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mc:AlternateContent xmlns:mc="http://schemas.openxmlformats.org/markup-compatibility/2006">
    <mc:Choice Requires="x15">
      <x15ac:absPath xmlns:x15ac="http://schemas.microsoft.com/office/spreadsheetml/2010/11/ac" url="https://centene-my.sharepoint.com/personal/cn186593_centene_com/Documents/Documents/Medi-Cal Operations/CalAIM/Capacity Reporting/"/>
    </mc:Choice>
  </mc:AlternateContent>
  <xr:revisionPtr revIDLastSave="122" documentId="8_{F1EB0704-B7D8-4668-BA7C-D583CE16341B}" xr6:coauthVersionLast="47" xr6:coauthVersionMax="47" xr10:uidLastSave="{A9EC6D15-DD1E-48EA-A3F1-F0967DE61062}"/>
  <workbookProtection workbookAlgorithmName="SHA-512" workbookHashValue="BWpSi7IZCZ0Zc8/hES1ET/XrlrUFm2H3BmuyvNdyhCaspuWnT5BjB5oOSJo+NRn3v4gw9NKkqu4txpaejVFI6w==" workbookSaltValue="MuV9SmU4uIOPyhSZOZMKBw==" workbookSpinCount="100000" lockStructure="1"/>
  <bookViews>
    <workbookView xWindow="-120" yWindow="-120" windowWidth="38640" windowHeight="21120" tabRatio="793" activeTab="11" xr2:uid="{00000000-000D-0000-FFFF-FFFF00000000}"/>
  </bookViews>
  <sheets>
    <sheet name="Instructions" sheetId="7" r:id="rId1"/>
    <sheet name="ECM Role" sheetId="9" r:id="rId2"/>
    <sheet name="ECM Location" sheetId="15" r:id="rId3"/>
    <sheet name="Health Homes Locations" sheetId="22" state="veryHidden" r:id="rId4"/>
    <sheet name="ECM Current Staffing" sheetId="13" r:id="rId5"/>
    <sheet name="Staffing" sheetId="6" state="veryHidden" r:id="rId6"/>
    <sheet name="Staffing EXAMPLE" sheetId="10" state="veryHidden" r:id="rId7"/>
    <sheet name="Caseload" sheetId="4" state="veryHidden" r:id="rId8"/>
    <sheet name="Caseload EXAMPLE" sheetId="11" state="veryHidden" r:id="rId9"/>
    <sheet name="ECM Staff time by PoF" sheetId="17" r:id="rId10"/>
    <sheet name="ECM Caseload and MCPs" sheetId="23" r:id="rId11"/>
    <sheet name="Capacity Summary" sheetId="19" r:id="rId12"/>
    <sheet name="Table Values" sheetId="20" state="veryHidden" r:id="rId13"/>
    <sheet name="Assumptions" sheetId="18" state="hidden" r:id="rId14"/>
    <sheet name="Drop Downs" sheetId="29" state="hidden" r:id="rId15"/>
    <sheet name="Market Share" sheetId="21" state="veryHidden" r:id="rId16"/>
  </sheets>
  <externalReferences>
    <externalReference r:id="rId17"/>
  </externalReferences>
  <definedNames>
    <definedName name="_xlnm._FilterDatabase" localSheetId="13" hidden="1">Assumptions!$A$4:$A$5</definedName>
    <definedName name="_xlnm._FilterDatabase" localSheetId="4" hidden="1">'ECM Current Staffing'!$C$4:$L$5</definedName>
    <definedName name="_xlnm._FilterDatabase" localSheetId="15" hidden="1">'Market Share'!$A$2:$F$31</definedName>
    <definedName name="_xlnm._FilterDatabase" localSheetId="5" hidden="1">Staffing!$A$1:$AC$2</definedName>
    <definedName name="_xlnm._FilterDatabase" localSheetId="6" hidden="1">'Staffing EXAMPLE'!$A$1:$AC$2</definedName>
    <definedName name="ClinicNPI">OFFSET('ECM Location'!$D$5, 0, 0, COUNTA('ECM Location'!$D:$D), 1)</definedName>
    <definedName name="County">'Drop Downs'!$A$2:$A$38</definedName>
  </definedNames>
  <calcPr calcId="191029" iterate="1" iterateCount="1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6" i="17" l="1"/>
  <c r="T7" i="17"/>
  <c r="T8" i="17"/>
  <c r="T9" i="17"/>
  <c r="T10" i="17"/>
  <c r="T11" i="17"/>
  <c r="T12" i="17"/>
  <c r="T13" i="17"/>
  <c r="T14" i="17"/>
  <c r="T15" i="17"/>
  <c r="T16" i="17"/>
  <c r="T17" i="17"/>
  <c r="T18" i="17"/>
  <c r="T19" i="17"/>
  <c r="T20" i="17"/>
  <c r="T21" i="17"/>
  <c r="T22" i="17"/>
  <c r="T23" i="17"/>
  <c r="T24" i="17"/>
  <c r="T25" i="17"/>
  <c r="T26" i="17"/>
  <c r="T27" i="17"/>
  <c r="T28" i="17"/>
  <c r="T29" i="17"/>
  <c r="T30" i="17"/>
  <c r="T31" i="17"/>
  <c r="T32" i="17"/>
  <c r="T33" i="17"/>
  <c r="T34" i="17"/>
  <c r="T35" i="17"/>
  <c r="T36" i="17"/>
  <c r="T37" i="17"/>
  <c r="T38" i="17"/>
  <c r="T39" i="17"/>
  <c r="T40" i="17"/>
  <c r="T41" i="17"/>
  <c r="T42" i="17"/>
  <c r="T43" i="17"/>
  <c r="T44" i="17"/>
  <c r="T45" i="17"/>
  <c r="T46" i="17"/>
  <c r="T47" i="17"/>
  <c r="T48" i="17"/>
  <c r="T49" i="17"/>
  <c r="T50" i="17"/>
  <c r="T51" i="17"/>
  <c r="T52" i="17"/>
  <c r="T53" i="17"/>
  <c r="T54" i="17"/>
  <c r="T55" i="17"/>
  <c r="T56" i="17"/>
  <c r="T57" i="17"/>
  <c r="T58" i="17"/>
  <c r="T59" i="17"/>
  <c r="T60" i="17"/>
  <c r="T61" i="17"/>
  <c r="T62" i="17"/>
  <c r="T63" i="17"/>
  <c r="T64" i="17"/>
  <c r="T65" i="17"/>
  <c r="T66" i="17"/>
  <c r="T67" i="17"/>
  <c r="T68" i="17"/>
  <c r="T69" i="17"/>
  <c r="T70" i="17"/>
  <c r="T71" i="17"/>
  <c r="T72" i="17"/>
  <c r="T73" i="17"/>
  <c r="T74" i="17"/>
  <c r="T75" i="17"/>
  <c r="T76" i="17"/>
  <c r="T77" i="17"/>
  <c r="T78" i="17"/>
  <c r="T79" i="17"/>
  <c r="T80" i="17"/>
  <c r="T81" i="17"/>
  <c r="T82" i="17"/>
  <c r="T83" i="17"/>
  <c r="T84" i="17"/>
  <c r="T85" i="17"/>
  <c r="T86" i="17"/>
  <c r="T87" i="17"/>
  <c r="T88" i="17"/>
  <c r="T89" i="17"/>
  <c r="T90" i="17"/>
  <c r="T91" i="17"/>
  <c r="T92" i="17"/>
  <c r="T93" i="17"/>
  <c r="T94" i="17"/>
  <c r="T95" i="17"/>
  <c r="T96" i="17"/>
  <c r="T97" i="17"/>
  <c r="T98" i="17"/>
  <c r="T99" i="17"/>
  <c r="T100" i="17"/>
  <c r="T101" i="17"/>
  <c r="T102" i="17"/>
  <c r="T103" i="17"/>
  <c r="T104" i="17"/>
  <c r="T105" i="17"/>
  <c r="T106" i="17"/>
  <c r="T107" i="17"/>
  <c r="T108" i="17"/>
  <c r="T109" i="17"/>
  <c r="T110" i="17"/>
  <c r="T111" i="17"/>
  <c r="T112" i="17"/>
  <c r="T113" i="17"/>
  <c r="T114" i="17"/>
  <c r="T115" i="17"/>
  <c r="T116" i="17"/>
  <c r="T117" i="17"/>
  <c r="T118" i="17"/>
  <c r="T119" i="17"/>
  <c r="T5" i="17"/>
  <c r="BR178" i="18"/>
  <c r="BS178" i="18"/>
  <c r="BT178" i="18"/>
  <c r="BU178" i="18"/>
  <c r="BV178" i="18"/>
  <c r="BW178" i="18"/>
  <c r="AF178" i="18"/>
  <c r="AG178" i="18"/>
  <c r="AH178" i="18"/>
  <c r="AI178" i="18"/>
  <c r="AJ178" i="18"/>
  <c r="AK178" i="18"/>
  <c r="R42" i="19"/>
  <c r="R43" i="19"/>
  <c r="R44" i="19"/>
  <c r="R45" i="19"/>
  <c r="R46" i="19"/>
  <c r="R47" i="19"/>
  <c r="AN145" i="18" a="1"/>
  <c r="AN145" i="18" s="1"/>
  <c r="A144" i="18"/>
  <c r="C144" i="18" s="1" a="1"/>
  <c r="C144" i="18" s="1"/>
  <c r="A145" i="18"/>
  <c r="A146" i="18"/>
  <c r="A147" i="18"/>
  <c r="A148" i="18"/>
  <c r="A149" i="18"/>
  <c r="A150" i="18"/>
  <c r="BE150" i="18" s="1" a="1"/>
  <c r="BE150" i="18" s="1"/>
  <c r="A151" i="18"/>
  <c r="AS151" i="18" s="1" a="1"/>
  <c r="AS151" i="18" s="1"/>
  <c r="A152" i="18"/>
  <c r="BV152" i="18" s="1" a="1"/>
  <c r="BV152" i="18" s="1"/>
  <c r="A153" i="18"/>
  <c r="AU153" i="18" s="1" a="1"/>
  <c r="AU153" i="18" s="1"/>
  <c r="A154" i="18"/>
  <c r="A155" i="18"/>
  <c r="BM155" i="18" s="1" a="1"/>
  <c r="BM155" i="18" s="1"/>
  <c r="A156" i="18"/>
  <c r="AT156" i="18" s="1" a="1"/>
  <c r="AT156" i="18" s="1"/>
  <c r="A157" i="18"/>
  <c r="BO157" i="18" s="1" a="1"/>
  <c r="BO157" i="18" s="1"/>
  <c r="A158" i="18"/>
  <c r="AV158" i="18" s="1" a="1"/>
  <c r="AV158" i="18" s="1"/>
  <c r="A159" i="18"/>
  <c r="BA159" i="18" s="1" a="1"/>
  <c r="BA159" i="18" s="1"/>
  <c r="A160" i="18"/>
  <c r="AX160" i="18" s="1" a="1"/>
  <c r="AX160" i="18" s="1"/>
  <c r="A161" i="18"/>
  <c r="AU161" i="18" s="1" a="1"/>
  <c r="AU161" i="18" s="1"/>
  <c r="A162" i="18"/>
  <c r="A163" i="18"/>
  <c r="AO163" i="18" s="1" a="1"/>
  <c r="AO163" i="18" s="1"/>
  <c r="A164" i="18"/>
  <c r="AT164" i="18" s="1" a="1"/>
  <c r="AT164" i="18" s="1"/>
  <c r="A165" i="18"/>
  <c r="AQ165" i="18" s="1" a="1"/>
  <c r="AQ165" i="18" s="1"/>
  <c r="A166" i="18"/>
  <c r="BS166" i="18" s="1" a="1"/>
  <c r="BS166" i="18" s="1"/>
  <c r="A167" i="18"/>
  <c r="BQ167" i="18" s="1" a="1"/>
  <c r="BQ167" i="18" s="1"/>
  <c r="A168" i="18"/>
  <c r="AO168" i="18" s="1" a="1"/>
  <c r="AO168" i="18" s="1"/>
  <c r="A169" i="18"/>
  <c r="A170" i="18"/>
  <c r="AO170" i="18" s="1" a="1"/>
  <c r="AO170" i="18" s="1"/>
  <c r="A171" i="18"/>
  <c r="A172" i="18"/>
  <c r="AU172" i="18" s="1" a="1"/>
  <c r="AU172" i="18" s="1"/>
  <c r="A173" i="18"/>
  <c r="AR173" i="18" s="1" a="1"/>
  <c r="AR173" i="18" s="1"/>
  <c r="A174" i="18"/>
  <c r="AP174" i="18" s="1" a="1"/>
  <c r="AP174" i="18" s="1"/>
  <c r="A175" i="18"/>
  <c r="AV175" i="18" s="1" a="1"/>
  <c r="AV175" i="18" s="1"/>
  <c r="A176" i="18"/>
  <c r="A143" i="18"/>
  <c r="J143" i="18" s="1" a="1"/>
  <c r="J143" i="18" s="1"/>
  <c r="A522" i="18"/>
  <c r="A523" i="18"/>
  <c r="A524" i="18"/>
  <c r="A525" i="18"/>
  <c r="A526" i="18"/>
  <c r="A527" i="18"/>
  <c r="A528" i="18"/>
  <c r="A529" i="18"/>
  <c r="A530" i="18"/>
  <c r="A531" i="18"/>
  <c r="A532" i="18"/>
  <c r="A533" i="18"/>
  <c r="A534" i="18"/>
  <c r="A535" i="18"/>
  <c r="A536" i="18"/>
  <c r="A537" i="18"/>
  <c r="A538" i="18"/>
  <c r="A539" i="18"/>
  <c r="A540" i="18"/>
  <c r="A541" i="18"/>
  <c r="A58" i="18"/>
  <c r="F58" i="18" s="1" a="1"/>
  <c r="F58" i="18" s="1"/>
  <c r="A59" i="18"/>
  <c r="B59" i="18" s="1" a="1"/>
  <c r="B59" i="18" s="1"/>
  <c r="A60" i="18"/>
  <c r="E60" i="18" s="1" a="1"/>
  <c r="E60" i="18" s="1"/>
  <c r="A61" i="18"/>
  <c r="F61" i="18" s="1" a="1"/>
  <c r="F61" i="18" s="1"/>
  <c r="AN144" i="18" l="1" a="1"/>
  <c r="AN144" i="18" s="1"/>
  <c r="AN158" i="18" a="1"/>
  <c r="AN158" i="18" s="1"/>
  <c r="AT176" i="18" a="1"/>
  <c r="AT176" i="18" s="1"/>
  <c r="AP176" i="18" a="1"/>
  <c r="AP176" i="18" s="1"/>
  <c r="AV174" i="18" a="1"/>
  <c r="AV174" i="18" s="1"/>
  <c r="BU171" i="18" a="1"/>
  <c r="BU171" i="18" s="1"/>
  <c r="AW171" i="18" a="1"/>
  <c r="AW171" i="18" s="1"/>
  <c r="AR169" i="18" a="1"/>
  <c r="AR169" i="18" s="1"/>
  <c r="BC169" i="18" a="1"/>
  <c r="BC169" i="18" s="1"/>
  <c r="B145" i="18" a="1"/>
  <c r="B145" i="18" s="1"/>
  <c r="Y145" i="18" a="1"/>
  <c r="Y145" i="18" s="1"/>
  <c r="AF145" i="18" a="1"/>
  <c r="AF145" i="18" s="1"/>
  <c r="BD145" i="18" a="1"/>
  <c r="BD145" i="18" s="1"/>
  <c r="AV145" i="18" a="1"/>
  <c r="AV145" i="18" s="1"/>
  <c r="Q145" i="18" a="1"/>
  <c r="Q145" i="18" s="1"/>
  <c r="I145" i="18" a="1"/>
  <c r="I145" i="18" s="1"/>
  <c r="BQ145" i="18" a="1"/>
  <c r="BQ145" i="18" s="1"/>
  <c r="AN166" i="18" a="1"/>
  <c r="AN166" i="18" s="1"/>
  <c r="BF176" i="18" a="1"/>
  <c r="BF176" i="18" s="1"/>
  <c r="BL174" i="18" a="1"/>
  <c r="BL174" i="18" s="1"/>
  <c r="BM171" i="18" a="1"/>
  <c r="BM171" i="18" s="1"/>
  <c r="BS169" i="18" a="1"/>
  <c r="BS169" i="18" s="1"/>
  <c r="BR164" i="18" a="1"/>
  <c r="BR164" i="18" s="1"/>
  <c r="AN164" i="18" a="1"/>
  <c r="AN164" i="18" s="1"/>
  <c r="AX176" i="18" a="1"/>
  <c r="AX176" i="18" s="1"/>
  <c r="BD174" i="18" a="1"/>
  <c r="BD174" i="18" s="1"/>
  <c r="BE171" i="18" a="1"/>
  <c r="BE171" i="18" s="1"/>
  <c r="BK169" i="18" a="1"/>
  <c r="BK169" i="18" s="1"/>
  <c r="AN150" i="18" a="1"/>
  <c r="AN150" i="18" s="1"/>
  <c r="BQ175" i="18" a="1"/>
  <c r="BQ175" i="18" s="1"/>
  <c r="BR172" i="18" a="1"/>
  <c r="BR172" i="18" s="1"/>
  <c r="AO171" i="18" a="1"/>
  <c r="AO171" i="18" s="1"/>
  <c r="AU169" i="18" a="1"/>
  <c r="AU169" i="18" s="1"/>
  <c r="BI175" i="18" a="1"/>
  <c r="BI175" i="18" s="1"/>
  <c r="BJ172" i="18" a="1"/>
  <c r="BJ172" i="18" s="1"/>
  <c r="BP170" i="18" a="1"/>
  <c r="BP170" i="18" s="1"/>
  <c r="BT168" i="18" a="1"/>
  <c r="BT168" i="18" s="1"/>
  <c r="AN175" i="18" a="1"/>
  <c r="AN175" i="18" s="1"/>
  <c r="BA175" i="18" a="1"/>
  <c r="BA175" i="18" s="1"/>
  <c r="BB172" i="18" a="1"/>
  <c r="BB172" i="18" s="1"/>
  <c r="BH170" i="18" a="1"/>
  <c r="BH170" i="18" s="1"/>
  <c r="BE168" i="18" a="1"/>
  <c r="BE168" i="18" s="1"/>
  <c r="BS153" i="18" a="1"/>
  <c r="BS153" i="18" s="1"/>
  <c r="AD60" i="18" a="1"/>
  <c r="AD60" i="18" s="1"/>
  <c r="X60" i="18" a="1"/>
  <c r="X60" i="18" s="1"/>
  <c r="AN174" i="18" a="1"/>
  <c r="AN174" i="18" s="1"/>
  <c r="BV176" i="18" a="1"/>
  <c r="BV176" i="18" s="1"/>
  <c r="AS175" i="18" a="1"/>
  <c r="AS175" i="18" s="1"/>
  <c r="AT172" i="18" a="1"/>
  <c r="AT172" i="18" s="1"/>
  <c r="AZ170" i="18" a="1"/>
  <c r="AZ170" i="18" s="1"/>
  <c r="BH167" i="18" a="1"/>
  <c r="BH167" i="18" s="1"/>
  <c r="AP152" i="18" a="1"/>
  <c r="AP152" i="18" s="1"/>
  <c r="AN172" i="18" a="1"/>
  <c r="AN172" i="18" s="1"/>
  <c r="BN176" i="18" a="1"/>
  <c r="BN176" i="18" s="1"/>
  <c r="BT174" i="18" a="1"/>
  <c r="BT174" i="18" s="1"/>
  <c r="AR170" i="18" a="1"/>
  <c r="AR170" i="18" s="1"/>
  <c r="BK166" i="18" a="1"/>
  <c r="BK166" i="18" s="1"/>
  <c r="D171" i="18" a="1"/>
  <c r="D171" i="18" s="1"/>
  <c r="L171" i="18" a="1"/>
  <c r="L171" i="18" s="1"/>
  <c r="T171" i="18" a="1"/>
  <c r="T171" i="18" s="1"/>
  <c r="AB171" i="18" a="1"/>
  <c r="AB171" i="18" s="1"/>
  <c r="AJ171" i="18" a="1"/>
  <c r="AJ171" i="18" s="1"/>
  <c r="E171" i="18" a="1"/>
  <c r="E171" i="18" s="1"/>
  <c r="M171" i="18" a="1"/>
  <c r="M171" i="18" s="1"/>
  <c r="U171" i="18" a="1"/>
  <c r="U171" i="18" s="1"/>
  <c r="AC171" i="18" a="1"/>
  <c r="AC171" i="18" s="1"/>
  <c r="AK171" i="18" a="1"/>
  <c r="AK171" i="18" s="1"/>
  <c r="F171" i="18" a="1"/>
  <c r="F171" i="18" s="1"/>
  <c r="N171" i="18" a="1"/>
  <c r="N171" i="18" s="1"/>
  <c r="V171" i="18" a="1"/>
  <c r="V171" i="18" s="1"/>
  <c r="AD171" i="18" a="1"/>
  <c r="AD171" i="18" s="1"/>
  <c r="G171" i="18" a="1"/>
  <c r="G171" i="18" s="1"/>
  <c r="O171" i="18" a="1"/>
  <c r="O171" i="18" s="1"/>
  <c r="W171" i="18" a="1"/>
  <c r="W171" i="18" s="1"/>
  <c r="AE171" i="18" a="1"/>
  <c r="AE171" i="18" s="1"/>
  <c r="H171" i="18" a="1"/>
  <c r="H171" i="18" s="1"/>
  <c r="P171" i="18" a="1"/>
  <c r="P171" i="18" s="1"/>
  <c r="X171" i="18" a="1"/>
  <c r="X171" i="18" s="1"/>
  <c r="AF171" i="18" a="1"/>
  <c r="AF171" i="18" s="1"/>
  <c r="I171" i="18" a="1"/>
  <c r="I171" i="18" s="1"/>
  <c r="Q171" i="18" a="1"/>
  <c r="Q171" i="18" s="1"/>
  <c r="Y171" i="18" a="1"/>
  <c r="Y171" i="18" s="1"/>
  <c r="AG171" i="18" a="1"/>
  <c r="AG171" i="18" s="1"/>
  <c r="B171" i="18" a="1"/>
  <c r="B171" i="18" s="1"/>
  <c r="J171" i="18" a="1"/>
  <c r="J171" i="18" s="1"/>
  <c r="R171" i="18" a="1"/>
  <c r="R171" i="18" s="1"/>
  <c r="Z171" i="18" a="1"/>
  <c r="Z171" i="18" s="1"/>
  <c r="AH171" i="18" a="1"/>
  <c r="AH171" i="18" s="1"/>
  <c r="C171" i="18" a="1"/>
  <c r="C171" i="18" s="1"/>
  <c r="K171" i="18" a="1"/>
  <c r="K171" i="18" s="1"/>
  <c r="S171" i="18" a="1"/>
  <c r="S171" i="18" s="1"/>
  <c r="AA171" i="18" a="1"/>
  <c r="AA171" i="18" s="1"/>
  <c r="AI171" i="18" a="1"/>
  <c r="AI171" i="18" s="1"/>
  <c r="H163" i="18" a="1"/>
  <c r="H163" i="18" s="1"/>
  <c r="P163" i="18" a="1"/>
  <c r="P163" i="18" s="1"/>
  <c r="X163" i="18" a="1"/>
  <c r="X163" i="18" s="1"/>
  <c r="AF163" i="18" a="1"/>
  <c r="AF163" i="18" s="1"/>
  <c r="B163" i="18" a="1"/>
  <c r="B163" i="18" s="1"/>
  <c r="J163" i="18" a="1"/>
  <c r="J163" i="18" s="1"/>
  <c r="R163" i="18" a="1"/>
  <c r="R163" i="18" s="1"/>
  <c r="Z163" i="18" a="1"/>
  <c r="Z163" i="18" s="1"/>
  <c r="AH163" i="18" a="1"/>
  <c r="AH163" i="18" s="1"/>
  <c r="C163" i="18" a="1"/>
  <c r="C163" i="18" s="1"/>
  <c r="K163" i="18" a="1"/>
  <c r="K163" i="18" s="1"/>
  <c r="S163" i="18" a="1"/>
  <c r="S163" i="18" s="1"/>
  <c r="AA163" i="18" a="1"/>
  <c r="AA163" i="18" s="1"/>
  <c r="AI163" i="18" a="1"/>
  <c r="AI163" i="18" s="1"/>
  <c r="D163" i="18" a="1"/>
  <c r="D163" i="18" s="1"/>
  <c r="L163" i="18" a="1"/>
  <c r="L163" i="18" s="1"/>
  <c r="T163" i="18" a="1"/>
  <c r="T163" i="18" s="1"/>
  <c r="AB163" i="18" a="1"/>
  <c r="AB163" i="18" s="1"/>
  <c r="AJ163" i="18" a="1"/>
  <c r="AJ163" i="18" s="1"/>
  <c r="E163" i="18" a="1"/>
  <c r="E163" i="18" s="1"/>
  <c r="M163" i="18" a="1"/>
  <c r="M163" i="18" s="1"/>
  <c r="U163" i="18" a="1"/>
  <c r="U163" i="18" s="1"/>
  <c r="AC163" i="18" a="1"/>
  <c r="AC163" i="18" s="1"/>
  <c r="AK163" i="18" a="1"/>
  <c r="AK163" i="18" s="1"/>
  <c r="F163" i="18" a="1"/>
  <c r="F163" i="18" s="1"/>
  <c r="N163" i="18" a="1"/>
  <c r="N163" i="18" s="1"/>
  <c r="V163" i="18" a="1"/>
  <c r="V163" i="18" s="1"/>
  <c r="AD163" i="18" a="1"/>
  <c r="AD163" i="18" s="1"/>
  <c r="Y163" i="18" a="1"/>
  <c r="Y163" i="18" s="1"/>
  <c r="AE163" i="18" a="1"/>
  <c r="AE163" i="18" s="1"/>
  <c r="AG163" i="18" a="1"/>
  <c r="AG163" i="18" s="1"/>
  <c r="G163" i="18" a="1"/>
  <c r="G163" i="18" s="1"/>
  <c r="I163" i="18" a="1"/>
  <c r="I163" i="18" s="1"/>
  <c r="O163" i="18" a="1"/>
  <c r="O163" i="18" s="1"/>
  <c r="Q163" i="18" a="1"/>
  <c r="Q163" i="18" s="1"/>
  <c r="W163" i="18" a="1"/>
  <c r="W163" i="18" s="1"/>
  <c r="AP163" i="18" a="1"/>
  <c r="AP163" i="18" s="1"/>
  <c r="AX163" i="18" a="1"/>
  <c r="AX163" i="18" s="1"/>
  <c r="BF163" i="18" a="1"/>
  <c r="BF163" i="18" s="1"/>
  <c r="BN163" i="18" a="1"/>
  <c r="BN163" i="18" s="1"/>
  <c r="BV163" i="18" a="1"/>
  <c r="BV163" i="18" s="1"/>
  <c r="AQ163" i="18" a="1"/>
  <c r="AQ163" i="18" s="1"/>
  <c r="AY163" i="18" a="1"/>
  <c r="AY163" i="18" s="1"/>
  <c r="BG163" i="18" a="1"/>
  <c r="BG163" i="18" s="1"/>
  <c r="BO163" i="18" a="1"/>
  <c r="BO163" i="18" s="1"/>
  <c r="BW163" i="18" a="1"/>
  <c r="BW163" i="18" s="1"/>
  <c r="AR163" i="18" a="1"/>
  <c r="AR163" i="18" s="1"/>
  <c r="AZ163" i="18" a="1"/>
  <c r="AZ163" i="18" s="1"/>
  <c r="BH163" i="18" a="1"/>
  <c r="BH163" i="18" s="1"/>
  <c r="BP163" i="18" a="1"/>
  <c r="BP163" i="18" s="1"/>
  <c r="AS163" i="18" a="1"/>
  <c r="AS163" i="18" s="1"/>
  <c r="BA163" i="18" a="1"/>
  <c r="BA163" i="18" s="1"/>
  <c r="BI163" i="18" a="1"/>
  <c r="BI163" i="18" s="1"/>
  <c r="BQ163" i="18" a="1"/>
  <c r="BQ163" i="18" s="1"/>
  <c r="AT163" i="18" a="1"/>
  <c r="AT163" i="18" s="1"/>
  <c r="BB163" i="18" a="1"/>
  <c r="BB163" i="18" s="1"/>
  <c r="BJ163" i="18" a="1"/>
  <c r="BJ163" i="18" s="1"/>
  <c r="BR163" i="18" a="1"/>
  <c r="BR163" i="18" s="1"/>
  <c r="AU163" i="18" a="1"/>
  <c r="AU163" i="18" s="1"/>
  <c r="BC163" i="18" a="1"/>
  <c r="BC163" i="18" s="1"/>
  <c r="BK163" i="18" a="1"/>
  <c r="BK163" i="18" s="1"/>
  <c r="BS163" i="18" a="1"/>
  <c r="BS163" i="18" s="1"/>
  <c r="AV163" i="18" a="1"/>
  <c r="AV163" i="18" s="1"/>
  <c r="BD163" i="18" a="1"/>
  <c r="BD163" i="18" s="1"/>
  <c r="BL163" i="18" a="1"/>
  <c r="BL163" i="18" s="1"/>
  <c r="BT163" i="18" a="1"/>
  <c r="BT163" i="18" s="1"/>
  <c r="H155" i="18" a="1"/>
  <c r="H155" i="18" s="1"/>
  <c r="P155" i="18" a="1"/>
  <c r="P155" i="18" s="1"/>
  <c r="X155" i="18" a="1"/>
  <c r="X155" i="18" s="1"/>
  <c r="AF155" i="18" a="1"/>
  <c r="AF155" i="18" s="1"/>
  <c r="I155" i="18" a="1"/>
  <c r="I155" i="18" s="1"/>
  <c r="Q155" i="18" a="1"/>
  <c r="Q155" i="18" s="1"/>
  <c r="Y155" i="18" a="1"/>
  <c r="Y155" i="18" s="1"/>
  <c r="AG155" i="18" a="1"/>
  <c r="AG155" i="18" s="1"/>
  <c r="B155" i="18" a="1"/>
  <c r="B155" i="18" s="1"/>
  <c r="J155" i="18" a="1"/>
  <c r="J155" i="18" s="1"/>
  <c r="R155" i="18" a="1"/>
  <c r="R155" i="18" s="1"/>
  <c r="Z155" i="18" a="1"/>
  <c r="Z155" i="18" s="1"/>
  <c r="AH155" i="18" a="1"/>
  <c r="AH155" i="18" s="1"/>
  <c r="C155" i="18" a="1"/>
  <c r="C155" i="18" s="1"/>
  <c r="K155" i="18" a="1"/>
  <c r="K155" i="18" s="1"/>
  <c r="S155" i="18" a="1"/>
  <c r="S155" i="18" s="1"/>
  <c r="AA155" i="18" a="1"/>
  <c r="AA155" i="18" s="1"/>
  <c r="AI155" i="18" a="1"/>
  <c r="AI155" i="18" s="1"/>
  <c r="D155" i="18" a="1"/>
  <c r="D155" i="18" s="1"/>
  <c r="L155" i="18" a="1"/>
  <c r="L155" i="18" s="1"/>
  <c r="T155" i="18" a="1"/>
  <c r="T155" i="18" s="1"/>
  <c r="AB155" i="18" a="1"/>
  <c r="AB155" i="18" s="1"/>
  <c r="AJ155" i="18" a="1"/>
  <c r="AJ155" i="18" s="1"/>
  <c r="E155" i="18" a="1"/>
  <c r="E155" i="18" s="1"/>
  <c r="M155" i="18" a="1"/>
  <c r="M155" i="18" s="1"/>
  <c r="U155" i="18" a="1"/>
  <c r="U155" i="18" s="1"/>
  <c r="AC155" i="18" a="1"/>
  <c r="AC155" i="18" s="1"/>
  <c r="AK155" i="18" a="1"/>
  <c r="AK155" i="18" s="1"/>
  <c r="F155" i="18" a="1"/>
  <c r="F155" i="18" s="1"/>
  <c r="N155" i="18" a="1"/>
  <c r="N155" i="18" s="1"/>
  <c r="V155" i="18" a="1"/>
  <c r="V155" i="18" s="1"/>
  <c r="AD155" i="18" a="1"/>
  <c r="AD155" i="18" s="1"/>
  <c r="G155" i="18" a="1"/>
  <c r="G155" i="18" s="1"/>
  <c r="O155" i="18" a="1"/>
  <c r="O155" i="18" s="1"/>
  <c r="W155" i="18" a="1"/>
  <c r="W155" i="18" s="1"/>
  <c r="AE155" i="18" a="1"/>
  <c r="AE155" i="18" s="1"/>
  <c r="AP155" i="18" a="1"/>
  <c r="AP155" i="18" s="1"/>
  <c r="AX155" i="18" a="1"/>
  <c r="AX155" i="18" s="1"/>
  <c r="BF155" i="18" a="1"/>
  <c r="BF155" i="18" s="1"/>
  <c r="BN155" i="18" a="1"/>
  <c r="BN155" i="18" s="1"/>
  <c r="BV155" i="18" a="1"/>
  <c r="BV155" i="18" s="1"/>
  <c r="AQ155" i="18" a="1"/>
  <c r="AQ155" i="18" s="1"/>
  <c r="AY155" i="18" a="1"/>
  <c r="AY155" i="18" s="1"/>
  <c r="BG155" i="18" a="1"/>
  <c r="BG155" i="18" s="1"/>
  <c r="BO155" i="18" a="1"/>
  <c r="BO155" i="18" s="1"/>
  <c r="BW155" i="18" a="1"/>
  <c r="BW155" i="18" s="1"/>
  <c r="AR155" i="18" a="1"/>
  <c r="AR155" i="18" s="1"/>
  <c r="AZ155" i="18" a="1"/>
  <c r="AZ155" i="18" s="1"/>
  <c r="BH155" i="18" a="1"/>
  <c r="BH155" i="18" s="1"/>
  <c r="BP155" i="18" a="1"/>
  <c r="BP155" i="18" s="1"/>
  <c r="AS155" i="18" a="1"/>
  <c r="AS155" i="18" s="1"/>
  <c r="BA155" i="18" a="1"/>
  <c r="BA155" i="18" s="1"/>
  <c r="BI155" i="18" a="1"/>
  <c r="BI155" i="18" s="1"/>
  <c r="BQ155" i="18" a="1"/>
  <c r="BQ155" i="18" s="1"/>
  <c r="AT155" i="18" a="1"/>
  <c r="AT155" i="18" s="1"/>
  <c r="BB155" i="18" a="1"/>
  <c r="BB155" i="18" s="1"/>
  <c r="BJ155" i="18" a="1"/>
  <c r="BJ155" i="18" s="1"/>
  <c r="BR155" i="18" a="1"/>
  <c r="BR155" i="18" s="1"/>
  <c r="AU155" i="18" a="1"/>
  <c r="AU155" i="18" s="1"/>
  <c r="BC155" i="18" a="1"/>
  <c r="BC155" i="18" s="1"/>
  <c r="BK155" i="18" a="1"/>
  <c r="BK155" i="18" s="1"/>
  <c r="BS155" i="18" a="1"/>
  <c r="BS155" i="18" s="1"/>
  <c r="AV155" i="18" a="1"/>
  <c r="AV155" i="18" s="1"/>
  <c r="BD155" i="18" a="1"/>
  <c r="BD155" i="18" s="1"/>
  <c r="BL155" i="18" a="1"/>
  <c r="BL155" i="18" s="1"/>
  <c r="BT155" i="18" a="1"/>
  <c r="BT155" i="18" s="1"/>
  <c r="H147" i="18" a="1"/>
  <c r="H147" i="18" s="1"/>
  <c r="P147" i="18" a="1"/>
  <c r="P147" i="18" s="1"/>
  <c r="X147" i="18" a="1"/>
  <c r="X147" i="18" s="1"/>
  <c r="AF147" i="18" a="1"/>
  <c r="AF147" i="18" s="1"/>
  <c r="I147" i="18" a="1"/>
  <c r="I147" i="18" s="1"/>
  <c r="Q147" i="18" a="1"/>
  <c r="Q147" i="18" s="1"/>
  <c r="Y147" i="18" a="1"/>
  <c r="Y147" i="18" s="1"/>
  <c r="AG147" i="18" a="1"/>
  <c r="AG147" i="18" s="1"/>
  <c r="B147" i="18" a="1"/>
  <c r="B147" i="18" s="1"/>
  <c r="J147" i="18" a="1"/>
  <c r="J147" i="18" s="1"/>
  <c r="R147" i="18" a="1"/>
  <c r="R147" i="18" s="1"/>
  <c r="Z147" i="18" a="1"/>
  <c r="Z147" i="18" s="1"/>
  <c r="AH147" i="18" a="1"/>
  <c r="AH147" i="18" s="1"/>
  <c r="C147" i="18" a="1"/>
  <c r="C147" i="18" s="1"/>
  <c r="K147" i="18" a="1"/>
  <c r="K147" i="18" s="1"/>
  <c r="S147" i="18" a="1"/>
  <c r="S147" i="18" s="1"/>
  <c r="AA147" i="18" a="1"/>
  <c r="AA147" i="18" s="1"/>
  <c r="AI147" i="18" a="1"/>
  <c r="AI147" i="18" s="1"/>
  <c r="D147" i="18" a="1"/>
  <c r="D147" i="18" s="1"/>
  <c r="L147" i="18" a="1"/>
  <c r="L147" i="18" s="1"/>
  <c r="T147" i="18" a="1"/>
  <c r="T147" i="18" s="1"/>
  <c r="AB147" i="18" a="1"/>
  <c r="AB147" i="18" s="1"/>
  <c r="AJ147" i="18" a="1"/>
  <c r="AJ147" i="18" s="1"/>
  <c r="E147" i="18" a="1"/>
  <c r="E147" i="18" s="1"/>
  <c r="M147" i="18" a="1"/>
  <c r="M147" i="18" s="1"/>
  <c r="U147" i="18" a="1"/>
  <c r="U147" i="18" s="1"/>
  <c r="AC147" i="18" a="1"/>
  <c r="AC147" i="18" s="1"/>
  <c r="AK147" i="18" a="1"/>
  <c r="AK147" i="18" s="1"/>
  <c r="F147" i="18" a="1"/>
  <c r="F147" i="18" s="1"/>
  <c r="N147" i="18" a="1"/>
  <c r="N147" i="18" s="1"/>
  <c r="V147" i="18" a="1"/>
  <c r="V147" i="18" s="1"/>
  <c r="AD147" i="18" a="1"/>
  <c r="AD147" i="18" s="1"/>
  <c r="G147" i="18" a="1"/>
  <c r="G147" i="18" s="1"/>
  <c r="O147" i="18" a="1"/>
  <c r="O147" i="18" s="1"/>
  <c r="W147" i="18" a="1"/>
  <c r="W147" i="18" s="1"/>
  <c r="AE147" i="18" a="1"/>
  <c r="AE147" i="18" s="1"/>
  <c r="AS147" i="18" a="1"/>
  <c r="AS147" i="18" s="1"/>
  <c r="BA147" i="18" a="1"/>
  <c r="BA147" i="18" s="1"/>
  <c r="BI147" i="18" a="1"/>
  <c r="BI147" i="18" s="1"/>
  <c r="BQ147" i="18" a="1"/>
  <c r="BQ147" i="18" s="1"/>
  <c r="AT147" i="18" a="1"/>
  <c r="AT147" i="18" s="1"/>
  <c r="BB147" i="18" a="1"/>
  <c r="BB147" i="18" s="1"/>
  <c r="BJ147" i="18" a="1"/>
  <c r="BJ147" i="18" s="1"/>
  <c r="BR147" i="18" a="1"/>
  <c r="BR147" i="18" s="1"/>
  <c r="AU147" i="18" a="1"/>
  <c r="AU147" i="18" s="1"/>
  <c r="BC147" i="18" a="1"/>
  <c r="BC147" i="18" s="1"/>
  <c r="BK147" i="18" a="1"/>
  <c r="BK147" i="18" s="1"/>
  <c r="AV147" i="18" a="1"/>
  <c r="AV147" i="18" s="1"/>
  <c r="BD147" i="18" a="1"/>
  <c r="BD147" i="18" s="1"/>
  <c r="BL147" i="18" a="1"/>
  <c r="BL147" i="18" s="1"/>
  <c r="BT147" i="18" a="1"/>
  <c r="BT147" i="18" s="1"/>
  <c r="AO147" i="18" a="1"/>
  <c r="AO147" i="18" s="1"/>
  <c r="AW147" i="18" a="1"/>
  <c r="AW147" i="18" s="1"/>
  <c r="BE147" i="18" a="1"/>
  <c r="BE147" i="18" s="1"/>
  <c r="BM147" i="18" a="1"/>
  <c r="BM147" i="18" s="1"/>
  <c r="BU147" i="18" a="1"/>
  <c r="BU147" i="18" s="1"/>
  <c r="AP147" i="18" a="1"/>
  <c r="AP147" i="18" s="1"/>
  <c r="AX147" i="18" a="1"/>
  <c r="AX147" i="18" s="1"/>
  <c r="BF147" i="18" a="1"/>
  <c r="BF147" i="18" s="1"/>
  <c r="BN147" i="18" a="1"/>
  <c r="BN147" i="18" s="1"/>
  <c r="BV147" i="18" a="1"/>
  <c r="BV147" i="18" s="1"/>
  <c r="AQ147" i="18" a="1"/>
  <c r="AQ147" i="18" s="1"/>
  <c r="AY147" i="18" a="1"/>
  <c r="AY147" i="18" s="1"/>
  <c r="BG147" i="18" a="1"/>
  <c r="BG147" i="18" s="1"/>
  <c r="BO147" i="18" a="1"/>
  <c r="BO147" i="18" s="1"/>
  <c r="BW147" i="18" a="1"/>
  <c r="BW147" i="18" s="1"/>
  <c r="AR147" i="18" a="1"/>
  <c r="AR147" i="18" s="1"/>
  <c r="AZ147" i="18" a="1"/>
  <c r="AZ147" i="18" s="1"/>
  <c r="BH147" i="18" a="1"/>
  <c r="BH147" i="18" s="1"/>
  <c r="BP147" i="18" a="1"/>
  <c r="BP147" i="18" s="1"/>
  <c r="BS147" i="18" a="1"/>
  <c r="BS147" i="18" s="1"/>
  <c r="AJ59" i="18" a="1"/>
  <c r="AJ59" i="18" s="1"/>
  <c r="D162" i="18" a="1"/>
  <c r="D162" i="18" s="1"/>
  <c r="L162" i="18" a="1"/>
  <c r="L162" i="18" s="1"/>
  <c r="T162" i="18" a="1"/>
  <c r="T162" i="18" s="1"/>
  <c r="AB162" i="18" a="1"/>
  <c r="AB162" i="18" s="1"/>
  <c r="AJ162" i="18" a="1"/>
  <c r="AJ162" i="18" s="1"/>
  <c r="E162" i="18" a="1"/>
  <c r="E162" i="18" s="1"/>
  <c r="M162" i="18" a="1"/>
  <c r="M162" i="18" s="1"/>
  <c r="F162" i="18" a="1"/>
  <c r="F162" i="18" s="1"/>
  <c r="N162" i="18" a="1"/>
  <c r="N162" i="18" s="1"/>
  <c r="V162" i="18" a="1"/>
  <c r="V162" i="18" s="1"/>
  <c r="AD162" i="18" a="1"/>
  <c r="AD162" i="18" s="1"/>
  <c r="G162" i="18" a="1"/>
  <c r="G162" i="18" s="1"/>
  <c r="O162" i="18" a="1"/>
  <c r="O162" i="18" s="1"/>
  <c r="W162" i="18" a="1"/>
  <c r="W162" i="18" s="1"/>
  <c r="AE162" i="18" a="1"/>
  <c r="AE162" i="18" s="1"/>
  <c r="H162" i="18" a="1"/>
  <c r="H162" i="18" s="1"/>
  <c r="P162" i="18" a="1"/>
  <c r="P162" i="18" s="1"/>
  <c r="X162" i="18" a="1"/>
  <c r="X162" i="18" s="1"/>
  <c r="AF162" i="18" a="1"/>
  <c r="AF162" i="18" s="1"/>
  <c r="I162" i="18" a="1"/>
  <c r="I162" i="18" s="1"/>
  <c r="Q162" i="18" a="1"/>
  <c r="Q162" i="18" s="1"/>
  <c r="Y162" i="18" a="1"/>
  <c r="Y162" i="18" s="1"/>
  <c r="AG162" i="18" a="1"/>
  <c r="AG162" i="18" s="1"/>
  <c r="B162" i="18" a="1"/>
  <c r="B162" i="18" s="1"/>
  <c r="J162" i="18" a="1"/>
  <c r="J162" i="18" s="1"/>
  <c r="R162" i="18" a="1"/>
  <c r="R162" i="18" s="1"/>
  <c r="Z162" i="18" a="1"/>
  <c r="Z162" i="18" s="1"/>
  <c r="AH162" i="18" a="1"/>
  <c r="AH162" i="18" s="1"/>
  <c r="AC162" i="18" a="1"/>
  <c r="AC162" i="18" s="1"/>
  <c r="AI162" i="18" a="1"/>
  <c r="AI162" i="18" s="1"/>
  <c r="AK162" i="18" a="1"/>
  <c r="AK162" i="18" s="1"/>
  <c r="C162" i="18" a="1"/>
  <c r="C162" i="18" s="1"/>
  <c r="K162" i="18" a="1"/>
  <c r="K162" i="18" s="1"/>
  <c r="S162" i="18" a="1"/>
  <c r="S162" i="18" s="1"/>
  <c r="U162" i="18" a="1"/>
  <c r="U162" i="18" s="1"/>
  <c r="AA162" i="18" a="1"/>
  <c r="AA162" i="18" s="1"/>
  <c r="AS162" i="18" a="1"/>
  <c r="AS162" i="18" s="1"/>
  <c r="BA162" i="18" a="1"/>
  <c r="BA162" i="18" s="1"/>
  <c r="BI162" i="18" a="1"/>
  <c r="BI162" i="18" s="1"/>
  <c r="BQ162" i="18" a="1"/>
  <c r="BQ162" i="18" s="1"/>
  <c r="AT162" i="18" a="1"/>
  <c r="AT162" i="18" s="1"/>
  <c r="BB162" i="18" a="1"/>
  <c r="BB162" i="18" s="1"/>
  <c r="BJ162" i="18" a="1"/>
  <c r="BJ162" i="18" s="1"/>
  <c r="BR162" i="18" a="1"/>
  <c r="BR162" i="18" s="1"/>
  <c r="AU162" i="18" a="1"/>
  <c r="AU162" i="18" s="1"/>
  <c r="BC162" i="18" a="1"/>
  <c r="BC162" i="18" s="1"/>
  <c r="BK162" i="18" a="1"/>
  <c r="BK162" i="18" s="1"/>
  <c r="BS162" i="18" a="1"/>
  <c r="BS162" i="18" s="1"/>
  <c r="AV162" i="18" a="1"/>
  <c r="AV162" i="18" s="1"/>
  <c r="BD162" i="18" a="1"/>
  <c r="BD162" i="18" s="1"/>
  <c r="BL162" i="18" a="1"/>
  <c r="BL162" i="18" s="1"/>
  <c r="BT162" i="18" a="1"/>
  <c r="BT162" i="18" s="1"/>
  <c r="AO162" i="18" a="1"/>
  <c r="AO162" i="18" s="1"/>
  <c r="AW162" i="18" a="1"/>
  <c r="AW162" i="18" s="1"/>
  <c r="BE162" i="18" a="1"/>
  <c r="BE162" i="18" s="1"/>
  <c r="BM162" i="18" a="1"/>
  <c r="BM162" i="18" s="1"/>
  <c r="BU162" i="18" a="1"/>
  <c r="BU162" i="18" s="1"/>
  <c r="AP162" i="18" a="1"/>
  <c r="AP162" i="18" s="1"/>
  <c r="AX162" i="18" a="1"/>
  <c r="AX162" i="18" s="1"/>
  <c r="BF162" i="18" a="1"/>
  <c r="BF162" i="18" s="1"/>
  <c r="BN162" i="18" a="1"/>
  <c r="BN162" i="18" s="1"/>
  <c r="BV162" i="18" a="1"/>
  <c r="BV162" i="18" s="1"/>
  <c r="AQ162" i="18" a="1"/>
  <c r="AQ162" i="18" s="1"/>
  <c r="AY162" i="18" a="1"/>
  <c r="AY162" i="18" s="1"/>
  <c r="BG162" i="18" a="1"/>
  <c r="BG162" i="18" s="1"/>
  <c r="BO162" i="18" a="1"/>
  <c r="BO162" i="18" s="1"/>
  <c r="BW162" i="18" a="1"/>
  <c r="BW162" i="18" s="1"/>
  <c r="D154" i="18" a="1"/>
  <c r="D154" i="18" s="1"/>
  <c r="L154" i="18" a="1"/>
  <c r="L154" i="18" s="1"/>
  <c r="T154" i="18" a="1"/>
  <c r="T154" i="18" s="1"/>
  <c r="AB154" i="18" a="1"/>
  <c r="AB154" i="18" s="1"/>
  <c r="AJ154" i="18" a="1"/>
  <c r="AJ154" i="18" s="1"/>
  <c r="E154" i="18" a="1"/>
  <c r="E154" i="18" s="1"/>
  <c r="M154" i="18" a="1"/>
  <c r="M154" i="18" s="1"/>
  <c r="U154" i="18" a="1"/>
  <c r="U154" i="18" s="1"/>
  <c r="AC154" i="18" a="1"/>
  <c r="AC154" i="18" s="1"/>
  <c r="AK154" i="18" a="1"/>
  <c r="AK154" i="18" s="1"/>
  <c r="F154" i="18" a="1"/>
  <c r="F154" i="18" s="1"/>
  <c r="N154" i="18" a="1"/>
  <c r="N154" i="18" s="1"/>
  <c r="V154" i="18" a="1"/>
  <c r="V154" i="18" s="1"/>
  <c r="AD154" i="18" a="1"/>
  <c r="AD154" i="18" s="1"/>
  <c r="G154" i="18" a="1"/>
  <c r="G154" i="18" s="1"/>
  <c r="O154" i="18" a="1"/>
  <c r="O154" i="18" s="1"/>
  <c r="W154" i="18" a="1"/>
  <c r="W154" i="18" s="1"/>
  <c r="AE154" i="18" a="1"/>
  <c r="AE154" i="18" s="1"/>
  <c r="H154" i="18" a="1"/>
  <c r="H154" i="18" s="1"/>
  <c r="P154" i="18" a="1"/>
  <c r="P154" i="18" s="1"/>
  <c r="X154" i="18" a="1"/>
  <c r="X154" i="18" s="1"/>
  <c r="AF154" i="18" a="1"/>
  <c r="AF154" i="18" s="1"/>
  <c r="I154" i="18" a="1"/>
  <c r="I154" i="18" s="1"/>
  <c r="Q154" i="18" a="1"/>
  <c r="Q154" i="18" s="1"/>
  <c r="Y154" i="18" a="1"/>
  <c r="Y154" i="18" s="1"/>
  <c r="AG154" i="18" a="1"/>
  <c r="AG154" i="18" s="1"/>
  <c r="B154" i="18" a="1"/>
  <c r="B154" i="18" s="1"/>
  <c r="J154" i="18" a="1"/>
  <c r="J154" i="18" s="1"/>
  <c r="R154" i="18" a="1"/>
  <c r="R154" i="18" s="1"/>
  <c r="Z154" i="18" a="1"/>
  <c r="Z154" i="18" s="1"/>
  <c r="AH154" i="18" a="1"/>
  <c r="AH154" i="18" s="1"/>
  <c r="K154" i="18" a="1"/>
  <c r="K154" i="18" s="1"/>
  <c r="S154" i="18" a="1"/>
  <c r="S154" i="18" s="1"/>
  <c r="AA154" i="18" a="1"/>
  <c r="AA154" i="18" s="1"/>
  <c r="AI154" i="18" a="1"/>
  <c r="AI154" i="18" s="1"/>
  <c r="C154" i="18" a="1"/>
  <c r="C154" i="18" s="1"/>
  <c r="AS154" i="18" a="1"/>
  <c r="AS154" i="18" s="1"/>
  <c r="BA154" i="18" a="1"/>
  <c r="BA154" i="18" s="1"/>
  <c r="BI154" i="18" a="1"/>
  <c r="BI154" i="18" s="1"/>
  <c r="BQ154" i="18" a="1"/>
  <c r="BQ154" i="18" s="1"/>
  <c r="AT154" i="18" a="1"/>
  <c r="AT154" i="18" s="1"/>
  <c r="BB154" i="18" a="1"/>
  <c r="BB154" i="18" s="1"/>
  <c r="BJ154" i="18" a="1"/>
  <c r="BJ154" i="18" s="1"/>
  <c r="BR154" i="18" a="1"/>
  <c r="BR154" i="18" s="1"/>
  <c r="AU154" i="18" a="1"/>
  <c r="AU154" i="18" s="1"/>
  <c r="BC154" i="18" a="1"/>
  <c r="BC154" i="18" s="1"/>
  <c r="BK154" i="18" a="1"/>
  <c r="BK154" i="18" s="1"/>
  <c r="BS154" i="18" a="1"/>
  <c r="BS154" i="18" s="1"/>
  <c r="AV154" i="18" a="1"/>
  <c r="AV154" i="18" s="1"/>
  <c r="BD154" i="18" a="1"/>
  <c r="BD154" i="18" s="1"/>
  <c r="BL154" i="18" a="1"/>
  <c r="BL154" i="18" s="1"/>
  <c r="BT154" i="18" a="1"/>
  <c r="BT154" i="18" s="1"/>
  <c r="AO154" i="18" a="1"/>
  <c r="AO154" i="18" s="1"/>
  <c r="AW154" i="18" a="1"/>
  <c r="AW154" i="18" s="1"/>
  <c r="BE154" i="18" a="1"/>
  <c r="BE154" i="18" s="1"/>
  <c r="BM154" i="18" a="1"/>
  <c r="BM154" i="18" s="1"/>
  <c r="BU154" i="18" a="1"/>
  <c r="BU154" i="18" s="1"/>
  <c r="AP154" i="18" a="1"/>
  <c r="AP154" i="18" s="1"/>
  <c r="AX154" i="18" a="1"/>
  <c r="AX154" i="18" s="1"/>
  <c r="BF154" i="18" a="1"/>
  <c r="BF154" i="18" s="1"/>
  <c r="BN154" i="18" a="1"/>
  <c r="BN154" i="18" s="1"/>
  <c r="BV154" i="18" a="1"/>
  <c r="BV154" i="18" s="1"/>
  <c r="AQ154" i="18" a="1"/>
  <c r="AQ154" i="18" s="1"/>
  <c r="AY154" i="18" a="1"/>
  <c r="AY154" i="18" s="1"/>
  <c r="BG154" i="18" a="1"/>
  <c r="BG154" i="18" s="1"/>
  <c r="BO154" i="18" a="1"/>
  <c r="BO154" i="18" s="1"/>
  <c r="BW154" i="18" a="1"/>
  <c r="BW154" i="18" s="1"/>
  <c r="D146" i="18" a="1"/>
  <c r="D146" i="18" s="1"/>
  <c r="L146" i="18" a="1"/>
  <c r="L146" i="18" s="1"/>
  <c r="T146" i="18" a="1"/>
  <c r="T146" i="18" s="1"/>
  <c r="AB146" i="18" a="1"/>
  <c r="AB146" i="18" s="1"/>
  <c r="AJ146" i="18" a="1"/>
  <c r="AJ146" i="18" s="1"/>
  <c r="E146" i="18" a="1"/>
  <c r="E146" i="18" s="1"/>
  <c r="M146" i="18" a="1"/>
  <c r="M146" i="18" s="1"/>
  <c r="U146" i="18" a="1"/>
  <c r="U146" i="18" s="1"/>
  <c r="AC146" i="18" a="1"/>
  <c r="AC146" i="18" s="1"/>
  <c r="AK146" i="18" a="1"/>
  <c r="AK146" i="18" s="1"/>
  <c r="F146" i="18" a="1"/>
  <c r="F146" i="18" s="1"/>
  <c r="N146" i="18" a="1"/>
  <c r="N146" i="18" s="1"/>
  <c r="V146" i="18" a="1"/>
  <c r="V146" i="18" s="1"/>
  <c r="AD146" i="18" a="1"/>
  <c r="AD146" i="18" s="1"/>
  <c r="G146" i="18" a="1"/>
  <c r="G146" i="18" s="1"/>
  <c r="O146" i="18" a="1"/>
  <c r="O146" i="18" s="1"/>
  <c r="W146" i="18" a="1"/>
  <c r="W146" i="18" s="1"/>
  <c r="AE146" i="18" a="1"/>
  <c r="AE146" i="18" s="1"/>
  <c r="H146" i="18" a="1"/>
  <c r="H146" i="18" s="1"/>
  <c r="P146" i="18" a="1"/>
  <c r="P146" i="18" s="1"/>
  <c r="X146" i="18" a="1"/>
  <c r="X146" i="18" s="1"/>
  <c r="AF146" i="18" a="1"/>
  <c r="AF146" i="18" s="1"/>
  <c r="I146" i="18" a="1"/>
  <c r="I146" i="18" s="1"/>
  <c r="Q146" i="18" a="1"/>
  <c r="Q146" i="18" s="1"/>
  <c r="Y146" i="18" a="1"/>
  <c r="Y146" i="18" s="1"/>
  <c r="AG146" i="18" a="1"/>
  <c r="AG146" i="18" s="1"/>
  <c r="B146" i="18" a="1"/>
  <c r="B146" i="18" s="1"/>
  <c r="J146" i="18" a="1"/>
  <c r="J146" i="18" s="1"/>
  <c r="R146" i="18" a="1"/>
  <c r="R146" i="18" s="1"/>
  <c r="Z146" i="18" a="1"/>
  <c r="Z146" i="18" s="1"/>
  <c r="AH146" i="18" a="1"/>
  <c r="AH146" i="18" s="1"/>
  <c r="C146" i="18" a="1"/>
  <c r="C146" i="18" s="1"/>
  <c r="K146" i="18" a="1"/>
  <c r="K146" i="18" s="1"/>
  <c r="S146" i="18" a="1"/>
  <c r="S146" i="18" s="1"/>
  <c r="AA146" i="18" a="1"/>
  <c r="AA146" i="18" s="1"/>
  <c r="AI146" i="18" a="1"/>
  <c r="AI146" i="18" s="1"/>
  <c r="AV146" i="18" a="1"/>
  <c r="AV146" i="18" s="1"/>
  <c r="BD146" i="18" a="1"/>
  <c r="BD146" i="18" s="1"/>
  <c r="BL146" i="18" a="1"/>
  <c r="BL146" i="18" s="1"/>
  <c r="BT146" i="18" a="1"/>
  <c r="BT146" i="18" s="1"/>
  <c r="AO146" i="18" a="1"/>
  <c r="AO146" i="18" s="1"/>
  <c r="AW146" i="18" a="1"/>
  <c r="AW146" i="18" s="1"/>
  <c r="BE146" i="18" a="1"/>
  <c r="BE146" i="18" s="1"/>
  <c r="BM146" i="18" a="1"/>
  <c r="BM146" i="18" s="1"/>
  <c r="BU146" i="18" a="1"/>
  <c r="BU146" i="18" s="1"/>
  <c r="AP146" i="18" a="1"/>
  <c r="AP146" i="18" s="1"/>
  <c r="AX146" i="18" a="1"/>
  <c r="AX146" i="18" s="1"/>
  <c r="BF146" i="18" a="1"/>
  <c r="BF146" i="18" s="1"/>
  <c r="BN146" i="18" a="1"/>
  <c r="BN146" i="18" s="1"/>
  <c r="BV146" i="18" a="1"/>
  <c r="BV146" i="18" s="1"/>
  <c r="AQ146" i="18" a="1"/>
  <c r="AQ146" i="18" s="1"/>
  <c r="AY146" i="18" a="1"/>
  <c r="AY146" i="18" s="1"/>
  <c r="BG146" i="18" a="1"/>
  <c r="BG146" i="18" s="1"/>
  <c r="BO146" i="18" a="1"/>
  <c r="BO146" i="18" s="1"/>
  <c r="BW146" i="18" a="1"/>
  <c r="BW146" i="18" s="1"/>
  <c r="AR146" i="18" a="1"/>
  <c r="AR146" i="18" s="1"/>
  <c r="AZ146" i="18" a="1"/>
  <c r="AZ146" i="18" s="1"/>
  <c r="BH146" i="18" a="1"/>
  <c r="BH146" i="18" s="1"/>
  <c r="BP146" i="18" a="1"/>
  <c r="BP146" i="18" s="1"/>
  <c r="AS146" i="18" a="1"/>
  <c r="AS146" i="18" s="1"/>
  <c r="BA146" i="18" a="1"/>
  <c r="BA146" i="18" s="1"/>
  <c r="BI146" i="18" a="1"/>
  <c r="BI146" i="18" s="1"/>
  <c r="BQ146" i="18" a="1"/>
  <c r="BQ146" i="18" s="1"/>
  <c r="AT146" i="18" a="1"/>
  <c r="AT146" i="18" s="1"/>
  <c r="BB146" i="18" a="1"/>
  <c r="BB146" i="18" s="1"/>
  <c r="BJ146" i="18" a="1"/>
  <c r="BJ146" i="18" s="1"/>
  <c r="BR146" i="18" a="1"/>
  <c r="BR146" i="18" s="1"/>
  <c r="AU146" i="18" a="1"/>
  <c r="AU146" i="18" s="1"/>
  <c r="BC146" i="18" a="1"/>
  <c r="BC146" i="18" s="1"/>
  <c r="BK146" i="18" a="1"/>
  <c r="BK146" i="18" s="1"/>
  <c r="BS146" i="18" a="1"/>
  <c r="BS146" i="18" s="1"/>
  <c r="AN171" i="18" a="1"/>
  <c r="AN171" i="18" s="1"/>
  <c r="AN163" i="18" a="1"/>
  <c r="AN163" i="18" s="1"/>
  <c r="AN155" i="18" a="1"/>
  <c r="AN155" i="18" s="1"/>
  <c r="AN147" i="18" a="1"/>
  <c r="AN147" i="18" s="1"/>
  <c r="BS176" i="18" a="1"/>
  <c r="BS176" i="18" s="1"/>
  <c r="BK176" i="18" a="1"/>
  <c r="BK176" i="18" s="1"/>
  <c r="BC176" i="18" a="1"/>
  <c r="BC176" i="18" s="1"/>
  <c r="AU176" i="18" a="1"/>
  <c r="AU176" i="18" s="1"/>
  <c r="BV175" i="18" a="1"/>
  <c r="BV175" i="18" s="1"/>
  <c r="BN175" i="18" a="1"/>
  <c r="BN175" i="18" s="1"/>
  <c r="BF175" i="18" a="1"/>
  <c r="BF175" i="18" s="1"/>
  <c r="AX175" i="18" a="1"/>
  <c r="AX175" i="18" s="1"/>
  <c r="AP175" i="18" a="1"/>
  <c r="AP175" i="18" s="1"/>
  <c r="BQ174" i="18" a="1"/>
  <c r="BQ174" i="18" s="1"/>
  <c r="BI174" i="18" a="1"/>
  <c r="BI174" i="18" s="1"/>
  <c r="BA174" i="18" a="1"/>
  <c r="BA174" i="18" s="1"/>
  <c r="AS174" i="18" a="1"/>
  <c r="AS174" i="18" s="1"/>
  <c r="BT173" i="18" a="1"/>
  <c r="BT173" i="18" s="1"/>
  <c r="BL173" i="18" a="1"/>
  <c r="BL173" i="18" s="1"/>
  <c r="BD173" i="18" a="1"/>
  <c r="BD173" i="18" s="1"/>
  <c r="AV173" i="18" a="1"/>
  <c r="AV173" i="18" s="1"/>
  <c r="BW172" i="18" a="1"/>
  <c r="BW172" i="18" s="1"/>
  <c r="BO172" i="18" a="1"/>
  <c r="BO172" i="18" s="1"/>
  <c r="BG172" i="18" a="1"/>
  <c r="BG172" i="18" s="1"/>
  <c r="AY172" i="18" a="1"/>
  <c r="AY172" i="18" s="1"/>
  <c r="AQ172" i="18" a="1"/>
  <c r="AQ172" i="18" s="1"/>
  <c r="BR171" i="18" a="1"/>
  <c r="BR171" i="18" s="1"/>
  <c r="BJ171" i="18" a="1"/>
  <c r="BJ171" i="18" s="1"/>
  <c r="BB171" i="18" a="1"/>
  <c r="BB171" i="18" s="1"/>
  <c r="AT171" i="18" a="1"/>
  <c r="AT171" i="18" s="1"/>
  <c r="BU170" i="18" a="1"/>
  <c r="BU170" i="18" s="1"/>
  <c r="BM170" i="18" a="1"/>
  <c r="BM170" i="18" s="1"/>
  <c r="BE170" i="18" a="1"/>
  <c r="BE170" i="18" s="1"/>
  <c r="AW170" i="18" a="1"/>
  <c r="AW170" i="18" s="1"/>
  <c r="BP169" i="18" a="1"/>
  <c r="BP169" i="18" s="1"/>
  <c r="BH169" i="18" a="1"/>
  <c r="BH169" i="18" s="1"/>
  <c r="AZ169" i="18" a="1"/>
  <c r="AZ169" i="18" s="1"/>
  <c r="BQ168" i="18" a="1"/>
  <c r="BQ168" i="18" s="1"/>
  <c r="AP168" i="18" a="1"/>
  <c r="AP168" i="18" s="1"/>
  <c r="AS167" i="18" a="1"/>
  <c r="AS167" i="18" s="1"/>
  <c r="BW165" i="18" a="1"/>
  <c r="BW165" i="18" s="1"/>
  <c r="AZ162" i="18" a="1"/>
  <c r="AZ162" i="18" s="1"/>
  <c r="BF160" i="18" a="1"/>
  <c r="BF160" i="18" s="1"/>
  <c r="BL158" i="18" a="1"/>
  <c r="BL158" i="18" s="1"/>
  <c r="BR156" i="18" a="1"/>
  <c r="BR156" i="18" s="1"/>
  <c r="AO155" i="18" a="1"/>
  <c r="AO155" i="18" s="1"/>
  <c r="BA151" i="18" a="1"/>
  <c r="BA151" i="18" s="1"/>
  <c r="BG173" i="18" a="1"/>
  <c r="BG173" i="18" s="1"/>
  <c r="H170" i="18" a="1"/>
  <c r="H170" i="18" s="1"/>
  <c r="P170" i="18" a="1"/>
  <c r="P170" i="18" s="1"/>
  <c r="X170" i="18" a="1"/>
  <c r="X170" i="18" s="1"/>
  <c r="AF170" i="18" a="1"/>
  <c r="AF170" i="18" s="1"/>
  <c r="I170" i="18" a="1"/>
  <c r="I170" i="18" s="1"/>
  <c r="Q170" i="18" a="1"/>
  <c r="Q170" i="18" s="1"/>
  <c r="Y170" i="18" a="1"/>
  <c r="Y170" i="18" s="1"/>
  <c r="AG170" i="18" a="1"/>
  <c r="AG170" i="18" s="1"/>
  <c r="B170" i="18" a="1"/>
  <c r="B170" i="18" s="1"/>
  <c r="J170" i="18" a="1"/>
  <c r="J170" i="18" s="1"/>
  <c r="R170" i="18" a="1"/>
  <c r="R170" i="18" s="1"/>
  <c r="Z170" i="18" a="1"/>
  <c r="Z170" i="18" s="1"/>
  <c r="AH170" i="18" a="1"/>
  <c r="AH170" i="18" s="1"/>
  <c r="C170" i="18" a="1"/>
  <c r="C170" i="18" s="1"/>
  <c r="K170" i="18" a="1"/>
  <c r="K170" i="18" s="1"/>
  <c r="S170" i="18" a="1"/>
  <c r="S170" i="18" s="1"/>
  <c r="AA170" i="18" a="1"/>
  <c r="AA170" i="18" s="1"/>
  <c r="AI170" i="18" a="1"/>
  <c r="AI170" i="18" s="1"/>
  <c r="D170" i="18" a="1"/>
  <c r="D170" i="18" s="1"/>
  <c r="L170" i="18" a="1"/>
  <c r="L170" i="18" s="1"/>
  <c r="T170" i="18" a="1"/>
  <c r="T170" i="18" s="1"/>
  <c r="AB170" i="18" a="1"/>
  <c r="AB170" i="18" s="1"/>
  <c r="AJ170" i="18" a="1"/>
  <c r="AJ170" i="18" s="1"/>
  <c r="E170" i="18" a="1"/>
  <c r="E170" i="18" s="1"/>
  <c r="M170" i="18" a="1"/>
  <c r="M170" i="18" s="1"/>
  <c r="U170" i="18" a="1"/>
  <c r="U170" i="18" s="1"/>
  <c r="AC170" i="18" a="1"/>
  <c r="AC170" i="18" s="1"/>
  <c r="AK170" i="18" a="1"/>
  <c r="AK170" i="18" s="1"/>
  <c r="F170" i="18" a="1"/>
  <c r="F170" i="18" s="1"/>
  <c r="N170" i="18" a="1"/>
  <c r="N170" i="18" s="1"/>
  <c r="V170" i="18" a="1"/>
  <c r="V170" i="18" s="1"/>
  <c r="AD170" i="18" a="1"/>
  <c r="AD170" i="18" s="1"/>
  <c r="G170" i="18" a="1"/>
  <c r="G170" i="18" s="1"/>
  <c r="O170" i="18" a="1"/>
  <c r="O170" i="18" s="1"/>
  <c r="W170" i="18" a="1"/>
  <c r="W170" i="18" s="1"/>
  <c r="AE170" i="18" a="1"/>
  <c r="AE170" i="18" s="1"/>
  <c r="Z59" i="18" a="1"/>
  <c r="Z59" i="18" s="1"/>
  <c r="D169" i="18" a="1"/>
  <c r="D169" i="18" s="1"/>
  <c r="L169" i="18" a="1"/>
  <c r="L169" i="18" s="1"/>
  <c r="T169" i="18" a="1"/>
  <c r="T169" i="18" s="1"/>
  <c r="AB169" i="18" a="1"/>
  <c r="AB169" i="18" s="1"/>
  <c r="AJ169" i="18" a="1"/>
  <c r="AJ169" i="18" s="1"/>
  <c r="E169" i="18" a="1"/>
  <c r="E169" i="18" s="1"/>
  <c r="M169" i="18" a="1"/>
  <c r="M169" i="18" s="1"/>
  <c r="U169" i="18" a="1"/>
  <c r="U169" i="18" s="1"/>
  <c r="AC169" i="18" a="1"/>
  <c r="AC169" i="18" s="1"/>
  <c r="AK169" i="18" a="1"/>
  <c r="AK169" i="18" s="1"/>
  <c r="F169" i="18" a="1"/>
  <c r="F169" i="18" s="1"/>
  <c r="N169" i="18" a="1"/>
  <c r="N169" i="18" s="1"/>
  <c r="V169" i="18" a="1"/>
  <c r="V169" i="18" s="1"/>
  <c r="AD169" i="18" a="1"/>
  <c r="AD169" i="18" s="1"/>
  <c r="G169" i="18" a="1"/>
  <c r="G169" i="18" s="1"/>
  <c r="O169" i="18" a="1"/>
  <c r="O169" i="18" s="1"/>
  <c r="W169" i="18" a="1"/>
  <c r="W169" i="18" s="1"/>
  <c r="AE169" i="18" a="1"/>
  <c r="AE169" i="18" s="1"/>
  <c r="H169" i="18" a="1"/>
  <c r="H169" i="18" s="1"/>
  <c r="P169" i="18" a="1"/>
  <c r="P169" i="18" s="1"/>
  <c r="X169" i="18" a="1"/>
  <c r="X169" i="18" s="1"/>
  <c r="AF169" i="18" a="1"/>
  <c r="AF169" i="18" s="1"/>
  <c r="I169" i="18" a="1"/>
  <c r="I169" i="18" s="1"/>
  <c r="Q169" i="18" a="1"/>
  <c r="Q169" i="18" s="1"/>
  <c r="Y169" i="18" a="1"/>
  <c r="Y169" i="18" s="1"/>
  <c r="AG169" i="18" a="1"/>
  <c r="AG169" i="18" s="1"/>
  <c r="B169" i="18" a="1"/>
  <c r="B169" i="18" s="1"/>
  <c r="J169" i="18" a="1"/>
  <c r="J169" i="18" s="1"/>
  <c r="R169" i="18" a="1"/>
  <c r="R169" i="18" s="1"/>
  <c r="Z169" i="18" a="1"/>
  <c r="Z169" i="18" s="1"/>
  <c r="AH169" i="18" a="1"/>
  <c r="AH169" i="18" s="1"/>
  <c r="C169" i="18" a="1"/>
  <c r="C169" i="18" s="1"/>
  <c r="K169" i="18" a="1"/>
  <c r="K169" i="18" s="1"/>
  <c r="S169" i="18" a="1"/>
  <c r="S169" i="18" s="1"/>
  <c r="AA169" i="18" a="1"/>
  <c r="AA169" i="18" s="1"/>
  <c r="AI169" i="18" a="1"/>
  <c r="AI169" i="18" s="1"/>
  <c r="AO169" i="18" a="1"/>
  <c r="AO169" i="18" s="1"/>
  <c r="H161" i="18" a="1"/>
  <c r="H161" i="18" s="1"/>
  <c r="P161" i="18" a="1"/>
  <c r="P161" i="18" s="1"/>
  <c r="X161" i="18" a="1"/>
  <c r="X161" i="18" s="1"/>
  <c r="AF161" i="18" a="1"/>
  <c r="AF161" i="18" s="1"/>
  <c r="I161" i="18" a="1"/>
  <c r="I161" i="18" s="1"/>
  <c r="Q161" i="18" a="1"/>
  <c r="Q161" i="18" s="1"/>
  <c r="Y161" i="18" a="1"/>
  <c r="Y161" i="18" s="1"/>
  <c r="AG161" i="18" a="1"/>
  <c r="AG161" i="18" s="1"/>
  <c r="B161" i="18" a="1"/>
  <c r="B161" i="18" s="1"/>
  <c r="J161" i="18" a="1"/>
  <c r="J161" i="18" s="1"/>
  <c r="R161" i="18" a="1"/>
  <c r="R161" i="18" s="1"/>
  <c r="Z161" i="18" a="1"/>
  <c r="Z161" i="18" s="1"/>
  <c r="AH161" i="18" a="1"/>
  <c r="AH161" i="18" s="1"/>
  <c r="C161" i="18" a="1"/>
  <c r="C161" i="18" s="1"/>
  <c r="K161" i="18" a="1"/>
  <c r="K161" i="18" s="1"/>
  <c r="S161" i="18" a="1"/>
  <c r="S161" i="18" s="1"/>
  <c r="AA161" i="18" a="1"/>
  <c r="AA161" i="18" s="1"/>
  <c r="AI161" i="18" a="1"/>
  <c r="AI161" i="18" s="1"/>
  <c r="D161" i="18" a="1"/>
  <c r="D161" i="18" s="1"/>
  <c r="L161" i="18" a="1"/>
  <c r="L161" i="18" s="1"/>
  <c r="T161" i="18" a="1"/>
  <c r="T161" i="18" s="1"/>
  <c r="AB161" i="18" a="1"/>
  <c r="AB161" i="18" s="1"/>
  <c r="AJ161" i="18" a="1"/>
  <c r="AJ161" i="18" s="1"/>
  <c r="E161" i="18" a="1"/>
  <c r="E161" i="18" s="1"/>
  <c r="M161" i="18" a="1"/>
  <c r="M161" i="18" s="1"/>
  <c r="U161" i="18" a="1"/>
  <c r="U161" i="18" s="1"/>
  <c r="AC161" i="18" a="1"/>
  <c r="AC161" i="18" s="1"/>
  <c r="AK161" i="18" a="1"/>
  <c r="AK161" i="18" s="1"/>
  <c r="F161" i="18" a="1"/>
  <c r="F161" i="18" s="1"/>
  <c r="N161" i="18" a="1"/>
  <c r="N161" i="18" s="1"/>
  <c r="V161" i="18" a="1"/>
  <c r="V161" i="18" s="1"/>
  <c r="AD161" i="18" a="1"/>
  <c r="AD161" i="18" s="1"/>
  <c r="O161" i="18" a="1"/>
  <c r="O161" i="18" s="1"/>
  <c r="W161" i="18" a="1"/>
  <c r="W161" i="18" s="1"/>
  <c r="AE161" i="18" a="1"/>
  <c r="AE161" i="18" s="1"/>
  <c r="G161" i="18" a="1"/>
  <c r="G161" i="18" s="1"/>
  <c r="AV161" i="18" a="1"/>
  <c r="AV161" i="18" s="1"/>
  <c r="BD161" i="18" a="1"/>
  <c r="BD161" i="18" s="1"/>
  <c r="BL161" i="18" a="1"/>
  <c r="BL161" i="18" s="1"/>
  <c r="BT161" i="18" a="1"/>
  <c r="BT161" i="18" s="1"/>
  <c r="AO161" i="18" a="1"/>
  <c r="AO161" i="18" s="1"/>
  <c r="AW161" i="18" a="1"/>
  <c r="AW161" i="18" s="1"/>
  <c r="BE161" i="18" a="1"/>
  <c r="BE161" i="18" s="1"/>
  <c r="BM161" i="18" a="1"/>
  <c r="BM161" i="18" s="1"/>
  <c r="BU161" i="18" a="1"/>
  <c r="BU161" i="18" s="1"/>
  <c r="AP161" i="18" a="1"/>
  <c r="AP161" i="18" s="1"/>
  <c r="AX161" i="18" a="1"/>
  <c r="AX161" i="18" s="1"/>
  <c r="BF161" i="18" a="1"/>
  <c r="BF161" i="18" s="1"/>
  <c r="BN161" i="18" a="1"/>
  <c r="BN161" i="18" s="1"/>
  <c r="BV161" i="18" a="1"/>
  <c r="BV161" i="18" s="1"/>
  <c r="AQ161" i="18" a="1"/>
  <c r="AQ161" i="18" s="1"/>
  <c r="AY161" i="18" a="1"/>
  <c r="AY161" i="18" s="1"/>
  <c r="BG161" i="18" a="1"/>
  <c r="BG161" i="18" s="1"/>
  <c r="BO161" i="18" a="1"/>
  <c r="BO161" i="18" s="1"/>
  <c r="BW161" i="18" a="1"/>
  <c r="BW161" i="18" s="1"/>
  <c r="AR161" i="18" a="1"/>
  <c r="AR161" i="18" s="1"/>
  <c r="AZ161" i="18" a="1"/>
  <c r="AZ161" i="18" s="1"/>
  <c r="BH161" i="18" a="1"/>
  <c r="BH161" i="18" s="1"/>
  <c r="BP161" i="18" a="1"/>
  <c r="BP161" i="18" s="1"/>
  <c r="AS161" i="18" a="1"/>
  <c r="AS161" i="18" s="1"/>
  <c r="BA161" i="18" a="1"/>
  <c r="BA161" i="18" s="1"/>
  <c r="BI161" i="18" a="1"/>
  <c r="BI161" i="18" s="1"/>
  <c r="BQ161" i="18" a="1"/>
  <c r="BQ161" i="18" s="1"/>
  <c r="AT161" i="18" a="1"/>
  <c r="AT161" i="18" s="1"/>
  <c r="BB161" i="18" a="1"/>
  <c r="BB161" i="18" s="1"/>
  <c r="BJ161" i="18" a="1"/>
  <c r="BJ161" i="18" s="1"/>
  <c r="BR161" i="18" a="1"/>
  <c r="BR161" i="18" s="1"/>
  <c r="H153" i="18" a="1"/>
  <c r="H153" i="18" s="1"/>
  <c r="P153" i="18" a="1"/>
  <c r="P153" i="18" s="1"/>
  <c r="X153" i="18" a="1"/>
  <c r="X153" i="18" s="1"/>
  <c r="AF153" i="18" a="1"/>
  <c r="AF153" i="18" s="1"/>
  <c r="I153" i="18" a="1"/>
  <c r="I153" i="18" s="1"/>
  <c r="Q153" i="18" a="1"/>
  <c r="Q153" i="18" s="1"/>
  <c r="Y153" i="18" a="1"/>
  <c r="Y153" i="18" s="1"/>
  <c r="AG153" i="18" a="1"/>
  <c r="AG153" i="18" s="1"/>
  <c r="B153" i="18" a="1"/>
  <c r="B153" i="18" s="1"/>
  <c r="J153" i="18" a="1"/>
  <c r="J153" i="18" s="1"/>
  <c r="R153" i="18" a="1"/>
  <c r="R153" i="18" s="1"/>
  <c r="Z153" i="18" a="1"/>
  <c r="Z153" i="18" s="1"/>
  <c r="AH153" i="18" a="1"/>
  <c r="AH153" i="18" s="1"/>
  <c r="C153" i="18" a="1"/>
  <c r="C153" i="18" s="1"/>
  <c r="K153" i="18" a="1"/>
  <c r="K153" i="18" s="1"/>
  <c r="S153" i="18" a="1"/>
  <c r="S153" i="18" s="1"/>
  <c r="AA153" i="18" a="1"/>
  <c r="AA153" i="18" s="1"/>
  <c r="AI153" i="18" a="1"/>
  <c r="AI153" i="18" s="1"/>
  <c r="D153" i="18" a="1"/>
  <c r="D153" i="18" s="1"/>
  <c r="L153" i="18" a="1"/>
  <c r="L153" i="18" s="1"/>
  <c r="T153" i="18" a="1"/>
  <c r="T153" i="18" s="1"/>
  <c r="AB153" i="18" a="1"/>
  <c r="AB153" i="18" s="1"/>
  <c r="AJ153" i="18" a="1"/>
  <c r="AJ153" i="18" s="1"/>
  <c r="E153" i="18" a="1"/>
  <c r="E153" i="18" s="1"/>
  <c r="M153" i="18" a="1"/>
  <c r="M153" i="18" s="1"/>
  <c r="U153" i="18" a="1"/>
  <c r="U153" i="18" s="1"/>
  <c r="AC153" i="18" a="1"/>
  <c r="AC153" i="18" s="1"/>
  <c r="AK153" i="18" a="1"/>
  <c r="AK153" i="18" s="1"/>
  <c r="F153" i="18" a="1"/>
  <c r="F153" i="18" s="1"/>
  <c r="N153" i="18" a="1"/>
  <c r="N153" i="18" s="1"/>
  <c r="V153" i="18" a="1"/>
  <c r="V153" i="18" s="1"/>
  <c r="AD153" i="18" a="1"/>
  <c r="AD153" i="18" s="1"/>
  <c r="G153" i="18" a="1"/>
  <c r="G153" i="18" s="1"/>
  <c r="O153" i="18" a="1"/>
  <c r="O153" i="18" s="1"/>
  <c r="W153" i="18" a="1"/>
  <c r="W153" i="18" s="1"/>
  <c r="AE153" i="18" a="1"/>
  <c r="AE153" i="18" s="1"/>
  <c r="AV153" i="18" a="1"/>
  <c r="AV153" i="18" s="1"/>
  <c r="BD153" i="18" a="1"/>
  <c r="BD153" i="18" s="1"/>
  <c r="BL153" i="18" a="1"/>
  <c r="BL153" i="18" s="1"/>
  <c r="BT153" i="18" a="1"/>
  <c r="BT153" i="18" s="1"/>
  <c r="AO153" i="18" a="1"/>
  <c r="AO153" i="18" s="1"/>
  <c r="AW153" i="18" a="1"/>
  <c r="AW153" i="18" s="1"/>
  <c r="BE153" i="18" a="1"/>
  <c r="BE153" i="18" s="1"/>
  <c r="BM153" i="18" a="1"/>
  <c r="BM153" i="18" s="1"/>
  <c r="BU153" i="18" a="1"/>
  <c r="BU153" i="18" s="1"/>
  <c r="AP153" i="18" a="1"/>
  <c r="AP153" i="18" s="1"/>
  <c r="AX153" i="18" a="1"/>
  <c r="AX153" i="18" s="1"/>
  <c r="BF153" i="18" a="1"/>
  <c r="BF153" i="18" s="1"/>
  <c r="BN153" i="18" a="1"/>
  <c r="BN153" i="18" s="1"/>
  <c r="BV153" i="18" a="1"/>
  <c r="BV153" i="18" s="1"/>
  <c r="AQ153" i="18" a="1"/>
  <c r="AQ153" i="18" s="1"/>
  <c r="AY153" i="18" a="1"/>
  <c r="AY153" i="18" s="1"/>
  <c r="BG153" i="18" a="1"/>
  <c r="BG153" i="18" s="1"/>
  <c r="BO153" i="18" a="1"/>
  <c r="BO153" i="18" s="1"/>
  <c r="BW153" i="18" a="1"/>
  <c r="BW153" i="18" s="1"/>
  <c r="AR153" i="18" a="1"/>
  <c r="AR153" i="18" s="1"/>
  <c r="AZ153" i="18" a="1"/>
  <c r="AZ153" i="18" s="1"/>
  <c r="BH153" i="18" a="1"/>
  <c r="BH153" i="18" s="1"/>
  <c r="BP153" i="18" a="1"/>
  <c r="BP153" i="18" s="1"/>
  <c r="AS153" i="18" a="1"/>
  <c r="AS153" i="18" s="1"/>
  <c r="BA153" i="18" a="1"/>
  <c r="BA153" i="18" s="1"/>
  <c r="BI153" i="18" a="1"/>
  <c r="BI153" i="18" s="1"/>
  <c r="BQ153" i="18" a="1"/>
  <c r="BQ153" i="18" s="1"/>
  <c r="AT153" i="18" a="1"/>
  <c r="AT153" i="18" s="1"/>
  <c r="BB153" i="18" a="1"/>
  <c r="BB153" i="18" s="1"/>
  <c r="BJ153" i="18" a="1"/>
  <c r="BJ153" i="18" s="1"/>
  <c r="BR153" i="18" a="1"/>
  <c r="BR153" i="18" s="1"/>
  <c r="AN170" i="18" a="1"/>
  <c r="AN170" i="18" s="1"/>
  <c r="AN162" i="18" a="1"/>
  <c r="AN162" i="18" s="1"/>
  <c r="AN154" i="18" a="1"/>
  <c r="AN154" i="18" s="1"/>
  <c r="AN146" i="18" a="1"/>
  <c r="AN146" i="18" s="1"/>
  <c r="BR176" i="18" a="1"/>
  <c r="BR176" i="18" s="1"/>
  <c r="BJ176" i="18" a="1"/>
  <c r="BJ176" i="18" s="1"/>
  <c r="BB176" i="18" a="1"/>
  <c r="BB176" i="18" s="1"/>
  <c r="BU175" i="18" a="1"/>
  <c r="BU175" i="18" s="1"/>
  <c r="BM175" i="18" a="1"/>
  <c r="BM175" i="18" s="1"/>
  <c r="BE175" i="18" a="1"/>
  <c r="BE175" i="18" s="1"/>
  <c r="AW175" i="18" a="1"/>
  <c r="AW175" i="18" s="1"/>
  <c r="AO175" i="18" a="1"/>
  <c r="AO175" i="18" s="1"/>
  <c r="BP174" i="18" a="1"/>
  <c r="BP174" i="18" s="1"/>
  <c r="BH174" i="18" a="1"/>
  <c r="BH174" i="18" s="1"/>
  <c r="AZ174" i="18" a="1"/>
  <c r="AZ174" i="18" s="1"/>
  <c r="AR174" i="18" a="1"/>
  <c r="AR174" i="18" s="1"/>
  <c r="BS173" i="18" a="1"/>
  <c r="BS173" i="18" s="1"/>
  <c r="BK173" i="18" a="1"/>
  <c r="BK173" i="18" s="1"/>
  <c r="BC173" i="18" a="1"/>
  <c r="BC173" i="18" s="1"/>
  <c r="AU173" i="18" a="1"/>
  <c r="AU173" i="18" s="1"/>
  <c r="BV172" i="18" a="1"/>
  <c r="BV172" i="18" s="1"/>
  <c r="BN172" i="18" a="1"/>
  <c r="BN172" i="18" s="1"/>
  <c r="BF172" i="18" a="1"/>
  <c r="BF172" i="18" s="1"/>
  <c r="AX172" i="18" a="1"/>
  <c r="AX172" i="18" s="1"/>
  <c r="AP172" i="18" a="1"/>
  <c r="AP172" i="18" s="1"/>
  <c r="BQ171" i="18" a="1"/>
  <c r="BQ171" i="18" s="1"/>
  <c r="BI171" i="18" a="1"/>
  <c r="BI171" i="18" s="1"/>
  <c r="BA171" i="18" a="1"/>
  <c r="BA171" i="18" s="1"/>
  <c r="AS171" i="18" a="1"/>
  <c r="AS171" i="18" s="1"/>
  <c r="BT170" i="18" a="1"/>
  <c r="BT170" i="18" s="1"/>
  <c r="BL170" i="18" a="1"/>
  <c r="BL170" i="18" s="1"/>
  <c r="BD170" i="18" a="1"/>
  <c r="BD170" i="18" s="1"/>
  <c r="AV170" i="18" a="1"/>
  <c r="AV170" i="18" s="1"/>
  <c r="BW169" i="18" a="1"/>
  <c r="BW169" i="18" s="1"/>
  <c r="BO169" i="18" a="1"/>
  <c r="BO169" i="18" s="1"/>
  <c r="BG169" i="18" a="1"/>
  <c r="BG169" i="18" s="1"/>
  <c r="AY169" i="18" a="1"/>
  <c r="AY169" i="18" s="1"/>
  <c r="AQ169" i="18" a="1"/>
  <c r="AQ169" i="18" s="1"/>
  <c r="BN168" i="18" a="1"/>
  <c r="BN168" i="18" s="1"/>
  <c r="AR167" i="18" a="1"/>
  <c r="AR167" i="18" s="1"/>
  <c r="BO165" i="18" a="1"/>
  <c r="BO165" i="18" s="1"/>
  <c r="BU163" i="18" a="1"/>
  <c r="BU163" i="18" s="1"/>
  <c r="AR162" i="18" a="1"/>
  <c r="AR162" i="18" s="1"/>
  <c r="BD158" i="18" a="1"/>
  <c r="BD158" i="18" s="1"/>
  <c r="BJ156" i="18" a="1"/>
  <c r="BJ156" i="18" s="1"/>
  <c r="BP154" i="18" a="1"/>
  <c r="BP154" i="18" s="1"/>
  <c r="X59" i="18" a="1"/>
  <c r="X59" i="18" s="1"/>
  <c r="H176" i="18" a="1"/>
  <c r="H176" i="18" s="1"/>
  <c r="P176" i="18" a="1"/>
  <c r="P176" i="18" s="1"/>
  <c r="X176" i="18" a="1"/>
  <c r="X176" i="18" s="1"/>
  <c r="AF176" i="18" a="1"/>
  <c r="AF176" i="18" s="1"/>
  <c r="I176" i="18" a="1"/>
  <c r="I176" i="18" s="1"/>
  <c r="Q176" i="18" a="1"/>
  <c r="Q176" i="18" s="1"/>
  <c r="Y176" i="18" a="1"/>
  <c r="Y176" i="18" s="1"/>
  <c r="AG176" i="18" a="1"/>
  <c r="AG176" i="18" s="1"/>
  <c r="B176" i="18" a="1"/>
  <c r="B176" i="18" s="1"/>
  <c r="J176" i="18" a="1"/>
  <c r="J176" i="18" s="1"/>
  <c r="R176" i="18" a="1"/>
  <c r="R176" i="18" s="1"/>
  <c r="Z176" i="18" a="1"/>
  <c r="Z176" i="18" s="1"/>
  <c r="AH176" i="18" a="1"/>
  <c r="AH176" i="18" s="1"/>
  <c r="C176" i="18" a="1"/>
  <c r="C176" i="18" s="1"/>
  <c r="K176" i="18" a="1"/>
  <c r="K176" i="18" s="1"/>
  <c r="S176" i="18" a="1"/>
  <c r="S176" i="18" s="1"/>
  <c r="AA176" i="18" a="1"/>
  <c r="AA176" i="18" s="1"/>
  <c r="AI176" i="18" a="1"/>
  <c r="AI176" i="18" s="1"/>
  <c r="D176" i="18" a="1"/>
  <c r="D176" i="18" s="1"/>
  <c r="L176" i="18" a="1"/>
  <c r="L176" i="18" s="1"/>
  <c r="T176" i="18" a="1"/>
  <c r="T176" i="18" s="1"/>
  <c r="AB176" i="18" a="1"/>
  <c r="AB176" i="18" s="1"/>
  <c r="AJ176" i="18" a="1"/>
  <c r="AJ176" i="18" s="1"/>
  <c r="E176" i="18" a="1"/>
  <c r="E176" i="18" s="1"/>
  <c r="M176" i="18" a="1"/>
  <c r="M176" i="18" s="1"/>
  <c r="U176" i="18" a="1"/>
  <c r="U176" i="18" s="1"/>
  <c r="AC176" i="18" a="1"/>
  <c r="AC176" i="18" s="1"/>
  <c r="AK176" i="18" a="1"/>
  <c r="AK176" i="18" s="1"/>
  <c r="F176" i="18" a="1"/>
  <c r="F176" i="18" s="1"/>
  <c r="N176" i="18" a="1"/>
  <c r="N176" i="18" s="1"/>
  <c r="V176" i="18" a="1"/>
  <c r="V176" i="18" s="1"/>
  <c r="AD176" i="18" a="1"/>
  <c r="AD176" i="18" s="1"/>
  <c r="G176" i="18" a="1"/>
  <c r="G176" i="18" s="1"/>
  <c r="O176" i="18" a="1"/>
  <c r="O176" i="18" s="1"/>
  <c r="W176" i="18" a="1"/>
  <c r="W176" i="18" s="1"/>
  <c r="AE176" i="18" a="1"/>
  <c r="AE176" i="18" s="1"/>
  <c r="H168" i="18" a="1"/>
  <c r="H168" i="18" s="1"/>
  <c r="P168" i="18" a="1"/>
  <c r="P168" i="18" s="1"/>
  <c r="X168" i="18" a="1"/>
  <c r="X168" i="18" s="1"/>
  <c r="AF168" i="18" a="1"/>
  <c r="AF168" i="18" s="1"/>
  <c r="I168" i="18" a="1"/>
  <c r="I168" i="18" s="1"/>
  <c r="Q168" i="18" a="1"/>
  <c r="Q168" i="18" s="1"/>
  <c r="Y168" i="18" a="1"/>
  <c r="Y168" i="18" s="1"/>
  <c r="AG168" i="18" a="1"/>
  <c r="AG168" i="18" s="1"/>
  <c r="B168" i="18" a="1"/>
  <c r="B168" i="18" s="1"/>
  <c r="J168" i="18" a="1"/>
  <c r="J168" i="18" s="1"/>
  <c r="R168" i="18" a="1"/>
  <c r="R168" i="18" s="1"/>
  <c r="Z168" i="18" a="1"/>
  <c r="Z168" i="18" s="1"/>
  <c r="AH168" i="18" a="1"/>
  <c r="AH168" i="18" s="1"/>
  <c r="C168" i="18" a="1"/>
  <c r="C168" i="18" s="1"/>
  <c r="K168" i="18" a="1"/>
  <c r="K168" i="18" s="1"/>
  <c r="S168" i="18" a="1"/>
  <c r="S168" i="18" s="1"/>
  <c r="AA168" i="18" a="1"/>
  <c r="AA168" i="18" s="1"/>
  <c r="AI168" i="18" a="1"/>
  <c r="AI168" i="18" s="1"/>
  <c r="D168" i="18" a="1"/>
  <c r="D168" i="18" s="1"/>
  <c r="L168" i="18" a="1"/>
  <c r="L168" i="18" s="1"/>
  <c r="T168" i="18" a="1"/>
  <c r="T168" i="18" s="1"/>
  <c r="AB168" i="18" a="1"/>
  <c r="AB168" i="18" s="1"/>
  <c r="AJ168" i="18" a="1"/>
  <c r="AJ168" i="18" s="1"/>
  <c r="E168" i="18" a="1"/>
  <c r="E168" i="18" s="1"/>
  <c r="M168" i="18" a="1"/>
  <c r="M168" i="18" s="1"/>
  <c r="U168" i="18" a="1"/>
  <c r="U168" i="18" s="1"/>
  <c r="AC168" i="18" a="1"/>
  <c r="AC168" i="18" s="1"/>
  <c r="AK168" i="18" a="1"/>
  <c r="AK168" i="18" s="1"/>
  <c r="F168" i="18" a="1"/>
  <c r="F168" i="18" s="1"/>
  <c r="N168" i="18" a="1"/>
  <c r="N168" i="18" s="1"/>
  <c r="V168" i="18" a="1"/>
  <c r="V168" i="18" s="1"/>
  <c r="AD168" i="18" a="1"/>
  <c r="AD168" i="18" s="1"/>
  <c r="G168" i="18" a="1"/>
  <c r="G168" i="18" s="1"/>
  <c r="O168" i="18" a="1"/>
  <c r="O168" i="18" s="1"/>
  <c r="W168" i="18" a="1"/>
  <c r="W168" i="18" s="1"/>
  <c r="AE168" i="18" a="1"/>
  <c r="AE168" i="18" s="1"/>
  <c r="AQ168" i="18" a="1"/>
  <c r="AQ168" i="18" s="1"/>
  <c r="AY168" i="18" a="1"/>
  <c r="AY168" i="18" s="1"/>
  <c r="BG168" i="18" a="1"/>
  <c r="BG168" i="18" s="1"/>
  <c r="BO168" i="18" a="1"/>
  <c r="BO168" i="18" s="1"/>
  <c r="BW168" i="18" a="1"/>
  <c r="BW168" i="18" s="1"/>
  <c r="AR168" i="18" a="1"/>
  <c r="AR168" i="18" s="1"/>
  <c r="AZ168" i="18" a="1"/>
  <c r="AZ168" i="18" s="1"/>
  <c r="BH168" i="18" a="1"/>
  <c r="BH168" i="18" s="1"/>
  <c r="BP168" i="18" a="1"/>
  <c r="BP168" i="18" s="1"/>
  <c r="AS168" i="18" a="1"/>
  <c r="AS168" i="18" s="1"/>
  <c r="BA168" i="18" a="1"/>
  <c r="BA168" i="18" s="1"/>
  <c r="BI168" i="18" a="1"/>
  <c r="BI168" i="18" s="1"/>
  <c r="AT168" i="18" a="1"/>
  <c r="AT168" i="18" s="1"/>
  <c r="BB168" i="18" a="1"/>
  <c r="BB168" i="18" s="1"/>
  <c r="BJ168" i="18" a="1"/>
  <c r="BJ168" i="18" s="1"/>
  <c r="AU168" i="18" a="1"/>
  <c r="AU168" i="18" s="1"/>
  <c r="BC168" i="18" a="1"/>
  <c r="BC168" i="18" s="1"/>
  <c r="AV168" i="18" a="1"/>
  <c r="AV168" i="18" s="1"/>
  <c r="BD168" i="18" a="1"/>
  <c r="BD168" i="18" s="1"/>
  <c r="BL168" i="18" a="1"/>
  <c r="BL168" i="18" s="1"/>
  <c r="D160" i="18" a="1"/>
  <c r="D160" i="18" s="1"/>
  <c r="L160" i="18" a="1"/>
  <c r="L160" i="18" s="1"/>
  <c r="T160" i="18" a="1"/>
  <c r="T160" i="18" s="1"/>
  <c r="AB160" i="18" a="1"/>
  <c r="AB160" i="18" s="1"/>
  <c r="AJ160" i="18" a="1"/>
  <c r="AJ160" i="18" s="1"/>
  <c r="E160" i="18" a="1"/>
  <c r="E160" i="18" s="1"/>
  <c r="M160" i="18" a="1"/>
  <c r="M160" i="18" s="1"/>
  <c r="U160" i="18" a="1"/>
  <c r="U160" i="18" s="1"/>
  <c r="AC160" i="18" a="1"/>
  <c r="AC160" i="18" s="1"/>
  <c r="AK160" i="18" a="1"/>
  <c r="AK160" i="18" s="1"/>
  <c r="F160" i="18" a="1"/>
  <c r="F160" i="18" s="1"/>
  <c r="N160" i="18" a="1"/>
  <c r="N160" i="18" s="1"/>
  <c r="V160" i="18" a="1"/>
  <c r="V160" i="18" s="1"/>
  <c r="AD160" i="18" a="1"/>
  <c r="AD160" i="18" s="1"/>
  <c r="G160" i="18" a="1"/>
  <c r="G160" i="18" s="1"/>
  <c r="O160" i="18" a="1"/>
  <c r="O160" i="18" s="1"/>
  <c r="W160" i="18" a="1"/>
  <c r="W160" i="18" s="1"/>
  <c r="AE160" i="18" a="1"/>
  <c r="AE160" i="18" s="1"/>
  <c r="H160" i="18" a="1"/>
  <c r="H160" i="18" s="1"/>
  <c r="P160" i="18" a="1"/>
  <c r="P160" i="18" s="1"/>
  <c r="X160" i="18" a="1"/>
  <c r="X160" i="18" s="1"/>
  <c r="AF160" i="18" a="1"/>
  <c r="AF160" i="18" s="1"/>
  <c r="I160" i="18" a="1"/>
  <c r="I160" i="18" s="1"/>
  <c r="Q160" i="18" a="1"/>
  <c r="Q160" i="18" s="1"/>
  <c r="Y160" i="18" a="1"/>
  <c r="Y160" i="18" s="1"/>
  <c r="AG160" i="18" a="1"/>
  <c r="AG160" i="18" s="1"/>
  <c r="B160" i="18" a="1"/>
  <c r="B160" i="18" s="1"/>
  <c r="J160" i="18" a="1"/>
  <c r="J160" i="18" s="1"/>
  <c r="R160" i="18" a="1"/>
  <c r="R160" i="18" s="1"/>
  <c r="Z160" i="18" a="1"/>
  <c r="Z160" i="18" s="1"/>
  <c r="AH160" i="18" a="1"/>
  <c r="AH160" i="18" s="1"/>
  <c r="C160" i="18" a="1"/>
  <c r="C160" i="18" s="1"/>
  <c r="K160" i="18" a="1"/>
  <c r="K160" i="18" s="1"/>
  <c r="S160" i="18" a="1"/>
  <c r="S160" i="18" s="1"/>
  <c r="AA160" i="18" a="1"/>
  <c r="AA160" i="18" s="1"/>
  <c r="AI160" i="18" a="1"/>
  <c r="AI160" i="18" s="1"/>
  <c r="AQ160" i="18" a="1"/>
  <c r="AQ160" i="18" s="1"/>
  <c r="AY160" i="18" a="1"/>
  <c r="AY160" i="18" s="1"/>
  <c r="BG160" i="18" a="1"/>
  <c r="BG160" i="18" s="1"/>
  <c r="BO160" i="18" a="1"/>
  <c r="BO160" i="18" s="1"/>
  <c r="BW160" i="18" a="1"/>
  <c r="BW160" i="18" s="1"/>
  <c r="AR160" i="18" a="1"/>
  <c r="AR160" i="18" s="1"/>
  <c r="AZ160" i="18" a="1"/>
  <c r="AZ160" i="18" s="1"/>
  <c r="BH160" i="18" a="1"/>
  <c r="BH160" i="18" s="1"/>
  <c r="BP160" i="18" a="1"/>
  <c r="BP160" i="18" s="1"/>
  <c r="AS160" i="18" a="1"/>
  <c r="AS160" i="18" s="1"/>
  <c r="BA160" i="18" a="1"/>
  <c r="BA160" i="18" s="1"/>
  <c r="BI160" i="18" a="1"/>
  <c r="BI160" i="18" s="1"/>
  <c r="BQ160" i="18" a="1"/>
  <c r="BQ160" i="18" s="1"/>
  <c r="AT160" i="18" a="1"/>
  <c r="AT160" i="18" s="1"/>
  <c r="BB160" i="18" a="1"/>
  <c r="BB160" i="18" s="1"/>
  <c r="BJ160" i="18" a="1"/>
  <c r="BJ160" i="18" s="1"/>
  <c r="BR160" i="18" a="1"/>
  <c r="BR160" i="18" s="1"/>
  <c r="AU160" i="18" a="1"/>
  <c r="AU160" i="18" s="1"/>
  <c r="BC160" i="18" a="1"/>
  <c r="BC160" i="18" s="1"/>
  <c r="BK160" i="18" a="1"/>
  <c r="BK160" i="18" s="1"/>
  <c r="BS160" i="18" a="1"/>
  <c r="BS160" i="18" s="1"/>
  <c r="AV160" i="18" a="1"/>
  <c r="AV160" i="18" s="1"/>
  <c r="BD160" i="18" a="1"/>
  <c r="BD160" i="18" s="1"/>
  <c r="BL160" i="18" a="1"/>
  <c r="BL160" i="18" s="1"/>
  <c r="BT160" i="18" a="1"/>
  <c r="BT160" i="18" s="1"/>
  <c r="AO160" i="18" a="1"/>
  <c r="AO160" i="18" s="1"/>
  <c r="AW160" i="18" a="1"/>
  <c r="AW160" i="18" s="1"/>
  <c r="BE160" i="18" a="1"/>
  <c r="BE160" i="18" s="1"/>
  <c r="BM160" i="18" a="1"/>
  <c r="BM160" i="18" s="1"/>
  <c r="BU160" i="18" a="1"/>
  <c r="BU160" i="18" s="1"/>
  <c r="D152" i="18" a="1"/>
  <c r="D152" i="18" s="1"/>
  <c r="L152" i="18" a="1"/>
  <c r="L152" i="18" s="1"/>
  <c r="T152" i="18" a="1"/>
  <c r="T152" i="18" s="1"/>
  <c r="AB152" i="18" a="1"/>
  <c r="AB152" i="18" s="1"/>
  <c r="AJ152" i="18" a="1"/>
  <c r="AJ152" i="18" s="1"/>
  <c r="E152" i="18" a="1"/>
  <c r="E152" i="18" s="1"/>
  <c r="M152" i="18" a="1"/>
  <c r="M152" i="18" s="1"/>
  <c r="U152" i="18" a="1"/>
  <c r="U152" i="18" s="1"/>
  <c r="AC152" i="18" a="1"/>
  <c r="AC152" i="18" s="1"/>
  <c r="AK152" i="18" a="1"/>
  <c r="AK152" i="18" s="1"/>
  <c r="F152" i="18" a="1"/>
  <c r="F152" i="18" s="1"/>
  <c r="N152" i="18" a="1"/>
  <c r="N152" i="18" s="1"/>
  <c r="V152" i="18" a="1"/>
  <c r="V152" i="18" s="1"/>
  <c r="AD152" i="18" a="1"/>
  <c r="AD152" i="18" s="1"/>
  <c r="G152" i="18" a="1"/>
  <c r="G152" i="18" s="1"/>
  <c r="O152" i="18" a="1"/>
  <c r="O152" i="18" s="1"/>
  <c r="W152" i="18" a="1"/>
  <c r="W152" i="18" s="1"/>
  <c r="AE152" i="18" a="1"/>
  <c r="AE152" i="18" s="1"/>
  <c r="H152" i="18" a="1"/>
  <c r="H152" i="18" s="1"/>
  <c r="P152" i="18" a="1"/>
  <c r="P152" i="18" s="1"/>
  <c r="X152" i="18" a="1"/>
  <c r="X152" i="18" s="1"/>
  <c r="AF152" i="18" a="1"/>
  <c r="AF152" i="18" s="1"/>
  <c r="I152" i="18" a="1"/>
  <c r="I152" i="18" s="1"/>
  <c r="Q152" i="18" a="1"/>
  <c r="Q152" i="18" s="1"/>
  <c r="Y152" i="18" a="1"/>
  <c r="Y152" i="18" s="1"/>
  <c r="AG152" i="18" a="1"/>
  <c r="AG152" i="18" s="1"/>
  <c r="B152" i="18" a="1"/>
  <c r="B152" i="18" s="1"/>
  <c r="J152" i="18" a="1"/>
  <c r="J152" i="18" s="1"/>
  <c r="R152" i="18" a="1"/>
  <c r="R152" i="18" s="1"/>
  <c r="Z152" i="18" a="1"/>
  <c r="Z152" i="18" s="1"/>
  <c r="AH152" i="18" a="1"/>
  <c r="AH152" i="18" s="1"/>
  <c r="C152" i="18" a="1"/>
  <c r="C152" i="18" s="1"/>
  <c r="K152" i="18" a="1"/>
  <c r="K152" i="18" s="1"/>
  <c r="S152" i="18" a="1"/>
  <c r="S152" i="18" s="1"/>
  <c r="AA152" i="18" a="1"/>
  <c r="AA152" i="18" s="1"/>
  <c r="AI152" i="18" a="1"/>
  <c r="AI152" i="18" s="1"/>
  <c r="AQ152" i="18" a="1"/>
  <c r="AQ152" i="18" s="1"/>
  <c r="AY152" i="18" a="1"/>
  <c r="AY152" i="18" s="1"/>
  <c r="BG152" i="18" a="1"/>
  <c r="BG152" i="18" s="1"/>
  <c r="BO152" i="18" a="1"/>
  <c r="BO152" i="18" s="1"/>
  <c r="BW152" i="18" a="1"/>
  <c r="BW152" i="18" s="1"/>
  <c r="AR152" i="18" a="1"/>
  <c r="AR152" i="18" s="1"/>
  <c r="AZ152" i="18" a="1"/>
  <c r="AZ152" i="18" s="1"/>
  <c r="BH152" i="18" a="1"/>
  <c r="BH152" i="18" s="1"/>
  <c r="BP152" i="18" a="1"/>
  <c r="BP152" i="18" s="1"/>
  <c r="AS152" i="18" a="1"/>
  <c r="AS152" i="18" s="1"/>
  <c r="BA152" i="18" a="1"/>
  <c r="BA152" i="18" s="1"/>
  <c r="BI152" i="18" a="1"/>
  <c r="BI152" i="18" s="1"/>
  <c r="BQ152" i="18" a="1"/>
  <c r="BQ152" i="18" s="1"/>
  <c r="AT152" i="18" a="1"/>
  <c r="AT152" i="18" s="1"/>
  <c r="BB152" i="18" a="1"/>
  <c r="BB152" i="18" s="1"/>
  <c r="BJ152" i="18" a="1"/>
  <c r="BJ152" i="18" s="1"/>
  <c r="BR152" i="18" a="1"/>
  <c r="BR152" i="18" s="1"/>
  <c r="AU152" i="18" a="1"/>
  <c r="AU152" i="18" s="1"/>
  <c r="BC152" i="18" a="1"/>
  <c r="BC152" i="18" s="1"/>
  <c r="BK152" i="18" a="1"/>
  <c r="BK152" i="18" s="1"/>
  <c r="BS152" i="18" a="1"/>
  <c r="BS152" i="18" s="1"/>
  <c r="AV152" i="18" a="1"/>
  <c r="AV152" i="18" s="1"/>
  <c r="BD152" i="18" a="1"/>
  <c r="BD152" i="18" s="1"/>
  <c r="BL152" i="18" a="1"/>
  <c r="BL152" i="18" s="1"/>
  <c r="BT152" i="18" a="1"/>
  <c r="BT152" i="18" s="1"/>
  <c r="AO152" i="18" a="1"/>
  <c r="AO152" i="18" s="1"/>
  <c r="AW152" i="18" a="1"/>
  <c r="AW152" i="18" s="1"/>
  <c r="BE152" i="18" a="1"/>
  <c r="BE152" i="18" s="1"/>
  <c r="BM152" i="18" a="1"/>
  <c r="BM152" i="18" s="1"/>
  <c r="BU152" i="18" a="1"/>
  <c r="BU152" i="18" s="1"/>
  <c r="AN169" i="18" a="1"/>
  <c r="AN169" i="18" s="1"/>
  <c r="AN161" i="18" a="1"/>
  <c r="AN161" i="18" s="1"/>
  <c r="AN153" i="18" a="1"/>
  <c r="AN153" i="18" s="1"/>
  <c r="BQ176" i="18" a="1"/>
  <c r="BQ176" i="18" s="1"/>
  <c r="BI176" i="18" a="1"/>
  <c r="BI176" i="18" s="1"/>
  <c r="BA176" i="18" a="1"/>
  <c r="BA176" i="18" s="1"/>
  <c r="AS176" i="18" a="1"/>
  <c r="AS176" i="18" s="1"/>
  <c r="BT175" i="18" a="1"/>
  <c r="BT175" i="18" s="1"/>
  <c r="BL175" i="18" a="1"/>
  <c r="BL175" i="18" s="1"/>
  <c r="BD175" i="18" a="1"/>
  <c r="BD175" i="18" s="1"/>
  <c r="BW174" i="18" a="1"/>
  <c r="BW174" i="18" s="1"/>
  <c r="BO174" i="18" a="1"/>
  <c r="BO174" i="18" s="1"/>
  <c r="BG174" i="18" a="1"/>
  <c r="BG174" i="18" s="1"/>
  <c r="AY174" i="18" a="1"/>
  <c r="AY174" i="18" s="1"/>
  <c r="AQ174" i="18" a="1"/>
  <c r="AQ174" i="18" s="1"/>
  <c r="BR173" i="18" a="1"/>
  <c r="BR173" i="18" s="1"/>
  <c r="BJ173" i="18" a="1"/>
  <c r="BJ173" i="18" s="1"/>
  <c r="BB173" i="18" a="1"/>
  <c r="BB173" i="18" s="1"/>
  <c r="AT173" i="18" a="1"/>
  <c r="AT173" i="18" s="1"/>
  <c r="BU172" i="18" a="1"/>
  <c r="BU172" i="18" s="1"/>
  <c r="BM172" i="18" a="1"/>
  <c r="BM172" i="18" s="1"/>
  <c r="BE172" i="18" a="1"/>
  <c r="BE172" i="18" s="1"/>
  <c r="AW172" i="18" a="1"/>
  <c r="AW172" i="18" s="1"/>
  <c r="AO172" i="18" a="1"/>
  <c r="AO172" i="18" s="1"/>
  <c r="BP171" i="18" a="1"/>
  <c r="BP171" i="18" s="1"/>
  <c r="BH171" i="18" a="1"/>
  <c r="BH171" i="18" s="1"/>
  <c r="AZ171" i="18" a="1"/>
  <c r="AZ171" i="18" s="1"/>
  <c r="AR171" i="18" a="1"/>
  <c r="AR171" i="18" s="1"/>
  <c r="BS170" i="18" a="1"/>
  <c r="BS170" i="18" s="1"/>
  <c r="BK170" i="18" a="1"/>
  <c r="BK170" i="18" s="1"/>
  <c r="BC170" i="18" a="1"/>
  <c r="BC170" i="18" s="1"/>
  <c r="AU170" i="18" a="1"/>
  <c r="AU170" i="18" s="1"/>
  <c r="BV169" i="18" a="1"/>
  <c r="BV169" i="18" s="1"/>
  <c r="BN169" i="18" a="1"/>
  <c r="BN169" i="18" s="1"/>
  <c r="BF169" i="18" a="1"/>
  <c r="BF169" i="18" s="1"/>
  <c r="AX169" i="18" a="1"/>
  <c r="AX169" i="18" s="1"/>
  <c r="AP169" i="18" a="1"/>
  <c r="AP169" i="18" s="1"/>
  <c r="BM168" i="18" a="1"/>
  <c r="BM168" i="18" s="1"/>
  <c r="BT166" i="18" a="1"/>
  <c r="BT166" i="18" s="1"/>
  <c r="BG165" i="18" a="1"/>
  <c r="BG165" i="18" s="1"/>
  <c r="BM163" i="18" a="1"/>
  <c r="BM163" i="18" s="1"/>
  <c r="BS161" i="18" a="1"/>
  <c r="BS161" i="18" s="1"/>
  <c r="AP160" i="18" a="1"/>
  <c r="AP160" i="18" s="1"/>
  <c r="BB156" i="18" a="1"/>
  <c r="BB156" i="18" s="1"/>
  <c r="BH154" i="18" a="1"/>
  <c r="BH154" i="18" s="1"/>
  <c r="BN152" i="18" a="1"/>
  <c r="BN152" i="18" s="1"/>
  <c r="BR150" i="18" a="1"/>
  <c r="BR150" i="18" s="1"/>
  <c r="L59" i="18" a="1"/>
  <c r="L59" i="18" s="1"/>
  <c r="D175" i="18" a="1"/>
  <c r="D175" i="18" s="1"/>
  <c r="L175" i="18" a="1"/>
  <c r="L175" i="18" s="1"/>
  <c r="T175" i="18" a="1"/>
  <c r="T175" i="18" s="1"/>
  <c r="AB175" i="18" a="1"/>
  <c r="AB175" i="18" s="1"/>
  <c r="AJ175" i="18" a="1"/>
  <c r="AJ175" i="18" s="1"/>
  <c r="E175" i="18" a="1"/>
  <c r="E175" i="18" s="1"/>
  <c r="M175" i="18" a="1"/>
  <c r="M175" i="18" s="1"/>
  <c r="U175" i="18" a="1"/>
  <c r="U175" i="18" s="1"/>
  <c r="AC175" i="18" a="1"/>
  <c r="AC175" i="18" s="1"/>
  <c r="AK175" i="18" a="1"/>
  <c r="AK175" i="18" s="1"/>
  <c r="F175" i="18" a="1"/>
  <c r="F175" i="18" s="1"/>
  <c r="N175" i="18" a="1"/>
  <c r="N175" i="18" s="1"/>
  <c r="V175" i="18" a="1"/>
  <c r="V175" i="18" s="1"/>
  <c r="AD175" i="18" a="1"/>
  <c r="AD175" i="18" s="1"/>
  <c r="G175" i="18" a="1"/>
  <c r="G175" i="18" s="1"/>
  <c r="O175" i="18" a="1"/>
  <c r="O175" i="18" s="1"/>
  <c r="W175" i="18" a="1"/>
  <c r="W175" i="18" s="1"/>
  <c r="AE175" i="18" a="1"/>
  <c r="AE175" i="18" s="1"/>
  <c r="H175" i="18" a="1"/>
  <c r="H175" i="18" s="1"/>
  <c r="P175" i="18" a="1"/>
  <c r="P175" i="18" s="1"/>
  <c r="X175" i="18" a="1"/>
  <c r="X175" i="18" s="1"/>
  <c r="AF175" i="18" a="1"/>
  <c r="AF175" i="18" s="1"/>
  <c r="I175" i="18" a="1"/>
  <c r="I175" i="18" s="1"/>
  <c r="Q175" i="18" a="1"/>
  <c r="Q175" i="18" s="1"/>
  <c r="Y175" i="18" a="1"/>
  <c r="Y175" i="18" s="1"/>
  <c r="AG175" i="18" a="1"/>
  <c r="AG175" i="18" s="1"/>
  <c r="B175" i="18" a="1"/>
  <c r="B175" i="18" s="1"/>
  <c r="J175" i="18" a="1"/>
  <c r="J175" i="18" s="1"/>
  <c r="R175" i="18" a="1"/>
  <c r="R175" i="18" s="1"/>
  <c r="Z175" i="18" a="1"/>
  <c r="Z175" i="18" s="1"/>
  <c r="AH175" i="18" a="1"/>
  <c r="AH175" i="18" s="1"/>
  <c r="C175" i="18" a="1"/>
  <c r="C175" i="18" s="1"/>
  <c r="K175" i="18" a="1"/>
  <c r="K175" i="18" s="1"/>
  <c r="S175" i="18" a="1"/>
  <c r="S175" i="18" s="1"/>
  <c r="AA175" i="18" a="1"/>
  <c r="AA175" i="18" s="1"/>
  <c r="AI175" i="18" a="1"/>
  <c r="AI175" i="18" s="1"/>
  <c r="D167" i="18" a="1"/>
  <c r="D167" i="18" s="1"/>
  <c r="L167" i="18" a="1"/>
  <c r="L167" i="18" s="1"/>
  <c r="T167" i="18" a="1"/>
  <c r="T167" i="18" s="1"/>
  <c r="AB167" i="18" a="1"/>
  <c r="AB167" i="18" s="1"/>
  <c r="AJ167" i="18" a="1"/>
  <c r="AJ167" i="18" s="1"/>
  <c r="E167" i="18" a="1"/>
  <c r="E167" i="18" s="1"/>
  <c r="M167" i="18" a="1"/>
  <c r="M167" i="18" s="1"/>
  <c r="U167" i="18" a="1"/>
  <c r="U167" i="18" s="1"/>
  <c r="AC167" i="18" a="1"/>
  <c r="AC167" i="18" s="1"/>
  <c r="AK167" i="18" a="1"/>
  <c r="AK167" i="18" s="1"/>
  <c r="F167" i="18" a="1"/>
  <c r="F167" i="18" s="1"/>
  <c r="N167" i="18" a="1"/>
  <c r="N167" i="18" s="1"/>
  <c r="V167" i="18" a="1"/>
  <c r="V167" i="18" s="1"/>
  <c r="AD167" i="18" a="1"/>
  <c r="AD167" i="18" s="1"/>
  <c r="G167" i="18" a="1"/>
  <c r="G167" i="18" s="1"/>
  <c r="O167" i="18" a="1"/>
  <c r="O167" i="18" s="1"/>
  <c r="W167" i="18" a="1"/>
  <c r="W167" i="18" s="1"/>
  <c r="AE167" i="18" a="1"/>
  <c r="AE167" i="18" s="1"/>
  <c r="H167" i="18" a="1"/>
  <c r="H167" i="18" s="1"/>
  <c r="P167" i="18" a="1"/>
  <c r="P167" i="18" s="1"/>
  <c r="X167" i="18" a="1"/>
  <c r="X167" i="18" s="1"/>
  <c r="AF167" i="18" a="1"/>
  <c r="AF167" i="18" s="1"/>
  <c r="I167" i="18" a="1"/>
  <c r="I167" i="18" s="1"/>
  <c r="Q167" i="18" a="1"/>
  <c r="Q167" i="18" s="1"/>
  <c r="Y167" i="18" a="1"/>
  <c r="Y167" i="18" s="1"/>
  <c r="AG167" i="18" a="1"/>
  <c r="AG167" i="18" s="1"/>
  <c r="B167" i="18" a="1"/>
  <c r="B167" i="18" s="1"/>
  <c r="J167" i="18" a="1"/>
  <c r="J167" i="18" s="1"/>
  <c r="R167" i="18" a="1"/>
  <c r="R167" i="18" s="1"/>
  <c r="Z167" i="18" a="1"/>
  <c r="Z167" i="18" s="1"/>
  <c r="AH167" i="18" a="1"/>
  <c r="AH167" i="18" s="1"/>
  <c r="C167" i="18" a="1"/>
  <c r="C167" i="18" s="1"/>
  <c r="K167" i="18" a="1"/>
  <c r="K167" i="18" s="1"/>
  <c r="S167" i="18" a="1"/>
  <c r="S167" i="18" s="1"/>
  <c r="AA167" i="18" a="1"/>
  <c r="AA167" i="18" s="1"/>
  <c r="AI167" i="18" a="1"/>
  <c r="AI167" i="18" s="1"/>
  <c r="AT167" i="18" a="1"/>
  <c r="AT167" i="18" s="1"/>
  <c r="BB167" i="18" a="1"/>
  <c r="BB167" i="18" s="1"/>
  <c r="BJ167" i="18" a="1"/>
  <c r="BJ167" i="18" s="1"/>
  <c r="BR167" i="18" a="1"/>
  <c r="BR167" i="18" s="1"/>
  <c r="AU167" i="18" a="1"/>
  <c r="AU167" i="18" s="1"/>
  <c r="BC167" i="18" a="1"/>
  <c r="BC167" i="18" s="1"/>
  <c r="BK167" i="18" a="1"/>
  <c r="BK167" i="18" s="1"/>
  <c r="BS167" i="18" a="1"/>
  <c r="BS167" i="18" s="1"/>
  <c r="AV167" i="18" a="1"/>
  <c r="AV167" i="18" s="1"/>
  <c r="BD167" i="18" a="1"/>
  <c r="BD167" i="18" s="1"/>
  <c r="BL167" i="18" a="1"/>
  <c r="BL167" i="18" s="1"/>
  <c r="BT167" i="18" a="1"/>
  <c r="BT167" i="18" s="1"/>
  <c r="AO167" i="18" a="1"/>
  <c r="AO167" i="18" s="1"/>
  <c r="AW167" i="18" a="1"/>
  <c r="AW167" i="18" s="1"/>
  <c r="BE167" i="18" a="1"/>
  <c r="BE167" i="18" s="1"/>
  <c r="BM167" i="18" a="1"/>
  <c r="BM167" i="18" s="1"/>
  <c r="BU167" i="18" a="1"/>
  <c r="BU167" i="18" s="1"/>
  <c r="AP167" i="18" a="1"/>
  <c r="AP167" i="18" s="1"/>
  <c r="AX167" i="18" a="1"/>
  <c r="AX167" i="18" s="1"/>
  <c r="BF167" i="18" a="1"/>
  <c r="BF167" i="18" s="1"/>
  <c r="BN167" i="18" a="1"/>
  <c r="BN167" i="18" s="1"/>
  <c r="BV167" i="18" a="1"/>
  <c r="BV167" i="18" s="1"/>
  <c r="AQ167" i="18" a="1"/>
  <c r="AQ167" i="18" s="1"/>
  <c r="AY167" i="18" a="1"/>
  <c r="AY167" i="18" s="1"/>
  <c r="BG167" i="18" a="1"/>
  <c r="BG167" i="18" s="1"/>
  <c r="BO167" i="18" a="1"/>
  <c r="BO167" i="18" s="1"/>
  <c r="BW167" i="18" a="1"/>
  <c r="BW167" i="18" s="1"/>
  <c r="H159" i="18" a="1"/>
  <c r="H159" i="18" s="1"/>
  <c r="P159" i="18" a="1"/>
  <c r="P159" i="18" s="1"/>
  <c r="X159" i="18" a="1"/>
  <c r="X159" i="18" s="1"/>
  <c r="AF159" i="18" a="1"/>
  <c r="AF159" i="18" s="1"/>
  <c r="I159" i="18" a="1"/>
  <c r="I159" i="18" s="1"/>
  <c r="Q159" i="18" a="1"/>
  <c r="Q159" i="18" s="1"/>
  <c r="Y159" i="18" a="1"/>
  <c r="Y159" i="18" s="1"/>
  <c r="AG159" i="18" a="1"/>
  <c r="AG159" i="18" s="1"/>
  <c r="B159" i="18" a="1"/>
  <c r="B159" i="18" s="1"/>
  <c r="J159" i="18" a="1"/>
  <c r="J159" i="18" s="1"/>
  <c r="R159" i="18" a="1"/>
  <c r="R159" i="18" s="1"/>
  <c r="Z159" i="18" a="1"/>
  <c r="Z159" i="18" s="1"/>
  <c r="AH159" i="18" a="1"/>
  <c r="AH159" i="18" s="1"/>
  <c r="C159" i="18" a="1"/>
  <c r="C159" i="18" s="1"/>
  <c r="K159" i="18" a="1"/>
  <c r="K159" i="18" s="1"/>
  <c r="S159" i="18" a="1"/>
  <c r="S159" i="18" s="1"/>
  <c r="AA159" i="18" a="1"/>
  <c r="AA159" i="18" s="1"/>
  <c r="AI159" i="18" a="1"/>
  <c r="AI159" i="18" s="1"/>
  <c r="D159" i="18" a="1"/>
  <c r="D159" i="18" s="1"/>
  <c r="L159" i="18" a="1"/>
  <c r="L159" i="18" s="1"/>
  <c r="T159" i="18" a="1"/>
  <c r="T159" i="18" s="1"/>
  <c r="AB159" i="18" a="1"/>
  <c r="AB159" i="18" s="1"/>
  <c r="AJ159" i="18" a="1"/>
  <c r="AJ159" i="18" s="1"/>
  <c r="E159" i="18" a="1"/>
  <c r="E159" i="18" s="1"/>
  <c r="M159" i="18" a="1"/>
  <c r="M159" i="18" s="1"/>
  <c r="U159" i="18" a="1"/>
  <c r="U159" i="18" s="1"/>
  <c r="AC159" i="18" a="1"/>
  <c r="AC159" i="18" s="1"/>
  <c r="AK159" i="18" a="1"/>
  <c r="AK159" i="18" s="1"/>
  <c r="F159" i="18" a="1"/>
  <c r="F159" i="18" s="1"/>
  <c r="N159" i="18" a="1"/>
  <c r="N159" i="18" s="1"/>
  <c r="V159" i="18" a="1"/>
  <c r="V159" i="18" s="1"/>
  <c r="AD159" i="18" a="1"/>
  <c r="AD159" i="18" s="1"/>
  <c r="W159" i="18" a="1"/>
  <c r="W159" i="18" s="1"/>
  <c r="AE159" i="18" a="1"/>
  <c r="AE159" i="18" s="1"/>
  <c r="G159" i="18" a="1"/>
  <c r="G159" i="18" s="1"/>
  <c r="O159" i="18" a="1"/>
  <c r="O159" i="18" s="1"/>
  <c r="AT159" i="18" a="1"/>
  <c r="AT159" i="18" s="1"/>
  <c r="BB159" i="18" a="1"/>
  <c r="BB159" i="18" s="1"/>
  <c r="BJ159" i="18" a="1"/>
  <c r="BJ159" i="18" s="1"/>
  <c r="BR159" i="18" a="1"/>
  <c r="BR159" i="18" s="1"/>
  <c r="AU159" i="18" a="1"/>
  <c r="AU159" i="18" s="1"/>
  <c r="BC159" i="18" a="1"/>
  <c r="BC159" i="18" s="1"/>
  <c r="BK159" i="18" a="1"/>
  <c r="BK159" i="18" s="1"/>
  <c r="BS159" i="18" a="1"/>
  <c r="BS159" i="18" s="1"/>
  <c r="AV159" i="18" a="1"/>
  <c r="AV159" i="18" s="1"/>
  <c r="BD159" i="18" a="1"/>
  <c r="BD159" i="18" s="1"/>
  <c r="BL159" i="18" a="1"/>
  <c r="BL159" i="18" s="1"/>
  <c r="BT159" i="18" a="1"/>
  <c r="BT159" i="18" s="1"/>
  <c r="AO159" i="18" a="1"/>
  <c r="AO159" i="18" s="1"/>
  <c r="AW159" i="18" a="1"/>
  <c r="AW159" i="18" s="1"/>
  <c r="BE159" i="18" a="1"/>
  <c r="BE159" i="18" s="1"/>
  <c r="BM159" i="18" a="1"/>
  <c r="BM159" i="18" s="1"/>
  <c r="BU159" i="18" a="1"/>
  <c r="BU159" i="18" s="1"/>
  <c r="AP159" i="18" a="1"/>
  <c r="AP159" i="18" s="1"/>
  <c r="AX159" i="18" a="1"/>
  <c r="AX159" i="18" s="1"/>
  <c r="BF159" i="18" a="1"/>
  <c r="BF159" i="18" s="1"/>
  <c r="BN159" i="18" a="1"/>
  <c r="BN159" i="18" s="1"/>
  <c r="BV159" i="18" a="1"/>
  <c r="BV159" i="18" s="1"/>
  <c r="AQ159" i="18" a="1"/>
  <c r="AQ159" i="18" s="1"/>
  <c r="AY159" i="18" a="1"/>
  <c r="AY159" i="18" s="1"/>
  <c r="BG159" i="18" a="1"/>
  <c r="BG159" i="18" s="1"/>
  <c r="BO159" i="18" a="1"/>
  <c r="BO159" i="18" s="1"/>
  <c r="BW159" i="18" a="1"/>
  <c r="BW159" i="18" s="1"/>
  <c r="AR159" i="18" a="1"/>
  <c r="AR159" i="18" s="1"/>
  <c r="AZ159" i="18" a="1"/>
  <c r="AZ159" i="18" s="1"/>
  <c r="BH159" i="18" a="1"/>
  <c r="BH159" i="18" s="1"/>
  <c r="BP159" i="18" a="1"/>
  <c r="BP159" i="18" s="1"/>
  <c r="H151" i="18" a="1"/>
  <c r="H151" i="18" s="1"/>
  <c r="P151" i="18" a="1"/>
  <c r="P151" i="18" s="1"/>
  <c r="X151" i="18" a="1"/>
  <c r="X151" i="18" s="1"/>
  <c r="AF151" i="18" a="1"/>
  <c r="AF151" i="18" s="1"/>
  <c r="I151" i="18" a="1"/>
  <c r="I151" i="18" s="1"/>
  <c r="Q151" i="18" a="1"/>
  <c r="Q151" i="18" s="1"/>
  <c r="Y151" i="18" a="1"/>
  <c r="Y151" i="18" s="1"/>
  <c r="AG151" i="18" a="1"/>
  <c r="AG151" i="18" s="1"/>
  <c r="B151" i="18" a="1"/>
  <c r="B151" i="18" s="1"/>
  <c r="J151" i="18" a="1"/>
  <c r="J151" i="18" s="1"/>
  <c r="R151" i="18" a="1"/>
  <c r="R151" i="18" s="1"/>
  <c r="Z151" i="18" a="1"/>
  <c r="Z151" i="18" s="1"/>
  <c r="AH151" i="18" a="1"/>
  <c r="AH151" i="18" s="1"/>
  <c r="C151" i="18" a="1"/>
  <c r="C151" i="18" s="1"/>
  <c r="K151" i="18" a="1"/>
  <c r="K151" i="18" s="1"/>
  <c r="S151" i="18" a="1"/>
  <c r="S151" i="18" s="1"/>
  <c r="AA151" i="18" a="1"/>
  <c r="AA151" i="18" s="1"/>
  <c r="AI151" i="18" a="1"/>
  <c r="AI151" i="18" s="1"/>
  <c r="D151" i="18" a="1"/>
  <c r="D151" i="18" s="1"/>
  <c r="L151" i="18" a="1"/>
  <c r="L151" i="18" s="1"/>
  <c r="T151" i="18" a="1"/>
  <c r="T151" i="18" s="1"/>
  <c r="AB151" i="18" a="1"/>
  <c r="AB151" i="18" s="1"/>
  <c r="AJ151" i="18" a="1"/>
  <c r="AJ151" i="18" s="1"/>
  <c r="E151" i="18" a="1"/>
  <c r="E151" i="18" s="1"/>
  <c r="M151" i="18" a="1"/>
  <c r="M151" i="18" s="1"/>
  <c r="U151" i="18" a="1"/>
  <c r="U151" i="18" s="1"/>
  <c r="AC151" i="18" a="1"/>
  <c r="AC151" i="18" s="1"/>
  <c r="AK151" i="18" a="1"/>
  <c r="AK151" i="18" s="1"/>
  <c r="F151" i="18" a="1"/>
  <c r="F151" i="18" s="1"/>
  <c r="N151" i="18" a="1"/>
  <c r="N151" i="18" s="1"/>
  <c r="V151" i="18" a="1"/>
  <c r="V151" i="18" s="1"/>
  <c r="AD151" i="18" a="1"/>
  <c r="AD151" i="18" s="1"/>
  <c r="G151" i="18" a="1"/>
  <c r="G151" i="18" s="1"/>
  <c r="O151" i="18" a="1"/>
  <c r="O151" i="18" s="1"/>
  <c r="W151" i="18" a="1"/>
  <c r="W151" i="18" s="1"/>
  <c r="AE151" i="18" a="1"/>
  <c r="AE151" i="18" s="1"/>
  <c r="AT151" i="18" a="1"/>
  <c r="AT151" i="18" s="1"/>
  <c r="BB151" i="18" a="1"/>
  <c r="BB151" i="18" s="1"/>
  <c r="BJ151" i="18" a="1"/>
  <c r="BJ151" i="18" s="1"/>
  <c r="BR151" i="18" a="1"/>
  <c r="BR151" i="18" s="1"/>
  <c r="AU151" i="18" a="1"/>
  <c r="AU151" i="18" s="1"/>
  <c r="BC151" i="18" a="1"/>
  <c r="BC151" i="18" s="1"/>
  <c r="BK151" i="18" a="1"/>
  <c r="BK151" i="18" s="1"/>
  <c r="BS151" i="18" a="1"/>
  <c r="BS151" i="18" s="1"/>
  <c r="AV151" i="18" a="1"/>
  <c r="AV151" i="18" s="1"/>
  <c r="BD151" i="18" a="1"/>
  <c r="BD151" i="18" s="1"/>
  <c r="BL151" i="18" a="1"/>
  <c r="BL151" i="18" s="1"/>
  <c r="BT151" i="18" a="1"/>
  <c r="BT151" i="18" s="1"/>
  <c r="AO151" i="18" a="1"/>
  <c r="AO151" i="18" s="1"/>
  <c r="AW151" i="18" a="1"/>
  <c r="AW151" i="18" s="1"/>
  <c r="BE151" i="18" a="1"/>
  <c r="BE151" i="18" s="1"/>
  <c r="BM151" i="18" a="1"/>
  <c r="BM151" i="18" s="1"/>
  <c r="BU151" i="18" a="1"/>
  <c r="BU151" i="18" s="1"/>
  <c r="AP151" i="18" a="1"/>
  <c r="AP151" i="18" s="1"/>
  <c r="AX151" i="18" a="1"/>
  <c r="AX151" i="18" s="1"/>
  <c r="BF151" i="18" a="1"/>
  <c r="BF151" i="18" s="1"/>
  <c r="BN151" i="18" a="1"/>
  <c r="BN151" i="18" s="1"/>
  <c r="BV151" i="18" a="1"/>
  <c r="BV151" i="18" s="1"/>
  <c r="AQ151" i="18" a="1"/>
  <c r="AQ151" i="18" s="1"/>
  <c r="AY151" i="18" a="1"/>
  <c r="AY151" i="18" s="1"/>
  <c r="BG151" i="18" a="1"/>
  <c r="BG151" i="18" s="1"/>
  <c r="BO151" i="18" a="1"/>
  <c r="BO151" i="18" s="1"/>
  <c r="BW151" i="18" a="1"/>
  <c r="BW151" i="18" s="1"/>
  <c r="AR151" i="18" a="1"/>
  <c r="AR151" i="18" s="1"/>
  <c r="AZ151" i="18" a="1"/>
  <c r="AZ151" i="18" s="1"/>
  <c r="BH151" i="18" a="1"/>
  <c r="BH151" i="18" s="1"/>
  <c r="BP151" i="18" a="1"/>
  <c r="BP151" i="18" s="1"/>
  <c r="AN176" i="18" a="1"/>
  <c r="AN176" i="18" s="1"/>
  <c r="AN168" i="18" a="1"/>
  <c r="AN168" i="18" s="1"/>
  <c r="AN160" i="18" a="1"/>
  <c r="AN160" i="18" s="1"/>
  <c r="AN152" i="18" a="1"/>
  <c r="AN152" i="18" s="1"/>
  <c r="BP176" i="18" a="1"/>
  <c r="BP176" i="18" s="1"/>
  <c r="BH176" i="18" a="1"/>
  <c r="BH176" i="18" s="1"/>
  <c r="AZ176" i="18" a="1"/>
  <c r="AZ176" i="18" s="1"/>
  <c r="AR176" i="18" a="1"/>
  <c r="AR176" i="18" s="1"/>
  <c r="BS175" i="18" a="1"/>
  <c r="BS175" i="18" s="1"/>
  <c r="BK175" i="18" a="1"/>
  <c r="BK175" i="18" s="1"/>
  <c r="BC175" i="18" a="1"/>
  <c r="BC175" i="18" s="1"/>
  <c r="AU175" i="18" a="1"/>
  <c r="AU175" i="18" s="1"/>
  <c r="BV174" i="18" a="1"/>
  <c r="BV174" i="18" s="1"/>
  <c r="BN174" i="18" a="1"/>
  <c r="BN174" i="18" s="1"/>
  <c r="BF174" i="18" a="1"/>
  <c r="BF174" i="18" s="1"/>
  <c r="AX174" i="18" a="1"/>
  <c r="AX174" i="18" s="1"/>
  <c r="BQ173" i="18" a="1"/>
  <c r="BQ173" i="18" s="1"/>
  <c r="BI173" i="18" a="1"/>
  <c r="BI173" i="18" s="1"/>
  <c r="BA173" i="18" a="1"/>
  <c r="BA173" i="18" s="1"/>
  <c r="AS173" i="18" a="1"/>
  <c r="AS173" i="18" s="1"/>
  <c r="BT172" i="18" a="1"/>
  <c r="BT172" i="18" s="1"/>
  <c r="BL172" i="18" a="1"/>
  <c r="BL172" i="18" s="1"/>
  <c r="BD172" i="18" a="1"/>
  <c r="BD172" i="18" s="1"/>
  <c r="AV172" i="18" a="1"/>
  <c r="AV172" i="18" s="1"/>
  <c r="BW171" i="18" a="1"/>
  <c r="BW171" i="18" s="1"/>
  <c r="BO171" i="18" a="1"/>
  <c r="BO171" i="18" s="1"/>
  <c r="BG171" i="18" a="1"/>
  <c r="BG171" i="18" s="1"/>
  <c r="AY171" i="18" a="1"/>
  <c r="AY171" i="18" s="1"/>
  <c r="AQ171" i="18" a="1"/>
  <c r="AQ171" i="18" s="1"/>
  <c r="BR170" i="18" a="1"/>
  <c r="BR170" i="18" s="1"/>
  <c r="BJ170" i="18" a="1"/>
  <c r="BJ170" i="18" s="1"/>
  <c r="BB170" i="18" a="1"/>
  <c r="BB170" i="18" s="1"/>
  <c r="AT170" i="18" a="1"/>
  <c r="AT170" i="18" s="1"/>
  <c r="BU169" i="18" a="1"/>
  <c r="BU169" i="18" s="1"/>
  <c r="BM169" i="18" a="1"/>
  <c r="BM169" i="18" s="1"/>
  <c r="BE169" i="18" a="1"/>
  <c r="BE169" i="18" s="1"/>
  <c r="AW169" i="18" a="1"/>
  <c r="AW169" i="18" s="1"/>
  <c r="BV168" i="18" a="1"/>
  <c r="BV168" i="18" s="1"/>
  <c r="BK168" i="18" a="1"/>
  <c r="BK168" i="18" s="1"/>
  <c r="BP167" i="18" a="1"/>
  <c r="BP167" i="18" s="1"/>
  <c r="AY165" i="18" a="1"/>
  <c r="AY165" i="18" s="1"/>
  <c r="BE163" i="18" a="1"/>
  <c r="BE163" i="18" s="1"/>
  <c r="BK161" i="18" a="1"/>
  <c r="BK161" i="18" s="1"/>
  <c r="BQ159" i="18" a="1"/>
  <c r="BQ159" i="18" s="1"/>
  <c r="BW157" i="18" a="1"/>
  <c r="BW157" i="18" s="1"/>
  <c r="AZ154" i="18" a="1"/>
  <c r="AZ154" i="18" s="1"/>
  <c r="BF152" i="18" a="1"/>
  <c r="BF152" i="18" s="1"/>
  <c r="BO173" i="18" a="1"/>
  <c r="BO173" i="18" s="1"/>
  <c r="AY173" i="18" a="1"/>
  <c r="AY173" i="18" s="1"/>
  <c r="AQ173" i="18" a="1"/>
  <c r="AQ173" i="18" s="1"/>
  <c r="C59" i="18" a="1"/>
  <c r="C59" i="18" s="1"/>
  <c r="H174" i="18" a="1"/>
  <c r="H174" i="18" s="1"/>
  <c r="P174" i="18" a="1"/>
  <c r="P174" i="18" s="1"/>
  <c r="X174" i="18" a="1"/>
  <c r="X174" i="18" s="1"/>
  <c r="AF174" i="18" a="1"/>
  <c r="AF174" i="18" s="1"/>
  <c r="I174" i="18" a="1"/>
  <c r="I174" i="18" s="1"/>
  <c r="Q174" i="18" a="1"/>
  <c r="Q174" i="18" s="1"/>
  <c r="Y174" i="18" a="1"/>
  <c r="Y174" i="18" s="1"/>
  <c r="AG174" i="18" a="1"/>
  <c r="AG174" i="18" s="1"/>
  <c r="B174" i="18" a="1"/>
  <c r="B174" i="18" s="1"/>
  <c r="J174" i="18" a="1"/>
  <c r="J174" i="18" s="1"/>
  <c r="R174" i="18" a="1"/>
  <c r="R174" i="18" s="1"/>
  <c r="Z174" i="18" a="1"/>
  <c r="Z174" i="18" s="1"/>
  <c r="AH174" i="18" a="1"/>
  <c r="AH174" i="18" s="1"/>
  <c r="C174" i="18" a="1"/>
  <c r="C174" i="18" s="1"/>
  <c r="K174" i="18" a="1"/>
  <c r="K174" i="18" s="1"/>
  <c r="S174" i="18" a="1"/>
  <c r="S174" i="18" s="1"/>
  <c r="AA174" i="18" a="1"/>
  <c r="AA174" i="18" s="1"/>
  <c r="AI174" i="18" a="1"/>
  <c r="AI174" i="18" s="1"/>
  <c r="D174" i="18" a="1"/>
  <c r="D174" i="18" s="1"/>
  <c r="L174" i="18" a="1"/>
  <c r="L174" i="18" s="1"/>
  <c r="T174" i="18" a="1"/>
  <c r="T174" i="18" s="1"/>
  <c r="AB174" i="18" a="1"/>
  <c r="AB174" i="18" s="1"/>
  <c r="AJ174" i="18" a="1"/>
  <c r="AJ174" i="18" s="1"/>
  <c r="E174" i="18" a="1"/>
  <c r="E174" i="18" s="1"/>
  <c r="M174" i="18" a="1"/>
  <c r="M174" i="18" s="1"/>
  <c r="U174" i="18" a="1"/>
  <c r="U174" i="18" s="1"/>
  <c r="AC174" i="18" a="1"/>
  <c r="AC174" i="18" s="1"/>
  <c r="AK174" i="18" a="1"/>
  <c r="AK174" i="18" s="1"/>
  <c r="F174" i="18" a="1"/>
  <c r="F174" i="18" s="1"/>
  <c r="N174" i="18" a="1"/>
  <c r="N174" i="18" s="1"/>
  <c r="V174" i="18" a="1"/>
  <c r="V174" i="18" s="1"/>
  <c r="AD174" i="18" a="1"/>
  <c r="AD174" i="18" s="1"/>
  <c r="G174" i="18" a="1"/>
  <c r="G174" i="18" s="1"/>
  <c r="O174" i="18" a="1"/>
  <c r="O174" i="18" s="1"/>
  <c r="W174" i="18" a="1"/>
  <c r="W174" i="18" s="1"/>
  <c r="AE174" i="18" a="1"/>
  <c r="AE174" i="18" s="1"/>
  <c r="H166" i="18" a="1"/>
  <c r="H166" i="18" s="1"/>
  <c r="P166" i="18" a="1"/>
  <c r="P166" i="18" s="1"/>
  <c r="X166" i="18" a="1"/>
  <c r="X166" i="18" s="1"/>
  <c r="AF166" i="18" a="1"/>
  <c r="AF166" i="18" s="1"/>
  <c r="I166" i="18" a="1"/>
  <c r="I166" i="18" s="1"/>
  <c r="Q166" i="18" a="1"/>
  <c r="Q166" i="18" s="1"/>
  <c r="Y166" i="18" a="1"/>
  <c r="Y166" i="18" s="1"/>
  <c r="AG166" i="18" a="1"/>
  <c r="AG166" i="18" s="1"/>
  <c r="B166" i="18" a="1"/>
  <c r="B166" i="18" s="1"/>
  <c r="J166" i="18" a="1"/>
  <c r="J166" i="18" s="1"/>
  <c r="R166" i="18" a="1"/>
  <c r="R166" i="18" s="1"/>
  <c r="Z166" i="18" a="1"/>
  <c r="Z166" i="18" s="1"/>
  <c r="AH166" i="18" a="1"/>
  <c r="AH166" i="18" s="1"/>
  <c r="C166" i="18" a="1"/>
  <c r="C166" i="18" s="1"/>
  <c r="K166" i="18" a="1"/>
  <c r="K166" i="18" s="1"/>
  <c r="S166" i="18" a="1"/>
  <c r="S166" i="18" s="1"/>
  <c r="AA166" i="18" a="1"/>
  <c r="AA166" i="18" s="1"/>
  <c r="AI166" i="18" a="1"/>
  <c r="AI166" i="18" s="1"/>
  <c r="D166" i="18" a="1"/>
  <c r="D166" i="18" s="1"/>
  <c r="L166" i="18" a="1"/>
  <c r="L166" i="18" s="1"/>
  <c r="T166" i="18" a="1"/>
  <c r="T166" i="18" s="1"/>
  <c r="AB166" i="18" a="1"/>
  <c r="AB166" i="18" s="1"/>
  <c r="AJ166" i="18" a="1"/>
  <c r="AJ166" i="18" s="1"/>
  <c r="E166" i="18" a="1"/>
  <c r="E166" i="18" s="1"/>
  <c r="M166" i="18" a="1"/>
  <c r="M166" i="18" s="1"/>
  <c r="U166" i="18" a="1"/>
  <c r="U166" i="18" s="1"/>
  <c r="AC166" i="18" a="1"/>
  <c r="AC166" i="18" s="1"/>
  <c r="AK166" i="18" a="1"/>
  <c r="AK166" i="18" s="1"/>
  <c r="F166" i="18" a="1"/>
  <c r="F166" i="18" s="1"/>
  <c r="N166" i="18" a="1"/>
  <c r="N166" i="18" s="1"/>
  <c r="V166" i="18" a="1"/>
  <c r="V166" i="18" s="1"/>
  <c r="AD166" i="18" a="1"/>
  <c r="AD166" i="18" s="1"/>
  <c r="G166" i="18" a="1"/>
  <c r="G166" i="18" s="1"/>
  <c r="O166" i="18" a="1"/>
  <c r="O166" i="18" s="1"/>
  <c r="W166" i="18" a="1"/>
  <c r="W166" i="18" s="1"/>
  <c r="AE166" i="18" a="1"/>
  <c r="AE166" i="18" s="1"/>
  <c r="AO166" i="18" a="1"/>
  <c r="AO166" i="18" s="1"/>
  <c r="AW166" i="18" a="1"/>
  <c r="AW166" i="18" s="1"/>
  <c r="BE166" i="18" a="1"/>
  <c r="BE166" i="18" s="1"/>
  <c r="BM166" i="18" a="1"/>
  <c r="BM166" i="18" s="1"/>
  <c r="BU166" i="18" a="1"/>
  <c r="BU166" i="18" s="1"/>
  <c r="AP166" i="18" a="1"/>
  <c r="AP166" i="18" s="1"/>
  <c r="AX166" i="18" a="1"/>
  <c r="AX166" i="18" s="1"/>
  <c r="BF166" i="18" a="1"/>
  <c r="BF166" i="18" s="1"/>
  <c r="BN166" i="18" a="1"/>
  <c r="BN166" i="18" s="1"/>
  <c r="BV166" i="18" a="1"/>
  <c r="BV166" i="18" s="1"/>
  <c r="AQ166" i="18" a="1"/>
  <c r="AQ166" i="18" s="1"/>
  <c r="AY166" i="18" a="1"/>
  <c r="AY166" i="18" s="1"/>
  <c r="BG166" i="18" a="1"/>
  <c r="BG166" i="18" s="1"/>
  <c r="BO166" i="18" a="1"/>
  <c r="BO166" i="18" s="1"/>
  <c r="BW166" i="18" a="1"/>
  <c r="BW166" i="18" s="1"/>
  <c r="AR166" i="18" a="1"/>
  <c r="AR166" i="18" s="1"/>
  <c r="AZ166" i="18" a="1"/>
  <c r="AZ166" i="18" s="1"/>
  <c r="BH166" i="18" a="1"/>
  <c r="BH166" i="18" s="1"/>
  <c r="BP166" i="18" a="1"/>
  <c r="BP166" i="18" s="1"/>
  <c r="AS166" i="18" a="1"/>
  <c r="AS166" i="18" s="1"/>
  <c r="BA166" i="18" a="1"/>
  <c r="BA166" i="18" s="1"/>
  <c r="BI166" i="18" a="1"/>
  <c r="BI166" i="18" s="1"/>
  <c r="BQ166" i="18" a="1"/>
  <c r="BQ166" i="18" s="1"/>
  <c r="AT166" i="18" a="1"/>
  <c r="AT166" i="18" s="1"/>
  <c r="BB166" i="18" a="1"/>
  <c r="BB166" i="18" s="1"/>
  <c r="BJ166" i="18" a="1"/>
  <c r="BJ166" i="18" s="1"/>
  <c r="BR166" i="18" a="1"/>
  <c r="BR166" i="18" s="1"/>
  <c r="AU166" i="18" a="1"/>
  <c r="AU166" i="18" s="1"/>
  <c r="BC166" i="18" a="1"/>
  <c r="BC166" i="18" s="1"/>
  <c r="D158" i="18" a="1"/>
  <c r="D158" i="18" s="1"/>
  <c r="L158" i="18" a="1"/>
  <c r="L158" i="18" s="1"/>
  <c r="T158" i="18" a="1"/>
  <c r="T158" i="18" s="1"/>
  <c r="AB158" i="18" a="1"/>
  <c r="AB158" i="18" s="1"/>
  <c r="AJ158" i="18" a="1"/>
  <c r="AJ158" i="18" s="1"/>
  <c r="E158" i="18" a="1"/>
  <c r="E158" i="18" s="1"/>
  <c r="M158" i="18" a="1"/>
  <c r="M158" i="18" s="1"/>
  <c r="U158" i="18" a="1"/>
  <c r="U158" i="18" s="1"/>
  <c r="AC158" i="18" a="1"/>
  <c r="AC158" i="18" s="1"/>
  <c r="AK158" i="18" a="1"/>
  <c r="AK158" i="18" s="1"/>
  <c r="F158" i="18" a="1"/>
  <c r="F158" i="18" s="1"/>
  <c r="N158" i="18" a="1"/>
  <c r="N158" i="18" s="1"/>
  <c r="V158" i="18" a="1"/>
  <c r="V158" i="18" s="1"/>
  <c r="AD158" i="18" a="1"/>
  <c r="AD158" i="18" s="1"/>
  <c r="G158" i="18" a="1"/>
  <c r="G158" i="18" s="1"/>
  <c r="O158" i="18" a="1"/>
  <c r="O158" i="18" s="1"/>
  <c r="W158" i="18" a="1"/>
  <c r="W158" i="18" s="1"/>
  <c r="AE158" i="18" a="1"/>
  <c r="AE158" i="18" s="1"/>
  <c r="H158" i="18" a="1"/>
  <c r="H158" i="18" s="1"/>
  <c r="P158" i="18" a="1"/>
  <c r="P158" i="18" s="1"/>
  <c r="X158" i="18" a="1"/>
  <c r="X158" i="18" s="1"/>
  <c r="AF158" i="18" a="1"/>
  <c r="AF158" i="18" s="1"/>
  <c r="I158" i="18" a="1"/>
  <c r="I158" i="18" s="1"/>
  <c r="Q158" i="18" a="1"/>
  <c r="Q158" i="18" s="1"/>
  <c r="Y158" i="18" a="1"/>
  <c r="Y158" i="18" s="1"/>
  <c r="AG158" i="18" a="1"/>
  <c r="AG158" i="18" s="1"/>
  <c r="B158" i="18" a="1"/>
  <c r="B158" i="18" s="1"/>
  <c r="J158" i="18" a="1"/>
  <c r="J158" i="18" s="1"/>
  <c r="R158" i="18" a="1"/>
  <c r="R158" i="18" s="1"/>
  <c r="Z158" i="18" a="1"/>
  <c r="Z158" i="18" s="1"/>
  <c r="AH158" i="18" a="1"/>
  <c r="AH158" i="18" s="1"/>
  <c r="C158" i="18" a="1"/>
  <c r="C158" i="18" s="1"/>
  <c r="K158" i="18" a="1"/>
  <c r="K158" i="18" s="1"/>
  <c r="S158" i="18" a="1"/>
  <c r="S158" i="18" s="1"/>
  <c r="AA158" i="18" a="1"/>
  <c r="AA158" i="18" s="1"/>
  <c r="AI158" i="18" a="1"/>
  <c r="AI158" i="18" s="1"/>
  <c r="AO158" i="18" a="1"/>
  <c r="AO158" i="18" s="1"/>
  <c r="AW158" i="18" a="1"/>
  <c r="AW158" i="18" s="1"/>
  <c r="BE158" i="18" a="1"/>
  <c r="BE158" i="18" s="1"/>
  <c r="BM158" i="18" a="1"/>
  <c r="BM158" i="18" s="1"/>
  <c r="BU158" i="18" a="1"/>
  <c r="BU158" i="18" s="1"/>
  <c r="AP158" i="18" a="1"/>
  <c r="AP158" i="18" s="1"/>
  <c r="AX158" i="18" a="1"/>
  <c r="AX158" i="18" s="1"/>
  <c r="BF158" i="18" a="1"/>
  <c r="BF158" i="18" s="1"/>
  <c r="BN158" i="18" a="1"/>
  <c r="BN158" i="18" s="1"/>
  <c r="BV158" i="18" a="1"/>
  <c r="BV158" i="18" s="1"/>
  <c r="AQ158" i="18" a="1"/>
  <c r="AQ158" i="18" s="1"/>
  <c r="AY158" i="18" a="1"/>
  <c r="AY158" i="18" s="1"/>
  <c r="BG158" i="18" a="1"/>
  <c r="BG158" i="18" s="1"/>
  <c r="BO158" i="18" a="1"/>
  <c r="BO158" i="18" s="1"/>
  <c r="BW158" i="18" a="1"/>
  <c r="BW158" i="18" s="1"/>
  <c r="AR158" i="18" a="1"/>
  <c r="AR158" i="18" s="1"/>
  <c r="AZ158" i="18" a="1"/>
  <c r="AZ158" i="18" s="1"/>
  <c r="BH158" i="18" a="1"/>
  <c r="BH158" i="18" s="1"/>
  <c r="BP158" i="18" a="1"/>
  <c r="BP158" i="18" s="1"/>
  <c r="AS158" i="18" a="1"/>
  <c r="AS158" i="18" s="1"/>
  <c r="BA158" i="18" a="1"/>
  <c r="BA158" i="18" s="1"/>
  <c r="BI158" i="18" a="1"/>
  <c r="BI158" i="18" s="1"/>
  <c r="BQ158" i="18" a="1"/>
  <c r="BQ158" i="18" s="1"/>
  <c r="AT158" i="18" a="1"/>
  <c r="AT158" i="18" s="1"/>
  <c r="BB158" i="18" a="1"/>
  <c r="BB158" i="18" s="1"/>
  <c r="BJ158" i="18" a="1"/>
  <c r="BJ158" i="18" s="1"/>
  <c r="BR158" i="18" a="1"/>
  <c r="BR158" i="18" s="1"/>
  <c r="AU158" i="18" a="1"/>
  <c r="AU158" i="18" s="1"/>
  <c r="BC158" i="18" a="1"/>
  <c r="BC158" i="18" s="1"/>
  <c r="BK158" i="18" a="1"/>
  <c r="BK158" i="18" s="1"/>
  <c r="BS158" i="18" a="1"/>
  <c r="BS158" i="18" s="1"/>
  <c r="D150" i="18" a="1"/>
  <c r="D150" i="18" s="1"/>
  <c r="L150" i="18" a="1"/>
  <c r="L150" i="18" s="1"/>
  <c r="T150" i="18" a="1"/>
  <c r="T150" i="18" s="1"/>
  <c r="AB150" i="18" a="1"/>
  <c r="AB150" i="18" s="1"/>
  <c r="AJ150" i="18" a="1"/>
  <c r="AJ150" i="18" s="1"/>
  <c r="E150" i="18" a="1"/>
  <c r="E150" i="18" s="1"/>
  <c r="M150" i="18" a="1"/>
  <c r="M150" i="18" s="1"/>
  <c r="U150" i="18" a="1"/>
  <c r="U150" i="18" s="1"/>
  <c r="AC150" i="18" a="1"/>
  <c r="AC150" i="18" s="1"/>
  <c r="AK150" i="18" a="1"/>
  <c r="AK150" i="18" s="1"/>
  <c r="F150" i="18" a="1"/>
  <c r="F150" i="18" s="1"/>
  <c r="N150" i="18" a="1"/>
  <c r="N150" i="18" s="1"/>
  <c r="V150" i="18" a="1"/>
  <c r="V150" i="18" s="1"/>
  <c r="AD150" i="18" a="1"/>
  <c r="AD150" i="18" s="1"/>
  <c r="G150" i="18" a="1"/>
  <c r="G150" i="18" s="1"/>
  <c r="O150" i="18" a="1"/>
  <c r="O150" i="18" s="1"/>
  <c r="W150" i="18" a="1"/>
  <c r="W150" i="18" s="1"/>
  <c r="AE150" i="18" a="1"/>
  <c r="AE150" i="18" s="1"/>
  <c r="H150" i="18" a="1"/>
  <c r="H150" i="18" s="1"/>
  <c r="P150" i="18" a="1"/>
  <c r="P150" i="18" s="1"/>
  <c r="X150" i="18" a="1"/>
  <c r="X150" i="18" s="1"/>
  <c r="AF150" i="18" a="1"/>
  <c r="AF150" i="18" s="1"/>
  <c r="I150" i="18" a="1"/>
  <c r="I150" i="18" s="1"/>
  <c r="Q150" i="18" a="1"/>
  <c r="Q150" i="18" s="1"/>
  <c r="Y150" i="18" a="1"/>
  <c r="Y150" i="18" s="1"/>
  <c r="AG150" i="18" a="1"/>
  <c r="AG150" i="18" s="1"/>
  <c r="B150" i="18" a="1"/>
  <c r="B150" i="18" s="1"/>
  <c r="J150" i="18" a="1"/>
  <c r="J150" i="18" s="1"/>
  <c r="R150" i="18" a="1"/>
  <c r="R150" i="18" s="1"/>
  <c r="Z150" i="18" a="1"/>
  <c r="Z150" i="18" s="1"/>
  <c r="AH150" i="18" a="1"/>
  <c r="AH150" i="18" s="1"/>
  <c r="C150" i="18" a="1"/>
  <c r="C150" i="18" s="1"/>
  <c r="K150" i="18" a="1"/>
  <c r="K150" i="18" s="1"/>
  <c r="S150" i="18" a="1"/>
  <c r="S150" i="18" s="1"/>
  <c r="AA150" i="18" a="1"/>
  <c r="AA150" i="18" s="1"/>
  <c r="AI150" i="18" a="1"/>
  <c r="AI150" i="18" s="1"/>
  <c r="AR150" i="18" a="1"/>
  <c r="AR150" i="18" s="1"/>
  <c r="AZ150" i="18" a="1"/>
  <c r="AZ150" i="18" s="1"/>
  <c r="BH150" i="18" a="1"/>
  <c r="BH150" i="18" s="1"/>
  <c r="BP150" i="18" a="1"/>
  <c r="BP150" i="18" s="1"/>
  <c r="AU150" i="18" a="1"/>
  <c r="AU150" i="18" s="1"/>
  <c r="BC150" i="18" a="1"/>
  <c r="BC150" i="18" s="1"/>
  <c r="BK150" i="18" a="1"/>
  <c r="BK150" i="18" s="1"/>
  <c r="BS150" i="18" a="1"/>
  <c r="BS150" i="18" s="1"/>
  <c r="AQ150" i="18" a="1"/>
  <c r="AQ150" i="18" s="1"/>
  <c r="AY150" i="18" a="1"/>
  <c r="AY150" i="18" s="1"/>
  <c r="BG150" i="18" a="1"/>
  <c r="BG150" i="18" s="1"/>
  <c r="BO150" i="18" a="1"/>
  <c r="BO150" i="18" s="1"/>
  <c r="BW150" i="18" a="1"/>
  <c r="BW150" i="18" s="1"/>
  <c r="AT150" i="18" a="1"/>
  <c r="AT150" i="18" s="1"/>
  <c r="BF150" i="18" a="1"/>
  <c r="BF150" i="18" s="1"/>
  <c r="BT150" i="18" a="1"/>
  <c r="BT150" i="18" s="1"/>
  <c r="AV150" i="18" a="1"/>
  <c r="AV150" i="18" s="1"/>
  <c r="BI150" i="18" a="1"/>
  <c r="BI150" i="18" s="1"/>
  <c r="BU150" i="18" a="1"/>
  <c r="BU150" i="18" s="1"/>
  <c r="AW150" i="18" a="1"/>
  <c r="AW150" i="18" s="1"/>
  <c r="BJ150" i="18" a="1"/>
  <c r="BJ150" i="18" s="1"/>
  <c r="BV150" i="18" a="1"/>
  <c r="BV150" i="18" s="1"/>
  <c r="AX150" i="18" a="1"/>
  <c r="AX150" i="18" s="1"/>
  <c r="BL150" i="18" a="1"/>
  <c r="BL150" i="18" s="1"/>
  <c r="BA150" i="18" a="1"/>
  <c r="BA150" i="18" s="1"/>
  <c r="BM150" i="18" a="1"/>
  <c r="BM150" i="18" s="1"/>
  <c r="AO150" i="18" a="1"/>
  <c r="AO150" i="18" s="1"/>
  <c r="BB150" i="18" a="1"/>
  <c r="BB150" i="18" s="1"/>
  <c r="BN150" i="18" a="1"/>
  <c r="BN150" i="18" s="1"/>
  <c r="AP150" i="18" a="1"/>
  <c r="AP150" i="18" s="1"/>
  <c r="BD150" i="18" a="1"/>
  <c r="BD150" i="18" s="1"/>
  <c r="BQ150" i="18" a="1"/>
  <c r="BQ150" i="18" s="1"/>
  <c r="AN167" i="18" a="1"/>
  <c r="AN167" i="18" s="1"/>
  <c r="AN159" i="18" a="1"/>
  <c r="AN159" i="18" s="1"/>
  <c r="AN151" i="18" a="1"/>
  <c r="AN151" i="18" s="1"/>
  <c r="BW176" i="18" a="1"/>
  <c r="BW176" i="18" s="1"/>
  <c r="BO176" i="18" a="1"/>
  <c r="BO176" i="18" s="1"/>
  <c r="BG176" i="18" a="1"/>
  <c r="BG176" i="18" s="1"/>
  <c r="AY176" i="18" a="1"/>
  <c r="AY176" i="18" s="1"/>
  <c r="AQ176" i="18" a="1"/>
  <c r="AQ176" i="18" s="1"/>
  <c r="BR175" i="18" a="1"/>
  <c r="BR175" i="18" s="1"/>
  <c r="BJ175" i="18" a="1"/>
  <c r="BJ175" i="18" s="1"/>
  <c r="BB175" i="18" a="1"/>
  <c r="BB175" i="18" s="1"/>
  <c r="AT175" i="18" a="1"/>
  <c r="AT175" i="18" s="1"/>
  <c r="BU174" i="18" a="1"/>
  <c r="BU174" i="18" s="1"/>
  <c r="BM174" i="18" a="1"/>
  <c r="BM174" i="18" s="1"/>
  <c r="BE174" i="18" a="1"/>
  <c r="BE174" i="18" s="1"/>
  <c r="AW174" i="18" a="1"/>
  <c r="AW174" i="18" s="1"/>
  <c r="AO174" i="18" a="1"/>
  <c r="AO174" i="18" s="1"/>
  <c r="BP173" i="18" a="1"/>
  <c r="BP173" i="18" s="1"/>
  <c r="BH173" i="18" a="1"/>
  <c r="BH173" i="18" s="1"/>
  <c r="AZ173" i="18" a="1"/>
  <c r="AZ173" i="18" s="1"/>
  <c r="BS172" i="18" a="1"/>
  <c r="BS172" i="18" s="1"/>
  <c r="BK172" i="18" a="1"/>
  <c r="BK172" i="18" s="1"/>
  <c r="BC172" i="18" a="1"/>
  <c r="BC172" i="18" s="1"/>
  <c r="BV171" i="18" a="1"/>
  <c r="BV171" i="18" s="1"/>
  <c r="BN171" i="18" a="1"/>
  <c r="BN171" i="18" s="1"/>
  <c r="BF171" i="18" a="1"/>
  <c r="BF171" i="18" s="1"/>
  <c r="AX171" i="18" a="1"/>
  <c r="AX171" i="18" s="1"/>
  <c r="AP171" i="18" a="1"/>
  <c r="AP171" i="18" s="1"/>
  <c r="BQ170" i="18" a="1"/>
  <c r="BQ170" i="18" s="1"/>
  <c r="BI170" i="18" a="1"/>
  <c r="BI170" i="18" s="1"/>
  <c r="BA170" i="18" a="1"/>
  <c r="BA170" i="18" s="1"/>
  <c r="AS170" i="18" a="1"/>
  <c r="AS170" i="18" s="1"/>
  <c r="BT169" i="18" a="1"/>
  <c r="BT169" i="18" s="1"/>
  <c r="BL169" i="18" a="1"/>
  <c r="BL169" i="18" s="1"/>
  <c r="BD169" i="18" a="1"/>
  <c r="BD169" i="18" s="1"/>
  <c r="AV169" i="18" a="1"/>
  <c r="AV169" i="18" s="1"/>
  <c r="BU168" i="18" a="1"/>
  <c r="BU168" i="18" s="1"/>
  <c r="BF168" i="18" a="1"/>
  <c r="BF168" i="18" s="1"/>
  <c r="BI167" i="18" a="1"/>
  <c r="BI167" i="18" s="1"/>
  <c r="BL166" i="18" a="1"/>
  <c r="BL166" i="18" s="1"/>
  <c r="AW163" i="18" a="1"/>
  <c r="AW163" i="18" s="1"/>
  <c r="BC161" i="18" a="1"/>
  <c r="BC161" i="18" s="1"/>
  <c r="BI159" i="18" a="1"/>
  <c r="BI159" i="18" s="1"/>
  <c r="BU155" i="18" a="1"/>
  <c r="BU155" i="18" s="1"/>
  <c r="AR154" i="18" a="1"/>
  <c r="AR154" i="18" s="1"/>
  <c r="AX152" i="18" a="1"/>
  <c r="AX152" i="18" s="1"/>
  <c r="AS150" i="18" a="1"/>
  <c r="AS150" i="18" s="1"/>
  <c r="D173" i="18" a="1"/>
  <c r="D173" i="18" s="1"/>
  <c r="L173" i="18" a="1"/>
  <c r="L173" i="18" s="1"/>
  <c r="T173" i="18" a="1"/>
  <c r="T173" i="18" s="1"/>
  <c r="AB173" i="18" a="1"/>
  <c r="AB173" i="18" s="1"/>
  <c r="AJ173" i="18" a="1"/>
  <c r="AJ173" i="18" s="1"/>
  <c r="E173" i="18" a="1"/>
  <c r="E173" i="18" s="1"/>
  <c r="M173" i="18" a="1"/>
  <c r="M173" i="18" s="1"/>
  <c r="U173" i="18" a="1"/>
  <c r="U173" i="18" s="1"/>
  <c r="AC173" i="18" a="1"/>
  <c r="AC173" i="18" s="1"/>
  <c r="AK173" i="18" a="1"/>
  <c r="AK173" i="18" s="1"/>
  <c r="F173" i="18" a="1"/>
  <c r="F173" i="18" s="1"/>
  <c r="N173" i="18" a="1"/>
  <c r="N173" i="18" s="1"/>
  <c r="V173" i="18" a="1"/>
  <c r="V173" i="18" s="1"/>
  <c r="AD173" i="18" a="1"/>
  <c r="AD173" i="18" s="1"/>
  <c r="G173" i="18" a="1"/>
  <c r="G173" i="18" s="1"/>
  <c r="O173" i="18" a="1"/>
  <c r="O173" i="18" s="1"/>
  <c r="W173" i="18" a="1"/>
  <c r="W173" i="18" s="1"/>
  <c r="AE173" i="18" a="1"/>
  <c r="AE173" i="18" s="1"/>
  <c r="H173" i="18" a="1"/>
  <c r="H173" i="18" s="1"/>
  <c r="P173" i="18" a="1"/>
  <c r="P173" i="18" s="1"/>
  <c r="X173" i="18" a="1"/>
  <c r="X173" i="18" s="1"/>
  <c r="AF173" i="18" a="1"/>
  <c r="AF173" i="18" s="1"/>
  <c r="I173" i="18" a="1"/>
  <c r="I173" i="18" s="1"/>
  <c r="Q173" i="18" a="1"/>
  <c r="Q173" i="18" s="1"/>
  <c r="Y173" i="18" a="1"/>
  <c r="Y173" i="18" s="1"/>
  <c r="AG173" i="18" a="1"/>
  <c r="AG173" i="18" s="1"/>
  <c r="B173" i="18" a="1"/>
  <c r="B173" i="18" s="1"/>
  <c r="J173" i="18" a="1"/>
  <c r="J173" i="18" s="1"/>
  <c r="R173" i="18" a="1"/>
  <c r="R173" i="18" s="1"/>
  <c r="Z173" i="18" a="1"/>
  <c r="Z173" i="18" s="1"/>
  <c r="AH173" i="18" a="1"/>
  <c r="AH173" i="18" s="1"/>
  <c r="C173" i="18" a="1"/>
  <c r="C173" i="18" s="1"/>
  <c r="K173" i="18" a="1"/>
  <c r="K173" i="18" s="1"/>
  <c r="S173" i="18" a="1"/>
  <c r="S173" i="18" s="1"/>
  <c r="AA173" i="18" a="1"/>
  <c r="AA173" i="18" s="1"/>
  <c r="AI173" i="18" a="1"/>
  <c r="AI173" i="18" s="1"/>
  <c r="D165" i="18" a="1"/>
  <c r="D165" i="18" s="1"/>
  <c r="L165" i="18" a="1"/>
  <c r="L165" i="18" s="1"/>
  <c r="T165" i="18" a="1"/>
  <c r="T165" i="18" s="1"/>
  <c r="AB165" i="18" a="1"/>
  <c r="AB165" i="18" s="1"/>
  <c r="AJ165" i="18" a="1"/>
  <c r="AJ165" i="18" s="1"/>
  <c r="E165" i="18" a="1"/>
  <c r="E165" i="18" s="1"/>
  <c r="M165" i="18" a="1"/>
  <c r="M165" i="18" s="1"/>
  <c r="U165" i="18" a="1"/>
  <c r="U165" i="18" s="1"/>
  <c r="AC165" i="18" a="1"/>
  <c r="AC165" i="18" s="1"/>
  <c r="AK165" i="18" a="1"/>
  <c r="AK165" i="18" s="1"/>
  <c r="F165" i="18" a="1"/>
  <c r="F165" i="18" s="1"/>
  <c r="N165" i="18" a="1"/>
  <c r="N165" i="18" s="1"/>
  <c r="V165" i="18" a="1"/>
  <c r="V165" i="18" s="1"/>
  <c r="AD165" i="18" a="1"/>
  <c r="AD165" i="18" s="1"/>
  <c r="G165" i="18" a="1"/>
  <c r="G165" i="18" s="1"/>
  <c r="O165" i="18" a="1"/>
  <c r="O165" i="18" s="1"/>
  <c r="W165" i="18" a="1"/>
  <c r="W165" i="18" s="1"/>
  <c r="AE165" i="18" a="1"/>
  <c r="AE165" i="18" s="1"/>
  <c r="H165" i="18" a="1"/>
  <c r="H165" i="18" s="1"/>
  <c r="P165" i="18" a="1"/>
  <c r="P165" i="18" s="1"/>
  <c r="X165" i="18" a="1"/>
  <c r="X165" i="18" s="1"/>
  <c r="AF165" i="18" a="1"/>
  <c r="AF165" i="18" s="1"/>
  <c r="I165" i="18" a="1"/>
  <c r="I165" i="18" s="1"/>
  <c r="Q165" i="18" a="1"/>
  <c r="Q165" i="18" s="1"/>
  <c r="Y165" i="18" a="1"/>
  <c r="Y165" i="18" s="1"/>
  <c r="AG165" i="18" a="1"/>
  <c r="AG165" i="18" s="1"/>
  <c r="B165" i="18" a="1"/>
  <c r="B165" i="18" s="1"/>
  <c r="J165" i="18" a="1"/>
  <c r="J165" i="18" s="1"/>
  <c r="R165" i="18" a="1"/>
  <c r="R165" i="18" s="1"/>
  <c r="Z165" i="18" a="1"/>
  <c r="Z165" i="18" s="1"/>
  <c r="AH165" i="18" a="1"/>
  <c r="AH165" i="18" s="1"/>
  <c r="C165" i="18" a="1"/>
  <c r="C165" i="18" s="1"/>
  <c r="K165" i="18" a="1"/>
  <c r="K165" i="18" s="1"/>
  <c r="S165" i="18" a="1"/>
  <c r="S165" i="18" s="1"/>
  <c r="AA165" i="18" a="1"/>
  <c r="AA165" i="18" s="1"/>
  <c r="AI165" i="18" a="1"/>
  <c r="AI165" i="18" s="1"/>
  <c r="AR165" i="18" a="1"/>
  <c r="AR165" i="18" s="1"/>
  <c r="AZ165" i="18" a="1"/>
  <c r="AZ165" i="18" s="1"/>
  <c r="BH165" i="18" a="1"/>
  <c r="BH165" i="18" s="1"/>
  <c r="BP165" i="18" a="1"/>
  <c r="BP165" i="18" s="1"/>
  <c r="AS165" i="18" a="1"/>
  <c r="AS165" i="18" s="1"/>
  <c r="BA165" i="18" a="1"/>
  <c r="BA165" i="18" s="1"/>
  <c r="BI165" i="18" a="1"/>
  <c r="BI165" i="18" s="1"/>
  <c r="BQ165" i="18" a="1"/>
  <c r="BQ165" i="18" s="1"/>
  <c r="AT165" i="18" a="1"/>
  <c r="AT165" i="18" s="1"/>
  <c r="BB165" i="18" a="1"/>
  <c r="BB165" i="18" s="1"/>
  <c r="BJ165" i="18" a="1"/>
  <c r="BJ165" i="18" s="1"/>
  <c r="BR165" i="18" a="1"/>
  <c r="BR165" i="18" s="1"/>
  <c r="AU165" i="18" a="1"/>
  <c r="AU165" i="18" s="1"/>
  <c r="BC165" i="18" a="1"/>
  <c r="BC165" i="18" s="1"/>
  <c r="BK165" i="18" a="1"/>
  <c r="BK165" i="18" s="1"/>
  <c r="BS165" i="18" a="1"/>
  <c r="BS165" i="18" s="1"/>
  <c r="AV165" i="18" a="1"/>
  <c r="AV165" i="18" s="1"/>
  <c r="BD165" i="18" a="1"/>
  <c r="BD165" i="18" s="1"/>
  <c r="BL165" i="18" a="1"/>
  <c r="BL165" i="18" s="1"/>
  <c r="BT165" i="18" a="1"/>
  <c r="BT165" i="18" s="1"/>
  <c r="AO165" i="18" a="1"/>
  <c r="AO165" i="18" s="1"/>
  <c r="AW165" i="18" a="1"/>
  <c r="AW165" i="18" s="1"/>
  <c r="BE165" i="18" a="1"/>
  <c r="BE165" i="18" s="1"/>
  <c r="BM165" i="18" a="1"/>
  <c r="BM165" i="18" s="1"/>
  <c r="BU165" i="18" a="1"/>
  <c r="BU165" i="18" s="1"/>
  <c r="AP165" i="18" a="1"/>
  <c r="AP165" i="18" s="1"/>
  <c r="AX165" i="18" a="1"/>
  <c r="AX165" i="18" s="1"/>
  <c r="BF165" i="18" a="1"/>
  <c r="BF165" i="18" s="1"/>
  <c r="BN165" i="18" a="1"/>
  <c r="BN165" i="18" s="1"/>
  <c r="BV165" i="18" a="1"/>
  <c r="BV165" i="18" s="1"/>
  <c r="H157" i="18" a="1"/>
  <c r="H157" i="18" s="1"/>
  <c r="P157" i="18" a="1"/>
  <c r="P157" i="18" s="1"/>
  <c r="X157" i="18" a="1"/>
  <c r="X157" i="18" s="1"/>
  <c r="AF157" i="18" a="1"/>
  <c r="AF157" i="18" s="1"/>
  <c r="I157" i="18" a="1"/>
  <c r="I157" i="18" s="1"/>
  <c r="Q157" i="18" a="1"/>
  <c r="Q157" i="18" s="1"/>
  <c r="Y157" i="18" a="1"/>
  <c r="Y157" i="18" s="1"/>
  <c r="AG157" i="18" a="1"/>
  <c r="AG157" i="18" s="1"/>
  <c r="B157" i="18" a="1"/>
  <c r="B157" i="18" s="1"/>
  <c r="J157" i="18" a="1"/>
  <c r="J157" i="18" s="1"/>
  <c r="R157" i="18" a="1"/>
  <c r="R157" i="18" s="1"/>
  <c r="Z157" i="18" a="1"/>
  <c r="Z157" i="18" s="1"/>
  <c r="AH157" i="18" a="1"/>
  <c r="AH157" i="18" s="1"/>
  <c r="C157" i="18" a="1"/>
  <c r="C157" i="18" s="1"/>
  <c r="K157" i="18" a="1"/>
  <c r="K157" i="18" s="1"/>
  <c r="S157" i="18" a="1"/>
  <c r="S157" i="18" s="1"/>
  <c r="AA157" i="18" a="1"/>
  <c r="AA157" i="18" s="1"/>
  <c r="AI157" i="18" a="1"/>
  <c r="AI157" i="18" s="1"/>
  <c r="D157" i="18" a="1"/>
  <c r="D157" i="18" s="1"/>
  <c r="L157" i="18" a="1"/>
  <c r="L157" i="18" s="1"/>
  <c r="T157" i="18" a="1"/>
  <c r="T157" i="18" s="1"/>
  <c r="AB157" i="18" a="1"/>
  <c r="AB157" i="18" s="1"/>
  <c r="AJ157" i="18" a="1"/>
  <c r="AJ157" i="18" s="1"/>
  <c r="E157" i="18" a="1"/>
  <c r="E157" i="18" s="1"/>
  <c r="M157" i="18" a="1"/>
  <c r="M157" i="18" s="1"/>
  <c r="U157" i="18" a="1"/>
  <c r="U157" i="18" s="1"/>
  <c r="AC157" i="18" a="1"/>
  <c r="AC157" i="18" s="1"/>
  <c r="AK157" i="18" a="1"/>
  <c r="AK157" i="18" s="1"/>
  <c r="F157" i="18" a="1"/>
  <c r="F157" i="18" s="1"/>
  <c r="N157" i="18" a="1"/>
  <c r="N157" i="18" s="1"/>
  <c r="V157" i="18" a="1"/>
  <c r="V157" i="18" s="1"/>
  <c r="AD157" i="18" a="1"/>
  <c r="AD157" i="18" s="1"/>
  <c r="AE157" i="18" a="1"/>
  <c r="AE157" i="18" s="1"/>
  <c r="G157" i="18" a="1"/>
  <c r="G157" i="18" s="1"/>
  <c r="O157" i="18" a="1"/>
  <c r="O157" i="18" s="1"/>
  <c r="W157" i="18" a="1"/>
  <c r="W157" i="18" s="1"/>
  <c r="AR157" i="18" a="1"/>
  <c r="AR157" i="18" s="1"/>
  <c r="AZ157" i="18" a="1"/>
  <c r="AZ157" i="18" s="1"/>
  <c r="BH157" i="18" a="1"/>
  <c r="BH157" i="18" s="1"/>
  <c r="BP157" i="18" a="1"/>
  <c r="BP157" i="18" s="1"/>
  <c r="AS157" i="18" a="1"/>
  <c r="AS157" i="18" s="1"/>
  <c r="BA157" i="18" a="1"/>
  <c r="BA157" i="18" s="1"/>
  <c r="BI157" i="18" a="1"/>
  <c r="BI157" i="18" s="1"/>
  <c r="BQ157" i="18" a="1"/>
  <c r="BQ157" i="18" s="1"/>
  <c r="AT157" i="18" a="1"/>
  <c r="AT157" i="18" s="1"/>
  <c r="BB157" i="18" a="1"/>
  <c r="BB157" i="18" s="1"/>
  <c r="BJ157" i="18" a="1"/>
  <c r="BJ157" i="18" s="1"/>
  <c r="BR157" i="18" a="1"/>
  <c r="BR157" i="18" s="1"/>
  <c r="AU157" i="18" a="1"/>
  <c r="AU157" i="18" s="1"/>
  <c r="BC157" i="18" a="1"/>
  <c r="BC157" i="18" s="1"/>
  <c r="BK157" i="18" a="1"/>
  <c r="BK157" i="18" s="1"/>
  <c r="BS157" i="18" a="1"/>
  <c r="BS157" i="18" s="1"/>
  <c r="AV157" i="18" a="1"/>
  <c r="AV157" i="18" s="1"/>
  <c r="BD157" i="18" a="1"/>
  <c r="BD157" i="18" s="1"/>
  <c r="BL157" i="18" a="1"/>
  <c r="BL157" i="18" s="1"/>
  <c r="BT157" i="18" a="1"/>
  <c r="BT157" i="18" s="1"/>
  <c r="AO157" i="18" a="1"/>
  <c r="AO157" i="18" s="1"/>
  <c r="AW157" i="18" a="1"/>
  <c r="AW157" i="18" s="1"/>
  <c r="BE157" i="18" a="1"/>
  <c r="BE157" i="18" s="1"/>
  <c r="BM157" i="18" a="1"/>
  <c r="BM157" i="18" s="1"/>
  <c r="BU157" i="18" a="1"/>
  <c r="BU157" i="18" s="1"/>
  <c r="AP157" i="18" a="1"/>
  <c r="AP157" i="18" s="1"/>
  <c r="AX157" i="18" a="1"/>
  <c r="AX157" i="18" s="1"/>
  <c r="BF157" i="18" a="1"/>
  <c r="BF157" i="18" s="1"/>
  <c r="BN157" i="18" a="1"/>
  <c r="BN157" i="18" s="1"/>
  <c r="BV157" i="18" a="1"/>
  <c r="BV157" i="18" s="1"/>
  <c r="H149" i="18" a="1"/>
  <c r="H149" i="18" s="1"/>
  <c r="P149" i="18" a="1"/>
  <c r="P149" i="18" s="1"/>
  <c r="X149" i="18" a="1"/>
  <c r="X149" i="18" s="1"/>
  <c r="AF149" i="18" a="1"/>
  <c r="AF149" i="18" s="1"/>
  <c r="I149" i="18" a="1"/>
  <c r="I149" i="18" s="1"/>
  <c r="Q149" i="18" a="1"/>
  <c r="Q149" i="18" s="1"/>
  <c r="Y149" i="18" a="1"/>
  <c r="Y149" i="18" s="1"/>
  <c r="AG149" i="18" a="1"/>
  <c r="AG149" i="18" s="1"/>
  <c r="B149" i="18" a="1"/>
  <c r="B149" i="18" s="1"/>
  <c r="J149" i="18" a="1"/>
  <c r="J149" i="18" s="1"/>
  <c r="R149" i="18" a="1"/>
  <c r="R149" i="18" s="1"/>
  <c r="Z149" i="18" a="1"/>
  <c r="Z149" i="18" s="1"/>
  <c r="AH149" i="18" a="1"/>
  <c r="AH149" i="18" s="1"/>
  <c r="C149" i="18" a="1"/>
  <c r="C149" i="18" s="1"/>
  <c r="K149" i="18" a="1"/>
  <c r="K149" i="18" s="1"/>
  <c r="S149" i="18" a="1"/>
  <c r="S149" i="18" s="1"/>
  <c r="AA149" i="18" a="1"/>
  <c r="AA149" i="18" s="1"/>
  <c r="AI149" i="18" a="1"/>
  <c r="AI149" i="18" s="1"/>
  <c r="D149" i="18" a="1"/>
  <c r="D149" i="18" s="1"/>
  <c r="L149" i="18" a="1"/>
  <c r="L149" i="18" s="1"/>
  <c r="T149" i="18" a="1"/>
  <c r="T149" i="18" s="1"/>
  <c r="AB149" i="18" a="1"/>
  <c r="AB149" i="18" s="1"/>
  <c r="AJ149" i="18" a="1"/>
  <c r="AJ149" i="18" s="1"/>
  <c r="E149" i="18" a="1"/>
  <c r="E149" i="18" s="1"/>
  <c r="M149" i="18" a="1"/>
  <c r="M149" i="18" s="1"/>
  <c r="U149" i="18" a="1"/>
  <c r="U149" i="18" s="1"/>
  <c r="AC149" i="18" a="1"/>
  <c r="AC149" i="18" s="1"/>
  <c r="AK149" i="18" a="1"/>
  <c r="AK149" i="18" s="1"/>
  <c r="F149" i="18" a="1"/>
  <c r="F149" i="18" s="1"/>
  <c r="N149" i="18" a="1"/>
  <c r="N149" i="18" s="1"/>
  <c r="V149" i="18" a="1"/>
  <c r="V149" i="18" s="1"/>
  <c r="AD149" i="18" a="1"/>
  <c r="AD149" i="18" s="1"/>
  <c r="G149" i="18" a="1"/>
  <c r="G149" i="18" s="1"/>
  <c r="O149" i="18" a="1"/>
  <c r="O149" i="18" s="1"/>
  <c r="W149" i="18" a="1"/>
  <c r="W149" i="18" s="1"/>
  <c r="AE149" i="18" a="1"/>
  <c r="AE149" i="18" s="1"/>
  <c r="AU149" i="18" a="1"/>
  <c r="AU149" i="18" s="1"/>
  <c r="BC149" i="18" a="1"/>
  <c r="BC149" i="18" s="1"/>
  <c r="BK149" i="18" a="1"/>
  <c r="BK149" i="18" s="1"/>
  <c r="BS149" i="18" a="1"/>
  <c r="BS149" i="18" s="1"/>
  <c r="AV149" i="18" a="1"/>
  <c r="AV149" i="18" s="1"/>
  <c r="BD149" i="18" a="1"/>
  <c r="BD149" i="18" s="1"/>
  <c r="BL149" i="18" a="1"/>
  <c r="BL149" i="18" s="1"/>
  <c r="AP149" i="18" a="1"/>
  <c r="AP149" i="18" s="1"/>
  <c r="AX149" i="18" a="1"/>
  <c r="AX149" i="18" s="1"/>
  <c r="BF149" i="18" a="1"/>
  <c r="BF149" i="18" s="1"/>
  <c r="BN149" i="18" a="1"/>
  <c r="BN149" i="18" s="1"/>
  <c r="BV149" i="18" a="1"/>
  <c r="BV149" i="18" s="1"/>
  <c r="AQ149" i="18" a="1"/>
  <c r="AQ149" i="18" s="1"/>
  <c r="AY149" i="18" a="1"/>
  <c r="AY149" i="18" s="1"/>
  <c r="BG149" i="18" a="1"/>
  <c r="BG149" i="18" s="1"/>
  <c r="BO149" i="18" a="1"/>
  <c r="BO149" i="18" s="1"/>
  <c r="AR149" i="18" a="1"/>
  <c r="AR149" i="18" s="1"/>
  <c r="AZ149" i="18" a="1"/>
  <c r="AZ149" i="18" s="1"/>
  <c r="BH149" i="18" a="1"/>
  <c r="BH149" i="18" s="1"/>
  <c r="AT149" i="18" a="1"/>
  <c r="AT149" i="18" s="1"/>
  <c r="BB149" i="18" a="1"/>
  <c r="BB149" i="18" s="1"/>
  <c r="BJ149" i="18" a="1"/>
  <c r="BJ149" i="18" s="1"/>
  <c r="BR149" i="18" a="1"/>
  <c r="BR149" i="18" s="1"/>
  <c r="BP149" i="18" a="1"/>
  <c r="BP149" i="18" s="1"/>
  <c r="AO149" i="18" a="1"/>
  <c r="AO149" i="18" s="1"/>
  <c r="BQ149" i="18" a="1"/>
  <c r="BQ149" i="18" s="1"/>
  <c r="AS149" i="18" a="1"/>
  <c r="AS149" i="18" s="1"/>
  <c r="BT149" i="18" a="1"/>
  <c r="BT149" i="18" s="1"/>
  <c r="AW149" i="18" a="1"/>
  <c r="AW149" i="18" s="1"/>
  <c r="BU149" i="18" a="1"/>
  <c r="BU149" i="18" s="1"/>
  <c r="BA149" i="18" a="1"/>
  <c r="BA149" i="18" s="1"/>
  <c r="BW149" i="18" a="1"/>
  <c r="BW149" i="18" s="1"/>
  <c r="BE149" i="18" a="1"/>
  <c r="BE149" i="18" s="1"/>
  <c r="BI149" i="18" a="1"/>
  <c r="BI149" i="18" s="1"/>
  <c r="BM149" i="18" a="1"/>
  <c r="BM149" i="18" s="1"/>
  <c r="BG157" i="18" a="1"/>
  <c r="BG157" i="18" s="1"/>
  <c r="H172" i="18" a="1"/>
  <c r="H172" i="18" s="1"/>
  <c r="P172" i="18" a="1"/>
  <c r="P172" i="18" s="1"/>
  <c r="X172" i="18" a="1"/>
  <c r="X172" i="18" s="1"/>
  <c r="AF172" i="18" a="1"/>
  <c r="AF172" i="18" s="1"/>
  <c r="I172" i="18" a="1"/>
  <c r="I172" i="18" s="1"/>
  <c r="Q172" i="18" a="1"/>
  <c r="Q172" i="18" s="1"/>
  <c r="Y172" i="18" a="1"/>
  <c r="Y172" i="18" s="1"/>
  <c r="AG172" i="18" a="1"/>
  <c r="AG172" i="18" s="1"/>
  <c r="B172" i="18" a="1"/>
  <c r="B172" i="18" s="1"/>
  <c r="J172" i="18" a="1"/>
  <c r="J172" i="18" s="1"/>
  <c r="R172" i="18" a="1"/>
  <c r="R172" i="18" s="1"/>
  <c r="Z172" i="18" a="1"/>
  <c r="Z172" i="18" s="1"/>
  <c r="AH172" i="18" a="1"/>
  <c r="AH172" i="18" s="1"/>
  <c r="C172" i="18" a="1"/>
  <c r="C172" i="18" s="1"/>
  <c r="K172" i="18" a="1"/>
  <c r="K172" i="18" s="1"/>
  <c r="S172" i="18" a="1"/>
  <c r="S172" i="18" s="1"/>
  <c r="AA172" i="18" a="1"/>
  <c r="AA172" i="18" s="1"/>
  <c r="AI172" i="18" a="1"/>
  <c r="AI172" i="18" s="1"/>
  <c r="D172" i="18" a="1"/>
  <c r="D172" i="18" s="1"/>
  <c r="L172" i="18" a="1"/>
  <c r="L172" i="18" s="1"/>
  <c r="T172" i="18" a="1"/>
  <c r="T172" i="18" s="1"/>
  <c r="AB172" i="18" a="1"/>
  <c r="AB172" i="18" s="1"/>
  <c r="AJ172" i="18" a="1"/>
  <c r="AJ172" i="18" s="1"/>
  <c r="E172" i="18" a="1"/>
  <c r="E172" i="18" s="1"/>
  <c r="M172" i="18" a="1"/>
  <c r="M172" i="18" s="1"/>
  <c r="U172" i="18" a="1"/>
  <c r="U172" i="18" s="1"/>
  <c r="AC172" i="18" a="1"/>
  <c r="AC172" i="18" s="1"/>
  <c r="AK172" i="18" a="1"/>
  <c r="AK172" i="18" s="1"/>
  <c r="F172" i="18" a="1"/>
  <c r="F172" i="18" s="1"/>
  <c r="N172" i="18" a="1"/>
  <c r="N172" i="18" s="1"/>
  <c r="V172" i="18" a="1"/>
  <c r="V172" i="18" s="1"/>
  <c r="AD172" i="18" a="1"/>
  <c r="AD172" i="18" s="1"/>
  <c r="G172" i="18" a="1"/>
  <c r="G172" i="18" s="1"/>
  <c r="O172" i="18" a="1"/>
  <c r="O172" i="18" s="1"/>
  <c r="W172" i="18" a="1"/>
  <c r="W172" i="18" s="1"/>
  <c r="AE172" i="18" a="1"/>
  <c r="AE172" i="18" s="1"/>
  <c r="D164" i="18" a="1"/>
  <c r="D164" i="18" s="1"/>
  <c r="L164" i="18" a="1"/>
  <c r="L164" i="18" s="1"/>
  <c r="F164" i="18" a="1"/>
  <c r="F164" i="18" s="1"/>
  <c r="N164" i="18" a="1"/>
  <c r="N164" i="18" s="1"/>
  <c r="V164" i="18" a="1"/>
  <c r="V164" i="18" s="1"/>
  <c r="G164" i="18" a="1"/>
  <c r="G164" i="18" s="1"/>
  <c r="O164" i="18" a="1"/>
  <c r="O164" i="18" s="1"/>
  <c r="W164" i="18" a="1"/>
  <c r="W164" i="18" s="1"/>
  <c r="H164" i="18" a="1"/>
  <c r="H164" i="18" s="1"/>
  <c r="P164" i="18" a="1"/>
  <c r="P164" i="18" s="1"/>
  <c r="I164" i="18" a="1"/>
  <c r="I164" i="18" s="1"/>
  <c r="Q164" i="18" a="1"/>
  <c r="Q164" i="18" s="1"/>
  <c r="Y164" i="18" a="1"/>
  <c r="Y164" i="18" s="1"/>
  <c r="AG164" i="18" a="1"/>
  <c r="AG164" i="18" s="1"/>
  <c r="B164" i="18" a="1"/>
  <c r="B164" i="18" s="1"/>
  <c r="J164" i="18" a="1"/>
  <c r="J164" i="18" s="1"/>
  <c r="R164" i="18" a="1"/>
  <c r="R164" i="18" s="1"/>
  <c r="T164" i="18" a="1"/>
  <c r="T164" i="18" s="1"/>
  <c r="AE164" i="18" a="1"/>
  <c r="AE164" i="18" s="1"/>
  <c r="U164" i="18" a="1"/>
  <c r="U164" i="18" s="1"/>
  <c r="AF164" i="18" a="1"/>
  <c r="AF164" i="18" s="1"/>
  <c r="X164" i="18" a="1"/>
  <c r="X164" i="18" s="1"/>
  <c r="AH164" i="18" a="1"/>
  <c r="AH164" i="18" s="1"/>
  <c r="C164" i="18" a="1"/>
  <c r="C164" i="18" s="1"/>
  <c r="Z164" i="18" a="1"/>
  <c r="Z164" i="18" s="1"/>
  <c r="AI164" i="18" a="1"/>
  <c r="AI164" i="18" s="1"/>
  <c r="E164" i="18" a="1"/>
  <c r="E164" i="18" s="1"/>
  <c r="AA164" i="18" a="1"/>
  <c r="AA164" i="18" s="1"/>
  <c r="AJ164" i="18" a="1"/>
  <c r="AJ164" i="18" s="1"/>
  <c r="K164" i="18" a="1"/>
  <c r="K164" i="18" s="1"/>
  <c r="AB164" i="18" a="1"/>
  <c r="AB164" i="18" s="1"/>
  <c r="AK164" i="18" a="1"/>
  <c r="AK164" i="18" s="1"/>
  <c r="M164" i="18" a="1"/>
  <c r="M164" i="18" s="1"/>
  <c r="AC164" i="18" a="1"/>
  <c r="AC164" i="18" s="1"/>
  <c r="S164" i="18" a="1"/>
  <c r="S164" i="18" s="1"/>
  <c r="AD164" i="18" a="1"/>
  <c r="AD164" i="18" s="1"/>
  <c r="AU164" i="18" a="1"/>
  <c r="AU164" i="18" s="1"/>
  <c r="BC164" i="18" a="1"/>
  <c r="BC164" i="18" s="1"/>
  <c r="BK164" i="18" a="1"/>
  <c r="BK164" i="18" s="1"/>
  <c r="BS164" i="18" a="1"/>
  <c r="BS164" i="18" s="1"/>
  <c r="AV164" i="18" a="1"/>
  <c r="AV164" i="18" s="1"/>
  <c r="BD164" i="18" a="1"/>
  <c r="BD164" i="18" s="1"/>
  <c r="BL164" i="18" a="1"/>
  <c r="BL164" i="18" s="1"/>
  <c r="BT164" i="18" a="1"/>
  <c r="BT164" i="18" s="1"/>
  <c r="AO164" i="18" a="1"/>
  <c r="AO164" i="18" s="1"/>
  <c r="AW164" i="18" a="1"/>
  <c r="AW164" i="18" s="1"/>
  <c r="BE164" i="18" a="1"/>
  <c r="BE164" i="18" s="1"/>
  <c r="BM164" i="18" a="1"/>
  <c r="BM164" i="18" s="1"/>
  <c r="BU164" i="18" a="1"/>
  <c r="BU164" i="18" s="1"/>
  <c r="AP164" i="18" a="1"/>
  <c r="AP164" i="18" s="1"/>
  <c r="AX164" i="18" a="1"/>
  <c r="AX164" i="18" s="1"/>
  <c r="BF164" i="18" a="1"/>
  <c r="BF164" i="18" s="1"/>
  <c r="BN164" i="18" a="1"/>
  <c r="BN164" i="18" s="1"/>
  <c r="BV164" i="18" a="1"/>
  <c r="BV164" i="18" s="1"/>
  <c r="AQ164" i="18" a="1"/>
  <c r="AQ164" i="18" s="1"/>
  <c r="AY164" i="18" a="1"/>
  <c r="AY164" i="18" s="1"/>
  <c r="BG164" i="18" a="1"/>
  <c r="BG164" i="18" s="1"/>
  <c r="BO164" i="18" a="1"/>
  <c r="BO164" i="18" s="1"/>
  <c r="BW164" i="18" a="1"/>
  <c r="BW164" i="18" s="1"/>
  <c r="AR164" i="18" a="1"/>
  <c r="AR164" i="18" s="1"/>
  <c r="AZ164" i="18" a="1"/>
  <c r="AZ164" i="18" s="1"/>
  <c r="BH164" i="18" a="1"/>
  <c r="BH164" i="18" s="1"/>
  <c r="BP164" i="18" a="1"/>
  <c r="BP164" i="18" s="1"/>
  <c r="AS164" i="18" a="1"/>
  <c r="AS164" i="18" s="1"/>
  <c r="BA164" i="18" a="1"/>
  <c r="BA164" i="18" s="1"/>
  <c r="BI164" i="18" a="1"/>
  <c r="BI164" i="18" s="1"/>
  <c r="BQ164" i="18" a="1"/>
  <c r="BQ164" i="18" s="1"/>
  <c r="D156" i="18" a="1"/>
  <c r="D156" i="18" s="1"/>
  <c r="L156" i="18" a="1"/>
  <c r="L156" i="18" s="1"/>
  <c r="T156" i="18" a="1"/>
  <c r="T156" i="18" s="1"/>
  <c r="AB156" i="18" a="1"/>
  <c r="AB156" i="18" s="1"/>
  <c r="AJ156" i="18" a="1"/>
  <c r="AJ156" i="18" s="1"/>
  <c r="E156" i="18" a="1"/>
  <c r="E156" i="18" s="1"/>
  <c r="M156" i="18" a="1"/>
  <c r="M156" i="18" s="1"/>
  <c r="U156" i="18" a="1"/>
  <c r="U156" i="18" s="1"/>
  <c r="AC156" i="18" a="1"/>
  <c r="AC156" i="18" s="1"/>
  <c r="AK156" i="18" a="1"/>
  <c r="AK156" i="18" s="1"/>
  <c r="F156" i="18" a="1"/>
  <c r="F156" i="18" s="1"/>
  <c r="N156" i="18" a="1"/>
  <c r="N156" i="18" s="1"/>
  <c r="V156" i="18" a="1"/>
  <c r="V156" i="18" s="1"/>
  <c r="AD156" i="18" a="1"/>
  <c r="AD156" i="18" s="1"/>
  <c r="G156" i="18" a="1"/>
  <c r="G156" i="18" s="1"/>
  <c r="O156" i="18" a="1"/>
  <c r="O156" i="18" s="1"/>
  <c r="W156" i="18" a="1"/>
  <c r="W156" i="18" s="1"/>
  <c r="AE156" i="18" a="1"/>
  <c r="AE156" i="18" s="1"/>
  <c r="H156" i="18" a="1"/>
  <c r="H156" i="18" s="1"/>
  <c r="P156" i="18" a="1"/>
  <c r="P156" i="18" s="1"/>
  <c r="X156" i="18" a="1"/>
  <c r="X156" i="18" s="1"/>
  <c r="AF156" i="18" a="1"/>
  <c r="AF156" i="18" s="1"/>
  <c r="I156" i="18" a="1"/>
  <c r="I156" i="18" s="1"/>
  <c r="Q156" i="18" a="1"/>
  <c r="Q156" i="18" s="1"/>
  <c r="Y156" i="18" a="1"/>
  <c r="Y156" i="18" s="1"/>
  <c r="AG156" i="18" a="1"/>
  <c r="AG156" i="18" s="1"/>
  <c r="B156" i="18" a="1"/>
  <c r="B156" i="18" s="1"/>
  <c r="J156" i="18" a="1"/>
  <c r="J156" i="18" s="1"/>
  <c r="R156" i="18" a="1"/>
  <c r="R156" i="18" s="1"/>
  <c r="Z156" i="18" a="1"/>
  <c r="Z156" i="18" s="1"/>
  <c r="AH156" i="18" a="1"/>
  <c r="AH156" i="18" s="1"/>
  <c r="C156" i="18" a="1"/>
  <c r="C156" i="18" s="1"/>
  <c r="K156" i="18" a="1"/>
  <c r="K156" i="18" s="1"/>
  <c r="S156" i="18" a="1"/>
  <c r="S156" i="18" s="1"/>
  <c r="AA156" i="18" a="1"/>
  <c r="AA156" i="18" s="1"/>
  <c r="AI156" i="18" a="1"/>
  <c r="AI156" i="18" s="1"/>
  <c r="AU156" i="18" a="1"/>
  <c r="AU156" i="18" s="1"/>
  <c r="BC156" i="18" a="1"/>
  <c r="BC156" i="18" s="1"/>
  <c r="BK156" i="18" a="1"/>
  <c r="BK156" i="18" s="1"/>
  <c r="BS156" i="18" a="1"/>
  <c r="BS156" i="18" s="1"/>
  <c r="AV156" i="18" a="1"/>
  <c r="AV156" i="18" s="1"/>
  <c r="BD156" i="18" a="1"/>
  <c r="BD156" i="18" s="1"/>
  <c r="BL156" i="18" a="1"/>
  <c r="BL156" i="18" s="1"/>
  <c r="BT156" i="18" a="1"/>
  <c r="BT156" i="18" s="1"/>
  <c r="AO156" i="18" a="1"/>
  <c r="AO156" i="18" s="1"/>
  <c r="AW156" i="18" a="1"/>
  <c r="AW156" i="18" s="1"/>
  <c r="BE156" i="18" a="1"/>
  <c r="BE156" i="18" s="1"/>
  <c r="BM156" i="18" a="1"/>
  <c r="BM156" i="18" s="1"/>
  <c r="BU156" i="18" a="1"/>
  <c r="BU156" i="18" s="1"/>
  <c r="AP156" i="18" a="1"/>
  <c r="AP156" i="18" s="1"/>
  <c r="AX156" i="18" a="1"/>
  <c r="AX156" i="18" s="1"/>
  <c r="BF156" i="18" a="1"/>
  <c r="BF156" i="18" s="1"/>
  <c r="BN156" i="18" a="1"/>
  <c r="BN156" i="18" s="1"/>
  <c r="BV156" i="18" a="1"/>
  <c r="BV156" i="18" s="1"/>
  <c r="AQ156" i="18" a="1"/>
  <c r="AQ156" i="18" s="1"/>
  <c r="AY156" i="18" a="1"/>
  <c r="AY156" i="18" s="1"/>
  <c r="BG156" i="18" a="1"/>
  <c r="BG156" i="18" s="1"/>
  <c r="BO156" i="18" a="1"/>
  <c r="BO156" i="18" s="1"/>
  <c r="BW156" i="18" a="1"/>
  <c r="BW156" i="18" s="1"/>
  <c r="AR156" i="18" a="1"/>
  <c r="AR156" i="18" s="1"/>
  <c r="AZ156" i="18" a="1"/>
  <c r="AZ156" i="18" s="1"/>
  <c r="BH156" i="18" a="1"/>
  <c r="BH156" i="18" s="1"/>
  <c r="BP156" i="18" a="1"/>
  <c r="BP156" i="18" s="1"/>
  <c r="AS156" i="18" a="1"/>
  <c r="AS156" i="18" s="1"/>
  <c r="BA156" i="18" a="1"/>
  <c r="BA156" i="18" s="1"/>
  <c r="BI156" i="18" a="1"/>
  <c r="BI156" i="18" s="1"/>
  <c r="BQ156" i="18" a="1"/>
  <c r="BQ156" i="18" s="1"/>
  <c r="D148" i="18" a="1"/>
  <c r="D148" i="18" s="1"/>
  <c r="L148" i="18" a="1"/>
  <c r="L148" i="18" s="1"/>
  <c r="T148" i="18" a="1"/>
  <c r="T148" i="18" s="1"/>
  <c r="AB148" i="18" a="1"/>
  <c r="AB148" i="18" s="1"/>
  <c r="AJ148" i="18" a="1"/>
  <c r="AJ148" i="18" s="1"/>
  <c r="E148" i="18" a="1"/>
  <c r="E148" i="18" s="1"/>
  <c r="M148" i="18" a="1"/>
  <c r="M148" i="18" s="1"/>
  <c r="U148" i="18" a="1"/>
  <c r="U148" i="18" s="1"/>
  <c r="AC148" i="18" a="1"/>
  <c r="AC148" i="18" s="1"/>
  <c r="AK148" i="18" a="1"/>
  <c r="AK148" i="18" s="1"/>
  <c r="F148" i="18" a="1"/>
  <c r="F148" i="18" s="1"/>
  <c r="N148" i="18" a="1"/>
  <c r="N148" i="18" s="1"/>
  <c r="V148" i="18" a="1"/>
  <c r="V148" i="18" s="1"/>
  <c r="AD148" i="18" a="1"/>
  <c r="AD148" i="18" s="1"/>
  <c r="G148" i="18" a="1"/>
  <c r="G148" i="18" s="1"/>
  <c r="O148" i="18" a="1"/>
  <c r="O148" i="18" s="1"/>
  <c r="W148" i="18" a="1"/>
  <c r="W148" i="18" s="1"/>
  <c r="AE148" i="18" a="1"/>
  <c r="AE148" i="18" s="1"/>
  <c r="H148" i="18" a="1"/>
  <c r="H148" i="18" s="1"/>
  <c r="P148" i="18" a="1"/>
  <c r="P148" i="18" s="1"/>
  <c r="X148" i="18" a="1"/>
  <c r="X148" i="18" s="1"/>
  <c r="AF148" i="18" a="1"/>
  <c r="AF148" i="18" s="1"/>
  <c r="I148" i="18" a="1"/>
  <c r="I148" i="18" s="1"/>
  <c r="Q148" i="18" a="1"/>
  <c r="Q148" i="18" s="1"/>
  <c r="Y148" i="18" a="1"/>
  <c r="Y148" i="18" s="1"/>
  <c r="AG148" i="18" a="1"/>
  <c r="AG148" i="18" s="1"/>
  <c r="B148" i="18" a="1"/>
  <c r="B148" i="18" s="1"/>
  <c r="J148" i="18" a="1"/>
  <c r="J148" i="18" s="1"/>
  <c r="R148" i="18" a="1"/>
  <c r="R148" i="18" s="1"/>
  <c r="Z148" i="18" a="1"/>
  <c r="Z148" i="18" s="1"/>
  <c r="AH148" i="18" a="1"/>
  <c r="AH148" i="18" s="1"/>
  <c r="C148" i="18" a="1"/>
  <c r="C148" i="18" s="1"/>
  <c r="K148" i="18" a="1"/>
  <c r="K148" i="18" s="1"/>
  <c r="S148" i="18" a="1"/>
  <c r="S148" i="18" s="1"/>
  <c r="AA148" i="18" a="1"/>
  <c r="AA148" i="18" s="1"/>
  <c r="AI148" i="18" a="1"/>
  <c r="AI148" i="18" s="1"/>
  <c r="AP148" i="18" a="1"/>
  <c r="AP148" i="18" s="1"/>
  <c r="AX148" i="18" a="1"/>
  <c r="AX148" i="18" s="1"/>
  <c r="BF148" i="18" a="1"/>
  <c r="BF148" i="18" s="1"/>
  <c r="BN148" i="18" a="1"/>
  <c r="BN148" i="18" s="1"/>
  <c r="BV148" i="18" a="1"/>
  <c r="BV148" i="18" s="1"/>
  <c r="AQ148" i="18" a="1"/>
  <c r="AQ148" i="18" s="1"/>
  <c r="AY148" i="18" a="1"/>
  <c r="AY148" i="18" s="1"/>
  <c r="BG148" i="18" a="1"/>
  <c r="BG148" i="18" s="1"/>
  <c r="BO148" i="18" a="1"/>
  <c r="BO148" i="18" s="1"/>
  <c r="BW148" i="18" a="1"/>
  <c r="BW148" i="18" s="1"/>
  <c r="AS148" i="18" a="1"/>
  <c r="AS148" i="18" s="1"/>
  <c r="BA148" i="18" a="1"/>
  <c r="BA148" i="18" s="1"/>
  <c r="BI148" i="18" a="1"/>
  <c r="BI148" i="18" s="1"/>
  <c r="BQ148" i="18" a="1"/>
  <c r="BQ148" i="18" s="1"/>
  <c r="AT148" i="18" a="1"/>
  <c r="AT148" i="18" s="1"/>
  <c r="BB148" i="18" a="1"/>
  <c r="BB148" i="18" s="1"/>
  <c r="BJ148" i="18" a="1"/>
  <c r="BJ148" i="18" s="1"/>
  <c r="BR148" i="18" a="1"/>
  <c r="BR148" i="18" s="1"/>
  <c r="AU148" i="18" a="1"/>
  <c r="AU148" i="18" s="1"/>
  <c r="BC148" i="18" a="1"/>
  <c r="BC148" i="18" s="1"/>
  <c r="BK148" i="18" a="1"/>
  <c r="BK148" i="18" s="1"/>
  <c r="BS148" i="18" a="1"/>
  <c r="BS148" i="18" s="1"/>
  <c r="AV148" i="18" a="1"/>
  <c r="AV148" i="18" s="1"/>
  <c r="AO148" i="18" a="1"/>
  <c r="AO148" i="18" s="1"/>
  <c r="AW148" i="18" a="1"/>
  <c r="AW148" i="18" s="1"/>
  <c r="BE148" i="18" a="1"/>
  <c r="BE148" i="18" s="1"/>
  <c r="BM148" i="18" a="1"/>
  <c r="BM148" i="18" s="1"/>
  <c r="BU148" i="18" a="1"/>
  <c r="BU148" i="18" s="1"/>
  <c r="BT148" i="18" a="1"/>
  <c r="BT148" i="18" s="1"/>
  <c r="AR148" i="18" a="1"/>
  <c r="AR148" i="18" s="1"/>
  <c r="AZ148" i="18" a="1"/>
  <c r="AZ148" i="18" s="1"/>
  <c r="BD148" i="18" a="1"/>
  <c r="BD148" i="18" s="1"/>
  <c r="BH148" i="18" a="1"/>
  <c r="BH148" i="18" s="1"/>
  <c r="BL148" i="18" a="1"/>
  <c r="BL148" i="18" s="1"/>
  <c r="AN173" i="18" a="1"/>
  <c r="AN173" i="18" s="1"/>
  <c r="AN165" i="18" a="1"/>
  <c r="AN165" i="18" s="1"/>
  <c r="AN157" i="18" a="1"/>
  <c r="AN157" i="18" s="1"/>
  <c r="AN149" i="18" a="1"/>
  <c r="AN149" i="18" s="1"/>
  <c r="BU176" i="18" a="1"/>
  <c r="BU176" i="18" s="1"/>
  <c r="BM176" i="18" a="1"/>
  <c r="BM176" i="18" s="1"/>
  <c r="BE176" i="18" a="1"/>
  <c r="BE176" i="18" s="1"/>
  <c r="AW176" i="18" a="1"/>
  <c r="AW176" i="18" s="1"/>
  <c r="AO176" i="18" a="1"/>
  <c r="AO176" i="18" s="1"/>
  <c r="BP175" i="18" a="1"/>
  <c r="BP175" i="18" s="1"/>
  <c r="BH175" i="18" a="1"/>
  <c r="BH175" i="18" s="1"/>
  <c r="AZ175" i="18" a="1"/>
  <c r="AZ175" i="18" s="1"/>
  <c r="AR175" i="18" a="1"/>
  <c r="AR175" i="18" s="1"/>
  <c r="BS174" i="18" a="1"/>
  <c r="BS174" i="18" s="1"/>
  <c r="BK174" i="18" a="1"/>
  <c r="BK174" i="18" s="1"/>
  <c r="BC174" i="18" a="1"/>
  <c r="BC174" i="18" s="1"/>
  <c r="AU174" i="18" a="1"/>
  <c r="AU174" i="18" s="1"/>
  <c r="BV173" i="18" a="1"/>
  <c r="BV173" i="18" s="1"/>
  <c r="BN173" i="18" a="1"/>
  <c r="BN173" i="18" s="1"/>
  <c r="BF173" i="18" a="1"/>
  <c r="BF173" i="18" s="1"/>
  <c r="AX173" i="18" a="1"/>
  <c r="AX173" i="18" s="1"/>
  <c r="AP173" i="18" a="1"/>
  <c r="AP173" i="18" s="1"/>
  <c r="BQ172" i="18" a="1"/>
  <c r="BQ172" i="18" s="1"/>
  <c r="BI172" i="18" a="1"/>
  <c r="BI172" i="18" s="1"/>
  <c r="BA172" i="18" a="1"/>
  <c r="BA172" i="18" s="1"/>
  <c r="AS172" i="18" a="1"/>
  <c r="AS172" i="18" s="1"/>
  <c r="BT171" i="18" a="1"/>
  <c r="BT171" i="18" s="1"/>
  <c r="BL171" i="18" a="1"/>
  <c r="BL171" i="18" s="1"/>
  <c r="BD171" i="18" a="1"/>
  <c r="BD171" i="18" s="1"/>
  <c r="AV171" i="18" a="1"/>
  <c r="AV171" i="18" s="1"/>
  <c r="BW170" i="18" a="1"/>
  <c r="BW170" i="18" s="1"/>
  <c r="BO170" i="18" a="1"/>
  <c r="BO170" i="18" s="1"/>
  <c r="BG170" i="18" a="1"/>
  <c r="BG170" i="18" s="1"/>
  <c r="AY170" i="18" a="1"/>
  <c r="AY170" i="18" s="1"/>
  <c r="AQ170" i="18" a="1"/>
  <c r="AQ170" i="18" s="1"/>
  <c r="BR169" i="18" a="1"/>
  <c r="BR169" i="18" s="1"/>
  <c r="BJ169" i="18" a="1"/>
  <c r="BJ169" i="18" s="1"/>
  <c r="BB169" i="18" a="1"/>
  <c r="BB169" i="18" s="1"/>
  <c r="AT169" i="18" a="1"/>
  <c r="AT169" i="18" s="1"/>
  <c r="BS168" i="18" a="1"/>
  <c r="BS168" i="18" s="1"/>
  <c r="AX168" i="18" a="1"/>
  <c r="AX168" i="18" s="1"/>
  <c r="BA167" i="18" a="1"/>
  <c r="BA167" i="18" s="1"/>
  <c r="BD166" i="18" a="1"/>
  <c r="BD166" i="18" s="1"/>
  <c r="BJ164" i="18" a="1"/>
  <c r="BJ164" i="18" s="1"/>
  <c r="BP162" i="18" a="1"/>
  <c r="BP162" i="18" s="1"/>
  <c r="BV160" i="18" a="1"/>
  <c r="BV160" i="18" s="1"/>
  <c r="AS159" i="18" a="1"/>
  <c r="AS159" i="18" s="1"/>
  <c r="AY157" i="18" a="1"/>
  <c r="AY157" i="18" s="1"/>
  <c r="BE155" i="18" a="1"/>
  <c r="BE155" i="18" s="1"/>
  <c r="BK153" i="18" a="1"/>
  <c r="BK153" i="18" s="1"/>
  <c r="BQ151" i="18" a="1"/>
  <c r="BQ151" i="18" s="1"/>
  <c r="BP148" i="18" a="1"/>
  <c r="BP148" i="18" s="1"/>
  <c r="BW173" i="18" a="1"/>
  <c r="BW173" i="18" s="1"/>
  <c r="AN156" i="18" a="1"/>
  <c r="AN156" i="18" s="1"/>
  <c r="AN148" i="18" a="1"/>
  <c r="AN148" i="18" s="1"/>
  <c r="BT176" i="18" a="1"/>
  <c r="BT176" i="18" s="1"/>
  <c r="BL176" i="18" a="1"/>
  <c r="BL176" i="18" s="1"/>
  <c r="BD176" i="18" a="1"/>
  <c r="BD176" i="18" s="1"/>
  <c r="AV176" i="18" a="1"/>
  <c r="AV176" i="18" s="1"/>
  <c r="BW175" i="18" a="1"/>
  <c r="BW175" i="18" s="1"/>
  <c r="BO175" i="18" a="1"/>
  <c r="BO175" i="18" s="1"/>
  <c r="BG175" i="18" a="1"/>
  <c r="BG175" i="18" s="1"/>
  <c r="AY175" i="18" a="1"/>
  <c r="AY175" i="18" s="1"/>
  <c r="AQ175" i="18" a="1"/>
  <c r="AQ175" i="18" s="1"/>
  <c r="BR174" i="18" a="1"/>
  <c r="BR174" i="18" s="1"/>
  <c r="BJ174" i="18" a="1"/>
  <c r="BJ174" i="18" s="1"/>
  <c r="BB174" i="18" a="1"/>
  <c r="BB174" i="18" s="1"/>
  <c r="AT174" i="18" a="1"/>
  <c r="AT174" i="18" s="1"/>
  <c r="BU173" i="18" a="1"/>
  <c r="BU173" i="18" s="1"/>
  <c r="BM173" i="18" a="1"/>
  <c r="BM173" i="18" s="1"/>
  <c r="BE173" i="18" a="1"/>
  <c r="BE173" i="18" s="1"/>
  <c r="AW173" i="18" a="1"/>
  <c r="AW173" i="18" s="1"/>
  <c r="AO173" i="18" a="1"/>
  <c r="AO173" i="18" s="1"/>
  <c r="BP172" i="18" a="1"/>
  <c r="BP172" i="18" s="1"/>
  <c r="BH172" i="18" a="1"/>
  <c r="BH172" i="18" s="1"/>
  <c r="AZ172" i="18" a="1"/>
  <c r="AZ172" i="18" s="1"/>
  <c r="AR172" i="18" a="1"/>
  <c r="AR172" i="18" s="1"/>
  <c r="BS171" i="18" a="1"/>
  <c r="BS171" i="18" s="1"/>
  <c r="BK171" i="18" a="1"/>
  <c r="BK171" i="18" s="1"/>
  <c r="BC171" i="18" a="1"/>
  <c r="BC171" i="18" s="1"/>
  <c r="AU171" i="18" a="1"/>
  <c r="AU171" i="18" s="1"/>
  <c r="BV170" i="18" a="1"/>
  <c r="BV170" i="18" s="1"/>
  <c r="BN170" i="18" a="1"/>
  <c r="BN170" i="18" s="1"/>
  <c r="BF170" i="18" a="1"/>
  <c r="BF170" i="18" s="1"/>
  <c r="AX170" i="18" a="1"/>
  <c r="AX170" i="18" s="1"/>
  <c r="AP170" i="18" a="1"/>
  <c r="AP170" i="18" s="1"/>
  <c r="BQ169" i="18" a="1"/>
  <c r="BQ169" i="18" s="1"/>
  <c r="BI169" i="18" a="1"/>
  <c r="BI169" i="18" s="1"/>
  <c r="BA169" i="18" a="1"/>
  <c r="BA169" i="18" s="1"/>
  <c r="AS169" i="18" a="1"/>
  <c r="AS169" i="18" s="1"/>
  <c r="BR168" i="18" a="1"/>
  <c r="BR168" i="18" s="1"/>
  <c r="AW168" i="18" a="1"/>
  <c r="AW168" i="18" s="1"/>
  <c r="AZ167" i="18" a="1"/>
  <c r="AZ167" i="18" s="1"/>
  <c r="AV166" i="18" a="1"/>
  <c r="AV166" i="18" s="1"/>
  <c r="BB164" i="18" a="1"/>
  <c r="BB164" i="18" s="1"/>
  <c r="BH162" i="18" a="1"/>
  <c r="BH162" i="18" s="1"/>
  <c r="BN160" i="18" a="1"/>
  <c r="BN160" i="18" s="1"/>
  <c r="BT158" i="18" a="1"/>
  <c r="BT158" i="18" s="1"/>
  <c r="AQ157" i="18" a="1"/>
  <c r="AQ157" i="18" s="1"/>
  <c r="AW155" i="18" a="1"/>
  <c r="AW155" i="18" s="1"/>
  <c r="BC153" i="18" a="1"/>
  <c r="BC153" i="18" s="1"/>
  <c r="BI151" i="18" a="1"/>
  <c r="BI151" i="18" s="1"/>
  <c r="B143" i="18" a="1"/>
  <c r="B143" i="18" s="1"/>
  <c r="BQ143" i="18" a="1"/>
  <c r="BQ143" i="18" s="1"/>
  <c r="BF143" i="18" a="1"/>
  <c r="BF143" i="18" s="1"/>
  <c r="AP143" i="18" a="1"/>
  <c r="AP143" i="18" s="1"/>
  <c r="W143" i="18" a="1"/>
  <c r="W143" i="18" s="1"/>
  <c r="G143" i="18" a="1"/>
  <c r="G143" i="18" s="1"/>
  <c r="BP143" i="18" a="1"/>
  <c r="BP143" i="18" s="1"/>
  <c r="BE143" i="18" a="1"/>
  <c r="BE143" i="18" s="1"/>
  <c r="AO143" i="18" a="1"/>
  <c r="AO143" i="18" s="1"/>
  <c r="V143" i="18" a="1"/>
  <c r="V143" i="18" s="1"/>
  <c r="F143" i="18" a="1"/>
  <c r="F143" i="18" s="1"/>
  <c r="AG143" i="18" a="1"/>
  <c r="AG143" i="18" s="1"/>
  <c r="P143" i="18" a="1"/>
  <c r="P143" i="18" s="1"/>
  <c r="BM143" i="18" a="1"/>
  <c r="BM143" i="18" s="1"/>
  <c r="AX143" i="18" a="1"/>
  <c r="AX143" i="18" s="1"/>
  <c r="AE143" i="18" a="1"/>
  <c r="AE143" i="18" s="1"/>
  <c r="O143" i="18" a="1"/>
  <c r="O143" i="18" s="1"/>
  <c r="BO143" i="18" a="1"/>
  <c r="BO143" i="18" s="1"/>
  <c r="AN143" i="18" a="1"/>
  <c r="AN143" i="18" s="1"/>
  <c r="AF143" i="18" a="1"/>
  <c r="AF143" i="18" s="1"/>
  <c r="BW143" i="18" a="1"/>
  <c r="BW143" i="18" s="1"/>
  <c r="BI143" i="18" a="1"/>
  <c r="BI143" i="18" s="1"/>
  <c r="AW143" i="18" a="1"/>
  <c r="AW143" i="18" s="1"/>
  <c r="AD143" i="18" a="1"/>
  <c r="AD143" i="18" s="1"/>
  <c r="N143" i="18" a="1"/>
  <c r="N143" i="18" s="1"/>
  <c r="Q143" i="18" a="1"/>
  <c r="Q143" i="18" s="1"/>
  <c r="AY143" i="18" a="1"/>
  <c r="AY143" i="18" s="1"/>
  <c r="BV143" i="18" a="1"/>
  <c r="BV143" i="18" s="1"/>
  <c r="BH143" i="18" a="1"/>
  <c r="BH143" i="18" s="1"/>
  <c r="AR143" i="18" a="1"/>
  <c r="AR143" i="18" s="1"/>
  <c r="Y143" i="18" a="1"/>
  <c r="Y143" i="18" s="1"/>
  <c r="I143" i="18" a="1"/>
  <c r="I143" i="18" s="1"/>
  <c r="AZ143" i="18" a="1"/>
  <c r="AZ143" i="18" s="1"/>
  <c r="BN143" i="18" a="1"/>
  <c r="BN143" i="18" s="1"/>
  <c r="BU143" i="18" a="1"/>
  <c r="BU143" i="18" s="1"/>
  <c r="BG143" i="18" a="1"/>
  <c r="BG143" i="18" s="1"/>
  <c r="AQ143" i="18" a="1"/>
  <c r="AQ143" i="18" s="1"/>
  <c r="X143" i="18" a="1"/>
  <c r="X143" i="18" s="1"/>
  <c r="H143" i="18" a="1"/>
  <c r="H143" i="18" s="1"/>
  <c r="BT143" i="18" a="1"/>
  <c r="BT143" i="18" s="1"/>
  <c r="BL143" i="18" a="1"/>
  <c r="BL143" i="18" s="1"/>
  <c r="BD143" i="18" a="1"/>
  <c r="BD143" i="18" s="1"/>
  <c r="AV143" i="18" a="1"/>
  <c r="AV143" i="18" s="1"/>
  <c r="AK143" i="18" a="1"/>
  <c r="AK143" i="18" s="1"/>
  <c r="AC143" i="18" a="1"/>
  <c r="AC143" i="18" s="1"/>
  <c r="U143" i="18" a="1"/>
  <c r="U143" i="18" s="1"/>
  <c r="M143" i="18" a="1"/>
  <c r="M143" i="18" s="1"/>
  <c r="E143" i="18" a="1"/>
  <c r="E143" i="18" s="1"/>
  <c r="BS143" i="18" a="1"/>
  <c r="BS143" i="18" s="1"/>
  <c r="BK143" i="18" a="1"/>
  <c r="BK143" i="18" s="1"/>
  <c r="BC143" i="18" a="1"/>
  <c r="BC143" i="18" s="1"/>
  <c r="AU143" i="18" a="1"/>
  <c r="AU143" i="18" s="1"/>
  <c r="AJ143" i="18" a="1"/>
  <c r="AJ143" i="18" s="1"/>
  <c r="AB143" i="18" a="1"/>
  <c r="AB143" i="18" s="1"/>
  <c r="T143" i="18" a="1"/>
  <c r="T143" i="18" s="1"/>
  <c r="L143" i="18" a="1"/>
  <c r="L143" i="18" s="1"/>
  <c r="D143" i="18" a="1"/>
  <c r="D143" i="18" s="1"/>
  <c r="BR143" i="18" a="1"/>
  <c r="BR143" i="18" s="1"/>
  <c r="BJ143" i="18" a="1"/>
  <c r="BJ143" i="18" s="1"/>
  <c r="BB143" i="18" a="1"/>
  <c r="BB143" i="18" s="1"/>
  <c r="AT143" i="18" a="1"/>
  <c r="AT143" i="18" s="1"/>
  <c r="AI143" i="18" a="1"/>
  <c r="AI143" i="18" s="1"/>
  <c r="AA143" i="18" a="1"/>
  <c r="AA143" i="18" s="1"/>
  <c r="S143" i="18" a="1"/>
  <c r="S143" i="18" s="1"/>
  <c r="K143" i="18" a="1"/>
  <c r="K143" i="18" s="1"/>
  <c r="C143" i="18" a="1"/>
  <c r="C143" i="18" s="1"/>
  <c r="BA143" i="18" a="1"/>
  <c r="BA143" i="18" s="1"/>
  <c r="AS143" i="18" a="1"/>
  <c r="AS143" i="18" s="1"/>
  <c r="AH143" i="18" a="1"/>
  <c r="AH143" i="18" s="1"/>
  <c r="Z143" i="18" a="1"/>
  <c r="Z143" i="18" s="1"/>
  <c r="R143" i="18" a="1"/>
  <c r="R143" i="18" s="1"/>
  <c r="BP145" i="18" a="1"/>
  <c r="BP145" i="18" s="1"/>
  <c r="BJ145" i="18" a="1"/>
  <c r="BJ145" i="18" s="1"/>
  <c r="BC145" i="18" a="1"/>
  <c r="BC145" i="18" s="1"/>
  <c r="AU145" i="18" a="1"/>
  <c r="AU145" i="18" s="1"/>
  <c r="AE145" i="18" a="1"/>
  <c r="AE145" i="18" s="1"/>
  <c r="X145" i="18" a="1"/>
  <c r="X145" i="18" s="1"/>
  <c r="P145" i="18" a="1"/>
  <c r="P145" i="18" s="1"/>
  <c r="H145" i="18" a="1"/>
  <c r="H145" i="18" s="1"/>
  <c r="BW145" i="18" a="1"/>
  <c r="BW145" i="18" s="1"/>
  <c r="BO145" i="18" a="1"/>
  <c r="BO145" i="18" s="1"/>
  <c r="BI145" i="18" a="1"/>
  <c r="BI145" i="18" s="1"/>
  <c r="BB145" i="18" a="1"/>
  <c r="BB145" i="18" s="1"/>
  <c r="AT145" i="18" a="1"/>
  <c r="AT145" i="18" s="1"/>
  <c r="AK145" i="18" a="1"/>
  <c r="AK145" i="18" s="1"/>
  <c r="AD145" i="18" a="1"/>
  <c r="AD145" i="18" s="1"/>
  <c r="W145" i="18" a="1"/>
  <c r="W145" i="18" s="1"/>
  <c r="O145" i="18" a="1"/>
  <c r="O145" i="18" s="1"/>
  <c r="G145" i="18" a="1"/>
  <c r="G145" i="18" s="1"/>
  <c r="BV145" i="18" a="1"/>
  <c r="BV145" i="18" s="1"/>
  <c r="BH145" i="18" a="1"/>
  <c r="BH145" i="18" s="1"/>
  <c r="BA145" i="18" a="1"/>
  <c r="BA145" i="18" s="1"/>
  <c r="AS145" i="18" a="1"/>
  <c r="AS145" i="18" s="1"/>
  <c r="AJ145" i="18" a="1"/>
  <c r="AJ145" i="18" s="1"/>
  <c r="V145" i="18" a="1"/>
  <c r="V145" i="18" s="1"/>
  <c r="N145" i="18" a="1"/>
  <c r="N145" i="18" s="1"/>
  <c r="F145" i="18" a="1"/>
  <c r="F145" i="18" s="1"/>
  <c r="BU145" i="18" a="1"/>
  <c r="BU145" i="18" s="1"/>
  <c r="BN145" i="18" a="1"/>
  <c r="BN145" i="18" s="1"/>
  <c r="BG145" i="18" a="1"/>
  <c r="BG145" i="18" s="1"/>
  <c r="AZ145" i="18" a="1"/>
  <c r="AZ145" i="18" s="1"/>
  <c r="AR145" i="18" a="1"/>
  <c r="AR145" i="18" s="1"/>
  <c r="AI145" i="18" a="1"/>
  <c r="AI145" i="18" s="1"/>
  <c r="AC145" i="18" a="1"/>
  <c r="AC145" i="18" s="1"/>
  <c r="U145" i="18" a="1"/>
  <c r="U145" i="18" s="1"/>
  <c r="M145" i="18" a="1"/>
  <c r="M145" i="18" s="1"/>
  <c r="E145" i="18" a="1"/>
  <c r="E145" i="18" s="1"/>
  <c r="BT145" i="18" a="1"/>
  <c r="BT145" i="18" s="1"/>
  <c r="BM145" i="18" a="1"/>
  <c r="BM145" i="18" s="1"/>
  <c r="AY145" i="18" a="1"/>
  <c r="AY145" i="18" s="1"/>
  <c r="AQ145" i="18" a="1"/>
  <c r="AQ145" i="18" s="1"/>
  <c r="AH145" i="18" a="1"/>
  <c r="AH145" i="18" s="1"/>
  <c r="AB145" i="18" a="1"/>
  <c r="AB145" i="18" s="1"/>
  <c r="T145" i="18" a="1"/>
  <c r="T145" i="18" s="1"/>
  <c r="L145" i="18" a="1"/>
  <c r="L145" i="18" s="1"/>
  <c r="D145" i="18" a="1"/>
  <c r="D145" i="18" s="1"/>
  <c r="BS145" i="18" a="1"/>
  <c r="BS145" i="18" s="1"/>
  <c r="BL145" i="18" a="1"/>
  <c r="BL145" i="18" s="1"/>
  <c r="BF145" i="18" a="1"/>
  <c r="BF145" i="18" s="1"/>
  <c r="AX145" i="18" a="1"/>
  <c r="AX145" i="18" s="1"/>
  <c r="AP145" i="18" a="1"/>
  <c r="AP145" i="18" s="1"/>
  <c r="AA145" i="18" a="1"/>
  <c r="AA145" i="18" s="1"/>
  <c r="S145" i="18" a="1"/>
  <c r="S145" i="18" s="1"/>
  <c r="K145" i="18" a="1"/>
  <c r="K145" i="18" s="1"/>
  <c r="C145" i="18" a="1"/>
  <c r="C145" i="18" s="1"/>
  <c r="BR145" i="18" a="1"/>
  <c r="BR145" i="18" s="1"/>
  <c r="BK145" i="18" a="1"/>
  <c r="BK145" i="18" s="1"/>
  <c r="BE145" i="18" a="1"/>
  <c r="BE145" i="18" s="1"/>
  <c r="AW145" i="18" a="1"/>
  <c r="AW145" i="18" s="1"/>
  <c r="AO145" i="18" a="1"/>
  <c r="AO145" i="18" s="1"/>
  <c r="AG145" i="18" a="1"/>
  <c r="AG145" i="18" s="1"/>
  <c r="Z145" i="18" a="1"/>
  <c r="Z145" i="18" s="1"/>
  <c r="R145" i="18" a="1"/>
  <c r="R145" i="18" s="1"/>
  <c r="J145" i="18" a="1"/>
  <c r="J145" i="18" s="1"/>
  <c r="BN144" i="18" a="1"/>
  <c r="BN144" i="18" s="1"/>
  <c r="AJ144" i="18" a="1"/>
  <c r="AJ144" i="18" s="1"/>
  <c r="BL144" i="18" a="1"/>
  <c r="BL144" i="18" s="1"/>
  <c r="AC144" i="18" a="1"/>
  <c r="AC144" i="18" s="1"/>
  <c r="BI144" i="18" a="1"/>
  <c r="BI144" i="18" s="1"/>
  <c r="Z144" i="18" a="1"/>
  <c r="Z144" i="18" s="1"/>
  <c r="BF144" i="18" a="1"/>
  <c r="BF144" i="18" s="1"/>
  <c r="V144" i="18" a="1"/>
  <c r="V144" i="18" s="1"/>
  <c r="BA144" i="18" a="1"/>
  <c r="BA144" i="18" s="1"/>
  <c r="S144" i="18" a="1"/>
  <c r="S144" i="18" s="1"/>
  <c r="BV144" i="18" a="1"/>
  <c r="BV144" i="18" s="1"/>
  <c r="AX144" i="18" a="1"/>
  <c r="AX144" i="18" s="1"/>
  <c r="N144" i="18" a="1"/>
  <c r="N144" i="18" s="1"/>
  <c r="BT144" i="18" a="1"/>
  <c r="BT144" i="18" s="1"/>
  <c r="AS144" i="18" a="1"/>
  <c r="AS144" i="18" s="1"/>
  <c r="K144" i="18" a="1"/>
  <c r="K144" i="18" s="1"/>
  <c r="BQ144" i="18" a="1"/>
  <c r="BQ144" i="18" s="1"/>
  <c r="AP144" i="18" a="1"/>
  <c r="AP144" i="18" s="1"/>
  <c r="D144" i="18" a="1"/>
  <c r="D144" i="18" s="1"/>
  <c r="BD144" i="18" a="1"/>
  <c r="BD144" i="18" s="1"/>
  <c r="AV144" i="18" a="1"/>
  <c r="AV144" i="18" s="1"/>
  <c r="AF144" i="18" a="1"/>
  <c r="AF144" i="18" s="1"/>
  <c r="Y144" i="18" a="1"/>
  <c r="Y144" i="18" s="1"/>
  <c r="Q144" i="18" a="1"/>
  <c r="Q144" i="18" s="1"/>
  <c r="I144" i="18" a="1"/>
  <c r="I144" i="18" s="1"/>
  <c r="B144" i="18" a="1"/>
  <c r="B144" i="18" s="1"/>
  <c r="BS144" i="18" a="1"/>
  <c r="BS144" i="18" s="1"/>
  <c r="BK144" i="18" a="1"/>
  <c r="BK144" i="18" s="1"/>
  <c r="BC144" i="18" a="1"/>
  <c r="BC144" i="18" s="1"/>
  <c r="AU144" i="18" a="1"/>
  <c r="AU144" i="18" s="1"/>
  <c r="AE144" i="18" a="1"/>
  <c r="AE144" i="18" s="1"/>
  <c r="X144" i="18" a="1"/>
  <c r="X144" i="18" s="1"/>
  <c r="P144" i="18" a="1"/>
  <c r="P144" i="18" s="1"/>
  <c r="H144" i="18" a="1"/>
  <c r="H144" i="18" s="1"/>
  <c r="BR144" i="18" a="1"/>
  <c r="BR144" i="18" s="1"/>
  <c r="BJ144" i="18" a="1"/>
  <c r="BJ144" i="18" s="1"/>
  <c r="BB144" i="18" a="1"/>
  <c r="BB144" i="18" s="1"/>
  <c r="AT144" i="18" a="1"/>
  <c r="AT144" i="18" s="1"/>
  <c r="AK144" i="18" a="1"/>
  <c r="AK144" i="18" s="1"/>
  <c r="AD144" i="18" a="1"/>
  <c r="AD144" i="18" s="1"/>
  <c r="W144" i="18" a="1"/>
  <c r="W144" i="18" s="1"/>
  <c r="O144" i="18" a="1"/>
  <c r="O144" i="18" s="1"/>
  <c r="G144" i="18" a="1"/>
  <c r="G144" i="18" s="1"/>
  <c r="F144" i="18" a="1"/>
  <c r="F144" i="18" s="1"/>
  <c r="BP144" i="18" a="1"/>
  <c r="BP144" i="18" s="1"/>
  <c r="BH144" i="18" a="1"/>
  <c r="BH144" i="18" s="1"/>
  <c r="AZ144" i="18" a="1"/>
  <c r="AZ144" i="18" s="1"/>
  <c r="AR144" i="18" a="1"/>
  <c r="AR144" i="18" s="1"/>
  <c r="AI144" i="18" a="1"/>
  <c r="AI144" i="18" s="1"/>
  <c r="AB144" i="18" a="1"/>
  <c r="AB144" i="18" s="1"/>
  <c r="U144" i="18" a="1"/>
  <c r="U144" i="18" s="1"/>
  <c r="M144" i="18" a="1"/>
  <c r="M144" i="18" s="1"/>
  <c r="BW144" i="18" a="1"/>
  <c r="BW144" i="18" s="1"/>
  <c r="BO144" i="18" a="1"/>
  <c r="BO144" i="18" s="1"/>
  <c r="BG144" i="18" a="1"/>
  <c r="BG144" i="18" s="1"/>
  <c r="AY144" i="18" a="1"/>
  <c r="AY144" i="18" s="1"/>
  <c r="AQ144" i="18" a="1"/>
  <c r="AQ144" i="18" s="1"/>
  <c r="AH144" i="18" a="1"/>
  <c r="AH144" i="18" s="1"/>
  <c r="AA144" i="18" a="1"/>
  <c r="AA144" i="18" s="1"/>
  <c r="T144" i="18" a="1"/>
  <c r="T144" i="18" s="1"/>
  <c r="L144" i="18" a="1"/>
  <c r="L144" i="18" s="1"/>
  <c r="E144" i="18" a="1"/>
  <c r="E144" i="18" s="1"/>
  <c r="BU144" i="18" a="1"/>
  <c r="BU144" i="18" s="1"/>
  <c r="BM144" i="18" a="1"/>
  <c r="BM144" i="18" s="1"/>
  <c r="BE144" i="18" a="1"/>
  <c r="BE144" i="18" s="1"/>
  <c r="AW144" i="18" a="1"/>
  <c r="AW144" i="18" s="1"/>
  <c r="AO144" i="18" a="1"/>
  <c r="AO144" i="18" s="1"/>
  <c r="AG144" i="18" a="1"/>
  <c r="AG144" i="18" s="1"/>
  <c r="R144" i="18" a="1"/>
  <c r="R144" i="18" s="1"/>
  <c r="J144" i="18" a="1"/>
  <c r="J144" i="18" s="1"/>
  <c r="T60" i="18" a="1"/>
  <c r="T60" i="18" s="1"/>
  <c r="Q60" i="18" a="1"/>
  <c r="Q60" i="18" s="1"/>
  <c r="U59" i="18" a="1"/>
  <c r="U59" i="18" s="1"/>
  <c r="M60" i="18" a="1"/>
  <c r="M60" i="18" s="1"/>
  <c r="O59" i="18" a="1"/>
  <c r="O59" i="18" s="1"/>
  <c r="AD61" i="18" a="1"/>
  <c r="AD61" i="18" s="1"/>
  <c r="K60" i="18" a="1"/>
  <c r="K60" i="18" s="1"/>
  <c r="U61" i="18" a="1"/>
  <c r="U61" i="18" s="1"/>
  <c r="G60" i="18" a="1"/>
  <c r="G60" i="18" s="1"/>
  <c r="F59" i="18" a="1"/>
  <c r="F59" i="18" s="1"/>
  <c r="Z60" i="18" a="1"/>
  <c r="Z60" i="18" s="1"/>
  <c r="AG59" i="18" a="1"/>
  <c r="AG59" i="18" s="1"/>
  <c r="L58" i="18" a="1"/>
  <c r="L58" i="18" s="1"/>
  <c r="AF61" i="18" a="1"/>
  <c r="AF61" i="18" s="1"/>
  <c r="W61" i="18" a="1"/>
  <c r="W61" i="18" s="1"/>
  <c r="N61" i="18" a="1"/>
  <c r="N61" i="18" s="1"/>
  <c r="E61" i="18" a="1"/>
  <c r="E61" i="18" s="1"/>
  <c r="AJ60" i="18" a="1"/>
  <c r="AJ60" i="18" s="1"/>
  <c r="AC60" i="18" a="1"/>
  <c r="AC60" i="18" s="1"/>
  <c r="W60" i="18" a="1"/>
  <c r="W60" i="18" s="1"/>
  <c r="J60" i="18" a="1"/>
  <c r="J60" i="18" s="1"/>
  <c r="D60" i="18" a="1"/>
  <c r="D60" i="18" s="1"/>
  <c r="AB59" i="18" a="1"/>
  <c r="AB59" i="18" s="1"/>
  <c r="S59" i="18" a="1"/>
  <c r="S59" i="18" s="1"/>
  <c r="J59" i="18" a="1"/>
  <c r="J59" i="18" s="1"/>
  <c r="E59" i="18" a="1"/>
  <c r="E59" i="18" s="1"/>
  <c r="AK58" i="18" a="1"/>
  <c r="AK58" i="18" s="1"/>
  <c r="AD58" i="18" a="1"/>
  <c r="AD58" i="18" s="1"/>
  <c r="X58" i="18" a="1"/>
  <c r="X58" i="18" s="1"/>
  <c r="K58" i="18" a="1"/>
  <c r="K58" i="18" s="1"/>
  <c r="E58" i="18" a="1"/>
  <c r="E58" i="18" s="1"/>
  <c r="P61" i="18" a="1"/>
  <c r="P61" i="18" s="1"/>
  <c r="AG61" i="18" a="1"/>
  <c r="AG61" i="18" s="1"/>
  <c r="S61" i="18" a="1"/>
  <c r="S61" i="18" s="1"/>
  <c r="J61" i="18" a="1"/>
  <c r="J61" i="18" s="1"/>
  <c r="R58" i="18" a="1"/>
  <c r="R58" i="18" s="1"/>
  <c r="AK61" i="18" a="1"/>
  <c r="AK61" i="18" s="1"/>
  <c r="AA61" i="18" a="1"/>
  <c r="AA61" i="18" s="1"/>
  <c r="R61" i="18" a="1"/>
  <c r="R61" i="18" s="1"/>
  <c r="I61" i="18" a="1"/>
  <c r="I61" i="18" s="1"/>
  <c r="D61" i="18" a="1"/>
  <c r="D61" i="18" s="1"/>
  <c r="AI60" i="18" a="1"/>
  <c r="AI60" i="18" s="1"/>
  <c r="V60" i="18" a="1"/>
  <c r="V60" i="18" s="1"/>
  <c r="P60" i="18" a="1"/>
  <c r="P60" i="18" s="1"/>
  <c r="I60" i="18" a="1"/>
  <c r="I60" i="18" s="1"/>
  <c r="C60" i="18" a="1"/>
  <c r="C60" i="18" s="1"/>
  <c r="AF59" i="18" a="1"/>
  <c r="AF59" i="18" s="1"/>
  <c r="W59" i="18" a="1"/>
  <c r="W59" i="18" s="1"/>
  <c r="N59" i="18" a="1"/>
  <c r="N59" i="18" s="1"/>
  <c r="I59" i="18" a="1"/>
  <c r="I59" i="18" s="1"/>
  <c r="AJ58" i="18" a="1"/>
  <c r="AJ58" i="18" s="1"/>
  <c r="W58" i="18" a="1"/>
  <c r="W58" i="18" s="1"/>
  <c r="Q58" i="18" a="1"/>
  <c r="Q58" i="18" s="1"/>
  <c r="J58" i="18" a="1"/>
  <c r="J58" i="18" s="1"/>
  <c r="D58" i="18" a="1"/>
  <c r="D58" i="18" s="1"/>
  <c r="G61" i="18" a="1"/>
  <c r="G61" i="18" s="1"/>
  <c r="AB61" i="18" a="1"/>
  <c r="AB61" i="18" s="1"/>
  <c r="AE58" i="18" a="1"/>
  <c r="AE58" i="18" s="1"/>
  <c r="AJ61" i="18" a="1"/>
  <c r="AJ61" i="18" s="1"/>
  <c r="AE61" i="18" a="1"/>
  <c r="AE61" i="18" s="1"/>
  <c r="V61" i="18" a="1"/>
  <c r="V61" i="18" s="1"/>
  <c r="M61" i="18" a="1"/>
  <c r="M61" i="18" s="1"/>
  <c r="H61" i="18" a="1"/>
  <c r="H61" i="18" s="1"/>
  <c r="AH60" i="18" a="1"/>
  <c r="AH60" i="18" s="1"/>
  <c r="AB60" i="18" a="1"/>
  <c r="AB60" i="18" s="1"/>
  <c r="U60" i="18" a="1"/>
  <c r="U60" i="18" s="1"/>
  <c r="O60" i="18" a="1"/>
  <c r="O60" i="18" s="1"/>
  <c r="B60" i="18" a="1"/>
  <c r="B60" i="18" s="1"/>
  <c r="AA59" i="18" a="1"/>
  <c r="AA59" i="18" s="1"/>
  <c r="R59" i="18" a="1"/>
  <c r="R59" i="18" s="1"/>
  <c r="M59" i="18" a="1"/>
  <c r="M59" i="18" s="1"/>
  <c r="D59" i="18" a="1"/>
  <c r="D59" i="18" s="1"/>
  <c r="AI58" i="18" a="1"/>
  <c r="AI58" i="18" s="1"/>
  <c r="AC58" i="18" a="1"/>
  <c r="AC58" i="18" s="1"/>
  <c r="V58" i="18" a="1"/>
  <c r="V58" i="18" s="1"/>
  <c r="P58" i="18" a="1"/>
  <c r="P58" i="18" s="1"/>
  <c r="C58" i="18" a="1"/>
  <c r="C58" i="18" s="1"/>
  <c r="Y58" i="18" a="1"/>
  <c r="Y58" i="18" s="1"/>
  <c r="AI61" i="18" a="1"/>
  <c r="AI61" i="18" s="1"/>
  <c r="Z61" i="18" a="1"/>
  <c r="Z61" i="18" s="1"/>
  <c r="Q61" i="18" a="1"/>
  <c r="Q61" i="18" s="1"/>
  <c r="L61" i="18" a="1"/>
  <c r="L61" i="18" s="1"/>
  <c r="C61" i="18" a="1"/>
  <c r="C61" i="18" s="1"/>
  <c r="AG60" i="18" a="1"/>
  <c r="AG60" i="18" s="1"/>
  <c r="AA60" i="18" a="1"/>
  <c r="AA60" i="18" s="1"/>
  <c r="N60" i="18" a="1"/>
  <c r="N60" i="18" s="1"/>
  <c r="H60" i="18" a="1"/>
  <c r="H60" i="18" s="1"/>
  <c r="AK59" i="18" a="1"/>
  <c r="AK59" i="18" s="1"/>
  <c r="AE59" i="18" a="1"/>
  <c r="AE59" i="18" s="1"/>
  <c r="V59" i="18" a="1"/>
  <c r="V59" i="18" s="1"/>
  <c r="Q59" i="18" a="1"/>
  <c r="Q59" i="18" s="1"/>
  <c r="H59" i="18" a="1"/>
  <c r="H59" i="18" s="1"/>
  <c r="AH58" i="18" a="1"/>
  <c r="AH58" i="18" s="1"/>
  <c r="AB58" i="18" a="1"/>
  <c r="AB58" i="18" s="1"/>
  <c r="O58" i="18" a="1"/>
  <c r="O58" i="18" s="1"/>
  <c r="I58" i="18" a="1"/>
  <c r="I58" i="18" s="1"/>
  <c r="B58" i="18" a="1"/>
  <c r="B58" i="18" s="1"/>
  <c r="AA58" i="18" a="1"/>
  <c r="AA58" i="18" s="1"/>
  <c r="U58" i="18" a="1"/>
  <c r="U58" i="18" s="1"/>
  <c r="N58" i="18" a="1"/>
  <c r="N58" i="18" s="1"/>
  <c r="H58" i="18" a="1"/>
  <c r="H58" i="18" s="1"/>
  <c r="AH61" i="18" a="1"/>
  <c r="AH61" i="18" s="1"/>
  <c r="Y61" i="18" a="1"/>
  <c r="Y61" i="18" s="1"/>
  <c r="T61" i="18" a="1"/>
  <c r="T61" i="18" s="1"/>
  <c r="K61" i="18" a="1"/>
  <c r="K61" i="18" s="1"/>
  <c r="B61" i="18" a="1"/>
  <c r="B61" i="18" s="1"/>
  <c r="AF60" i="18" a="1"/>
  <c r="AF60" i="18" s="1"/>
  <c r="Y60" i="18" a="1"/>
  <c r="Y60" i="18" s="1"/>
  <c r="S60" i="18" a="1"/>
  <c r="S60" i="18" s="1"/>
  <c r="F60" i="18" a="1"/>
  <c r="F60" i="18" s="1"/>
  <c r="AI59" i="18" a="1"/>
  <c r="AI59" i="18" s="1"/>
  <c r="AD59" i="18" a="1"/>
  <c r="AD59" i="18" s="1"/>
  <c r="Y59" i="18" a="1"/>
  <c r="Y59" i="18" s="1"/>
  <c r="P59" i="18" a="1"/>
  <c r="P59" i="18" s="1"/>
  <c r="G59" i="18" a="1"/>
  <c r="G59" i="18" s="1"/>
  <c r="AG58" i="18" a="1"/>
  <c r="AG58" i="18" s="1"/>
  <c r="Z58" i="18" a="1"/>
  <c r="Z58" i="18" s="1"/>
  <c r="T58" i="18" a="1"/>
  <c r="T58" i="18" s="1"/>
  <c r="G58" i="18" a="1"/>
  <c r="G58" i="18" s="1"/>
  <c r="AC61" i="18" a="1"/>
  <c r="AC61" i="18" s="1"/>
  <c r="X61" i="18" a="1"/>
  <c r="X61" i="18" s="1"/>
  <c r="O61" i="18" a="1"/>
  <c r="O61" i="18" s="1"/>
  <c r="AK60" i="18" a="1"/>
  <c r="AK60" i="18" s="1"/>
  <c r="AE60" i="18" a="1"/>
  <c r="AE60" i="18" s="1"/>
  <c r="R60" i="18" a="1"/>
  <c r="R60" i="18" s="1"/>
  <c r="L60" i="18" a="1"/>
  <c r="L60" i="18" s="1"/>
  <c r="AH59" i="18" a="1"/>
  <c r="AH59" i="18" s="1"/>
  <c r="AC59" i="18" a="1"/>
  <c r="AC59" i="18" s="1"/>
  <c r="T59" i="18" a="1"/>
  <c r="T59" i="18" s="1"/>
  <c r="K59" i="18" a="1"/>
  <c r="K59" i="18" s="1"/>
  <c r="AF58" i="18" a="1"/>
  <c r="AF58" i="18" s="1"/>
  <c r="S58" i="18" a="1"/>
  <c r="S58" i="18" s="1"/>
  <c r="M58" i="18" a="1"/>
  <c r="M58" i="18" s="1"/>
  <c r="AL162" i="18" l="1"/>
  <c r="AL154" i="18"/>
  <c r="BX147" i="18"/>
  <c r="AL155" i="18"/>
  <c r="AL146" i="18"/>
  <c r="AL153" i="18"/>
  <c r="AL147" i="18"/>
  <c r="AL163" i="18"/>
  <c r="BX154" i="18"/>
  <c r="BX161" i="18"/>
  <c r="AL175" i="18"/>
  <c r="AL152" i="18"/>
  <c r="AL168" i="18"/>
  <c r="AL169" i="18"/>
  <c r="BX159" i="18"/>
  <c r="AL158" i="18"/>
  <c r="AL166" i="18"/>
  <c r="AL172" i="18"/>
  <c r="BX146" i="18"/>
  <c r="BX149" i="18"/>
  <c r="AL149" i="18"/>
  <c r="AL170" i="18"/>
  <c r="AL157" i="18"/>
  <c r="AL173" i="18"/>
  <c r="BX165" i="18"/>
  <c r="AL174" i="18"/>
  <c r="AL159" i="18"/>
  <c r="BX152" i="18"/>
  <c r="AL161" i="18"/>
  <c r="AL160" i="18"/>
  <c r="BX163" i="18"/>
  <c r="AL171" i="18"/>
  <c r="BX150" i="18"/>
  <c r="AL165" i="18"/>
  <c r="AL151" i="18"/>
  <c r="AL150" i="18"/>
  <c r="AL167" i="18"/>
  <c r="AL176" i="18"/>
  <c r="BX158" i="18"/>
  <c r="Q177" i="18"/>
  <c r="BX153" i="18"/>
  <c r="BX167" i="18"/>
  <c r="BX157" i="18"/>
  <c r="G177" i="18"/>
  <c r="BX172" i="18"/>
  <c r="BX176" i="18"/>
  <c r="BX151" i="18"/>
  <c r="BX166" i="18"/>
  <c r="BX169" i="18"/>
  <c r="BX160" i="18"/>
  <c r="AB177" i="18"/>
  <c r="BX173" i="18"/>
  <c r="AL148" i="18"/>
  <c r="BX156" i="18"/>
  <c r="AL156" i="18"/>
  <c r="BX164" i="18"/>
  <c r="AL164" i="18"/>
  <c r="BX170" i="18"/>
  <c r="BV177" i="18"/>
  <c r="AN177" i="18"/>
  <c r="BX171" i="18"/>
  <c r="BX155" i="18"/>
  <c r="BX168" i="18"/>
  <c r="BX174" i="18"/>
  <c r="BX148" i="18"/>
  <c r="BX162" i="18"/>
  <c r="BX175" i="18"/>
  <c r="BO177" i="18"/>
  <c r="AF177" i="18"/>
  <c r="F177" i="18"/>
  <c r="BK177" i="18"/>
  <c r="BD177" i="18"/>
  <c r="B177" i="18"/>
  <c r="BQ177" i="18"/>
  <c r="BM177" i="18"/>
  <c r="AR177" i="18"/>
  <c r="AX177" i="18"/>
  <c r="AH177" i="18"/>
  <c r="AJ177" i="18"/>
  <c r="AQ177" i="18"/>
  <c r="P177" i="18"/>
  <c r="BT177" i="18"/>
  <c r="L177" i="18"/>
  <c r="BC177" i="18"/>
  <c r="AV177" i="18"/>
  <c r="BJ177" i="18"/>
  <c r="I177" i="18"/>
  <c r="AD177" i="18"/>
  <c r="Y177" i="18"/>
  <c r="BX143" i="18"/>
  <c r="T177" i="18"/>
  <c r="BG177" i="18"/>
  <c r="AT177" i="18"/>
  <c r="BI177" i="18"/>
  <c r="BU177" i="18"/>
  <c r="U177" i="18"/>
  <c r="AE177" i="18"/>
  <c r="AG177" i="18"/>
  <c r="S177" i="18"/>
  <c r="BA177" i="18"/>
  <c r="E177" i="18"/>
  <c r="AU177" i="18"/>
  <c r="BB177" i="18"/>
  <c r="BN177" i="18"/>
  <c r="M177" i="18"/>
  <c r="AY177" i="18"/>
  <c r="D177" i="18"/>
  <c r="X177" i="18"/>
  <c r="AK177" i="18"/>
  <c r="AS177" i="18"/>
  <c r="V177" i="18"/>
  <c r="AZ177" i="18"/>
  <c r="K177" i="18"/>
  <c r="BF177" i="18"/>
  <c r="BH177" i="18"/>
  <c r="AW177" i="18"/>
  <c r="AP177" i="18"/>
  <c r="AL145" i="18"/>
  <c r="BX145" i="18"/>
  <c r="J177" i="18"/>
  <c r="Z177" i="18"/>
  <c r="R177" i="18"/>
  <c r="BW177" i="18"/>
  <c r="BP177" i="18"/>
  <c r="N177" i="18"/>
  <c r="AC177" i="18"/>
  <c r="C177" i="18"/>
  <c r="AO177" i="18"/>
  <c r="AA177" i="18"/>
  <c r="BR177" i="18"/>
  <c r="BS177" i="18"/>
  <c r="BL177" i="18"/>
  <c r="O177" i="18"/>
  <c r="H177" i="18"/>
  <c r="BE177" i="18"/>
  <c r="AI177" i="18"/>
  <c r="W177" i="18"/>
  <c r="BX144" i="18"/>
  <c r="AL144" i="18"/>
  <c r="AL58" i="18"/>
  <c r="AL60" i="18"/>
  <c r="AL61" i="18"/>
  <c r="AL59" i="18"/>
  <c r="AM176" i="18" l="1"/>
  <c r="BY176" i="18"/>
  <c r="AL143" i="18" l="1"/>
  <c r="AX501" i="13" l="1"/>
  <c r="AX502" i="13"/>
  <c r="AX503" i="13"/>
  <c r="AX504" i="13"/>
  <c r="AX505" i="13"/>
  <c r="AX506" i="13"/>
  <c r="AX507" i="13"/>
  <c r="AX508" i="13"/>
  <c r="AX509" i="13"/>
  <c r="AX510" i="13"/>
  <c r="AX511" i="13"/>
  <c r="AX512" i="13"/>
  <c r="AX513" i="13"/>
  <c r="AX514" i="13"/>
  <c r="AX515" i="13"/>
  <c r="AX516" i="13"/>
  <c r="AX517" i="13"/>
  <c r="AX518" i="13"/>
  <c r="AX519" i="13"/>
  <c r="AX520" i="13"/>
  <c r="AX521" i="13"/>
  <c r="AX522" i="13"/>
  <c r="AX523" i="13"/>
  <c r="AX524" i="13"/>
  <c r="AX525" i="13"/>
  <c r="AX526" i="13"/>
  <c r="AX527" i="13"/>
  <c r="AX528" i="13"/>
  <c r="AX529" i="13"/>
  <c r="AX530" i="13"/>
  <c r="AX531" i="13"/>
  <c r="AX532" i="13"/>
  <c r="AX533" i="13"/>
  <c r="AX534" i="13"/>
  <c r="AX535" i="13"/>
  <c r="AX536" i="13"/>
  <c r="AX537" i="13"/>
  <c r="AX538" i="13"/>
  <c r="AX539" i="13"/>
  <c r="AX540" i="13"/>
  <c r="AX541" i="13"/>
  <c r="AX542" i="13"/>
  <c r="AX543" i="13"/>
  <c r="AX544" i="13"/>
  <c r="AX545" i="13"/>
  <c r="AX546" i="13"/>
  <c r="AX547" i="13"/>
  <c r="AX548" i="13"/>
  <c r="AX549" i="13"/>
  <c r="AX550" i="13"/>
  <c r="AX551" i="13"/>
  <c r="AX552" i="13"/>
  <c r="AX553" i="13"/>
  <c r="AX554" i="13"/>
  <c r="AX555" i="13"/>
  <c r="AX556" i="13"/>
  <c r="AX557" i="13"/>
  <c r="AX558" i="13"/>
  <c r="AX559" i="13"/>
  <c r="AX560" i="13"/>
  <c r="AX561" i="13"/>
  <c r="AX562" i="13"/>
  <c r="AX563" i="13"/>
  <c r="AX564" i="13"/>
  <c r="AX565" i="13"/>
  <c r="AX566" i="13"/>
  <c r="AX567" i="13"/>
  <c r="AX568" i="13"/>
  <c r="AX569" i="13"/>
  <c r="AX570" i="13"/>
  <c r="AX571" i="13"/>
  <c r="AX572" i="13"/>
  <c r="AX573" i="13"/>
  <c r="AX574" i="13"/>
  <c r="AX575" i="13"/>
  <c r="AX576" i="13"/>
  <c r="AX577" i="13"/>
  <c r="AX578" i="13"/>
  <c r="AX579" i="13"/>
  <c r="AX580" i="13"/>
  <c r="AX581" i="13"/>
  <c r="AX582" i="13"/>
  <c r="AX583" i="13"/>
  <c r="AX584" i="13"/>
  <c r="AX585" i="13"/>
  <c r="AX586" i="13"/>
  <c r="AX587" i="13"/>
  <c r="AX588" i="13"/>
  <c r="AX589" i="13"/>
  <c r="AX590" i="13"/>
  <c r="AX591" i="13"/>
  <c r="AX592" i="13"/>
  <c r="AX593" i="13"/>
  <c r="AX594" i="13"/>
  <c r="AX595" i="13"/>
  <c r="AX596" i="13"/>
  <c r="AX597" i="13"/>
  <c r="AX598" i="13"/>
  <c r="AX599" i="13"/>
  <c r="AX600" i="13"/>
  <c r="AX601" i="13"/>
  <c r="AX602" i="13"/>
  <c r="AX603" i="13"/>
  <c r="AX604" i="13"/>
  <c r="AX605" i="13"/>
  <c r="AX606" i="13"/>
  <c r="AX607" i="13"/>
  <c r="AX608" i="13"/>
  <c r="AX609" i="13"/>
  <c r="AX610" i="13"/>
  <c r="AX611" i="13"/>
  <c r="AX612" i="13"/>
  <c r="AX613" i="13"/>
  <c r="AX614" i="13"/>
  <c r="AX615" i="13"/>
  <c r="AX616" i="13"/>
  <c r="AX617" i="13"/>
  <c r="AX618" i="13"/>
  <c r="AX619" i="13"/>
  <c r="AX620" i="13"/>
  <c r="AX621" i="13"/>
  <c r="AX622" i="13"/>
  <c r="AX623" i="13"/>
  <c r="AX624" i="13"/>
  <c r="AX625" i="13"/>
  <c r="AX626" i="13"/>
  <c r="AX627" i="13"/>
  <c r="AX628" i="13"/>
  <c r="AX629" i="13"/>
  <c r="AX630" i="13"/>
  <c r="AX631" i="13"/>
  <c r="AX632" i="13"/>
  <c r="AX633" i="13"/>
  <c r="AX634" i="13"/>
  <c r="AX635" i="13"/>
  <c r="AX636" i="13"/>
  <c r="AX637" i="13"/>
  <c r="AX638" i="13"/>
  <c r="AX639" i="13"/>
  <c r="AX640" i="13"/>
  <c r="AX641" i="13"/>
  <c r="AX642" i="13"/>
  <c r="AX643" i="13"/>
  <c r="AX644" i="13"/>
  <c r="AX645" i="13"/>
  <c r="AX646" i="13"/>
  <c r="AX647" i="13"/>
  <c r="AX648" i="13"/>
  <c r="AX649" i="13"/>
  <c r="AX650" i="13"/>
  <c r="AX651" i="13"/>
  <c r="AX652" i="13"/>
  <c r="AX653" i="13"/>
  <c r="AX654" i="13"/>
  <c r="AX655" i="13"/>
  <c r="AX656" i="13"/>
  <c r="AX657" i="13"/>
  <c r="AX658" i="13"/>
  <c r="AX659" i="13"/>
  <c r="AX660" i="13"/>
  <c r="AX661" i="13"/>
  <c r="AX662" i="13"/>
  <c r="AX663" i="13"/>
  <c r="AX664" i="13"/>
  <c r="AX665" i="13"/>
  <c r="AX666" i="13"/>
  <c r="AX667" i="13"/>
  <c r="AX668" i="13"/>
  <c r="AX669" i="13"/>
  <c r="AX670" i="13"/>
  <c r="AX671" i="13"/>
  <c r="AX672" i="13"/>
  <c r="AX673" i="13"/>
  <c r="AX674" i="13"/>
  <c r="AX675" i="13"/>
  <c r="AX676" i="13"/>
  <c r="AX677" i="13"/>
  <c r="AX678" i="13"/>
  <c r="AX679" i="13"/>
  <c r="AX680" i="13"/>
  <c r="AX681" i="13"/>
  <c r="AX682" i="13"/>
  <c r="AX683" i="13"/>
  <c r="AX684" i="13"/>
  <c r="AX685" i="13"/>
  <c r="AX686" i="13"/>
  <c r="AX687" i="13"/>
  <c r="AX688" i="13"/>
  <c r="AX689" i="13"/>
  <c r="AX690" i="13"/>
  <c r="AX691" i="13"/>
  <c r="AX692" i="13"/>
  <c r="AX693" i="13"/>
  <c r="AX694" i="13"/>
  <c r="AX695" i="13"/>
  <c r="AX696" i="13"/>
  <c r="AX697" i="13"/>
  <c r="AX698" i="13"/>
  <c r="AX699" i="13"/>
  <c r="AX700" i="13"/>
  <c r="AX701" i="13"/>
  <c r="AX702" i="13"/>
  <c r="AX703" i="13"/>
  <c r="AX704" i="13"/>
  <c r="AX705" i="13"/>
  <c r="AX706" i="13"/>
  <c r="AX707" i="13"/>
  <c r="AX708" i="13"/>
  <c r="AX709" i="13"/>
  <c r="AX710" i="13"/>
  <c r="AX711" i="13"/>
  <c r="AX712" i="13"/>
  <c r="AX713" i="13"/>
  <c r="AX714" i="13"/>
  <c r="AX715" i="13"/>
  <c r="AX716" i="13"/>
  <c r="AX717" i="13"/>
  <c r="AX718" i="13"/>
  <c r="AX719" i="13"/>
  <c r="AX720" i="13"/>
  <c r="AX721" i="13"/>
  <c r="AX722" i="13"/>
  <c r="AX723" i="13"/>
  <c r="AX724" i="13"/>
  <c r="AX725" i="13"/>
  <c r="AX726" i="13"/>
  <c r="AX727" i="13"/>
  <c r="AX728" i="13"/>
  <c r="AX729" i="13"/>
  <c r="AX730" i="13"/>
  <c r="AX731" i="13"/>
  <c r="AX732" i="13"/>
  <c r="AX733" i="13"/>
  <c r="AX734" i="13"/>
  <c r="AX735" i="13"/>
  <c r="AX736" i="13"/>
  <c r="AX737" i="13"/>
  <c r="AX738" i="13"/>
  <c r="AX739" i="13"/>
  <c r="AX740" i="13"/>
  <c r="AX741" i="13"/>
  <c r="AX742" i="13"/>
  <c r="AX743" i="13"/>
  <c r="AX744" i="13"/>
  <c r="AX745" i="13"/>
  <c r="AX746" i="13"/>
  <c r="AX747" i="13"/>
  <c r="AX748" i="13"/>
  <c r="AX749" i="13"/>
  <c r="AX750" i="13"/>
  <c r="AX751" i="13"/>
  <c r="AX752" i="13"/>
  <c r="AX753" i="13"/>
  <c r="AX754" i="13"/>
  <c r="AX755" i="13"/>
  <c r="AX756" i="13"/>
  <c r="AX757" i="13"/>
  <c r="AX758" i="13"/>
  <c r="AX759" i="13"/>
  <c r="AX760" i="13"/>
  <c r="AX761" i="13"/>
  <c r="AX762" i="13"/>
  <c r="AX763" i="13"/>
  <c r="AX764" i="13"/>
  <c r="AX765" i="13"/>
  <c r="AX766" i="13"/>
  <c r="AX767" i="13"/>
  <c r="AX768" i="13"/>
  <c r="AX769" i="13"/>
  <c r="AX770" i="13"/>
  <c r="AX771" i="13"/>
  <c r="AX772" i="13"/>
  <c r="AX773" i="13"/>
  <c r="AX774" i="13"/>
  <c r="AX775" i="13"/>
  <c r="AX776" i="13"/>
  <c r="AX777" i="13"/>
  <c r="AX778" i="13"/>
  <c r="AX779" i="13"/>
  <c r="AX780" i="13"/>
  <c r="AX781" i="13"/>
  <c r="AX782" i="13"/>
  <c r="AX783" i="13"/>
  <c r="AX784" i="13"/>
  <c r="AX785" i="13"/>
  <c r="AX786" i="13"/>
  <c r="AX787" i="13"/>
  <c r="AX788" i="13"/>
  <c r="AX789" i="13"/>
  <c r="AX790" i="13"/>
  <c r="AX791" i="13"/>
  <c r="AX792" i="13"/>
  <c r="AX793" i="13"/>
  <c r="AX794" i="13"/>
  <c r="AX795" i="13"/>
  <c r="AX796" i="13"/>
  <c r="AX797" i="13"/>
  <c r="AX798" i="13"/>
  <c r="AX799" i="13"/>
  <c r="AX800" i="13"/>
  <c r="AX801" i="13"/>
  <c r="AX802" i="13"/>
  <c r="AX803" i="13"/>
  <c r="AX804" i="13"/>
  <c r="AX805" i="13"/>
  <c r="AX806" i="13"/>
  <c r="AX807" i="13"/>
  <c r="AX808" i="13"/>
  <c r="AX809" i="13"/>
  <c r="AX810" i="13"/>
  <c r="AX811" i="13"/>
  <c r="AX812" i="13"/>
  <c r="AX813" i="13"/>
  <c r="AX814" i="13"/>
  <c r="AX815" i="13"/>
  <c r="AX816" i="13"/>
  <c r="AX817" i="13"/>
  <c r="AX818" i="13"/>
  <c r="AX819" i="13"/>
  <c r="AX820" i="13"/>
  <c r="AX821" i="13"/>
  <c r="AX822" i="13"/>
  <c r="AX823" i="13"/>
  <c r="AX824" i="13"/>
  <c r="AX825" i="13"/>
  <c r="AX826" i="13"/>
  <c r="AX827" i="13"/>
  <c r="AX828" i="13"/>
  <c r="AX829" i="13"/>
  <c r="AX830" i="13"/>
  <c r="AX831" i="13"/>
  <c r="AX832" i="13"/>
  <c r="AX833" i="13"/>
  <c r="AX834" i="13"/>
  <c r="AX835" i="13"/>
  <c r="AX836" i="13"/>
  <c r="AX837" i="13"/>
  <c r="AX838" i="13"/>
  <c r="AX839" i="13"/>
  <c r="AX840" i="13"/>
  <c r="AX841" i="13"/>
  <c r="AX842" i="13"/>
  <c r="AX843" i="13"/>
  <c r="AX844" i="13"/>
  <c r="AX845" i="13"/>
  <c r="AX846" i="13"/>
  <c r="AX847" i="13"/>
  <c r="AX848" i="13"/>
  <c r="AX849" i="13"/>
  <c r="AX850" i="13"/>
  <c r="AX851" i="13"/>
  <c r="AX852" i="13"/>
  <c r="AX853" i="13"/>
  <c r="AX854" i="13"/>
  <c r="AX855" i="13"/>
  <c r="AX856" i="13"/>
  <c r="AX857" i="13"/>
  <c r="AX858" i="13"/>
  <c r="AX859" i="13"/>
  <c r="AX860" i="13"/>
  <c r="AX861" i="13"/>
  <c r="AX862" i="13"/>
  <c r="AX863" i="13"/>
  <c r="AX864" i="13"/>
  <c r="AX865" i="13"/>
  <c r="AX866" i="13"/>
  <c r="AX867" i="13"/>
  <c r="AX868" i="13"/>
  <c r="AX869" i="13"/>
  <c r="AX870" i="13"/>
  <c r="AX871" i="13"/>
  <c r="AX872" i="13"/>
  <c r="AX873" i="13"/>
  <c r="AX874" i="13"/>
  <c r="AX875" i="13"/>
  <c r="AX876" i="13"/>
  <c r="AX877" i="13"/>
  <c r="AX878" i="13"/>
  <c r="AX879" i="13"/>
  <c r="AX880" i="13"/>
  <c r="AX881" i="13"/>
  <c r="AX882" i="13"/>
  <c r="AX883" i="13"/>
  <c r="AX884" i="13"/>
  <c r="AX885" i="13"/>
  <c r="AX886" i="13"/>
  <c r="AX887" i="13"/>
  <c r="AX888" i="13"/>
  <c r="AX889" i="13"/>
  <c r="AX890" i="13"/>
  <c r="AX891" i="13"/>
  <c r="AX892" i="13"/>
  <c r="AX893" i="13"/>
  <c r="AX894" i="13"/>
  <c r="AX895" i="13"/>
  <c r="AX896" i="13"/>
  <c r="AX897" i="13"/>
  <c r="AX898" i="13"/>
  <c r="AX899" i="13"/>
  <c r="AX900" i="13"/>
  <c r="AX901" i="13"/>
  <c r="AX902" i="13"/>
  <c r="AX903" i="13"/>
  <c r="AX904" i="13"/>
  <c r="AX905" i="13"/>
  <c r="AX906" i="13"/>
  <c r="AX907" i="13"/>
  <c r="AX908" i="13"/>
  <c r="AX909" i="13"/>
  <c r="AX910" i="13"/>
  <c r="AX911" i="13"/>
  <c r="AX912" i="13"/>
  <c r="AX913" i="13"/>
  <c r="AX914" i="13"/>
  <c r="AX915" i="13"/>
  <c r="AX916" i="13"/>
  <c r="AX917" i="13"/>
  <c r="AX918" i="13"/>
  <c r="AX919" i="13"/>
  <c r="AX920" i="13"/>
  <c r="AX921" i="13"/>
  <c r="AX922" i="13"/>
  <c r="AX923" i="13"/>
  <c r="AX924" i="13"/>
  <c r="AX925" i="13"/>
  <c r="AX926" i="13"/>
  <c r="AX927" i="13"/>
  <c r="AX928" i="13"/>
  <c r="AX929" i="13"/>
  <c r="AX930" i="13"/>
  <c r="AX931" i="13"/>
  <c r="AX932" i="13"/>
  <c r="AX933" i="13"/>
  <c r="AX934" i="13"/>
  <c r="AX935" i="13"/>
  <c r="AX936" i="13"/>
  <c r="AX937" i="13"/>
  <c r="AX938" i="13"/>
  <c r="AX939" i="13"/>
  <c r="AX940" i="13"/>
  <c r="AX941" i="13"/>
  <c r="AX942" i="13"/>
  <c r="AX943" i="13"/>
  <c r="AX944" i="13"/>
  <c r="AX945" i="13"/>
  <c r="AX946" i="13"/>
  <c r="AX947" i="13"/>
  <c r="AX948" i="13"/>
  <c r="AX949" i="13"/>
  <c r="AX950" i="13"/>
  <c r="AX951" i="13"/>
  <c r="AX952" i="13"/>
  <c r="AX953" i="13"/>
  <c r="AX954" i="13"/>
  <c r="AX955" i="13"/>
  <c r="AX956" i="13"/>
  <c r="AX957" i="13"/>
  <c r="AX958" i="13"/>
  <c r="AX959" i="13"/>
  <c r="AX960" i="13"/>
  <c r="AX961" i="13"/>
  <c r="AX962" i="13"/>
  <c r="AX963" i="13"/>
  <c r="AX964" i="13"/>
  <c r="AX965" i="13"/>
  <c r="AX966" i="13"/>
  <c r="AX967" i="13"/>
  <c r="AX968" i="13"/>
  <c r="AX969" i="13"/>
  <c r="AX970" i="13"/>
  <c r="AX971" i="13"/>
  <c r="AX972" i="13"/>
  <c r="AX973" i="13"/>
  <c r="AX974" i="13"/>
  <c r="AX975" i="13"/>
  <c r="AX976" i="13"/>
  <c r="AX977" i="13"/>
  <c r="AX978" i="13"/>
  <c r="AX979" i="13"/>
  <c r="AX980" i="13"/>
  <c r="AX981" i="13"/>
  <c r="AX982" i="13"/>
  <c r="AX983" i="13"/>
  <c r="AX984" i="13"/>
  <c r="AX985" i="13"/>
  <c r="AX986" i="13"/>
  <c r="AX987" i="13"/>
  <c r="AX988" i="13"/>
  <c r="AX989" i="13"/>
  <c r="AX990" i="13"/>
  <c r="AX991" i="13"/>
  <c r="AX992" i="13"/>
  <c r="AX993" i="13"/>
  <c r="AX994" i="13"/>
  <c r="AX995" i="13"/>
  <c r="AX996" i="13"/>
  <c r="AX997" i="13"/>
  <c r="AX998" i="13"/>
  <c r="AX999" i="13"/>
  <c r="AX1000" i="13"/>
  <c r="A138" i="18"/>
  <c r="A106" i="18"/>
  <c r="A107" i="18"/>
  <c r="A108" i="18"/>
  <c r="A109" i="18"/>
  <c r="A110" i="18"/>
  <c r="A111" i="18"/>
  <c r="A112" i="18"/>
  <c r="A113" i="18"/>
  <c r="A114" i="18"/>
  <c r="A115" i="18"/>
  <c r="A116" i="18"/>
  <c r="A117" i="18"/>
  <c r="A118" i="18"/>
  <c r="A119" i="18"/>
  <c r="A120" i="18"/>
  <c r="A121" i="18"/>
  <c r="A122" i="18"/>
  <c r="A123" i="18"/>
  <c r="A124" i="18"/>
  <c r="A125" i="18"/>
  <c r="A126" i="18"/>
  <c r="A127" i="18"/>
  <c r="A128" i="18"/>
  <c r="A129" i="18"/>
  <c r="A130" i="18"/>
  <c r="A131" i="18"/>
  <c r="A132" i="18"/>
  <c r="A133" i="18"/>
  <c r="A134" i="18"/>
  <c r="A135" i="18"/>
  <c r="A136" i="18"/>
  <c r="A137" i="18"/>
  <c r="A6" i="17" l="1"/>
  <c r="A7" i="17"/>
  <c r="A8" i="17"/>
  <c r="A9" i="17"/>
  <c r="A10" i="17"/>
  <c r="A11" i="17"/>
  <c r="A12" i="17"/>
  <c r="A13" i="17"/>
  <c r="A14" i="17"/>
  <c r="A15" i="17"/>
  <c r="A16" i="17"/>
  <c r="A17" i="17"/>
  <c r="A18" i="17"/>
  <c r="A19" i="17"/>
  <c r="A20" i="17"/>
  <c r="A21" i="17"/>
  <c r="A22" i="17"/>
  <c r="A23" i="17"/>
  <c r="A24" i="17"/>
  <c r="A2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66" i="17"/>
  <c r="A67" i="17"/>
  <c r="A68" i="17"/>
  <c r="A69" i="17"/>
  <c r="A70" i="17"/>
  <c r="A71" i="17"/>
  <c r="A72" i="17"/>
  <c r="A73" i="17"/>
  <c r="A74" i="17"/>
  <c r="A75" i="17"/>
  <c r="A76" i="17"/>
  <c r="A77" i="17"/>
  <c r="A78" i="17"/>
  <c r="A79" i="17"/>
  <c r="A80" i="17"/>
  <c r="A81" i="17"/>
  <c r="A82" i="17"/>
  <c r="A83" i="17"/>
  <c r="A84" i="17"/>
  <c r="A85" i="17"/>
  <c r="A86" i="17"/>
  <c r="A87" i="17"/>
  <c r="A88" i="17"/>
  <c r="A89" i="17"/>
  <c r="A90" i="17"/>
  <c r="A91" i="17"/>
  <c r="A92" i="17"/>
  <c r="A93" i="17"/>
  <c r="A94" i="17"/>
  <c r="A95" i="17"/>
  <c r="A96" i="17"/>
  <c r="A97" i="17"/>
  <c r="A98" i="17"/>
  <c r="A99" i="17"/>
  <c r="A100" i="17"/>
  <c r="A101" i="17"/>
  <c r="A102" i="17"/>
  <c r="A103" i="17"/>
  <c r="A104" i="17"/>
  <c r="A105" i="17"/>
  <c r="A106" i="17"/>
  <c r="A107" i="17"/>
  <c r="A108" i="17"/>
  <c r="A109" i="17"/>
  <c r="A110" i="17"/>
  <c r="A111" i="17"/>
  <c r="A112" i="17"/>
  <c r="A113" i="17"/>
  <c r="A114" i="17"/>
  <c r="A115" i="17"/>
  <c r="A116" i="17"/>
  <c r="A117" i="17"/>
  <c r="A118" i="17"/>
  <c r="A119" i="17"/>
  <c r="A5" i="17"/>
  <c r="A105" i="18"/>
  <c r="U26" i="17"/>
  <c r="U27" i="17"/>
  <c r="U28" i="17"/>
  <c r="U29" i="17"/>
  <c r="U30" i="17"/>
  <c r="U31" i="17"/>
  <c r="U32" i="17"/>
  <c r="U33" i="17"/>
  <c r="U34" i="17"/>
  <c r="U35" i="17"/>
  <c r="U36" i="17"/>
  <c r="U37" i="17"/>
  <c r="U38" i="17"/>
  <c r="U39" i="17"/>
  <c r="U40" i="17"/>
  <c r="U41" i="17"/>
  <c r="U42" i="17"/>
  <c r="U43" i="17"/>
  <c r="U44" i="17"/>
  <c r="U45" i="17"/>
  <c r="U46" i="17"/>
  <c r="U47" i="17"/>
  <c r="U48" i="17"/>
  <c r="U49" i="17"/>
  <c r="U50" i="17"/>
  <c r="U51" i="17"/>
  <c r="U52" i="17"/>
  <c r="U53" i="17"/>
  <c r="U54" i="17"/>
  <c r="U55" i="17"/>
  <c r="U56" i="17"/>
  <c r="U57" i="17"/>
  <c r="U58" i="17"/>
  <c r="U59" i="17"/>
  <c r="U60" i="17"/>
  <c r="U61" i="17"/>
  <c r="U62" i="17"/>
  <c r="U63" i="17"/>
  <c r="U64" i="17"/>
  <c r="U65" i="17"/>
  <c r="U66" i="17"/>
  <c r="U67" i="17"/>
  <c r="U68" i="17"/>
  <c r="U69" i="17"/>
  <c r="U70" i="17"/>
  <c r="U71" i="17"/>
  <c r="U72" i="17"/>
  <c r="U73" i="17"/>
  <c r="U74" i="17"/>
  <c r="U75" i="17"/>
  <c r="U76" i="17"/>
  <c r="U77" i="17"/>
  <c r="U78" i="17"/>
  <c r="U79" i="17"/>
  <c r="U80" i="17"/>
  <c r="U81" i="17"/>
  <c r="U82" i="17"/>
  <c r="U83" i="17"/>
  <c r="U84" i="17"/>
  <c r="U85" i="17"/>
  <c r="U86" i="17"/>
  <c r="U87" i="17"/>
  <c r="U88" i="17"/>
  <c r="U89" i="17"/>
  <c r="U90" i="17"/>
  <c r="U91" i="17"/>
  <c r="U92" i="17"/>
  <c r="U93" i="17"/>
  <c r="U94" i="17"/>
  <c r="U95" i="17"/>
  <c r="U96" i="17"/>
  <c r="U97" i="17"/>
  <c r="U98" i="17"/>
  <c r="U99" i="17"/>
  <c r="U100" i="17"/>
  <c r="U101" i="17"/>
  <c r="U102" i="17"/>
  <c r="U103" i="17"/>
  <c r="U104" i="17"/>
  <c r="U105" i="17"/>
  <c r="U106" i="17"/>
  <c r="U107" i="17"/>
  <c r="U108" i="17"/>
  <c r="U109" i="17"/>
  <c r="U110" i="17"/>
  <c r="U111" i="17"/>
  <c r="U112" i="17"/>
  <c r="U113" i="17"/>
  <c r="U114" i="17"/>
  <c r="U115" i="17"/>
  <c r="U116" i="17"/>
  <c r="U117" i="17"/>
  <c r="U118" i="17"/>
  <c r="U119" i="17"/>
  <c r="AF4" i="18"/>
  <c r="AG4" i="18"/>
  <c r="AH4" i="18"/>
  <c r="AI4" i="18"/>
  <c r="AJ4" i="18"/>
  <c r="AK4" i="18"/>
  <c r="AF5" i="18"/>
  <c r="AG5" i="18"/>
  <c r="AH5" i="18"/>
  <c r="AI5" i="18"/>
  <c r="AJ5" i="18"/>
  <c r="AK5" i="18"/>
  <c r="AF6" i="18"/>
  <c r="AG6" i="18"/>
  <c r="AH6" i="18"/>
  <c r="AI6" i="18"/>
  <c r="AJ6" i="18"/>
  <c r="AK6" i="18"/>
  <c r="AF7" i="18"/>
  <c r="AG7" i="18"/>
  <c r="AH7" i="18"/>
  <c r="AI7" i="18"/>
  <c r="AJ7" i="18"/>
  <c r="AK7" i="18"/>
  <c r="AF8" i="18"/>
  <c r="AG8" i="18"/>
  <c r="AH8" i="18"/>
  <c r="AI8" i="18"/>
  <c r="AJ8" i="18"/>
  <c r="AK8" i="18"/>
  <c r="AF9" i="18"/>
  <c r="AG9" i="18"/>
  <c r="AH9" i="18"/>
  <c r="AI9" i="18"/>
  <c r="AJ9" i="18"/>
  <c r="AK9" i="18"/>
  <c r="AF10" i="18"/>
  <c r="AG10" i="18"/>
  <c r="AH10" i="18"/>
  <c r="AI10" i="18"/>
  <c r="AJ10" i="18"/>
  <c r="AK10" i="18"/>
  <c r="AF11" i="18"/>
  <c r="AG11" i="18"/>
  <c r="AH11" i="18"/>
  <c r="AI11" i="18"/>
  <c r="AJ11" i="18"/>
  <c r="AK11" i="18"/>
  <c r="AF12" i="18"/>
  <c r="AG12" i="18"/>
  <c r="AH12" i="18"/>
  <c r="AI12" i="18"/>
  <c r="AJ12" i="18"/>
  <c r="AK12" i="18"/>
  <c r="AF13" i="18"/>
  <c r="AG13" i="18"/>
  <c r="AH13" i="18"/>
  <c r="AI13" i="18"/>
  <c r="AJ13" i="18"/>
  <c r="AK13" i="18"/>
  <c r="AF14" i="18"/>
  <c r="AG14" i="18"/>
  <c r="AH14" i="18"/>
  <c r="AI14" i="18"/>
  <c r="AJ14" i="18"/>
  <c r="AK14" i="18"/>
  <c r="AF15" i="18"/>
  <c r="AG15" i="18"/>
  <c r="AH15" i="18"/>
  <c r="AI15" i="18"/>
  <c r="AJ15" i="18"/>
  <c r="AK15" i="18"/>
  <c r="AF20" i="23"/>
  <c r="AG20" i="23"/>
  <c r="AH20" i="23"/>
  <c r="AI20" i="23"/>
  <c r="AJ20" i="23"/>
  <c r="AK20" i="23"/>
  <c r="AX64" i="13"/>
  <c r="AX65" i="13"/>
  <c r="AX66" i="13"/>
  <c r="AX67" i="13"/>
  <c r="AX68" i="13"/>
  <c r="AX69" i="13"/>
  <c r="AX70" i="13"/>
  <c r="AX71" i="13"/>
  <c r="AX72" i="13"/>
  <c r="AX73" i="13"/>
  <c r="AX74" i="13"/>
  <c r="AX75" i="13"/>
  <c r="AX76" i="13"/>
  <c r="AX77" i="13"/>
  <c r="AX78" i="13"/>
  <c r="AX79" i="13"/>
  <c r="AX80" i="13"/>
  <c r="AX81" i="13"/>
  <c r="AX82" i="13"/>
  <c r="AX83" i="13"/>
  <c r="AX84" i="13"/>
  <c r="AX85" i="13"/>
  <c r="AX86" i="13"/>
  <c r="AX87" i="13"/>
  <c r="AX88" i="13"/>
  <c r="AX89" i="13"/>
  <c r="AX90" i="13"/>
  <c r="AX91" i="13"/>
  <c r="AX92" i="13"/>
  <c r="AX93" i="13"/>
  <c r="AX94" i="13"/>
  <c r="AX95" i="13"/>
  <c r="AX96" i="13"/>
  <c r="AX97" i="13"/>
  <c r="AX98" i="13"/>
  <c r="AX99" i="13"/>
  <c r="AX100" i="13"/>
  <c r="AX101" i="13"/>
  <c r="AX102" i="13"/>
  <c r="AX103" i="13"/>
  <c r="AX104" i="13"/>
  <c r="AX105" i="13"/>
  <c r="AX106" i="13"/>
  <c r="AX107" i="13"/>
  <c r="AX108" i="13"/>
  <c r="AX109" i="13"/>
  <c r="AX110" i="13"/>
  <c r="AX111" i="13"/>
  <c r="AX112" i="13"/>
  <c r="AX113" i="13"/>
  <c r="AX114" i="13"/>
  <c r="AX115" i="13"/>
  <c r="AX116" i="13"/>
  <c r="AX117" i="13"/>
  <c r="AX118" i="13"/>
  <c r="AX119" i="13"/>
  <c r="AX120" i="13"/>
  <c r="AX121" i="13"/>
  <c r="AX122" i="13"/>
  <c r="AX123" i="13"/>
  <c r="AX124" i="13"/>
  <c r="AX125" i="13"/>
  <c r="AX126" i="13"/>
  <c r="AX127" i="13"/>
  <c r="AX128" i="13"/>
  <c r="AX129" i="13"/>
  <c r="AX130" i="13"/>
  <c r="AX131" i="13"/>
  <c r="AX132" i="13"/>
  <c r="AX133" i="13"/>
  <c r="AX134" i="13"/>
  <c r="AX135" i="13"/>
  <c r="AX136" i="13"/>
  <c r="AX137" i="13"/>
  <c r="AX138" i="13"/>
  <c r="AX139" i="13"/>
  <c r="AX140" i="13"/>
  <c r="AX141" i="13"/>
  <c r="AX142" i="13"/>
  <c r="AX143" i="13"/>
  <c r="AX144" i="13"/>
  <c r="AX145" i="13"/>
  <c r="AX146" i="13"/>
  <c r="AX147" i="13"/>
  <c r="AX148" i="13"/>
  <c r="AX149" i="13"/>
  <c r="AX150" i="13"/>
  <c r="AX151" i="13"/>
  <c r="AX152" i="13"/>
  <c r="AX153" i="13"/>
  <c r="AX154" i="13"/>
  <c r="AX155" i="13"/>
  <c r="AX156" i="13"/>
  <c r="AX157" i="13"/>
  <c r="AX158" i="13"/>
  <c r="AX159" i="13"/>
  <c r="AX160" i="13"/>
  <c r="AX161" i="13"/>
  <c r="AX162" i="13"/>
  <c r="AX163" i="13"/>
  <c r="AX164" i="13"/>
  <c r="AX165" i="13"/>
  <c r="AX166" i="13"/>
  <c r="AX167" i="13"/>
  <c r="AX168" i="13"/>
  <c r="AX169" i="13"/>
  <c r="AX170" i="13"/>
  <c r="AX171" i="13"/>
  <c r="AX172" i="13"/>
  <c r="AX173" i="13"/>
  <c r="AX174" i="13"/>
  <c r="AX175" i="13"/>
  <c r="AX176" i="13"/>
  <c r="AX177" i="13"/>
  <c r="AX178" i="13"/>
  <c r="AX179" i="13"/>
  <c r="AX180" i="13"/>
  <c r="AX181" i="13"/>
  <c r="AX182" i="13"/>
  <c r="AX183" i="13"/>
  <c r="AX184" i="13"/>
  <c r="AX185" i="13"/>
  <c r="AX186" i="13"/>
  <c r="AX187" i="13"/>
  <c r="AX188" i="13"/>
  <c r="AX189" i="13"/>
  <c r="AX190" i="13"/>
  <c r="AX191" i="13"/>
  <c r="AX192" i="13"/>
  <c r="AX193" i="13"/>
  <c r="AX194" i="13"/>
  <c r="AX195" i="13"/>
  <c r="AX196" i="13"/>
  <c r="AX197" i="13"/>
  <c r="AX198" i="13"/>
  <c r="AX199" i="13"/>
  <c r="AX200" i="13"/>
  <c r="AX201" i="13"/>
  <c r="AX202" i="13"/>
  <c r="AX203" i="13"/>
  <c r="AX204" i="13"/>
  <c r="AX205" i="13"/>
  <c r="AX206" i="13"/>
  <c r="AX207" i="13"/>
  <c r="AX208" i="13"/>
  <c r="AX209" i="13"/>
  <c r="AX210" i="13"/>
  <c r="AX211" i="13"/>
  <c r="AX212" i="13"/>
  <c r="AX213" i="13"/>
  <c r="AX214" i="13"/>
  <c r="AX215" i="13"/>
  <c r="AX216" i="13"/>
  <c r="AX217" i="13"/>
  <c r="AX218" i="13"/>
  <c r="AX219" i="13"/>
  <c r="AX220" i="13"/>
  <c r="AX221" i="13"/>
  <c r="AX222" i="13"/>
  <c r="AX223" i="13"/>
  <c r="AX224" i="13"/>
  <c r="AX225" i="13"/>
  <c r="AX226" i="13"/>
  <c r="AX227" i="13"/>
  <c r="AX228" i="13"/>
  <c r="AX229" i="13"/>
  <c r="AX230" i="13"/>
  <c r="AX231" i="13"/>
  <c r="AX232" i="13"/>
  <c r="AX233" i="13"/>
  <c r="AX234" i="13"/>
  <c r="AX235" i="13"/>
  <c r="AX236" i="13"/>
  <c r="AX237" i="13"/>
  <c r="AX238" i="13"/>
  <c r="AX239" i="13"/>
  <c r="AX240" i="13"/>
  <c r="AX241" i="13"/>
  <c r="AX242" i="13"/>
  <c r="AX243" i="13"/>
  <c r="AX244" i="13"/>
  <c r="AX245" i="13"/>
  <c r="AX246" i="13"/>
  <c r="AX247" i="13"/>
  <c r="AX248" i="13"/>
  <c r="AX249" i="13"/>
  <c r="AX250" i="13"/>
  <c r="AX251" i="13"/>
  <c r="AX252" i="13"/>
  <c r="AX253" i="13"/>
  <c r="AX254" i="13"/>
  <c r="AX255" i="13"/>
  <c r="AX256" i="13"/>
  <c r="AX257" i="13"/>
  <c r="AX258" i="13"/>
  <c r="AX259" i="13"/>
  <c r="AX260" i="13"/>
  <c r="AX261" i="13"/>
  <c r="AX262" i="13"/>
  <c r="AX263" i="13"/>
  <c r="AX264" i="13"/>
  <c r="AX265" i="13"/>
  <c r="AX266" i="13"/>
  <c r="AX267" i="13"/>
  <c r="AX268" i="13"/>
  <c r="AX269" i="13"/>
  <c r="AX270" i="13"/>
  <c r="AX271" i="13"/>
  <c r="AX272" i="13"/>
  <c r="AX273" i="13"/>
  <c r="AX274" i="13"/>
  <c r="AX275" i="13"/>
  <c r="AX276" i="13"/>
  <c r="AX277" i="13"/>
  <c r="AX278" i="13"/>
  <c r="AX279" i="13"/>
  <c r="AX280" i="13"/>
  <c r="AX281" i="13"/>
  <c r="AX282" i="13"/>
  <c r="AX283" i="13"/>
  <c r="AX284" i="13"/>
  <c r="AX285" i="13"/>
  <c r="AX286" i="13"/>
  <c r="AX287" i="13"/>
  <c r="AX288" i="13"/>
  <c r="AX289" i="13"/>
  <c r="AX290" i="13"/>
  <c r="AX291" i="13"/>
  <c r="AX292" i="13"/>
  <c r="AX293" i="13"/>
  <c r="AX294" i="13"/>
  <c r="AX295" i="13"/>
  <c r="AX296" i="13"/>
  <c r="AX297" i="13"/>
  <c r="AX298" i="13"/>
  <c r="AX299" i="13"/>
  <c r="AX300" i="13"/>
  <c r="AX301" i="13"/>
  <c r="AX302" i="13"/>
  <c r="AX303" i="13"/>
  <c r="AX304" i="13"/>
  <c r="AX305" i="13"/>
  <c r="AX306" i="13"/>
  <c r="AX307" i="13"/>
  <c r="AX308" i="13"/>
  <c r="AX309" i="13"/>
  <c r="AX310" i="13"/>
  <c r="AX311" i="13"/>
  <c r="AX312" i="13"/>
  <c r="AX313" i="13"/>
  <c r="AX314" i="13"/>
  <c r="AX315" i="13"/>
  <c r="AX316" i="13"/>
  <c r="AX317" i="13"/>
  <c r="AX318" i="13"/>
  <c r="AX319" i="13"/>
  <c r="AX320" i="13"/>
  <c r="AX321" i="13"/>
  <c r="AX322" i="13"/>
  <c r="AX323" i="13"/>
  <c r="AX324" i="13"/>
  <c r="AX325" i="13"/>
  <c r="AX326" i="13"/>
  <c r="AX327" i="13"/>
  <c r="AX328" i="13"/>
  <c r="AX329" i="13"/>
  <c r="AX330" i="13"/>
  <c r="AX331" i="13"/>
  <c r="AX332" i="13"/>
  <c r="AX333" i="13"/>
  <c r="AX334" i="13"/>
  <c r="AX335" i="13"/>
  <c r="AX336" i="13"/>
  <c r="AX337" i="13"/>
  <c r="AX338" i="13"/>
  <c r="AX339" i="13"/>
  <c r="AX340" i="13"/>
  <c r="AX341" i="13"/>
  <c r="AX342" i="13"/>
  <c r="AX343" i="13"/>
  <c r="AX344" i="13"/>
  <c r="AX345" i="13"/>
  <c r="AX346" i="13"/>
  <c r="AX347" i="13"/>
  <c r="AX348" i="13"/>
  <c r="AX349" i="13"/>
  <c r="AX350" i="13"/>
  <c r="AX351" i="13"/>
  <c r="AX352" i="13"/>
  <c r="AX353" i="13"/>
  <c r="AX354" i="13"/>
  <c r="AX355" i="13"/>
  <c r="AX356" i="13"/>
  <c r="AX357" i="13"/>
  <c r="AX358" i="13"/>
  <c r="AX359" i="13"/>
  <c r="AX360" i="13"/>
  <c r="AX361" i="13"/>
  <c r="AX362" i="13"/>
  <c r="AX363" i="13"/>
  <c r="AX364" i="13"/>
  <c r="AX365" i="13"/>
  <c r="AX366" i="13"/>
  <c r="AX367" i="13"/>
  <c r="AX368" i="13"/>
  <c r="AX369" i="13"/>
  <c r="AX370" i="13"/>
  <c r="AX371" i="13"/>
  <c r="AX372" i="13"/>
  <c r="AX373" i="13"/>
  <c r="AX374" i="13"/>
  <c r="AX375" i="13"/>
  <c r="AX376" i="13"/>
  <c r="AX377" i="13"/>
  <c r="AX378" i="13"/>
  <c r="AX379" i="13"/>
  <c r="AX380" i="13"/>
  <c r="AX381" i="13"/>
  <c r="AX382" i="13"/>
  <c r="AX383" i="13"/>
  <c r="AX384" i="13"/>
  <c r="AX385" i="13"/>
  <c r="AX386" i="13"/>
  <c r="AX387" i="13"/>
  <c r="AX388" i="13"/>
  <c r="AX389" i="13"/>
  <c r="AX390" i="13"/>
  <c r="AX391" i="13"/>
  <c r="AX392" i="13"/>
  <c r="AX393" i="13"/>
  <c r="AX394" i="13"/>
  <c r="AX395" i="13"/>
  <c r="AX396" i="13"/>
  <c r="AX397" i="13"/>
  <c r="AX398" i="13"/>
  <c r="AX399" i="13"/>
  <c r="AX400" i="13"/>
  <c r="AX401" i="13"/>
  <c r="AX402" i="13"/>
  <c r="AX403" i="13"/>
  <c r="AX404" i="13"/>
  <c r="AX405" i="13"/>
  <c r="AX406" i="13"/>
  <c r="AX407" i="13"/>
  <c r="AX408" i="13"/>
  <c r="AX409" i="13"/>
  <c r="AX410" i="13"/>
  <c r="AX411" i="13"/>
  <c r="AX412" i="13"/>
  <c r="AX413" i="13"/>
  <c r="AX414" i="13"/>
  <c r="AX415" i="13"/>
  <c r="AX416" i="13"/>
  <c r="AX417" i="13"/>
  <c r="AX418" i="13"/>
  <c r="AX419" i="13"/>
  <c r="AX420" i="13"/>
  <c r="AX421" i="13"/>
  <c r="AX422" i="13"/>
  <c r="AX423" i="13"/>
  <c r="AX424" i="13"/>
  <c r="AX425" i="13"/>
  <c r="AX426" i="13"/>
  <c r="AX427" i="13"/>
  <c r="AX428" i="13"/>
  <c r="AX429" i="13"/>
  <c r="AX430" i="13"/>
  <c r="AX431" i="13"/>
  <c r="AX432" i="13"/>
  <c r="AX433" i="13"/>
  <c r="AX434" i="13"/>
  <c r="AX435" i="13"/>
  <c r="AX436" i="13"/>
  <c r="AX437" i="13"/>
  <c r="AX438" i="13"/>
  <c r="AX439" i="13"/>
  <c r="AX440" i="13"/>
  <c r="AX441" i="13"/>
  <c r="AX442" i="13"/>
  <c r="AX443" i="13"/>
  <c r="AX444" i="13"/>
  <c r="AX445" i="13"/>
  <c r="AX446" i="13"/>
  <c r="AX447" i="13"/>
  <c r="AX448" i="13"/>
  <c r="AX449" i="13"/>
  <c r="AX450" i="13"/>
  <c r="AX451" i="13"/>
  <c r="AX452" i="13"/>
  <c r="AX453" i="13"/>
  <c r="AX454" i="13"/>
  <c r="AX455" i="13"/>
  <c r="AX456" i="13"/>
  <c r="AX457" i="13"/>
  <c r="AX458" i="13"/>
  <c r="AX459" i="13"/>
  <c r="AX460" i="13"/>
  <c r="AX461" i="13"/>
  <c r="AX462" i="13"/>
  <c r="AX463" i="13"/>
  <c r="AX464" i="13"/>
  <c r="AX465" i="13"/>
  <c r="AX466" i="13"/>
  <c r="AX467" i="13"/>
  <c r="AX468" i="13"/>
  <c r="AX469" i="13"/>
  <c r="AX470" i="13"/>
  <c r="AX471" i="13"/>
  <c r="AX472" i="13"/>
  <c r="AX473" i="13"/>
  <c r="AX474" i="13"/>
  <c r="AX475" i="13"/>
  <c r="AX476" i="13"/>
  <c r="AX477" i="13"/>
  <c r="AX478" i="13"/>
  <c r="AX479" i="13"/>
  <c r="AX480" i="13"/>
  <c r="AX481" i="13"/>
  <c r="AX482" i="13"/>
  <c r="AX483" i="13"/>
  <c r="AX484" i="13"/>
  <c r="AX485" i="13"/>
  <c r="AX486" i="13"/>
  <c r="AX487" i="13"/>
  <c r="AX488" i="13"/>
  <c r="AX489" i="13"/>
  <c r="AX490" i="13"/>
  <c r="AX491" i="13"/>
  <c r="AX492" i="13"/>
  <c r="AX493" i="13"/>
  <c r="AX494" i="13"/>
  <c r="AX495" i="13"/>
  <c r="AX496" i="13"/>
  <c r="AX497" i="13"/>
  <c r="AX498" i="13"/>
  <c r="AX499" i="13"/>
  <c r="AX500" i="13"/>
  <c r="AX63" i="13"/>
  <c r="AX6" i="13"/>
  <c r="AX7" i="13"/>
  <c r="AX8" i="13"/>
  <c r="AX9" i="13"/>
  <c r="AX10" i="13"/>
  <c r="AX11" i="13"/>
  <c r="AX12" i="13"/>
  <c r="AX13" i="13"/>
  <c r="AX14" i="13"/>
  <c r="AX15" i="13"/>
  <c r="AX16" i="13"/>
  <c r="AX17" i="13"/>
  <c r="AX18" i="13"/>
  <c r="AX19" i="13"/>
  <c r="AX20" i="13"/>
  <c r="AX21" i="13"/>
  <c r="AX22" i="13"/>
  <c r="AX23" i="13"/>
  <c r="AX24" i="13"/>
  <c r="AX25" i="13"/>
  <c r="AX26" i="13"/>
  <c r="AX27" i="13"/>
  <c r="AX28" i="13"/>
  <c r="AX29" i="13"/>
  <c r="AX30" i="13"/>
  <c r="AX31" i="13"/>
  <c r="AX32" i="13"/>
  <c r="AX33" i="13"/>
  <c r="AX34" i="13"/>
  <c r="AX35" i="13"/>
  <c r="AX36" i="13"/>
  <c r="AX37" i="13"/>
  <c r="AX38" i="13"/>
  <c r="AX39" i="13"/>
  <c r="AX40" i="13"/>
  <c r="AX41" i="13"/>
  <c r="AX42" i="13"/>
  <c r="AX43" i="13"/>
  <c r="AX44" i="13"/>
  <c r="AX45" i="13"/>
  <c r="AX46" i="13"/>
  <c r="AX47" i="13"/>
  <c r="AX48" i="13"/>
  <c r="AX49" i="13"/>
  <c r="AX50" i="13"/>
  <c r="AX51" i="13"/>
  <c r="AX52" i="13"/>
  <c r="AX53" i="13"/>
  <c r="AX54" i="13"/>
  <c r="AX55" i="13"/>
  <c r="AX56" i="13"/>
  <c r="AX57" i="13"/>
  <c r="AX58" i="13"/>
  <c r="AX59" i="13"/>
  <c r="AX60" i="13"/>
  <c r="AX61" i="13"/>
  <c r="AX62" i="13"/>
  <c r="AX5" i="13"/>
  <c r="AK16" i="18" l="1"/>
  <c r="AI16" i="18"/>
  <c r="AJ16" i="18"/>
  <c r="AH16" i="18"/>
  <c r="AG16" i="18"/>
  <c r="AF16" i="18"/>
  <c r="AE15" i="18"/>
  <c r="AE14" i="18"/>
  <c r="AE13" i="18"/>
  <c r="AE12" i="18"/>
  <c r="AE11" i="18"/>
  <c r="AE10" i="18"/>
  <c r="AE9" i="18"/>
  <c r="AE8" i="18"/>
  <c r="AE7" i="18"/>
  <c r="AE6" i="18"/>
  <c r="AE5" i="18"/>
  <c r="AE4" i="18"/>
  <c r="AE20" i="23"/>
  <c r="AE16" i="18" l="1"/>
  <c r="A542" i="18" l="1"/>
  <c r="A543" i="18"/>
  <c r="A544" i="18"/>
  <c r="A545" i="18"/>
  <c r="A546" i="18"/>
  <c r="A547" i="18"/>
  <c r="A548" i="18"/>
  <c r="A549" i="18"/>
  <c r="A550" i="18"/>
  <c r="A551" i="18"/>
  <c r="A552" i="18"/>
  <c r="A553" i="18"/>
  <c r="A554" i="18"/>
  <c r="A555" i="18"/>
  <c r="A99" i="18"/>
  <c r="A100" i="18"/>
  <c r="A86" i="18"/>
  <c r="A87" i="18"/>
  <c r="A88" i="18"/>
  <c r="A89" i="18"/>
  <c r="A90" i="18"/>
  <c r="A91" i="18"/>
  <c r="A92" i="18"/>
  <c r="A93" i="18"/>
  <c r="A94" i="18"/>
  <c r="A95" i="18"/>
  <c r="A96" i="18"/>
  <c r="A97" i="18"/>
  <c r="A98" i="18"/>
  <c r="A56" i="18"/>
  <c r="A57" i="18"/>
  <c r="A62" i="18"/>
  <c r="A55" i="18"/>
  <c r="A45" i="18"/>
  <c r="A46" i="18"/>
  <c r="A47" i="18"/>
  <c r="A48" i="18"/>
  <c r="A49" i="18"/>
  <c r="A50" i="18"/>
  <c r="A51" i="18"/>
  <c r="A52" i="18"/>
  <c r="A53" i="18"/>
  <c r="A54" i="18"/>
  <c r="A10" i="19"/>
  <c r="A11" i="19"/>
  <c r="A12" i="19"/>
  <c r="A13" i="19"/>
  <c r="A14" i="19"/>
  <c r="A15" i="19"/>
  <c r="A16" i="19"/>
  <c r="A17" i="19"/>
  <c r="A18" i="19"/>
  <c r="A19" i="19"/>
  <c r="A20" i="19"/>
  <c r="A21" i="19"/>
  <c r="A22" i="19"/>
  <c r="A23" i="19"/>
  <c r="A24" i="19"/>
  <c r="A25" i="19"/>
  <c r="A26" i="19"/>
  <c r="A27" i="19"/>
  <c r="A28" i="19"/>
  <c r="A29" i="19"/>
  <c r="A30" i="19"/>
  <c r="A31" i="19"/>
  <c r="A32" i="19"/>
  <c r="A33" i="19"/>
  <c r="A34" i="19"/>
  <c r="A35" i="19"/>
  <c r="A36" i="19"/>
  <c r="A37" i="19"/>
  <c r="A38" i="19"/>
  <c r="A39" i="19"/>
  <c r="A40" i="19"/>
  <c r="AK54" i="18" l="1" a="1"/>
  <c r="AK54" i="18" s="1"/>
  <c r="AI54" i="18" a="1"/>
  <c r="AI54" i="18" s="1"/>
  <c r="AG54" i="18" a="1"/>
  <c r="AG54" i="18" s="1"/>
  <c r="AE54" i="18" a="1"/>
  <c r="AE54" i="18" s="1"/>
  <c r="AC54" i="18" a="1"/>
  <c r="AC54" i="18" s="1"/>
  <c r="AA54" i="18" a="1"/>
  <c r="AA54" i="18" s="1"/>
  <c r="Y54" i="18" a="1"/>
  <c r="Y54" i="18" s="1"/>
  <c r="W54" i="18" a="1"/>
  <c r="W54" i="18" s="1"/>
  <c r="U54" i="18" a="1"/>
  <c r="U54" i="18" s="1"/>
  <c r="S54" i="18" a="1"/>
  <c r="S54" i="18" s="1"/>
  <c r="Q54" i="18" a="1"/>
  <c r="Q54" i="18" s="1"/>
  <c r="O54" i="18" a="1"/>
  <c r="O54" i="18" s="1"/>
  <c r="M54" i="18" a="1"/>
  <c r="M54" i="18" s="1"/>
  <c r="AJ54" i="18" a="1"/>
  <c r="AJ54" i="18" s="1"/>
  <c r="AF54" i="18" a="1"/>
  <c r="AF54" i="18" s="1"/>
  <c r="AB54" i="18" a="1"/>
  <c r="AB54" i="18" s="1"/>
  <c r="X54" i="18" a="1"/>
  <c r="X54" i="18" s="1"/>
  <c r="T54" i="18" a="1"/>
  <c r="T54" i="18" s="1"/>
  <c r="P54" i="18" a="1"/>
  <c r="P54" i="18" s="1"/>
  <c r="L54" i="18" a="1"/>
  <c r="L54" i="18" s="1"/>
  <c r="K54" i="18" a="1"/>
  <c r="K54" i="18" s="1"/>
  <c r="J54" i="18" a="1"/>
  <c r="J54" i="18" s="1"/>
  <c r="H54" i="18" a="1"/>
  <c r="H54" i="18" s="1"/>
  <c r="F54" i="18" a="1"/>
  <c r="F54" i="18" s="1"/>
  <c r="D54" i="18" a="1"/>
  <c r="D54" i="18" s="1"/>
  <c r="B54" i="18" a="1"/>
  <c r="B54" i="18" s="1"/>
  <c r="AH54" i="18" a="1"/>
  <c r="AH54" i="18" s="1"/>
  <c r="AD54" i="18" a="1"/>
  <c r="AD54" i="18" s="1"/>
  <c r="Z54" i="18" a="1"/>
  <c r="Z54" i="18" s="1"/>
  <c r="V54" i="18" a="1"/>
  <c r="V54" i="18" s="1"/>
  <c r="R54" i="18" a="1"/>
  <c r="R54" i="18" s="1"/>
  <c r="N54" i="18" a="1"/>
  <c r="N54" i="18" s="1"/>
  <c r="I54" i="18" a="1"/>
  <c r="I54" i="18" s="1"/>
  <c r="G54" i="18" a="1"/>
  <c r="G54" i="18" s="1"/>
  <c r="E54" i="18" a="1"/>
  <c r="E54" i="18" s="1"/>
  <c r="C54" i="18" a="1"/>
  <c r="C54" i="18" s="1"/>
  <c r="AJ52" i="18" a="1"/>
  <c r="AJ52" i="18" s="1"/>
  <c r="AH52" i="18" a="1"/>
  <c r="AH52" i="18" s="1"/>
  <c r="AF52" i="18" a="1"/>
  <c r="AF52" i="18" s="1"/>
  <c r="AD52" i="18" a="1"/>
  <c r="AD52" i="18" s="1"/>
  <c r="AB52" i="18" a="1"/>
  <c r="AB52" i="18" s="1"/>
  <c r="Z52" i="18" a="1"/>
  <c r="Z52" i="18" s="1"/>
  <c r="X52" i="18" a="1"/>
  <c r="X52" i="18" s="1"/>
  <c r="V52" i="18" a="1"/>
  <c r="V52" i="18" s="1"/>
  <c r="T52" i="18" a="1"/>
  <c r="T52" i="18" s="1"/>
  <c r="R52" i="18" a="1"/>
  <c r="R52" i="18" s="1"/>
  <c r="P52" i="18" a="1"/>
  <c r="P52" i="18" s="1"/>
  <c r="N52" i="18" a="1"/>
  <c r="N52" i="18" s="1"/>
  <c r="L52" i="18" a="1"/>
  <c r="L52" i="18" s="1"/>
  <c r="J52" i="18" a="1"/>
  <c r="J52" i="18" s="1"/>
  <c r="H52" i="18" a="1"/>
  <c r="H52" i="18" s="1"/>
  <c r="F52" i="18" a="1"/>
  <c r="F52" i="18" s="1"/>
  <c r="D52" i="18" a="1"/>
  <c r="D52" i="18" s="1"/>
  <c r="B52" i="18" a="1"/>
  <c r="B52" i="18" s="1"/>
  <c r="AK52" i="18" a="1"/>
  <c r="AK52" i="18" s="1"/>
  <c r="AI52" i="18" a="1"/>
  <c r="AI52" i="18" s="1"/>
  <c r="AG52" i="18" a="1"/>
  <c r="AG52" i="18" s="1"/>
  <c r="AE52" i="18" a="1"/>
  <c r="AE52" i="18" s="1"/>
  <c r="AC52" i="18" a="1"/>
  <c r="AC52" i="18" s="1"/>
  <c r="AA52" i="18" a="1"/>
  <c r="AA52" i="18" s="1"/>
  <c r="Y52" i="18" a="1"/>
  <c r="Y52" i="18" s="1"/>
  <c r="W52" i="18" a="1"/>
  <c r="W52" i="18" s="1"/>
  <c r="U52" i="18" a="1"/>
  <c r="U52" i="18" s="1"/>
  <c r="S52" i="18" a="1"/>
  <c r="S52" i="18" s="1"/>
  <c r="Q52" i="18" a="1"/>
  <c r="Q52" i="18" s="1"/>
  <c r="O52" i="18" a="1"/>
  <c r="O52" i="18" s="1"/>
  <c r="M52" i="18" a="1"/>
  <c r="M52" i="18" s="1"/>
  <c r="K52" i="18" a="1"/>
  <c r="K52" i="18" s="1"/>
  <c r="I52" i="18" a="1"/>
  <c r="I52" i="18" s="1"/>
  <c r="G52" i="18" a="1"/>
  <c r="G52" i="18" s="1"/>
  <c r="E52" i="18" a="1"/>
  <c r="E52" i="18" s="1"/>
  <c r="C52" i="18" a="1"/>
  <c r="C52" i="18" s="1"/>
  <c r="AJ50" i="18" a="1"/>
  <c r="AJ50" i="18" s="1"/>
  <c r="AH50" i="18" a="1"/>
  <c r="AH50" i="18" s="1"/>
  <c r="AF50" i="18" a="1"/>
  <c r="AF50" i="18" s="1"/>
  <c r="AD50" i="18" a="1"/>
  <c r="AD50" i="18" s="1"/>
  <c r="AB50" i="18" a="1"/>
  <c r="AB50" i="18" s="1"/>
  <c r="Z50" i="18" a="1"/>
  <c r="Z50" i="18" s="1"/>
  <c r="X50" i="18" a="1"/>
  <c r="X50" i="18" s="1"/>
  <c r="V50" i="18" a="1"/>
  <c r="V50" i="18" s="1"/>
  <c r="T50" i="18" a="1"/>
  <c r="T50" i="18" s="1"/>
  <c r="R50" i="18" a="1"/>
  <c r="R50" i="18" s="1"/>
  <c r="P50" i="18" a="1"/>
  <c r="P50" i="18" s="1"/>
  <c r="N50" i="18" a="1"/>
  <c r="N50" i="18" s="1"/>
  <c r="L50" i="18" a="1"/>
  <c r="L50" i="18" s="1"/>
  <c r="J50" i="18" a="1"/>
  <c r="J50" i="18" s="1"/>
  <c r="H50" i="18" a="1"/>
  <c r="H50" i="18" s="1"/>
  <c r="F50" i="18" a="1"/>
  <c r="F50" i="18" s="1"/>
  <c r="D50" i="18" a="1"/>
  <c r="D50" i="18" s="1"/>
  <c r="B50" i="18" a="1"/>
  <c r="B50" i="18" s="1"/>
  <c r="AI50" i="18" a="1"/>
  <c r="AI50" i="18" s="1"/>
  <c r="AE50" i="18" a="1"/>
  <c r="AE50" i="18" s="1"/>
  <c r="AA50" i="18" a="1"/>
  <c r="AA50" i="18" s="1"/>
  <c r="W50" i="18" a="1"/>
  <c r="W50" i="18" s="1"/>
  <c r="S50" i="18" a="1"/>
  <c r="S50" i="18" s="1"/>
  <c r="O50" i="18" a="1"/>
  <c r="O50" i="18" s="1"/>
  <c r="K50" i="18" a="1"/>
  <c r="K50" i="18" s="1"/>
  <c r="G50" i="18" a="1"/>
  <c r="G50" i="18" s="1"/>
  <c r="C50" i="18" a="1"/>
  <c r="C50" i="18" s="1"/>
  <c r="AK50" i="18" a="1"/>
  <c r="AK50" i="18" s="1"/>
  <c r="AG50" i="18" a="1"/>
  <c r="AG50" i="18" s="1"/>
  <c r="AC50" i="18" a="1"/>
  <c r="AC50" i="18" s="1"/>
  <c r="Y50" i="18" a="1"/>
  <c r="Y50" i="18" s="1"/>
  <c r="U50" i="18" a="1"/>
  <c r="U50" i="18" s="1"/>
  <c r="Q50" i="18" a="1"/>
  <c r="Q50" i="18" s="1"/>
  <c r="M50" i="18" a="1"/>
  <c r="M50" i="18" s="1"/>
  <c r="I50" i="18" a="1"/>
  <c r="I50" i="18" s="1"/>
  <c r="E50" i="18" a="1"/>
  <c r="E50" i="18" s="1"/>
  <c r="AJ48" i="18" a="1"/>
  <c r="AJ48" i="18" s="1"/>
  <c r="AH48" i="18" a="1"/>
  <c r="AH48" i="18" s="1"/>
  <c r="AF48" i="18" a="1"/>
  <c r="AF48" i="18" s="1"/>
  <c r="AD48" i="18" a="1"/>
  <c r="AD48" i="18" s="1"/>
  <c r="AB48" i="18" a="1"/>
  <c r="AB48" i="18" s="1"/>
  <c r="Z48" i="18" a="1"/>
  <c r="Z48" i="18" s="1"/>
  <c r="X48" i="18" a="1"/>
  <c r="X48" i="18" s="1"/>
  <c r="V48" i="18" a="1"/>
  <c r="V48" i="18" s="1"/>
  <c r="T48" i="18" a="1"/>
  <c r="T48" i="18" s="1"/>
  <c r="R48" i="18" a="1"/>
  <c r="R48" i="18" s="1"/>
  <c r="P48" i="18" a="1"/>
  <c r="P48" i="18" s="1"/>
  <c r="N48" i="18" a="1"/>
  <c r="N48" i="18" s="1"/>
  <c r="L48" i="18" a="1"/>
  <c r="L48" i="18" s="1"/>
  <c r="J48" i="18" a="1"/>
  <c r="J48" i="18" s="1"/>
  <c r="H48" i="18" a="1"/>
  <c r="H48" i="18" s="1"/>
  <c r="F48" i="18" a="1"/>
  <c r="F48" i="18" s="1"/>
  <c r="D48" i="18" a="1"/>
  <c r="D48" i="18" s="1"/>
  <c r="B48" i="18" a="1"/>
  <c r="B48" i="18" s="1"/>
  <c r="AK48" i="18" a="1"/>
  <c r="AK48" i="18" s="1"/>
  <c r="AI48" i="18" a="1"/>
  <c r="AI48" i="18" s="1"/>
  <c r="AG48" i="18" a="1"/>
  <c r="AG48" i="18" s="1"/>
  <c r="AE48" i="18" a="1"/>
  <c r="AE48" i="18" s="1"/>
  <c r="AC48" i="18" a="1"/>
  <c r="AC48" i="18" s="1"/>
  <c r="AA48" i="18" a="1"/>
  <c r="AA48" i="18" s="1"/>
  <c r="Y48" i="18" a="1"/>
  <c r="Y48" i="18" s="1"/>
  <c r="W48" i="18" a="1"/>
  <c r="W48" i="18" s="1"/>
  <c r="U48" i="18" a="1"/>
  <c r="U48" i="18" s="1"/>
  <c r="S48" i="18" a="1"/>
  <c r="S48" i="18" s="1"/>
  <c r="Q48" i="18" a="1"/>
  <c r="Q48" i="18" s="1"/>
  <c r="O48" i="18" a="1"/>
  <c r="O48" i="18" s="1"/>
  <c r="M48" i="18" a="1"/>
  <c r="M48" i="18" s="1"/>
  <c r="K48" i="18" a="1"/>
  <c r="K48" i="18" s="1"/>
  <c r="I48" i="18" a="1"/>
  <c r="I48" i="18" s="1"/>
  <c r="G48" i="18" a="1"/>
  <c r="G48" i="18" s="1"/>
  <c r="E48" i="18" a="1"/>
  <c r="E48" i="18" s="1"/>
  <c r="C48" i="18" a="1"/>
  <c r="C48" i="18" s="1"/>
  <c r="AJ46" i="18" a="1"/>
  <c r="AJ46" i="18" s="1"/>
  <c r="AH46" i="18" a="1"/>
  <c r="AH46" i="18" s="1"/>
  <c r="AF46" i="18" a="1"/>
  <c r="AF46" i="18" s="1"/>
  <c r="AD46" i="18" a="1"/>
  <c r="AD46" i="18" s="1"/>
  <c r="AB46" i="18" a="1"/>
  <c r="AB46" i="18" s="1"/>
  <c r="Z46" i="18" a="1"/>
  <c r="Z46" i="18" s="1"/>
  <c r="X46" i="18" a="1"/>
  <c r="X46" i="18" s="1"/>
  <c r="V46" i="18" a="1"/>
  <c r="V46" i="18" s="1"/>
  <c r="T46" i="18" a="1"/>
  <c r="T46" i="18" s="1"/>
  <c r="R46" i="18" a="1"/>
  <c r="R46" i="18" s="1"/>
  <c r="P46" i="18" a="1"/>
  <c r="P46" i="18" s="1"/>
  <c r="N46" i="18" a="1"/>
  <c r="N46" i="18" s="1"/>
  <c r="L46" i="18" a="1"/>
  <c r="L46" i="18" s="1"/>
  <c r="J46" i="18" a="1"/>
  <c r="J46" i="18" s="1"/>
  <c r="H46" i="18" a="1"/>
  <c r="H46" i="18" s="1"/>
  <c r="F46" i="18" a="1"/>
  <c r="F46" i="18" s="1"/>
  <c r="D46" i="18" a="1"/>
  <c r="D46" i="18" s="1"/>
  <c r="B46" i="18" a="1"/>
  <c r="B46" i="18" s="1"/>
  <c r="AK46" i="18" a="1"/>
  <c r="AK46" i="18" s="1"/>
  <c r="AI46" i="18" a="1"/>
  <c r="AI46" i="18" s="1"/>
  <c r="AG46" i="18" a="1"/>
  <c r="AG46" i="18" s="1"/>
  <c r="AE46" i="18" a="1"/>
  <c r="AE46" i="18" s="1"/>
  <c r="AC46" i="18" a="1"/>
  <c r="AC46" i="18" s="1"/>
  <c r="AA46" i="18" a="1"/>
  <c r="AA46" i="18" s="1"/>
  <c r="Y46" i="18" a="1"/>
  <c r="Y46" i="18" s="1"/>
  <c r="W46" i="18" a="1"/>
  <c r="W46" i="18" s="1"/>
  <c r="U46" i="18" a="1"/>
  <c r="U46" i="18" s="1"/>
  <c r="S46" i="18" a="1"/>
  <c r="S46" i="18" s="1"/>
  <c r="Q46" i="18" a="1"/>
  <c r="Q46" i="18" s="1"/>
  <c r="O46" i="18" a="1"/>
  <c r="O46" i="18" s="1"/>
  <c r="M46" i="18" a="1"/>
  <c r="M46" i="18" s="1"/>
  <c r="K46" i="18" a="1"/>
  <c r="K46" i="18" s="1"/>
  <c r="I46" i="18" a="1"/>
  <c r="I46" i="18" s="1"/>
  <c r="G46" i="18" a="1"/>
  <c r="G46" i="18" s="1"/>
  <c r="E46" i="18" a="1"/>
  <c r="E46" i="18" s="1"/>
  <c r="C46" i="18" a="1"/>
  <c r="C46" i="18" s="1"/>
  <c r="AK55" i="18" a="1"/>
  <c r="AK55" i="18" s="1"/>
  <c r="AI55" i="18" a="1"/>
  <c r="AI55" i="18" s="1"/>
  <c r="AG55" i="18" a="1"/>
  <c r="AG55" i="18" s="1"/>
  <c r="AE55" i="18" a="1"/>
  <c r="AE55" i="18" s="1"/>
  <c r="AC55" i="18" a="1"/>
  <c r="AC55" i="18" s="1"/>
  <c r="AA55" i="18" a="1"/>
  <c r="AA55" i="18" s="1"/>
  <c r="Y55" i="18" a="1"/>
  <c r="Y55" i="18" s="1"/>
  <c r="W55" i="18" a="1"/>
  <c r="W55" i="18" s="1"/>
  <c r="U55" i="18" a="1"/>
  <c r="U55" i="18" s="1"/>
  <c r="S55" i="18" a="1"/>
  <c r="S55" i="18" s="1"/>
  <c r="Q55" i="18" a="1"/>
  <c r="Q55" i="18" s="1"/>
  <c r="O55" i="18" a="1"/>
  <c r="O55" i="18" s="1"/>
  <c r="M55" i="18" a="1"/>
  <c r="M55" i="18" s="1"/>
  <c r="K55" i="18" a="1"/>
  <c r="K55" i="18" s="1"/>
  <c r="I55" i="18" a="1"/>
  <c r="I55" i="18" s="1"/>
  <c r="G55" i="18" a="1"/>
  <c r="G55" i="18" s="1"/>
  <c r="E55" i="18" a="1"/>
  <c r="E55" i="18" s="1"/>
  <c r="C55" i="18" a="1"/>
  <c r="C55" i="18" s="1"/>
  <c r="AJ55" i="18" a="1"/>
  <c r="AJ55" i="18" s="1"/>
  <c r="AF55" i="18" a="1"/>
  <c r="AF55" i="18" s="1"/>
  <c r="AB55" i="18" a="1"/>
  <c r="AB55" i="18" s="1"/>
  <c r="X55" i="18" a="1"/>
  <c r="X55" i="18" s="1"/>
  <c r="T55" i="18" a="1"/>
  <c r="T55" i="18" s="1"/>
  <c r="P55" i="18" a="1"/>
  <c r="P55" i="18" s="1"/>
  <c r="L55" i="18" a="1"/>
  <c r="L55" i="18" s="1"/>
  <c r="H55" i="18" a="1"/>
  <c r="H55" i="18" s="1"/>
  <c r="D55" i="18" a="1"/>
  <c r="D55" i="18" s="1"/>
  <c r="AH55" i="18" a="1"/>
  <c r="AH55" i="18" s="1"/>
  <c r="AD55" i="18" a="1"/>
  <c r="AD55" i="18" s="1"/>
  <c r="Z55" i="18" a="1"/>
  <c r="Z55" i="18" s="1"/>
  <c r="V55" i="18" a="1"/>
  <c r="V55" i="18" s="1"/>
  <c r="R55" i="18" a="1"/>
  <c r="R55" i="18" s="1"/>
  <c r="N55" i="18" a="1"/>
  <c r="N55" i="18" s="1"/>
  <c r="J55" i="18" a="1"/>
  <c r="J55" i="18" s="1"/>
  <c r="F55" i="18" a="1"/>
  <c r="F55" i="18" s="1"/>
  <c r="B55" i="18" a="1"/>
  <c r="B55" i="18" s="1"/>
  <c r="AK57" i="18" a="1"/>
  <c r="AK57" i="18" s="1"/>
  <c r="AI57" i="18" a="1"/>
  <c r="AI57" i="18" s="1"/>
  <c r="AG57" i="18" a="1"/>
  <c r="AG57" i="18" s="1"/>
  <c r="AE57" i="18" a="1"/>
  <c r="AE57" i="18" s="1"/>
  <c r="AC57" i="18" a="1"/>
  <c r="AC57" i="18" s="1"/>
  <c r="AA57" i="18" a="1"/>
  <c r="AA57" i="18" s="1"/>
  <c r="Y57" i="18" a="1"/>
  <c r="Y57" i="18" s="1"/>
  <c r="W57" i="18" a="1"/>
  <c r="W57" i="18" s="1"/>
  <c r="U57" i="18" a="1"/>
  <c r="U57" i="18" s="1"/>
  <c r="S57" i="18" a="1"/>
  <c r="S57" i="18" s="1"/>
  <c r="Q57" i="18" a="1"/>
  <c r="Q57" i="18" s="1"/>
  <c r="O57" i="18" a="1"/>
  <c r="O57" i="18" s="1"/>
  <c r="M57" i="18" a="1"/>
  <c r="M57" i="18" s="1"/>
  <c r="K57" i="18" a="1"/>
  <c r="K57" i="18" s="1"/>
  <c r="I57" i="18" a="1"/>
  <c r="I57" i="18" s="1"/>
  <c r="G57" i="18" a="1"/>
  <c r="G57" i="18" s="1"/>
  <c r="E57" i="18" a="1"/>
  <c r="E57" i="18" s="1"/>
  <c r="C57" i="18" a="1"/>
  <c r="C57" i="18" s="1"/>
  <c r="AJ57" i="18" a="1"/>
  <c r="AJ57" i="18" s="1"/>
  <c r="AH57" i="18" a="1"/>
  <c r="AH57" i="18" s="1"/>
  <c r="AF57" i="18" a="1"/>
  <c r="AF57" i="18" s="1"/>
  <c r="AD57" i="18" a="1"/>
  <c r="AD57" i="18" s="1"/>
  <c r="AB57" i="18" a="1"/>
  <c r="AB57" i="18" s="1"/>
  <c r="Z57" i="18" a="1"/>
  <c r="Z57" i="18" s="1"/>
  <c r="X57" i="18" a="1"/>
  <c r="X57" i="18" s="1"/>
  <c r="V57" i="18" a="1"/>
  <c r="V57" i="18" s="1"/>
  <c r="T57" i="18" a="1"/>
  <c r="T57" i="18" s="1"/>
  <c r="R57" i="18" a="1"/>
  <c r="R57" i="18" s="1"/>
  <c r="P57" i="18" a="1"/>
  <c r="P57" i="18" s="1"/>
  <c r="L57" i="18" a="1"/>
  <c r="L57" i="18" s="1"/>
  <c r="H57" i="18" a="1"/>
  <c r="H57" i="18" s="1"/>
  <c r="D57" i="18" a="1"/>
  <c r="D57" i="18" s="1"/>
  <c r="N57" i="18" a="1"/>
  <c r="N57" i="18" s="1"/>
  <c r="J57" i="18" a="1"/>
  <c r="J57" i="18" s="1"/>
  <c r="F57" i="18" a="1"/>
  <c r="F57" i="18" s="1"/>
  <c r="B57" i="18" a="1"/>
  <c r="B57" i="18" s="1"/>
  <c r="AJ53" i="18" a="1"/>
  <c r="AJ53" i="18" s="1"/>
  <c r="AH53" i="18" a="1"/>
  <c r="AH53" i="18" s="1"/>
  <c r="AF53" i="18" a="1"/>
  <c r="AF53" i="18" s="1"/>
  <c r="AD53" i="18" a="1"/>
  <c r="AD53" i="18" s="1"/>
  <c r="AB53" i="18" a="1"/>
  <c r="AB53" i="18" s="1"/>
  <c r="Z53" i="18" a="1"/>
  <c r="Z53" i="18" s="1"/>
  <c r="X53" i="18" a="1"/>
  <c r="X53" i="18" s="1"/>
  <c r="V53" i="18" a="1"/>
  <c r="V53" i="18" s="1"/>
  <c r="T53" i="18" a="1"/>
  <c r="T53" i="18" s="1"/>
  <c r="R53" i="18" a="1"/>
  <c r="R53" i="18" s="1"/>
  <c r="P53" i="18" a="1"/>
  <c r="P53" i="18" s="1"/>
  <c r="N53" i="18" a="1"/>
  <c r="N53" i="18" s="1"/>
  <c r="L53" i="18" a="1"/>
  <c r="L53" i="18" s="1"/>
  <c r="J53" i="18" a="1"/>
  <c r="J53" i="18" s="1"/>
  <c r="H53" i="18" a="1"/>
  <c r="H53" i="18" s="1"/>
  <c r="F53" i="18" a="1"/>
  <c r="F53" i="18" s="1"/>
  <c r="D53" i="18" a="1"/>
  <c r="D53" i="18" s="1"/>
  <c r="B53" i="18" a="1"/>
  <c r="B53" i="18" s="1"/>
  <c r="AK53" i="18" a="1"/>
  <c r="AK53" i="18" s="1"/>
  <c r="AI53" i="18" a="1"/>
  <c r="AI53" i="18" s="1"/>
  <c r="AG53" i="18" a="1"/>
  <c r="AG53" i="18" s="1"/>
  <c r="AE53" i="18" a="1"/>
  <c r="AE53" i="18" s="1"/>
  <c r="AC53" i="18" a="1"/>
  <c r="AC53" i="18" s="1"/>
  <c r="AA53" i="18" a="1"/>
  <c r="AA53" i="18" s="1"/>
  <c r="Y53" i="18" a="1"/>
  <c r="Y53" i="18" s="1"/>
  <c r="W53" i="18" a="1"/>
  <c r="W53" i="18" s="1"/>
  <c r="U53" i="18" a="1"/>
  <c r="U53" i="18" s="1"/>
  <c r="S53" i="18" a="1"/>
  <c r="S53" i="18" s="1"/>
  <c r="Q53" i="18" a="1"/>
  <c r="Q53" i="18" s="1"/>
  <c r="O53" i="18" a="1"/>
  <c r="O53" i="18" s="1"/>
  <c r="M53" i="18" a="1"/>
  <c r="M53" i="18" s="1"/>
  <c r="K53" i="18" a="1"/>
  <c r="K53" i="18" s="1"/>
  <c r="I53" i="18" a="1"/>
  <c r="I53" i="18" s="1"/>
  <c r="G53" i="18" a="1"/>
  <c r="G53" i="18" s="1"/>
  <c r="E53" i="18" a="1"/>
  <c r="E53" i="18" s="1"/>
  <c r="C53" i="18" a="1"/>
  <c r="C53" i="18" s="1"/>
  <c r="AJ51" i="18" a="1"/>
  <c r="AJ51" i="18" s="1"/>
  <c r="AH51" i="18" a="1"/>
  <c r="AH51" i="18" s="1"/>
  <c r="AF51" i="18" a="1"/>
  <c r="AF51" i="18" s="1"/>
  <c r="AD51" i="18" a="1"/>
  <c r="AD51" i="18" s="1"/>
  <c r="AB51" i="18" a="1"/>
  <c r="AB51" i="18" s="1"/>
  <c r="Z51" i="18" a="1"/>
  <c r="Z51" i="18" s="1"/>
  <c r="X51" i="18" a="1"/>
  <c r="X51" i="18" s="1"/>
  <c r="V51" i="18" a="1"/>
  <c r="V51" i="18" s="1"/>
  <c r="T51" i="18" a="1"/>
  <c r="T51" i="18" s="1"/>
  <c r="R51" i="18" a="1"/>
  <c r="R51" i="18" s="1"/>
  <c r="P51" i="18" a="1"/>
  <c r="P51" i="18" s="1"/>
  <c r="N51" i="18" a="1"/>
  <c r="N51" i="18" s="1"/>
  <c r="L51" i="18" a="1"/>
  <c r="L51" i="18" s="1"/>
  <c r="J51" i="18" a="1"/>
  <c r="J51" i="18" s="1"/>
  <c r="H51" i="18" a="1"/>
  <c r="H51" i="18" s="1"/>
  <c r="F51" i="18" a="1"/>
  <c r="F51" i="18" s="1"/>
  <c r="D51" i="18" a="1"/>
  <c r="D51" i="18" s="1"/>
  <c r="B51" i="18" a="1"/>
  <c r="B51" i="18" s="1"/>
  <c r="AK51" i="18" a="1"/>
  <c r="AK51" i="18" s="1"/>
  <c r="AI51" i="18" a="1"/>
  <c r="AI51" i="18" s="1"/>
  <c r="AG51" i="18" a="1"/>
  <c r="AG51" i="18" s="1"/>
  <c r="AE51" i="18" a="1"/>
  <c r="AE51" i="18" s="1"/>
  <c r="AC51" i="18" a="1"/>
  <c r="AC51" i="18" s="1"/>
  <c r="AA51" i="18" a="1"/>
  <c r="AA51" i="18" s="1"/>
  <c r="Y51" i="18" a="1"/>
  <c r="Y51" i="18" s="1"/>
  <c r="W51" i="18" a="1"/>
  <c r="W51" i="18" s="1"/>
  <c r="U51" i="18" a="1"/>
  <c r="U51" i="18" s="1"/>
  <c r="S51" i="18" a="1"/>
  <c r="S51" i="18" s="1"/>
  <c r="Q51" i="18" a="1"/>
  <c r="Q51" i="18" s="1"/>
  <c r="O51" i="18" a="1"/>
  <c r="O51" i="18" s="1"/>
  <c r="M51" i="18" a="1"/>
  <c r="M51" i="18" s="1"/>
  <c r="K51" i="18" a="1"/>
  <c r="K51" i="18" s="1"/>
  <c r="I51" i="18" a="1"/>
  <c r="I51" i="18" s="1"/>
  <c r="G51" i="18" a="1"/>
  <c r="G51" i="18" s="1"/>
  <c r="C51" i="18" a="1"/>
  <c r="C51" i="18" s="1"/>
  <c r="E51" i="18" a="1"/>
  <c r="E51" i="18" s="1"/>
  <c r="AJ49" i="18" a="1"/>
  <c r="AJ49" i="18" s="1"/>
  <c r="AH49" i="18" a="1"/>
  <c r="AH49" i="18" s="1"/>
  <c r="AF49" i="18" a="1"/>
  <c r="AF49" i="18" s="1"/>
  <c r="AD49" i="18" a="1"/>
  <c r="AD49" i="18" s="1"/>
  <c r="AB49" i="18" a="1"/>
  <c r="AB49" i="18" s="1"/>
  <c r="Z49" i="18" a="1"/>
  <c r="Z49" i="18" s="1"/>
  <c r="X49" i="18" a="1"/>
  <c r="X49" i="18" s="1"/>
  <c r="V49" i="18" a="1"/>
  <c r="V49" i="18" s="1"/>
  <c r="T49" i="18" a="1"/>
  <c r="T49" i="18" s="1"/>
  <c r="R49" i="18" a="1"/>
  <c r="R49" i="18" s="1"/>
  <c r="P49" i="18" a="1"/>
  <c r="P49" i="18" s="1"/>
  <c r="N49" i="18" a="1"/>
  <c r="N49" i="18" s="1"/>
  <c r="AI49" i="18" a="1"/>
  <c r="AI49" i="18" s="1"/>
  <c r="AE49" i="18" a="1"/>
  <c r="AE49" i="18" s="1"/>
  <c r="AA49" i="18" a="1"/>
  <c r="AA49" i="18" s="1"/>
  <c r="W49" i="18" a="1"/>
  <c r="W49" i="18" s="1"/>
  <c r="S49" i="18" a="1"/>
  <c r="S49" i="18" s="1"/>
  <c r="O49" i="18" a="1"/>
  <c r="O49" i="18" s="1"/>
  <c r="L49" i="18" a="1"/>
  <c r="L49" i="18" s="1"/>
  <c r="J49" i="18" a="1"/>
  <c r="J49" i="18" s="1"/>
  <c r="H49" i="18" a="1"/>
  <c r="H49" i="18" s="1"/>
  <c r="F49" i="18" a="1"/>
  <c r="F49" i="18" s="1"/>
  <c r="D49" i="18" a="1"/>
  <c r="D49" i="18" s="1"/>
  <c r="B49" i="18" a="1"/>
  <c r="B49" i="18" s="1"/>
  <c r="AK49" i="18" a="1"/>
  <c r="AK49" i="18" s="1"/>
  <c r="AG49" i="18" a="1"/>
  <c r="AG49" i="18" s="1"/>
  <c r="AC49" i="18" a="1"/>
  <c r="AC49" i="18" s="1"/>
  <c r="Y49" i="18" a="1"/>
  <c r="Y49" i="18" s="1"/>
  <c r="U49" i="18" a="1"/>
  <c r="U49" i="18" s="1"/>
  <c r="Q49" i="18" a="1"/>
  <c r="Q49" i="18" s="1"/>
  <c r="M49" i="18" a="1"/>
  <c r="M49" i="18" s="1"/>
  <c r="K49" i="18" a="1"/>
  <c r="K49" i="18" s="1"/>
  <c r="I49" i="18" a="1"/>
  <c r="I49" i="18" s="1"/>
  <c r="G49" i="18" a="1"/>
  <c r="G49" i="18" s="1"/>
  <c r="E49" i="18" a="1"/>
  <c r="E49" i="18" s="1"/>
  <c r="C49" i="18" a="1"/>
  <c r="C49" i="18" s="1"/>
  <c r="AJ47" i="18" a="1"/>
  <c r="AJ47" i="18" s="1"/>
  <c r="AH47" i="18" a="1"/>
  <c r="AH47" i="18" s="1"/>
  <c r="AF47" i="18" a="1"/>
  <c r="AF47" i="18" s="1"/>
  <c r="AD47" i="18" a="1"/>
  <c r="AD47" i="18" s="1"/>
  <c r="AB47" i="18" a="1"/>
  <c r="AB47" i="18" s="1"/>
  <c r="Z47" i="18" a="1"/>
  <c r="Z47" i="18" s="1"/>
  <c r="X47" i="18" a="1"/>
  <c r="X47" i="18" s="1"/>
  <c r="V47" i="18" a="1"/>
  <c r="V47" i="18" s="1"/>
  <c r="T47" i="18" a="1"/>
  <c r="T47" i="18" s="1"/>
  <c r="R47" i="18" a="1"/>
  <c r="R47" i="18" s="1"/>
  <c r="P47" i="18" a="1"/>
  <c r="P47" i="18" s="1"/>
  <c r="N47" i="18" a="1"/>
  <c r="N47" i="18" s="1"/>
  <c r="L47" i="18" a="1"/>
  <c r="L47" i="18" s="1"/>
  <c r="J47" i="18" a="1"/>
  <c r="J47" i="18" s="1"/>
  <c r="H47" i="18" a="1"/>
  <c r="H47" i="18" s="1"/>
  <c r="F47" i="18" a="1"/>
  <c r="F47" i="18" s="1"/>
  <c r="D47" i="18" a="1"/>
  <c r="D47" i="18" s="1"/>
  <c r="B47" i="18" a="1"/>
  <c r="B47" i="18" s="1"/>
  <c r="AK47" i="18" a="1"/>
  <c r="AK47" i="18" s="1"/>
  <c r="AI47" i="18" a="1"/>
  <c r="AI47" i="18" s="1"/>
  <c r="AG47" i="18" a="1"/>
  <c r="AG47" i="18" s="1"/>
  <c r="AE47" i="18" a="1"/>
  <c r="AE47" i="18" s="1"/>
  <c r="AC47" i="18" a="1"/>
  <c r="AC47" i="18" s="1"/>
  <c r="AA47" i="18" a="1"/>
  <c r="AA47" i="18" s="1"/>
  <c r="Y47" i="18" a="1"/>
  <c r="Y47" i="18" s="1"/>
  <c r="W47" i="18" a="1"/>
  <c r="W47" i="18" s="1"/>
  <c r="U47" i="18" a="1"/>
  <c r="U47" i="18" s="1"/>
  <c r="S47" i="18" a="1"/>
  <c r="S47" i="18" s="1"/>
  <c r="Q47" i="18" a="1"/>
  <c r="Q47" i="18" s="1"/>
  <c r="O47" i="18" a="1"/>
  <c r="O47" i="18" s="1"/>
  <c r="M47" i="18" a="1"/>
  <c r="M47" i="18" s="1"/>
  <c r="K47" i="18" a="1"/>
  <c r="K47" i="18" s="1"/>
  <c r="I47" i="18" a="1"/>
  <c r="I47" i="18" s="1"/>
  <c r="G47" i="18" a="1"/>
  <c r="G47" i="18" s="1"/>
  <c r="E47" i="18" a="1"/>
  <c r="E47" i="18" s="1"/>
  <c r="C47" i="18" a="1"/>
  <c r="C47" i="18" s="1"/>
  <c r="AJ45" i="18" a="1"/>
  <c r="AJ45" i="18" s="1"/>
  <c r="AH45" i="18" a="1"/>
  <c r="AH45" i="18" s="1"/>
  <c r="AF45" i="18" a="1"/>
  <c r="AF45" i="18" s="1"/>
  <c r="AD45" i="18" a="1"/>
  <c r="AD45" i="18" s="1"/>
  <c r="AB45" i="18" a="1"/>
  <c r="AB45" i="18" s="1"/>
  <c r="Z45" i="18" a="1"/>
  <c r="Z45" i="18" s="1"/>
  <c r="X45" i="18" a="1"/>
  <c r="X45" i="18" s="1"/>
  <c r="V45" i="18" a="1"/>
  <c r="V45" i="18" s="1"/>
  <c r="T45" i="18" a="1"/>
  <c r="T45" i="18" s="1"/>
  <c r="R45" i="18" a="1"/>
  <c r="R45" i="18" s="1"/>
  <c r="P45" i="18" a="1"/>
  <c r="P45" i="18" s="1"/>
  <c r="N45" i="18" a="1"/>
  <c r="N45" i="18" s="1"/>
  <c r="L45" i="18" a="1"/>
  <c r="L45" i="18" s="1"/>
  <c r="J45" i="18" a="1"/>
  <c r="J45" i="18" s="1"/>
  <c r="H45" i="18" a="1"/>
  <c r="H45" i="18" s="1"/>
  <c r="F45" i="18" a="1"/>
  <c r="F45" i="18" s="1"/>
  <c r="D45" i="18" a="1"/>
  <c r="D45" i="18" s="1"/>
  <c r="B45" i="18" a="1"/>
  <c r="B45" i="18" s="1"/>
  <c r="AK45" i="18" a="1"/>
  <c r="AK45" i="18" s="1"/>
  <c r="AI45" i="18" a="1"/>
  <c r="AI45" i="18" s="1"/>
  <c r="AG45" i="18" a="1"/>
  <c r="AG45" i="18" s="1"/>
  <c r="AE45" i="18" a="1"/>
  <c r="AE45" i="18" s="1"/>
  <c r="AC45" i="18" a="1"/>
  <c r="AC45" i="18" s="1"/>
  <c r="AA45" i="18" a="1"/>
  <c r="AA45" i="18" s="1"/>
  <c r="Y45" i="18" a="1"/>
  <c r="Y45" i="18" s="1"/>
  <c r="W45" i="18" a="1"/>
  <c r="W45" i="18" s="1"/>
  <c r="U45" i="18" a="1"/>
  <c r="U45" i="18" s="1"/>
  <c r="S45" i="18" a="1"/>
  <c r="S45" i="18" s="1"/>
  <c r="Q45" i="18" a="1"/>
  <c r="Q45" i="18" s="1"/>
  <c r="O45" i="18" a="1"/>
  <c r="O45" i="18" s="1"/>
  <c r="M45" i="18" a="1"/>
  <c r="M45" i="18" s="1"/>
  <c r="K45" i="18" a="1"/>
  <c r="K45" i="18" s="1"/>
  <c r="I45" i="18" a="1"/>
  <c r="I45" i="18" s="1"/>
  <c r="G45" i="18" a="1"/>
  <c r="G45" i="18" s="1"/>
  <c r="E45" i="18" a="1"/>
  <c r="E45" i="18" s="1"/>
  <c r="C45" i="18" a="1"/>
  <c r="C45" i="18" s="1"/>
  <c r="AK62" i="18" a="1"/>
  <c r="AK62" i="18" s="1"/>
  <c r="AI62" i="18" a="1"/>
  <c r="AI62" i="18" s="1"/>
  <c r="AG62" i="18" a="1"/>
  <c r="AG62" i="18" s="1"/>
  <c r="AE62" i="18" a="1"/>
  <c r="AE62" i="18" s="1"/>
  <c r="AC62" i="18" a="1"/>
  <c r="AC62" i="18" s="1"/>
  <c r="AA62" i="18" a="1"/>
  <c r="AA62" i="18" s="1"/>
  <c r="Y62" i="18" a="1"/>
  <c r="Y62" i="18" s="1"/>
  <c r="W62" i="18" a="1"/>
  <c r="W62" i="18" s="1"/>
  <c r="U62" i="18" a="1"/>
  <c r="U62" i="18" s="1"/>
  <c r="S62" i="18" a="1"/>
  <c r="S62" i="18" s="1"/>
  <c r="Q62" i="18" a="1"/>
  <c r="Q62" i="18" s="1"/>
  <c r="O62" i="18" a="1"/>
  <c r="O62" i="18" s="1"/>
  <c r="M62" i="18" a="1"/>
  <c r="M62" i="18" s="1"/>
  <c r="K62" i="18" a="1"/>
  <c r="K62" i="18" s="1"/>
  <c r="I62" i="18" a="1"/>
  <c r="I62" i="18" s="1"/>
  <c r="G62" i="18" a="1"/>
  <c r="G62" i="18" s="1"/>
  <c r="E62" i="18" a="1"/>
  <c r="E62" i="18" s="1"/>
  <c r="C62" i="18" a="1"/>
  <c r="C62" i="18" s="1"/>
  <c r="AJ62" i="18" a="1"/>
  <c r="AJ62" i="18" s="1"/>
  <c r="AH62" i="18" a="1"/>
  <c r="AH62" i="18" s="1"/>
  <c r="AF62" i="18" a="1"/>
  <c r="AF62" i="18" s="1"/>
  <c r="AD62" i="18" a="1"/>
  <c r="AD62" i="18" s="1"/>
  <c r="AB62" i="18" a="1"/>
  <c r="AB62" i="18" s="1"/>
  <c r="Z62" i="18" a="1"/>
  <c r="Z62" i="18" s="1"/>
  <c r="X62" i="18" a="1"/>
  <c r="X62" i="18" s="1"/>
  <c r="V62" i="18" a="1"/>
  <c r="V62" i="18" s="1"/>
  <c r="T62" i="18" a="1"/>
  <c r="T62" i="18" s="1"/>
  <c r="R62" i="18" a="1"/>
  <c r="R62" i="18" s="1"/>
  <c r="P62" i="18" a="1"/>
  <c r="P62" i="18" s="1"/>
  <c r="N62" i="18" a="1"/>
  <c r="N62" i="18" s="1"/>
  <c r="L62" i="18" a="1"/>
  <c r="L62" i="18" s="1"/>
  <c r="J62" i="18" a="1"/>
  <c r="J62" i="18" s="1"/>
  <c r="H62" i="18" a="1"/>
  <c r="H62" i="18" s="1"/>
  <c r="F62" i="18" a="1"/>
  <c r="F62" i="18" s="1"/>
  <c r="D62" i="18" a="1"/>
  <c r="D62" i="18" s="1"/>
  <c r="B62" i="18" a="1"/>
  <c r="B62" i="18" s="1"/>
  <c r="AK56" i="18" a="1"/>
  <c r="AK56" i="18" s="1"/>
  <c r="AI56" i="18" a="1"/>
  <c r="AI56" i="18" s="1"/>
  <c r="AG56" i="18" a="1"/>
  <c r="AG56" i="18" s="1"/>
  <c r="AE56" i="18" a="1"/>
  <c r="AE56" i="18" s="1"/>
  <c r="AC56" i="18" a="1"/>
  <c r="AC56" i="18" s="1"/>
  <c r="AA56" i="18" a="1"/>
  <c r="AA56" i="18" s="1"/>
  <c r="Y56" i="18" a="1"/>
  <c r="Y56" i="18" s="1"/>
  <c r="W56" i="18" a="1"/>
  <c r="W56" i="18" s="1"/>
  <c r="U56" i="18" a="1"/>
  <c r="U56" i="18" s="1"/>
  <c r="S56" i="18" a="1"/>
  <c r="S56" i="18" s="1"/>
  <c r="Q56" i="18" a="1"/>
  <c r="Q56" i="18" s="1"/>
  <c r="O56" i="18" a="1"/>
  <c r="O56" i="18" s="1"/>
  <c r="M56" i="18" a="1"/>
  <c r="M56" i="18" s="1"/>
  <c r="K56" i="18" a="1"/>
  <c r="K56" i="18" s="1"/>
  <c r="I56" i="18" a="1"/>
  <c r="I56" i="18" s="1"/>
  <c r="G56" i="18" a="1"/>
  <c r="G56" i="18" s="1"/>
  <c r="E56" i="18" a="1"/>
  <c r="E56" i="18" s="1"/>
  <c r="C56" i="18" a="1"/>
  <c r="C56" i="18" s="1"/>
  <c r="AJ56" i="18" a="1"/>
  <c r="AJ56" i="18" s="1"/>
  <c r="AF56" i="18" a="1"/>
  <c r="AF56" i="18" s="1"/>
  <c r="AB56" i="18" a="1"/>
  <c r="AB56" i="18" s="1"/>
  <c r="X56" i="18" a="1"/>
  <c r="X56" i="18" s="1"/>
  <c r="T56" i="18" a="1"/>
  <c r="T56" i="18" s="1"/>
  <c r="P56" i="18" a="1"/>
  <c r="P56" i="18" s="1"/>
  <c r="L56" i="18" a="1"/>
  <c r="L56" i="18" s="1"/>
  <c r="H56" i="18" a="1"/>
  <c r="H56" i="18" s="1"/>
  <c r="D56" i="18" a="1"/>
  <c r="D56" i="18" s="1"/>
  <c r="AH56" i="18" a="1"/>
  <c r="AH56" i="18" s="1"/>
  <c r="AD56" i="18" a="1"/>
  <c r="AD56" i="18" s="1"/>
  <c r="Z56" i="18" a="1"/>
  <c r="Z56" i="18" s="1"/>
  <c r="V56" i="18" a="1"/>
  <c r="V56" i="18" s="1"/>
  <c r="R56" i="18" a="1"/>
  <c r="R56" i="18" s="1"/>
  <c r="N56" i="18" a="1"/>
  <c r="N56" i="18" s="1"/>
  <c r="J56" i="18" a="1"/>
  <c r="J56" i="18" s="1"/>
  <c r="F56" i="18" a="1"/>
  <c r="F56" i="18" s="1"/>
  <c r="B56" i="18" a="1"/>
  <c r="B56" i="18" s="1"/>
  <c r="U25" i="17"/>
  <c r="AL56" i="18" l="1"/>
  <c r="AL50" i="18"/>
  <c r="AL52" i="18"/>
  <c r="AL49" i="18"/>
  <c r="AL54" i="18"/>
  <c r="AL55" i="18"/>
  <c r="AL62" i="18"/>
  <c r="AL46" i="18"/>
  <c r="AL48" i="18"/>
  <c r="AL51" i="18"/>
  <c r="AL53" i="18"/>
  <c r="AL47" i="18"/>
  <c r="AL57" i="18"/>
  <c r="AL45" i="18"/>
  <c r="C517" i="18"/>
  <c r="D517" i="18"/>
  <c r="E517" i="18"/>
  <c r="F517" i="18"/>
  <c r="G517" i="18"/>
  <c r="H517" i="18"/>
  <c r="I517" i="18"/>
  <c r="J517" i="18"/>
  <c r="K517" i="18"/>
  <c r="L517" i="18"/>
  <c r="M517" i="18"/>
  <c r="N517" i="18"/>
  <c r="O517" i="18"/>
  <c r="P517" i="18"/>
  <c r="Q517" i="18"/>
  <c r="R517" i="18"/>
  <c r="S517" i="18"/>
  <c r="T517" i="18"/>
  <c r="U517" i="18"/>
  <c r="V517" i="18"/>
  <c r="W517" i="18"/>
  <c r="X517" i="18"/>
  <c r="Y517" i="18"/>
  <c r="Z517" i="18"/>
  <c r="AA517" i="18"/>
  <c r="AB517" i="18"/>
  <c r="AC517" i="18"/>
  <c r="AD517" i="18"/>
  <c r="B517" i="18"/>
  <c r="A68" i="18"/>
  <c r="A69" i="18"/>
  <c r="A70" i="18"/>
  <c r="A71" i="18"/>
  <c r="A72" i="18"/>
  <c r="A73" i="18"/>
  <c r="A74" i="18"/>
  <c r="A75" i="18"/>
  <c r="A76" i="18"/>
  <c r="A77" i="18"/>
  <c r="A78" i="18"/>
  <c r="A79" i="18"/>
  <c r="A80" i="18"/>
  <c r="A81" i="18"/>
  <c r="A82" i="18"/>
  <c r="A83" i="18"/>
  <c r="A84" i="18"/>
  <c r="A85" i="18"/>
  <c r="A67" i="18"/>
  <c r="A26" i="18"/>
  <c r="A27" i="18"/>
  <c r="A28" i="18"/>
  <c r="A29" i="18"/>
  <c r="A30" i="18"/>
  <c r="A31" i="18"/>
  <c r="A32" i="18"/>
  <c r="A33" i="18"/>
  <c r="A34" i="18"/>
  <c r="A35" i="18"/>
  <c r="A36" i="18"/>
  <c r="A37" i="18"/>
  <c r="A38" i="18"/>
  <c r="A39" i="18"/>
  <c r="A40" i="18"/>
  <c r="A41" i="18"/>
  <c r="A42" i="18"/>
  <c r="A43" i="18"/>
  <c r="A44" i="18"/>
  <c r="A25" i="18"/>
  <c r="A8" i="19"/>
  <c r="A9" i="19"/>
  <c r="A7" i="19"/>
  <c r="BY164" i="18" l="1"/>
  <c r="AM164" i="18"/>
  <c r="BY172" i="18"/>
  <c r="AM172" i="18"/>
  <c r="AM165" i="18"/>
  <c r="BY165" i="18"/>
  <c r="AM167" i="18"/>
  <c r="BY167" i="18"/>
  <c r="AM163" i="18"/>
  <c r="BY163" i="18"/>
  <c r="AM171" i="18"/>
  <c r="BY171" i="18"/>
  <c r="AM170" i="18"/>
  <c r="BY170" i="18"/>
  <c r="AM175" i="18"/>
  <c r="BY175" i="18"/>
  <c r="AM169" i="18"/>
  <c r="BY169" i="18"/>
  <c r="AM168" i="18"/>
  <c r="BY168" i="18"/>
  <c r="AM173" i="18"/>
  <c r="BY173" i="18"/>
  <c r="AM166" i="18"/>
  <c r="BY166" i="18"/>
  <c r="AM174" i="18"/>
  <c r="BY174" i="18"/>
  <c r="AJ25" i="18" a="1"/>
  <c r="AJ25" i="18" s="1"/>
  <c r="AH25" i="18" a="1"/>
  <c r="AH25" i="18" s="1"/>
  <c r="AF25" i="18" a="1"/>
  <c r="AF25" i="18" s="1"/>
  <c r="AD25" i="18" a="1"/>
  <c r="AD25" i="18" s="1"/>
  <c r="AB25" i="18" a="1"/>
  <c r="AB25" i="18" s="1"/>
  <c r="Z25" i="18" a="1"/>
  <c r="Z25" i="18" s="1"/>
  <c r="X25" i="18" a="1"/>
  <c r="X25" i="18" s="1"/>
  <c r="V25" i="18" a="1"/>
  <c r="V25" i="18" s="1"/>
  <c r="T25" i="18" a="1"/>
  <c r="T25" i="18" s="1"/>
  <c r="R25" i="18" a="1"/>
  <c r="R25" i="18" s="1"/>
  <c r="P25" i="18" a="1"/>
  <c r="P25" i="18" s="1"/>
  <c r="N25" i="18" a="1"/>
  <c r="N25" i="18" s="1"/>
  <c r="L25" i="18" a="1"/>
  <c r="L25" i="18" s="1"/>
  <c r="J25" i="18" a="1"/>
  <c r="J25" i="18" s="1"/>
  <c r="H25" i="18" a="1"/>
  <c r="H25" i="18" s="1"/>
  <c r="F25" i="18" a="1"/>
  <c r="F25" i="18" s="1"/>
  <c r="D25" i="18" a="1"/>
  <c r="D25" i="18" s="1"/>
  <c r="B25" i="18" a="1"/>
  <c r="B25" i="18" s="1"/>
  <c r="AK25" i="18" a="1"/>
  <c r="AK25" i="18" s="1"/>
  <c r="AI25" i="18" a="1"/>
  <c r="AI25" i="18" s="1"/>
  <c r="AG25" i="18" a="1"/>
  <c r="AG25" i="18" s="1"/>
  <c r="AE25" i="18" a="1"/>
  <c r="AE25" i="18" s="1"/>
  <c r="AC25" i="18" a="1"/>
  <c r="AC25" i="18" s="1"/>
  <c r="AA25" i="18" a="1"/>
  <c r="AA25" i="18" s="1"/>
  <c r="Y25" i="18" a="1"/>
  <c r="Y25" i="18" s="1"/>
  <c r="W25" i="18" a="1"/>
  <c r="W25" i="18" s="1"/>
  <c r="U25" i="18" a="1"/>
  <c r="U25" i="18" s="1"/>
  <c r="S25" i="18" a="1"/>
  <c r="S25" i="18" s="1"/>
  <c r="Q25" i="18" a="1"/>
  <c r="Q25" i="18" s="1"/>
  <c r="O25" i="18" a="1"/>
  <c r="O25" i="18" s="1"/>
  <c r="M25" i="18" a="1"/>
  <c r="M25" i="18" s="1"/>
  <c r="K25" i="18" a="1"/>
  <c r="K25" i="18" s="1"/>
  <c r="I25" i="18" a="1"/>
  <c r="I25" i="18" s="1"/>
  <c r="G25" i="18" a="1"/>
  <c r="G25" i="18" s="1"/>
  <c r="E25" i="18" a="1"/>
  <c r="E25" i="18" s="1"/>
  <c r="C25" i="18" a="1"/>
  <c r="C25" i="18" s="1"/>
  <c r="AJ43" i="18" a="1"/>
  <c r="AJ43" i="18" s="1"/>
  <c r="AH43" i="18" a="1"/>
  <c r="AH43" i="18" s="1"/>
  <c r="AF43" i="18" a="1"/>
  <c r="AF43" i="18" s="1"/>
  <c r="AD43" i="18" a="1"/>
  <c r="AD43" i="18" s="1"/>
  <c r="AB43" i="18" a="1"/>
  <c r="AB43" i="18" s="1"/>
  <c r="Z43" i="18" a="1"/>
  <c r="Z43" i="18" s="1"/>
  <c r="X43" i="18" a="1"/>
  <c r="X43" i="18" s="1"/>
  <c r="V43" i="18" a="1"/>
  <c r="V43" i="18" s="1"/>
  <c r="T43" i="18" a="1"/>
  <c r="T43" i="18" s="1"/>
  <c r="R43" i="18" a="1"/>
  <c r="R43" i="18" s="1"/>
  <c r="P43" i="18" a="1"/>
  <c r="P43" i="18" s="1"/>
  <c r="N43" i="18" a="1"/>
  <c r="N43" i="18" s="1"/>
  <c r="L43" i="18" a="1"/>
  <c r="L43" i="18" s="1"/>
  <c r="J43" i="18" a="1"/>
  <c r="J43" i="18" s="1"/>
  <c r="H43" i="18" a="1"/>
  <c r="H43" i="18" s="1"/>
  <c r="F43" i="18" a="1"/>
  <c r="F43" i="18" s="1"/>
  <c r="D43" i="18" a="1"/>
  <c r="D43" i="18" s="1"/>
  <c r="B43" i="18" a="1"/>
  <c r="B43" i="18" s="1"/>
  <c r="AK43" i="18" a="1"/>
  <c r="AK43" i="18" s="1"/>
  <c r="AI43" i="18" a="1"/>
  <c r="AI43" i="18" s="1"/>
  <c r="AG43" i="18" a="1"/>
  <c r="AG43" i="18" s="1"/>
  <c r="AE43" i="18" a="1"/>
  <c r="AE43" i="18" s="1"/>
  <c r="AC43" i="18" a="1"/>
  <c r="AC43" i="18" s="1"/>
  <c r="AA43" i="18" a="1"/>
  <c r="AA43" i="18" s="1"/>
  <c r="Y43" i="18" a="1"/>
  <c r="Y43" i="18" s="1"/>
  <c r="W43" i="18" a="1"/>
  <c r="W43" i="18" s="1"/>
  <c r="U43" i="18" a="1"/>
  <c r="U43" i="18" s="1"/>
  <c r="S43" i="18" a="1"/>
  <c r="S43" i="18" s="1"/>
  <c r="Q43" i="18" a="1"/>
  <c r="Q43" i="18" s="1"/>
  <c r="O43" i="18" a="1"/>
  <c r="O43" i="18" s="1"/>
  <c r="M43" i="18" a="1"/>
  <c r="M43" i="18" s="1"/>
  <c r="K43" i="18" a="1"/>
  <c r="K43" i="18" s="1"/>
  <c r="I43" i="18" a="1"/>
  <c r="I43" i="18" s="1"/>
  <c r="G43" i="18" a="1"/>
  <c r="G43" i="18" s="1"/>
  <c r="E43" i="18" a="1"/>
  <c r="E43" i="18" s="1"/>
  <c r="C43" i="18" a="1"/>
  <c r="C43" i="18" s="1"/>
  <c r="AJ41" i="18" a="1"/>
  <c r="AJ41" i="18" s="1"/>
  <c r="AH41" i="18" a="1"/>
  <c r="AH41" i="18" s="1"/>
  <c r="AF41" i="18" a="1"/>
  <c r="AF41" i="18" s="1"/>
  <c r="AD41" i="18" a="1"/>
  <c r="AD41" i="18" s="1"/>
  <c r="AB41" i="18" a="1"/>
  <c r="AB41" i="18" s="1"/>
  <c r="Z41" i="18" a="1"/>
  <c r="Z41" i="18" s="1"/>
  <c r="X41" i="18" a="1"/>
  <c r="X41" i="18" s="1"/>
  <c r="V41" i="18" a="1"/>
  <c r="V41" i="18" s="1"/>
  <c r="T41" i="18" a="1"/>
  <c r="T41" i="18" s="1"/>
  <c r="R41" i="18" a="1"/>
  <c r="R41" i="18" s="1"/>
  <c r="P41" i="18" a="1"/>
  <c r="P41" i="18" s="1"/>
  <c r="N41" i="18" a="1"/>
  <c r="N41" i="18" s="1"/>
  <c r="L41" i="18" a="1"/>
  <c r="L41" i="18" s="1"/>
  <c r="J41" i="18" a="1"/>
  <c r="J41" i="18" s="1"/>
  <c r="H41" i="18" a="1"/>
  <c r="H41" i="18" s="1"/>
  <c r="F41" i="18" a="1"/>
  <c r="F41" i="18" s="1"/>
  <c r="D41" i="18" a="1"/>
  <c r="D41" i="18" s="1"/>
  <c r="B41" i="18" a="1"/>
  <c r="B41" i="18" s="1"/>
  <c r="AK41" i="18" a="1"/>
  <c r="AK41" i="18" s="1"/>
  <c r="AI41" i="18" a="1"/>
  <c r="AI41" i="18" s="1"/>
  <c r="AG41" i="18" a="1"/>
  <c r="AG41" i="18" s="1"/>
  <c r="AE41" i="18" a="1"/>
  <c r="AE41" i="18" s="1"/>
  <c r="AC41" i="18" a="1"/>
  <c r="AC41" i="18" s="1"/>
  <c r="AA41" i="18" a="1"/>
  <c r="AA41" i="18" s="1"/>
  <c r="Y41" i="18" a="1"/>
  <c r="Y41" i="18" s="1"/>
  <c r="W41" i="18" a="1"/>
  <c r="W41" i="18" s="1"/>
  <c r="U41" i="18" a="1"/>
  <c r="U41" i="18" s="1"/>
  <c r="S41" i="18" a="1"/>
  <c r="S41" i="18" s="1"/>
  <c r="Q41" i="18" a="1"/>
  <c r="Q41" i="18" s="1"/>
  <c r="O41" i="18" a="1"/>
  <c r="O41" i="18" s="1"/>
  <c r="M41" i="18" a="1"/>
  <c r="M41" i="18" s="1"/>
  <c r="K41" i="18" a="1"/>
  <c r="K41" i="18" s="1"/>
  <c r="I41" i="18" a="1"/>
  <c r="I41" i="18" s="1"/>
  <c r="G41" i="18" a="1"/>
  <c r="G41" i="18" s="1"/>
  <c r="E41" i="18" a="1"/>
  <c r="E41" i="18" s="1"/>
  <c r="C41" i="18" a="1"/>
  <c r="C41" i="18" s="1"/>
  <c r="AK39" i="18" a="1"/>
  <c r="AK39" i="18" s="1"/>
  <c r="AI39" i="18" a="1"/>
  <c r="AI39" i="18" s="1"/>
  <c r="AG39" i="18" a="1"/>
  <c r="AG39" i="18" s="1"/>
  <c r="AE39" i="18" a="1"/>
  <c r="AE39" i="18" s="1"/>
  <c r="AC39" i="18" a="1"/>
  <c r="AC39" i="18" s="1"/>
  <c r="AA39" i="18" a="1"/>
  <c r="AA39" i="18" s="1"/>
  <c r="Y39" i="18" a="1"/>
  <c r="Y39" i="18" s="1"/>
  <c r="W39" i="18" a="1"/>
  <c r="W39" i="18" s="1"/>
  <c r="U39" i="18" a="1"/>
  <c r="U39" i="18" s="1"/>
  <c r="S39" i="18" a="1"/>
  <c r="S39" i="18" s="1"/>
  <c r="Q39" i="18" a="1"/>
  <c r="Q39" i="18" s="1"/>
  <c r="O39" i="18" a="1"/>
  <c r="O39" i="18" s="1"/>
  <c r="M39" i="18" a="1"/>
  <c r="M39" i="18" s="1"/>
  <c r="K39" i="18" a="1"/>
  <c r="K39" i="18" s="1"/>
  <c r="I39" i="18" a="1"/>
  <c r="I39" i="18" s="1"/>
  <c r="G39" i="18" a="1"/>
  <c r="G39" i="18" s="1"/>
  <c r="E39" i="18" a="1"/>
  <c r="E39" i="18" s="1"/>
  <c r="C39" i="18" a="1"/>
  <c r="C39" i="18" s="1"/>
  <c r="AJ39" i="18" a="1"/>
  <c r="AJ39" i="18" s="1"/>
  <c r="AH39" i="18" a="1"/>
  <c r="AH39" i="18" s="1"/>
  <c r="AF39" i="18" a="1"/>
  <c r="AF39" i="18" s="1"/>
  <c r="AD39" i="18" a="1"/>
  <c r="AD39" i="18" s="1"/>
  <c r="AB39" i="18" a="1"/>
  <c r="AB39" i="18" s="1"/>
  <c r="Z39" i="18" a="1"/>
  <c r="Z39" i="18" s="1"/>
  <c r="X39" i="18" a="1"/>
  <c r="X39" i="18" s="1"/>
  <c r="V39" i="18" a="1"/>
  <c r="V39" i="18" s="1"/>
  <c r="T39" i="18" a="1"/>
  <c r="T39" i="18" s="1"/>
  <c r="R39" i="18" a="1"/>
  <c r="R39" i="18" s="1"/>
  <c r="P39" i="18" a="1"/>
  <c r="P39" i="18" s="1"/>
  <c r="N39" i="18" a="1"/>
  <c r="N39" i="18" s="1"/>
  <c r="L39" i="18" a="1"/>
  <c r="L39" i="18" s="1"/>
  <c r="J39" i="18" a="1"/>
  <c r="J39" i="18" s="1"/>
  <c r="H39" i="18" a="1"/>
  <c r="H39" i="18" s="1"/>
  <c r="F39" i="18" a="1"/>
  <c r="F39" i="18" s="1"/>
  <c r="D39" i="18" a="1"/>
  <c r="D39" i="18" s="1"/>
  <c r="B39" i="18" a="1"/>
  <c r="B39" i="18" s="1"/>
  <c r="AK37" i="18" a="1"/>
  <c r="AK37" i="18" s="1"/>
  <c r="AI37" i="18" a="1"/>
  <c r="AI37" i="18" s="1"/>
  <c r="AG37" i="18" a="1"/>
  <c r="AG37" i="18" s="1"/>
  <c r="AE37" i="18" a="1"/>
  <c r="AE37" i="18" s="1"/>
  <c r="AC37" i="18" a="1"/>
  <c r="AC37" i="18" s="1"/>
  <c r="AA37" i="18" a="1"/>
  <c r="AA37" i="18" s="1"/>
  <c r="Y37" i="18" a="1"/>
  <c r="Y37" i="18" s="1"/>
  <c r="W37" i="18" a="1"/>
  <c r="W37" i="18" s="1"/>
  <c r="U37" i="18" a="1"/>
  <c r="U37" i="18" s="1"/>
  <c r="S37" i="18" a="1"/>
  <c r="S37" i="18" s="1"/>
  <c r="Q37" i="18" a="1"/>
  <c r="Q37" i="18" s="1"/>
  <c r="O37" i="18" a="1"/>
  <c r="O37" i="18" s="1"/>
  <c r="M37" i="18" a="1"/>
  <c r="M37" i="18" s="1"/>
  <c r="K37" i="18" a="1"/>
  <c r="K37" i="18" s="1"/>
  <c r="I37" i="18" a="1"/>
  <c r="I37" i="18" s="1"/>
  <c r="G37" i="18" a="1"/>
  <c r="G37" i="18" s="1"/>
  <c r="E37" i="18" a="1"/>
  <c r="E37" i="18" s="1"/>
  <c r="C37" i="18" a="1"/>
  <c r="C37" i="18" s="1"/>
  <c r="AJ37" i="18" a="1"/>
  <c r="AJ37" i="18" s="1"/>
  <c r="AH37" i="18" a="1"/>
  <c r="AH37" i="18" s="1"/>
  <c r="AF37" i="18" a="1"/>
  <c r="AF37" i="18" s="1"/>
  <c r="AD37" i="18" a="1"/>
  <c r="AD37" i="18" s="1"/>
  <c r="AB37" i="18" a="1"/>
  <c r="AB37" i="18" s="1"/>
  <c r="Z37" i="18" a="1"/>
  <c r="Z37" i="18" s="1"/>
  <c r="X37" i="18" a="1"/>
  <c r="X37" i="18" s="1"/>
  <c r="V37" i="18" a="1"/>
  <c r="V37" i="18" s="1"/>
  <c r="T37" i="18" a="1"/>
  <c r="T37" i="18" s="1"/>
  <c r="R37" i="18" a="1"/>
  <c r="R37" i="18" s="1"/>
  <c r="P37" i="18" a="1"/>
  <c r="P37" i="18" s="1"/>
  <c r="N37" i="18" a="1"/>
  <c r="N37" i="18" s="1"/>
  <c r="L37" i="18" a="1"/>
  <c r="L37" i="18" s="1"/>
  <c r="J37" i="18" a="1"/>
  <c r="J37" i="18" s="1"/>
  <c r="H37" i="18" a="1"/>
  <c r="H37" i="18" s="1"/>
  <c r="F37" i="18" a="1"/>
  <c r="F37" i="18" s="1"/>
  <c r="D37" i="18" a="1"/>
  <c r="D37" i="18" s="1"/>
  <c r="B37" i="18" a="1"/>
  <c r="B37" i="18" s="1"/>
  <c r="AK35" i="18" a="1"/>
  <c r="AK35" i="18" s="1"/>
  <c r="AI35" i="18" a="1"/>
  <c r="AI35" i="18" s="1"/>
  <c r="AG35" i="18" a="1"/>
  <c r="AG35" i="18" s="1"/>
  <c r="AE35" i="18" a="1"/>
  <c r="AE35" i="18" s="1"/>
  <c r="AC35" i="18" a="1"/>
  <c r="AC35" i="18" s="1"/>
  <c r="AA35" i="18" a="1"/>
  <c r="AA35" i="18" s="1"/>
  <c r="Y35" i="18" a="1"/>
  <c r="Y35" i="18" s="1"/>
  <c r="W35" i="18" a="1"/>
  <c r="W35" i="18" s="1"/>
  <c r="U35" i="18" a="1"/>
  <c r="U35" i="18" s="1"/>
  <c r="S35" i="18" a="1"/>
  <c r="S35" i="18" s="1"/>
  <c r="Q35" i="18" a="1"/>
  <c r="Q35" i="18" s="1"/>
  <c r="O35" i="18" a="1"/>
  <c r="O35" i="18" s="1"/>
  <c r="M35" i="18" a="1"/>
  <c r="M35" i="18" s="1"/>
  <c r="K35" i="18" a="1"/>
  <c r="K35" i="18" s="1"/>
  <c r="I35" i="18" a="1"/>
  <c r="I35" i="18" s="1"/>
  <c r="G35" i="18" a="1"/>
  <c r="G35" i="18" s="1"/>
  <c r="E35" i="18" a="1"/>
  <c r="E35" i="18" s="1"/>
  <c r="C35" i="18" a="1"/>
  <c r="C35" i="18" s="1"/>
  <c r="AJ35" i="18" a="1"/>
  <c r="AJ35" i="18" s="1"/>
  <c r="AH35" i="18" a="1"/>
  <c r="AH35" i="18" s="1"/>
  <c r="AF35" i="18" a="1"/>
  <c r="AF35" i="18" s="1"/>
  <c r="AD35" i="18" a="1"/>
  <c r="AD35" i="18" s="1"/>
  <c r="AB35" i="18" a="1"/>
  <c r="AB35" i="18" s="1"/>
  <c r="Z35" i="18" a="1"/>
  <c r="Z35" i="18" s="1"/>
  <c r="X35" i="18" a="1"/>
  <c r="X35" i="18" s="1"/>
  <c r="V35" i="18" a="1"/>
  <c r="V35" i="18" s="1"/>
  <c r="T35" i="18" a="1"/>
  <c r="T35" i="18" s="1"/>
  <c r="R35" i="18" a="1"/>
  <c r="R35" i="18" s="1"/>
  <c r="P35" i="18" a="1"/>
  <c r="P35" i="18" s="1"/>
  <c r="N35" i="18" a="1"/>
  <c r="N35" i="18" s="1"/>
  <c r="L35" i="18" a="1"/>
  <c r="L35" i="18" s="1"/>
  <c r="J35" i="18" a="1"/>
  <c r="J35" i="18" s="1"/>
  <c r="H35" i="18" a="1"/>
  <c r="H35" i="18" s="1"/>
  <c r="F35" i="18" a="1"/>
  <c r="F35" i="18" s="1"/>
  <c r="D35" i="18" a="1"/>
  <c r="D35" i="18" s="1"/>
  <c r="B35" i="18" a="1"/>
  <c r="B35" i="18" s="1"/>
  <c r="AK33" i="18" a="1"/>
  <c r="AK33" i="18" s="1"/>
  <c r="AI33" i="18" a="1"/>
  <c r="AI33" i="18" s="1"/>
  <c r="AG33" i="18" a="1"/>
  <c r="AG33" i="18" s="1"/>
  <c r="AE33" i="18" a="1"/>
  <c r="AE33" i="18" s="1"/>
  <c r="AC33" i="18" a="1"/>
  <c r="AC33" i="18" s="1"/>
  <c r="AA33" i="18" a="1"/>
  <c r="AA33" i="18" s="1"/>
  <c r="Y33" i="18" a="1"/>
  <c r="Y33" i="18" s="1"/>
  <c r="W33" i="18" a="1"/>
  <c r="W33" i="18" s="1"/>
  <c r="U33" i="18" a="1"/>
  <c r="U33" i="18" s="1"/>
  <c r="S33" i="18" a="1"/>
  <c r="S33" i="18" s="1"/>
  <c r="Q33" i="18" a="1"/>
  <c r="Q33" i="18" s="1"/>
  <c r="O33" i="18" a="1"/>
  <c r="O33" i="18" s="1"/>
  <c r="M33" i="18" a="1"/>
  <c r="M33" i="18" s="1"/>
  <c r="K33" i="18" a="1"/>
  <c r="K33" i="18" s="1"/>
  <c r="I33" i="18" a="1"/>
  <c r="I33" i="18" s="1"/>
  <c r="G33" i="18" a="1"/>
  <c r="G33" i="18" s="1"/>
  <c r="E33" i="18" a="1"/>
  <c r="E33" i="18" s="1"/>
  <c r="C33" i="18" a="1"/>
  <c r="C33" i="18" s="1"/>
  <c r="AJ33" i="18" a="1"/>
  <c r="AJ33" i="18" s="1"/>
  <c r="AH33" i="18" a="1"/>
  <c r="AH33" i="18" s="1"/>
  <c r="AF33" i="18" a="1"/>
  <c r="AF33" i="18" s="1"/>
  <c r="AD33" i="18" a="1"/>
  <c r="AD33" i="18" s="1"/>
  <c r="AB33" i="18" a="1"/>
  <c r="AB33" i="18" s="1"/>
  <c r="Z33" i="18" a="1"/>
  <c r="Z33" i="18" s="1"/>
  <c r="X33" i="18" a="1"/>
  <c r="X33" i="18" s="1"/>
  <c r="V33" i="18" a="1"/>
  <c r="V33" i="18" s="1"/>
  <c r="T33" i="18" a="1"/>
  <c r="T33" i="18" s="1"/>
  <c r="R33" i="18" a="1"/>
  <c r="R33" i="18" s="1"/>
  <c r="P33" i="18" a="1"/>
  <c r="P33" i="18" s="1"/>
  <c r="N33" i="18" a="1"/>
  <c r="N33" i="18" s="1"/>
  <c r="L33" i="18" a="1"/>
  <c r="L33" i="18" s="1"/>
  <c r="J33" i="18" a="1"/>
  <c r="J33" i="18" s="1"/>
  <c r="H33" i="18" a="1"/>
  <c r="H33" i="18" s="1"/>
  <c r="F33" i="18" a="1"/>
  <c r="F33" i="18" s="1"/>
  <c r="D33" i="18" a="1"/>
  <c r="D33" i="18" s="1"/>
  <c r="B33" i="18" a="1"/>
  <c r="B33" i="18" s="1"/>
  <c r="AK31" i="18" a="1"/>
  <c r="AK31" i="18" s="1"/>
  <c r="AI31" i="18" a="1"/>
  <c r="AI31" i="18" s="1"/>
  <c r="AG31" i="18" a="1"/>
  <c r="AG31" i="18" s="1"/>
  <c r="AE31" i="18" a="1"/>
  <c r="AE31" i="18" s="1"/>
  <c r="AC31" i="18" a="1"/>
  <c r="AC31" i="18" s="1"/>
  <c r="AA31" i="18" a="1"/>
  <c r="AA31" i="18" s="1"/>
  <c r="Y31" i="18" a="1"/>
  <c r="Y31" i="18" s="1"/>
  <c r="W31" i="18" a="1"/>
  <c r="W31" i="18" s="1"/>
  <c r="U31" i="18" a="1"/>
  <c r="U31" i="18" s="1"/>
  <c r="S31" i="18" a="1"/>
  <c r="S31" i="18" s="1"/>
  <c r="Q31" i="18" a="1"/>
  <c r="Q31" i="18" s="1"/>
  <c r="AJ31" i="18" a="1"/>
  <c r="AJ31" i="18" s="1"/>
  <c r="AH31" i="18" a="1"/>
  <c r="AH31" i="18" s="1"/>
  <c r="AF31" i="18" a="1"/>
  <c r="AF31" i="18" s="1"/>
  <c r="AD31" i="18" a="1"/>
  <c r="AD31" i="18" s="1"/>
  <c r="AB31" i="18" a="1"/>
  <c r="AB31" i="18" s="1"/>
  <c r="Z31" i="18" a="1"/>
  <c r="Z31" i="18" s="1"/>
  <c r="X31" i="18" a="1"/>
  <c r="X31" i="18" s="1"/>
  <c r="V31" i="18" a="1"/>
  <c r="V31" i="18" s="1"/>
  <c r="T31" i="18" a="1"/>
  <c r="T31" i="18" s="1"/>
  <c r="R31" i="18" a="1"/>
  <c r="R31" i="18" s="1"/>
  <c r="P31" i="18" a="1"/>
  <c r="P31" i="18" s="1"/>
  <c r="N31" i="18" a="1"/>
  <c r="N31" i="18" s="1"/>
  <c r="O31" i="18" a="1"/>
  <c r="O31" i="18" s="1"/>
  <c r="L31" i="18" a="1"/>
  <c r="L31" i="18" s="1"/>
  <c r="J31" i="18" a="1"/>
  <c r="J31" i="18" s="1"/>
  <c r="H31" i="18" a="1"/>
  <c r="H31" i="18" s="1"/>
  <c r="F31" i="18" a="1"/>
  <c r="F31" i="18" s="1"/>
  <c r="D31" i="18" a="1"/>
  <c r="D31" i="18" s="1"/>
  <c r="B31" i="18" a="1"/>
  <c r="B31" i="18" s="1"/>
  <c r="M31" i="18" a="1"/>
  <c r="M31" i="18" s="1"/>
  <c r="K31" i="18" a="1"/>
  <c r="K31" i="18" s="1"/>
  <c r="I31" i="18" a="1"/>
  <c r="I31" i="18" s="1"/>
  <c r="G31" i="18" a="1"/>
  <c r="G31" i="18" s="1"/>
  <c r="E31" i="18" a="1"/>
  <c r="E31" i="18" s="1"/>
  <c r="C31" i="18" a="1"/>
  <c r="C31" i="18" s="1"/>
  <c r="AJ29" i="18" a="1"/>
  <c r="AJ29" i="18" s="1"/>
  <c r="AH29" i="18" a="1"/>
  <c r="AH29" i="18" s="1"/>
  <c r="AF29" i="18" a="1"/>
  <c r="AF29" i="18" s="1"/>
  <c r="AD29" i="18" a="1"/>
  <c r="AD29" i="18" s="1"/>
  <c r="AB29" i="18" a="1"/>
  <c r="AB29" i="18" s="1"/>
  <c r="Z29" i="18" a="1"/>
  <c r="Z29" i="18" s="1"/>
  <c r="X29" i="18" a="1"/>
  <c r="X29" i="18" s="1"/>
  <c r="V29" i="18" a="1"/>
  <c r="V29" i="18" s="1"/>
  <c r="T29" i="18" a="1"/>
  <c r="T29" i="18" s="1"/>
  <c r="R29" i="18" a="1"/>
  <c r="R29" i="18" s="1"/>
  <c r="P29" i="18" a="1"/>
  <c r="P29" i="18" s="1"/>
  <c r="N29" i="18" a="1"/>
  <c r="N29" i="18" s="1"/>
  <c r="L29" i="18" a="1"/>
  <c r="L29" i="18" s="1"/>
  <c r="J29" i="18" a="1"/>
  <c r="J29" i="18" s="1"/>
  <c r="H29" i="18" a="1"/>
  <c r="H29" i="18" s="1"/>
  <c r="F29" i="18" a="1"/>
  <c r="F29" i="18" s="1"/>
  <c r="D29" i="18" a="1"/>
  <c r="D29" i="18" s="1"/>
  <c r="B29" i="18" a="1"/>
  <c r="B29" i="18" s="1"/>
  <c r="AK29" i="18" a="1"/>
  <c r="AK29" i="18" s="1"/>
  <c r="AI29" i="18" a="1"/>
  <c r="AI29" i="18" s="1"/>
  <c r="AG29" i="18" a="1"/>
  <c r="AG29" i="18" s="1"/>
  <c r="AE29" i="18" a="1"/>
  <c r="AE29" i="18" s="1"/>
  <c r="AC29" i="18" a="1"/>
  <c r="AC29" i="18" s="1"/>
  <c r="AA29" i="18" a="1"/>
  <c r="AA29" i="18" s="1"/>
  <c r="Y29" i="18" a="1"/>
  <c r="Y29" i="18" s="1"/>
  <c r="W29" i="18" a="1"/>
  <c r="W29" i="18" s="1"/>
  <c r="U29" i="18" a="1"/>
  <c r="U29" i="18" s="1"/>
  <c r="S29" i="18" a="1"/>
  <c r="S29" i="18" s="1"/>
  <c r="Q29" i="18" a="1"/>
  <c r="Q29" i="18" s="1"/>
  <c r="O29" i="18" a="1"/>
  <c r="O29" i="18" s="1"/>
  <c r="M29" i="18" a="1"/>
  <c r="M29" i="18" s="1"/>
  <c r="K29" i="18" a="1"/>
  <c r="K29" i="18" s="1"/>
  <c r="I29" i="18" a="1"/>
  <c r="I29" i="18" s="1"/>
  <c r="G29" i="18" a="1"/>
  <c r="G29" i="18" s="1"/>
  <c r="E29" i="18" a="1"/>
  <c r="E29" i="18" s="1"/>
  <c r="C29" i="18" a="1"/>
  <c r="C29" i="18" s="1"/>
  <c r="AJ27" i="18" a="1"/>
  <c r="AJ27" i="18" s="1"/>
  <c r="AH27" i="18" a="1"/>
  <c r="AH27" i="18" s="1"/>
  <c r="AF27" i="18" a="1"/>
  <c r="AF27" i="18" s="1"/>
  <c r="AD27" i="18" a="1"/>
  <c r="AD27" i="18" s="1"/>
  <c r="AB27" i="18" a="1"/>
  <c r="AB27" i="18" s="1"/>
  <c r="Z27" i="18" a="1"/>
  <c r="Z27" i="18" s="1"/>
  <c r="X27" i="18" a="1"/>
  <c r="X27" i="18" s="1"/>
  <c r="V27" i="18" a="1"/>
  <c r="V27" i="18" s="1"/>
  <c r="T27" i="18" a="1"/>
  <c r="T27" i="18" s="1"/>
  <c r="R27" i="18" a="1"/>
  <c r="R27" i="18" s="1"/>
  <c r="P27" i="18" a="1"/>
  <c r="P27" i="18" s="1"/>
  <c r="N27" i="18" a="1"/>
  <c r="N27" i="18" s="1"/>
  <c r="L27" i="18" a="1"/>
  <c r="L27" i="18" s="1"/>
  <c r="J27" i="18" a="1"/>
  <c r="J27" i="18" s="1"/>
  <c r="H27" i="18" a="1"/>
  <c r="H27" i="18" s="1"/>
  <c r="F27" i="18" a="1"/>
  <c r="F27" i="18" s="1"/>
  <c r="D27" i="18" a="1"/>
  <c r="D27" i="18" s="1"/>
  <c r="B27" i="18" a="1"/>
  <c r="B27" i="18" s="1"/>
  <c r="AK27" i="18" a="1"/>
  <c r="AK27" i="18" s="1"/>
  <c r="AI27" i="18" a="1"/>
  <c r="AI27" i="18" s="1"/>
  <c r="AG27" i="18" a="1"/>
  <c r="AG27" i="18" s="1"/>
  <c r="AE27" i="18" a="1"/>
  <c r="AE27" i="18" s="1"/>
  <c r="AC27" i="18" a="1"/>
  <c r="AC27" i="18" s="1"/>
  <c r="AA27" i="18" a="1"/>
  <c r="AA27" i="18" s="1"/>
  <c r="Y27" i="18" a="1"/>
  <c r="Y27" i="18" s="1"/>
  <c r="W27" i="18" a="1"/>
  <c r="W27" i="18" s="1"/>
  <c r="U27" i="18" a="1"/>
  <c r="U27" i="18" s="1"/>
  <c r="S27" i="18" a="1"/>
  <c r="S27" i="18" s="1"/>
  <c r="Q27" i="18" a="1"/>
  <c r="Q27" i="18" s="1"/>
  <c r="O27" i="18" a="1"/>
  <c r="O27" i="18" s="1"/>
  <c r="M27" i="18" a="1"/>
  <c r="M27" i="18" s="1"/>
  <c r="K27" i="18" a="1"/>
  <c r="K27" i="18" s="1"/>
  <c r="I27" i="18" a="1"/>
  <c r="I27" i="18" s="1"/>
  <c r="G27" i="18" a="1"/>
  <c r="G27" i="18" s="1"/>
  <c r="E27" i="18" a="1"/>
  <c r="E27" i="18" s="1"/>
  <c r="C27" i="18" a="1"/>
  <c r="C27" i="18" s="1"/>
  <c r="AJ44" i="18" a="1"/>
  <c r="AJ44" i="18" s="1"/>
  <c r="AH44" i="18" a="1"/>
  <c r="AH44" i="18" s="1"/>
  <c r="AF44" i="18" a="1"/>
  <c r="AF44" i="18" s="1"/>
  <c r="AD44" i="18" a="1"/>
  <c r="AD44" i="18" s="1"/>
  <c r="AB44" i="18" a="1"/>
  <c r="AB44" i="18" s="1"/>
  <c r="Z44" i="18" a="1"/>
  <c r="Z44" i="18" s="1"/>
  <c r="X44" i="18" a="1"/>
  <c r="X44" i="18" s="1"/>
  <c r="V44" i="18" a="1"/>
  <c r="V44" i="18" s="1"/>
  <c r="T44" i="18" a="1"/>
  <c r="T44" i="18" s="1"/>
  <c r="R44" i="18" a="1"/>
  <c r="R44" i="18" s="1"/>
  <c r="P44" i="18" a="1"/>
  <c r="P44" i="18" s="1"/>
  <c r="N44" i="18" a="1"/>
  <c r="N44" i="18" s="1"/>
  <c r="L44" i="18" a="1"/>
  <c r="L44" i="18" s="1"/>
  <c r="J44" i="18" a="1"/>
  <c r="J44" i="18" s="1"/>
  <c r="H44" i="18" a="1"/>
  <c r="H44" i="18" s="1"/>
  <c r="F44" i="18" a="1"/>
  <c r="F44" i="18" s="1"/>
  <c r="D44" i="18" a="1"/>
  <c r="D44" i="18" s="1"/>
  <c r="B44" i="18" a="1"/>
  <c r="B44" i="18" s="1"/>
  <c r="AK44" i="18" a="1"/>
  <c r="AK44" i="18" s="1"/>
  <c r="AI44" i="18" a="1"/>
  <c r="AI44" i="18" s="1"/>
  <c r="AG44" i="18" a="1"/>
  <c r="AG44" i="18" s="1"/>
  <c r="AE44" i="18" a="1"/>
  <c r="AE44" i="18" s="1"/>
  <c r="AC44" i="18" a="1"/>
  <c r="AC44" i="18" s="1"/>
  <c r="AA44" i="18" a="1"/>
  <c r="AA44" i="18" s="1"/>
  <c r="Y44" i="18" a="1"/>
  <c r="Y44" i="18" s="1"/>
  <c r="W44" i="18" a="1"/>
  <c r="W44" i="18" s="1"/>
  <c r="U44" i="18" a="1"/>
  <c r="U44" i="18" s="1"/>
  <c r="S44" i="18" a="1"/>
  <c r="S44" i="18" s="1"/>
  <c r="Q44" i="18" a="1"/>
  <c r="Q44" i="18" s="1"/>
  <c r="O44" i="18" a="1"/>
  <c r="O44" i="18" s="1"/>
  <c r="M44" i="18" a="1"/>
  <c r="M44" i="18" s="1"/>
  <c r="K44" i="18" a="1"/>
  <c r="K44" i="18" s="1"/>
  <c r="I44" i="18" a="1"/>
  <c r="I44" i="18" s="1"/>
  <c r="G44" i="18" a="1"/>
  <c r="G44" i="18" s="1"/>
  <c r="E44" i="18" a="1"/>
  <c r="E44" i="18" s="1"/>
  <c r="C44" i="18" a="1"/>
  <c r="C44" i="18" s="1"/>
  <c r="AJ42" i="18" a="1"/>
  <c r="AJ42" i="18" s="1"/>
  <c r="AH42" i="18" a="1"/>
  <c r="AH42" i="18" s="1"/>
  <c r="AF42" i="18" a="1"/>
  <c r="AF42" i="18" s="1"/>
  <c r="AD42" i="18" a="1"/>
  <c r="AD42" i="18" s="1"/>
  <c r="AB42" i="18" a="1"/>
  <c r="AB42" i="18" s="1"/>
  <c r="Z42" i="18" a="1"/>
  <c r="Z42" i="18" s="1"/>
  <c r="X42" i="18" a="1"/>
  <c r="X42" i="18" s="1"/>
  <c r="V42" i="18" a="1"/>
  <c r="V42" i="18" s="1"/>
  <c r="T42" i="18" a="1"/>
  <c r="T42" i="18" s="1"/>
  <c r="R42" i="18" a="1"/>
  <c r="R42" i="18" s="1"/>
  <c r="P42" i="18" a="1"/>
  <c r="P42" i="18" s="1"/>
  <c r="N42" i="18" a="1"/>
  <c r="N42" i="18" s="1"/>
  <c r="L42" i="18" a="1"/>
  <c r="L42" i="18" s="1"/>
  <c r="J42" i="18" a="1"/>
  <c r="J42" i="18" s="1"/>
  <c r="H42" i="18" a="1"/>
  <c r="H42" i="18" s="1"/>
  <c r="F42" i="18" a="1"/>
  <c r="F42" i="18" s="1"/>
  <c r="D42" i="18" a="1"/>
  <c r="D42" i="18" s="1"/>
  <c r="B42" i="18" a="1"/>
  <c r="B42" i="18" s="1"/>
  <c r="AK42" i="18" a="1"/>
  <c r="AK42" i="18" s="1"/>
  <c r="AI42" i="18" a="1"/>
  <c r="AI42" i="18" s="1"/>
  <c r="AG42" i="18" a="1"/>
  <c r="AG42" i="18" s="1"/>
  <c r="AE42" i="18" a="1"/>
  <c r="AE42" i="18" s="1"/>
  <c r="AC42" i="18" a="1"/>
  <c r="AC42" i="18" s="1"/>
  <c r="AA42" i="18" a="1"/>
  <c r="AA42" i="18" s="1"/>
  <c r="Y42" i="18" a="1"/>
  <c r="Y42" i="18" s="1"/>
  <c r="W42" i="18" a="1"/>
  <c r="W42" i="18" s="1"/>
  <c r="U42" i="18" a="1"/>
  <c r="U42" i="18" s="1"/>
  <c r="S42" i="18" a="1"/>
  <c r="S42" i="18" s="1"/>
  <c r="Q42" i="18" a="1"/>
  <c r="Q42" i="18" s="1"/>
  <c r="O42" i="18" a="1"/>
  <c r="O42" i="18" s="1"/>
  <c r="M42" i="18" a="1"/>
  <c r="M42" i="18" s="1"/>
  <c r="K42" i="18" a="1"/>
  <c r="K42" i="18" s="1"/>
  <c r="I42" i="18" a="1"/>
  <c r="I42" i="18" s="1"/>
  <c r="G42" i="18" a="1"/>
  <c r="G42" i="18" s="1"/>
  <c r="E42" i="18" a="1"/>
  <c r="E42" i="18" s="1"/>
  <c r="C42" i="18" a="1"/>
  <c r="C42" i="18" s="1"/>
  <c r="AJ40" i="18" a="1"/>
  <c r="AJ40" i="18" s="1"/>
  <c r="AH40" i="18" a="1"/>
  <c r="AH40" i="18" s="1"/>
  <c r="AK40" i="18" a="1"/>
  <c r="AK40" i="18" s="1"/>
  <c r="AI40" i="18" a="1"/>
  <c r="AI40" i="18" s="1"/>
  <c r="AG40" i="18" a="1"/>
  <c r="AG40" i="18" s="1"/>
  <c r="AE40" i="18" a="1"/>
  <c r="AE40" i="18" s="1"/>
  <c r="AF40" i="18" a="1"/>
  <c r="AF40" i="18" s="1"/>
  <c r="AC40" i="18" a="1"/>
  <c r="AC40" i="18" s="1"/>
  <c r="AA40" i="18" a="1"/>
  <c r="AA40" i="18" s="1"/>
  <c r="Y40" i="18" a="1"/>
  <c r="Y40" i="18" s="1"/>
  <c r="W40" i="18" a="1"/>
  <c r="W40" i="18" s="1"/>
  <c r="U40" i="18" a="1"/>
  <c r="U40" i="18" s="1"/>
  <c r="S40" i="18" a="1"/>
  <c r="S40" i="18" s="1"/>
  <c r="Q40" i="18" a="1"/>
  <c r="Q40" i="18" s="1"/>
  <c r="O40" i="18" a="1"/>
  <c r="O40" i="18" s="1"/>
  <c r="M40" i="18" a="1"/>
  <c r="M40" i="18" s="1"/>
  <c r="K40" i="18" a="1"/>
  <c r="K40" i="18" s="1"/>
  <c r="I40" i="18" a="1"/>
  <c r="I40" i="18" s="1"/>
  <c r="G40" i="18" a="1"/>
  <c r="G40" i="18" s="1"/>
  <c r="E40" i="18" a="1"/>
  <c r="E40" i="18" s="1"/>
  <c r="C40" i="18" a="1"/>
  <c r="C40" i="18" s="1"/>
  <c r="AD40" i="18" a="1"/>
  <c r="AD40" i="18" s="1"/>
  <c r="AB40" i="18" a="1"/>
  <c r="AB40" i="18" s="1"/>
  <c r="Z40" i="18" a="1"/>
  <c r="Z40" i="18" s="1"/>
  <c r="X40" i="18" a="1"/>
  <c r="X40" i="18" s="1"/>
  <c r="V40" i="18" a="1"/>
  <c r="V40" i="18" s="1"/>
  <c r="T40" i="18" a="1"/>
  <c r="T40" i="18" s="1"/>
  <c r="R40" i="18" a="1"/>
  <c r="R40" i="18" s="1"/>
  <c r="P40" i="18" a="1"/>
  <c r="P40" i="18" s="1"/>
  <c r="N40" i="18" a="1"/>
  <c r="N40" i="18" s="1"/>
  <c r="L40" i="18" a="1"/>
  <c r="L40" i="18" s="1"/>
  <c r="J40" i="18" a="1"/>
  <c r="J40" i="18" s="1"/>
  <c r="H40" i="18" a="1"/>
  <c r="H40" i="18" s="1"/>
  <c r="F40" i="18" a="1"/>
  <c r="F40" i="18" s="1"/>
  <c r="D40" i="18" a="1"/>
  <c r="D40" i="18" s="1"/>
  <c r="B40" i="18" a="1"/>
  <c r="B40" i="18" s="1"/>
  <c r="AK38" i="18" a="1"/>
  <c r="AK38" i="18" s="1"/>
  <c r="AI38" i="18" a="1"/>
  <c r="AI38" i="18" s="1"/>
  <c r="AG38" i="18" a="1"/>
  <c r="AG38" i="18" s="1"/>
  <c r="AE38" i="18" a="1"/>
  <c r="AE38" i="18" s="1"/>
  <c r="AC38" i="18" a="1"/>
  <c r="AC38" i="18" s="1"/>
  <c r="AA38" i="18" a="1"/>
  <c r="AA38" i="18" s="1"/>
  <c r="Y38" i="18" a="1"/>
  <c r="Y38" i="18" s="1"/>
  <c r="W38" i="18" a="1"/>
  <c r="W38" i="18" s="1"/>
  <c r="U38" i="18" a="1"/>
  <c r="U38" i="18" s="1"/>
  <c r="S38" i="18" a="1"/>
  <c r="S38" i="18" s="1"/>
  <c r="Q38" i="18" a="1"/>
  <c r="Q38" i="18" s="1"/>
  <c r="O38" i="18" a="1"/>
  <c r="O38" i="18" s="1"/>
  <c r="M38" i="18" a="1"/>
  <c r="M38" i="18" s="1"/>
  <c r="K38" i="18" a="1"/>
  <c r="K38" i="18" s="1"/>
  <c r="I38" i="18" a="1"/>
  <c r="I38" i="18" s="1"/>
  <c r="G38" i="18" a="1"/>
  <c r="G38" i="18" s="1"/>
  <c r="E38" i="18" a="1"/>
  <c r="E38" i="18" s="1"/>
  <c r="C38" i="18" a="1"/>
  <c r="C38" i="18" s="1"/>
  <c r="AJ38" i="18" a="1"/>
  <c r="AJ38" i="18" s="1"/>
  <c r="AH38" i="18" a="1"/>
  <c r="AH38" i="18" s="1"/>
  <c r="AF38" i="18" a="1"/>
  <c r="AF38" i="18" s="1"/>
  <c r="AD38" i="18" a="1"/>
  <c r="AD38" i="18" s="1"/>
  <c r="AB38" i="18" a="1"/>
  <c r="AB38" i="18" s="1"/>
  <c r="Z38" i="18" a="1"/>
  <c r="Z38" i="18" s="1"/>
  <c r="X38" i="18" a="1"/>
  <c r="X38" i="18" s="1"/>
  <c r="V38" i="18" a="1"/>
  <c r="V38" i="18" s="1"/>
  <c r="T38" i="18" a="1"/>
  <c r="T38" i="18" s="1"/>
  <c r="R38" i="18" a="1"/>
  <c r="R38" i="18" s="1"/>
  <c r="P38" i="18" a="1"/>
  <c r="P38" i="18" s="1"/>
  <c r="N38" i="18" a="1"/>
  <c r="N38" i="18" s="1"/>
  <c r="L38" i="18" a="1"/>
  <c r="L38" i="18" s="1"/>
  <c r="J38" i="18" a="1"/>
  <c r="J38" i="18" s="1"/>
  <c r="H38" i="18" a="1"/>
  <c r="H38" i="18" s="1"/>
  <c r="F38" i="18" a="1"/>
  <c r="F38" i="18" s="1"/>
  <c r="D38" i="18" a="1"/>
  <c r="D38" i="18" s="1"/>
  <c r="B38" i="18" a="1"/>
  <c r="B38" i="18" s="1"/>
  <c r="AK36" i="18" a="1"/>
  <c r="AK36" i="18" s="1"/>
  <c r="AI36" i="18" a="1"/>
  <c r="AI36" i="18" s="1"/>
  <c r="AG36" i="18" a="1"/>
  <c r="AG36" i="18" s="1"/>
  <c r="AE36" i="18" a="1"/>
  <c r="AE36" i="18" s="1"/>
  <c r="AC36" i="18" a="1"/>
  <c r="AC36" i="18" s="1"/>
  <c r="AA36" i="18" a="1"/>
  <c r="AA36" i="18" s="1"/>
  <c r="Y36" i="18" a="1"/>
  <c r="Y36" i="18" s="1"/>
  <c r="W36" i="18" a="1"/>
  <c r="W36" i="18" s="1"/>
  <c r="U36" i="18" a="1"/>
  <c r="U36" i="18" s="1"/>
  <c r="S36" i="18" a="1"/>
  <c r="S36" i="18" s="1"/>
  <c r="Q36" i="18" a="1"/>
  <c r="Q36" i="18" s="1"/>
  <c r="O36" i="18" a="1"/>
  <c r="O36" i="18" s="1"/>
  <c r="M36" i="18" a="1"/>
  <c r="M36" i="18" s="1"/>
  <c r="K36" i="18" a="1"/>
  <c r="K36" i="18" s="1"/>
  <c r="I36" i="18" a="1"/>
  <c r="I36" i="18" s="1"/>
  <c r="G36" i="18" a="1"/>
  <c r="G36" i="18" s="1"/>
  <c r="E36" i="18" a="1"/>
  <c r="E36" i="18" s="1"/>
  <c r="C36" i="18" a="1"/>
  <c r="C36" i="18" s="1"/>
  <c r="AJ36" i="18" a="1"/>
  <c r="AJ36" i="18" s="1"/>
  <c r="AH36" i="18" a="1"/>
  <c r="AH36" i="18" s="1"/>
  <c r="AF36" i="18" a="1"/>
  <c r="AF36" i="18" s="1"/>
  <c r="AD36" i="18" a="1"/>
  <c r="AD36" i="18" s="1"/>
  <c r="AB36" i="18" a="1"/>
  <c r="AB36" i="18" s="1"/>
  <c r="Z36" i="18" a="1"/>
  <c r="Z36" i="18" s="1"/>
  <c r="X36" i="18" a="1"/>
  <c r="X36" i="18" s="1"/>
  <c r="V36" i="18" a="1"/>
  <c r="V36" i="18" s="1"/>
  <c r="T36" i="18" a="1"/>
  <c r="T36" i="18" s="1"/>
  <c r="R36" i="18" a="1"/>
  <c r="R36" i="18" s="1"/>
  <c r="P36" i="18" a="1"/>
  <c r="P36" i="18" s="1"/>
  <c r="N36" i="18" a="1"/>
  <c r="N36" i="18" s="1"/>
  <c r="L36" i="18" a="1"/>
  <c r="L36" i="18" s="1"/>
  <c r="J36" i="18" a="1"/>
  <c r="J36" i="18" s="1"/>
  <c r="H36" i="18" a="1"/>
  <c r="H36" i="18" s="1"/>
  <c r="F36" i="18" a="1"/>
  <c r="F36" i="18" s="1"/>
  <c r="D36" i="18" a="1"/>
  <c r="D36" i="18" s="1"/>
  <c r="B36" i="18" a="1"/>
  <c r="B36" i="18" s="1"/>
  <c r="AK34" i="18" a="1"/>
  <c r="AK34" i="18" s="1"/>
  <c r="AI34" i="18" a="1"/>
  <c r="AI34" i="18" s="1"/>
  <c r="AG34" i="18" a="1"/>
  <c r="AG34" i="18" s="1"/>
  <c r="AE34" i="18" a="1"/>
  <c r="AE34" i="18" s="1"/>
  <c r="AC34" i="18" a="1"/>
  <c r="AC34" i="18" s="1"/>
  <c r="AA34" i="18" a="1"/>
  <c r="AA34" i="18" s="1"/>
  <c r="Y34" i="18" a="1"/>
  <c r="Y34" i="18" s="1"/>
  <c r="W34" i="18" a="1"/>
  <c r="W34" i="18" s="1"/>
  <c r="U34" i="18" a="1"/>
  <c r="U34" i="18" s="1"/>
  <c r="S34" i="18" a="1"/>
  <c r="S34" i="18" s="1"/>
  <c r="Q34" i="18" a="1"/>
  <c r="Q34" i="18" s="1"/>
  <c r="O34" i="18" a="1"/>
  <c r="O34" i="18" s="1"/>
  <c r="M34" i="18" a="1"/>
  <c r="M34" i="18" s="1"/>
  <c r="K34" i="18" a="1"/>
  <c r="K34" i="18" s="1"/>
  <c r="I34" i="18" a="1"/>
  <c r="I34" i="18" s="1"/>
  <c r="G34" i="18" a="1"/>
  <c r="G34" i="18" s="1"/>
  <c r="E34" i="18" a="1"/>
  <c r="E34" i="18" s="1"/>
  <c r="C34" i="18" a="1"/>
  <c r="C34" i="18" s="1"/>
  <c r="AJ34" i="18" a="1"/>
  <c r="AJ34" i="18" s="1"/>
  <c r="AH34" i="18" a="1"/>
  <c r="AH34" i="18" s="1"/>
  <c r="AF34" i="18" a="1"/>
  <c r="AF34" i="18" s="1"/>
  <c r="AD34" i="18" a="1"/>
  <c r="AD34" i="18" s="1"/>
  <c r="AB34" i="18" a="1"/>
  <c r="AB34" i="18" s="1"/>
  <c r="Z34" i="18" a="1"/>
  <c r="Z34" i="18" s="1"/>
  <c r="X34" i="18" a="1"/>
  <c r="X34" i="18" s="1"/>
  <c r="V34" i="18" a="1"/>
  <c r="V34" i="18" s="1"/>
  <c r="T34" i="18" a="1"/>
  <c r="T34" i="18" s="1"/>
  <c r="R34" i="18" a="1"/>
  <c r="R34" i="18" s="1"/>
  <c r="P34" i="18" a="1"/>
  <c r="P34" i="18" s="1"/>
  <c r="N34" i="18" a="1"/>
  <c r="N34" i="18" s="1"/>
  <c r="L34" i="18" a="1"/>
  <c r="L34" i="18" s="1"/>
  <c r="J34" i="18" a="1"/>
  <c r="J34" i="18" s="1"/>
  <c r="H34" i="18" a="1"/>
  <c r="H34" i="18" s="1"/>
  <c r="F34" i="18" a="1"/>
  <c r="F34" i="18" s="1"/>
  <c r="D34" i="18" a="1"/>
  <c r="D34" i="18" s="1"/>
  <c r="B34" i="18" a="1"/>
  <c r="B34" i="18" s="1"/>
  <c r="AK32" i="18" a="1"/>
  <c r="AK32" i="18" s="1"/>
  <c r="AI32" i="18" a="1"/>
  <c r="AI32" i="18" s="1"/>
  <c r="AG32" i="18" a="1"/>
  <c r="AG32" i="18" s="1"/>
  <c r="AE32" i="18" a="1"/>
  <c r="AE32" i="18" s="1"/>
  <c r="AC32" i="18" a="1"/>
  <c r="AC32" i="18" s="1"/>
  <c r="AA32" i="18" a="1"/>
  <c r="AA32" i="18" s="1"/>
  <c r="Y32" i="18" a="1"/>
  <c r="Y32" i="18" s="1"/>
  <c r="W32" i="18" a="1"/>
  <c r="W32" i="18" s="1"/>
  <c r="U32" i="18" a="1"/>
  <c r="U32" i="18" s="1"/>
  <c r="S32" i="18" a="1"/>
  <c r="S32" i="18" s="1"/>
  <c r="Q32" i="18" a="1"/>
  <c r="Q32" i="18" s="1"/>
  <c r="O32" i="18" a="1"/>
  <c r="O32" i="18" s="1"/>
  <c r="M32" i="18" a="1"/>
  <c r="M32" i="18" s="1"/>
  <c r="K32" i="18" a="1"/>
  <c r="K32" i="18" s="1"/>
  <c r="I32" i="18" a="1"/>
  <c r="I32" i="18" s="1"/>
  <c r="G32" i="18" a="1"/>
  <c r="G32" i="18" s="1"/>
  <c r="E32" i="18" a="1"/>
  <c r="E32" i="18" s="1"/>
  <c r="C32" i="18" a="1"/>
  <c r="C32" i="18" s="1"/>
  <c r="AJ32" i="18" a="1"/>
  <c r="AJ32" i="18" s="1"/>
  <c r="AH32" i="18" a="1"/>
  <c r="AH32" i="18" s="1"/>
  <c r="AF32" i="18" a="1"/>
  <c r="AF32" i="18" s="1"/>
  <c r="AD32" i="18" a="1"/>
  <c r="AD32" i="18" s="1"/>
  <c r="AB32" i="18" a="1"/>
  <c r="AB32" i="18" s="1"/>
  <c r="Z32" i="18" a="1"/>
  <c r="Z32" i="18" s="1"/>
  <c r="X32" i="18" a="1"/>
  <c r="X32" i="18" s="1"/>
  <c r="V32" i="18" a="1"/>
  <c r="V32" i="18" s="1"/>
  <c r="T32" i="18" a="1"/>
  <c r="T32" i="18" s="1"/>
  <c r="R32" i="18" a="1"/>
  <c r="R32" i="18" s="1"/>
  <c r="P32" i="18" a="1"/>
  <c r="P32" i="18" s="1"/>
  <c r="N32" i="18" a="1"/>
  <c r="N32" i="18" s="1"/>
  <c r="L32" i="18" a="1"/>
  <c r="L32" i="18" s="1"/>
  <c r="J32" i="18" a="1"/>
  <c r="J32" i="18" s="1"/>
  <c r="H32" i="18" a="1"/>
  <c r="H32" i="18" s="1"/>
  <c r="F32" i="18" a="1"/>
  <c r="F32" i="18" s="1"/>
  <c r="D32" i="18" a="1"/>
  <c r="D32" i="18" s="1"/>
  <c r="B32" i="18" a="1"/>
  <c r="B32" i="18" s="1"/>
  <c r="AJ30" i="18" a="1"/>
  <c r="AJ30" i="18" s="1"/>
  <c r="AH30" i="18" a="1"/>
  <c r="AH30" i="18" s="1"/>
  <c r="AF30" i="18" a="1"/>
  <c r="AF30" i="18" s="1"/>
  <c r="AD30" i="18" a="1"/>
  <c r="AD30" i="18" s="1"/>
  <c r="AB30" i="18" a="1"/>
  <c r="AB30" i="18" s="1"/>
  <c r="Z30" i="18" a="1"/>
  <c r="Z30" i="18" s="1"/>
  <c r="X30" i="18" a="1"/>
  <c r="X30" i="18" s="1"/>
  <c r="V30" i="18" a="1"/>
  <c r="V30" i="18" s="1"/>
  <c r="T30" i="18" a="1"/>
  <c r="T30" i="18" s="1"/>
  <c r="R30" i="18" a="1"/>
  <c r="R30" i="18" s="1"/>
  <c r="P30" i="18" a="1"/>
  <c r="P30" i="18" s="1"/>
  <c r="N30" i="18" a="1"/>
  <c r="N30" i="18" s="1"/>
  <c r="L30" i="18" a="1"/>
  <c r="L30" i="18" s="1"/>
  <c r="J30" i="18" a="1"/>
  <c r="J30" i="18" s="1"/>
  <c r="H30" i="18" a="1"/>
  <c r="H30" i="18" s="1"/>
  <c r="F30" i="18" a="1"/>
  <c r="F30" i="18" s="1"/>
  <c r="D30" i="18" a="1"/>
  <c r="D30" i="18" s="1"/>
  <c r="B30" i="18" a="1"/>
  <c r="B30" i="18" s="1"/>
  <c r="AK30" i="18" a="1"/>
  <c r="AK30" i="18" s="1"/>
  <c r="AI30" i="18" a="1"/>
  <c r="AI30" i="18" s="1"/>
  <c r="AG30" i="18" a="1"/>
  <c r="AG30" i="18" s="1"/>
  <c r="AE30" i="18" a="1"/>
  <c r="AE30" i="18" s="1"/>
  <c r="AC30" i="18" a="1"/>
  <c r="AC30" i="18" s="1"/>
  <c r="AA30" i="18" a="1"/>
  <c r="AA30" i="18" s="1"/>
  <c r="Y30" i="18" a="1"/>
  <c r="Y30" i="18" s="1"/>
  <c r="W30" i="18" a="1"/>
  <c r="W30" i="18" s="1"/>
  <c r="U30" i="18" a="1"/>
  <c r="U30" i="18" s="1"/>
  <c r="S30" i="18" a="1"/>
  <c r="S30" i="18" s="1"/>
  <c r="Q30" i="18" a="1"/>
  <c r="Q30" i="18" s="1"/>
  <c r="O30" i="18" a="1"/>
  <c r="O30" i="18" s="1"/>
  <c r="M30" i="18" a="1"/>
  <c r="M30" i="18" s="1"/>
  <c r="K30" i="18" a="1"/>
  <c r="K30" i="18" s="1"/>
  <c r="I30" i="18" a="1"/>
  <c r="I30" i="18" s="1"/>
  <c r="G30" i="18" a="1"/>
  <c r="G30" i="18" s="1"/>
  <c r="E30" i="18" a="1"/>
  <c r="E30" i="18" s="1"/>
  <c r="C30" i="18" a="1"/>
  <c r="C30" i="18" s="1"/>
  <c r="AJ28" i="18" a="1"/>
  <c r="AJ28" i="18" s="1"/>
  <c r="AH28" i="18" a="1"/>
  <c r="AH28" i="18" s="1"/>
  <c r="AF28" i="18" a="1"/>
  <c r="AF28" i="18" s="1"/>
  <c r="AD28" i="18" a="1"/>
  <c r="AD28" i="18" s="1"/>
  <c r="AB28" i="18" a="1"/>
  <c r="AB28" i="18" s="1"/>
  <c r="Z28" i="18" a="1"/>
  <c r="Z28" i="18" s="1"/>
  <c r="X28" i="18" a="1"/>
  <c r="X28" i="18" s="1"/>
  <c r="V28" i="18" a="1"/>
  <c r="V28" i="18" s="1"/>
  <c r="T28" i="18" a="1"/>
  <c r="T28" i="18" s="1"/>
  <c r="R28" i="18" a="1"/>
  <c r="R28" i="18" s="1"/>
  <c r="P28" i="18" a="1"/>
  <c r="P28" i="18" s="1"/>
  <c r="N28" i="18" a="1"/>
  <c r="N28" i="18" s="1"/>
  <c r="L28" i="18" a="1"/>
  <c r="L28" i="18" s="1"/>
  <c r="J28" i="18" a="1"/>
  <c r="J28" i="18" s="1"/>
  <c r="H28" i="18" a="1"/>
  <c r="H28" i="18" s="1"/>
  <c r="F28" i="18" a="1"/>
  <c r="F28" i="18" s="1"/>
  <c r="D28" i="18" a="1"/>
  <c r="D28" i="18" s="1"/>
  <c r="B28" i="18" a="1"/>
  <c r="B28" i="18" s="1"/>
  <c r="AK28" i="18" a="1"/>
  <c r="AK28" i="18" s="1"/>
  <c r="AI28" i="18" a="1"/>
  <c r="AI28" i="18" s="1"/>
  <c r="AG28" i="18" a="1"/>
  <c r="AG28" i="18" s="1"/>
  <c r="AE28" i="18" a="1"/>
  <c r="AE28" i="18" s="1"/>
  <c r="AC28" i="18" a="1"/>
  <c r="AC28" i="18" s="1"/>
  <c r="AA28" i="18" a="1"/>
  <c r="AA28" i="18" s="1"/>
  <c r="Y28" i="18" a="1"/>
  <c r="Y28" i="18" s="1"/>
  <c r="W28" i="18" a="1"/>
  <c r="W28" i="18" s="1"/>
  <c r="U28" i="18" a="1"/>
  <c r="U28" i="18" s="1"/>
  <c r="S28" i="18" a="1"/>
  <c r="S28" i="18" s="1"/>
  <c r="Q28" i="18" a="1"/>
  <c r="Q28" i="18" s="1"/>
  <c r="O28" i="18" a="1"/>
  <c r="O28" i="18" s="1"/>
  <c r="M28" i="18" a="1"/>
  <c r="M28" i="18" s="1"/>
  <c r="K28" i="18" a="1"/>
  <c r="K28" i="18" s="1"/>
  <c r="I28" i="18" a="1"/>
  <c r="I28" i="18" s="1"/>
  <c r="G28" i="18" a="1"/>
  <c r="G28" i="18" s="1"/>
  <c r="E28" i="18" a="1"/>
  <c r="E28" i="18" s="1"/>
  <c r="C28" i="18" a="1"/>
  <c r="C28" i="18" s="1"/>
  <c r="AJ26" i="18" a="1"/>
  <c r="AJ26" i="18" s="1"/>
  <c r="AH26" i="18" a="1"/>
  <c r="AH26" i="18" s="1"/>
  <c r="AF26" i="18" a="1"/>
  <c r="AF26" i="18" s="1"/>
  <c r="AD26" i="18" a="1"/>
  <c r="AD26" i="18" s="1"/>
  <c r="AB26" i="18" a="1"/>
  <c r="AB26" i="18" s="1"/>
  <c r="Z26" i="18" a="1"/>
  <c r="Z26" i="18" s="1"/>
  <c r="X26" i="18" a="1"/>
  <c r="X26" i="18" s="1"/>
  <c r="V26" i="18" a="1"/>
  <c r="V26" i="18" s="1"/>
  <c r="T26" i="18" a="1"/>
  <c r="T26" i="18" s="1"/>
  <c r="R26" i="18" a="1"/>
  <c r="R26" i="18" s="1"/>
  <c r="P26" i="18" a="1"/>
  <c r="P26" i="18" s="1"/>
  <c r="N26" i="18" a="1"/>
  <c r="N26" i="18" s="1"/>
  <c r="L26" i="18" a="1"/>
  <c r="L26" i="18" s="1"/>
  <c r="J26" i="18" a="1"/>
  <c r="J26" i="18" s="1"/>
  <c r="H26" i="18" a="1"/>
  <c r="H26" i="18" s="1"/>
  <c r="F26" i="18" a="1"/>
  <c r="F26" i="18" s="1"/>
  <c r="D26" i="18" a="1"/>
  <c r="D26" i="18" s="1"/>
  <c r="B26" i="18" a="1"/>
  <c r="B26" i="18" s="1"/>
  <c r="AK26" i="18" a="1"/>
  <c r="AK26" i="18" s="1"/>
  <c r="AI26" i="18" a="1"/>
  <c r="AI26" i="18" s="1"/>
  <c r="AG26" i="18" a="1"/>
  <c r="AG26" i="18" s="1"/>
  <c r="AE26" i="18" a="1"/>
  <c r="AE26" i="18" s="1"/>
  <c r="AC26" i="18" a="1"/>
  <c r="AC26" i="18" s="1"/>
  <c r="AA26" i="18" a="1"/>
  <c r="AA26" i="18" s="1"/>
  <c r="Y26" i="18" a="1"/>
  <c r="Y26" i="18" s="1"/>
  <c r="W26" i="18" a="1"/>
  <c r="W26" i="18" s="1"/>
  <c r="U26" i="18" a="1"/>
  <c r="U26" i="18" s="1"/>
  <c r="S26" i="18" a="1"/>
  <c r="S26" i="18" s="1"/>
  <c r="Q26" i="18" a="1"/>
  <c r="Q26" i="18" s="1"/>
  <c r="O26" i="18" a="1"/>
  <c r="O26" i="18" s="1"/>
  <c r="M26" i="18" a="1"/>
  <c r="M26" i="18" s="1"/>
  <c r="K26" i="18" a="1"/>
  <c r="K26" i="18" s="1"/>
  <c r="I26" i="18" a="1"/>
  <c r="I26" i="18" s="1"/>
  <c r="G26" i="18" a="1"/>
  <c r="G26" i="18" s="1"/>
  <c r="E26" i="18" a="1"/>
  <c r="E26" i="18" s="1"/>
  <c r="C26" i="18" a="1"/>
  <c r="C26" i="18" s="1"/>
  <c r="X543" i="18"/>
  <c r="X551" i="18"/>
  <c r="X548" i="18"/>
  <c r="X545" i="18"/>
  <c r="X553" i="18"/>
  <c r="X542" i="18"/>
  <c r="X550" i="18"/>
  <c r="X544" i="18"/>
  <c r="X552" i="18"/>
  <c r="X547" i="18"/>
  <c r="X555" i="18"/>
  <c r="X541" i="18"/>
  <c r="X549" i="18"/>
  <c r="X546" i="18"/>
  <c r="X554" i="18"/>
  <c r="P543" i="18"/>
  <c r="P551" i="18"/>
  <c r="P548" i="18"/>
  <c r="P545" i="18"/>
  <c r="P553" i="18"/>
  <c r="P542" i="18"/>
  <c r="P550" i="18"/>
  <c r="P547" i="18"/>
  <c r="P555" i="18"/>
  <c r="P544" i="18"/>
  <c r="P552" i="18"/>
  <c r="P541" i="18"/>
  <c r="P549" i="18"/>
  <c r="P546" i="18"/>
  <c r="P554" i="18"/>
  <c r="H543" i="18"/>
  <c r="H551" i="18"/>
  <c r="H544" i="18"/>
  <c r="H548" i="18"/>
  <c r="H552" i="18"/>
  <c r="H545" i="18"/>
  <c r="H553" i="18"/>
  <c r="H542" i="18"/>
  <c r="H550" i="18"/>
  <c r="H547" i="18"/>
  <c r="H555" i="18"/>
  <c r="H541" i="18"/>
  <c r="H549" i="18"/>
  <c r="H546" i="18"/>
  <c r="H554" i="18"/>
  <c r="AA544" i="18"/>
  <c r="AA552" i="18"/>
  <c r="AA541" i="18"/>
  <c r="AA549" i="18"/>
  <c r="AA546" i="18"/>
  <c r="AA554" i="18"/>
  <c r="AA543" i="18"/>
  <c r="AA551" i="18"/>
  <c r="AA548" i="18"/>
  <c r="AA545" i="18"/>
  <c r="AA553" i="18"/>
  <c r="AA542" i="18"/>
  <c r="AA550" i="18"/>
  <c r="AA547" i="18"/>
  <c r="AA555" i="18"/>
  <c r="R541" i="18"/>
  <c r="R549" i="18"/>
  <c r="R542" i="18"/>
  <c r="R546" i="18"/>
  <c r="R554" i="18"/>
  <c r="R550" i="18"/>
  <c r="R543" i="18"/>
  <c r="R551" i="18"/>
  <c r="R548" i="18"/>
  <c r="R545" i="18"/>
  <c r="R553" i="18"/>
  <c r="R547" i="18"/>
  <c r="R555" i="18"/>
  <c r="R544" i="18"/>
  <c r="R552" i="18"/>
  <c r="B541" i="18"/>
  <c r="AL541" i="18" s="1"/>
  <c r="B549" i="18"/>
  <c r="AL549" i="18" s="1"/>
  <c r="B546" i="18"/>
  <c r="B554" i="18"/>
  <c r="AL554" i="18" s="1"/>
  <c r="B542" i="18"/>
  <c r="AL542" i="18" s="1"/>
  <c r="B543" i="18"/>
  <c r="B551" i="18"/>
  <c r="AL551" i="18" s="1"/>
  <c r="B550" i="18"/>
  <c r="AL550" i="18" s="1"/>
  <c r="B548" i="18"/>
  <c r="B545" i="18"/>
  <c r="AL545" i="18" s="1"/>
  <c r="B553" i="18"/>
  <c r="AL553" i="18" s="1"/>
  <c r="B547" i="18"/>
  <c r="AL547" i="18" s="1"/>
  <c r="B555" i="18"/>
  <c r="AL555" i="18" s="1"/>
  <c r="B544" i="18"/>
  <c r="AL544" i="18" s="1"/>
  <c r="B552" i="18"/>
  <c r="AL552" i="18" s="1"/>
  <c r="W548" i="18"/>
  <c r="W545" i="18"/>
  <c r="W553" i="18"/>
  <c r="W542" i="18"/>
  <c r="W550" i="18"/>
  <c r="W541" i="18"/>
  <c r="W547" i="18"/>
  <c r="W555" i="18"/>
  <c r="W544" i="18"/>
  <c r="W552" i="18"/>
  <c r="W549" i="18"/>
  <c r="W546" i="18"/>
  <c r="W554" i="18"/>
  <c r="W543" i="18"/>
  <c r="W551" i="18"/>
  <c r="O548" i="18"/>
  <c r="O549" i="18"/>
  <c r="O545" i="18"/>
  <c r="O553" i="18"/>
  <c r="O542" i="18"/>
  <c r="O550" i="18"/>
  <c r="O547" i="18"/>
  <c r="O555" i="18"/>
  <c r="O541" i="18"/>
  <c r="O544" i="18"/>
  <c r="O552" i="18"/>
  <c r="O546" i="18"/>
  <c r="O554" i="18"/>
  <c r="O543" i="18"/>
  <c r="O551" i="18"/>
  <c r="G548" i="18"/>
  <c r="G545" i="18"/>
  <c r="G553" i="18"/>
  <c r="G542" i="18"/>
  <c r="G550" i="18"/>
  <c r="G547" i="18"/>
  <c r="G555" i="18"/>
  <c r="G549" i="18"/>
  <c r="G544" i="18"/>
  <c r="G552" i="18"/>
  <c r="G541" i="18"/>
  <c r="G546" i="18"/>
  <c r="G554" i="18"/>
  <c r="G543" i="18"/>
  <c r="G551" i="18"/>
  <c r="C544" i="18"/>
  <c r="C552" i="18"/>
  <c r="C553" i="18"/>
  <c r="C541" i="18"/>
  <c r="C549" i="18"/>
  <c r="C546" i="18"/>
  <c r="C554" i="18"/>
  <c r="C545" i="18"/>
  <c r="C543" i="18"/>
  <c r="C551" i="18"/>
  <c r="C548" i="18"/>
  <c r="C542" i="18"/>
  <c r="C550" i="18"/>
  <c r="C547" i="18"/>
  <c r="C555" i="18"/>
  <c r="Z541" i="18"/>
  <c r="Z549" i="18"/>
  <c r="Z546" i="18"/>
  <c r="Z554" i="18"/>
  <c r="Z543" i="18"/>
  <c r="Z551" i="18"/>
  <c r="Z548" i="18"/>
  <c r="Z545" i="18"/>
  <c r="Z553" i="18"/>
  <c r="Z542" i="18"/>
  <c r="Z550" i="18"/>
  <c r="Z547" i="18"/>
  <c r="Z555" i="18"/>
  <c r="Z544" i="18"/>
  <c r="Z552" i="18"/>
  <c r="Y546" i="18"/>
  <c r="Y554" i="18"/>
  <c r="Y543" i="18"/>
  <c r="Y551" i="18"/>
  <c r="Y548" i="18"/>
  <c r="Y545" i="18"/>
  <c r="Y553" i="18"/>
  <c r="Y547" i="18"/>
  <c r="Y542" i="18"/>
  <c r="Y550" i="18"/>
  <c r="Y555" i="18"/>
  <c r="Y544" i="18"/>
  <c r="Y552" i="18"/>
  <c r="Y541" i="18"/>
  <c r="Y549" i="18"/>
  <c r="AD545" i="18"/>
  <c r="AD553" i="18"/>
  <c r="AD554" i="18"/>
  <c r="AD542" i="18"/>
  <c r="AD550" i="18"/>
  <c r="AD546" i="18"/>
  <c r="AD547" i="18"/>
  <c r="AD555" i="18"/>
  <c r="AD544" i="18"/>
  <c r="AD552" i="18"/>
  <c r="AD541" i="18"/>
  <c r="AD549" i="18"/>
  <c r="AD543" i="18"/>
  <c r="AD551" i="18"/>
  <c r="AD548" i="18"/>
  <c r="V545" i="18"/>
  <c r="V553" i="18"/>
  <c r="V542" i="18"/>
  <c r="V550" i="18"/>
  <c r="V547" i="18"/>
  <c r="V555" i="18"/>
  <c r="V544" i="18"/>
  <c r="V552" i="18"/>
  <c r="V554" i="18"/>
  <c r="V541" i="18"/>
  <c r="V549" i="18"/>
  <c r="V546" i="18"/>
  <c r="V543" i="18"/>
  <c r="V551" i="18"/>
  <c r="V548" i="18"/>
  <c r="N545" i="18"/>
  <c r="N553" i="18"/>
  <c r="N546" i="18"/>
  <c r="N542" i="18"/>
  <c r="N550" i="18"/>
  <c r="N547" i="18"/>
  <c r="N555" i="18"/>
  <c r="N544" i="18"/>
  <c r="N552" i="18"/>
  <c r="N541" i="18"/>
  <c r="N549" i="18"/>
  <c r="N554" i="18"/>
  <c r="N543" i="18"/>
  <c r="N551" i="18"/>
  <c r="N548" i="18"/>
  <c r="F545" i="18"/>
  <c r="F553" i="18"/>
  <c r="F554" i="18"/>
  <c r="F542" i="18"/>
  <c r="F550" i="18"/>
  <c r="F547" i="18"/>
  <c r="F555" i="18"/>
  <c r="F544" i="18"/>
  <c r="F552" i="18"/>
  <c r="F546" i="18"/>
  <c r="F541" i="18"/>
  <c r="F549" i="18"/>
  <c r="F543" i="18"/>
  <c r="F551" i="18"/>
  <c r="F548" i="18"/>
  <c r="S544" i="18"/>
  <c r="S552" i="18"/>
  <c r="S545" i="18"/>
  <c r="S541" i="18"/>
  <c r="S549" i="18"/>
  <c r="S553" i="18"/>
  <c r="S546" i="18"/>
  <c r="S554" i="18"/>
  <c r="S543" i="18"/>
  <c r="S551" i="18"/>
  <c r="S548" i="18"/>
  <c r="S542" i="18"/>
  <c r="S550" i="18"/>
  <c r="S547" i="18"/>
  <c r="S555" i="18"/>
  <c r="I546" i="18"/>
  <c r="I554" i="18"/>
  <c r="I543" i="18"/>
  <c r="I551" i="18"/>
  <c r="I555" i="18"/>
  <c r="I548" i="18"/>
  <c r="I545" i="18"/>
  <c r="I553" i="18"/>
  <c r="I542" i="18"/>
  <c r="I550" i="18"/>
  <c r="I547" i="18"/>
  <c r="I544" i="18"/>
  <c r="I552" i="18"/>
  <c r="I541" i="18"/>
  <c r="I549" i="18"/>
  <c r="AC542" i="18"/>
  <c r="AC550" i="18"/>
  <c r="AC551" i="18"/>
  <c r="AC547" i="18"/>
  <c r="AC555" i="18"/>
  <c r="AC543" i="18"/>
  <c r="AC544" i="18"/>
  <c r="AC552" i="18"/>
  <c r="AC541" i="18"/>
  <c r="AC549" i="18"/>
  <c r="AC546" i="18"/>
  <c r="AC554" i="18"/>
  <c r="AC548" i="18"/>
  <c r="AC545" i="18"/>
  <c r="AC553" i="18"/>
  <c r="U542" i="18"/>
  <c r="U550" i="18"/>
  <c r="U547" i="18"/>
  <c r="U555" i="18"/>
  <c r="U544" i="18"/>
  <c r="U552" i="18"/>
  <c r="U541" i="18"/>
  <c r="U549" i="18"/>
  <c r="U546" i="18"/>
  <c r="U554" i="18"/>
  <c r="U543" i="18"/>
  <c r="U551" i="18"/>
  <c r="U548" i="18"/>
  <c r="U545" i="18"/>
  <c r="U553" i="18"/>
  <c r="M542" i="18"/>
  <c r="M550" i="18"/>
  <c r="M543" i="18"/>
  <c r="M547" i="18"/>
  <c r="M555" i="18"/>
  <c r="M544" i="18"/>
  <c r="M552" i="18"/>
  <c r="M551" i="18"/>
  <c r="M541" i="18"/>
  <c r="M549" i="18"/>
  <c r="M546" i="18"/>
  <c r="M554" i="18"/>
  <c r="M548" i="18"/>
  <c r="M545" i="18"/>
  <c r="M553" i="18"/>
  <c r="E542" i="18"/>
  <c r="E550" i="18"/>
  <c r="E551" i="18"/>
  <c r="E547" i="18"/>
  <c r="E555" i="18"/>
  <c r="E544" i="18"/>
  <c r="E552" i="18"/>
  <c r="E541" i="18"/>
  <c r="E549" i="18"/>
  <c r="E543" i="18"/>
  <c r="E546" i="18"/>
  <c r="E554" i="18"/>
  <c r="E548" i="18"/>
  <c r="E545" i="18"/>
  <c r="E553" i="18"/>
  <c r="K544" i="18"/>
  <c r="K552" i="18"/>
  <c r="K541" i="18"/>
  <c r="K549" i="18"/>
  <c r="K546" i="18"/>
  <c r="K554" i="18"/>
  <c r="K553" i="18"/>
  <c r="K543" i="18"/>
  <c r="K551" i="18"/>
  <c r="K548" i="18"/>
  <c r="K545" i="18"/>
  <c r="K542" i="18"/>
  <c r="K550" i="18"/>
  <c r="K547" i="18"/>
  <c r="K555" i="18"/>
  <c r="J541" i="18"/>
  <c r="J549" i="18"/>
  <c r="J542" i="18"/>
  <c r="J546" i="18"/>
  <c r="J554" i="18"/>
  <c r="J543" i="18"/>
  <c r="J551" i="18"/>
  <c r="J548" i="18"/>
  <c r="J550" i="18"/>
  <c r="J545" i="18"/>
  <c r="J553" i="18"/>
  <c r="J547" i="18"/>
  <c r="J555" i="18"/>
  <c r="J544" i="18"/>
  <c r="J552" i="18"/>
  <c r="Q546" i="18"/>
  <c r="Q554" i="18"/>
  <c r="Q547" i="18"/>
  <c r="Q543" i="18"/>
  <c r="Q551" i="18"/>
  <c r="Q548" i="18"/>
  <c r="Q555" i="18"/>
  <c r="Q545" i="18"/>
  <c r="Q553" i="18"/>
  <c r="Q542" i="18"/>
  <c r="Q550" i="18"/>
  <c r="Q544" i="18"/>
  <c r="Q552" i="18"/>
  <c r="Q541" i="18"/>
  <c r="Q549" i="18"/>
  <c r="AB547" i="18"/>
  <c r="AB555" i="18"/>
  <c r="AB544" i="18"/>
  <c r="AB552" i="18"/>
  <c r="AB548" i="18"/>
  <c r="AB541" i="18"/>
  <c r="AB549" i="18"/>
  <c r="AB546" i="18"/>
  <c r="AB554" i="18"/>
  <c r="AB543" i="18"/>
  <c r="AB551" i="18"/>
  <c r="AB545" i="18"/>
  <c r="AB553" i="18"/>
  <c r="AB542" i="18"/>
  <c r="AB550" i="18"/>
  <c r="T547" i="18"/>
  <c r="T555" i="18"/>
  <c r="T544" i="18"/>
  <c r="T552" i="18"/>
  <c r="T541" i="18"/>
  <c r="T549" i="18"/>
  <c r="T546" i="18"/>
  <c r="T554" i="18"/>
  <c r="T543" i="18"/>
  <c r="T551" i="18"/>
  <c r="T548" i="18"/>
  <c r="T545" i="18"/>
  <c r="T553" i="18"/>
  <c r="T542" i="18"/>
  <c r="T550" i="18"/>
  <c r="L547" i="18"/>
  <c r="L555" i="18"/>
  <c r="L548" i="18"/>
  <c r="L544" i="18"/>
  <c r="L552" i="18"/>
  <c r="L541" i="18"/>
  <c r="L549" i="18"/>
  <c r="L546" i="18"/>
  <c r="L554" i="18"/>
  <c r="L543" i="18"/>
  <c r="L551" i="18"/>
  <c r="L545" i="18"/>
  <c r="L553" i="18"/>
  <c r="L542" i="18"/>
  <c r="L550" i="18"/>
  <c r="D547" i="18"/>
  <c r="D555" i="18"/>
  <c r="D544" i="18"/>
  <c r="D552" i="18"/>
  <c r="D541" i="18"/>
  <c r="D549" i="18"/>
  <c r="D548" i="18"/>
  <c r="D546" i="18"/>
  <c r="D554" i="18"/>
  <c r="D550" i="18"/>
  <c r="D543" i="18"/>
  <c r="D551" i="18"/>
  <c r="D545" i="18"/>
  <c r="D553" i="18"/>
  <c r="D542" i="18"/>
  <c r="AD525" i="18"/>
  <c r="AD531" i="18"/>
  <c r="AD522" i="18"/>
  <c r="AD524" i="18"/>
  <c r="AD526" i="18"/>
  <c r="AD528" i="18"/>
  <c r="AD530" i="18"/>
  <c r="AD532" i="18"/>
  <c r="AD534" i="18"/>
  <c r="AD536" i="18"/>
  <c r="AD538" i="18"/>
  <c r="AD540" i="18"/>
  <c r="AD523" i="18"/>
  <c r="AD527" i="18"/>
  <c r="AD529" i="18"/>
  <c r="AD533" i="18"/>
  <c r="AD535" i="18"/>
  <c r="AD539" i="18"/>
  <c r="AD537" i="18"/>
  <c r="V523" i="18"/>
  <c r="V529" i="18"/>
  <c r="V535" i="18"/>
  <c r="V522" i="18"/>
  <c r="V524" i="18"/>
  <c r="V526" i="18"/>
  <c r="V528" i="18"/>
  <c r="V530" i="18"/>
  <c r="V532" i="18"/>
  <c r="V534" i="18"/>
  <c r="V536" i="18"/>
  <c r="V538" i="18"/>
  <c r="V540" i="18"/>
  <c r="V527" i="18"/>
  <c r="V525" i="18"/>
  <c r="V533" i="18"/>
  <c r="V531" i="18"/>
  <c r="V539" i="18"/>
  <c r="V537" i="18"/>
  <c r="N522" i="18"/>
  <c r="N524" i="18"/>
  <c r="N526" i="18"/>
  <c r="N528" i="18"/>
  <c r="N530" i="18"/>
  <c r="N532" i="18"/>
  <c r="N534" i="18"/>
  <c r="N536" i="18"/>
  <c r="N538" i="18"/>
  <c r="N540" i="18"/>
  <c r="N533" i="18"/>
  <c r="N523" i="18"/>
  <c r="N527" i="18"/>
  <c r="N529" i="18"/>
  <c r="N531" i="18"/>
  <c r="N535" i="18"/>
  <c r="N525" i="18"/>
  <c r="N537" i="18"/>
  <c r="N539" i="18"/>
  <c r="F523" i="18"/>
  <c r="F527" i="18"/>
  <c r="F522" i="18"/>
  <c r="F524" i="18"/>
  <c r="F526" i="18"/>
  <c r="F528" i="18"/>
  <c r="F530" i="18"/>
  <c r="F532" i="18"/>
  <c r="F534" i="18"/>
  <c r="F536" i="18"/>
  <c r="F538" i="18"/>
  <c r="F540" i="18"/>
  <c r="F525" i="18"/>
  <c r="F535" i="18"/>
  <c r="F529" i="18"/>
  <c r="F531" i="18"/>
  <c r="F533" i="18"/>
  <c r="F539" i="18"/>
  <c r="F537" i="18"/>
  <c r="P523" i="18"/>
  <c r="P525" i="18"/>
  <c r="P527" i="18"/>
  <c r="P529" i="18"/>
  <c r="P531" i="18"/>
  <c r="P533" i="18"/>
  <c r="P522" i="18"/>
  <c r="P524" i="18"/>
  <c r="P526" i="18"/>
  <c r="P528" i="18"/>
  <c r="P530" i="18"/>
  <c r="P532" i="18"/>
  <c r="P534" i="18"/>
  <c r="P536" i="18"/>
  <c r="P538" i="18"/>
  <c r="P540" i="18"/>
  <c r="P535" i="18"/>
  <c r="P539" i="18"/>
  <c r="P537" i="18"/>
  <c r="AC522" i="18"/>
  <c r="AC524" i="18"/>
  <c r="AC526" i="18"/>
  <c r="AC528" i="18"/>
  <c r="AC530" i="18"/>
  <c r="AC532" i="18"/>
  <c r="AC534" i="18"/>
  <c r="AC536" i="18"/>
  <c r="AC538" i="18"/>
  <c r="AC540" i="18"/>
  <c r="AC523" i="18"/>
  <c r="AC525" i="18"/>
  <c r="AC527" i="18"/>
  <c r="AC529" i="18"/>
  <c r="AC531" i="18"/>
  <c r="AC533" i="18"/>
  <c r="AC535" i="18"/>
  <c r="AC537" i="18"/>
  <c r="AC539" i="18"/>
  <c r="U522" i="18"/>
  <c r="U524" i="18"/>
  <c r="U526" i="18"/>
  <c r="U528" i="18"/>
  <c r="U530" i="18"/>
  <c r="U532" i="18"/>
  <c r="U534" i="18"/>
  <c r="U536" i="18"/>
  <c r="U538" i="18"/>
  <c r="U540" i="18"/>
  <c r="U523" i="18"/>
  <c r="U525" i="18"/>
  <c r="U527" i="18"/>
  <c r="U529" i="18"/>
  <c r="U531" i="18"/>
  <c r="U533" i="18"/>
  <c r="U535" i="18"/>
  <c r="U537" i="18"/>
  <c r="U539" i="18"/>
  <c r="M522" i="18"/>
  <c r="M524" i="18"/>
  <c r="M526" i="18"/>
  <c r="M528" i="18"/>
  <c r="M530" i="18"/>
  <c r="M532" i="18"/>
  <c r="M534" i="18"/>
  <c r="M536" i="18"/>
  <c r="M538" i="18"/>
  <c r="M540" i="18"/>
  <c r="M523" i="18"/>
  <c r="M525" i="18"/>
  <c r="M527" i="18"/>
  <c r="M529" i="18"/>
  <c r="M531" i="18"/>
  <c r="M533" i="18"/>
  <c r="M535" i="18"/>
  <c r="M537" i="18"/>
  <c r="M539" i="18"/>
  <c r="E522" i="18"/>
  <c r="E524" i="18"/>
  <c r="E526" i="18"/>
  <c r="E528" i="18"/>
  <c r="E530" i="18"/>
  <c r="E532" i="18"/>
  <c r="E534" i="18"/>
  <c r="E536" i="18"/>
  <c r="E538" i="18"/>
  <c r="E540" i="18"/>
  <c r="E523" i="18"/>
  <c r="E525" i="18"/>
  <c r="E527" i="18"/>
  <c r="E529" i="18"/>
  <c r="E531" i="18"/>
  <c r="E533" i="18"/>
  <c r="E535" i="18"/>
  <c r="E537" i="18"/>
  <c r="E539" i="18"/>
  <c r="AB522" i="18"/>
  <c r="AB524" i="18"/>
  <c r="AB526" i="18"/>
  <c r="AB528" i="18"/>
  <c r="AB530" i="18"/>
  <c r="AB532" i="18"/>
  <c r="AB523" i="18"/>
  <c r="AB525" i="18"/>
  <c r="AB527" i="18"/>
  <c r="AB529" i="18"/>
  <c r="AB531" i="18"/>
  <c r="AB533" i="18"/>
  <c r="AB535" i="18"/>
  <c r="AB537" i="18"/>
  <c r="AB539" i="18"/>
  <c r="AB538" i="18"/>
  <c r="AB534" i="18"/>
  <c r="AB536" i="18"/>
  <c r="AB540" i="18"/>
  <c r="T522" i="18"/>
  <c r="T524" i="18"/>
  <c r="T526" i="18"/>
  <c r="T528" i="18"/>
  <c r="T530" i="18"/>
  <c r="T532" i="18"/>
  <c r="T534" i="18"/>
  <c r="T523" i="18"/>
  <c r="T525" i="18"/>
  <c r="T527" i="18"/>
  <c r="T529" i="18"/>
  <c r="T531" i="18"/>
  <c r="T533" i="18"/>
  <c r="T535" i="18"/>
  <c r="T537" i="18"/>
  <c r="T539" i="18"/>
  <c r="T536" i="18"/>
  <c r="T540" i="18"/>
  <c r="T538" i="18"/>
  <c r="L522" i="18"/>
  <c r="L524" i="18"/>
  <c r="L526" i="18"/>
  <c r="L528" i="18"/>
  <c r="L530" i="18"/>
  <c r="L532" i="18"/>
  <c r="L534" i="18"/>
  <c r="L523" i="18"/>
  <c r="L525" i="18"/>
  <c r="L527" i="18"/>
  <c r="L529" i="18"/>
  <c r="L531" i="18"/>
  <c r="L533" i="18"/>
  <c r="L535" i="18"/>
  <c r="L537" i="18"/>
  <c r="L539" i="18"/>
  <c r="L540" i="18"/>
  <c r="L538" i="18"/>
  <c r="L536" i="18"/>
  <c r="D522" i="18"/>
  <c r="D524" i="18"/>
  <c r="D526" i="18"/>
  <c r="D528" i="18"/>
  <c r="D530" i="18"/>
  <c r="D532" i="18"/>
  <c r="D534" i="18"/>
  <c r="D523" i="18"/>
  <c r="D525" i="18"/>
  <c r="D527" i="18"/>
  <c r="D529" i="18"/>
  <c r="D531" i="18"/>
  <c r="D533" i="18"/>
  <c r="D535" i="18"/>
  <c r="D537" i="18"/>
  <c r="D539" i="18"/>
  <c r="D538" i="18"/>
  <c r="D540" i="18"/>
  <c r="D536" i="18"/>
  <c r="X523" i="18"/>
  <c r="X525" i="18"/>
  <c r="X527" i="18"/>
  <c r="X529" i="18"/>
  <c r="X531" i="18"/>
  <c r="X533" i="18"/>
  <c r="X522" i="18"/>
  <c r="X524" i="18"/>
  <c r="X526" i="18"/>
  <c r="X528" i="18"/>
  <c r="X530" i="18"/>
  <c r="X532" i="18"/>
  <c r="X534" i="18"/>
  <c r="X536" i="18"/>
  <c r="X538" i="18"/>
  <c r="X540" i="18"/>
  <c r="X539" i="18"/>
  <c r="X535" i="18"/>
  <c r="X537" i="18"/>
  <c r="AA523" i="18"/>
  <c r="AA525" i="18"/>
  <c r="AA527" i="18"/>
  <c r="AA529" i="18"/>
  <c r="AA531" i="18"/>
  <c r="AA533" i="18"/>
  <c r="AA535" i="18"/>
  <c r="AA537" i="18"/>
  <c r="AA539" i="18"/>
  <c r="AA524" i="18"/>
  <c r="AA538" i="18"/>
  <c r="AA534" i="18"/>
  <c r="AA536" i="18"/>
  <c r="AA522" i="18"/>
  <c r="AA526" i="18"/>
  <c r="AA528" i="18"/>
  <c r="AA532" i="18"/>
  <c r="AA530" i="18"/>
  <c r="AA540" i="18"/>
  <c r="S523" i="18"/>
  <c r="S525" i="18"/>
  <c r="S527" i="18"/>
  <c r="S529" i="18"/>
  <c r="S531" i="18"/>
  <c r="S533" i="18"/>
  <c r="S535" i="18"/>
  <c r="S537" i="18"/>
  <c r="S539" i="18"/>
  <c r="S522" i="18"/>
  <c r="S536" i="18"/>
  <c r="S526" i="18"/>
  <c r="S540" i="18"/>
  <c r="S534" i="18"/>
  <c r="S532" i="18"/>
  <c r="S530" i="18"/>
  <c r="S528" i="18"/>
  <c r="S538" i="18"/>
  <c r="S524" i="18"/>
  <c r="K523" i="18"/>
  <c r="K525" i="18"/>
  <c r="K527" i="18"/>
  <c r="K529" i="18"/>
  <c r="K531" i="18"/>
  <c r="K533" i="18"/>
  <c r="K535" i="18"/>
  <c r="K537" i="18"/>
  <c r="K539" i="18"/>
  <c r="K538" i="18"/>
  <c r="K522" i="18"/>
  <c r="K534" i="18"/>
  <c r="K530" i="18"/>
  <c r="K524" i="18"/>
  <c r="K532" i="18"/>
  <c r="K528" i="18"/>
  <c r="K526" i="18"/>
  <c r="K536" i="18"/>
  <c r="K540" i="18"/>
  <c r="C523" i="18"/>
  <c r="C525" i="18"/>
  <c r="C527" i="18"/>
  <c r="C529" i="18"/>
  <c r="C531" i="18"/>
  <c r="C533" i="18"/>
  <c r="C535" i="18"/>
  <c r="C537" i="18"/>
  <c r="C539" i="18"/>
  <c r="C534" i="18"/>
  <c r="C528" i="18"/>
  <c r="C532" i="18"/>
  <c r="C536" i="18"/>
  <c r="C530" i="18"/>
  <c r="C526" i="18"/>
  <c r="C540" i="18"/>
  <c r="C524" i="18"/>
  <c r="C522" i="18"/>
  <c r="C538" i="18"/>
  <c r="Z524" i="18"/>
  <c r="Z530" i="18"/>
  <c r="Z532" i="18"/>
  <c r="Z523" i="18"/>
  <c r="Z525" i="18"/>
  <c r="Z527" i="18"/>
  <c r="Z529" i="18"/>
  <c r="Z531" i="18"/>
  <c r="Z533" i="18"/>
  <c r="Z535" i="18"/>
  <c r="Z537" i="18"/>
  <c r="Z539" i="18"/>
  <c r="Z528" i="18"/>
  <c r="Z534" i="18"/>
  <c r="Z522" i="18"/>
  <c r="Z526" i="18"/>
  <c r="Z536" i="18"/>
  <c r="Z538" i="18"/>
  <c r="Z540" i="18"/>
  <c r="R528" i="18"/>
  <c r="R523" i="18"/>
  <c r="R525" i="18"/>
  <c r="R527" i="18"/>
  <c r="R529" i="18"/>
  <c r="R531" i="18"/>
  <c r="R533" i="18"/>
  <c r="R535" i="18"/>
  <c r="R537" i="18"/>
  <c r="R539" i="18"/>
  <c r="R522" i="18"/>
  <c r="R526" i="18"/>
  <c r="R530" i="18"/>
  <c r="R524" i="18"/>
  <c r="R532" i="18"/>
  <c r="R534" i="18"/>
  <c r="R540" i="18"/>
  <c r="R536" i="18"/>
  <c r="R538" i="18"/>
  <c r="J534" i="18"/>
  <c r="J523" i="18"/>
  <c r="J525" i="18"/>
  <c r="J527" i="18"/>
  <c r="J529" i="18"/>
  <c r="J531" i="18"/>
  <c r="J533" i="18"/>
  <c r="J535" i="18"/>
  <c r="J537" i="18"/>
  <c r="J539" i="18"/>
  <c r="J532" i="18"/>
  <c r="J522" i="18"/>
  <c r="J526" i="18"/>
  <c r="J536" i="18"/>
  <c r="J524" i="18"/>
  <c r="J528" i="18"/>
  <c r="J530" i="18"/>
  <c r="J538" i="18"/>
  <c r="J540" i="18"/>
  <c r="Y523" i="18"/>
  <c r="Y525" i="18"/>
  <c r="Y527" i="18"/>
  <c r="Y529" i="18"/>
  <c r="Y531" i="18"/>
  <c r="Y533" i="18"/>
  <c r="Y535" i="18"/>
  <c r="Y537" i="18"/>
  <c r="Y539" i="18"/>
  <c r="Y522" i="18"/>
  <c r="Y524" i="18"/>
  <c r="Y526" i="18"/>
  <c r="Y528" i="18"/>
  <c r="Y530" i="18"/>
  <c r="Y532" i="18"/>
  <c r="Y534" i="18"/>
  <c r="Y536" i="18"/>
  <c r="Y538" i="18"/>
  <c r="Y540" i="18"/>
  <c r="Q523" i="18"/>
  <c r="Q525" i="18"/>
  <c r="Q527" i="18"/>
  <c r="Q529" i="18"/>
  <c r="Q531" i="18"/>
  <c r="Q533" i="18"/>
  <c r="Q535" i="18"/>
  <c r="Q537" i="18"/>
  <c r="Q539" i="18"/>
  <c r="Q522" i="18"/>
  <c r="Q524" i="18"/>
  <c r="Q526" i="18"/>
  <c r="Q528" i="18"/>
  <c r="Q530" i="18"/>
  <c r="Q532" i="18"/>
  <c r="Q534" i="18"/>
  <c r="Q536" i="18"/>
  <c r="Q538" i="18"/>
  <c r="Q540" i="18"/>
  <c r="I523" i="18"/>
  <c r="I525" i="18"/>
  <c r="I527" i="18"/>
  <c r="I529" i="18"/>
  <c r="I531" i="18"/>
  <c r="I533" i="18"/>
  <c r="I535" i="18"/>
  <c r="I537" i="18"/>
  <c r="I539" i="18"/>
  <c r="I522" i="18"/>
  <c r="I524" i="18"/>
  <c r="I526" i="18"/>
  <c r="I528" i="18"/>
  <c r="I530" i="18"/>
  <c r="I532" i="18"/>
  <c r="I534" i="18"/>
  <c r="I536" i="18"/>
  <c r="I538" i="18"/>
  <c r="I540" i="18"/>
  <c r="H523" i="18"/>
  <c r="H525" i="18"/>
  <c r="H527" i="18"/>
  <c r="H529" i="18"/>
  <c r="H531" i="18"/>
  <c r="H533" i="18"/>
  <c r="H522" i="18"/>
  <c r="H524" i="18"/>
  <c r="H526" i="18"/>
  <c r="H528" i="18"/>
  <c r="H530" i="18"/>
  <c r="H532" i="18"/>
  <c r="H534" i="18"/>
  <c r="H536" i="18"/>
  <c r="H538" i="18"/>
  <c r="H540" i="18"/>
  <c r="H535" i="18"/>
  <c r="H537" i="18"/>
  <c r="H539" i="18"/>
  <c r="B525" i="18"/>
  <c r="B533" i="18"/>
  <c r="B526" i="18"/>
  <c r="B534" i="18"/>
  <c r="B522" i="18"/>
  <c r="B527" i="18"/>
  <c r="B535" i="18"/>
  <c r="B528" i="18"/>
  <c r="B536" i="18"/>
  <c r="B529" i="18"/>
  <c r="B537" i="18"/>
  <c r="B540" i="18"/>
  <c r="B524" i="18"/>
  <c r="B523" i="18"/>
  <c r="B532" i="18"/>
  <c r="B530" i="18"/>
  <c r="B539" i="18"/>
  <c r="B531" i="18"/>
  <c r="B538" i="18"/>
  <c r="W522" i="18"/>
  <c r="W524" i="18"/>
  <c r="W526" i="18"/>
  <c r="W528" i="18"/>
  <c r="W530" i="18"/>
  <c r="W532" i="18"/>
  <c r="W534" i="18"/>
  <c r="W536" i="18"/>
  <c r="W538" i="18"/>
  <c r="W540" i="18"/>
  <c r="W531" i="18"/>
  <c r="W525" i="18"/>
  <c r="W529" i="18"/>
  <c r="W535" i="18"/>
  <c r="W539" i="18"/>
  <c r="W533" i="18"/>
  <c r="W527" i="18"/>
  <c r="W523" i="18"/>
  <c r="W537" i="18"/>
  <c r="O522" i="18"/>
  <c r="O524" i="18"/>
  <c r="O526" i="18"/>
  <c r="O528" i="18"/>
  <c r="O530" i="18"/>
  <c r="O532" i="18"/>
  <c r="O534" i="18"/>
  <c r="O536" i="18"/>
  <c r="O538" i="18"/>
  <c r="O540" i="18"/>
  <c r="O529" i="18"/>
  <c r="O531" i="18"/>
  <c r="O527" i="18"/>
  <c r="O537" i="18"/>
  <c r="O523" i="18"/>
  <c r="O533" i="18"/>
  <c r="O525" i="18"/>
  <c r="O539" i="18"/>
  <c r="O535" i="18"/>
  <c r="G522" i="18"/>
  <c r="G524" i="18"/>
  <c r="G526" i="18"/>
  <c r="G528" i="18"/>
  <c r="G530" i="18"/>
  <c r="G532" i="18"/>
  <c r="G534" i="18"/>
  <c r="G536" i="18"/>
  <c r="G538" i="18"/>
  <c r="G540" i="18"/>
  <c r="G527" i="18"/>
  <c r="G525" i="18"/>
  <c r="G537" i="18"/>
  <c r="G523" i="18"/>
  <c r="G539" i="18"/>
  <c r="G529" i="18"/>
  <c r="G533" i="18"/>
  <c r="G535" i="18"/>
  <c r="G531" i="18"/>
  <c r="B557" i="18" a="1"/>
  <c r="D578" i="18" s="1"/>
  <c r="AE63" i="18" l="1"/>
  <c r="AL27" i="18"/>
  <c r="AL33" i="18"/>
  <c r="AL35" i="18"/>
  <c r="AL40" i="18"/>
  <c r="AL25" i="18"/>
  <c r="AL42" i="18"/>
  <c r="AL41" i="18"/>
  <c r="AL44" i="18"/>
  <c r="AL28" i="18"/>
  <c r="AL36" i="18"/>
  <c r="AL32" i="18"/>
  <c r="AL43" i="18"/>
  <c r="AL31" i="18"/>
  <c r="AL34" i="18"/>
  <c r="AL37" i="18"/>
  <c r="AL38" i="18"/>
  <c r="AL30" i="18"/>
  <c r="AL26" i="18"/>
  <c r="AL29" i="18"/>
  <c r="AL39" i="18"/>
  <c r="AL543" i="18"/>
  <c r="AL548" i="18"/>
  <c r="AL546" i="18"/>
  <c r="P562" i="18"/>
  <c r="AO558" i="18"/>
  <c r="AO560" i="18"/>
  <c r="AO562" i="18"/>
  <c r="AO564" i="18"/>
  <c r="AO566" i="18"/>
  <c r="AO568" i="18"/>
  <c r="AO570" i="18"/>
  <c r="AO572" i="18"/>
  <c r="AO574" i="18"/>
  <c r="AO576" i="18"/>
  <c r="AO578" i="18"/>
  <c r="AO580" i="18"/>
  <c r="AO582" i="18"/>
  <c r="AO584" i="18"/>
  <c r="AO586" i="18"/>
  <c r="AB558" i="18"/>
  <c r="Z559" i="18"/>
  <c r="X560" i="18"/>
  <c r="V561" i="18"/>
  <c r="AD561" i="18"/>
  <c r="AB562" i="18"/>
  <c r="Z563" i="18"/>
  <c r="X564" i="18"/>
  <c r="V565" i="18"/>
  <c r="AD565" i="18"/>
  <c r="AB566" i="18"/>
  <c r="Z567" i="18"/>
  <c r="X568" i="18"/>
  <c r="V569" i="18"/>
  <c r="AD569" i="18"/>
  <c r="AB570" i="18"/>
  <c r="Z571" i="18"/>
  <c r="X572" i="18"/>
  <c r="V573" i="18"/>
  <c r="AD573" i="18"/>
  <c r="AB574" i="18"/>
  <c r="Z575" i="18"/>
  <c r="X576" i="18"/>
  <c r="V577" i="18"/>
  <c r="AD577" i="18"/>
  <c r="AB578" i="18"/>
  <c r="Z579" i="18"/>
  <c r="X580" i="18"/>
  <c r="V581" i="18"/>
  <c r="AD581" i="18"/>
  <c r="AB582" i="18"/>
  <c r="Z583" i="18"/>
  <c r="X584" i="18"/>
  <c r="V585" i="18"/>
  <c r="AD585" i="18"/>
  <c r="AB586" i="18"/>
  <c r="AN566" i="18"/>
  <c r="AN578" i="18"/>
  <c r="AC561" i="18"/>
  <c r="AL568" i="18"/>
  <c r="Y575" i="18"/>
  <c r="AC581" i="18"/>
  <c r="AP558" i="18"/>
  <c r="AP560" i="18"/>
  <c r="AP562" i="18"/>
  <c r="AP564" i="18"/>
  <c r="AP566" i="18"/>
  <c r="AP568" i="18"/>
  <c r="AP570" i="18"/>
  <c r="AP572" i="18"/>
  <c r="AP574" i="18"/>
  <c r="AP576" i="18"/>
  <c r="AP578" i="18"/>
  <c r="AP580" i="18"/>
  <c r="AP582" i="18"/>
  <c r="AP584" i="18"/>
  <c r="AP586" i="18"/>
  <c r="AC558" i="18"/>
  <c r="AA559" i="18"/>
  <c r="Y560" i="18"/>
  <c r="W561" i="18"/>
  <c r="AL561" i="18"/>
  <c r="AC562" i="18"/>
  <c r="AA563" i="18"/>
  <c r="Y564" i="18"/>
  <c r="W565" i="18"/>
  <c r="AL565" i="18"/>
  <c r="AC566" i="18"/>
  <c r="AA567" i="18"/>
  <c r="Y568" i="18"/>
  <c r="W569" i="18"/>
  <c r="AL569" i="18"/>
  <c r="AC570" i="18"/>
  <c r="AA571" i="18"/>
  <c r="Y572" i="18"/>
  <c r="W573" i="18"/>
  <c r="AL573" i="18"/>
  <c r="AC574" i="18"/>
  <c r="AA575" i="18"/>
  <c r="Y576" i="18"/>
  <c r="W577" i="18"/>
  <c r="AL577" i="18"/>
  <c r="AC578" i="18"/>
  <c r="AA579" i="18"/>
  <c r="Y580" i="18"/>
  <c r="W581" i="18"/>
  <c r="AL581" i="18"/>
  <c r="AC582" i="18"/>
  <c r="AA583" i="18"/>
  <c r="Y584" i="18"/>
  <c r="W585" i="18"/>
  <c r="AL585" i="18"/>
  <c r="AC586" i="18"/>
  <c r="AN568" i="18"/>
  <c r="AN572" i="18"/>
  <c r="AN584" i="18"/>
  <c r="W560" i="18"/>
  <c r="W564" i="18"/>
  <c r="Y567" i="18"/>
  <c r="Y571" i="18"/>
  <c r="W576" i="18"/>
  <c r="W580" i="18"/>
  <c r="Y583" i="18"/>
  <c r="AM559" i="18"/>
  <c r="AM561" i="18"/>
  <c r="AM563" i="18"/>
  <c r="AM565" i="18"/>
  <c r="AM567" i="18"/>
  <c r="AM569" i="18"/>
  <c r="AM571" i="18"/>
  <c r="AM573" i="18"/>
  <c r="AM575" i="18"/>
  <c r="AM577" i="18"/>
  <c r="AM579" i="18"/>
  <c r="AM581" i="18"/>
  <c r="AM583" i="18"/>
  <c r="AM585" i="18"/>
  <c r="V558" i="18"/>
  <c r="AD558" i="18"/>
  <c r="AB559" i="18"/>
  <c r="Z560" i="18"/>
  <c r="X561" i="18"/>
  <c r="V562" i="18"/>
  <c r="AD562" i="18"/>
  <c r="AB563" i="18"/>
  <c r="Z564" i="18"/>
  <c r="X565" i="18"/>
  <c r="V566" i="18"/>
  <c r="AD566" i="18"/>
  <c r="AB567" i="18"/>
  <c r="Z568" i="18"/>
  <c r="X569" i="18"/>
  <c r="V570" i="18"/>
  <c r="AD570" i="18"/>
  <c r="AB571" i="18"/>
  <c r="Z572" i="18"/>
  <c r="X573" i="18"/>
  <c r="V574" i="18"/>
  <c r="AD574" i="18"/>
  <c r="AB575" i="18"/>
  <c r="Z576" i="18"/>
  <c r="X577" i="18"/>
  <c r="V578" i="18"/>
  <c r="AD578" i="18"/>
  <c r="AB579" i="18"/>
  <c r="Z580" i="18"/>
  <c r="X581" i="18"/>
  <c r="V582" i="18"/>
  <c r="AD582" i="18"/>
  <c r="AB583" i="18"/>
  <c r="Z584" i="18"/>
  <c r="X585" i="18"/>
  <c r="V586" i="18"/>
  <c r="AD586" i="18"/>
  <c r="AN564" i="18"/>
  <c r="AN574" i="18"/>
  <c r="AN586" i="18"/>
  <c r="AA562" i="18"/>
  <c r="AA566" i="18"/>
  <c r="AC569" i="18"/>
  <c r="AC573" i="18"/>
  <c r="AC577" i="18"/>
  <c r="AL580" i="18"/>
  <c r="W584" i="18"/>
  <c r="AN559" i="18"/>
  <c r="AN561" i="18"/>
  <c r="AN563" i="18"/>
  <c r="AN565" i="18"/>
  <c r="AN567" i="18"/>
  <c r="AN569" i="18"/>
  <c r="AN571" i="18"/>
  <c r="AN573" i="18"/>
  <c r="AN575" i="18"/>
  <c r="AN577" i="18"/>
  <c r="AN579" i="18"/>
  <c r="AN581" i="18"/>
  <c r="AN583" i="18"/>
  <c r="AN585" i="18"/>
  <c r="W558" i="18"/>
  <c r="AL558" i="18"/>
  <c r="AC559" i="18"/>
  <c r="AA560" i="18"/>
  <c r="Y561" i="18"/>
  <c r="W562" i="18"/>
  <c r="AL562" i="18"/>
  <c r="AC563" i="18"/>
  <c r="AA564" i="18"/>
  <c r="Y565" i="18"/>
  <c r="W566" i="18"/>
  <c r="AL566" i="18"/>
  <c r="AC567" i="18"/>
  <c r="AA568" i="18"/>
  <c r="Y569" i="18"/>
  <c r="W570" i="18"/>
  <c r="AL570" i="18"/>
  <c r="AC571" i="18"/>
  <c r="AA572" i="18"/>
  <c r="Y573" i="18"/>
  <c r="W574" i="18"/>
  <c r="AL574" i="18"/>
  <c r="AC575" i="18"/>
  <c r="AA576" i="18"/>
  <c r="Y577" i="18"/>
  <c r="W578" i="18"/>
  <c r="AL578" i="18"/>
  <c r="AC579" i="18"/>
  <c r="AA580" i="18"/>
  <c r="Y581" i="18"/>
  <c r="W582" i="18"/>
  <c r="AL582" i="18"/>
  <c r="AC583" i="18"/>
  <c r="AA584" i="18"/>
  <c r="Y585" i="18"/>
  <c r="W586" i="18"/>
  <c r="AL586" i="18"/>
  <c r="AN562" i="18"/>
  <c r="AN582" i="18"/>
  <c r="Y563" i="18"/>
  <c r="AA570" i="18"/>
  <c r="AL576" i="18"/>
  <c r="AL584" i="18"/>
  <c r="AO559" i="18"/>
  <c r="AO561" i="18"/>
  <c r="AO563" i="18"/>
  <c r="AO565" i="18"/>
  <c r="AO567" i="18"/>
  <c r="AO569" i="18"/>
  <c r="AO571" i="18"/>
  <c r="AO573" i="18"/>
  <c r="AO575" i="18"/>
  <c r="AO577" i="18"/>
  <c r="AO579" i="18"/>
  <c r="AO581" i="18"/>
  <c r="AO583" i="18"/>
  <c r="AO585" i="18"/>
  <c r="X558" i="18"/>
  <c r="V559" i="18"/>
  <c r="AD559" i="18"/>
  <c r="AB560" i="18"/>
  <c r="Z561" i="18"/>
  <c r="X562" i="18"/>
  <c r="V563" i="18"/>
  <c r="AD563" i="18"/>
  <c r="AB564" i="18"/>
  <c r="Z565" i="18"/>
  <c r="X566" i="18"/>
  <c r="V567" i="18"/>
  <c r="AD567" i="18"/>
  <c r="AB568" i="18"/>
  <c r="Z569" i="18"/>
  <c r="X570" i="18"/>
  <c r="V571" i="18"/>
  <c r="AD571" i="18"/>
  <c r="AB572" i="18"/>
  <c r="Z573" i="18"/>
  <c r="X574" i="18"/>
  <c r="V575" i="18"/>
  <c r="AD575" i="18"/>
  <c r="AB576" i="18"/>
  <c r="Z577" i="18"/>
  <c r="X578" i="18"/>
  <c r="V579" i="18"/>
  <c r="AD579" i="18"/>
  <c r="AB580" i="18"/>
  <c r="Z581" i="18"/>
  <c r="X582" i="18"/>
  <c r="V583" i="18"/>
  <c r="AD583" i="18"/>
  <c r="AB584" i="18"/>
  <c r="Z585" i="18"/>
  <c r="X586" i="18"/>
  <c r="AN560" i="18"/>
  <c r="AN576" i="18"/>
  <c r="Y559" i="18"/>
  <c r="AC565" i="18"/>
  <c r="AL572" i="18"/>
  <c r="AA578" i="18"/>
  <c r="AC585" i="18"/>
  <c r="AP559" i="18"/>
  <c r="AP561" i="18"/>
  <c r="AP563" i="18"/>
  <c r="AP565" i="18"/>
  <c r="AP567" i="18"/>
  <c r="AP569" i="18"/>
  <c r="AP571" i="18"/>
  <c r="AP573" i="18"/>
  <c r="AP575" i="18"/>
  <c r="AP577" i="18"/>
  <c r="AP579" i="18"/>
  <c r="AP581" i="18"/>
  <c r="AP583" i="18"/>
  <c r="AP585" i="18"/>
  <c r="Y558" i="18"/>
  <c r="W559" i="18"/>
  <c r="AL559" i="18"/>
  <c r="AC560" i="18"/>
  <c r="AA561" i="18"/>
  <c r="Y562" i="18"/>
  <c r="W563" i="18"/>
  <c r="AL563" i="18"/>
  <c r="AC564" i="18"/>
  <c r="AA565" i="18"/>
  <c r="Y566" i="18"/>
  <c r="W567" i="18"/>
  <c r="AL567" i="18"/>
  <c r="AC568" i="18"/>
  <c r="AA569" i="18"/>
  <c r="Y570" i="18"/>
  <c r="W571" i="18"/>
  <c r="AL571" i="18"/>
  <c r="AC572" i="18"/>
  <c r="AA573" i="18"/>
  <c r="Y574" i="18"/>
  <c r="W575" i="18"/>
  <c r="AL575" i="18"/>
  <c r="AC576" i="18"/>
  <c r="AA577" i="18"/>
  <c r="Y578" i="18"/>
  <c r="W579" i="18"/>
  <c r="AL579" i="18"/>
  <c r="AC580" i="18"/>
  <c r="AA581" i="18"/>
  <c r="Y582" i="18"/>
  <c r="W583" i="18"/>
  <c r="AL583" i="18"/>
  <c r="AC584" i="18"/>
  <c r="AA585" i="18"/>
  <c r="Y586" i="18"/>
  <c r="AN558" i="18"/>
  <c r="AN580" i="18"/>
  <c r="AL560" i="18"/>
  <c r="W568" i="18"/>
  <c r="AA574" i="18"/>
  <c r="AA582" i="18"/>
  <c r="AM558" i="18"/>
  <c r="AM560" i="18"/>
  <c r="AM562" i="18"/>
  <c r="AM564" i="18"/>
  <c r="AM566" i="18"/>
  <c r="AM568" i="18"/>
  <c r="AM570" i="18"/>
  <c r="AM572" i="18"/>
  <c r="AM574" i="18"/>
  <c r="AM576" i="18"/>
  <c r="AM578" i="18"/>
  <c r="AM580" i="18"/>
  <c r="AM582" i="18"/>
  <c r="AM584" i="18"/>
  <c r="AM586" i="18"/>
  <c r="Z558" i="18"/>
  <c r="X559" i="18"/>
  <c r="V560" i="18"/>
  <c r="AD560" i="18"/>
  <c r="AB561" i="18"/>
  <c r="Z562" i="18"/>
  <c r="X563" i="18"/>
  <c r="V564" i="18"/>
  <c r="AD564" i="18"/>
  <c r="AB565" i="18"/>
  <c r="Z566" i="18"/>
  <c r="X567" i="18"/>
  <c r="V568" i="18"/>
  <c r="AD568" i="18"/>
  <c r="AB569" i="18"/>
  <c r="Z570" i="18"/>
  <c r="X571" i="18"/>
  <c r="V572" i="18"/>
  <c r="AD572" i="18"/>
  <c r="AB573" i="18"/>
  <c r="Z574" i="18"/>
  <c r="X575" i="18"/>
  <c r="V576" i="18"/>
  <c r="AD576" i="18"/>
  <c r="AB577" i="18"/>
  <c r="Z578" i="18"/>
  <c r="X579" i="18"/>
  <c r="V580" i="18"/>
  <c r="AD580" i="18"/>
  <c r="AB581" i="18"/>
  <c r="Z582" i="18"/>
  <c r="X583" i="18"/>
  <c r="V584" i="18"/>
  <c r="AD584" i="18"/>
  <c r="AB585" i="18"/>
  <c r="Z586" i="18"/>
  <c r="AN570" i="18"/>
  <c r="AA558" i="18"/>
  <c r="AL564" i="18"/>
  <c r="W572" i="18"/>
  <c r="Y579" i="18"/>
  <c r="AA586" i="18"/>
  <c r="D585" i="18"/>
  <c r="I568" i="18"/>
  <c r="F565" i="18"/>
  <c r="H576" i="18"/>
  <c r="F558" i="18"/>
  <c r="T569" i="18"/>
  <c r="Q580" i="18"/>
  <c r="U564" i="18"/>
  <c r="L581" i="18"/>
  <c r="D575" i="18"/>
  <c r="M580" i="18"/>
  <c r="N567" i="18"/>
  <c r="R560" i="18"/>
  <c r="O573" i="18"/>
  <c r="U570" i="18"/>
  <c r="H571" i="18"/>
  <c r="N584" i="18"/>
  <c r="K578" i="18"/>
  <c r="D563" i="18"/>
  <c r="S584" i="18"/>
  <c r="O566" i="18"/>
  <c r="R572" i="18"/>
  <c r="H562" i="18"/>
  <c r="J579" i="18"/>
  <c r="G562" i="18"/>
  <c r="E561" i="18"/>
  <c r="G573" i="18"/>
  <c r="Q568" i="18"/>
  <c r="E570" i="18"/>
  <c r="C583" i="18"/>
  <c r="M576" i="18"/>
  <c r="G580" i="18"/>
  <c r="I584" i="18"/>
  <c r="O576" i="18"/>
  <c r="O578" i="18"/>
  <c r="K562" i="18"/>
  <c r="K574" i="18"/>
  <c r="I560" i="18"/>
  <c r="F586" i="18"/>
  <c r="H568" i="18"/>
  <c r="S568" i="18"/>
  <c r="O560" i="18"/>
  <c r="J572" i="18"/>
  <c r="M560" i="18"/>
  <c r="D561" i="18"/>
  <c r="N576" i="18"/>
  <c r="H573" i="18"/>
  <c r="T585" i="18"/>
  <c r="O581" i="18"/>
  <c r="K561" i="18"/>
  <c r="G584" i="18"/>
  <c r="R585" i="18"/>
  <c r="N560" i="18"/>
  <c r="Q583" i="18"/>
  <c r="P568" i="18"/>
  <c r="F570" i="18"/>
  <c r="H563" i="18"/>
  <c r="M572" i="18"/>
  <c r="P583" i="18"/>
  <c r="D580" i="18"/>
  <c r="H560" i="18"/>
  <c r="D583" i="18"/>
  <c r="P580" i="18"/>
  <c r="Q585" i="18"/>
  <c r="H580" i="18"/>
  <c r="O586" i="18"/>
  <c r="G559" i="18"/>
  <c r="G586" i="18"/>
  <c r="L569" i="18"/>
  <c r="T573" i="18"/>
  <c r="I579" i="18"/>
  <c r="Q584" i="18"/>
  <c r="E578" i="18"/>
  <c r="T570" i="18"/>
  <c r="U563" i="18"/>
  <c r="L560" i="18"/>
  <c r="L585" i="18"/>
  <c r="E580" i="18"/>
  <c r="C574" i="18"/>
  <c r="D569" i="18"/>
  <c r="L561" i="18"/>
  <c r="R584" i="18"/>
  <c r="P571" i="18"/>
  <c r="P559" i="18"/>
  <c r="N586" i="18"/>
  <c r="L580" i="18"/>
  <c r="J574" i="18"/>
  <c r="K569" i="18"/>
  <c r="C561" i="18"/>
  <c r="U582" i="18"/>
  <c r="S569" i="18"/>
  <c r="U581" i="18"/>
  <c r="L583" i="18"/>
  <c r="J577" i="18"/>
  <c r="M570" i="18"/>
  <c r="J561" i="18"/>
  <c r="P584" i="18"/>
  <c r="R569" i="18"/>
  <c r="F584" i="18"/>
  <c r="C575" i="18"/>
  <c r="S586" i="18"/>
  <c r="Q561" i="18"/>
  <c r="C578" i="18"/>
  <c r="C562" i="18"/>
  <c r="Q579" i="18"/>
  <c r="D560" i="18"/>
  <c r="C563" i="18"/>
  <c r="P567" i="18"/>
  <c r="C569" i="18"/>
  <c r="C585" i="18"/>
  <c r="J584" i="18"/>
  <c r="U561" i="18"/>
  <c r="G560" i="18"/>
  <c r="O571" i="18"/>
  <c r="U568" i="18"/>
  <c r="C571" i="18"/>
  <c r="N583" i="18"/>
  <c r="G578" i="18"/>
  <c r="E572" i="18"/>
  <c r="F567" i="18"/>
  <c r="N559" i="18"/>
  <c r="P579" i="18"/>
  <c r="T565" i="18"/>
  <c r="U585" i="18"/>
  <c r="H584" i="18"/>
  <c r="N578" i="18"/>
  <c r="L572" i="18"/>
  <c r="E567" i="18"/>
  <c r="E559" i="18"/>
  <c r="S577" i="18"/>
  <c r="Q564" i="18"/>
  <c r="M586" i="18"/>
  <c r="K580" i="18"/>
  <c r="I574" i="18"/>
  <c r="O568" i="18"/>
  <c r="L559" i="18"/>
  <c r="R577" i="18"/>
  <c r="T558" i="18"/>
  <c r="J580" i="18"/>
  <c r="L570" i="18"/>
  <c r="U575" i="18"/>
  <c r="S560" i="18"/>
  <c r="D573" i="18"/>
  <c r="R582" i="18"/>
  <c r="O577" i="18"/>
  <c r="S567" i="18"/>
  <c r="R568" i="18"/>
  <c r="L558" i="18"/>
  <c r="M567" i="18"/>
  <c r="S565" i="18"/>
  <c r="G576" i="18"/>
  <c r="P560" i="18"/>
  <c r="S582" i="18"/>
  <c r="M579" i="18"/>
  <c r="L579" i="18"/>
  <c r="F583" i="18"/>
  <c r="L577" i="18"/>
  <c r="J571" i="18"/>
  <c r="C566" i="18"/>
  <c r="F559" i="18"/>
  <c r="T577" i="18"/>
  <c r="R564" i="18"/>
  <c r="S580" i="18"/>
  <c r="M583" i="18"/>
  <c r="F578" i="18"/>
  <c r="D572" i="18"/>
  <c r="I563" i="18"/>
  <c r="J558" i="18"/>
  <c r="Q576" i="18"/>
  <c r="S561" i="18"/>
  <c r="E586" i="18"/>
  <c r="C580" i="18"/>
  <c r="N573" i="18"/>
  <c r="G568" i="18"/>
  <c r="D559" i="18"/>
  <c r="P576" i="18"/>
  <c r="L586" i="18"/>
  <c r="O579" i="18"/>
  <c r="K567" i="18"/>
  <c r="S574" i="18"/>
  <c r="E584" i="18"/>
  <c r="N571" i="18"/>
  <c r="R578" i="18"/>
  <c r="J570" i="18"/>
  <c r="I578" i="18"/>
  <c r="R580" i="18"/>
  <c r="K585" i="18"/>
  <c r="U578" i="18"/>
  <c r="J569" i="18"/>
  <c r="L573" i="18"/>
  <c r="E582" i="18"/>
  <c r="K582" i="18"/>
  <c r="D577" i="18"/>
  <c r="O570" i="18"/>
  <c r="J563" i="18"/>
  <c r="K558" i="18"/>
  <c r="R576" i="18"/>
  <c r="P563" i="18"/>
  <c r="S576" i="18"/>
  <c r="E583" i="18"/>
  <c r="K577" i="18"/>
  <c r="I571" i="18"/>
  <c r="N562" i="18"/>
  <c r="U586" i="18"/>
  <c r="U574" i="18"/>
  <c r="Q560" i="18"/>
  <c r="J585" i="18"/>
  <c r="H579" i="18"/>
  <c r="F573" i="18"/>
  <c r="K564" i="18"/>
  <c r="I558" i="18"/>
  <c r="T574" i="18"/>
  <c r="D586" i="18"/>
  <c r="C567" i="18"/>
  <c r="U571" i="18"/>
  <c r="J583" i="18"/>
  <c r="M568" i="18"/>
  <c r="T567" i="18"/>
  <c r="O569" i="18"/>
  <c r="D571" i="18"/>
  <c r="M559" i="18"/>
  <c r="I582" i="18"/>
  <c r="T578" i="18"/>
  <c r="H582" i="18"/>
  <c r="U577" i="18"/>
  <c r="T583" i="18"/>
  <c r="K584" i="18"/>
  <c r="C582" i="18"/>
  <c r="I576" i="18"/>
  <c r="G570" i="18"/>
  <c r="O562" i="18"/>
  <c r="C558" i="18"/>
  <c r="P575" i="18"/>
  <c r="T561" i="18"/>
  <c r="Q559" i="18"/>
  <c r="J582" i="18"/>
  <c r="C577" i="18"/>
  <c r="N570" i="18"/>
  <c r="F562" i="18"/>
  <c r="S585" i="18"/>
  <c r="S573" i="18"/>
  <c r="U558" i="18"/>
  <c r="O584" i="18"/>
  <c r="M578" i="18"/>
  <c r="C572" i="18"/>
  <c r="C564" i="18"/>
  <c r="T586" i="18"/>
  <c r="R573" i="18"/>
  <c r="I585" i="18"/>
  <c r="I577" i="18"/>
  <c r="L562" i="18"/>
  <c r="Q565" i="18"/>
  <c r="G582" i="18"/>
  <c r="E568" i="18"/>
  <c r="P561" i="18"/>
  <c r="D568" i="18"/>
  <c r="F569" i="18"/>
  <c r="Q572" i="18"/>
  <c r="T566" i="18"/>
  <c r="E581" i="18"/>
  <c r="F576" i="18"/>
  <c r="G571" i="18"/>
  <c r="H566" i="18"/>
  <c r="I561" i="18"/>
  <c r="U583" i="18"/>
  <c r="Q573" i="18"/>
  <c r="S562" i="18"/>
  <c r="Q571" i="18"/>
  <c r="O582" i="18"/>
  <c r="H577" i="18"/>
  <c r="I572" i="18"/>
  <c r="J567" i="18"/>
  <c r="H561" i="18"/>
  <c r="P581" i="18"/>
  <c r="R562" i="18"/>
  <c r="U569" i="18"/>
  <c r="J578" i="18"/>
  <c r="L568" i="18"/>
  <c r="N558" i="18"/>
  <c r="Q562" i="18"/>
  <c r="C568" i="18"/>
  <c r="G575" i="18"/>
  <c r="K566" i="18"/>
  <c r="J566" i="18"/>
  <c r="U562" i="18"/>
  <c r="M575" i="18"/>
  <c r="H565" i="18"/>
  <c r="G565" i="18"/>
  <c r="K572" i="18"/>
  <c r="L567" i="18"/>
  <c r="M562" i="18"/>
  <c r="R565" i="18"/>
  <c r="K575" i="18"/>
  <c r="M565" i="18"/>
  <c r="G566" i="18"/>
  <c r="U565" i="18"/>
  <c r="R566" i="18"/>
  <c r="N575" i="18"/>
  <c r="O565" i="18"/>
  <c r="M564" i="18"/>
  <c r="S572" i="18"/>
  <c r="L564" i="18"/>
  <c r="N581" i="18"/>
  <c r="D567" i="18"/>
  <c r="E562" i="18"/>
  <c r="P564" i="18"/>
  <c r="D570" i="18"/>
  <c r="E565" i="18"/>
  <c r="F560" i="18"/>
  <c r="Q581" i="18"/>
  <c r="S570" i="18"/>
  <c r="U559" i="18"/>
  <c r="K586" i="18"/>
  <c r="D581" i="18"/>
  <c r="E576" i="18"/>
  <c r="F571" i="18"/>
  <c r="L565" i="18"/>
  <c r="E560" i="18"/>
  <c r="P577" i="18"/>
  <c r="T559" i="18"/>
  <c r="G585" i="18"/>
  <c r="I575" i="18"/>
  <c r="K565" i="18"/>
  <c r="U580" i="18"/>
  <c r="N577" i="18"/>
  <c r="I562" i="18"/>
  <c r="S564" i="18"/>
  <c r="S581" i="18"/>
  <c r="E564" i="18"/>
  <c r="N564" i="18"/>
  <c r="Q567" i="18"/>
  <c r="D564" i="18"/>
  <c r="I565" i="18"/>
  <c r="F581" i="18"/>
  <c r="I566" i="18"/>
  <c r="T562" i="18"/>
  <c r="G579" i="18"/>
  <c r="H574" i="18"/>
  <c r="I569" i="18"/>
  <c r="J564" i="18"/>
  <c r="K559" i="18"/>
  <c r="U579" i="18"/>
  <c r="Q569" i="18"/>
  <c r="S558" i="18"/>
  <c r="C586" i="18"/>
  <c r="I580" i="18"/>
  <c r="J575" i="18"/>
  <c r="K570" i="18"/>
  <c r="D565" i="18"/>
  <c r="J559" i="18"/>
  <c r="P573" i="18"/>
  <c r="D566" i="18"/>
  <c r="L584" i="18"/>
  <c r="N574" i="18"/>
  <c r="C565" i="18"/>
  <c r="S579" i="18"/>
  <c r="C576" i="18"/>
  <c r="C560" i="18"/>
  <c r="H581" i="18"/>
  <c r="G581" i="18"/>
  <c r="Q575" i="18"/>
  <c r="M581" i="18"/>
  <c r="D562" i="18"/>
  <c r="F575" i="18"/>
  <c r="T581" i="18"/>
  <c r="E575" i="18"/>
  <c r="O575" i="18"/>
  <c r="U566" i="18"/>
  <c r="L575" i="18"/>
  <c r="N565" i="18"/>
  <c r="T582" i="18"/>
  <c r="P572" i="18"/>
  <c r="R561" i="18"/>
  <c r="K583" i="18"/>
  <c r="L578" i="18"/>
  <c r="M573" i="18"/>
  <c r="N568" i="18"/>
  <c r="O563" i="18"/>
  <c r="C559" i="18"/>
  <c r="S578" i="18"/>
  <c r="U567" i="18"/>
  <c r="K563" i="18"/>
  <c r="H585" i="18"/>
  <c r="N579" i="18"/>
  <c r="O574" i="18"/>
  <c r="C570" i="18"/>
  <c r="N563" i="18"/>
  <c r="O558" i="18"/>
  <c r="T571" i="18"/>
  <c r="F564" i="18"/>
  <c r="I583" i="18"/>
  <c r="K573" i="18"/>
  <c r="M563" i="18"/>
  <c r="U576" i="18"/>
  <c r="H575" i="18"/>
  <c r="E558" i="18"/>
  <c r="R581" i="18"/>
  <c r="E573" i="18"/>
  <c r="F568" i="18"/>
  <c r="G563" i="18"/>
  <c r="H558" i="18"/>
  <c r="Q577" i="18"/>
  <c r="S566" i="18"/>
  <c r="O559" i="18"/>
  <c r="M584" i="18"/>
  <c r="F579" i="18"/>
  <c r="G574" i="18"/>
  <c r="H569" i="18"/>
  <c r="F563" i="18"/>
  <c r="G558" i="18"/>
  <c r="R570" i="18"/>
  <c r="D558" i="18"/>
  <c r="N582" i="18"/>
  <c r="C573" i="18"/>
  <c r="E563" i="18"/>
  <c r="S575" i="18"/>
  <c r="G572" i="18"/>
  <c r="T572" i="18"/>
  <c r="I564" i="18"/>
  <c r="T579" i="18"/>
  <c r="P569" i="18"/>
  <c r="R558" i="18"/>
  <c r="U573" i="18"/>
  <c r="D584" i="18"/>
  <c r="E579" i="18"/>
  <c r="F574" i="18"/>
  <c r="G569" i="18"/>
  <c r="H564" i="18"/>
  <c r="I559" i="18"/>
  <c r="Q578" i="18"/>
  <c r="Q566" i="18"/>
  <c r="F577" i="18"/>
  <c r="N569" i="18"/>
  <c r="F561" i="18"/>
  <c r="P566" i="18"/>
  <c r="F585" i="18"/>
  <c r="K579" i="18"/>
  <c r="T564" i="18"/>
  <c r="D574" i="18"/>
  <c r="I581" i="18"/>
  <c r="L566" i="18"/>
  <c r="R586" i="18"/>
  <c r="T575" i="18"/>
  <c r="P565" i="18"/>
  <c r="M561" i="18"/>
  <c r="Q563" i="18"/>
  <c r="F582" i="18"/>
  <c r="G577" i="18"/>
  <c r="H572" i="18"/>
  <c r="I567" i="18"/>
  <c r="J562" i="18"/>
  <c r="Q586" i="18"/>
  <c r="U572" i="18"/>
  <c r="U560" i="18"/>
  <c r="M574" i="18"/>
  <c r="H567" i="18"/>
  <c r="P586" i="18"/>
  <c r="K571" i="18"/>
  <c r="O567" i="18"/>
  <c r="P585" i="18"/>
  <c r="R574" i="18"/>
  <c r="T563" i="18"/>
  <c r="J560" i="18"/>
  <c r="J586" i="18"/>
  <c r="K581" i="18"/>
  <c r="L576" i="18"/>
  <c r="M571" i="18"/>
  <c r="N566" i="18"/>
  <c r="O561" i="18"/>
  <c r="S583" i="18"/>
  <c r="S571" i="18"/>
  <c r="S559" i="18"/>
  <c r="E574" i="18"/>
  <c r="E566" i="18"/>
  <c r="R583" i="18"/>
  <c r="J576" i="18"/>
  <c r="M585" i="18"/>
  <c r="O585" i="18"/>
  <c r="C581" i="18"/>
  <c r="D576" i="18"/>
  <c r="E571" i="18"/>
  <c r="F566" i="18"/>
  <c r="G561" i="18"/>
  <c r="Q582" i="18"/>
  <c r="Q570" i="18"/>
  <c r="Q558" i="18"/>
  <c r="O572" i="18"/>
  <c r="O564" i="18"/>
  <c r="T576" i="18"/>
  <c r="L582" i="18"/>
  <c r="M569" i="18"/>
  <c r="R575" i="18"/>
  <c r="E577" i="18"/>
  <c r="D579" i="18"/>
  <c r="U584" i="18"/>
  <c r="Q574" i="18"/>
  <c r="S563" i="18"/>
  <c r="K576" i="18"/>
  <c r="L571" i="18"/>
  <c r="M566" i="18"/>
  <c r="N561" i="18"/>
  <c r="T584" i="18"/>
  <c r="P574" i="18"/>
  <c r="R563" i="18"/>
  <c r="F580" i="18"/>
  <c r="M582" i="18"/>
  <c r="H586" i="18"/>
  <c r="L574" i="18"/>
  <c r="D582" i="18"/>
  <c r="I570" i="18"/>
  <c r="J565" i="18"/>
  <c r="K560" i="18"/>
  <c r="P582" i="18"/>
  <c r="R571" i="18"/>
  <c r="T560" i="18"/>
  <c r="E585" i="18"/>
  <c r="J568" i="18"/>
  <c r="N572" i="18"/>
  <c r="J581" i="18"/>
  <c r="I573" i="18"/>
  <c r="T580" i="18"/>
  <c r="P570" i="18"/>
  <c r="R559" i="18"/>
  <c r="C579" i="18"/>
  <c r="H578" i="18"/>
  <c r="M577" i="18"/>
  <c r="C584" i="18"/>
  <c r="H583" i="18"/>
  <c r="G564" i="18"/>
  <c r="H559" i="18"/>
  <c r="R579" i="18"/>
  <c r="T568" i="18"/>
  <c r="P558" i="18"/>
  <c r="G567" i="18"/>
  <c r="O580" i="18"/>
  <c r="N580" i="18"/>
  <c r="I586" i="18"/>
  <c r="E569" i="18"/>
  <c r="J573" i="18"/>
  <c r="K568" i="18"/>
  <c r="L563" i="18"/>
  <c r="M558" i="18"/>
  <c r="P578" i="18"/>
  <c r="R567" i="18"/>
  <c r="B557" i="18"/>
  <c r="F572" i="18"/>
  <c r="N585" i="18"/>
  <c r="G583" i="18"/>
  <c r="H570" i="18"/>
  <c r="O583" i="18"/>
  <c r="P5" i="18"/>
  <c r="P6" i="18"/>
  <c r="P7" i="18"/>
  <c r="P8" i="18"/>
  <c r="P9" i="18"/>
  <c r="P10" i="18"/>
  <c r="P11" i="18"/>
  <c r="P12" i="18"/>
  <c r="P13" i="18"/>
  <c r="P14" i="18"/>
  <c r="P15" i="18"/>
  <c r="P4" i="18"/>
  <c r="AM159" i="18" l="1"/>
  <c r="BY159" i="18"/>
  <c r="AM152" i="18"/>
  <c r="BY152" i="18"/>
  <c r="AM160" i="18"/>
  <c r="BY160" i="18"/>
  <c r="AM149" i="18"/>
  <c r="BY149" i="18"/>
  <c r="BY143" i="18"/>
  <c r="AM143" i="18"/>
  <c r="AM155" i="18"/>
  <c r="BY155" i="18"/>
  <c r="AM157" i="18"/>
  <c r="BY157" i="18"/>
  <c r="AM161" i="18"/>
  <c r="BY161" i="18"/>
  <c r="AM158" i="18"/>
  <c r="BY158" i="18"/>
  <c r="AM147" i="18"/>
  <c r="BY147" i="18"/>
  <c r="AM150" i="18"/>
  <c r="BY150" i="18"/>
  <c r="AM153" i="18"/>
  <c r="BY153" i="18"/>
  <c r="AM154" i="18"/>
  <c r="BY154" i="18"/>
  <c r="AM151" i="18"/>
  <c r="BY151" i="18"/>
  <c r="BY148" i="18"/>
  <c r="AM148" i="18"/>
  <c r="AM146" i="18"/>
  <c r="BY146" i="18"/>
  <c r="BY156" i="18"/>
  <c r="AM156" i="18"/>
  <c r="AM162" i="18"/>
  <c r="BY162" i="18"/>
  <c r="BY145" i="18"/>
  <c r="AM145" i="18"/>
  <c r="AM144" i="18"/>
  <c r="BY144" i="18"/>
  <c r="BQ178" i="18"/>
  <c r="AE178" i="18"/>
  <c r="B571" i="18"/>
  <c r="B577" i="18"/>
  <c r="B569" i="18"/>
  <c r="B565" i="18"/>
  <c r="B570" i="18"/>
  <c r="B573" i="18"/>
  <c r="B583" i="18"/>
  <c r="B572" i="18"/>
  <c r="B575" i="18"/>
  <c r="B564" i="18"/>
  <c r="B584" i="18"/>
  <c r="B582" i="18"/>
  <c r="B579" i="18"/>
  <c r="B578" i="18"/>
  <c r="B561" i="18"/>
  <c r="B562" i="18"/>
  <c r="B559" i="18"/>
  <c r="B574" i="18"/>
  <c r="B563" i="18"/>
  <c r="B580" i="18"/>
  <c r="B585" i="18"/>
  <c r="B567" i="18"/>
  <c r="B586" i="18"/>
  <c r="B576" i="18"/>
  <c r="B566" i="18"/>
  <c r="B558" i="18"/>
  <c r="B560" i="18"/>
  <c r="B568" i="18"/>
  <c r="B581" i="18"/>
  <c r="P16" i="18"/>
  <c r="C4" i="18"/>
  <c r="D4" i="18"/>
  <c r="E4" i="18"/>
  <c r="F4" i="18"/>
  <c r="G4" i="18"/>
  <c r="H4" i="18"/>
  <c r="I4" i="18"/>
  <c r="J4" i="18"/>
  <c r="K4" i="18"/>
  <c r="L4" i="18"/>
  <c r="M4" i="18"/>
  <c r="N4" i="18"/>
  <c r="O4" i="18"/>
  <c r="Q4" i="18"/>
  <c r="R4" i="18"/>
  <c r="S4" i="18"/>
  <c r="T4" i="18"/>
  <c r="U4" i="18"/>
  <c r="V4" i="18"/>
  <c r="W4" i="18"/>
  <c r="X4" i="18"/>
  <c r="Y4" i="18"/>
  <c r="Z4" i="18"/>
  <c r="AA4" i="18"/>
  <c r="AB4" i="18"/>
  <c r="AC4" i="18"/>
  <c r="AD4" i="18"/>
  <c r="C5" i="18"/>
  <c r="D5" i="18"/>
  <c r="E5" i="18"/>
  <c r="F5" i="18"/>
  <c r="G5" i="18"/>
  <c r="H5" i="18"/>
  <c r="I5" i="18"/>
  <c r="J5" i="18"/>
  <c r="K5" i="18"/>
  <c r="L5" i="18"/>
  <c r="M5" i="18"/>
  <c r="N5" i="18"/>
  <c r="O5" i="18"/>
  <c r="Q5" i="18"/>
  <c r="R5" i="18"/>
  <c r="S5" i="18"/>
  <c r="T5" i="18"/>
  <c r="U5" i="18"/>
  <c r="V5" i="18"/>
  <c r="W5" i="18"/>
  <c r="X5" i="18"/>
  <c r="Y5" i="18"/>
  <c r="Z5" i="18"/>
  <c r="AA5" i="18"/>
  <c r="AB5" i="18"/>
  <c r="AC5" i="18"/>
  <c r="AD5" i="18"/>
  <c r="C6" i="18"/>
  <c r="D6" i="18"/>
  <c r="E6" i="18"/>
  <c r="F6" i="18"/>
  <c r="G6" i="18"/>
  <c r="H6" i="18"/>
  <c r="I6" i="18"/>
  <c r="J6" i="18"/>
  <c r="K6" i="18"/>
  <c r="L6" i="18"/>
  <c r="M6" i="18"/>
  <c r="N6" i="18"/>
  <c r="O6" i="18"/>
  <c r="Q6" i="18"/>
  <c r="R6" i="18"/>
  <c r="S6" i="18"/>
  <c r="T6" i="18"/>
  <c r="U6" i="18"/>
  <c r="V6" i="18"/>
  <c r="W6" i="18"/>
  <c r="X6" i="18"/>
  <c r="Y6" i="18"/>
  <c r="Z6" i="18"/>
  <c r="AA6" i="18"/>
  <c r="AB6" i="18"/>
  <c r="AC6" i="18"/>
  <c r="AD6" i="18"/>
  <c r="C7" i="18"/>
  <c r="D7" i="18"/>
  <c r="E7" i="18"/>
  <c r="F7" i="18"/>
  <c r="G7" i="18"/>
  <c r="H7" i="18"/>
  <c r="I7" i="18"/>
  <c r="J7" i="18"/>
  <c r="K7" i="18"/>
  <c r="L7" i="18"/>
  <c r="M7" i="18"/>
  <c r="N7" i="18"/>
  <c r="O7" i="18"/>
  <c r="Q7" i="18"/>
  <c r="R7" i="18"/>
  <c r="S7" i="18"/>
  <c r="T7" i="18"/>
  <c r="U7" i="18"/>
  <c r="V7" i="18"/>
  <c r="W7" i="18"/>
  <c r="X7" i="18"/>
  <c r="Y7" i="18"/>
  <c r="Z7" i="18"/>
  <c r="AA7" i="18"/>
  <c r="AB7" i="18"/>
  <c r="AC7" i="18"/>
  <c r="AD7" i="18"/>
  <c r="C8" i="18"/>
  <c r="D8" i="18"/>
  <c r="E8" i="18"/>
  <c r="F8" i="18"/>
  <c r="G8" i="18"/>
  <c r="H8" i="18"/>
  <c r="I8" i="18"/>
  <c r="J8" i="18"/>
  <c r="K8" i="18"/>
  <c r="L8" i="18"/>
  <c r="M8" i="18"/>
  <c r="N8" i="18"/>
  <c r="O8" i="18"/>
  <c r="Q8" i="18"/>
  <c r="R8" i="18"/>
  <c r="S8" i="18"/>
  <c r="T8" i="18"/>
  <c r="U8" i="18"/>
  <c r="V8" i="18"/>
  <c r="W8" i="18"/>
  <c r="X8" i="18"/>
  <c r="Y8" i="18"/>
  <c r="Z8" i="18"/>
  <c r="AA8" i="18"/>
  <c r="AB8" i="18"/>
  <c r="AC8" i="18"/>
  <c r="AD8" i="18"/>
  <c r="C9" i="18"/>
  <c r="D9" i="18"/>
  <c r="E9" i="18"/>
  <c r="F9" i="18"/>
  <c r="G9" i="18"/>
  <c r="H9" i="18"/>
  <c r="I9" i="18"/>
  <c r="J9" i="18"/>
  <c r="K9" i="18"/>
  <c r="L9" i="18"/>
  <c r="M9" i="18"/>
  <c r="N9" i="18"/>
  <c r="O9" i="18"/>
  <c r="Q9" i="18"/>
  <c r="R9" i="18"/>
  <c r="S9" i="18"/>
  <c r="T9" i="18"/>
  <c r="U9" i="18"/>
  <c r="V9" i="18"/>
  <c r="W9" i="18"/>
  <c r="X9" i="18"/>
  <c r="Y9" i="18"/>
  <c r="Z9" i="18"/>
  <c r="AA9" i="18"/>
  <c r="AB9" i="18"/>
  <c r="AC9" i="18"/>
  <c r="AD9" i="18"/>
  <c r="C10" i="18"/>
  <c r="D10" i="18"/>
  <c r="E10" i="18"/>
  <c r="F10" i="18"/>
  <c r="G10" i="18"/>
  <c r="H10" i="18"/>
  <c r="I10" i="18"/>
  <c r="J10" i="18"/>
  <c r="K10" i="18"/>
  <c r="L10" i="18"/>
  <c r="M10" i="18"/>
  <c r="N10" i="18"/>
  <c r="O10" i="18"/>
  <c r="Q10" i="18"/>
  <c r="R10" i="18"/>
  <c r="S10" i="18"/>
  <c r="T10" i="18"/>
  <c r="U10" i="18"/>
  <c r="V10" i="18"/>
  <c r="W10" i="18"/>
  <c r="X10" i="18"/>
  <c r="Y10" i="18"/>
  <c r="Z10" i="18"/>
  <c r="AA10" i="18"/>
  <c r="AB10" i="18"/>
  <c r="AC10" i="18"/>
  <c r="AD10" i="18"/>
  <c r="C11" i="18"/>
  <c r="D11" i="18"/>
  <c r="E11" i="18"/>
  <c r="F11" i="18"/>
  <c r="G11" i="18"/>
  <c r="H11" i="18"/>
  <c r="I11" i="18"/>
  <c r="J11" i="18"/>
  <c r="K11" i="18"/>
  <c r="L11" i="18"/>
  <c r="M11" i="18"/>
  <c r="N11" i="18"/>
  <c r="O11" i="18"/>
  <c r="Q11" i="18"/>
  <c r="R11" i="18"/>
  <c r="S11" i="18"/>
  <c r="T11" i="18"/>
  <c r="U11" i="18"/>
  <c r="V11" i="18"/>
  <c r="W11" i="18"/>
  <c r="X11" i="18"/>
  <c r="Y11" i="18"/>
  <c r="Z11" i="18"/>
  <c r="AA11" i="18"/>
  <c r="AB11" i="18"/>
  <c r="AC11" i="18"/>
  <c r="AD11" i="18"/>
  <c r="C12" i="18"/>
  <c r="D12" i="18"/>
  <c r="E12" i="18"/>
  <c r="F12" i="18"/>
  <c r="G12" i="18"/>
  <c r="H12" i="18"/>
  <c r="I12" i="18"/>
  <c r="J12" i="18"/>
  <c r="K12" i="18"/>
  <c r="L12" i="18"/>
  <c r="M12" i="18"/>
  <c r="N12" i="18"/>
  <c r="O12" i="18"/>
  <c r="Q12" i="18"/>
  <c r="R12" i="18"/>
  <c r="S12" i="18"/>
  <c r="T12" i="18"/>
  <c r="U12" i="18"/>
  <c r="V12" i="18"/>
  <c r="W12" i="18"/>
  <c r="X12" i="18"/>
  <c r="Y12" i="18"/>
  <c r="Z12" i="18"/>
  <c r="AA12" i="18"/>
  <c r="AB12" i="18"/>
  <c r="AC12" i="18"/>
  <c r="AD12" i="18"/>
  <c r="C13" i="18"/>
  <c r="D13" i="18"/>
  <c r="E13" i="18"/>
  <c r="F13" i="18"/>
  <c r="G13" i="18"/>
  <c r="H13" i="18"/>
  <c r="I13" i="18"/>
  <c r="J13" i="18"/>
  <c r="K13" i="18"/>
  <c r="L13" i="18"/>
  <c r="M13" i="18"/>
  <c r="N13" i="18"/>
  <c r="O13" i="18"/>
  <c r="Q13" i="18"/>
  <c r="R13" i="18"/>
  <c r="S13" i="18"/>
  <c r="T13" i="18"/>
  <c r="U13" i="18"/>
  <c r="V13" i="18"/>
  <c r="W13" i="18"/>
  <c r="X13" i="18"/>
  <c r="Y13" i="18"/>
  <c r="Z13" i="18"/>
  <c r="AA13" i="18"/>
  <c r="AB13" i="18"/>
  <c r="AC13" i="18"/>
  <c r="AD13" i="18"/>
  <c r="C14" i="18"/>
  <c r="D14" i="18"/>
  <c r="E14" i="18"/>
  <c r="F14" i="18"/>
  <c r="G14" i="18"/>
  <c r="H14" i="18"/>
  <c r="I14" i="18"/>
  <c r="J14" i="18"/>
  <c r="K14" i="18"/>
  <c r="L14" i="18"/>
  <c r="M14" i="18"/>
  <c r="N14" i="18"/>
  <c r="O14" i="18"/>
  <c r="Q14" i="18"/>
  <c r="R14" i="18"/>
  <c r="S14" i="18"/>
  <c r="T14" i="18"/>
  <c r="U14" i="18"/>
  <c r="V14" i="18"/>
  <c r="W14" i="18"/>
  <c r="X14" i="18"/>
  <c r="Y14" i="18"/>
  <c r="Z14" i="18"/>
  <c r="AA14" i="18"/>
  <c r="AB14" i="18"/>
  <c r="AC14" i="18"/>
  <c r="AD14" i="18"/>
  <c r="C15" i="18"/>
  <c r="D15" i="18"/>
  <c r="E15" i="18"/>
  <c r="F15" i="18"/>
  <c r="G15" i="18"/>
  <c r="H15" i="18"/>
  <c r="I15" i="18"/>
  <c r="J15" i="18"/>
  <c r="K15" i="18"/>
  <c r="L15" i="18"/>
  <c r="M15" i="18"/>
  <c r="N15" i="18"/>
  <c r="O15" i="18"/>
  <c r="Q15" i="18"/>
  <c r="R15" i="18"/>
  <c r="S15" i="18"/>
  <c r="T15" i="18"/>
  <c r="U15" i="18"/>
  <c r="V15" i="18"/>
  <c r="W15" i="18"/>
  <c r="X15" i="18"/>
  <c r="Y15" i="18"/>
  <c r="Z15" i="18"/>
  <c r="AA15" i="18"/>
  <c r="AB15" i="18"/>
  <c r="AC15" i="18"/>
  <c r="AD15" i="18"/>
  <c r="B5" i="18"/>
  <c r="B6" i="18"/>
  <c r="B7" i="18"/>
  <c r="B8" i="18"/>
  <c r="B9" i="18"/>
  <c r="B10" i="18"/>
  <c r="B11" i="18"/>
  <c r="B12" i="18"/>
  <c r="B13" i="18"/>
  <c r="B14" i="18"/>
  <c r="B15" i="18"/>
  <c r="B4" i="18"/>
  <c r="S16" i="18" l="1"/>
  <c r="J16" i="18"/>
  <c r="Z16" i="18"/>
  <c r="R16" i="18"/>
  <c r="AA16" i="18"/>
  <c r="Y16" i="18"/>
  <c r="Q16" i="18"/>
  <c r="H16" i="18"/>
  <c r="I16" i="18"/>
  <c r="X16" i="18"/>
  <c r="O16" i="18"/>
  <c r="G16" i="18"/>
  <c r="AD16" i="18"/>
  <c r="V16" i="18"/>
  <c r="M16" i="18"/>
  <c r="E16" i="18"/>
  <c r="W16" i="18"/>
  <c r="AC16" i="18"/>
  <c r="U16" i="18"/>
  <c r="L16" i="18"/>
  <c r="D16" i="18"/>
  <c r="N16" i="18"/>
  <c r="AB16" i="18"/>
  <c r="T16" i="18"/>
  <c r="K16" i="18"/>
  <c r="C16" i="18"/>
  <c r="F16" i="18"/>
  <c r="B16" i="18"/>
  <c r="B20" i="23"/>
  <c r="C20" i="23"/>
  <c r="D20" i="23"/>
  <c r="E20" i="23"/>
  <c r="F20" i="23"/>
  <c r="G20" i="23"/>
  <c r="H20" i="23"/>
  <c r="I20" i="23"/>
  <c r="J20" i="23"/>
  <c r="K20" i="23"/>
  <c r="L20" i="23"/>
  <c r="M20" i="23"/>
  <c r="N20" i="23"/>
  <c r="O20" i="23"/>
  <c r="Q20" i="23"/>
  <c r="R20" i="23"/>
  <c r="S20" i="23"/>
  <c r="T20" i="23"/>
  <c r="U20" i="23"/>
  <c r="V20" i="23"/>
  <c r="W20" i="23"/>
  <c r="X20" i="23"/>
  <c r="Y20" i="23"/>
  <c r="Z20" i="23"/>
  <c r="AA20" i="23"/>
  <c r="AB20" i="23"/>
  <c r="AC20" i="23"/>
  <c r="AD20" i="23"/>
  <c r="U24" i="17" l="1"/>
  <c r="B18" i="18" l="1"/>
  <c r="B68" i="18" l="1"/>
  <c r="TV106" i="18" s="1"/>
  <c r="B69" i="18"/>
  <c r="TV107" i="18" s="1"/>
  <c r="AK100" i="18"/>
  <c r="VE138" i="18" s="1"/>
  <c r="AI95" i="18"/>
  <c r="VC133" i="18" s="1"/>
  <c r="AI98" i="18"/>
  <c r="VC136" i="18" s="1"/>
  <c r="AF89" i="18"/>
  <c r="UZ127" i="18" s="1"/>
  <c r="AH96" i="18"/>
  <c r="VB134" i="18" s="1"/>
  <c r="AK90" i="18"/>
  <c r="VE128" i="18" s="1"/>
  <c r="AJ92" i="18"/>
  <c r="VD130" i="18" s="1"/>
  <c r="AH97" i="18"/>
  <c r="VB135" i="18" s="1"/>
  <c r="AF92" i="18"/>
  <c r="UZ130" i="18" s="1"/>
  <c r="AI94" i="18"/>
  <c r="VC132" i="18" s="1"/>
  <c r="AH88" i="18"/>
  <c r="VB126" i="18" s="1"/>
  <c r="AK94" i="18"/>
  <c r="VE132" i="18" s="1"/>
  <c r="AK92" i="18"/>
  <c r="VE130" i="18" s="1"/>
  <c r="AH93" i="18"/>
  <c r="VB131" i="18" s="1"/>
  <c r="AK97" i="18"/>
  <c r="VE135" i="18" s="1"/>
  <c r="AG87" i="18"/>
  <c r="VA125" i="18" s="1"/>
  <c r="AF87" i="18"/>
  <c r="UZ125" i="18" s="1"/>
  <c r="AH89" i="18"/>
  <c r="VB127" i="18" s="1"/>
  <c r="AK95" i="18"/>
  <c r="VE133" i="18" s="1"/>
  <c r="AG96" i="18"/>
  <c r="VA134" i="18" s="1"/>
  <c r="AF93" i="18"/>
  <c r="UZ131" i="18" s="1"/>
  <c r="AG94" i="18"/>
  <c r="VA132" i="18" s="1"/>
  <c r="AJ89" i="18"/>
  <c r="VD127" i="18" s="1"/>
  <c r="AF99" i="18"/>
  <c r="UZ137" i="18" s="1"/>
  <c r="AI92" i="18"/>
  <c r="VC130" i="18" s="1"/>
  <c r="AF88" i="18"/>
  <c r="UZ126" i="18" s="1"/>
  <c r="AI96" i="18"/>
  <c r="VC134" i="18" s="1"/>
  <c r="AH90" i="18"/>
  <c r="VB128" i="18" s="1"/>
  <c r="AI99" i="18"/>
  <c r="VC137" i="18" s="1"/>
  <c r="AI91" i="18"/>
  <c r="VC129" i="18" s="1"/>
  <c r="AF100" i="18"/>
  <c r="UZ138" i="18" s="1"/>
  <c r="AK87" i="18"/>
  <c r="VE125" i="18" s="1"/>
  <c r="AG95" i="18"/>
  <c r="VA133" i="18" s="1"/>
  <c r="AF98" i="18"/>
  <c r="UZ136" i="18" s="1"/>
  <c r="AI97" i="18"/>
  <c r="VC135" i="18" s="1"/>
  <c r="AG91" i="18"/>
  <c r="VA129" i="18" s="1"/>
  <c r="AH91" i="18"/>
  <c r="VB129" i="18" s="1"/>
  <c r="AI89" i="18"/>
  <c r="VC127" i="18" s="1"/>
  <c r="AK99" i="18"/>
  <c r="VE137" i="18" s="1"/>
  <c r="AJ93" i="18"/>
  <c r="VD131" i="18" s="1"/>
  <c r="AK96" i="18"/>
  <c r="VE134" i="18" s="1"/>
  <c r="AG97" i="18"/>
  <c r="VA135" i="18" s="1"/>
  <c r="AG98" i="18"/>
  <c r="VA136" i="18" s="1"/>
  <c r="AK89" i="18"/>
  <c r="VE127" i="18" s="1"/>
  <c r="AG99" i="18"/>
  <c r="VA137" i="18" s="1"/>
  <c r="AK98" i="18"/>
  <c r="VE136" i="18" s="1"/>
  <c r="AG92" i="18"/>
  <c r="VA130" i="18" s="1"/>
  <c r="AK88" i="18"/>
  <c r="VE126" i="18" s="1"/>
  <c r="AI88" i="18"/>
  <c r="VC126" i="18" s="1"/>
  <c r="AF95" i="18"/>
  <c r="UZ133" i="18" s="1"/>
  <c r="AJ88" i="18"/>
  <c r="VD126" i="18" s="1"/>
  <c r="AJ91" i="18"/>
  <c r="VD129" i="18" s="1"/>
  <c r="AH94" i="18"/>
  <c r="VB132" i="18" s="1"/>
  <c r="AJ94" i="18"/>
  <c r="VD132" i="18" s="1"/>
  <c r="AJ87" i="18"/>
  <c r="VD125" i="18" s="1"/>
  <c r="AK91" i="18"/>
  <c r="VE129" i="18" s="1"/>
  <c r="AG90" i="18"/>
  <c r="VA128" i="18" s="1"/>
  <c r="AH92" i="18"/>
  <c r="VB130" i="18" s="1"/>
  <c r="AK93" i="18"/>
  <c r="VE131" i="18" s="1"/>
  <c r="AJ100" i="18"/>
  <c r="VD138" i="18" s="1"/>
  <c r="AG88" i="18"/>
  <c r="VA126" i="18" s="1"/>
  <c r="AJ97" i="18"/>
  <c r="VD135" i="18" s="1"/>
  <c r="AH98" i="18"/>
  <c r="VB136" i="18" s="1"/>
  <c r="AF97" i="18"/>
  <c r="UZ135" i="18" s="1"/>
  <c r="AH87" i="18"/>
  <c r="VB125" i="18" s="1"/>
  <c r="AG89" i="18"/>
  <c r="VA127" i="18" s="1"/>
  <c r="AI100" i="18"/>
  <c r="VC138" i="18" s="1"/>
  <c r="AF90" i="18"/>
  <c r="UZ128" i="18" s="1"/>
  <c r="AI90" i="18"/>
  <c r="VC128" i="18" s="1"/>
  <c r="AH99" i="18"/>
  <c r="VB137" i="18" s="1"/>
  <c r="AJ99" i="18"/>
  <c r="VD137" i="18" s="1"/>
  <c r="AH95" i="18"/>
  <c r="VB133" i="18" s="1"/>
  <c r="AG100" i="18"/>
  <c r="VA138" i="18" s="1"/>
  <c r="AJ98" i="18"/>
  <c r="VD136" i="18" s="1"/>
  <c r="AG93" i="18"/>
  <c r="VA131" i="18" s="1"/>
  <c r="AF91" i="18"/>
  <c r="UZ129" i="18" s="1"/>
  <c r="AF96" i="18"/>
  <c r="UZ134" i="18" s="1"/>
  <c r="AH100" i="18"/>
  <c r="VB138" i="18" s="1"/>
  <c r="AF94" i="18"/>
  <c r="UZ132" i="18" s="1"/>
  <c r="AJ90" i="18"/>
  <c r="VD128" i="18" s="1"/>
  <c r="AI93" i="18"/>
  <c r="VC131" i="18" s="1"/>
  <c r="AI87" i="18"/>
  <c r="VC125" i="18" s="1"/>
  <c r="AJ96" i="18"/>
  <c r="VD134" i="18" s="1"/>
  <c r="AJ95" i="18"/>
  <c r="VD133" i="18" s="1"/>
  <c r="AI68" i="18"/>
  <c r="VC106" i="18" s="1"/>
  <c r="AH71" i="18"/>
  <c r="VB109" i="18" s="1"/>
  <c r="AF70" i="18"/>
  <c r="UZ108" i="18" s="1"/>
  <c r="AI85" i="18"/>
  <c r="VC123" i="18" s="1"/>
  <c r="AG71" i="18"/>
  <c r="VA109" i="18" s="1"/>
  <c r="AI76" i="18"/>
  <c r="VC114" i="18" s="1"/>
  <c r="AK80" i="18"/>
  <c r="VE118" i="18" s="1"/>
  <c r="AJ83" i="18"/>
  <c r="VD121" i="18" s="1"/>
  <c r="AJ84" i="18"/>
  <c r="VD122" i="18" s="1"/>
  <c r="AH78" i="18"/>
  <c r="VB116" i="18" s="1"/>
  <c r="AI84" i="18"/>
  <c r="VC122" i="18" s="1"/>
  <c r="AG78" i="18"/>
  <c r="VA116" i="18" s="1"/>
  <c r="AH84" i="18"/>
  <c r="VB122" i="18" s="1"/>
  <c r="AK78" i="18"/>
  <c r="VE116" i="18" s="1"/>
  <c r="AG84" i="18"/>
  <c r="VA122" i="18" s="1"/>
  <c r="AJ78" i="18"/>
  <c r="VD116" i="18" s="1"/>
  <c r="AG83" i="18"/>
  <c r="VA121" i="18" s="1"/>
  <c r="AI74" i="18"/>
  <c r="VC112" i="18" s="1"/>
  <c r="AK84" i="18"/>
  <c r="VE122" i="18" s="1"/>
  <c r="AJ76" i="18"/>
  <c r="VD114" i="18" s="1"/>
  <c r="AJ67" i="18"/>
  <c r="VD105" i="18" s="1"/>
  <c r="AK67" i="18"/>
  <c r="VE105" i="18" s="1"/>
  <c r="AI67" i="18"/>
  <c r="VC105" i="18" s="1"/>
  <c r="AH82" i="18"/>
  <c r="VB120" i="18" s="1"/>
  <c r="AK76" i="18"/>
  <c r="VE114" i="18" s="1"/>
  <c r="AK74" i="18"/>
  <c r="VE112" i="18" s="1"/>
  <c r="AJ74" i="18"/>
  <c r="VD112" i="18" s="1"/>
  <c r="AI83" i="18"/>
  <c r="VC121" i="18" s="1"/>
  <c r="AH83" i="18"/>
  <c r="VB121" i="18" s="1"/>
  <c r="AH73" i="18"/>
  <c r="VB111" i="18" s="1"/>
  <c r="AI80" i="18"/>
  <c r="VC118" i="18" s="1"/>
  <c r="AF74" i="18"/>
  <c r="UZ112" i="18" s="1"/>
  <c r="AJ86" i="18"/>
  <c r="VD124" i="18" s="1"/>
  <c r="AG80" i="18"/>
  <c r="VA118" i="18" s="1"/>
  <c r="AI70" i="18"/>
  <c r="VC108" i="18" s="1"/>
  <c r="AG85" i="18"/>
  <c r="VA123" i="18" s="1"/>
  <c r="AJ75" i="18"/>
  <c r="VD113" i="18" s="1"/>
  <c r="AF69" i="18"/>
  <c r="UZ107" i="18" s="1"/>
  <c r="AH72" i="18"/>
  <c r="VB110" i="18" s="1"/>
  <c r="AJ69" i="18"/>
  <c r="VD107" i="18" s="1"/>
  <c r="AG72" i="18"/>
  <c r="VA110" i="18" s="1"/>
  <c r="AG69" i="18"/>
  <c r="VA107" i="18" s="1"/>
  <c r="AF72" i="18"/>
  <c r="UZ110" i="18" s="1"/>
  <c r="AI69" i="18"/>
  <c r="VC107" i="18" s="1"/>
  <c r="AH70" i="18"/>
  <c r="VB108" i="18" s="1"/>
  <c r="AH79" i="18"/>
  <c r="VB117" i="18" s="1"/>
  <c r="AH76" i="18"/>
  <c r="VB114" i="18" s="1"/>
  <c r="AF80" i="18"/>
  <c r="UZ118" i="18" s="1"/>
  <c r="AF86" i="18"/>
  <c r="UZ124" i="18" s="1"/>
  <c r="AK86" i="18"/>
  <c r="VE124" i="18" s="1"/>
  <c r="AI82" i="18"/>
  <c r="VC120" i="18" s="1"/>
  <c r="AI75" i="18"/>
  <c r="VC113" i="18" s="1"/>
  <c r="AK70" i="18"/>
  <c r="VE108" i="18" s="1"/>
  <c r="AJ70" i="18"/>
  <c r="VD108" i="18" s="1"/>
  <c r="AF82" i="18"/>
  <c r="UZ120" i="18" s="1"/>
  <c r="AH80" i="18"/>
  <c r="VB118" i="18" s="1"/>
  <c r="AF71" i="18"/>
  <c r="UZ109" i="18" s="1"/>
  <c r="AJ77" i="18"/>
  <c r="VD115" i="18" s="1"/>
  <c r="AI77" i="18"/>
  <c r="VC115" i="18" s="1"/>
  <c r="AF77" i="18"/>
  <c r="UZ115" i="18" s="1"/>
  <c r="AG70" i="18"/>
  <c r="VA108" i="18" s="1"/>
  <c r="AJ85" i="18"/>
  <c r="VD123" i="18" s="1"/>
  <c r="AK82" i="18"/>
  <c r="VE120" i="18" s="1"/>
  <c r="AF67" i="18"/>
  <c r="UZ105" i="18" s="1"/>
  <c r="AH85" i="18"/>
  <c r="VB123" i="18" s="1"/>
  <c r="AG74" i="18"/>
  <c r="VA112" i="18" s="1"/>
  <c r="AK77" i="18"/>
  <c r="VE115" i="18" s="1"/>
  <c r="AG68" i="18"/>
  <c r="VA106" i="18" s="1"/>
  <c r="AG79" i="18"/>
  <c r="VA117" i="18" s="1"/>
  <c r="AF68" i="18"/>
  <c r="UZ106" i="18" s="1"/>
  <c r="AI79" i="18"/>
  <c r="VC117" i="18" s="1"/>
  <c r="AK68" i="18"/>
  <c r="VE106" i="18" s="1"/>
  <c r="AF79" i="18"/>
  <c r="UZ117" i="18" s="1"/>
  <c r="AJ68" i="18"/>
  <c r="VD106" i="18" s="1"/>
  <c r="AJ79" i="18"/>
  <c r="VD117" i="18" s="1"/>
  <c r="AH75" i="18"/>
  <c r="VB113" i="18" s="1"/>
  <c r="AH86" i="18"/>
  <c r="VB124" i="18" s="1"/>
  <c r="AK73" i="18"/>
  <c r="VE111" i="18" s="1"/>
  <c r="AH69" i="18"/>
  <c r="VB107" i="18" s="1"/>
  <c r="AH74" i="18"/>
  <c r="VB112" i="18" s="1"/>
  <c r="AG86" i="18"/>
  <c r="VA124" i="18" s="1"/>
  <c r="AF83" i="18"/>
  <c r="UZ121" i="18" s="1"/>
  <c r="AJ72" i="18"/>
  <c r="VD110" i="18" s="1"/>
  <c r="AI86" i="18"/>
  <c r="VC124" i="18" s="1"/>
  <c r="AJ82" i="18"/>
  <c r="VD120" i="18" s="1"/>
  <c r="AI78" i="18"/>
  <c r="VC116" i="18" s="1"/>
  <c r="AJ73" i="18"/>
  <c r="VD111" i="18" s="1"/>
  <c r="AG75" i="18"/>
  <c r="VA113" i="18" s="1"/>
  <c r="AF73" i="18"/>
  <c r="UZ111" i="18" s="1"/>
  <c r="AF75" i="18"/>
  <c r="UZ113" i="18" s="1"/>
  <c r="AI73" i="18"/>
  <c r="VC111" i="18" s="1"/>
  <c r="AK75" i="18"/>
  <c r="VE113" i="18" s="1"/>
  <c r="AG73" i="18"/>
  <c r="VA111" i="18" s="1"/>
  <c r="AJ80" i="18"/>
  <c r="VD118" i="18" s="1"/>
  <c r="AH77" i="18"/>
  <c r="VB115" i="18" s="1"/>
  <c r="AF76" i="18"/>
  <c r="UZ114" i="18" s="1"/>
  <c r="AH68" i="18"/>
  <c r="VB106" i="18" s="1"/>
  <c r="AK81" i="18"/>
  <c r="VE119" i="18" s="1"/>
  <c r="AG77" i="18"/>
  <c r="VA115" i="18" s="1"/>
  <c r="AG82" i="18"/>
  <c r="VA120" i="18" s="1"/>
  <c r="AG67" i="18"/>
  <c r="VA105" i="18" s="1"/>
  <c r="AF84" i="18"/>
  <c r="UZ122" i="18" s="1"/>
  <c r="AF81" i="18"/>
  <c r="UZ119" i="18" s="1"/>
  <c r="AF78" i="18"/>
  <c r="UZ116" i="18" s="1"/>
  <c r="AK69" i="18"/>
  <c r="VE107" i="18" s="1"/>
  <c r="AK72" i="18"/>
  <c r="VE110" i="18" s="1"/>
  <c r="AJ81" i="18"/>
  <c r="VD119" i="18" s="1"/>
  <c r="AI71" i="18"/>
  <c r="VC109" i="18" s="1"/>
  <c r="AG81" i="18"/>
  <c r="VA119" i="18" s="1"/>
  <c r="AJ71" i="18"/>
  <c r="VD109" i="18" s="1"/>
  <c r="AI81" i="18"/>
  <c r="VC119" i="18" s="1"/>
  <c r="AF85" i="18"/>
  <c r="UZ123" i="18" s="1"/>
  <c r="AH81" i="18"/>
  <c r="VB119" i="18" s="1"/>
  <c r="AK85" i="18"/>
  <c r="VE123" i="18" s="1"/>
  <c r="AI72" i="18"/>
  <c r="VC110" i="18" s="1"/>
  <c r="AG76" i="18"/>
  <c r="VA114" i="18" s="1"/>
  <c r="AK71" i="18"/>
  <c r="VE109" i="18" s="1"/>
  <c r="AH67" i="18"/>
  <c r="VB105" i="18" s="1"/>
  <c r="AK79" i="18"/>
  <c r="VE117" i="18" s="1"/>
  <c r="AK83" i="18"/>
  <c r="VE121" i="18" s="1"/>
  <c r="AE89" i="18"/>
  <c r="UY127" i="18" s="1"/>
  <c r="AE93" i="18"/>
  <c r="UY131" i="18" s="1"/>
  <c r="AE90" i="18"/>
  <c r="UY128" i="18" s="1"/>
  <c r="AE100" i="18"/>
  <c r="UY138" i="18" s="1"/>
  <c r="AE96" i="18"/>
  <c r="UY134" i="18" s="1"/>
  <c r="AE92" i="18"/>
  <c r="UY130" i="18" s="1"/>
  <c r="AE88" i="18"/>
  <c r="UY126" i="18" s="1"/>
  <c r="AE99" i="18"/>
  <c r="UY137" i="18" s="1"/>
  <c r="AE95" i="18"/>
  <c r="UY133" i="18" s="1"/>
  <c r="AE91" i="18"/>
  <c r="UY129" i="18" s="1"/>
  <c r="AE87" i="18"/>
  <c r="UY125" i="18" s="1"/>
  <c r="AE98" i="18"/>
  <c r="UY136" i="18" s="1"/>
  <c r="AE94" i="18"/>
  <c r="UY132" i="18" s="1"/>
  <c r="AE97" i="18"/>
  <c r="UY135" i="18" s="1"/>
  <c r="AE82" i="18"/>
  <c r="UY120" i="18" s="1"/>
  <c r="AE80" i="18"/>
  <c r="UY118" i="18" s="1"/>
  <c r="AE85" i="18"/>
  <c r="UY123" i="18" s="1"/>
  <c r="AE76" i="18"/>
  <c r="UY114" i="18" s="1"/>
  <c r="AE72" i="18"/>
  <c r="UY110" i="18" s="1"/>
  <c r="AE77" i="18"/>
  <c r="UY115" i="18" s="1"/>
  <c r="AE68" i="18"/>
  <c r="UY106" i="18" s="1"/>
  <c r="AE67" i="18"/>
  <c r="UY105" i="18" s="1"/>
  <c r="AE69" i="18"/>
  <c r="UY107" i="18" s="1"/>
  <c r="AE84" i="18"/>
  <c r="UY122" i="18" s="1"/>
  <c r="AE79" i="18"/>
  <c r="UY117" i="18" s="1"/>
  <c r="AE74" i="18"/>
  <c r="UY112" i="18" s="1"/>
  <c r="AE83" i="18"/>
  <c r="UY121" i="18" s="1"/>
  <c r="AE71" i="18"/>
  <c r="UY109" i="18" s="1"/>
  <c r="AE75" i="18"/>
  <c r="UY113" i="18" s="1"/>
  <c r="AE86" i="18"/>
  <c r="UY124" i="18" s="1"/>
  <c r="AE81" i="18"/>
  <c r="UY119" i="18" s="1"/>
  <c r="AE78" i="18"/>
  <c r="UY116" i="18" s="1"/>
  <c r="AE73" i="18"/>
  <c r="UY111" i="18" s="1"/>
  <c r="AE70" i="18"/>
  <c r="UY108" i="18" s="1"/>
  <c r="K100" i="18"/>
  <c r="UE138" i="18" s="1"/>
  <c r="B99" i="18"/>
  <c r="TV137" i="18" s="1"/>
  <c r="F100" i="18"/>
  <c r="TZ138" i="18" s="1"/>
  <c r="T99" i="18"/>
  <c r="UN137" i="18" s="1"/>
  <c r="X100" i="18"/>
  <c r="UR138" i="18" s="1"/>
  <c r="I100" i="18"/>
  <c r="UC138" i="18" s="1"/>
  <c r="C100" i="18"/>
  <c r="TW138" i="18" s="1"/>
  <c r="H99" i="18"/>
  <c r="UB137" i="18" s="1"/>
  <c r="N99" i="18"/>
  <c r="UH137" i="18" s="1"/>
  <c r="I99" i="18"/>
  <c r="UC137" i="18" s="1"/>
  <c r="D100" i="18"/>
  <c r="TX138" i="18" s="1"/>
  <c r="C99" i="18"/>
  <c r="TW137" i="18" s="1"/>
  <c r="V99" i="18"/>
  <c r="UP137" i="18" s="1"/>
  <c r="L99" i="18"/>
  <c r="UF137" i="18" s="1"/>
  <c r="AC99" i="18"/>
  <c r="UW137" i="18" s="1"/>
  <c r="O99" i="18"/>
  <c r="UI137" i="18" s="1"/>
  <c r="W99" i="18"/>
  <c r="UQ137" i="18" s="1"/>
  <c r="R99" i="18"/>
  <c r="UL137" i="18" s="1"/>
  <c r="AB100" i="18"/>
  <c r="UV138" i="18" s="1"/>
  <c r="AA100" i="18"/>
  <c r="UU138" i="18" s="1"/>
  <c r="F99" i="18"/>
  <c r="TZ137" i="18" s="1"/>
  <c r="AB99" i="18"/>
  <c r="UV137" i="18" s="1"/>
  <c r="T100" i="18"/>
  <c r="UN138" i="18" s="1"/>
  <c r="M99" i="18"/>
  <c r="UG137" i="18" s="1"/>
  <c r="G99" i="18"/>
  <c r="UA137" i="18" s="1"/>
  <c r="Q99" i="18"/>
  <c r="UK137" i="18" s="1"/>
  <c r="Y99" i="18"/>
  <c r="US137" i="18" s="1"/>
  <c r="P100" i="18"/>
  <c r="UJ138" i="18" s="1"/>
  <c r="H100" i="18"/>
  <c r="UB138" i="18" s="1"/>
  <c r="J99" i="18"/>
  <c r="UD137" i="18" s="1"/>
  <c r="X99" i="18"/>
  <c r="UR137" i="18" s="1"/>
  <c r="K99" i="18"/>
  <c r="UE137" i="18" s="1"/>
  <c r="M100" i="18"/>
  <c r="UG138" i="18" s="1"/>
  <c r="N100" i="18"/>
  <c r="UH138" i="18" s="1"/>
  <c r="AD99" i="18"/>
  <c r="UX137" i="18" s="1"/>
  <c r="S100" i="18"/>
  <c r="UM138" i="18" s="1"/>
  <c r="L100" i="18"/>
  <c r="UF138" i="18" s="1"/>
  <c r="E100" i="18"/>
  <c r="TY138" i="18" s="1"/>
  <c r="P99" i="18"/>
  <c r="UJ137" i="18" s="1"/>
  <c r="W100" i="18"/>
  <c r="UQ138" i="18" s="1"/>
  <c r="Z99" i="18"/>
  <c r="UT137" i="18" s="1"/>
  <c r="AA99" i="18"/>
  <c r="UU137" i="18" s="1"/>
  <c r="AC100" i="18"/>
  <c r="UW138" i="18" s="1"/>
  <c r="AD100" i="18"/>
  <c r="UX138" i="18" s="1"/>
  <c r="Q100" i="18"/>
  <c r="UK138" i="18" s="1"/>
  <c r="J100" i="18"/>
  <c r="UD138" i="18" s="1"/>
  <c r="R100" i="18"/>
  <c r="UL138" i="18" s="1"/>
  <c r="Z100" i="18"/>
  <c r="UT138" i="18" s="1"/>
  <c r="G100" i="18"/>
  <c r="UA138" i="18" s="1"/>
  <c r="U100" i="18"/>
  <c r="UO138" i="18" s="1"/>
  <c r="E99" i="18"/>
  <c r="TY137" i="18" s="1"/>
  <c r="U99" i="18"/>
  <c r="UO137" i="18" s="1"/>
  <c r="O100" i="18"/>
  <c r="UI138" i="18" s="1"/>
  <c r="Y100" i="18"/>
  <c r="US138" i="18" s="1"/>
  <c r="S99" i="18"/>
  <c r="UM137" i="18" s="1"/>
  <c r="D99" i="18"/>
  <c r="TX137" i="18" s="1"/>
  <c r="V100" i="18"/>
  <c r="UP138" i="18" s="1"/>
  <c r="B100" i="18"/>
  <c r="TV138" i="18" s="1"/>
  <c r="F93" i="18"/>
  <c r="TZ131" i="18" s="1"/>
  <c r="D89" i="18"/>
  <c r="TX127" i="18" s="1"/>
  <c r="Z89" i="18"/>
  <c r="UT127" i="18" s="1"/>
  <c r="G97" i="18"/>
  <c r="UA135" i="18" s="1"/>
  <c r="C92" i="18"/>
  <c r="TW130" i="18" s="1"/>
  <c r="I96" i="18"/>
  <c r="UC134" i="18" s="1"/>
  <c r="C89" i="18"/>
  <c r="TW127" i="18" s="1"/>
  <c r="E92" i="18"/>
  <c r="TY130" i="18" s="1"/>
  <c r="H88" i="18"/>
  <c r="UB126" i="18" s="1"/>
  <c r="Z94" i="18"/>
  <c r="UT132" i="18" s="1"/>
  <c r="Z98" i="18"/>
  <c r="UT136" i="18" s="1"/>
  <c r="B91" i="18"/>
  <c r="TV129" i="18" s="1"/>
  <c r="I91" i="18"/>
  <c r="UC129" i="18" s="1"/>
  <c r="E87" i="18"/>
  <c r="TY125" i="18" s="1"/>
  <c r="G98" i="18"/>
  <c r="UA136" i="18" s="1"/>
  <c r="J98" i="18"/>
  <c r="UD136" i="18" s="1"/>
  <c r="C94" i="18"/>
  <c r="TW132" i="18" s="1"/>
  <c r="F94" i="18"/>
  <c r="TZ132" i="18" s="1"/>
  <c r="R90" i="18"/>
  <c r="UL128" i="18" s="1"/>
  <c r="D97" i="18"/>
  <c r="TX135" i="18" s="1"/>
  <c r="G90" i="18"/>
  <c r="UA128" i="18" s="1"/>
  <c r="W97" i="18"/>
  <c r="UQ135" i="18" s="1"/>
  <c r="P88" i="18"/>
  <c r="UJ126" i="18" s="1"/>
  <c r="Z95" i="18"/>
  <c r="UT133" i="18" s="1"/>
  <c r="U90" i="18"/>
  <c r="UO128" i="18" s="1"/>
  <c r="Y94" i="18"/>
  <c r="US132" i="18" s="1"/>
  <c r="V97" i="18"/>
  <c r="UP135" i="18" s="1"/>
  <c r="G96" i="18"/>
  <c r="UA134" i="18" s="1"/>
  <c r="Z97" i="18"/>
  <c r="UT135" i="18" s="1"/>
  <c r="M89" i="18"/>
  <c r="UG127" i="18" s="1"/>
  <c r="F92" i="18"/>
  <c r="TZ130" i="18" s="1"/>
  <c r="AD97" i="18"/>
  <c r="UX135" i="18" s="1"/>
  <c r="O96" i="18"/>
  <c r="UI134" i="18" s="1"/>
  <c r="J89" i="18"/>
  <c r="UD127" i="18" s="1"/>
  <c r="O93" i="18"/>
  <c r="UI131" i="18" s="1"/>
  <c r="AB89" i="18"/>
  <c r="UV127" i="18" s="1"/>
  <c r="AB88" i="18"/>
  <c r="UV126" i="18" s="1"/>
  <c r="AD88" i="18"/>
  <c r="UX126" i="18" s="1"/>
  <c r="AC98" i="18"/>
  <c r="UW136" i="18" s="1"/>
  <c r="N93" i="18"/>
  <c r="UH131" i="18" s="1"/>
  <c r="AB94" i="18"/>
  <c r="UV132" i="18" s="1"/>
  <c r="Q98" i="18"/>
  <c r="UK136" i="18" s="1"/>
  <c r="C87" i="18"/>
  <c r="TW125" i="18" s="1"/>
  <c r="AD94" i="18"/>
  <c r="UX132" i="18" s="1"/>
  <c r="AC95" i="18"/>
  <c r="UW133" i="18" s="1"/>
  <c r="Y96" i="18"/>
  <c r="US134" i="18" s="1"/>
  <c r="AD89" i="18"/>
  <c r="UX127" i="18" s="1"/>
  <c r="X92" i="18"/>
  <c r="UR130" i="18" s="1"/>
  <c r="W91" i="18"/>
  <c r="UQ129" i="18" s="1"/>
  <c r="N98" i="18"/>
  <c r="UH136" i="18" s="1"/>
  <c r="M92" i="18"/>
  <c r="UG130" i="18" s="1"/>
  <c r="L97" i="18"/>
  <c r="UF135" i="18" s="1"/>
  <c r="C88" i="18"/>
  <c r="TW126" i="18" s="1"/>
  <c r="K93" i="18"/>
  <c r="UE131" i="18" s="1"/>
  <c r="B92" i="18"/>
  <c r="TV130" i="18" s="1"/>
  <c r="AD98" i="18"/>
  <c r="UX136" i="18" s="1"/>
  <c r="X88" i="18"/>
  <c r="UR126" i="18" s="1"/>
  <c r="W92" i="18"/>
  <c r="UQ130" i="18" s="1"/>
  <c r="L93" i="18"/>
  <c r="UF131" i="18" s="1"/>
  <c r="AB98" i="18"/>
  <c r="UV136" i="18" s="1"/>
  <c r="M90" i="18"/>
  <c r="UG128" i="18" s="1"/>
  <c r="E96" i="18"/>
  <c r="TY134" i="18" s="1"/>
  <c r="AC89" i="18"/>
  <c r="UW127" i="18" s="1"/>
  <c r="N87" i="18"/>
  <c r="UH125" i="18" s="1"/>
  <c r="V92" i="18"/>
  <c r="UP130" i="18" s="1"/>
  <c r="Q89" i="18"/>
  <c r="UK127" i="18" s="1"/>
  <c r="Q87" i="18"/>
  <c r="UK125" i="18" s="1"/>
  <c r="V96" i="18"/>
  <c r="UP134" i="18" s="1"/>
  <c r="N97" i="18"/>
  <c r="UH135" i="18" s="1"/>
  <c r="AB95" i="18"/>
  <c r="UV133" i="18" s="1"/>
  <c r="AA98" i="18"/>
  <c r="UU136" i="18" s="1"/>
  <c r="F95" i="18"/>
  <c r="TZ133" i="18" s="1"/>
  <c r="D94" i="18"/>
  <c r="TX132" i="18" s="1"/>
  <c r="Q95" i="18"/>
  <c r="UK133" i="18" s="1"/>
  <c r="N88" i="18"/>
  <c r="UH126" i="18" s="1"/>
  <c r="L92" i="18"/>
  <c r="UF130" i="18" s="1"/>
  <c r="Y90" i="18"/>
  <c r="US128" i="18" s="1"/>
  <c r="L94" i="18"/>
  <c r="UF132" i="18" s="1"/>
  <c r="Y95" i="18"/>
  <c r="US133" i="18" s="1"/>
  <c r="V88" i="18"/>
  <c r="UP126" i="18" s="1"/>
  <c r="M98" i="18"/>
  <c r="UG136" i="18" s="1"/>
  <c r="Z91" i="18"/>
  <c r="UT129" i="18" s="1"/>
  <c r="AC92" i="18"/>
  <c r="UW130" i="18" s="1"/>
  <c r="H87" i="18"/>
  <c r="UB125" i="18" s="1"/>
  <c r="Z87" i="18"/>
  <c r="UT125" i="18" s="1"/>
  <c r="G91" i="18"/>
  <c r="UA129" i="18" s="1"/>
  <c r="K97" i="18"/>
  <c r="UE135" i="18" s="1"/>
  <c r="Y88" i="18"/>
  <c r="US126" i="18" s="1"/>
  <c r="L96" i="18"/>
  <c r="UF134" i="18" s="1"/>
  <c r="I89" i="18"/>
  <c r="UC127" i="18" s="1"/>
  <c r="V90" i="18"/>
  <c r="UP128" i="18" s="1"/>
  <c r="G93" i="18"/>
  <c r="UA131" i="18" s="1"/>
  <c r="H96" i="18"/>
  <c r="UB134" i="18" s="1"/>
  <c r="G92" i="18"/>
  <c r="UA130" i="18" s="1"/>
  <c r="M88" i="18"/>
  <c r="UG126" i="18" s="1"/>
  <c r="AC93" i="18"/>
  <c r="UW131" i="18" s="1"/>
  <c r="Q94" i="18"/>
  <c r="UK132" i="18" s="1"/>
  <c r="P93" i="18"/>
  <c r="UJ131" i="18" s="1"/>
  <c r="P96" i="18"/>
  <c r="UJ134" i="18" s="1"/>
  <c r="I90" i="18"/>
  <c r="UC128" i="18" s="1"/>
  <c r="U88" i="18"/>
  <c r="UO126" i="18" s="1"/>
  <c r="H94" i="18"/>
  <c r="UB132" i="18" s="1"/>
  <c r="O97" i="18"/>
  <c r="UI135" i="18" s="1"/>
  <c r="V87" i="18"/>
  <c r="UP125" i="18" s="1"/>
  <c r="E89" i="18"/>
  <c r="TY127" i="18" s="1"/>
  <c r="AC94" i="18"/>
  <c r="UW132" i="18" s="1"/>
  <c r="R95" i="18"/>
  <c r="UL133" i="18" s="1"/>
  <c r="D87" i="18"/>
  <c r="TX125" i="18" s="1"/>
  <c r="U98" i="18"/>
  <c r="UO136" i="18" s="1"/>
  <c r="P95" i="18"/>
  <c r="UJ133" i="18" s="1"/>
  <c r="M96" i="18"/>
  <c r="UG134" i="18" s="1"/>
  <c r="D96" i="18"/>
  <c r="TX134" i="18" s="1"/>
  <c r="AC96" i="18"/>
  <c r="UW134" i="18" s="1"/>
  <c r="K89" i="18"/>
  <c r="UE127" i="18" s="1"/>
  <c r="E90" i="18"/>
  <c r="TY128" i="18" s="1"/>
  <c r="I95" i="18"/>
  <c r="UC133" i="18" s="1"/>
  <c r="F88" i="18"/>
  <c r="TZ126" i="18" s="1"/>
  <c r="J97" i="18"/>
  <c r="UD135" i="18" s="1"/>
  <c r="W93" i="18"/>
  <c r="UQ131" i="18" s="1"/>
  <c r="J96" i="18"/>
  <c r="UD134" i="18" s="1"/>
  <c r="L88" i="18"/>
  <c r="UF126" i="18" s="1"/>
  <c r="T90" i="18"/>
  <c r="UN128" i="18" s="1"/>
  <c r="F90" i="18"/>
  <c r="TZ128" i="18" s="1"/>
  <c r="O98" i="18"/>
  <c r="UI136" i="18" s="1"/>
  <c r="R96" i="18"/>
  <c r="UL134" i="18" s="1"/>
  <c r="T88" i="18"/>
  <c r="UN126" i="18" s="1"/>
  <c r="AB90" i="18"/>
  <c r="UV128" i="18" s="1"/>
  <c r="N94" i="18"/>
  <c r="UH132" i="18" s="1"/>
  <c r="S91" i="18"/>
  <c r="UM129" i="18" s="1"/>
  <c r="AD95" i="18"/>
  <c r="UX133" i="18" s="1"/>
  <c r="N89" i="18"/>
  <c r="UH127" i="18" s="1"/>
  <c r="M93" i="18"/>
  <c r="UG131" i="18" s="1"/>
  <c r="U91" i="18"/>
  <c r="UO129" i="18" s="1"/>
  <c r="B96" i="18"/>
  <c r="TV134" i="18" s="1"/>
  <c r="E97" i="18"/>
  <c r="TY135" i="18" s="1"/>
  <c r="H92" i="18"/>
  <c r="UB130" i="18" s="1"/>
  <c r="O91" i="18"/>
  <c r="UI129" i="18" s="1"/>
  <c r="AA97" i="18"/>
  <c r="UU135" i="18" s="1"/>
  <c r="G87" i="18"/>
  <c r="UA125" i="18" s="1"/>
  <c r="R88" i="18"/>
  <c r="UL126" i="18" s="1"/>
  <c r="M94" i="18"/>
  <c r="UG132" i="18" s="1"/>
  <c r="S90" i="18"/>
  <c r="UM128" i="18" s="1"/>
  <c r="F96" i="18"/>
  <c r="TZ134" i="18" s="1"/>
  <c r="AD90" i="18"/>
  <c r="UX128" i="18" s="1"/>
  <c r="M87" i="18"/>
  <c r="UG125" i="18" s="1"/>
  <c r="Z88" i="18"/>
  <c r="UT126" i="18" s="1"/>
  <c r="O92" i="18"/>
  <c r="UI130" i="18" s="1"/>
  <c r="AA90" i="18"/>
  <c r="UU128" i="18" s="1"/>
  <c r="N96" i="18"/>
  <c r="UH134" i="18" s="1"/>
  <c r="X91" i="18"/>
  <c r="UR129" i="18" s="1"/>
  <c r="AC87" i="18"/>
  <c r="UW125" i="18" s="1"/>
  <c r="K91" i="18"/>
  <c r="UE129" i="18" s="1"/>
  <c r="F97" i="18"/>
  <c r="TZ135" i="18" s="1"/>
  <c r="T95" i="18"/>
  <c r="UN133" i="18" s="1"/>
  <c r="AA89" i="18"/>
  <c r="UU127" i="18" s="1"/>
  <c r="B94" i="18"/>
  <c r="TV132" i="18" s="1"/>
  <c r="L87" i="18"/>
  <c r="UF125" i="18" s="1"/>
  <c r="D92" i="18"/>
  <c r="TX130" i="18" s="1"/>
  <c r="B90" i="18"/>
  <c r="TV128" i="18" s="1"/>
  <c r="X93" i="18"/>
  <c r="UR131" i="18" s="1"/>
  <c r="K94" i="18"/>
  <c r="UE132" i="18" s="1"/>
  <c r="Q90" i="18"/>
  <c r="UK128" i="18" s="1"/>
  <c r="D88" i="18"/>
  <c r="TX126" i="18" s="1"/>
  <c r="L90" i="18"/>
  <c r="UF128" i="18" s="1"/>
  <c r="Q91" i="18"/>
  <c r="UK129" i="18" s="1"/>
  <c r="AA94" i="18"/>
  <c r="UU132" i="18" s="1"/>
  <c r="P98" i="18"/>
  <c r="UJ136" i="18" s="1"/>
  <c r="J87" i="18"/>
  <c r="UD125" i="18" s="1"/>
  <c r="Z92" i="18"/>
  <c r="UT130" i="18" s="1"/>
  <c r="P97" i="18"/>
  <c r="UJ135" i="18" s="1"/>
  <c r="F87" i="18"/>
  <c r="TZ125" i="18" s="1"/>
  <c r="X98" i="18"/>
  <c r="UR136" i="18" s="1"/>
  <c r="R87" i="18"/>
  <c r="UL125" i="18" s="1"/>
  <c r="E93" i="18"/>
  <c r="TY131" i="18" s="1"/>
  <c r="AC90" i="18"/>
  <c r="UW128" i="18" s="1"/>
  <c r="H95" i="18"/>
  <c r="UB133" i="18" s="1"/>
  <c r="B88" i="18"/>
  <c r="TV126" i="18" s="1"/>
  <c r="T91" i="18"/>
  <c r="UN129" i="18" s="1"/>
  <c r="C90" i="18"/>
  <c r="TW128" i="18" s="1"/>
  <c r="S95" i="18"/>
  <c r="UM133" i="18" s="1"/>
  <c r="R89" i="18"/>
  <c r="UL127" i="18" s="1"/>
  <c r="L89" i="18"/>
  <c r="UF127" i="18" s="1"/>
  <c r="P87" i="18"/>
  <c r="UJ125" i="18" s="1"/>
  <c r="E88" i="18"/>
  <c r="TY126" i="18" s="1"/>
  <c r="U93" i="18"/>
  <c r="UO131" i="18" s="1"/>
  <c r="S92" i="18"/>
  <c r="UM130" i="18" s="1"/>
  <c r="S88" i="18"/>
  <c r="UM126" i="18" s="1"/>
  <c r="X90" i="18"/>
  <c r="UR128" i="18" s="1"/>
  <c r="S96" i="18"/>
  <c r="UM134" i="18" s="1"/>
  <c r="Y92" i="18"/>
  <c r="US130" i="18" s="1"/>
  <c r="L98" i="18"/>
  <c r="UF136" i="18" s="1"/>
  <c r="R97" i="18"/>
  <c r="UL135" i="18" s="1"/>
  <c r="W90" i="18"/>
  <c r="UQ128" i="18" s="1"/>
  <c r="U94" i="18"/>
  <c r="UO132" i="18" s="1"/>
  <c r="D93" i="18"/>
  <c r="TX131" i="18" s="1"/>
  <c r="T98" i="18"/>
  <c r="UN136" i="18" s="1"/>
  <c r="S89" i="18"/>
  <c r="UM127" i="18" s="1"/>
  <c r="Q88" i="18"/>
  <c r="UK126" i="18" s="1"/>
  <c r="Q93" i="18"/>
  <c r="UK131" i="18" s="1"/>
  <c r="S93" i="18"/>
  <c r="UM131" i="18" s="1"/>
  <c r="AA87" i="18"/>
  <c r="UU125" i="18" s="1"/>
  <c r="K98" i="18"/>
  <c r="UE136" i="18" s="1"/>
  <c r="E95" i="18"/>
  <c r="TY133" i="18" s="1"/>
  <c r="E91" i="18"/>
  <c r="TY129" i="18" s="1"/>
  <c r="X95" i="18"/>
  <c r="UR133" i="18" s="1"/>
  <c r="W96" i="18"/>
  <c r="UQ134" i="18" s="1"/>
  <c r="O88" i="18"/>
  <c r="UI126" i="18" s="1"/>
  <c r="AB97" i="18"/>
  <c r="UV135" i="18" s="1"/>
  <c r="H98" i="18"/>
  <c r="UB136" i="18" s="1"/>
  <c r="B87" i="18"/>
  <c r="TV125" i="18" s="1"/>
  <c r="R92" i="18"/>
  <c r="UL130" i="18" s="1"/>
  <c r="O89" i="18"/>
  <c r="UI127" i="18" s="1"/>
  <c r="Y93" i="18"/>
  <c r="US131" i="18" s="1"/>
  <c r="AA88" i="18"/>
  <c r="UU126" i="18" s="1"/>
  <c r="P89" i="18"/>
  <c r="UJ127" i="18" s="1"/>
  <c r="C95" i="18"/>
  <c r="TW133" i="18" s="1"/>
  <c r="Y91" i="18"/>
  <c r="US129" i="18" s="1"/>
  <c r="U92" i="18"/>
  <c r="UO130" i="18" s="1"/>
  <c r="F89" i="18"/>
  <c r="TZ127" i="18" s="1"/>
  <c r="X89" i="18"/>
  <c r="UR127" i="18" s="1"/>
  <c r="K95" i="18"/>
  <c r="UE133" i="18" s="1"/>
  <c r="C98" i="18"/>
  <c r="TW136" i="18" s="1"/>
  <c r="O87" i="18"/>
  <c r="UI125" i="18" s="1"/>
  <c r="H90" i="18"/>
  <c r="UB128" i="18" s="1"/>
  <c r="Z93" i="18"/>
  <c r="UT131" i="18" s="1"/>
  <c r="I92" i="18"/>
  <c r="UC130" i="18" s="1"/>
  <c r="Y97" i="18"/>
  <c r="US135" i="18" s="1"/>
  <c r="S98" i="18"/>
  <c r="UM136" i="18" s="1"/>
  <c r="O90" i="18"/>
  <c r="UI128" i="18" s="1"/>
  <c r="V89" i="18"/>
  <c r="UP127" i="18" s="1"/>
  <c r="K90" i="18"/>
  <c r="UE128" i="18" s="1"/>
  <c r="AA95" i="18"/>
  <c r="UU133" i="18" s="1"/>
  <c r="J90" i="18"/>
  <c r="UD128" i="18" s="1"/>
  <c r="N95" i="18"/>
  <c r="UH133" i="18" s="1"/>
  <c r="AD92" i="18"/>
  <c r="UX130" i="18" s="1"/>
  <c r="Y98" i="18"/>
  <c r="US136" i="18" s="1"/>
  <c r="B95" i="18"/>
  <c r="TV133" i="18" s="1"/>
  <c r="W88" i="18"/>
  <c r="UQ126" i="18" s="1"/>
  <c r="AC91" i="18"/>
  <c r="UW129" i="18" s="1"/>
  <c r="U87" i="18"/>
  <c r="UO125" i="18" s="1"/>
  <c r="C91" i="18"/>
  <c r="TW129" i="18" s="1"/>
  <c r="AA96" i="18"/>
  <c r="UU134" i="18" s="1"/>
  <c r="J95" i="18"/>
  <c r="UD133" i="18" s="1"/>
  <c r="G89" i="18"/>
  <c r="UA127" i="18" s="1"/>
  <c r="E98" i="18"/>
  <c r="TY136" i="18" s="1"/>
  <c r="R91" i="18"/>
  <c r="UL129" i="18" s="1"/>
  <c r="W95" i="18"/>
  <c r="UQ133" i="18" s="1"/>
  <c r="Y87" i="18"/>
  <c r="US125" i="18" s="1"/>
  <c r="D90" i="18"/>
  <c r="TX128" i="18" s="1"/>
  <c r="J94" i="18"/>
  <c r="UD132" i="18" s="1"/>
  <c r="AD93" i="18"/>
  <c r="UX131" i="18" s="1"/>
  <c r="AA91" i="18"/>
  <c r="UU129" i="18" s="1"/>
  <c r="V93" i="18"/>
  <c r="UP131" i="18" s="1"/>
  <c r="Z96" i="18"/>
  <c r="UT134" i="18" s="1"/>
  <c r="K96" i="18"/>
  <c r="UE134" i="18" s="1"/>
  <c r="I87" i="18"/>
  <c r="UC125" i="18" s="1"/>
  <c r="Y89" i="18"/>
  <c r="US127" i="18" s="1"/>
  <c r="T92" i="18"/>
  <c r="UN130" i="18" s="1"/>
  <c r="H89" i="18"/>
  <c r="UB127" i="18" s="1"/>
  <c r="X94" i="18"/>
  <c r="UR132" i="18" s="1"/>
  <c r="R98" i="18"/>
  <c r="UL136" i="18" s="1"/>
  <c r="B93" i="18"/>
  <c r="TV131" i="18" s="1"/>
  <c r="D91" i="18"/>
  <c r="TX129" i="18" s="1"/>
  <c r="V91" i="18"/>
  <c r="UP129" i="18" s="1"/>
  <c r="I97" i="18"/>
  <c r="UC135" i="18" s="1"/>
  <c r="B89" i="18"/>
  <c r="TV127" i="18" s="1"/>
  <c r="W98" i="18"/>
  <c r="UQ136" i="18" s="1"/>
  <c r="L91" i="18"/>
  <c r="UF129" i="18" s="1"/>
  <c r="AD91" i="18"/>
  <c r="UX129" i="18" s="1"/>
  <c r="Q97" i="18"/>
  <c r="UK135" i="18" s="1"/>
  <c r="AA92" i="18"/>
  <c r="UU130" i="18" s="1"/>
  <c r="T89" i="18"/>
  <c r="UN127" i="18" s="1"/>
  <c r="N92" i="18"/>
  <c r="UH130" i="18" s="1"/>
  <c r="C96" i="18"/>
  <c r="TW134" i="18" s="1"/>
  <c r="O94" i="18"/>
  <c r="UI132" i="18" s="1"/>
  <c r="G88" i="18"/>
  <c r="UA126" i="18" s="1"/>
  <c r="V94" i="18"/>
  <c r="UP132" i="18" s="1"/>
  <c r="J88" i="18"/>
  <c r="UD126" i="18" s="1"/>
  <c r="AB91" i="18"/>
  <c r="UV129" i="18" s="1"/>
  <c r="Q92" i="18"/>
  <c r="UK130" i="18" s="1"/>
  <c r="B97" i="18"/>
  <c r="TV135" i="18" s="1"/>
  <c r="Q96" i="18"/>
  <c r="UK134" i="18" s="1"/>
  <c r="G95" i="18"/>
  <c r="UA133" i="18" s="1"/>
  <c r="P92" i="18"/>
  <c r="UJ130" i="18" s="1"/>
  <c r="D95" i="18"/>
  <c r="TX133" i="18" s="1"/>
  <c r="H97" i="18"/>
  <c r="UB135" i="18" s="1"/>
  <c r="U95" i="18"/>
  <c r="UO133" i="18" s="1"/>
  <c r="I88" i="18"/>
  <c r="UC126" i="18" s="1"/>
  <c r="I93" i="18"/>
  <c r="UC131" i="18" s="1"/>
  <c r="C93" i="18"/>
  <c r="TW131" i="18" s="1"/>
  <c r="L95" i="18"/>
  <c r="UF133" i="18" s="1"/>
  <c r="X97" i="18"/>
  <c r="UR135" i="18" s="1"/>
  <c r="AB92" i="18"/>
  <c r="UV130" i="18" s="1"/>
  <c r="S94" i="18"/>
  <c r="UM132" i="18" s="1"/>
  <c r="AC97" i="18"/>
  <c r="UW135" i="18" s="1"/>
  <c r="AA93" i="18"/>
  <c r="UU131" i="18" s="1"/>
  <c r="J92" i="18"/>
  <c r="UD130" i="18" s="1"/>
  <c r="Z90" i="18"/>
  <c r="UT128" i="18" s="1"/>
  <c r="M91" i="18"/>
  <c r="UG129" i="18" s="1"/>
  <c r="V98" i="18"/>
  <c r="UP136" i="18" s="1"/>
  <c r="X96" i="18"/>
  <c r="UR134" i="18" s="1"/>
  <c r="N91" i="18"/>
  <c r="UH129" i="18" s="1"/>
  <c r="AD96" i="18"/>
  <c r="UX134" i="18" s="1"/>
  <c r="R94" i="18"/>
  <c r="UL132" i="18" s="1"/>
  <c r="U89" i="18"/>
  <c r="UO127" i="18" s="1"/>
  <c r="J93" i="18"/>
  <c r="UD131" i="18" s="1"/>
  <c r="AB93" i="18"/>
  <c r="UV131" i="18" s="1"/>
  <c r="T87" i="18"/>
  <c r="UN125" i="18" s="1"/>
  <c r="C97" i="18"/>
  <c r="TW135" i="18" s="1"/>
  <c r="W87" i="18"/>
  <c r="UQ125" i="18" s="1"/>
  <c r="R93" i="18"/>
  <c r="UL131" i="18" s="1"/>
  <c r="G94" i="18"/>
  <c r="UA132" i="18" s="1"/>
  <c r="AB87" i="18"/>
  <c r="UV125" i="18" s="1"/>
  <c r="W89" i="18"/>
  <c r="UQ127" i="18" s="1"/>
  <c r="V95" i="18"/>
  <c r="UP133" i="18" s="1"/>
  <c r="T94" i="18"/>
  <c r="UN132" i="18" s="1"/>
  <c r="I98" i="18"/>
  <c r="UC136" i="18" s="1"/>
  <c r="U96" i="18"/>
  <c r="UO134" i="18" s="1"/>
  <c r="I94" i="18"/>
  <c r="UC132" i="18" s="1"/>
  <c r="N90" i="18"/>
  <c r="UH128" i="18" s="1"/>
  <c r="P90" i="18"/>
  <c r="UJ128" i="18" s="1"/>
  <c r="E94" i="18"/>
  <c r="TY132" i="18" s="1"/>
  <c r="W94" i="18"/>
  <c r="UQ132" i="18" s="1"/>
  <c r="D98" i="18"/>
  <c r="TX136" i="18" s="1"/>
  <c r="H91" i="18"/>
  <c r="UB129" i="18" s="1"/>
  <c r="AD87" i="18"/>
  <c r="UX125" i="18" s="1"/>
  <c r="M97" i="18"/>
  <c r="UG135" i="18" s="1"/>
  <c r="T96" i="18"/>
  <c r="UN134" i="18" s="1"/>
  <c r="K87" i="18"/>
  <c r="UE125" i="18" s="1"/>
  <c r="P91" i="18"/>
  <c r="UJ129" i="18" s="1"/>
  <c r="H93" i="18"/>
  <c r="UB131" i="18" s="1"/>
  <c r="J91" i="18"/>
  <c r="UD129" i="18" s="1"/>
  <c r="O95" i="18"/>
  <c r="UI133" i="18" s="1"/>
  <c r="AB96" i="18"/>
  <c r="UV134" i="18" s="1"/>
  <c r="S87" i="18"/>
  <c r="UM125" i="18" s="1"/>
  <c r="K92" i="18"/>
  <c r="UE130" i="18" s="1"/>
  <c r="M95" i="18"/>
  <c r="UG133" i="18" s="1"/>
  <c r="T97" i="18"/>
  <c r="UN135" i="18" s="1"/>
  <c r="K88" i="18"/>
  <c r="UE126" i="18" s="1"/>
  <c r="AC88" i="18"/>
  <c r="UW126" i="18" s="1"/>
  <c r="P94" i="18"/>
  <c r="UJ132" i="18" s="1"/>
  <c r="B98" i="18"/>
  <c r="TV136" i="18" s="1"/>
  <c r="T93" i="18"/>
  <c r="UN131" i="18" s="1"/>
  <c r="S97" i="18"/>
  <c r="UM135" i="18" s="1"/>
  <c r="F98" i="18"/>
  <c r="TZ136" i="18" s="1"/>
  <c r="X87" i="18"/>
  <c r="UR125" i="18" s="1"/>
  <c r="U97" i="18"/>
  <c r="UO135" i="18" s="1"/>
  <c r="F91" i="18"/>
  <c r="TZ129" i="18" s="1"/>
  <c r="AA86" i="18"/>
  <c r="UU124" i="18" s="1"/>
  <c r="K86" i="18"/>
  <c r="UE124" i="18" s="1"/>
  <c r="Z86" i="18"/>
  <c r="UT124" i="18" s="1"/>
  <c r="J86" i="18"/>
  <c r="UD124" i="18" s="1"/>
  <c r="AC86" i="18"/>
  <c r="UW124" i="18" s="1"/>
  <c r="Y86" i="18"/>
  <c r="US124" i="18" s="1"/>
  <c r="I86" i="18"/>
  <c r="UC124" i="18" s="1"/>
  <c r="P86" i="18"/>
  <c r="UJ124" i="18" s="1"/>
  <c r="W86" i="18"/>
  <c r="UQ124" i="18" s="1"/>
  <c r="G86" i="18"/>
  <c r="UA124" i="18" s="1"/>
  <c r="V86" i="18"/>
  <c r="UP124" i="18" s="1"/>
  <c r="F86" i="18"/>
  <c r="TZ124" i="18" s="1"/>
  <c r="U86" i="18"/>
  <c r="UO124" i="18" s="1"/>
  <c r="E86" i="18"/>
  <c r="TY124" i="18" s="1"/>
  <c r="T86" i="18"/>
  <c r="UN124" i="18" s="1"/>
  <c r="D86" i="18"/>
  <c r="TX124" i="18" s="1"/>
  <c r="S86" i="18"/>
  <c r="UM124" i="18" s="1"/>
  <c r="C86" i="18"/>
  <c r="TW124" i="18" s="1"/>
  <c r="R86" i="18"/>
  <c r="UL124" i="18" s="1"/>
  <c r="B86" i="18"/>
  <c r="TV124" i="18" s="1"/>
  <c r="H86" i="18"/>
  <c r="UB124" i="18" s="1"/>
  <c r="Q86" i="18"/>
  <c r="UK124" i="18" s="1"/>
  <c r="X86" i="18"/>
  <c r="UR124" i="18" s="1"/>
  <c r="O86" i="18"/>
  <c r="UI124" i="18" s="1"/>
  <c r="AD86" i="18"/>
  <c r="UX124" i="18" s="1"/>
  <c r="N86" i="18"/>
  <c r="UH124" i="18" s="1"/>
  <c r="M86" i="18"/>
  <c r="UG124" i="18" s="1"/>
  <c r="AB86" i="18"/>
  <c r="UV124" i="18" s="1"/>
  <c r="L86" i="18"/>
  <c r="UF124" i="18" s="1"/>
  <c r="AL538" i="18"/>
  <c r="AL530" i="18"/>
  <c r="AL532" i="18"/>
  <c r="AL528" i="18"/>
  <c r="AL539" i="18"/>
  <c r="AL535" i="18"/>
  <c r="AL531" i="18"/>
  <c r="AL527" i="18"/>
  <c r="AL534" i="18"/>
  <c r="AL526" i="18"/>
  <c r="AL540" i="18"/>
  <c r="AL536" i="18"/>
  <c r="AL533" i="18"/>
  <c r="AL529" i="18"/>
  <c r="AL524" i="18"/>
  <c r="AL537" i="18"/>
  <c r="AL525" i="18"/>
  <c r="P84" i="18"/>
  <c r="UJ122" i="18" s="1"/>
  <c r="P67" i="18"/>
  <c r="UJ105" i="18" s="1"/>
  <c r="P74" i="18"/>
  <c r="UJ112" i="18" s="1"/>
  <c r="P76" i="18"/>
  <c r="UJ114" i="18" s="1"/>
  <c r="P78" i="18"/>
  <c r="UJ116" i="18" s="1"/>
  <c r="P83" i="18"/>
  <c r="UJ121" i="18" s="1"/>
  <c r="P85" i="18"/>
  <c r="UJ123" i="18" s="1"/>
  <c r="P73" i="18"/>
  <c r="UJ111" i="18" s="1"/>
  <c r="P69" i="18"/>
  <c r="UJ107" i="18" s="1"/>
  <c r="P75" i="18"/>
  <c r="UJ113" i="18" s="1"/>
  <c r="P80" i="18"/>
  <c r="UJ118" i="18" s="1"/>
  <c r="P82" i="18"/>
  <c r="UJ120" i="18" s="1"/>
  <c r="P70" i="18"/>
  <c r="UJ108" i="18" s="1"/>
  <c r="P72" i="18"/>
  <c r="UJ110" i="18" s="1"/>
  <c r="P77" i="18"/>
  <c r="UJ115" i="18" s="1"/>
  <c r="P81" i="18"/>
  <c r="UJ119" i="18" s="1"/>
  <c r="P68" i="18"/>
  <c r="UJ106" i="18" s="1"/>
  <c r="P79" i="18"/>
  <c r="UJ117" i="18" s="1"/>
  <c r="P63" i="18"/>
  <c r="P71" i="18"/>
  <c r="UJ109" i="18" s="1"/>
  <c r="C72" i="18"/>
  <c r="TW110" i="18" s="1"/>
  <c r="K72" i="18"/>
  <c r="UE110" i="18" s="1"/>
  <c r="T72" i="18"/>
  <c r="UN110" i="18" s="1"/>
  <c r="AB72" i="18"/>
  <c r="UV110" i="18" s="1"/>
  <c r="D72" i="18"/>
  <c r="TX110" i="18" s="1"/>
  <c r="L72" i="18"/>
  <c r="UF110" i="18" s="1"/>
  <c r="U72" i="18"/>
  <c r="UO110" i="18" s="1"/>
  <c r="AC72" i="18"/>
  <c r="UW110" i="18" s="1"/>
  <c r="B72" i="18"/>
  <c r="TV110" i="18" s="1"/>
  <c r="E72" i="18"/>
  <c r="TY110" i="18" s="1"/>
  <c r="M72" i="18"/>
  <c r="UG110" i="18" s="1"/>
  <c r="V72" i="18"/>
  <c r="UP110" i="18" s="1"/>
  <c r="AD72" i="18"/>
  <c r="UX110" i="18" s="1"/>
  <c r="F72" i="18"/>
  <c r="TZ110" i="18" s="1"/>
  <c r="N72" i="18"/>
  <c r="UH110" i="18" s="1"/>
  <c r="W72" i="18"/>
  <c r="UQ110" i="18" s="1"/>
  <c r="G72" i="18"/>
  <c r="UA110" i="18" s="1"/>
  <c r="O72" i="18"/>
  <c r="UI110" i="18" s="1"/>
  <c r="X72" i="18"/>
  <c r="UR110" i="18" s="1"/>
  <c r="I72" i="18"/>
  <c r="UC110" i="18" s="1"/>
  <c r="R72" i="18"/>
  <c r="UL110" i="18" s="1"/>
  <c r="Z72" i="18"/>
  <c r="UT110" i="18" s="1"/>
  <c r="H72" i="18"/>
  <c r="UB110" i="18" s="1"/>
  <c r="J72" i="18"/>
  <c r="UD110" i="18" s="1"/>
  <c r="Q72" i="18"/>
  <c r="UK110" i="18" s="1"/>
  <c r="Y72" i="18"/>
  <c r="US110" i="18" s="1"/>
  <c r="AA72" i="18"/>
  <c r="UU110" i="18" s="1"/>
  <c r="S72" i="18"/>
  <c r="UM110" i="18" s="1"/>
  <c r="E82" i="18"/>
  <c r="TY120" i="18" s="1"/>
  <c r="M82" i="18"/>
  <c r="UG120" i="18" s="1"/>
  <c r="V82" i="18"/>
  <c r="UP120" i="18" s="1"/>
  <c r="AD82" i="18"/>
  <c r="UX120" i="18" s="1"/>
  <c r="F82" i="18"/>
  <c r="TZ120" i="18" s="1"/>
  <c r="N82" i="18"/>
  <c r="UH120" i="18" s="1"/>
  <c r="W82" i="18"/>
  <c r="UQ120" i="18" s="1"/>
  <c r="G82" i="18"/>
  <c r="UA120" i="18" s="1"/>
  <c r="O82" i="18"/>
  <c r="UI120" i="18" s="1"/>
  <c r="X82" i="18"/>
  <c r="UR120" i="18" s="1"/>
  <c r="H82" i="18"/>
  <c r="UB120" i="18" s="1"/>
  <c r="Q82" i="18"/>
  <c r="UK120" i="18" s="1"/>
  <c r="Y82" i="18"/>
  <c r="US120" i="18" s="1"/>
  <c r="B82" i="18"/>
  <c r="TV120" i="18" s="1"/>
  <c r="I82" i="18"/>
  <c r="UC120" i="18" s="1"/>
  <c r="R82" i="18"/>
  <c r="UL120" i="18" s="1"/>
  <c r="Z82" i="18"/>
  <c r="UT120" i="18" s="1"/>
  <c r="L82" i="18"/>
  <c r="UF120" i="18" s="1"/>
  <c r="S82" i="18"/>
  <c r="UM120" i="18" s="1"/>
  <c r="AA82" i="18"/>
  <c r="UU120" i="18" s="1"/>
  <c r="AB82" i="18"/>
  <c r="UV120" i="18" s="1"/>
  <c r="T82" i="18"/>
  <c r="UN120" i="18" s="1"/>
  <c r="C82" i="18"/>
  <c r="TW120" i="18" s="1"/>
  <c r="D82" i="18"/>
  <c r="TX120" i="18" s="1"/>
  <c r="U82" i="18"/>
  <c r="UO120" i="18" s="1"/>
  <c r="J82" i="18"/>
  <c r="UD120" i="18" s="1"/>
  <c r="AC82" i="18"/>
  <c r="UW120" i="18" s="1"/>
  <c r="K82" i="18"/>
  <c r="UE120" i="18" s="1"/>
  <c r="C80" i="18"/>
  <c r="TW118" i="18" s="1"/>
  <c r="K80" i="18"/>
  <c r="UE118" i="18" s="1"/>
  <c r="T80" i="18"/>
  <c r="UN118" i="18" s="1"/>
  <c r="AB80" i="18"/>
  <c r="UV118" i="18" s="1"/>
  <c r="D80" i="18"/>
  <c r="TX118" i="18" s="1"/>
  <c r="L80" i="18"/>
  <c r="UF118" i="18" s="1"/>
  <c r="U80" i="18"/>
  <c r="UO118" i="18" s="1"/>
  <c r="AC80" i="18"/>
  <c r="UW118" i="18" s="1"/>
  <c r="B80" i="18"/>
  <c r="TV118" i="18" s="1"/>
  <c r="E80" i="18"/>
  <c r="TY118" i="18" s="1"/>
  <c r="M80" i="18"/>
  <c r="UG118" i="18" s="1"/>
  <c r="V80" i="18"/>
  <c r="UP118" i="18" s="1"/>
  <c r="AD80" i="18"/>
  <c r="UX118" i="18" s="1"/>
  <c r="F80" i="18"/>
  <c r="TZ118" i="18" s="1"/>
  <c r="N80" i="18"/>
  <c r="UH118" i="18" s="1"/>
  <c r="W80" i="18"/>
  <c r="UQ118" i="18" s="1"/>
  <c r="G80" i="18"/>
  <c r="UA118" i="18" s="1"/>
  <c r="O80" i="18"/>
  <c r="UI118" i="18" s="1"/>
  <c r="X80" i="18"/>
  <c r="UR118" i="18" s="1"/>
  <c r="Z80" i="18"/>
  <c r="UT118" i="18" s="1"/>
  <c r="H80" i="18"/>
  <c r="UB118" i="18" s="1"/>
  <c r="AA80" i="18"/>
  <c r="UU118" i="18" s="1"/>
  <c r="I80" i="18"/>
  <c r="UC118" i="18" s="1"/>
  <c r="Q80" i="18"/>
  <c r="UK118" i="18" s="1"/>
  <c r="R80" i="18"/>
  <c r="UL118" i="18" s="1"/>
  <c r="J80" i="18"/>
  <c r="UD118" i="18" s="1"/>
  <c r="S80" i="18"/>
  <c r="UM118" i="18" s="1"/>
  <c r="Y80" i="18"/>
  <c r="US118" i="18" s="1"/>
  <c r="H73" i="18"/>
  <c r="UB111" i="18" s="1"/>
  <c r="Q73" i="18"/>
  <c r="UK111" i="18" s="1"/>
  <c r="Y73" i="18"/>
  <c r="US111" i="18" s="1"/>
  <c r="I73" i="18"/>
  <c r="UC111" i="18" s="1"/>
  <c r="R73" i="18"/>
  <c r="UL111" i="18" s="1"/>
  <c r="Z73" i="18"/>
  <c r="UT111" i="18" s="1"/>
  <c r="J73" i="18"/>
  <c r="UD111" i="18" s="1"/>
  <c r="S73" i="18"/>
  <c r="UM111" i="18" s="1"/>
  <c r="AA73" i="18"/>
  <c r="UU111" i="18" s="1"/>
  <c r="B73" i="18"/>
  <c r="TV111" i="18" s="1"/>
  <c r="C73" i="18"/>
  <c r="TW111" i="18" s="1"/>
  <c r="K73" i="18"/>
  <c r="UE111" i="18" s="1"/>
  <c r="T73" i="18"/>
  <c r="UN111" i="18" s="1"/>
  <c r="AB73" i="18"/>
  <c r="UV111" i="18" s="1"/>
  <c r="D73" i="18"/>
  <c r="TX111" i="18" s="1"/>
  <c r="L73" i="18"/>
  <c r="UF111" i="18" s="1"/>
  <c r="U73" i="18"/>
  <c r="UO111" i="18" s="1"/>
  <c r="AC73" i="18"/>
  <c r="UW111" i="18" s="1"/>
  <c r="F73" i="18"/>
  <c r="TZ111" i="18" s="1"/>
  <c r="N73" i="18"/>
  <c r="UH111" i="18" s="1"/>
  <c r="W73" i="18"/>
  <c r="UQ111" i="18" s="1"/>
  <c r="M73" i="18"/>
  <c r="UG111" i="18" s="1"/>
  <c r="O73" i="18"/>
  <c r="UI111" i="18" s="1"/>
  <c r="V73" i="18"/>
  <c r="UP111" i="18" s="1"/>
  <c r="AD73" i="18"/>
  <c r="UX111" i="18" s="1"/>
  <c r="X73" i="18"/>
  <c r="UR111" i="18" s="1"/>
  <c r="E73" i="18"/>
  <c r="TY111" i="18" s="1"/>
  <c r="G73" i="18"/>
  <c r="UA111" i="18" s="1"/>
  <c r="H81" i="18"/>
  <c r="UB119" i="18" s="1"/>
  <c r="Q81" i="18"/>
  <c r="UK119" i="18" s="1"/>
  <c r="Y81" i="18"/>
  <c r="US119" i="18" s="1"/>
  <c r="I81" i="18"/>
  <c r="UC119" i="18" s="1"/>
  <c r="R81" i="18"/>
  <c r="UL119" i="18" s="1"/>
  <c r="Z81" i="18"/>
  <c r="UT119" i="18" s="1"/>
  <c r="J81" i="18"/>
  <c r="UD119" i="18" s="1"/>
  <c r="S81" i="18"/>
  <c r="UM119" i="18" s="1"/>
  <c r="AA81" i="18"/>
  <c r="UU119" i="18" s="1"/>
  <c r="B81" i="18"/>
  <c r="TV119" i="18" s="1"/>
  <c r="C81" i="18"/>
  <c r="TW119" i="18" s="1"/>
  <c r="K81" i="18"/>
  <c r="UE119" i="18" s="1"/>
  <c r="T81" i="18"/>
  <c r="UN119" i="18" s="1"/>
  <c r="AB81" i="18"/>
  <c r="UV119" i="18" s="1"/>
  <c r="D81" i="18"/>
  <c r="TX119" i="18" s="1"/>
  <c r="L81" i="18"/>
  <c r="UF119" i="18" s="1"/>
  <c r="U81" i="18"/>
  <c r="UO119" i="18" s="1"/>
  <c r="AC81" i="18"/>
  <c r="UW119" i="18" s="1"/>
  <c r="V81" i="18"/>
  <c r="UP119" i="18" s="1"/>
  <c r="G81" i="18"/>
  <c r="UA119" i="18" s="1"/>
  <c r="W81" i="18"/>
  <c r="UQ119" i="18" s="1"/>
  <c r="M81" i="18"/>
  <c r="UG119" i="18" s="1"/>
  <c r="E81" i="18"/>
  <c r="TY119" i="18" s="1"/>
  <c r="X81" i="18"/>
  <c r="UR119" i="18" s="1"/>
  <c r="F81" i="18"/>
  <c r="TZ119" i="18" s="1"/>
  <c r="AD81" i="18"/>
  <c r="UX119" i="18" s="1"/>
  <c r="N81" i="18"/>
  <c r="UH119" i="18" s="1"/>
  <c r="O81" i="18"/>
  <c r="UI119" i="18" s="1"/>
  <c r="G68" i="18"/>
  <c r="UA106" i="18" s="1"/>
  <c r="O68" i="18"/>
  <c r="UI106" i="18" s="1"/>
  <c r="X68" i="18"/>
  <c r="UR106" i="18" s="1"/>
  <c r="H68" i="18"/>
  <c r="UB106" i="18" s="1"/>
  <c r="Q68" i="18"/>
  <c r="UK106" i="18" s="1"/>
  <c r="Y68" i="18"/>
  <c r="US106" i="18" s="1"/>
  <c r="I68" i="18"/>
  <c r="UC106" i="18" s="1"/>
  <c r="R68" i="18"/>
  <c r="UL106" i="18" s="1"/>
  <c r="Z68" i="18"/>
  <c r="UT106" i="18" s="1"/>
  <c r="J68" i="18"/>
  <c r="UD106" i="18" s="1"/>
  <c r="S68" i="18"/>
  <c r="UM106" i="18" s="1"/>
  <c r="AA68" i="18"/>
  <c r="UU106" i="18" s="1"/>
  <c r="C68" i="18"/>
  <c r="TW106" i="18" s="1"/>
  <c r="K68" i="18"/>
  <c r="UE106" i="18" s="1"/>
  <c r="T68" i="18"/>
  <c r="UN106" i="18" s="1"/>
  <c r="AB68" i="18"/>
  <c r="UV106" i="18" s="1"/>
  <c r="E68" i="18"/>
  <c r="TY106" i="18" s="1"/>
  <c r="M68" i="18"/>
  <c r="UG106" i="18" s="1"/>
  <c r="V68" i="18"/>
  <c r="UP106" i="18" s="1"/>
  <c r="AD68" i="18"/>
  <c r="UX106" i="18" s="1"/>
  <c r="U68" i="18"/>
  <c r="UO106" i="18" s="1"/>
  <c r="W68" i="18"/>
  <c r="UQ106" i="18" s="1"/>
  <c r="D68" i="18"/>
  <c r="TX106" i="18" s="1"/>
  <c r="F68" i="18"/>
  <c r="TZ106" i="18" s="1"/>
  <c r="AC68" i="18"/>
  <c r="UW106" i="18" s="1"/>
  <c r="L68" i="18"/>
  <c r="UF106" i="18" s="1"/>
  <c r="N68" i="18"/>
  <c r="UH106" i="18" s="1"/>
  <c r="G76" i="18"/>
  <c r="UA114" i="18" s="1"/>
  <c r="O76" i="18"/>
  <c r="UI114" i="18" s="1"/>
  <c r="X76" i="18"/>
  <c r="UR114" i="18" s="1"/>
  <c r="H76" i="18"/>
  <c r="UB114" i="18" s="1"/>
  <c r="Q76" i="18"/>
  <c r="UK114" i="18" s="1"/>
  <c r="Y76" i="18"/>
  <c r="US114" i="18" s="1"/>
  <c r="I76" i="18"/>
  <c r="UC114" i="18" s="1"/>
  <c r="R76" i="18"/>
  <c r="UL114" i="18" s="1"/>
  <c r="Z76" i="18"/>
  <c r="UT114" i="18" s="1"/>
  <c r="J76" i="18"/>
  <c r="UD114" i="18" s="1"/>
  <c r="S76" i="18"/>
  <c r="UM114" i="18" s="1"/>
  <c r="AA76" i="18"/>
  <c r="UU114" i="18" s="1"/>
  <c r="C76" i="18"/>
  <c r="TW114" i="18" s="1"/>
  <c r="K76" i="18"/>
  <c r="UE114" i="18" s="1"/>
  <c r="T76" i="18"/>
  <c r="UN114" i="18" s="1"/>
  <c r="AB76" i="18"/>
  <c r="UV114" i="18" s="1"/>
  <c r="E76" i="18"/>
  <c r="TY114" i="18" s="1"/>
  <c r="M76" i="18"/>
  <c r="UG114" i="18" s="1"/>
  <c r="V76" i="18"/>
  <c r="UP114" i="18" s="1"/>
  <c r="AC76" i="18"/>
  <c r="UW114" i="18" s="1"/>
  <c r="AD76" i="18"/>
  <c r="UX114" i="18" s="1"/>
  <c r="D76" i="18"/>
  <c r="TX114" i="18" s="1"/>
  <c r="B76" i="18"/>
  <c r="TV114" i="18" s="1"/>
  <c r="L76" i="18"/>
  <c r="UF114" i="18" s="1"/>
  <c r="N76" i="18"/>
  <c r="UH114" i="18" s="1"/>
  <c r="F76" i="18"/>
  <c r="TZ114" i="18" s="1"/>
  <c r="U76" i="18"/>
  <c r="UO114" i="18" s="1"/>
  <c r="W76" i="18"/>
  <c r="UQ114" i="18" s="1"/>
  <c r="G84" i="18"/>
  <c r="UA122" i="18" s="1"/>
  <c r="O84" i="18"/>
  <c r="UI122" i="18" s="1"/>
  <c r="X84" i="18"/>
  <c r="UR122" i="18" s="1"/>
  <c r="H84" i="18"/>
  <c r="UB122" i="18" s="1"/>
  <c r="Q84" i="18"/>
  <c r="UK122" i="18" s="1"/>
  <c r="Y84" i="18"/>
  <c r="US122" i="18" s="1"/>
  <c r="I84" i="18"/>
  <c r="UC122" i="18" s="1"/>
  <c r="R84" i="18"/>
  <c r="UL122" i="18" s="1"/>
  <c r="Z84" i="18"/>
  <c r="UT122" i="18" s="1"/>
  <c r="AB84" i="18"/>
  <c r="UV122" i="18" s="1"/>
  <c r="J84" i="18"/>
  <c r="UD122" i="18" s="1"/>
  <c r="S84" i="18"/>
  <c r="UM122" i="18" s="1"/>
  <c r="AA84" i="18"/>
  <c r="UU122" i="18" s="1"/>
  <c r="C84" i="18"/>
  <c r="TW122" i="18" s="1"/>
  <c r="K84" i="18"/>
  <c r="UE122" i="18" s="1"/>
  <c r="D84" i="18"/>
  <c r="TX122" i="18" s="1"/>
  <c r="V84" i="18"/>
  <c r="UP122" i="18" s="1"/>
  <c r="M84" i="18"/>
  <c r="UG122" i="18" s="1"/>
  <c r="E84" i="18"/>
  <c r="TY122" i="18" s="1"/>
  <c r="W84" i="18"/>
  <c r="UQ122" i="18" s="1"/>
  <c r="N84" i="18"/>
  <c r="UH122" i="18" s="1"/>
  <c r="F84" i="18"/>
  <c r="TZ122" i="18" s="1"/>
  <c r="AC84" i="18"/>
  <c r="UW122" i="18" s="1"/>
  <c r="B84" i="18"/>
  <c r="TV122" i="18" s="1"/>
  <c r="L84" i="18"/>
  <c r="UF122" i="18" s="1"/>
  <c r="AD84" i="18"/>
  <c r="UX122" i="18" s="1"/>
  <c r="T84" i="18"/>
  <c r="UN122" i="18" s="1"/>
  <c r="U84" i="18"/>
  <c r="UO122" i="18" s="1"/>
  <c r="E74" i="18"/>
  <c r="TY112" i="18" s="1"/>
  <c r="M74" i="18"/>
  <c r="UG112" i="18" s="1"/>
  <c r="V74" i="18"/>
  <c r="UP112" i="18" s="1"/>
  <c r="AD74" i="18"/>
  <c r="UX112" i="18" s="1"/>
  <c r="F74" i="18"/>
  <c r="TZ112" i="18" s="1"/>
  <c r="N74" i="18"/>
  <c r="UH112" i="18" s="1"/>
  <c r="W74" i="18"/>
  <c r="UQ112" i="18" s="1"/>
  <c r="G74" i="18"/>
  <c r="UA112" i="18" s="1"/>
  <c r="O74" i="18"/>
  <c r="UI112" i="18" s="1"/>
  <c r="X74" i="18"/>
  <c r="UR112" i="18" s="1"/>
  <c r="H74" i="18"/>
  <c r="UB112" i="18" s="1"/>
  <c r="Q74" i="18"/>
  <c r="UK112" i="18" s="1"/>
  <c r="Y74" i="18"/>
  <c r="US112" i="18" s="1"/>
  <c r="B74" i="18"/>
  <c r="TV112" i="18" s="1"/>
  <c r="I74" i="18"/>
  <c r="UC112" i="18" s="1"/>
  <c r="R74" i="18"/>
  <c r="UL112" i="18" s="1"/>
  <c r="Z74" i="18"/>
  <c r="UT112" i="18" s="1"/>
  <c r="C74" i="18"/>
  <c r="TW112" i="18" s="1"/>
  <c r="K74" i="18"/>
  <c r="UE112" i="18" s="1"/>
  <c r="T74" i="18"/>
  <c r="UN112" i="18" s="1"/>
  <c r="AB74" i="18"/>
  <c r="UV112" i="18" s="1"/>
  <c r="S74" i="18"/>
  <c r="UM112" i="18" s="1"/>
  <c r="U74" i="18"/>
  <c r="UO112" i="18" s="1"/>
  <c r="D74" i="18"/>
  <c r="TX112" i="18" s="1"/>
  <c r="AA74" i="18"/>
  <c r="UU112" i="18" s="1"/>
  <c r="AC74" i="18"/>
  <c r="UW112" i="18" s="1"/>
  <c r="J74" i="18"/>
  <c r="UD112" i="18" s="1"/>
  <c r="L74" i="18"/>
  <c r="UF112" i="18" s="1"/>
  <c r="J75" i="18"/>
  <c r="UD113" i="18" s="1"/>
  <c r="S75" i="18"/>
  <c r="UM113" i="18" s="1"/>
  <c r="AA75" i="18"/>
  <c r="UU113" i="18" s="1"/>
  <c r="B75" i="18"/>
  <c r="TV113" i="18" s="1"/>
  <c r="C75" i="18"/>
  <c r="TW113" i="18" s="1"/>
  <c r="K75" i="18"/>
  <c r="UE113" i="18" s="1"/>
  <c r="T75" i="18"/>
  <c r="UN113" i="18" s="1"/>
  <c r="AB75" i="18"/>
  <c r="UV113" i="18" s="1"/>
  <c r="D75" i="18"/>
  <c r="TX113" i="18" s="1"/>
  <c r="L75" i="18"/>
  <c r="UF113" i="18" s="1"/>
  <c r="U75" i="18"/>
  <c r="UO113" i="18" s="1"/>
  <c r="AC75" i="18"/>
  <c r="UW113" i="18" s="1"/>
  <c r="E75" i="18"/>
  <c r="TY113" i="18" s="1"/>
  <c r="M75" i="18"/>
  <c r="UG113" i="18" s="1"/>
  <c r="V75" i="18"/>
  <c r="UP113" i="18" s="1"/>
  <c r="AD75" i="18"/>
  <c r="UX113" i="18" s="1"/>
  <c r="F75" i="18"/>
  <c r="TZ113" i="18" s="1"/>
  <c r="N75" i="18"/>
  <c r="UH113" i="18" s="1"/>
  <c r="W75" i="18"/>
  <c r="UQ113" i="18" s="1"/>
  <c r="H75" i="18"/>
  <c r="UB113" i="18" s="1"/>
  <c r="Q75" i="18"/>
  <c r="UK113" i="18" s="1"/>
  <c r="Y75" i="18"/>
  <c r="US113" i="18" s="1"/>
  <c r="X75" i="18"/>
  <c r="UR113" i="18" s="1"/>
  <c r="Z75" i="18"/>
  <c r="UT113" i="18" s="1"/>
  <c r="G75" i="18"/>
  <c r="UA113" i="18" s="1"/>
  <c r="I75" i="18"/>
  <c r="UC113" i="18" s="1"/>
  <c r="O75" i="18"/>
  <c r="UI113" i="18" s="1"/>
  <c r="R75" i="18"/>
  <c r="UL113" i="18" s="1"/>
  <c r="D69" i="18"/>
  <c r="TX107" i="18" s="1"/>
  <c r="L69" i="18"/>
  <c r="UF107" i="18" s="1"/>
  <c r="U69" i="18"/>
  <c r="UO107" i="18" s="1"/>
  <c r="AC69" i="18"/>
  <c r="UW107" i="18" s="1"/>
  <c r="E69" i="18"/>
  <c r="TY107" i="18" s="1"/>
  <c r="M69" i="18"/>
  <c r="UG107" i="18" s="1"/>
  <c r="V69" i="18"/>
  <c r="UP107" i="18" s="1"/>
  <c r="AD69" i="18"/>
  <c r="UX107" i="18" s="1"/>
  <c r="F69" i="18"/>
  <c r="TZ107" i="18" s="1"/>
  <c r="N69" i="18"/>
  <c r="UH107" i="18" s="1"/>
  <c r="W69" i="18"/>
  <c r="UQ107" i="18" s="1"/>
  <c r="G69" i="18"/>
  <c r="UA107" i="18" s="1"/>
  <c r="O69" i="18"/>
  <c r="UI107" i="18" s="1"/>
  <c r="X69" i="18"/>
  <c r="UR107" i="18" s="1"/>
  <c r="H69" i="18"/>
  <c r="UB107" i="18" s="1"/>
  <c r="Q69" i="18"/>
  <c r="UK107" i="18" s="1"/>
  <c r="Y69" i="18"/>
  <c r="US107" i="18" s="1"/>
  <c r="J69" i="18"/>
  <c r="UD107" i="18" s="1"/>
  <c r="S69" i="18"/>
  <c r="UM107" i="18" s="1"/>
  <c r="AA69" i="18"/>
  <c r="UU107" i="18" s="1"/>
  <c r="Z69" i="18"/>
  <c r="UT107" i="18" s="1"/>
  <c r="I69" i="18"/>
  <c r="UC107" i="18" s="1"/>
  <c r="AB69" i="18"/>
  <c r="UV107" i="18" s="1"/>
  <c r="C69" i="18"/>
  <c r="TW107" i="18" s="1"/>
  <c r="K69" i="18"/>
  <c r="UE107" i="18" s="1"/>
  <c r="R69" i="18"/>
  <c r="UL107" i="18" s="1"/>
  <c r="T69" i="18"/>
  <c r="UN107" i="18" s="1"/>
  <c r="D77" i="18"/>
  <c r="TX115" i="18" s="1"/>
  <c r="L77" i="18"/>
  <c r="UF115" i="18" s="1"/>
  <c r="U77" i="18"/>
  <c r="UO115" i="18" s="1"/>
  <c r="AC77" i="18"/>
  <c r="UW115" i="18" s="1"/>
  <c r="E77" i="18"/>
  <c r="TY115" i="18" s="1"/>
  <c r="M77" i="18"/>
  <c r="UG115" i="18" s="1"/>
  <c r="V77" i="18"/>
  <c r="UP115" i="18" s="1"/>
  <c r="AD77" i="18"/>
  <c r="UX115" i="18" s="1"/>
  <c r="F77" i="18"/>
  <c r="TZ115" i="18" s="1"/>
  <c r="N77" i="18"/>
  <c r="UH115" i="18" s="1"/>
  <c r="W77" i="18"/>
  <c r="UQ115" i="18" s="1"/>
  <c r="G77" i="18"/>
  <c r="UA115" i="18" s="1"/>
  <c r="O77" i="18"/>
  <c r="UI115" i="18" s="1"/>
  <c r="X77" i="18"/>
  <c r="UR115" i="18" s="1"/>
  <c r="H77" i="18"/>
  <c r="UB115" i="18" s="1"/>
  <c r="Q77" i="18"/>
  <c r="UK115" i="18" s="1"/>
  <c r="Y77" i="18"/>
  <c r="US115" i="18" s="1"/>
  <c r="T77" i="18"/>
  <c r="UN115" i="18" s="1"/>
  <c r="Z77" i="18"/>
  <c r="UT115" i="18" s="1"/>
  <c r="K77" i="18"/>
  <c r="UE115" i="18" s="1"/>
  <c r="C77" i="18"/>
  <c r="TW115" i="18" s="1"/>
  <c r="AA77" i="18"/>
  <c r="UU115" i="18" s="1"/>
  <c r="J77" i="18"/>
  <c r="UD115" i="18" s="1"/>
  <c r="I77" i="18"/>
  <c r="UC115" i="18" s="1"/>
  <c r="AB77" i="18"/>
  <c r="UV115" i="18" s="1"/>
  <c r="B77" i="18"/>
  <c r="TV115" i="18" s="1"/>
  <c r="R77" i="18"/>
  <c r="UL115" i="18" s="1"/>
  <c r="S77" i="18"/>
  <c r="UM115" i="18" s="1"/>
  <c r="D85" i="18"/>
  <c r="TX123" i="18" s="1"/>
  <c r="L85" i="18"/>
  <c r="UF123" i="18" s="1"/>
  <c r="U85" i="18"/>
  <c r="UO123" i="18" s="1"/>
  <c r="AC85" i="18"/>
  <c r="UW123" i="18" s="1"/>
  <c r="Q85" i="18"/>
  <c r="UK123" i="18" s="1"/>
  <c r="E85" i="18"/>
  <c r="TY123" i="18" s="1"/>
  <c r="M85" i="18"/>
  <c r="UG123" i="18" s="1"/>
  <c r="V85" i="18"/>
  <c r="UP123" i="18" s="1"/>
  <c r="AD85" i="18"/>
  <c r="UX123" i="18" s="1"/>
  <c r="Y85" i="18"/>
  <c r="US123" i="18" s="1"/>
  <c r="F85" i="18"/>
  <c r="TZ123" i="18" s="1"/>
  <c r="N85" i="18"/>
  <c r="UH123" i="18" s="1"/>
  <c r="W85" i="18"/>
  <c r="UQ123" i="18" s="1"/>
  <c r="G85" i="18"/>
  <c r="UA123" i="18" s="1"/>
  <c r="O85" i="18"/>
  <c r="UI123" i="18" s="1"/>
  <c r="X85" i="18"/>
  <c r="UR123" i="18" s="1"/>
  <c r="H85" i="18"/>
  <c r="UB123" i="18" s="1"/>
  <c r="R85" i="18"/>
  <c r="UL123" i="18" s="1"/>
  <c r="S85" i="18"/>
  <c r="UM123" i="18" s="1"/>
  <c r="AA85" i="18"/>
  <c r="UU123" i="18" s="1"/>
  <c r="AB85" i="18"/>
  <c r="UV123" i="18" s="1"/>
  <c r="T85" i="18"/>
  <c r="UN123" i="18" s="1"/>
  <c r="C85" i="18"/>
  <c r="TW123" i="18" s="1"/>
  <c r="I85" i="18"/>
  <c r="UC123" i="18" s="1"/>
  <c r="Z85" i="18"/>
  <c r="UT123" i="18" s="1"/>
  <c r="J85" i="18"/>
  <c r="UD123" i="18" s="1"/>
  <c r="K85" i="18"/>
  <c r="UE123" i="18" s="1"/>
  <c r="J67" i="18"/>
  <c r="UD105" i="18" s="1"/>
  <c r="S67" i="18"/>
  <c r="UM105" i="18" s="1"/>
  <c r="AA67" i="18"/>
  <c r="UU105" i="18" s="1"/>
  <c r="B67" i="18"/>
  <c r="TV105" i="18" s="1"/>
  <c r="C67" i="18"/>
  <c r="TW105" i="18" s="1"/>
  <c r="K67" i="18"/>
  <c r="UE105" i="18" s="1"/>
  <c r="T67" i="18"/>
  <c r="UN105" i="18" s="1"/>
  <c r="AB67" i="18"/>
  <c r="UV105" i="18" s="1"/>
  <c r="D67" i="18"/>
  <c r="TX105" i="18" s="1"/>
  <c r="L67" i="18"/>
  <c r="UF105" i="18" s="1"/>
  <c r="U67" i="18"/>
  <c r="UO105" i="18" s="1"/>
  <c r="AC67" i="18"/>
  <c r="UW105" i="18" s="1"/>
  <c r="E67" i="18"/>
  <c r="TY105" i="18" s="1"/>
  <c r="M67" i="18"/>
  <c r="UG105" i="18" s="1"/>
  <c r="V67" i="18"/>
  <c r="UP105" i="18" s="1"/>
  <c r="AD67" i="18"/>
  <c r="UX105" i="18" s="1"/>
  <c r="F67" i="18"/>
  <c r="TZ105" i="18" s="1"/>
  <c r="N67" i="18"/>
  <c r="UH105" i="18" s="1"/>
  <c r="W67" i="18"/>
  <c r="UQ105" i="18" s="1"/>
  <c r="H67" i="18"/>
  <c r="UB105" i="18" s="1"/>
  <c r="Q67" i="18"/>
  <c r="UK105" i="18" s="1"/>
  <c r="Y67" i="18"/>
  <c r="US105" i="18" s="1"/>
  <c r="O67" i="18"/>
  <c r="UI105" i="18" s="1"/>
  <c r="R67" i="18"/>
  <c r="UL105" i="18" s="1"/>
  <c r="X67" i="18"/>
  <c r="UR105" i="18" s="1"/>
  <c r="Z67" i="18"/>
  <c r="UT105" i="18" s="1"/>
  <c r="G67" i="18"/>
  <c r="UA105" i="18" s="1"/>
  <c r="I70" i="18"/>
  <c r="UC108" i="18" s="1"/>
  <c r="R70" i="18"/>
  <c r="UL108" i="18" s="1"/>
  <c r="Z70" i="18"/>
  <c r="UT108" i="18" s="1"/>
  <c r="J70" i="18"/>
  <c r="UD108" i="18" s="1"/>
  <c r="S70" i="18"/>
  <c r="UM108" i="18" s="1"/>
  <c r="AA70" i="18"/>
  <c r="UU108" i="18" s="1"/>
  <c r="C70" i="18"/>
  <c r="TW108" i="18" s="1"/>
  <c r="K70" i="18"/>
  <c r="UE108" i="18" s="1"/>
  <c r="T70" i="18"/>
  <c r="UN108" i="18" s="1"/>
  <c r="AB70" i="18"/>
  <c r="UV108" i="18" s="1"/>
  <c r="D70" i="18"/>
  <c r="TX108" i="18" s="1"/>
  <c r="L70" i="18"/>
  <c r="UF108" i="18" s="1"/>
  <c r="U70" i="18"/>
  <c r="UO108" i="18" s="1"/>
  <c r="AC70" i="18"/>
  <c r="UW108" i="18" s="1"/>
  <c r="E70" i="18"/>
  <c r="TY108" i="18" s="1"/>
  <c r="M70" i="18"/>
  <c r="UG108" i="18" s="1"/>
  <c r="V70" i="18"/>
  <c r="UP108" i="18" s="1"/>
  <c r="AD70" i="18"/>
  <c r="UX108" i="18" s="1"/>
  <c r="G70" i="18"/>
  <c r="UA108" i="18" s="1"/>
  <c r="O70" i="18"/>
  <c r="UI108" i="18" s="1"/>
  <c r="X70" i="18"/>
  <c r="UR108" i="18" s="1"/>
  <c r="B70" i="18"/>
  <c r="TV108" i="18" s="1"/>
  <c r="F70" i="18"/>
  <c r="TZ108" i="18" s="1"/>
  <c r="N70" i="18"/>
  <c r="UH108" i="18" s="1"/>
  <c r="Q70" i="18"/>
  <c r="UK108" i="18" s="1"/>
  <c r="H70" i="18"/>
  <c r="UB108" i="18" s="1"/>
  <c r="W70" i="18"/>
  <c r="UQ108" i="18" s="1"/>
  <c r="Y70" i="18"/>
  <c r="US108" i="18" s="1"/>
  <c r="I78" i="18"/>
  <c r="UC116" i="18" s="1"/>
  <c r="R78" i="18"/>
  <c r="UL116" i="18" s="1"/>
  <c r="Z78" i="18"/>
  <c r="UT116" i="18" s="1"/>
  <c r="J78" i="18"/>
  <c r="UD116" i="18" s="1"/>
  <c r="S78" i="18"/>
  <c r="UM116" i="18" s="1"/>
  <c r="AA78" i="18"/>
  <c r="UU116" i="18" s="1"/>
  <c r="C78" i="18"/>
  <c r="TW116" i="18" s="1"/>
  <c r="K78" i="18"/>
  <c r="UE116" i="18" s="1"/>
  <c r="T78" i="18"/>
  <c r="UN116" i="18" s="1"/>
  <c r="AB78" i="18"/>
  <c r="UV116" i="18" s="1"/>
  <c r="D78" i="18"/>
  <c r="TX116" i="18" s="1"/>
  <c r="L78" i="18"/>
  <c r="UF116" i="18" s="1"/>
  <c r="U78" i="18"/>
  <c r="UO116" i="18" s="1"/>
  <c r="AC78" i="18"/>
  <c r="UW116" i="18" s="1"/>
  <c r="E78" i="18"/>
  <c r="TY116" i="18" s="1"/>
  <c r="M78" i="18"/>
  <c r="UG116" i="18" s="1"/>
  <c r="V78" i="18"/>
  <c r="UP116" i="18" s="1"/>
  <c r="AD78" i="18"/>
  <c r="UX116" i="18" s="1"/>
  <c r="O78" i="18"/>
  <c r="UI116" i="18" s="1"/>
  <c r="F78" i="18"/>
  <c r="TZ116" i="18" s="1"/>
  <c r="Q78" i="18"/>
  <c r="UK116" i="18" s="1"/>
  <c r="G78" i="18"/>
  <c r="UA116" i="18" s="1"/>
  <c r="W78" i="18"/>
  <c r="UQ116" i="18" s="1"/>
  <c r="Y78" i="18"/>
  <c r="US116" i="18" s="1"/>
  <c r="B78" i="18"/>
  <c r="TV116" i="18" s="1"/>
  <c r="X78" i="18"/>
  <c r="UR116" i="18" s="1"/>
  <c r="H78" i="18"/>
  <c r="UB116" i="18" s="1"/>
  <c r="N78" i="18"/>
  <c r="UH116" i="18" s="1"/>
  <c r="J83" i="18"/>
  <c r="UD121" i="18" s="1"/>
  <c r="S83" i="18"/>
  <c r="UM121" i="18" s="1"/>
  <c r="AA83" i="18"/>
  <c r="UU121" i="18" s="1"/>
  <c r="C83" i="18"/>
  <c r="TW121" i="18" s="1"/>
  <c r="K83" i="18"/>
  <c r="UE121" i="18" s="1"/>
  <c r="T83" i="18"/>
  <c r="UN121" i="18" s="1"/>
  <c r="AB83" i="18"/>
  <c r="UV121" i="18" s="1"/>
  <c r="D83" i="18"/>
  <c r="TX121" i="18" s="1"/>
  <c r="L83" i="18"/>
  <c r="UF121" i="18" s="1"/>
  <c r="U83" i="18"/>
  <c r="UO121" i="18" s="1"/>
  <c r="AC83" i="18"/>
  <c r="UW121" i="18" s="1"/>
  <c r="B83" i="18"/>
  <c r="TV121" i="18" s="1"/>
  <c r="E83" i="18"/>
  <c r="TY121" i="18" s="1"/>
  <c r="M83" i="18"/>
  <c r="UG121" i="18" s="1"/>
  <c r="V83" i="18"/>
  <c r="UP121" i="18" s="1"/>
  <c r="AD83" i="18"/>
  <c r="UX121" i="18" s="1"/>
  <c r="F83" i="18"/>
  <c r="TZ121" i="18" s="1"/>
  <c r="N83" i="18"/>
  <c r="UH121" i="18" s="1"/>
  <c r="W83" i="18"/>
  <c r="UQ121" i="18" s="1"/>
  <c r="H83" i="18"/>
  <c r="UB121" i="18" s="1"/>
  <c r="I83" i="18"/>
  <c r="UC121" i="18" s="1"/>
  <c r="O83" i="18"/>
  <c r="UI121" i="18" s="1"/>
  <c r="R83" i="18"/>
  <c r="UL121" i="18" s="1"/>
  <c r="X83" i="18"/>
  <c r="UR121" i="18" s="1"/>
  <c r="Q83" i="18"/>
  <c r="UK121" i="18" s="1"/>
  <c r="Y83" i="18"/>
  <c r="US121" i="18" s="1"/>
  <c r="G83" i="18"/>
  <c r="UA121" i="18" s="1"/>
  <c r="Z83" i="18"/>
  <c r="UT121" i="18" s="1"/>
  <c r="F71" i="18"/>
  <c r="TZ109" i="18" s="1"/>
  <c r="N71" i="18"/>
  <c r="UH109" i="18" s="1"/>
  <c r="W71" i="18"/>
  <c r="UQ109" i="18" s="1"/>
  <c r="B71" i="18"/>
  <c r="TV109" i="18" s="1"/>
  <c r="G71" i="18"/>
  <c r="UA109" i="18" s="1"/>
  <c r="O71" i="18"/>
  <c r="UI109" i="18" s="1"/>
  <c r="X71" i="18"/>
  <c r="UR109" i="18" s="1"/>
  <c r="H71" i="18"/>
  <c r="UB109" i="18" s="1"/>
  <c r="Q71" i="18"/>
  <c r="UK109" i="18" s="1"/>
  <c r="Y71" i="18"/>
  <c r="US109" i="18" s="1"/>
  <c r="I71" i="18"/>
  <c r="UC109" i="18" s="1"/>
  <c r="R71" i="18"/>
  <c r="UL109" i="18" s="1"/>
  <c r="Z71" i="18"/>
  <c r="UT109" i="18" s="1"/>
  <c r="J71" i="18"/>
  <c r="UD109" i="18" s="1"/>
  <c r="S71" i="18"/>
  <c r="UM109" i="18" s="1"/>
  <c r="AA71" i="18"/>
  <c r="UU109" i="18" s="1"/>
  <c r="D71" i="18"/>
  <c r="TX109" i="18" s="1"/>
  <c r="L71" i="18"/>
  <c r="UF109" i="18" s="1"/>
  <c r="U71" i="18"/>
  <c r="UO109" i="18" s="1"/>
  <c r="AC71" i="18"/>
  <c r="UW109" i="18" s="1"/>
  <c r="C71" i="18"/>
  <c r="TW109" i="18" s="1"/>
  <c r="E71" i="18"/>
  <c r="TY109" i="18" s="1"/>
  <c r="K71" i="18"/>
  <c r="UE109" i="18" s="1"/>
  <c r="T71" i="18"/>
  <c r="UN109" i="18" s="1"/>
  <c r="V71" i="18"/>
  <c r="UP109" i="18" s="1"/>
  <c r="M71" i="18"/>
  <c r="UG109" i="18" s="1"/>
  <c r="AB71" i="18"/>
  <c r="UV109" i="18" s="1"/>
  <c r="AD71" i="18"/>
  <c r="UX109" i="18" s="1"/>
  <c r="F79" i="18"/>
  <c r="TZ117" i="18" s="1"/>
  <c r="N79" i="18"/>
  <c r="UH117" i="18" s="1"/>
  <c r="W79" i="18"/>
  <c r="UQ117" i="18" s="1"/>
  <c r="B79" i="18"/>
  <c r="TV117" i="18" s="1"/>
  <c r="G79" i="18"/>
  <c r="UA117" i="18" s="1"/>
  <c r="O79" i="18"/>
  <c r="UI117" i="18" s="1"/>
  <c r="X79" i="18"/>
  <c r="UR117" i="18" s="1"/>
  <c r="H79" i="18"/>
  <c r="UB117" i="18" s="1"/>
  <c r="Q79" i="18"/>
  <c r="UK117" i="18" s="1"/>
  <c r="Y79" i="18"/>
  <c r="US117" i="18" s="1"/>
  <c r="I79" i="18"/>
  <c r="UC117" i="18" s="1"/>
  <c r="R79" i="18"/>
  <c r="UL117" i="18" s="1"/>
  <c r="Z79" i="18"/>
  <c r="UT117" i="18" s="1"/>
  <c r="J79" i="18"/>
  <c r="UD117" i="18" s="1"/>
  <c r="S79" i="18"/>
  <c r="UM117" i="18" s="1"/>
  <c r="AA79" i="18"/>
  <c r="UU117" i="18" s="1"/>
  <c r="K79" i="18"/>
  <c r="UE117" i="18" s="1"/>
  <c r="AD79" i="18"/>
  <c r="UX117" i="18" s="1"/>
  <c r="L79" i="18"/>
  <c r="UF117" i="18" s="1"/>
  <c r="U79" i="18"/>
  <c r="UO117" i="18" s="1"/>
  <c r="V79" i="18"/>
  <c r="UP117" i="18" s="1"/>
  <c r="M79" i="18"/>
  <c r="UG117" i="18" s="1"/>
  <c r="C79" i="18"/>
  <c r="TW117" i="18" s="1"/>
  <c r="T79" i="18"/>
  <c r="UN117" i="18" s="1"/>
  <c r="D79" i="18"/>
  <c r="TX117" i="18" s="1"/>
  <c r="AB79" i="18"/>
  <c r="UV117" i="18" s="1"/>
  <c r="E79" i="18"/>
  <c r="TY117" i="18" s="1"/>
  <c r="AC79" i="18"/>
  <c r="UW117" i="18" s="1"/>
  <c r="UB139" i="18" l="1"/>
  <c r="UP139" i="18"/>
  <c r="UI139" i="18"/>
  <c r="US139" i="18"/>
  <c r="UG139" i="18"/>
  <c r="UE139" i="18"/>
  <c r="UN139" i="18"/>
  <c r="UK139" i="18"/>
  <c r="TY139" i="18"/>
  <c r="TW139" i="18"/>
  <c r="UJ139" i="18"/>
  <c r="UZ139" i="18"/>
  <c r="VC139" i="18"/>
  <c r="UW139" i="18"/>
  <c r="UA139" i="18"/>
  <c r="UQ139" i="18"/>
  <c r="UO139" i="18"/>
  <c r="UU139" i="18"/>
  <c r="UY139" i="18"/>
  <c r="VB139" i="18"/>
  <c r="VE139" i="18"/>
  <c r="UT139" i="18"/>
  <c r="UH139" i="18"/>
  <c r="UF139" i="18"/>
  <c r="UM139" i="18"/>
  <c r="VA139" i="18"/>
  <c r="VD139" i="18"/>
  <c r="UR139" i="18"/>
  <c r="TZ139" i="18"/>
  <c r="TX139" i="18"/>
  <c r="UD139" i="18"/>
  <c r="UL139" i="18"/>
  <c r="UX139" i="18"/>
  <c r="UV139" i="18"/>
  <c r="RH109" i="18"/>
  <c r="ON109" i="18"/>
  <c r="LT109" i="18"/>
  <c r="IZ109" i="18"/>
  <c r="GF109" i="18"/>
  <c r="DL109" i="18"/>
  <c r="AR109" i="18"/>
  <c r="SR109" i="18"/>
  <c r="PX109" i="18"/>
  <c r="ND109" i="18"/>
  <c r="KJ109" i="18"/>
  <c r="HP109" i="18"/>
  <c r="EV109" i="18"/>
  <c r="CB109" i="18"/>
  <c r="H109" i="18"/>
  <c r="SW116" i="18"/>
  <c r="QC116" i="18"/>
  <c r="NI116" i="18"/>
  <c r="KO116" i="18"/>
  <c r="HU116" i="18"/>
  <c r="FA116" i="18"/>
  <c r="CG116" i="18"/>
  <c r="M116" i="18"/>
  <c r="RM116" i="18"/>
  <c r="OS116" i="18"/>
  <c r="LY116" i="18"/>
  <c r="JE116" i="18"/>
  <c r="GK116" i="18"/>
  <c r="DQ116" i="18"/>
  <c r="AW116" i="18"/>
  <c r="SV123" i="18"/>
  <c r="QB123" i="18"/>
  <c r="NH123" i="18"/>
  <c r="KN123" i="18"/>
  <c r="HT123" i="18"/>
  <c r="EZ123" i="18"/>
  <c r="CF123" i="18"/>
  <c r="L123" i="18"/>
  <c r="RL123" i="18"/>
  <c r="OR123" i="18"/>
  <c r="LX123" i="18"/>
  <c r="JD123" i="18"/>
  <c r="GJ123" i="18"/>
  <c r="DP123" i="18"/>
  <c r="AV123" i="18"/>
  <c r="RQ113" i="18"/>
  <c r="OW113" i="18"/>
  <c r="MC113" i="18"/>
  <c r="JI113" i="18"/>
  <c r="GO113" i="18"/>
  <c r="DU113" i="18"/>
  <c r="BA113" i="18"/>
  <c r="TA113" i="18"/>
  <c r="QG113" i="18"/>
  <c r="NM113" i="18"/>
  <c r="KS113" i="18"/>
  <c r="HY113" i="18"/>
  <c r="FE113" i="18"/>
  <c r="CK113" i="18"/>
  <c r="Q113" i="18"/>
  <c r="RE112" i="18"/>
  <c r="OK112" i="18"/>
  <c r="LQ112" i="18"/>
  <c r="IW112" i="18"/>
  <c r="GC112" i="18"/>
  <c r="DI112" i="18"/>
  <c r="AO112" i="18"/>
  <c r="NA112" i="18"/>
  <c r="ES112" i="18"/>
  <c r="SO112" i="18"/>
  <c r="KG112" i="18"/>
  <c r="BY112" i="18"/>
  <c r="E112" i="18"/>
  <c r="PU112" i="18"/>
  <c r="HM112" i="18"/>
  <c r="RZ114" i="18"/>
  <c r="TJ114" i="18"/>
  <c r="QP114" i="18"/>
  <c r="NV114" i="18"/>
  <c r="LB114" i="18"/>
  <c r="IH114" i="18"/>
  <c r="FN114" i="18"/>
  <c r="CT114" i="18"/>
  <c r="Z114" i="18"/>
  <c r="PF114" i="18"/>
  <c r="ML114" i="18"/>
  <c r="JR114" i="18"/>
  <c r="GX114" i="18"/>
  <c r="ED114" i="18"/>
  <c r="BJ114" i="18"/>
  <c r="TC119" i="18"/>
  <c r="QI119" i="18"/>
  <c r="NO119" i="18"/>
  <c r="KU119" i="18"/>
  <c r="IA119" i="18"/>
  <c r="RS119" i="18"/>
  <c r="OY119" i="18"/>
  <c r="ME119" i="18"/>
  <c r="JK119" i="18"/>
  <c r="GQ119" i="18"/>
  <c r="DW119" i="18"/>
  <c r="BC119" i="18"/>
  <c r="FG119" i="18"/>
  <c r="CM119" i="18"/>
  <c r="S119" i="18"/>
  <c r="TG118" i="18"/>
  <c r="QM118" i="18"/>
  <c r="NS118" i="18"/>
  <c r="KY118" i="18"/>
  <c r="IE118" i="18"/>
  <c r="FK118" i="18"/>
  <c r="CQ118" i="18"/>
  <c r="W118" i="18"/>
  <c r="RW118" i="18"/>
  <c r="PC118" i="18"/>
  <c r="MI118" i="18"/>
  <c r="JO118" i="18"/>
  <c r="GU118" i="18"/>
  <c r="EA118" i="18"/>
  <c r="BG118" i="18"/>
  <c r="RW110" i="18"/>
  <c r="PC110" i="18"/>
  <c r="MI110" i="18"/>
  <c r="JO110" i="18"/>
  <c r="GU110" i="18"/>
  <c r="EA110" i="18"/>
  <c r="BG110" i="18"/>
  <c r="TG110" i="18"/>
  <c r="QM110" i="18"/>
  <c r="NS110" i="18"/>
  <c r="KY110" i="18"/>
  <c r="IE110" i="18"/>
  <c r="FK110" i="18"/>
  <c r="CQ110" i="18"/>
  <c r="W110" i="18"/>
  <c r="SM124" i="18"/>
  <c r="PS124" i="18"/>
  <c r="MY124" i="18"/>
  <c r="KE124" i="18"/>
  <c r="HK124" i="18"/>
  <c r="EQ124" i="18"/>
  <c r="BW124" i="18"/>
  <c r="C124" i="18"/>
  <c r="RC124" i="18"/>
  <c r="GA124" i="18"/>
  <c r="OI124" i="18"/>
  <c r="DG124" i="18"/>
  <c r="LO124" i="18"/>
  <c r="AM124" i="18"/>
  <c r="IU124" i="18"/>
  <c r="TE134" i="18"/>
  <c r="QK134" i="18"/>
  <c r="NQ134" i="18"/>
  <c r="KW134" i="18"/>
  <c r="IC134" i="18"/>
  <c r="RU134" i="18"/>
  <c r="PA134" i="18"/>
  <c r="MG134" i="18"/>
  <c r="JM134" i="18"/>
  <c r="GS134" i="18"/>
  <c r="DY134" i="18"/>
  <c r="BE134" i="18"/>
  <c r="FI134" i="18"/>
  <c r="U134" i="18"/>
  <c r="CO134" i="18"/>
  <c r="RB131" i="18"/>
  <c r="OH131" i="18"/>
  <c r="LN131" i="18"/>
  <c r="IT131" i="18"/>
  <c r="FZ131" i="18"/>
  <c r="DF131" i="18"/>
  <c r="AL131" i="18"/>
  <c r="SL131" i="18"/>
  <c r="PR131" i="18"/>
  <c r="MX131" i="18"/>
  <c r="KD131" i="18"/>
  <c r="HJ131" i="18"/>
  <c r="EP131" i="18"/>
  <c r="BV131" i="18"/>
  <c r="B131" i="18"/>
  <c r="RC136" i="18"/>
  <c r="OI136" i="18"/>
  <c r="LO136" i="18"/>
  <c r="IU136" i="18"/>
  <c r="GA136" i="18"/>
  <c r="SM136" i="18"/>
  <c r="PS136" i="18"/>
  <c r="MY136" i="18"/>
  <c r="KE136" i="18"/>
  <c r="HK136" i="18"/>
  <c r="EQ136" i="18"/>
  <c r="DG136" i="18"/>
  <c r="BW136" i="18"/>
  <c r="C136" i="18"/>
  <c r="AM136" i="18"/>
  <c r="SO131" i="18"/>
  <c r="PU131" i="18"/>
  <c r="NA131" i="18"/>
  <c r="KG131" i="18"/>
  <c r="HM131" i="18"/>
  <c r="ES131" i="18"/>
  <c r="BY131" i="18"/>
  <c r="E131" i="18"/>
  <c r="RE131" i="18"/>
  <c r="OK131" i="18"/>
  <c r="LQ131" i="18"/>
  <c r="IW131" i="18"/>
  <c r="GC131" i="18"/>
  <c r="DI131" i="18"/>
  <c r="AO131" i="18"/>
  <c r="QJ126" i="18"/>
  <c r="NP126" i="18"/>
  <c r="KV126" i="18"/>
  <c r="IB126" i="18"/>
  <c r="FH126" i="18"/>
  <c r="CN126" i="18"/>
  <c r="T126" i="18"/>
  <c r="TD126" i="18"/>
  <c r="OZ126" i="18"/>
  <c r="MF126" i="18"/>
  <c r="JL126" i="18"/>
  <c r="GR126" i="18"/>
  <c r="DX126" i="18"/>
  <c r="BD126" i="18"/>
  <c r="RT126" i="18"/>
  <c r="RL132" i="18"/>
  <c r="OR132" i="18"/>
  <c r="LX132" i="18"/>
  <c r="JD132" i="18"/>
  <c r="QB132" i="18"/>
  <c r="HT132" i="18"/>
  <c r="EZ132" i="18"/>
  <c r="CF132" i="18"/>
  <c r="L132" i="18"/>
  <c r="NH132" i="18"/>
  <c r="KN132" i="18"/>
  <c r="GJ132" i="18"/>
  <c r="DP132" i="18"/>
  <c r="SV132" i="18"/>
  <c r="AV132" i="18"/>
  <c r="SD126" i="18"/>
  <c r="PJ126" i="18"/>
  <c r="MP126" i="18"/>
  <c r="JV126" i="18"/>
  <c r="HB126" i="18"/>
  <c r="EH126" i="18"/>
  <c r="BN126" i="18"/>
  <c r="QT126" i="18"/>
  <c r="NZ126" i="18"/>
  <c r="LF126" i="18"/>
  <c r="IL126" i="18"/>
  <c r="FR126" i="18"/>
  <c r="CX126" i="18"/>
  <c r="AD126" i="18"/>
  <c r="TN126" i="18"/>
  <c r="RD137" i="18"/>
  <c r="OJ137" i="18"/>
  <c r="LP137" i="18"/>
  <c r="IV137" i="18"/>
  <c r="GB137" i="18"/>
  <c r="HL137" i="18"/>
  <c r="ER137" i="18"/>
  <c r="BX137" i="18"/>
  <c r="D137" i="18"/>
  <c r="PT137" i="18"/>
  <c r="SN137" i="18"/>
  <c r="DH137" i="18"/>
  <c r="AN137" i="18"/>
  <c r="MZ137" i="18"/>
  <c r="KF137" i="18"/>
  <c r="SY137" i="18"/>
  <c r="RO137" i="18"/>
  <c r="OU137" i="18"/>
  <c r="MA137" i="18"/>
  <c r="JG137" i="18"/>
  <c r="GM137" i="18"/>
  <c r="QE137" i="18"/>
  <c r="NK137" i="18"/>
  <c r="KQ137" i="18"/>
  <c r="HW137" i="18"/>
  <c r="FC137" i="18"/>
  <c r="CI137" i="18"/>
  <c r="O137" i="18"/>
  <c r="AY137" i="18"/>
  <c r="DS137" i="18"/>
  <c r="SK123" i="18"/>
  <c r="PQ123" i="18"/>
  <c r="MW123" i="18"/>
  <c r="KC123" i="18"/>
  <c r="HI123" i="18"/>
  <c r="EO123" i="18"/>
  <c r="BU123" i="18"/>
  <c r="RA123" i="18"/>
  <c r="DE123" i="18"/>
  <c r="OG123" i="18"/>
  <c r="IS123" i="18"/>
  <c r="AK123" i="18"/>
  <c r="LM123" i="18"/>
  <c r="FY123" i="18"/>
  <c r="TU123" i="18"/>
  <c r="TQ112" i="18"/>
  <c r="QW112" i="18"/>
  <c r="OC112" i="18"/>
  <c r="LI112" i="18"/>
  <c r="IO112" i="18"/>
  <c r="FU112" i="18"/>
  <c r="DA112" i="18"/>
  <c r="AG112" i="18"/>
  <c r="PM112" i="18"/>
  <c r="HE112" i="18"/>
  <c r="MS112" i="18"/>
  <c r="BQ112" i="18"/>
  <c r="EK112" i="18"/>
  <c r="SG112" i="18"/>
  <c r="JY112" i="18"/>
  <c r="SG118" i="18"/>
  <c r="PM118" i="18"/>
  <c r="MS118" i="18"/>
  <c r="JY118" i="18"/>
  <c r="HE118" i="18"/>
  <c r="EK118" i="18"/>
  <c r="BQ118" i="18"/>
  <c r="TQ118" i="18"/>
  <c r="QW118" i="18"/>
  <c r="OC118" i="18"/>
  <c r="LI118" i="18"/>
  <c r="IO118" i="18"/>
  <c r="FU118" i="18"/>
  <c r="DA118" i="18"/>
  <c r="AG118" i="18"/>
  <c r="SH109" i="18"/>
  <c r="MT109" i="18"/>
  <c r="PN109" i="18"/>
  <c r="HF109" i="18"/>
  <c r="BR109" i="18"/>
  <c r="TR109" i="18"/>
  <c r="QX109" i="18"/>
  <c r="OD109" i="18"/>
  <c r="LJ109" i="18"/>
  <c r="IP109" i="18"/>
  <c r="FV109" i="18"/>
  <c r="DB109" i="18"/>
  <c r="AH109" i="18"/>
  <c r="JZ109" i="18"/>
  <c r="EL109" i="18"/>
  <c r="SJ132" i="18"/>
  <c r="PP132" i="18"/>
  <c r="MV132" i="18"/>
  <c r="KB132" i="18"/>
  <c r="TT132" i="18"/>
  <c r="IR132" i="18"/>
  <c r="FX132" i="18"/>
  <c r="DD132" i="18"/>
  <c r="AJ132" i="18"/>
  <c r="QZ132" i="18"/>
  <c r="OF132" i="18"/>
  <c r="HH132" i="18"/>
  <c r="EN132" i="18"/>
  <c r="BT132" i="18"/>
  <c r="LL132" i="18"/>
  <c r="TU128" i="18"/>
  <c r="RA128" i="18"/>
  <c r="OG128" i="18"/>
  <c r="LM128" i="18"/>
  <c r="IS128" i="18"/>
  <c r="FY128" i="18"/>
  <c r="SK128" i="18"/>
  <c r="PQ128" i="18"/>
  <c r="MW128" i="18"/>
  <c r="KC128" i="18"/>
  <c r="HI128" i="18"/>
  <c r="EO128" i="18"/>
  <c r="BU128" i="18"/>
  <c r="DE128" i="18"/>
  <c r="AK128" i="18"/>
  <c r="SU109" i="18"/>
  <c r="QA109" i="18"/>
  <c r="NG109" i="18"/>
  <c r="KM109" i="18"/>
  <c r="HS109" i="18"/>
  <c r="EY109" i="18"/>
  <c r="CE109" i="18"/>
  <c r="K109" i="18"/>
  <c r="RK109" i="18"/>
  <c r="OQ109" i="18"/>
  <c r="LW109" i="18"/>
  <c r="JC109" i="18"/>
  <c r="GI109" i="18"/>
  <c r="DO109" i="18"/>
  <c r="AU109" i="18"/>
  <c r="TK121" i="18"/>
  <c r="QQ121" i="18"/>
  <c r="NW121" i="18"/>
  <c r="LC121" i="18"/>
  <c r="II121" i="18"/>
  <c r="FO121" i="18"/>
  <c r="CU121" i="18"/>
  <c r="AA121" i="18"/>
  <c r="SA121" i="18"/>
  <c r="PG121" i="18"/>
  <c r="MM121" i="18"/>
  <c r="JS121" i="18"/>
  <c r="GY121" i="18"/>
  <c r="EE121" i="18"/>
  <c r="BK121" i="18"/>
  <c r="RG108" i="18"/>
  <c r="OM108" i="18"/>
  <c r="LS108" i="18"/>
  <c r="IY108" i="18"/>
  <c r="GE108" i="18"/>
  <c r="DK108" i="18"/>
  <c r="AQ108" i="18"/>
  <c r="SQ108" i="18"/>
  <c r="PW108" i="18"/>
  <c r="NC108" i="18"/>
  <c r="KI108" i="18"/>
  <c r="HO108" i="18"/>
  <c r="EU108" i="18"/>
  <c r="CA108" i="18"/>
  <c r="G108" i="18"/>
  <c r="TJ123" i="18"/>
  <c r="QP123" i="18"/>
  <c r="NV123" i="18"/>
  <c r="LB123" i="18"/>
  <c r="RZ123" i="18"/>
  <c r="PF123" i="18"/>
  <c r="ML123" i="18"/>
  <c r="JR123" i="18"/>
  <c r="GX123" i="18"/>
  <c r="ED123" i="18"/>
  <c r="BJ123" i="18"/>
  <c r="Z123" i="18"/>
  <c r="FN123" i="18"/>
  <c r="CT123" i="18"/>
  <c r="IH123" i="18"/>
  <c r="SM107" i="18"/>
  <c r="PS107" i="18"/>
  <c r="MY107" i="18"/>
  <c r="KE107" i="18"/>
  <c r="HK107" i="18"/>
  <c r="EQ107" i="18"/>
  <c r="BW107" i="18"/>
  <c r="C107" i="18"/>
  <c r="RC107" i="18"/>
  <c r="OI107" i="18"/>
  <c r="LO107" i="18"/>
  <c r="IU107" i="18"/>
  <c r="GA107" i="18"/>
  <c r="DG107" i="18"/>
  <c r="AM107" i="18"/>
  <c r="TB112" i="18"/>
  <c r="QH112" i="18"/>
  <c r="NN112" i="18"/>
  <c r="KT112" i="18"/>
  <c r="HZ112" i="18"/>
  <c r="FF112" i="18"/>
  <c r="CL112" i="18"/>
  <c r="R112" i="18"/>
  <c r="MD112" i="18"/>
  <c r="DV112" i="18"/>
  <c r="RR112" i="18"/>
  <c r="JJ112" i="18"/>
  <c r="BB112" i="18"/>
  <c r="OX112" i="18"/>
  <c r="GP112" i="18"/>
  <c r="RH110" i="18"/>
  <c r="ON110" i="18"/>
  <c r="LT110" i="18"/>
  <c r="IZ110" i="18"/>
  <c r="GF110" i="18"/>
  <c r="DL110" i="18"/>
  <c r="AR110" i="18"/>
  <c r="SR110" i="18"/>
  <c r="PX110" i="18"/>
  <c r="ND110" i="18"/>
  <c r="KJ110" i="18"/>
  <c r="HP110" i="18"/>
  <c r="EV110" i="18"/>
  <c r="CB110" i="18"/>
  <c r="H110" i="18"/>
  <c r="TE117" i="18"/>
  <c r="QK117" i="18"/>
  <c r="NQ117" i="18"/>
  <c r="KW117" i="18"/>
  <c r="IC117" i="18"/>
  <c r="FI117" i="18"/>
  <c r="CO117" i="18"/>
  <c r="U117" i="18"/>
  <c r="RU117" i="18"/>
  <c r="PA117" i="18"/>
  <c r="MG117" i="18"/>
  <c r="JM117" i="18"/>
  <c r="GS117" i="18"/>
  <c r="DY117" i="18"/>
  <c r="BE117" i="18"/>
  <c r="SR121" i="18"/>
  <c r="PX121" i="18"/>
  <c r="ND121" i="18"/>
  <c r="KJ121" i="18"/>
  <c r="HP121" i="18"/>
  <c r="EV121" i="18"/>
  <c r="CB121" i="18"/>
  <c r="H121" i="18"/>
  <c r="LT121" i="18"/>
  <c r="IZ121" i="18"/>
  <c r="GF121" i="18"/>
  <c r="DL121" i="18"/>
  <c r="AR121" i="18"/>
  <c r="RH121" i="18"/>
  <c r="ON121" i="18"/>
  <c r="RO108" i="18"/>
  <c r="OU108" i="18"/>
  <c r="MA108" i="18"/>
  <c r="JG108" i="18"/>
  <c r="GM108" i="18"/>
  <c r="DS108" i="18"/>
  <c r="AY108" i="18"/>
  <c r="SY108" i="18"/>
  <c r="QE108" i="18"/>
  <c r="NK108" i="18"/>
  <c r="KQ108" i="18"/>
  <c r="HW108" i="18"/>
  <c r="FC108" i="18"/>
  <c r="CI108" i="18"/>
  <c r="O108" i="18"/>
  <c r="RX115" i="18"/>
  <c r="PD115" i="18"/>
  <c r="MJ115" i="18"/>
  <c r="JP115" i="18"/>
  <c r="GV115" i="18"/>
  <c r="EB115" i="18"/>
  <c r="BH115" i="18"/>
  <c r="TH115" i="18"/>
  <c r="QN115" i="18"/>
  <c r="NT115" i="18"/>
  <c r="KZ115" i="18"/>
  <c r="IF115" i="18"/>
  <c r="FL115" i="18"/>
  <c r="CR115" i="18"/>
  <c r="X115" i="18"/>
  <c r="SO113" i="18"/>
  <c r="PU113" i="18"/>
  <c r="NA113" i="18"/>
  <c r="KG113" i="18"/>
  <c r="HM113" i="18"/>
  <c r="ES113" i="18"/>
  <c r="BY113" i="18"/>
  <c r="E113" i="18"/>
  <c r="RE113" i="18"/>
  <c r="OK113" i="18"/>
  <c r="LQ113" i="18"/>
  <c r="IW113" i="18"/>
  <c r="GC113" i="18"/>
  <c r="DI113" i="18"/>
  <c r="AO113" i="18"/>
  <c r="TK122" i="18"/>
  <c r="QQ122" i="18"/>
  <c r="NW122" i="18"/>
  <c r="LC122" i="18"/>
  <c r="II122" i="18"/>
  <c r="FO122" i="18"/>
  <c r="CU122" i="18"/>
  <c r="AA122" i="18"/>
  <c r="SA122" i="18"/>
  <c r="PG122" i="18"/>
  <c r="MM122" i="18"/>
  <c r="JS122" i="18"/>
  <c r="GY122" i="18"/>
  <c r="EE122" i="18"/>
  <c r="BK122" i="18"/>
  <c r="RN111" i="18"/>
  <c r="OT111" i="18"/>
  <c r="LZ111" i="18"/>
  <c r="JF111" i="18"/>
  <c r="GL111" i="18"/>
  <c r="FB111" i="18"/>
  <c r="QD111" i="18"/>
  <c r="DR111" i="18"/>
  <c r="AX111" i="18"/>
  <c r="KP111" i="18"/>
  <c r="NJ111" i="18"/>
  <c r="HV111" i="18"/>
  <c r="CH111" i="18"/>
  <c r="SX111" i="18"/>
  <c r="N111" i="18"/>
  <c r="SU120" i="18"/>
  <c r="QA120" i="18"/>
  <c r="NG120" i="18"/>
  <c r="KM120" i="18"/>
  <c r="HS120" i="18"/>
  <c r="EY120" i="18"/>
  <c r="CE120" i="18"/>
  <c r="K120" i="18"/>
  <c r="RK120" i="18"/>
  <c r="OQ120" i="18"/>
  <c r="LW120" i="18"/>
  <c r="JC120" i="18"/>
  <c r="GI120" i="18"/>
  <c r="DO120" i="18"/>
  <c r="AU120" i="18"/>
  <c r="TM110" i="18"/>
  <c r="QS110" i="18"/>
  <c r="NY110" i="18"/>
  <c r="LE110" i="18"/>
  <c r="IK110" i="18"/>
  <c r="FQ110" i="18"/>
  <c r="CW110" i="18"/>
  <c r="AC110" i="18"/>
  <c r="SC110" i="18"/>
  <c r="PI110" i="18"/>
  <c r="MO110" i="18"/>
  <c r="JU110" i="18"/>
  <c r="HA110" i="18"/>
  <c r="EG110" i="18"/>
  <c r="BM110" i="18"/>
  <c r="RG124" i="18"/>
  <c r="OM124" i="18"/>
  <c r="LS124" i="18"/>
  <c r="IY124" i="18"/>
  <c r="GE124" i="18"/>
  <c r="DK124" i="18"/>
  <c r="AQ124" i="18"/>
  <c r="PW124" i="18"/>
  <c r="EU124" i="18"/>
  <c r="NC124" i="18"/>
  <c r="CA124" i="18"/>
  <c r="KI124" i="18"/>
  <c r="G124" i="18"/>
  <c r="SQ124" i="18"/>
  <c r="HO124" i="18"/>
  <c r="TC132" i="18"/>
  <c r="QI132" i="18"/>
  <c r="NO132" i="18"/>
  <c r="KU132" i="18"/>
  <c r="RS132" i="18"/>
  <c r="OY132" i="18"/>
  <c r="ME132" i="18"/>
  <c r="JK132" i="18"/>
  <c r="IA132" i="18"/>
  <c r="FG132" i="18"/>
  <c r="CM132" i="18"/>
  <c r="S132" i="18"/>
  <c r="DW132" i="18"/>
  <c r="BC132" i="18"/>
  <c r="GQ132" i="18"/>
  <c r="RR129" i="18"/>
  <c r="OX129" i="18"/>
  <c r="MD129" i="18"/>
  <c r="JJ129" i="18"/>
  <c r="GP129" i="18"/>
  <c r="DV129" i="18"/>
  <c r="BB129" i="18"/>
  <c r="TB129" i="18"/>
  <c r="QH129" i="18"/>
  <c r="NN129" i="18"/>
  <c r="KT129" i="18"/>
  <c r="HZ129" i="18"/>
  <c r="FF129" i="18"/>
  <c r="CL129" i="18"/>
  <c r="R129" i="18"/>
  <c r="RW134" i="18"/>
  <c r="PC134" i="18"/>
  <c r="MI134" i="18"/>
  <c r="JO134" i="18"/>
  <c r="GU134" i="18"/>
  <c r="EA134" i="18"/>
  <c r="TG134" i="18"/>
  <c r="IE134" i="18"/>
  <c r="BG134" i="18"/>
  <c r="FK134" i="18"/>
  <c r="QM134" i="18"/>
  <c r="NS134" i="18"/>
  <c r="W134" i="18"/>
  <c r="CQ134" i="18"/>
  <c r="KY134" i="18"/>
  <c r="TC128" i="18"/>
  <c r="QI128" i="18"/>
  <c r="NO128" i="18"/>
  <c r="KU128" i="18"/>
  <c r="IA128" i="18"/>
  <c r="OY128" i="18"/>
  <c r="ME128" i="18"/>
  <c r="DW128" i="18"/>
  <c r="BC128" i="18"/>
  <c r="JK128" i="18"/>
  <c r="CM128" i="18"/>
  <c r="RS128" i="18"/>
  <c r="S128" i="18"/>
  <c r="FG128" i="18"/>
  <c r="GQ128" i="18"/>
  <c r="RG129" i="18"/>
  <c r="OM129" i="18"/>
  <c r="LS129" i="18"/>
  <c r="IY129" i="18"/>
  <c r="GE129" i="18"/>
  <c r="DK129" i="18"/>
  <c r="AQ129" i="18"/>
  <c r="SQ129" i="18"/>
  <c r="HO129" i="18"/>
  <c r="PW129" i="18"/>
  <c r="EU129" i="18"/>
  <c r="NC129" i="18"/>
  <c r="CA129" i="18"/>
  <c r="KI129" i="18"/>
  <c r="G129" i="18"/>
  <c r="SU131" i="18"/>
  <c r="QA131" i="18"/>
  <c r="NG131" i="18"/>
  <c r="KM131" i="18"/>
  <c r="HS131" i="18"/>
  <c r="EY131" i="18"/>
  <c r="CE131" i="18"/>
  <c r="K131" i="18"/>
  <c r="RK131" i="18"/>
  <c r="GI131" i="18"/>
  <c r="OQ131" i="18"/>
  <c r="DO131" i="18"/>
  <c r="LW131" i="18"/>
  <c r="AU131" i="18"/>
  <c r="JC131" i="18"/>
  <c r="RW135" i="18"/>
  <c r="PC135" i="18"/>
  <c r="MI135" i="18"/>
  <c r="JO135" i="18"/>
  <c r="GU135" i="18"/>
  <c r="EA135" i="18"/>
  <c r="BG135" i="18"/>
  <c r="TG135" i="18"/>
  <c r="IE135" i="18"/>
  <c r="QM135" i="18"/>
  <c r="FK135" i="18"/>
  <c r="NS135" i="18"/>
  <c r="CQ135" i="18"/>
  <c r="KY135" i="18"/>
  <c r="W135" i="18"/>
  <c r="TG138" i="18"/>
  <c r="QM138" i="18"/>
  <c r="NS138" i="18"/>
  <c r="KY138" i="18"/>
  <c r="IE138" i="18"/>
  <c r="FK138" i="18"/>
  <c r="CQ138" i="18"/>
  <c r="W138" i="18"/>
  <c r="RW138" i="18"/>
  <c r="PC138" i="18"/>
  <c r="MI138" i="18"/>
  <c r="JO138" i="18"/>
  <c r="GU138" i="18"/>
  <c r="EA138" i="18"/>
  <c r="BG138" i="18"/>
  <c r="TO114" i="18"/>
  <c r="SE114" i="18"/>
  <c r="PK114" i="18"/>
  <c r="MQ114" i="18"/>
  <c r="JW114" i="18"/>
  <c r="HC114" i="18"/>
  <c r="EI114" i="18"/>
  <c r="BO114" i="18"/>
  <c r="QU114" i="18"/>
  <c r="OA114" i="18"/>
  <c r="LG114" i="18"/>
  <c r="IM114" i="18"/>
  <c r="FS114" i="18"/>
  <c r="CY114" i="18"/>
  <c r="AE114" i="18"/>
  <c r="SK119" i="18"/>
  <c r="PQ119" i="18"/>
  <c r="MW119" i="18"/>
  <c r="KC119" i="18"/>
  <c r="TU119" i="18"/>
  <c r="RA119" i="18"/>
  <c r="OG119" i="18"/>
  <c r="LM119" i="18"/>
  <c r="IS119" i="18"/>
  <c r="FY119" i="18"/>
  <c r="DE119" i="18"/>
  <c r="AK119" i="18"/>
  <c r="HI119" i="18"/>
  <c r="EO119" i="18"/>
  <c r="BU119" i="18"/>
  <c r="SK124" i="18"/>
  <c r="PQ124" i="18"/>
  <c r="MW124" i="18"/>
  <c r="KC124" i="18"/>
  <c r="HI124" i="18"/>
  <c r="EO124" i="18"/>
  <c r="BU124" i="18"/>
  <c r="RA124" i="18"/>
  <c r="FY124" i="18"/>
  <c r="OG124" i="18"/>
  <c r="DE124" i="18"/>
  <c r="LM124" i="18"/>
  <c r="AK124" i="18"/>
  <c r="IS124" i="18"/>
  <c r="TU124" i="18"/>
  <c r="SH116" i="18"/>
  <c r="PN116" i="18"/>
  <c r="MT116" i="18"/>
  <c r="JZ116" i="18"/>
  <c r="HF116" i="18"/>
  <c r="EL116" i="18"/>
  <c r="BR116" i="18"/>
  <c r="TR116" i="18"/>
  <c r="QX116" i="18"/>
  <c r="OD116" i="18"/>
  <c r="LJ116" i="18"/>
  <c r="IP116" i="18"/>
  <c r="FV116" i="18"/>
  <c r="DB116" i="18"/>
  <c r="AH116" i="18"/>
  <c r="SH137" i="18"/>
  <c r="TR137" i="18"/>
  <c r="QX137" i="18"/>
  <c r="OD137" i="18"/>
  <c r="LJ137" i="18"/>
  <c r="IP137" i="18"/>
  <c r="FV137" i="18"/>
  <c r="PN137" i="18"/>
  <c r="MT137" i="18"/>
  <c r="JZ137" i="18"/>
  <c r="HF137" i="18"/>
  <c r="BR137" i="18"/>
  <c r="EL137" i="18"/>
  <c r="DB137" i="18"/>
  <c r="AH137" i="18"/>
  <c r="TQ132" i="18"/>
  <c r="QW132" i="18"/>
  <c r="OC132" i="18"/>
  <c r="LI132" i="18"/>
  <c r="IO132" i="18"/>
  <c r="JY132" i="18"/>
  <c r="HE132" i="18"/>
  <c r="EK132" i="18"/>
  <c r="BQ132" i="18"/>
  <c r="SG132" i="18"/>
  <c r="PM132" i="18"/>
  <c r="FU132" i="18"/>
  <c r="DA132" i="18"/>
  <c r="AG132" i="18"/>
  <c r="MS132" i="18"/>
  <c r="SV117" i="18"/>
  <c r="QB117" i="18"/>
  <c r="NH117" i="18"/>
  <c r="KN117" i="18"/>
  <c r="HT117" i="18"/>
  <c r="EZ117" i="18"/>
  <c r="CF117" i="18"/>
  <c r="L117" i="18"/>
  <c r="LX117" i="18"/>
  <c r="JD117" i="18"/>
  <c r="GJ117" i="18"/>
  <c r="DP117" i="18"/>
  <c r="AV117" i="18"/>
  <c r="RL117" i="18"/>
  <c r="OR117" i="18"/>
  <c r="RX109" i="18"/>
  <c r="PD109" i="18"/>
  <c r="MJ109" i="18"/>
  <c r="JP109" i="18"/>
  <c r="GV109" i="18"/>
  <c r="EB109" i="18"/>
  <c r="BH109" i="18"/>
  <c r="TH109" i="18"/>
  <c r="QN109" i="18"/>
  <c r="NT109" i="18"/>
  <c r="KZ109" i="18"/>
  <c r="IF109" i="18"/>
  <c r="FL109" i="18"/>
  <c r="CR109" i="18"/>
  <c r="X109" i="18"/>
  <c r="SC121" i="18"/>
  <c r="PI121" i="18"/>
  <c r="MO121" i="18"/>
  <c r="JU121" i="18"/>
  <c r="HA121" i="18"/>
  <c r="EG121" i="18"/>
  <c r="BM121" i="18"/>
  <c r="TM121" i="18"/>
  <c r="QS121" i="18"/>
  <c r="NY121" i="18"/>
  <c r="LE121" i="18"/>
  <c r="IK121" i="18"/>
  <c r="FQ121" i="18"/>
  <c r="CW121" i="18"/>
  <c r="AC121" i="18"/>
  <c r="RW108" i="18"/>
  <c r="PC108" i="18"/>
  <c r="MI108" i="18"/>
  <c r="JO108" i="18"/>
  <c r="GU108" i="18"/>
  <c r="EA108" i="18"/>
  <c r="BG108" i="18"/>
  <c r="TG108" i="18"/>
  <c r="QM108" i="18"/>
  <c r="NS108" i="18"/>
  <c r="KY108" i="18"/>
  <c r="IE108" i="18"/>
  <c r="FK108" i="18"/>
  <c r="CQ108" i="18"/>
  <c r="W108" i="18"/>
  <c r="SN123" i="18"/>
  <c r="PT123" i="18"/>
  <c r="MZ123" i="18"/>
  <c r="KF123" i="18"/>
  <c r="HL123" i="18"/>
  <c r="ER123" i="18"/>
  <c r="BX123" i="18"/>
  <c r="D123" i="18"/>
  <c r="RD123" i="18"/>
  <c r="OJ123" i="18"/>
  <c r="LP123" i="18"/>
  <c r="IV123" i="18"/>
  <c r="GB123" i="18"/>
  <c r="DH123" i="18"/>
  <c r="AN123" i="18"/>
  <c r="RQ107" i="18"/>
  <c r="OW107" i="18"/>
  <c r="MC107" i="18"/>
  <c r="JI107" i="18"/>
  <c r="GO107" i="18"/>
  <c r="DU107" i="18"/>
  <c r="BA107" i="18"/>
  <c r="TA107" i="18"/>
  <c r="QG107" i="18"/>
  <c r="NM107" i="18"/>
  <c r="KS107" i="18"/>
  <c r="HY107" i="18"/>
  <c r="FE107" i="18"/>
  <c r="CK107" i="18"/>
  <c r="Q107" i="18"/>
  <c r="TM113" i="18"/>
  <c r="QS113" i="18"/>
  <c r="NY113" i="18"/>
  <c r="LE113" i="18"/>
  <c r="IK113" i="18"/>
  <c r="FQ113" i="18"/>
  <c r="CW113" i="18"/>
  <c r="AC113" i="18"/>
  <c r="SC113" i="18"/>
  <c r="PI113" i="18"/>
  <c r="MO113" i="18"/>
  <c r="JU113" i="18"/>
  <c r="HA113" i="18"/>
  <c r="EG113" i="18"/>
  <c r="BM113" i="18"/>
  <c r="TE122" i="18"/>
  <c r="RU122" i="18"/>
  <c r="PA122" i="18"/>
  <c r="MG122" i="18"/>
  <c r="JM122" i="18"/>
  <c r="GS122" i="18"/>
  <c r="DY122" i="18"/>
  <c r="BE122" i="18"/>
  <c r="QK122" i="18"/>
  <c r="NQ122" i="18"/>
  <c r="KW122" i="18"/>
  <c r="IC122" i="18"/>
  <c r="FI122" i="18"/>
  <c r="CO122" i="18"/>
  <c r="U122" i="18"/>
  <c r="SV114" i="18"/>
  <c r="QB114" i="18"/>
  <c r="NH114" i="18"/>
  <c r="KN114" i="18"/>
  <c r="HT114" i="18"/>
  <c r="EZ114" i="18"/>
  <c r="CF114" i="18"/>
  <c r="L114" i="18"/>
  <c r="RL114" i="18"/>
  <c r="OR114" i="18"/>
  <c r="LX114" i="18"/>
  <c r="JD114" i="18"/>
  <c r="GJ114" i="18"/>
  <c r="DP114" i="18"/>
  <c r="AV114" i="18"/>
  <c r="RD119" i="18"/>
  <c r="OJ119" i="18"/>
  <c r="LP119" i="18"/>
  <c r="SN119" i="18"/>
  <c r="IV119" i="18"/>
  <c r="PT119" i="18"/>
  <c r="HL119" i="18"/>
  <c r="ER119" i="18"/>
  <c r="BX119" i="18"/>
  <c r="D119" i="18"/>
  <c r="MZ119" i="18"/>
  <c r="KF119" i="18"/>
  <c r="GB119" i="18"/>
  <c r="DH119" i="18"/>
  <c r="AN119" i="18"/>
  <c r="RF111" i="18"/>
  <c r="OL111" i="18"/>
  <c r="LR111" i="18"/>
  <c r="IX111" i="18"/>
  <c r="GD111" i="18"/>
  <c r="HN111" i="18"/>
  <c r="SP111" i="18"/>
  <c r="KH111" i="18"/>
  <c r="BZ111" i="18"/>
  <c r="DJ111" i="18"/>
  <c r="AP111" i="18"/>
  <c r="F111" i="18"/>
  <c r="PV111" i="18"/>
  <c r="ET111" i="18"/>
  <c r="NB111" i="18"/>
  <c r="TE118" i="18"/>
  <c r="QK118" i="18"/>
  <c r="NQ118" i="18"/>
  <c r="KW118" i="18"/>
  <c r="IC118" i="18"/>
  <c r="FI118" i="18"/>
  <c r="CO118" i="18"/>
  <c r="U118" i="18"/>
  <c r="RU118" i="18"/>
  <c r="PA118" i="18"/>
  <c r="MG118" i="18"/>
  <c r="JM118" i="18"/>
  <c r="GS118" i="18"/>
  <c r="DY118" i="18"/>
  <c r="BE118" i="18"/>
  <c r="RV120" i="18"/>
  <c r="PB120" i="18"/>
  <c r="MH120" i="18"/>
  <c r="JN120" i="18"/>
  <c r="GT120" i="18"/>
  <c r="DZ120" i="18"/>
  <c r="BF120" i="18"/>
  <c r="TF120" i="18"/>
  <c r="QL120" i="18"/>
  <c r="NR120" i="18"/>
  <c r="KX120" i="18"/>
  <c r="ID120" i="18"/>
  <c r="FJ120" i="18"/>
  <c r="CP120" i="18"/>
  <c r="V120" i="18"/>
  <c r="SD124" i="18"/>
  <c r="PJ124" i="18"/>
  <c r="MP124" i="18"/>
  <c r="JV124" i="18"/>
  <c r="HB124" i="18"/>
  <c r="EH124" i="18"/>
  <c r="BN124" i="18"/>
  <c r="TN124" i="18"/>
  <c r="QT124" i="18"/>
  <c r="NZ124" i="18"/>
  <c r="LF124" i="18"/>
  <c r="IL124" i="18"/>
  <c r="FR124" i="18"/>
  <c r="CX124" i="18"/>
  <c r="AD124" i="18"/>
  <c r="SZ132" i="18"/>
  <c r="QF132" i="18"/>
  <c r="NL132" i="18"/>
  <c r="KR132" i="18"/>
  <c r="OV132" i="18"/>
  <c r="GN132" i="18"/>
  <c r="DT132" i="18"/>
  <c r="AZ132" i="18"/>
  <c r="MB132" i="18"/>
  <c r="JH132" i="18"/>
  <c r="FD132" i="18"/>
  <c r="CJ132" i="18"/>
  <c r="P132" i="18"/>
  <c r="RP132" i="18"/>
  <c r="HX132" i="18"/>
  <c r="RX134" i="18"/>
  <c r="PD134" i="18"/>
  <c r="MJ134" i="18"/>
  <c r="JP134" i="18"/>
  <c r="TH134" i="18"/>
  <c r="QN134" i="18"/>
  <c r="NT134" i="18"/>
  <c r="KZ134" i="18"/>
  <c r="IF134" i="18"/>
  <c r="FL134" i="18"/>
  <c r="CR134" i="18"/>
  <c r="GV134" i="18"/>
  <c r="X134" i="18"/>
  <c r="EB134" i="18"/>
  <c r="BH134" i="18"/>
  <c r="TN129" i="18"/>
  <c r="QT129" i="18"/>
  <c r="NZ129" i="18"/>
  <c r="LF129" i="18"/>
  <c r="IL129" i="18"/>
  <c r="FR129" i="18"/>
  <c r="CX129" i="18"/>
  <c r="AD129" i="18"/>
  <c r="SD129" i="18"/>
  <c r="PJ129" i="18"/>
  <c r="MP129" i="18"/>
  <c r="JV129" i="18"/>
  <c r="HB129" i="18"/>
  <c r="EH129" i="18"/>
  <c r="BN129" i="18"/>
  <c r="RO128" i="18"/>
  <c r="OU128" i="18"/>
  <c r="MA128" i="18"/>
  <c r="JG128" i="18"/>
  <c r="GM128" i="18"/>
  <c r="QE128" i="18"/>
  <c r="NK128" i="18"/>
  <c r="FC128" i="18"/>
  <c r="CI128" i="18"/>
  <c r="O128" i="18"/>
  <c r="KQ128" i="18"/>
  <c r="SY128" i="18"/>
  <c r="HW128" i="18"/>
  <c r="DS128" i="18"/>
  <c r="AY128" i="18"/>
  <c r="TH133" i="18"/>
  <c r="QN133" i="18"/>
  <c r="NT133" i="18"/>
  <c r="KZ133" i="18"/>
  <c r="IF133" i="18"/>
  <c r="FL133" i="18"/>
  <c r="CR133" i="18"/>
  <c r="X133" i="18"/>
  <c r="MJ133" i="18"/>
  <c r="BH133" i="18"/>
  <c r="JP133" i="18"/>
  <c r="RX133" i="18"/>
  <c r="GV133" i="18"/>
  <c r="PD133" i="18"/>
  <c r="EB133" i="18"/>
  <c r="TB125" i="18"/>
  <c r="QH125" i="18"/>
  <c r="NN125" i="18"/>
  <c r="KT125" i="18"/>
  <c r="HZ125" i="18"/>
  <c r="FF125" i="18"/>
  <c r="CL125" i="18"/>
  <c r="R125" i="18"/>
  <c r="RR125" i="18"/>
  <c r="OX125" i="18"/>
  <c r="MD125" i="18"/>
  <c r="JJ125" i="18"/>
  <c r="GP125" i="18"/>
  <c r="DV125" i="18"/>
  <c r="BB125" i="18"/>
  <c r="RN134" i="18"/>
  <c r="OT134" i="18"/>
  <c r="LZ134" i="18"/>
  <c r="JF134" i="18"/>
  <c r="GL134" i="18"/>
  <c r="DR134" i="18"/>
  <c r="KP134" i="18"/>
  <c r="AX134" i="18"/>
  <c r="CH134" i="18"/>
  <c r="SX134" i="18"/>
  <c r="HV134" i="18"/>
  <c r="QD134" i="18"/>
  <c r="N134" i="18"/>
  <c r="NJ134" i="18"/>
  <c r="FB134" i="18"/>
  <c r="RF126" i="18"/>
  <c r="PV126" i="18"/>
  <c r="OL126" i="18"/>
  <c r="LR126" i="18"/>
  <c r="IX126" i="18"/>
  <c r="GD126" i="18"/>
  <c r="DJ126" i="18"/>
  <c r="AP126" i="18"/>
  <c r="SP126" i="18"/>
  <c r="NB126" i="18"/>
  <c r="KH126" i="18"/>
  <c r="HN126" i="18"/>
  <c r="ET126" i="18"/>
  <c r="BZ126" i="18"/>
  <c r="F126" i="18"/>
  <c r="TJ125" i="18"/>
  <c r="QP125" i="18"/>
  <c r="NV125" i="18"/>
  <c r="LB125" i="18"/>
  <c r="IH125" i="18"/>
  <c r="FN125" i="18"/>
  <c r="CT125" i="18"/>
  <c r="Z125" i="18"/>
  <c r="RZ125" i="18"/>
  <c r="PF125" i="18"/>
  <c r="ML125" i="18"/>
  <c r="JR125" i="18"/>
  <c r="GX125" i="18"/>
  <c r="ED125" i="18"/>
  <c r="BJ125" i="18"/>
  <c r="SC133" i="18"/>
  <c r="PI133" i="18"/>
  <c r="MO133" i="18"/>
  <c r="JU133" i="18"/>
  <c r="HA133" i="18"/>
  <c r="EG133" i="18"/>
  <c r="BM133" i="18"/>
  <c r="LE133" i="18"/>
  <c r="AC133" i="18"/>
  <c r="TM133" i="18"/>
  <c r="IK133" i="18"/>
  <c r="QS133" i="18"/>
  <c r="FQ133" i="18"/>
  <c r="CW133" i="18"/>
  <c r="NY133" i="18"/>
  <c r="RI129" i="18"/>
  <c r="OO129" i="18"/>
  <c r="LU129" i="18"/>
  <c r="JA129" i="18"/>
  <c r="GG129" i="18"/>
  <c r="DM129" i="18"/>
  <c r="AS129" i="18"/>
  <c r="SS129" i="18"/>
  <c r="PY129" i="18"/>
  <c r="NE129" i="18"/>
  <c r="KK129" i="18"/>
  <c r="HQ129" i="18"/>
  <c r="EW129" i="18"/>
  <c r="CC129" i="18"/>
  <c r="I129" i="18"/>
  <c r="SZ137" i="18"/>
  <c r="RP137" i="18"/>
  <c r="QF137" i="18"/>
  <c r="NL137" i="18"/>
  <c r="KR137" i="18"/>
  <c r="HX137" i="18"/>
  <c r="FD137" i="18"/>
  <c r="OV137" i="18"/>
  <c r="MB137" i="18"/>
  <c r="JH137" i="18"/>
  <c r="GN137" i="18"/>
  <c r="AZ137" i="18"/>
  <c r="DT137" i="18"/>
  <c r="P137" i="18"/>
  <c r="CJ137" i="18"/>
  <c r="RC138" i="18"/>
  <c r="OI138" i="18"/>
  <c r="LO138" i="18"/>
  <c r="IU138" i="18"/>
  <c r="GA138" i="18"/>
  <c r="DG138" i="18"/>
  <c r="AM138" i="18"/>
  <c r="SM138" i="18"/>
  <c r="PS138" i="18"/>
  <c r="MY138" i="18"/>
  <c r="KE138" i="18"/>
  <c r="HK138" i="18"/>
  <c r="EQ138" i="18"/>
  <c r="BW138" i="18"/>
  <c r="C138" i="18"/>
  <c r="SE133" i="18"/>
  <c r="PK133" i="18"/>
  <c r="MQ133" i="18"/>
  <c r="JW133" i="18"/>
  <c r="HC133" i="18"/>
  <c r="EI133" i="18"/>
  <c r="BO133" i="18"/>
  <c r="TO133" i="18"/>
  <c r="QU133" i="18"/>
  <c r="OA133" i="18"/>
  <c r="LG133" i="18"/>
  <c r="IM133" i="18"/>
  <c r="FS133" i="18"/>
  <c r="CY133" i="18"/>
  <c r="AE133" i="18"/>
  <c r="TP111" i="18"/>
  <c r="QV111" i="18"/>
  <c r="OB111" i="18"/>
  <c r="LH111" i="18"/>
  <c r="IN111" i="18"/>
  <c r="FT111" i="18"/>
  <c r="PL111" i="18"/>
  <c r="BP111" i="18"/>
  <c r="EJ111" i="18"/>
  <c r="MR111" i="18"/>
  <c r="CZ111" i="18"/>
  <c r="AF111" i="18"/>
  <c r="SF111" i="18"/>
  <c r="HD111" i="18"/>
  <c r="JX111" i="18"/>
  <c r="SF124" i="18"/>
  <c r="PL124" i="18"/>
  <c r="MR124" i="18"/>
  <c r="JX124" i="18"/>
  <c r="HD124" i="18"/>
  <c r="EJ124" i="18"/>
  <c r="BP124" i="18"/>
  <c r="TP124" i="18"/>
  <c r="QV124" i="18"/>
  <c r="OB124" i="18"/>
  <c r="LH124" i="18"/>
  <c r="IN124" i="18"/>
  <c r="FT124" i="18"/>
  <c r="CZ124" i="18"/>
  <c r="AF124" i="18"/>
  <c r="TQ121" i="18"/>
  <c r="QW121" i="18"/>
  <c r="OC121" i="18"/>
  <c r="LI121" i="18"/>
  <c r="IO121" i="18"/>
  <c r="FU121" i="18"/>
  <c r="DA121" i="18"/>
  <c r="AG121" i="18"/>
  <c r="SG121" i="18"/>
  <c r="PM121" i="18"/>
  <c r="MS121" i="18"/>
  <c r="JY121" i="18"/>
  <c r="HE121" i="18"/>
  <c r="EK121" i="18"/>
  <c r="BQ121" i="18"/>
  <c r="TS128" i="18"/>
  <c r="QY128" i="18"/>
  <c r="OE128" i="18"/>
  <c r="LK128" i="18"/>
  <c r="IQ128" i="18"/>
  <c r="FW128" i="18"/>
  <c r="KA128" i="18"/>
  <c r="SI128" i="18"/>
  <c r="HG128" i="18"/>
  <c r="EM128" i="18"/>
  <c r="BS128" i="18"/>
  <c r="PO128" i="18"/>
  <c r="MU128" i="18"/>
  <c r="DC128" i="18"/>
  <c r="AI128" i="18"/>
  <c r="SH129" i="18"/>
  <c r="PN129" i="18"/>
  <c r="MT129" i="18"/>
  <c r="JZ129" i="18"/>
  <c r="HF129" i="18"/>
  <c r="EL129" i="18"/>
  <c r="BR129" i="18"/>
  <c r="TR129" i="18"/>
  <c r="QX129" i="18"/>
  <c r="OD129" i="18"/>
  <c r="LJ129" i="18"/>
  <c r="IP129" i="18"/>
  <c r="FV129" i="18"/>
  <c r="DB129" i="18"/>
  <c r="AH129" i="18"/>
  <c r="SI137" i="18"/>
  <c r="TS137" i="18"/>
  <c r="QY137" i="18"/>
  <c r="OE137" i="18"/>
  <c r="LK137" i="18"/>
  <c r="IQ137" i="18"/>
  <c r="FW137" i="18"/>
  <c r="PO137" i="18"/>
  <c r="MU137" i="18"/>
  <c r="KA137" i="18"/>
  <c r="HG137" i="18"/>
  <c r="BS137" i="18"/>
  <c r="EM137" i="18"/>
  <c r="DC137" i="18"/>
  <c r="AI137" i="18"/>
  <c r="TL117" i="18"/>
  <c r="QR117" i="18"/>
  <c r="NX117" i="18"/>
  <c r="LD117" i="18"/>
  <c r="IJ117" i="18"/>
  <c r="FP117" i="18"/>
  <c r="CV117" i="18"/>
  <c r="AB117" i="18"/>
  <c r="GZ117" i="18"/>
  <c r="EF117" i="18"/>
  <c r="BL117" i="18"/>
  <c r="SB117" i="18"/>
  <c r="PH117" i="18"/>
  <c r="MN117" i="18"/>
  <c r="JT117" i="18"/>
  <c r="TN117" i="18"/>
  <c r="QT117" i="18"/>
  <c r="NZ117" i="18"/>
  <c r="LF117" i="18"/>
  <c r="IL117" i="18"/>
  <c r="FR117" i="18"/>
  <c r="CX117" i="18"/>
  <c r="AD117" i="18"/>
  <c r="SD117" i="18"/>
  <c r="PJ117" i="18"/>
  <c r="MP117" i="18"/>
  <c r="JV117" i="18"/>
  <c r="HB117" i="18"/>
  <c r="EH117" i="18"/>
  <c r="BN117" i="18"/>
  <c r="RY117" i="18"/>
  <c r="PE117" i="18"/>
  <c r="MK117" i="18"/>
  <c r="JQ117" i="18"/>
  <c r="GW117" i="18"/>
  <c r="EC117" i="18"/>
  <c r="BI117" i="18"/>
  <c r="TI117" i="18"/>
  <c r="QO117" i="18"/>
  <c r="NU117" i="18"/>
  <c r="LA117" i="18"/>
  <c r="IG117" i="18"/>
  <c r="FM117" i="18"/>
  <c r="CS117" i="18"/>
  <c r="Y117" i="18"/>
  <c r="SX117" i="18"/>
  <c r="QD117" i="18"/>
  <c r="NJ117" i="18"/>
  <c r="KP117" i="18"/>
  <c r="HV117" i="18"/>
  <c r="FB117" i="18"/>
  <c r="CH117" i="18"/>
  <c r="N117" i="18"/>
  <c r="RN117" i="18"/>
  <c r="OT117" i="18"/>
  <c r="LZ117" i="18"/>
  <c r="JF117" i="18"/>
  <c r="GL117" i="18"/>
  <c r="DR117" i="18"/>
  <c r="AX117" i="18"/>
  <c r="SO109" i="18"/>
  <c r="PU109" i="18"/>
  <c r="NA109" i="18"/>
  <c r="KG109" i="18"/>
  <c r="HM109" i="18"/>
  <c r="ES109" i="18"/>
  <c r="BY109" i="18"/>
  <c r="E109" i="18"/>
  <c r="RE109" i="18"/>
  <c r="OK109" i="18"/>
  <c r="LQ109" i="18"/>
  <c r="IW109" i="18"/>
  <c r="GC109" i="18"/>
  <c r="DI109" i="18"/>
  <c r="AO109" i="18"/>
  <c r="OP109" i="18"/>
  <c r="JB109" i="18"/>
  <c r="AT109" i="18"/>
  <c r="LV109" i="18"/>
  <c r="ST109" i="18"/>
  <c r="PZ109" i="18"/>
  <c r="NF109" i="18"/>
  <c r="KL109" i="18"/>
  <c r="HR109" i="18"/>
  <c r="EX109" i="18"/>
  <c r="CD109" i="18"/>
  <c r="J109" i="18"/>
  <c r="RJ109" i="18"/>
  <c r="GH109" i="18"/>
  <c r="DN109" i="18"/>
  <c r="RO109" i="18"/>
  <c r="OU109" i="18"/>
  <c r="MA109" i="18"/>
  <c r="JG109" i="18"/>
  <c r="GM109" i="18"/>
  <c r="DS109" i="18"/>
  <c r="AY109" i="18"/>
  <c r="SY109" i="18"/>
  <c r="QE109" i="18"/>
  <c r="NK109" i="18"/>
  <c r="KQ109" i="18"/>
  <c r="HW109" i="18"/>
  <c r="FC109" i="18"/>
  <c r="CI109" i="18"/>
  <c r="O109" i="18"/>
  <c r="TI121" i="18"/>
  <c r="QO121" i="18"/>
  <c r="NU121" i="18"/>
  <c r="LA121" i="18"/>
  <c r="IG121" i="18"/>
  <c r="FM121" i="18"/>
  <c r="CS121" i="18"/>
  <c r="Y121" i="18"/>
  <c r="RY121" i="18"/>
  <c r="PE121" i="18"/>
  <c r="MK121" i="18"/>
  <c r="JQ121" i="18"/>
  <c r="GW121" i="18"/>
  <c r="EC121" i="18"/>
  <c r="BI121" i="18"/>
  <c r="RN121" i="18"/>
  <c r="OT121" i="18"/>
  <c r="LZ121" i="18"/>
  <c r="JF121" i="18"/>
  <c r="GL121" i="18"/>
  <c r="DR121" i="18"/>
  <c r="AX121" i="18"/>
  <c r="SX121" i="18"/>
  <c r="QD121" i="18"/>
  <c r="NJ121" i="18"/>
  <c r="KP121" i="18"/>
  <c r="HV121" i="18"/>
  <c r="FB121" i="18"/>
  <c r="CH121" i="18"/>
  <c r="N121" i="18"/>
  <c r="RU121" i="18"/>
  <c r="PA121" i="18"/>
  <c r="MG121" i="18"/>
  <c r="JM121" i="18"/>
  <c r="GS121" i="18"/>
  <c r="DY121" i="18"/>
  <c r="BE121" i="18"/>
  <c r="TE121" i="18"/>
  <c r="QK121" i="18"/>
  <c r="NQ121" i="18"/>
  <c r="KW121" i="18"/>
  <c r="IC121" i="18"/>
  <c r="FI121" i="18"/>
  <c r="CO121" i="18"/>
  <c r="U121" i="18"/>
  <c r="TC121" i="18"/>
  <c r="QI121" i="18"/>
  <c r="NO121" i="18"/>
  <c r="KU121" i="18"/>
  <c r="IA121" i="18"/>
  <c r="FG121" i="18"/>
  <c r="CM121" i="18"/>
  <c r="S121" i="18"/>
  <c r="RS121" i="18"/>
  <c r="OY121" i="18"/>
  <c r="ME121" i="18"/>
  <c r="JK121" i="18"/>
  <c r="GQ121" i="18"/>
  <c r="DW121" i="18"/>
  <c r="BC121" i="18"/>
  <c r="SQ116" i="18"/>
  <c r="PW116" i="18"/>
  <c r="NC116" i="18"/>
  <c r="KI116" i="18"/>
  <c r="HO116" i="18"/>
  <c r="EU116" i="18"/>
  <c r="CA116" i="18"/>
  <c r="G116" i="18"/>
  <c r="RG116" i="18"/>
  <c r="OM116" i="18"/>
  <c r="LS116" i="18"/>
  <c r="IY116" i="18"/>
  <c r="GE116" i="18"/>
  <c r="DK116" i="18"/>
  <c r="AQ116" i="18"/>
  <c r="TM116" i="18"/>
  <c r="QS116" i="18"/>
  <c r="NY116" i="18"/>
  <c r="LE116" i="18"/>
  <c r="IK116" i="18"/>
  <c r="FQ116" i="18"/>
  <c r="CW116" i="18"/>
  <c r="AC116" i="18"/>
  <c r="SC116" i="18"/>
  <c r="PI116" i="18"/>
  <c r="MO116" i="18"/>
  <c r="JU116" i="18"/>
  <c r="HA116" i="18"/>
  <c r="EG116" i="18"/>
  <c r="BM116" i="18"/>
  <c r="SA116" i="18"/>
  <c r="PG116" i="18"/>
  <c r="MM116" i="18"/>
  <c r="JS116" i="18"/>
  <c r="GY116" i="18"/>
  <c r="EE116" i="18"/>
  <c r="BK116" i="18"/>
  <c r="TK116" i="18"/>
  <c r="QQ116" i="18"/>
  <c r="NW116" i="18"/>
  <c r="LC116" i="18"/>
  <c r="II116" i="18"/>
  <c r="FO116" i="18"/>
  <c r="CU116" i="18"/>
  <c r="AA116" i="18"/>
  <c r="RH108" i="18"/>
  <c r="ON108" i="18"/>
  <c r="LT108" i="18"/>
  <c r="IZ108" i="18"/>
  <c r="GF108" i="18"/>
  <c r="DL108" i="18"/>
  <c r="AR108" i="18"/>
  <c r="SR108" i="18"/>
  <c r="PX108" i="18"/>
  <c r="ND108" i="18"/>
  <c r="KJ108" i="18"/>
  <c r="HP108" i="18"/>
  <c r="EV108" i="18"/>
  <c r="CB108" i="18"/>
  <c r="H108" i="18"/>
  <c r="LF108" i="18"/>
  <c r="TN108" i="18"/>
  <c r="QT108" i="18"/>
  <c r="NZ108" i="18"/>
  <c r="FR108" i="18"/>
  <c r="SD108" i="18"/>
  <c r="PJ108" i="18"/>
  <c r="MP108" i="18"/>
  <c r="JV108" i="18"/>
  <c r="HB108" i="18"/>
  <c r="EH108" i="18"/>
  <c r="BN108" i="18"/>
  <c r="IL108" i="18"/>
  <c r="CX108" i="18"/>
  <c r="AD108" i="18"/>
  <c r="TL108" i="18"/>
  <c r="QR108" i="18"/>
  <c r="NX108" i="18"/>
  <c r="LD108" i="18"/>
  <c r="IJ108" i="18"/>
  <c r="FP108" i="18"/>
  <c r="CV108" i="18"/>
  <c r="AB108" i="18"/>
  <c r="SB108" i="18"/>
  <c r="PH108" i="18"/>
  <c r="MN108" i="18"/>
  <c r="JT108" i="18"/>
  <c r="GZ108" i="18"/>
  <c r="EF108" i="18"/>
  <c r="BL108" i="18"/>
  <c r="OX108" i="18"/>
  <c r="JJ108" i="18"/>
  <c r="TB108" i="18"/>
  <c r="QH108" i="18"/>
  <c r="NN108" i="18"/>
  <c r="KT108" i="18"/>
  <c r="HZ108" i="18"/>
  <c r="FF108" i="18"/>
  <c r="CL108" i="18"/>
  <c r="R108" i="18"/>
  <c r="GP108" i="18"/>
  <c r="DV108" i="18"/>
  <c r="BB108" i="18"/>
  <c r="RR108" i="18"/>
  <c r="MD108" i="18"/>
  <c r="SS123" i="18"/>
  <c r="PY123" i="18"/>
  <c r="NE123" i="18"/>
  <c r="KK123" i="18"/>
  <c r="HQ123" i="18"/>
  <c r="EW123" i="18"/>
  <c r="CC123" i="18"/>
  <c r="I123" i="18"/>
  <c r="JA123" i="18"/>
  <c r="OO123" i="18"/>
  <c r="AS123" i="18"/>
  <c r="LU123" i="18"/>
  <c r="GG123" i="18"/>
  <c r="DM123" i="18"/>
  <c r="RI123" i="18"/>
  <c r="RX123" i="18"/>
  <c r="PD123" i="18"/>
  <c r="MJ123" i="18"/>
  <c r="JP123" i="18"/>
  <c r="GV123" i="18"/>
  <c r="EB123" i="18"/>
  <c r="BH123" i="18"/>
  <c r="TH123" i="18"/>
  <c r="QN123" i="18"/>
  <c r="NT123" i="18"/>
  <c r="KZ123" i="18"/>
  <c r="IF123" i="18"/>
  <c r="FL123" i="18"/>
  <c r="CR123" i="18"/>
  <c r="X123" i="18"/>
  <c r="RV123" i="18"/>
  <c r="PB123" i="18"/>
  <c r="MH123" i="18"/>
  <c r="TF123" i="18"/>
  <c r="QL123" i="18"/>
  <c r="NR123" i="18"/>
  <c r="KX123" i="18"/>
  <c r="ID123" i="18"/>
  <c r="FJ123" i="18"/>
  <c r="CP123" i="18"/>
  <c r="V123" i="18"/>
  <c r="DZ123" i="18"/>
  <c r="JN123" i="18"/>
  <c r="BF123" i="18"/>
  <c r="GT123" i="18"/>
  <c r="RS115" i="18"/>
  <c r="OY115" i="18"/>
  <c r="ME115" i="18"/>
  <c r="JK115" i="18"/>
  <c r="GQ115" i="18"/>
  <c r="DW115" i="18"/>
  <c r="BC115" i="18"/>
  <c r="TC115" i="18"/>
  <c r="QI115" i="18"/>
  <c r="NO115" i="18"/>
  <c r="KU115" i="18"/>
  <c r="IA115" i="18"/>
  <c r="FG115" i="18"/>
  <c r="CM115" i="18"/>
  <c r="S115" i="18"/>
  <c r="RK115" i="18"/>
  <c r="OQ115" i="18"/>
  <c r="LW115" i="18"/>
  <c r="JC115" i="18"/>
  <c r="GI115" i="18"/>
  <c r="DO115" i="18"/>
  <c r="AU115" i="18"/>
  <c r="SU115" i="18"/>
  <c r="QA115" i="18"/>
  <c r="NG115" i="18"/>
  <c r="KM115" i="18"/>
  <c r="HS115" i="18"/>
  <c r="EY115" i="18"/>
  <c r="CE115" i="18"/>
  <c r="K115" i="18"/>
  <c r="SQ115" i="18"/>
  <c r="PW115" i="18"/>
  <c r="NC115" i="18"/>
  <c r="KI115" i="18"/>
  <c r="HO115" i="18"/>
  <c r="EU115" i="18"/>
  <c r="CA115" i="18"/>
  <c r="G115" i="18"/>
  <c r="RG115" i="18"/>
  <c r="OM115" i="18"/>
  <c r="LS115" i="18"/>
  <c r="IY115" i="18"/>
  <c r="GE115" i="18"/>
  <c r="DK115" i="18"/>
  <c r="AQ115" i="18"/>
  <c r="TM115" i="18"/>
  <c r="QS115" i="18"/>
  <c r="NY115" i="18"/>
  <c r="LE115" i="18"/>
  <c r="IK115" i="18"/>
  <c r="FQ115" i="18"/>
  <c r="CW115" i="18"/>
  <c r="AC115" i="18"/>
  <c r="SC115" i="18"/>
  <c r="PI115" i="18"/>
  <c r="MO115" i="18"/>
  <c r="JU115" i="18"/>
  <c r="HA115" i="18"/>
  <c r="EG115" i="18"/>
  <c r="BM115" i="18"/>
  <c r="TL107" i="18"/>
  <c r="QR107" i="18"/>
  <c r="NX107" i="18"/>
  <c r="LD107" i="18"/>
  <c r="IJ107" i="18"/>
  <c r="FP107" i="18"/>
  <c r="CV107" i="18"/>
  <c r="AB107" i="18"/>
  <c r="SB107" i="18"/>
  <c r="PH107" i="18"/>
  <c r="MN107" i="18"/>
  <c r="JT107" i="18"/>
  <c r="GZ107" i="18"/>
  <c r="EF107" i="18"/>
  <c r="BL107" i="18"/>
  <c r="RH107" i="18"/>
  <c r="ON107" i="18"/>
  <c r="LT107" i="18"/>
  <c r="IZ107" i="18"/>
  <c r="GF107" i="18"/>
  <c r="DL107" i="18"/>
  <c r="AR107" i="18"/>
  <c r="SR107" i="18"/>
  <c r="PX107" i="18"/>
  <c r="ND107" i="18"/>
  <c r="KJ107" i="18"/>
  <c r="HP107" i="18"/>
  <c r="EV107" i="18"/>
  <c r="CB107" i="18"/>
  <c r="H107" i="18"/>
  <c r="TF107" i="18"/>
  <c r="CP107" i="18"/>
  <c r="QL107" i="18"/>
  <c r="NR107" i="18"/>
  <c r="V107" i="18"/>
  <c r="RV107" i="18"/>
  <c r="PB107" i="18"/>
  <c r="MH107" i="18"/>
  <c r="JN107" i="18"/>
  <c r="GT107" i="18"/>
  <c r="DZ107" i="18"/>
  <c r="BF107" i="18"/>
  <c r="KX107" i="18"/>
  <c r="FJ107" i="18"/>
  <c r="ID107" i="18"/>
  <c r="RO113" i="18"/>
  <c r="OU113" i="18"/>
  <c r="MA113" i="18"/>
  <c r="JG113" i="18"/>
  <c r="GM113" i="18"/>
  <c r="DS113" i="18"/>
  <c r="AY113" i="18"/>
  <c r="SY113" i="18"/>
  <c r="QE113" i="18"/>
  <c r="NK113" i="18"/>
  <c r="KQ113" i="18"/>
  <c r="HW113" i="18"/>
  <c r="FC113" i="18"/>
  <c r="CI113" i="18"/>
  <c r="O113" i="18"/>
  <c r="RW113" i="18"/>
  <c r="PC113" i="18"/>
  <c r="MI113" i="18"/>
  <c r="JO113" i="18"/>
  <c r="GU113" i="18"/>
  <c r="EA113" i="18"/>
  <c r="BG113" i="18"/>
  <c r="TG113" i="18"/>
  <c r="QM113" i="18"/>
  <c r="NS113" i="18"/>
  <c r="KY113" i="18"/>
  <c r="IE113" i="18"/>
  <c r="FK113" i="18"/>
  <c r="CQ113" i="18"/>
  <c r="W113" i="18"/>
  <c r="TE113" i="18"/>
  <c r="QK113" i="18"/>
  <c r="NQ113" i="18"/>
  <c r="KW113" i="18"/>
  <c r="IC113" i="18"/>
  <c r="FI113" i="18"/>
  <c r="CO113" i="18"/>
  <c r="U113" i="18"/>
  <c r="RU113" i="18"/>
  <c r="PA113" i="18"/>
  <c r="MG113" i="18"/>
  <c r="JM113" i="18"/>
  <c r="GS113" i="18"/>
  <c r="DY113" i="18"/>
  <c r="BE113" i="18"/>
  <c r="TK113" i="18"/>
  <c r="QQ113" i="18"/>
  <c r="NW113" i="18"/>
  <c r="LC113" i="18"/>
  <c r="II113" i="18"/>
  <c r="FO113" i="18"/>
  <c r="CU113" i="18"/>
  <c r="AA113" i="18"/>
  <c r="SA113" i="18"/>
  <c r="PG113" i="18"/>
  <c r="MM113" i="18"/>
  <c r="JS113" i="18"/>
  <c r="GY113" i="18"/>
  <c r="EE113" i="18"/>
  <c r="BK113" i="18"/>
  <c r="TE112" i="18"/>
  <c r="RU112" i="18"/>
  <c r="PA112" i="18"/>
  <c r="MG112" i="18"/>
  <c r="JM112" i="18"/>
  <c r="GS112" i="18"/>
  <c r="DY112" i="18"/>
  <c r="BE112" i="18"/>
  <c r="IC112" i="18"/>
  <c r="U112" i="18"/>
  <c r="NQ112" i="18"/>
  <c r="FI112" i="18"/>
  <c r="QK112" i="18"/>
  <c r="KW112" i="18"/>
  <c r="CO112" i="18"/>
  <c r="SS112" i="18"/>
  <c r="PY112" i="18"/>
  <c r="NE112" i="18"/>
  <c r="KK112" i="18"/>
  <c r="HQ112" i="18"/>
  <c r="EW112" i="18"/>
  <c r="CC112" i="18"/>
  <c r="I112" i="18"/>
  <c r="AS112" i="18"/>
  <c r="OO112" i="18"/>
  <c r="GG112" i="18"/>
  <c r="JA112" i="18"/>
  <c r="LU112" i="18"/>
  <c r="DM112" i="18"/>
  <c r="RI112" i="18"/>
  <c r="RW112" i="18"/>
  <c r="PC112" i="18"/>
  <c r="MI112" i="18"/>
  <c r="JO112" i="18"/>
  <c r="GU112" i="18"/>
  <c r="EA112" i="18"/>
  <c r="BG112" i="18"/>
  <c r="TG112" i="18"/>
  <c r="QM112" i="18"/>
  <c r="NS112" i="18"/>
  <c r="KY112" i="18"/>
  <c r="IE112" i="18"/>
  <c r="FK112" i="18"/>
  <c r="CQ112" i="18"/>
  <c r="W112" i="18"/>
  <c r="TD122" i="18"/>
  <c r="RT122" i="18"/>
  <c r="OZ122" i="18"/>
  <c r="MF122" i="18"/>
  <c r="JL122" i="18"/>
  <c r="GR122" i="18"/>
  <c r="DX122" i="18"/>
  <c r="BD122" i="18"/>
  <c r="QJ122" i="18"/>
  <c r="NP122" i="18"/>
  <c r="KV122" i="18"/>
  <c r="IB122" i="18"/>
  <c r="FH122" i="18"/>
  <c r="CN122" i="18"/>
  <c r="T122" i="18"/>
  <c r="SO122" i="18"/>
  <c r="RE122" i="18"/>
  <c r="OK122" i="18"/>
  <c r="LQ122" i="18"/>
  <c r="IW122" i="18"/>
  <c r="GC122" i="18"/>
  <c r="DI122" i="18"/>
  <c r="AO122" i="18"/>
  <c r="PU122" i="18"/>
  <c r="NA122" i="18"/>
  <c r="KG122" i="18"/>
  <c r="HM122" i="18"/>
  <c r="ES122" i="18"/>
  <c r="BY122" i="18"/>
  <c r="E122" i="18"/>
  <c r="ST122" i="18"/>
  <c r="PZ122" i="18"/>
  <c r="NF122" i="18"/>
  <c r="KL122" i="18"/>
  <c r="HR122" i="18"/>
  <c r="EX122" i="18"/>
  <c r="CD122" i="18"/>
  <c r="J122" i="18"/>
  <c r="RJ122" i="18"/>
  <c r="OP122" i="18"/>
  <c r="LV122" i="18"/>
  <c r="JB122" i="18"/>
  <c r="GH122" i="18"/>
  <c r="DN122" i="18"/>
  <c r="AT122" i="18"/>
  <c r="TH122" i="18"/>
  <c r="QN122" i="18"/>
  <c r="NT122" i="18"/>
  <c r="KZ122" i="18"/>
  <c r="IF122" i="18"/>
  <c r="FL122" i="18"/>
  <c r="CR122" i="18"/>
  <c r="X122" i="18"/>
  <c r="GV122" i="18"/>
  <c r="EB122" i="18"/>
  <c r="BH122" i="18"/>
  <c r="RX122" i="18"/>
  <c r="PD122" i="18"/>
  <c r="MJ122" i="18"/>
  <c r="JP122" i="18"/>
  <c r="SL114" i="18"/>
  <c r="PR114" i="18"/>
  <c r="MX114" i="18"/>
  <c r="KD114" i="18"/>
  <c r="HJ114" i="18"/>
  <c r="EP114" i="18"/>
  <c r="BV114" i="18"/>
  <c r="B114" i="18"/>
  <c r="RB114" i="18"/>
  <c r="OH114" i="18"/>
  <c r="LN114" i="18"/>
  <c r="IT114" i="18"/>
  <c r="FZ114" i="18"/>
  <c r="DF114" i="18"/>
  <c r="AL114" i="18"/>
  <c r="TD114" i="18"/>
  <c r="QJ114" i="18"/>
  <c r="NP114" i="18"/>
  <c r="KV114" i="18"/>
  <c r="IB114" i="18"/>
  <c r="FH114" i="18"/>
  <c r="CN114" i="18"/>
  <c r="T114" i="18"/>
  <c r="OZ114" i="18"/>
  <c r="MF114" i="18"/>
  <c r="JL114" i="18"/>
  <c r="GR114" i="18"/>
  <c r="DX114" i="18"/>
  <c r="BD114" i="18"/>
  <c r="RT114" i="18"/>
  <c r="SS114" i="18"/>
  <c r="RI114" i="18"/>
  <c r="OO114" i="18"/>
  <c r="LU114" i="18"/>
  <c r="JA114" i="18"/>
  <c r="GG114" i="18"/>
  <c r="DM114" i="18"/>
  <c r="AS114" i="18"/>
  <c r="PY114" i="18"/>
  <c r="NE114" i="18"/>
  <c r="KK114" i="18"/>
  <c r="HQ114" i="18"/>
  <c r="EW114" i="18"/>
  <c r="CC114" i="18"/>
  <c r="I114" i="18"/>
  <c r="RM119" i="18"/>
  <c r="OS119" i="18"/>
  <c r="LY119" i="18"/>
  <c r="JE119" i="18"/>
  <c r="SW119" i="18"/>
  <c r="QC119" i="18"/>
  <c r="NI119" i="18"/>
  <c r="KO119" i="18"/>
  <c r="HU119" i="18"/>
  <c r="FA119" i="18"/>
  <c r="CG119" i="18"/>
  <c r="M119" i="18"/>
  <c r="GK119" i="18"/>
  <c r="DQ119" i="18"/>
  <c r="AW119" i="18"/>
  <c r="SB119" i="18"/>
  <c r="PH119" i="18"/>
  <c r="MN119" i="18"/>
  <c r="JT119" i="18"/>
  <c r="QR119" i="18"/>
  <c r="NX119" i="18"/>
  <c r="LD119" i="18"/>
  <c r="FP119" i="18"/>
  <c r="CV119" i="18"/>
  <c r="AB119" i="18"/>
  <c r="IJ119" i="18"/>
  <c r="TL119" i="18"/>
  <c r="GZ119" i="18"/>
  <c r="EF119" i="18"/>
  <c r="BL119" i="18"/>
  <c r="TJ119" i="18"/>
  <c r="QP119" i="18"/>
  <c r="NV119" i="18"/>
  <c r="LB119" i="18"/>
  <c r="IH119" i="18"/>
  <c r="RZ119" i="18"/>
  <c r="PF119" i="18"/>
  <c r="ML119" i="18"/>
  <c r="JR119" i="18"/>
  <c r="GX119" i="18"/>
  <c r="ED119" i="18"/>
  <c r="BJ119" i="18"/>
  <c r="FN119" i="18"/>
  <c r="CT119" i="18"/>
  <c r="Z119" i="18"/>
  <c r="TH111" i="18"/>
  <c r="QN111" i="18"/>
  <c r="NT111" i="18"/>
  <c r="KZ111" i="18"/>
  <c r="IF111" i="18"/>
  <c r="FL111" i="18"/>
  <c r="RX111" i="18"/>
  <c r="BH111" i="18"/>
  <c r="MJ111" i="18"/>
  <c r="JP111" i="18"/>
  <c r="GV111" i="18"/>
  <c r="EB111" i="18"/>
  <c r="PD111" i="18"/>
  <c r="CR111" i="18"/>
  <c r="X111" i="18"/>
  <c r="SC111" i="18"/>
  <c r="PI111" i="18"/>
  <c r="MO111" i="18"/>
  <c r="JU111" i="18"/>
  <c r="CW111" i="18"/>
  <c r="AC111" i="18"/>
  <c r="TM111" i="18"/>
  <c r="FQ111" i="18"/>
  <c r="LE111" i="18"/>
  <c r="NY111" i="18"/>
  <c r="QS111" i="18"/>
  <c r="BM111" i="18"/>
  <c r="HA111" i="18"/>
  <c r="IK111" i="18"/>
  <c r="EG111" i="18"/>
  <c r="SL111" i="18"/>
  <c r="PR111" i="18"/>
  <c r="MX111" i="18"/>
  <c r="KD111" i="18"/>
  <c r="HJ111" i="18"/>
  <c r="EP111" i="18"/>
  <c r="RB111" i="18"/>
  <c r="IT111" i="18"/>
  <c r="DF111" i="18"/>
  <c r="OH111" i="18"/>
  <c r="BV111" i="18"/>
  <c r="B111" i="18"/>
  <c r="FZ111" i="18"/>
  <c r="AL111" i="18"/>
  <c r="LN111" i="18"/>
  <c r="TA111" i="18"/>
  <c r="QG111" i="18"/>
  <c r="NM111" i="18"/>
  <c r="KS111" i="18"/>
  <c r="DU111" i="18"/>
  <c r="BA111" i="18"/>
  <c r="MC111" i="18"/>
  <c r="RQ111" i="18"/>
  <c r="HY111" i="18"/>
  <c r="FE111" i="18"/>
  <c r="JI111" i="18"/>
  <c r="CK111" i="18"/>
  <c r="Q111" i="18"/>
  <c r="GO111" i="18"/>
  <c r="OW111" i="18"/>
  <c r="SA118" i="18"/>
  <c r="PG118" i="18"/>
  <c r="MM118" i="18"/>
  <c r="JS118" i="18"/>
  <c r="GY118" i="18"/>
  <c r="EE118" i="18"/>
  <c r="BK118" i="18"/>
  <c r="TK118" i="18"/>
  <c r="QQ118" i="18"/>
  <c r="NW118" i="18"/>
  <c r="LC118" i="18"/>
  <c r="II118" i="18"/>
  <c r="FO118" i="18"/>
  <c r="CU118" i="18"/>
  <c r="AA118" i="18"/>
  <c r="SP118" i="18"/>
  <c r="PV118" i="18"/>
  <c r="NB118" i="18"/>
  <c r="KH118" i="18"/>
  <c r="HN118" i="18"/>
  <c r="ET118" i="18"/>
  <c r="BZ118" i="18"/>
  <c r="F118" i="18"/>
  <c r="RF118" i="18"/>
  <c r="OL118" i="18"/>
  <c r="LR118" i="18"/>
  <c r="IX118" i="18"/>
  <c r="GD118" i="18"/>
  <c r="DJ118" i="18"/>
  <c r="AP118" i="18"/>
  <c r="SV118" i="18"/>
  <c r="QB118" i="18"/>
  <c r="NH118" i="18"/>
  <c r="KN118" i="18"/>
  <c r="HT118" i="18"/>
  <c r="EZ118" i="18"/>
  <c r="CF118" i="18"/>
  <c r="L118" i="18"/>
  <c r="RL118" i="18"/>
  <c r="LX118" i="18"/>
  <c r="JD118" i="18"/>
  <c r="GJ118" i="18"/>
  <c r="DP118" i="18"/>
  <c r="AV118" i="18"/>
  <c r="OR118" i="18"/>
  <c r="ST120" i="18"/>
  <c r="PZ120" i="18"/>
  <c r="NF120" i="18"/>
  <c r="KL120" i="18"/>
  <c r="HR120" i="18"/>
  <c r="EX120" i="18"/>
  <c r="CD120" i="18"/>
  <c r="J120" i="18"/>
  <c r="RJ120" i="18"/>
  <c r="OP120" i="18"/>
  <c r="LV120" i="18"/>
  <c r="JB120" i="18"/>
  <c r="GH120" i="18"/>
  <c r="DN120" i="18"/>
  <c r="AT120" i="18"/>
  <c r="RL120" i="18"/>
  <c r="OR120" i="18"/>
  <c r="LX120" i="18"/>
  <c r="JD120" i="18"/>
  <c r="GJ120" i="18"/>
  <c r="DP120" i="18"/>
  <c r="AV120" i="18"/>
  <c r="L120" i="18"/>
  <c r="SV120" i="18"/>
  <c r="QB120" i="18"/>
  <c r="NH120" i="18"/>
  <c r="KN120" i="18"/>
  <c r="HT120" i="18"/>
  <c r="EZ120" i="18"/>
  <c r="CF120" i="18"/>
  <c r="TH120" i="18"/>
  <c r="QN120" i="18"/>
  <c r="NT120" i="18"/>
  <c r="KZ120" i="18"/>
  <c r="IF120" i="18"/>
  <c r="FL120" i="18"/>
  <c r="CR120" i="18"/>
  <c r="X120" i="18"/>
  <c r="GV120" i="18"/>
  <c r="EB120" i="18"/>
  <c r="BH120" i="18"/>
  <c r="RX120" i="18"/>
  <c r="PD120" i="18"/>
  <c r="MJ120" i="18"/>
  <c r="JP120" i="18"/>
  <c r="RM120" i="18"/>
  <c r="OS120" i="18"/>
  <c r="LY120" i="18"/>
  <c r="JE120" i="18"/>
  <c r="GK120" i="18"/>
  <c r="DQ120" i="18"/>
  <c r="AW120" i="18"/>
  <c r="SW120" i="18"/>
  <c r="QC120" i="18"/>
  <c r="NI120" i="18"/>
  <c r="KO120" i="18"/>
  <c r="HU120" i="18"/>
  <c r="FA120" i="18"/>
  <c r="CG120" i="18"/>
  <c r="M120" i="18"/>
  <c r="BJ110" i="18"/>
  <c r="ML110" i="18"/>
  <c r="JR110" i="18"/>
  <c r="GX110" i="18"/>
  <c r="ED110" i="18"/>
  <c r="RZ110" i="18"/>
  <c r="TJ110" i="18"/>
  <c r="QP110" i="18"/>
  <c r="NV110" i="18"/>
  <c r="LB110" i="18"/>
  <c r="IH110" i="18"/>
  <c r="FN110" i="18"/>
  <c r="CT110" i="18"/>
  <c r="Z110" i="18"/>
  <c r="PF110" i="18"/>
  <c r="PV110" i="18"/>
  <c r="RF110" i="18"/>
  <c r="OL110" i="18"/>
  <c r="LR110" i="18"/>
  <c r="IX110" i="18"/>
  <c r="GD110" i="18"/>
  <c r="DJ110" i="18"/>
  <c r="AP110" i="18"/>
  <c r="SP110" i="18"/>
  <c r="ET110" i="18"/>
  <c r="F110" i="18"/>
  <c r="HN110" i="18"/>
  <c r="NB110" i="18"/>
  <c r="KH110" i="18"/>
  <c r="BZ110" i="18"/>
  <c r="SV110" i="18"/>
  <c r="QB110" i="18"/>
  <c r="NH110" i="18"/>
  <c r="KN110" i="18"/>
  <c r="HT110" i="18"/>
  <c r="EZ110" i="18"/>
  <c r="CF110" i="18"/>
  <c r="L110" i="18"/>
  <c r="RL110" i="18"/>
  <c r="OR110" i="18"/>
  <c r="LX110" i="18"/>
  <c r="JD110" i="18"/>
  <c r="GJ110" i="18"/>
  <c r="DP110" i="18"/>
  <c r="AV110" i="18"/>
  <c r="RP117" i="18"/>
  <c r="OV117" i="18"/>
  <c r="MB117" i="18"/>
  <c r="JH117" i="18"/>
  <c r="GN117" i="18"/>
  <c r="DT117" i="18"/>
  <c r="AZ117" i="18"/>
  <c r="P117" i="18"/>
  <c r="SZ117" i="18"/>
  <c r="QF117" i="18"/>
  <c r="NL117" i="18"/>
  <c r="KR117" i="18"/>
  <c r="HX117" i="18"/>
  <c r="FD117" i="18"/>
  <c r="CJ117" i="18"/>
  <c r="RP113" i="18"/>
  <c r="OV113" i="18"/>
  <c r="MB113" i="18"/>
  <c r="SZ113" i="18"/>
  <c r="QF113" i="18"/>
  <c r="NL113" i="18"/>
  <c r="KR113" i="18"/>
  <c r="HX113" i="18"/>
  <c r="FD113" i="18"/>
  <c r="CJ113" i="18"/>
  <c r="P113" i="18"/>
  <c r="JH113" i="18"/>
  <c r="GN113" i="18"/>
  <c r="DT113" i="18"/>
  <c r="AZ113" i="18"/>
  <c r="RO124" i="18"/>
  <c r="OU124" i="18"/>
  <c r="MA124" i="18"/>
  <c r="JG124" i="18"/>
  <c r="GM124" i="18"/>
  <c r="DS124" i="18"/>
  <c r="AY124" i="18"/>
  <c r="NK124" i="18"/>
  <c r="CI124" i="18"/>
  <c r="KQ124" i="18"/>
  <c r="O124" i="18"/>
  <c r="SY124" i="18"/>
  <c r="HW124" i="18"/>
  <c r="QE124" i="18"/>
  <c r="FC124" i="18"/>
  <c r="SN124" i="18"/>
  <c r="PT124" i="18"/>
  <c r="MZ124" i="18"/>
  <c r="KF124" i="18"/>
  <c r="HL124" i="18"/>
  <c r="ER124" i="18"/>
  <c r="BX124" i="18"/>
  <c r="D124" i="18"/>
  <c r="RD124" i="18"/>
  <c r="OJ124" i="18"/>
  <c r="LP124" i="18"/>
  <c r="IV124" i="18"/>
  <c r="GB124" i="18"/>
  <c r="DH124" i="18"/>
  <c r="AN124" i="18"/>
  <c r="RP124" i="18"/>
  <c r="OV124" i="18"/>
  <c r="MB124" i="18"/>
  <c r="JH124" i="18"/>
  <c r="GN124" i="18"/>
  <c r="DT124" i="18"/>
  <c r="AZ124" i="18"/>
  <c r="SZ124" i="18"/>
  <c r="QF124" i="18"/>
  <c r="NL124" i="18"/>
  <c r="KR124" i="18"/>
  <c r="HX124" i="18"/>
  <c r="FD124" i="18"/>
  <c r="CJ124" i="18"/>
  <c r="P124" i="18"/>
  <c r="SP129" i="18"/>
  <c r="PV129" i="18"/>
  <c r="NB129" i="18"/>
  <c r="KH129" i="18"/>
  <c r="HN129" i="18"/>
  <c r="ET129" i="18"/>
  <c r="BZ129" i="18"/>
  <c r="F129" i="18"/>
  <c r="RF129" i="18"/>
  <c r="OL129" i="18"/>
  <c r="LR129" i="18"/>
  <c r="IX129" i="18"/>
  <c r="GD129" i="18"/>
  <c r="DJ129" i="18"/>
  <c r="AP129" i="18"/>
  <c r="SC126" i="18"/>
  <c r="TM126" i="18"/>
  <c r="QS126" i="18"/>
  <c r="PI126" i="18"/>
  <c r="MO126" i="18"/>
  <c r="JU126" i="18"/>
  <c r="HA126" i="18"/>
  <c r="EG126" i="18"/>
  <c r="BM126" i="18"/>
  <c r="IK126" i="18"/>
  <c r="FQ126" i="18"/>
  <c r="NY126" i="18"/>
  <c r="CW126" i="18"/>
  <c r="LE126" i="18"/>
  <c r="AC126" i="18"/>
  <c r="RJ129" i="18"/>
  <c r="OP129" i="18"/>
  <c r="LV129" i="18"/>
  <c r="JB129" i="18"/>
  <c r="GH129" i="18"/>
  <c r="DN129" i="18"/>
  <c r="AT129" i="18"/>
  <c r="ST129" i="18"/>
  <c r="PZ129" i="18"/>
  <c r="NF129" i="18"/>
  <c r="KL129" i="18"/>
  <c r="HR129" i="18"/>
  <c r="EX129" i="18"/>
  <c r="CD129" i="18"/>
  <c r="J129" i="18"/>
  <c r="SN136" i="18"/>
  <c r="PT136" i="18"/>
  <c r="MZ136" i="18"/>
  <c r="KF136" i="18"/>
  <c r="HL136" i="18"/>
  <c r="ER136" i="18"/>
  <c r="OJ136" i="18"/>
  <c r="DH136" i="18"/>
  <c r="BX136" i="18"/>
  <c r="D136" i="18"/>
  <c r="LP136" i="18"/>
  <c r="IV136" i="18"/>
  <c r="AN136" i="18"/>
  <c r="RD136" i="18"/>
  <c r="GB136" i="18"/>
  <c r="RT132" i="18"/>
  <c r="OZ132" i="18"/>
  <c r="MF132" i="18"/>
  <c r="JL132" i="18"/>
  <c r="NP132" i="18"/>
  <c r="IB132" i="18"/>
  <c r="FH132" i="18"/>
  <c r="CN132" i="18"/>
  <c r="T132" i="18"/>
  <c r="KV132" i="18"/>
  <c r="TD132" i="18"/>
  <c r="DX132" i="18"/>
  <c r="BD132" i="18"/>
  <c r="GR132" i="18"/>
  <c r="QJ132" i="18"/>
  <c r="TD125" i="18"/>
  <c r="QJ125" i="18"/>
  <c r="NP125" i="18"/>
  <c r="KV125" i="18"/>
  <c r="IB125" i="18"/>
  <c r="FH125" i="18"/>
  <c r="CN125" i="18"/>
  <c r="T125" i="18"/>
  <c r="RT125" i="18"/>
  <c r="OZ125" i="18"/>
  <c r="MF125" i="18"/>
  <c r="JL125" i="18"/>
  <c r="GR125" i="18"/>
  <c r="DX125" i="18"/>
  <c r="BD125" i="18"/>
  <c r="TF136" i="18"/>
  <c r="QL136" i="18"/>
  <c r="NR136" i="18"/>
  <c r="KX136" i="18"/>
  <c r="ID136" i="18"/>
  <c r="FJ136" i="18"/>
  <c r="RV136" i="18"/>
  <c r="PB136" i="18"/>
  <c r="MH136" i="18"/>
  <c r="JN136" i="18"/>
  <c r="GT136" i="18"/>
  <c r="DZ136" i="18"/>
  <c r="BF136" i="18"/>
  <c r="CP136" i="18"/>
  <c r="V136" i="18"/>
  <c r="RX135" i="18"/>
  <c r="PD135" i="18"/>
  <c r="MJ135" i="18"/>
  <c r="JP135" i="18"/>
  <c r="GV135" i="18"/>
  <c r="EB135" i="18"/>
  <c r="BH135" i="18"/>
  <c r="TH135" i="18"/>
  <c r="QN135" i="18"/>
  <c r="NT135" i="18"/>
  <c r="KZ135" i="18"/>
  <c r="IF135" i="18"/>
  <c r="FL135" i="18"/>
  <c r="CR135" i="18"/>
  <c r="X135" i="18"/>
  <c r="RP130" i="18"/>
  <c r="OV130" i="18"/>
  <c r="MB130" i="18"/>
  <c r="JH130" i="18"/>
  <c r="GN130" i="18"/>
  <c r="DT130" i="18"/>
  <c r="AZ130" i="18"/>
  <c r="QF130" i="18"/>
  <c r="FD130" i="18"/>
  <c r="NL130" i="18"/>
  <c r="KR130" i="18"/>
  <c r="P130" i="18"/>
  <c r="SZ130" i="18"/>
  <c r="HX130" i="18"/>
  <c r="CJ130" i="18"/>
  <c r="SQ126" i="18"/>
  <c r="PW126" i="18"/>
  <c r="OM126" i="18"/>
  <c r="LS126" i="18"/>
  <c r="IY126" i="18"/>
  <c r="GE126" i="18"/>
  <c r="DK126" i="18"/>
  <c r="AQ126" i="18"/>
  <c r="EU126" i="18"/>
  <c r="NC126" i="18"/>
  <c r="CA126" i="18"/>
  <c r="RG126" i="18"/>
  <c r="KI126" i="18"/>
  <c r="G126" i="18"/>
  <c r="HO126" i="18"/>
  <c r="SV129" i="18"/>
  <c r="QB129" i="18"/>
  <c r="NH129" i="18"/>
  <c r="KN129" i="18"/>
  <c r="HT129" i="18"/>
  <c r="EZ129" i="18"/>
  <c r="CF129" i="18"/>
  <c r="L129" i="18"/>
  <c r="RL129" i="18"/>
  <c r="GJ129" i="18"/>
  <c r="LX129" i="18"/>
  <c r="AV129" i="18"/>
  <c r="JD129" i="18"/>
  <c r="OR129" i="18"/>
  <c r="DP129" i="18"/>
  <c r="TH132" i="18"/>
  <c r="QN132" i="18"/>
  <c r="NT132" i="18"/>
  <c r="KZ132" i="18"/>
  <c r="IF132" i="18"/>
  <c r="MJ132" i="18"/>
  <c r="GV132" i="18"/>
  <c r="EB132" i="18"/>
  <c r="BH132" i="18"/>
  <c r="JP132" i="18"/>
  <c r="RX132" i="18"/>
  <c r="CR132" i="18"/>
  <c r="PD132" i="18"/>
  <c r="X132" i="18"/>
  <c r="FL132" i="18"/>
  <c r="TK129" i="18"/>
  <c r="QQ129" i="18"/>
  <c r="NW129" i="18"/>
  <c r="LC129" i="18"/>
  <c r="II129" i="18"/>
  <c r="FO129" i="18"/>
  <c r="CU129" i="18"/>
  <c r="AA129" i="18"/>
  <c r="MM129" i="18"/>
  <c r="BK129" i="18"/>
  <c r="JS129" i="18"/>
  <c r="SA129" i="18"/>
  <c r="GY129" i="18"/>
  <c r="PG129" i="18"/>
  <c r="EE129" i="18"/>
  <c r="SQ127" i="18"/>
  <c r="PW127" i="18"/>
  <c r="NC127" i="18"/>
  <c r="KI127" i="18"/>
  <c r="HO127" i="18"/>
  <c r="EU127" i="18"/>
  <c r="CA127" i="18"/>
  <c r="G127" i="18"/>
  <c r="RG127" i="18"/>
  <c r="IY127" i="18"/>
  <c r="OM127" i="18"/>
  <c r="GE127" i="18"/>
  <c r="LS127" i="18"/>
  <c r="AQ127" i="18"/>
  <c r="DK127" i="18"/>
  <c r="RY136" i="18"/>
  <c r="PE136" i="18"/>
  <c r="MK136" i="18"/>
  <c r="JQ136" i="18"/>
  <c r="GW136" i="18"/>
  <c r="EC136" i="18"/>
  <c r="TI136" i="18"/>
  <c r="IG136" i="18"/>
  <c r="BI136" i="18"/>
  <c r="QO136" i="18"/>
  <c r="FM136" i="18"/>
  <c r="NU136" i="18"/>
  <c r="CS136" i="18"/>
  <c r="Y136" i="18"/>
  <c r="LA136" i="18"/>
  <c r="RS136" i="18"/>
  <c r="OY136" i="18"/>
  <c r="ME136" i="18"/>
  <c r="JK136" i="18"/>
  <c r="GQ136" i="18"/>
  <c r="DW136" i="18"/>
  <c r="TC136" i="18"/>
  <c r="QI136" i="18"/>
  <c r="NO136" i="18"/>
  <c r="KU136" i="18"/>
  <c r="IA136" i="18"/>
  <c r="FG136" i="18"/>
  <c r="CM136" i="18"/>
  <c r="S136" i="18"/>
  <c r="BC136" i="18"/>
  <c r="RX127" i="18"/>
  <c r="PD127" i="18"/>
  <c r="MJ127" i="18"/>
  <c r="JP127" i="18"/>
  <c r="GV127" i="18"/>
  <c r="EB127" i="18"/>
  <c r="IF127" i="18"/>
  <c r="NT127" i="18"/>
  <c r="FL127" i="18"/>
  <c r="TH127" i="18"/>
  <c r="BH127" i="18"/>
  <c r="CR127" i="18"/>
  <c r="X127" i="18"/>
  <c r="KZ127" i="18"/>
  <c r="QN127" i="18"/>
  <c r="SY127" i="18"/>
  <c r="QE127" i="18"/>
  <c r="NK127" i="18"/>
  <c r="KQ127" i="18"/>
  <c r="HW127" i="18"/>
  <c r="FC127" i="18"/>
  <c r="CI127" i="18"/>
  <c r="O127" i="18"/>
  <c r="OU127" i="18"/>
  <c r="GM127" i="18"/>
  <c r="AY127" i="18"/>
  <c r="MA127" i="18"/>
  <c r="DS127" i="18"/>
  <c r="JG127" i="18"/>
  <c r="RO127" i="18"/>
  <c r="SO129" i="18"/>
  <c r="PU129" i="18"/>
  <c r="NA129" i="18"/>
  <c r="KG129" i="18"/>
  <c r="HM129" i="18"/>
  <c r="ES129" i="18"/>
  <c r="BY129" i="18"/>
  <c r="E129" i="18"/>
  <c r="RE129" i="18"/>
  <c r="OK129" i="18"/>
  <c r="LQ129" i="18"/>
  <c r="IW129" i="18"/>
  <c r="GC129" i="18"/>
  <c r="DI129" i="18"/>
  <c r="AO129" i="18"/>
  <c r="TD136" i="18"/>
  <c r="QJ136" i="18"/>
  <c r="NP136" i="18"/>
  <c r="KV136" i="18"/>
  <c r="IB136" i="18"/>
  <c r="FH136" i="18"/>
  <c r="JL136" i="18"/>
  <c r="CN136" i="18"/>
  <c r="T136" i="18"/>
  <c r="RT136" i="18"/>
  <c r="GR136" i="18"/>
  <c r="OZ136" i="18"/>
  <c r="DX136" i="18"/>
  <c r="BD136" i="18"/>
  <c r="MF136" i="18"/>
  <c r="RX128" i="18"/>
  <c r="PD128" i="18"/>
  <c r="MJ128" i="18"/>
  <c r="JP128" i="18"/>
  <c r="GV128" i="18"/>
  <c r="NT128" i="18"/>
  <c r="FL128" i="18"/>
  <c r="TH128" i="18"/>
  <c r="QN128" i="18"/>
  <c r="EB128" i="18"/>
  <c r="BH128" i="18"/>
  <c r="X128" i="18"/>
  <c r="IF128" i="18"/>
  <c r="CR128" i="18"/>
  <c r="KZ128" i="18"/>
  <c r="TC133" i="18"/>
  <c r="QI133" i="18"/>
  <c r="NO133" i="18"/>
  <c r="KU133" i="18"/>
  <c r="IA133" i="18"/>
  <c r="FG133" i="18"/>
  <c r="CM133" i="18"/>
  <c r="S133" i="18"/>
  <c r="RS133" i="18"/>
  <c r="OY133" i="18"/>
  <c r="ME133" i="18"/>
  <c r="JK133" i="18"/>
  <c r="GQ133" i="18"/>
  <c r="DW133" i="18"/>
  <c r="BC133" i="18"/>
  <c r="RX136" i="18"/>
  <c r="PD136" i="18"/>
  <c r="MJ136" i="18"/>
  <c r="JP136" i="18"/>
  <c r="GV136" i="18"/>
  <c r="EB136" i="18"/>
  <c r="TH136" i="18"/>
  <c r="IF136" i="18"/>
  <c r="BH136" i="18"/>
  <c r="QN136" i="18"/>
  <c r="FL136" i="18"/>
  <c r="NT136" i="18"/>
  <c r="CR136" i="18"/>
  <c r="X136" i="18"/>
  <c r="KZ136" i="18"/>
  <c r="SV128" i="18"/>
  <c r="QB128" i="18"/>
  <c r="NH128" i="18"/>
  <c r="KN128" i="18"/>
  <c r="HT128" i="18"/>
  <c r="RL128" i="18"/>
  <c r="GJ128" i="18"/>
  <c r="LX128" i="18"/>
  <c r="JD128" i="18"/>
  <c r="EZ128" i="18"/>
  <c r="CF128" i="18"/>
  <c r="L128" i="18"/>
  <c r="AV128" i="18"/>
  <c r="OR128" i="18"/>
  <c r="DP128" i="18"/>
  <c r="SL132" i="18"/>
  <c r="PR132" i="18"/>
  <c r="MX132" i="18"/>
  <c r="KD132" i="18"/>
  <c r="RB132" i="18"/>
  <c r="OH132" i="18"/>
  <c r="LN132" i="18"/>
  <c r="IT132" i="18"/>
  <c r="FZ132" i="18"/>
  <c r="DF132" i="18"/>
  <c r="AL132" i="18"/>
  <c r="HJ132" i="18"/>
  <c r="EP132" i="18"/>
  <c r="BV132" i="18"/>
  <c r="B132" i="18"/>
  <c r="TK128" i="18"/>
  <c r="QQ128" i="18"/>
  <c r="NW128" i="18"/>
  <c r="LC128" i="18"/>
  <c r="II128" i="18"/>
  <c r="MM128" i="18"/>
  <c r="FO128" i="18"/>
  <c r="JS128" i="18"/>
  <c r="EE128" i="18"/>
  <c r="BK128" i="18"/>
  <c r="SA128" i="18"/>
  <c r="GY128" i="18"/>
  <c r="AA128" i="18"/>
  <c r="PG128" i="18"/>
  <c r="CU128" i="18"/>
  <c r="TB126" i="18"/>
  <c r="QH126" i="18"/>
  <c r="NN126" i="18"/>
  <c r="KT126" i="18"/>
  <c r="HZ126" i="18"/>
  <c r="FF126" i="18"/>
  <c r="CL126" i="18"/>
  <c r="R126" i="18"/>
  <c r="OX126" i="18"/>
  <c r="MD126" i="18"/>
  <c r="JJ126" i="18"/>
  <c r="GP126" i="18"/>
  <c r="DV126" i="18"/>
  <c r="BB126" i="18"/>
  <c r="RR126" i="18"/>
  <c r="SW131" i="18"/>
  <c r="QC131" i="18"/>
  <c r="NI131" i="18"/>
  <c r="KO131" i="18"/>
  <c r="HU131" i="18"/>
  <c r="FA131" i="18"/>
  <c r="CG131" i="18"/>
  <c r="M131" i="18"/>
  <c r="RM131" i="18"/>
  <c r="OS131" i="18"/>
  <c r="LY131" i="18"/>
  <c r="JE131" i="18"/>
  <c r="GK131" i="18"/>
  <c r="DQ131" i="18"/>
  <c r="AW131" i="18"/>
  <c r="SY136" i="18"/>
  <c r="QE136" i="18"/>
  <c r="NK136" i="18"/>
  <c r="KQ136" i="18"/>
  <c r="HW136" i="18"/>
  <c r="FC136" i="18"/>
  <c r="RO136" i="18"/>
  <c r="OU136" i="18"/>
  <c r="MA136" i="18"/>
  <c r="JG136" i="18"/>
  <c r="GM136" i="18"/>
  <c r="DS136" i="18"/>
  <c r="AY136" i="18"/>
  <c r="O136" i="18"/>
  <c r="CI136" i="18"/>
  <c r="SS133" i="18"/>
  <c r="PY133" i="18"/>
  <c r="NE133" i="18"/>
  <c r="KK133" i="18"/>
  <c r="HQ133" i="18"/>
  <c r="EW133" i="18"/>
  <c r="CC133" i="18"/>
  <c r="I133" i="18"/>
  <c r="RI133" i="18"/>
  <c r="GG133" i="18"/>
  <c r="OO133" i="18"/>
  <c r="DM133" i="18"/>
  <c r="LU133" i="18"/>
  <c r="AS133" i="18"/>
  <c r="JA133" i="18"/>
  <c r="SN125" i="18"/>
  <c r="PT125" i="18"/>
  <c r="MZ125" i="18"/>
  <c r="KF125" i="18"/>
  <c r="HL125" i="18"/>
  <c r="ER125" i="18"/>
  <c r="BX125" i="18"/>
  <c r="D125" i="18"/>
  <c r="RD125" i="18"/>
  <c r="OJ125" i="18"/>
  <c r="LP125" i="18"/>
  <c r="IV125" i="18"/>
  <c r="GB125" i="18"/>
  <c r="DH125" i="18"/>
  <c r="AN125" i="18"/>
  <c r="RI128" i="18"/>
  <c r="OO128" i="18"/>
  <c r="LU128" i="18"/>
  <c r="JA128" i="18"/>
  <c r="GG128" i="18"/>
  <c r="SS128" i="18"/>
  <c r="PY128" i="18"/>
  <c r="NE128" i="18"/>
  <c r="KK128" i="18"/>
  <c r="HQ128" i="18"/>
  <c r="EW128" i="18"/>
  <c r="CC128" i="18"/>
  <c r="I128" i="18"/>
  <c r="DM128" i="18"/>
  <c r="AS128" i="18"/>
  <c r="RG131" i="18"/>
  <c r="OM131" i="18"/>
  <c r="LS131" i="18"/>
  <c r="IY131" i="18"/>
  <c r="GE131" i="18"/>
  <c r="DK131" i="18"/>
  <c r="AQ131" i="18"/>
  <c r="SQ131" i="18"/>
  <c r="HO131" i="18"/>
  <c r="PW131" i="18"/>
  <c r="EU131" i="18"/>
  <c r="NC131" i="18"/>
  <c r="CA131" i="18"/>
  <c r="KI131" i="18"/>
  <c r="G131" i="18"/>
  <c r="RH125" i="18"/>
  <c r="ON125" i="18"/>
  <c r="LT125" i="18"/>
  <c r="IZ125" i="18"/>
  <c r="GF125" i="18"/>
  <c r="DL125" i="18"/>
  <c r="AR125" i="18"/>
  <c r="SR125" i="18"/>
  <c r="PX125" i="18"/>
  <c r="ND125" i="18"/>
  <c r="KJ125" i="18"/>
  <c r="HP125" i="18"/>
  <c r="EV125" i="18"/>
  <c r="CB125" i="18"/>
  <c r="H125" i="18"/>
  <c r="SV130" i="18"/>
  <c r="QB130" i="18"/>
  <c r="NH130" i="18"/>
  <c r="KN130" i="18"/>
  <c r="HT130" i="18"/>
  <c r="EZ130" i="18"/>
  <c r="CF130" i="18"/>
  <c r="L130" i="18"/>
  <c r="RL130" i="18"/>
  <c r="GJ130" i="18"/>
  <c r="OR130" i="18"/>
  <c r="LX130" i="18"/>
  <c r="AV130" i="18"/>
  <c r="JD130" i="18"/>
  <c r="DP130" i="18"/>
  <c r="RV134" i="18"/>
  <c r="PB134" i="18"/>
  <c r="MH134" i="18"/>
  <c r="JN134" i="18"/>
  <c r="GT134" i="18"/>
  <c r="DZ134" i="18"/>
  <c r="TF134" i="18"/>
  <c r="ID134" i="18"/>
  <c r="BF134" i="18"/>
  <c r="FJ134" i="18"/>
  <c r="QL134" i="18"/>
  <c r="NR134" i="18"/>
  <c r="V134" i="18"/>
  <c r="CP134" i="18"/>
  <c r="KX134" i="18"/>
  <c r="TL136" i="18"/>
  <c r="QR136" i="18"/>
  <c r="NX136" i="18"/>
  <c r="LD136" i="18"/>
  <c r="IJ136" i="18"/>
  <c r="FP136" i="18"/>
  <c r="CV136" i="18"/>
  <c r="SB136" i="18"/>
  <c r="GZ136" i="18"/>
  <c r="AB136" i="18"/>
  <c r="PH136" i="18"/>
  <c r="EF136" i="18"/>
  <c r="MN136" i="18"/>
  <c r="BL136" i="18"/>
  <c r="JT136" i="18"/>
  <c r="SV135" i="18"/>
  <c r="QB135" i="18"/>
  <c r="NH135" i="18"/>
  <c r="KN135" i="18"/>
  <c r="HT135" i="18"/>
  <c r="EZ135" i="18"/>
  <c r="CF135" i="18"/>
  <c r="L135" i="18"/>
  <c r="RL135" i="18"/>
  <c r="OR135" i="18"/>
  <c r="LX135" i="18"/>
  <c r="JD135" i="18"/>
  <c r="GJ135" i="18"/>
  <c r="DP135" i="18"/>
  <c r="AV135" i="18"/>
  <c r="SD132" i="18"/>
  <c r="PJ132" i="18"/>
  <c r="MP132" i="18"/>
  <c r="JV132" i="18"/>
  <c r="TN132" i="18"/>
  <c r="QT132" i="18"/>
  <c r="NZ132" i="18"/>
  <c r="LF132" i="18"/>
  <c r="IL132" i="18"/>
  <c r="FR132" i="18"/>
  <c r="CX132" i="18"/>
  <c r="AD132" i="18"/>
  <c r="HB132" i="18"/>
  <c r="EH132" i="18"/>
  <c r="BN132" i="18"/>
  <c r="TL127" i="18"/>
  <c r="QR127" i="18"/>
  <c r="NX127" i="18"/>
  <c r="LD127" i="18"/>
  <c r="IJ127" i="18"/>
  <c r="FP127" i="18"/>
  <c r="CV127" i="18"/>
  <c r="SB127" i="18"/>
  <c r="JT127" i="18"/>
  <c r="BL127" i="18"/>
  <c r="PH127" i="18"/>
  <c r="GZ127" i="18"/>
  <c r="AB127" i="18"/>
  <c r="MN127" i="18"/>
  <c r="EF127" i="18"/>
  <c r="RG134" i="18"/>
  <c r="OM134" i="18"/>
  <c r="LS134" i="18"/>
  <c r="IY134" i="18"/>
  <c r="GE134" i="18"/>
  <c r="DK134" i="18"/>
  <c r="NC134" i="18"/>
  <c r="AQ134" i="18"/>
  <c r="EU134" i="18"/>
  <c r="KI134" i="18"/>
  <c r="SQ134" i="18"/>
  <c r="G134" i="18"/>
  <c r="HO134" i="18"/>
  <c r="PW134" i="18"/>
  <c r="CA134" i="18"/>
  <c r="SN135" i="18"/>
  <c r="PT135" i="18"/>
  <c r="MZ135" i="18"/>
  <c r="KF135" i="18"/>
  <c r="HL135" i="18"/>
  <c r="ER135" i="18"/>
  <c r="BX135" i="18"/>
  <c r="D135" i="18"/>
  <c r="RD135" i="18"/>
  <c r="OJ135" i="18"/>
  <c r="LP135" i="18"/>
  <c r="IV135" i="18"/>
  <c r="GB135" i="18"/>
  <c r="DH135" i="18"/>
  <c r="AN135" i="18"/>
  <c r="RB129" i="18"/>
  <c r="OH129" i="18"/>
  <c r="LN129" i="18"/>
  <c r="IT129" i="18"/>
  <c r="FZ129" i="18"/>
  <c r="DF129" i="18"/>
  <c r="AL129" i="18"/>
  <c r="SL129" i="18"/>
  <c r="PR129" i="18"/>
  <c r="MX129" i="18"/>
  <c r="KD129" i="18"/>
  <c r="HJ129" i="18"/>
  <c r="EP129" i="18"/>
  <c r="BV129" i="18"/>
  <c r="B129" i="18"/>
  <c r="RG135" i="18"/>
  <c r="OM135" i="18"/>
  <c r="LS135" i="18"/>
  <c r="IY135" i="18"/>
  <c r="GE135" i="18"/>
  <c r="DK135" i="18"/>
  <c r="AQ135" i="18"/>
  <c r="NC135" i="18"/>
  <c r="CA135" i="18"/>
  <c r="KI135" i="18"/>
  <c r="G135" i="18"/>
  <c r="SQ135" i="18"/>
  <c r="HO135" i="18"/>
  <c r="PW135" i="18"/>
  <c r="EU135" i="18"/>
  <c r="TI138" i="18"/>
  <c r="QO138" i="18"/>
  <c r="LA138" i="18"/>
  <c r="FM138" i="18"/>
  <c r="Y138" i="18"/>
  <c r="PE138" i="18"/>
  <c r="JQ138" i="18"/>
  <c r="EC138" i="18"/>
  <c r="NU138" i="18"/>
  <c r="IG138" i="18"/>
  <c r="CS138" i="18"/>
  <c r="RY138" i="18"/>
  <c r="MK138" i="18"/>
  <c r="GW138" i="18"/>
  <c r="BI138" i="18"/>
  <c r="RJ138" i="18"/>
  <c r="OP138" i="18"/>
  <c r="LV138" i="18"/>
  <c r="JB138" i="18"/>
  <c r="GH138" i="18"/>
  <c r="DN138" i="18"/>
  <c r="AT138" i="18"/>
  <c r="PZ138" i="18"/>
  <c r="KL138" i="18"/>
  <c r="EX138" i="18"/>
  <c r="J138" i="18"/>
  <c r="NF138" i="18"/>
  <c r="HR138" i="18"/>
  <c r="CD138" i="18"/>
  <c r="ST138" i="18"/>
  <c r="SO138" i="18"/>
  <c r="RE138" i="18"/>
  <c r="LQ138" i="18"/>
  <c r="GC138" i="18"/>
  <c r="AO138" i="18"/>
  <c r="PU138" i="18"/>
  <c r="KG138" i="18"/>
  <c r="ES138" i="18"/>
  <c r="E138" i="18"/>
  <c r="OK138" i="18"/>
  <c r="IW138" i="18"/>
  <c r="DI138" i="18"/>
  <c r="NA138" i="18"/>
  <c r="HM138" i="18"/>
  <c r="BY138" i="18"/>
  <c r="RJ137" i="18"/>
  <c r="PZ137" i="18"/>
  <c r="NF137" i="18"/>
  <c r="KL137" i="18"/>
  <c r="HR137" i="18"/>
  <c r="EX137" i="18"/>
  <c r="ST137" i="18"/>
  <c r="OP137" i="18"/>
  <c r="LV137" i="18"/>
  <c r="JB137" i="18"/>
  <c r="GH137" i="18"/>
  <c r="AT137" i="18"/>
  <c r="DN137" i="18"/>
  <c r="CD137" i="18"/>
  <c r="J137" i="18"/>
  <c r="SB137" i="18"/>
  <c r="TL137" i="18"/>
  <c r="PH137" i="18"/>
  <c r="MN137" i="18"/>
  <c r="JT137" i="18"/>
  <c r="GZ137" i="18"/>
  <c r="EF137" i="18"/>
  <c r="QR137" i="18"/>
  <c r="NX137" i="18"/>
  <c r="CV137" i="18"/>
  <c r="AB137" i="18"/>
  <c r="LD137" i="18"/>
  <c r="IJ137" i="18"/>
  <c r="FP137" i="18"/>
  <c r="BL137" i="18"/>
  <c r="SV137" i="18"/>
  <c r="OR137" i="18"/>
  <c r="LX137" i="18"/>
  <c r="JD137" i="18"/>
  <c r="GJ137" i="18"/>
  <c r="DP137" i="18"/>
  <c r="RL137" i="18"/>
  <c r="EZ137" i="18"/>
  <c r="CF137" i="18"/>
  <c r="L137" i="18"/>
  <c r="QB137" i="18"/>
  <c r="NH137" i="18"/>
  <c r="HT137" i="18"/>
  <c r="AV137" i="18"/>
  <c r="KN137" i="18"/>
  <c r="SS138" i="18"/>
  <c r="PY138" i="18"/>
  <c r="KK138" i="18"/>
  <c r="EW138" i="18"/>
  <c r="I138" i="18"/>
  <c r="OO138" i="18"/>
  <c r="JA138" i="18"/>
  <c r="DM138" i="18"/>
  <c r="NE138" i="18"/>
  <c r="HQ138" i="18"/>
  <c r="CC138" i="18"/>
  <c r="RI138" i="18"/>
  <c r="LU138" i="18"/>
  <c r="GG138" i="18"/>
  <c r="AS138" i="18"/>
  <c r="TO116" i="18"/>
  <c r="QU116" i="18"/>
  <c r="OA116" i="18"/>
  <c r="LG116" i="18"/>
  <c r="IM116" i="18"/>
  <c r="FS116" i="18"/>
  <c r="CY116" i="18"/>
  <c r="AE116" i="18"/>
  <c r="SE116" i="18"/>
  <c r="PK116" i="18"/>
  <c r="MQ116" i="18"/>
  <c r="JW116" i="18"/>
  <c r="HC116" i="18"/>
  <c r="EI116" i="18"/>
  <c r="BO116" i="18"/>
  <c r="SE122" i="18"/>
  <c r="PK122" i="18"/>
  <c r="MQ122" i="18"/>
  <c r="JW122" i="18"/>
  <c r="HC122" i="18"/>
  <c r="EI122" i="18"/>
  <c r="BO122" i="18"/>
  <c r="QU122" i="18"/>
  <c r="OA122" i="18"/>
  <c r="LG122" i="18"/>
  <c r="IM122" i="18"/>
  <c r="FS122" i="18"/>
  <c r="CY122" i="18"/>
  <c r="AE122" i="18"/>
  <c r="TO122" i="18"/>
  <c r="TO118" i="18"/>
  <c r="QU118" i="18"/>
  <c r="OA118" i="18"/>
  <c r="LG118" i="18"/>
  <c r="IM118" i="18"/>
  <c r="FS118" i="18"/>
  <c r="CY118" i="18"/>
  <c r="AE118" i="18"/>
  <c r="SE118" i="18"/>
  <c r="PK118" i="18"/>
  <c r="MQ118" i="18"/>
  <c r="JW118" i="18"/>
  <c r="HC118" i="18"/>
  <c r="EI118" i="18"/>
  <c r="BO118" i="18"/>
  <c r="TO137" i="18"/>
  <c r="SE137" i="18"/>
  <c r="PK137" i="18"/>
  <c r="MQ137" i="18"/>
  <c r="JW137" i="18"/>
  <c r="HC137" i="18"/>
  <c r="EI137" i="18"/>
  <c r="QU137" i="18"/>
  <c r="OA137" i="18"/>
  <c r="LG137" i="18"/>
  <c r="IM137" i="18"/>
  <c r="FS137" i="18"/>
  <c r="CY137" i="18"/>
  <c r="AE137" i="18"/>
  <c r="BO137" i="18"/>
  <c r="SK121" i="18"/>
  <c r="PQ121" i="18"/>
  <c r="MW121" i="18"/>
  <c r="KC121" i="18"/>
  <c r="HI121" i="18"/>
  <c r="EO121" i="18"/>
  <c r="BU121" i="18"/>
  <c r="TU121" i="18"/>
  <c r="RA121" i="18"/>
  <c r="OG121" i="18"/>
  <c r="LM121" i="18"/>
  <c r="IS121" i="18"/>
  <c r="FY121" i="18"/>
  <c r="DE121" i="18"/>
  <c r="AK121" i="18"/>
  <c r="SF123" i="18"/>
  <c r="PL123" i="18"/>
  <c r="MR123" i="18"/>
  <c r="JX123" i="18"/>
  <c r="HD123" i="18"/>
  <c r="EJ123" i="18"/>
  <c r="BP123" i="18"/>
  <c r="TP123" i="18"/>
  <c r="QV123" i="18"/>
  <c r="OB123" i="18"/>
  <c r="LH123" i="18"/>
  <c r="IN123" i="18"/>
  <c r="FT123" i="18"/>
  <c r="CZ123" i="18"/>
  <c r="AF123" i="18"/>
  <c r="SF116" i="18"/>
  <c r="PL116" i="18"/>
  <c r="MR116" i="18"/>
  <c r="JX116" i="18"/>
  <c r="HD116" i="18"/>
  <c r="EJ116" i="18"/>
  <c r="BP116" i="18"/>
  <c r="QV116" i="18"/>
  <c r="OB116" i="18"/>
  <c r="LH116" i="18"/>
  <c r="IN116" i="18"/>
  <c r="FT116" i="18"/>
  <c r="CZ116" i="18"/>
  <c r="AF116" i="18"/>
  <c r="TP116" i="18"/>
  <c r="SF114" i="18"/>
  <c r="PL114" i="18"/>
  <c r="MR114" i="18"/>
  <c r="JX114" i="18"/>
  <c r="HD114" i="18"/>
  <c r="EJ114" i="18"/>
  <c r="BP114" i="18"/>
  <c r="QV114" i="18"/>
  <c r="OB114" i="18"/>
  <c r="LH114" i="18"/>
  <c r="IN114" i="18"/>
  <c r="FT114" i="18"/>
  <c r="CZ114" i="18"/>
  <c r="AF114" i="18"/>
  <c r="TP114" i="18"/>
  <c r="SG113" i="18"/>
  <c r="PM113" i="18"/>
  <c r="MS113" i="18"/>
  <c r="JY113" i="18"/>
  <c r="HE113" i="18"/>
  <c r="EK113" i="18"/>
  <c r="BQ113" i="18"/>
  <c r="TQ113" i="18"/>
  <c r="QW113" i="18"/>
  <c r="OC113" i="18"/>
  <c r="LI113" i="18"/>
  <c r="IO113" i="18"/>
  <c r="FU113" i="18"/>
  <c r="DA113" i="18"/>
  <c r="AG113" i="18"/>
  <c r="TR112" i="18"/>
  <c r="QX112" i="18"/>
  <c r="OD112" i="18"/>
  <c r="LJ112" i="18"/>
  <c r="IP112" i="18"/>
  <c r="FV112" i="18"/>
  <c r="DB112" i="18"/>
  <c r="AH112" i="18"/>
  <c r="HF112" i="18"/>
  <c r="MT112" i="18"/>
  <c r="EL112" i="18"/>
  <c r="PN112" i="18"/>
  <c r="SH112" i="18"/>
  <c r="JZ112" i="18"/>
  <c r="BR112" i="18"/>
  <c r="SH118" i="18"/>
  <c r="PN118" i="18"/>
  <c r="MT118" i="18"/>
  <c r="JZ118" i="18"/>
  <c r="HF118" i="18"/>
  <c r="EL118" i="18"/>
  <c r="BR118" i="18"/>
  <c r="TR118" i="18"/>
  <c r="QX118" i="18"/>
  <c r="OD118" i="18"/>
  <c r="LJ118" i="18"/>
  <c r="IP118" i="18"/>
  <c r="FV118" i="18"/>
  <c r="DB118" i="18"/>
  <c r="AH118" i="18"/>
  <c r="SF118" i="18"/>
  <c r="PL118" i="18"/>
  <c r="MR118" i="18"/>
  <c r="JX118" i="18"/>
  <c r="HD118" i="18"/>
  <c r="EJ118" i="18"/>
  <c r="BP118" i="18"/>
  <c r="TP118" i="18"/>
  <c r="QV118" i="18"/>
  <c r="OB118" i="18"/>
  <c r="LH118" i="18"/>
  <c r="IN118" i="18"/>
  <c r="FT118" i="18"/>
  <c r="CZ118" i="18"/>
  <c r="AF118" i="18"/>
  <c r="TT107" i="18"/>
  <c r="QZ107" i="18"/>
  <c r="OF107" i="18"/>
  <c r="LL107" i="18"/>
  <c r="IR107" i="18"/>
  <c r="FX107" i="18"/>
  <c r="DD107" i="18"/>
  <c r="AJ107" i="18"/>
  <c r="SJ107" i="18"/>
  <c r="PP107" i="18"/>
  <c r="MV107" i="18"/>
  <c r="KB107" i="18"/>
  <c r="HH107" i="18"/>
  <c r="EN107" i="18"/>
  <c r="BT107" i="18"/>
  <c r="TP112" i="18"/>
  <c r="QV112" i="18"/>
  <c r="OB112" i="18"/>
  <c r="LH112" i="18"/>
  <c r="IN112" i="18"/>
  <c r="FT112" i="18"/>
  <c r="CZ112" i="18"/>
  <c r="AF112" i="18"/>
  <c r="BP112" i="18"/>
  <c r="PL112" i="18"/>
  <c r="HD112" i="18"/>
  <c r="JX112" i="18"/>
  <c r="MR112" i="18"/>
  <c r="EJ112" i="18"/>
  <c r="SF112" i="18"/>
  <c r="TR120" i="18"/>
  <c r="QX120" i="18"/>
  <c r="OD120" i="18"/>
  <c r="LJ120" i="18"/>
  <c r="IP120" i="18"/>
  <c r="FV120" i="18"/>
  <c r="DB120" i="18"/>
  <c r="AH120" i="18"/>
  <c r="SH120" i="18"/>
  <c r="PN120" i="18"/>
  <c r="MT120" i="18"/>
  <c r="JZ120" i="18"/>
  <c r="HF120" i="18"/>
  <c r="EL120" i="18"/>
  <c r="BR120" i="18"/>
  <c r="TT116" i="18"/>
  <c r="QZ116" i="18"/>
  <c r="OF116" i="18"/>
  <c r="LL116" i="18"/>
  <c r="IR116" i="18"/>
  <c r="FX116" i="18"/>
  <c r="DD116" i="18"/>
  <c r="AJ116" i="18"/>
  <c r="EN116" i="18"/>
  <c r="BT116" i="18"/>
  <c r="SJ116" i="18"/>
  <c r="PP116" i="18"/>
  <c r="MV116" i="18"/>
  <c r="KB116" i="18"/>
  <c r="HH116" i="18"/>
  <c r="SJ121" i="18"/>
  <c r="PP121" i="18"/>
  <c r="MV121" i="18"/>
  <c r="KB121" i="18"/>
  <c r="HH121" i="18"/>
  <c r="EN121" i="18"/>
  <c r="BT121" i="18"/>
  <c r="OF121" i="18"/>
  <c r="LL121" i="18"/>
  <c r="IR121" i="18"/>
  <c r="FX121" i="18"/>
  <c r="DD121" i="18"/>
  <c r="AJ121" i="18"/>
  <c r="TT121" i="18"/>
  <c r="QZ121" i="18"/>
  <c r="SJ133" i="18"/>
  <c r="PP133" i="18"/>
  <c r="MV133" i="18"/>
  <c r="KB133" i="18"/>
  <c r="HH133" i="18"/>
  <c r="EN133" i="18"/>
  <c r="BT133" i="18"/>
  <c r="TT133" i="18"/>
  <c r="IR133" i="18"/>
  <c r="QZ133" i="18"/>
  <c r="FX133" i="18"/>
  <c r="OF133" i="18"/>
  <c r="DD133" i="18"/>
  <c r="LL133" i="18"/>
  <c r="AJ133" i="18"/>
  <c r="SF129" i="18"/>
  <c r="PL129" i="18"/>
  <c r="MR129" i="18"/>
  <c r="JX129" i="18"/>
  <c r="HD129" i="18"/>
  <c r="EJ129" i="18"/>
  <c r="BP129" i="18"/>
  <c r="LH129" i="18"/>
  <c r="AF129" i="18"/>
  <c r="QV129" i="18"/>
  <c r="FT129" i="18"/>
  <c r="OB129" i="18"/>
  <c r="CZ129" i="18"/>
  <c r="TP129" i="18"/>
  <c r="IN129" i="18"/>
  <c r="SF128" i="18"/>
  <c r="PL128" i="18"/>
  <c r="MR128" i="18"/>
  <c r="JX128" i="18"/>
  <c r="HD128" i="18"/>
  <c r="LH128" i="18"/>
  <c r="QV128" i="18"/>
  <c r="FT128" i="18"/>
  <c r="OB128" i="18"/>
  <c r="EJ128" i="18"/>
  <c r="BP128" i="18"/>
  <c r="IN128" i="18"/>
  <c r="CZ128" i="18"/>
  <c r="AF128" i="18"/>
  <c r="TP128" i="18"/>
  <c r="SJ138" i="18"/>
  <c r="PP138" i="18"/>
  <c r="MV138" i="18"/>
  <c r="KB138" i="18"/>
  <c r="HH138" i="18"/>
  <c r="EN138" i="18"/>
  <c r="BT138" i="18"/>
  <c r="QZ138" i="18"/>
  <c r="LL138" i="18"/>
  <c r="FX138" i="18"/>
  <c r="AJ138" i="18"/>
  <c r="TT138" i="18"/>
  <c r="OF138" i="18"/>
  <c r="IR138" i="18"/>
  <c r="DD138" i="18"/>
  <c r="TT129" i="18"/>
  <c r="QZ129" i="18"/>
  <c r="OF129" i="18"/>
  <c r="LL129" i="18"/>
  <c r="IR129" i="18"/>
  <c r="FX129" i="18"/>
  <c r="DD129" i="18"/>
  <c r="AJ129" i="18"/>
  <c r="KB129" i="18"/>
  <c r="PP129" i="18"/>
  <c r="EN129" i="18"/>
  <c r="MV129" i="18"/>
  <c r="BT129" i="18"/>
  <c r="SJ129" i="18"/>
  <c r="HH129" i="18"/>
  <c r="SK127" i="18"/>
  <c r="PQ127" i="18"/>
  <c r="MW127" i="18"/>
  <c r="KC127" i="18"/>
  <c r="HI127" i="18"/>
  <c r="EO127" i="18"/>
  <c r="BU127" i="18"/>
  <c r="TU127" i="18"/>
  <c r="RA127" i="18"/>
  <c r="OG127" i="18"/>
  <c r="LM127" i="18"/>
  <c r="IS127" i="18"/>
  <c r="FY127" i="18"/>
  <c r="DE127" i="18"/>
  <c r="AK127" i="18"/>
  <c r="SG129" i="18"/>
  <c r="PM129" i="18"/>
  <c r="MS129" i="18"/>
  <c r="JY129" i="18"/>
  <c r="HE129" i="18"/>
  <c r="EK129" i="18"/>
  <c r="BQ129" i="18"/>
  <c r="TQ129" i="18"/>
  <c r="QW129" i="18"/>
  <c r="OC129" i="18"/>
  <c r="LI129" i="18"/>
  <c r="IO129" i="18"/>
  <c r="FU129" i="18"/>
  <c r="DA129" i="18"/>
  <c r="AG129" i="18"/>
  <c r="SH128" i="18"/>
  <c r="PN128" i="18"/>
  <c r="MT128" i="18"/>
  <c r="JZ128" i="18"/>
  <c r="HF128" i="18"/>
  <c r="TR128" i="18"/>
  <c r="QX128" i="18"/>
  <c r="OD128" i="18"/>
  <c r="LJ128" i="18"/>
  <c r="IP128" i="18"/>
  <c r="FV128" i="18"/>
  <c r="DB128" i="18"/>
  <c r="AH128" i="18"/>
  <c r="BR128" i="18"/>
  <c r="EL128" i="18"/>
  <c r="SG134" i="18"/>
  <c r="PM134" i="18"/>
  <c r="MS134" i="18"/>
  <c r="JY134" i="18"/>
  <c r="TQ134" i="18"/>
  <c r="QW134" i="18"/>
  <c r="OC134" i="18"/>
  <c r="LI134" i="18"/>
  <c r="IO134" i="18"/>
  <c r="FU134" i="18"/>
  <c r="DA134" i="18"/>
  <c r="AG134" i="18"/>
  <c r="HE134" i="18"/>
  <c r="EK134" i="18"/>
  <c r="BQ134" i="18"/>
  <c r="SK132" i="18"/>
  <c r="PQ132" i="18"/>
  <c r="MW132" i="18"/>
  <c r="KC132" i="18"/>
  <c r="TU132" i="18"/>
  <c r="IS132" i="18"/>
  <c r="FY132" i="18"/>
  <c r="DE132" i="18"/>
  <c r="AK132" i="18"/>
  <c r="RA132" i="18"/>
  <c r="OG132" i="18"/>
  <c r="HI132" i="18"/>
  <c r="EO132" i="18"/>
  <c r="BU132" i="18"/>
  <c r="LM132" i="18"/>
  <c r="SF127" i="18"/>
  <c r="PL127" i="18"/>
  <c r="MR127" i="18"/>
  <c r="JX127" i="18"/>
  <c r="HD127" i="18"/>
  <c r="EJ127" i="18"/>
  <c r="BP127" i="18"/>
  <c r="FT127" i="18"/>
  <c r="TP127" i="18"/>
  <c r="LH127" i="18"/>
  <c r="AF127" i="18"/>
  <c r="CZ127" i="18"/>
  <c r="QV127" i="18"/>
  <c r="OB127" i="18"/>
  <c r="IN127" i="18"/>
  <c r="TM117" i="18"/>
  <c r="QS117" i="18"/>
  <c r="NY117" i="18"/>
  <c r="LE117" i="18"/>
  <c r="IK117" i="18"/>
  <c r="FQ117" i="18"/>
  <c r="CW117" i="18"/>
  <c r="AC117" i="18"/>
  <c r="SC117" i="18"/>
  <c r="PI117" i="18"/>
  <c r="MO117" i="18"/>
  <c r="JU117" i="18"/>
  <c r="HA117" i="18"/>
  <c r="EG117" i="18"/>
  <c r="BM117" i="18"/>
  <c r="TJ121" i="18"/>
  <c r="QP121" i="18"/>
  <c r="NV121" i="18"/>
  <c r="LB121" i="18"/>
  <c r="IH121" i="18"/>
  <c r="FN121" i="18"/>
  <c r="CT121" i="18"/>
  <c r="Z121" i="18"/>
  <c r="RZ121" i="18"/>
  <c r="PF121" i="18"/>
  <c r="ML121" i="18"/>
  <c r="JR121" i="18"/>
  <c r="GX121" i="18"/>
  <c r="ED121" i="18"/>
  <c r="BJ121" i="18"/>
  <c r="RY108" i="18"/>
  <c r="PE108" i="18"/>
  <c r="MK108" i="18"/>
  <c r="JQ108" i="18"/>
  <c r="GW108" i="18"/>
  <c r="EC108" i="18"/>
  <c r="BI108" i="18"/>
  <c r="TI108" i="18"/>
  <c r="QO108" i="18"/>
  <c r="NU108" i="18"/>
  <c r="LA108" i="18"/>
  <c r="IG108" i="18"/>
  <c r="FM108" i="18"/>
  <c r="CS108" i="18"/>
  <c r="Y108" i="18"/>
  <c r="ST123" i="18"/>
  <c r="PZ123" i="18"/>
  <c r="NF123" i="18"/>
  <c r="KL123" i="18"/>
  <c r="RJ123" i="18"/>
  <c r="OP123" i="18"/>
  <c r="LV123" i="18"/>
  <c r="JB123" i="18"/>
  <c r="GH123" i="18"/>
  <c r="DN123" i="18"/>
  <c r="AT123" i="18"/>
  <c r="EX123" i="18"/>
  <c r="CD123" i="18"/>
  <c r="HR123" i="18"/>
  <c r="J123" i="18"/>
  <c r="SW115" i="18"/>
  <c r="QC115" i="18"/>
  <c r="NI115" i="18"/>
  <c r="KO115" i="18"/>
  <c r="HU115" i="18"/>
  <c r="FA115" i="18"/>
  <c r="CG115" i="18"/>
  <c r="M115" i="18"/>
  <c r="RM115" i="18"/>
  <c r="OS115" i="18"/>
  <c r="LY115" i="18"/>
  <c r="JE115" i="18"/>
  <c r="GK115" i="18"/>
  <c r="DQ115" i="18"/>
  <c r="AW115" i="18"/>
  <c r="SM113" i="18"/>
  <c r="PS113" i="18"/>
  <c r="MY113" i="18"/>
  <c r="KE113" i="18"/>
  <c r="HK113" i="18"/>
  <c r="EQ113" i="18"/>
  <c r="BW113" i="18"/>
  <c r="C113" i="18"/>
  <c r="RC113" i="18"/>
  <c r="OI113" i="18"/>
  <c r="LO113" i="18"/>
  <c r="IU113" i="18"/>
  <c r="GA113" i="18"/>
  <c r="DG113" i="18"/>
  <c r="AM113" i="18"/>
  <c r="SX122" i="18"/>
  <c r="RN122" i="18"/>
  <c r="OT122" i="18"/>
  <c r="LZ122" i="18"/>
  <c r="JF122" i="18"/>
  <c r="GL122" i="18"/>
  <c r="DR122" i="18"/>
  <c r="AX122" i="18"/>
  <c r="QD122" i="18"/>
  <c r="NJ122" i="18"/>
  <c r="KP122" i="18"/>
  <c r="HV122" i="18"/>
  <c r="FB122" i="18"/>
  <c r="CH122" i="18"/>
  <c r="N122" i="18"/>
  <c r="SQ114" i="18"/>
  <c r="RG114" i="18"/>
  <c r="OM114" i="18"/>
  <c r="LS114" i="18"/>
  <c r="IY114" i="18"/>
  <c r="GE114" i="18"/>
  <c r="DK114" i="18"/>
  <c r="AQ114" i="18"/>
  <c r="PW114" i="18"/>
  <c r="NC114" i="18"/>
  <c r="KI114" i="18"/>
  <c r="HO114" i="18"/>
  <c r="EU114" i="18"/>
  <c r="CA114" i="18"/>
  <c r="G114" i="18"/>
  <c r="RG111" i="18"/>
  <c r="OM111" i="18"/>
  <c r="LS111" i="18"/>
  <c r="IY111" i="18"/>
  <c r="GE111" i="18"/>
  <c r="SQ111" i="18"/>
  <c r="PW111" i="18"/>
  <c r="NC111" i="18"/>
  <c r="KI111" i="18"/>
  <c r="HO111" i="18"/>
  <c r="EU111" i="18"/>
  <c r="DK111" i="18"/>
  <c r="AQ111" i="18"/>
  <c r="CA111" i="18"/>
  <c r="G111" i="18"/>
  <c r="TM118" i="18"/>
  <c r="QS118" i="18"/>
  <c r="NY118" i="18"/>
  <c r="LE118" i="18"/>
  <c r="IK118" i="18"/>
  <c r="FQ118" i="18"/>
  <c r="CW118" i="18"/>
  <c r="AC118" i="18"/>
  <c r="SC118" i="18"/>
  <c r="PI118" i="18"/>
  <c r="MO118" i="18"/>
  <c r="JU118" i="18"/>
  <c r="HA118" i="18"/>
  <c r="EG118" i="18"/>
  <c r="BM118" i="18"/>
  <c r="SZ114" i="18"/>
  <c r="RP114" i="18"/>
  <c r="OV114" i="18"/>
  <c r="MB114" i="18"/>
  <c r="JH114" i="18"/>
  <c r="GN114" i="18"/>
  <c r="DT114" i="18"/>
  <c r="AZ114" i="18"/>
  <c r="QF114" i="18"/>
  <c r="NL114" i="18"/>
  <c r="KR114" i="18"/>
  <c r="HX114" i="18"/>
  <c r="FD114" i="18"/>
  <c r="CJ114" i="18"/>
  <c r="P114" i="18"/>
  <c r="SU124" i="18"/>
  <c r="QA124" i="18"/>
  <c r="NG124" i="18"/>
  <c r="KM124" i="18"/>
  <c r="HS124" i="18"/>
  <c r="EY124" i="18"/>
  <c r="CE124" i="18"/>
  <c r="K124" i="18"/>
  <c r="OQ124" i="18"/>
  <c r="DO124" i="18"/>
  <c r="LW124" i="18"/>
  <c r="AU124" i="18"/>
  <c r="JC124" i="18"/>
  <c r="RK124" i="18"/>
  <c r="GI124" i="18"/>
  <c r="SX129" i="18"/>
  <c r="QD129" i="18"/>
  <c r="NJ129" i="18"/>
  <c r="KP129" i="18"/>
  <c r="HV129" i="18"/>
  <c r="FB129" i="18"/>
  <c r="CH129" i="18"/>
  <c r="N129" i="18"/>
  <c r="RN129" i="18"/>
  <c r="OT129" i="18"/>
  <c r="LZ129" i="18"/>
  <c r="JF129" i="18"/>
  <c r="GL129" i="18"/>
  <c r="DR129" i="18"/>
  <c r="AX129" i="18"/>
  <c r="TJ134" i="18"/>
  <c r="QP134" i="18"/>
  <c r="NV134" i="18"/>
  <c r="LB134" i="18"/>
  <c r="IH134" i="18"/>
  <c r="FN134" i="18"/>
  <c r="CT134" i="18"/>
  <c r="RZ134" i="18"/>
  <c r="Z134" i="18"/>
  <c r="ED134" i="18"/>
  <c r="PF134" i="18"/>
  <c r="ML134" i="18"/>
  <c r="BJ134" i="18"/>
  <c r="GX134" i="18"/>
  <c r="JR134" i="18"/>
  <c r="TA126" i="18"/>
  <c r="QG126" i="18"/>
  <c r="RQ126" i="18"/>
  <c r="NM126" i="18"/>
  <c r="KS126" i="18"/>
  <c r="HY126" i="18"/>
  <c r="FE126" i="18"/>
  <c r="CK126" i="18"/>
  <c r="Q126" i="18"/>
  <c r="MC126" i="18"/>
  <c r="BA126" i="18"/>
  <c r="JI126" i="18"/>
  <c r="GO126" i="18"/>
  <c r="DU126" i="18"/>
  <c r="OW126" i="18"/>
  <c r="RX129" i="18"/>
  <c r="PD129" i="18"/>
  <c r="MJ129" i="18"/>
  <c r="JP129" i="18"/>
  <c r="GV129" i="18"/>
  <c r="EB129" i="18"/>
  <c r="BH129" i="18"/>
  <c r="NT129" i="18"/>
  <c r="CR129" i="18"/>
  <c r="TH129" i="18"/>
  <c r="IF129" i="18"/>
  <c r="QN129" i="18"/>
  <c r="FL129" i="18"/>
  <c r="KZ129" i="18"/>
  <c r="X129" i="18"/>
  <c r="SR132" i="18"/>
  <c r="PX132" i="18"/>
  <c r="ND132" i="18"/>
  <c r="KJ132" i="18"/>
  <c r="RH132" i="18"/>
  <c r="GF132" i="18"/>
  <c r="DL132" i="18"/>
  <c r="AR132" i="18"/>
  <c r="ON132" i="18"/>
  <c r="LT132" i="18"/>
  <c r="HP132" i="18"/>
  <c r="EV132" i="18"/>
  <c r="IZ132" i="18"/>
  <c r="CB132" i="18"/>
  <c r="H132" i="18"/>
  <c r="RY134" i="18"/>
  <c r="PE134" i="18"/>
  <c r="MK134" i="18"/>
  <c r="JQ134" i="18"/>
  <c r="TI134" i="18"/>
  <c r="QO134" i="18"/>
  <c r="NU134" i="18"/>
  <c r="LA134" i="18"/>
  <c r="IG134" i="18"/>
  <c r="FM134" i="18"/>
  <c r="CS134" i="18"/>
  <c r="Y134" i="18"/>
  <c r="EC134" i="18"/>
  <c r="BI134" i="18"/>
  <c r="GW134" i="18"/>
  <c r="RE125" i="18"/>
  <c r="OK125" i="18"/>
  <c r="LQ125" i="18"/>
  <c r="IW125" i="18"/>
  <c r="GC125" i="18"/>
  <c r="DI125" i="18"/>
  <c r="AO125" i="18"/>
  <c r="PU125" i="18"/>
  <c r="ES125" i="18"/>
  <c r="NA125" i="18"/>
  <c r="BY125" i="18"/>
  <c r="KG125" i="18"/>
  <c r="E125" i="18"/>
  <c r="SO125" i="18"/>
  <c r="HM125" i="18"/>
  <c r="SW137" i="18"/>
  <c r="OS137" i="18"/>
  <c r="LY137" i="18"/>
  <c r="JE137" i="18"/>
  <c r="GK137" i="18"/>
  <c r="RM137" i="18"/>
  <c r="QC137" i="18"/>
  <c r="NI137" i="18"/>
  <c r="KO137" i="18"/>
  <c r="HU137" i="18"/>
  <c r="FA137" i="18"/>
  <c r="DQ137" i="18"/>
  <c r="CG137" i="18"/>
  <c r="M137" i="18"/>
  <c r="AW137" i="18"/>
  <c r="SE129" i="18"/>
  <c r="PK129" i="18"/>
  <c r="MQ129" i="18"/>
  <c r="JW129" i="18"/>
  <c r="HC129" i="18"/>
  <c r="EI129" i="18"/>
  <c r="BO129" i="18"/>
  <c r="LG129" i="18"/>
  <c r="AE129" i="18"/>
  <c r="TO129" i="18"/>
  <c r="IM129" i="18"/>
  <c r="QU129" i="18"/>
  <c r="FS129" i="18"/>
  <c r="OA129" i="18"/>
  <c r="CY129" i="18"/>
  <c r="SF113" i="18"/>
  <c r="PL113" i="18"/>
  <c r="MR113" i="18"/>
  <c r="JX113" i="18"/>
  <c r="TP113" i="18"/>
  <c r="QV113" i="18"/>
  <c r="OB113" i="18"/>
  <c r="LH113" i="18"/>
  <c r="IN113" i="18"/>
  <c r="FT113" i="18"/>
  <c r="CZ113" i="18"/>
  <c r="AF113" i="18"/>
  <c r="HD113" i="18"/>
  <c r="EJ113" i="18"/>
  <c r="BP113" i="18"/>
  <c r="TT115" i="18"/>
  <c r="QZ115" i="18"/>
  <c r="OF115" i="18"/>
  <c r="LL115" i="18"/>
  <c r="IR115" i="18"/>
  <c r="FX115" i="18"/>
  <c r="DD115" i="18"/>
  <c r="AJ115" i="18"/>
  <c r="EN115" i="18"/>
  <c r="BT115" i="18"/>
  <c r="SJ115" i="18"/>
  <c r="PP115" i="18"/>
  <c r="MV115" i="18"/>
  <c r="KB115" i="18"/>
  <c r="HH115" i="18"/>
  <c r="TS112" i="18"/>
  <c r="QY112" i="18"/>
  <c r="OE112" i="18"/>
  <c r="LK112" i="18"/>
  <c r="IQ112" i="18"/>
  <c r="FW112" i="18"/>
  <c r="DC112" i="18"/>
  <c r="AI112" i="18"/>
  <c r="SI112" i="18"/>
  <c r="PO112" i="18"/>
  <c r="MU112" i="18"/>
  <c r="KA112" i="18"/>
  <c r="HG112" i="18"/>
  <c r="EM112" i="18"/>
  <c r="BS112" i="18"/>
  <c r="TT135" i="18"/>
  <c r="QZ135" i="18"/>
  <c r="OF135" i="18"/>
  <c r="LL135" i="18"/>
  <c r="IR135" i="18"/>
  <c r="FX135" i="18"/>
  <c r="DD135" i="18"/>
  <c r="AJ135" i="18"/>
  <c r="SJ135" i="18"/>
  <c r="PP135" i="18"/>
  <c r="MV135" i="18"/>
  <c r="KB135" i="18"/>
  <c r="HH135" i="18"/>
  <c r="EN135" i="18"/>
  <c r="BT135" i="18"/>
  <c r="SH131" i="18"/>
  <c r="PN131" i="18"/>
  <c r="MT131" i="18"/>
  <c r="JZ131" i="18"/>
  <c r="HF131" i="18"/>
  <c r="EL131" i="18"/>
  <c r="BR131" i="18"/>
  <c r="TR131" i="18"/>
  <c r="QX131" i="18"/>
  <c r="OD131" i="18"/>
  <c r="LJ131" i="18"/>
  <c r="IP131" i="18"/>
  <c r="FV131" i="18"/>
  <c r="DB131" i="18"/>
  <c r="AH131" i="18"/>
  <c r="TG117" i="18"/>
  <c r="QM117" i="18"/>
  <c r="NS117" i="18"/>
  <c r="KY117" i="18"/>
  <c r="IE117" i="18"/>
  <c r="FK117" i="18"/>
  <c r="CQ117" i="18"/>
  <c r="W117" i="18"/>
  <c r="RW117" i="18"/>
  <c r="PC117" i="18"/>
  <c r="MI117" i="18"/>
  <c r="JO117" i="18"/>
  <c r="GU117" i="18"/>
  <c r="EA117" i="18"/>
  <c r="BG117" i="18"/>
  <c r="RW121" i="18"/>
  <c r="PC121" i="18"/>
  <c r="MI121" i="18"/>
  <c r="JO121" i="18"/>
  <c r="GU121" i="18"/>
  <c r="EA121" i="18"/>
  <c r="BG121" i="18"/>
  <c r="TG121" i="18"/>
  <c r="QM121" i="18"/>
  <c r="NS121" i="18"/>
  <c r="KY121" i="18"/>
  <c r="IE121" i="18"/>
  <c r="FK121" i="18"/>
  <c r="CQ121" i="18"/>
  <c r="W121" i="18"/>
  <c r="RC116" i="18"/>
  <c r="OI116" i="18"/>
  <c r="LO116" i="18"/>
  <c r="IU116" i="18"/>
  <c r="GA116" i="18"/>
  <c r="DG116" i="18"/>
  <c r="AM116" i="18"/>
  <c r="SM116" i="18"/>
  <c r="PS116" i="18"/>
  <c r="MY116" i="18"/>
  <c r="KE116" i="18"/>
  <c r="HK116" i="18"/>
  <c r="EQ116" i="18"/>
  <c r="BW116" i="18"/>
  <c r="C116" i="18"/>
  <c r="SD123" i="18"/>
  <c r="PJ123" i="18"/>
  <c r="MP123" i="18"/>
  <c r="TN123" i="18"/>
  <c r="QT123" i="18"/>
  <c r="NZ123" i="18"/>
  <c r="LF123" i="18"/>
  <c r="IL123" i="18"/>
  <c r="FR123" i="18"/>
  <c r="CX123" i="18"/>
  <c r="AD123" i="18"/>
  <c r="JV123" i="18"/>
  <c r="BN123" i="18"/>
  <c r="HB123" i="18"/>
  <c r="EH123" i="18"/>
  <c r="SO115" i="18"/>
  <c r="PU115" i="18"/>
  <c r="NA115" i="18"/>
  <c r="KG115" i="18"/>
  <c r="HM115" i="18"/>
  <c r="ES115" i="18"/>
  <c r="BY115" i="18"/>
  <c r="E115" i="18"/>
  <c r="RE115" i="18"/>
  <c r="OK115" i="18"/>
  <c r="LQ115" i="18"/>
  <c r="IW115" i="18"/>
  <c r="GC115" i="18"/>
  <c r="DI115" i="18"/>
  <c r="AO115" i="18"/>
  <c r="RH113" i="18"/>
  <c r="ON113" i="18"/>
  <c r="LT113" i="18"/>
  <c r="SR113" i="18"/>
  <c r="PX113" i="18"/>
  <c r="ND113" i="18"/>
  <c r="KJ113" i="18"/>
  <c r="HP113" i="18"/>
  <c r="EV113" i="18"/>
  <c r="CB113" i="18"/>
  <c r="H113" i="18"/>
  <c r="IZ113" i="18"/>
  <c r="GF113" i="18"/>
  <c r="DL113" i="18"/>
  <c r="AR113" i="18"/>
  <c r="RG112" i="18"/>
  <c r="OM112" i="18"/>
  <c r="LS112" i="18"/>
  <c r="IY112" i="18"/>
  <c r="GE112" i="18"/>
  <c r="DK112" i="18"/>
  <c r="AQ112" i="18"/>
  <c r="SQ112" i="18"/>
  <c r="PW112" i="18"/>
  <c r="NC112" i="18"/>
  <c r="KI112" i="18"/>
  <c r="HO112" i="18"/>
  <c r="EU112" i="18"/>
  <c r="CA112" i="18"/>
  <c r="G112" i="18"/>
  <c r="SR122" i="18"/>
  <c r="PX122" i="18"/>
  <c r="ND122" i="18"/>
  <c r="KJ122" i="18"/>
  <c r="HP122" i="18"/>
  <c r="EV122" i="18"/>
  <c r="CB122" i="18"/>
  <c r="H122" i="18"/>
  <c r="LT122" i="18"/>
  <c r="IZ122" i="18"/>
  <c r="GF122" i="18"/>
  <c r="DL122" i="18"/>
  <c r="AR122" i="18"/>
  <c r="RH122" i="18"/>
  <c r="ON122" i="18"/>
  <c r="RE119" i="18"/>
  <c r="OK119" i="18"/>
  <c r="LQ119" i="18"/>
  <c r="IW119" i="18"/>
  <c r="SO119" i="18"/>
  <c r="PU119" i="18"/>
  <c r="NA119" i="18"/>
  <c r="KG119" i="18"/>
  <c r="HM119" i="18"/>
  <c r="ES119" i="18"/>
  <c r="BY119" i="18"/>
  <c r="E119" i="18"/>
  <c r="GC119" i="18"/>
  <c r="DI119" i="18"/>
  <c r="AO119" i="18"/>
  <c r="SM111" i="18"/>
  <c r="PS111" i="18"/>
  <c r="MY111" i="18"/>
  <c r="KE111" i="18"/>
  <c r="HK111" i="18"/>
  <c r="RC111" i="18"/>
  <c r="OI111" i="18"/>
  <c r="LO111" i="18"/>
  <c r="IU111" i="18"/>
  <c r="GA111" i="18"/>
  <c r="BW111" i="18"/>
  <c r="C111" i="18"/>
  <c r="DG111" i="18"/>
  <c r="AM111" i="18"/>
  <c r="EQ111" i="18"/>
  <c r="SX118" i="18"/>
  <c r="QD118" i="18"/>
  <c r="NJ118" i="18"/>
  <c r="KP118" i="18"/>
  <c r="HV118" i="18"/>
  <c r="FB118" i="18"/>
  <c r="CH118" i="18"/>
  <c r="N118" i="18"/>
  <c r="RN118" i="18"/>
  <c r="OT118" i="18"/>
  <c r="LZ118" i="18"/>
  <c r="JF118" i="18"/>
  <c r="GL118" i="18"/>
  <c r="DR118" i="18"/>
  <c r="AX118" i="18"/>
  <c r="SR120" i="18"/>
  <c r="PX120" i="18"/>
  <c r="ND120" i="18"/>
  <c r="KJ120" i="18"/>
  <c r="HP120" i="18"/>
  <c r="EV120" i="18"/>
  <c r="CB120" i="18"/>
  <c r="H120" i="18"/>
  <c r="LT120" i="18"/>
  <c r="IZ120" i="18"/>
  <c r="GF120" i="18"/>
  <c r="DL120" i="18"/>
  <c r="AR120" i="18"/>
  <c r="RH120" i="18"/>
  <c r="ON120" i="18"/>
  <c r="TE110" i="18"/>
  <c r="QK110" i="18"/>
  <c r="NQ110" i="18"/>
  <c r="KW110" i="18"/>
  <c r="IC110" i="18"/>
  <c r="FI110" i="18"/>
  <c r="CO110" i="18"/>
  <c r="U110" i="18"/>
  <c r="RU110" i="18"/>
  <c r="PA110" i="18"/>
  <c r="MG110" i="18"/>
  <c r="JM110" i="18"/>
  <c r="GS110" i="18"/>
  <c r="DY110" i="18"/>
  <c r="BE110" i="18"/>
  <c r="TC124" i="18"/>
  <c r="QI124" i="18"/>
  <c r="NO124" i="18"/>
  <c r="KU124" i="18"/>
  <c r="IA124" i="18"/>
  <c r="FG124" i="18"/>
  <c r="CM124" i="18"/>
  <c r="S124" i="18"/>
  <c r="ME124" i="18"/>
  <c r="BC124" i="18"/>
  <c r="JK124" i="18"/>
  <c r="RS124" i="18"/>
  <c r="GQ124" i="18"/>
  <c r="OY124" i="18"/>
  <c r="DW124" i="18"/>
  <c r="RO133" i="18"/>
  <c r="OU133" i="18"/>
  <c r="MA133" i="18"/>
  <c r="JG133" i="18"/>
  <c r="GM133" i="18"/>
  <c r="DS133" i="18"/>
  <c r="AY133" i="18"/>
  <c r="SY133" i="18"/>
  <c r="QE133" i="18"/>
  <c r="NK133" i="18"/>
  <c r="KQ133" i="18"/>
  <c r="HW133" i="18"/>
  <c r="FC133" i="18"/>
  <c r="CI133" i="18"/>
  <c r="O133" i="18"/>
  <c r="SM135" i="18"/>
  <c r="PS135" i="18"/>
  <c r="MY135" i="18"/>
  <c r="KE135" i="18"/>
  <c r="HK135" i="18"/>
  <c r="EQ135" i="18"/>
  <c r="BW135" i="18"/>
  <c r="C135" i="18"/>
  <c r="OI135" i="18"/>
  <c r="DG135" i="18"/>
  <c r="LO135" i="18"/>
  <c r="AM135" i="18"/>
  <c r="IU135" i="18"/>
  <c r="GA135" i="18"/>
  <c r="RC135" i="18"/>
  <c r="RV132" i="18"/>
  <c r="PB132" i="18"/>
  <c r="MH132" i="18"/>
  <c r="JN132" i="18"/>
  <c r="TF132" i="18"/>
  <c r="QL132" i="18"/>
  <c r="NR132" i="18"/>
  <c r="KX132" i="18"/>
  <c r="ID132" i="18"/>
  <c r="FJ132" i="18"/>
  <c r="CP132" i="18"/>
  <c r="V132" i="18"/>
  <c r="GT132" i="18"/>
  <c r="DZ132" i="18"/>
  <c r="BF132" i="18"/>
  <c r="SO136" i="18"/>
  <c r="PU136" i="18"/>
  <c r="NA136" i="18"/>
  <c r="KG136" i="18"/>
  <c r="HM136" i="18"/>
  <c r="ES136" i="18"/>
  <c r="OK136" i="18"/>
  <c r="DI136" i="18"/>
  <c r="BY136" i="18"/>
  <c r="E136" i="18"/>
  <c r="LQ136" i="18"/>
  <c r="IW136" i="18"/>
  <c r="AO136" i="18"/>
  <c r="RE136" i="18"/>
  <c r="GC136" i="18"/>
  <c r="RS127" i="18"/>
  <c r="OY127" i="18"/>
  <c r="ME127" i="18"/>
  <c r="JK127" i="18"/>
  <c r="GQ127" i="18"/>
  <c r="DW127" i="18"/>
  <c r="BC127" i="18"/>
  <c r="CM127" i="18"/>
  <c r="QI127" i="18"/>
  <c r="S127" i="18"/>
  <c r="IA127" i="18"/>
  <c r="NO127" i="18"/>
  <c r="TC127" i="18"/>
  <c r="KU127" i="18"/>
  <c r="FG127" i="18"/>
  <c r="RQ129" i="18"/>
  <c r="OW129" i="18"/>
  <c r="MC129" i="18"/>
  <c r="JI129" i="18"/>
  <c r="GO129" i="18"/>
  <c r="DU129" i="18"/>
  <c r="BA129" i="18"/>
  <c r="TA129" i="18"/>
  <c r="QG129" i="18"/>
  <c r="NM129" i="18"/>
  <c r="KS129" i="18"/>
  <c r="HY129" i="18"/>
  <c r="FE129" i="18"/>
  <c r="CK129" i="18"/>
  <c r="Q129" i="18"/>
  <c r="TE129" i="18"/>
  <c r="QK129" i="18"/>
  <c r="NQ129" i="18"/>
  <c r="KW129" i="18"/>
  <c r="IC129" i="18"/>
  <c r="FI129" i="18"/>
  <c r="CO129" i="18"/>
  <c r="U129" i="18"/>
  <c r="RU129" i="18"/>
  <c r="PA129" i="18"/>
  <c r="MG129" i="18"/>
  <c r="JM129" i="18"/>
  <c r="GS129" i="18"/>
  <c r="DY129" i="18"/>
  <c r="BE129" i="18"/>
  <c r="TE136" i="18"/>
  <c r="QK136" i="18"/>
  <c r="NQ136" i="18"/>
  <c r="KW136" i="18"/>
  <c r="IC136" i="18"/>
  <c r="FI136" i="18"/>
  <c r="JM136" i="18"/>
  <c r="CO136" i="18"/>
  <c r="U136" i="18"/>
  <c r="RU136" i="18"/>
  <c r="GS136" i="18"/>
  <c r="PA136" i="18"/>
  <c r="DY136" i="18"/>
  <c r="BE136" i="18"/>
  <c r="MG136" i="18"/>
  <c r="RY128" i="18"/>
  <c r="PE128" i="18"/>
  <c r="MK128" i="18"/>
  <c r="JQ128" i="18"/>
  <c r="GW128" i="18"/>
  <c r="TI128" i="18"/>
  <c r="QO128" i="18"/>
  <c r="NU128" i="18"/>
  <c r="LA128" i="18"/>
  <c r="IG128" i="18"/>
  <c r="CS128" i="18"/>
  <c r="Y128" i="18"/>
  <c r="EC128" i="18"/>
  <c r="BI128" i="18"/>
  <c r="FM128" i="18"/>
  <c r="TL126" i="18"/>
  <c r="NX126" i="18"/>
  <c r="LD126" i="18"/>
  <c r="IJ126" i="18"/>
  <c r="FP126" i="18"/>
  <c r="CV126" i="18"/>
  <c r="AB126" i="18"/>
  <c r="SB126" i="18"/>
  <c r="QR126" i="18"/>
  <c r="PH126" i="18"/>
  <c r="MN126" i="18"/>
  <c r="JT126" i="18"/>
  <c r="GZ126" i="18"/>
  <c r="EF126" i="18"/>
  <c r="BL126" i="18"/>
  <c r="SM130" i="18"/>
  <c r="PS130" i="18"/>
  <c r="MY130" i="18"/>
  <c r="KE130" i="18"/>
  <c r="HK130" i="18"/>
  <c r="EQ130" i="18"/>
  <c r="BW130" i="18"/>
  <c r="C130" i="18"/>
  <c r="IU130" i="18"/>
  <c r="RC130" i="18"/>
  <c r="GA130" i="18"/>
  <c r="OI130" i="18"/>
  <c r="DG130" i="18"/>
  <c r="LO130" i="18"/>
  <c r="AM130" i="18"/>
  <c r="TH137" i="18"/>
  <c r="QN137" i="18"/>
  <c r="NT137" i="18"/>
  <c r="KZ137" i="18"/>
  <c r="IF137" i="18"/>
  <c r="FL137" i="18"/>
  <c r="MJ137" i="18"/>
  <c r="EB137" i="18"/>
  <c r="JP137" i="18"/>
  <c r="GV137" i="18"/>
  <c r="BH137" i="18"/>
  <c r="RX137" i="18"/>
  <c r="PD137" i="18"/>
  <c r="CR137" i="18"/>
  <c r="X137" i="18"/>
  <c r="SE111" i="18"/>
  <c r="PK111" i="18"/>
  <c r="MQ111" i="18"/>
  <c r="JW111" i="18"/>
  <c r="HC111" i="18"/>
  <c r="TO111" i="18"/>
  <c r="QU111" i="18"/>
  <c r="OA111" i="18"/>
  <c r="LG111" i="18"/>
  <c r="IM111" i="18"/>
  <c r="FS111" i="18"/>
  <c r="BO111" i="18"/>
  <c r="EI111" i="18"/>
  <c r="CY111" i="18"/>
  <c r="AE111" i="18"/>
  <c r="TO127" i="18"/>
  <c r="QU127" i="18"/>
  <c r="OA127" i="18"/>
  <c r="LG127" i="18"/>
  <c r="IM127" i="18"/>
  <c r="FS127" i="18"/>
  <c r="CY127" i="18"/>
  <c r="AE127" i="18"/>
  <c r="JW127" i="18"/>
  <c r="BO127" i="18"/>
  <c r="PK127" i="18"/>
  <c r="HC127" i="18"/>
  <c r="EI127" i="18"/>
  <c r="MQ127" i="18"/>
  <c r="SE127" i="18"/>
  <c r="TQ124" i="18"/>
  <c r="QW124" i="18"/>
  <c r="OC124" i="18"/>
  <c r="LI124" i="18"/>
  <c r="IO124" i="18"/>
  <c r="FU124" i="18"/>
  <c r="DA124" i="18"/>
  <c r="AG124" i="18"/>
  <c r="SG124" i="18"/>
  <c r="HE124" i="18"/>
  <c r="PM124" i="18"/>
  <c r="EK124" i="18"/>
  <c r="MS124" i="18"/>
  <c r="BQ124" i="18"/>
  <c r="JY124" i="18"/>
  <c r="SF109" i="18"/>
  <c r="PL109" i="18"/>
  <c r="MR109" i="18"/>
  <c r="JX109" i="18"/>
  <c r="HD109" i="18"/>
  <c r="EJ109" i="18"/>
  <c r="BP109" i="18"/>
  <c r="TP109" i="18"/>
  <c r="QV109" i="18"/>
  <c r="OB109" i="18"/>
  <c r="LH109" i="18"/>
  <c r="IN109" i="18"/>
  <c r="FT109" i="18"/>
  <c r="CZ109" i="18"/>
  <c r="AF109" i="18"/>
  <c r="TU114" i="18"/>
  <c r="SK114" i="18"/>
  <c r="RA114" i="18"/>
  <c r="OG114" i="18"/>
  <c r="LM114" i="18"/>
  <c r="IS114" i="18"/>
  <c r="FY114" i="18"/>
  <c r="DE114" i="18"/>
  <c r="AK114" i="18"/>
  <c r="PQ114" i="18"/>
  <c r="MW114" i="18"/>
  <c r="KC114" i="18"/>
  <c r="HI114" i="18"/>
  <c r="EO114" i="18"/>
  <c r="BU114" i="18"/>
  <c r="SF134" i="18"/>
  <c r="PL134" i="18"/>
  <c r="MR134" i="18"/>
  <c r="JX134" i="18"/>
  <c r="TP134" i="18"/>
  <c r="QV134" i="18"/>
  <c r="OB134" i="18"/>
  <c r="LH134" i="18"/>
  <c r="IN134" i="18"/>
  <c r="FT134" i="18"/>
  <c r="CZ134" i="18"/>
  <c r="EJ134" i="18"/>
  <c r="AF134" i="18"/>
  <c r="HD134" i="18"/>
  <c r="BP134" i="18"/>
  <c r="TQ137" i="18"/>
  <c r="SG137" i="18"/>
  <c r="QW137" i="18"/>
  <c r="OC137" i="18"/>
  <c r="LI137" i="18"/>
  <c r="IO137" i="18"/>
  <c r="FU137" i="18"/>
  <c r="PM137" i="18"/>
  <c r="MS137" i="18"/>
  <c r="JY137" i="18"/>
  <c r="HE137" i="18"/>
  <c r="EK137" i="18"/>
  <c r="BQ137" i="18"/>
  <c r="DA137" i="18"/>
  <c r="AG137" i="18"/>
  <c r="SF131" i="18"/>
  <c r="PL131" i="18"/>
  <c r="MR131" i="18"/>
  <c r="JX131" i="18"/>
  <c r="HD131" i="18"/>
  <c r="EJ131" i="18"/>
  <c r="BP131" i="18"/>
  <c r="LH131" i="18"/>
  <c r="AF131" i="18"/>
  <c r="TP131" i="18"/>
  <c r="IN131" i="18"/>
  <c r="QV131" i="18"/>
  <c r="FT131" i="18"/>
  <c r="OB131" i="18"/>
  <c r="CZ131" i="18"/>
  <c r="SN117" i="18"/>
  <c r="PT117" i="18"/>
  <c r="MZ117" i="18"/>
  <c r="KF117" i="18"/>
  <c r="HL117" i="18"/>
  <c r="ER117" i="18"/>
  <c r="BX117" i="18"/>
  <c r="D117" i="18"/>
  <c r="OJ117" i="18"/>
  <c r="LP117" i="18"/>
  <c r="IV117" i="18"/>
  <c r="GB117" i="18"/>
  <c r="DH117" i="18"/>
  <c r="AN117" i="18"/>
  <c r="RD117" i="18"/>
  <c r="RK117" i="18"/>
  <c r="OQ117" i="18"/>
  <c r="LW117" i="18"/>
  <c r="JC117" i="18"/>
  <c r="GI117" i="18"/>
  <c r="DO117" i="18"/>
  <c r="AU117" i="18"/>
  <c r="SU117" i="18"/>
  <c r="QA117" i="18"/>
  <c r="NG117" i="18"/>
  <c r="KM117" i="18"/>
  <c r="HS117" i="18"/>
  <c r="EY117" i="18"/>
  <c r="CE117" i="18"/>
  <c r="K117" i="18"/>
  <c r="RQ117" i="18"/>
  <c r="OW117" i="18"/>
  <c r="MC117" i="18"/>
  <c r="JI117" i="18"/>
  <c r="GO117" i="18"/>
  <c r="DU117" i="18"/>
  <c r="BA117" i="18"/>
  <c r="TA117" i="18"/>
  <c r="QG117" i="18"/>
  <c r="NM117" i="18"/>
  <c r="KS117" i="18"/>
  <c r="HY117" i="18"/>
  <c r="FE117" i="18"/>
  <c r="CK117" i="18"/>
  <c r="Q117" i="18"/>
  <c r="SP117" i="18"/>
  <c r="PV117" i="18"/>
  <c r="NB117" i="18"/>
  <c r="KH117" i="18"/>
  <c r="HN117" i="18"/>
  <c r="ET117" i="18"/>
  <c r="BZ117" i="18"/>
  <c r="F117" i="18"/>
  <c r="RF117" i="18"/>
  <c r="OL117" i="18"/>
  <c r="LR117" i="18"/>
  <c r="IX117" i="18"/>
  <c r="GD117" i="18"/>
  <c r="DJ117" i="18"/>
  <c r="AP117" i="18"/>
  <c r="SM109" i="18"/>
  <c r="PS109" i="18"/>
  <c r="MY109" i="18"/>
  <c r="KE109" i="18"/>
  <c r="HK109" i="18"/>
  <c r="EQ109" i="18"/>
  <c r="BW109" i="18"/>
  <c r="C109" i="18"/>
  <c r="RC109" i="18"/>
  <c r="OI109" i="18"/>
  <c r="LO109" i="18"/>
  <c r="IU109" i="18"/>
  <c r="GA109" i="18"/>
  <c r="DG109" i="18"/>
  <c r="AM109" i="18"/>
  <c r="ED109" i="18"/>
  <c r="TJ109" i="18"/>
  <c r="QP109" i="18"/>
  <c r="NV109" i="18"/>
  <c r="LB109" i="18"/>
  <c r="IH109" i="18"/>
  <c r="FN109" i="18"/>
  <c r="CT109" i="18"/>
  <c r="Z109" i="18"/>
  <c r="BJ109" i="18"/>
  <c r="PF109" i="18"/>
  <c r="RZ109" i="18"/>
  <c r="ML109" i="18"/>
  <c r="JR109" i="18"/>
  <c r="GX109" i="18"/>
  <c r="RG109" i="18"/>
  <c r="OM109" i="18"/>
  <c r="LS109" i="18"/>
  <c r="IY109" i="18"/>
  <c r="GE109" i="18"/>
  <c r="DK109" i="18"/>
  <c r="AQ109" i="18"/>
  <c r="SQ109" i="18"/>
  <c r="PW109" i="18"/>
  <c r="NC109" i="18"/>
  <c r="KI109" i="18"/>
  <c r="HO109" i="18"/>
  <c r="EU109" i="18"/>
  <c r="CA109" i="18"/>
  <c r="G109" i="18"/>
  <c r="TA121" i="18"/>
  <c r="QG121" i="18"/>
  <c r="NM121" i="18"/>
  <c r="KS121" i="18"/>
  <c r="HY121" i="18"/>
  <c r="FE121" i="18"/>
  <c r="CK121" i="18"/>
  <c r="Q121" i="18"/>
  <c r="RQ121" i="18"/>
  <c r="OW121" i="18"/>
  <c r="MC121" i="18"/>
  <c r="JI121" i="18"/>
  <c r="GO121" i="18"/>
  <c r="DU121" i="18"/>
  <c r="BA121" i="18"/>
  <c r="RF121" i="18"/>
  <c r="OL121" i="18"/>
  <c r="LR121" i="18"/>
  <c r="IX121" i="18"/>
  <c r="GD121" i="18"/>
  <c r="DJ121" i="18"/>
  <c r="AP121" i="18"/>
  <c r="SP121" i="18"/>
  <c r="PV121" i="18"/>
  <c r="NB121" i="18"/>
  <c r="KH121" i="18"/>
  <c r="HN121" i="18"/>
  <c r="ET121" i="18"/>
  <c r="BZ121" i="18"/>
  <c r="F121" i="18"/>
  <c r="RL121" i="18"/>
  <c r="OR121" i="18"/>
  <c r="LX121" i="18"/>
  <c r="JD121" i="18"/>
  <c r="GJ121" i="18"/>
  <c r="DP121" i="18"/>
  <c r="AV121" i="18"/>
  <c r="L121" i="18"/>
  <c r="SV121" i="18"/>
  <c r="QB121" i="18"/>
  <c r="NH121" i="18"/>
  <c r="KN121" i="18"/>
  <c r="HT121" i="18"/>
  <c r="EZ121" i="18"/>
  <c r="CF121" i="18"/>
  <c r="ST121" i="18"/>
  <c r="PZ121" i="18"/>
  <c r="NF121" i="18"/>
  <c r="KL121" i="18"/>
  <c r="HR121" i="18"/>
  <c r="EX121" i="18"/>
  <c r="CD121" i="18"/>
  <c r="J121" i="18"/>
  <c r="RJ121" i="18"/>
  <c r="OP121" i="18"/>
  <c r="LV121" i="18"/>
  <c r="JB121" i="18"/>
  <c r="GH121" i="18"/>
  <c r="DN121" i="18"/>
  <c r="AT121" i="18"/>
  <c r="RQ116" i="18"/>
  <c r="OW116" i="18"/>
  <c r="MC116" i="18"/>
  <c r="JI116" i="18"/>
  <c r="GO116" i="18"/>
  <c r="DU116" i="18"/>
  <c r="BA116" i="18"/>
  <c r="TA116" i="18"/>
  <c r="QG116" i="18"/>
  <c r="NM116" i="18"/>
  <c r="KS116" i="18"/>
  <c r="HY116" i="18"/>
  <c r="FE116" i="18"/>
  <c r="CK116" i="18"/>
  <c r="Q116" i="18"/>
  <c r="TE116" i="18"/>
  <c r="QK116" i="18"/>
  <c r="NQ116" i="18"/>
  <c r="KW116" i="18"/>
  <c r="IC116" i="18"/>
  <c r="FI116" i="18"/>
  <c r="CO116" i="18"/>
  <c r="U116" i="18"/>
  <c r="RU116" i="18"/>
  <c r="PA116" i="18"/>
  <c r="MG116" i="18"/>
  <c r="JM116" i="18"/>
  <c r="GS116" i="18"/>
  <c r="DY116" i="18"/>
  <c r="BE116" i="18"/>
  <c r="RS116" i="18"/>
  <c r="OY116" i="18"/>
  <c r="ME116" i="18"/>
  <c r="JK116" i="18"/>
  <c r="GQ116" i="18"/>
  <c r="DW116" i="18"/>
  <c r="BC116" i="18"/>
  <c r="TC116" i="18"/>
  <c r="QI116" i="18"/>
  <c r="NO116" i="18"/>
  <c r="KU116" i="18"/>
  <c r="IA116" i="18"/>
  <c r="FG116" i="18"/>
  <c r="CM116" i="18"/>
  <c r="S116" i="18"/>
  <c r="RQ108" i="18"/>
  <c r="OW108" i="18"/>
  <c r="MC108" i="18"/>
  <c r="JI108" i="18"/>
  <c r="GO108" i="18"/>
  <c r="DU108" i="18"/>
  <c r="BA108" i="18"/>
  <c r="TA108" i="18"/>
  <c r="QG108" i="18"/>
  <c r="NM108" i="18"/>
  <c r="KS108" i="18"/>
  <c r="HY108" i="18"/>
  <c r="FE108" i="18"/>
  <c r="CK108" i="18"/>
  <c r="Q108" i="18"/>
  <c r="QL108" i="18"/>
  <c r="NR108" i="18"/>
  <c r="ID108" i="18"/>
  <c r="KX108" i="18"/>
  <c r="RV108" i="18"/>
  <c r="PB108" i="18"/>
  <c r="MH108" i="18"/>
  <c r="JN108" i="18"/>
  <c r="GT108" i="18"/>
  <c r="DZ108" i="18"/>
  <c r="BF108" i="18"/>
  <c r="FJ108" i="18"/>
  <c r="TF108" i="18"/>
  <c r="CP108" i="18"/>
  <c r="V108" i="18"/>
  <c r="TD108" i="18"/>
  <c r="QJ108" i="18"/>
  <c r="NP108" i="18"/>
  <c r="KV108" i="18"/>
  <c r="IB108" i="18"/>
  <c r="FH108" i="18"/>
  <c r="CN108" i="18"/>
  <c r="T108" i="18"/>
  <c r="RT108" i="18"/>
  <c r="OZ108" i="18"/>
  <c r="MF108" i="18"/>
  <c r="JL108" i="18"/>
  <c r="GR108" i="18"/>
  <c r="DX108" i="18"/>
  <c r="BD108" i="18"/>
  <c r="RI108" i="18"/>
  <c r="OO108" i="18"/>
  <c r="LU108" i="18"/>
  <c r="JA108" i="18"/>
  <c r="GG108" i="18"/>
  <c r="DM108" i="18"/>
  <c r="AS108" i="18"/>
  <c r="SS108" i="18"/>
  <c r="PY108" i="18"/>
  <c r="NE108" i="18"/>
  <c r="KK108" i="18"/>
  <c r="HQ108" i="18"/>
  <c r="EW108" i="18"/>
  <c r="CC108" i="18"/>
  <c r="I108" i="18"/>
  <c r="SM123" i="18"/>
  <c r="PS123" i="18"/>
  <c r="MY123" i="18"/>
  <c r="KE123" i="18"/>
  <c r="HK123" i="18"/>
  <c r="EQ123" i="18"/>
  <c r="BW123" i="18"/>
  <c r="C123" i="18"/>
  <c r="RC123" i="18"/>
  <c r="DG123" i="18"/>
  <c r="OI123" i="18"/>
  <c r="IU123" i="18"/>
  <c r="AM123" i="18"/>
  <c r="LO123" i="18"/>
  <c r="GA123" i="18"/>
  <c r="RO123" i="18"/>
  <c r="OU123" i="18"/>
  <c r="MA123" i="18"/>
  <c r="JG123" i="18"/>
  <c r="GM123" i="18"/>
  <c r="DS123" i="18"/>
  <c r="AY123" i="18"/>
  <c r="NK123" i="18"/>
  <c r="CI123" i="18"/>
  <c r="KQ123" i="18"/>
  <c r="HW123" i="18"/>
  <c r="SY123" i="18"/>
  <c r="O123" i="18"/>
  <c r="QE123" i="18"/>
  <c r="FC123" i="18"/>
  <c r="RM123" i="18"/>
  <c r="OS123" i="18"/>
  <c r="LY123" i="18"/>
  <c r="JE123" i="18"/>
  <c r="GK123" i="18"/>
  <c r="DQ123" i="18"/>
  <c r="AW123" i="18"/>
  <c r="NI123" i="18"/>
  <c r="CG123" i="18"/>
  <c r="KO123" i="18"/>
  <c r="HU123" i="18"/>
  <c r="SW123" i="18"/>
  <c r="M123" i="18"/>
  <c r="QC123" i="18"/>
  <c r="FA123" i="18"/>
  <c r="RR115" i="18"/>
  <c r="OX115" i="18"/>
  <c r="MD115" i="18"/>
  <c r="JJ115" i="18"/>
  <c r="GP115" i="18"/>
  <c r="DV115" i="18"/>
  <c r="BB115" i="18"/>
  <c r="TB115" i="18"/>
  <c r="QH115" i="18"/>
  <c r="NN115" i="18"/>
  <c r="KT115" i="18"/>
  <c r="HZ115" i="18"/>
  <c r="FF115" i="18"/>
  <c r="CL115" i="18"/>
  <c r="R115" i="18"/>
  <c r="RZ115" i="18"/>
  <c r="PF115" i="18"/>
  <c r="ML115" i="18"/>
  <c r="JR115" i="18"/>
  <c r="GX115" i="18"/>
  <c r="ED115" i="18"/>
  <c r="BJ115" i="18"/>
  <c r="TJ115" i="18"/>
  <c r="QP115" i="18"/>
  <c r="NV115" i="18"/>
  <c r="LB115" i="18"/>
  <c r="IH115" i="18"/>
  <c r="FN115" i="18"/>
  <c r="CT115" i="18"/>
  <c r="Z115" i="18"/>
  <c r="TG115" i="18"/>
  <c r="QM115" i="18"/>
  <c r="NS115" i="18"/>
  <c r="KY115" i="18"/>
  <c r="IE115" i="18"/>
  <c r="FK115" i="18"/>
  <c r="CQ115" i="18"/>
  <c r="W115" i="18"/>
  <c r="RW115" i="18"/>
  <c r="PC115" i="18"/>
  <c r="MI115" i="18"/>
  <c r="JO115" i="18"/>
  <c r="GU115" i="18"/>
  <c r="EA115" i="18"/>
  <c r="BG115" i="18"/>
  <c r="TE115" i="18"/>
  <c r="QK115" i="18"/>
  <c r="NQ115" i="18"/>
  <c r="KW115" i="18"/>
  <c r="IC115" i="18"/>
  <c r="FI115" i="18"/>
  <c r="CO115" i="18"/>
  <c r="U115" i="18"/>
  <c r="RU115" i="18"/>
  <c r="PA115" i="18"/>
  <c r="MG115" i="18"/>
  <c r="JM115" i="18"/>
  <c r="GS115" i="18"/>
  <c r="DY115" i="18"/>
  <c r="BE115" i="18"/>
  <c r="RI107" i="18"/>
  <c r="OO107" i="18"/>
  <c r="LU107" i="18"/>
  <c r="JA107" i="18"/>
  <c r="GG107" i="18"/>
  <c r="DM107" i="18"/>
  <c r="AS107" i="18"/>
  <c r="SS107" i="18"/>
  <c r="PY107" i="18"/>
  <c r="NE107" i="18"/>
  <c r="KK107" i="18"/>
  <c r="HQ107" i="18"/>
  <c r="EW107" i="18"/>
  <c r="CC107" i="18"/>
  <c r="I107" i="18"/>
  <c r="RX107" i="18"/>
  <c r="PD107" i="18"/>
  <c r="MJ107" i="18"/>
  <c r="JP107" i="18"/>
  <c r="GV107" i="18"/>
  <c r="EB107" i="18"/>
  <c r="BH107" i="18"/>
  <c r="TH107" i="18"/>
  <c r="QN107" i="18"/>
  <c r="NT107" i="18"/>
  <c r="KZ107" i="18"/>
  <c r="IF107" i="18"/>
  <c r="FL107" i="18"/>
  <c r="CR107" i="18"/>
  <c r="X107" i="18"/>
  <c r="SW107" i="18"/>
  <c r="QC107" i="18"/>
  <c r="NI107" i="18"/>
  <c r="KO107" i="18"/>
  <c r="HU107" i="18"/>
  <c r="FA107" i="18"/>
  <c r="CG107" i="18"/>
  <c r="M107" i="18"/>
  <c r="RM107" i="18"/>
  <c r="OS107" i="18"/>
  <c r="LY107" i="18"/>
  <c r="JE107" i="18"/>
  <c r="GK107" i="18"/>
  <c r="DQ107" i="18"/>
  <c r="AW107" i="18"/>
  <c r="RI113" i="18"/>
  <c r="OO113" i="18"/>
  <c r="LU113" i="18"/>
  <c r="JA113" i="18"/>
  <c r="GG113" i="18"/>
  <c r="DM113" i="18"/>
  <c r="AS113" i="18"/>
  <c r="SS113" i="18"/>
  <c r="PY113" i="18"/>
  <c r="NE113" i="18"/>
  <c r="KK113" i="18"/>
  <c r="HQ113" i="18"/>
  <c r="EW113" i="18"/>
  <c r="CC113" i="18"/>
  <c r="I113" i="18"/>
  <c r="RN113" i="18"/>
  <c r="OT113" i="18"/>
  <c r="LZ113" i="18"/>
  <c r="JF113" i="18"/>
  <c r="GL113" i="18"/>
  <c r="DR113" i="18"/>
  <c r="AX113" i="18"/>
  <c r="SX113" i="18"/>
  <c r="QD113" i="18"/>
  <c r="NJ113" i="18"/>
  <c r="KP113" i="18"/>
  <c r="HV113" i="18"/>
  <c r="FB113" i="18"/>
  <c r="CH113" i="18"/>
  <c r="N113" i="18"/>
  <c r="SV113" i="18"/>
  <c r="QB113" i="18"/>
  <c r="NH113" i="18"/>
  <c r="KN113" i="18"/>
  <c r="RL113" i="18"/>
  <c r="OR113" i="18"/>
  <c r="LX113" i="18"/>
  <c r="JD113" i="18"/>
  <c r="GJ113" i="18"/>
  <c r="DP113" i="18"/>
  <c r="AV113" i="18"/>
  <c r="CF113" i="18"/>
  <c r="L113" i="18"/>
  <c r="HT113" i="18"/>
  <c r="EZ113" i="18"/>
  <c r="TC113" i="18"/>
  <c r="QI113" i="18"/>
  <c r="NO113" i="18"/>
  <c r="KU113" i="18"/>
  <c r="IA113" i="18"/>
  <c r="FG113" i="18"/>
  <c r="CM113" i="18"/>
  <c r="S113" i="18"/>
  <c r="RS113" i="18"/>
  <c r="OY113" i="18"/>
  <c r="ME113" i="18"/>
  <c r="JK113" i="18"/>
  <c r="GQ113" i="18"/>
  <c r="DW113" i="18"/>
  <c r="BC113" i="18"/>
  <c r="TC112" i="18"/>
  <c r="QI112" i="18"/>
  <c r="NO112" i="18"/>
  <c r="KU112" i="18"/>
  <c r="IA112" i="18"/>
  <c r="FG112" i="18"/>
  <c r="CM112" i="18"/>
  <c r="S112" i="18"/>
  <c r="RS112" i="18"/>
  <c r="OY112" i="18"/>
  <c r="ME112" i="18"/>
  <c r="JK112" i="18"/>
  <c r="GQ112" i="18"/>
  <c r="DW112" i="18"/>
  <c r="BC112" i="18"/>
  <c r="SL112" i="18"/>
  <c r="PR112" i="18"/>
  <c r="MX112" i="18"/>
  <c r="KD112" i="18"/>
  <c r="HJ112" i="18"/>
  <c r="EP112" i="18"/>
  <c r="BV112" i="18"/>
  <c r="B112" i="18"/>
  <c r="RB112" i="18"/>
  <c r="IT112" i="18"/>
  <c r="AL112" i="18"/>
  <c r="OH112" i="18"/>
  <c r="DF112" i="18"/>
  <c r="FZ112" i="18"/>
  <c r="LN112" i="18"/>
  <c r="RN112" i="18"/>
  <c r="OT112" i="18"/>
  <c r="LZ112" i="18"/>
  <c r="JF112" i="18"/>
  <c r="GL112" i="18"/>
  <c r="DR112" i="18"/>
  <c r="AX112" i="18"/>
  <c r="CH112" i="18"/>
  <c r="QD112" i="18"/>
  <c r="HV112" i="18"/>
  <c r="SX112" i="18"/>
  <c r="N112" i="18"/>
  <c r="KP112" i="18"/>
  <c r="NJ112" i="18"/>
  <c r="FB112" i="18"/>
  <c r="TN122" i="18"/>
  <c r="SD122" i="18"/>
  <c r="PJ122" i="18"/>
  <c r="MP122" i="18"/>
  <c r="JV122" i="18"/>
  <c r="HB122" i="18"/>
  <c r="EH122" i="18"/>
  <c r="BN122" i="18"/>
  <c r="QT122" i="18"/>
  <c r="NZ122" i="18"/>
  <c r="LF122" i="18"/>
  <c r="IL122" i="18"/>
  <c r="FR122" i="18"/>
  <c r="CX122" i="18"/>
  <c r="AD122" i="18"/>
  <c r="RM122" i="18"/>
  <c r="OS122" i="18"/>
  <c r="LY122" i="18"/>
  <c r="JE122" i="18"/>
  <c r="GK122" i="18"/>
  <c r="DQ122" i="18"/>
  <c r="AW122" i="18"/>
  <c r="SW122" i="18"/>
  <c r="QC122" i="18"/>
  <c r="NI122" i="18"/>
  <c r="KO122" i="18"/>
  <c r="HU122" i="18"/>
  <c r="FA122" i="18"/>
  <c r="CG122" i="18"/>
  <c r="M122" i="18"/>
  <c r="SB122" i="18"/>
  <c r="PH122" i="18"/>
  <c r="MN122" i="18"/>
  <c r="JT122" i="18"/>
  <c r="GZ122" i="18"/>
  <c r="EF122" i="18"/>
  <c r="BL122" i="18"/>
  <c r="QR122" i="18"/>
  <c r="TL122" i="18"/>
  <c r="NX122" i="18"/>
  <c r="LD122" i="18"/>
  <c r="IJ122" i="18"/>
  <c r="FP122" i="18"/>
  <c r="CV122" i="18"/>
  <c r="AB122" i="18"/>
  <c r="RO122" i="18"/>
  <c r="OU122" i="18"/>
  <c r="MA122" i="18"/>
  <c r="JG122" i="18"/>
  <c r="GM122" i="18"/>
  <c r="DS122" i="18"/>
  <c r="AY122" i="18"/>
  <c r="QE122" i="18"/>
  <c r="NK122" i="18"/>
  <c r="KQ122" i="18"/>
  <c r="HW122" i="18"/>
  <c r="FC122" i="18"/>
  <c r="CI122" i="18"/>
  <c r="O122" i="18"/>
  <c r="SY122" i="18"/>
  <c r="SN114" i="18"/>
  <c r="PT114" i="18"/>
  <c r="MZ114" i="18"/>
  <c r="KF114" i="18"/>
  <c r="HL114" i="18"/>
  <c r="ER114" i="18"/>
  <c r="BX114" i="18"/>
  <c r="D114" i="18"/>
  <c r="RD114" i="18"/>
  <c r="OJ114" i="18"/>
  <c r="LP114" i="18"/>
  <c r="IV114" i="18"/>
  <c r="GB114" i="18"/>
  <c r="DH114" i="18"/>
  <c r="AN114" i="18"/>
  <c r="SU114" i="18"/>
  <c r="QA114" i="18"/>
  <c r="NG114" i="18"/>
  <c r="KM114" i="18"/>
  <c r="HS114" i="18"/>
  <c r="EY114" i="18"/>
  <c r="CE114" i="18"/>
  <c r="K114" i="18"/>
  <c r="RK114" i="18"/>
  <c r="OQ114" i="18"/>
  <c r="LW114" i="18"/>
  <c r="JC114" i="18"/>
  <c r="GI114" i="18"/>
  <c r="DO114" i="18"/>
  <c r="AU114" i="18"/>
  <c r="RY114" i="18"/>
  <c r="TI114" i="18"/>
  <c r="PE114" i="18"/>
  <c r="MK114" i="18"/>
  <c r="JQ114" i="18"/>
  <c r="GW114" i="18"/>
  <c r="EC114" i="18"/>
  <c r="BI114" i="18"/>
  <c r="QO114" i="18"/>
  <c r="NU114" i="18"/>
  <c r="LA114" i="18"/>
  <c r="IG114" i="18"/>
  <c r="FM114" i="18"/>
  <c r="CS114" i="18"/>
  <c r="Y114" i="18"/>
  <c r="RW119" i="18"/>
  <c r="PC119" i="18"/>
  <c r="MI119" i="18"/>
  <c r="JO119" i="18"/>
  <c r="TG119" i="18"/>
  <c r="QM119" i="18"/>
  <c r="NS119" i="18"/>
  <c r="KY119" i="18"/>
  <c r="IE119" i="18"/>
  <c r="FK119" i="18"/>
  <c r="CQ119" i="18"/>
  <c r="W119" i="18"/>
  <c r="GU119" i="18"/>
  <c r="EA119" i="18"/>
  <c r="BG119" i="18"/>
  <c r="RT119" i="18"/>
  <c r="OZ119" i="18"/>
  <c r="MF119" i="18"/>
  <c r="JL119" i="18"/>
  <c r="TD119" i="18"/>
  <c r="QJ119" i="18"/>
  <c r="NP119" i="18"/>
  <c r="KV119" i="18"/>
  <c r="FH119" i="18"/>
  <c r="CN119" i="18"/>
  <c r="T119" i="18"/>
  <c r="IB119" i="18"/>
  <c r="GR119" i="18"/>
  <c r="DX119" i="18"/>
  <c r="BD119" i="18"/>
  <c r="TB119" i="18"/>
  <c r="QH119" i="18"/>
  <c r="NN119" i="18"/>
  <c r="KT119" i="18"/>
  <c r="HZ119" i="18"/>
  <c r="RR119" i="18"/>
  <c r="OX119" i="18"/>
  <c r="MD119" i="18"/>
  <c r="JJ119" i="18"/>
  <c r="GP119" i="18"/>
  <c r="DV119" i="18"/>
  <c r="BB119" i="18"/>
  <c r="FF119" i="18"/>
  <c r="CL119" i="18"/>
  <c r="R119" i="18"/>
  <c r="SD111" i="18"/>
  <c r="PJ111" i="18"/>
  <c r="MP111" i="18"/>
  <c r="JV111" i="18"/>
  <c r="HB111" i="18"/>
  <c r="EH111" i="18"/>
  <c r="TN111" i="18"/>
  <c r="FR111" i="18"/>
  <c r="LF111" i="18"/>
  <c r="QT111" i="18"/>
  <c r="BN111" i="18"/>
  <c r="CX111" i="18"/>
  <c r="IL111" i="18"/>
  <c r="AD111" i="18"/>
  <c r="NZ111" i="18"/>
  <c r="RU111" i="18"/>
  <c r="PA111" i="18"/>
  <c r="MG111" i="18"/>
  <c r="JM111" i="18"/>
  <c r="CO111" i="18"/>
  <c r="U111" i="18"/>
  <c r="QK111" i="18"/>
  <c r="IC111" i="18"/>
  <c r="NQ111" i="18"/>
  <c r="GS111" i="18"/>
  <c r="TE111" i="18"/>
  <c r="DY111" i="18"/>
  <c r="BE111" i="18"/>
  <c r="KW111" i="18"/>
  <c r="FI111" i="18"/>
  <c r="TK111" i="18"/>
  <c r="QQ111" i="18"/>
  <c r="NW111" i="18"/>
  <c r="LC111" i="18"/>
  <c r="II111" i="18"/>
  <c r="FO111" i="18"/>
  <c r="SA111" i="18"/>
  <c r="PG111" i="18"/>
  <c r="MM111" i="18"/>
  <c r="JS111" i="18"/>
  <c r="GY111" i="18"/>
  <c r="CU111" i="18"/>
  <c r="AA111" i="18"/>
  <c r="EE111" i="18"/>
  <c r="BK111" i="18"/>
  <c r="SR111" i="18"/>
  <c r="PX111" i="18"/>
  <c r="ND111" i="18"/>
  <c r="KJ111" i="18"/>
  <c r="HP111" i="18"/>
  <c r="EV111" i="18"/>
  <c r="IZ111" i="18"/>
  <c r="DL111" i="18"/>
  <c r="AR111" i="18"/>
  <c r="ON111" i="18"/>
  <c r="GF111" i="18"/>
  <c r="RH111" i="18"/>
  <c r="LT111" i="18"/>
  <c r="CB111" i="18"/>
  <c r="H111" i="18"/>
  <c r="RH118" i="18"/>
  <c r="ON118" i="18"/>
  <c r="LT118" i="18"/>
  <c r="IZ118" i="18"/>
  <c r="GF118" i="18"/>
  <c r="DL118" i="18"/>
  <c r="AR118" i="18"/>
  <c r="SR118" i="18"/>
  <c r="CB118" i="18"/>
  <c r="H118" i="18"/>
  <c r="PX118" i="18"/>
  <c r="ND118" i="18"/>
  <c r="KJ118" i="18"/>
  <c r="HP118" i="18"/>
  <c r="EV118" i="18"/>
  <c r="TN118" i="18"/>
  <c r="QT118" i="18"/>
  <c r="NZ118" i="18"/>
  <c r="LF118" i="18"/>
  <c r="IL118" i="18"/>
  <c r="FR118" i="18"/>
  <c r="CX118" i="18"/>
  <c r="AD118" i="18"/>
  <c r="SD118" i="18"/>
  <c r="PJ118" i="18"/>
  <c r="MP118" i="18"/>
  <c r="JV118" i="18"/>
  <c r="HB118" i="18"/>
  <c r="EH118" i="18"/>
  <c r="BN118" i="18"/>
  <c r="SN118" i="18"/>
  <c r="PT118" i="18"/>
  <c r="MZ118" i="18"/>
  <c r="KF118" i="18"/>
  <c r="HL118" i="18"/>
  <c r="ER118" i="18"/>
  <c r="BX118" i="18"/>
  <c r="D118" i="18"/>
  <c r="RD118" i="18"/>
  <c r="OJ118" i="18"/>
  <c r="LP118" i="18"/>
  <c r="IV118" i="18"/>
  <c r="GB118" i="18"/>
  <c r="DH118" i="18"/>
  <c r="AN118" i="18"/>
  <c r="RU120" i="18"/>
  <c r="PA120" i="18"/>
  <c r="MG120" i="18"/>
  <c r="JM120" i="18"/>
  <c r="GS120" i="18"/>
  <c r="DY120" i="18"/>
  <c r="BE120" i="18"/>
  <c r="TE120" i="18"/>
  <c r="QK120" i="18"/>
  <c r="NQ120" i="18"/>
  <c r="KW120" i="18"/>
  <c r="IC120" i="18"/>
  <c r="FI120" i="18"/>
  <c r="CO120" i="18"/>
  <c r="U120" i="18"/>
  <c r="TJ120" i="18"/>
  <c r="QP120" i="18"/>
  <c r="NV120" i="18"/>
  <c r="LB120" i="18"/>
  <c r="IH120" i="18"/>
  <c r="FN120" i="18"/>
  <c r="CT120" i="18"/>
  <c r="Z120" i="18"/>
  <c r="RZ120" i="18"/>
  <c r="PF120" i="18"/>
  <c r="ML120" i="18"/>
  <c r="JR120" i="18"/>
  <c r="GX120" i="18"/>
  <c r="ED120" i="18"/>
  <c r="BJ120" i="18"/>
  <c r="RO120" i="18"/>
  <c r="OU120" i="18"/>
  <c r="MA120" i="18"/>
  <c r="JG120" i="18"/>
  <c r="GM120" i="18"/>
  <c r="DS120" i="18"/>
  <c r="AY120" i="18"/>
  <c r="SY120" i="18"/>
  <c r="QE120" i="18"/>
  <c r="NK120" i="18"/>
  <c r="KQ120" i="18"/>
  <c r="HW120" i="18"/>
  <c r="FC120" i="18"/>
  <c r="CI120" i="18"/>
  <c r="O120" i="18"/>
  <c r="RE120" i="18"/>
  <c r="OK120" i="18"/>
  <c r="LQ120" i="18"/>
  <c r="IW120" i="18"/>
  <c r="GC120" i="18"/>
  <c r="DI120" i="18"/>
  <c r="AO120" i="18"/>
  <c r="SO120" i="18"/>
  <c r="PU120" i="18"/>
  <c r="NA120" i="18"/>
  <c r="KG120" i="18"/>
  <c r="HM120" i="18"/>
  <c r="ES120" i="18"/>
  <c r="BY120" i="18"/>
  <c r="E120" i="18"/>
  <c r="MD110" i="18"/>
  <c r="DV110" i="18"/>
  <c r="TB110" i="18"/>
  <c r="QH110" i="18"/>
  <c r="NN110" i="18"/>
  <c r="KT110" i="18"/>
  <c r="HZ110" i="18"/>
  <c r="FF110" i="18"/>
  <c r="CL110" i="18"/>
  <c r="R110" i="18"/>
  <c r="BB110" i="18"/>
  <c r="RR110" i="18"/>
  <c r="JJ110" i="18"/>
  <c r="OX110" i="18"/>
  <c r="GP110" i="18"/>
  <c r="SD110" i="18"/>
  <c r="PJ110" i="18"/>
  <c r="MP110" i="18"/>
  <c r="JV110" i="18"/>
  <c r="HB110" i="18"/>
  <c r="EH110" i="18"/>
  <c r="BN110" i="18"/>
  <c r="QT110" i="18"/>
  <c r="NZ110" i="18"/>
  <c r="CX110" i="18"/>
  <c r="LF110" i="18"/>
  <c r="FR110" i="18"/>
  <c r="TN110" i="18"/>
  <c r="IL110" i="18"/>
  <c r="AD110" i="18"/>
  <c r="SN110" i="18"/>
  <c r="PT110" i="18"/>
  <c r="MZ110" i="18"/>
  <c r="KF110" i="18"/>
  <c r="HL110" i="18"/>
  <c r="ER110" i="18"/>
  <c r="BX110" i="18"/>
  <c r="D110" i="18"/>
  <c r="RD110" i="18"/>
  <c r="OJ110" i="18"/>
  <c r="LP110" i="18"/>
  <c r="IV110" i="18"/>
  <c r="GB110" i="18"/>
  <c r="DH110" i="18"/>
  <c r="AN110" i="18"/>
  <c r="RP107" i="18"/>
  <c r="OV107" i="18"/>
  <c r="MB107" i="18"/>
  <c r="JH107" i="18"/>
  <c r="GN107" i="18"/>
  <c r="DT107" i="18"/>
  <c r="AZ107" i="18"/>
  <c r="SZ107" i="18"/>
  <c r="QF107" i="18"/>
  <c r="NL107" i="18"/>
  <c r="KR107" i="18"/>
  <c r="HX107" i="18"/>
  <c r="FD107" i="18"/>
  <c r="CJ107" i="18"/>
  <c r="P107" i="18"/>
  <c r="SZ122" i="18"/>
  <c r="QF122" i="18"/>
  <c r="NL122" i="18"/>
  <c r="KR122" i="18"/>
  <c r="HX122" i="18"/>
  <c r="FD122" i="18"/>
  <c r="CJ122" i="18"/>
  <c r="P122" i="18"/>
  <c r="JH122" i="18"/>
  <c r="GN122" i="18"/>
  <c r="DT122" i="18"/>
  <c r="AZ122" i="18"/>
  <c r="RP122" i="18"/>
  <c r="OV122" i="18"/>
  <c r="MB122" i="18"/>
  <c r="RX124" i="18"/>
  <c r="PD124" i="18"/>
  <c r="MJ124" i="18"/>
  <c r="JP124" i="18"/>
  <c r="GV124" i="18"/>
  <c r="EB124" i="18"/>
  <c r="BH124" i="18"/>
  <c r="TH124" i="18"/>
  <c r="QN124" i="18"/>
  <c r="NT124" i="18"/>
  <c r="KZ124" i="18"/>
  <c r="IF124" i="18"/>
  <c r="FL124" i="18"/>
  <c r="CR124" i="18"/>
  <c r="X124" i="18"/>
  <c r="TD124" i="18"/>
  <c r="QJ124" i="18"/>
  <c r="NP124" i="18"/>
  <c r="KV124" i="18"/>
  <c r="IB124" i="18"/>
  <c r="FH124" i="18"/>
  <c r="CN124" i="18"/>
  <c r="T124" i="18"/>
  <c r="RT124" i="18"/>
  <c r="OZ124" i="18"/>
  <c r="MF124" i="18"/>
  <c r="JL124" i="18"/>
  <c r="GR124" i="18"/>
  <c r="DX124" i="18"/>
  <c r="BD124" i="18"/>
  <c r="SS124" i="18"/>
  <c r="PY124" i="18"/>
  <c r="NE124" i="18"/>
  <c r="KK124" i="18"/>
  <c r="HQ124" i="18"/>
  <c r="EW124" i="18"/>
  <c r="CC124" i="18"/>
  <c r="I124" i="18"/>
  <c r="OO124" i="18"/>
  <c r="DM124" i="18"/>
  <c r="LU124" i="18"/>
  <c r="AS124" i="18"/>
  <c r="JA124" i="18"/>
  <c r="RI124" i="18"/>
  <c r="GG124" i="18"/>
  <c r="TE135" i="18"/>
  <c r="QK135" i="18"/>
  <c r="NQ135" i="18"/>
  <c r="KW135" i="18"/>
  <c r="IC135" i="18"/>
  <c r="FI135" i="18"/>
  <c r="CO135" i="18"/>
  <c r="U135" i="18"/>
  <c r="RU135" i="18"/>
  <c r="PA135" i="18"/>
  <c r="MG135" i="18"/>
  <c r="JM135" i="18"/>
  <c r="GS135" i="18"/>
  <c r="DY135" i="18"/>
  <c r="BE135" i="18"/>
  <c r="RK126" i="18"/>
  <c r="SU126" i="18"/>
  <c r="NG126" i="18"/>
  <c r="KM126" i="18"/>
  <c r="HS126" i="18"/>
  <c r="EY126" i="18"/>
  <c r="CE126" i="18"/>
  <c r="K126" i="18"/>
  <c r="QA126" i="18"/>
  <c r="OQ126" i="18"/>
  <c r="DO126" i="18"/>
  <c r="LW126" i="18"/>
  <c r="AU126" i="18"/>
  <c r="JC126" i="18"/>
  <c r="GI126" i="18"/>
  <c r="RH131" i="18"/>
  <c r="ON131" i="18"/>
  <c r="LT131" i="18"/>
  <c r="IZ131" i="18"/>
  <c r="GF131" i="18"/>
  <c r="DL131" i="18"/>
  <c r="AR131" i="18"/>
  <c r="SR131" i="18"/>
  <c r="HP131" i="18"/>
  <c r="PX131" i="18"/>
  <c r="EV131" i="18"/>
  <c r="ND131" i="18"/>
  <c r="CB131" i="18"/>
  <c r="KJ131" i="18"/>
  <c r="H131" i="18"/>
  <c r="RW132" i="18"/>
  <c r="PC132" i="18"/>
  <c r="MI132" i="18"/>
  <c r="JO132" i="18"/>
  <c r="TG132" i="18"/>
  <c r="QM132" i="18"/>
  <c r="NS132" i="18"/>
  <c r="KY132" i="18"/>
  <c r="GU132" i="18"/>
  <c r="EA132" i="18"/>
  <c r="BG132" i="18"/>
  <c r="CQ132" i="18"/>
  <c r="W132" i="18"/>
  <c r="IE132" i="18"/>
  <c r="FK132" i="18"/>
  <c r="RV133" i="18"/>
  <c r="PB133" i="18"/>
  <c r="MH133" i="18"/>
  <c r="JN133" i="18"/>
  <c r="GT133" i="18"/>
  <c r="DZ133" i="18"/>
  <c r="BF133" i="18"/>
  <c r="TF133" i="18"/>
  <c r="QL133" i="18"/>
  <c r="NR133" i="18"/>
  <c r="KX133" i="18"/>
  <c r="ID133" i="18"/>
  <c r="FJ133" i="18"/>
  <c r="CP133" i="18"/>
  <c r="V133" i="18"/>
  <c r="TL131" i="18"/>
  <c r="QR131" i="18"/>
  <c r="NX131" i="18"/>
  <c r="LD131" i="18"/>
  <c r="IJ131" i="18"/>
  <c r="FP131" i="18"/>
  <c r="CV131" i="18"/>
  <c r="AB131" i="18"/>
  <c r="MN131" i="18"/>
  <c r="BL131" i="18"/>
  <c r="JT131" i="18"/>
  <c r="SB131" i="18"/>
  <c r="GZ131" i="18"/>
  <c r="PH131" i="18"/>
  <c r="EF131" i="18"/>
  <c r="SW129" i="18"/>
  <c r="QC129" i="18"/>
  <c r="NI129" i="18"/>
  <c r="KO129" i="18"/>
  <c r="HU129" i="18"/>
  <c r="FA129" i="18"/>
  <c r="CG129" i="18"/>
  <c r="M129" i="18"/>
  <c r="RM129" i="18"/>
  <c r="OS129" i="18"/>
  <c r="LY129" i="18"/>
  <c r="JE129" i="18"/>
  <c r="GK129" i="18"/>
  <c r="DQ129" i="18"/>
  <c r="AW129" i="18"/>
  <c r="RL133" i="18"/>
  <c r="OR133" i="18"/>
  <c r="LX133" i="18"/>
  <c r="JD133" i="18"/>
  <c r="GJ133" i="18"/>
  <c r="DP133" i="18"/>
  <c r="AV133" i="18"/>
  <c r="QB133" i="18"/>
  <c r="EZ133" i="18"/>
  <c r="NH133" i="18"/>
  <c r="CF133" i="18"/>
  <c r="KN133" i="18"/>
  <c r="L133" i="18"/>
  <c r="HT133" i="18"/>
  <c r="SV133" i="18"/>
  <c r="RG133" i="18"/>
  <c r="OM133" i="18"/>
  <c r="LS133" i="18"/>
  <c r="IY133" i="18"/>
  <c r="GE133" i="18"/>
  <c r="DK133" i="18"/>
  <c r="AQ133" i="18"/>
  <c r="SQ133" i="18"/>
  <c r="PW133" i="18"/>
  <c r="NC133" i="18"/>
  <c r="KI133" i="18"/>
  <c r="HO133" i="18"/>
  <c r="EU133" i="18"/>
  <c r="CA133" i="18"/>
  <c r="G133" i="18"/>
  <c r="RO132" i="18"/>
  <c r="OU132" i="18"/>
  <c r="MA132" i="18"/>
  <c r="JG132" i="18"/>
  <c r="SY132" i="18"/>
  <c r="QE132" i="18"/>
  <c r="NK132" i="18"/>
  <c r="KQ132" i="18"/>
  <c r="GM132" i="18"/>
  <c r="DS132" i="18"/>
  <c r="AY132" i="18"/>
  <c r="FC132" i="18"/>
  <c r="CI132" i="18"/>
  <c r="O132" i="18"/>
  <c r="HW132" i="18"/>
  <c r="TG136" i="18"/>
  <c r="QM136" i="18"/>
  <c r="NS136" i="18"/>
  <c r="KY136" i="18"/>
  <c r="IE136" i="18"/>
  <c r="FK136" i="18"/>
  <c r="RW136" i="18"/>
  <c r="PC136" i="18"/>
  <c r="MI136" i="18"/>
  <c r="JO136" i="18"/>
  <c r="GU136" i="18"/>
  <c r="EA136" i="18"/>
  <c r="BG136" i="18"/>
  <c r="CQ136" i="18"/>
  <c r="W136" i="18"/>
  <c r="RH127" i="18"/>
  <c r="ON127" i="18"/>
  <c r="LT127" i="18"/>
  <c r="IZ127" i="18"/>
  <c r="GF127" i="18"/>
  <c r="DL127" i="18"/>
  <c r="ND127" i="18"/>
  <c r="EV127" i="18"/>
  <c r="SR127" i="18"/>
  <c r="KJ127" i="18"/>
  <c r="CB127" i="18"/>
  <c r="AR127" i="18"/>
  <c r="HP127" i="18"/>
  <c r="H127" i="18"/>
  <c r="PX127" i="18"/>
  <c r="TN131" i="18"/>
  <c r="QT131" i="18"/>
  <c r="NZ131" i="18"/>
  <c r="LF131" i="18"/>
  <c r="IL131" i="18"/>
  <c r="FR131" i="18"/>
  <c r="CX131" i="18"/>
  <c r="AD131" i="18"/>
  <c r="SD131" i="18"/>
  <c r="PJ131" i="18"/>
  <c r="MP131" i="18"/>
  <c r="JV131" i="18"/>
  <c r="HB131" i="18"/>
  <c r="EH131" i="18"/>
  <c r="BN131" i="18"/>
  <c r="ST133" i="18"/>
  <c r="PZ133" i="18"/>
  <c r="NF133" i="18"/>
  <c r="KL133" i="18"/>
  <c r="HR133" i="18"/>
  <c r="EX133" i="18"/>
  <c r="CD133" i="18"/>
  <c r="J133" i="18"/>
  <c r="RJ133" i="18"/>
  <c r="OP133" i="18"/>
  <c r="LV133" i="18"/>
  <c r="JB133" i="18"/>
  <c r="GH133" i="18"/>
  <c r="DN133" i="18"/>
  <c r="AT133" i="18"/>
  <c r="TN130" i="18"/>
  <c r="QT130" i="18"/>
  <c r="NZ130" i="18"/>
  <c r="LF130" i="18"/>
  <c r="IL130" i="18"/>
  <c r="FR130" i="18"/>
  <c r="CX130" i="18"/>
  <c r="AD130" i="18"/>
  <c r="SD130" i="18"/>
  <c r="PJ130" i="18"/>
  <c r="MP130" i="18"/>
  <c r="JV130" i="18"/>
  <c r="HB130" i="18"/>
  <c r="EH130" i="18"/>
  <c r="BN130" i="18"/>
  <c r="RY135" i="18"/>
  <c r="PE135" i="18"/>
  <c r="MK135" i="18"/>
  <c r="JQ135" i="18"/>
  <c r="GW135" i="18"/>
  <c r="EC135" i="18"/>
  <c r="BI135" i="18"/>
  <c r="TI135" i="18"/>
  <c r="QO135" i="18"/>
  <c r="NU135" i="18"/>
  <c r="LA135" i="18"/>
  <c r="IG135" i="18"/>
  <c r="FM135" i="18"/>
  <c r="CS135" i="18"/>
  <c r="Y135" i="18"/>
  <c r="RF127" i="18"/>
  <c r="OL127" i="18"/>
  <c r="LR127" i="18"/>
  <c r="IX127" i="18"/>
  <c r="GD127" i="18"/>
  <c r="DJ127" i="18"/>
  <c r="AP127" i="18"/>
  <c r="NB127" i="18"/>
  <c r="ET127" i="18"/>
  <c r="SP127" i="18"/>
  <c r="KH127" i="18"/>
  <c r="PV127" i="18"/>
  <c r="HN127" i="18"/>
  <c r="BZ127" i="18"/>
  <c r="F127" i="18"/>
  <c r="RR130" i="18"/>
  <c r="OX130" i="18"/>
  <c r="MD130" i="18"/>
  <c r="JJ130" i="18"/>
  <c r="GP130" i="18"/>
  <c r="DV130" i="18"/>
  <c r="BB130" i="18"/>
  <c r="TB130" i="18"/>
  <c r="QH130" i="18"/>
  <c r="NN130" i="18"/>
  <c r="KT130" i="18"/>
  <c r="HZ130" i="18"/>
  <c r="FF130" i="18"/>
  <c r="CL130" i="18"/>
  <c r="R130" i="18"/>
  <c r="RE133" i="18"/>
  <c r="OK133" i="18"/>
  <c r="LQ133" i="18"/>
  <c r="IW133" i="18"/>
  <c r="GC133" i="18"/>
  <c r="DI133" i="18"/>
  <c r="AO133" i="18"/>
  <c r="SO133" i="18"/>
  <c r="HM133" i="18"/>
  <c r="PU133" i="18"/>
  <c r="ES133" i="18"/>
  <c r="NA133" i="18"/>
  <c r="BY133" i="18"/>
  <c r="KG133" i="18"/>
  <c r="E133" i="18"/>
  <c r="SN131" i="18"/>
  <c r="PT131" i="18"/>
  <c r="MZ131" i="18"/>
  <c r="KF131" i="18"/>
  <c r="HL131" i="18"/>
  <c r="ER131" i="18"/>
  <c r="BX131" i="18"/>
  <c r="D131" i="18"/>
  <c r="IV131" i="18"/>
  <c r="RD131" i="18"/>
  <c r="GB131" i="18"/>
  <c r="OJ131" i="18"/>
  <c r="DH131" i="18"/>
  <c r="LP131" i="18"/>
  <c r="AN131" i="18"/>
  <c r="RS126" i="18"/>
  <c r="QI126" i="18"/>
  <c r="NO126" i="18"/>
  <c r="KU126" i="18"/>
  <c r="IA126" i="18"/>
  <c r="FG126" i="18"/>
  <c r="CM126" i="18"/>
  <c r="S126" i="18"/>
  <c r="ME126" i="18"/>
  <c r="BC126" i="18"/>
  <c r="JK126" i="18"/>
  <c r="GQ126" i="18"/>
  <c r="TC126" i="18"/>
  <c r="OY126" i="18"/>
  <c r="DW126" i="18"/>
  <c r="SM128" i="18"/>
  <c r="PS128" i="18"/>
  <c r="MY128" i="18"/>
  <c r="KE128" i="18"/>
  <c r="HK128" i="18"/>
  <c r="IU128" i="18"/>
  <c r="RC128" i="18"/>
  <c r="GA128" i="18"/>
  <c r="DG128" i="18"/>
  <c r="AM128" i="18"/>
  <c r="OI128" i="18"/>
  <c r="C128" i="18"/>
  <c r="EQ128" i="18"/>
  <c r="LO128" i="18"/>
  <c r="BW128" i="18"/>
  <c r="RF125" i="18"/>
  <c r="OL125" i="18"/>
  <c r="LR125" i="18"/>
  <c r="IX125" i="18"/>
  <c r="GD125" i="18"/>
  <c r="DJ125" i="18"/>
  <c r="AP125" i="18"/>
  <c r="SP125" i="18"/>
  <c r="PV125" i="18"/>
  <c r="NB125" i="18"/>
  <c r="KH125" i="18"/>
  <c r="HN125" i="18"/>
  <c r="ET125" i="18"/>
  <c r="BZ125" i="18"/>
  <c r="F125" i="18"/>
  <c r="MZ126" i="18"/>
  <c r="KF126" i="18"/>
  <c r="HL126" i="18"/>
  <c r="ER126" i="18"/>
  <c r="BX126" i="18"/>
  <c r="D126" i="18"/>
  <c r="PT126" i="18"/>
  <c r="SN126" i="18"/>
  <c r="OJ126" i="18"/>
  <c r="LP126" i="18"/>
  <c r="IV126" i="18"/>
  <c r="GB126" i="18"/>
  <c r="DH126" i="18"/>
  <c r="AN126" i="18"/>
  <c r="RD126" i="18"/>
  <c r="SA127" i="18"/>
  <c r="PG127" i="18"/>
  <c r="MM127" i="18"/>
  <c r="JS127" i="18"/>
  <c r="GY127" i="18"/>
  <c r="EE127" i="18"/>
  <c r="BK127" i="18"/>
  <c r="NW127" i="18"/>
  <c r="FO127" i="18"/>
  <c r="TK127" i="18"/>
  <c r="LC127" i="18"/>
  <c r="QQ127" i="18"/>
  <c r="CU127" i="18"/>
  <c r="AA127" i="18"/>
  <c r="II127" i="18"/>
  <c r="RO130" i="18"/>
  <c r="OU130" i="18"/>
  <c r="MA130" i="18"/>
  <c r="JG130" i="18"/>
  <c r="GM130" i="18"/>
  <c r="DS130" i="18"/>
  <c r="AY130" i="18"/>
  <c r="QE130" i="18"/>
  <c r="FC130" i="18"/>
  <c r="NK130" i="18"/>
  <c r="CI130" i="18"/>
  <c r="KQ130" i="18"/>
  <c r="O130" i="18"/>
  <c r="HW130" i="18"/>
  <c r="SY130" i="18"/>
  <c r="RG125" i="18"/>
  <c r="OM125" i="18"/>
  <c r="LS125" i="18"/>
  <c r="IY125" i="18"/>
  <c r="GE125" i="18"/>
  <c r="DK125" i="18"/>
  <c r="AQ125" i="18"/>
  <c r="PW125" i="18"/>
  <c r="EU125" i="18"/>
  <c r="NC125" i="18"/>
  <c r="CA125" i="18"/>
  <c r="KI125" i="18"/>
  <c r="G125" i="18"/>
  <c r="SQ125" i="18"/>
  <c r="HO125" i="18"/>
  <c r="RN127" i="18"/>
  <c r="OT127" i="18"/>
  <c r="LZ127" i="18"/>
  <c r="JF127" i="18"/>
  <c r="GL127" i="18"/>
  <c r="DR127" i="18"/>
  <c r="AX127" i="18"/>
  <c r="SX127" i="18"/>
  <c r="KP127" i="18"/>
  <c r="CH127" i="18"/>
  <c r="QD127" i="18"/>
  <c r="N127" i="18"/>
  <c r="HV127" i="18"/>
  <c r="NJ127" i="18"/>
  <c r="FB127" i="18"/>
  <c r="SP128" i="18"/>
  <c r="PV128" i="18"/>
  <c r="NB128" i="18"/>
  <c r="KH128" i="18"/>
  <c r="HN128" i="18"/>
  <c r="RF128" i="18"/>
  <c r="OL128" i="18"/>
  <c r="LR128" i="18"/>
  <c r="IX128" i="18"/>
  <c r="GD128" i="18"/>
  <c r="DJ128" i="18"/>
  <c r="AP128" i="18"/>
  <c r="F128" i="18"/>
  <c r="ET128" i="18"/>
  <c r="BZ128" i="18"/>
  <c r="SO128" i="18"/>
  <c r="PU128" i="18"/>
  <c r="NA128" i="18"/>
  <c r="KG128" i="18"/>
  <c r="HM128" i="18"/>
  <c r="RE128" i="18"/>
  <c r="OK128" i="18"/>
  <c r="LQ128" i="18"/>
  <c r="IW128" i="18"/>
  <c r="GC128" i="18"/>
  <c r="DI128" i="18"/>
  <c r="AO128" i="18"/>
  <c r="ES128" i="18"/>
  <c r="BY128" i="18"/>
  <c r="E128" i="18"/>
  <c r="TB133" i="18"/>
  <c r="QH133" i="18"/>
  <c r="NN133" i="18"/>
  <c r="KT133" i="18"/>
  <c r="HZ133" i="18"/>
  <c r="FF133" i="18"/>
  <c r="CL133" i="18"/>
  <c r="R133" i="18"/>
  <c r="RR133" i="18"/>
  <c r="OX133" i="18"/>
  <c r="MD133" i="18"/>
  <c r="JJ133" i="18"/>
  <c r="GP133" i="18"/>
  <c r="DV133" i="18"/>
  <c r="BB133" i="18"/>
  <c r="RP134" i="18"/>
  <c r="OV134" i="18"/>
  <c r="MB134" i="18"/>
  <c r="JH134" i="18"/>
  <c r="SZ134" i="18"/>
  <c r="QF134" i="18"/>
  <c r="NL134" i="18"/>
  <c r="KR134" i="18"/>
  <c r="HX134" i="18"/>
  <c r="FD134" i="18"/>
  <c r="CJ134" i="18"/>
  <c r="DT134" i="18"/>
  <c r="P134" i="18"/>
  <c r="GN134" i="18"/>
  <c r="AZ134" i="18"/>
  <c r="TF128" i="18"/>
  <c r="QL128" i="18"/>
  <c r="NR128" i="18"/>
  <c r="KX128" i="18"/>
  <c r="ID128" i="18"/>
  <c r="FJ128" i="18"/>
  <c r="RV128" i="18"/>
  <c r="PB128" i="18"/>
  <c r="MH128" i="18"/>
  <c r="JN128" i="18"/>
  <c r="GT128" i="18"/>
  <c r="DZ128" i="18"/>
  <c r="BF128" i="18"/>
  <c r="V128" i="18"/>
  <c r="CP128" i="18"/>
  <c r="TM130" i="18"/>
  <c r="QS130" i="18"/>
  <c r="NY130" i="18"/>
  <c r="LE130" i="18"/>
  <c r="IK130" i="18"/>
  <c r="FQ130" i="18"/>
  <c r="CW130" i="18"/>
  <c r="AC130" i="18"/>
  <c r="SC130" i="18"/>
  <c r="PI130" i="18"/>
  <c r="MO130" i="18"/>
  <c r="JU130" i="18"/>
  <c r="HA130" i="18"/>
  <c r="EG130" i="18"/>
  <c r="BM130" i="18"/>
  <c r="RN126" i="18"/>
  <c r="OT126" i="18"/>
  <c r="LZ126" i="18"/>
  <c r="JF126" i="18"/>
  <c r="GL126" i="18"/>
  <c r="DR126" i="18"/>
  <c r="AX126" i="18"/>
  <c r="QD126" i="18"/>
  <c r="NJ126" i="18"/>
  <c r="KP126" i="18"/>
  <c r="HV126" i="18"/>
  <c r="FB126" i="18"/>
  <c r="CH126" i="18"/>
  <c r="N126" i="18"/>
  <c r="SX126" i="18"/>
  <c r="TA125" i="18"/>
  <c r="QG125" i="18"/>
  <c r="NM125" i="18"/>
  <c r="KS125" i="18"/>
  <c r="HY125" i="18"/>
  <c r="FE125" i="18"/>
  <c r="CK125" i="18"/>
  <c r="Q125" i="18"/>
  <c r="MC125" i="18"/>
  <c r="BA125" i="18"/>
  <c r="JI125" i="18"/>
  <c r="RQ125" i="18"/>
  <c r="GO125" i="18"/>
  <c r="OW125" i="18"/>
  <c r="DU125" i="18"/>
  <c r="SV131" i="18"/>
  <c r="QB131" i="18"/>
  <c r="NH131" i="18"/>
  <c r="KN131" i="18"/>
  <c r="HT131" i="18"/>
  <c r="EZ131" i="18"/>
  <c r="CF131" i="18"/>
  <c r="L131" i="18"/>
  <c r="RL131" i="18"/>
  <c r="GJ131" i="18"/>
  <c r="OR131" i="18"/>
  <c r="DP131" i="18"/>
  <c r="LX131" i="18"/>
  <c r="AV131" i="18"/>
  <c r="JD131" i="18"/>
  <c r="SW130" i="18"/>
  <c r="QC130" i="18"/>
  <c r="NI130" i="18"/>
  <c r="KO130" i="18"/>
  <c r="HU130" i="18"/>
  <c r="FA130" i="18"/>
  <c r="CG130" i="18"/>
  <c r="M130" i="18"/>
  <c r="RM130" i="18"/>
  <c r="OS130" i="18"/>
  <c r="LY130" i="18"/>
  <c r="JE130" i="18"/>
  <c r="GK130" i="18"/>
  <c r="DQ130" i="18"/>
  <c r="AW130" i="18"/>
  <c r="SM125" i="18"/>
  <c r="PS125" i="18"/>
  <c r="MY125" i="18"/>
  <c r="KE125" i="18"/>
  <c r="HK125" i="18"/>
  <c r="EQ125" i="18"/>
  <c r="BW125" i="18"/>
  <c r="C125" i="18"/>
  <c r="RC125" i="18"/>
  <c r="GA125" i="18"/>
  <c r="OI125" i="18"/>
  <c r="DG125" i="18"/>
  <c r="LO125" i="18"/>
  <c r="AM125" i="18"/>
  <c r="IU125" i="18"/>
  <c r="RO131" i="18"/>
  <c r="OU131" i="18"/>
  <c r="MA131" i="18"/>
  <c r="JG131" i="18"/>
  <c r="GM131" i="18"/>
  <c r="DS131" i="18"/>
  <c r="AY131" i="18"/>
  <c r="QE131" i="18"/>
  <c r="FC131" i="18"/>
  <c r="NK131" i="18"/>
  <c r="CI131" i="18"/>
  <c r="KQ131" i="18"/>
  <c r="O131" i="18"/>
  <c r="SY131" i="18"/>
  <c r="HW131" i="18"/>
  <c r="RV135" i="18"/>
  <c r="PB135" i="18"/>
  <c r="MH135" i="18"/>
  <c r="JN135" i="18"/>
  <c r="GT135" i="18"/>
  <c r="DZ135" i="18"/>
  <c r="BF135" i="18"/>
  <c r="TF135" i="18"/>
  <c r="ID135" i="18"/>
  <c r="QL135" i="18"/>
  <c r="FJ135" i="18"/>
  <c r="NR135" i="18"/>
  <c r="CP135" i="18"/>
  <c r="KX135" i="18"/>
  <c r="V135" i="18"/>
  <c r="RR128" i="18"/>
  <c r="OX128" i="18"/>
  <c r="MD128" i="18"/>
  <c r="JJ128" i="18"/>
  <c r="GP128" i="18"/>
  <c r="TB128" i="18"/>
  <c r="QH128" i="18"/>
  <c r="NN128" i="18"/>
  <c r="KT128" i="18"/>
  <c r="HZ128" i="18"/>
  <c r="FF128" i="18"/>
  <c r="CL128" i="18"/>
  <c r="R128" i="18"/>
  <c r="DV128" i="18"/>
  <c r="BB128" i="18"/>
  <c r="RZ136" i="18"/>
  <c r="PF136" i="18"/>
  <c r="ML136" i="18"/>
  <c r="JR136" i="18"/>
  <c r="GX136" i="18"/>
  <c r="ED136" i="18"/>
  <c r="TJ136" i="18"/>
  <c r="QP136" i="18"/>
  <c r="NV136" i="18"/>
  <c r="LB136" i="18"/>
  <c r="IH136" i="18"/>
  <c r="FN136" i="18"/>
  <c r="CT136" i="18"/>
  <c r="Z136" i="18"/>
  <c r="BJ136" i="18"/>
  <c r="TJ127" i="18"/>
  <c r="QP127" i="18"/>
  <c r="NV127" i="18"/>
  <c r="LB127" i="18"/>
  <c r="IH127" i="18"/>
  <c r="FN127" i="18"/>
  <c r="CT127" i="18"/>
  <c r="Z127" i="18"/>
  <c r="ED127" i="18"/>
  <c r="RZ127" i="18"/>
  <c r="JR127" i="18"/>
  <c r="BJ127" i="18"/>
  <c r="PF127" i="18"/>
  <c r="GX127" i="18"/>
  <c r="ML127" i="18"/>
  <c r="SY138" i="18"/>
  <c r="QE138" i="18"/>
  <c r="NK138" i="18"/>
  <c r="KQ138" i="18"/>
  <c r="HW138" i="18"/>
  <c r="FC138" i="18"/>
  <c r="CI138" i="18"/>
  <c r="O138" i="18"/>
  <c r="RO138" i="18"/>
  <c r="OU138" i="18"/>
  <c r="MA138" i="18"/>
  <c r="JG138" i="18"/>
  <c r="GM138" i="18"/>
  <c r="DS138" i="18"/>
  <c r="AY138" i="18"/>
  <c r="TA138" i="18"/>
  <c r="NM138" i="18"/>
  <c r="HY138" i="18"/>
  <c r="CK138" i="18"/>
  <c r="RQ138" i="18"/>
  <c r="MC138" i="18"/>
  <c r="GO138" i="18"/>
  <c r="BA138" i="18"/>
  <c r="QG138" i="18"/>
  <c r="KS138" i="18"/>
  <c r="FE138" i="18"/>
  <c r="Q138" i="18"/>
  <c r="OW138" i="18"/>
  <c r="JI138" i="18"/>
  <c r="DU138" i="18"/>
  <c r="RL138" i="18"/>
  <c r="OR138" i="18"/>
  <c r="LX138" i="18"/>
  <c r="JD138" i="18"/>
  <c r="GJ138" i="18"/>
  <c r="DP138" i="18"/>
  <c r="AV138" i="18"/>
  <c r="NH138" i="18"/>
  <c r="HT138" i="18"/>
  <c r="CF138" i="18"/>
  <c r="SV138" i="18"/>
  <c r="EZ138" i="18"/>
  <c r="L138" i="18"/>
  <c r="QB138" i="18"/>
  <c r="KN138" i="18"/>
  <c r="SR138" i="18"/>
  <c r="PX138" i="18"/>
  <c r="ND138" i="18"/>
  <c r="KJ138" i="18"/>
  <c r="HP138" i="18"/>
  <c r="EV138" i="18"/>
  <c r="CB138" i="18"/>
  <c r="H138" i="18"/>
  <c r="ON138" i="18"/>
  <c r="IZ138" i="18"/>
  <c r="DL138" i="18"/>
  <c r="RH138" i="18"/>
  <c r="LT138" i="18"/>
  <c r="GF138" i="18"/>
  <c r="AR138" i="18"/>
  <c r="SP137" i="18"/>
  <c r="RF137" i="18"/>
  <c r="OL137" i="18"/>
  <c r="LR137" i="18"/>
  <c r="IX137" i="18"/>
  <c r="GD137" i="18"/>
  <c r="PV137" i="18"/>
  <c r="NB137" i="18"/>
  <c r="KH137" i="18"/>
  <c r="HN137" i="18"/>
  <c r="ET137" i="18"/>
  <c r="BZ137" i="18"/>
  <c r="F137" i="18"/>
  <c r="DJ137" i="18"/>
  <c r="AP137" i="18"/>
  <c r="TF137" i="18"/>
  <c r="RV137" i="18"/>
  <c r="PB137" i="18"/>
  <c r="MH137" i="18"/>
  <c r="JN137" i="18"/>
  <c r="GT137" i="18"/>
  <c r="DZ137" i="18"/>
  <c r="QL137" i="18"/>
  <c r="NR137" i="18"/>
  <c r="KX137" i="18"/>
  <c r="ID137" i="18"/>
  <c r="FJ137" i="18"/>
  <c r="CP137" i="18"/>
  <c r="V137" i="18"/>
  <c r="BF137" i="18"/>
  <c r="TH138" i="18"/>
  <c r="QN138" i="18"/>
  <c r="NT138" i="18"/>
  <c r="KZ138" i="18"/>
  <c r="IF138" i="18"/>
  <c r="FL138" i="18"/>
  <c r="CR138" i="18"/>
  <c r="X138" i="18"/>
  <c r="PD138" i="18"/>
  <c r="JP138" i="18"/>
  <c r="EB138" i="18"/>
  <c r="RX138" i="18"/>
  <c r="MJ138" i="18"/>
  <c r="GV138" i="18"/>
  <c r="BH138" i="18"/>
  <c r="SE119" i="18"/>
  <c r="PK119" i="18"/>
  <c r="MQ119" i="18"/>
  <c r="JW119" i="18"/>
  <c r="TO119" i="18"/>
  <c r="QU119" i="18"/>
  <c r="OA119" i="18"/>
  <c r="LG119" i="18"/>
  <c r="IM119" i="18"/>
  <c r="FS119" i="18"/>
  <c r="CY119" i="18"/>
  <c r="AE119" i="18"/>
  <c r="HC119" i="18"/>
  <c r="EI119" i="18"/>
  <c r="BO119" i="18"/>
  <c r="SE107" i="18"/>
  <c r="PK107" i="18"/>
  <c r="MQ107" i="18"/>
  <c r="JW107" i="18"/>
  <c r="HC107" i="18"/>
  <c r="EI107" i="18"/>
  <c r="BO107" i="18"/>
  <c r="TO107" i="18"/>
  <c r="QU107" i="18"/>
  <c r="OA107" i="18"/>
  <c r="LG107" i="18"/>
  <c r="IM107" i="18"/>
  <c r="FS107" i="18"/>
  <c r="CY107" i="18"/>
  <c r="AE107" i="18"/>
  <c r="SE120" i="18"/>
  <c r="PK120" i="18"/>
  <c r="MQ120" i="18"/>
  <c r="JW120" i="18"/>
  <c r="HC120" i="18"/>
  <c r="EI120" i="18"/>
  <c r="BO120" i="18"/>
  <c r="TO120" i="18"/>
  <c r="QU120" i="18"/>
  <c r="OA120" i="18"/>
  <c r="LG120" i="18"/>
  <c r="IM120" i="18"/>
  <c r="FS120" i="18"/>
  <c r="CY120" i="18"/>
  <c r="AE120" i="18"/>
  <c r="TO126" i="18"/>
  <c r="QU126" i="18"/>
  <c r="SE126" i="18"/>
  <c r="PK126" i="18"/>
  <c r="MQ126" i="18"/>
  <c r="JW126" i="18"/>
  <c r="HC126" i="18"/>
  <c r="EI126" i="18"/>
  <c r="BO126" i="18"/>
  <c r="IM126" i="18"/>
  <c r="FS126" i="18"/>
  <c r="OA126" i="18"/>
  <c r="CY126" i="18"/>
  <c r="LG126" i="18"/>
  <c r="AE126" i="18"/>
  <c r="TU117" i="18"/>
  <c r="RA117" i="18"/>
  <c r="OG117" i="18"/>
  <c r="LM117" i="18"/>
  <c r="IS117" i="18"/>
  <c r="FY117" i="18"/>
  <c r="DE117" i="18"/>
  <c r="AK117" i="18"/>
  <c r="SK117" i="18"/>
  <c r="PQ117" i="18"/>
  <c r="MW117" i="18"/>
  <c r="KC117" i="18"/>
  <c r="HI117" i="18"/>
  <c r="EO117" i="18"/>
  <c r="BU117" i="18"/>
  <c r="TS119" i="18"/>
  <c r="QY119" i="18"/>
  <c r="OE119" i="18"/>
  <c r="LK119" i="18"/>
  <c r="IQ119" i="18"/>
  <c r="SI119" i="18"/>
  <c r="PO119" i="18"/>
  <c r="MU119" i="18"/>
  <c r="KA119" i="18"/>
  <c r="HG119" i="18"/>
  <c r="EM119" i="18"/>
  <c r="BS119" i="18"/>
  <c r="FW119" i="18"/>
  <c r="DC119" i="18"/>
  <c r="AI119" i="18"/>
  <c r="TP119" i="18"/>
  <c r="QV119" i="18"/>
  <c r="OB119" i="18"/>
  <c r="LH119" i="18"/>
  <c r="SF119" i="18"/>
  <c r="HD119" i="18"/>
  <c r="EJ119" i="18"/>
  <c r="BP119" i="18"/>
  <c r="PL119" i="18"/>
  <c r="IN119" i="18"/>
  <c r="MR119" i="18"/>
  <c r="JX119" i="18"/>
  <c r="FT119" i="18"/>
  <c r="CZ119" i="18"/>
  <c r="AF119" i="18"/>
  <c r="SH115" i="18"/>
  <c r="PN115" i="18"/>
  <c r="MT115" i="18"/>
  <c r="JZ115" i="18"/>
  <c r="HF115" i="18"/>
  <c r="EL115" i="18"/>
  <c r="BR115" i="18"/>
  <c r="TR115" i="18"/>
  <c r="QX115" i="18"/>
  <c r="OD115" i="18"/>
  <c r="LJ115" i="18"/>
  <c r="IP115" i="18"/>
  <c r="FV115" i="18"/>
  <c r="DB115" i="18"/>
  <c r="AH115" i="18"/>
  <c r="SJ111" i="18"/>
  <c r="PP111" i="18"/>
  <c r="MV111" i="18"/>
  <c r="KB111" i="18"/>
  <c r="HH111" i="18"/>
  <c r="EN111" i="18"/>
  <c r="LL111" i="18"/>
  <c r="DD111" i="18"/>
  <c r="AJ111" i="18"/>
  <c r="QZ111" i="18"/>
  <c r="IR111" i="18"/>
  <c r="TT111" i="18"/>
  <c r="OF111" i="18"/>
  <c r="BT111" i="18"/>
  <c r="FX111" i="18"/>
  <c r="HF107" i="18"/>
  <c r="JZ107" i="18"/>
  <c r="BR107" i="18"/>
  <c r="TR107" i="18"/>
  <c r="QX107" i="18"/>
  <c r="OD107" i="18"/>
  <c r="LJ107" i="18"/>
  <c r="IP107" i="18"/>
  <c r="FV107" i="18"/>
  <c r="DB107" i="18"/>
  <c r="AH107" i="18"/>
  <c r="SH107" i="18"/>
  <c r="MT107" i="18"/>
  <c r="EL107" i="18"/>
  <c r="PN107" i="18"/>
  <c r="SI117" i="18"/>
  <c r="PO117" i="18"/>
  <c r="MU117" i="18"/>
  <c r="KA117" i="18"/>
  <c r="HG117" i="18"/>
  <c r="EM117" i="18"/>
  <c r="BS117" i="18"/>
  <c r="TS117" i="18"/>
  <c r="QY117" i="18"/>
  <c r="OE117" i="18"/>
  <c r="LK117" i="18"/>
  <c r="IQ117" i="18"/>
  <c r="FW117" i="18"/>
  <c r="DC117" i="18"/>
  <c r="AI117" i="18"/>
  <c r="SK120" i="18"/>
  <c r="PQ120" i="18"/>
  <c r="MW120" i="18"/>
  <c r="KC120" i="18"/>
  <c r="HI120" i="18"/>
  <c r="EO120" i="18"/>
  <c r="BU120" i="18"/>
  <c r="TU120" i="18"/>
  <c r="RA120" i="18"/>
  <c r="OG120" i="18"/>
  <c r="LM120" i="18"/>
  <c r="IS120" i="18"/>
  <c r="FY120" i="18"/>
  <c r="DE120" i="18"/>
  <c r="AK120" i="18"/>
  <c r="TP120" i="18"/>
  <c r="QV120" i="18"/>
  <c r="OB120" i="18"/>
  <c r="LH120" i="18"/>
  <c r="IN120" i="18"/>
  <c r="FT120" i="18"/>
  <c r="CZ120" i="18"/>
  <c r="AF120" i="18"/>
  <c r="EJ120" i="18"/>
  <c r="BP120" i="18"/>
  <c r="SF120" i="18"/>
  <c r="PL120" i="18"/>
  <c r="MR120" i="18"/>
  <c r="JX120" i="18"/>
  <c r="HD120" i="18"/>
  <c r="SH114" i="18"/>
  <c r="TR114" i="18"/>
  <c r="QX114" i="18"/>
  <c r="OD114" i="18"/>
  <c r="LJ114" i="18"/>
  <c r="IP114" i="18"/>
  <c r="FV114" i="18"/>
  <c r="DB114" i="18"/>
  <c r="AH114" i="18"/>
  <c r="PN114" i="18"/>
  <c r="MT114" i="18"/>
  <c r="JZ114" i="18"/>
  <c r="HF114" i="18"/>
  <c r="EL114" i="18"/>
  <c r="BR114" i="18"/>
  <c r="SH110" i="18"/>
  <c r="BR110" i="18"/>
  <c r="TR110" i="18"/>
  <c r="QX110" i="18"/>
  <c r="OD110" i="18"/>
  <c r="LJ110" i="18"/>
  <c r="IP110" i="18"/>
  <c r="FV110" i="18"/>
  <c r="DB110" i="18"/>
  <c r="AH110" i="18"/>
  <c r="JZ110" i="18"/>
  <c r="PN110" i="18"/>
  <c r="HF110" i="18"/>
  <c r="MT110" i="18"/>
  <c r="EL110" i="18"/>
  <c r="SI118" i="18"/>
  <c r="PO118" i="18"/>
  <c r="MU118" i="18"/>
  <c r="KA118" i="18"/>
  <c r="HG118" i="18"/>
  <c r="EM118" i="18"/>
  <c r="BS118" i="18"/>
  <c r="TS118" i="18"/>
  <c r="QY118" i="18"/>
  <c r="OE118" i="18"/>
  <c r="LK118" i="18"/>
  <c r="IQ118" i="18"/>
  <c r="FW118" i="18"/>
  <c r="DC118" i="18"/>
  <c r="AI118" i="18"/>
  <c r="TQ122" i="18"/>
  <c r="QW122" i="18"/>
  <c r="OC122" i="18"/>
  <c r="LI122" i="18"/>
  <c r="IO122" i="18"/>
  <c r="FU122" i="18"/>
  <c r="DA122" i="18"/>
  <c r="AG122" i="18"/>
  <c r="SG122" i="18"/>
  <c r="PM122" i="18"/>
  <c r="MS122" i="18"/>
  <c r="JY122" i="18"/>
  <c r="HE122" i="18"/>
  <c r="EK122" i="18"/>
  <c r="BQ122" i="18"/>
  <c r="TU118" i="18"/>
  <c r="RA118" i="18"/>
  <c r="OG118" i="18"/>
  <c r="LM118" i="18"/>
  <c r="IS118" i="18"/>
  <c r="FY118" i="18"/>
  <c r="DE118" i="18"/>
  <c r="AK118" i="18"/>
  <c r="SK118" i="18"/>
  <c r="PQ118" i="18"/>
  <c r="MW118" i="18"/>
  <c r="KC118" i="18"/>
  <c r="HI118" i="18"/>
  <c r="EO118" i="18"/>
  <c r="BU118" i="18"/>
  <c r="TT134" i="18"/>
  <c r="QZ134" i="18"/>
  <c r="OF134" i="18"/>
  <c r="LL134" i="18"/>
  <c r="IR134" i="18"/>
  <c r="SJ134" i="18"/>
  <c r="PP134" i="18"/>
  <c r="MV134" i="18"/>
  <c r="KB134" i="18"/>
  <c r="HH134" i="18"/>
  <c r="EN134" i="18"/>
  <c r="DD134" i="18"/>
  <c r="BT134" i="18"/>
  <c r="FX134" i="18"/>
  <c r="AJ134" i="18"/>
  <c r="SG131" i="18"/>
  <c r="PM131" i="18"/>
  <c r="MS131" i="18"/>
  <c r="JY131" i="18"/>
  <c r="HE131" i="18"/>
  <c r="EK131" i="18"/>
  <c r="BQ131" i="18"/>
  <c r="TQ131" i="18"/>
  <c r="QW131" i="18"/>
  <c r="OC131" i="18"/>
  <c r="LI131" i="18"/>
  <c r="IO131" i="18"/>
  <c r="FU131" i="18"/>
  <c r="DA131" i="18"/>
  <c r="AG131" i="18"/>
  <c r="SI138" i="18"/>
  <c r="PO138" i="18"/>
  <c r="MU138" i="18"/>
  <c r="KA138" i="18"/>
  <c r="HG138" i="18"/>
  <c r="EM138" i="18"/>
  <c r="BS138" i="18"/>
  <c r="TS138" i="18"/>
  <c r="QY138" i="18"/>
  <c r="OE138" i="18"/>
  <c r="LK138" i="18"/>
  <c r="IQ138" i="18"/>
  <c r="FW138" i="18"/>
  <c r="DC138" i="18"/>
  <c r="AI138" i="18"/>
  <c r="TU131" i="18"/>
  <c r="RA131" i="18"/>
  <c r="OG131" i="18"/>
  <c r="LM131" i="18"/>
  <c r="IS131" i="18"/>
  <c r="FY131" i="18"/>
  <c r="DE131" i="18"/>
  <c r="AK131" i="18"/>
  <c r="SK131" i="18"/>
  <c r="PQ131" i="18"/>
  <c r="MW131" i="18"/>
  <c r="KC131" i="18"/>
  <c r="HI131" i="18"/>
  <c r="EO131" i="18"/>
  <c r="BU131" i="18"/>
  <c r="QZ126" i="18"/>
  <c r="OF126" i="18"/>
  <c r="LL126" i="18"/>
  <c r="IR126" i="18"/>
  <c r="FX126" i="18"/>
  <c r="DD126" i="18"/>
  <c r="AJ126" i="18"/>
  <c r="TT126" i="18"/>
  <c r="MV126" i="18"/>
  <c r="KB126" i="18"/>
  <c r="HH126" i="18"/>
  <c r="EN126" i="18"/>
  <c r="BT126" i="18"/>
  <c r="SJ126" i="18"/>
  <c r="PP126" i="18"/>
  <c r="SG136" i="18"/>
  <c r="PM136" i="18"/>
  <c r="MS136" i="18"/>
  <c r="JY136" i="18"/>
  <c r="HE136" i="18"/>
  <c r="EK136" i="18"/>
  <c r="QW136" i="18"/>
  <c r="FU136" i="18"/>
  <c r="BQ136" i="18"/>
  <c r="OC136" i="18"/>
  <c r="LI136" i="18"/>
  <c r="AG136" i="18"/>
  <c r="DA136" i="18"/>
  <c r="IO136" i="18"/>
  <c r="TQ136" i="18"/>
  <c r="TS135" i="18"/>
  <c r="QY135" i="18"/>
  <c r="OE135" i="18"/>
  <c r="LK135" i="18"/>
  <c r="IQ135" i="18"/>
  <c r="FW135" i="18"/>
  <c r="DC135" i="18"/>
  <c r="AI135" i="18"/>
  <c r="PO135" i="18"/>
  <c r="EM135" i="18"/>
  <c r="MU135" i="18"/>
  <c r="BS135" i="18"/>
  <c r="KA135" i="18"/>
  <c r="SI135" i="18"/>
  <c r="HG135" i="18"/>
  <c r="TS134" i="18"/>
  <c r="QY134" i="18"/>
  <c r="OE134" i="18"/>
  <c r="LK134" i="18"/>
  <c r="IQ134" i="18"/>
  <c r="FW134" i="18"/>
  <c r="DC134" i="18"/>
  <c r="PO134" i="18"/>
  <c r="AI134" i="18"/>
  <c r="HG134" i="18"/>
  <c r="MU134" i="18"/>
  <c r="KA134" i="18"/>
  <c r="BS134" i="18"/>
  <c r="EM134" i="18"/>
  <c r="SI134" i="18"/>
  <c r="SK133" i="18"/>
  <c r="PQ133" i="18"/>
  <c r="MW133" i="18"/>
  <c r="KC133" i="18"/>
  <c r="HI133" i="18"/>
  <c r="EO133" i="18"/>
  <c r="BU133" i="18"/>
  <c r="TU133" i="18"/>
  <c r="IS133" i="18"/>
  <c r="RA133" i="18"/>
  <c r="FY133" i="18"/>
  <c r="OG133" i="18"/>
  <c r="DE133" i="18"/>
  <c r="LM133" i="18"/>
  <c r="AK133" i="18"/>
  <c r="TR126" i="18"/>
  <c r="QX126" i="18"/>
  <c r="OD126" i="18"/>
  <c r="LJ126" i="18"/>
  <c r="IP126" i="18"/>
  <c r="FV126" i="18"/>
  <c r="DB126" i="18"/>
  <c r="AH126" i="18"/>
  <c r="PN126" i="18"/>
  <c r="MT126" i="18"/>
  <c r="JZ126" i="18"/>
  <c r="HF126" i="18"/>
  <c r="EL126" i="18"/>
  <c r="BR126" i="18"/>
  <c r="SH126" i="18"/>
  <c r="SI136" i="18"/>
  <c r="PO136" i="18"/>
  <c r="MU136" i="18"/>
  <c r="KA136" i="18"/>
  <c r="HG136" i="18"/>
  <c r="EM136" i="18"/>
  <c r="TS136" i="18"/>
  <c r="QY136" i="18"/>
  <c r="OE136" i="18"/>
  <c r="LK136" i="18"/>
  <c r="IQ136" i="18"/>
  <c r="FW136" i="18"/>
  <c r="AI136" i="18"/>
  <c r="DC136" i="18"/>
  <c r="BS136" i="18"/>
  <c r="TK109" i="18"/>
  <c r="QQ109" i="18"/>
  <c r="NW109" i="18"/>
  <c r="LC109" i="18"/>
  <c r="II109" i="18"/>
  <c r="FO109" i="18"/>
  <c r="CU109" i="18"/>
  <c r="AA109" i="18"/>
  <c r="SA109" i="18"/>
  <c r="PG109" i="18"/>
  <c r="MM109" i="18"/>
  <c r="JS109" i="18"/>
  <c r="GY109" i="18"/>
  <c r="EE109" i="18"/>
  <c r="BK109" i="18"/>
  <c r="RK116" i="18"/>
  <c r="OQ116" i="18"/>
  <c r="LW116" i="18"/>
  <c r="JC116" i="18"/>
  <c r="GI116" i="18"/>
  <c r="DO116" i="18"/>
  <c r="AU116" i="18"/>
  <c r="SU116" i="18"/>
  <c r="QA116" i="18"/>
  <c r="NG116" i="18"/>
  <c r="KM116" i="18"/>
  <c r="HS116" i="18"/>
  <c r="EY116" i="18"/>
  <c r="CE116" i="18"/>
  <c r="K116" i="18"/>
  <c r="SA115" i="18"/>
  <c r="PG115" i="18"/>
  <c r="MM115" i="18"/>
  <c r="JS115" i="18"/>
  <c r="GY115" i="18"/>
  <c r="EE115" i="18"/>
  <c r="BK115" i="18"/>
  <c r="TK115" i="18"/>
  <c r="QQ115" i="18"/>
  <c r="NW115" i="18"/>
  <c r="LC115" i="18"/>
  <c r="II115" i="18"/>
  <c r="FO115" i="18"/>
  <c r="CU115" i="18"/>
  <c r="AA115" i="18"/>
  <c r="SN107" i="18"/>
  <c r="PT107" i="18"/>
  <c r="MZ107" i="18"/>
  <c r="KF107" i="18"/>
  <c r="HL107" i="18"/>
  <c r="ER107" i="18"/>
  <c r="BX107" i="18"/>
  <c r="D107" i="18"/>
  <c r="RD107" i="18"/>
  <c r="OJ107" i="18"/>
  <c r="LP107" i="18"/>
  <c r="IV107" i="18"/>
  <c r="GB107" i="18"/>
  <c r="DH107" i="18"/>
  <c r="AN107" i="18"/>
  <c r="RO112" i="18"/>
  <c r="OU112" i="18"/>
  <c r="MA112" i="18"/>
  <c r="JG112" i="18"/>
  <c r="GM112" i="18"/>
  <c r="DS112" i="18"/>
  <c r="AY112" i="18"/>
  <c r="SY112" i="18"/>
  <c r="QE112" i="18"/>
  <c r="NK112" i="18"/>
  <c r="KQ112" i="18"/>
  <c r="HW112" i="18"/>
  <c r="FC112" i="18"/>
  <c r="CI112" i="18"/>
  <c r="O112" i="18"/>
  <c r="SO114" i="18"/>
  <c r="PU114" i="18"/>
  <c r="NA114" i="18"/>
  <c r="KG114" i="18"/>
  <c r="HM114" i="18"/>
  <c r="ES114" i="18"/>
  <c r="BY114" i="18"/>
  <c r="E114" i="18"/>
  <c r="RE114" i="18"/>
  <c r="OK114" i="18"/>
  <c r="LQ114" i="18"/>
  <c r="IW114" i="18"/>
  <c r="GC114" i="18"/>
  <c r="DI114" i="18"/>
  <c r="AO114" i="18"/>
  <c r="RL119" i="18"/>
  <c r="OR119" i="18"/>
  <c r="LX119" i="18"/>
  <c r="JD119" i="18"/>
  <c r="SV119" i="18"/>
  <c r="QB119" i="18"/>
  <c r="NH119" i="18"/>
  <c r="EZ119" i="18"/>
  <c r="CF119" i="18"/>
  <c r="L119" i="18"/>
  <c r="KN119" i="18"/>
  <c r="HT119" i="18"/>
  <c r="GJ119" i="18"/>
  <c r="DP119" i="18"/>
  <c r="AV119" i="18"/>
  <c r="RQ118" i="18"/>
  <c r="OW118" i="18"/>
  <c r="MC118" i="18"/>
  <c r="JI118" i="18"/>
  <c r="GO118" i="18"/>
  <c r="DU118" i="18"/>
  <c r="BA118" i="18"/>
  <c r="TA118" i="18"/>
  <c r="QG118" i="18"/>
  <c r="NM118" i="18"/>
  <c r="KS118" i="18"/>
  <c r="HY118" i="18"/>
  <c r="FE118" i="18"/>
  <c r="CK118" i="18"/>
  <c r="Q118" i="18"/>
  <c r="GH110" i="18"/>
  <c r="DN110" i="18"/>
  <c r="OP110" i="18"/>
  <c r="ST110" i="18"/>
  <c r="PZ110" i="18"/>
  <c r="NF110" i="18"/>
  <c r="KL110" i="18"/>
  <c r="HR110" i="18"/>
  <c r="EX110" i="18"/>
  <c r="CD110" i="18"/>
  <c r="J110" i="18"/>
  <c r="LV110" i="18"/>
  <c r="AT110" i="18"/>
  <c r="RJ110" i="18"/>
  <c r="JB110" i="18"/>
  <c r="RN124" i="18"/>
  <c r="OT124" i="18"/>
  <c r="LZ124" i="18"/>
  <c r="JF124" i="18"/>
  <c r="GL124" i="18"/>
  <c r="DR124" i="18"/>
  <c r="AX124" i="18"/>
  <c r="SX124" i="18"/>
  <c r="QD124" i="18"/>
  <c r="NJ124" i="18"/>
  <c r="KP124" i="18"/>
  <c r="HV124" i="18"/>
  <c r="FB124" i="18"/>
  <c r="CH124" i="18"/>
  <c r="N124" i="18"/>
  <c r="SD125" i="18"/>
  <c r="PJ125" i="18"/>
  <c r="MP125" i="18"/>
  <c r="JV125" i="18"/>
  <c r="HB125" i="18"/>
  <c r="EH125" i="18"/>
  <c r="BN125" i="18"/>
  <c r="TN125" i="18"/>
  <c r="QT125" i="18"/>
  <c r="NZ125" i="18"/>
  <c r="LF125" i="18"/>
  <c r="IL125" i="18"/>
  <c r="FR125" i="18"/>
  <c r="CX125" i="18"/>
  <c r="AD125" i="18"/>
  <c r="RQ135" i="18"/>
  <c r="OW135" i="18"/>
  <c r="MC135" i="18"/>
  <c r="JI135" i="18"/>
  <c r="GO135" i="18"/>
  <c r="DU135" i="18"/>
  <c r="BA135" i="18"/>
  <c r="TA135" i="18"/>
  <c r="QG135" i="18"/>
  <c r="NM135" i="18"/>
  <c r="KS135" i="18"/>
  <c r="HY135" i="18"/>
  <c r="FE135" i="18"/>
  <c r="CK135" i="18"/>
  <c r="Q135" i="18"/>
  <c r="SA126" i="18"/>
  <c r="TK126" i="18"/>
  <c r="NW126" i="18"/>
  <c r="LC126" i="18"/>
  <c r="II126" i="18"/>
  <c r="FO126" i="18"/>
  <c r="CU126" i="18"/>
  <c r="AA126" i="18"/>
  <c r="JS126" i="18"/>
  <c r="GY126" i="18"/>
  <c r="PG126" i="18"/>
  <c r="EE126" i="18"/>
  <c r="QQ126" i="18"/>
  <c r="MM126" i="18"/>
  <c r="BK126" i="18"/>
  <c r="SN130" i="18"/>
  <c r="PT130" i="18"/>
  <c r="MZ130" i="18"/>
  <c r="KF130" i="18"/>
  <c r="HL130" i="18"/>
  <c r="ER130" i="18"/>
  <c r="BX130" i="18"/>
  <c r="D130" i="18"/>
  <c r="IV130" i="18"/>
  <c r="RD130" i="18"/>
  <c r="OJ130" i="18"/>
  <c r="DH130" i="18"/>
  <c r="LP130" i="18"/>
  <c r="AN130" i="18"/>
  <c r="GB130" i="18"/>
  <c r="ST135" i="18"/>
  <c r="PZ135" i="18"/>
  <c r="NF135" i="18"/>
  <c r="KL135" i="18"/>
  <c r="HR135" i="18"/>
  <c r="EX135" i="18"/>
  <c r="CD135" i="18"/>
  <c r="J135" i="18"/>
  <c r="LV135" i="18"/>
  <c r="AT135" i="18"/>
  <c r="JB135" i="18"/>
  <c r="RJ135" i="18"/>
  <c r="GH135" i="18"/>
  <c r="OP135" i="18"/>
  <c r="DN135" i="18"/>
  <c r="SB133" i="18"/>
  <c r="PH133" i="18"/>
  <c r="MN133" i="18"/>
  <c r="JT133" i="18"/>
  <c r="GZ133" i="18"/>
  <c r="EF133" i="18"/>
  <c r="BL133" i="18"/>
  <c r="LD133" i="18"/>
  <c r="AB133" i="18"/>
  <c r="TL133" i="18"/>
  <c r="IJ133" i="18"/>
  <c r="QR133" i="18"/>
  <c r="FP133" i="18"/>
  <c r="CV133" i="18"/>
  <c r="NX133" i="18"/>
  <c r="RM127" i="18"/>
  <c r="OS127" i="18"/>
  <c r="LY127" i="18"/>
  <c r="JE127" i="18"/>
  <c r="GK127" i="18"/>
  <c r="DQ127" i="18"/>
  <c r="AW127" i="18"/>
  <c r="SW127" i="18"/>
  <c r="QC127" i="18"/>
  <c r="NI127" i="18"/>
  <c r="KO127" i="18"/>
  <c r="HU127" i="18"/>
  <c r="FA127" i="18"/>
  <c r="CG127" i="18"/>
  <c r="M127" i="18"/>
  <c r="RZ138" i="18"/>
  <c r="PF138" i="18"/>
  <c r="ML138" i="18"/>
  <c r="JR138" i="18"/>
  <c r="GX138" i="18"/>
  <c r="ED138" i="18"/>
  <c r="BJ138" i="18"/>
  <c r="QP138" i="18"/>
  <c r="LB138" i="18"/>
  <c r="FN138" i="18"/>
  <c r="Z138" i="18"/>
  <c r="TJ138" i="18"/>
  <c r="NV138" i="18"/>
  <c r="IH138" i="18"/>
  <c r="CT138" i="18"/>
  <c r="SR137" i="18"/>
  <c r="RH137" i="18"/>
  <c r="PX137" i="18"/>
  <c r="ND137" i="18"/>
  <c r="KJ137" i="18"/>
  <c r="HP137" i="18"/>
  <c r="EV137" i="18"/>
  <c r="ON137" i="18"/>
  <c r="LT137" i="18"/>
  <c r="IZ137" i="18"/>
  <c r="DL137" i="18"/>
  <c r="AR137" i="18"/>
  <c r="GF137" i="18"/>
  <c r="CB137" i="18"/>
  <c r="H137" i="18"/>
  <c r="TU110" i="18"/>
  <c r="RA110" i="18"/>
  <c r="OG110" i="18"/>
  <c r="LM110" i="18"/>
  <c r="IS110" i="18"/>
  <c r="FY110" i="18"/>
  <c r="DE110" i="18"/>
  <c r="AK110" i="18"/>
  <c r="SK110" i="18"/>
  <c r="PQ110" i="18"/>
  <c r="MW110" i="18"/>
  <c r="KC110" i="18"/>
  <c r="HI110" i="18"/>
  <c r="EO110" i="18"/>
  <c r="BU110" i="18"/>
  <c r="TU112" i="18"/>
  <c r="SK112" i="18"/>
  <c r="PQ112" i="18"/>
  <c r="MW112" i="18"/>
  <c r="KC112" i="18"/>
  <c r="HI112" i="18"/>
  <c r="EO112" i="18"/>
  <c r="BU112" i="18"/>
  <c r="DE112" i="18"/>
  <c r="RA112" i="18"/>
  <c r="IS112" i="18"/>
  <c r="AK112" i="18"/>
  <c r="LM112" i="18"/>
  <c r="OG112" i="18"/>
  <c r="FY112" i="18"/>
  <c r="SH138" i="18"/>
  <c r="PN138" i="18"/>
  <c r="MT138" i="18"/>
  <c r="JZ138" i="18"/>
  <c r="HF138" i="18"/>
  <c r="EL138" i="18"/>
  <c r="BR138" i="18"/>
  <c r="OD138" i="18"/>
  <c r="IP138" i="18"/>
  <c r="DB138" i="18"/>
  <c r="QX138" i="18"/>
  <c r="LJ138" i="18"/>
  <c r="FV138" i="18"/>
  <c r="AH138" i="18"/>
  <c r="TR138" i="18"/>
  <c r="TU136" i="18"/>
  <c r="RA136" i="18"/>
  <c r="OG136" i="18"/>
  <c r="LM136" i="18"/>
  <c r="IS136" i="18"/>
  <c r="FY136" i="18"/>
  <c r="DE136" i="18"/>
  <c r="PQ136" i="18"/>
  <c r="EO136" i="18"/>
  <c r="AK136" i="18"/>
  <c r="MW136" i="18"/>
  <c r="KC136" i="18"/>
  <c r="BU136" i="18"/>
  <c r="SK136" i="18"/>
  <c r="HI136" i="18"/>
  <c r="TS129" i="18"/>
  <c r="QY129" i="18"/>
  <c r="OE129" i="18"/>
  <c r="LK129" i="18"/>
  <c r="IQ129" i="18"/>
  <c r="FW129" i="18"/>
  <c r="DC129" i="18"/>
  <c r="AI129" i="18"/>
  <c r="KA129" i="18"/>
  <c r="SI129" i="18"/>
  <c r="HG129" i="18"/>
  <c r="PO129" i="18"/>
  <c r="EM129" i="18"/>
  <c r="BS129" i="18"/>
  <c r="MU129" i="18"/>
  <c r="RI117" i="18"/>
  <c r="OO117" i="18"/>
  <c r="LU117" i="18"/>
  <c r="JA117" i="18"/>
  <c r="GG117" i="18"/>
  <c r="DM117" i="18"/>
  <c r="AS117" i="18"/>
  <c r="SS117" i="18"/>
  <c r="PY117" i="18"/>
  <c r="NE117" i="18"/>
  <c r="KK117" i="18"/>
  <c r="HQ117" i="18"/>
  <c r="EW117" i="18"/>
  <c r="CC117" i="18"/>
  <c r="I117" i="18"/>
  <c r="RG121" i="18"/>
  <c r="OM121" i="18"/>
  <c r="LS121" i="18"/>
  <c r="IY121" i="18"/>
  <c r="GE121" i="18"/>
  <c r="DK121" i="18"/>
  <c r="AQ121" i="18"/>
  <c r="SQ121" i="18"/>
  <c r="PW121" i="18"/>
  <c r="NC121" i="18"/>
  <c r="KI121" i="18"/>
  <c r="HO121" i="18"/>
  <c r="EU121" i="18"/>
  <c r="CA121" i="18"/>
  <c r="G121" i="18"/>
  <c r="SO116" i="18"/>
  <c r="PU116" i="18"/>
  <c r="NA116" i="18"/>
  <c r="KG116" i="18"/>
  <c r="HM116" i="18"/>
  <c r="ES116" i="18"/>
  <c r="BY116" i="18"/>
  <c r="E116" i="18"/>
  <c r="RE116" i="18"/>
  <c r="OK116" i="18"/>
  <c r="LQ116" i="18"/>
  <c r="IW116" i="18"/>
  <c r="GC116" i="18"/>
  <c r="DI116" i="18"/>
  <c r="AO116" i="18"/>
  <c r="RZ108" i="18"/>
  <c r="ML108" i="18"/>
  <c r="TJ108" i="18"/>
  <c r="QP108" i="18"/>
  <c r="NV108" i="18"/>
  <c r="LB108" i="18"/>
  <c r="IH108" i="18"/>
  <c r="FN108" i="18"/>
  <c r="CT108" i="18"/>
  <c r="Z108" i="18"/>
  <c r="GX108" i="18"/>
  <c r="JR108" i="18"/>
  <c r="PF108" i="18"/>
  <c r="ED108" i="18"/>
  <c r="BJ108" i="18"/>
  <c r="RH123" i="18"/>
  <c r="ON123" i="18"/>
  <c r="LT123" i="18"/>
  <c r="IZ123" i="18"/>
  <c r="GF123" i="18"/>
  <c r="DL123" i="18"/>
  <c r="AR123" i="18"/>
  <c r="SR123" i="18"/>
  <c r="PX123" i="18"/>
  <c r="ND123" i="18"/>
  <c r="KJ123" i="18"/>
  <c r="HP123" i="18"/>
  <c r="EV123" i="18"/>
  <c r="CB123" i="18"/>
  <c r="H123" i="18"/>
  <c r="SY115" i="18"/>
  <c r="QE115" i="18"/>
  <c r="NK115" i="18"/>
  <c r="KQ115" i="18"/>
  <c r="HW115" i="18"/>
  <c r="FC115" i="18"/>
  <c r="CI115" i="18"/>
  <c r="O115" i="18"/>
  <c r="RO115" i="18"/>
  <c r="OU115" i="18"/>
  <c r="MA115" i="18"/>
  <c r="JG115" i="18"/>
  <c r="GM115" i="18"/>
  <c r="DS115" i="18"/>
  <c r="AY115" i="18"/>
  <c r="TB113" i="18"/>
  <c r="QH113" i="18"/>
  <c r="NN113" i="18"/>
  <c r="KT113" i="18"/>
  <c r="HZ113" i="18"/>
  <c r="FF113" i="18"/>
  <c r="CL113" i="18"/>
  <c r="R113" i="18"/>
  <c r="RR113" i="18"/>
  <c r="OX113" i="18"/>
  <c r="MD113" i="18"/>
  <c r="JJ113" i="18"/>
  <c r="GP113" i="18"/>
  <c r="DV113" i="18"/>
  <c r="BB113" i="18"/>
  <c r="RD112" i="18"/>
  <c r="OJ112" i="18"/>
  <c r="LP112" i="18"/>
  <c r="IV112" i="18"/>
  <c r="GB112" i="18"/>
  <c r="DH112" i="18"/>
  <c r="AN112" i="18"/>
  <c r="D112" i="18"/>
  <c r="MZ112" i="18"/>
  <c r="ER112" i="18"/>
  <c r="SN112" i="18"/>
  <c r="HL112" i="18"/>
  <c r="KF112" i="18"/>
  <c r="BX112" i="18"/>
  <c r="PT112" i="18"/>
  <c r="RW122" i="18"/>
  <c r="PC122" i="18"/>
  <c r="MI122" i="18"/>
  <c r="JO122" i="18"/>
  <c r="GU122" i="18"/>
  <c r="EA122" i="18"/>
  <c r="BG122" i="18"/>
  <c r="TG122" i="18"/>
  <c r="QM122" i="18"/>
  <c r="NS122" i="18"/>
  <c r="KY122" i="18"/>
  <c r="IE122" i="18"/>
  <c r="FK122" i="18"/>
  <c r="CQ122" i="18"/>
  <c r="W122" i="18"/>
  <c r="TL114" i="18"/>
  <c r="QR114" i="18"/>
  <c r="NX114" i="18"/>
  <c r="LD114" i="18"/>
  <c r="IJ114" i="18"/>
  <c r="FP114" i="18"/>
  <c r="CV114" i="18"/>
  <c r="AB114" i="18"/>
  <c r="SB114" i="18"/>
  <c r="PH114" i="18"/>
  <c r="MN114" i="18"/>
  <c r="JT114" i="18"/>
  <c r="GZ114" i="18"/>
  <c r="EF114" i="18"/>
  <c r="BL114" i="18"/>
  <c r="ST119" i="18"/>
  <c r="PZ119" i="18"/>
  <c r="NF119" i="18"/>
  <c r="KL119" i="18"/>
  <c r="RJ119" i="18"/>
  <c r="OP119" i="18"/>
  <c r="LV119" i="18"/>
  <c r="JB119" i="18"/>
  <c r="GH119" i="18"/>
  <c r="DN119" i="18"/>
  <c r="AT119" i="18"/>
  <c r="HR119" i="18"/>
  <c r="EX119" i="18"/>
  <c r="CD119" i="18"/>
  <c r="J119" i="18"/>
  <c r="TI111" i="18"/>
  <c r="QO111" i="18"/>
  <c r="NU111" i="18"/>
  <c r="LA111" i="18"/>
  <c r="RY111" i="18"/>
  <c r="BI111" i="18"/>
  <c r="JQ111" i="18"/>
  <c r="GW111" i="18"/>
  <c r="EC111" i="18"/>
  <c r="IG111" i="18"/>
  <c r="PE111" i="18"/>
  <c r="FM111" i="18"/>
  <c r="CS111" i="18"/>
  <c r="Y111" i="18"/>
  <c r="MK111" i="18"/>
  <c r="TC120" i="18"/>
  <c r="QI120" i="18"/>
  <c r="NO120" i="18"/>
  <c r="KU120" i="18"/>
  <c r="IA120" i="18"/>
  <c r="FG120" i="18"/>
  <c r="CM120" i="18"/>
  <c r="S120" i="18"/>
  <c r="RS120" i="18"/>
  <c r="OY120" i="18"/>
  <c r="ME120" i="18"/>
  <c r="JK120" i="18"/>
  <c r="GQ120" i="18"/>
  <c r="DW120" i="18"/>
  <c r="BC120" i="18"/>
  <c r="RP118" i="18"/>
  <c r="OV118" i="18"/>
  <c r="MB118" i="18"/>
  <c r="JH118" i="18"/>
  <c r="GN118" i="18"/>
  <c r="DT118" i="18"/>
  <c r="AZ118" i="18"/>
  <c r="SZ118" i="18"/>
  <c r="P118" i="18"/>
  <c r="QF118" i="18"/>
  <c r="NL118" i="18"/>
  <c r="KR118" i="18"/>
  <c r="HX118" i="18"/>
  <c r="FD118" i="18"/>
  <c r="CJ118" i="18"/>
  <c r="RW124" i="18"/>
  <c r="PC124" i="18"/>
  <c r="MI124" i="18"/>
  <c r="JO124" i="18"/>
  <c r="GU124" i="18"/>
  <c r="EA124" i="18"/>
  <c r="BG124" i="18"/>
  <c r="KY124" i="18"/>
  <c r="W124" i="18"/>
  <c r="TG124" i="18"/>
  <c r="IE124" i="18"/>
  <c r="QM124" i="18"/>
  <c r="FK124" i="18"/>
  <c r="NS124" i="18"/>
  <c r="CQ124" i="18"/>
  <c r="RH129" i="18"/>
  <c r="ON129" i="18"/>
  <c r="LT129" i="18"/>
  <c r="IZ129" i="18"/>
  <c r="GF129" i="18"/>
  <c r="DL129" i="18"/>
  <c r="AR129" i="18"/>
  <c r="SR129" i="18"/>
  <c r="HP129" i="18"/>
  <c r="ND129" i="18"/>
  <c r="CB129" i="18"/>
  <c r="KJ129" i="18"/>
  <c r="H129" i="18"/>
  <c r="PX129" i="18"/>
  <c r="EV129" i="18"/>
  <c r="TL130" i="18"/>
  <c r="QR130" i="18"/>
  <c r="NX130" i="18"/>
  <c r="LD130" i="18"/>
  <c r="IJ130" i="18"/>
  <c r="FP130" i="18"/>
  <c r="CV130" i="18"/>
  <c r="AB130" i="18"/>
  <c r="MN130" i="18"/>
  <c r="BL130" i="18"/>
  <c r="SB130" i="18"/>
  <c r="GZ130" i="18"/>
  <c r="PH130" i="18"/>
  <c r="EF130" i="18"/>
  <c r="JT130" i="18"/>
  <c r="RR136" i="18"/>
  <c r="OX136" i="18"/>
  <c r="MD136" i="18"/>
  <c r="JJ136" i="18"/>
  <c r="GP136" i="18"/>
  <c r="DV136" i="18"/>
  <c r="TB136" i="18"/>
  <c r="QH136" i="18"/>
  <c r="NN136" i="18"/>
  <c r="KT136" i="18"/>
  <c r="HZ136" i="18"/>
  <c r="FF136" i="18"/>
  <c r="CL136" i="18"/>
  <c r="R136" i="18"/>
  <c r="BB136" i="18"/>
  <c r="SL133" i="18"/>
  <c r="PR133" i="18"/>
  <c r="MX133" i="18"/>
  <c r="KD133" i="18"/>
  <c r="HJ133" i="18"/>
  <c r="EP133" i="18"/>
  <c r="BV133" i="18"/>
  <c r="B133" i="18"/>
  <c r="RB133" i="18"/>
  <c r="OH133" i="18"/>
  <c r="LN133" i="18"/>
  <c r="IT133" i="18"/>
  <c r="FZ133" i="18"/>
  <c r="DF133" i="18"/>
  <c r="AL133" i="18"/>
  <c r="RY131" i="18"/>
  <c r="PE131" i="18"/>
  <c r="MK131" i="18"/>
  <c r="JQ131" i="18"/>
  <c r="GW131" i="18"/>
  <c r="EC131" i="18"/>
  <c r="BI131" i="18"/>
  <c r="TI131" i="18"/>
  <c r="QO131" i="18"/>
  <c r="NU131" i="18"/>
  <c r="LA131" i="18"/>
  <c r="IG131" i="18"/>
  <c r="FM131" i="18"/>
  <c r="CS131" i="18"/>
  <c r="Y131" i="18"/>
  <c r="TC134" i="18"/>
  <c r="QI134" i="18"/>
  <c r="NO134" i="18"/>
  <c r="KU134" i="18"/>
  <c r="IA134" i="18"/>
  <c r="FG134" i="18"/>
  <c r="CM134" i="18"/>
  <c r="JK134" i="18"/>
  <c r="S134" i="18"/>
  <c r="GQ134" i="18"/>
  <c r="RS134" i="18"/>
  <c r="OY134" i="18"/>
  <c r="BC134" i="18"/>
  <c r="DW134" i="18"/>
  <c r="ME134" i="18"/>
  <c r="SV125" i="18"/>
  <c r="QB125" i="18"/>
  <c r="NH125" i="18"/>
  <c r="KN125" i="18"/>
  <c r="HT125" i="18"/>
  <c r="EZ125" i="18"/>
  <c r="CF125" i="18"/>
  <c r="L125" i="18"/>
  <c r="RL125" i="18"/>
  <c r="OR125" i="18"/>
  <c r="LX125" i="18"/>
  <c r="JD125" i="18"/>
  <c r="GJ125" i="18"/>
  <c r="DP125" i="18"/>
  <c r="AV125" i="18"/>
  <c r="TB134" i="18"/>
  <c r="QH134" i="18"/>
  <c r="NN134" i="18"/>
  <c r="KT134" i="18"/>
  <c r="HZ134" i="18"/>
  <c r="FF134" i="18"/>
  <c r="CL134" i="18"/>
  <c r="JJ134" i="18"/>
  <c r="R134" i="18"/>
  <c r="GP134" i="18"/>
  <c r="RR134" i="18"/>
  <c r="OX134" i="18"/>
  <c r="BB134" i="18"/>
  <c r="MD134" i="18"/>
  <c r="DV134" i="18"/>
  <c r="RH134" i="18"/>
  <c r="ON134" i="18"/>
  <c r="LT134" i="18"/>
  <c r="IZ134" i="18"/>
  <c r="SR134" i="18"/>
  <c r="PX134" i="18"/>
  <c r="ND134" i="18"/>
  <c r="KJ134" i="18"/>
  <c r="HP134" i="18"/>
  <c r="EV134" i="18"/>
  <c r="CB134" i="18"/>
  <c r="GF134" i="18"/>
  <c r="H134" i="18"/>
  <c r="DL134" i="18"/>
  <c r="AR134" i="18"/>
  <c r="RN135" i="18"/>
  <c r="OT135" i="18"/>
  <c r="LZ135" i="18"/>
  <c r="JF135" i="18"/>
  <c r="GL135" i="18"/>
  <c r="DR135" i="18"/>
  <c r="AX135" i="18"/>
  <c r="KP135" i="18"/>
  <c r="N135" i="18"/>
  <c r="SX135" i="18"/>
  <c r="HV135" i="18"/>
  <c r="QD135" i="18"/>
  <c r="FB135" i="18"/>
  <c r="NJ135" i="18"/>
  <c r="CH135" i="18"/>
  <c r="RC126" i="18"/>
  <c r="MY126" i="18"/>
  <c r="KE126" i="18"/>
  <c r="HK126" i="18"/>
  <c r="EQ126" i="18"/>
  <c r="BW126" i="18"/>
  <c r="C126" i="18"/>
  <c r="PS126" i="18"/>
  <c r="SM126" i="18"/>
  <c r="GA126" i="18"/>
  <c r="OI126" i="18"/>
  <c r="DG126" i="18"/>
  <c r="LO126" i="18"/>
  <c r="AM126" i="18"/>
  <c r="IU126" i="18"/>
  <c r="RG128" i="18"/>
  <c r="OM128" i="18"/>
  <c r="LS128" i="18"/>
  <c r="IY128" i="18"/>
  <c r="GE128" i="18"/>
  <c r="SQ128" i="18"/>
  <c r="HO128" i="18"/>
  <c r="PW128" i="18"/>
  <c r="EU128" i="18"/>
  <c r="CA128" i="18"/>
  <c r="G128" i="18"/>
  <c r="NC128" i="18"/>
  <c r="AQ128" i="18"/>
  <c r="KI128" i="18"/>
  <c r="DK128" i="18"/>
  <c r="RR138" i="18"/>
  <c r="OX138" i="18"/>
  <c r="MD138" i="18"/>
  <c r="JJ138" i="18"/>
  <c r="GP138" i="18"/>
  <c r="DV138" i="18"/>
  <c r="BB138" i="18"/>
  <c r="NN138" i="18"/>
  <c r="HZ138" i="18"/>
  <c r="CL138" i="18"/>
  <c r="TB138" i="18"/>
  <c r="QH138" i="18"/>
  <c r="KT138" i="18"/>
  <c r="FF138" i="18"/>
  <c r="R138" i="18"/>
  <c r="TM137" i="18"/>
  <c r="PI137" i="18"/>
  <c r="MO137" i="18"/>
  <c r="JU137" i="18"/>
  <c r="HA137" i="18"/>
  <c r="EG137" i="18"/>
  <c r="SC137" i="18"/>
  <c r="QS137" i="18"/>
  <c r="NY137" i="18"/>
  <c r="LE137" i="18"/>
  <c r="IK137" i="18"/>
  <c r="FQ137" i="18"/>
  <c r="CW137" i="18"/>
  <c r="AC137" i="18"/>
  <c r="BM137" i="18"/>
  <c r="TO117" i="18"/>
  <c r="QU117" i="18"/>
  <c r="OA117" i="18"/>
  <c r="LG117" i="18"/>
  <c r="IM117" i="18"/>
  <c r="FS117" i="18"/>
  <c r="CY117" i="18"/>
  <c r="AE117" i="18"/>
  <c r="SE117" i="18"/>
  <c r="PK117" i="18"/>
  <c r="MQ117" i="18"/>
  <c r="JW117" i="18"/>
  <c r="HC117" i="18"/>
  <c r="EI117" i="18"/>
  <c r="BO117" i="18"/>
  <c r="TR119" i="18"/>
  <c r="QX119" i="18"/>
  <c r="OD119" i="18"/>
  <c r="LJ119" i="18"/>
  <c r="IP119" i="18"/>
  <c r="SH119" i="18"/>
  <c r="PN119" i="18"/>
  <c r="MT119" i="18"/>
  <c r="JZ119" i="18"/>
  <c r="HF119" i="18"/>
  <c r="EL119" i="18"/>
  <c r="BR119" i="18"/>
  <c r="FV119" i="18"/>
  <c r="DB119" i="18"/>
  <c r="AH119" i="18"/>
  <c r="TR123" i="18"/>
  <c r="QX123" i="18"/>
  <c r="OD123" i="18"/>
  <c r="LJ123" i="18"/>
  <c r="SH123" i="18"/>
  <c r="PN123" i="18"/>
  <c r="MT123" i="18"/>
  <c r="JZ123" i="18"/>
  <c r="HF123" i="18"/>
  <c r="EL123" i="18"/>
  <c r="BR123" i="18"/>
  <c r="DB123" i="18"/>
  <c r="IP123" i="18"/>
  <c r="AH123" i="18"/>
  <c r="FV123" i="18"/>
  <c r="TT124" i="18"/>
  <c r="QZ124" i="18"/>
  <c r="OF124" i="18"/>
  <c r="LL124" i="18"/>
  <c r="IR124" i="18"/>
  <c r="FX124" i="18"/>
  <c r="DD124" i="18"/>
  <c r="AJ124" i="18"/>
  <c r="SJ124" i="18"/>
  <c r="PP124" i="18"/>
  <c r="MV124" i="18"/>
  <c r="KB124" i="18"/>
  <c r="HH124" i="18"/>
  <c r="EN124" i="18"/>
  <c r="BT124" i="18"/>
  <c r="TR132" i="18"/>
  <c r="QX132" i="18"/>
  <c r="OD132" i="18"/>
  <c r="LJ132" i="18"/>
  <c r="IP132" i="18"/>
  <c r="SH132" i="18"/>
  <c r="PN132" i="18"/>
  <c r="MT132" i="18"/>
  <c r="JZ132" i="18"/>
  <c r="HF132" i="18"/>
  <c r="EL132" i="18"/>
  <c r="BR132" i="18"/>
  <c r="FV132" i="18"/>
  <c r="DB132" i="18"/>
  <c r="AH132" i="18"/>
  <c r="TU130" i="18"/>
  <c r="RA130" i="18"/>
  <c r="OG130" i="18"/>
  <c r="LM130" i="18"/>
  <c r="IS130" i="18"/>
  <c r="FY130" i="18"/>
  <c r="DE130" i="18"/>
  <c r="AK130" i="18"/>
  <c r="SK130" i="18"/>
  <c r="PQ130" i="18"/>
  <c r="MW130" i="18"/>
  <c r="KC130" i="18"/>
  <c r="HI130" i="18"/>
  <c r="EO130" i="18"/>
  <c r="BU130" i="18"/>
  <c r="TD117" i="18"/>
  <c r="QJ117" i="18"/>
  <c r="NP117" i="18"/>
  <c r="KV117" i="18"/>
  <c r="IB117" i="18"/>
  <c r="FH117" i="18"/>
  <c r="CN117" i="18"/>
  <c r="T117" i="18"/>
  <c r="JL117" i="18"/>
  <c r="GR117" i="18"/>
  <c r="DX117" i="18"/>
  <c r="BD117" i="18"/>
  <c r="RT117" i="18"/>
  <c r="OZ117" i="18"/>
  <c r="MF117" i="18"/>
  <c r="SA117" i="18"/>
  <c r="PG117" i="18"/>
  <c r="MM117" i="18"/>
  <c r="JS117" i="18"/>
  <c r="GY117" i="18"/>
  <c r="EE117" i="18"/>
  <c r="BK117" i="18"/>
  <c r="TK117" i="18"/>
  <c r="QQ117" i="18"/>
  <c r="NW117" i="18"/>
  <c r="LC117" i="18"/>
  <c r="II117" i="18"/>
  <c r="FO117" i="18"/>
  <c r="CU117" i="18"/>
  <c r="AA117" i="18"/>
  <c r="RH117" i="18"/>
  <c r="ON117" i="18"/>
  <c r="LT117" i="18"/>
  <c r="IZ117" i="18"/>
  <c r="GF117" i="18"/>
  <c r="DL117" i="18"/>
  <c r="AR117" i="18"/>
  <c r="CB117" i="18"/>
  <c r="H117" i="18"/>
  <c r="SR117" i="18"/>
  <c r="PX117" i="18"/>
  <c r="ND117" i="18"/>
  <c r="KJ117" i="18"/>
  <c r="HP117" i="18"/>
  <c r="EV117" i="18"/>
  <c r="QT109" i="18"/>
  <c r="FR109" i="18"/>
  <c r="SD109" i="18"/>
  <c r="PJ109" i="18"/>
  <c r="MP109" i="18"/>
  <c r="JV109" i="18"/>
  <c r="HB109" i="18"/>
  <c r="EH109" i="18"/>
  <c r="BN109" i="18"/>
  <c r="TN109" i="18"/>
  <c r="IL109" i="18"/>
  <c r="NZ109" i="18"/>
  <c r="CX109" i="18"/>
  <c r="LF109" i="18"/>
  <c r="AD109" i="18"/>
  <c r="TM109" i="18"/>
  <c r="QS109" i="18"/>
  <c r="NY109" i="18"/>
  <c r="LE109" i="18"/>
  <c r="IK109" i="18"/>
  <c r="FQ109" i="18"/>
  <c r="CW109" i="18"/>
  <c r="AC109" i="18"/>
  <c r="SC109" i="18"/>
  <c r="PI109" i="18"/>
  <c r="MO109" i="18"/>
  <c r="JU109" i="18"/>
  <c r="HA109" i="18"/>
  <c r="EG109" i="18"/>
  <c r="BM109" i="18"/>
  <c r="RR109" i="18"/>
  <c r="JJ109" i="18"/>
  <c r="GP109" i="18"/>
  <c r="DV109" i="18"/>
  <c r="TB109" i="18"/>
  <c r="QH109" i="18"/>
  <c r="NN109" i="18"/>
  <c r="KT109" i="18"/>
  <c r="HZ109" i="18"/>
  <c r="FF109" i="18"/>
  <c r="CL109" i="18"/>
  <c r="R109" i="18"/>
  <c r="OX109" i="18"/>
  <c r="MD109" i="18"/>
  <c r="BB109" i="18"/>
  <c r="IT109" i="18"/>
  <c r="AL109" i="18"/>
  <c r="SL109" i="18"/>
  <c r="PR109" i="18"/>
  <c r="MX109" i="18"/>
  <c r="KD109" i="18"/>
  <c r="HJ109" i="18"/>
  <c r="EP109" i="18"/>
  <c r="BV109" i="18"/>
  <c r="B109" i="18"/>
  <c r="LN109" i="18"/>
  <c r="DF109" i="18"/>
  <c r="RB109" i="18"/>
  <c r="FZ109" i="18"/>
  <c r="OH109" i="18"/>
  <c r="TH121" i="18"/>
  <c r="QN121" i="18"/>
  <c r="NT121" i="18"/>
  <c r="KZ121" i="18"/>
  <c r="IF121" i="18"/>
  <c r="FL121" i="18"/>
  <c r="CR121" i="18"/>
  <c r="X121" i="18"/>
  <c r="GV121" i="18"/>
  <c r="EB121" i="18"/>
  <c r="BH121" i="18"/>
  <c r="RX121" i="18"/>
  <c r="PD121" i="18"/>
  <c r="MJ121" i="18"/>
  <c r="JP121" i="18"/>
  <c r="SD121" i="18"/>
  <c r="PJ121" i="18"/>
  <c r="MP121" i="18"/>
  <c r="JV121" i="18"/>
  <c r="HB121" i="18"/>
  <c r="EH121" i="18"/>
  <c r="BN121" i="18"/>
  <c r="TN121" i="18"/>
  <c r="QT121" i="18"/>
  <c r="NZ121" i="18"/>
  <c r="LF121" i="18"/>
  <c r="IL121" i="18"/>
  <c r="FR121" i="18"/>
  <c r="CX121" i="18"/>
  <c r="AD121" i="18"/>
  <c r="RD121" i="18"/>
  <c r="OJ121" i="18"/>
  <c r="LP121" i="18"/>
  <c r="IV121" i="18"/>
  <c r="GB121" i="18"/>
  <c r="DH121" i="18"/>
  <c r="AN121" i="18"/>
  <c r="BX121" i="18"/>
  <c r="D121" i="18"/>
  <c r="SN121" i="18"/>
  <c r="PT121" i="18"/>
  <c r="MZ121" i="18"/>
  <c r="KF121" i="18"/>
  <c r="HL121" i="18"/>
  <c r="ER121" i="18"/>
  <c r="SX116" i="18"/>
  <c r="QD116" i="18"/>
  <c r="NJ116" i="18"/>
  <c r="KP116" i="18"/>
  <c r="HV116" i="18"/>
  <c r="FB116" i="18"/>
  <c r="CH116" i="18"/>
  <c r="N116" i="18"/>
  <c r="RN116" i="18"/>
  <c r="OT116" i="18"/>
  <c r="LZ116" i="18"/>
  <c r="JF116" i="18"/>
  <c r="GL116" i="18"/>
  <c r="DR116" i="18"/>
  <c r="AX116" i="18"/>
  <c r="SP116" i="18"/>
  <c r="PV116" i="18"/>
  <c r="NB116" i="18"/>
  <c r="KH116" i="18"/>
  <c r="HN116" i="18"/>
  <c r="ET116" i="18"/>
  <c r="BZ116" i="18"/>
  <c r="F116" i="18"/>
  <c r="RF116" i="18"/>
  <c r="OL116" i="18"/>
  <c r="LR116" i="18"/>
  <c r="IX116" i="18"/>
  <c r="GD116" i="18"/>
  <c r="DJ116" i="18"/>
  <c r="AP116" i="18"/>
  <c r="SV116" i="18"/>
  <c r="QB116" i="18"/>
  <c r="NH116" i="18"/>
  <c r="KN116" i="18"/>
  <c r="HT116" i="18"/>
  <c r="EZ116" i="18"/>
  <c r="CF116" i="18"/>
  <c r="L116" i="18"/>
  <c r="LX116" i="18"/>
  <c r="JD116" i="18"/>
  <c r="GJ116" i="18"/>
  <c r="DP116" i="18"/>
  <c r="AV116" i="18"/>
  <c r="RL116" i="18"/>
  <c r="OR116" i="18"/>
  <c r="RJ116" i="18"/>
  <c r="OP116" i="18"/>
  <c r="LV116" i="18"/>
  <c r="JB116" i="18"/>
  <c r="GH116" i="18"/>
  <c r="DN116" i="18"/>
  <c r="AT116" i="18"/>
  <c r="ST116" i="18"/>
  <c r="PZ116" i="18"/>
  <c r="NF116" i="18"/>
  <c r="KL116" i="18"/>
  <c r="HR116" i="18"/>
  <c r="EX116" i="18"/>
  <c r="CD116" i="18"/>
  <c r="J116" i="18"/>
  <c r="HV108" i="18"/>
  <c r="RN108" i="18"/>
  <c r="OT108" i="18"/>
  <c r="LZ108" i="18"/>
  <c r="JF108" i="18"/>
  <c r="GL108" i="18"/>
  <c r="DR108" i="18"/>
  <c r="AX108" i="18"/>
  <c r="SX108" i="18"/>
  <c r="FB108" i="18"/>
  <c r="CH108" i="18"/>
  <c r="N108" i="18"/>
  <c r="QD108" i="18"/>
  <c r="NJ108" i="18"/>
  <c r="KP108" i="18"/>
  <c r="SW108" i="18"/>
  <c r="QC108" i="18"/>
  <c r="NI108" i="18"/>
  <c r="KO108" i="18"/>
  <c r="HU108" i="18"/>
  <c r="FA108" i="18"/>
  <c r="CG108" i="18"/>
  <c r="M108" i="18"/>
  <c r="RM108" i="18"/>
  <c r="OS108" i="18"/>
  <c r="LY108" i="18"/>
  <c r="JE108" i="18"/>
  <c r="GK108" i="18"/>
  <c r="DQ108" i="18"/>
  <c r="AW108" i="18"/>
  <c r="SU108" i="18"/>
  <c r="QA108" i="18"/>
  <c r="NG108" i="18"/>
  <c r="KM108" i="18"/>
  <c r="HS108" i="18"/>
  <c r="EY108" i="18"/>
  <c r="CE108" i="18"/>
  <c r="K108" i="18"/>
  <c r="RK108" i="18"/>
  <c r="OQ108" i="18"/>
  <c r="LW108" i="18"/>
  <c r="JC108" i="18"/>
  <c r="GI108" i="18"/>
  <c r="DO108" i="18"/>
  <c r="AU108" i="18"/>
  <c r="TD123" i="18"/>
  <c r="QJ123" i="18"/>
  <c r="NP123" i="18"/>
  <c r="KV123" i="18"/>
  <c r="IB123" i="18"/>
  <c r="FH123" i="18"/>
  <c r="CN123" i="18"/>
  <c r="T123" i="18"/>
  <c r="RT123" i="18"/>
  <c r="OZ123" i="18"/>
  <c r="MF123" i="18"/>
  <c r="JL123" i="18"/>
  <c r="GR123" i="18"/>
  <c r="DX123" i="18"/>
  <c r="BD123" i="18"/>
  <c r="RG123" i="18"/>
  <c r="OM123" i="18"/>
  <c r="LS123" i="18"/>
  <c r="IY123" i="18"/>
  <c r="GE123" i="18"/>
  <c r="DK123" i="18"/>
  <c r="AQ123" i="18"/>
  <c r="PW123" i="18"/>
  <c r="EU123" i="18"/>
  <c r="NC123" i="18"/>
  <c r="KI123" i="18"/>
  <c r="CA123" i="18"/>
  <c r="SQ123" i="18"/>
  <c r="HO123" i="18"/>
  <c r="G123" i="18"/>
  <c r="RE123" i="18"/>
  <c r="OK123" i="18"/>
  <c r="LQ123" i="18"/>
  <c r="IW123" i="18"/>
  <c r="GC123" i="18"/>
  <c r="DI123" i="18"/>
  <c r="AO123" i="18"/>
  <c r="E123" i="18"/>
  <c r="PU123" i="18"/>
  <c r="ES123" i="18"/>
  <c r="NA123" i="18"/>
  <c r="KG123" i="18"/>
  <c r="BY123" i="18"/>
  <c r="SO123" i="18"/>
  <c r="HM123" i="18"/>
  <c r="RB115" i="18"/>
  <c r="OH115" i="18"/>
  <c r="LN115" i="18"/>
  <c r="IT115" i="18"/>
  <c r="FZ115" i="18"/>
  <c r="DF115" i="18"/>
  <c r="AL115" i="18"/>
  <c r="SL115" i="18"/>
  <c r="PR115" i="18"/>
  <c r="MX115" i="18"/>
  <c r="KD115" i="18"/>
  <c r="HJ115" i="18"/>
  <c r="EP115" i="18"/>
  <c r="BV115" i="18"/>
  <c r="B115" i="18"/>
  <c r="TD115" i="18"/>
  <c r="QJ115" i="18"/>
  <c r="NP115" i="18"/>
  <c r="KV115" i="18"/>
  <c r="IB115" i="18"/>
  <c r="FH115" i="18"/>
  <c r="CN115" i="18"/>
  <c r="T115" i="18"/>
  <c r="JL115" i="18"/>
  <c r="GR115" i="18"/>
  <c r="DX115" i="18"/>
  <c r="BD115" i="18"/>
  <c r="RT115" i="18"/>
  <c r="OZ115" i="18"/>
  <c r="MF115" i="18"/>
  <c r="SX115" i="18"/>
  <c r="QD115" i="18"/>
  <c r="NJ115" i="18"/>
  <c r="KP115" i="18"/>
  <c r="HV115" i="18"/>
  <c r="FB115" i="18"/>
  <c r="CH115" i="18"/>
  <c r="N115" i="18"/>
  <c r="RN115" i="18"/>
  <c r="OT115" i="18"/>
  <c r="LZ115" i="18"/>
  <c r="JF115" i="18"/>
  <c r="GL115" i="18"/>
  <c r="DR115" i="18"/>
  <c r="AX115" i="18"/>
  <c r="SV115" i="18"/>
  <c r="QB115" i="18"/>
  <c r="NH115" i="18"/>
  <c r="KN115" i="18"/>
  <c r="HT115" i="18"/>
  <c r="EZ115" i="18"/>
  <c r="CF115" i="18"/>
  <c r="L115" i="18"/>
  <c r="LX115" i="18"/>
  <c r="JD115" i="18"/>
  <c r="GJ115" i="18"/>
  <c r="DP115" i="18"/>
  <c r="AV115" i="18"/>
  <c r="RL115" i="18"/>
  <c r="OR115" i="18"/>
  <c r="ML107" i="18"/>
  <c r="PF107" i="18"/>
  <c r="GX107" i="18"/>
  <c r="BJ107" i="18"/>
  <c r="TJ107" i="18"/>
  <c r="QP107" i="18"/>
  <c r="NV107" i="18"/>
  <c r="LB107" i="18"/>
  <c r="IH107" i="18"/>
  <c r="FN107" i="18"/>
  <c r="CT107" i="18"/>
  <c r="Z107" i="18"/>
  <c r="ED107" i="18"/>
  <c r="RZ107" i="18"/>
  <c r="JR107" i="18"/>
  <c r="RO107" i="18"/>
  <c r="OU107" i="18"/>
  <c r="MA107" i="18"/>
  <c r="JG107" i="18"/>
  <c r="GM107" i="18"/>
  <c r="DS107" i="18"/>
  <c r="AY107" i="18"/>
  <c r="SY107" i="18"/>
  <c r="QE107" i="18"/>
  <c r="NK107" i="18"/>
  <c r="KQ107" i="18"/>
  <c r="HW107" i="18"/>
  <c r="FC107" i="18"/>
  <c r="CI107" i="18"/>
  <c r="O107" i="18"/>
  <c r="SO107" i="18"/>
  <c r="PU107" i="18"/>
  <c r="NA107" i="18"/>
  <c r="KG107" i="18"/>
  <c r="HM107" i="18"/>
  <c r="ES107" i="18"/>
  <c r="BY107" i="18"/>
  <c r="E107" i="18"/>
  <c r="RE107" i="18"/>
  <c r="OK107" i="18"/>
  <c r="LQ107" i="18"/>
  <c r="IW107" i="18"/>
  <c r="GC107" i="18"/>
  <c r="DI107" i="18"/>
  <c r="AO107" i="18"/>
  <c r="RG113" i="18"/>
  <c r="OM113" i="18"/>
  <c r="LS113" i="18"/>
  <c r="IY113" i="18"/>
  <c r="GE113" i="18"/>
  <c r="DK113" i="18"/>
  <c r="AQ113" i="18"/>
  <c r="SQ113" i="18"/>
  <c r="PW113" i="18"/>
  <c r="NC113" i="18"/>
  <c r="KI113" i="18"/>
  <c r="HO113" i="18"/>
  <c r="EU113" i="18"/>
  <c r="CA113" i="18"/>
  <c r="G113" i="18"/>
  <c r="RF113" i="18"/>
  <c r="OL113" i="18"/>
  <c r="LR113" i="18"/>
  <c r="IX113" i="18"/>
  <c r="GD113" i="18"/>
  <c r="DJ113" i="18"/>
  <c r="AP113" i="18"/>
  <c r="SP113" i="18"/>
  <c r="PV113" i="18"/>
  <c r="NB113" i="18"/>
  <c r="KH113" i="18"/>
  <c r="HN113" i="18"/>
  <c r="ET113" i="18"/>
  <c r="BZ113" i="18"/>
  <c r="F113" i="18"/>
  <c r="SN113" i="18"/>
  <c r="PT113" i="18"/>
  <c r="MZ113" i="18"/>
  <c r="KF113" i="18"/>
  <c r="RD113" i="18"/>
  <c r="OJ113" i="18"/>
  <c r="LP113" i="18"/>
  <c r="IV113" i="18"/>
  <c r="GB113" i="18"/>
  <c r="DH113" i="18"/>
  <c r="AN113" i="18"/>
  <c r="ER113" i="18"/>
  <c r="BX113" i="18"/>
  <c r="D113" i="18"/>
  <c r="HL113" i="18"/>
  <c r="ST113" i="18"/>
  <c r="PZ113" i="18"/>
  <c r="NF113" i="18"/>
  <c r="KL113" i="18"/>
  <c r="HR113" i="18"/>
  <c r="EX113" i="18"/>
  <c r="CD113" i="18"/>
  <c r="J113" i="18"/>
  <c r="RJ113" i="18"/>
  <c r="OP113" i="18"/>
  <c r="LV113" i="18"/>
  <c r="JB113" i="18"/>
  <c r="GH113" i="18"/>
  <c r="DN113" i="18"/>
  <c r="AT113" i="18"/>
  <c r="SB112" i="18"/>
  <c r="PH112" i="18"/>
  <c r="MN112" i="18"/>
  <c r="JT112" i="18"/>
  <c r="GZ112" i="18"/>
  <c r="EF112" i="18"/>
  <c r="BL112" i="18"/>
  <c r="NX112" i="18"/>
  <c r="FP112" i="18"/>
  <c r="LD112" i="18"/>
  <c r="AB112" i="18"/>
  <c r="TL112" i="18"/>
  <c r="CV112" i="18"/>
  <c r="QR112" i="18"/>
  <c r="IJ112" i="18"/>
  <c r="TI112" i="18"/>
  <c r="QO112" i="18"/>
  <c r="NU112" i="18"/>
  <c r="LA112" i="18"/>
  <c r="IG112" i="18"/>
  <c r="FM112" i="18"/>
  <c r="CS112" i="18"/>
  <c r="Y112" i="18"/>
  <c r="RY112" i="18"/>
  <c r="JQ112" i="18"/>
  <c r="BI112" i="18"/>
  <c r="PE112" i="18"/>
  <c r="GW112" i="18"/>
  <c r="MK112" i="18"/>
  <c r="EC112" i="18"/>
  <c r="RF112" i="18"/>
  <c r="OL112" i="18"/>
  <c r="LR112" i="18"/>
  <c r="IX112" i="18"/>
  <c r="GD112" i="18"/>
  <c r="DJ112" i="18"/>
  <c r="AP112" i="18"/>
  <c r="ET112" i="18"/>
  <c r="SP112" i="18"/>
  <c r="KH112" i="18"/>
  <c r="BZ112" i="18"/>
  <c r="NB112" i="18"/>
  <c r="PV112" i="18"/>
  <c r="HN112" i="18"/>
  <c r="F112" i="18"/>
  <c r="RL122" i="18"/>
  <c r="OR122" i="18"/>
  <c r="LX122" i="18"/>
  <c r="JD122" i="18"/>
  <c r="GJ122" i="18"/>
  <c r="DP122" i="18"/>
  <c r="AV122" i="18"/>
  <c r="L122" i="18"/>
  <c r="SV122" i="18"/>
  <c r="QB122" i="18"/>
  <c r="NH122" i="18"/>
  <c r="KN122" i="18"/>
  <c r="HT122" i="18"/>
  <c r="EZ122" i="18"/>
  <c r="CF122" i="18"/>
  <c r="TF122" i="18"/>
  <c r="RV122" i="18"/>
  <c r="PB122" i="18"/>
  <c r="MH122" i="18"/>
  <c r="JN122" i="18"/>
  <c r="GT122" i="18"/>
  <c r="DZ122" i="18"/>
  <c r="BF122" i="18"/>
  <c r="QL122" i="18"/>
  <c r="NR122" i="18"/>
  <c r="KX122" i="18"/>
  <c r="ID122" i="18"/>
  <c r="FJ122" i="18"/>
  <c r="CP122" i="18"/>
  <c r="V122" i="18"/>
  <c r="TJ122" i="18"/>
  <c r="QP122" i="18"/>
  <c r="NV122" i="18"/>
  <c r="LB122" i="18"/>
  <c r="IH122" i="18"/>
  <c r="FN122" i="18"/>
  <c r="CT122" i="18"/>
  <c r="Z122" i="18"/>
  <c r="RZ122" i="18"/>
  <c r="PF122" i="18"/>
  <c r="ML122" i="18"/>
  <c r="JR122" i="18"/>
  <c r="GX122" i="18"/>
  <c r="ED122" i="18"/>
  <c r="BJ122" i="18"/>
  <c r="RG122" i="18"/>
  <c r="OM122" i="18"/>
  <c r="LS122" i="18"/>
  <c r="IY122" i="18"/>
  <c r="GE122" i="18"/>
  <c r="DK122" i="18"/>
  <c r="AQ122" i="18"/>
  <c r="SQ122" i="18"/>
  <c r="PW122" i="18"/>
  <c r="NC122" i="18"/>
  <c r="KI122" i="18"/>
  <c r="HO122" i="18"/>
  <c r="EU122" i="18"/>
  <c r="CA122" i="18"/>
  <c r="G122" i="18"/>
  <c r="TN114" i="18"/>
  <c r="SD114" i="18"/>
  <c r="PJ114" i="18"/>
  <c r="MP114" i="18"/>
  <c r="JV114" i="18"/>
  <c r="HB114" i="18"/>
  <c r="EH114" i="18"/>
  <c r="BN114" i="18"/>
  <c r="QT114" i="18"/>
  <c r="NZ114" i="18"/>
  <c r="LF114" i="18"/>
  <c r="IL114" i="18"/>
  <c r="FR114" i="18"/>
  <c r="CX114" i="18"/>
  <c r="AD114" i="18"/>
  <c r="SM114" i="18"/>
  <c r="PS114" i="18"/>
  <c r="MY114" i="18"/>
  <c r="KE114" i="18"/>
  <c r="HK114" i="18"/>
  <c r="EQ114" i="18"/>
  <c r="BW114" i="18"/>
  <c r="C114" i="18"/>
  <c r="RC114" i="18"/>
  <c r="OI114" i="18"/>
  <c r="LO114" i="18"/>
  <c r="IU114" i="18"/>
  <c r="GA114" i="18"/>
  <c r="DG114" i="18"/>
  <c r="AM114" i="18"/>
  <c r="TA114" i="18"/>
  <c r="RQ114" i="18"/>
  <c r="OW114" i="18"/>
  <c r="MC114" i="18"/>
  <c r="JI114" i="18"/>
  <c r="GO114" i="18"/>
  <c r="DU114" i="18"/>
  <c r="BA114" i="18"/>
  <c r="QG114" i="18"/>
  <c r="NM114" i="18"/>
  <c r="KS114" i="18"/>
  <c r="HY114" i="18"/>
  <c r="FE114" i="18"/>
  <c r="CK114" i="18"/>
  <c r="Q114" i="18"/>
  <c r="RO119" i="18"/>
  <c r="OU119" i="18"/>
  <c r="MA119" i="18"/>
  <c r="JG119" i="18"/>
  <c r="SY119" i="18"/>
  <c r="QE119" i="18"/>
  <c r="NK119" i="18"/>
  <c r="KQ119" i="18"/>
  <c r="FC119" i="18"/>
  <c r="CI119" i="18"/>
  <c r="O119" i="18"/>
  <c r="HW119" i="18"/>
  <c r="GM119" i="18"/>
  <c r="DS119" i="18"/>
  <c r="AY119" i="18"/>
  <c r="RG119" i="18"/>
  <c r="OM119" i="18"/>
  <c r="LS119" i="18"/>
  <c r="IY119" i="18"/>
  <c r="SQ119" i="18"/>
  <c r="PW119" i="18"/>
  <c r="NC119" i="18"/>
  <c r="KI119" i="18"/>
  <c r="HO119" i="18"/>
  <c r="EU119" i="18"/>
  <c r="CA119" i="18"/>
  <c r="G119" i="18"/>
  <c r="GE119" i="18"/>
  <c r="DK119" i="18"/>
  <c r="AQ119" i="18"/>
  <c r="SU119" i="18"/>
  <c r="QA119" i="18"/>
  <c r="NG119" i="18"/>
  <c r="KM119" i="18"/>
  <c r="HS119" i="18"/>
  <c r="RK119" i="18"/>
  <c r="OQ119" i="18"/>
  <c r="LW119" i="18"/>
  <c r="JC119" i="18"/>
  <c r="GI119" i="18"/>
  <c r="DO119" i="18"/>
  <c r="AU119" i="18"/>
  <c r="EY119" i="18"/>
  <c r="CE119" i="18"/>
  <c r="K119" i="18"/>
  <c r="SS119" i="18"/>
  <c r="PY119" i="18"/>
  <c r="NE119" i="18"/>
  <c r="KK119" i="18"/>
  <c r="RI119" i="18"/>
  <c r="OO119" i="18"/>
  <c r="LU119" i="18"/>
  <c r="JA119" i="18"/>
  <c r="GG119" i="18"/>
  <c r="DM119" i="18"/>
  <c r="AS119" i="18"/>
  <c r="HQ119" i="18"/>
  <c r="EW119" i="18"/>
  <c r="CC119" i="18"/>
  <c r="I119" i="18"/>
  <c r="RV111" i="18"/>
  <c r="PB111" i="18"/>
  <c r="MH111" i="18"/>
  <c r="JN111" i="18"/>
  <c r="GT111" i="18"/>
  <c r="DZ111" i="18"/>
  <c r="ID111" i="18"/>
  <c r="NR111" i="18"/>
  <c r="V111" i="18"/>
  <c r="TF111" i="18"/>
  <c r="BF111" i="18"/>
  <c r="KX111" i="18"/>
  <c r="FJ111" i="18"/>
  <c r="QL111" i="18"/>
  <c r="CP111" i="18"/>
  <c r="RL111" i="18"/>
  <c r="OR111" i="18"/>
  <c r="LX111" i="18"/>
  <c r="JD111" i="18"/>
  <c r="GJ111" i="18"/>
  <c r="SV111" i="18"/>
  <c r="KN111" i="18"/>
  <c r="CF111" i="18"/>
  <c r="L111" i="18"/>
  <c r="EZ111" i="18"/>
  <c r="QB111" i="18"/>
  <c r="DP111" i="18"/>
  <c r="AV111" i="18"/>
  <c r="NH111" i="18"/>
  <c r="HT111" i="18"/>
  <c r="TC111" i="18"/>
  <c r="QI111" i="18"/>
  <c r="NO111" i="18"/>
  <c r="KU111" i="18"/>
  <c r="IA111" i="18"/>
  <c r="FG111" i="18"/>
  <c r="RS111" i="18"/>
  <c r="OY111" i="18"/>
  <c r="ME111" i="18"/>
  <c r="JK111" i="18"/>
  <c r="GQ111" i="18"/>
  <c r="CM111" i="18"/>
  <c r="S111" i="18"/>
  <c r="DW111" i="18"/>
  <c r="BC111" i="18"/>
  <c r="RY118" i="18"/>
  <c r="PE118" i="18"/>
  <c r="MK118" i="18"/>
  <c r="JQ118" i="18"/>
  <c r="GW118" i="18"/>
  <c r="EC118" i="18"/>
  <c r="BI118" i="18"/>
  <c r="TI118" i="18"/>
  <c r="QO118" i="18"/>
  <c r="NU118" i="18"/>
  <c r="LA118" i="18"/>
  <c r="IG118" i="18"/>
  <c r="FM118" i="18"/>
  <c r="CS118" i="18"/>
  <c r="Y118" i="18"/>
  <c r="RZ118" i="18"/>
  <c r="PF118" i="18"/>
  <c r="ML118" i="18"/>
  <c r="JR118" i="18"/>
  <c r="GX118" i="18"/>
  <c r="ED118" i="18"/>
  <c r="BJ118" i="18"/>
  <c r="TJ118" i="18"/>
  <c r="QP118" i="18"/>
  <c r="NV118" i="18"/>
  <c r="LB118" i="18"/>
  <c r="IH118" i="18"/>
  <c r="FN118" i="18"/>
  <c r="CT118" i="18"/>
  <c r="Z118" i="18"/>
  <c r="TF118" i="18"/>
  <c r="QL118" i="18"/>
  <c r="NR118" i="18"/>
  <c r="KX118" i="18"/>
  <c r="ID118" i="18"/>
  <c r="FJ118" i="18"/>
  <c r="CP118" i="18"/>
  <c r="V118" i="18"/>
  <c r="RV118" i="18"/>
  <c r="PB118" i="18"/>
  <c r="MH118" i="18"/>
  <c r="JN118" i="18"/>
  <c r="GT118" i="18"/>
  <c r="DZ118" i="18"/>
  <c r="BF118" i="18"/>
  <c r="TL118" i="18"/>
  <c r="QR118" i="18"/>
  <c r="NX118" i="18"/>
  <c r="LD118" i="18"/>
  <c r="IJ118" i="18"/>
  <c r="FP118" i="18"/>
  <c r="CV118" i="18"/>
  <c r="AB118" i="18"/>
  <c r="SB118" i="18"/>
  <c r="GZ118" i="18"/>
  <c r="EF118" i="18"/>
  <c r="BL118" i="18"/>
  <c r="PH118" i="18"/>
  <c r="MN118" i="18"/>
  <c r="JT118" i="18"/>
  <c r="RD120" i="18"/>
  <c r="OJ120" i="18"/>
  <c r="LP120" i="18"/>
  <c r="IV120" i="18"/>
  <c r="GB120" i="18"/>
  <c r="DH120" i="18"/>
  <c r="AN120" i="18"/>
  <c r="BX120" i="18"/>
  <c r="D120" i="18"/>
  <c r="SN120" i="18"/>
  <c r="PT120" i="18"/>
  <c r="MZ120" i="18"/>
  <c r="KF120" i="18"/>
  <c r="HL120" i="18"/>
  <c r="ER120" i="18"/>
  <c r="TB120" i="18"/>
  <c r="QH120" i="18"/>
  <c r="NN120" i="18"/>
  <c r="KT120" i="18"/>
  <c r="HZ120" i="18"/>
  <c r="FF120" i="18"/>
  <c r="CL120" i="18"/>
  <c r="R120" i="18"/>
  <c r="RR120" i="18"/>
  <c r="OX120" i="18"/>
  <c r="MD120" i="18"/>
  <c r="JJ120" i="18"/>
  <c r="GP120" i="18"/>
  <c r="DV120" i="18"/>
  <c r="BB120" i="18"/>
  <c r="RG120" i="18"/>
  <c r="OM120" i="18"/>
  <c r="LS120" i="18"/>
  <c r="IY120" i="18"/>
  <c r="GE120" i="18"/>
  <c r="DK120" i="18"/>
  <c r="AQ120" i="18"/>
  <c r="SQ120" i="18"/>
  <c r="PW120" i="18"/>
  <c r="NC120" i="18"/>
  <c r="KI120" i="18"/>
  <c r="HO120" i="18"/>
  <c r="EU120" i="18"/>
  <c r="CA120" i="18"/>
  <c r="G120" i="18"/>
  <c r="TC110" i="18"/>
  <c r="QI110" i="18"/>
  <c r="NO110" i="18"/>
  <c r="KU110" i="18"/>
  <c r="IA110" i="18"/>
  <c r="FG110" i="18"/>
  <c r="CM110" i="18"/>
  <c r="S110" i="18"/>
  <c r="RS110" i="18"/>
  <c r="OY110" i="18"/>
  <c r="ME110" i="18"/>
  <c r="JK110" i="18"/>
  <c r="GQ110" i="18"/>
  <c r="DW110" i="18"/>
  <c r="BC110" i="18"/>
  <c r="RI110" i="18"/>
  <c r="OO110" i="18"/>
  <c r="LU110" i="18"/>
  <c r="JA110" i="18"/>
  <c r="GG110" i="18"/>
  <c r="DM110" i="18"/>
  <c r="AS110" i="18"/>
  <c r="SS110" i="18"/>
  <c r="PY110" i="18"/>
  <c r="NE110" i="18"/>
  <c r="KK110" i="18"/>
  <c r="HQ110" i="18"/>
  <c r="EW110" i="18"/>
  <c r="CC110" i="18"/>
  <c r="I110" i="18"/>
  <c r="QL110" i="18"/>
  <c r="NR110" i="18"/>
  <c r="FJ110" i="18"/>
  <c r="V110" i="18"/>
  <c r="RV110" i="18"/>
  <c r="PB110" i="18"/>
  <c r="MH110" i="18"/>
  <c r="JN110" i="18"/>
  <c r="GT110" i="18"/>
  <c r="DZ110" i="18"/>
  <c r="BF110" i="18"/>
  <c r="ID110" i="18"/>
  <c r="TF110" i="18"/>
  <c r="KX110" i="18"/>
  <c r="CP110" i="18"/>
  <c r="TL110" i="18"/>
  <c r="QR110" i="18"/>
  <c r="NX110" i="18"/>
  <c r="LD110" i="18"/>
  <c r="IJ110" i="18"/>
  <c r="FP110" i="18"/>
  <c r="CV110" i="18"/>
  <c r="AB110" i="18"/>
  <c r="SB110" i="18"/>
  <c r="PH110" i="18"/>
  <c r="MN110" i="18"/>
  <c r="JT110" i="18"/>
  <c r="GZ110" i="18"/>
  <c r="EF110" i="18"/>
  <c r="BL110" i="18"/>
  <c r="SZ119" i="18"/>
  <c r="QF119" i="18"/>
  <c r="NL119" i="18"/>
  <c r="KR119" i="18"/>
  <c r="JH119" i="18"/>
  <c r="HX119" i="18"/>
  <c r="GN119" i="18"/>
  <c r="DT119" i="18"/>
  <c r="AZ119" i="18"/>
  <c r="RP119" i="18"/>
  <c r="OV119" i="18"/>
  <c r="MB119" i="18"/>
  <c r="FD119" i="18"/>
  <c r="CJ119" i="18"/>
  <c r="P119" i="18"/>
  <c r="SZ111" i="18"/>
  <c r="QF111" i="18"/>
  <c r="NL111" i="18"/>
  <c r="KR111" i="18"/>
  <c r="HX111" i="18"/>
  <c r="FD111" i="18"/>
  <c r="DT111" i="18"/>
  <c r="AZ111" i="18"/>
  <c r="MB111" i="18"/>
  <c r="RP111" i="18"/>
  <c r="JH111" i="18"/>
  <c r="CJ111" i="18"/>
  <c r="P111" i="18"/>
  <c r="GN111" i="18"/>
  <c r="OV111" i="18"/>
  <c r="TA124" i="18"/>
  <c r="QG124" i="18"/>
  <c r="NM124" i="18"/>
  <c r="KS124" i="18"/>
  <c r="HY124" i="18"/>
  <c r="FE124" i="18"/>
  <c r="CK124" i="18"/>
  <c r="Q124" i="18"/>
  <c r="MC124" i="18"/>
  <c r="BA124" i="18"/>
  <c r="JI124" i="18"/>
  <c r="RQ124" i="18"/>
  <c r="GO124" i="18"/>
  <c r="OW124" i="18"/>
  <c r="DU124" i="18"/>
  <c r="RE124" i="18"/>
  <c r="OK124" i="18"/>
  <c r="LQ124" i="18"/>
  <c r="IW124" i="18"/>
  <c r="GC124" i="18"/>
  <c r="DI124" i="18"/>
  <c r="AO124" i="18"/>
  <c r="PU124" i="18"/>
  <c r="ES124" i="18"/>
  <c r="NA124" i="18"/>
  <c r="BY124" i="18"/>
  <c r="KG124" i="18"/>
  <c r="E124" i="18"/>
  <c r="SO124" i="18"/>
  <c r="HM124" i="18"/>
  <c r="TI124" i="18"/>
  <c r="QO124" i="18"/>
  <c r="NU124" i="18"/>
  <c r="LA124" i="18"/>
  <c r="IG124" i="18"/>
  <c r="FM124" i="18"/>
  <c r="CS124" i="18"/>
  <c r="Y124" i="18"/>
  <c r="JQ124" i="18"/>
  <c r="RY124" i="18"/>
  <c r="GW124" i="18"/>
  <c r="PE124" i="18"/>
  <c r="EC124" i="18"/>
  <c r="MK124" i="18"/>
  <c r="BI124" i="18"/>
  <c r="RX125" i="18"/>
  <c r="PD125" i="18"/>
  <c r="MJ125" i="18"/>
  <c r="JP125" i="18"/>
  <c r="GV125" i="18"/>
  <c r="EB125" i="18"/>
  <c r="BH125" i="18"/>
  <c r="TH125" i="18"/>
  <c r="QN125" i="18"/>
  <c r="NT125" i="18"/>
  <c r="KZ125" i="18"/>
  <c r="IF125" i="18"/>
  <c r="FL125" i="18"/>
  <c r="CR125" i="18"/>
  <c r="X125" i="18"/>
  <c r="TD135" i="18"/>
  <c r="QJ135" i="18"/>
  <c r="NP135" i="18"/>
  <c r="KV135" i="18"/>
  <c r="IB135" i="18"/>
  <c r="FH135" i="18"/>
  <c r="CN135" i="18"/>
  <c r="T135" i="18"/>
  <c r="RT135" i="18"/>
  <c r="OZ135" i="18"/>
  <c r="MF135" i="18"/>
  <c r="JL135" i="18"/>
  <c r="GR135" i="18"/>
  <c r="DX135" i="18"/>
  <c r="BD135" i="18"/>
  <c r="RP129" i="18"/>
  <c r="OV129" i="18"/>
  <c r="MB129" i="18"/>
  <c r="JH129" i="18"/>
  <c r="GN129" i="18"/>
  <c r="DT129" i="18"/>
  <c r="AZ129" i="18"/>
  <c r="QF129" i="18"/>
  <c r="FD129" i="18"/>
  <c r="KR129" i="18"/>
  <c r="P129" i="18"/>
  <c r="SZ129" i="18"/>
  <c r="HX129" i="18"/>
  <c r="NL129" i="18"/>
  <c r="CJ129" i="18"/>
  <c r="RE132" i="18"/>
  <c r="OK132" i="18"/>
  <c r="LQ132" i="18"/>
  <c r="IW132" i="18"/>
  <c r="SO132" i="18"/>
  <c r="HM132" i="18"/>
  <c r="ES132" i="18"/>
  <c r="BY132" i="18"/>
  <c r="E132" i="18"/>
  <c r="PU132" i="18"/>
  <c r="NA132" i="18"/>
  <c r="GC132" i="18"/>
  <c r="DI132" i="18"/>
  <c r="AO132" i="18"/>
  <c r="KG132" i="18"/>
  <c r="TG127" i="18"/>
  <c r="QM127" i="18"/>
  <c r="NS127" i="18"/>
  <c r="KY127" i="18"/>
  <c r="IE127" i="18"/>
  <c r="FK127" i="18"/>
  <c r="CQ127" i="18"/>
  <c r="W127" i="18"/>
  <c r="MI127" i="18"/>
  <c r="EA127" i="18"/>
  <c r="RW127" i="18"/>
  <c r="JO127" i="18"/>
  <c r="GU127" i="18"/>
  <c r="BG127" i="18"/>
  <c r="PC127" i="18"/>
  <c r="RJ131" i="18"/>
  <c r="OP131" i="18"/>
  <c r="LV131" i="18"/>
  <c r="JB131" i="18"/>
  <c r="GH131" i="18"/>
  <c r="DN131" i="18"/>
  <c r="AT131" i="18"/>
  <c r="ST131" i="18"/>
  <c r="PZ131" i="18"/>
  <c r="NF131" i="18"/>
  <c r="KL131" i="18"/>
  <c r="HR131" i="18"/>
  <c r="EX131" i="18"/>
  <c r="CD131" i="18"/>
  <c r="J131" i="18"/>
  <c r="RZ128" i="18"/>
  <c r="PF128" i="18"/>
  <c r="ML128" i="18"/>
  <c r="JR128" i="18"/>
  <c r="GX128" i="18"/>
  <c r="TJ128" i="18"/>
  <c r="QP128" i="18"/>
  <c r="NV128" i="18"/>
  <c r="LB128" i="18"/>
  <c r="IH128" i="18"/>
  <c r="FN128" i="18"/>
  <c r="CT128" i="18"/>
  <c r="Z128" i="18"/>
  <c r="ED128" i="18"/>
  <c r="BJ128" i="18"/>
  <c r="SM131" i="18"/>
  <c r="PS131" i="18"/>
  <c r="MY131" i="18"/>
  <c r="KE131" i="18"/>
  <c r="HK131" i="18"/>
  <c r="EQ131" i="18"/>
  <c r="BW131" i="18"/>
  <c r="C131" i="18"/>
  <c r="IU131" i="18"/>
  <c r="RC131" i="18"/>
  <c r="GA131" i="18"/>
  <c r="OI131" i="18"/>
  <c r="DG131" i="18"/>
  <c r="LO131" i="18"/>
  <c r="AM131" i="18"/>
  <c r="RQ134" i="18"/>
  <c r="OW134" i="18"/>
  <c r="MC134" i="18"/>
  <c r="JI134" i="18"/>
  <c r="TA134" i="18"/>
  <c r="QG134" i="18"/>
  <c r="NM134" i="18"/>
  <c r="KS134" i="18"/>
  <c r="HY134" i="18"/>
  <c r="FE134" i="18"/>
  <c r="CK134" i="18"/>
  <c r="Q134" i="18"/>
  <c r="GO134" i="18"/>
  <c r="BA134" i="18"/>
  <c r="DU134" i="18"/>
  <c r="SM134" i="18"/>
  <c r="PS134" i="18"/>
  <c r="MY134" i="18"/>
  <c r="KE134" i="18"/>
  <c r="HK134" i="18"/>
  <c r="EQ134" i="18"/>
  <c r="BW134" i="18"/>
  <c r="OI134" i="18"/>
  <c r="C134" i="18"/>
  <c r="GA134" i="18"/>
  <c r="LO134" i="18"/>
  <c r="IU134" i="18"/>
  <c r="AM134" i="18"/>
  <c r="DG134" i="18"/>
  <c r="RC134" i="18"/>
  <c r="SL127" i="18"/>
  <c r="PR127" i="18"/>
  <c r="MX127" i="18"/>
  <c r="KD127" i="18"/>
  <c r="HJ127" i="18"/>
  <c r="EP127" i="18"/>
  <c r="BV127" i="18"/>
  <c r="B127" i="18"/>
  <c r="LN127" i="18"/>
  <c r="DF127" i="18"/>
  <c r="RB127" i="18"/>
  <c r="IT127" i="18"/>
  <c r="FZ127" i="18"/>
  <c r="OH127" i="18"/>
  <c r="AL127" i="18"/>
  <c r="TD130" i="18"/>
  <c r="QJ130" i="18"/>
  <c r="NP130" i="18"/>
  <c r="KV130" i="18"/>
  <c r="IB130" i="18"/>
  <c r="FH130" i="18"/>
  <c r="CN130" i="18"/>
  <c r="T130" i="18"/>
  <c r="OZ130" i="18"/>
  <c r="DX130" i="18"/>
  <c r="JL130" i="18"/>
  <c r="RT130" i="18"/>
  <c r="GR130" i="18"/>
  <c r="MF130" i="18"/>
  <c r="BD130" i="18"/>
  <c r="ST132" i="18"/>
  <c r="PZ132" i="18"/>
  <c r="NF132" i="18"/>
  <c r="KL132" i="18"/>
  <c r="RJ132" i="18"/>
  <c r="OP132" i="18"/>
  <c r="LV132" i="18"/>
  <c r="JB132" i="18"/>
  <c r="GH132" i="18"/>
  <c r="DN132" i="18"/>
  <c r="AT132" i="18"/>
  <c r="HR132" i="18"/>
  <c r="EX132" i="18"/>
  <c r="CD132" i="18"/>
  <c r="J132" i="18"/>
  <c r="TK134" i="18"/>
  <c r="QQ134" i="18"/>
  <c r="NW134" i="18"/>
  <c r="LC134" i="18"/>
  <c r="II134" i="18"/>
  <c r="FO134" i="18"/>
  <c r="CU134" i="18"/>
  <c r="SA134" i="18"/>
  <c r="AA134" i="18"/>
  <c r="EE134" i="18"/>
  <c r="PG134" i="18"/>
  <c r="MM134" i="18"/>
  <c r="BK134" i="18"/>
  <c r="GY134" i="18"/>
  <c r="JS134" i="18"/>
  <c r="RN133" i="18"/>
  <c r="OT133" i="18"/>
  <c r="LZ133" i="18"/>
  <c r="JF133" i="18"/>
  <c r="GL133" i="18"/>
  <c r="DR133" i="18"/>
  <c r="AX133" i="18"/>
  <c r="SX133" i="18"/>
  <c r="QD133" i="18"/>
  <c r="NJ133" i="18"/>
  <c r="KP133" i="18"/>
  <c r="HV133" i="18"/>
  <c r="FB133" i="18"/>
  <c r="CH133" i="18"/>
  <c r="N133" i="18"/>
  <c r="RI130" i="18"/>
  <c r="OO130" i="18"/>
  <c r="LU130" i="18"/>
  <c r="JA130" i="18"/>
  <c r="GG130" i="18"/>
  <c r="DM130" i="18"/>
  <c r="AS130" i="18"/>
  <c r="SS130" i="18"/>
  <c r="PY130" i="18"/>
  <c r="NE130" i="18"/>
  <c r="KK130" i="18"/>
  <c r="HQ130" i="18"/>
  <c r="EW130" i="18"/>
  <c r="CC130" i="18"/>
  <c r="I130" i="18"/>
  <c r="TE130" i="18"/>
  <c r="QK130" i="18"/>
  <c r="NQ130" i="18"/>
  <c r="KW130" i="18"/>
  <c r="IC130" i="18"/>
  <c r="FI130" i="18"/>
  <c r="CO130" i="18"/>
  <c r="U130" i="18"/>
  <c r="RU130" i="18"/>
  <c r="PA130" i="18"/>
  <c r="MG130" i="18"/>
  <c r="JM130" i="18"/>
  <c r="GS130" i="18"/>
  <c r="DY130" i="18"/>
  <c r="BE130" i="18"/>
  <c r="SL125" i="18"/>
  <c r="PR125" i="18"/>
  <c r="MX125" i="18"/>
  <c r="KD125" i="18"/>
  <c r="HJ125" i="18"/>
  <c r="EP125" i="18"/>
  <c r="BV125" i="18"/>
  <c r="B125" i="18"/>
  <c r="RB125" i="18"/>
  <c r="OH125" i="18"/>
  <c r="LN125" i="18"/>
  <c r="IT125" i="18"/>
  <c r="FZ125" i="18"/>
  <c r="DF125" i="18"/>
  <c r="AL125" i="18"/>
  <c r="RK136" i="18"/>
  <c r="OQ136" i="18"/>
  <c r="LW136" i="18"/>
  <c r="JC136" i="18"/>
  <c r="GI136" i="18"/>
  <c r="DO136" i="18"/>
  <c r="SU136" i="18"/>
  <c r="QA136" i="18"/>
  <c r="NG136" i="18"/>
  <c r="KM136" i="18"/>
  <c r="HS136" i="18"/>
  <c r="EY136" i="18"/>
  <c r="CE136" i="18"/>
  <c r="K136" i="18"/>
  <c r="AU136" i="18"/>
  <c r="RU132" i="18"/>
  <c r="PA132" i="18"/>
  <c r="MG132" i="18"/>
  <c r="JM132" i="18"/>
  <c r="NQ132" i="18"/>
  <c r="IC132" i="18"/>
  <c r="FI132" i="18"/>
  <c r="CO132" i="18"/>
  <c r="U132" i="18"/>
  <c r="KW132" i="18"/>
  <c r="TE132" i="18"/>
  <c r="GS132" i="18"/>
  <c r="DY132" i="18"/>
  <c r="BE132" i="18"/>
  <c r="QK132" i="18"/>
  <c r="TC130" i="18"/>
  <c r="QI130" i="18"/>
  <c r="NO130" i="18"/>
  <c r="KU130" i="18"/>
  <c r="IA130" i="18"/>
  <c r="FG130" i="18"/>
  <c r="CM130" i="18"/>
  <c r="S130" i="18"/>
  <c r="OY130" i="18"/>
  <c r="DW130" i="18"/>
  <c r="ME130" i="18"/>
  <c r="BC130" i="18"/>
  <c r="JK130" i="18"/>
  <c r="GQ130" i="18"/>
  <c r="RS130" i="18"/>
  <c r="TD129" i="18"/>
  <c r="QJ129" i="18"/>
  <c r="NP129" i="18"/>
  <c r="KV129" i="18"/>
  <c r="IB129" i="18"/>
  <c r="FH129" i="18"/>
  <c r="CN129" i="18"/>
  <c r="T129" i="18"/>
  <c r="OZ129" i="18"/>
  <c r="DX129" i="18"/>
  <c r="JL129" i="18"/>
  <c r="RT129" i="18"/>
  <c r="GR129" i="18"/>
  <c r="BD129" i="18"/>
  <c r="MF129" i="18"/>
  <c r="RP135" i="18"/>
  <c r="OV135" i="18"/>
  <c r="MB135" i="18"/>
  <c r="JH135" i="18"/>
  <c r="GN135" i="18"/>
  <c r="DT135" i="18"/>
  <c r="AZ135" i="18"/>
  <c r="SZ135" i="18"/>
  <c r="QF135" i="18"/>
  <c r="NL135" i="18"/>
  <c r="KR135" i="18"/>
  <c r="HX135" i="18"/>
  <c r="FD135" i="18"/>
  <c r="CJ135" i="18"/>
  <c r="P135" i="18"/>
  <c r="RQ128" i="18"/>
  <c r="OW128" i="18"/>
  <c r="MC128" i="18"/>
  <c r="JI128" i="18"/>
  <c r="GO128" i="18"/>
  <c r="TA128" i="18"/>
  <c r="QG128" i="18"/>
  <c r="NM128" i="18"/>
  <c r="KS128" i="18"/>
  <c r="HY128" i="18"/>
  <c r="FE128" i="18"/>
  <c r="CK128" i="18"/>
  <c r="Q128" i="18"/>
  <c r="DU128" i="18"/>
  <c r="BA128" i="18"/>
  <c r="RT133" i="18"/>
  <c r="OZ133" i="18"/>
  <c r="MF133" i="18"/>
  <c r="JL133" i="18"/>
  <c r="GR133" i="18"/>
  <c r="DX133" i="18"/>
  <c r="BD133" i="18"/>
  <c r="NP133" i="18"/>
  <c r="CN133" i="18"/>
  <c r="KV133" i="18"/>
  <c r="T133" i="18"/>
  <c r="TD133" i="18"/>
  <c r="IB133" i="18"/>
  <c r="QJ133" i="18"/>
  <c r="FH133" i="18"/>
  <c r="TJ126" i="18"/>
  <c r="QP126" i="18"/>
  <c r="NV126" i="18"/>
  <c r="LB126" i="18"/>
  <c r="IH126" i="18"/>
  <c r="FN126" i="18"/>
  <c r="CT126" i="18"/>
  <c r="Z126" i="18"/>
  <c r="RZ126" i="18"/>
  <c r="PF126" i="18"/>
  <c r="ML126" i="18"/>
  <c r="JR126" i="18"/>
  <c r="GX126" i="18"/>
  <c r="ED126" i="18"/>
  <c r="BJ126" i="18"/>
  <c r="TK135" i="18"/>
  <c r="QQ135" i="18"/>
  <c r="NW135" i="18"/>
  <c r="LC135" i="18"/>
  <c r="II135" i="18"/>
  <c r="FO135" i="18"/>
  <c r="CU135" i="18"/>
  <c r="AA135" i="18"/>
  <c r="SA135" i="18"/>
  <c r="GY135" i="18"/>
  <c r="PG135" i="18"/>
  <c r="EE135" i="18"/>
  <c r="MM135" i="18"/>
  <c r="BK135" i="18"/>
  <c r="JS135" i="18"/>
  <c r="SD133" i="18"/>
  <c r="PJ133" i="18"/>
  <c r="MP133" i="18"/>
  <c r="JV133" i="18"/>
  <c r="HB133" i="18"/>
  <c r="EH133" i="18"/>
  <c r="BN133" i="18"/>
  <c r="TN133" i="18"/>
  <c r="QT133" i="18"/>
  <c r="NZ133" i="18"/>
  <c r="LF133" i="18"/>
  <c r="IL133" i="18"/>
  <c r="FR133" i="18"/>
  <c r="CX133" i="18"/>
  <c r="AD133" i="18"/>
  <c r="TD128" i="18"/>
  <c r="QJ128" i="18"/>
  <c r="NP128" i="18"/>
  <c r="KV128" i="18"/>
  <c r="IB128" i="18"/>
  <c r="OZ128" i="18"/>
  <c r="RT128" i="18"/>
  <c r="GR128" i="18"/>
  <c r="FH128" i="18"/>
  <c r="CN128" i="18"/>
  <c r="T128" i="18"/>
  <c r="JL128" i="18"/>
  <c r="DX128" i="18"/>
  <c r="MF128" i="18"/>
  <c r="BD128" i="18"/>
  <c r="RK127" i="18"/>
  <c r="OQ127" i="18"/>
  <c r="LW127" i="18"/>
  <c r="JC127" i="18"/>
  <c r="GI127" i="18"/>
  <c r="DO127" i="18"/>
  <c r="AU127" i="18"/>
  <c r="EY127" i="18"/>
  <c r="SU127" i="18"/>
  <c r="KM127" i="18"/>
  <c r="CE127" i="18"/>
  <c r="QA127" i="18"/>
  <c r="HS127" i="18"/>
  <c r="NG127" i="18"/>
  <c r="K127" i="18"/>
  <c r="SC132" i="18"/>
  <c r="PI132" i="18"/>
  <c r="MO132" i="18"/>
  <c r="JU132" i="18"/>
  <c r="LE132" i="18"/>
  <c r="FQ132" i="18"/>
  <c r="CW132" i="18"/>
  <c r="AC132" i="18"/>
  <c r="TM132" i="18"/>
  <c r="IK132" i="18"/>
  <c r="QS132" i="18"/>
  <c r="HA132" i="18"/>
  <c r="EG132" i="18"/>
  <c r="BM132" i="18"/>
  <c r="NY132" i="18"/>
  <c r="RP131" i="18"/>
  <c r="OV131" i="18"/>
  <c r="MB131" i="18"/>
  <c r="JH131" i="18"/>
  <c r="GN131" i="18"/>
  <c r="DT131" i="18"/>
  <c r="AZ131" i="18"/>
  <c r="QF131" i="18"/>
  <c r="FD131" i="18"/>
  <c r="NL131" i="18"/>
  <c r="CJ131" i="18"/>
  <c r="KR131" i="18"/>
  <c r="P131" i="18"/>
  <c r="SZ131" i="18"/>
  <c r="HX131" i="18"/>
  <c r="SS127" i="18"/>
  <c r="PY127" i="18"/>
  <c r="NE127" i="18"/>
  <c r="KK127" i="18"/>
  <c r="HQ127" i="18"/>
  <c r="EW127" i="18"/>
  <c r="CC127" i="18"/>
  <c r="I127" i="18"/>
  <c r="RI127" i="18"/>
  <c r="OO127" i="18"/>
  <c r="LU127" i="18"/>
  <c r="JA127" i="18"/>
  <c r="GG127" i="18"/>
  <c r="DM127" i="18"/>
  <c r="AS127" i="18"/>
  <c r="RZ129" i="18"/>
  <c r="PF129" i="18"/>
  <c r="ML129" i="18"/>
  <c r="JR129" i="18"/>
  <c r="GX129" i="18"/>
  <c r="ED129" i="18"/>
  <c r="BJ129" i="18"/>
  <c r="TJ129" i="18"/>
  <c r="QP129" i="18"/>
  <c r="NV129" i="18"/>
  <c r="LB129" i="18"/>
  <c r="IH129" i="18"/>
  <c r="FN129" i="18"/>
  <c r="CT129" i="18"/>
  <c r="Z129" i="18"/>
  <c r="TA133" i="18"/>
  <c r="QG133" i="18"/>
  <c r="NM133" i="18"/>
  <c r="KS133" i="18"/>
  <c r="HY133" i="18"/>
  <c r="FE133" i="18"/>
  <c r="CK133" i="18"/>
  <c r="Q133" i="18"/>
  <c r="OW133" i="18"/>
  <c r="DU133" i="18"/>
  <c r="MC133" i="18"/>
  <c r="BA133" i="18"/>
  <c r="JI133" i="18"/>
  <c r="RQ133" i="18"/>
  <c r="GO133" i="18"/>
  <c r="TA127" i="18"/>
  <c r="QG127" i="18"/>
  <c r="NM127" i="18"/>
  <c r="KS127" i="18"/>
  <c r="HY127" i="18"/>
  <c r="FE127" i="18"/>
  <c r="CK127" i="18"/>
  <c r="Q127" i="18"/>
  <c r="RQ127" i="18"/>
  <c r="OW127" i="18"/>
  <c r="MC127" i="18"/>
  <c r="JI127" i="18"/>
  <c r="GO127" i="18"/>
  <c r="DU127" i="18"/>
  <c r="BA127" i="18"/>
  <c r="RW130" i="18"/>
  <c r="PC130" i="18"/>
  <c r="MI130" i="18"/>
  <c r="JO130" i="18"/>
  <c r="GU130" i="18"/>
  <c r="EA130" i="18"/>
  <c r="BG130" i="18"/>
  <c r="NS130" i="18"/>
  <c r="CQ130" i="18"/>
  <c r="KY130" i="18"/>
  <c r="W130" i="18"/>
  <c r="TG130" i="18"/>
  <c r="IE130" i="18"/>
  <c r="FK130" i="18"/>
  <c r="QM130" i="18"/>
  <c r="SX136" i="18"/>
  <c r="QD136" i="18"/>
  <c r="NJ136" i="18"/>
  <c r="KP136" i="18"/>
  <c r="HV136" i="18"/>
  <c r="FB136" i="18"/>
  <c r="RN136" i="18"/>
  <c r="OT136" i="18"/>
  <c r="LZ136" i="18"/>
  <c r="JF136" i="18"/>
  <c r="GL136" i="18"/>
  <c r="DR136" i="18"/>
  <c r="AX136" i="18"/>
  <c r="N136" i="18"/>
  <c r="CH136" i="18"/>
  <c r="RQ136" i="18"/>
  <c r="OW136" i="18"/>
  <c r="MC136" i="18"/>
  <c r="JI136" i="18"/>
  <c r="GO136" i="18"/>
  <c r="DU136" i="18"/>
  <c r="KS136" i="18"/>
  <c r="BA136" i="18"/>
  <c r="TA136" i="18"/>
  <c r="HY136" i="18"/>
  <c r="QG136" i="18"/>
  <c r="FE136" i="18"/>
  <c r="CK136" i="18"/>
  <c r="Q136" i="18"/>
  <c r="NM136" i="18"/>
  <c r="ST127" i="18"/>
  <c r="PZ127" i="18"/>
  <c r="NF127" i="18"/>
  <c r="KL127" i="18"/>
  <c r="HR127" i="18"/>
  <c r="EX127" i="18"/>
  <c r="CD127" i="18"/>
  <c r="J127" i="18"/>
  <c r="JB127" i="18"/>
  <c r="OP127" i="18"/>
  <c r="GH127" i="18"/>
  <c r="AT127" i="18"/>
  <c r="DN127" i="18"/>
  <c r="RJ127" i="18"/>
  <c r="LV127" i="18"/>
  <c r="TI132" i="18"/>
  <c r="QO132" i="18"/>
  <c r="NU132" i="18"/>
  <c r="LA132" i="18"/>
  <c r="MK132" i="18"/>
  <c r="GW132" i="18"/>
  <c r="EC132" i="18"/>
  <c r="BI132" i="18"/>
  <c r="JQ132" i="18"/>
  <c r="RY132" i="18"/>
  <c r="FM132" i="18"/>
  <c r="CS132" i="18"/>
  <c r="Y132" i="18"/>
  <c r="PE132" i="18"/>
  <c r="IG132" i="18"/>
  <c r="RF132" i="18"/>
  <c r="OL132" i="18"/>
  <c r="LR132" i="18"/>
  <c r="IX132" i="18"/>
  <c r="SP132" i="18"/>
  <c r="PV132" i="18"/>
  <c r="NB132" i="18"/>
  <c r="KH132" i="18"/>
  <c r="HN132" i="18"/>
  <c r="ET132" i="18"/>
  <c r="BZ132" i="18"/>
  <c r="F132" i="18"/>
  <c r="GD132" i="18"/>
  <c r="DJ132" i="18"/>
  <c r="AP132" i="18"/>
  <c r="TJ132" i="18"/>
  <c r="QP132" i="18"/>
  <c r="NV132" i="18"/>
  <c r="LB132" i="18"/>
  <c r="RZ132" i="18"/>
  <c r="PF132" i="18"/>
  <c r="ML132" i="18"/>
  <c r="JR132" i="18"/>
  <c r="GX132" i="18"/>
  <c r="ED132" i="18"/>
  <c r="BJ132" i="18"/>
  <c r="FN132" i="18"/>
  <c r="CT132" i="18"/>
  <c r="Z132" i="18"/>
  <c r="IH132" i="18"/>
  <c r="SN127" i="18"/>
  <c r="PT127" i="18"/>
  <c r="MZ127" i="18"/>
  <c r="KF127" i="18"/>
  <c r="HL127" i="18"/>
  <c r="ER127" i="18"/>
  <c r="BX127" i="18"/>
  <c r="DH127" i="18"/>
  <c r="D127" i="18"/>
  <c r="RD127" i="18"/>
  <c r="IV127" i="18"/>
  <c r="OJ127" i="18"/>
  <c r="AN127" i="18"/>
  <c r="GB127" i="18"/>
  <c r="LP127" i="18"/>
  <c r="RU137" i="18"/>
  <c r="PA137" i="18"/>
  <c r="MG137" i="18"/>
  <c r="JM137" i="18"/>
  <c r="GS137" i="18"/>
  <c r="TE137" i="18"/>
  <c r="QK137" i="18"/>
  <c r="NQ137" i="18"/>
  <c r="KW137" i="18"/>
  <c r="IC137" i="18"/>
  <c r="FI137" i="18"/>
  <c r="DY137" i="18"/>
  <c r="CO137" i="18"/>
  <c r="U137" i="18"/>
  <c r="BE137" i="18"/>
  <c r="TN138" i="18"/>
  <c r="QT138" i="18"/>
  <c r="NZ138" i="18"/>
  <c r="LF138" i="18"/>
  <c r="IL138" i="18"/>
  <c r="FR138" i="18"/>
  <c r="CX138" i="18"/>
  <c r="AD138" i="18"/>
  <c r="PJ138" i="18"/>
  <c r="JV138" i="18"/>
  <c r="EH138" i="18"/>
  <c r="MP138" i="18"/>
  <c r="HB138" i="18"/>
  <c r="BN138" i="18"/>
  <c r="SD138" i="18"/>
  <c r="RS138" i="18"/>
  <c r="OY138" i="18"/>
  <c r="ME138" i="18"/>
  <c r="JK138" i="18"/>
  <c r="GQ138" i="18"/>
  <c r="DW138" i="18"/>
  <c r="BC138" i="18"/>
  <c r="TC138" i="18"/>
  <c r="QI138" i="18"/>
  <c r="NO138" i="18"/>
  <c r="KU138" i="18"/>
  <c r="IA138" i="18"/>
  <c r="FG138" i="18"/>
  <c r="CM138" i="18"/>
  <c r="S138" i="18"/>
  <c r="SZ138" i="18"/>
  <c r="QF138" i="18"/>
  <c r="NL138" i="18"/>
  <c r="KR138" i="18"/>
  <c r="HX138" i="18"/>
  <c r="FD138" i="18"/>
  <c r="CJ138" i="18"/>
  <c r="P138" i="18"/>
  <c r="RP138" i="18"/>
  <c r="MB138" i="18"/>
  <c r="GN138" i="18"/>
  <c r="AZ138" i="18"/>
  <c r="OV138" i="18"/>
  <c r="JH138" i="18"/>
  <c r="DT138" i="18"/>
  <c r="SA138" i="18"/>
  <c r="PG138" i="18"/>
  <c r="MM138" i="18"/>
  <c r="JS138" i="18"/>
  <c r="GY138" i="18"/>
  <c r="EE138" i="18"/>
  <c r="BK138" i="18"/>
  <c r="TK138" i="18"/>
  <c r="QQ138" i="18"/>
  <c r="NW138" i="18"/>
  <c r="LC138" i="18"/>
  <c r="II138" i="18"/>
  <c r="FO138" i="18"/>
  <c r="CU138" i="18"/>
  <c r="AA138" i="18"/>
  <c r="SM137" i="18"/>
  <c r="PS137" i="18"/>
  <c r="MY137" i="18"/>
  <c r="KE137" i="18"/>
  <c r="HK137" i="18"/>
  <c r="EQ137" i="18"/>
  <c r="RC137" i="18"/>
  <c r="OI137" i="18"/>
  <c r="LO137" i="18"/>
  <c r="IU137" i="18"/>
  <c r="GA137" i="18"/>
  <c r="DG137" i="18"/>
  <c r="AM137" i="18"/>
  <c r="BW137" i="18"/>
  <c r="C137" i="18"/>
  <c r="RT137" i="18"/>
  <c r="OZ137" i="18"/>
  <c r="MF137" i="18"/>
  <c r="JL137" i="18"/>
  <c r="GR137" i="18"/>
  <c r="DX137" i="18"/>
  <c r="QJ137" i="18"/>
  <c r="CN137" i="18"/>
  <c r="T137" i="18"/>
  <c r="NP137" i="18"/>
  <c r="TD137" i="18"/>
  <c r="KV137" i="18"/>
  <c r="IB137" i="18"/>
  <c r="FH137" i="18"/>
  <c r="BD137" i="18"/>
  <c r="SE124" i="18"/>
  <c r="PK124" i="18"/>
  <c r="MQ124" i="18"/>
  <c r="JW124" i="18"/>
  <c r="HC124" i="18"/>
  <c r="EI124" i="18"/>
  <c r="BO124" i="18"/>
  <c r="TO124" i="18"/>
  <c r="IM124" i="18"/>
  <c r="QU124" i="18"/>
  <c r="FS124" i="18"/>
  <c r="OA124" i="18"/>
  <c r="CY124" i="18"/>
  <c r="LG124" i="18"/>
  <c r="AE124" i="18"/>
  <c r="SE135" i="18"/>
  <c r="PK135" i="18"/>
  <c r="MQ135" i="18"/>
  <c r="JW135" i="18"/>
  <c r="HC135" i="18"/>
  <c r="EI135" i="18"/>
  <c r="BO135" i="18"/>
  <c r="QU135" i="18"/>
  <c r="FS135" i="18"/>
  <c r="OA135" i="18"/>
  <c r="CY135" i="18"/>
  <c r="LG135" i="18"/>
  <c r="AE135" i="18"/>
  <c r="TO135" i="18"/>
  <c r="IM135" i="18"/>
  <c r="SE130" i="18"/>
  <c r="PK130" i="18"/>
  <c r="MQ130" i="18"/>
  <c r="JW130" i="18"/>
  <c r="HC130" i="18"/>
  <c r="EI130" i="18"/>
  <c r="BO130" i="18"/>
  <c r="LG130" i="18"/>
  <c r="AE130" i="18"/>
  <c r="TO130" i="18"/>
  <c r="IM130" i="18"/>
  <c r="QU130" i="18"/>
  <c r="FS130" i="18"/>
  <c r="OA130" i="18"/>
  <c r="CY130" i="18"/>
  <c r="TT109" i="18"/>
  <c r="QZ109" i="18"/>
  <c r="OF109" i="18"/>
  <c r="LL109" i="18"/>
  <c r="IR109" i="18"/>
  <c r="FX109" i="18"/>
  <c r="DD109" i="18"/>
  <c r="AJ109" i="18"/>
  <c r="SJ109" i="18"/>
  <c r="PP109" i="18"/>
  <c r="MV109" i="18"/>
  <c r="KB109" i="18"/>
  <c r="HH109" i="18"/>
  <c r="EN109" i="18"/>
  <c r="BT109" i="18"/>
  <c r="TP122" i="18"/>
  <c r="QV122" i="18"/>
  <c r="OB122" i="18"/>
  <c r="LH122" i="18"/>
  <c r="IN122" i="18"/>
  <c r="FT122" i="18"/>
  <c r="CZ122" i="18"/>
  <c r="AF122" i="18"/>
  <c r="EJ122" i="18"/>
  <c r="BP122" i="18"/>
  <c r="SF122" i="18"/>
  <c r="PL122" i="18"/>
  <c r="MR122" i="18"/>
  <c r="JX122" i="18"/>
  <c r="HD122" i="18"/>
  <c r="TT118" i="18"/>
  <c r="QZ118" i="18"/>
  <c r="OF118" i="18"/>
  <c r="LL118" i="18"/>
  <c r="IR118" i="18"/>
  <c r="FX118" i="18"/>
  <c r="DD118" i="18"/>
  <c r="AJ118" i="18"/>
  <c r="SJ118" i="18"/>
  <c r="EN118" i="18"/>
  <c r="BT118" i="18"/>
  <c r="PP118" i="18"/>
  <c r="MV118" i="18"/>
  <c r="KB118" i="18"/>
  <c r="HH118" i="18"/>
  <c r="SI116" i="18"/>
  <c r="PO116" i="18"/>
  <c r="MU116" i="18"/>
  <c r="KA116" i="18"/>
  <c r="HG116" i="18"/>
  <c r="EM116" i="18"/>
  <c r="BS116" i="18"/>
  <c r="TS116" i="18"/>
  <c r="QY116" i="18"/>
  <c r="OE116" i="18"/>
  <c r="LK116" i="18"/>
  <c r="IQ116" i="18"/>
  <c r="FW116" i="18"/>
  <c r="DC116" i="18"/>
  <c r="AI116" i="18"/>
  <c r="SK111" i="18"/>
  <c r="PQ111" i="18"/>
  <c r="MW111" i="18"/>
  <c r="KC111" i="18"/>
  <c r="EO111" i="18"/>
  <c r="DE111" i="18"/>
  <c r="AK111" i="18"/>
  <c r="RA111" i="18"/>
  <c r="IS111" i="18"/>
  <c r="HI111" i="18"/>
  <c r="OG111" i="18"/>
  <c r="BU111" i="18"/>
  <c r="FY111" i="18"/>
  <c r="LM111" i="18"/>
  <c r="TU111" i="18"/>
  <c r="TT123" i="18"/>
  <c r="QZ123" i="18"/>
  <c r="OF123" i="18"/>
  <c r="LL123" i="18"/>
  <c r="IR123" i="18"/>
  <c r="FX123" i="18"/>
  <c r="DD123" i="18"/>
  <c r="AJ123" i="18"/>
  <c r="SJ123" i="18"/>
  <c r="PP123" i="18"/>
  <c r="MV123" i="18"/>
  <c r="KB123" i="18"/>
  <c r="HH123" i="18"/>
  <c r="EN123" i="18"/>
  <c r="BT123" i="18"/>
  <c r="TT108" i="18"/>
  <c r="QZ108" i="18"/>
  <c r="OF108" i="18"/>
  <c r="LL108" i="18"/>
  <c r="IR108" i="18"/>
  <c r="FX108" i="18"/>
  <c r="DD108" i="18"/>
  <c r="AJ108" i="18"/>
  <c r="SJ108" i="18"/>
  <c r="PP108" i="18"/>
  <c r="MV108" i="18"/>
  <c r="KB108" i="18"/>
  <c r="HH108" i="18"/>
  <c r="EN108" i="18"/>
  <c r="BT108" i="18"/>
  <c r="SH117" i="18"/>
  <c r="PN117" i="18"/>
  <c r="MT117" i="18"/>
  <c r="JZ117" i="18"/>
  <c r="HF117" i="18"/>
  <c r="EL117" i="18"/>
  <c r="BR117" i="18"/>
  <c r="TR117" i="18"/>
  <c r="QX117" i="18"/>
  <c r="OD117" i="18"/>
  <c r="LJ117" i="18"/>
  <c r="IP117" i="18"/>
  <c r="FV117" i="18"/>
  <c r="DB117" i="18"/>
  <c r="AH117" i="18"/>
  <c r="SF107" i="18"/>
  <c r="PL107" i="18"/>
  <c r="MR107" i="18"/>
  <c r="JX107" i="18"/>
  <c r="HD107" i="18"/>
  <c r="EJ107" i="18"/>
  <c r="BP107" i="18"/>
  <c r="TP107" i="18"/>
  <c r="QV107" i="18"/>
  <c r="OB107" i="18"/>
  <c r="LH107" i="18"/>
  <c r="IN107" i="18"/>
  <c r="FT107" i="18"/>
  <c r="CZ107" i="18"/>
  <c r="AF107" i="18"/>
  <c r="TR111" i="18"/>
  <c r="QX111" i="18"/>
  <c r="OD111" i="18"/>
  <c r="LJ111" i="18"/>
  <c r="IP111" i="18"/>
  <c r="FV111" i="18"/>
  <c r="EL111" i="18"/>
  <c r="MT111" i="18"/>
  <c r="PN111" i="18"/>
  <c r="DB111" i="18"/>
  <c r="AH111" i="18"/>
  <c r="SH111" i="18"/>
  <c r="HF111" i="18"/>
  <c r="JZ111" i="18"/>
  <c r="BR111" i="18"/>
  <c r="TU116" i="18"/>
  <c r="RA116" i="18"/>
  <c r="OG116" i="18"/>
  <c r="LM116" i="18"/>
  <c r="IS116" i="18"/>
  <c r="FY116" i="18"/>
  <c r="DE116" i="18"/>
  <c r="AK116" i="18"/>
  <c r="SK116" i="18"/>
  <c r="PQ116" i="18"/>
  <c r="MW116" i="18"/>
  <c r="KC116" i="18"/>
  <c r="HI116" i="18"/>
  <c r="EO116" i="18"/>
  <c r="BU116" i="18"/>
  <c r="SI114" i="18"/>
  <c r="TS114" i="18"/>
  <c r="QY114" i="18"/>
  <c r="OE114" i="18"/>
  <c r="LK114" i="18"/>
  <c r="IQ114" i="18"/>
  <c r="FW114" i="18"/>
  <c r="DC114" i="18"/>
  <c r="AI114" i="18"/>
  <c r="PO114" i="18"/>
  <c r="MU114" i="18"/>
  <c r="KA114" i="18"/>
  <c r="HG114" i="18"/>
  <c r="EM114" i="18"/>
  <c r="BS114" i="18"/>
  <c r="TS125" i="18"/>
  <c r="QY125" i="18"/>
  <c r="OE125" i="18"/>
  <c r="LK125" i="18"/>
  <c r="IQ125" i="18"/>
  <c r="FW125" i="18"/>
  <c r="DC125" i="18"/>
  <c r="AI125" i="18"/>
  <c r="SI125" i="18"/>
  <c r="HG125" i="18"/>
  <c r="PO125" i="18"/>
  <c r="EM125" i="18"/>
  <c r="MU125" i="18"/>
  <c r="BS125" i="18"/>
  <c r="KA125" i="18"/>
  <c r="TT136" i="18"/>
  <c r="QZ136" i="18"/>
  <c r="OF136" i="18"/>
  <c r="LL136" i="18"/>
  <c r="IR136" i="18"/>
  <c r="FX136" i="18"/>
  <c r="DD136" i="18"/>
  <c r="PP136" i="18"/>
  <c r="EN136" i="18"/>
  <c r="AJ136" i="18"/>
  <c r="MV136" i="18"/>
  <c r="KB136" i="18"/>
  <c r="BT136" i="18"/>
  <c r="SJ136" i="18"/>
  <c r="HH136" i="18"/>
  <c r="TQ127" i="18"/>
  <c r="QW127" i="18"/>
  <c r="OC127" i="18"/>
  <c r="LI127" i="18"/>
  <c r="IO127" i="18"/>
  <c r="FU127" i="18"/>
  <c r="DA127" i="18"/>
  <c r="AG127" i="18"/>
  <c r="SG127" i="18"/>
  <c r="PM127" i="18"/>
  <c r="MS127" i="18"/>
  <c r="JY127" i="18"/>
  <c r="HE127" i="18"/>
  <c r="EK127" i="18"/>
  <c r="BQ127" i="18"/>
  <c r="SH130" i="18"/>
  <c r="PN130" i="18"/>
  <c r="MT130" i="18"/>
  <c r="JZ130" i="18"/>
  <c r="HF130" i="18"/>
  <c r="EL130" i="18"/>
  <c r="BR130" i="18"/>
  <c r="TR130" i="18"/>
  <c r="QX130" i="18"/>
  <c r="OD130" i="18"/>
  <c r="LJ130" i="18"/>
  <c r="IP130" i="18"/>
  <c r="FV130" i="18"/>
  <c r="DB130" i="18"/>
  <c r="AH130" i="18"/>
  <c r="TP133" i="18"/>
  <c r="QV133" i="18"/>
  <c r="OB133" i="18"/>
  <c r="LH133" i="18"/>
  <c r="IN133" i="18"/>
  <c r="FT133" i="18"/>
  <c r="CZ133" i="18"/>
  <c r="AF133" i="18"/>
  <c r="JX133" i="18"/>
  <c r="SF133" i="18"/>
  <c r="HD133" i="18"/>
  <c r="PL133" i="18"/>
  <c r="EJ133" i="18"/>
  <c r="MR133" i="18"/>
  <c r="BP133" i="18"/>
  <c r="SG135" i="18"/>
  <c r="PM135" i="18"/>
  <c r="MS135" i="18"/>
  <c r="JY135" i="18"/>
  <c r="HE135" i="18"/>
  <c r="EK135" i="18"/>
  <c r="BQ135" i="18"/>
  <c r="TQ135" i="18"/>
  <c r="QW135" i="18"/>
  <c r="OC135" i="18"/>
  <c r="LI135" i="18"/>
  <c r="IO135" i="18"/>
  <c r="FU135" i="18"/>
  <c r="DA135" i="18"/>
  <c r="AG135" i="18"/>
  <c r="SF136" i="18"/>
  <c r="PL136" i="18"/>
  <c r="MR136" i="18"/>
  <c r="JX136" i="18"/>
  <c r="HD136" i="18"/>
  <c r="EJ136" i="18"/>
  <c r="QV136" i="18"/>
  <c r="FT136" i="18"/>
  <c r="BP136" i="18"/>
  <c r="OB136" i="18"/>
  <c r="LH136" i="18"/>
  <c r="AF136" i="18"/>
  <c r="IN136" i="18"/>
  <c r="CZ136" i="18"/>
  <c r="TP136" i="18"/>
  <c r="SF126" i="18"/>
  <c r="PL126" i="18"/>
  <c r="MR126" i="18"/>
  <c r="JX126" i="18"/>
  <c r="HD126" i="18"/>
  <c r="EJ126" i="18"/>
  <c r="BP126" i="18"/>
  <c r="QV126" i="18"/>
  <c r="OB126" i="18"/>
  <c r="LH126" i="18"/>
  <c r="IN126" i="18"/>
  <c r="FT126" i="18"/>
  <c r="CZ126" i="18"/>
  <c r="AF126" i="18"/>
  <c r="TP126" i="18"/>
  <c r="TR127" i="18"/>
  <c r="QX127" i="18"/>
  <c r="OD127" i="18"/>
  <c r="LJ127" i="18"/>
  <c r="IP127" i="18"/>
  <c r="FV127" i="18"/>
  <c r="DB127" i="18"/>
  <c r="AH127" i="18"/>
  <c r="BR127" i="18"/>
  <c r="PN127" i="18"/>
  <c r="HF127" i="18"/>
  <c r="MT127" i="18"/>
  <c r="SH127" i="18"/>
  <c r="EL127" i="18"/>
  <c r="JZ127" i="18"/>
  <c r="TS132" i="18"/>
  <c r="QY132" i="18"/>
  <c r="OE132" i="18"/>
  <c r="LK132" i="18"/>
  <c r="IQ132" i="18"/>
  <c r="SI132" i="18"/>
  <c r="PO132" i="18"/>
  <c r="MU132" i="18"/>
  <c r="KA132" i="18"/>
  <c r="FW132" i="18"/>
  <c r="DC132" i="18"/>
  <c r="AI132" i="18"/>
  <c r="HG132" i="18"/>
  <c r="EM132" i="18"/>
  <c r="BS132" i="18"/>
  <c r="TS133" i="18"/>
  <c r="QY133" i="18"/>
  <c r="OE133" i="18"/>
  <c r="LK133" i="18"/>
  <c r="IQ133" i="18"/>
  <c r="FW133" i="18"/>
  <c r="DC133" i="18"/>
  <c r="AI133" i="18"/>
  <c r="SI133" i="18"/>
  <c r="PO133" i="18"/>
  <c r="MU133" i="18"/>
  <c r="KA133" i="18"/>
  <c r="HG133" i="18"/>
  <c r="EM133" i="18"/>
  <c r="BS133" i="18"/>
  <c r="RB117" i="18"/>
  <c r="OH117" i="18"/>
  <c r="LN117" i="18"/>
  <c r="IT117" i="18"/>
  <c r="FZ117" i="18"/>
  <c r="DF117" i="18"/>
  <c r="AL117" i="18"/>
  <c r="SL117" i="18"/>
  <c r="PR117" i="18"/>
  <c r="MX117" i="18"/>
  <c r="KD117" i="18"/>
  <c r="HJ117" i="18"/>
  <c r="EP117" i="18"/>
  <c r="BV117" i="18"/>
  <c r="B117" i="18"/>
  <c r="SM121" i="18"/>
  <c r="PS121" i="18"/>
  <c r="MY121" i="18"/>
  <c r="KE121" i="18"/>
  <c r="HK121" i="18"/>
  <c r="EQ121" i="18"/>
  <c r="BW121" i="18"/>
  <c r="C121" i="18"/>
  <c r="RC121" i="18"/>
  <c r="OI121" i="18"/>
  <c r="LO121" i="18"/>
  <c r="IU121" i="18"/>
  <c r="GA121" i="18"/>
  <c r="DG121" i="18"/>
  <c r="AM121" i="18"/>
  <c r="GH108" i="18"/>
  <c r="DN108" i="18"/>
  <c r="JB108" i="18"/>
  <c r="AT108" i="18"/>
  <c r="ST108" i="18"/>
  <c r="PZ108" i="18"/>
  <c r="NF108" i="18"/>
  <c r="KL108" i="18"/>
  <c r="HR108" i="18"/>
  <c r="EX108" i="18"/>
  <c r="CD108" i="18"/>
  <c r="J108" i="18"/>
  <c r="OP108" i="18"/>
  <c r="RJ108" i="18"/>
  <c r="LV108" i="18"/>
  <c r="TI123" i="18"/>
  <c r="QO123" i="18"/>
  <c r="NU123" i="18"/>
  <c r="LA123" i="18"/>
  <c r="IG123" i="18"/>
  <c r="FM123" i="18"/>
  <c r="CS123" i="18"/>
  <c r="Y123" i="18"/>
  <c r="EC123" i="18"/>
  <c r="JQ123" i="18"/>
  <c r="RY123" i="18"/>
  <c r="BI123" i="18"/>
  <c r="PE123" i="18"/>
  <c r="GW123" i="18"/>
  <c r="MK123" i="18"/>
  <c r="RY107" i="18"/>
  <c r="PE107" i="18"/>
  <c r="MK107" i="18"/>
  <c r="JQ107" i="18"/>
  <c r="GW107" i="18"/>
  <c r="EC107" i="18"/>
  <c r="BI107" i="18"/>
  <c r="TI107" i="18"/>
  <c r="QO107" i="18"/>
  <c r="NU107" i="18"/>
  <c r="LA107" i="18"/>
  <c r="IG107" i="18"/>
  <c r="FM107" i="18"/>
  <c r="CS107" i="18"/>
  <c r="Y107" i="18"/>
  <c r="TJ112" i="18"/>
  <c r="QP112" i="18"/>
  <c r="NV112" i="18"/>
  <c r="LB112" i="18"/>
  <c r="IH112" i="18"/>
  <c r="FN112" i="18"/>
  <c r="CT112" i="18"/>
  <c r="Z112" i="18"/>
  <c r="JR112" i="18"/>
  <c r="BJ112" i="18"/>
  <c r="RZ112" i="18"/>
  <c r="PF112" i="18"/>
  <c r="GX112" i="18"/>
  <c r="ML112" i="18"/>
  <c r="ED112" i="18"/>
  <c r="SX114" i="18"/>
  <c r="RN114" i="18"/>
  <c r="OT114" i="18"/>
  <c r="LZ114" i="18"/>
  <c r="JF114" i="18"/>
  <c r="GL114" i="18"/>
  <c r="DR114" i="18"/>
  <c r="AX114" i="18"/>
  <c r="QD114" i="18"/>
  <c r="NJ114" i="18"/>
  <c r="KP114" i="18"/>
  <c r="HV114" i="18"/>
  <c r="FB114" i="18"/>
  <c r="CH114" i="18"/>
  <c r="N114" i="18"/>
  <c r="SS111" i="18"/>
  <c r="PY111" i="18"/>
  <c r="NE111" i="18"/>
  <c r="KK111" i="18"/>
  <c r="DM111" i="18"/>
  <c r="AS111" i="18"/>
  <c r="HQ111" i="18"/>
  <c r="OO111" i="18"/>
  <c r="GG111" i="18"/>
  <c r="EW111" i="18"/>
  <c r="JA111" i="18"/>
  <c r="LU111" i="18"/>
  <c r="CC111" i="18"/>
  <c r="I111" i="18"/>
  <c r="RI111" i="18"/>
  <c r="TK120" i="18"/>
  <c r="QQ120" i="18"/>
  <c r="NW120" i="18"/>
  <c r="LC120" i="18"/>
  <c r="II120" i="18"/>
  <c r="FO120" i="18"/>
  <c r="CU120" i="18"/>
  <c r="AA120" i="18"/>
  <c r="SA120" i="18"/>
  <c r="PG120" i="18"/>
  <c r="MM120" i="18"/>
  <c r="JS120" i="18"/>
  <c r="GY120" i="18"/>
  <c r="EE120" i="18"/>
  <c r="BK120" i="18"/>
  <c r="SZ120" i="18"/>
  <c r="QF120" i="18"/>
  <c r="NL120" i="18"/>
  <c r="KR120" i="18"/>
  <c r="HX120" i="18"/>
  <c r="FD120" i="18"/>
  <c r="CJ120" i="18"/>
  <c r="P120" i="18"/>
  <c r="JH120" i="18"/>
  <c r="GN120" i="18"/>
  <c r="DT120" i="18"/>
  <c r="AZ120" i="18"/>
  <c r="RP120" i="18"/>
  <c r="OV120" i="18"/>
  <c r="MB120" i="18"/>
  <c r="TL134" i="18"/>
  <c r="QR134" i="18"/>
  <c r="NX134" i="18"/>
  <c r="LD134" i="18"/>
  <c r="IJ134" i="18"/>
  <c r="SB134" i="18"/>
  <c r="PH134" i="18"/>
  <c r="MN134" i="18"/>
  <c r="JT134" i="18"/>
  <c r="GZ134" i="18"/>
  <c r="EF134" i="18"/>
  <c r="FP134" i="18"/>
  <c r="BL134" i="18"/>
  <c r="CV134" i="18"/>
  <c r="AB134" i="18"/>
  <c r="ST126" i="18"/>
  <c r="NF126" i="18"/>
  <c r="KL126" i="18"/>
  <c r="HR126" i="18"/>
  <c r="EX126" i="18"/>
  <c r="CD126" i="18"/>
  <c r="J126" i="18"/>
  <c r="RJ126" i="18"/>
  <c r="PZ126" i="18"/>
  <c r="OP126" i="18"/>
  <c r="LV126" i="18"/>
  <c r="JB126" i="18"/>
  <c r="GH126" i="18"/>
  <c r="DN126" i="18"/>
  <c r="AT126" i="18"/>
  <c r="TG126" i="18"/>
  <c r="QM126" i="18"/>
  <c r="PC126" i="18"/>
  <c r="MI126" i="18"/>
  <c r="JO126" i="18"/>
  <c r="GU126" i="18"/>
  <c r="EA126" i="18"/>
  <c r="BG126" i="18"/>
  <c r="KY126" i="18"/>
  <c r="W126" i="18"/>
  <c r="RW126" i="18"/>
  <c r="IE126" i="18"/>
  <c r="FK126" i="18"/>
  <c r="NS126" i="18"/>
  <c r="CQ126" i="18"/>
  <c r="RY130" i="18"/>
  <c r="PE130" i="18"/>
  <c r="MK130" i="18"/>
  <c r="JQ130" i="18"/>
  <c r="GW130" i="18"/>
  <c r="EC130" i="18"/>
  <c r="BI130" i="18"/>
  <c r="TI130" i="18"/>
  <c r="QO130" i="18"/>
  <c r="NU130" i="18"/>
  <c r="LA130" i="18"/>
  <c r="IG130" i="18"/>
  <c r="FM130" i="18"/>
  <c r="CS130" i="18"/>
  <c r="Y130" i="18"/>
  <c r="SL134" i="18"/>
  <c r="PR134" i="18"/>
  <c r="MX134" i="18"/>
  <c r="KD134" i="18"/>
  <c r="HJ134" i="18"/>
  <c r="EP134" i="18"/>
  <c r="BV134" i="18"/>
  <c r="OH134" i="18"/>
  <c r="B134" i="18"/>
  <c r="FZ134" i="18"/>
  <c r="LN134" i="18"/>
  <c r="IT134" i="18"/>
  <c r="AL134" i="18"/>
  <c r="DF134" i="18"/>
  <c r="RB134" i="18"/>
  <c r="RG130" i="18"/>
  <c r="OM130" i="18"/>
  <c r="LS130" i="18"/>
  <c r="IY130" i="18"/>
  <c r="GE130" i="18"/>
  <c r="DK130" i="18"/>
  <c r="AQ130" i="18"/>
  <c r="SQ130" i="18"/>
  <c r="HO130" i="18"/>
  <c r="PW130" i="18"/>
  <c r="EU130" i="18"/>
  <c r="NC130" i="18"/>
  <c r="CA130" i="18"/>
  <c r="G130" i="18"/>
  <c r="KI130" i="18"/>
  <c r="SO134" i="18"/>
  <c r="PU134" i="18"/>
  <c r="NA134" i="18"/>
  <c r="KG134" i="18"/>
  <c r="RE134" i="18"/>
  <c r="OK134" i="18"/>
  <c r="LQ134" i="18"/>
  <c r="IW134" i="18"/>
  <c r="GC134" i="18"/>
  <c r="DI134" i="18"/>
  <c r="BY134" i="18"/>
  <c r="AO134" i="18"/>
  <c r="ES134" i="18"/>
  <c r="HM134" i="18"/>
  <c r="E134" i="18"/>
  <c r="RI134" i="18"/>
  <c r="OO134" i="18"/>
  <c r="LU134" i="18"/>
  <c r="JA134" i="18"/>
  <c r="SS134" i="18"/>
  <c r="PY134" i="18"/>
  <c r="NE134" i="18"/>
  <c r="KK134" i="18"/>
  <c r="HQ134" i="18"/>
  <c r="EW134" i="18"/>
  <c r="I134" i="18"/>
  <c r="DM134" i="18"/>
  <c r="CC134" i="18"/>
  <c r="AS134" i="18"/>
  <c r="GG134" i="18"/>
  <c r="RK137" i="18"/>
  <c r="SU137" i="18"/>
  <c r="QA137" i="18"/>
  <c r="NG137" i="18"/>
  <c r="KM137" i="18"/>
  <c r="HS137" i="18"/>
  <c r="EY137" i="18"/>
  <c r="OQ137" i="18"/>
  <c r="LW137" i="18"/>
  <c r="JC137" i="18"/>
  <c r="GI137" i="18"/>
  <c r="AU137" i="18"/>
  <c r="DO137" i="18"/>
  <c r="CE137" i="18"/>
  <c r="K137" i="18"/>
  <c r="SE131" i="18"/>
  <c r="PK131" i="18"/>
  <c r="MQ131" i="18"/>
  <c r="JW131" i="18"/>
  <c r="HC131" i="18"/>
  <c r="EI131" i="18"/>
  <c r="BO131" i="18"/>
  <c r="LG131" i="18"/>
  <c r="AE131" i="18"/>
  <c r="TO131" i="18"/>
  <c r="IM131" i="18"/>
  <c r="QU131" i="18"/>
  <c r="FS131" i="18"/>
  <c r="CY131" i="18"/>
  <c r="OA131" i="18"/>
  <c r="TP121" i="18"/>
  <c r="QV121" i="18"/>
  <c r="OB121" i="18"/>
  <c r="LH121" i="18"/>
  <c r="IN121" i="18"/>
  <c r="FT121" i="18"/>
  <c r="CZ121" i="18"/>
  <c r="AF121" i="18"/>
  <c r="EJ121" i="18"/>
  <c r="BP121" i="18"/>
  <c r="SF121" i="18"/>
  <c r="PL121" i="18"/>
  <c r="MR121" i="18"/>
  <c r="JX121" i="18"/>
  <c r="HD121" i="18"/>
  <c r="SG107" i="18"/>
  <c r="PM107" i="18"/>
  <c r="MS107" i="18"/>
  <c r="JY107" i="18"/>
  <c r="HE107" i="18"/>
  <c r="EK107" i="18"/>
  <c r="BQ107" i="18"/>
  <c r="TQ107" i="18"/>
  <c r="QW107" i="18"/>
  <c r="OC107" i="18"/>
  <c r="LI107" i="18"/>
  <c r="IO107" i="18"/>
  <c r="FU107" i="18"/>
  <c r="DA107" i="18"/>
  <c r="AG107" i="18"/>
  <c r="SI127" i="18"/>
  <c r="PO127" i="18"/>
  <c r="MU127" i="18"/>
  <c r="KA127" i="18"/>
  <c r="HG127" i="18"/>
  <c r="EM127" i="18"/>
  <c r="BS127" i="18"/>
  <c r="TS127" i="18"/>
  <c r="LK127" i="18"/>
  <c r="AI127" i="18"/>
  <c r="DC127" i="18"/>
  <c r="QY127" i="18"/>
  <c r="IQ127" i="18"/>
  <c r="OE127" i="18"/>
  <c r="FW127" i="18"/>
  <c r="SO117" i="18"/>
  <c r="PU117" i="18"/>
  <c r="NA117" i="18"/>
  <c r="KG117" i="18"/>
  <c r="HM117" i="18"/>
  <c r="ES117" i="18"/>
  <c r="BY117" i="18"/>
  <c r="E117" i="18"/>
  <c r="RE117" i="18"/>
  <c r="OK117" i="18"/>
  <c r="LQ117" i="18"/>
  <c r="IW117" i="18"/>
  <c r="GC117" i="18"/>
  <c r="DI117" i="18"/>
  <c r="AO117" i="18"/>
  <c r="TC109" i="18"/>
  <c r="QI109" i="18"/>
  <c r="NO109" i="18"/>
  <c r="KU109" i="18"/>
  <c r="IA109" i="18"/>
  <c r="FG109" i="18"/>
  <c r="CM109" i="18"/>
  <c r="S109" i="18"/>
  <c r="RS109" i="18"/>
  <c r="OY109" i="18"/>
  <c r="ME109" i="18"/>
  <c r="JK109" i="18"/>
  <c r="GQ109" i="18"/>
  <c r="DW109" i="18"/>
  <c r="BC109" i="18"/>
  <c r="TG116" i="18"/>
  <c r="QM116" i="18"/>
  <c r="NS116" i="18"/>
  <c r="KY116" i="18"/>
  <c r="IE116" i="18"/>
  <c r="FK116" i="18"/>
  <c r="CQ116" i="18"/>
  <c r="W116" i="18"/>
  <c r="RW116" i="18"/>
  <c r="PC116" i="18"/>
  <c r="MI116" i="18"/>
  <c r="JO116" i="18"/>
  <c r="GU116" i="18"/>
  <c r="EA116" i="18"/>
  <c r="BG116" i="18"/>
  <c r="SN108" i="18"/>
  <c r="PT108" i="18"/>
  <c r="MZ108" i="18"/>
  <c r="KF108" i="18"/>
  <c r="HL108" i="18"/>
  <c r="ER108" i="18"/>
  <c r="BX108" i="18"/>
  <c r="D108" i="18"/>
  <c r="RD108" i="18"/>
  <c r="OJ108" i="18"/>
  <c r="LP108" i="18"/>
  <c r="IV108" i="18"/>
  <c r="GB108" i="18"/>
  <c r="DH108" i="18"/>
  <c r="AN108" i="18"/>
  <c r="RC115" i="18"/>
  <c r="OI115" i="18"/>
  <c r="LO115" i="18"/>
  <c r="IU115" i="18"/>
  <c r="GA115" i="18"/>
  <c r="DG115" i="18"/>
  <c r="AM115" i="18"/>
  <c r="SM115" i="18"/>
  <c r="PS115" i="18"/>
  <c r="MY115" i="18"/>
  <c r="KE115" i="18"/>
  <c r="HK115" i="18"/>
  <c r="EQ115" i="18"/>
  <c r="BW115" i="18"/>
  <c r="C115" i="18"/>
  <c r="LF107" i="18"/>
  <c r="TN107" i="18"/>
  <c r="AD107" i="18"/>
  <c r="SD107" i="18"/>
  <c r="PJ107" i="18"/>
  <c r="MP107" i="18"/>
  <c r="JV107" i="18"/>
  <c r="HB107" i="18"/>
  <c r="EH107" i="18"/>
  <c r="BN107" i="18"/>
  <c r="QT107" i="18"/>
  <c r="IL107" i="18"/>
  <c r="NZ107" i="18"/>
  <c r="CX107" i="18"/>
  <c r="FR107" i="18"/>
  <c r="SL113" i="18"/>
  <c r="PR113" i="18"/>
  <c r="MX113" i="18"/>
  <c r="KD113" i="18"/>
  <c r="HJ113" i="18"/>
  <c r="EP113" i="18"/>
  <c r="BV113" i="18"/>
  <c r="B113" i="18"/>
  <c r="RB113" i="18"/>
  <c r="OH113" i="18"/>
  <c r="LN113" i="18"/>
  <c r="IT113" i="18"/>
  <c r="FZ113" i="18"/>
  <c r="DF113" i="18"/>
  <c r="AL113" i="18"/>
  <c r="TC122" i="18"/>
  <c r="QI122" i="18"/>
  <c r="NO122" i="18"/>
  <c r="KU122" i="18"/>
  <c r="IA122" i="18"/>
  <c r="FG122" i="18"/>
  <c r="CM122" i="18"/>
  <c r="S122" i="18"/>
  <c r="RS122" i="18"/>
  <c r="OY122" i="18"/>
  <c r="ME122" i="18"/>
  <c r="JK122" i="18"/>
  <c r="GQ122" i="18"/>
  <c r="DW122" i="18"/>
  <c r="BC122" i="18"/>
  <c r="RR114" i="18"/>
  <c r="TB114" i="18"/>
  <c r="QH114" i="18"/>
  <c r="NN114" i="18"/>
  <c r="KT114" i="18"/>
  <c r="HZ114" i="18"/>
  <c r="FF114" i="18"/>
  <c r="CL114" i="18"/>
  <c r="R114" i="18"/>
  <c r="OX114" i="18"/>
  <c r="MD114" i="18"/>
  <c r="JJ114" i="18"/>
  <c r="GP114" i="18"/>
  <c r="DV114" i="18"/>
  <c r="BB114" i="18"/>
  <c r="RE111" i="18"/>
  <c r="OK111" i="18"/>
  <c r="LQ111" i="18"/>
  <c r="IW111" i="18"/>
  <c r="NA111" i="18"/>
  <c r="BY111" i="18"/>
  <c r="E111" i="18"/>
  <c r="HM111" i="18"/>
  <c r="SO111" i="18"/>
  <c r="KG111" i="18"/>
  <c r="GC111" i="18"/>
  <c r="DI111" i="18"/>
  <c r="AO111" i="18"/>
  <c r="PU111" i="18"/>
  <c r="ES111" i="18"/>
  <c r="RI118" i="18"/>
  <c r="OO118" i="18"/>
  <c r="LU118" i="18"/>
  <c r="JA118" i="18"/>
  <c r="GG118" i="18"/>
  <c r="DM118" i="18"/>
  <c r="AS118" i="18"/>
  <c r="SS118" i="18"/>
  <c r="PY118" i="18"/>
  <c r="NE118" i="18"/>
  <c r="KK118" i="18"/>
  <c r="HQ118" i="18"/>
  <c r="EW118" i="18"/>
  <c r="CC118" i="18"/>
  <c r="I118" i="18"/>
  <c r="SC120" i="18"/>
  <c r="PI120" i="18"/>
  <c r="MO120" i="18"/>
  <c r="JU120" i="18"/>
  <c r="HA120" i="18"/>
  <c r="EG120" i="18"/>
  <c r="BM120" i="18"/>
  <c r="TM120" i="18"/>
  <c r="QS120" i="18"/>
  <c r="NY120" i="18"/>
  <c r="LE120" i="18"/>
  <c r="IK120" i="18"/>
  <c r="FQ120" i="18"/>
  <c r="CW120" i="18"/>
  <c r="AC120" i="18"/>
  <c r="QD110" i="18"/>
  <c r="SX110" i="18"/>
  <c r="N110" i="18"/>
  <c r="KP110" i="18"/>
  <c r="HV110" i="18"/>
  <c r="CH110" i="18"/>
  <c r="RN110" i="18"/>
  <c r="OT110" i="18"/>
  <c r="LZ110" i="18"/>
  <c r="JF110" i="18"/>
  <c r="GL110" i="18"/>
  <c r="DR110" i="18"/>
  <c r="AX110" i="18"/>
  <c r="NJ110" i="18"/>
  <c r="FB110" i="18"/>
  <c r="SZ112" i="18"/>
  <c r="QF112" i="18"/>
  <c r="NL112" i="18"/>
  <c r="KR112" i="18"/>
  <c r="HX112" i="18"/>
  <c r="FD112" i="18"/>
  <c r="CJ112" i="18"/>
  <c r="P112" i="18"/>
  <c r="GN112" i="18"/>
  <c r="MB112" i="18"/>
  <c r="DT112" i="18"/>
  <c r="OV112" i="18"/>
  <c r="RP112" i="18"/>
  <c r="JH112" i="18"/>
  <c r="AZ112" i="18"/>
  <c r="TK124" i="18"/>
  <c r="QQ124" i="18"/>
  <c r="NW124" i="18"/>
  <c r="LC124" i="18"/>
  <c r="II124" i="18"/>
  <c r="FO124" i="18"/>
  <c r="CU124" i="18"/>
  <c r="AA124" i="18"/>
  <c r="JS124" i="18"/>
  <c r="SA124" i="18"/>
  <c r="GY124" i="18"/>
  <c r="PG124" i="18"/>
  <c r="EE124" i="18"/>
  <c r="MM124" i="18"/>
  <c r="BK124" i="18"/>
  <c r="RI136" i="18"/>
  <c r="OO136" i="18"/>
  <c r="LU136" i="18"/>
  <c r="JA136" i="18"/>
  <c r="GG136" i="18"/>
  <c r="DM136" i="18"/>
  <c r="NE136" i="18"/>
  <c r="AS136" i="18"/>
  <c r="KK136" i="18"/>
  <c r="SS136" i="18"/>
  <c r="HQ136" i="18"/>
  <c r="CC136" i="18"/>
  <c r="I136" i="18"/>
  <c r="PY136" i="18"/>
  <c r="EW136" i="18"/>
  <c r="RD133" i="18"/>
  <c r="OJ133" i="18"/>
  <c r="LP133" i="18"/>
  <c r="IV133" i="18"/>
  <c r="GB133" i="18"/>
  <c r="DH133" i="18"/>
  <c r="AN133" i="18"/>
  <c r="SN133" i="18"/>
  <c r="HL133" i="18"/>
  <c r="PT133" i="18"/>
  <c r="ER133" i="18"/>
  <c r="MZ133" i="18"/>
  <c r="BX133" i="18"/>
  <c r="KF133" i="18"/>
  <c r="D133" i="18"/>
  <c r="TF131" i="18"/>
  <c r="QL131" i="18"/>
  <c r="NR131" i="18"/>
  <c r="KX131" i="18"/>
  <c r="ID131" i="18"/>
  <c r="FJ131" i="18"/>
  <c r="CP131" i="18"/>
  <c r="V131" i="18"/>
  <c r="RV131" i="18"/>
  <c r="PB131" i="18"/>
  <c r="MH131" i="18"/>
  <c r="JN131" i="18"/>
  <c r="GT131" i="18"/>
  <c r="DZ131" i="18"/>
  <c r="BF131" i="18"/>
  <c r="SU133" i="18"/>
  <c r="QA133" i="18"/>
  <c r="NG133" i="18"/>
  <c r="KM133" i="18"/>
  <c r="HS133" i="18"/>
  <c r="EY133" i="18"/>
  <c r="CE133" i="18"/>
  <c r="K133" i="18"/>
  <c r="RK133" i="18"/>
  <c r="OQ133" i="18"/>
  <c r="LW133" i="18"/>
  <c r="JC133" i="18"/>
  <c r="GI133" i="18"/>
  <c r="DO133" i="18"/>
  <c r="AU133" i="18"/>
  <c r="TB127" i="18"/>
  <c r="QH127" i="18"/>
  <c r="NN127" i="18"/>
  <c r="KT127" i="18"/>
  <c r="HZ127" i="18"/>
  <c r="FF127" i="18"/>
  <c r="CL127" i="18"/>
  <c r="R127" i="18"/>
  <c r="GP127" i="18"/>
  <c r="MD127" i="18"/>
  <c r="DV127" i="18"/>
  <c r="RR127" i="18"/>
  <c r="BB127" i="18"/>
  <c r="JJ127" i="18"/>
  <c r="OX127" i="18"/>
  <c r="RM132" i="18"/>
  <c r="OS132" i="18"/>
  <c r="LY132" i="18"/>
  <c r="JE132" i="18"/>
  <c r="QC132" i="18"/>
  <c r="HU132" i="18"/>
  <c r="FA132" i="18"/>
  <c r="CG132" i="18"/>
  <c r="M132" i="18"/>
  <c r="NI132" i="18"/>
  <c r="KO132" i="18"/>
  <c r="GK132" i="18"/>
  <c r="DQ132" i="18"/>
  <c r="AW132" i="18"/>
  <c r="SW132" i="18"/>
  <c r="RU126" i="18"/>
  <c r="TE126" i="18"/>
  <c r="QK126" i="18"/>
  <c r="PA126" i="18"/>
  <c r="MG126" i="18"/>
  <c r="JM126" i="18"/>
  <c r="GS126" i="18"/>
  <c r="DY126" i="18"/>
  <c r="BE126" i="18"/>
  <c r="KW126" i="18"/>
  <c r="U126" i="18"/>
  <c r="IC126" i="18"/>
  <c r="FI126" i="18"/>
  <c r="NQ126" i="18"/>
  <c r="CO126" i="18"/>
  <c r="SW128" i="18"/>
  <c r="QC128" i="18"/>
  <c r="NI128" i="18"/>
  <c r="KO128" i="18"/>
  <c r="HU128" i="18"/>
  <c r="RM128" i="18"/>
  <c r="OS128" i="18"/>
  <c r="LY128" i="18"/>
  <c r="JE128" i="18"/>
  <c r="GK128" i="18"/>
  <c r="DQ128" i="18"/>
  <c r="AW128" i="18"/>
  <c r="FA128" i="18"/>
  <c r="CG128" i="18"/>
  <c r="M128" i="18"/>
  <c r="TJ135" i="18"/>
  <c r="QP135" i="18"/>
  <c r="NV135" i="18"/>
  <c r="LB135" i="18"/>
  <c r="IH135" i="18"/>
  <c r="FN135" i="18"/>
  <c r="CT135" i="18"/>
  <c r="Z135" i="18"/>
  <c r="RZ135" i="18"/>
  <c r="GX135" i="18"/>
  <c r="PF135" i="18"/>
  <c r="ED135" i="18"/>
  <c r="ML135" i="18"/>
  <c r="BJ135" i="18"/>
  <c r="JR135" i="18"/>
  <c r="RS137" i="18"/>
  <c r="TC137" i="18"/>
  <c r="QI137" i="18"/>
  <c r="NO137" i="18"/>
  <c r="KU137" i="18"/>
  <c r="IA137" i="18"/>
  <c r="FG137" i="18"/>
  <c r="OY137" i="18"/>
  <c r="ME137" i="18"/>
  <c r="JK137" i="18"/>
  <c r="GQ137" i="18"/>
  <c r="BC137" i="18"/>
  <c r="DW137" i="18"/>
  <c r="CM137" i="18"/>
  <c r="S137" i="18"/>
  <c r="RT138" i="18"/>
  <c r="OZ138" i="18"/>
  <c r="MF138" i="18"/>
  <c r="JL138" i="18"/>
  <c r="GR138" i="18"/>
  <c r="DX138" i="18"/>
  <c r="BD138" i="18"/>
  <c r="TD138" i="18"/>
  <c r="QJ138" i="18"/>
  <c r="KV138" i="18"/>
  <c r="FH138" i="18"/>
  <c r="T138" i="18"/>
  <c r="NP138" i="18"/>
  <c r="IB138" i="18"/>
  <c r="CN138" i="18"/>
  <c r="SE123" i="18"/>
  <c r="PK123" i="18"/>
  <c r="MQ123" i="18"/>
  <c r="JW123" i="18"/>
  <c r="HC123" i="18"/>
  <c r="EI123" i="18"/>
  <c r="BO123" i="18"/>
  <c r="TO123" i="18"/>
  <c r="FS123" i="18"/>
  <c r="QU123" i="18"/>
  <c r="CY123" i="18"/>
  <c r="OA123" i="18"/>
  <c r="IM123" i="18"/>
  <c r="LG123" i="18"/>
  <c r="AE123" i="18"/>
  <c r="TU107" i="18"/>
  <c r="RA107" i="18"/>
  <c r="OG107" i="18"/>
  <c r="LM107" i="18"/>
  <c r="IS107" i="18"/>
  <c r="FY107" i="18"/>
  <c r="DE107" i="18"/>
  <c r="AK107" i="18"/>
  <c r="SK107" i="18"/>
  <c r="PQ107" i="18"/>
  <c r="MW107" i="18"/>
  <c r="KC107" i="18"/>
  <c r="HI107" i="18"/>
  <c r="EO107" i="18"/>
  <c r="BU107" i="18"/>
  <c r="SF117" i="18"/>
  <c r="PL117" i="18"/>
  <c r="MR117" i="18"/>
  <c r="JX117" i="18"/>
  <c r="HD117" i="18"/>
  <c r="EJ117" i="18"/>
  <c r="BP117" i="18"/>
  <c r="QV117" i="18"/>
  <c r="OB117" i="18"/>
  <c r="LH117" i="18"/>
  <c r="IN117" i="18"/>
  <c r="FT117" i="18"/>
  <c r="CZ117" i="18"/>
  <c r="AF117" i="18"/>
  <c r="TP117" i="18"/>
  <c r="SG110" i="18"/>
  <c r="PM110" i="18"/>
  <c r="MS110" i="18"/>
  <c r="JY110" i="18"/>
  <c r="HE110" i="18"/>
  <c r="EK110" i="18"/>
  <c r="BQ110" i="18"/>
  <c r="TQ110" i="18"/>
  <c r="QW110" i="18"/>
  <c r="OC110" i="18"/>
  <c r="LI110" i="18"/>
  <c r="IO110" i="18"/>
  <c r="FU110" i="18"/>
  <c r="DA110" i="18"/>
  <c r="AG110" i="18"/>
  <c r="SJ122" i="18"/>
  <c r="TT122" i="18"/>
  <c r="PP122" i="18"/>
  <c r="MV122" i="18"/>
  <c r="KB122" i="18"/>
  <c r="HH122" i="18"/>
  <c r="EN122" i="18"/>
  <c r="BT122" i="18"/>
  <c r="OF122" i="18"/>
  <c r="LL122" i="18"/>
  <c r="IR122" i="18"/>
  <c r="FX122" i="18"/>
  <c r="DD122" i="18"/>
  <c r="AJ122" i="18"/>
  <c r="QZ122" i="18"/>
  <c r="TQ126" i="18"/>
  <c r="QW126" i="18"/>
  <c r="SG126" i="18"/>
  <c r="OC126" i="18"/>
  <c r="LI126" i="18"/>
  <c r="IO126" i="18"/>
  <c r="FU126" i="18"/>
  <c r="DA126" i="18"/>
  <c r="AG126" i="18"/>
  <c r="HE126" i="18"/>
  <c r="PM126" i="18"/>
  <c r="EK126" i="18"/>
  <c r="MS126" i="18"/>
  <c r="BQ126" i="18"/>
  <c r="JY126" i="18"/>
  <c r="TR134" i="18"/>
  <c r="QX134" i="18"/>
  <c r="OD134" i="18"/>
  <c r="LJ134" i="18"/>
  <c r="IP134" i="18"/>
  <c r="FV134" i="18"/>
  <c r="DB134" i="18"/>
  <c r="PN134" i="18"/>
  <c r="AH134" i="18"/>
  <c r="HF134" i="18"/>
  <c r="MT134" i="18"/>
  <c r="JZ134" i="18"/>
  <c r="BR134" i="18"/>
  <c r="SH134" i="18"/>
  <c r="EL134" i="18"/>
  <c r="RC117" i="18"/>
  <c r="OI117" i="18"/>
  <c r="LO117" i="18"/>
  <c r="IU117" i="18"/>
  <c r="GA117" i="18"/>
  <c r="DG117" i="18"/>
  <c r="AM117" i="18"/>
  <c r="SM117" i="18"/>
  <c r="PS117" i="18"/>
  <c r="MY117" i="18"/>
  <c r="KE117" i="18"/>
  <c r="HK117" i="18"/>
  <c r="EQ117" i="18"/>
  <c r="BW117" i="18"/>
  <c r="C117" i="18"/>
  <c r="RS117" i="18"/>
  <c r="OY117" i="18"/>
  <c r="ME117" i="18"/>
  <c r="JK117" i="18"/>
  <c r="GQ117" i="18"/>
  <c r="DW117" i="18"/>
  <c r="BC117" i="18"/>
  <c r="TC117" i="18"/>
  <c r="QI117" i="18"/>
  <c r="NO117" i="18"/>
  <c r="KU117" i="18"/>
  <c r="IA117" i="18"/>
  <c r="FG117" i="18"/>
  <c r="CM117" i="18"/>
  <c r="S117" i="18"/>
  <c r="RX117" i="18"/>
  <c r="PD117" i="18"/>
  <c r="MJ117" i="18"/>
  <c r="JP117" i="18"/>
  <c r="GV117" i="18"/>
  <c r="EB117" i="18"/>
  <c r="BH117" i="18"/>
  <c r="TH117" i="18"/>
  <c r="QN117" i="18"/>
  <c r="NT117" i="18"/>
  <c r="KZ117" i="18"/>
  <c r="IF117" i="18"/>
  <c r="FL117" i="18"/>
  <c r="CR117" i="18"/>
  <c r="X117" i="18"/>
  <c r="TL109" i="18"/>
  <c r="QR109" i="18"/>
  <c r="NX109" i="18"/>
  <c r="LD109" i="18"/>
  <c r="IJ109" i="18"/>
  <c r="FP109" i="18"/>
  <c r="CV109" i="18"/>
  <c r="AB109" i="18"/>
  <c r="SB109" i="18"/>
  <c r="PH109" i="18"/>
  <c r="MN109" i="18"/>
  <c r="JT109" i="18"/>
  <c r="GZ109" i="18"/>
  <c r="EF109" i="18"/>
  <c r="BL109" i="18"/>
  <c r="TE109" i="18"/>
  <c r="QK109" i="18"/>
  <c r="NQ109" i="18"/>
  <c r="KW109" i="18"/>
  <c r="IC109" i="18"/>
  <c r="FI109" i="18"/>
  <c r="CO109" i="18"/>
  <c r="U109" i="18"/>
  <c r="RU109" i="18"/>
  <c r="PA109" i="18"/>
  <c r="MG109" i="18"/>
  <c r="JM109" i="18"/>
  <c r="GS109" i="18"/>
  <c r="DY109" i="18"/>
  <c r="BE109" i="18"/>
  <c r="RI109" i="18"/>
  <c r="OO109" i="18"/>
  <c r="LU109" i="18"/>
  <c r="JA109" i="18"/>
  <c r="GG109" i="18"/>
  <c r="DM109" i="18"/>
  <c r="AS109" i="18"/>
  <c r="SS109" i="18"/>
  <c r="PY109" i="18"/>
  <c r="NE109" i="18"/>
  <c r="KK109" i="18"/>
  <c r="HQ109" i="18"/>
  <c r="EW109" i="18"/>
  <c r="CC109" i="18"/>
  <c r="I109" i="18"/>
  <c r="RW109" i="18"/>
  <c r="PC109" i="18"/>
  <c r="MI109" i="18"/>
  <c r="JO109" i="18"/>
  <c r="GU109" i="18"/>
  <c r="EA109" i="18"/>
  <c r="BG109" i="18"/>
  <c r="TG109" i="18"/>
  <c r="QM109" i="18"/>
  <c r="NS109" i="18"/>
  <c r="KY109" i="18"/>
  <c r="IE109" i="18"/>
  <c r="FK109" i="18"/>
  <c r="CQ109" i="18"/>
  <c r="W109" i="18"/>
  <c r="TB121" i="18"/>
  <c r="QH121" i="18"/>
  <c r="NN121" i="18"/>
  <c r="KT121" i="18"/>
  <c r="HZ121" i="18"/>
  <c r="FF121" i="18"/>
  <c r="CL121" i="18"/>
  <c r="R121" i="18"/>
  <c r="RR121" i="18"/>
  <c r="OX121" i="18"/>
  <c r="MD121" i="18"/>
  <c r="JJ121" i="18"/>
  <c r="GP121" i="18"/>
  <c r="DV121" i="18"/>
  <c r="BB121" i="18"/>
  <c r="RV121" i="18"/>
  <c r="PB121" i="18"/>
  <c r="MH121" i="18"/>
  <c r="JN121" i="18"/>
  <c r="GT121" i="18"/>
  <c r="DZ121" i="18"/>
  <c r="BF121" i="18"/>
  <c r="TF121" i="18"/>
  <c r="QL121" i="18"/>
  <c r="NR121" i="18"/>
  <c r="KX121" i="18"/>
  <c r="ID121" i="18"/>
  <c r="FJ121" i="18"/>
  <c r="CP121" i="18"/>
  <c r="V121" i="18"/>
  <c r="SB121" i="18"/>
  <c r="PH121" i="18"/>
  <c r="MN121" i="18"/>
  <c r="JT121" i="18"/>
  <c r="GZ121" i="18"/>
  <c r="EF121" i="18"/>
  <c r="BL121" i="18"/>
  <c r="QR121" i="18"/>
  <c r="NX121" i="18"/>
  <c r="LD121" i="18"/>
  <c r="IJ121" i="18"/>
  <c r="FP121" i="18"/>
  <c r="CV121" i="18"/>
  <c r="AB121" i="18"/>
  <c r="TL121" i="18"/>
  <c r="RH116" i="18"/>
  <c r="ON116" i="18"/>
  <c r="LT116" i="18"/>
  <c r="IZ116" i="18"/>
  <c r="GF116" i="18"/>
  <c r="DL116" i="18"/>
  <c r="AR116" i="18"/>
  <c r="CB116" i="18"/>
  <c r="H116" i="18"/>
  <c r="SR116" i="18"/>
  <c r="PX116" i="18"/>
  <c r="ND116" i="18"/>
  <c r="KJ116" i="18"/>
  <c r="HP116" i="18"/>
  <c r="EV116" i="18"/>
  <c r="SY116" i="18"/>
  <c r="QE116" i="18"/>
  <c r="NK116" i="18"/>
  <c r="KQ116" i="18"/>
  <c r="HW116" i="18"/>
  <c r="FC116" i="18"/>
  <c r="CI116" i="18"/>
  <c r="O116" i="18"/>
  <c r="RO116" i="18"/>
  <c r="OU116" i="18"/>
  <c r="MA116" i="18"/>
  <c r="JG116" i="18"/>
  <c r="GM116" i="18"/>
  <c r="DS116" i="18"/>
  <c r="AY116" i="18"/>
  <c r="SN116" i="18"/>
  <c r="PT116" i="18"/>
  <c r="MZ116" i="18"/>
  <c r="KF116" i="18"/>
  <c r="HL116" i="18"/>
  <c r="ER116" i="18"/>
  <c r="BX116" i="18"/>
  <c r="D116" i="18"/>
  <c r="OJ116" i="18"/>
  <c r="LP116" i="18"/>
  <c r="IV116" i="18"/>
  <c r="GB116" i="18"/>
  <c r="DH116" i="18"/>
  <c r="AN116" i="18"/>
  <c r="RD116" i="18"/>
  <c r="RZ116" i="18"/>
  <c r="PF116" i="18"/>
  <c r="ML116" i="18"/>
  <c r="JR116" i="18"/>
  <c r="GX116" i="18"/>
  <c r="ED116" i="18"/>
  <c r="BJ116" i="18"/>
  <c r="TJ116" i="18"/>
  <c r="QP116" i="18"/>
  <c r="NV116" i="18"/>
  <c r="LB116" i="18"/>
  <c r="IH116" i="18"/>
  <c r="FN116" i="18"/>
  <c r="CT116" i="18"/>
  <c r="Z116" i="18"/>
  <c r="SP108" i="18"/>
  <c r="ET108" i="18"/>
  <c r="F108" i="18"/>
  <c r="BZ108" i="18"/>
  <c r="RF108" i="18"/>
  <c r="OL108" i="18"/>
  <c r="LR108" i="18"/>
  <c r="IX108" i="18"/>
  <c r="GD108" i="18"/>
  <c r="DJ108" i="18"/>
  <c r="AP108" i="18"/>
  <c r="PV108" i="18"/>
  <c r="NB108" i="18"/>
  <c r="KH108" i="18"/>
  <c r="HN108" i="18"/>
  <c r="SO108" i="18"/>
  <c r="PU108" i="18"/>
  <c r="NA108" i="18"/>
  <c r="KG108" i="18"/>
  <c r="HM108" i="18"/>
  <c r="ES108" i="18"/>
  <c r="BY108" i="18"/>
  <c r="E108" i="18"/>
  <c r="RE108" i="18"/>
  <c r="OK108" i="18"/>
  <c r="LQ108" i="18"/>
  <c r="IW108" i="18"/>
  <c r="GC108" i="18"/>
  <c r="DI108" i="18"/>
  <c r="AO108" i="18"/>
  <c r="SM108" i="18"/>
  <c r="PS108" i="18"/>
  <c r="MY108" i="18"/>
  <c r="KE108" i="18"/>
  <c r="HK108" i="18"/>
  <c r="EQ108" i="18"/>
  <c r="BW108" i="18"/>
  <c r="C108" i="18"/>
  <c r="RC108" i="18"/>
  <c r="OI108" i="18"/>
  <c r="LO108" i="18"/>
  <c r="IU108" i="18"/>
  <c r="GA108" i="18"/>
  <c r="DG108" i="18"/>
  <c r="AM108" i="18"/>
  <c r="TL123" i="18"/>
  <c r="QR123" i="18"/>
  <c r="NX123" i="18"/>
  <c r="LD123" i="18"/>
  <c r="IJ123" i="18"/>
  <c r="FP123" i="18"/>
  <c r="CV123" i="18"/>
  <c r="AB123" i="18"/>
  <c r="SB123" i="18"/>
  <c r="PH123" i="18"/>
  <c r="MN123" i="18"/>
  <c r="JT123" i="18"/>
  <c r="GZ123" i="18"/>
  <c r="EF123" i="18"/>
  <c r="BL123" i="18"/>
  <c r="RW123" i="18"/>
  <c r="PC123" i="18"/>
  <c r="MI123" i="18"/>
  <c r="JO123" i="18"/>
  <c r="GU123" i="18"/>
  <c r="EA123" i="18"/>
  <c r="BG123" i="18"/>
  <c r="KY123" i="18"/>
  <c r="IE123" i="18"/>
  <c r="W123" i="18"/>
  <c r="TG123" i="18"/>
  <c r="FK123" i="18"/>
  <c r="QM123" i="18"/>
  <c r="NS123" i="18"/>
  <c r="CQ123" i="18"/>
  <c r="TA123" i="18"/>
  <c r="QG123" i="18"/>
  <c r="NM123" i="18"/>
  <c r="KS123" i="18"/>
  <c r="HY123" i="18"/>
  <c r="FE123" i="18"/>
  <c r="CK123" i="18"/>
  <c r="Q123" i="18"/>
  <c r="GO123" i="18"/>
  <c r="MC123" i="18"/>
  <c r="DU123" i="18"/>
  <c r="RQ123" i="18"/>
  <c r="JI123" i="18"/>
  <c r="BA123" i="18"/>
  <c r="OW123" i="18"/>
  <c r="TL115" i="18"/>
  <c r="QR115" i="18"/>
  <c r="NX115" i="18"/>
  <c r="LD115" i="18"/>
  <c r="IJ115" i="18"/>
  <c r="FP115" i="18"/>
  <c r="CV115" i="18"/>
  <c r="AB115" i="18"/>
  <c r="GZ115" i="18"/>
  <c r="EF115" i="18"/>
  <c r="BL115" i="18"/>
  <c r="SB115" i="18"/>
  <c r="PH115" i="18"/>
  <c r="MN115" i="18"/>
  <c r="JT115" i="18"/>
  <c r="RY115" i="18"/>
  <c r="PE115" i="18"/>
  <c r="MK115" i="18"/>
  <c r="JQ115" i="18"/>
  <c r="GW115" i="18"/>
  <c r="EC115" i="18"/>
  <c r="BI115" i="18"/>
  <c r="TI115" i="18"/>
  <c r="QO115" i="18"/>
  <c r="NU115" i="18"/>
  <c r="LA115" i="18"/>
  <c r="IG115" i="18"/>
  <c r="FM115" i="18"/>
  <c r="CS115" i="18"/>
  <c r="Y115" i="18"/>
  <c r="SP115" i="18"/>
  <c r="PV115" i="18"/>
  <c r="NB115" i="18"/>
  <c r="KH115" i="18"/>
  <c r="HN115" i="18"/>
  <c r="ET115" i="18"/>
  <c r="BZ115" i="18"/>
  <c r="F115" i="18"/>
  <c r="RF115" i="18"/>
  <c r="OL115" i="18"/>
  <c r="LR115" i="18"/>
  <c r="IX115" i="18"/>
  <c r="GD115" i="18"/>
  <c r="DJ115" i="18"/>
  <c r="AP115" i="18"/>
  <c r="SN115" i="18"/>
  <c r="PT115" i="18"/>
  <c r="MZ115" i="18"/>
  <c r="KF115" i="18"/>
  <c r="HL115" i="18"/>
  <c r="ER115" i="18"/>
  <c r="BX115" i="18"/>
  <c r="D115" i="18"/>
  <c r="OJ115" i="18"/>
  <c r="LP115" i="18"/>
  <c r="IV115" i="18"/>
  <c r="GB115" i="18"/>
  <c r="DH115" i="18"/>
  <c r="AN115" i="18"/>
  <c r="RD115" i="18"/>
  <c r="TK107" i="18"/>
  <c r="QQ107" i="18"/>
  <c r="NW107" i="18"/>
  <c r="LC107" i="18"/>
  <c r="II107" i="18"/>
  <c r="FO107" i="18"/>
  <c r="CU107" i="18"/>
  <c r="AA107" i="18"/>
  <c r="SA107" i="18"/>
  <c r="PG107" i="18"/>
  <c r="MM107" i="18"/>
  <c r="JS107" i="18"/>
  <c r="GY107" i="18"/>
  <c r="EE107" i="18"/>
  <c r="BK107" i="18"/>
  <c r="RG107" i="18"/>
  <c r="OM107" i="18"/>
  <c r="LS107" i="18"/>
  <c r="IY107" i="18"/>
  <c r="GE107" i="18"/>
  <c r="DK107" i="18"/>
  <c r="AQ107" i="18"/>
  <c r="SQ107" i="18"/>
  <c r="PW107" i="18"/>
  <c r="NC107" i="18"/>
  <c r="KI107" i="18"/>
  <c r="HO107" i="18"/>
  <c r="EU107" i="18"/>
  <c r="CA107" i="18"/>
  <c r="G107" i="18"/>
  <c r="TM107" i="18"/>
  <c r="QS107" i="18"/>
  <c r="NY107" i="18"/>
  <c r="LE107" i="18"/>
  <c r="IK107" i="18"/>
  <c r="FQ107" i="18"/>
  <c r="CW107" i="18"/>
  <c r="AC107" i="18"/>
  <c r="SC107" i="18"/>
  <c r="PI107" i="18"/>
  <c r="MO107" i="18"/>
  <c r="JU107" i="18"/>
  <c r="HA107" i="18"/>
  <c r="EG107" i="18"/>
  <c r="BM107" i="18"/>
  <c r="TJ113" i="18"/>
  <c r="QP113" i="18"/>
  <c r="NV113" i="18"/>
  <c r="LB113" i="18"/>
  <c r="IH113" i="18"/>
  <c r="FN113" i="18"/>
  <c r="CT113" i="18"/>
  <c r="Z113" i="18"/>
  <c r="RZ113" i="18"/>
  <c r="PF113" i="18"/>
  <c r="ML113" i="18"/>
  <c r="JR113" i="18"/>
  <c r="GX113" i="18"/>
  <c r="ED113" i="18"/>
  <c r="BJ113" i="18"/>
  <c r="SD113" i="18"/>
  <c r="PJ113" i="18"/>
  <c r="MP113" i="18"/>
  <c r="JV113" i="18"/>
  <c r="HB113" i="18"/>
  <c r="EH113" i="18"/>
  <c r="BN113" i="18"/>
  <c r="TN113" i="18"/>
  <c r="QT113" i="18"/>
  <c r="NZ113" i="18"/>
  <c r="LF113" i="18"/>
  <c r="IL113" i="18"/>
  <c r="FR113" i="18"/>
  <c r="CX113" i="18"/>
  <c r="AD113" i="18"/>
  <c r="TL113" i="18"/>
  <c r="QR113" i="18"/>
  <c r="NX113" i="18"/>
  <c r="LD113" i="18"/>
  <c r="SB113" i="18"/>
  <c r="PH113" i="18"/>
  <c r="MN113" i="18"/>
  <c r="JT113" i="18"/>
  <c r="GZ113" i="18"/>
  <c r="EF113" i="18"/>
  <c r="BL113" i="18"/>
  <c r="IJ113" i="18"/>
  <c r="AB113" i="18"/>
  <c r="FP113" i="18"/>
  <c r="CV113" i="18"/>
  <c r="RL112" i="18"/>
  <c r="OR112" i="18"/>
  <c r="LX112" i="18"/>
  <c r="JD112" i="18"/>
  <c r="GJ112" i="18"/>
  <c r="DP112" i="18"/>
  <c r="AV112" i="18"/>
  <c r="SV112" i="18"/>
  <c r="KN112" i="18"/>
  <c r="CF112" i="18"/>
  <c r="QB112" i="18"/>
  <c r="EZ112" i="18"/>
  <c r="HT112" i="18"/>
  <c r="L112" i="18"/>
  <c r="NH112" i="18"/>
  <c r="RT112" i="18"/>
  <c r="OZ112" i="18"/>
  <c r="MF112" i="18"/>
  <c r="JL112" i="18"/>
  <c r="GR112" i="18"/>
  <c r="DX112" i="18"/>
  <c r="BD112" i="18"/>
  <c r="QJ112" i="18"/>
  <c r="IB112" i="18"/>
  <c r="T112" i="18"/>
  <c r="NP112" i="18"/>
  <c r="FH112" i="18"/>
  <c r="TD112" i="18"/>
  <c r="KV112" i="18"/>
  <c r="CN112" i="18"/>
  <c r="TA112" i="18"/>
  <c r="QG112" i="18"/>
  <c r="NM112" i="18"/>
  <c r="KS112" i="18"/>
  <c r="HY112" i="18"/>
  <c r="FE112" i="18"/>
  <c r="CK112" i="18"/>
  <c r="Q112" i="18"/>
  <c r="MC112" i="18"/>
  <c r="DU112" i="18"/>
  <c r="RQ112" i="18"/>
  <c r="JI112" i="18"/>
  <c r="BA112" i="18"/>
  <c r="OW112" i="18"/>
  <c r="GO112" i="18"/>
  <c r="SD112" i="18"/>
  <c r="PJ112" i="18"/>
  <c r="MP112" i="18"/>
  <c r="JV112" i="18"/>
  <c r="HB112" i="18"/>
  <c r="EH112" i="18"/>
  <c r="BN112" i="18"/>
  <c r="LF112" i="18"/>
  <c r="CX112" i="18"/>
  <c r="TN112" i="18"/>
  <c r="QT112" i="18"/>
  <c r="FR112" i="18"/>
  <c r="IL112" i="18"/>
  <c r="AD112" i="18"/>
  <c r="NZ112" i="18"/>
  <c r="PR122" i="18"/>
  <c r="MX122" i="18"/>
  <c r="KD122" i="18"/>
  <c r="HJ122" i="18"/>
  <c r="EP122" i="18"/>
  <c r="BV122" i="18"/>
  <c r="B122" i="18"/>
  <c r="SL122" i="18"/>
  <c r="RB122" i="18"/>
  <c r="OH122" i="18"/>
  <c r="LN122" i="18"/>
  <c r="IT122" i="18"/>
  <c r="FZ122" i="18"/>
  <c r="DF122" i="18"/>
  <c r="AL122" i="18"/>
  <c r="SN122" i="18"/>
  <c r="RD122" i="18"/>
  <c r="OJ122" i="18"/>
  <c r="LP122" i="18"/>
  <c r="IV122" i="18"/>
  <c r="GB122" i="18"/>
  <c r="DH122" i="18"/>
  <c r="AN122" i="18"/>
  <c r="BX122" i="18"/>
  <c r="D122" i="18"/>
  <c r="PT122" i="18"/>
  <c r="MZ122" i="18"/>
  <c r="KF122" i="18"/>
  <c r="HL122" i="18"/>
  <c r="ER122" i="18"/>
  <c r="QH122" i="18"/>
  <c r="NN122" i="18"/>
  <c r="KT122" i="18"/>
  <c r="HZ122" i="18"/>
  <c r="FF122" i="18"/>
  <c r="CL122" i="18"/>
  <c r="R122" i="18"/>
  <c r="TB122" i="18"/>
  <c r="RR122" i="18"/>
  <c r="OX122" i="18"/>
  <c r="MD122" i="18"/>
  <c r="JJ122" i="18"/>
  <c r="GP122" i="18"/>
  <c r="DV122" i="18"/>
  <c r="BB122" i="18"/>
  <c r="TG114" i="18"/>
  <c r="RW114" i="18"/>
  <c r="PC114" i="18"/>
  <c r="MI114" i="18"/>
  <c r="JO114" i="18"/>
  <c r="GU114" i="18"/>
  <c r="EA114" i="18"/>
  <c r="BG114" i="18"/>
  <c r="QM114" i="18"/>
  <c r="NS114" i="18"/>
  <c r="KY114" i="18"/>
  <c r="IE114" i="18"/>
  <c r="FK114" i="18"/>
  <c r="CQ114" i="18"/>
  <c r="W114" i="18"/>
  <c r="TM114" i="18"/>
  <c r="QS114" i="18"/>
  <c r="NY114" i="18"/>
  <c r="LE114" i="18"/>
  <c r="IK114" i="18"/>
  <c r="FQ114" i="18"/>
  <c r="CW114" i="18"/>
  <c r="AC114" i="18"/>
  <c r="SC114" i="18"/>
  <c r="PI114" i="18"/>
  <c r="MO114" i="18"/>
  <c r="JU114" i="18"/>
  <c r="HA114" i="18"/>
  <c r="EG114" i="18"/>
  <c r="BM114" i="18"/>
  <c r="SA114" i="18"/>
  <c r="TK114" i="18"/>
  <c r="QQ114" i="18"/>
  <c r="NW114" i="18"/>
  <c r="LC114" i="18"/>
  <c r="II114" i="18"/>
  <c r="FO114" i="18"/>
  <c r="CU114" i="18"/>
  <c r="AA114" i="18"/>
  <c r="PG114" i="18"/>
  <c r="MM114" i="18"/>
  <c r="JS114" i="18"/>
  <c r="GY114" i="18"/>
  <c r="EE114" i="18"/>
  <c r="BK114" i="18"/>
  <c r="RH114" i="18"/>
  <c r="ON114" i="18"/>
  <c r="LT114" i="18"/>
  <c r="IZ114" i="18"/>
  <c r="GF114" i="18"/>
  <c r="DL114" i="18"/>
  <c r="AR114" i="18"/>
  <c r="SR114" i="18"/>
  <c r="PX114" i="18"/>
  <c r="ND114" i="18"/>
  <c r="KJ114" i="18"/>
  <c r="HP114" i="18"/>
  <c r="EV114" i="18"/>
  <c r="CB114" i="18"/>
  <c r="H114" i="18"/>
  <c r="RN119" i="18"/>
  <c r="OT119" i="18"/>
  <c r="LZ119" i="18"/>
  <c r="JF119" i="18"/>
  <c r="SX119" i="18"/>
  <c r="QD119" i="18"/>
  <c r="NJ119" i="18"/>
  <c r="KP119" i="18"/>
  <c r="FB119" i="18"/>
  <c r="CH119" i="18"/>
  <c r="N119" i="18"/>
  <c r="HV119" i="18"/>
  <c r="GL119" i="18"/>
  <c r="DR119" i="18"/>
  <c r="AX119" i="18"/>
  <c r="RV119" i="18"/>
  <c r="PB119" i="18"/>
  <c r="MH119" i="18"/>
  <c r="JN119" i="18"/>
  <c r="TF119" i="18"/>
  <c r="QL119" i="18"/>
  <c r="NR119" i="18"/>
  <c r="KX119" i="18"/>
  <c r="ID119" i="18"/>
  <c r="FJ119" i="18"/>
  <c r="CP119" i="18"/>
  <c r="V119" i="18"/>
  <c r="GT119" i="18"/>
  <c r="DZ119" i="18"/>
  <c r="BF119" i="18"/>
  <c r="SM119" i="18"/>
  <c r="PS119" i="18"/>
  <c r="MY119" i="18"/>
  <c r="KE119" i="18"/>
  <c r="RC119" i="18"/>
  <c r="OI119" i="18"/>
  <c r="LO119" i="18"/>
  <c r="IU119" i="18"/>
  <c r="GA119" i="18"/>
  <c r="DG119" i="18"/>
  <c r="AM119" i="18"/>
  <c r="HK119" i="18"/>
  <c r="EQ119" i="18"/>
  <c r="BW119" i="18"/>
  <c r="C119" i="18"/>
  <c r="TI119" i="18"/>
  <c r="QO119" i="18"/>
  <c r="NU119" i="18"/>
  <c r="LA119" i="18"/>
  <c r="IG119" i="18"/>
  <c r="RY119" i="18"/>
  <c r="PE119" i="18"/>
  <c r="MK119" i="18"/>
  <c r="JQ119" i="18"/>
  <c r="GW119" i="18"/>
  <c r="EC119" i="18"/>
  <c r="BI119" i="18"/>
  <c r="FM119" i="18"/>
  <c r="CS119" i="18"/>
  <c r="Y119" i="18"/>
  <c r="RO111" i="18"/>
  <c r="OU111" i="18"/>
  <c r="MA111" i="18"/>
  <c r="JG111" i="18"/>
  <c r="GM111" i="18"/>
  <c r="SY111" i="18"/>
  <c r="QE111" i="18"/>
  <c r="NK111" i="18"/>
  <c r="KQ111" i="18"/>
  <c r="HW111" i="18"/>
  <c r="FC111" i="18"/>
  <c r="DS111" i="18"/>
  <c r="AY111" i="18"/>
  <c r="CI111" i="18"/>
  <c r="O111" i="18"/>
  <c r="RD111" i="18"/>
  <c r="OJ111" i="18"/>
  <c r="LP111" i="18"/>
  <c r="IV111" i="18"/>
  <c r="GB111" i="18"/>
  <c r="MZ111" i="18"/>
  <c r="BX111" i="18"/>
  <c r="D111" i="18"/>
  <c r="HL111" i="18"/>
  <c r="SN111" i="18"/>
  <c r="KF111" i="18"/>
  <c r="DH111" i="18"/>
  <c r="AN111" i="18"/>
  <c r="PT111" i="18"/>
  <c r="ER111" i="18"/>
  <c r="ST111" i="18"/>
  <c r="PZ111" i="18"/>
  <c r="NF111" i="18"/>
  <c r="KL111" i="18"/>
  <c r="HR111" i="18"/>
  <c r="EX111" i="18"/>
  <c r="OP111" i="18"/>
  <c r="GH111" i="18"/>
  <c r="AT111" i="18"/>
  <c r="LV111" i="18"/>
  <c r="CD111" i="18"/>
  <c r="J111" i="18"/>
  <c r="DN111" i="18"/>
  <c r="RJ111" i="18"/>
  <c r="JB111" i="18"/>
  <c r="RS118" i="18"/>
  <c r="OY118" i="18"/>
  <c r="ME118" i="18"/>
  <c r="JK118" i="18"/>
  <c r="GQ118" i="18"/>
  <c r="DW118" i="18"/>
  <c r="BC118" i="18"/>
  <c r="TC118" i="18"/>
  <c r="QI118" i="18"/>
  <c r="NO118" i="18"/>
  <c r="KU118" i="18"/>
  <c r="IA118" i="18"/>
  <c r="FG118" i="18"/>
  <c r="CM118" i="18"/>
  <c r="S118" i="18"/>
  <c r="RX118" i="18"/>
  <c r="PD118" i="18"/>
  <c r="MJ118" i="18"/>
  <c r="JP118" i="18"/>
  <c r="GV118" i="18"/>
  <c r="EB118" i="18"/>
  <c r="BH118" i="18"/>
  <c r="TH118" i="18"/>
  <c r="QN118" i="18"/>
  <c r="NT118" i="18"/>
  <c r="KZ118" i="18"/>
  <c r="IF118" i="18"/>
  <c r="FL118" i="18"/>
  <c r="CR118" i="18"/>
  <c r="X118" i="18"/>
  <c r="SW118" i="18"/>
  <c r="QC118" i="18"/>
  <c r="NI118" i="18"/>
  <c r="KO118" i="18"/>
  <c r="HU118" i="18"/>
  <c r="FA118" i="18"/>
  <c r="CG118" i="18"/>
  <c r="M118" i="18"/>
  <c r="RM118" i="18"/>
  <c r="OS118" i="18"/>
  <c r="LY118" i="18"/>
  <c r="JE118" i="18"/>
  <c r="GK118" i="18"/>
  <c r="DQ118" i="18"/>
  <c r="AW118" i="18"/>
  <c r="TD118" i="18"/>
  <c r="QJ118" i="18"/>
  <c r="NP118" i="18"/>
  <c r="KV118" i="18"/>
  <c r="IB118" i="18"/>
  <c r="FH118" i="18"/>
  <c r="CN118" i="18"/>
  <c r="T118" i="18"/>
  <c r="RT118" i="18"/>
  <c r="JL118" i="18"/>
  <c r="GR118" i="18"/>
  <c r="DX118" i="18"/>
  <c r="BD118" i="18"/>
  <c r="OZ118" i="18"/>
  <c r="MF118" i="18"/>
  <c r="SM120" i="18"/>
  <c r="PS120" i="18"/>
  <c r="MY120" i="18"/>
  <c r="KE120" i="18"/>
  <c r="HK120" i="18"/>
  <c r="EQ120" i="18"/>
  <c r="BW120" i="18"/>
  <c r="C120" i="18"/>
  <c r="RC120" i="18"/>
  <c r="OI120" i="18"/>
  <c r="LO120" i="18"/>
  <c r="IU120" i="18"/>
  <c r="GA120" i="18"/>
  <c r="DG120" i="18"/>
  <c r="AM120" i="18"/>
  <c r="SS120" i="18"/>
  <c r="PY120" i="18"/>
  <c r="NE120" i="18"/>
  <c r="KK120" i="18"/>
  <c r="HQ120" i="18"/>
  <c r="EW120" i="18"/>
  <c r="CC120" i="18"/>
  <c r="I120" i="18"/>
  <c r="RI120" i="18"/>
  <c r="OO120" i="18"/>
  <c r="LU120" i="18"/>
  <c r="JA120" i="18"/>
  <c r="GG120" i="18"/>
  <c r="DM120" i="18"/>
  <c r="AS120" i="18"/>
  <c r="RW120" i="18"/>
  <c r="PC120" i="18"/>
  <c r="MI120" i="18"/>
  <c r="JO120" i="18"/>
  <c r="GU120" i="18"/>
  <c r="EA120" i="18"/>
  <c r="BG120" i="18"/>
  <c r="TG120" i="18"/>
  <c r="QM120" i="18"/>
  <c r="NS120" i="18"/>
  <c r="KY120" i="18"/>
  <c r="IE120" i="18"/>
  <c r="FK120" i="18"/>
  <c r="CQ120" i="18"/>
  <c r="W120" i="18"/>
  <c r="TK110" i="18"/>
  <c r="QQ110" i="18"/>
  <c r="NW110" i="18"/>
  <c r="LC110" i="18"/>
  <c r="II110" i="18"/>
  <c r="FO110" i="18"/>
  <c r="CU110" i="18"/>
  <c r="AA110" i="18"/>
  <c r="SA110" i="18"/>
  <c r="PG110" i="18"/>
  <c r="MM110" i="18"/>
  <c r="JS110" i="18"/>
  <c r="GY110" i="18"/>
  <c r="EE110" i="18"/>
  <c r="BK110" i="18"/>
  <c r="RX110" i="18"/>
  <c r="PD110" i="18"/>
  <c r="MJ110" i="18"/>
  <c r="JP110" i="18"/>
  <c r="GV110" i="18"/>
  <c r="EB110" i="18"/>
  <c r="BH110" i="18"/>
  <c r="TH110" i="18"/>
  <c r="QN110" i="18"/>
  <c r="NT110" i="18"/>
  <c r="KZ110" i="18"/>
  <c r="IF110" i="18"/>
  <c r="FL110" i="18"/>
  <c r="CR110" i="18"/>
  <c r="X110" i="18"/>
  <c r="SW110" i="18"/>
  <c r="QC110" i="18"/>
  <c r="NI110" i="18"/>
  <c r="KO110" i="18"/>
  <c r="HU110" i="18"/>
  <c r="FA110" i="18"/>
  <c r="CG110" i="18"/>
  <c r="M110" i="18"/>
  <c r="RM110" i="18"/>
  <c r="OS110" i="18"/>
  <c r="LY110" i="18"/>
  <c r="JE110" i="18"/>
  <c r="GK110" i="18"/>
  <c r="DQ110" i="18"/>
  <c r="AW110" i="18"/>
  <c r="TD110" i="18"/>
  <c r="QJ110" i="18"/>
  <c r="NP110" i="18"/>
  <c r="KV110" i="18"/>
  <c r="IB110" i="18"/>
  <c r="FH110" i="18"/>
  <c r="CN110" i="18"/>
  <c r="T110" i="18"/>
  <c r="RT110" i="18"/>
  <c r="OZ110" i="18"/>
  <c r="MF110" i="18"/>
  <c r="JL110" i="18"/>
  <c r="GR110" i="18"/>
  <c r="DX110" i="18"/>
  <c r="BD110" i="18"/>
  <c r="RP115" i="18"/>
  <c r="OV115" i="18"/>
  <c r="MB115" i="18"/>
  <c r="JH115" i="18"/>
  <c r="GN115" i="18"/>
  <c r="DT115" i="18"/>
  <c r="AZ115" i="18"/>
  <c r="P115" i="18"/>
  <c r="SZ115" i="18"/>
  <c r="QF115" i="18"/>
  <c r="NL115" i="18"/>
  <c r="KR115" i="18"/>
  <c r="HX115" i="18"/>
  <c r="FD115" i="18"/>
  <c r="CJ115" i="18"/>
  <c r="RP123" i="18"/>
  <c r="OV123" i="18"/>
  <c r="MB123" i="18"/>
  <c r="JH123" i="18"/>
  <c r="GN123" i="18"/>
  <c r="DT123" i="18"/>
  <c r="AZ123" i="18"/>
  <c r="SZ123" i="18"/>
  <c r="QF123" i="18"/>
  <c r="NL123" i="18"/>
  <c r="KR123" i="18"/>
  <c r="HX123" i="18"/>
  <c r="FD123" i="18"/>
  <c r="CJ123" i="18"/>
  <c r="P123" i="18"/>
  <c r="SV124" i="18"/>
  <c r="QB124" i="18"/>
  <c r="NH124" i="18"/>
  <c r="KN124" i="18"/>
  <c r="HT124" i="18"/>
  <c r="EZ124" i="18"/>
  <c r="CF124" i="18"/>
  <c r="L124" i="18"/>
  <c r="RL124" i="18"/>
  <c r="OR124" i="18"/>
  <c r="LX124" i="18"/>
  <c r="JD124" i="18"/>
  <c r="GJ124" i="18"/>
  <c r="DP124" i="18"/>
  <c r="AV124" i="18"/>
  <c r="RH124" i="18"/>
  <c r="ON124" i="18"/>
  <c r="LT124" i="18"/>
  <c r="IZ124" i="18"/>
  <c r="GF124" i="18"/>
  <c r="DL124" i="18"/>
  <c r="AR124" i="18"/>
  <c r="SR124" i="18"/>
  <c r="PX124" i="18"/>
  <c r="ND124" i="18"/>
  <c r="KJ124" i="18"/>
  <c r="HP124" i="18"/>
  <c r="EV124" i="18"/>
  <c r="CB124" i="18"/>
  <c r="H124" i="18"/>
  <c r="RU124" i="18"/>
  <c r="PA124" i="18"/>
  <c r="MG124" i="18"/>
  <c r="JM124" i="18"/>
  <c r="GS124" i="18"/>
  <c r="DY124" i="18"/>
  <c r="BE124" i="18"/>
  <c r="KW124" i="18"/>
  <c r="U124" i="18"/>
  <c r="TE124" i="18"/>
  <c r="IC124" i="18"/>
  <c r="QK124" i="18"/>
  <c r="FI124" i="18"/>
  <c r="NQ124" i="18"/>
  <c r="CO124" i="18"/>
  <c r="SC124" i="18"/>
  <c r="PI124" i="18"/>
  <c r="MO124" i="18"/>
  <c r="JU124" i="18"/>
  <c r="HA124" i="18"/>
  <c r="EG124" i="18"/>
  <c r="BM124" i="18"/>
  <c r="TM124" i="18"/>
  <c r="IK124" i="18"/>
  <c r="QS124" i="18"/>
  <c r="FQ124" i="18"/>
  <c r="NY124" i="18"/>
  <c r="CW124" i="18"/>
  <c r="LE124" i="18"/>
  <c r="AC124" i="18"/>
  <c r="SP136" i="18"/>
  <c r="PV136" i="18"/>
  <c r="NB136" i="18"/>
  <c r="KH136" i="18"/>
  <c r="HN136" i="18"/>
  <c r="ET136" i="18"/>
  <c r="RF136" i="18"/>
  <c r="OL136" i="18"/>
  <c r="LR136" i="18"/>
  <c r="IX136" i="18"/>
  <c r="GD136" i="18"/>
  <c r="DJ136" i="18"/>
  <c r="AP136" i="18"/>
  <c r="BZ136" i="18"/>
  <c r="F136" i="18"/>
  <c r="RM133" i="18"/>
  <c r="OS133" i="18"/>
  <c r="LY133" i="18"/>
  <c r="JE133" i="18"/>
  <c r="GK133" i="18"/>
  <c r="DQ133" i="18"/>
  <c r="AW133" i="18"/>
  <c r="QC133" i="18"/>
  <c r="FA133" i="18"/>
  <c r="NI133" i="18"/>
  <c r="CG133" i="18"/>
  <c r="KO133" i="18"/>
  <c r="M133" i="18"/>
  <c r="HU133" i="18"/>
  <c r="SW133" i="18"/>
  <c r="SU125" i="18"/>
  <c r="QA125" i="18"/>
  <c r="NG125" i="18"/>
  <c r="KM125" i="18"/>
  <c r="HS125" i="18"/>
  <c r="EY125" i="18"/>
  <c r="CE125" i="18"/>
  <c r="K125" i="18"/>
  <c r="OQ125" i="18"/>
  <c r="DO125" i="18"/>
  <c r="LW125" i="18"/>
  <c r="AU125" i="18"/>
  <c r="JC125" i="18"/>
  <c r="RK125" i="18"/>
  <c r="GI125" i="18"/>
  <c r="RP128" i="18"/>
  <c r="OV128" i="18"/>
  <c r="MB128" i="18"/>
  <c r="JH128" i="18"/>
  <c r="GN128" i="18"/>
  <c r="QF128" i="18"/>
  <c r="KR128" i="18"/>
  <c r="SZ128" i="18"/>
  <c r="HX128" i="18"/>
  <c r="DT128" i="18"/>
  <c r="AZ128" i="18"/>
  <c r="NL128" i="18"/>
  <c r="CJ128" i="18"/>
  <c r="P128" i="18"/>
  <c r="FD128" i="18"/>
  <c r="TL125" i="18"/>
  <c r="QR125" i="18"/>
  <c r="NX125" i="18"/>
  <c r="LD125" i="18"/>
  <c r="IJ125" i="18"/>
  <c r="FP125" i="18"/>
  <c r="CV125" i="18"/>
  <c r="AB125" i="18"/>
  <c r="SB125" i="18"/>
  <c r="PH125" i="18"/>
  <c r="MN125" i="18"/>
  <c r="JT125" i="18"/>
  <c r="GZ125" i="18"/>
  <c r="EF125" i="18"/>
  <c r="BL125" i="18"/>
  <c r="RU127" i="18"/>
  <c r="PA127" i="18"/>
  <c r="MG127" i="18"/>
  <c r="JM127" i="18"/>
  <c r="GS127" i="18"/>
  <c r="DY127" i="18"/>
  <c r="BE127" i="18"/>
  <c r="TE127" i="18"/>
  <c r="QK127" i="18"/>
  <c r="NQ127" i="18"/>
  <c r="KW127" i="18"/>
  <c r="IC127" i="18"/>
  <c r="FI127" i="18"/>
  <c r="CO127" i="18"/>
  <c r="U127" i="18"/>
  <c r="RJ130" i="18"/>
  <c r="OP130" i="18"/>
  <c r="LV130" i="18"/>
  <c r="JB130" i="18"/>
  <c r="GH130" i="18"/>
  <c r="DN130" i="18"/>
  <c r="AT130" i="18"/>
  <c r="ST130" i="18"/>
  <c r="PZ130" i="18"/>
  <c r="NF130" i="18"/>
  <c r="KL130" i="18"/>
  <c r="HR130" i="18"/>
  <c r="EX130" i="18"/>
  <c r="CD130" i="18"/>
  <c r="J130" i="18"/>
  <c r="RI131" i="18"/>
  <c r="OO131" i="18"/>
  <c r="LU131" i="18"/>
  <c r="JA131" i="18"/>
  <c r="GG131" i="18"/>
  <c r="DM131" i="18"/>
  <c r="AS131" i="18"/>
  <c r="SS131" i="18"/>
  <c r="PY131" i="18"/>
  <c r="NE131" i="18"/>
  <c r="KK131" i="18"/>
  <c r="HQ131" i="18"/>
  <c r="EW131" i="18"/>
  <c r="CC131" i="18"/>
  <c r="I131" i="18"/>
  <c r="SL135" i="18"/>
  <c r="PR135" i="18"/>
  <c r="MX135" i="18"/>
  <c r="KD135" i="18"/>
  <c r="HJ135" i="18"/>
  <c r="EP135" i="18"/>
  <c r="BV135" i="18"/>
  <c r="B135" i="18"/>
  <c r="OH135" i="18"/>
  <c r="DF135" i="18"/>
  <c r="LN135" i="18"/>
  <c r="AL135" i="18"/>
  <c r="IT135" i="18"/>
  <c r="FZ135" i="18"/>
  <c r="RB135" i="18"/>
  <c r="SX130" i="18"/>
  <c r="QD130" i="18"/>
  <c r="NJ130" i="18"/>
  <c r="KP130" i="18"/>
  <c r="HV130" i="18"/>
  <c r="FB130" i="18"/>
  <c r="CH130" i="18"/>
  <c r="N130" i="18"/>
  <c r="RN130" i="18"/>
  <c r="OT130" i="18"/>
  <c r="LZ130" i="18"/>
  <c r="JF130" i="18"/>
  <c r="GL130" i="18"/>
  <c r="DR130" i="18"/>
  <c r="AX130" i="18"/>
  <c r="RI135" i="18"/>
  <c r="OO135" i="18"/>
  <c r="LU135" i="18"/>
  <c r="JA135" i="18"/>
  <c r="GG135" i="18"/>
  <c r="DM135" i="18"/>
  <c r="AS135" i="18"/>
  <c r="SS135" i="18"/>
  <c r="PY135" i="18"/>
  <c r="NE135" i="18"/>
  <c r="KK135" i="18"/>
  <c r="HQ135" i="18"/>
  <c r="EW135" i="18"/>
  <c r="CC135" i="18"/>
  <c r="I135" i="18"/>
  <c r="TI127" i="18"/>
  <c r="QO127" i="18"/>
  <c r="NU127" i="18"/>
  <c r="LA127" i="18"/>
  <c r="IG127" i="18"/>
  <c r="FM127" i="18"/>
  <c r="CS127" i="18"/>
  <c r="Y127" i="18"/>
  <c r="RY127" i="18"/>
  <c r="PE127" i="18"/>
  <c r="MK127" i="18"/>
  <c r="JQ127" i="18"/>
  <c r="GW127" i="18"/>
  <c r="EC127" i="18"/>
  <c r="BI127" i="18"/>
  <c r="SN128" i="18"/>
  <c r="PT128" i="18"/>
  <c r="MZ128" i="18"/>
  <c r="KF128" i="18"/>
  <c r="HL128" i="18"/>
  <c r="IV128" i="18"/>
  <c r="OJ128" i="18"/>
  <c r="LP128" i="18"/>
  <c r="ER128" i="18"/>
  <c r="BX128" i="18"/>
  <c r="D128" i="18"/>
  <c r="GB128" i="18"/>
  <c r="DH128" i="18"/>
  <c r="RD128" i="18"/>
  <c r="AN128" i="18"/>
  <c r="SM129" i="18"/>
  <c r="PS129" i="18"/>
  <c r="MY129" i="18"/>
  <c r="KE129" i="18"/>
  <c r="HK129" i="18"/>
  <c r="EQ129" i="18"/>
  <c r="BW129" i="18"/>
  <c r="C129" i="18"/>
  <c r="IU129" i="18"/>
  <c r="RC129" i="18"/>
  <c r="GA129" i="18"/>
  <c r="OI129" i="18"/>
  <c r="DG129" i="18"/>
  <c r="LO129" i="18"/>
  <c r="AM129" i="18"/>
  <c r="RJ128" i="18"/>
  <c r="OP128" i="18"/>
  <c r="LV128" i="18"/>
  <c r="JB128" i="18"/>
  <c r="GH128" i="18"/>
  <c r="ST128" i="18"/>
  <c r="PZ128" i="18"/>
  <c r="NF128" i="18"/>
  <c r="KL128" i="18"/>
  <c r="HR128" i="18"/>
  <c r="EX128" i="18"/>
  <c r="CD128" i="18"/>
  <c r="J128" i="18"/>
  <c r="AT128" i="18"/>
  <c r="DN128" i="18"/>
  <c r="RZ131" i="18"/>
  <c r="PF131" i="18"/>
  <c r="ML131" i="18"/>
  <c r="JR131" i="18"/>
  <c r="GX131" i="18"/>
  <c r="ED131" i="18"/>
  <c r="BJ131" i="18"/>
  <c r="TJ131" i="18"/>
  <c r="QP131" i="18"/>
  <c r="NV131" i="18"/>
  <c r="LB131" i="18"/>
  <c r="IH131" i="18"/>
  <c r="FN131" i="18"/>
  <c r="CT131" i="18"/>
  <c r="Z131" i="18"/>
  <c r="RY129" i="18"/>
  <c r="PE129" i="18"/>
  <c r="MK129" i="18"/>
  <c r="JQ129" i="18"/>
  <c r="GW129" i="18"/>
  <c r="EC129" i="18"/>
  <c r="BI129" i="18"/>
  <c r="TI129" i="18"/>
  <c r="QO129" i="18"/>
  <c r="NU129" i="18"/>
  <c r="LA129" i="18"/>
  <c r="IG129" i="18"/>
  <c r="FM129" i="18"/>
  <c r="CS129" i="18"/>
  <c r="Y129" i="18"/>
  <c r="RH136" i="18"/>
  <c r="ON136" i="18"/>
  <c r="LT136" i="18"/>
  <c r="IZ136" i="18"/>
  <c r="GF136" i="18"/>
  <c r="DL136" i="18"/>
  <c r="ND136" i="18"/>
  <c r="AR136" i="18"/>
  <c r="KJ136" i="18"/>
  <c r="SR136" i="18"/>
  <c r="HP136" i="18"/>
  <c r="CB136" i="18"/>
  <c r="H136" i="18"/>
  <c r="PX136" i="18"/>
  <c r="EV136" i="18"/>
  <c r="TK125" i="18"/>
  <c r="QQ125" i="18"/>
  <c r="NW125" i="18"/>
  <c r="LC125" i="18"/>
  <c r="II125" i="18"/>
  <c r="FO125" i="18"/>
  <c r="CU125" i="18"/>
  <c r="AA125" i="18"/>
  <c r="JS125" i="18"/>
  <c r="SA125" i="18"/>
  <c r="GY125" i="18"/>
  <c r="PG125" i="18"/>
  <c r="EE125" i="18"/>
  <c r="MM125" i="18"/>
  <c r="BK125" i="18"/>
  <c r="RW128" i="18"/>
  <c r="PC128" i="18"/>
  <c r="MI128" i="18"/>
  <c r="JO128" i="18"/>
  <c r="GU128" i="18"/>
  <c r="NS128" i="18"/>
  <c r="KY128" i="18"/>
  <c r="CQ128" i="18"/>
  <c r="W128" i="18"/>
  <c r="TG128" i="18"/>
  <c r="IE128" i="18"/>
  <c r="EA128" i="18"/>
  <c r="QM128" i="18"/>
  <c r="FK128" i="18"/>
  <c r="BG128" i="18"/>
  <c r="TE131" i="18"/>
  <c r="QK131" i="18"/>
  <c r="NQ131" i="18"/>
  <c r="KW131" i="18"/>
  <c r="IC131" i="18"/>
  <c r="FI131" i="18"/>
  <c r="CO131" i="18"/>
  <c r="U131" i="18"/>
  <c r="RU131" i="18"/>
  <c r="PA131" i="18"/>
  <c r="MG131" i="18"/>
  <c r="JM131" i="18"/>
  <c r="GS131" i="18"/>
  <c r="DY131" i="18"/>
  <c r="BE131" i="18"/>
  <c r="SL126" i="18"/>
  <c r="MX126" i="18"/>
  <c r="KD126" i="18"/>
  <c r="HJ126" i="18"/>
  <c r="EP126" i="18"/>
  <c r="BV126" i="18"/>
  <c r="B126" i="18"/>
  <c r="PR126" i="18"/>
  <c r="OH126" i="18"/>
  <c r="LN126" i="18"/>
  <c r="IT126" i="18"/>
  <c r="FZ126" i="18"/>
  <c r="DF126" i="18"/>
  <c r="AL126" i="18"/>
  <c r="RB126" i="18"/>
  <c r="RZ130" i="18"/>
  <c r="PF130" i="18"/>
  <c r="ML130" i="18"/>
  <c r="JR130" i="18"/>
  <c r="GX130" i="18"/>
  <c r="ED130" i="18"/>
  <c r="BJ130" i="18"/>
  <c r="TJ130" i="18"/>
  <c r="QP130" i="18"/>
  <c r="NV130" i="18"/>
  <c r="LB130" i="18"/>
  <c r="IH130" i="18"/>
  <c r="FN130" i="18"/>
  <c r="CT130" i="18"/>
  <c r="Z130" i="18"/>
  <c r="SU132" i="18"/>
  <c r="QA132" i="18"/>
  <c r="NG132" i="18"/>
  <c r="KM132" i="18"/>
  <c r="RK132" i="18"/>
  <c r="OQ132" i="18"/>
  <c r="LW132" i="18"/>
  <c r="JC132" i="18"/>
  <c r="HS132" i="18"/>
  <c r="EY132" i="18"/>
  <c r="CE132" i="18"/>
  <c r="K132" i="18"/>
  <c r="GI132" i="18"/>
  <c r="DO132" i="18"/>
  <c r="AU132" i="18"/>
  <c r="RF135" i="18"/>
  <c r="OL135" i="18"/>
  <c r="LR135" i="18"/>
  <c r="IX135" i="18"/>
  <c r="GD135" i="18"/>
  <c r="DJ135" i="18"/>
  <c r="AP135" i="18"/>
  <c r="NB135" i="18"/>
  <c r="BZ135" i="18"/>
  <c r="KH135" i="18"/>
  <c r="F135" i="18"/>
  <c r="SP135" i="18"/>
  <c r="HN135" i="18"/>
  <c r="PV135" i="18"/>
  <c r="ET135" i="18"/>
  <c r="RM125" i="18"/>
  <c r="OS125" i="18"/>
  <c r="LY125" i="18"/>
  <c r="JE125" i="18"/>
  <c r="GK125" i="18"/>
  <c r="DQ125" i="18"/>
  <c r="AW125" i="18"/>
  <c r="NI125" i="18"/>
  <c r="CG125" i="18"/>
  <c r="KO125" i="18"/>
  <c r="M125" i="18"/>
  <c r="SW125" i="18"/>
  <c r="HU125" i="18"/>
  <c r="QC125" i="18"/>
  <c r="FA125" i="18"/>
  <c r="RO129" i="18"/>
  <c r="OU129" i="18"/>
  <c r="MA129" i="18"/>
  <c r="JG129" i="18"/>
  <c r="GM129" i="18"/>
  <c r="DS129" i="18"/>
  <c r="AY129" i="18"/>
  <c r="QE129" i="18"/>
  <c r="FC129" i="18"/>
  <c r="NK129" i="18"/>
  <c r="CI129" i="18"/>
  <c r="KQ129" i="18"/>
  <c r="O129" i="18"/>
  <c r="SY129" i="18"/>
  <c r="HW129" i="18"/>
  <c r="TC129" i="18"/>
  <c r="QI129" i="18"/>
  <c r="NO129" i="18"/>
  <c r="KU129" i="18"/>
  <c r="IA129" i="18"/>
  <c r="FG129" i="18"/>
  <c r="CM129" i="18"/>
  <c r="S129" i="18"/>
  <c r="OY129" i="18"/>
  <c r="DW129" i="18"/>
  <c r="ME129" i="18"/>
  <c r="BC129" i="18"/>
  <c r="JK129" i="18"/>
  <c r="GQ129" i="18"/>
  <c r="RS129" i="18"/>
  <c r="SV126" i="18"/>
  <c r="NH126" i="18"/>
  <c r="KN126" i="18"/>
  <c r="HT126" i="18"/>
  <c r="EZ126" i="18"/>
  <c r="CF126" i="18"/>
  <c r="L126" i="18"/>
  <c r="RL126" i="18"/>
  <c r="QB126" i="18"/>
  <c r="OR126" i="18"/>
  <c r="LX126" i="18"/>
  <c r="JD126" i="18"/>
  <c r="GJ126" i="18"/>
  <c r="DP126" i="18"/>
  <c r="AV126" i="18"/>
  <c r="TM134" i="18"/>
  <c r="QS134" i="18"/>
  <c r="NY134" i="18"/>
  <c r="LE134" i="18"/>
  <c r="IK134" i="18"/>
  <c r="SC134" i="18"/>
  <c r="PI134" i="18"/>
  <c r="MO134" i="18"/>
  <c r="JU134" i="18"/>
  <c r="HA134" i="18"/>
  <c r="EG134" i="18"/>
  <c r="BM134" i="18"/>
  <c r="CW134" i="18"/>
  <c r="AC134" i="18"/>
  <c r="FQ134" i="18"/>
  <c r="RE127" i="18"/>
  <c r="OK127" i="18"/>
  <c r="LQ127" i="18"/>
  <c r="IW127" i="18"/>
  <c r="GC127" i="18"/>
  <c r="DI127" i="18"/>
  <c r="AO127" i="18"/>
  <c r="SO127" i="18"/>
  <c r="PU127" i="18"/>
  <c r="NA127" i="18"/>
  <c r="KG127" i="18"/>
  <c r="HM127" i="18"/>
  <c r="ES127" i="18"/>
  <c r="BY127" i="18"/>
  <c r="E127" i="18"/>
  <c r="TA132" i="18"/>
  <c r="QG132" i="18"/>
  <c r="NM132" i="18"/>
  <c r="KS132" i="18"/>
  <c r="OW132" i="18"/>
  <c r="GO132" i="18"/>
  <c r="DU132" i="18"/>
  <c r="BA132" i="18"/>
  <c r="MC132" i="18"/>
  <c r="JI132" i="18"/>
  <c r="HY132" i="18"/>
  <c r="FE132" i="18"/>
  <c r="CK132" i="18"/>
  <c r="Q132" i="18"/>
  <c r="RQ132" i="18"/>
  <c r="SV134" i="18"/>
  <c r="QB134" i="18"/>
  <c r="NH134" i="18"/>
  <c r="KN134" i="18"/>
  <c r="RL134" i="18"/>
  <c r="OR134" i="18"/>
  <c r="LX134" i="18"/>
  <c r="JD134" i="18"/>
  <c r="GJ134" i="18"/>
  <c r="DP134" i="18"/>
  <c r="EZ134" i="18"/>
  <c r="AV134" i="18"/>
  <c r="HT134" i="18"/>
  <c r="CF134" i="18"/>
  <c r="L134" i="18"/>
  <c r="SW136" i="18"/>
  <c r="QC136" i="18"/>
  <c r="NI136" i="18"/>
  <c r="KO136" i="18"/>
  <c r="HU136" i="18"/>
  <c r="FA136" i="18"/>
  <c r="LY136" i="18"/>
  <c r="CG136" i="18"/>
  <c r="M136" i="18"/>
  <c r="JE136" i="18"/>
  <c r="RM136" i="18"/>
  <c r="GK136" i="18"/>
  <c r="AW136" i="18"/>
  <c r="DQ136" i="18"/>
  <c r="OS136" i="18"/>
  <c r="RD132" i="18"/>
  <c r="OJ132" i="18"/>
  <c r="LP132" i="18"/>
  <c r="IV132" i="18"/>
  <c r="SN132" i="18"/>
  <c r="HL132" i="18"/>
  <c r="ER132" i="18"/>
  <c r="BX132" i="18"/>
  <c r="D132" i="18"/>
  <c r="PT132" i="18"/>
  <c r="MZ132" i="18"/>
  <c r="KF132" i="18"/>
  <c r="GB132" i="18"/>
  <c r="DH132" i="18"/>
  <c r="AN132" i="18"/>
  <c r="TF130" i="18"/>
  <c r="QL130" i="18"/>
  <c r="NR130" i="18"/>
  <c r="KX130" i="18"/>
  <c r="ID130" i="18"/>
  <c r="FJ130" i="18"/>
  <c r="CP130" i="18"/>
  <c r="V130" i="18"/>
  <c r="RV130" i="18"/>
  <c r="PB130" i="18"/>
  <c r="MH130" i="18"/>
  <c r="JN130" i="18"/>
  <c r="GT130" i="18"/>
  <c r="DZ130" i="18"/>
  <c r="BF130" i="18"/>
  <c r="PD126" i="18"/>
  <c r="MJ126" i="18"/>
  <c r="JP126" i="18"/>
  <c r="GV126" i="18"/>
  <c r="EB126" i="18"/>
  <c r="BH126" i="18"/>
  <c r="TH126" i="18"/>
  <c r="RX126" i="18"/>
  <c r="NT126" i="18"/>
  <c r="KZ126" i="18"/>
  <c r="IF126" i="18"/>
  <c r="FL126" i="18"/>
  <c r="CR126" i="18"/>
  <c r="X126" i="18"/>
  <c r="QN126" i="18"/>
  <c r="RW129" i="18"/>
  <c r="PC129" i="18"/>
  <c r="MI129" i="18"/>
  <c r="JO129" i="18"/>
  <c r="GU129" i="18"/>
  <c r="EA129" i="18"/>
  <c r="BG129" i="18"/>
  <c r="NS129" i="18"/>
  <c r="CQ129" i="18"/>
  <c r="KY129" i="18"/>
  <c r="W129" i="18"/>
  <c r="TG129" i="18"/>
  <c r="IE129" i="18"/>
  <c r="QM129" i="18"/>
  <c r="FK129" i="18"/>
  <c r="SB132" i="18"/>
  <c r="PH132" i="18"/>
  <c r="MN132" i="18"/>
  <c r="JT132" i="18"/>
  <c r="LD132" i="18"/>
  <c r="FP132" i="18"/>
  <c r="CV132" i="18"/>
  <c r="AB132" i="18"/>
  <c r="TL132" i="18"/>
  <c r="IJ132" i="18"/>
  <c r="QR132" i="18"/>
  <c r="BL132" i="18"/>
  <c r="NX132" i="18"/>
  <c r="GZ132" i="18"/>
  <c r="EF132" i="18"/>
  <c r="RO134" i="18"/>
  <c r="OU134" i="18"/>
  <c r="MA134" i="18"/>
  <c r="JG134" i="18"/>
  <c r="GM134" i="18"/>
  <c r="DS134" i="18"/>
  <c r="KQ134" i="18"/>
  <c r="AY134" i="18"/>
  <c r="CI134" i="18"/>
  <c r="SY134" i="18"/>
  <c r="HW134" i="18"/>
  <c r="QE134" i="18"/>
  <c r="O134" i="18"/>
  <c r="FC134" i="18"/>
  <c r="NK134" i="18"/>
  <c r="TE128" i="18"/>
  <c r="QK128" i="18"/>
  <c r="NQ128" i="18"/>
  <c r="KW128" i="18"/>
  <c r="IC128" i="18"/>
  <c r="RU128" i="18"/>
  <c r="PA128" i="18"/>
  <c r="MG128" i="18"/>
  <c r="JM128" i="18"/>
  <c r="GS128" i="18"/>
  <c r="DY128" i="18"/>
  <c r="BE128" i="18"/>
  <c r="FI128" i="18"/>
  <c r="CO128" i="18"/>
  <c r="U128" i="18"/>
  <c r="SM132" i="18"/>
  <c r="PS132" i="18"/>
  <c r="MY132" i="18"/>
  <c r="KE132" i="18"/>
  <c r="RC132" i="18"/>
  <c r="OI132" i="18"/>
  <c r="LO132" i="18"/>
  <c r="IU132" i="18"/>
  <c r="HK132" i="18"/>
  <c r="EQ132" i="18"/>
  <c r="BW132" i="18"/>
  <c r="C132" i="18"/>
  <c r="GA132" i="18"/>
  <c r="DG132" i="18"/>
  <c r="AM132" i="18"/>
  <c r="ON126" i="18"/>
  <c r="LT126" i="18"/>
  <c r="IZ126" i="18"/>
  <c r="GF126" i="18"/>
  <c r="DL126" i="18"/>
  <c r="AR126" i="18"/>
  <c r="SR126" i="18"/>
  <c r="RH126" i="18"/>
  <c r="ND126" i="18"/>
  <c r="KJ126" i="18"/>
  <c r="HP126" i="18"/>
  <c r="EV126" i="18"/>
  <c r="CB126" i="18"/>
  <c r="H126" i="18"/>
  <c r="PX126" i="18"/>
  <c r="SP131" i="18"/>
  <c r="PV131" i="18"/>
  <c r="NB131" i="18"/>
  <c r="KH131" i="18"/>
  <c r="HN131" i="18"/>
  <c r="ET131" i="18"/>
  <c r="BZ131" i="18"/>
  <c r="F131" i="18"/>
  <c r="RF131" i="18"/>
  <c r="OL131" i="18"/>
  <c r="LR131" i="18"/>
  <c r="IX131" i="18"/>
  <c r="GD131" i="18"/>
  <c r="DJ131" i="18"/>
  <c r="AP131" i="18"/>
  <c r="RE137" i="18"/>
  <c r="OK137" i="18"/>
  <c r="LQ137" i="18"/>
  <c r="IW137" i="18"/>
  <c r="GC137" i="18"/>
  <c r="SO137" i="18"/>
  <c r="PU137" i="18"/>
  <c r="NA137" i="18"/>
  <c r="KG137" i="18"/>
  <c r="HM137" i="18"/>
  <c r="ES137" i="18"/>
  <c r="BY137" i="18"/>
  <c r="E137" i="18"/>
  <c r="DI137" i="18"/>
  <c r="AO137" i="18"/>
  <c r="SC138" i="18"/>
  <c r="PI138" i="18"/>
  <c r="JU138" i="18"/>
  <c r="EG138" i="18"/>
  <c r="NY138" i="18"/>
  <c r="IK138" i="18"/>
  <c r="CW138" i="18"/>
  <c r="MO138" i="18"/>
  <c r="HA138" i="18"/>
  <c r="BM138" i="18"/>
  <c r="QS138" i="18"/>
  <c r="LE138" i="18"/>
  <c r="FQ138" i="18"/>
  <c r="AC138" i="18"/>
  <c r="TM138" i="18"/>
  <c r="TN137" i="18"/>
  <c r="PJ137" i="18"/>
  <c r="MP137" i="18"/>
  <c r="JV137" i="18"/>
  <c r="HB137" i="18"/>
  <c r="EH137" i="18"/>
  <c r="SD137" i="18"/>
  <c r="QT137" i="18"/>
  <c r="NZ137" i="18"/>
  <c r="LF137" i="18"/>
  <c r="IL137" i="18"/>
  <c r="FR137" i="18"/>
  <c r="CX137" i="18"/>
  <c r="AD137" i="18"/>
  <c r="BN137" i="18"/>
  <c r="QO137" i="18"/>
  <c r="NU137" i="18"/>
  <c r="LA137" i="18"/>
  <c r="IG137" i="18"/>
  <c r="FM137" i="18"/>
  <c r="TI137" i="18"/>
  <c r="RY137" i="18"/>
  <c r="PE137" i="18"/>
  <c r="MK137" i="18"/>
  <c r="JQ137" i="18"/>
  <c r="GW137" i="18"/>
  <c r="EC137" i="18"/>
  <c r="BI137" i="18"/>
  <c r="CS137" i="18"/>
  <c r="Y137" i="18"/>
  <c r="SB138" i="18"/>
  <c r="PH138" i="18"/>
  <c r="MN138" i="18"/>
  <c r="JT138" i="18"/>
  <c r="GZ138" i="18"/>
  <c r="EF138" i="18"/>
  <c r="BL138" i="18"/>
  <c r="TL138" i="18"/>
  <c r="NX138" i="18"/>
  <c r="IJ138" i="18"/>
  <c r="CV138" i="18"/>
  <c r="AB138" i="18"/>
  <c r="QR138" i="18"/>
  <c r="LD138" i="18"/>
  <c r="FP138" i="18"/>
  <c r="RD138" i="18"/>
  <c r="OJ138" i="18"/>
  <c r="LP138" i="18"/>
  <c r="IV138" i="18"/>
  <c r="GB138" i="18"/>
  <c r="DH138" i="18"/>
  <c r="AN138" i="18"/>
  <c r="SN138" i="18"/>
  <c r="PT138" i="18"/>
  <c r="KF138" i="18"/>
  <c r="ER138" i="18"/>
  <c r="D138" i="18"/>
  <c r="MZ138" i="18"/>
  <c r="HL138" i="18"/>
  <c r="BX138" i="18"/>
  <c r="SP138" i="18"/>
  <c r="PV138" i="18"/>
  <c r="NB138" i="18"/>
  <c r="KH138" i="18"/>
  <c r="HN138" i="18"/>
  <c r="ET138" i="18"/>
  <c r="BZ138" i="18"/>
  <c r="F138" i="18"/>
  <c r="RF138" i="18"/>
  <c r="LR138" i="18"/>
  <c r="GD138" i="18"/>
  <c r="AP138" i="18"/>
  <c r="OL138" i="18"/>
  <c r="IX138" i="18"/>
  <c r="DJ138" i="18"/>
  <c r="SE113" i="18"/>
  <c r="PK113" i="18"/>
  <c r="MQ113" i="18"/>
  <c r="JW113" i="18"/>
  <c r="HC113" i="18"/>
  <c r="EI113" i="18"/>
  <c r="BO113" i="18"/>
  <c r="TO113" i="18"/>
  <c r="QU113" i="18"/>
  <c r="OA113" i="18"/>
  <c r="LG113" i="18"/>
  <c r="IM113" i="18"/>
  <c r="FS113" i="18"/>
  <c r="CY113" i="18"/>
  <c r="AE113" i="18"/>
  <c r="SE132" i="18"/>
  <c r="PK132" i="18"/>
  <c r="MQ132" i="18"/>
  <c r="JW132" i="18"/>
  <c r="TO132" i="18"/>
  <c r="QU132" i="18"/>
  <c r="OA132" i="18"/>
  <c r="LG132" i="18"/>
  <c r="IM132" i="18"/>
  <c r="HC132" i="18"/>
  <c r="EI132" i="18"/>
  <c r="BO132" i="18"/>
  <c r="AE132" i="18"/>
  <c r="FS132" i="18"/>
  <c r="CY132" i="18"/>
  <c r="SE134" i="18"/>
  <c r="PK134" i="18"/>
  <c r="MQ134" i="18"/>
  <c r="JW134" i="18"/>
  <c r="HC134" i="18"/>
  <c r="EI134" i="18"/>
  <c r="QU134" i="18"/>
  <c r="BO134" i="18"/>
  <c r="CY134" i="18"/>
  <c r="OA134" i="18"/>
  <c r="LG134" i="18"/>
  <c r="AE134" i="18"/>
  <c r="FS134" i="18"/>
  <c r="IM134" i="18"/>
  <c r="TO134" i="18"/>
  <c r="TU109" i="18"/>
  <c r="RA109" i="18"/>
  <c r="OG109" i="18"/>
  <c r="LM109" i="18"/>
  <c r="IS109" i="18"/>
  <c r="FY109" i="18"/>
  <c r="DE109" i="18"/>
  <c r="AK109" i="18"/>
  <c r="SK109" i="18"/>
  <c r="PQ109" i="18"/>
  <c r="MW109" i="18"/>
  <c r="KC109" i="18"/>
  <c r="HI109" i="18"/>
  <c r="EO109" i="18"/>
  <c r="BU109" i="18"/>
  <c r="TQ119" i="18"/>
  <c r="QW119" i="18"/>
  <c r="OC119" i="18"/>
  <c r="LI119" i="18"/>
  <c r="IO119" i="18"/>
  <c r="SG119" i="18"/>
  <c r="PM119" i="18"/>
  <c r="MS119" i="18"/>
  <c r="JY119" i="18"/>
  <c r="HE119" i="18"/>
  <c r="EK119" i="18"/>
  <c r="BQ119" i="18"/>
  <c r="FU119" i="18"/>
  <c r="DA119" i="18"/>
  <c r="AG119" i="18"/>
  <c r="TQ111" i="18"/>
  <c r="QW111" i="18"/>
  <c r="OC111" i="18"/>
  <c r="LI111" i="18"/>
  <c r="IO111" i="18"/>
  <c r="PM111" i="18"/>
  <c r="BQ111" i="18"/>
  <c r="EK111" i="18"/>
  <c r="MS111" i="18"/>
  <c r="DA111" i="18"/>
  <c r="AG111" i="18"/>
  <c r="SG111" i="18"/>
  <c r="HE111" i="18"/>
  <c r="FU111" i="18"/>
  <c r="JY111" i="18"/>
  <c r="SJ120" i="18"/>
  <c r="PP120" i="18"/>
  <c r="MV120" i="18"/>
  <c r="KB120" i="18"/>
  <c r="HH120" i="18"/>
  <c r="EN120" i="18"/>
  <c r="BT120" i="18"/>
  <c r="OF120" i="18"/>
  <c r="LL120" i="18"/>
  <c r="IR120" i="18"/>
  <c r="FX120" i="18"/>
  <c r="DD120" i="18"/>
  <c r="AJ120" i="18"/>
  <c r="TT120" i="18"/>
  <c r="QZ120" i="18"/>
  <c r="TR124" i="18"/>
  <c r="QX124" i="18"/>
  <c r="OD124" i="18"/>
  <c r="LJ124" i="18"/>
  <c r="IP124" i="18"/>
  <c r="FV124" i="18"/>
  <c r="DB124" i="18"/>
  <c r="AH124" i="18"/>
  <c r="SH124" i="18"/>
  <c r="PN124" i="18"/>
  <c r="MT124" i="18"/>
  <c r="JZ124" i="18"/>
  <c r="HF124" i="18"/>
  <c r="EL124" i="18"/>
  <c r="BR124" i="18"/>
  <c r="SG117" i="18"/>
  <c r="PM117" i="18"/>
  <c r="MS117" i="18"/>
  <c r="JY117" i="18"/>
  <c r="HE117" i="18"/>
  <c r="EK117" i="18"/>
  <c r="BQ117" i="18"/>
  <c r="TQ117" i="18"/>
  <c r="QW117" i="18"/>
  <c r="OC117" i="18"/>
  <c r="LI117" i="18"/>
  <c r="IO117" i="18"/>
  <c r="FU117" i="18"/>
  <c r="DA117" i="18"/>
  <c r="AG117" i="18"/>
  <c r="SG108" i="18"/>
  <c r="PM108" i="18"/>
  <c r="MS108" i="18"/>
  <c r="JY108" i="18"/>
  <c r="HE108" i="18"/>
  <c r="EK108" i="18"/>
  <c r="BQ108" i="18"/>
  <c r="TQ108" i="18"/>
  <c r="QW108" i="18"/>
  <c r="OC108" i="18"/>
  <c r="LI108" i="18"/>
  <c r="IO108" i="18"/>
  <c r="FU108" i="18"/>
  <c r="DA108" i="18"/>
  <c r="AG108" i="18"/>
  <c r="TU108" i="18"/>
  <c r="RA108" i="18"/>
  <c r="OG108" i="18"/>
  <c r="LM108" i="18"/>
  <c r="IS108" i="18"/>
  <c r="FY108" i="18"/>
  <c r="DE108" i="18"/>
  <c r="AK108" i="18"/>
  <c r="SK108" i="18"/>
  <c r="PQ108" i="18"/>
  <c r="MW108" i="18"/>
  <c r="KC108" i="18"/>
  <c r="HI108" i="18"/>
  <c r="EO108" i="18"/>
  <c r="BU108" i="18"/>
  <c r="MT108" i="18"/>
  <c r="JZ108" i="18"/>
  <c r="BR108" i="18"/>
  <c r="SH108" i="18"/>
  <c r="PN108" i="18"/>
  <c r="EL108" i="18"/>
  <c r="TR108" i="18"/>
  <c r="QX108" i="18"/>
  <c r="OD108" i="18"/>
  <c r="LJ108" i="18"/>
  <c r="IP108" i="18"/>
  <c r="FV108" i="18"/>
  <c r="DB108" i="18"/>
  <c r="AH108" i="18"/>
  <c r="HF108" i="18"/>
  <c r="TT113" i="18"/>
  <c r="QZ113" i="18"/>
  <c r="OF113" i="18"/>
  <c r="LL113" i="18"/>
  <c r="SJ113" i="18"/>
  <c r="PP113" i="18"/>
  <c r="MV113" i="18"/>
  <c r="KB113" i="18"/>
  <c r="HH113" i="18"/>
  <c r="EN113" i="18"/>
  <c r="BT113" i="18"/>
  <c r="IR113" i="18"/>
  <c r="FX113" i="18"/>
  <c r="DD113" i="18"/>
  <c r="AJ113" i="18"/>
  <c r="TR121" i="18"/>
  <c r="QX121" i="18"/>
  <c r="OD121" i="18"/>
  <c r="LJ121" i="18"/>
  <c r="IP121" i="18"/>
  <c r="FV121" i="18"/>
  <c r="DB121" i="18"/>
  <c r="AH121" i="18"/>
  <c r="SH121" i="18"/>
  <c r="PN121" i="18"/>
  <c r="MT121" i="18"/>
  <c r="JZ121" i="18"/>
  <c r="HF121" i="18"/>
  <c r="EL121" i="18"/>
  <c r="BR121" i="18"/>
  <c r="SH122" i="18"/>
  <c r="QX122" i="18"/>
  <c r="OD122" i="18"/>
  <c r="LJ122" i="18"/>
  <c r="IP122" i="18"/>
  <c r="FV122" i="18"/>
  <c r="DB122" i="18"/>
  <c r="AH122" i="18"/>
  <c r="TR122" i="18"/>
  <c r="PN122" i="18"/>
  <c r="MT122" i="18"/>
  <c r="JZ122" i="18"/>
  <c r="HF122" i="18"/>
  <c r="EL122" i="18"/>
  <c r="BR122" i="18"/>
  <c r="SG109" i="18"/>
  <c r="PM109" i="18"/>
  <c r="MS109" i="18"/>
  <c r="JY109" i="18"/>
  <c r="HE109" i="18"/>
  <c r="EK109" i="18"/>
  <c r="BQ109" i="18"/>
  <c r="TQ109" i="18"/>
  <c r="QW109" i="18"/>
  <c r="OC109" i="18"/>
  <c r="LI109" i="18"/>
  <c r="IO109" i="18"/>
  <c r="FU109" i="18"/>
  <c r="DA109" i="18"/>
  <c r="AG109" i="18"/>
  <c r="TS131" i="18"/>
  <c r="QY131" i="18"/>
  <c r="OE131" i="18"/>
  <c r="LK131" i="18"/>
  <c r="IQ131" i="18"/>
  <c r="FW131" i="18"/>
  <c r="DC131" i="18"/>
  <c r="AI131" i="18"/>
  <c r="KA131" i="18"/>
  <c r="SI131" i="18"/>
  <c r="HG131" i="18"/>
  <c r="PO131" i="18"/>
  <c r="EM131" i="18"/>
  <c r="MU131" i="18"/>
  <c r="BS131" i="18"/>
  <c r="TQ138" i="18"/>
  <c r="OC138" i="18"/>
  <c r="IO138" i="18"/>
  <c r="DA138" i="18"/>
  <c r="MS138" i="18"/>
  <c r="HE138" i="18"/>
  <c r="BQ138" i="18"/>
  <c r="SG138" i="18"/>
  <c r="QW138" i="18"/>
  <c r="LI138" i="18"/>
  <c r="FU138" i="18"/>
  <c r="AG138" i="18"/>
  <c r="PM138" i="18"/>
  <c r="JY138" i="18"/>
  <c r="EK138" i="18"/>
  <c r="TR125" i="18"/>
  <c r="QX125" i="18"/>
  <c r="OD125" i="18"/>
  <c r="LJ125" i="18"/>
  <c r="IP125" i="18"/>
  <c r="FV125" i="18"/>
  <c r="DB125" i="18"/>
  <c r="AH125" i="18"/>
  <c r="SH125" i="18"/>
  <c r="PN125" i="18"/>
  <c r="MT125" i="18"/>
  <c r="JZ125" i="18"/>
  <c r="HF125" i="18"/>
  <c r="EL125" i="18"/>
  <c r="BR125" i="18"/>
  <c r="SG128" i="18"/>
  <c r="PM128" i="18"/>
  <c r="MS128" i="18"/>
  <c r="JY128" i="18"/>
  <c r="HE128" i="18"/>
  <c r="TQ128" i="18"/>
  <c r="QW128" i="18"/>
  <c r="OC128" i="18"/>
  <c r="LI128" i="18"/>
  <c r="IO128" i="18"/>
  <c r="DA128" i="18"/>
  <c r="AG128" i="18"/>
  <c r="EK128" i="18"/>
  <c r="BQ128" i="18"/>
  <c r="FU128" i="18"/>
  <c r="SI126" i="18"/>
  <c r="PO126" i="18"/>
  <c r="QY126" i="18"/>
  <c r="OE126" i="18"/>
  <c r="LK126" i="18"/>
  <c r="IQ126" i="18"/>
  <c r="FW126" i="18"/>
  <c r="DC126" i="18"/>
  <c r="AI126" i="18"/>
  <c r="HG126" i="18"/>
  <c r="EM126" i="18"/>
  <c r="TS126" i="18"/>
  <c r="MU126" i="18"/>
  <c r="BS126" i="18"/>
  <c r="KA126" i="18"/>
  <c r="TU134" i="18"/>
  <c r="RA134" i="18"/>
  <c r="OG134" i="18"/>
  <c r="LM134" i="18"/>
  <c r="IS134" i="18"/>
  <c r="SK134" i="18"/>
  <c r="PQ134" i="18"/>
  <c r="MW134" i="18"/>
  <c r="KC134" i="18"/>
  <c r="HI134" i="18"/>
  <c r="EO134" i="18"/>
  <c r="BU134" i="18"/>
  <c r="FY134" i="18"/>
  <c r="DE134" i="18"/>
  <c r="AK134" i="18"/>
  <c r="TQ133" i="18"/>
  <c r="QW133" i="18"/>
  <c r="OC133" i="18"/>
  <c r="LI133" i="18"/>
  <c r="IO133" i="18"/>
  <c r="FU133" i="18"/>
  <c r="DA133" i="18"/>
  <c r="AG133" i="18"/>
  <c r="JY133" i="18"/>
  <c r="SG133" i="18"/>
  <c r="HE133" i="18"/>
  <c r="PM133" i="18"/>
  <c r="EK133" i="18"/>
  <c r="MS133" i="18"/>
  <c r="BQ133" i="18"/>
  <c r="TS130" i="18"/>
  <c r="QY130" i="18"/>
  <c r="OE130" i="18"/>
  <c r="LK130" i="18"/>
  <c r="IQ130" i="18"/>
  <c r="FW130" i="18"/>
  <c r="DC130" i="18"/>
  <c r="AI130" i="18"/>
  <c r="KA130" i="18"/>
  <c r="SI130" i="18"/>
  <c r="HG130" i="18"/>
  <c r="PO130" i="18"/>
  <c r="EM130" i="18"/>
  <c r="MU130" i="18"/>
  <c r="BS130" i="18"/>
  <c r="SF125" i="18"/>
  <c r="PL125" i="18"/>
  <c r="MR125" i="18"/>
  <c r="JX125" i="18"/>
  <c r="HD125" i="18"/>
  <c r="EJ125" i="18"/>
  <c r="BP125" i="18"/>
  <c r="TP125" i="18"/>
  <c r="QV125" i="18"/>
  <c r="OB125" i="18"/>
  <c r="LH125" i="18"/>
  <c r="IN125" i="18"/>
  <c r="FT125" i="18"/>
  <c r="CZ125" i="18"/>
  <c r="AF125" i="18"/>
  <c r="SF130" i="18"/>
  <c r="PL130" i="18"/>
  <c r="MR130" i="18"/>
  <c r="JX130" i="18"/>
  <c r="HD130" i="18"/>
  <c r="EJ130" i="18"/>
  <c r="BP130" i="18"/>
  <c r="LH130" i="18"/>
  <c r="AF130" i="18"/>
  <c r="TP130" i="18"/>
  <c r="QV130" i="18"/>
  <c r="FT130" i="18"/>
  <c r="OB130" i="18"/>
  <c r="CZ130" i="18"/>
  <c r="IN130" i="18"/>
  <c r="SK138" i="18"/>
  <c r="MW138" i="18"/>
  <c r="HI138" i="18"/>
  <c r="BU138" i="18"/>
  <c r="RA138" i="18"/>
  <c r="LM138" i="18"/>
  <c r="FY138" i="18"/>
  <c r="AK138" i="18"/>
  <c r="TU138" i="18"/>
  <c r="PQ138" i="18"/>
  <c r="KC138" i="18"/>
  <c r="EO138" i="18"/>
  <c r="OG138" i="18"/>
  <c r="IS138" i="18"/>
  <c r="DE138" i="18"/>
  <c r="TD109" i="18"/>
  <c r="QJ109" i="18"/>
  <c r="NP109" i="18"/>
  <c r="KV109" i="18"/>
  <c r="IB109" i="18"/>
  <c r="FH109" i="18"/>
  <c r="CN109" i="18"/>
  <c r="T109" i="18"/>
  <c r="RT109" i="18"/>
  <c r="OZ109" i="18"/>
  <c r="MF109" i="18"/>
  <c r="JL109" i="18"/>
  <c r="GR109" i="18"/>
  <c r="DX109" i="18"/>
  <c r="BD109" i="18"/>
  <c r="RY116" i="18"/>
  <c r="PE116" i="18"/>
  <c r="MK116" i="18"/>
  <c r="JQ116" i="18"/>
  <c r="GW116" i="18"/>
  <c r="EC116" i="18"/>
  <c r="BI116" i="18"/>
  <c r="TI116" i="18"/>
  <c r="QO116" i="18"/>
  <c r="NU116" i="18"/>
  <c r="LA116" i="18"/>
  <c r="IG116" i="18"/>
  <c r="FM116" i="18"/>
  <c r="CS116" i="18"/>
  <c r="Y116" i="18"/>
  <c r="ET107" i="18"/>
  <c r="NB107" i="18"/>
  <c r="RF107" i="18"/>
  <c r="OL107" i="18"/>
  <c r="LR107" i="18"/>
  <c r="IX107" i="18"/>
  <c r="GD107" i="18"/>
  <c r="DJ107" i="18"/>
  <c r="AP107" i="18"/>
  <c r="BZ107" i="18"/>
  <c r="PV107" i="18"/>
  <c r="HN107" i="18"/>
  <c r="F107" i="18"/>
  <c r="SP107" i="18"/>
  <c r="KH107" i="18"/>
  <c r="SD120" i="18"/>
  <c r="PJ120" i="18"/>
  <c r="MP120" i="18"/>
  <c r="JV120" i="18"/>
  <c r="HB120" i="18"/>
  <c r="EH120" i="18"/>
  <c r="BN120" i="18"/>
  <c r="TN120" i="18"/>
  <c r="QT120" i="18"/>
  <c r="NZ120" i="18"/>
  <c r="LF120" i="18"/>
  <c r="IL120" i="18"/>
  <c r="FR120" i="18"/>
  <c r="CX120" i="18"/>
  <c r="AD120" i="18"/>
  <c r="RW125" i="18"/>
  <c r="PC125" i="18"/>
  <c r="MI125" i="18"/>
  <c r="JO125" i="18"/>
  <c r="GU125" i="18"/>
  <c r="EA125" i="18"/>
  <c r="BG125" i="18"/>
  <c r="KY125" i="18"/>
  <c r="W125" i="18"/>
  <c r="TG125" i="18"/>
  <c r="IE125" i="18"/>
  <c r="QM125" i="18"/>
  <c r="FK125" i="18"/>
  <c r="NS125" i="18"/>
  <c r="CQ125" i="18"/>
  <c r="SV127" i="18"/>
  <c r="QB127" i="18"/>
  <c r="NH127" i="18"/>
  <c r="KN127" i="18"/>
  <c r="HT127" i="18"/>
  <c r="EZ127" i="18"/>
  <c r="CF127" i="18"/>
  <c r="OR127" i="18"/>
  <c r="GJ127" i="18"/>
  <c r="AV127" i="18"/>
  <c r="LX127" i="18"/>
  <c r="L127" i="18"/>
  <c r="RL127" i="18"/>
  <c r="DP127" i="18"/>
  <c r="JD127" i="18"/>
  <c r="SE108" i="18"/>
  <c r="PK108" i="18"/>
  <c r="MQ108" i="18"/>
  <c r="JW108" i="18"/>
  <c r="HC108" i="18"/>
  <c r="EI108" i="18"/>
  <c r="BO108" i="18"/>
  <c r="TO108" i="18"/>
  <c r="QU108" i="18"/>
  <c r="OA108" i="18"/>
  <c r="LG108" i="18"/>
  <c r="IM108" i="18"/>
  <c r="FS108" i="18"/>
  <c r="CY108" i="18"/>
  <c r="AE108" i="18"/>
  <c r="SW117" i="18"/>
  <c r="QC117" i="18"/>
  <c r="NI117" i="18"/>
  <c r="KO117" i="18"/>
  <c r="HU117" i="18"/>
  <c r="FA117" i="18"/>
  <c r="CG117" i="18"/>
  <c r="M117" i="18"/>
  <c r="RM117" i="18"/>
  <c r="OS117" i="18"/>
  <c r="LY117" i="18"/>
  <c r="JE117" i="18"/>
  <c r="GK117" i="18"/>
  <c r="DQ117" i="18"/>
  <c r="AW117" i="18"/>
  <c r="CH109" i="18"/>
  <c r="NJ109" i="18"/>
  <c r="KP109" i="18"/>
  <c r="RN109" i="18"/>
  <c r="OT109" i="18"/>
  <c r="LZ109" i="18"/>
  <c r="JF109" i="18"/>
  <c r="GL109" i="18"/>
  <c r="DR109" i="18"/>
  <c r="AX109" i="18"/>
  <c r="QD109" i="18"/>
  <c r="SX109" i="18"/>
  <c r="N109" i="18"/>
  <c r="HV109" i="18"/>
  <c r="FB109" i="18"/>
  <c r="RM121" i="18"/>
  <c r="OS121" i="18"/>
  <c r="LY121" i="18"/>
  <c r="JE121" i="18"/>
  <c r="GK121" i="18"/>
  <c r="DQ121" i="18"/>
  <c r="AW121" i="18"/>
  <c r="SW121" i="18"/>
  <c r="QC121" i="18"/>
  <c r="NI121" i="18"/>
  <c r="KO121" i="18"/>
  <c r="HU121" i="18"/>
  <c r="FA121" i="18"/>
  <c r="CG121" i="18"/>
  <c r="M121" i="18"/>
  <c r="RX116" i="18"/>
  <c r="PD116" i="18"/>
  <c r="MJ116" i="18"/>
  <c r="JP116" i="18"/>
  <c r="GV116" i="18"/>
  <c r="EB116" i="18"/>
  <c r="BH116" i="18"/>
  <c r="TH116" i="18"/>
  <c r="QN116" i="18"/>
  <c r="NT116" i="18"/>
  <c r="KZ116" i="18"/>
  <c r="IF116" i="18"/>
  <c r="FL116" i="18"/>
  <c r="CR116" i="18"/>
  <c r="X116" i="18"/>
  <c r="TN116" i="18"/>
  <c r="QT116" i="18"/>
  <c r="NZ116" i="18"/>
  <c r="LF116" i="18"/>
  <c r="IL116" i="18"/>
  <c r="FR116" i="18"/>
  <c r="CX116" i="18"/>
  <c r="AD116" i="18"/>
  <c r="SD116" i="18"/>
  <c r="PJ116" i="18"/>
  <c r="MP116" i="18"/>
  <c r="JV116" i="18"/>
  <c r="HB116" i="18"/>
  <c r="EH116" i="18"/>
  <c r="BN116" i="18"/>
  <c r="TK108" i="18"/>
  <c r="QQ108" i="18"/>
  <c r="NW108" i="18"/>
  <c r="LC108" i="18"/>
  <c r="II108" i="18"/>
  <c r="FO108" i="18"/>
  <c r="CU108" i="18"/>
  <c r="AA108" i="18"/>
  <c r="SA108" i="18"/>
  <c r="PG108" i="18"/>
  <c r="MM108" i="18"/>
  <c r="JS108" i="18"/>
  <c r="GY108" i="18"/>
  <c r="EE108" i="18"/>
  <c r="BK108" i="18"/>
  <c r="TK123" i="18"/>
  <c r="QQ123" i="18"/>
  <c r="NW123" i="18"/>
  <c r="LC123" i="18"/>
  <c r="II123" i="18"/>
  <c r="FO123" i="18"/>
  <c r="CU123" i="18"/>
  <c r="AA123" i="18"/>
  <c r="JS123" i="18"/>
  <c r="SA123" i="18"/>
  <c r="BK123" i="18"/>
  <c r="PG123" i="18"/>
  <c r="GY123" i="18"/>
  <c r="MM123" i="18"/>
  <c r="EE123" i="18"/>
  <c r="SC123" i="18"/>
  <c r="PI123" i="18"/>
  <c r="MO123" i="18"/>
  <c r="JU123" i="18"/>
  <c r="HA123" i="18"/>
  <c r="EG123" i="18"/>
  <c r="BM123" i="18"/>
  <c r="TM123" i="18"/>
  <c r="FQ123" i="18"/>
  <c r="QS123" i="18"/>
  <c r="CW123" i="18"/>
  <c r="NY123" i="18"/>
  <c r="IK123" i="18"/>
  <c r="LE123" i="18"/>
  <c r="AC123" i="18"/>
  <c r="TD107" i="18"/>
  <c r="QJ107" i="18"/>
  <c r="NP107" i="18"/>
  <c r="KV107" i="18"/>
  <c r="IB107" i="18"/>
  <c r="FH107" i="18"/>
  <c r="CN107" i="18"/>
  <c r="T107" i="18"/>
  <c r="RT107" i="18"/>
  <c r="OZ107" i="18"/>
  <c r="MF107" i="18"/>
  <c r="JL107" i="18"/>
  <c r="GR107" i="18"/>
  <c r="DX107" i="18"/>
  <c r="BD107" i="18"/>
  <c r="TD113" i="18"/>
  <c r="QJ113" i="18"/>
  <c r="NP113" i="18"/>
  <c r="KV113" i="18"/>
  <c r="RT113" i="18"/>
  <c r="OZ113" i="18"/>
  <c r="MF113" i="18"/>
  <c r="JL113" i="18"/>
  <c r="GR113" i="18"/>
  <c r="DX113" i="18"/>
  <c r="BD113" i="18"/>
  <c r="T113" i="18"/>
  <c r="IB113" i="18"/>
  <c r="CN113" i="18"/>
  <c r="FH113" i="18"/>
  <c r="SU112" i="18"/>
  <c r="QA112" i="18"/>
  <c r="NG112" i="18"/>
  <c r="KM112" i="18"/>
  <c r="HS112" i="18"/>
  <c r="EY112" i="18"/>
  <c r="CE112" i="18"/>
  <c r="K112" i="18"/>
  <c r="RK112" i="18"/>
  <c r="OQ112" i="18"/>
  <c r="LW112" i="18"/>
  <c r="JC112" i="18"/>
  <c r="GI112" i="18"/>
  <c r="DO112" i="18"/>
  <c r="AU112" i="18"/>
  <c r="SR112" i="18"/>
  <c r="PX112" i="18"/>
  <c r="ND112" i="18"/>
  <c r="KJ112" i="18"/>
  <c r="HP112" i="18"/>
  <c r="EV112" i="18"/>
  <c r="CB112" i="18"/>
  <c r="H112" i="18"/>
  <c r="IZ112" i="18"/>
  <c r="AR112" i="18"/>
  <c r="ON112" i="18"/>
  <c r="GF112" i="18"/>
  <c r="RH112" i="18"/>
  <c r="LT112" i="18"/>
  <c r="DL112" i="18"/>
  <c r="SC122" i="18"/>
  <c r="PI122" i="18"/>
  <c r="MO122" i="18"/>
  <c r="JU122" i="18"/>
  <c r="HA122" i="18"/>
  <c r="EG122" i="18"/>
  <c r="BM122" i="18"/>
  <c r="TM122" i="18"/>
  <c r="QS122" i="18"/>
  <c r="NY122" i="18"/>
  <c r="LE122" i="18"/>
  <c r="IK122" i="18"/>
  <c r="FQ122" i="18"/>
  <c r="CW122" i="18"/>
  <c r="AC122" i="18"/>
  <c r="SS122" i="18"/>
  <c r="PY122" i="18"/>
  <c r="NE122" i="18"/>
  <c r="KK122" i="18"/>
  <c r="HQ122" i="18"/>
  <c r="EW122" i="18"/>
  <c r="CC122" i="18"/>
  <c r="I122" i="18"/>
  <c r="RI122" i="18"/>
  <c r="OO122" i="18"/>
  <c r="LU122" i="18"/>
  <c r="JA122" i="18"/>
  <c r="GG122" i="18"/>
  <c r="DM122" i="18"/>
  <c r="AS122" i="18"/>
  <c r="RS114" i="18"/>
  <c r="TC114" i="18"/>
  <c r="QI114" i="18"/>
  <c r="NO114" i="18"/>
  <c r="KU114" i="18"/>
  <c r="IA114" i="18"/>
  <c r="FG114" i="18"/>
  <c r="CM114" i="18"/>
  <c r="S114" i="18"/>
  <c r="OY114" i="18"/>
  <c r="ME114" i="18"/>
  <c r="JK114" i="18"/>
  <c r="GQ114" i="18"/>
  <c r="DW114" i="18"/>
  <c r="BC114" i="18"/>
  <c r="SC119" i="18"/>
  <c r="PI119" i="18"/>
  <c r="MO119" i="18"/>
  <c r="JU119" i="18"/>
  <c r="TM119" i="18"/>
  <c r="QS119" i="18"/>
  <c r="NY119" i="18"/>
  <c r="LE119" i="18"/>
  <c r="IK119" i="18"/>
  <c r="FQ119" i="18"/>
  <c r="CW119" i="18"/>
  <c r="AC119" i="18"/>
  <c r="HA119" i="18"/>
  <c r="EG119" i="18"/>
  <c r="BM119" i="18"/>
  <c r="RJ118" i="18"/>
  <c r="OP118" i="18"/>
  <c r="LV118" i="18"/>
  <c r="JB118" i="18"/>
  <c r="GH118" i="18"/>
  <c r="DN118" i="18"/>
  <c r="AT118" i="18"/>
  <c r="ST118" i="18"/>
  <c r="PZ118" i="18"/>
  <c r="NF118" i="18"/>
  <c r="KL118" i="18"/>
  <c r="HR118" i="18"/>
  <c r="EX118" i="18"/>
  <c r="CD118" i="18"/>
  <c r="J118" i="18"/>
  <c r="RK118" i="18"/>
  <c r="OQ118" i="18"/>
  <c r="LW118" i="18"/>
  <c r="JC118" i="18"/>
  <c r="GI118" i="18"/>
  <c r="DO118" i="18"/>
  <c r="AU118" i="18"/>
  <c r="SU118" i="18"/>
  <c r="QA118" i="18"/>
  <c r="NG118" i="18"/>
  <c r="KM118" i="18"/>
  <c r="HS118" i="18"/>
  <c r="EY118" i="18"/>
  <c r="CE118" i="18"/>
  <c r="K118" i="18"/>
  <c r="SL120" i="18"/>
  <c r="PR120" i="18"/>
  <c r="MX120" i="18"/>
  <c r="KD120" i="18"/>
  <c r="HJ120" i="18"/>
  <c r="EP120" i="18"/>
  <c r="BV120" i="18"/>
  <c r="B120" i="18"/>
  <c r="RB120" i="18"/>
  <c r="OH120" i="18"/>
  <c r="LN120" i="18"/>
  <c r="IT120" i="18"/>
  <c r="FZ120" i="18"/>
  <c r="DF120" i="18"/>
  <c r="AL120" i="18"/>
  <c r="SU110" i="18"/>
  <c r="QA110" i="18"/>
  <c r="NG110" i="18"/>
  <c r="KM110" i="18"/>
  <c r="HS110" i="18"/>
  <c r="EY110" i="18"/>
  <c r="CE110" i="18"/>
  <c r="K110" i="18"/>
  <c r="RK110" i="18"/>
  <c r="OQ110" i="18"/>
  <c r="LW110" i="18"/>
  <c r="JC110" i="18"/>
  <c r="GI110" i="18"/>
  <c r="DO110" i="18"/>
  <c r="AU110" i="18"/>
  <c r="TL124" i="18"/>
  <c r="QR124" i="18"/>
  <c r="NX124" i="18"/>
  <c r="LD124" i="18"/>
  <c r="IJ124" i="18"/>
  <c r="FP124" i="18"/>
  <c r="CV124" i="18"/>
  <c r="AB124" i="18"/>
  <c r="SB124" i="18"/>
  <c r="PH124" i="18"/>
  <c r="MN124" i="18"/>
  <c r="JT124" i="18"/>
  <c r="GZ124" i="18"/>
  <c r="EF124" i="18"/>
  <c r="BL124" i="18"/>
  <c r="SL124" i="18"/>
  <c r="PR124" i="18"/>
  <c r="MX124" i="18"/>
  <c r="KD124" i="18"/>
  <c r="HJ124" i="18"/>
  <c r="EP124" i="18"/>
  <c r="BV124" i="18"/>
  <c r="B124" i="18"/>
  <c r="RB124" i="18"/>
  <c r="OH124" i="18"/>
  <c r="LN124" i="18"/>
  <c r="IT124" i="18"/>
  <c r="FZ124" i="18"/>
  <c r="DF124" i="18"/>
  <c r="AL124" i="18"/>
  <c r="RF124" i="18"/>
  <c r="OL124" i="18"/>
  <c r="LR124" i="18"/>
  <c r="IX124" i="18"/>
  <c r="GD124" i="18"/>
  <c r="DJ124" i="18"/>
  <c r="AP124" i="18"/>
  <c r="SP124" i="18"/>
  <c r="PV124" i="18"/>
  <c r="NB124" i="18"/>
  <c r="KH124" i="18"/>
  <c r="HN124" i="18"/>
  <c r="ET124" i="18"/>
  <c r="BZ124" i="18"/>
  <c r="F124" i="18"/>
  <c r="TC135" i="18"/>
  <c r="QI135" i="18"/>
  <c r="NO135" i="18"/>
  <c r="KU135" i="18"/>
  <c r="IA135" i="18"/>
  <c r="FG135" i="18"/>
  <c r="CM135" i="18"/>
  <c r="S135" i="18"/>
  <c r="JK135" i="18"/>
  <c r="RS135" i="18"/>
  <c r="GQ135" i="18"/>
  <c r="OY135" i="18"/>
  <c r="DW135" i="18"/>
  <c r="BC135" i="18"/>
  <c r="ME135" i="18"/>
  <c r="SU130" i="18"/>
  <c r="QA130" i="18"/>
  <c r="NG130" i="18"/>
  <c r="KM130" i="18"/>
  <c r="HS130" i="18"/>
  <c r="EY130" i="18"/>
  <c r="CE130" i="18"/>
  <c r="K130" i="18"/>
  <c r="RK130" i="18"/>
  <c r="GI130" i="18"/>
  <c r="OQ130" i="18"/>
  <c r="DO130" i="18"/>
  <c r="LW130" i="18"/>
  <c r="AU130" i="18"/>
  <c r="JC130" i="18"/>
  <c r="TD134" i="18"/>
  <c r="QJ134" i="18"/>
  <c r="NP134" i="18"/>
  <c r="KV134" i="18"/>
  <c r="IB134" i="18"/>
  <c r="RT134" i="18"/>
  <c r="OZ134" i="18"/>
  <c r="MF134" i="18"/>
  <c r="JL134" i="18"/>
  <c r="GR134" i="18"/>
  <c r="DX134" i="18"/>
  <c r="CN134" i="18"/>
  <c r="BD134" i="18"/>
  <c r="FH134" i="18"/>
  <c r="T134" i="18"/>
  <c r="SX128" i="18"/>
  <c r="QD128" i="18"/>
  <c r="NJ128" i="18"/>
  <c r="KP128" i="18"/>
  <c r="HV128" i="18"/>
  <c r="RN128" i="18"/>
  <c r="OT128" i="18"/>
  <c r="LZ128" i="18"/>
  <c r="JF128" i="18"/>
  <c r="GL128" i="18"/>
  <c r="DR128" i="18"/>
  <c r="AX128" i="18"/>
  <c r="CH128" i="18"/>
  <c r="FB128" i="18"/>
  <c r="N128" i="18"/>
  <c r="RG132" i="18"/>
  <c r="OM132" i="18"/>
  <c r="LS132" i="18"/>
  <c r="IY132" i="18"/>
  <c r="SQ132" i="18"/>
  <c r="PW132" i="18"/>
  <c r="NC132" i="18"/>
  <c r="KI132" i="18"/>
  <c r="GE132" i="18"/>
  <c r="DK132" i="18"/>
  <c r="AQ132" i="18"/>
  <c r="HO132" i="18"/>
  <c r="EU132" i="18"/>
  <c r="CA132" i="18"/>
  <c r="G132" i="18"/>
  <c r="TB132" i="18"/>
  <c r="QH132" i="18"/>
  <c r="NN132" i="18"/>
  <c r="KT132" i="18"/>
  <c r="RR132" i="18"/>
  <c r="OX132" i="18"/>
  <c r="MD132" i="18"/>
  <c r="JJ132" i="18"/>
  <c r="GP132" i="18"/>
  <c r="DV132" i="18"/>
  <c r="BB132" i="18"/>
  <c r="HZ132" i="18"/>
  <c r="FF132" i="18"/>
  <c r="CL132" i="18"/>
  <c r="R132" i="18"/>
  <c r="TK131" i="18"/>
  <c r="QQ131" i="18"/>
  <c r="NW131" i="18"/>
  <c r="LC131" i="18"/>
  <c r="II131" i="18"/>
  <c r="FO131" i="18"/>
  <c r="CU131" i="18"/>
  <c r="AA131" i="18"/>
  <c r="MM131" i="18"/>
  <c r="BK131" i="18"/>
  <c r="JS131" i="18"/>
  <c r="SA131" i="18"/>
  <c r="GY131" i="18"/>
  <c r="PG131" i="18"/>
  <c r="EE131" i="18"/>
  <c r="SS126" i="18"/>
  <c r="PY126" i="18"/>
  <c r="RI126" i="18"/>
  <c r="NE126" i="18"/>
  <c r="KK126" i="18"/>
  <c r="HQ126" i="18"/>
  <c r="EW126" i="18"/>
  <c r="CC126" i="18"/>
  <c r="I126" i="18"/>
  <c r="OO126" i="18"/>
  <c r="DM126" i="18"/>
  <c r="LU126" i="18"/>
  <c r="AS126" i="18"/>
  <c r="JA126" i="18"/>
  <c r="GG126" i="18"/>
  <c r="RQ130" i="18"/>
  <c r="OW130" i="18"/>
  <c r="MC130" i="18"/>
  <c r="JI130" i="18"/>
  <c r="GO130" i="18"/>
  <c r="DU130" i="18"/>
  <c r="BA130" i="18"/>
  <c r="TA130" i="18"/>
  <c r="QG130" i="18"/>
  <c r="NM130" i="18"/>
  <c r="KS130" i="18"/>
  <c r="HY130" i="18"/>
  <c r="FE130" i="18"/>
  <c r="CK130" i="18"/>
  <c r="Q130" i="18"/>
  <c r="TD127" i="18"/>
  <c r="QJ127" i="18"/>
  <c r="NP127" i="18"/>
  <c r="KV127" i="18"/>
  <c r="IB127" i="18"/>
  <c r="FH127" i="18"/>
  <c r="CN127" i="18"/>
  <c r="T127" i="18"/>
  <c r="MF127" i="18"/>
  <c r="DX127" i="18"/>
  <c r="RT127" i="18"/>
  <c r="JL127" i="18"/>
  <c r="OZ127" i="18"/>
  <c r="BD127" i="18"/>
  <c r="GR127" i="18"/>
  <c r="TF129" i="18"/>
  <c r="QL129" i="18"/>
  <c r="NR129" i="18"/>
  <c r="KX129" i="18"/>
  <c r="ID129" i="18"/>
  <c r="FJ129" i="18"/>
  <c r="CP129" i="18"/>
  <c r="V129" i="18"/>
  <c r="RV129" i="18"/>
  <c r="PB129" i="18"/>
  <c r="MH129" i="18"/>
  <c r="JN129" i="18"/>
  <c r="GT129" i="18"/>
  <c r="DZ129" i="18"/>
  <c r="BF129" i="18"/>
  <c r="SS125" i="18"/>
  <c r="PY125" i="18"/>
  <c r="NE125" i="18"/>
  <c r="KK125" i="18"/>
  <c r="HQ125" i="18"/>
  <c r="EW125" i="18"/>
  <c r="CC125" i="18"/>
  <c r="I125" i="18"/>
  <c r="OO125" i="18"/>
  <c r="DM125" i="18"/>
  <c r="LU125" i="18"/>
  <c r="AS125" i="18"/>
  <c r="JA125" i="18"/>
  <c r="GG125" i="18"/>
  <c r="RI125" i="18"/>
  <c r="TI125" i="18"/>
  <c r="QO125" i="18"/>
  <c r="NU125" i="18"/>
  <c r="LA125" i="18"/>
  <c r="IG125" i="18"/>
  <c r="FM125" i="18"/>
  <c r="CS125" i="18"/>
  <c r="Y125" i="18"/>
  <c r="JQ125" i="18"/>
  <c r="RY125" i="18"/>
  <c r="GW125" i="18"/>
  <c r="PE125" i="18"/>
  <c r="EC125" i="18"/>
  <c r="MK125" i="18"/>
  <c r="BI125" i="18"/>
  <c r="RU125" i="18"/>
  <c r="PA125" i="18"/>
  <c r="MG125" i="18"/>
  <c r="JM125" i="18"/>
  <c r="GS125" i="18"/>
  <c r="DY125" i="18"/>
  <c r="BE125" i="18"/>
  <c r="KW125" i="18"/>
  <c r="U125" i="18"/>
  <c r="TE125" i="18"/>
  <c r="IC125" i="18"/>
  <c r="QK125" i="18"/>
  <c r="FI125" i="18"/>
  <c r="NQ125" i="18"/>
  <c r="CO125" i="18"/>
  <c r="TK133" i="18"/>
  <c r="QQ133" i="18"/>
  <c r="NW133" i="18"/>
  <c r="LC133" i="18"/>
  <c r="II133" i="18"/>
  <c r="FO133" i="18"/>
  <c r="CU133" i="18"/>
  <c r="AA133" i="18"/>
  <c r="SA133" i="18"/>
  <c r="PG133" i="18"/>
  <c r="MM133" i="18"/>
  <c r="JS133" i="18"/>
  <c r="GY133" i="18"/>
  <c r="EE133" i="18"/>
  <c r="BK133" i="18"/>
  <c r="RH128" i="18"/>
  <c r="ON128" i="18"/>
  <c r="LT128" i="18"/>
  <c r="IZ128" i="18"/>
  <c r="GF128" i="18"/>
  <c r="SR128" i="18"/>
  <c r="HP128" i="18"/>
  <c r="ND128" i="18"/>
  <c r="KJ128" i="18"/>
  <c r="DL128" i="18"/>
  <c r="AR128" i="18"/>
  <c r="EV128" i="18"/>
  <c r="CB128" i="18"/>
  <c r="PX128" i="18"/>
  <c r="H128" i="18"/>
  <c r="SM133" i="18"/>
  <c r="PS133" i="18"/>
  <c r="MY133" i="18"/>
  <c r="KE133" i="18"/>
  <c r="HK133" i="18"/>
  <c r="EQ133" i="18"/>
  <c r="BW133" i="18"/>
  <c r="C133" i="18"/>
  <c r="RC133" i="18"/>
  <c r="OI133" i="18"/>
  <c r="LO133" i="18"/>
  <c r="IU133" i="18"/>
  <c r="GA133" i="18"/>
  <c r="DG133" i="18"/>
  <c r="AM133" i="18"/>
  <c r="TL135" i="18"/>
  <c r="QR135" i="18"/>
  <c r="NX135" i="18"/>
  <c r="LD135" i="18"/>
  <c r="IJ135" i="18"/>
  <c r="FP135" i="18"/>
  <c r="CV135" i="18"/>
  <c r="AB135" i="18"/>
  <c r="SB135" i="18"/>
  <c r="PH135" i="18"/>
  <c r="MN135" i="18"/>
  <c r="JT135" i="18"/>
  <c r="GZ135" i="18"/>
  <c r="EF135" i="18"/>
  <c r="BL135" i="18"/>
  <c r="TC131" i="18"/>
  <c r="QI131" i="18"/>
  <c r="NO131" i="18"/>
  <c r="KU131" i="18"/>
  <c r="IA131" i="18"/>
  <c r="FG131" i="18"/>
  <c r="CM131" i="18"/>
  <c r="S131" i="18"/>
  <c r="OY131" i="18"/>
  <c r="DW131" i="18"/>
  <c r="ME131" i="18"/>
  <c r="BC131" i="18"/>
  <c r="JK131" i="18"/>
  <c r="RS131" i="18"/>
  <c r="GQ131" i="18"/>
  <c r="TB135" i="18"/>
  <c r="QH135" i="18"/>
  <c r="NN135" i="18"/>
  <c r="KT135" i="18"/>
  <c r="HZ135" i="18"/>
  <c r="FF135" i="18"/>
  <c r="CL135" i="18"/>
  <c r="R135" i="18"/>
  <c r="JJ135" i="18"/>
  <c r="RR135" i="18"/>
  <c r="GP135" i="18"/>
  <c r="OX135" i="18"/>
  <c r="DV135" i="18"/>
  <c r="BB135" i="18"/>
  <c r="MD135" i="18"/>
  <c r="RE126" i="18"/>
  <c r="SO126" i="18"/>
  <c r="PU126" i="18"/>
  <c r="OK126" i="18"/>
  <c r="LQ126" i="18"/>
  <c r="IW126" i="18"/>
  <c r="GC126" i="18"/>
  <c r="DI126" i="18"/>
  <c r="AO126" i="18"/>
  <c r="ES126" i="18"/>
  <c r="NA126" i="18"/>
  <c r="BY126" i="18"/>
  <c r="KG126" i="18"/>
  <c r="E126" i="18"/>
  <c r="HM126" i="18"/>
  <c r="SR133" i="18"/>
  <c r="PX133" i="18"/>
  <c r="ND133" i="18"/>
  <c r="KJ133" i="18"/>
  <c r="HP133" i="18"/>
  <c r="EV133" i="18"/>
  <c r="CB133" i="18"/>
  <c r="H133" i="18"/>
  <c r="RH133" i="18"/>
  <c r="GF133" i="18"/>
  <c r="ON133" i="18"/>
  <c r="DL133" i="18"/>
  <c r="LT133" i="18"/>
  <c r="AR133" i="18"/>
  <c r="IZ133" i="18"/>
  <c r="ST125" i="18"/>
  <c r="PZ125" i="18"/>
  <c r="NF125" i="18"/>
  <c r="KL125" i="18"/>
  <c r="HR125" i="18"/>
  <c r="EX125" i="18"/>
  <c r="CD125" i="18"/>
  <c r="J125" i="18"/>
  <c r="RJ125" i="18"/>
  <c r="OP125" i="18"/>
  <c r="LV125" i="18"/>
  <c r="JB125" i="18"/>
  <c r="GH125" i="18"/>
  <c r="DN125" i="18"/>
  <c r="AT125" i="18"/>
  <c r="RX131" i="18"/>
  <c r="PD131" i="18"/>
  <c r="MJ131" i="18"/>
  <c r="JP131" i="18"/>
  <c r="GV131" i="18"/>
  <c r="EB131" i="18"/>
  <c r="BH131" i="18"/>
  <c r="NT131" i="18"/>
  <c r="CR131" i="18"/>
  <c r="KZ131" i="18"/>
  <c r="X131" i="18"/>
  <c r="TH131" i="18"/>
  <c r="IF131" i="18"/>
  <c r="QN131" i="18"/>
  <c r="FL131" i="18"/>
  <c r="SU129" i="18"/>
  <c r="QA129" i="18"/>
  <c r="NG129" i="18"/>
  <c r="KM129" i="18"/>
  <c r="HS129" i="18"/>
  <c r="EY129" i="18"/>
  <c r="CE129" i="18"/>
  <c r="K129" i="18"/>
  <c r="RK129" i="18"/>
  <c r="GI129" i="18"/>
  <c r="OQ129" i="18"/>
  <c r="DO129" i="18"/>
  <c r="LW129" i="18"/>
  <c r="AU129" i="18"/>
  <c r="JC129" i="18"/>
  <c r="TN128" i="18"/>
  <c r="QT128" i="18"/>
  <c r="NZ128" i="18"/>
  <c r="LF128" i="18"/>
  <c r="IL128" i="18"/>
  <c r="FR128" i="18"/>
  <c r="SD128" i="18"/>
  <c r="PJ128" i="18"/>
  <c r="MP128" i="18"/>
  <c r="JV128" i="18"/>
  <c r="HB128" i="18"/>
  <c r="EH128" i="18"/>
  <c r="BN128" i="18"/>
  <c r="CX128" i="18"/>
  <c r="AD128" i="18"/>
  <c r="RH130" i="18"/>
  <c r="ON130" i="18"/>
  <c r="LT130" i="18"/>
  <c r="IZ130" i="18"/>
  <c r="GF130" i="18"/>
  <c r="DL130" i="18"/>
  <c r="AR130" i="18"/>
  <c r="SR130" i="18"/>
  <c r="HP130" i="18"/>
  <c r="PX130" i="18"/>
  <c r="ND130" i="18"/>
  <c r="CB130" i="18"/>
  <c r="KJ130" i="18"/>
  <c r="H130" i="18"/>
  <c r="EV130" i="18"/>
  <c r="RN132" i="18"/>
  <c r="OT132" i="18"/>
  <c r="LZ132" i="18"/>
  <c r="JF132" i="18"/>
  <c r="SX132" i="18"/>
  <c r="QD132" i="18"/>
  <c r="NJ132" i="18"/>
  <c r="KP132" i="18"/>
  <c r="HV132" i="18"/>
  <c r="FB132" i="18"/>
  <c r="CH132" i="18"/>
  <c r="N132" i="18"/>
  <c r="GL132" i="18"/>
  <c r="DR132" i="18"/>
  <c r="AX132" i="18"/>
  <c r="ST134" i="18"/>
  <c r="PZ134" i="18"/>
  <c r="NF134" i="18"/>
  <c r="KL134" i="18"/>
  <c r="HR134" i="18"/>
  <c r="EX134" i="18"/>
  <c r="CD134" i="18"/>
  <c r="LV134" i="18"/>
  <c r="J134" i="18"/>
  <c r="DN134" i="18"/>
  <c r="JB134" i="18"/>
  <c r="RJ134" i="18"/>
  <c r="AT134" i="18"/>
  <c r="GH134" i="18"/>
  <c r="OP134" i="18"/>
  <c r="SN134" i="18"/>
  <c r="PT134" i="18"/>
  <c r="MZ134" i="18"/>
  <c r="KF134" i="18"/>
  <c r="RD134" i="18"/>
  <c r="OJ134" i="18"/>
  <c r="LP134" i="18"/>
  <c r="IV134" i="18"/>
  <c r="GB134" i="18"/>
  <c r="DH134" i="18"/>
  <c r="HL134" i="18"/>
  <c r="BX134" i="18"/>
  <c r="AN134" i="18"/>
  <c r="ER134" i="18"/>
  <c r="D134" i="18"/>
  <c r="RV125" i="18"/>
  <c r="PB125" i="18"/>
  <c r="MH125" i="18"/>
  <c r="JN125" i="18"/>
  <c r="GT125" i="18"/>
  <c r="DZ125" i="18"/>
  <c r="BF125" i="18"/>
  <c r="TF125" i="18"/>
  <c r="QL125" i="18"/>
  <c r="NR125" i="18"/>
  <c r="KX125" i="18"/>
  <c r="ID125" i="18"/>
  <c r="FJ125" i="18"/>
  <c r="CP125" i="18"/>
  <c r="V125" i="18"/>
  <c r="TM131" i="18"/>
  <c r="QS131" i="18"/>
  <c r="NY131" i="18"/>
  <c r="LE131" i="18"/>
  <c r="IK131" i="18"/>
  <c r="FQ131" i="18"/>
  <c r="CW131" i="18"/>
  <c r="AC131" i="18"/>
  <c r="SC131" i="18"/>
  <c r="PI131" i="18"/>
  <c r="MO131" i="18"/>
  <c r="JU131" i="18"/>
  <c r="HA131" i="18"/>
  <c r="EG131" i="18"/>
  <c r="BM131" i="18"/>
  <c r="TI126" i="18"/>
  <c r="QO126" i="18"/>
  <c r="RY126" i="18"/>
  <c r="NU126" i="18"/>
  <c r="LA126" i="18"/>
  <c r="IG126" i="18"/>
  <c r="FM126" i="18"/>
  <c r="CS126" i="18"/>
  <c r="Y126" i="18"/>
  <c r="JQ126" i="18"/>
  <c r="GW126" i="18"/>
  <c r="PE126" i="18"/>
  <c r="EC126" i="18"/>
  <c r="MK126" i="18"/>
  <c r="BI126" i="18"/>
  <c r="RV126" i="18"/>
  <c r="PB126" i="18"/>
  <c r="MH126" i="18"/>
  <c r="JN126" i="18"/>
  <c r="GT126" i="18"/>
  <c r="DZ126" i="18"/>
  <c r="BF126" i="18"/>
  <c r="TF126" i="18"/>
  <c r="NR126" i="18"/>
  <c r="KX126" i="18"/>
  <c r="ID126" i="18"/>
  <c r="FJ126" i="18"/>
  <c r="CP126" i="18"/>
  <c r="V126" i="18"/>
  <c r="QL126" i="18"/>
  <c r="RF133" i="18"/>
  <c r="OL133" i="18"/>
  <c r="LR133" i="18"/>
  <c r="IX133" i="18"/>
  <c r="GD133" i="18"/>
  <c r="DJ133" i="18"/>
  <c r="AP133" i="18"/>
  <c r="SP133" i="18"/>
  <c r="PV133" i="18"/>
  <c r="NB133" i="18"/>
  <c r="KH133" i="18"/>
  <c r="HN133" i="18"/>
  <c r="ET133" i="18"/>
  <c r="BZ133" i="18"/>
  <c r="F133" i="18"/>
  <c r="RN125" i="18"/>
  <c r="OT125" i="18"/>
  <c r="LZ125" i="18"/>
  <c r="JF125" i="18"/>
  <c r="GL125" i="18"/>
  <c r="DR125" i="18"/>
  <c r="AX125" i="18"/>
  <c r="SX125" i="18"/>
  <c r="QD125" i="18"/>
  <c r="NJ125" i="18"/>
  <c r="KP125" i="18"/>
  <c r="HV125" i="18"/>
  <c r="FB125" i="18"/>
  <c r="CH125" i="18"/>
  <c r="N125" i="18"/>
  <c r="TN136" i="18"/>
  <c r="QT136" i="18"/>
  <c r="NZ136" i="18"/>
  <c r="LF136" i="18"/>
  <c r="IL136" i="18"/>
  <c r="FR136" i="18"/>
  <c r="SD136" i="18"/>
  <c r="PJ136" i="18"/>
  <c r="MP136" i="18"/>
  <c r="JV136" i="18"/>
  <c r="HB136" i="18"/>
  <c r="EH136" i="18"/>
  <c r="CX136" i="18"/>
  <c r="BN136" i="18"/>
  <c r="AD136" i="18"/>
  <c r="RX130" i="18"/>
  <c r="PD130" i="18"/>
  <c r="MJ130" i="18"/>
  <c r="JP130" i="18"/>
  <c r="GV130" i="18"/>
  <c r="EB130" i="18"/>
  <c r="BH130" i="18"/>
  <c r="NT130" i="18"/>
  <c r="CR130" i="18"/>
  <c r="TH130" i="18"/>
  <c r="IF130" i="18"/>
  <c r="QN130" i="18"/>
  <c r="FL130" i="18"/>
  <c r="KZ130" i="18"/>
  <c r="X130" i="18"/>
  <c r="SX131" i="18"/>
  <c r="QD131" i="18"/>
  <c r="NJ131" i="18"/>
  <c r="KP131" i="18"/>
  <c r="HV131" i="18"/>
  <c r="FB131" i="18"/>
  <c r="CH131" i="18"/>
  <c r="N131" i="18"/>
  <c r="RN131" i="18"/>
  <c r="OT131" i="18"/>
  <c r="LZ131" i="18"/>
  <c r="JF131" i="18"/>
  <c r="GL131" i="18"/>
  <c r="DR131" i="18"/>
  <c r="AX131" i="18"/>
  <c r="SD135" i="18"/>
  <c r="PJ135" i="18"/>
  <c r="MP135" i="18"/>
  <c r="JV135" i="18"/>
  <c r="HB135" i="18"/>
  <c r="EH135" i="18"/>
  <c r="BN135" i="18"/>
  <c r="QT135" i="18"/>
  <c r="FR135" i="18"/>
  <c r="NZ135" i="18"/>
  <c r="CX135" i="18"/>
  <c r="LF135" i="18"/>
  <c r="AD135" i="18"/>
  <c r="TN135" i="18"/>
  <c r="IL135" i="18"/>
  <c r="TJ133" i="18"/>
  <c r="QP133" i="18"/>
  <c r="NV133" i="18"/>
  <c r="LB133" i="18"/>
  <c r="IH133" i="18"/>
  <c r="FN133" i="18"/>
  <c r="CT133" i="18"/>
  <c r="Z133" i="18"/>
  <c r="RZ133" i="18"/>
  <c r="PF133" i="18"/>
  <c r="ML133" i="18"/>
  <c r="JR133" i="18"/>
  <c r="GX133" i="18"/>
  <c r="ED133" i="18"/>
  <c r="BJ133" i="18"/>
  <c r="RJ136" i="18"/>
  <c r="OP136" i="18"/>
  <c r="LV136" i="18"/>
  <c r="JB136" i="18"/>
  <c r="GH136" i="18"/>
  <c r="DN136" i="18"/>
  <c r="ST136" i="18"/>
  <c r="PZ136" i="18"/>
  <c r="NF136" i="18"/>
  <c r="KL136" i="18"/>
  <c r="HR136" i="18"/>
  <c r="EX136" i="18"/>
  <c r="CD136" i="18"/>
  <c r="J136" i="18"/>
  <c r="AT136" i="18"/>
  <c r="SO130" i="18"/>
  <c r="PU130" i="18"/>
  <c r="NA130" i="18"/>
  <c r="KG130" i="18"/>
  <c r="HM130" i="18"/>
  <c r="ES130" i="18"/>
  <c r="BY130" i="18"/>
  <c r="E130" i="18"/>
  <c r="RE130" i="18"/>
  <c r="OK130" i="18"/>
  <c r="LQ130" i="18"/>
  <c r="IW130" i="18"/>
  <c r="GC130" i="18"/>
  <c r="DI130" i="18"/>
  <c r="AO130" i="18"/>
  <c r="RB138" i="18"/>
  <c r="OH138" i="18"/>
  <c r="LN138" i="18"/>
  <c r="IT138" i="18"/>
  <c r="FZ138" i="18"/>
  <c r="DF138" i="18"/>
  <c r="AL138" i="18"/>
  <c r="MX138" i="18"/>
  <c r="HJ138" i="18"/>
  <c r="BV138" i="18"/>
  <c r="SL138" i="18"/>
  <c r="PR138" i="18"/>
  <c r="KD138" i="18"/>
  <c r="EP138" i="18"/>
  <c r="B138" i="18"/>
  <c r="RU138" i="18"/>
  <c r="MG138" i="18"/>
  <c r="GS138" i="18"/>
  <c r="BE138" i="18"/>
  <c r="TE138" i="18"/>
  <c r="QK138" i="18"/>
  <c r="KW138" i="18"/>
  <c r="FI138" i="18"/>
  <c r="U138" i="18"/>
  <c r="PA138" i="18"/>
  <c r="JM138" i="18"/>
  <c r="DY138" i="18"/>
  <c r="NQ138" i="18"/>
  <c r="IC138" i="18"/>
  <c r="CO138" i="18"/>
  <c r="SA137" i="18"/>
  <c r="TK137" i="18"/>
  <c r="QQ137" i="18"/>
  <c r="NW137" i="18"/>
  <c r="LC137" i="18"/>
  <c r="II137" i="18"/>
  <c r="FO137" i="18"/>
  <c r="PG137" i="18"/>
  <c r="MM137" i="18"/>
  <c r="JS137" i="18"/>
  <c r="GY137" i="18"/>
  <c r="BK137" i="18"/>
  <c r="CU137" i="18"/>
  <c r="AA137" i="18"/>
  <c r="EE137" i="18"/>
  <c r="SX138" i="18"/>
  <c r="QD138" i="18"/>
  <c r="NJ138" i="18"/>
  <c r="KP138" i="18"/>
  <c r="HV138" i="18"/>
  <c r="FB138" i="18"/>
  <c r="CH138" i="18"/>
  <c r="N138" i="18"/>
  <c r="OT138" i="18"/>
  <c r="JF138" i="18"/>
  <c r="DR138" i="18"/>
  <c r="RN138" i="18"/>
  <c r="LZ138" i="18"/>
  <c r="GL138" i="18"/>
  <c r="AX138" i="18"/>
  <c r="TA137" i="18"/>
  <c r="RQ137" i="18"/>
  <c r="QG137" i="18"/>
  <c r="NM137" i="18"/>
  <c r="KS137" i="18"/>
  <c r="HY137" i="18"/>
  <c r="FE137" i="18"/>
  <c r="OW137" i="18"/>
  <c r="MC137" i="18"/>
  <c r="JI137" i="18"/>
  <c r="GO137" i="18"/>
  <c r="DU137" i="18"/>
  <c r="BA137" i="18"/>
  <c r="Q137" i="18"/>
  <c r="CK137" i="18"/>
  <c r="RR137" i="18"/>
  <c r="TB137" i="18"/>
  <c r="QH137" i="18"/>
  <c r="NN137" i="18"/>
  <c r="KT137" i="18"/>
  <c r="HZ137" i="18"/>
  <c r="FF137" i="18"/>
  <c r="OX137" i="18"/>
  <c r="MD137" i="18"/>
  <c r="JJ137" i="18"/>
  <c r="GP137" i="18"/>
  <c r="BB137" i="18"/>
  <c r="DV137" i="18"/>
  <c r="CL137" i="18"/>
  <c r="R137" i="18"/>
  <c r="PY137" i="18"/>
  <c r="NE137" i="18"/>
  <c r="KK137" i="18"/>
  <c r="HQ137" i="18"/>
  <c r="EW137" i="18"/>
  <c r="SS137" i="18"/>
  <c r="OO137" i="18"/>
  <c r="LU137" i="18"/>
  <c r="JA137" i="18"/>
  <c r="GG137" i="18"/>
  <c r="DM137" i="18"/>
  <c r="RI137" i="18"/>
  <c r="AS137" i="18"/>
  <c r="CC137" i="18"/>
  <c r="I137" i="18"/>
  <c r="SL137" i="18"/>
  <c r="PR137" i="18"/>
  <c r="MX137" i="18"/>
  <c r="KD137" i="18"/>
  <c r="HJ137" i="18"/>
  <c r="EP137" i="18"/>
  <c r="RB137" i="18"/>
  <c r="OH137" i="18"/>
  <c r="LN137" i="18"/>
  <c r="IT137" i="18"/>
  <c r="FZ137" i="18"/>
  <c r="DF137" i="18"/>
  <c r="AL137" i="18"/>
  <c r="BV137" i="18"/>
  <c r="B137" i="18"/>
  <c r="SE109" i="18"/>
  <c r="PK109" i="18"/>
  <c r="MQ109" i="18"/>
  <c r="JW109" i="18"/>
  <c r="HC109" i="18"/>
  <c r="EI109" i="18"/>
  <c r="BO109" i="18"/>
  <c r="TO109" i="18"/>
  <c r="QU109" i="18"/>
  <c r="OA109" i="18"/>
  <c r="LG109" i="18"/>
  <c r="IM109" i="18"/>
  <c r="FS109" i="18"/>
  <c r="CY109" i="18"/>
  <c r="AE109" i="18"/>
  <c r="TO115" i="18"/>
  <c r="QU115" i="18"/>
  <c r="OA115" i="18"/>
  <c r="LG115" i="18"/>
  <c r="IM115" i="18"/>
  <c r="FS115" i="18"/>
  <c r="CY115" i="18"/>
  <c r="AE115" i="18"/>
  <c r="SE115" i="18"/>
  <c r="PK115" i="18"/>
  <c r="MQ115" i="18"/>
  <c r="JW115" i="18"/>
  <c r="HC115" i="18"/>
  <c r="EI115" i="18"/>
  <c r="BO115" i="18"/>
  <c r="TO136" i="18"/>
  <c r="QU136" i="18"/>
  <c r="OA136" i="18"/>
  <c r="LG136" i="18"/>
  <c r="IM136" i="18"/>
  <c r="FS136" i="18"/>
  <c r="SE136" i="18"/>
  <c r="PK136" i="18"/>
  <c r="MQ136" i="18"/>
  <c r="JW136" i="18"/>
  <c r="HC136" i="18"/>
  <c r="EI136" i="18"/>
  <c r="BO136" i="18"/>
  <c r="CY136" i="18"/>
  <c r="AE136" i="18"/>
  <c r="TO138" i="18"/>
  <c r="QU138" i="18"/>
  <c r="OA138" i="18"/>
  <c r="LG138" i="18"/>
  <c r="IM138" i="18"/>
  <c r="FS138" i="18"/>
  <c r="CY138" i="18"/>
  <c r="AE138" i="18"/>
  <c r="SE138" i="18"/>
  <c r="PK138" i="18"/>
  <c r="MQ138" i="18"/>
  <c r="JW138" i="18"/>
  <c r="HC138" i="18"/>
  <c r="EI138" i="18"/>
  <c r="BO138" i="18"/>
  <c r="SG114" i="18"/>
  <c r="TQ114" i="18"/>
  <c r="PM114" i="18"/>
  <c r="MS114" i="18"/>
  <c r="JY114" i="18"/>
  <c r="HE114" i="18"/>
  <c r="EK114" i="18"/>
  <c r="BQ114" i="18"/>
  <c r="QW114" i="18"/>
  <c r="OC114" i="18"/>
  <c r="LI114" i="18"/>
  <c r="IO114" i="18"/>
  <c r="FU114" i="18"/>
  <c r="DA114" i="18"/>
  <c r="AG114" i="18"/>
  <c r="TS109" i="18"/>
  <c r="QY109" i="18"/>
  <c r="OE109" i="18"/>
  <c r="LK109" i="18"/>
  <c r="IQ109" i="18"/>
  <c r="FW109" i="18"/>
  <c r="DC109" i="18"/>
  <c r="AI109" i="18"/>
  <c r="SI109" i="18"/>
  <c r="PO109" i="18"/>
  <c r="MU109" i="18"/>
  <c r="KA109" i="18"/>
  <c r="HG109" i="18"/>
  <c r="EM109" i="18"/>
  <c r="BS109" i="18"/>
  <c r="TQ120" i="18"/>
  <c r="QW120" i="18"/>
  <c r="OC120" i="18"/>
  <c r="LI120" i="18"/>
  <c r="IO120" i="18"/>
  <c r="FU120" i="18"/>
  <c r="DA120" i="18"/>
  <c r="AG120" i="18"/>
  <c r="SG120" i="18"/>
  <c r="PM120" i="18"/>
  <c r="MS120" i="18"/>
  <c r="JY120" i="18"/>
  <c r="HE120" i="18"/>
  <c r="EK120" i="18"/>
  <c r="BQ120" i="18"/>
  <c r="TU113" i="18"/>
  <c r="RA113" i="18"/>
  <c r="OG113" i="18"/>
  <c r="LM113" i="18"/>
  <c r="IS113" i="18"/>
  <c r="FY113" i="18"/>
  <c r="DE113" i="18"/>
  <c r="AK113" i="18"/>
  <c r="SK113" i="18"/>
  <c r="PQ113" i="18"/>
  <c r="MW113" i="18"/>
  <c r="KC113" i="18"/>
  <c r="HI113" i="18"/>
  <c r="EO113" i="18"/>
  <c r="BU113" i="18"/>
  <c r="TS124" i="18"/>
  <c r="QY124" i="18"/>
  <c r="OE124" i="18"/>
  <c r="LK124" i="18"/>
  <c r="IQ124" i="18"/>
  <c r="FW124" i="18"/>
  <c r="DC124" i="18"/>
  <c r="AI124" i="18"/>
  <c r="SI124" i="18"/>
  <c r="HG124" i="18"/>
  <c r="PO124" i="18"/>
  <c r="EM124" i="18"/>
  <c r="MU124" i="18"/>
  <c r="BS124" i="18"/>
  <c r="KA124" i="18"/>
  <c r="TR113" i="18"/>
  <c r="QX113" i="18"/>
  <c r="OD113" i="18"/>
  <c r="LJ113" i="18"/>
  <c r="IP113" i="18"/>
  <c r="FV113" i="18"/>
  <c r="DB113" i="18"/>
  <c r="AH113" i="18"/>
  <c r="SH113" i="18"/>
  <c r="PN113" i="18"/>
  <c r="MT113" i="18"/>
  <c r="JZ113" i="18"/>
  <c r="HF113" i="18"/>
  <c r="EL113" i="18"/>
  <c r="BR113" i="18"/>
  <c r="SF115" i="18"/>
  <c r="PL115" i="18"/>
  <c r="MR115" i="18"/>
  <c r="JX115" i="18"/>
  <c r="HD115" i="18"/>
  <c r="EJ115" i="18"/>
  <c r="BP115" i="18"/>
  <c r="QV115" i="18"/>
  <c r="OB115" i="18"/>
  <c r="LH115" i="18"/>
  <c r="IN115" i="18"/>
  <c r="FT115" i="18"/>
  <c r="CZ115" i="18"/>
  <c r="AF115" i="18"/>
  <c r="TP115" i="18"/>
  <c r="TS113" i="18"/>
  <c r="QY113" i="18"/>
  <c r="OE113" i="18"/>
  <c r="LK113" i="18"/>
  <c r="IQ113" i="18"/>
  <c r="FW113" i="18"/>
  <c r="DC113" i="18"/>
  <c r="AI113" i="18"/>
  <c r="SI113" i="18"/>
  <c r="PO113" i="18"/>
  <c r="MU113" i="18"/>
  <c r="KA113" i="18"/>
  <c r="HG113" i="18"/>
  <c r="EM113" i="18"/>
  <c r="BS113" i="18"/>
  <c r="TS107" i="18"/>
  <c r="QY107" i="18"/>
  <c r="OE107" i="18"/>
  <c r="LK107" i="18"/>
  <c r="IQ107" i="18"/>
  <c r="FW107" i="18"/>
  <c r="DC107" i="18"/>
  <c r="AI107" i="18"/>
  <c r="SI107" i="18"/>
  <c r="PO107" i="18"/>
  <c r="MU107" i="18"/>
  <c r="KA107" i="18"/>
  <c r="HG107" i="18"/>
  <c r="EM107" i="18"/>
  <c r="BS107" i="18"/>
  <c r="TQ123" i="18"/>
  <c r="QW123" i="18"/>
  <c r="OC123" i="18"/>
  <c r="LI123" i="18"/>
  <c r="IO123" i="18"/>
  <c r="FU123" i="18"/>
  <c r="DA123" i="18"/>
  <c r="AG123" i="18"/>
  <c r="BQ123" i="18"/>
  <c r="SG123" i="18"/>
  <c r="HE123" i="18"/>
  <c r="PM123" i="18"/>
  <c r="MS123" i="18"/>
  <c r="EK123" i="18"/>
  <c r="JY123" i="18"/>
  <c r="TS121" i="18"/>
  <c r="QY121" i="18"/>
  <c r="OE121" i="18"/>
  <c r="LK121" i="18"/>
  <c r="IQ121" i="18"/>
  <c r="FW121" i="18"/>
  <c r="DC121" i="18"/>
  <c r="AI121" i="18"/>
  <c r="SI121" i="18"/>
  <c r="PO121" i="18"/>
  <c r="MU121" i="18"/>
  <c r="KA121" i="18"/>
  <c r="HG121" i="18"/>
  <c r="EM121" i="18"/>
  <c r="BS121" i="18"/>
  <c r="TT114" i="18"/>
  <c r="QZ114" i="18"/>
  <c r="OF114" i="18"/>
  <c r="LL114" i="18"/>
  <c r="IR114" i="18"/>
  <c r="FX114" i="18"/>
  <c r="DD114" i="18"/>
  <c r="AJ114" i="18"/>
  <c r="SJ114" i="18"/>
  <c r="PP114" i="18"/>
  <c r="MV114" i="18"/>
  <c r="KB114" i="18"/>
  <c r="HH114" i="18"/>
  <c r="EN114" i="18"/>
  <c r="BT114" i="18"/>
  <c r="SG116" i="18"/>
  <c r="PM116" i="18"/>
  <c r="MS116" i="18"/>
  <c r="JY116" i="18"/>
  <c r="HE116" i="18"/>
  <c r="EK116" i="18"/>
  <c r="BQ116" i="18"/>
  <c r="TQ116" i="18"/>
  <c r="QW116" i="18"/>
  <c r="OC116" i="18"/>
  <c r="LI116" i="18"/>
  <c r="IO116" i="18"/>
  <c r="FU116" i="18"/>
  <c r="DA116" i="18"/>
  <c r="AG116" i="18"/>
  <c r="TS123" i="18"/>
  <c r="QY123" i="18"/>
  <c r="OE123" i="18"/>
  <c r="LK123" i="18"/>
  <c r="IQ123" i="18"/>
  <c r="FW123" i="18"/>
  <c r="DC123" i="18"/>
  <c r="AI123" i="18"/>
  <c r="SI123" i="18"/>
  <c r="HG123" i="18"/>
  <c r="PO123" i="18"/>
  <c r="MU123" i="18"/>
  <c r="EM123" i="18"/>
  <c r="KA123" i="18"/>
  <c r="BS123" i="18"/>
  <c r="TT128" i="18"/>
  <c r="QZ128" i="18"/>
  <c r="OF128" i="18"/>
  <c r="LL128" i="18"/>
  <c r="IR128" i="18"/>
  <c r="FX128" i="18"/>
  <c r="KB128" i="18"/>
  <c r="PP128" i="18"/>
  <c r="MV128" i="18"/>
  <c r="DD128" i="18"/>
  <c r="AJ128" i="18"/>
  <c r="SJ128" i="18"/>
  <c r="EN128" i="18"/>
  <c r="BT128" i="18"/>
  <c r="HH128" i="18"/>
  <c r="TR133" i="18"/>
  <c r="QX133" i="18"/>
  <c r="OD133" i="18"/>
  <c r="LJ133" i="18"/>
  <c r="IP133" i="18"/>
  <c r="FV133" i="18"/>
  <c r="DB133" i="18"/>
  <c r="AH133" i="18"/>
  <c r="SH133" i="18"/>
  <c r="PN133" i="18"/>
  <c r="MT133" i="18"/>
  <c r="JZ133" i="18"/>
  <c r="HF133" i="18"/>
  <c r="EL133" i="18"/>
  <c r="BR133" i="18"/>
  <c r="SF135" i="18"/>
  <c r="PL135" i="18"/>
  <c r="MR135" i="18"/>
  <c r="JX135" i="18"/>
  <c r="HD135" i="18"/>
  <c r="EJ135" i="18"/>
  <c r="BP135" i="18"/>
  <c r="TP135" i="18"/>
  <c r="QV135" i="18"/>
  <c r="OB135" i="18"/>
  <c r="LH135" i="18"/>
  <c r="IN135" i="18"/>
  <c r="FT135" i="18"/>
  <c r="CZ135" i="18"/>
  <c r="AF135" i="18"/>
  <c r="TU129" i="18"/>
  <c r="RA129" i="18"/>
  <c r="OG129" i="18"/>
  <c r="LM129" i="18"/>
  <c r="IS129" i="18"/>
  <c r="FY129" i="18"/>
  <c r="DE129" i="18"/>
  <c r="AK129" i="18"/>
  <c r="SK129" i="18"/>
  <c r="PQ129" i="18"/>
  <c r="MW129" i="18"/>
  <c r="KC129" i="18"/>
  <c r="HI129" i="18"/>
  <c r="EO129" i="18"/>
  <c r="BU129" i="18"/>
  <c r="SK126" i="18"/>
  <c r="TU126" i="18"/>
  <c r="RA126" i="18"/>
  <c r="MW126" i="18"/>
  <c r="KC126" i="18"/>
  <c r="HI126" i="18"/>
  <c r="EO126" i="18"/>
  <c r="BU126" i="18"/>
  <c r="PQ126" i="18"/>
  <c r="FY126" i="18"/>
  <c r="OG126" i="18"/>
  <c r="DE126" i="18"/>
  <c r="LM126" i="18"/>
  <c r="AK126" i="18"/>
  <c r="IS126" i="18"/>
  <c r="TT131" i="18"/>
  <c r="QZ131" i="18"/>
  <c r="OF131" i="18"/>
  <c r="LL131" i="18"/>
  <c r="IR131" i="18"/>
  <c r="FX131" i="18"/>
  <c r="DD131" i="18"/>
  <c r="AJ131" i="18"/>
  <c r="KB131" i="18"/>
  <c r="SJ131" i="18"/>
  <c r="HH131" i="18"/>
  <c r="PP131" i="18"/>
  <c r="EN131" i="18"/>
  <c r="MV131" i="18"/>
  <c r="BT131" i="18"/>
  <c r="SK125" i="18"/>
  <c r="PQ125" i="18"/>
  <c r="MW125" i="18"/>
  <c r="KC125" i="18"/>
  <c r="HI125" i="18"/>
  <c r="EO125" i="18"/>
  <c r="BU125" i="18"/>
  <c r="RA125" i="18"/>
  <c r="FY125" i="18"/>
  <c r="OG125" i="18"/>
  <c r="DE125" i="18"/>
  <c r="LM125" i="18"/>
  <c r="AK125" i="18"/>
  <c r="TU125" i="18"/>
  <c r="IS125" i="18"/>
  <c r="TP137" i="18"/>
  <c r="SF137" i="18"/>
  <c r="QV137" i="18"/>
  <c r="OB137" i="18"/>
  <c r="LH137" i="18"/>
  <c r="IN137" i="18"/>
  <c r="FT137" i="18"/>
  <c r="JX137" i="18"/>
  <c r="HD137" i="18"/>
  <c r="BP137" i="18"/>
  <c r="EJ137" i="18"/>
  <c r="PL137" i="18"/>
  <c r="CZ137" i="18"/>
  <c r="MR137" i="18"/>
  <c r="AF137" i="18"/>
  <c r="TQ125" i="18"/>
  <c r="QW125" i="18"/>
  <c r="OC125" i="18"/>
  <c r="LI125" i="18"/>
  <c r="IO125" i="18"/>
  <c r="FU125" i="18"/>
  <c r="DA125" i="18"/>
  <c r="AG125" i="18"/>
  <c r="SG125" i="18"/>
  <c r="HE125" i="18"/>
  <c r="PM125" i="18"/>
  <c r="EK125" i="18"/>
  <c r="MS125" i="18"/>
  <c r="BQ125" i="18"/>
  <c r="JY125" i="18"/>
  <c r="TR135" i="18"/>
  <c r="QX135" i="18"/>
  <c r="OD135" i="18"/>
  <c r="LJ135" i="18"/>
  <c r="IP135" i="18"/>
  <c r="FV135" i="18"/>
  <c r="DB135" i="18"/>
  <c r="AH135" i="18"/>
  <c r="PN135" i="18"/>
  <c r="EL135" i="18"/>
  <c r="MT135" i="18"/>
  <c r="BR135" i="18"/>
  <c r="JZ135" i="18"/>
  <c r="SH135" i="18"/>
  <c r="HF135" i="18"/>
  <c r="RB107" i="18"/>
  <c r="FZ107" i="18"/>
  <c r="LN107" i="18"/>
  <c r="DF107" i="18"/>
  <c r="SL107" i="18"/>
  <c r="PR107" i="18"/>
  <c r="MX107" i="18"/>
  <c r="KD107" i="18"/>
  <c r="HJ107" i="18"/>
  <c r="EP107" i="18"/>
  <c r="BV107" i="18"/>
  <c r="B107" i="18"/>
  <c r="AL107" i="18"/>
  <c r="IT107" i="18"/>
  <c r="OH107" i="18"/>
  <c r="RR117" i="18"/>
  <c r="OX117" i="18"/>
  <c r="MD117" i="18"/>
  <c r="JJ117" i="18"/>
  <c r="GP117" i="18"/>
  <c r="DV117" i="18"/>
  <c r="BB117" i="18"/>
  <c r="TB117" i="18"/>
  <c r="QH117" i="18"/>
  <c r="NN117" i="18"/>
  <c r="KT117" i="18"/>
  <c r="HZ117" i="18"/>
  <c r="FF117" i="18"/>
  <c r="CL117" i="18"/>
  <c r="R117" i="18"/>
  <c r="SL121" i="18"/>
  <c r="PR121" i="18"/>
  <c r="MX121" i="18"/>
  <c r="KD121" i="18"/>
  <c r="HJ121" i="18"/>
  <c r="EP121" i="18"/>
  <c r="BV121" i="18"/>
  <c r="B121" i="18"/>
  <c r="RB121" i="18"/>
  <c r="OH121" i="18"/>
  <c r="LN121" i="18"/>
  <c r="IT121" i="18"/>
  <c r="FZ121" i="18"/>
  <c r="DF121" i="18"/>
  <c r="AL121" i="18"/>
  <c r="SV108" i="18"/>
  <c r="QB108" i="18"/>
  <c r="NH108" i="18"/>
  <c r="KN108" i="18"/>
  <c r="HT108" i="18"/>
  <c r="EZ108" i="18"/>
  <c r="CF108" i="18"/>
  <c r="L108" i="18"/>
  <c r="RL108" i="18"/>
  <c r="OR108" i="18"/>
  <c r="LX108" i="18"/>
  <c r="JD108" i="18"/>
  <c r="GJ108" i="18"/>
  <c r="DP108" i="18"/>
  <c r="AV108" i="18"/>
  <c r="TB123" i="18"/>
  <c r="QH123" i="18"/>
  <c r="NN123" i="18"/>
  <c r="KT123" i="18"/>
  <c r="RR123" i="18"/>
  <c r="OX123" i="18"/>
  <c r="MD123" i="18"/>
  <c r="JJ123" i="18"/>
  <c r="GP123" i="18"/>
  <c r="DV123" i="18"/>
  <c r="BB123" i="18"/>
  <c r="CL123" i="18"/>
  <c r="HZ123" i="18"/>
  <c r="R123" i="18"/>
  <c r="FF123" i="18"/>
  <c r="SU107" i="18"/>
  <c r="QA107" i="18"/>
  <c r="NG107" i="18"/>
  <c r="KM107" i="18"/>
  <c r="HS107" i="18"/>
  <c r="EY107" i="18"/>
  <c r="CE107" i="18"/>
  <c r="K107" i="18"/>
  <c r="RK107" i="18"/>
  <c r="OQ107" i="18"/>
  <c r="LW107" i="18"/>
  <c r="JC107" i="18"/>
  <c r="GI107" i="18"/>
  <c r="DO107" i="18"/>
  <c r="AU107" i="18"/>
  <c r="TK112" i="18"/>
  <c r="QQ112" i="18"/>
  <c r="NW112" i="18"/>
  <c r="LC112" i="18"/>
  <c r="II112" i="18"/>
  <c r="FO112" i="18"/>
  <c r="CU112" i="18"/>
  <c r="AA112" i="18"/>
  <c r="SA112" i="18"/>
  <c r="PG112" i="18"/>
  <c r="MM112" i="18"/>
  <c r="JS112" i="18"/>
  <c r="GY112" i="18"/>
  <c r="EE112" i="18"/>
  <c r="BK112" i="18"/>
  <c r="TA122" i="18"/>
  <c r="QG122" i="18"/>
  <c r="NM122" i="18"/>
  <c r="KS122" i="18"/>
  <c r="HY122" i="18"/>
  <c r="FE122" i="18"/>
  <c r="CK122" i="18"/>
  <c r="Q122" i="18"/>
  <c r="RQ122" i="18"/>
  <c r="OW122" i="18"/>
  <c r="MC122" i="18"/>
  <c r="JI122" i="18"/>
  <c r="GO122" i="18"/>
  <c r="DU122" i="18"/>
  <c r="BA122" i="18"/>
  <c r="TH119" i="18"/>
  <c r="QN119" i="18"/>
  <c r="NT119" i="18"/>
  <c r="KZ119" i="18"/>
  <c r="GV119" i="18"/>
  <c r="EB119" i="18"/>
  <c r="BH119" i="18"/>
  <c r="RX119" i="18"/>
  <c r="PD119" i="18"/>
  <c r="MJ119" i="18"/>
  <c r="IF119" i="18"/>
  <c r="JP119" i="18"/>
  <c r="FL119" i="18"/>
  <c r="CR119" i="18"/>
  <c r="X119" i="18"/>
  <c r="SU111" i="18"/>
  <c r="QA111" i="18"/>
  <c r="NG111" i="18"/>
  <c r="KM111" i="18"/>
  <c r="HS111" i="18"/>
  <c r="EY111" i="18"/>
  <c r="RK111" i="18"/>
  <c r="OQ111" i="18"/>
  <c r="LW111" i="18"/>
  <c r="JC111" i="18"/>
  <c r="GI111" i="18"/>
  <c r="CE111" i="18"/>
  <c r="K111" i="18"/>
  <c r="DO111" i="18"/>
  <c r="AU111" i="18"/>
  <c r="TA120" i="18"/>
  <c r="QG120" i="18"/>
  <c r="NM120" i="18"/>
  <c r="KS120" i="18"/>
  <c r="HY120" i="18"/>
  <c r="FE120" i="18"/>
  <c r="CK120" i="18"/>
  <c r="Q120" i="18"/>
  <c r="RQ120" i="18"/>
  <c r="OW120" i="18"/>
  <c r="MC120" i="18"/>
  <c r="JI120" i="18"/>
  <c r="GO120" i="18"/>
  <c r="DU120" i="18"/>
  <c r="BA120" i="18"/>
  <c r="RP109" i="18"/>
  <c r="OV109" i="18"/>
  <c r="MB109" i="18"/>
  <c r="JH109" i="18"/>
  <c r="GN109" i="18"/>
  <c r="DT109" i="18"/>
  <c r="AZ109" i="18"/>
  <c r="SZ109" i="18"/>
  <c r="QF109" i="18"/>
  <c r="NL109" i="18"/>
  <c r="KR109" i="18"/>
  <c r="HX109" i="18"/>
  <c r="FD109" i="18"/>
  <c r="CJ109" i="18"/>
  <c r="P109" i="18"/>
  <c r="RB136" i="18"/>
  <c r="OH136" i="18"/>
  <c r="LN136" i="18"/>
  <c r="IT136" i="18"/>
  <c r="FZ136" i="18"/>
  <c r="DF136" i="18"/>
  <c r="SL136" i="18"/>
  <c r="PR136" i="18"/>
  <c r="MX136" i="18"/>
  <c r="KD136" i="18"/>
  <c r="HJ136" i="18"/>
  <c r="EP136" i="18"/>
  <c r="BV136" i="18"/>
  <c r="B136" i="18"/>
  <c r="AL136" i="18"/>
  <c r="RH135" i="18"/>
  <c r="ON135" i="18"/>
  <c r="LT135" i="18"/>
  <c r="IZ135" i="18"/>
  <c r="GF135" i="18"/>
  <c r="DL135" i="18"/>
  <c r="AR135" i="18"/>
  <c r="SR135" i="18"/>
  <c r="PX135" i="18"/>
  <c r="ND135" i="18"/>
  <c r="KJ135" i="18"/>
  <c r="HP135" i="18"/>
  <c r="EV135" i="18"/>
  <c r="CB135" i="18"/>
  <c r="H135" i="18"/>
  <c r="RV127" i="18"/>
  <c r="PB127" i="18"/>
  <c r="MH127" i="18"/>
  <c r="JN127" i="18"/>
  <c r="GT127" i="18"/>
  <c r="DZ127" i="18"/>
  <c r="BF127" i="18"/>
  <c r="QL127" i="18"/>
  <c r="ID127" i="18"/>
  <c r="NR127" i="18"/>
  <c r="FJ127" i="18"/>
  <c r="KX127" i="18"/>
  <c r="TF127" i="18"/>
  <c r="CP127" i="18"/>
  <c r="V127" i="18"/>
  <c r="TK132" i="18"/>
  <c r="QQ132" i="18"/>
  <c r="NW132" i="18"/>
  <c r="LC132" i="18"/>
  <c r="SA132" i="18"/>
  <c r="PG132" i="18"/>
  <c r="MM132" i="18"/>
  <c r="JS132" i="18"/>
  <c r="FO132" i="18"/>
  <c r="CU132" i="18"/>
  <c r="AA132" i="18"/>
  <c r="II132" i="18"/>
  <c r="BK132" i="18"/>
  <c r="GY132" i="18"/>
  <c r="EE132" i="18"/>
  <c r="SZ133" i="18"/>
  <c r="QF133" i="18"/>
  <c r="NL133" i="18"/>
  <c r="KR133" i="18"/>
  <c r="HX133" i="18"/>
  <c r="FD133" i="18"/>
  <c r="CJ133" i="18"/>
  <c r="P133" i="18"/>
  <c r="OV133" i="18"/>
  <c r="DT133" i="18"/>
  <c r="MB133" i="18"/>
  <c r="AZ133" i="18"/>
  <c r="JH133" i="18"/>
  <c r="RP133" i="18"/>
  <c r="GN133" i="18"/>
  <c r="SE112" i="18"/>
  <c r="PK112" i="18"/>
  <c r="MQ112" i="18"/>
  <c r="JW112" i="18"/>
  <c r="HC112" i="18"/>
  <c r="EI112" i="18"/>
  <c r="BO112" i="18"/>
  <c r="TO112" i="18"/>
  <c r="QU112" i="18"/>
  <c r="OA112" i="18"/>
  <c r="LG112" i="18"/>
  <c r="IM112" i="18"/>
  <c r="FS112" i="18"/>
  <c r="CY112" i="18"/>
  <c r="AE112" i="18"/>
  <c r="RJ117" i="18"/>
  <c r="OP117" i="18"/>
  <c r="LV117" i="18"/>
  <c r="JB117" i="18"/>
  <c r="GH117" i="18"/>
  <c r="DN117" i="18"/>
  <c r="AT117" i="18"/>
  <c r="ST117" i="18"/>
  <c r="PZ117" i="18"/>
  <c r="NF117" i="18"/>
  <c r="KL117" i="18"/>
  <c r="HR117" i="18"/>
  <c r="EX117" i="18"/>
  <c r="CD117" i="18"/>
  <c r="J117" i="18"/>
  <c r="SY117" i="18"/>
  <c r="QE117" i="18"/>
  <c r="NK117" i="18"/>
  <c r="KQ117" i="18"/>
  <c r="HW117" i="18"/>
  <c r="FC117" i="18"/>
  <c r="CI117" i="18"/>
  <c r="O117" i="18"/>
  <c r="RO117" i="18"/>
  <c r="OU117" i="18"/>
  <c r="MA117" i="18"/>
  <c r="JG117" i="18"/>
  <c r="GM117" i="18"/>
  <c r="DS117" i="18"/>
  <c r="AY117" i="18"/>
  <c r="SW109" i="18"/>
  <c r="QC109" i="18"/>
  <c r="NI109" i="18"/>
  <c r="KO109" i="18"/>
  <c r="HU109" i="18"/>
  <c r="FA109" i="18"/>
  <c r="CG109" i="18"/>
  <c r="M109" i="18"/>
  <c r="RM109" i="18"/>
  <c r="OS109" i="18"/>
  <c r="LY109" i="18"/>
  <c r="JE109" i="18"/>
  <c r="GK109" i="18"/>
  <c r="DQ109" i="18"/>
  <c r="AW109" i="18"/>
  <c r="SV109" i="18"/>
  <c r="QB109" i="18"/>
  <c r="NH109" i="18"/>
  <c r="KN109" i="18"/>
  <c r="HT109" i="18"/>
  <c r="EZ109" i="18"/>
  <c r="CF109" i="18"/>
  <c r="L109" i="18"/>
  <c r="RL109" i="18"/>
  <c r="OR109" i="18"/>
  <c r="LX109" i="18"/>
  <c r="JD109" i="18"/>
  <c r="GJ109" i="18"/>
  <c r="DP109" i="18"/>
  <c r="AV109" i="18"/>
  <c r="RY109" i="18"/>
  <c r="PE109" i="18"/>
  <c r="MK109" i="18"/>
  <c r="JQ109" i="18"/>
  <c r="GW109" i="18"/>
  <c r="EC109" i="18"/>
  <c r="BI109" i="18"/>
  <c r="TI109" i="18"/>
  <c r="QO109" i="18"/>
  <c r="NU109" i="18"/>
  <c r="LA109" i="18"/>
  <c r="IG109" i="18"/>
  <c r="FM109" i="18"/>
  <c r="CS109" i="18"/>
  <c r="Y109" i="18"/>
  <c r="RO121" i="18"/>
  <c r="OU121" i="18"/>
  <c r="MA121" i="18"/>
  <c r="JG121" i="18"/>
  <c r="GM121" i="18"/>
  <c r="DS121" i="18"/>
  <c r="AY121" i="18"/>
  <c r="SY121" i="18"/>
  <c r="QE121" i="18"/>
  <c r="NK121" i="18"/>
  <c r="KQ121" i="18"/>
  <c r="HW121" i="18"/>
  <c r="FC121" i="18"/>
  <c r="CI121" i="18"/>
  <c r="O121" i="18"/>
  <c r="RT121" i="18"/>
  <c r="OZ121" i="18"/>
  <c r="MF121" i="18"/>
  <c r="JL121" i="18"/>
  <c r="GR121" i="18"/>
  <c r="DX121" i="18"/>
  <c r="BD121" i="18"/>
  <c r="TD121" i="18"/>
  <c r="QJ121" i="18"/>
  <c r="NP121" i="18"/>
  <c r="KV121" i="18"/>
  <c r="IB121" i="18"/>
  <c r="FH121" i="18"/>
  <c r="CN121" i="18"/>
  <c r="T121" i="18"/>
  <c r="TL116" i="18"/>
  <c r="QR116" i="18"/>
  <c r="NX116" i="18"/>
  <c r="LD116" i="18"/>
  <c r="IJ116" i="18"/>
  <c r="FP116" i="18"/>
  <c r="CV116" i="18"/>
  <c r="AB116" i="18"/>
  <c r="GZ116" i="18"/>
  <c r="EF116" i="18"/>
  <c r="BL116" i="18"/>
  <c r="SB116" i="18"/>
  <c r="PH116" i="18"/>
  <c r="MN116" i="18"/>
  <c r="JT116" i="18"/>
  <c r="RR116" i="18"/>
  <c r="OX116" i="18"/>
  <c r="MD116" i="18"/>
  <c r="JJ116" i="18"/>
  <c r="GP116" i="18"/>
  <c r="DV116" i="18"/>
  <c r="BB116" i="18"/>
  <c r="TB116" i="18"/>
  <c r="QH116" i="18"/>
  <c r="NN116" i="18"/>
  <c r="KT116" i="18"/>
  <c r="HZ116" i="18"/>
  <c r="FF116" i="18"/>
  <c r="CL116" i="18"/>
  <c r="R116" i="18"/>
  <c r="AL108" i="18"/>
  <c r="DF108" i="18"/>
  <c r="SL108" i="18"/>
  <c r="PR108" i="18"/>
  <c r="MX108" i="18"/>
  <c r="KD108" i="18"/>
  <c r="HJ108" i="18"/>
  <c r="EP108" i="18"/>
  <c r="BV108" i="18"/>
  <c r="B108" i="18"/>
  <c r="RB108" i="18"/>
  <c r="LN108" i="18"/>
  <c r="OH108" i="18"/>
  <c r="IT108" i="18"/>
  <c r="FZ108" i="18"/>
  <c r="TM108" i="18"/>
  <c r="QS108" i="18"/>
  <c r="NY108" i="18"/>
  <c r="LE108" i="18"/>
  <c r="IK108" i="18"/>
  <c r="FQ108" i="18"/>
  <c r="CW108" i="18"/>
  <c r="AC108" i="18"/>
  <c r="SC108" i="18"/>
  <c r="PI108" i="18"/>
  <c r="MO108" i="18"/>
  <c r="JU108" i="18"/>
  <c r="HA108" i="18"/>
  <c r="EG108" i="18"/>
  <c r="BM108" i="18"/>
  <c r="RN123" i="18"/>
  <c r="OT123" i="18"/>
  <c r="LZ123" i="18"/>
  <c r="SX123" i="18"/>
  <c r="QD123" i="18"/>
  <c r="NJ123" i="18"/>
  <c r="KP123" i="18"/>
  <c r="HV123" i="18"/>
  <c r="FB123" i="18"/>
  <c r="CH123" i="18"/>
  <c r="N123" i="18"/>
  <c r="GL123" i="18"/>
  <c r="DR123" i="18"/>
  <c r="JF123" i="18"/>
  <c r="AX123" i="18"/>
  <c r="RI115" i="18"/>
  <c r="OO115" i="18"/>
  <c r="LU115" i="18"/>
  <c r="JA115" i="18"/>
  <c r="GG115" i="18"/>
  <c r="DM115" i="18"/>
  <c r="AS115" i="18"/>
  <c r="SS115" i="18"/>
  <c r="PY115" i="18"/>
  <c r="NE115" i="18"/>
  <c r="KK115" i="18"/>
  <c r="HQ115" i="18"/>
  <c r="EW115" i="18"/>
  <c r="CC115" i="18"/>
  <c r="I115" i="18"/>
  <c r="RQ115" i="18"/>
  <c r="OW115" i="18"/>
  <c r="MC115" i="18"/>
  <c r="JI115" i="18"/>
  <c r="GO115" i="18"/>
  <c r="DU115" i="18"/>
  <c r="BA115" i="18"/>
  <c r="TA115" i="18"/>
  <c r="QG115" i="18"/>
  <c r="NM115" i="18"/>
  <c r="KS115" i="18"/>
  <c r="HY115" i="18"/>
  <c r="FE115" i="18"/>
  <c r="CK115" i="18"/>
  <c r="Q115" i="18"/>
  <c r="TN115" i="18"/>
  <c r="QT115" i="18"/>
  <c r="NZ115" i="18"/>
  <c r="LF115" i="18"/>
  <c r="IL115" i="18"/>
  <c r="FR115" i="18"/>
  <c r="CX115" i="18"/>
  <c r="AD115" i="18"/>
  <c r="SD115" i="18"/>
  <c r="PJ115" i="18"/>
  <c r="MP115" i="18"/>
  <c r="JV115" i="18"/>
  <c r="HB115" i="18"/>
  <c r="EH115" i="18"/>
  <c r="BN115" i="18"/>
  <c r="TC107" i="18"/>
  <c r="QI107" i="18"/>
  <c r="NO107" i="18"/>
  <c r="KU107" i="18"/>
  <c r="IA107" i="18"/>
  <c r="FG107" i="18"/>
  <c r="CM107" i="18"/>
  <c r="S107" i="18"/>
  <c r="RS107" i="18"/>
  <c r="OY107" i="18"/>
  <c r="ME107" i="18"/>
  <c r="JK107" i="18"/>
  <c r="GQ107" i="18"/>
  <c r="DW107" i="18"/>
  <c r="BC107" i="18"/>
  <c r="RW107" i="18"/>
  <c r="PC107" i="18"/>
  <c r="MI107" i="18"/>
  <c r="JO107" i="18"/>
  <c r="GU107" i="18"/>
  <c r="EA107" i="18"/>
  <c r="BG107" i="18"/>
  <c r="TG107" i="18"/>
  <c r="QM107" i="18"/>
  <c r="NS107" i="18"/>
  <c r="KY107" i="18"/>
  <c r="IE107" i="18"/>
  <c r="FK107" i="18"/>
  <c r="CQ107" i="18"/>
  <c r="W107" i="18"/>
  <c r="TE107" i="18"/>
  <c r="QK107" i="18"/>
  <c r="NQ107" i="18"/>
  <c r="KW107" i="18"/>
  <c r="IC107" i="18"/>
  <c r="FI107" i="18"/>
  <c r="CO107" i="18"/>
  <c r="U107" i="18"/>
  <c r="RU107" i="18"/>
  <c r="PA107" i="18"/>
  <c r="MG107" i="18"/>
  <c r="JM107" i="18"/>
  <c r="GS107" i="18"/>
  <c r="DY107" i="18"/>
  <c r="BE107" i="18"/>
  <c r="RX113" i="18"/>
  <c r="PD113" i="18"/>
  <c r="MJ113" i="18"/>
  <c r="TH113" i="18"/>
  <c r="QN113" i="18"/>
  <c r="NT113" i="18"/>
  <c r="KZ113" i="18"/>
  <c r="IF113" i="18"/>
  <c r="FL113" i="18"/>
  <c r="CR113" i="18"/>
  <c r="X113" i="18"/>
  <c r="JP113" i="18"/>
  <c r="GV113" i="18"/>
  <c r="EB113" i="18"/>
  <c r="BH113" i="18"/>
  <c r="RV113" i="18"/>
  <c r="PB113" i="18"/>
  <c r="MH113" i="18"/>
  <c r="JN113" i="18"/>
  <c r="GT113" i="18"/>
  <c r="DZ113" i="18"/>
  <c r="BF113" i="18"/>
  <c r="TF113" i="18"/>
  <c r="QL113" i="18"/>
  <c r="NR113" i="18"/>
  <c r="KX113" i="18"/>
  <c r="ID113" i="18"/>
  <c r="FJ113" i="18"/>
  <c r="CP113" i="18"/>
  <c r="V113" i="18"/>
  <c r="ST112" i="18"/>
  <c r="PZ112" i="18"/>
  <c r="NF112" i="18"/>
  <c r="KL112" i="18"/>
  <c r="HR112" i="18"/>
  <c r="EX112" i="18"/>
  <c r="CD112" i="18"/>
  <c r="J112" i="18"/>
  <c r="OP112" i="18"/>
  <c r="GH112" i="18"/>
  <c r="LV112" i="18"/>
  <c r="DN112" i="18"/>
  <c r="RJ112" i="18"/>
  <c r="JB112" i="18"/>
  <c r="AT112" i="18"/>
  <c r="RV112" i="18"/>
  <c r="PB112" i="18"/>
  <c r="MH112" i="18"/>
  <c r="JN112" i="18"/>
  <c r="GT112" i="18"/>
  <c r="DZ112" i="18"/>
  <c r="BF112" i="18"/>
  <c r="V112" i="18"/>
  <c r="NR112" i="18"/>
  <c r="FJ112" i="18"/>
  <c r="ID112" i="18"/>
  <c r="KX112" i="18"/>
  <c r="TF112" i="18"/>
  <c r="CP112" i="18"/>
  <c r="QL112" i="18"/>
  <c r="SU122" i="18"/>
  <c r="QA122" i="18"/>
  <c r="NG122" i="18"/>
  <c r="KM122" i="18"/>
  <c r="HS122" i="18"/>
  <c r="EY122" i="18"/>
  <c r="CE122" i="18"/>
  <c r="K122" i="18"/>
  <c r="RK122" i="18"/>
  <c r="OQ122" i="18"/>
  <c r="LW122" i="18"/>
  <c r="JC122" i="18"/>
  <c r="GI122" i="18"/>
  <c r="DO122" i="18"/>
  <c r="AU122" i="18"/>
  <c r="TE114" i="18"/>
  <c r="QK114" i="18"/>
  <c r="NQ114" i="18"/>
  <c r="KW114" i="18"/>
  <c r="IC114" i="18"/>
  <c r="FI114" i="18"/>
  <c r="CO114" i="18"/>
  <c r="U114" i="18"/>
  <c r="PA114" i="18"/>
  <c r="MG114" i="18"/>
  <c r="JM114" i="18"/>
  <c r="GS114" i="18"/>
  <c r="DY114" i="18"/>
  <c r="BE114" i="18"/>
  <c r="RU114" i="18"/>
  <c r="TF114" i="18"/>
  <c r="RV114" i="18"/>
  <c r="PB114" i="18"/>
  <c r="MH114" i="18"/>
  <c r="JN114" i="18"/>
  <c r="GT114" i="18"/>
  <c r="DZ114" i="18"/>
  <c r="BF114" i="18"/>
  <c r="QL114" i="18"/>
  <c r="NR114" i="18"/>
  <c r="KX114" i="18"/>
  <c r="ID114" i="18"/>
  <c r="FJ114" i="18"/>
  <c r="CP114" i="18"/>
  <c r="V114" i="18"/>
  <c r="RX114" i="18"/>
  <c r="TH114" i="18"/>
  <c r="PD114" i="18"/>
  <c r="MJ114" i="18"/>
  <c r="JP114" i="18"/>
  <c r="GV114" i="18"/>
  <c r="EB114" i="18"/>
  <c r="BH114" i="18"/>
  <c r="QN114" i="18"/>
  <c r="NT114" i="18"/>
  <c r="KZ114" i="18"/>
  <c r="IF114" i="18"/>
  <c r="FL114" i="18"/>
  <c r="CR114" i="18"/>
  <c r="X114" i="18"/>
  <c r="SD119" i="18"/>
  <c r="PJ119" i="18"/>
  <c r="MP119" i="18"/>
  <c r="JV119" i="18"/>
  <c r="TN119" i="18"/>
  <c r="QT119" i="18"/>
  <c r="NZ119" i="18"/>
  <c r="LF119" i="18"/>
  <c r="IL119" i="18"/>
  <c r="FR119" i="18"/>
  <c r="CX119" i="18"/>
  <c r="AD119" i="18"/>
  <c r="HB119" i="18"/>
  <c r="EH119" i="18"/>
  <c r="BN119" i="18"/>
  <c r="SL119" i="18"/>
  <c r="PR119" i="18"/>
  <c r="MX119" i="18"/>
  <c r="KD119" i="18"/>
  <c r="RB119" i="18"/>
  <c r="OH119" i="18"/>
  <c r="LN119" i="18"/>
  <c r="IT119" i="18"/>
  <c r="FZ119" i="18"/>
  <c r="DF119" i="18"/>
  <c r="AL119" i="18"/>
  <c r="HJ119" i="18"/>
  <c r="EP119" i="18"/>
  <c r="BV119" i="18"/>
  <c r="B119" i="18"/>
  <c r="TA119" i="18"/>
  <c r="QG119" i="18"/>
  <c r="NM119" i="18"/>
  <c r="KS119" i="18"/>
  <c r="RQ119" i="18"/>
  <c r="OW119" i="18"/>
  <c r="MC119" i="18"/>
  <c r="JI119" i="18"/>
  <c r="HY119" i="18"/>
  <c r="GO119" i="18"/>
  <c r="DU119" i="18"/>
  <c r="BA119" i="18"/>
  <c r="FE119" i="18"/>
  <c r="CK119" i="18"/>
  <c r="Q119" i="18"/>
  <c r="RM111" i="18"/>
  <c r="OS111" i="18"/>
  <c r="LY111" i="18"/>
  <c r="JE111" i="18"/>
  <c r="KO111" i="18"/>
  <c r="CG111" i="18"/>
  <c r="M111" i="18"/>
  <c r="FA111" i="18"/>
  <c r="QC111" i="18"/>
  <c r="DQ111" i="18"/>
  <c r="AW111" i="18"/>
  <c r="NI111" i="18"/>
  <c r="HU111" i="18"/>
  <c r="SW111" i="18"/>
  <c r="GK111" i="18"/>
  <c r="SB111" i="18"/>
  <c r="PH111" i="18"/>
  <c r="MN111" i="18"/>
  <c r="JT111" i="18"/>
  <c r="GZ111" i="18"/>
  <c r="NX111" i="18"/>
  <c r="CV111" i="18"/>
  <c r="AB111" i="18"/>
  <c r="TL111" i="18"/>
  <c r="FP111" i="18"/>
  <c r="LD111" i="18"/>
  <c r="QR111" i="18"/>
  <c r="BL111" i="18"/>
  <c r="IJ111" i="18"/>
  <c r="EF111" i="18"/>
  <c r="TJ111" i="18"/>
  <c r="QP111" i="18"/>
  <c r="NV111" i="18"/>
  <c r="LB111" i="18"/>
  <c r="IH111" i="18"/>
  <c r="FN111" i="18"/>
  <c r="JR111" i="18"/>
  <c r="GX111" i="18"/>
  <c r="ED111" i="18"/>
  <c r="PF111" i="18"/>
  <c r="CT111" i="18"/>
  <c r="Z111" i="18"/>
  <c r="BJ111" i="18"/>
  <c r="ML111" i="18"/>
  <c r="RZ111" i="18"/>
  <c r="SY118" i="18"/>
  <c r="QE118" i="18"/>
  <c r="NK118" i="18"/>
  <c r="KQ118" i="18"/>
  <c r="HW118" i="18"/>
  <c r="FC118" i="18"/>
  <c r="CI118" i="18"/>
  <c r="O118" i="18"/>
  <c r="RO118" i="18"/>
  <c r="OU118" i="18"/>
  <c r="MA118" i="18"/>
  <c r="JG118" i="18"/>
  <c r="GM118" i="18"/>
  <c r="DS118" i="18"/>
  <c r="AY118" i="18"/>
  <c r="SO118" i="18"/>
  <c r="PU118" i="18"/>
  <c r="NA118" i="18"/>
  <c r="KG118" i="18"/>
  <c r="HM118" i="18"/>
  <c r="ES118" i="18"/>
  <c r="BY118" i="18"/>
  <c r="E118" i="18"/>
  <c r="RE118" i="18"/>
  <c r="OK118" i="18"/>
  <c r="LQ118" i="18"/>
  <c r="IW118" i="18"/>
  <c r="GC118" i="18"/>
  <c r="DI118" i="18"/>
  <c r="AO118" i="18"/>
  <c r="RT120" i="18"/>
  <c r="OZ120" i="18"/>
  <c r="MF120" i="18"/>
  <c r="JL120" i="18"/>
  <c r="GR120" i="18"/>
  <c r="DX120" i="18"/>
  <c r="BD120" i="18"/>
  <c r="TD120" i="18"/>
  <c r="QJ120" i="18"/>
  <c r="NP120" i="18"/>
  <c r="KV120" i="18"/>
  <c r="IB120" i="18"/>
  <c r="FH120" i="18"/>
  <c r="CN120" i="18"/>
  <c r="T120" i="18"/>
  <c r="RN120" i="18"/>
  <c r="OT120" i="18"/>
  <c r="LZ120" i="18"/>
  <c r="JF120" i="18"/>
  <c r="GL120" i="18"/>
  <c r="DR120" i="18"/>
  <c r="AX120" i="18"/>
  <c r="SX120" i="18"/>
  <c r="QD120" i="18"/>
  <c r="NJ120" i="18"/>
  <c r="KP120" i="18"/>
  <c r="HV120" i="18"/>
  <c r="FB120" i="18"/>
  <c r="CH120" i="18"/>
  <c r="N120" i="18"/>
  <c r="RY110" i="18"/>
  <c r="PE110" i="18"/>
  <c r="MK110" i="18"/>
  <c r="JQ110" i="18"/>
  <c r="GW110" i="18"/>
  <c r="EC110" i="18"/>
  <c r="BI110" i="18"/>
  <c r="TI110" i="18"/>
  <c r="QO110" i="18"/>
  <c r="NU110" i="18"/>
  <c r="LA110" i="18"/>
  <c r="IG110" i="18"/>
  <c r="FM110" i="18"/>
  <c r="CS110" i="18"/>
  <c r="Y110" i="18"/>
  <c r="RO110" i="18"/>
  <c r="OU110" i="18"/>
  <c r="MA110" i="18"/>
  <c r="JG110" i="18"/>
  <c r="GM110" i="18"/>
  <c r="DS110" i="18"/>
  <c r="AY110" i="18"/>
  <c r="SY110" i="18"/>
  <c r="QE110" i="18"/>
  <c r="NK110" i="18"/>
  <c r="KQ110" i="18"/>
  <c r="HW110" i="18"/>
  <c r="FC110" i="18"/>
  <c r="CI110" i="18"/>
  <c r="O110" i="18"/>
  <c r="SO110" i="18"/>
  <c r="PU110" i="18"/>
  <c r="NA110" i="18"/>
  <c r="KG110" i="18"/>
  <c r="HM110" i="18"/>
  <c r="ES110" i="18"/>
  <c r="BY110" i="18"/>
  <c r="E110" i="18"/>
  <c r="RE110" i="18"/>
  <c r="OK110" i="18"/>
  <c r="LQ110" i="18"/>
  <c r="IW110" i="18"/>
  <c r="GC110" i="18"/>
  <c r="DI110" i="18"/>
  <c r="AO110" i="18"/>
  <c r="RP110" i="18"/>
  <c r="OV110" i="18"/>
  <c r="MB110" i="18"/>
  <c r="JH110" i="18"/>
  <c r="GN110" i="18"/>
  <c r="DT110" i="18"/>
  <c r="AZ110" i="18"/>
  <c r="SZ110" i="18"/>
  <c r="QF110" i="18"/>
  <c r="NL110" i="18"/>
  <c r="KR110" i="18"/>
  <c r="HX110" i="18"/>
  <c r="FD110" i="18"/>
  <c r="CJ110" i="18"/>
  <c r="P110" i="18"/>
  <c r="SZ121" i="18"/>
  <c r="QF121" i="18"/>
  <c r="NL121" i="18"/>
  <c r="KR121" i="18"/>
  <c r="HX121" i="18"/>
  <c r="FD121" i="18"/>
  <c r="CJ121" i="18"/>
  <c r="P121" i="18"/>
  <c r="JH121" i="18"/>
  <c r="GN121" i="18"/>
  <c r="DT121" i="18"/>
  <c r="AZ121" i="18"/>
  <c r="RP121" i="18"/>
  <c r="OV121" i="18"/>
  <c r="MB121" i="18"/>
  <c r="ST124" i="18"/>
  <c r="PZ124" i="18"/>
  <c r="NF124" i="18"/>
  <c r="KL124" i="18"/>
  <c r="HR124" i="18"/>
  <c r="EX124" i="18"/>
  <c r="CD124" i="18"/>
  <c r="J124" i="18"/>
  <c r="RJ124" i="18"/>
  <c r="OP124" i="18"/>
  <c r="LV124" i="18"/>
  <c r="JB124" i="18"/>
  <c r="GH124" i="18"/>
  <c r="DN124" i="18"/>
  <c r="AT124" i="18"/>
  <c r="TF117" i="18"/>
  <c r="QL117" i="18"/>
  <c r="NR117" i="18"/>
  <c r="KX117" i="18"/>
  <c r="ID117" i="18"/>
  <c r="FJ117" i="18"/>
  <c r="CP117" i="18"/>
  <c r="V117" i="18"/>
  <c r="RV117" i="18"/>
  <c r="PB117" i="18"/>
  <c r="MH117" i="18"/>
  <c r="JN117" i="18"/>
  <c r="GT117" i="18"/>
  <c r="DZ117" i="18"/>
  <c r="BF117" i="18"/>
  <c r="RZ117" i="18"/>
  <c r="PF117" i="18"/>
  <c r="ML117" i="18"/>
  <c r="JR117" i="18"/>
  <c r="GX117" i="18"/>
  <c r="ED117" i="18"/>
  <c r="BJ117" i="18"/>
  <c r="TJ117" i="18"/>
  <c r="QP117" i="18"/>
  <c r="NV117" i="18"/>
  <c r="LB117" i="18"/>
  <c r="IH117" i="18"/>
  <c r="FN117" i="18"/>
  <c r="CT117" i="18"/>
  <c r="Z117" i="18"/>
  <c r="SQ117" i="18"/>
  <c r="PW117" i="18"/>
  <c r="NC117" i="18"/>
  <c r="KI117" i="18"/>
  <c r="HO117" i="18"/>
  <c r="EU117" i="18"/>
  <c r="CA117" i="18"/>
  <c r="G117" i="18"/>
  <c r="RG117" i="18"/>
  <c r="OM117" i="18"/>
  <c r="LS117" i="18"/>
  <c r="IY117" i="18"/>
  <c r="GE117" i="18"/>
  <c r="DK117" i="18"/>
  <c r="AQ117" i="18"/>
  <c r="KX109" i="18"/>
  <c r="TF109" i="18"/>
  <c r="FJ109" i="18"/>
  <c r="CP109" i="18"/>
  <c r="RV109" i="18"/>
  <c r="PB109" i="18"/>
  <c r="MH109" i="18"/>
  <c r="JN109" i="18"/>
  <c r="GT109" i="18"/>
  <c r="DZ109" i="18"/>
  <c r="BF109" i="18"/>
  <c r="V109" i="18"/>
  <c r="NR109" i="18"/>
  <c r="ID109" i="18"/>
  <c r="QL109" i="18"/>
  <c r="SN109" i="18"/>
  <c r="PT109" i="18"/>
  <c r="MZ109" i="18"/>
  <c r="KF109" i="18"/>
  <c r="HL109" i="18"/>
  <c r="ER109" i="18"/>
  <c r="BX109" i="18"/>
  <c r="D109" i="18"/>
  <c r="RD109" i="18"/>
  <c r="OJ109" i="18"/>
  <c r="LP109" i="18"/>
  <c r="IV109" i="18"/>
  <c r="GB109" i="18"/>
  <c r="DH109" i="18"/>
  <c r="AN109" i="18"/>
  <c r="RQ109" i="18"/>
  <c r="OW109" i="18"/>
  <c r="MC109" i="18"/>
  <c r="JI109" i="18"/>
  <c r="GO109" i="18"/>
  <c r="DU109" i="18"/>
  <c r="BA109" i="18"/>
  <c r="TA109" i="18"/>
  <c r="QG109" i="18"/>
  <c r="NM109" i="18"/>
  <c r="KS109" i="18"/>
  <c r="HY109" i="18"/>
  <c r="FE109" i="18"/>
  <c r="CK109" i="18"/>
  <c r="Q109" i="18"/>
  <c r="HN109" i="18"/>
  <c r="F109" i="18"/>
  <c r="RF109" i="18"/>
  <c r="OL109" i="18"/>
  <c r="LR109" i="18"/>
  <c r="IX109" i="18"/>
  <c r="GD109" i="18"/>
  <c r="DJ109" i="18"/>
  <c r="AP109" i="18"/>
  <c r="PV109" i="18"/>
  <c r="NB109" i="18"/>
  <c r="KH109" i="18"/>
  <c r="ET109" i="18"/>
  <c r="SP109" i="18"/>
  <c r="BZ109" i="18"/>
  <c r="SS121" i="18"/>
  <c r="PY121" i="18"/>
  <c r="NE121" i="18"/>
  <c r="KK121" i="18"/>
  <c r="HQ121" i="18"/>
  <c r="EW121" i="18"/>
  <c r="CC121" i="18"/>
  <c r="I121" i="18"/>
  <c r="RI121" i="18"/>
  <c r="OO121" i="18"/>
  <c r="LU121" i="18"/>
  <c r="JA121" i="18"/>
  <c r="GG121" i="18"/>
  <c r="DM121" i="18"/>
  <c r="AS121" i="18"/>
  <c r="RE121" i="18"/>
  <c r="OK121" i="18"/>
  <c r="LQ121" i="18"/>
  <c r="IW121" i="18"/>
  <c r="GC121" i="18"/>
  <c r="DI121" i="18"/>
  <c r="AO121" i="18"/>
  <c r="SO121" i="18"/>
  <c r="PU121" i="18"/>
  <c r="NA121" i="18"/>
  <c r="KG121" i="18"/>
  <c r="HM121" i="18"/>
  <c r="ES121" i="18"/>
  <c r="BY121" i="18"/>
  <c r="E121" i="18"/>
  <c r="SU121" i="18"/>
  <c r="QA121" i="18"/>
  <c r="NG121" i="18"/>
  <c r="KM121" i="18"/>
  <c r="HS121" i="18"/>
  <c r="EY121" i="18"/>
  <c r="CE121" i="18"/>
  <c r="K121" i="18"/>
  <c r="RK121" i="18"/>
  <c r="OQ121" i="18"/>
  <c r="LW121" i="18"/>
  <c r="JC121" i="18"/>
  <c r="GI121" i="18"/>
  <c r="DO121" i="18"/>
  <c r="AU121" i="18"/>
  <c r="RB116" i="18"/>
  <c r="OH116" i="18"/>
  <c r="LN116" i="18"/>
  <c r="IT116" i="18"/>
  <c r="FZ116" i="18"/>
  <c r="DF116" i="18"/>
  <c r="AL116" i="18"/>
  <c r="SL116" i="18"/>
  <c r="PR116" i="18"/>
  <c r="MX116" i="18"/>
  <c r="KD116" i="18"/>
  <c r="HJ116" i="18"/>
  <c r="EP116" i="18"/>
  <c r="BV116" i="18"/>
  <c r="B116" i="18"/>
  <c r="TF116" i="18"/>
  <c r="QL116" i="18"/>
  <c r="NR116" i="18"/>
  <c r="KX116" i="18"/>
  <c r="ID116" i="18"/>
  <c r="FJ116" i="18"/>
  <c r="CP116" i="18"/>
  <c r="V116" i="18"/>
  <c r="RV116" i="18"/>
  <c r="PB116" i="18"/>
  <c r="MH116" i="18"/>
  <c r="JN116" i="18"/>
  <c r="GT116" i="18"/>
  <c r="DZ116" i="18"/>
  <c r="BF116" i="18"/>
  <c r="TD116" i="18"/>
  <c r="QJ116" i="18"/>
  <c r="NP116" i="18"/>
  <c r="KV116" i="18"/>
  <c r="IB116" i="18"/>
  <c r="FH116" i="18"/>
  <c r="CN116" i="18"/>
  <c r="T116" i="18"/>
  <c r="JL116" i="18"/>
  <c r="GR116" i="18"/>
  <c r="DX116" i="18"/>
  <c r="BD116" i="18"/>
  <c r="RT116" i="18"/>
  <c r="OZ116" i="18"/>
  <c r="MF116" i="18"/>
  <c r="RI116" i="18"/>
  <c r="OO116" i="18"/>
  <c r="LU116" i="18"/>
  <c r="JA116" i="18"/>
  <c r="GG116" i="18"/>
  <c r="DM116" i="18"/>
  <c r="AS116" i="18"/>
  <c r="SS116" i="18"/>
  <c r="PY116" i="18"/>
  <c r="NE116" i="18"/>
  <c r="KK116" i="18"/>
  <c r="HQ116" i="18"/>
  <c r="EW116" i="18"/>
  <c r="CC116" i="18"/>
  <c r="I116" i="18"/>
  <c r="RX108" i="18"/>
  <c r="PD108" i="18"/>
  <c r="MJ108" i="18"/>
  <c r="JP108" i="18"/>
  <c r="GV108" i="18"/>
  <c r="EB108" i="18"/>
  <c r="BH108" i="18"/>
  <c r="TH108" i="18"/>
  <c r="QN108" i="18"/>
  <c r="NT108" i="18"/>
  <c r="KZ108" i="18"/>
  <c r="IF108" i="18"/>
  <c r="FL108" i="18"/>
  <c r="CR108" i="18"/>
  <c r="X108" i="18"/>
  <c r="TE108" i="18"/>
  <c r="QK108" i="18"/>
  <c r="NQ108" i="18"/>
  <c r="KW108" i="18"/>
  <c r="IC108" i="18"/>
  <c r="FI108" i="18"/>
  <c r="CO108" i="18"/>
  <c r="U108" i="18"/>
  <c r="RU108" i="18"/>
  <c r="PA108" i="18"/>
  <c r="MG108" i="18"/>
  <c r="JM108" i="18"/>
  <c r="GS108" i="18"/>
  <c r="DY108" i="18"/>
  <c r="BE108" i="18"/>
  <c r="TC108" i="18"/>
  <c r="QI108" i="18"/>
  <c r="NO108" i="18"/>
  <c r="KU108" i="18"/>
  <c r="IA108" i="18"/>
  <c r="FG108" i="18"/>
  <c r="CM108" i="18"/>
  <c r="S108" i="18"/>
  <c r="RS108" i="18"/>
  <c r="OY108" i="18"/>
  <c r="ME108" i="18"/>
  <c r="JK108" i="18"/>
  <c r="GQ108" i="18"/>
  <c r="DW108" i="18"/>
  <c r="BC108" i="18"/>
  <c r="SU123" i="18"/>
  <c r="QA123" i="18"/>
  <c r="NG123" i="18"/>
  <c r="KM123" i="18"/>
  <c r="HS123" i="18"/>
  <c r="EY123" i="18"/>
  <c r="CE123" i="18"/>
  <c r="K123" i="18"/>
  <c r="OQ123" i="18"/>
  <c r="AU123" i="18"/>
  <c r="LW123" i="18"/>
  <c r="GI123" i="18"/>
  <c r="DO123" i="18"/>
  <c r="RK123" i="18"/>
  <c r="JC123" i="18"/>
  <c r="TC123" i="18"/>
  <c r="QI123" i="18"/>
  <c r="NO123" i="18"/>
  <c r="KU123" i="18"/>
  <c r="IA123" i="18"/>
  <c r="FG123" i="18"/>
  <c r="CM123" i="18"/>
  <c r="S123" i="18"/>
  <c r="ME123" i="18"/>
  <c r="DW123" i="18"/>
  <c r="RS123" i="18"/>
  <c r="JK123" i="18"/>
  <c r="BC123" i="18"/>
  <c r="OY123" i="18"/>
  <c r="GQ123" i="18"/>
  <c r="RF123" i="18"/>
  <c r="OL123" i="18"/>
  <c r="LR123" i="18"/>
  <c r="SP123" i="18"/>
  <c r="PV123" i="18"/>
  <c r="NB123" i="18"/>
  <c r="KH123" i="18"/>
  <c r="HN123" i="18"/>
  <c r="ET123" i="18"/>
  <c r="BZ123" i="18"/>
  <c r="F123" i="18"/>
  <c r="IX123" i="18"/>
  <c r="AP123" i="18"/>
  <c r="GD123" i="18"/>
  <c r="DJ123" i="18"/>
  <c r="RU123" i="18"/>
  <c r="PA123" i="18"/>
  <c r="MG123" i="18"/>
  <c r="JM123" i="18"/>
  <c r="GS123" i="18"/>
  <c r="DY123" i="18"/>
  <c r="BE123" i="18"/>
  <c r="KW123" i="18"/>
  <c r="IC123" i="18"/>
  <c r="U123" i="18"/>
  <c r="TE123" i="18"/>
  <c r="FI123" i="18"/>
  <c r="QK123" i="18"/>
  <c r="CO123" i="18"/>
  <c r="NQ123" i="18"/>
  <c r="RJ115" i="18"/>
  <c r="OP115" i="18"/>
  <c r="LV115" i="18"/>
  <c r="JB115" i="18"/>
  <c r="GH115" i="18"/>
  <c r="DN115" i="18"/>
  <c r="AT115" i="18"/>
  <c r="ST115" i="18"/>
  <c r="PZ115" i="18"/>
  <c r="NF115" i="18"/>
  <c r="KL115" i="18"/>
  <c r="HR115" i="18"/>
  <c r="EX115" i="18"/>
  <c r="CD115" i="18"/>
  <c r="J115" i="18"/>
  <c r="RH115" i="18"/>
  <c r="ON115" i="18"/>
  <c r="LT115" i="18"/>
  <c r="IZ115" i="18"/>
  <c r="GF115" i="18"/>
  <c r="DL115" i="18"/>
  <c r="AR115" i="18"/>
  <c r="CB115" i="18"/>
  <c r="H115" i="18"/>
  <c r="SR115" i="18"/>
  <c r="PX115" i="18"/>
  <c r="ND115" i="18"/>
  <c r="KJ115" i="18"/>
  <c r="HP115" i="18"/>
  <c r="EV115" i="18"/>
  <c r="TF115" i="18"/>
  <c r="QL115" i="18"/>
  <c r="NR115" i="18"/>
  <c r="KX115" i="18"/>
  <c r="ID115" i="18"/>
  <c r="FJ115" i="18"/>
  <c r="CP115" i="18"/>
  <c r="V115" i="18"/>
  <c r="RV115" i="18"/>
  <c r="PB115" i="18"/>
  <c r="MH115" i="18"/>
  <c r="JN115" i="18"/>
  <c r="GT115" i="18"/>
  <c r="DZ115" i="18"/>
  <c r="BF115" i="18"/>
  <c r="JJ107" i="18"/>
  <c r="TB107" i="18"/>
  <c r="QH107" i="18"/>
  <c r="NN107" i="18"/>
  <c r="KT107" i="18"/>
  <c r="HZ107" i="18"/>
  <c r="FF107" i="18"/>
  <c r="CL107" i="18"/>
  <c r="R107" i="18"/>
  <c r="OX107" i="18"/>
  <c r="MD107" i="18"/>
  <c r="GP107" i="18"/>
  <c r="RR107" i="18"/>
  <c r="BB107" i="18"/>
  <c r="DV107" i="18"/>
  <c r="OP107" i="18"/>
  <c r="AT107" i="18"/>
  <c r="DN107" i="18"/>
  <c r="JB107" i="18"/>
  <c r="ST107" i="18"/>
  <c r="PZ107" i="18"/>
  <c r="NF107" i="18"/>
  <c r="KL107" i="18"/>
  <c r="HR107" i="18"/>
  <c r="EX107" i="18"/>
  <c r="CD107" i="18"/>
  <c r="J107" i="18"/>
  <c r="GH107" i="18"/>
  <c r="LV107" i="18"/>
  <c r="RJ107" i="18"/>
  <c r="N107" i="18"/>
  <c r="HV107" i="18"/>
  <c r="SX107" i="18"/>
  <c r="FB107" i="18"/>
  <c r="RN107" i="18"/>
  <c r="OT107" i="18"/>
  <c r="LZ107" i="18"/>
  <c r="JF107" i="18"/>
  <c r="GL107" i="18"/>
  <c r="DR107" i="18"/>
  <c r="AX107" i="18"/>
  <c r="KP107" i="18"/>
  <c r="CH107" i="18"/>
  <c r="QD107" i="18"/>
  <c r="NJ107" i="18"/>
  <c r="SV107" i="18"/>
  <c r="QB107" i="18"/>
  <c r="NH107" i="18"/>
  <c r="KN107" i="18"/>
  <c r="HT107" i="18"/>
  <c r="EZ107" i="18"/>
  <c r="CF107" i="18"/>
  <c r="L107" i="18"/>
  <c r="RL107" i="18"/>
  <c r="OR107" i="18"/>
  <c r="LX107" i="18"/>
  <c r="JD107" i="18"/>
  <c r="GJ107" i="18"/>
  <c r="DP107" i="18"/>
  <c r="AV107" i="18"/>
  <c r="RY113" i="18"/>
  <c r="PE113" i="18"/>
  <c r="MK113" i="18"/>
  <c r="JQ113" i="18"/>
  <c r="GW113" i="18"/>
  <c r="EC113" i="18"/>
  <c r="BI113" i="18"/>
  <c r="TI113" i="18"/>
  <c r="QO113" i="18"/>
  <c r="NU113" i="18"/>
  <c r="LA113" i="18"/>
  <c r="IG113" i="18"/>
  <c r="FM113" i="18"/>
  <c r="CS113" i="18"/>
  <c r="Y113" i="18"/>
  <c r="SW113" i="18"/>
  <c r="QC113" i="18"/>
  <c r="NI113" i="18"/>
  <c r="KO113" i="18"/>
  <c r="HU113" i="18"/>
  <c r="FA113" i="18"/>
  <c r="CG113" i="18"/>
  <c r="M113" i="18"/>
  <c r="RM113" i="18"/>
  <c r="OS113" i="18"/>
  <c r="LY113" i="18"/>
  <c r="JE113" i="18"/>
  <c r="GK113" i="18"/>
  <c r="DQ113" i="18"/>
  <c r="AW113" i="18"/>
  <c r="SU113" i="18"/>
  <c r="QA113" i="18"/>
  <c r="NG113" i="18"/>
  <c r="KM113" i="18"/>
  <c r="HS113" i="18"/>
  <c r="EY113" i="18"/>
  <c r="CE113" i="18"/>
  <c r="K113" i="18"/>
  <c r="RK113" i="18"/>
  <c r="OQ113" i="18"/>
  <c r="LW113" i="18"/>
  <c r="JC113" i="18"/>
  <c r="GI113" i="18"/>
  <c r="DO113" i="18"/>
  <c r="AU113" i="18"/>
  <c r="TM112" i="18"/>
  <c r="SC112" i="18"/>
  <c r="PI112" i="18"/>
  <c r="MO112" i="18"/>
  <c r="JU112" i="18"/>
  <c r="HA112" i="18"/>
  <c r="EG112" i="18"/>
  <c r="BM112" i="18"/>
  <c r="FQ112" i="18"/>
  <c r="LE112" i="18"/>
  <c r="CW112" i="18"/>
  <c r="NY112" i="18"/>
  <c r="QS112" i="18"/>
  <c r="IK112" i="18"/>
  <c r="AC112" i="18"/>
  <c r="SM112" i="18"/>
  <c r="PS112" i="18"/>
  <c r="MY112" i="18"/>
  <c r="KE112" i="18"/>
  <c r="HK112" i="18"/>
  <c r="EQ112" i="18"/>
  <c r="BW112" i="18"/>
  <c r="C112" i="18"/>
  <c r="RC112" i="18"/>
  <c r="OI112" i="18"/>
  <c r="LO112" i="18"/>
  <c r="IU112" i="18"/>
  <c r="GA112" i="18"/>
  <c r="DG112" i="18"/>
  <c r="AM112" i="18"/>
  <c r="TH112" i="18"/>
  <c r="QN112" i="18"/>
  <c r="NT112" i="18"/>
  <c r="KZ112" i="18"/>
  <c r="IF112" i="18"/>
  <c r="FL112" i="18"/>
  <c r="CR112" i="18"/>
  <c r="X112" i="18"/>
  <c r="EB112" i="18"/>
  <c r="RX112" i="18"/>
  <c r="JP112" i="18"/>
  <c r="BH112" i="18"/>
  <c r="MJ112" i="18"/>
  <c r="PD112" i="18"/>
  <c r="GV112" i="18"/>
  <c r="SW112" i="18"/>
  <c r="RM112" i="18"/>
  <c r="OS112" i="18"/>
  <c r="LY112" i="18"/>
  <c r="JE112" i="18"/>
  <c r="GK112" i="18"/>
  <c r="DQ112" i="18"/>
  <c r="AW112" i="18"/>
  <c r="KO112" i="18"/>
  <c r="CG112" i="18"/>
  <c r="QC112" i="18"/>
  <c r="HU112" i="18"/>
  <c r="M112" i="18"/>
  <c r="NI112" i="18"/>
  <c r="FA112" i="18"/>
  <c r="SP122" i="18"/>
  <c r="RF122" i="18"/>
  <c r="OL122" i="18"/>
  <c r="LR122" i="18"/>
  <c r="IX122" i="18"/>
  <c r="GD122" i="18"/>
  <c r="DJ122" i="18"/>
  <c r="AP122" i="18"/>
  <c r="PV122" i="18"/>
  <c r="NB122" i="18"/>
  <c r="KH122" i="18"/>
  <c r="HN122" i="18"/>
  <c r="ET122" i="18"/>
  <c r="BZ122" i="18"/>
  <c r="F122" i="18"/>
  <c r="SM122" i="18"/>
  <c r="PS122" i="18"/>
  <c r="MY122" i="18"/>
  <c r="KE122" i="18"/>
  <c r="HK122" i="18"/>
  <c r="EQ122" i="18"/>
  <c r="BW122" i="18"/>
  <c r="C122" i="18"/>
  <c r="RC122" i="18"/>
  <c r="OI122" i="18"/>
  <c r="LO122" i="18"/>
  <c r="IU122" i="18"/>
  <c r="GA122" i="18"/>
  <c r="DG122" i="18"/>
  <c r="AM122" i="18"/>
  <c r="TI122" i="18"/>
  <c r="QO122" i="18"/>
  <c r="NU122" i="18"/>
  <c r="LA122" i="18"/>
  <c r="IG122" i="18"/>
  <c r="FM122" i="18"/>
  <c r="CS122" i="18"/>
  <c r="Y122" i="18"/>
  <c r="RY122" i="18"/>
  <c r="PE122" i="18"/>
  <c r="MK122" i="18"/>
  <c r="JQ122" i="18"/>
  <c r="GW122" i="18"/>
  <c r="EC122" i="18"/>
  <c r="BI122" i="18"/>
  <c r="SP114" i="18"/>
  <c r="RF114" i="18"/>
  <c r="OL114" i="18"/>
  <c r="LR114" i="18"/>
  <c r="IX114" i="18"/>
  <c r="GD114" i="18"/>
  <c r="DJ114" i="18"/>
  <c r="AP114" i="18"/>
  <c r="PV114" i="18"/>
  <c r="NB114" i="18"/>
  <c r="KH114" i="18"/>
  <c r="HN114" i="18"/>
  <c r="ET114" i="18"/>
  <c r="BZ114" i="18"/>
  <c r="F114" i="18"/>
  <c r="SW114" i="18"/>
  <c r="QC114" i="18"/>
  <c r="NI114" i="18"/>
  <c r="KO114" i="18"/>
  <c r="HU114" i="18"/>
  <c r="FA114" i="18"/>
  <c r="CG114" i="18"/>
  <c r="M114" i="18"/>
  <c r="RM114" i="18"/>
  <c r="OS114" i="18"/>
  <c r="LY114" i="18"/>
  <c r="JE114" i="18"/>
  <c r="GK114" i="18"/>
  <c r="DQ114" i="18"/>
  <c r="AW114" i="18"/>
  <c r="ST114" i="18"/>
  <c r="PZ114" i="18"/>
  <c r="NF114" i="18"/>
  <c r="KL114" i="18"/>
  <c r="HR114" i="18"/>
  <c r="EX114" i="18"/>
  <c r="CD114" i="18"/>
  <c r="J114" i="18"/>
  <c r="RJ114" i="18"/>
  <c r="OP114" i="18"/>
  <c r="LV114" i="18"/>
  <c r="JB114" i="18"/>
  <c r="GH114" i="18"/>
  <c r="DN114" i="18"/>
  <c r="AT114" i="18"/>
  <c r="SY114" i="18"/>
  <c r="RO114" i="18"/>
  <c r="OU114" i="18"/>
  <c r="MA114" i="18"/>
  <c r="JG114" i="18"/>
  <c r="GM114" i="18"/>
  <c r="DS114" i="18"/>
  <c r="AY114" i="18"/>
  <c r="QE114" i="18"/>
  <c r="NK114" i="18"/>
  <c r="KQ114" i="18"/>
  <c r="HW114" i="18"/>
  <c r="FC114" i="18"/>
  <c r="CI114" i="18"/>
  <c r="O114" i="18"/>
  <c r="RF119" i="18"/>
  <c r="OL119" i="18"/>
  <c r="LR119" i="18"/>
  <c r="IX119" i="18"/>
  <c r="SP119" i="18"/>
  <c r="PV119" i="18"/>
  <c r="NB119" i="18"/>
  <c r="KH119" i="18"/>
  <c r="HN119" i="18"/>
  <c r="ET119" i="18"/>
  <c r="BZ119" i="18"/>
  <c r="F119" i="18"/>
  <c r="GD119" i="18"/>
  <c r="DJ119" i="18"/>
  <c r="AP119" i="18"/>
  <c r="RU119" i="18"/>
  <c r="PA119" i="18"/>
  <c r="MG119" i="18"/>
  <c r="JM119" i="18"/>
  <c r="TE119" i="18"/>
  <c r="QK119" i="18"/>
  <c r="NQ119" i="18"/>
  <c r="KW119" i="18"/>
  <c r="IC119" i="18"/>
  <c r="FI119" i="18"/>
  <c r="CO119" i="18"/>
  <c r="U119" i="18"/>
  <c r="GS119" i="18"/>
  <c r="DY119" i="18"/>
  <c r="BE119" i="18"/>
  <c r="TK119" i="18"/>
  <c r="QQ119" i="18"/>
  <c r="NW119" i="18"/>
  <c r="LC119" i="18"/>
  <c r="II119" i="18"/>
  <c r="SA119" i="18"/>
  <c r="PG119" i="18"/>
  <c r="MM119" i="18"/>
  <c r="JS119" i="18"/>
  <c r="GY119" i="18"/>
  <c r="EE119" i="18"/>
  <c r="BK119" i="18"/>
  <c r="FO119" i="18"/>
  <c r="CU119" i="18"/>
  <c r="AA119" i="18"/>
  <c r="SR119" i="18"/>
  <c r="PX119" i="18"/>
  <c r="ND119" i="18"/>
  <c r="KJ119" i="18"/>
  <c r="LT119" i="18"/>
  <c r="IZ119" i="18"/>
  <c r="GF119" i="18"/>
  <c r="DL119" i="18"/>
  <c r="AR119" i="18"/>
  <c r="RH119" i="18"/>
  <c r="ON119" i="18"/>
  <c r="HP119" i="18"/>
  <c r="EV119" i="18"/>
  <c r="CB119" i="18"/>
  <c r="H119" i="18"/>
  <c r="RW111" i="18"/>
  <c r="PC111" i="18"/>
  <c r="MI111" i="18"/>
  <c r="JO111" i="18"/>
  <c r="GU111" i="18"/>
  <c r="TG111" i="18"/>
  <c r="QM111" i="18"/>
  <c r="NS111" i="18"/>
  <c r="KY111" i="18"/>
  <c r="IE111" i="18"/>
  <c r="FK111" i="18"/>
  <c r="BG111" i="18"/>
  <c r="EA111" i="18"/>
  <c r="CQ111" i="18"/>
  <c r="W111" i="18"/>
  <c r="RT111" i="18"/>
  <c r="OZ111" i="18"/>
  <c r="MF111" i="18"/>
  <c r="JL111" i="18"/>
  <c r="GR111" i="18"/>
  <c r="QJ111" i="18"/>
  <c r="CN111" i="18"/>
  <c r="T111" i="18"/>
  <c r="IB111" i="18"/>
  <c r="NP111" i="18"/>
  <c r="TD111" i="18"/>
  <c r="DX111" i="18"/>
  <c r="BD111" i="18"/>
  <c r="KV111" i="18"/>
  <c r="FH111" i="18"/>
  <c r="TB111" i="18"/>
  <c r="QH111" i="18"/>
  <c r="NN111" i="18"/>
  <c r="KT111" i="18"/>
  <c r="HZ111" i="18"/>
  <c r="FF111" i="18"/>
  <c r="MD111" i="18"/>
  <c r="DV111" i="18"/>
  <c r="BB111" i="18"/>
  <c r="RR111" i="18"/>
  <c r="JJ111" i="18"/>
  <c r="CL111" i="18"/>
  <c r="R111" i="18"/>
  <c r="GP111" i="18"/>
  <c r="OX111" i="18"/>
  <c r="RR118" i="18"/>
  <c r="OX118" i="18"/>
  <c r="MD118" i="18"/>
  <c r="JJ118" i="18"/>
  <c r="GP118" i="18"/>
  <c r="DV118" i="18"/>
  <c r="BB118" i="18"/>
  <c r="TB118" i="18"/>
  <c r="QH118" i="18"/>
  <c r="NN118" i="18"/>
  <c r="KT118" i="18"/>
  <c r="HZ118" i="18"/>
  <c r="FF118" i="18"/>
  <c r="CL118" i="18"/>
  <c r="R118" i="18"/>
  <c r="SQ118" i="18"/>
  <c r="PW118" i="18"/>
  <c r="NC118" i="18"/>
  <c r="KI118" i="18"/>
  <c r="HO118" i="18"/>
  <c r="EU118" i="18"/>
  <c r="CA118" i="18"/>
  <c r="G118" i="18"/>
  <c r="RG118" i="18"/>
  <c r="OM118" i="18"/>
  <c r="LS118" i="18"/>
  <c r="IY118" i="18"/>
  <c r="GE118" i="18"/>
  <c r="DK118" i="18"/>
  <c r="AQ118" i="18"/>
  <c r="RB118" i="18"/>
  <c r="OH118" i="18"/>
  <c r="LN118" i="18"/>
  <c r="IT118" i="18"/>
  <c r="FZ118" i="18"/>
  <c r="DF118" i="18"/>
  <c r="AL118" i="18"/>
  <c r="SL118" i="18"/>
  <c r="PR118" i="18"/>
  <c r="MX118" i="18"/>
  <c r="KD118" i="18"/>
  <c r="HJ118" i="18"/>
  <c r="EP118" i="18"/>
  <c r="BV118" i="18"/>
  <c r="B118" i="18"/>
  <c r="RC118" i="18"/>
  <c r="OI118" i="18"/>
  <c r="LO118" i="18"/>
  <c r="IU118" i="18"/>
  <c r="GA118" i="18"/>
  <c r="DG118" i="18"/>
  <c r="AM118" i="18"/>
  <c r="SM118" i="18"/>
  <c r="PS118" i="18"/>
  <c r="MY118" i="18"/>
  <c r="KE118" i="18"/>
  <c r="HK118" i="18"/>
  <c r="EQ118" i="18"/>
  <c r="BW118" i="18"/>
  <c r="C118" i="18"/>
  <c r="SB120" i="18"/>
  <c r="PH120" i="18"/>
  <c r="MN120" i="18"/>
  <c r="JT120" i="18"/>
  <c r="GZ120" i="18"/>
  <c r="EF120" i="18"/>
  <c r="BL120" i="18"/>
  <c r="QR120" i="18"/>
  <c r="NX120" i="18"/>
  <c r="LD120" i="18"/>
  <c r="IJ120" i="18"/>
  <c r="FP120" i="18"/>
  <c r="CV120" i="18"/>
  <c r="AB120" i="18"/>
  <c r="TL120" i="18"/>
  <c r="TI120" i="18"/>
  <c r="QO120" i="18"/>
  <c r="NU120" i="18"/>
  <c r="LA120" i="18"/>
  <c r="IG120" i="18"/>
  <c r="FM120" i="18"/>
  <c r="CS120" i="18"/>
  <c r="Y120" i="18"/>
  <c r="RY120" i="18"/>
  <c r="PE120" i="18"/>
  <c r="MK120" i="18"/>
  <c r="JQ120" i="18"/>
  <c r="GW120" i="18"/>
  <c r="EC120" i="18"/>
  <c r="BI120" i="18"/>
  <c r="RF120" i="18"/>
  <c r="OL120" i="18"/>
  <c r="LR120" i="18"/>
  <c r="IX120" i="18"/>
  <c r="GD120" i="18"/>
  <c r="DJ120" i="18"/>
  <c r="AP120" i="18"/>
  <c r="SP120" i="18"/>
  <c r="PV120" i="18"/>
  <c r="NB120" i="18"/>
  <c r="KH120" i="18"/>
  <c r="HN120" i="18"/>
  <c r="ET120" i="18"/>
  <c r="BZ120" i="18"/>
  <c r="F120" i="18"/>
  <c r="RQ110" i="18"/>
  <c r="OW110" i="18"/>
  <c r="MC110" i="18"/>
  <c r="JI110" i="18"/>
  <c r="GO110" i="18"/>
  <c r="DU110" i="18"/>
  <c r="BA110" i="18"/>
  <c r="TA110" i="18"/>
  <c r="QG110" i="18"/>
  <c r="NM110" i="18"/>
  <c r="KS110" i="18"/>
  <c r="HY110" i="18"/>
  <c r="FE110" i="18"/>
  <c r="CK110" i="18"/>
  <c r="Q110" i="18"/>
  <c r="RG110" i="18"/>
  <c r="OM110" i="18"/>
  <c r="LS110" i="18"/>
  <c r="IY110" i="18"/>
  <c r="GE110" i="18"/>
  <c r="DK110" i="18"/>
  <c r="AQ110" i="18"/>
  <c r="SQ110" i="18"/>
  <c r="PW110" i="18"/>
  <c r="NC110" i="18"/>
  <c r="KI110" i="18"/>
  <c r="HO110" i="18"/>
  <c r="EU110" i="18"/>
  <c r="CA110" i="18"/>
  <c r="G110" i="18"/>
  <c r="OH110" i="18"/>
  <c r="LN110" i="18"/>
  <c r="IT110" i="18"/>
  <c r="SL110" i="18"/>
  <c r="PR110" i="18"/>
  <c r="MX110" i="18"/>
  <c r="KD110" i="18"/>
  <c r="HJ110" i="18"/>
  <c r="EP110" i="18"/>
  <c r="BV110" i="18"/>
  <c r="B110" i="18"/>
  <c r="FZ110" i="18"/>
  <c r="DF110" i="18"/>
  <c r="AL110" i="18"/>
  <c r="RB110" i="18"/>
  <c r="SM110" i="18"/>
  <c r="PS110" i="18"/>
  <c r="MY110" i="18"/>
  <c r="KE110" i="18"/>
  <c r="HK110" i="18"/>
  <c r="EQ110" i="18"/>
  <c r="BW110" i="18"/>
  <c r="C110" i="18"/>
  <c r="RC110" i="18"/>
  <c r="OI110" i="18"/>
  <c r="LO110" i="18"/>
  <c r="IU110" i="18"/>
  <c r="GA110" i="18"/>
  <c r="DG110" i="18"/>
  <c r="AM110" i="18"/>
  <c r="RP108" i="18"/>
  <c r="OV108" i="18"/>
  <c r="MB108" i="18"/>
  <c r="JH108" i="18"/>
  <c r="GN108" i="18"/>
  <c r="DT108" i="18"/>
  <c r="AZ108" i="18"/>
  <c r="SZ108" i="18"/>
  <c r="QF108" i="18"/>
  <c r="NL108" i="18"/>
  <c r="KR108" i="18"/>
  <c r="HX108" i="18"/>
  <c r="FD108" i="18"/>
  <c r="CJ108" i="18"/>
  <c r="P108" i="18"/>
  <c r="RP116" i="18"/>
  <c r="OV116" i="18"/>
  <c r="MB116" i="18"/>
  <c r="JH116" i="18"/>
  <c r="GN116" i="18"/>
  <c r="DT116" i="18"/>
  <c r="AZ116" i="18"/>
  <c r="P116" i="18"/>
  <c r="SZ116" i="18"/>
  <c r="QF116" i="18"/>
  <c r="NL116" i="18"/>
  <c r="KR116" i="18"/>
  <c r="HX116" i="18"/>
  <c r="FD116" i="18"/>
  <c r="CJ116" i="18"/>
  <c r="RM124" i="18"/>
  <c r="OS124" i="18"/>
  <c r="LY124" i="18"/>
  <c r="JE124" i="18"/>
  <c r="GK124" i="18"/>
  <c r="DQ124" i="18"/>
  <c r="AW124" i="18"/>
  <c r="NI124" i="18"/>
  <c r="CG124" i="18"/>
  <c r="KO124" i="18"/>
  <c r="M124" i="18"/>
  <c r="SW124" i="18"/>
  <c r="HU124" i="18"/>
  <c r="QC124" i="18"/>
  <c r="FA124" i="18"/>
  <c r="TB124" i="18"/>
  <c r="QH124" i="18"/>
  <c r="NN124" i="18"/>
  <c r="KT124" i="18"/>
  <c r="HZ124" i="18"/>
  <c r="FF124" i="18"/>
  <c r="CL124" i="18"/>
  <c r="R124" i="18"/>
  <c r="RR124" i="18"/>
  <c r="OX124" i="18"/>
  <c r="MD124" i="18"/>
  <c r="JJ124" i="18"/>
  <c r="GP124" i="18"/>
  <c r="DV124" i="18"/>
  <c r="BB124" i="18"/>
  <c r="RV124" i="18"/>
  <c r="PB124" i="18"/>
  <c r="MH124" i="18"/>
  <c r="JN124" i="18"/>
  <c r="GT124" i="18"/>
  <c r="DZ124" i="18"/>
  <c r="BF124" i="18"/>
  <c r="TF124" i="18"/>
  <c r="QL124" i="18"/>
  <c r="NR124" i="18"/>
  <c r="KX124" i="18"/>
  <c r="ID124" i="18"/>
  <c r="FJ124" i="18"/>
  <c r="CP124" i="18"/>
  <c r="V124" i="18"/>
  <c r="TJ124" i="18"/>
  <c r="QP124" i="18"/>
  <c r="NV124" i="18"/>
  <c r="LB124" i="18"/>
  <c r="IH124" i="18"/>
  <c r="FN124" i="18"/>
  <c r="CT124" i="18"/>
  <c r="Z124" i="18"/>
  <c r="RZ124" i="18"/>
  <c r="PF124" i="18"/>
  <c r="ML124" i="18"/>
  <c r="JR124" i="18"/>
  <c r="GX124" i="18"/>
  <c r="ED124" i="18"/>
  <c r="BJ124" i="18"/>
  <c r="TD131" i="18"/>
  <c r="QJ131" i="18"/>
  <c r="NP131" i="18"/>
  <c r="KV131" i="18"/>
  <c r="IB131" i="18"/>
  <c r="FH131" i="18"/>
  <c r="CN131" i="18"/>
  <c r="T131" i="18"/>
  <c r="OZ131" i="18"/>
  <c r="DX131" i="18"/>
  <c r="MF131" i="18"/>
  <c r="BD131" i="18"/>
  <c r="JL131" i="18"/>
  <c r="RT131" i="18"/>
  <c r="GR131" i="18"/>
  <c r="TC125" i="18"/>
  <c r="QI125" i="18"/>
  <c r="NO125" i="18"/>
  <c r="KU125" i="18"/>
  <c r="IA125" i="18"/>
  <c r="FG125" i="18"/>
  <c r="CM125" i="18"/>
  <c r="S125" i="18"/>
  <c r="ME125" i="18"/>
  <c r="BC125" i="18"/>
  <c r="JK125" i="18"/>
  <c r="RS125" i="18"/>
  <c r="GQ125" i="18"/>
  <c r="OY125" i="18"/>
  <c r="DW125" i="18"/>
  <c r="SW135" i="18"/>
  <c r="QC135" i="18"/>
  <c r="NI135" i="18"/>
  <c r="KO135" i="18"/>
  <c r="HU135" i="18"/>
  <c r="FA135" i="18"/>
  <c r="CG135" i="18"/>
  <c r="M135" i="18"/>
  <c r="RM135" i="18"/>
  <c r="OS135" i="18"/>
  <c r="LY135" i="18"/>
  <c r="JE135" i="18"/>
  <c r="GK135" i="18"/>
  <c r="DQ135" i="18"/>
  <c r="AW135" i="18"/>
  <c r="SS132" i="18"/>
  <c r="PY132" i="18"/>
  <c r="NE132" i="18"/>
  <c r="KK132" i="18"/>
  <c r="RI132" i="18"/>
  <c r="GG132" i="18"/>
  <c r="DM132" i="18"/>
  <c r="AS132" i="18"/>
  <c r="OO132" i="18"/>
  <c r="LU132" i="18"/>
  <c r="HQ132" i="18"/>
  <c r="EW132" i="18"/>
  <c r="CC132" i="18"/>
  <c r="I132" i="18"/>
  <c r="JA132" i="18"/>
  <c r="RR131" i="18"/>
  <c r="OX131" i="18"/>
  <c r="MD131" i="18"/>
  <c r="JJ131" i="18"/>
  <c r="GP131" i="18"/>
  <c r="DV131" i="18"/>
  <c r="BB131" i="18"/>
  <c r="TB131" i="18"/>
  <c r="QH131" i="18"/>
  <c r="NN131" i="18"/>
  <c r="KT131" i="18"/>
  <c r="HZ131" i="18"/>
  <c r="FF131" i="18"/>
  <c r="CL131" i="18"/>
  <c r="R131" i="18"/>
  <c r="SD134" i="18"/>
  <c r="PJ134" i="18"/>
  <c r="MP134" i="18"/>
  <c r="JV134" i="18"/>
  <c r="HB134" i="18"/>
  <c r="EH134" i="18"/>
  <c r="QT134" i="18"/>
  <c r="BN134" i="18"/>
  <c r="CX134" i="18"/>
  <c r="NZ134" i="18"/>
  <c r="LF134" i="18"/>
  <c r="AD134" i="18"/>
  <c r="FR134" i="18"/>
  <c r="IL134" i="18"/>
  <c r="TN134" i="18"/>
  <c r="TM135" i="18"/>
  <c r="QS135" i="18"/>
  <c r="NY135" i="18"/>
  <c r="LE135" i="18"/>
  <c r="IK135" i="18"/>
  <c r="FQ135" i="18"/>
  <c r="CW135" i="18"/>
  <c r="AC135" i="18"/>
  <c r="SC135" i="18"/>
  <c r="PI135" i="18"/>
  <c r="MO135" i="18"/>
  <c r="JU135" i="18"/>
  <c r="HA135" i="18"/>
  <c r="EG135" i="18"/>
  <c r="BM135" i="18"/>
  <c r="RU133" i="18"/>
  <c r="PA133" i="18"/>
  <c r="MG133" i="18"/>
  <c r="JM133" i="18"/>
  <c r="GS133" i="18"/>
  <c r="DY133" i="18"/>
  <c r="BE133" i="18"/>
  <c r="NQ133" i="18"/>
  <c r="CO133" i="18"/>
  <c r="KW133" i="18"/>
  <c r="U133" i="18"/>
  <c r="TE133" i="18"/>
  <c r="IC133" i="18"/>
  <c r="QK133" i="18"/>
  <c r="FI133" i="18"/>
  <c r="TL129" i="18"/>
  <c r="QR129" i="18"/>
  <c r="NX129" i="18"/>
  <c r="LD129" i="18"/>
  <c r="IJ129" i="18"/>
  <c r="FP129" i="18"/>
  <c r="CV129" i="18"/>
  <c r="AB129" i="18"/>
  <c r="MN129" i="18"/>
  <c r="BL129" i="18"/>
  <c r="SB129" i="18"/>
  <c r="GZ129" i="18"/>
  <c r="PH129" i="18"/>
  <c r="EF129" i="18"/>
  <c r="JT129" i="18"/>
  <c r="TK130" i="18"/>
  <c r="QQ130" i="18"/>
  <c r="NW130" i="18"/>
  <c r="LC130" i="18"/>
  <c r="II130" i="18"/>
  <c r="FO130" i="18"/>
  <c r="CU130" i="18"/>
  <c r="AA130" i="18"/>
  <c r="MM130" i="18"/>
  <c r="BK130" i="18"/>
  <c r="JS130" i="18"/>
  <c r="SA130" i="18"/>
  <c r="GY130" i="18"/>
  <c r="PG130" i="18"/>
  <c r="EE130" i="18"/>
  <c r="SN129" i="18"/>
  <c r="PT129" i="18"/>
  <c r="MZ129" i="18"/>
  <c r="KF129" i="18"/>
  <c r="HL129" i="18"/>
  <c r="ER129" i="18"/>
  <c r="BX129" i="18"/>
  <c r="D129" i="18"/>
  <c r="IV129" i="18"/>
  <c r="OJ129" i="18"/>
  <c r="DH129" i="18"/>
  <c r="LP129" i="18"/>
  <c r="AN129" i="18"/>
  <c r="GB129" i="18"/>
  <c r="RD129" i="18"/>
  <c r="SU134" i="18"/>
  <c r="QA134" i="18"/>
  <c r="NG134" i="18"/>
  <c r="KM134" i="18"/>
  <c r="HS134" i="18"/>
  <c r="EY134" i="18"/>
  <c r="CE134" i="18"/>
  <c r="LW134" i="18"/>
  <c r="K134" i="18"/>
  <c r="DO134" i="18"/>
  <c r="JC134" i="18"/>
  <c r="RK134" i="18"/>
  <c r="AU134" i="18"/>
  <c r="GI134" i="18"/>
  <c r="OQ134" i="18"/>
  <c r="RW133" i="18"/>
  <c r="PC133" i="18"/>
  <c r="MI133" i="18"/>
  <c r="JO133" i="18"/>
  <c r="GU133" i="18"/>
  <c r="EA133" i="18"/>
  <c r="BG133" i="18"/>
  <c r="TG133" i="18"/>
  <c r="QM133" i="18"/>
  <c r="NS133" i="18"/>
  <c r="KY133" i="18"/>
  <c r="IE133" i="18"/>
  <c r="FK133" i="18"/>
  <c r="CQ133" i="18"/>
  <c r="W133" i="18"/>
  <c r="TM129" i="18"/>
  <c r="QS129" i="18"/>
  <c r="NY129" i="18"/>
  <c r="LE129" i="18"/>
  <c r="IK129" i="18"/>
  <c r="FQ129" i="18"/>
  <c r="CW129" i="18"/>
  <c r="AC129" i="18"/>
  <c r="SC129" i="18"/>
  <c r="PI129" i="18"/>
  <c r="MO129" i="18"/>
  <c r="JU129" i="18"/>
  <c r="HA129" i="18"/>
  <c r="EG129" i="18"/>
  <c r="BM129" i="18"/>
  <c r="SU128" i="18"/>
  <c r="QA128" i="18"/>
  <c r="NG128" i="18"/>
  <c r="KM128" i="18"/>
  <c r="HS128" i="18"/>
  <c r="RK128" i="18"/>
  <c r="GI128" i="18"/>
  <c r="OQ128" i="18"/>
  <c r="DO128" i="18"/>
  <c r="AU128" i="18"/>
  <c r="LW128" i="18"/>
  <c r="EY128" i="18"/>
  <c r="JC128" i="18"/>
  <c r="CE128" i="18"/>
  <c r="K128" i="18"/>
  <c r="RO125" i="18"/>
  <c r="OU125" i="18"/>
  <c r="MA125" i="18"/>
  <c r="JG125" i="18"/>
  <c r="GM125" i="18"/>
  <c r="DS125" i="18"/>
  <c r="AY125" i="18"/>
  <c r="NK125" i="18"/>
  <c r="CI125" i="18"/>
  <c r="KQ125" i="18"/>
  <c r="O125" i="18"/>
  <c r="SY125" i="18"/>
  <c r="HW125" i="18"/>
  <c r="QE125" i="18"/>
  <c r="FC125" i="18"/>
  <c r="RP127" i="18"/>
  <c r="OV127" i="18"/>
  <c r="MB127" i="18"/>
  <c r="JH127" i="18"/>
  <c r="GN127" i="18"/>
  <c r="DT127" i="18"/>
  <c r="KR127" i="18"/>
  <c r="AZ127" i="18"/>
  <c r="CJ127" i="18"/>
  <c r="QF127" i="18"/>
  <c r="P127" i="18"/>
  <c r="HX127" i="18"/>
  <c r="FD127" i="18"/>
  <c r="NL127" i="18"/>
  <c r="SZ127" i="18"/>
  <c r="SY126" i="18"/>
  <c r="QE126" i="18"/>
  <c r="RO126" i="18"/>
  <c r="OU126" i="18"/>
  <c r="MA126" i="18"/>
  <c r="JG126" i="18"/>
  <c r="GM126" i="18"/>
  <c r="DS126" i="18"/>
  <c r="AY126" i="18"/>
  <c r="NK126" i="18"/>
  <c r="CI126" i="18"/>
  <c r="KQ126" i="18"/>
  <c r="O126" i="18"/>
  <c r="HW126" i="18"/>
  <c r="FC126" i="18"/>
  <c r="RQ131" i="18"/>
  <c r="OW131" i="18"/>
  <c r="MC131" i="18"/>
  <c r="JI131" i="18"/>
  <c r="GO131" i="18"/>
  <c r="DU131" i="18"/>
  <c r="BA131" i="18"/>
  <c r="TA131" i="18"/>
  <c r="QG131" i="18"/>
  <c r="NM131" i="18"/>
  <c r="KS131" i="18"/>
  <c r="HY131" i="18"/>
  <c r="FE131" i="18"/>
  <c r="CK131" i="18"/>
  <c r="Q131" i="18"/>
  <c r="SV136" i="18"/>
  <c r="QB136" i="18"/>
  <c r="NH136" i="18"/>
  <c r="KN136" i="18"/>
  <c r="HT136" i="18"/>
  <c r="EZ136" i="18"/>
  <c r="LX136" i="18"/>
  <c r="CF136" i="18"/>
  <c r="L136" i="18"/>
  <c r="JD136" i="18"/>
  <c r="RL136" i="18"/>
  <c r="GJ136" i="18"/>
  <c r="AV136" i="18"/>
  <c r="DP136" i="18"/>
  <c r="OR136" i="18"/>
  <c r="RP125" i="18"/>
  <c r="OV125" i="18"/>
  <c r="MB125" i="18"/>
  <c r="JH125" i="18"/>
  <c r="GN125" i="18"/>
  <c r="DT125" i="18"/>
  <c r="AZ125" i="18"/>
  <c r="SZ125" i="18"/>
  <c r="QF125" i="18"/>
  <c r="NL125" i="18"/>
  <c r="KR125" i="18"/>
  <c r="HX125" i="18"/>
  <c r="FD125" i="18"/>
  <c r="CJ125" i="18"/>
  <c r="P125" i="18"/>
  <c r="TM128" i="18"/>
  <c r="QS128" i="18"/>
  <c r="NY128" i="18"/>
  <c r="LE128" i="18"/>
  <c r="IK128" i="18"/>
  <c r="SC128" i="18"/>
  <c r="PI128" i="18"/>
  <c r="MO128" i="18"/>
  <c r="JU128" i="18"/>
  <c r="HA128" i="18"/>
  <c r="EG128" i="18"/>
  <c r="BM128" i="18"/>
  <c r="CW128" i="18"/>
  <c r="AC128" i="18"/>
  <c r="FQ128" i="18"/>
  <c r="RP136" i="18"/>
  <c r="OV136" i="18"/>
  <c r="MB136" i="18"/>
  <c r="JH136" i="18"/>
  <c r="GN136" i="18"/>
  <c r="DT136" i="18"/>
  <c r="KR136" i="18"/>
  <c r="AZ136" i="18"/>
  <c r="SZ136" i="18"/>
  <c r="HX136" i="18"/>
  <c r="QF136" i="18"/>
  <c r="FD136" i="18"/>
  <c r="CJ136" i="18"/>
  <c r="P136" i="18"/>
  <c r="NL136" i="18"/>
  <c r="RB128" i="18"/>
  <c r="OH128" i="18"/>
  <c r="LN128" i="18"/>
  <c r="IT128" i="18"/>
  <c r="FZ128" i="18"/>
  <c r="SL128" i="18"/>
  <c r="PR128" i="18"/>
  <c r="MX128" i="18"/>
  <c r="KD128" i="18"/>
  <c r="HJ128" i="18"/>
  <c r="EP128" i="18"/>
  <c r="BV128" i="18"/>
  <c r="B128" i="18"/>
  <c r="DF128" i="18"/>
  <c r="AL128" i="18"/>
  <c r="SC125" i="18"/>
  <c r="PI125" i="18"/>
  <c r="MO125" i="18"/>
  <c r="JU125" i="18"/>
  <c r="HA125" i="18"/>
  <c r="EG125" i="18"/>
  <c r="BM125" i="18"/>
  <c r="TM125" i="18"/>
  <c r="IK125" i="18"/>
  <c r="QS125" i="18"/>
  <c r="FQ125" i="18"/>
  <c r="NY125" i="18"/>
  <c r="CW125" i="18"/>
  <c r="LE125" i="18"/>
  <c r="AC125" i="18"/>
  <c r="RF134" i="18"/>
  <c r="OL134" i="18"/>
  <c r="LR134" i="18"/>
  <c r="IX134" i="18"/>
  <c r="GD134" i="18"/>
  <c r="DJ134" i="18"/>
  <c r="NB134" i="18"/>
  <c r="AP134" i="18"/>
  <c r="ET134" i="18"/>
  <c r="KH134" i="18"/>
  <c r="SP134" i="18"/>
  <c r="F134" i="18"/>
  <c r="HN134" i="18"/>
  <c r="PV134" i="18"/>
  <c r="BZ134" i="18"/>
  <c r="SO135" i="18"/>
  <c r="PU135" i="18"/>
  <c r="NA135" i="18"/>
  <c r="KG135" i="18"/>
  <c r="HM135" i="18"/>
  <c r="ES135" i="18"/>
  <c r="BY135" i="18"/>
  <c r="E135" i="18"/>
  <c r="RE135" i="18"/>
  <c r="OK135" i="18"/>
  <c r="LQ135" i="18"/>
  <c r="IW135" i="18"/>
  <c r="GC135" i="18"/>
  <c r="DI135" i="18"/>
  <c r="AO135" i="18"/>
  <c r="TL128" i="18"/>
  <c r="QR128" i="18"/>
  <c r="NX128" i="18"/>
  <c r="LD128" i="18"/>
  <c r="IJ128" i="18"/>
  <c r="MN128" i="18"/>
  <c r="FP128" i="18"/>
  <c r="SB128" i="18"/>
  <c r="PH128" i="18"/>
  <c r="CV128" i="18"/>
  <c r="AB128" i="18"/>
  <c r="BL128" i="18"/>
  <c r="GZ128" i="18"/>
  <c r="EF128" i="18"/>
  <c r="JT128" i="18"/>
  <c r="RW131" i="18"/>
  <c r="PC131" i="18"/>
  <c r="MI131" i="18"/>
  <c r="JO131" i="18"/>
  <c r="GU131" i="18"/>
  <c r="EA131" i="18"/>
  <c r="BG131" i="18"/>
  <c r="NS131" i="18"/>
  <c r="CQ131" i="18"/>
  <c r="KY131" i="18"/>
  <c r="W131" i="18"/>
  <c r="TG131" i="18"/>
  <c r="IE131" i="18"/>
  <c r="FK131" i="18"/>
  <c r="QM131" i="18"/>
  <c r="SW134" i="18"/>
  <c r="QC134" i="18"/>
  <c r="NI134" i="18"/>
  <c r="KO134" i="18"/>
  <c r="HU134" i="18"/>
  <c r="RM134" i="18"/>
  <c r="OS134" i="18"/>
  <c r="LY134" i="18"/>
  <c r="JE134" i="18"/>
  <c r="GK134" i="18"/>
  <c r="DQ134" i="18"/>
  <c r="AW134" i="18"/>
  <c r="CG134" i="18"/>
  <c r="FA134" i="18"/>
  <c r="M134" i="18"/>
  <c r="RO135" i="18"/>
  <c r="OU135" i="18"/>
  <c r="MA135" i="18"/>
  <c r="JG135" i="18"/>
  <c r="GM135" i="18"/>
  <c r="DS135" i="18"/>
  <c r="AY135" i="18"/>
  <c r="KQ135" i="18"/>
  <c r="O135" i="18"/>
  <c r="SY135" i="18"/>
  <c r="HW135" i="18"/>
  <c r="QE135" i="18"/>
  <c r="FC135" i="18"/>
  <c r="NK135" i="18"/>
  <c r="CI135" i="18"/>
  <c r="RM126" i="18"/>
  <c r="SW126" i="18"/>
  <c r="QC126" i="18"/>
  <c r="OS126" i="18"/>
  <c r="LY126" i="18"/>
  <c r="JE126" i="18"/>
  <c r="GK126" i="18"/>
  <c r="DQ126" i="18"/>
  <c r="AW126" i="18"/>
  <c r="NI126" i="18"/>
  <c r="CG126" i="18"/>
  <c r="KO126" i="18"/>
  <c r="M126" i="18"/>
  <c r="HU126" i="18"/>
  <c r="FA126" i="18"/>
  <c r="SU135" i="18"/>
  <c r="QA135" i="18"/>
  <c r="NG135" i="18"/>
  <c r="KM135" i="18"/>
  <c r="HS135" i="18"/>
  <c r="EY135" i="18"/>
  <c r="CE135" i="18"/>
  <c r="K135" i="18"/>
  <c r="LW135" i="18"/>
  <c r="AU135" i="18"/>
  <c r="JC135" i="18"/>
  <c r="RK135" i="18"/>
  <c r="GI135" i="18"/>
  <c r="OQ135" i="18"/>
  <c r="DO135" i="18"/>
  <c r="TI133" i="18"/>
  <c r="QO133" i="18"/>
  <c r="NU133" i="18"/>
  <c r="LA133" i="18"/>
  <c r="IG133" i="18"/>
  <c r="FM133" i="18"/>
  <c r="CS133" i="18"/>
  <c r="Y133" i="18"/>
  <c r="MK133" i="18"/>
  <c r="BI133" i="18"/>
  <c r="JQ133" i="18"/>
  <c r="RY133" i="18"/>
  <c r="GW133" i="18"/>
  <c r="PE133" i="18"/>
  <c r="EC133" i="18"/>
  <c r="SA136" i="18"/>
  <c r="PG136" i="18"/>
  <c r="MM136" i="18"/>
  <c r="JS136" i="18"/>
  <c r="GY136" i="18"/>
  <c r="EE136" i="18"/>
  <c r="TK136" i="18"/>
  <c r="QQ136" i="18"/>
  <c r="NW136" i="18"/>
  <c r="LC136" i="18"/>
  <c r="II136" i="18"/>
  <c r="FO136" i="18"/>
  <c r="CU136" i="18"/>
  <c r="AA136" i="18"/>
  <c r="BK136" i="18"/>
  <c r="SC127" i="18"/>
  <c r="PI127" i="18"/>
  <c r="MO127" i="18"/>
  <c r="JU127" i="18"/>
  <c r="HA127" i="18"/>
  <c r="EG127" i="18"/>
  <c r="BM127" i="18"/>
  <c r="TM127" i="18"/>
  <c r="QS127" i="18"/>
  <c r="NY127" i="18"/>
  <c r="LE127" i="18"/>
  <c r="IK127" i="18"/>
  <c r="FQ127" i="18"/>
  <c r="CW127" i="18"/>
  <c r="AC127" i="18"/>
  <c r="RB130" i="18"/>
  <c r="OH130" i="18"/>
  <c r="LN130" i="18"/>
  <c r="IT130" i="18"/>
  <c r="FZ130" i="18"/>
  <c r="DF130" i="18"/>
  <c r="AL130" i="18"/>
  <c r="SL130" i="18"/>
  <c r="PR130" i="18"/>
  <c r="MX130" i="18"/>
  <c r="KD130" i="18"/>
  <c r="HJ130" i="18"/>
  <c r="EP130" i="18"/>
  <c r="BV130" i="18"/>
  <c r="B130" i="18"/>
  <c r="SD127" i="18"/>
  <c r="PJ127" i="18"/>
  <c r="MP127" i="18"/>
  <c r="JV127" i="18"/>
  <c r="HB127" i="18"/>
  <c r="EH127" i="18"/>
  <c r="BN127" i="18"/>
  <c r="NZ127" i="18"/>
  <c r="FR127" i="18"/>
  <c r="TN127" i="18"/>
  <c r="LF127" i="18"/>
  <c r="AD127" i="18"/>
  <c r="CX127" i="18"/>
  <c r="IL127" i="18"/>
  <c r="QT127" i="18"/>
  <c r="TM136" i="18"/>
  <c r="QS136" i="18"/>
  <c r="NY136" i="18"/>
  <c r="LE136" i="18"/>
  <c r="IK136" i="18"/>
  <c r="FQ136" i="18"/>
  <c r="SC136" i="18"/>
  <c r="HA136" i="18"/>
  <c r="AC136" i="18"/>
  <c r="CW136" i="18"/>
  <c r="PI136" i="18"/>
  <c r="EG136" i="18"/>
  <c r="MO136" i="18"/>
  <c r="BM136" i="18"/>
  <c r="JU136" i="18"/>
  <c r="SP130" i="18"/>
  <c r="PV130" i="18"/>
  <c r="NB130" i="18"/>
  <c r="KH130" i="18"/>
  <c r="HN130" i="18"/>
  <c r="ET130" i="18"/>
  <c r="BZ130" i="18"/>
  <c r="F130" i="18"/>
  <c r="RF130" i="18"/>
  <c r="OL130" i="18"/>
  <c r="LR130" i="18"/>
  <c r="IX130" i="18"/>
  <c r="GD130" i="18"/>
  <c r="DJ130" i="18"/>
  <c r="AP130" i="18"/>
  <c r="RP126" i="18"/>
  <c r="OV126" i="18"/>
  <c r="MB126" i="18"/>
  <c r="JH126" i="18"/>
  <c r="GN126" i="18"/>
  <c r="DT126" i="18"/>
  <c r="AZ126" i="18"/>
  <c r="QF126" i="18"/>
  <c r="NL126" i="18"/>
  <c r="KR126" i="18"/>
  <c r="HX126" i="18"/>
  <c r="FD126" i="18"/>
  <c r="CJ126" i="18"/>
  <c r="P126" i="18"/>
  <c r="SZ126" i="18"/>
  <c r="SQ136" i="18"/>
  <c r="PW136" i="18"/>
  <c r="NC136" i="18"/>
  <c r="KI136" i="18"/>
  <c r="HO136" i="18"/>
  <c r="EU136" i="18"/>
  <c r="RG136" i="18"/>
  <c r="OM136" i="18"/>
  <c r="LS136" i="18"/>
  <c r="IY136" i="18"/>
  <c r="GE136" i="18"/>
  <c r="DK136" i="18"/>
  <c r="AQ136" i="18"/>
  <c r="CA136" i="18"/>
  <c r="G136" i="18"/>
  <c r="RC127" i="18"/>
  <c r="OI127" i="18"/>
  <c r="LO127" i="18"/>
  <c r="IU127" i="18"/>
  <c r="GA127" i="18"/>
  <c r="DG127" i="18"/>
  <c r="AM127" i="18"/>
  <c r="HK127" i="18"/>
  <c r="C127" i="18"/>
  <c r="MY127" i="18"/>
  <c r="EQ127" i="18"/>
  <c r="SM127" i="18"/>
  <c r="BW127" i="18"/>
  <c r="KE127" i="18"/>
  <c r="PS127" i="18"/>
  <c r="TF138" i="18"/>
  <c r="QL138" i="18"/>
  <c r="NR138" i="18"/>
  <c r="KX138" i="18"/>
  <c r="ID138" i="18"/>
  <c r="FJ138" i="18"/>
  <c r="CP138" i="18"/>
  <c r="V138" i="18"/>
  <c r="RV138" i="18"/>
  <c r="MH138" i="18"/>
  <c r="GT138" i="18"/>
  <c r="BF138" i="18"/>
  <c r="PB138" i="18"/>
  <c r="JN138" i="18"/>
  <c r="DZ138" i="18"/>
  <c r="SQ138" i="18"/>
  <c r="PW138" i="18"/>
  <c r="NC138" i="18"/>
  <c r="KI138" i="18"/>
  <c r="HO138" i="18"/>
  <c r="EU138" i="18"/>
  <c r="CA138" i="18"/>
  <c r="G138" i="18"/>
  <c r="RG138" i="18"/>
  <c r="OM138" i="18"/>
  <c r="LS138" i="18"/>
  <c r="IY138" i="18"/>
  <c r="GE138" i="18"/>
  <c r="DK138" i="18"/>
  <c r="AQ138" i="18"/>
  <c r="RZ137" i="18"/>
  <c r="QP137" i="18"/>
  <c r="NV137" i="18"/>
  <c r="LB137" i="18"/>
  <c r="IH137" i="18"/>
  <c r="FN137" i="18"/>
  <c r="TJ137" i="18"/>
  <c r="PF137" i="18"/>
  <c r="ML137" i="18"/>
  <c r="JR137" i="18"/>
  <c r="GX137" i="18"/>
  <c r="BJ137" i="18"/>
  <c r="CT137" i="18"/>
  <c r="Z137" i="18"/>
  <c r="ED137" i="18"/>
  <c r="OS138" i="18"/>
  <c r="JE138" i="18"/>
  <c r="DQ138" i="18"/>
  <c r="NI138" i="18"/>
  <c r="HU138" i="18"/>
  <c r="CG138" i="18"/>
  <c r="SW138" i="18"/>
  <c r="RM138" i="18"/>
  <c r="LY138" i="18"/>
  <c r="GK138" i="18"/>
  <c r="AW138" i="18"/>
  <c r="QC138" i="18"/>
  <c r="KO138" i="18"/>
  <c r="FA138" i="18"/>
  <c r="M138" i="18"/>
  <c r="SQ137" i="18"/>
  <c r="RG137" i="18"/>
  <c r="OM137" i="18"/>
  <c r="LS137" i="18"/>
  <c r="IY137" i="18"/>
  <c r="GE137" i="18"/>
  <c r="PW137" i="18"/>
  <c r="NC137" i="18"/>
  <c r="KI137" i="18"/>
  <c r="HO137" i="18"/>
  <c r="CA137" i="18"/>
  <c r="G137" i="18"/>
  <c r="EU137" i="18"/>
  <c r="DK137" i="18"/>
  <c r="AQ137" i="18"/>
  <c r="TG137" i="18"/>
  <c r="RW137" i="18"/>
  <c r="PC137" i="18"/>
  <c r="MI137" i="18"/>
  <c r="JO137" i="18"/>
  <c r="GU137" i="18"/>
  <c r="QM137" i="18"/>
  <c r="NS137" i="18"/>
  <c r="KY137" i="18"/>
  <c r="IE137" i="18"/>
  <c r="FK137" i="18"/>
  <c r="CQ137" i="18"/>
  <c r="W137" i="18"/>
  <c r="EA137" i="18"/>
  <c r="BG137" i="18"/>
  <c r="SX137" i="18"/>
  <c r="OT137" i="18"/>
  <c r="LZ137" i="18"/>
  <c r="JF137" i="18"/>
  <c r="GL137" i="18"/>
  <c r="RN137" i="18"/>
  <c r="QD137" i="18"/>
  <c r="NJ137" i="18"/>
  <c r="KP137" i="18"/>
  <c r="HV137" i="18"/>
  <c r="FB137" i="18"/>
  <c r="CH137" i="18"/>
  <c r="N137" i="18"/>
  <c r="AX137" i="18"/>
  <c r="DR137" i="18"/>
  <c r="RK138" i="18"/>
  <c r="OQ138" i="18"/>
  <c r="LW138" i="18"/>
  <c r="JC138" i="18"/>
  <c r="GI138" i="18"/>
  <c r="DO138" i="18"/>
  <c r="AU138" i="18"/>
  <c r="SU138" i="18"/>
  <c r="QA138" i="18"/>
  <c r="NG138" i="18"/>
  <c r="KM138" i="18"/>
  <c r="HS138" i="18"/>
  <c r="EY138" i="18"/>
  <c r="CE138" i="18"/>
  <c r="K138" i="18"/>
  <c r="SE121" i="18"/>
  <c r="PK121" i="18"/>
  <c r="MQ121" i="18"/>
  <c r="JW121" i="18"/>
  <c r="HC121" i="18"/>
  <c r="EI121" i="18"/>
  <c r="BO121" i="18"/>
  <c r="TO121" i="18"/>
  <c r="QU121" i="18"/>
  <c r="OA121" i="18"/>
  <c r="LG121" i="18"/>
  <c r="IM121" i="18"/>
  <c r="FS121" i="18"/>
  <c r="CY121" i="18"/>
  <c r="AE121" i="18"/>
  <c r="SE110" i="18"/>
  <c r="PK110" i="18"/>
  <c r="MQ110" i="18"/>
  <c r="JW110" i="18"/>
  <c r="HC110" i="18"/>
  <c r="EI110" i="18"/>
  <c r="BO110" i="18"/>
  <c r="TO110" i="18"/>
  <c r="QU110" i="18"/>
  <c r="OA110" i="18"/>
  <c r="LG110" i="18"/>
  <c r="IM110" i="18"/>
  <c r="FS110" i="18"/>
  <c r="CY110" i="18"/>
  <c r="AE110" i="18"/>
  <c r="SE125" i="18"/>
  <c r="PK125" i="18"/>
  <c r="MQ125" i="18"/>
  <c r="JW125" i="18"/>
  <c r="HC125" i="18"/>
  <c r="EI125" i="18"/>
  <c r="BO125" i="18"/>
  <c r="TO125" i="18"/>
  <c r="IM125" i="18"/>
  <c r="QU125" i="18"/>
  <c r="FS125" i="18"/>
  <c r="OA125" i="18"/>
  <c r="CY125" i="18"/>
  <c r="LG125" i="18"/>
  <c r="AE125" i="18"/>
  <c r="SE128" i="18"/>
  <c r="PK128" i="18"/>
  <c r="MQ128" i="18"/>
  <c r="JW128" i="18"/>
  <c r="HC128" i="18"/>
  <c r="LG128" i="18"/>
  <c r="TO128" i="18"/>
  <c r="IM128" i="18"/>
  <c r="CY128" i="18"/>
  <c r="AE128" i="18"/>
  <c r="QU128" i="18"/>
  <c r="FS128" i="18"/>
  <c r="OA128" i="18"/>
  <c r="BO128" i="18"/>
  <c r="EI128" i="18"/>
  <c r="TS110" i="18"/>
  <c r="QY110" i="18"/>
  <c r="OE110" i="18"/>
  <c r="LK110" i="18"/>
  <c r="IQ110" i="18"/>
  <c r="FW110" i="18"/>
  <c r="DC110" i="18"/>
  <c r="AI110" i="18"/>
  <c r="SI110" i="18"/>
  <c r="PO110" i="18"/>
  <c r="MU110" i="18"/>
  <c r="KA110" i="18"/>
  <c r="HG110" i="18"/>
  <c r="EM110" i="18"/>
  <c r="BS110" i="18"/>
  <c r="SJ119" i="18"/>
  <c r="PP119" i="18"/>
  <c r="MV119" i="18"/>
  <c r="KB119" i="18"/>
  <c r="OF119" i="18"/>
  <c r="LL119" i="18"/>
  <c r="IR119" i="18"/>
  <c r="FX119" i="18"/>
  <c r="DD119" i="18"/>
  <c r="AJ119" i="18"/>
  <c r="TT119" i="18"/>
  <c r="QZ119" i="18"/>
  <c r="HH119" i="18"/>
  <c r="EN119" i="18"/>
  <c r="BT119" i="18"/>
  <c r="SG115" i="18"/>
  <c r="PM115" i="18"/>
  <c r="MS115" i="18"/>
  <c r="JY115" i="18"/>
  <c r="HE115" i="18"/>
  <c r="EK115" i="18"/>
  <c r="BQ115" i="18"/>
  <c r="TQ115" i="18"/>
  <c r="QW115" i="18"/>
  <c r="OC115" i="18"/>
  <c r="LI115" i="18"/>
  <c r="IO115" i="18"/>
  <c r="FU115" i="18"/>
  <c r="DA115" i="18"/>
  <c r="AG115" i="18"/>
  <c r="TS111" i="18"/>
  <c r="QY111" i="18"/>
  <c r="OE111" i="18"/>
  <c r="LK111" i="18"/>
  <c r="IQ111" i="18"/>
  <c r="FW111" i="18"/>
  <c r="SI111" i="18"/>
  <c r="PO111" i="18"/>
  <c r="MU111" i="18"/>
  <c r="KA111" i="18"/>
  <c r="HG111" i="18"/>
  <c r="EM111" i="18"/>
  <c r="DC111" i="18"/>
  <c r="AI111" i="18"/>
  <c r="BS111" i="18"/>
  <c r="TT110" i="18"/>
  <c r="QZ110" i="18"/>
  <c r="OF110" i="18"/>
  <c r="LL110" i="18"/>
  <c r="IR110" i="18"/>
  <c r="FX110" i="18"/>
  <c r="DD110" i="18"/>
  <c r="AJ110" i="18"/>
  <c r="SJ110" i="18"/>
  <c r="PP110" i="18"/>
  <c r="MV110" i="18"/>
  <c r="KB110" i="18"/>
  <c r="HH110" i="18"/>
  <c r="EN110" i="18"/>
  <c r="BT110" i="18"/>
  <c r="TT117" i="18"/>
  <c r="QZ117" i="18"/>
  <c r="OF117" i="18"/>
  <c r="LL117" i="18"/>
  <c r="IR117" i="18"/>
  <c r="FX117" i="18"/>
  <c r="DD117" i="18"/>
  <c r="AJ117" i="18"/>
  <c r="EN117" i="18"/>
  <c r="BT117" i="18"/>
  <c r="SJ117" i="18"/>
  <c r="PP117" i="18"/>
  <c r="MV117" i="18"/>
  <c r="KB117" i="18"/>
  <c r="HH117" i="18"/>
  <c r="TU115" i="18"/>
  <c r="RA115" i="18"/>
  <c r="OG115" i="18"/>
  <c r="LM115" i="18"/>
  <c r="IS115" i="18"/>
  <c r="FY115" i="18"/>
  <c r="DE115" i="18"/>
  <c r="AK115" i="18"/>
  <c r="SK115" i="18"/>
  <c r="PQ115" i="18"/>
  <c r="MW115" i="18"/>
  <c r="KC115" i="18"/>
  <c r="HI115" i="18"/>
  <c r="EO115" i="18"/>
  <c r="BU115" i="18"/>
  <c r="SI115" i="18"/>
  <c r="PO115" i="18"/>
  <c r="MU115" i="18"/>
  <c r="KA115" i="18"/>
  <c r="HG115" i="18"/>
  <c r="EM115" i="18"/>
  <c r="BS115" i="18"/>
  <c r="TS115" i="18"/>
  <c r="QY115" i="18"/>
  <c r="OE115" i="18"/>
  <c r="LK115" i="18"/>
  <c r="IQ115" i="18"/>
  <c r="FW115" i="18"/>
  <c r="DC115" i="18"/>
  <c r="AI115" i="18"/>
  <c r="TS120" i="18"/>
  <c r="QY120" i="18"/>
  <c r="OE120" i="18"/>
  <c r="LK120" i="18"/>
  <c r="IQ120" i="18"/>
  <c r="FW120" i="18"/>
  <c r="DC120" i="18"/>
  <c r="AI120" i="18"/>
  <c r="SI120" i="18"/>
  <c r="PO120" i="18"/>
  <c r="MU120" i="18"/>
  <c r="KA120" i="18"/>
  <c r="HG120" i="18"/>
  <c r="EM120" i="18"/>
  <c r="BS120" i="18"/>
  <c r="SF110" i="18"/>
  <c r="PL110" i="18"/>
  <c r="MR110" i="18"/>
  <c r="JX110" i="18"/>
  <c r="HD110" i="18"/>
  <c r="EJ110" i="18"/>
  <c r="BP110" i="18"/>
  <c r="TP110" i="18"/>
  <c r="QV110" i="18"/>
  <c r="OB110" i="18"/>
  <c r="LH110" i="18"/>
  <c r="IN110" i="18"/>
  <c r="FT110" i="18"/>
  <c r="CZ110" i="18"/>
  <c r="AF110" i="18"/>
  <c r="TS108" i="18"/>
  <c r="QY108" i="18"/>
  <c r="OE108" i="18"/>
  <c r="LK108" i="18"/>
  <c r="IQ108" i="18"/>
  <c r="FW108" i="18"/>
  <c r="DC108" i="18"/>
  <c r="AI108" i="18"/>
  <c r="SI108" i="18"/>
  <c r="PO108" i="18"/>
  <c r="MU108" i="18"/>
  <c r="KA108" i="18"/>
  <c r="HG108" i="18"/>
  <c r="EM108" i="18"/>
  <c r="BS108" i="18"/>
  <c r="SJ112" i="18"/>
  <c r="PP112" i="18"/>
  <c r="MV112" i="18"/>
  <c r="KB112" i="18"/>
  <c r="HH112" i="18"/>
  <c r="EN112" i="18"/>
  <c r="BT112" i="18"/>
  <c r="LL112" i="18"/>
  <c r="DD112" i="18"/>
  <c r="TT112" i="18"/>
  <c r="QZ112" i="18"/>
  <c r="IR112" i="18"/>
  <c r="AJ112" i="18"/>
  <c r="OF112" i="18"/>
  <c r="FX112" i="18"/>
  <c r="SK122" i="18"/>
  <c r="TU122" i="18"/>
  <c r="PQ122" i="18"/>
  <c r="MW122" i="18"/>
  <c r="KC122" i="18"/>
  <c r="HI122" i="18"/>
  <c r="EO122" i="18"/>
  <c r="BU122" i="18"/>
  <c r="RA122" i="18"/>
  <c r="OG122" i="18"/>
  <c r="LM122" i="18"/>
  <c r="IS122" i="18"/>
  <c r="FY122" i="18"/>
  <c r="DE122" i="18"/>
  <c r="AK122" i="18"/>
  <c r="TS122" i="18"/>
  <c r="QY122" i="18"/>
  <c r="OE122" i="18"/>
  <c r="LK122" i="18"/>
  <c r="IQ122" i="18"/>
  <c r="FW122" i="18"/>
  <c r="DC122" i="18"/>
  <c r="AI122" i="18"/>
  <c r="PO122" i="18"/>
  <c r="MU122" i="18"/>
  <c r="KA122" i="18"/>
  <c r="HG122" i="18"/>
  <c r="EM122" i="18"/>
  <c r="BS122" i="18"/>
  <c r="SI122" i="18"/>
  <c r="SF108" i="18"/>
  <c r="PL108" i="18"/>
  <c r="MR108" i="18"/>
  <c r="JX108" i="18"/>
  <c r="HD108" i="18"/>
  <c r="EJ108" i="18"/>
  <c r="BP108" i="18"/>
  <c r="TP108" i="18"/>
  <c r="QV108" i="18"/>
  <c r="OB108" i="18"/>
  <c r="LH108" i="18"/>
  <c r="IN108" i="18"/>
  <c r="FT108" i="18"/>
  <c r="CZ108" i="18"/>
  <c r="AF108" i="18"/>
  <c r="TP132" i="18"/>
  <c r="QV132" i="18"/>
  <c r="OB132" i="18"/>
  <c r="LH132" i="18"/>
  <c r="IN132" i="18"/>
  <c r="JX132" i="18"/>
  <c r="HD132" i="18"/>
  <c r="EJ132" i="18"/>
  <c r="BP132" i="18"/>
  <c r="SF132" i="18"/>
  <c r="PL132" i="18"/>
  <c r="AF132" i="18"/>
  <c r="FT132" i="18"/>
  <c r="MR132" i="18"/>
  <c r="CZ132" i="18"/>
  <c r="SJ137" i="18"/>
  <c r="PP137" i="18"/>
  <c r="MV137" i="18"/>
  <c r="KB137" i="18"/>
  <c r="HH137" i="18"/>
  <c r="EN137" i="18"/>
  <c r="QZ137" i="18"/>
  <c r="OF137" i="18"/>
  <c r="LL137" i="18"/>
  <c r="DD137" i="18"/>
  <c r="AJ137" i="18"/>
  <c r="TT137" i="18"/>
  <c r="IR137" i="18"/>
  <c r="FX137" i="18"/>
  <c r="BT137" i="18"/>
  <c r="SH136" i="18"/>
  <c r="PN136" i="18"/>
  <c r="MT136" i="18"/>
  <c r="JZ136" i="18"/>
  <c r="HF136" i="18"/>
  <c r="EL136" i="18"/>
  <c r="TR136" i="18"/>
  <c r="QX136" i="18"/>
  <c r="OD136" i="18"/>
  <c r="LJ136" i="18"/>
  <c r="IP136" i="18"/>
  <c r="FV136" i="18"/>
  <c r="AH136" i="18"/>
  <c r="DB136" i="18"/>
  <c r="BR136" i="18"/>
  <c r="TT125" i="18"/>
  <c r="QZ125" i="18"/>
  <c r="OF125" i="18"/>
  <c r="LL125" i="18"/>
  <c r="IR125" i="18"/>
  <c r="FX125" i="18"/>
  <c r="DD125" i="18"/>
  <c r="AJ125" i="18"/>
  <c r="SJ125" i="18"/>
  <c r="PP125" i="18"/>
  <c r="MV125" i="18"/>
  <c r="KB125" i="18"/>
  <c r="HH125" i="18"/>
  <c r="EN125" i="18"/>
  <c r="BT125" i="18"/>
  <c r="SG130" i="18"/>
  <c r="PM130" i="18"/>
  <c r="MS130" i="18"/>
  <c r="JY130" i="18"/>
  <c r="HE130" i="18"/>
  <c r="EK130" i="18"/>
  <c r="BQ130" i="18"/>
  <c r="TQ130" i="18"/>
  <c r="QW130" i="18"/>
  <c r="OC130" i="18"/>
  <c r="LI130" i="18"/>
  <c r="IO130" i="18"/>
  <c r="FU130" i="18"/>
  <c r="DA130" i="18"/>
  <c r="AG130" i="18"/>
  <c r="SK137" i="18"/>
  <c r="PQ137" i="18"/>
  <c r="MW137" i="18"/>
  <c r="KC137" i="18"/>
  <c r="HI137" i="18"/>
  <c r="EO137" i="18"/>
  <c r="TU137" i="18"/>
  <c r="RA137" i="18"/>
  <c r="OG137" i="18"/>
  <c r="LM137" i="18"/>
  <c r="IS137" i="18"/>
  <c r="FY137" i="18"/>
  <c r="DE137" i="18"/>
  <c r="AK137" i="18"/>
  <c r="BU137" i="18"/>
  <c r="TP138" i="18"/>
  <c r="QV138" i="18"/>
  <c r="OB138" i="18"/>
  <c r="LH138" i="18"/>
  <c r="IN138" i="18"/>
  <c r="FT138" i="18"/>
  <c r="CZ138" i="18"/>
  <c r="AF138" i="18"/>
  <c r="MR138" i="18"/>
  <c r="HD138" i="18"/>
  <c r="BP138" i="18"/>
  <c r="SF138" i="18"/>
  <c r="JX138" i="18"/>
  <c r="EJ138" i="18"/>
  <c r="PL138" i="18"/>
  <c r="TT127" i="18"/>
  <c r="QZ127" i="18"/>
  <c r="OF127" i="18"/>
  <c r="LL127" i="18"/>
  <c r="IR127" i="18"/>
  <c r="FX127" i="18"/>
  <c r="DD127" i="18"/>
  <c r="PP127" i="18"/>
  <c r="AJ127" i="18"/>
  <c r="HH127" i="18"/>
  <c r="MV127" i="18"/>
  <c r="EN127" i="18"/>
  <c r="KB127" i="18"/>
  <c r="SJ127" i="18"/>
  <c r="BT127" i="18"/>
  <c r="TU135" i="18"/>
  <c r="RA135" i="18"/>
  <c r="OG135" i="18"/>
  <c r="LM135" i="18"/>
  <c r="IS135" i="18"/>
  <c r="FY135" i="18"/>
  <c r="DE135" i="18"/>
  <c r="AK135" i="18"/>
  <c r="SK135" i="18"/>
  <c r="PQ135" i="18"/>
  <c r="MW135" i="18"/>
  <c r="KC135" i="18"/>
  <c r="HI135" i="18"/>
  <c r="EO135" i="18"/>
  <c r="BU135" i="18"/>
  <c r="TT130" i="18"/>
  <c r="QZ130" i="18"/>
  <c r="OF130" i="18"/>
  <c r="LL130" i="18"/>
  <c r="IR130" i="18"/>
  <c r="FX130" i="18"/>
  <c r="DD130" i="18"/>
  <c r="AJ130" i="18"/>
  <c r="KB130" i="18"/>
  <c r="SJ130" i="18"/>
  <c r="PP130" i="18"/>
  <c r="EN130" i="18"/>
  <c r="MV130" i="18"/>
  <c r="BT130" i="18"/>
  <c r="HH130" i="18"/>
  <c r="QG106" i="18"/>
  <c r="GO106" i="18"/>
  <c r="NM106" i="18"/>
  <c r="DU106" i="18"/>
  <c r="KS106" i="18"/>
  <c r="BA106" i="18"/>
  <c r="HY106" i="18"/>
  <c r="FE106" i="18"/>
  <c r="RQ106" i="18"/>
  <c r="CK106" i="18"/>
  <c r="OW106" i="18"/>
  <c r="Q106" i="18"/>
  <c r="MC106" i="18"/>
  <c r="TA106" i="18"/>
  <c r="JI106" i="18"/>
  <c r="LN106" i="18"/>
  <c r="IT106" i="18"/>
  <c r="FZ106" i="18"/>
  <c r="SL106" i="18"/>
  <c r="PR106" i="18"/>
  <c r="MX106" i="18"/>
  <c r="KD106" i="18"/>
  <c r="DF106" i="18"/>
  <c r="AL106" i="18"/>
  <c r="B106" i="18"/>
  <c r="RB106" i="18"/>
  <c r="OH106" i="18"/>
  <c r="HJ106" i="18"/>
  <c r="EP106" i="18"/>
  <c r="BV106" i="18"/>
  <c r="NZ106" i="18"/>
  <c r="LF106" i="18"/>
  <c r="SD106" i="18"/>
  <c r="PJ106" i="18"/>
  <c r="MP106" i="18"/>
  <c r="JV106" i="18"/>
  <c r="IL106" i="18"/>
  <c r="FR106" i="18"/>
  <c r="BN106" i="18"/>
  <c r="CX106" i="18"/>
  <c r="AD106" i="18"/>
  <c r="HB106" i="18"/>
  <c r="EH106" i="18"/>
  <c r="TN106" i="18"/>
  <c r="QT106" i="18"/>
  <c r="SA106" i="18"/>
  <c r="PG106" i="18"/>
  <c r="NW106" i="18"/>
  <c r="LC106" i="18"/>
  <c r="II106" i="18"/>
  <c r="MM106" i="18"/>
  <c r="FO106" i="18"/>
  <c r="JS106" i="18"/>
  <c r="CU106" i="18"/>
  <c r="GY106" i="18"/>
  <c r="BK106" i="18"/>
  <c r="EE106" i="18"/>
  <c r="AA106" i="18"/>
  <c r="TK106" i="18"/>
  <c r="QQ106" i="18"/>
  <c r="H106" i="18"/>
  <c r="SR106" i="18"/>
  <c r="IZ106" i="18"/>
  <c r="PX106" i="18"/>
  <c r="GF106" i="18"/>
  <c r="ND106" i="18"/>
  <c r="DL106" i="18"/>
  <c r="KJ106" i="18"/>
  <c r="AR106" i="18"/>
  <c r="HP106" i="18"/>
  <c r="EV106" i="18"/>
  <c r="RH106" i="18"/>
  <c r="CB106" i="18"/>
  <c r="ON106" i="18"/>
  <c r="LT106" i="18"/>
  <c r="LL106" i="18"/>
  <c r="SJ106" i="18"/>
  <c r="IR106" i="18"/>
  <c r="PP106" i="18"/>
  <c r="FX106" i="18"/>
  <c r="MV106" i="18"/>
  <c r="DD106" i="18"/>
  <c r="KB106" i="18"/>
  <c r="AJ106" i="18"/>
  <c r="HH106" i="18"/>
  <c r="TT106" i="18"/>
  <c r="EN106" i="18"/>
  <c r="QZ106" i="18"/>
  <c r="BT106" i="18"/>
  <c r="OF106" i="18"/>
  <c r="DY106" i="18"/>
  <c r="QK106" i="18"/>
  <c r="BE106" i="18"/>
  <c r="NQ106" i="18"/>
  <c r="KW106" i="18"/>
  <c r="RU106" i="18"/>
  <c r="IC106" i="18"/>
  <c r="PA106" i="18"/>
  <c r="FI106" i="18"/>
  <c r="MG106" i="18"/>
  <c r="CO106" i="18"/>
  <c r="JM106" i="18"/>
  <c r="U106" i="18"/>
  <c r="GS106" i="18"/>
  <c r="TE106" i="18"/>
  <c r="SX106" i="18"/>
  <c r="QD106" i="18"/>
  <c r="NJ106" i="18"/>
  <c r="DR106" i="18"/>
  <c r="AX106" i="18"/>
  <c r="KP106" i="18"/>
  <c r="HV106" i="18"/>
  <c r="FB106" i="18"/>
  <c r="JF106" i="18"/>
  <c r="CH106" i="18"/>
  <c r="N106" i="18"/>
  <c r="RN106" i="18"/>
  <c r="OT106" i="18"/>
  <c r="LZ106" i="18"/>
  <c r="GL106" i="18"/>
  <c r="QL106" i="18"/>
  <c r="RV106" i="18"/>
  <c r="PB106" i="18"/>
  <c r="MH106" i="18"/>
  <c r="JN106" i="18"/>
  <c r="NR106" i="18"/>
  <c r="DZ106" i="18"/>
  <c r="KX106" i="18"/>
  <c r="ID106" i="18"/>
  <c r="GT106" i="18"/>
  <c r="FJ106" i="18"/>
  <c r="BF106" i="18"/>
  <c r="CP106" i="18"/>
  <c r="V106" i="18"/>
  <c r="TF106" i="18"/>
  <c r="ME106" i="18"/>
  <c r="QI106" i="18"/>
  <c r="NO106" i="18"/>
  <c r="RS106" i="18"/>
  <c r="KU106" i="18"/>
  <c r="GQ106" i="18"/>
  <c r="IA106" i="18"/>
  <c r="BC106" i="18"/>
  <c r="OY106" i="18"/>
  <c r="FG106" i="18"/>
  <c r="CM106" i="18"/>
  <c r="S106" i="18"/>
  <c r="DW106" i="18"/>
  <c r="JK106" i="18"/>
  <c r="TC106" i="18"/>
  <c r="NT106" i="18"/>
  <c r="EB106" i="18"/>
  <c r="KZ106" i="18"/>
  <c r="BH106" i="18"/>
  <c r="IF106" i="18"/>
  <c r="FL106" i="18"/>
  <c r="RX106" i="18"/>
  <c r="CR106" i="18"/>
  <c r="PD106" i="18"/>
  <c r="X106" i="18"/>
  <c r="MJ106" i="18"/>
  <c r="TH106" i="18"/>
  <c r="JP106" i="18"/>
  <c r="QN106" i="18"/>
  <c r="GV106" i="18"/>
  <c r="BR106" i="18"/>
  <c r="SH106" i="18"/>
  <c r="PN106" i="18"/>
  <c r="OD106" i="18"/>
  <c r="MT106" i="18"/>
  <c r="AH106" i="18"/>
  <c r="JZ106" i="18"/>
  <c r="IP106" i="18"/>
  <c r="TR106" i="18"/>
  <c r="QX106" i="18"/>
  <c r="HF106" i="18"/>
  <c r="LJ106" i="18"/>
  <c r="FV106" i="18"/>
  <c r="DB106" i="18"/>
  <c r="EL106" i="18"/>
  <c r="LK106" i="18"/>
  <c r="IQ106" i="18"/>
  <c r="FW106" i="18"/>
  <c r="PO106" i="18"/>
  <c r="DC106" i="18"/>
  <c r="SI106" i="18"/>
  <c r="AI106" i="18"/>
  <c r="MU106" i="18"/>
  <c r="TS106" i="18"/>
  <c r="KA106" i="18"/>
  <c r="QY106" i="18"/>
  <c r="HG106" i="18"/>
  <c r="EM106" i="18"/>
  <c r="BS106" i="18"/>
  <c r="OE106" i="18"/>
  <c r="GJ106" i="18"/>
  <c r="SV106" i="18"/>
  <c r="DP106" i="18"/>
  <c r="QB106" i="18"/>
  <c r="AV106" i="18"/>
  <c r="NH106" i="18"/>
  <c r="KN106" i="18"/>
  <c r="RL106" i="18"/>
  <c r="HT106" i="18"/>
  <c r="OR106" i="18"/>
  <c r="EZ106" i="18"/>
  <c r="LX106" i="18"/>
  <c r="CF106" i="18"/>
  <c r="JD106" i="18"/>
  <c r="L106" i="18"/>
  <c r="GK106" i="18"/>
  <c r="SW106" i="18"/>
  <c r="DQ106" i="18"/>
  <c r="QC106" i="18"/>
  <c r="AW106" i="18"/>
  <c r="NI106" i="18"/>
  <c r="KO106" i="18"/>
  <c r="RM106" i="18"/>
  <c r="HU106" i="18"/>
  <c r="OS106" i="18"/>
  <c r="FA106" i="18"/>
  <c r="LY106" i="18"/>
  <c r="CG106" i="18"/>
  <c r="JE106" i="18"/>
  <c r="M106" i="18"/>
  <c r="JB106" i="18"/>
  <c r="GH106" i="18"/>
  <c r="EX106" i="18"/>
  <c r="CD106" i="18"/>
  <c r="J106" i="18"/>
  <c r="DN106" i="18"/>
  <c r="AT106" i="18"/>
  <c r="PZ106" i="18"/>
  <c r="NF106" i="18"/>
  <c r="KL106" i="18"/>
  <c r="ST106" i="18"/>
  <c r="RJ106" i="18"/>
  <c r="OP106" i="18"/>
  <c r="HR106" i="18"/>
  <c r="LV106" i="18"/>
  <c r="GM106" i="18"/>
  <c r="DS106" i="18"/>
  <c r="HW106" i="18"/>
  <c r="SY106" i="18"/>
  <c r="NK106" i="18"/>
  <c r="AY106" i="18"/>
  <c r="CI106" i="18"/>
  <c r="O106" i="18"/>
  <c r="QE106" i="18"/>
  <c r="FC106" i="18"/>
  <c r="RO106" i="18"/>
  <c r="KQ106" i="18"/>
  <c r="OU106" i="18"/>
  <c r="MA106" i="18"/>
  <c r="JG106" i="18"/>
  <c r="LM106" i="18"/>
  <c r="SK106" i="18"/>
  <c r="IS106" i="18"/>
  <c r="PQ106" i="18"/>
  <c r="FY106" i="18"/>
  <c r="MW106" i="18"/>
  <c r="DE106" i="18"/>
  <c r="KC106" i="18"/>
  <c r="AK106" i="18"/>
  <c r="HI106" i="18"/>
  <c r="TU106" i="18"/>
  <c r="EO106" i="18"/>
  <c r="RA106" i="18"/>
  <c r="BU106" i="18"/>
  <c r="OG106" i="18"/>
  <c r="IV106" i="18"/>
  <c r="D106" i="18"/>
  <c r="GB106" i="18"/>
  <c r="SN106" i="18"/>
  <c r="DH106" i="18"/>
  <c r="PT106" i="18"/>
  <c r="AN106" i="18"/>
  <c r="MZ106" i="18"/>
  <c r="KF106" i="18"/>
  <c r="RD106" i="18"/>
  <c r="HL106" i="18"/>
  <c r="OJ106" i="18"/>
  <c r="ER106" i="18"/>
  <c r="LP106" i="18"/>
  <c r="BX106" i="18"/>
  <c r="BM106" i="18"/>
  <c r="NY106" i="18"/>
  <c r="LE106" i="18"/>
  <c r="SC106" i="18"/>
  <c r="IK106" i="18"/>
  <c r="PI106" i="18"/>
  <c r="FQ106" i="18"/>
  <c r="MO106" i="18"/>
  <c r="CW106" i="18"/>
  <c r="JU106" i="18"/>
  <c r="AC106" i="18"/>
  <c r="HA106" i="18"/>
  <c r="TM106" i="18"/>
  <c r="EG106" i="18"/>
  <c r="QS106" i="18"/>
  <c r="IW106" i="18"/>
  <c r="E106" i="18"/>
  <c r="GC106" i="18"/>
  <c r="SO106" i="18"/>
  <c r="DI106" i="18"/>
  <c r="PU106" i="18"/>
  <c r="AO106" i="18"/>
  <c r="NA106" i="18"/>
  <c r="KG106" i="18"/>
  <c r="RE106" i="18"/>
  <c r="HM106" i="18"/>
  <c r="OK106" i="18"/>
  <c r="ES106" i="18"/>
  <c r="LQ106" i="18"/>
  <c r="BY106" i="18"/>
  <c r="ED106" i="18"/>
  <c r="BJ106" i="18"/>
  <c r="QP106" i="18"/>
  <c r="CT106" i="18"/>
  <c r="RZ106" i="18"/>
  <c r="PF106" i="18"/>
  <c r="IH106" i="18"/>
  <c r="FN106" i="18"/>
  <c r="TJ106" i="18"/>
  <c r="ML106" i="18"/>
  <c r="LB106" i="18"/>
  <c r="Z106" i="18"/>
  <c r="NV106" i="18"/>
  <c r="JR106" i="18"/>
  <c r="GX106" i="18"/>
  <c r="IY106" i="18"/>
  <c r="EU106" i="18"/>
  <c r="CA106" i="18"/>
  <c r="G106" i="18"/>
  <c r="GE106" i="18"/>
  <c r="DK106" i="18"/>
  <c r="KI106" i="18"/>
  <c r="SQ106" i="18"/>
  <c r="AQ106" i="18"/>
  <c r="RG106" i="18"/>
  <c r="OM106" i="18"/>
  <c r="HO106" i="18"/>
  <c r="NC106" i="18"/>
  <c r="PW106" i="18"/>
  <c r="LS106" i="18"/>
  <c r="QF106" i="18"/>
  <c r="GN106" i="18"/>
  <c r="NL106" i="18"/>
  <c r="DT106" i="18"/>
  <c r="KR106" i="18"/>
  <c r="AZ106" i="18"/>
  <c r="HX106" i="18"/>
  <c r="FD106" i="18"/>
  <c r="RP106" i="18"/>
  <c r="CJ106" i="18"/>
  <c r="OV106" i="18"/>
  <c r="P106" i="18"/>
  <c r="MB106" i="18"/>
  <c r="SZ106" i="18"/>
  <c r="JH106" i="18"/>
  <c r="C106" i="18"/>
  <c r="RC106" i="18"/>
  <c r="SM106" i="18"/>
  <c r="PS106" i="18"/>
  <c r="MY106" i="18"/>
  <c r="OI106" i="18"/>
  <c r="LO106" i="18"/>
  <c r="KE106" i="18"/>
  <c r="HK106" i="18"/>
  <c r="EQ106" i="18"/>
  <c r="IU106" i="18"/>
  <c r="BW106" i="18"/>
  <c r="GA106" i="18"/>
  <c r="DG106" i="18"/>
  <c r="AM106" i="18"/>
  <c r="F106" i="18"/>
  <c r="GD106" i="18"/>
  <c r="DJ106" i="18"/>
  <c r="AP106" i="18"/>
  <c r="SP106" i="18"/>
  <c r="PV106" i="18"/>
  <c r="NB106" i="18"/>
  <c r="IX106" i="18"/>
  <c r="KH106" i="18"/>
  <c r="LR106" i="18"/>
  <c r="HN106" i="18"/>
  <c r="ET106" i="18"/>
  <c r="RF106" i="18"/>
  <c r="OL106" i="18"/>
  <c r="BZ106" i="18"/>
  <c r="BL106" i="18"/>
  <c r="NX106" i="18"/>
  <c r="LD106" i="18"/>
  <c r="SB106" i="18"/>
  <c r="IJ106" i="18"/>
  <c r="PH106" i="18"/>
  <c r="FP106" i="18"/>
  <c r="MN106" i="18"/>
  <c r="CV106" i="18"/>
  <c r="JT106" i="18"/>
  <c r="AB106" i="18"/>
  <c r="GZ106" i="18"/>
  <c r="TL106" i="18"/>
  <c r="EF106" i="18"/>
  <c r="QR106" i="18"/>
  <c r="GP106" i="18"/>
  <c r="FF106" i="18"/>
  <c r="DV106" i="18"/>
  <c r="TB106" i="18"/>
  <c r="BB106" i="18"/>
  <c r="HZ106" i="18"/>
  <c r="QH106" i="18"/>
  <c r="CL106" i="18"/>
  <c r="R106" i="18"/>
  <c r="RR106" i="18"/>
  <c r="NN106" i="18"/>
  <c r="KT106" i="18"/>
  <c r="OX106" i="18"/>
  <c r="MD106" i="18"/>
  <c r="JJ106" i="18"/>
  <c r="LH106" i="18"/>
  <c r="BP106" i="18"/>
  <c r="IN106" i="18"/>
  <c r="FT106" i="18"/>
  <c r="SF106" i="18"/>
  <c r="CZ106" i="18"/>
  <c r="PL106" i="18"/>
  <c r="AF106" i="18"/>
  <c r="MR106" i="18"/>
  <c r="TP106" i="18"/>
  <c r="JX106" i="18"/>
  <c r="QV106" i="18"/>
  <c r="HD106" i="18"/>
  <c r="OB106" i="18"/>
  <c r="EJ106" i="18"/>
  <c r="DX106" i="18"/>
  <c r="QJ106" i="18"/>
  <c r="BD106" i="18"/>
  <c r="NP106" i="18"/>
  <c r="KV106" i="18"/>
  <c r="RT106" i="18"/>
  <c r="IB106" i="18"/>
  <c r="OZ106" i="18"/>
  <c r="FH106" i="18"/>
  <c r="MF106" i="18"/>
  <c r="CN106" i="18"/>
  <c r="JL106" i="18"/>
  <c r="T106" i="18"/>
  <c r="GR106" i="18"/>
  <c r="TD106" i="18"/>
  <c r="SS106" i="18"/>
  <c r="JA106" i="18"/>
  <c r="PY106" i="18"/>
  <c r="GG106" i="18"/>
  <c r="NE106" i="18"/>
  <c r="DM106" i="18"/>
  <c r="KK106" i="18"/>
  <c r="AS106" i="18"/>
  <c r="HQ106" i="18"/>
  <c r="EW106" i="18"/>
  <c r="RI106" i="18"/>
  <c r="CC106" i="18"/>
  <c r="OO106" i="18"/>
  <c r="I106" i="18"/>
  <c r="LU106" i="18"/>
  <c r="TO106" i="18"/>
  <c r="IM106" i="18"/>
  <c r="BO106" i="18"/>
  <c r="OA106" i="18"/>
  <c r="LG106" i="18"/>
  <c r="SE106" i="18"/>
  <c r="PK106" i="18"/>
  <c r="MQ106" i="18"/>
  <c r="JW106" i="18"/>
  <c r="FS106" i="18"/>
  <c r="CY106" i="18"/>
  <c r="QU106" i="18"/>
  <c r="HC106" i="18"/>
  <c r="EI106" i="18"/>
  <c r="AE106" i="18"/>
  <c r="EA106" i="18"/>
  <c r="TG106" i="18"/>
  <c r="BG106" i="18"/>
  <c r="QM106" i="18"/>
  <c r="RW106" i="18"/>
  <c r="IE106" i="18"/>
  <c r="FK106" i="18"/>
  <c r="PC106" i="18"/>
  <c r="W106" i="18"/>
  <c r="MI106" i="18"/>
  <c r="KY106" i="18"/>
  <c r="NS106" i="18"/>
  <c r="JO106" i="18"/>
  <c r="GU106" i="18"/>
  <c r="CQ106" i="18"/>
  <c r="SU106" i="18"/>
  <c r="LW106" i="18"/>
  <c r="QA106" i="18"/>
  <c r="DO106" i="18"/>
  <c r="AU106" i="18"/>
  <c r="NG106" i="18"/>
  <c r="KM106" i="18"/>
  <c r="HS106" i="18"/>
  <c r="OQ106" i="18"/>
  <c r="RK106" i="18"/>
  <c r="EY106" i="18"/>
  <c r="GI106" i="18"/>
  <c r="CE106" i="18"/>
  <c r="JC106" i="18"/>
  <c r="K106" i="18"/>
  <c r="NU106" i="18"/>
  <c r="EC106" i="18"/>
  <c r="LA106" i="18"/>
  <c r="BI106" i="18"/>
  <c r="IG106" i="18"/>
  <c r="FM106" i="18"/>
  <c r="RY106" i="18"/>
  <c r="CS106" i="18"/>
  <c r="PE106" i="18"/>
  <c r="Y106" i="18"/>
  <c r="MK106" i="18"/>
  <c r="TI106" i="18"/>
  <c r="JQ106" i="18"/>
  <c r="QO106" i="18"/>
  <c r="GW106" i="18"/>
  <c r="LI106" i="18"/>
  <c r="BQ106" i="18"/>
  <c r="IO106" i="18"/>
  <c r="FU106" i="18"/>
  <c r="SG106" i="18"/>
  <c r="DA106" i="18"/>
  <c r="PM106" i="18"/>
  <c r="AG106" i="18"/>
  <c r="MS106" i="18"/>
  <c r="TQ106" i="18"/>
  <c r="JY106" i="18"/>
  <c r="QW106" i="18"/>
  <c r="HE106" i="18"/>
  <c r="OC106" i="18"/>
  <c r="EK106" i="18"/>
  <c r="DS105" i="18"/>
  <c r="QE105" i="18"/>
  <c r="SY105" i="18"/>
  <c r="AY105" i="18"/>
  <c r="NK105" i="18"/>
  <c r="GM105" i="18"/>
  <c r="KQ105" i="18"/>
  <c r="RO105" i="18"/>
  <c r="HW105" i="18"/>
  <c r="OU105" i="18"/>
  <c r="FC105" i="18"/>
  <c r="MA105" i="18"/>
  <c r="CI105" i="18"/>
  <c r="JG105" i="18"/>
  <c r="O105" i="18"/>
  <c r="BI105" i="18"/>
  <c r="NU105" i="18"/>
  <c r="LA105" i="18"/>
  <c r="QO105" i="18"/>
  <c r="RY105" i="18"/>
  <c r="IG105" i="18"/>
  <c r="PE105" i="18"/>
  <c r="FM105" i="18"/>
  <c r="MK105" i="18"/>
  <c r="CS105" i="18"/>
  <c r="JQ105" i="18"/>
  <c r="Y105" i="18"/>
  <c r="EC105" i="18"/>
  <c r="GW105" i="18"/>
  <c r="TI105" i="18"/>
  <c r="QC105" i="18"/>
  <c r="GK105" i="18"/>
  <c r="JE105" i="18"/>
  <c r="NI105" i="18"/>
  <c r="DQ105" i="18"/>
  <c r="KO105" i="18"/>
  <c r="AW105" i="18"/>
  <c r="HU105" i="18"/>
  <c r="FA105" i="18"/>
  <c r="RM105" i="18"/>
  <c r="CG105" i="18"/>
  <c r="OS105" i="18"/>
  <c r="M105" i="18"/>
  <c r="LY105" i="18"/>
  <c r="SW105" i="18"/>
  <c r="DU105" i="18"/>
  <c r="QG105" i="18"/>
  <c r="GO105" i="18"/>
  <c r="BA105" i="18"/>
  <c r="NM105" i="18"/>
  <c r="KS105" i="18"/>
  <c r="TA105" i="18"/>
  <c r="RQ105" i="18"/>
  <c r="HY105" i="18"/>
  <c r="OW105" i="18"/>
  <c r="FE105" i="18"/>
  <c r="MC105" i="18"/>
  <c r="CK105" i="18"/>
  <c r="JI105" i="18"/>
  <c r="Q105" i="18"/>
  <c r="SO105" i="18"/>
  <c r="IW105" i="18"/>
  <c r="PU105" i="18"/>
  <c r="GC105" i="18"/>
  <c r="NA105" i="18"/>
  <c r="DI105" i="18"/>
  <c r="E105" i="18"/>
  <c r="KG105" i="18"/>
  <c r="AO105" i="18"/>
  <c r="HM105" i="18"/>
  <c r="LQ105" i="18"/>
  <c r="ES105" i="18"/>
  <c r="RE105" i="18"/>
  <c r="BY105" i="18"/>
  <c r="OK105" i="18"/>
  <c r="SM105" i="18"/>
  <c r="IU105" i="18"/>
  <c r="C105" i="18"/>
  <c r="PS105" i="18"/>
  <c r="GA105" i="18"/>
  <c r="LO105" i="18"/>
  <c r="MY105" i="18"/>
  <c r="DG105" i="18"/>
  <c r="KE105" i="18"/>
  <c r="AM105" i="18"/>
  <c r="HK105" i="18"/>
  <c r="EQ105" i="18"/>
  <c r="RC105" i="18"/>
  <c r="BW105" i="18"/>
  <c r="OI105" i="18"/>
  <c r="DT105" i="18"/>
  <c r="QF105" i="18"/>
  <c r="AZ105" i="18"/>
  <c r="NL105" i="18"/>
  <c r="KR105" i="18"/>
  <c r="RP105" i="18"/>
  <c r="HX105" i="18"/>
  <c r="OV105" i="18"/>
  <c r="FD105" i="18"/>
  <c r="MB105" i="18"/>
  <c r="CJ105" i="18"/>
  <c r="GN105" i="18"/>
  <c r="JH105" i="18"/>
  <c r="P105" i="18"/>
  <c r="SZ105" i="18"/>
  <c r="LH105" i="18"/>
  <c r="OB105" i="18"/>
  <c r="SF105" i="18"/>
  <c r="IN105" i="18"/>
  <c r="BP105" i="18"/>
  <c r="PL105" i="18"/>
  <c r="FT105" i="18"/>
  <c r="MR105" i="18"/>
  <c r="CZ105" i="18"/>
  <c r="JX105" i="18"/>
  <c r="AF105" i="18"/>
  <c r="HD105" i="18"/>
  <c r="TP105" i="18"/>
  <c r="EJ105" i="18"/>
  <c r="QV105" i="18"/>
  <c r="BF105" i="18"/>
  <c r="NR105" i="18"/>
  <c r="DZ105" i="18"/>
  <c r="KX105" i="18"/>
  <c r="QL105" i="18"/>
  <c r="RV105" i="18"/>
  <c r="ID105" i="18"/>
  <c r="PB105" i="18"/>
  <c r="FJ105" i="18"/>
  <c r="MH105" i="18"/>
  <c r="CP105" i="18"/>
  <c r="JN105" i="18"/>
  <c r="V105" i="18"/>
  <c r="GT105" i="18"/>
  <c r="TF105" i="18"/>
  <c r="QA105" i="18"/>
  <c r="GI105" i="18"/>
  <c r="NG105" i="18"/>
  <c r="DO105" i="18"/>
  <c r="KM105" i="18"/>
  <c r="AU105" i="18"/>
  <c r="JC105" i="18"/>
  <c r="HS105" i="18"/>
  <c r="EY105" i="18"/>
  <c r="RK105" i="18"/>
  <c r="CE105" i="18"/>
  <c r="OQ105" i="18"/>
  <c r="K105" i="18"/>
  <c r="LW105" i="18"/>
  <c r="SU105" i="18"/>
  <c r="GF105" i="18"/>
  <c r="SR105" i="18"/>
  <c r="DL105" i="18"/>
  <c r="PX105" i="18"/>
  <c r="AR105" i="18"/>
  <c r="ND105" i="18"/>
  <c r="KJ105" i="18"/>
  <c r="RH105" i="18"/>
  <c r="HP105" i="18"/>
  <c r="H105" i="18"/>
  <c r="ON105" i="18"/>
  <c r="EV105" i="18"/>
  <c r="LT105" i="18"/>
  <c r="CB105" i="18"/>
  <c r="IZ105" i="18"/>
  <c r="LE105" i="18"/>
  <c r="BM105" i="18"/>
  <c r="IK105" i="18"/>
  <c r="FQ105" i="18"/>
  <c r="SC105" i="18"/>
  <c r="CW105" i="18"/>
  <c r="PI105" i="18"/>
  <c r="NY105" i="18"/>
  <c r="AC105" i="18"/>
  <c r="MO105" i="18"/>
  <c r="TM105" i="18"/>
  <c r="JU105" i="18"/>
  <c r="EG105" i="18"/>
  <c r="QS105" i="18"/>
  <c r="HA105" i="18"/>
  <c r="SL105" i="18"/>
  <c r="IT105" i="18"/>
  <c r="PR105" i="18"/>
  <c r="FZ105" i="18"/>
  <c r="MX105" i="18"/>
  <c r="DF105" i="18"/>
  <c r="AL105" i="18"/>
  <c r="KD105" i="18"/>
  <c r="HJ105" i="18"/>
  <c r="EP105" i="18"/>
  <c r="RB105" i="18"/>
  <c r="B105" i="18"/>
  <c r="BV105" i="18"/>
  <c r="OH105" i="18"/>
  <c r="LN105" i="18"/>
  <c r="IQ105" i="18"/>
  <c r="FW105" i="18"/>
  <c r="SI105" i="18"/>
  <c r="DC105" i="18"/>
  <c r="PO105" i="18"/>
  <c r="AI105" i="18"/>
  <c r="MU105" i="18"/>
  <c r="TS105" i="18"/>
  <c r="KA105" i="18"/>
  <c r="BS105" i="18"/>
  <c r="QY105" i="18"/>
  <c r="HG105" i="18"/>
  <c r="LK105" i="18"/>
  <c r="OE105" i="18"/>
  <c r="EM105" i="18"/>
  <c r="GE105" i="18"/>
  <c r="SQ105" i="18"/>
  <c r="DK105" i="18"/>
  <c r="PW105" i="18"/>
  <c r="AQ105" i="18"/>
  <c r="NC105" i="18"/>
  <c r="IY105" i="18"/>
  <c r="KI105" i="18"/>
  <c r="RG105" i="18"/>
  <c r="HO105" i="18"/>
  <c r="OM105" i="18"/>
  <c r="EU105" i="18"/>
  <c r="G105" i="18"/>
  <c r="LS105" i="18"/>
  <c r="CA105" i="18"/>
  <c r="BG105" i="18"/>
  <c r="NS105" i="18"/>
  <c r="KY105" i="18"/>
  <c r="RW105" i="18"/>
  <c r="IE105" i="18"/>
  <c r="PC105" i="18"/>
  <c r="FK105" i="18"/>
  <c r="QM105" i="18"/>
  <c r="MI105" i="18"/>
  <c r="CQ105" i="18"/>
  <c r="EA105" i="18"/>
  <c r="JO105" i="18"/>
  <c r="W105" i="18"/>
  <c r="GU105" i="18"/>
  <c r="TG105" i="18"/>
  <c r="NQ105" i="18"/>
  <c r="DY105" i="18"/>
  <c r="KW105" i="18"/>
  <c r="BE105" i="18"/>
  <c r="QK105" i="18"/>
  <c r="IC105" i="18"/>
  <c r="FI105" i="18"/>
  <c r="RU105" i="18"/>
  <c r="GS105" i="18"/>
  <c r="CO105" i="18"/>
  <c r="PA105" i="18"/>
  <c r="U105" i="18"/>
  <c r="MG105" i="18"/>
  <c r="TE105" i="18"/>
  <c r="JM105" i="18"/>
  <c r="LC105" i="18"/>
  <c r="BK105" i="18"/>
  <c r="NW105" i="18"/>
  <c r="EE105" i="18"/>
  <c r="II105" i="18"/>
  <c r="FO105" i="18"/>
  <c r="SA105" i="18"/>
  <c r="CU105" i="18"/>
  <c r="PG105" i="18"/>
  <c r="AA105" i="18"/>
  <c r="MM105" i="18"/>
  <c r="TK105" i="18"/>
  <c r="JS105" i="18"/>
  <c r="QQ105" i="18"/>
  <c r="GY105" i="18"/>
  <c r="LG105" i="18"/>
  <c r="SE105" i="18"/>
  <c r="IM105" i="18"/>
  <c r="PK105" i="18"/>
  <c r="FS105" i="18"/>
  <c r="MQ105" i="18"/>
  <c r="CY105" i="18"/>
  <c r="JW105" i="18"/>
  <c r="AE105" i="18"/>
  <c r="HC105" i="18"/>
  <c r="TO105" i="18"/>
  <c r="OA105" i="18"/>
  <c r="EI105" i="18"/>
  <c r="QU105" i="18"/>
  <c r="BO105" i="18"/>
  <c r="IP105" i="18"/>
  <c r="FV105" i="18"/>
  <c r="SH105" i="18"/>
  <c r="LJ105" i="18"/>
  <c r="DB105" i="18"/>
  <c r="PN105" i="18"/>
  <c r="AH105" i="18"/>
  <c r="MT105" i="18"/>
  <c r="BR105" i="18"/>
  <c r="TR105" i="18"/>
  <c r="JZ105" i="18"/>
  <c r="QX105" i="18"/>
  <c r="HF105" i="18"/>
  <c r="OD105" i="18"/>
  <c r="EL105" i="18"/>
  <c r="IS105" i="18"/>
  <c r="FY105" i="18"/>
  <c r="SK105" i="18"/>
  <c r="DE105" i="18"/>
  <c r="PQ105" i="18"/>
  <c r="LM105" i="18"/>
  <c r="BU105" i="18"/>
  <c r="AK105" i="18"/>
  <c r="MW105" i="18"/>
  <c r="TU105" i="18"/>
  <c r="KC105" i="18"/>
  <c r="RA105" i="18"/>
  <c r="HI105" i="18"/>
  <c r="OG105" i="18"/>
  <c r="EO105" i="18"/>
  <c r="LB105" i="18"/>
  <c r="BJ105" i="18"/>
  <c r="IH105" i="18"/>
  <c r="FN105" i="18"/>
  <c r="RZ105" i="18"/>
  <c r="NV105" i="18"/>
  <c r="CT105" i="18"/>
  <c r="PF105" i="18"/>
  <c r="Z105" i="18"/>
  <c r="ML105" i="18"/>
  <c r="TJ105" i="18"/>
  <c r="JR105" i="18"/>
  <c r="ED105" i="18"/>
  <c r="QP105" i="18"/>
  <c r="GX105" i="18"/>
  <c r="QB105" i="18"/>
  <c r="GJ105" i="18"/>
  <c r="NH105" i="18"/>
  <c r="DP105" i="18"/>
  <c r="SV105" i="18"/>
  <c r="KN105" i="18"/>
  <c r="AV105" i="18"/>
  <c r="HT105" i="18"/>
  <c r="EZ105" i="18"/>
  <c r="RL105" i="18"/>
  <c r="CF105" i="18"/>
  <c r="OR105" i="18"/>
  <c r="JD105" i="18"/>
  <c r="L105" i="18"/>
  <c r="LX105" i="18"/>
  <c r="IR105" i="18"/>
  <c r="FX105" i="18"/>
  <c r="SJ105" i="18"/>
  <c r="DD105" i="18"/>
  <c r="PP105" i="18"/>
  <c r="AJ105" i="18"/>
  <c r="MV105" i="18"/>
  <c r="LL105" i="18"/>
  <c r="TT105" i="18"/>
  <c r="KB105" i="18"/>
  <c r="QZ105" i="18"/>
  <c r="HH105" i="18"/>
  <c r="OF105" i="18"/>
  <c r="EN105" i="18"/>
  <c r="BT105" i="18"/>
  <c r="DR105" i="18"/>
  <c r="QD105" i="18"/>
  <c r="AX105" i="18"/>
  <c r="NJ105" i="18"/>
  <c r="KP105" i="18"/>
  <c r="RN105" i="18"/>
  <c r="HV105" i="18"/>
  <c r="SX105" i="18"/>
  <c r="OT105" i="18"/>
  <c r="FB105" i="18"/>
  <c r="GL105" i="18"/>
  <c r="LZ105" i="18"/>
  <c r="CH105" i="18"/>
  <c r="JF105" i="18"/>
  <c r="N105" i="18"/>
  <c r="NO105" i="18"/>
  <c r="DW105" i="18"/>
  <c r="KU105" i="18"/>
  <c r="BC105" i="18"/>
  <c r="IA105" i="18"/>
  <c r="FG105" i="18"/>
  <c r="RS105" i="18"/>
  <c r="QI105" i="18"/>
  <c r="CM105" i="18"/>
  <c r="OY105" i="18"/>
  <c r="S105" i="18"/>
  <c r="ME105" i="18"/>
  <c r="TC105" i="18"/>
  <c r="JK105" i="18"/>
  <c r="GQ105" i="18"/>
  <c r="LI105" i="18"/>
  <c r="SG105" i="18"/>
  <c r="IO105" i="18"/>
  <c r="PM105" i="18"/>
  <c r="FU105" i="18"/>
  <c r="MS105" i="18"/>
  <c r="DA105" i="18"/>
  <c r="JY105" i="18"/>
  <c r="AG105" i="18"/>
  <c r="HE105" i="18"/>
  <c r="TQ105" i="18"/>
  <c r="EK105" i="18"/>
  <c r="QW105" i="18"/>
  <c r="BQ105" i="18"/>
  <c r="OC105" i="18"/>
  <c r="BH105" i="18"/>
  <c r="NT105" i="18"/>
  <c r="KZ105" i="18"/>
  <c r="RX105" i="18"/>
  <c r="IF105" i="18"/>
  <c r="EB105" i="18"/>
  <c r="PD105" i="18"/>
  <c r="FL105" i="18"/>
  <c r="MJ105" i="18"/>
  <c r="CR105" i="18"/>
  <c r="QN105" i="18"/>
  <c r="JP105" i="18"/>
  <c r="X105" i="18"/>
  <c r="GV105" i="18"/>
  <c r="TH105" i="18"/>
  <c r="GD105" i="18"/>
  <c r="SP105" i="18"/>
  <c r="DJ105" i="18"/>
  <c r="PV105" i="18"/>
  <c r="F105" i="18"/>
  <c r="AP105" i="18"/>
  <c r="NB105" i="18"/>
  <c r="KH105" i="18"/>
  <c r="RF105" i="18"/>
  <c r="HN105" i="18"/>
  <c r="OL105" i="18"/>
  <c r="ET105" i="18"/>
  <c r="LR105" i="18"/>
  <c r="BZ105" i="18"/>
  <c r="IX105" i="18"/>
  <c r="SN105" i="18"/>
  <c r="IV105" i="18"/>
  <c r="PT105" i="18"/>
  <c r="GB105" i="18"/>
  <c r="MZ105" i="18"/>
  <c r="DH105" i="18"/>
  <c r="KF105" i="18"/>
  <c r="AN105" i="18"/>
  <c r="LP105" i="18"/>
  <c r="HL105" i="18"/>
  <c r="D105" i="18"/>
  <c r="ER105" i="18"/>
  <c r="RD105" i="18"/>
  <c r="BX105" i="18"/>
  <c r="OJ105" i="18"/>
  <c r="PZ105" i="18"/>
  <c r="GH105" i="18"/>
  <c r="JB105" i="18"/>
  <c r="NF105" i="18"/>
  <c r="DN105" i="18"/>
  <c r="KL105" i="18"/>
  <c r="AT105" i="18"/>
  <c r="HR105" i="18"/>
  <c r="ST105" i="18"/>
  <c r="EX105" i="18"/>
  <c r="RJ105" i="18"/>
  <c r="CD105" i="18"/>
  <c r="OP105" i="18"/>
  <c r="J105" i="18"/>
  <c r="LV105" i="18"/>
  <c r="NP105" i="18"/>
  <c r="DX105" i="18"/>
  <c r="QJ105" i="18"/>
  <c r="KV105" i="18"/>
  <c r="BD105" i="18"/>
  <c r="IB105" i="18"/>
  <c r="GR105" i="18"/>
  <c r="FH105" i="18"/>
  <c r="RT105" i="18"/>
  <c r="CN105" i="18"/>
  <c r="OZ105" i="18"/>
  <c r="T105" i="18"/>
  <c r="MF105" i="18"/>
  <c r="TD105" i="18"/>
  <c r="JL105" i="18"/>
  <c r="NN105" i="18"/>
  <c r="DV105" i="18"/>
  <c r="KT105" i="18"/>
  <c r="BB105" i="18"/>
  <c r="HZ105" i="18"/>
  <c r="FF105" i="18"/>
  <c r="RR105" i="18"/>
  <c r="CL105" i="18"/>
  <c r="OX105" i="18"/>
  <c r="GP105" i="18"/>
  <c r="R105" i="18"/>
  <c r="MD105" i="18"/>
  <c r="QH105" i="18"/>
  <c r="TB105" i="18"/>
  <c r="JJ105" i="18"/>
  <c r="LF105" i="18"/>
  <c r="SD105" i="18"/>
  <c r="IL105" i="18"/>
  <c r="PJ105" i="18"/>
  <c r="FR105" i="18"/>
  <c r="NZ105" i="18"/>
  <c r="MP105" i="18"/>
  <c r="CX105" i="18"/>
  <c r="BN105" i="18"/>
  <c r="JV105" i="18"/>
  <c r="AD105" i="18"/>
  <c r="HB105" i="18"/>
  <c r="TN105" i="18"/>
  <c r="EH105" i="18"/>
  <c r="QT105" i="18"/>
  <c r="LD105" i="18"/>
  <c r="BL105" i="18"/>
  <c r="IJ105" i="18"/>
  <c r="EF105" i="18"/>
  <c r="FP105" i="18"/>
  <c r="SB105" i="18"/>
  <c r="CV105" i="18"/>
  <c r="PH105" i="18"/>
  <c r="AB105" i="18"/>
  <c r="MN105" i="18"/>
  <c r="NX105" i="18"/>
  <c r="TL105" i="18"/>
  <c r="JT105" i="18"/>
  <c r="QR105" i="18"/>
  <c r="GZ105" i="18"/>
  <c r="BB178" i="18"/>
  <c r="P178" i="18"/>
  <c r="AH101" i="18"/>
  <c r="I83" i="19" s="1" a="1"/>
  <c r="I83" i="19" s="1"/>
  <c r="AI101" i="18"/>
  <c r="I84" i="19" s="1" a="1"/>
  <c r="I84" i="19" s="1"/>
  <c r="AK101" i="18"/>
  <c r="I86" i="19" s="1" a="1"/>
  <c r="I86" i="19" s="1"/>
  <c r="AG101" i="18"/>
  <c r="I82" i="19" s="1" a="1"/>
  <c r="I82" i="19" s="1"/>
  <c r="AJ101" i="18"/>
  <c r="I85" i="19" s="1" a="1"/>
  <c r="I85" i="19" s="1"/>
  <c r="AF101" i="18"/>
  <c r="I81" i="19" s="1" a="1"/>
  <c r="I81" i="19" s="1"/>
  <c r="AL77" i="18"/>
  <c r="AL74" i="18"/>
  <c r="AL94" i="18"/>
  <c r="AL91" i="18"/>
  <c r="AL71" i="18"/>
  <c r="AL69" i="18"/>
  <c r="AL73" i="18"/>
  <c r="AL70" i="18"/>
  <c r="AL84" i="18"/>
  <c r="AL89" i="18"/>
  <c r="AL87" i="18"/>
  <c r="AL78" i="18"/>
  <c r="AL97" i="18"/>
  <c r="AL88" i="18"/>
  <c r="AL83" i="18"/>
  <c r="AL81" i="18"/>
  <c r="AL82" i="18"/>
  <c r="AL86" i="18"/>
  <c r="AL100" i="18"/>
  <c r="AL99" i="18"/>
  <c r="AL80" i="18"/>
  <c r="AL72" i="18"/>
  <c r="AL90" i="18"/>
  <c r="AL92" i="18"/>
  <c r="AL79" i="18"/>
  <c r="AL75" i="18"/>
  <c r="AL68" i="18"/>
  <c r="AL98" i="18"/>
  <c r="AL93" i="18"/>
  <c r="AL96" i="18"/>
  <c r="AL76" i="18"/>
  <c r="AL95" i="18"/>
  <c r="AE101" i="18"/>
  <c r="I80" i="19" s="1" a="1"/>
  <c r="I80" i="19" s="1"/>
  <c r="B85" i="18"/>
  <c r="TV123" i="18" s="1"/>
  <c r="TV139" i="18" s="1"/>
  <c r="AL523" i="18"/>
  <c r="AL522" i="18"/>
  <c r="P101" i="18"/>
  <c r="I65" i="19" s="1" a="1"/>
  <c r="I65" i="19" s="1"/>
  <c r="I63" i="18"/>
  <c r="I67" i="18"/>
  <c r="UC105" i="18" s="1"/>
  <c r="UC139" i="18" s="1"/>
  <c r="G101" i="18"/>
  <c r="W101" i="18"/>
  <c r="U101" i="18"/>
  <c r="I70" i="19" s="1" a="1"/>
  <c r="I70" i="19" s="1"/>
  <c r="AA101" i="18"/>
  <c r="I76" i="19" s="1" a="1"/>
  <c r="I76" i="19" s="1"/>
  <c r="Z101" i="18"/>
  <c r="I75" i="19" s="1" a="1"/>
  <c r="I75" i="19" s="1"/>
  <c r="L101" i="18"/>
  <c r="S101" i="18"/>
  <c r="I68" i="19" s="1" a="1"/>
  <c r="I68" i="19" s="1"/>
  <c r="X101" i="18"/>
  <c r="I73" i="19" s="1" a="1"/>
  <c r="I73" i="19" s="1"/>
  <c r="F101" i="18"/>
  <c r="I55" i="19" s="1" a="1"/>
  <c r="I55" i="19" s="1"/>
  <c r="D101" i="18"/>
  <c r="I53" i="19" s="1" a="1"/>
  <c r="I53" i="19" s="1"/>
  <c r="J101" i="18"/>
  <c r="R101" i="18"/>
  <c r="AD101" i="18"/>
  <c r="I79" i="19" s="1" a="1"/>
  <c r="I79" i="19" s="1"/>
  <c r="AB101" i="18"/>
  <c r="I77" i="19" s="1" a="1"/>
  <c r="I77" i="19" s="1"/>
  <c r="AC101" i="18"/>
  <c r="I78" i="19" s="1" a="1"/>
  <c r="I78" i="19" s="1"/>
  <c r="O101" i="18"/>
  <c r="I64" i="19" s="1" a="1"/>
  <c r="I64" i="19" s="1"/>
  <c r="T101" i="18"/>
  <c r="H101" i="18"/>
  <c r="I57" i="19" s="1" a="1"/>
  <c r="I57" i="19" s="1"/>
  <c r="V101" i="18"/>
  <c r="I71" i="19" s="1" a="1"/>
  <c r="I71" i="19" s="1"/>
  <c r="M101" i="18"/>
  <c r="I62" i="19" s="1" a="1"/>
  <c r="I62" i="19" s="1"/>
  <c r="K101" i="18"/>
  <c r="I60" i="19" s="1" a="1"/>
  <c r="I60" i="19" s="1"/>
  <c r="Q101" i="18"/>
  <c r="E101" i="18"/>
  <c r="I54" i="19" s="1" a="1"/>
  <c r="I54" i="19" s="1"/>
  <c r="C101" i="18"/>
  <c r="I52" i="19" s="1" a="1"/>
  <c r="I52" i="19" s="1"/>
  <c r="Y101" i="18"/>
  <c r="I74" i="19" s="1" a="1"/>
  <c r="I74" i="19" s="1"/>
  <c r="N101" i="18"/>
  <c r="H63" i="18"/>
  <c r="G63" i="18"/>
  <c r="B63" i="18"/>
  <c r="Z63" i="18"/>
  <c r="N63" i="18"/>
  <c r="L63" i="18"/>
  <c r="S63" i="18"/>
  <c r="X63" i="18"/>
  <c r="F63" i="18"/>
  <c r="D63" i="18"/>
  <c r="J63" i="18"/>
  <c r="AD63" i="18"/>
  <c r="AC63" i="18"/>
  <c r="U63" i="18"/>
  <c r="AB63" i="18"/>
  <c r="O63" i="18"/>
  <c r="V63" i="18"/>
  <c r="T63" i="18"/>
  <c r="W63" i="18"/>
  <c r="Y63" i="18"/>
  <c r="M63" i="18"/>
  <c r="K63" i="18"/>
  <c r="AA63" i="18"/>
  <c r="R63" i="18"/>
  <c r="Q63" i="18"/>
  <c r="E63" i="18"/>
  <c r="C63" i="18"/>
  <c r="I59" i="19" l="1" a="1"/>
  <c r="I59" i="19" s="1"/>
  <c r="I63" i="19" a="1"/>
  <c r="I63" i="19" s="1"/>
  <c r="I72" i="19" a="1"/>
  <c r="I72" i="19" s="1"/>
  <c r="I69" i="19" a="1"/>
  <c r="I69" i="19" s="1"/>
  <c r="I56" i="19" a="1"/>
  <c r="I56" i="19" s="1"/>
  <c r="I67" i="19" a="1"/>
  <c r="I67" i="19" s="1"/>
  <c r="I66" i="19" a="1"/>
  <c r="I66" i="19" s="1"/>
  <c r="I61" i="19" a="1"/>
  <c r="I61" i="19" s="1"/>
  <c r="Q14" i="19"/>
  <c r="Q31" i="19"/>
  <c r="Q15" i="19"/>
  <c r="Q33" i="19"/>
  <c r="Q12" i="19"/>
  <c r="TF139" i="18"/>
  <c r="Q71" i="19" s="1" a="1"/>
  <c r="Q71" i="19" s="1"/>
  <c r="Q24" i="19"/>
  <c r="Q16" i="19"/>
  <c r="Q26" i="19"/>
  <c r="SR139" i="18"/>
  <c r="Q57" i="19" s="1" a="1"/>
  <c r="Q57" i="19" s="1"/>
  <c r="Q11" i="19"/>
  <c r="Q27" i="19"/>
  <c r="Q32" i="19"/>
  <c r="Q20" i="19"/>
  <c r="Q18" i="19"/>
  <c r="Q21" i="19"/>
  <c r="Q23" i="19"/>
  <c r="SY139" i="18"/>
  <c r="Q64" i="19" s="1" a="1"/>
  <c r="Q64" i="19" s="1"/>
  <c r="TR139" i="18"/>
  <c r="Q83" i="19" s="1" a="1"/>
  <c r="Q83" i="19" s="1"/>
  <c r="TS139" i="18"/>
  <c r="Q84" i="19" s="1" a="1"/>
  <c r="Q84" i="19" s="1"/>
  <c r="SZ139" i="18"/>
  <c r="Q65" i="19" s="1" a="1"/>
  <c r="Q65" i="19" s="1"/>
  <c r="TA139" i="18"/>
  <c r="Q66" i="19" s="1" a="1"/>
  <c r="Q66" i="19" s="1"/>
  <c r="TN139" i="18"/>
  <c r="Q79" i="19" s="1" a="1"/>
  <c r="Q79" i="19" s="1"/>
  <c r="TK139" i="18"/>
  <c r="Q76" i="19" s="1" a="1"/>
  <c r="Q76" i="19" s="1"/>
  <c r="TM139" i="18"/>
  <c r="Q78" i="19" s="1" a="1"/>
  <c r="Q78" i="19" s="1"/>
  <c r="TB139" i="18"/>
  <c r="Q67" i="19" s="1" a="1"/>
  <c r="Q67" i="19" s="1"/>
  <c r="TL139" i="18"/>
  <c r="Q77" i="19" s="1" a="1"/>
  <c r="Q77" i="19" s="1"/>
  <c r="TT139" i="18"/>
  <c r="Q85" i="19" s="1" a="1"/>
  <c r="Q85" i="19" s="1"/>
  <c r="TU139" i="18"/>
  <c r="Q86" i="19" s="1" a="1"/>
  <c r="Q86" i="19" s="1"/>
  <c r="SN139" i="18"/>
  <c r="Q53" i="19" s="1" a="1"/>
  <c r="Q53" i="19" s="1"/>
  <c r="SO139" i="18"/>
  <c r="Q54" i="19" s="1" a="1"/>
  <c r="Q54" i="19" s="1"/>
  <c r="TO139" i="18"/>
  <c r="Q80" i="19" s="1" a="1"/>
  <c r="Q80" i="19" s="1"/>
  <c r="SV139" i="18"/>
  <c r="Q61" i="19" s="1" a="1"/>
  <c r="Q61" i="19" s="1"/>
  <c r="SM139" i="18"/>
  <c r="Q52" i="19" s="1" a="1"/>
  <c r="Q52" i="19" s="1"/>
  <c r="TC139" i="18"/>
  <c r="Q68" i="19" s="1" a="1"/>
  <c r="Q68" i="19" s="1"/>
  <c r="Q8" i="19"/>
  <c r="TG139" i="18"/>
  <c r="Q72" i="19" s="1" a="1"/>
  <c r="Q72" i="19" s="1"/>
  <c r="SU139" i="18"/>
  <c r="Q60" i="19" s="1" a="1"/>
  <c r="Q60" i="19" s="1"/>
  <c r="SW139" i="18"/>
  <c r="Q62" i="19" s="1" a="1"/>
  <c r="Q62" i="19" s="1"/>
  <c r="TI139" i="18"/>
  <c r="Q74" i="19" s="1" a="1"/>
  <c r="Q74" i="19" s="1"/>
  <c r="ST139" i="18"/>
  <c r="Q59" i="19" s="1" a="1"/>
  <c r="Q59" i="19" s="1"/>
  <c r="SP139" i="18"/>
  <c r="Q55" i="19" s="1" a="1"/>
  <c r="Q55" i="19" s="1"/>
  <c r="SX139" i="18"/>
  <c r="Q63" i="19" s="1" a="1"/>
  <c r="Q63" i="19" s="1"/>
  <c r="TH139" i="18"/>
  <c r="Q73" i="19" s="1" a="1"/>
  <c r="Q73" i="19" s="1"/>
  <c r="TP139" i="18"/>
  <c r="Q81" i="19" s="1" a="1"/>
  <c r="Q81" i="19" s="1"/>
  <c r="TQ139" i="18"/>
  <c r="Q82" i="19" s="1" a="1"/>
  <c r="Q82" i="19" s="1"/>
  <c r="TJ139" i="18"/>
  <c r="Q75" i="19" s="1" a="1"/>
  <c r="Q75" i="19" s="1"/>
  <c r="TD139" i="18"/>
  <c r="Q69" i="19" s="1" a="1"/>
  <c r="Q69" i="19" s="1"/>
  <c r="TE139" i="18"/>
  <c r="Q70" i="19" s="1" a="1"/>
  <c r="Q70" i="19" s="1"/>
  <c r="SQ139" i="18"/>
  <c r="Q56" i="19" s="1" a="1"/>
  <c r="Q56" i="19" s="1"/>
  <c r="Q37" i="19"/>
  <c r="I8" i="19"/>
  <c r="Q9" i="19"/>
  <c r="Q30" i="19"/>
  <c r="Q40" i="19"/>
  <c r="Q39" i="19"/>
  <c r="Q29" i="19"/>
  <c r="Q36" i="19"/>
  <c r="Q22" i="19"/>
  <c r="Q38" i="19"/>
  <c r="Q17" i="19"/>
  <c r="Q10" i="19"/>
  <c r="Q28" i="19"/>
  <c r="Q35" i="19"/>
  <c r="Q19" i="19"/>
  <c r="Q34" i="19"/>
  <c r="Q13" i="19"/>
  <c r="SL123" i="18"/>
  <c r="Q25" i="19" s="1"/>
  <c r="PR123" i="18"/>
  <c r="O25" i="19" s="1"/>
  <c r="AK25" i="19" s="1"/>
  <c r="MX123" i="18"/>
  <c r="KD123" i="18"/>
  <c r="I25" i="19"/>
  <c r="RB123" i="18"/>
  <c r="RB139" i="18" s="1"/>
  <c r="P51" i="19" s="1" a="1"/>
  <c r="P51" i="19" s="1"/>
  <c r="OH123" i="18"/>
  <c r="LN123" i="18"/>
  <c r="IT123" i="18"/>
  <c r="FZ123" i="18"/>
  <c r="DF123" i="18"/>
  <c r="AL123" i="18"/>
  <c r="HJ123" i="18"/>
  <c r="B123" i="18"/>
  <c r="EP123" i="18"/>
  <c r="BV123" i="18"/>
  <c r="I30" i="19"/>
  <c r="I37" i="19"/>
  <c r="I36" i="19"/>
  <c r="I16" i="19"/>
  <c r="I12" i="19"/>
  <c r="I20" i="19"/>
  <c r="I38" i="19"/>
  <c r="I23" i="19"/>
  <c r="I39" i="19"/>
  <c r="I40" i="19"/>
  <c r="I32" i="19"/>
  <c r="I28" i="19"/>
  <c r="I29" i="19"/>
  <c r="I10" i="19"/>
  <c r="I13" i="19"/>
  <c r="I15" i="19"/>
  <c r="I19" i="19"/>
  <c r="I34" i="19"/>
  <c r="I26" i="19"/>
  <c r="I9" i="19"/>
  <c r="I18" i="19"/>
  <c r="I35" i="19"/>
  <c r="I22" i="19"/>
  <c r="I21" i="19"/>
  <c r="I17" i="19"/>
  <c r="I27" i="19"/>
  <c r="I31" i="19"/>
  <c r="I24" i="19"/>
  <c r="I11" i="19"/>
  <c r="I33" i="19"/>
  <c r="I14" i="19"/>
  <c r="GG105" i="18"/>
  <c r="GG139" i="18" s="1"/>
  <c r="G58" i="19" s="1" a="1"/>
  <c r="G58" i="19" s="1"/>
  <c r="SS105" i="18"/>
  <c r="SS139" i="18" s="1"/>
  <c r="Q58" i="19" s="1" a="1"/>
  <c r="Q58" i="19" s="1"/>
  <c r="DM105" i="18"/>
  <c r="DM139" i="18" s="1"/>
  <c r="E58" i="19" s="1" a="1"/>
  <c r="E58" i="19" s="1"/>
  <c r="PY105" i="18"/>
  <c r="PY139" i="18" s="1"/>
  <c r="O58" i="19" s="1" a="1"/>
  <c r="O58" i="19" s="1"/>
  <c r="I105" i="18"/>
  <c r="I139" i="18" s="1"/>
  <c r="B58" i="19" s="1" a="1"/>
  <c r="B58" i="19" s="1"/>
  <c r="AS105" i="18"/>
  <c r="AS139" i="18" s="1"/>
  <c r="C58" i="19" s="1" a="1"/>
  <c r="C58" i="19" s="1"/>
  <c r="NE105" i="18"/>
  <c r="NE139" i="18" s="1"/>
  <c r="M58" i="19" s="1" a="1"/>
  <c r="M58" i="19" s="1"/>
  <c r="I7" i="19"/>
  <c r="KK105" i="18"/>
  <c r="KK139" i="18" s="1"/>
  <c r="K58" i="19" s="1" a="1"/>
  <c r="K58" i="19" s="1"/>
  <c r="RI105" i="18"/>
  <c r="RI139" i="18" s="1"/>
  <c r="P58" i="19" s="1" a="1"/>
  <c r="P58" i="19" s="1"/>
  <c r="HQ105" i="18"/>
  <c r="HQ139" i="18" s="1"/>
  <c r="H58" i="19" s="1" a="1"/>
  <c r="H58" i="19" s="1"/>
  <c r="JA105" i="18"/>
  <c r="JA139" i="18" s="1"/>
  <c r="J58" i="19" s="1" a="1"/>
  <c r="J58" i="19" s="1"/>
  <c r="OO105" i="18"/>
  <c r="OO139" i="18" s="1"/>
  <c r="N58" i="19" s="1" a="1"/>
  <c r="N58" i="19" s="1"/>
  <c r="EW105" i="18"/>
  <c r="EW139" i="18" s="1"/>
  <c r="F58" i="19" s="1" a="1"/>
  <c r="F58" i="19" s="1"/>
  <c r="LU105" i="18"/>
  <c r="LU139" i="18" s="1"/>
  <c r="L58" i="19" s="1" a="1"/>
  <c r="L58" i="19" s="1"/>
  <c r="CC105" i="18"/>
  <c r="CC139" i="18" s="1"/>
  <c r="D58" i="19" s="1" a="1"/>
  <c r="D58" i="19" s="1"/>
  <c r="SH139" i="18"/>
  <c r="P83" i="19" s="1" a="1"/>
  <c r="P83" i="19" s="1"/>
  <c r="RS139" i="18"/>
  <c r="P68" i="19" s="1" a="1"/>
  <c r="P68" i="19" s="1"/>
  <c r="RC139" i="18"/>
  <c r="P52" i="19" s="1" a="1"/>
  <c r="P52" i="19" s="1"/>
  <c r="RX139" i="18"/>
  <c r="P73" i="19" s="1" a="1"/>
  <c r="P73" i="19" s="1"/>
  <c r="PV139" i="18"/>
  <c r="O55" i="19" s="1" a="1"/>
  <c r="O55" i="19" s="1"/>
  <c r="SJ139" i="18"/>
  <c r="P85" i="19" s="1" a="1"/>
  <c r="P85" i="19" s="1"/>
  <c r="QY139" i="18"/>
  <c r="O84" i="19" s="1" a="1"/>
  <c r="O84" i="19" s="1"/>
  <c r="QV139" i="18"/>
  <c r="O81" i="19" s="1" a="1"/>
  <c r="O81" i="19" s="1"/>
  <c r="QL139" i="18"/>
  <c r="O71" i="19" s="1" a="1"/>
  <c r="O71" i="19" s="1"/>
  <c r="SA139" i="18"/>
  <c r="P76" i="19" s="1" a="1"/>
  <c r="P76" i="19" s="1"/>
  <c r="SC139" i="18"/>
  <c r="P78" i="19" s="1" a="1"/>
  <c r="P78" i="19" s="1"/>
  <c r="SB139" i="18"/>
  <c r="P77" i="19" s="1" a="1"/>
  <c r="P77" i="19" s="1"/>
  <c r="SK139" i="18"/>
  <c r="P86" i="19" s="1" a="1"/>
  <c r="P86" i="19" s="1"/>
  <c r="RG139" i="18"/>
  <c r="P56" i="19" s="1" a="1"/>
  <c r="P56" i="19" s="1"/>
  <c r="RH139" i="18"/>
  <c r="P57" i="19" s="1" a="1"/>
  <c r="P57" i="19" s="1"/>
  <c r="RR139" i="18"/>
  <c r="P67" i="19" s="1" a="1"/>
  <c r="P67" i="19" s="1"/>
  <c r="RQ139" i="18"/>
  <c r="P66" i="19" s="1" a="1"/>
  <c r="P66" i="19" s="1"/>
  <c r="QH139" i="18"/>
  <c r="O67" i="19" s="1" a="1"/>
  <c r="O67" i="19" s="1"/>
  <c r="SI139" i="18"/>
  <c r="P84" i="19" s="1" a="1"/>
  <c r="P84" i="19" s="1"/>
  <c r="RT139" i="18"/>
  <c r="P69" i="19" s="1" a="1"/>
  <c r="P69" i="19" s="1"/>
  <c r="SG139" i="18"/>
  <c r="P82" i="19" s="1" a="1"/>
  <c r="P82" i="19" s="1"/>
  <c r="RP139" i="18"/>
  <c r="P65" i="19" s="1" a="1"/>
  <c r="P65" i="19" s="1"/>
  <c r="RK139" i="18"/>
  <c r="P60" i="19" s="1" a="1"/>
  <c r="P60" i="19" s="1"/>
  <c r="RZ139" i="18"/>
  <c r="P75" i="19" s="1" a="1"/>
  <c r="P75" i="19" s="1"/>
  <c r="SF139" i="18"/>
  <c r="P81" i="19" s="1" a="1"/>
  <c r="P81" i="19" s="1"/>
  <c r="SE139" i="18"/>
  <c r="P80" i="19" s="1" a="1"/>
  <c r="P80" i="19" s="1"/>
  <c r="RM139" i="18"/>
  <c r="P62" i="19" s="1" a="1"/>
  <c r="P62" i="19" s="1"/>
  <c r="RF139" i="18"/>
  <c r="P55" i="19" s="1" a="1"/>
  <c r="P55" i="19" s="1"/>
  <c r="QZ139" i="18"/>
  <c r="O85" i="19" s="1" a="1"/>
  <c r="O85" i="19" s="1"/>
  <c r="QX139" i="18"/>
  <c r="O83" i="19" s="1" a="1"/>
  <c r="O83" i="19" s="1"/>
  <c r="RV139" i="18"/>
  <c r="P71" i="19" s="1" a="1"/>
  <c r="P71" i="19" s="1"/>
  <c r="QP139" i="18"/>
  <c r="O75" i="19" s="1" a="1"/>
  <c r="O75" i="19" s="1"/>
  <c r="QU139" i="18"/>
  <c r="O80" i="19" s="1" a="1"/>
  <c r="O80" i="19" s="1"/>
  <c r="QN139" i="18"/>
  <c r="O73" i="19" s="1" a="1"/>
  <c r="O73" i="19" s="1"/>
  <c r="QW139" i="18"/>
  <c r="O82" i="19" s="1" a="1"/>
  <c r="O82" i="19" s="1"/>
  <c r="QF139" i="18"/>
  <c r="O65" i="19" s="1" a="1"/>
  <c r="O65" i="19" s="1"/>
  <c r="QA139" i="18"/>
  <c r="O60" i="19" s="1" a="1"/>
  <c r="O60" i="19" s="1"/>
  <c r="QJ139" i="18"/>
  <c r="O69" i="19" s="1" a="1"/>
  <c r="O69" i="19" s="1"/>
  <c r="QR139" i="18"/>
  <c r="O77" i="19" s="1" a="1"/>
  <c r="O77" i="19" s="1"/>
  <c r="RJ139" i="18"/>
  <c r="P59" i="19" s="1" a="1"/>
  <c r="P59" i="19" s="1"/>
  <c r="QI139" i="18"/>
  <c r="O68" i="19" s="1" a="1"/>
  <c r="O68" i="19" s="1"/>
  <c r="PS139" i="18"/>
  <c r="O52" i="19" s="1" a="1"/>
  <c r="O52" i="19" s="1"/>
  <c r="QB139" i="18"/>
  <c r="O61" i="19" s="1" a="1"/>
  <c r="O61" i="19" s="1"/>
  <c r="PZ139" i="18"/>
  <c r="O59" i="19" s="1" a="1"/>
  <c r="O59" i="19" s="1"/>
  <c r="QQ139" i="18"/>
  <c r="O76" i="19" s="1" a="1"/>
  <c r="O76" i="19" s="1"/>
  <c r="QS139" i="18"/>
  <c r="O78" i="19" s="1" a="1"/>
  <c r="O78" i="19" s="1"/>
  <c r="QC139" i="18"/>
  <c r="O62" i="19" s="1" a="1"/>
  <c r="O62" i="19" s="1"/>
  <c r="RL139" i="18"/>
  <c r="P61" i="19" s="1" a="1"/>
  <c r="P61" i="19" s="1"/>
  <c r="QT139" i="18"/>
  <c r="O79" i="19" s="1" a="1"/>
  <c r="O79" i="19" s="1"/>
  <c r="PT139" i="18"/>
  <c r="O53" i="19" s="1" a="1"/>
  <c r="O53" i="19" s="1"/>
  <c r="PW139" i="18"/>
  <c r="O56" i="19" s="1" a="1"/>
  <c r="O56" i="19" s="1"/>
  <c r="RW139" i="18"/>
  <c r="P72" i="19" s="1" a="1"/>
  <c r="P72" i="19" s="1"/>
  <c r="PX139" i="18"/>
  <c r="O57" i="19" s="1" a="1"/>
  <c r="O57" i="19" s="1"/>
  <c r="PU139" i="18"/>
  <c r="O54" i="19" s="1" a="1"/>
  <c r="O54" i="19" s="1"/>
  <c r="QO139" i="18"/>
  <c r="O74" i="19" s="1" a="1"/>
  <c r="O74" i="19" s="1"/>
  <c r="QK139" i="18"/>
  <c r="O70" i="19" s="1" a="1"/>
  <c r="O70" i="19" s="1"/>
  <c r="SD139" i="18"/>
  <c r="P79" i="19" s="1" a="1"/>
  <c r="P79" i="19" s="1"/>
  <c r="RD139" i="18"/>
  <c r="P53" i="19" s="1" a="1"/>
  <c r="P53" i="19" s="1"/>
  <c r="RA139" i="18"/>
  <c r="O86" i="19" s="1" a="1"/>
  <c r="O86" i="19" s="1"/>
  <c r="QM139" i="18"/>
  <c r="O72" i="19" s="1" a="1"/>
  <c r="O72" i="19" s="1"/>
  <c r="RE139" i="18"/>
  <c r="P54" i="19" s="1" a="1"/>
  <c r="P54" i="19" s="1"/>
  <c r="RU139" i="18"/>
  <c r="P70" i="19" s="1" a="1"/>
  <c r="P70" i="19" s="1"/>
  <c r="QE139" i="18"/>
  <c r="O64" i="19" s="1" a="1"/>
  <c r="O64" i="19" s="1"/>
  <c r="RO139" i="18"/>
  <c r="P64" i="19" s="1" a="1"/>
  <c r="P64" i="19" s="1"/>
  <c r="QD139" i="18"/>
  <c r="O63" i="19" s="1" a="1"/>
  <c r="O63" i="19" s="1"/>
  <c r="RN139" i="18"/>
  <c r="P63" i="19" s="1" a="1"/>
  <c r="P63" i="19" s="1"/>
  <c r="QG139" i="18"/>
  <c r="O66" i="19" s="1" a="1"/>
  <c r="O66" i="19" s="1"/>
  <c r="O32" i="19"/>
  <c r="AK32" i="19" s="1"/>
  <c r="O12" i="19"/>
  <c r="AK12" i="19" s="1"/>
  <c r="O18" i="19"/>
  <c r="AK18" i="19" s="1"/>
  <c r="O39" i="19"/>
  <c r="AK39" i="19" s="1"/>
  <c r="P21" i="19"/>
  <c r="AL21" i="19" s="1"/>
  <c r="O17" i="19"/>
  <c r="AK17" i="19" s="1"/>
  <c r="P14" i="19"/>
  <c r="AL14" i="19" s="1"/>
  <c r="O38" i="19"/>
  <c r="AK38" i="19" s="1"/>
  <c r="P19" i="19"/>
  <c r="AL19" i="19" s="1"/>
  <c r="P32" i="19"/>
  <c r="AL32" i="19" s="1"/>
  <c r="P12" i="19"/>
  <c r="AL12" i="19" s="1"/>
  <c r="P18" i="19"/>
  <c r="AL18" i="19" s="1"/>
  <c r="P39" i="19"/>
  <c r="AL39" i="19" s="1"/>
  <c r="O21" i="19"/>
  <c r="AK21" i="19" s="1"/>
  <c r="P17" i="19"/>
  <c r="AL17" i="19" s="1"/>
  <c r="O14" i="19"/>
  <c r="AK14" i="19" s="1"/>
  <c r="P38" i="19"/>
  <c r="AL38" i="19" s="1"/>
  <c r="O19" i="19"/>
  <c r="AK19" i="19" s="1"/>
  <c r="O8" i="19"/>
  <c r="AK8" i="19" s="1"/>
  <c r="P30" i="19"/>
  <c r="AL30" i="19" s="1"/>
  <c r="O26" i="19"/>
  <c r="AK26" i="19" s="1"/>
  <c r="O10" i="19"/>
  <c r="AK10" i="19" s="1"/>
  <c r="O28" i="19"/>
  <c r="AK28" i="19" s="1"/>
  <c r="O24" i="19"/>
  <c r="AK24" i="19" s="1"/>
  <c r="O34" i="19"/>
  <c r="AK34" i="19" s="1"/>
  <c r="P8" i="19"/>
  <c r="AL8" i="19" s="1"/>
  <c r="O30" i="19"/>
  <c r="AK30" i="19" s="1"/>
  <c r="P26" i="19"/>
  <c r="AL26" i="19" s="1"/>
  <c r="P10" i="19"/>
  <c r="AL10" i="19" s="1"/>
  <c r="P28" i="19"/>
  <c r="AL28" i="19" s="1"/>
  <c r="P24" i="19"/>
  <c r="AL24" i="19" s="1"/>
  <c r="P34" i="19"/>
  <c r="AL34" i="19" s="1"/>
  <c r="P22" i="19"/>
  <c r="AL22" i="19" s="1"/>
  <c r="O37" i="19"/>
  <c r="AK37" i="19" s="1"/>
  <c r="O29" i="19"/>
  <c r="AK29" i="19" s="1"/>
  <c r="P11" i="19"/>
  <c r="AL11" i="19" s="1"/>
  <c r="P13" i="19"/>
  <c r="AL13" i="19" s="1"/>
  <c r="P16" i="19"/>
  <c r="AL16" i="19" s="1"/>
  <c r="P15" i="19"/>
  <c r="AL15" i="19" s="1"/>
  <c r="O36" i="19"/>
  <c r="AK36" i="19" s="1"/>
  <c r="O33" i="19"/>
  <c r="AK33" i="19" s="1"/>
  <c r="O23" i="19"/>
  <c r="AK23" i="19" s="1"/>
  <c r="O22" i="19"/>
  <c r="AK22" i="19" s="1"/>
  <c r="P37" i="19"/>
  <c r="AL37" i="19" s="1"/>
  <c r="P29" i="19"/>
  <c r="AL29" i="19" s="1"/>
  <c r="O11" i="19"/>
  <c r="AK11" i="19" s="1"/>
  <c r="O13" i="19"/>
  <c r="AK13" i="19" s="1"/>
  <c r="O16" i="19"/>
  <c r="AK16" i="19" s="1"/>
  <c r="O15" i="19"/>
  <c r="AK15" i="19" s="1"/>
  <c r="P36" i="19"/>
  <c r="AL36" i="19" s="1"/>
  <c r="P33" i="19"/>
  <c r="AL33" i="19" s="1"/>
  <c r="P23" i="19"/>
  <c r="AL23" i="19" s="1"/>
  <c r="O20" i="19"/>
  <c r="AK20" i="19" s="1"/>
  <c r="O9" i="19"/>
  <c r="AK9" i="19" s="1"/>
  <c r="O40" i="19"/>
  <c r="AK40" i="19" s="1"/>
  <c r="O27" i="19"/>
  <c r="AK27" i="19" s="1"/>
  <c r="O31" i="19"/>
  <c r="AK31" i="19" s="1"/>
  <c r="O35" i="19"/>
  <c r="AK35" i="19" s="1"/>
  <c r="RY139" i="18"/>
  <c r="P74" i="19" s="1" a="1"/>
  <c r="P74" i="19" s="1"/>
  <c r="P20" i="19"/>
  <c r="AL20" i="19" s="1"/>
  <c r="P9" i="19"/>
  <c r="AL9" i="19" s="1"/>
  <c r="P40" i="19"/>
  <c r="AL40" i="19" s="1"/>
  <c r="P27" i="19"/>
  <c r="AL27" i="19" s="1"/>
  <c r="P31" i="19"/>
  <c r="AL31" i="19" s="1"/>
  <c r="P35" i="19"/>
  <c r="AL35" i="19" s="1"/>
  <c r="M178" i="18"/>
  <c r="AY178" i="18"/>
  <c r="AC178" i="18"/>
  <c r="BO178" i="18"/>
  <c r="AZ178" i="18"/>
  <c r="N178" i="18"/>
  <c r="AU178" i="18"/>
  <c r="I178" i="18"/>
  <c r="AA178" i="18"/>
  <c r="BM178" i="18"/>
  <c r="K178" i="18"/>
  <c r="AW178" i="18"/>
  <c r="BK178" i="18"/>
  <c r="Y178" i="18"/>
  <c r="BP178" i="18"/>
  <c r="AD178" i="18"/>
  <c r="Z178" i="18"/>
  <c r="BL178" i="18"/>
  <c r="C178" i="18"/>
  <c r="AO178" i="18"/>
  <c r="BI178" i="18"/>
  <c r="W178" i="18"/>
  <c r="J178" i="18"/>
  <c r="AV178" i="18"/>
  <c r="AN178" i="18"/>
  <c r="B178" i="18"/>
  <c r="AB178" i="18"/>
  <c r="BN178" i="18"/>
  <c r="U178" i="18"/>
  <c r="BG178" i="18"/>
  <c r="E178" i="18"/>
  <c r="AQ178" i="18"/>
  <c r="T178" i="18"/>
  <c r="BF178" i="18"/>
  <c r="D178" i="18"/>
  <c r="AP178" i="18"/>
  <c r="AS178" i="18"/>
  <c r="G178" i="18"/>
  <c r="BC178" i="18"/>
  <c r="Q178" i="18"/>
  <c r="BH178" i="18"/>
  <c r="V178" i="18"/>
  <c r="AR178" i="18"/>
  <c r="F178" i="18"/>
  <c r="AT178" i="18"/>
  <c r="H178" i="18"/>
  <c r="S178" i="18"/>
  <c r="BE178" i="18"/>
  <c r="L178" i="18"/>
  <c r="AX178" i="18"/>
  <c r="R178" i="18"/>
  <c r="BD178" i="18"/>
  <c r="BA178" i="18"/>
  <c r="O178" i="18"/>
  <c r="BJ178" i="18"/>
  <c r="X178" i="18"/>
  <c r="B24" i="19"/>
  <c r="L17" i="19"/>
  <c r="AH17" i="19" s="1"/>
  <c r="H8" i="19"/>
  <c r="AE8" i="19" s="1"/>
  <c r="C8" i="19"/>
  <c r="Z8" i="19" s="1"/>
  <c r="H9" i="19"/>
  <c r="AE9" i="19" s="1"/>
  <c r="J8" i="19"/>
  <c r="AF8" i="19" s="1"/>
  <c r="N8" i="19"/>
  <c r="AJ8" i="19" s="1"/>
  <c r="J9" i="19"/>
  <c r="AF9" i="19" s="1"/>
  <c r="B8" i="19"/>
  <c r="F8" i="19"/>
  <c r="AC8" i="19" s="1"/>
  <c r="F9" i="19"/>
  <c r="AC9" i="19" s="1"/>
  <c r="L8" i="19"/>
  <c r="AH8" i="19" s="1"/>
  <c r="G8" i="19"/>
  <c r="AD8" i="19" s="1"/>
  <c r="B9" i="19"/>
  <c r="E8" i="19"/>
  <c r="AB8" i="19" s="1"/>
  <c r="C9" i="19"/>
  <c r="Z9" i="19" s="1"/>
  <c r="K9" i="19"/>
  <c r="AG9" i="19" s="1"/>
  <c r="M8" i="19"/>
  <c r="AI8" i="19" s="1"/>
  <c r="M9" i="19"/>
  <c r="AI9" i="19" s="1"/>
  <c r="G9" i="19"/>
  <c r="AD9" i="19" s="1"/>
  <c r="K8" i="19"/>
  <c r="AG8" i="19" s="1"/>
  <c r="E9" i="19"/>
  <c r="AB9" i="19" s="1"/>
  <c r="D9" i="19"/>
  <c r="AA9" i="19" s="1"/>
  <c r="D8" i="19"/>
  <c r="AA8" i="19" s="1"/>
  <c r="N9" i="19"/>
  <c r="AJ9" i="19" s="1"/>
  <c r="L9" i="19"/>
  <c r="AH9" i="19" s="1"/>
  <c r="B11" i="19"/>
  <c r="B14" i="19"/>
  <c r="K14" i="19"/>
  <c r="AG14" i="19" s="1"/>
  <c r="B31" i="19"/>
  <c r="K31" i="19"/>
  <c r="AG31" i="19" s="1"/>
  <c r="B34" i="19"/>
  <c r="K34" i="19"/>
  <c r="AG34" i="19" s="1"/>
  <c r="B13" i="19"/>
  <c r="J13" i="19"/>
  <c r="AF13" i="19" s="1"/>
  <c r="B16" i="19"/>
  <c r="K16" i="19"/>
  <c r="AG16" i="19" s="1"/>
  <c r="B35" i="19"/>
  <c r="K35" i="19"/>
  <c r="AG35" i="19" s="1"/>
  <c r="F15" i="19"/>
  <c r="AC15" i="19" s="1"/>
  <c r="B36" i="19"/>
  <c r="K36" i="19"/>
  <c r="AG36" i="19" s="1"/>
  <c r="B33" i="19"/>
  <c r="L33" i="19"/>
  <c r="AH33" i="19" s="1"/>
  <c r="B38" i="19"/>
  <c r="K38" i="19"/>
  <c r="AG38" i="19" s="1"/>
  <c r="C23" i="19"/>
  <c r="Z23" i="19" s="1"/>
  <c r="K23" i="19"/>
  <c r="AG23" i="19" s="1"/>
  <c r="B19" i="19"/>
  <c r="K19" i="19"/>
  <c r="AG19" i="19" s="1"/>
  <c r="F32" i="19"/>
  <c r="AC32" i="19" s="1"/>
  <c r="B30" i="19"/>
  <c r="K30" i="19"/>
  <c r="AG30" i="19" s="1"/>
  <c r="F12" i="19"/>
  <c r="AC12" i="19" s="1"/>
  <c r="B20" i="19"/>
  <c r="K20" i="19"/>
  <c r="AG20" i="19" s="1"/>
  <c r="F18" i="19"/>
  <c r="AC18" i="19" s="1"/>
  <c r="B39" i="19"/>
  <c r="H39" i="19"/>
  <c r="AE39" i="19" s="1"/>
  <c r="B26" i="19"/>
  <c r="K26" i="19"/>
  <c r="AG26" i="19" s="1"/>
  <c r="F22" i="19"/>
  <c r="AC22" i="19" s="1"/>
  <c r="G21" i="19"/>
  <c r="AD21" i="19" s="1"/>
  <c r="F10" i="19"/>
  <c r="AC10" i="19" s="1"/>
  <c r="D40" i="19"/>
  <c r="AA40" i="19" s="1"/>
  <c r="L40" i="19"/>
  <c r="AH40" i="19" s="1"/>
  <c r="B37" i="19"/>
  <c r="K27" i="19"/>
  <c r="AG27" i="19" s="1"/>
  <c r="K11" i="19"/>
  <c r="AG11" i="19" s="1"/>
  <c r="G28" i="19"/>
  <c r="AD28" i="19" s="1"/>
  <c r="C37" i="19"/>
  <c r="Z37" i="19" s="1"/>
  <c r="L37" i="19"/>
  <c r="AH37" i="19" s="1"/>
  <c r="D24" i="19"/>
  <c r="AA24" i="19" s="1"/>
  <c r="L24" i="19"/>
  <c r="AH24" i="19" s="1"/>
  <c r="D27" i="19"/>
  <c r="AA27" i="19" s="1"/>
  <c r="L27" i="19"/>
  <c r="AH27" i="19" s="1"/>
  <c r="F29" i="19"/>
  <c r="AC29" i="19" s="1"/>
  <c r="D17" i="19"/>
  <c r="AA17" i="19" s="1"/>
  <c r="K17" i="19"/>
  <c r="AG17" i="19" s="1"/>
  <c r="D11" i="19"/>
  <c r="AA11" i="19" s="1"/>
  <c r="L11" i="19"/>
  <c r="AH11" i="19" s="1"/>
  <c r="C14" i="19"/>
  <c r="Z14" i="19" s="1"/>
  <c r="L14" i="19"/>
  <c r="AH14" i="19" s="1"/>
  <c r="C31" i="19"/>
  <c r="Z31" i="19" s="1"/>
  <c r="L31" i="19"/>
  <c r="AH31" i="19" s="1"/>
  <c r="D34" i="19"/>
  <c r="AA34" i="19" s="1"/>
  <c r="L34" i="19"/>
  <c r="AH34" i="19" s="1"/>
  <c r="C13" i="19"/>
  <c r="Z13" i="19" s="1"/>
  <c r="L13" i="19"/>
  <c r="AH13" i="19" s="1"/>
  <c r="D16" i="19"/>
  <c r="AA16" i="19" s="1"/>
  <c r="L16" i="19"/>
  <c r="AH16" i="19" s="1"/>
  <c r="D35" i="19"/>
  <c r="AA35" i="19" s="1"/>
  <c r="L35" i="19"/>
  <c r="AH35" i="19" s="1"/>
  <c r="G15" i="19"/>
  <c r="AD15" i="19" s="1"/>
  <c r="C36" i="19"/>
  <c r="Z36" i="19" s="1"/>
  <c r="L36" i="19"/>
  <c r="AH36" i="19" s="1"/>
  <c r="D33" i="19"/>
  <c r="AA33" i="19" s="1"/>
  <c r="K33" i="19"/>
  <c r="AG33" i="19" s="1"/>
  <c r="C38" i="19"/>
  <c r="Z38" i="19" s="1"/>
  <c r="L38" i="19"/>
  <c r="AH38" i="19" s="1"/>
  <c r="B23" i="19"/>
  <c r="L23" i="19"/>
  <c r="AH23" i="19" s="1"/>
  <c r="D19" i="19"/>
  <c r="AA19" i="19" s="1"/>
  <c r="L19" i="19"/>
  <c r="AH19" i="19" s="1"/>
  <c r="G32" i="19"/>
  <c r="AD32" i="19" s="1"/>
  <c r="C30" i="19"/>
  <c r="Z30" i="19" s="1"/>
  <c r="L30" i="19"/>
  <c r="AH30" i="19" s="1"/>
  <c r="G12" i="19"/>
  <c r="AD12" i="19" s="1"/>
  <c r="C20" i="19"/>
  <c r="Z20" i="19" s="1"/>
  <c r="L20" i="19"/>
  <c r="AH20" i="19" s="1"/>
  <c r="G18" i="19"/>
  <c r="AD18" i="19" s="1"/>
  <c r="C39" i="19"/>
  <c r="Z39" i="19" s="1"/>
  <c r="L39" i="19"/>
  <c r="AH39" i="19" s="1"/>
  <c r="D26" i="19"/>
  <c r="AA26" i="19" s="1"/>
  <c r="L26" i="19"/>
  <c r="AH26" i="19" s="1"/>
  <c r="G22" i="19"/>
  <c r="AD22" i="19" s="1"/>
  <c r="F21" i="19"/>
  <c r="AC21" i="19" s="1"/>
  <c r="G10" i="19"/>
  <c r="AD10" i="19" s="1"/>
  <c r="F40" i="19"/>
  <c r="AC40" i="19" s="1"/>
  <c r="J40" i="19"/>
  <c r="AF40" i="19" s="1"/>
  <c r="F28" i="19"/>
  <c r="AC28" i="19" s="1"/>
  <c r="G29" i="19"/>
  <c r="AD29" i="19" s="1"/>
  <c r="H28" i="19"/>
  <c r="AE28" i="19" s="1"/>
  <c r="D37" i="19"/>
  <c r="AA37" i="19" s="1"/>
  <c r="M37" i="19"/>
  <c r="AI37" i="19" s="1"/>
  <c r="E24" i="19"/>
  <c r="AB24" i="19" s="1"/>
  <c r="M24" i="19"/>
  <c r="AI24" i="19" s="1"/>
  <c r="C27" i="19"/>
  <c r="Z27" i="19" s="1"/>
  <c r="M27" i="19"/>
  <c r="AI27" i="19" s="1"/>
  <c r="H29" i="19"/>
  <c r="AE29" i="19" s="1"/>
  <c r="C17" i="19"/>
  <c r="Z17" i="19" s="1"/>
  <c r="M17" i="19"/>
  <c r="AI17" i="19" s="1"/>
  <c r="C11" i="19"/>
  <c r="Z11" i="19" s="1"/>
  <c r="M11" i="19"/>
  <c r="AI11" i="19" s="1"/>
  <c r="D14" i="19"/>
  <c r="AA14" i="19" s="1"/>
  <c r="M14" i="19"/>
  <c r="AI14" i="19" s="1"/>
  <c r="D31" i="19"/>
  <c r="AA31" i="19" s="1"/>
  <c r="M31" i="19"/>
  <c r="AI31" i="19" s="1"/>
  <c r="C34" i="19"/>
  <c r="Z34" i="19" s="1"/>
  <c r="M34" i="19"/>
  <c r="AI34" i="19" s="1"/>
  <c r="D13" i="19"/>
  <c r="AA13" i="19" s="1"/>
  <c r="M13" i="19"/>
  <c r="AI13" i="19" s="1"/>
  <c r="E16" i="19"/>
  <c r="AB16" i="19" s="1"/>
  <c r="M16" i="19"/>
  <c r="AI16" i="19" s="1"/>
  <c r="C35" i="19"/>
  <c r="Z35" i="19" s="1"/>
  <c r="M35" i="19"/>
  <c r="AI35" i="19" s="1"/>
  <c r="J15" i="19"/>
  <c r="AF15" i="19" s="1"/>
  <c r="D36" i="19"/>
  <c r="AA36" i="19" s="1"/>
  <c r="M36" i="19"/>
  <c r="AI36" i="19" s="1"/>
  <c r="C33" i="19"/>
  <c r="Z33" i="19" s="1"/>
  <c r="M33" i="19"/>
  <c r="AI33" i="19" s="1"/>
  <c r="D38" i="19"/>
  <c r="AA38" i="19" s="1"/>
  <c r="M38" i="19"/>
  <c r="AI38" i="19" s="1"/>
  <c r="D23" i="19"/>
  <c r="AA23" i="19" s="1"/>
  <c r="M23" i="19"/>
  <c r="AI23" i="19" s="1"/>
  <c r="C19" i="19"/>
  <c r="Z19" i="19" s="1"/>
  <c r="M19" i="19"/>
  <c r="AI19" i="19" s="1"/>
  <c r="H32" i="19"/>
  <c r="AE32" i="19" s="1"/>
  <c r="D30" i="19"/>
  <c r="AA30" i="19" s="1"/>
  <c r="M30" i="19"/>
  <c r="AI30" i="19" s="1"/>
  <c r="H12" i="19"/>
  <c r="AE12" i="19" s="1"/>
  <c r="D20" i="19"/>
  <c r="AA20" i="19" s="1"/>
  <c r="M20" i="19"/>
  <c r="AI20" i="19" s="1"/>
  <c r="H18" i="19"/>
  <c r="AE18" i="19" s="1"/>
  <c r="D39" i="19"/>
  <c r="AA39" i="19" s="1"/>
  <c r="M39" i="19"/>
  <c r="AI39" i="19" s="1"/>
  <c r="C26" i="19"/>
  <c r="Z26" i="19" s="1"/>
  <c r="M26" i="19"/>
  <c r="AI26" i="19" s="1"/>
  <c r="H22" i="19"/>
  <c r="AE22" i="19" s="1"/>
  <c r="H21" i="19"/>
  <c r="AE21" i="19" s="1"/>
  <c r="H10" i="19"/>
  <c r="AE10" i="19" s="1"/>
  <c r="B40" i="19"/>
  <c r="G40" i="19"/>
  <c r="AD40" i="19" s="1"/>
  <c r="J37" i="19"/>
  <c r="AF37" i="19" s="1"/>
  <c r="J28" i="19"/>
  <c r="AF28" i="19" s="1"/>
  <c r="E37" i="19"/>
  <c r="AB37" i="19" s="1"/>
  <c r="N37" i="19"/>
  <c r="AJ37" i="19" s="1"/>
  <c r="C24" i="19"/>
  <c r="Z24" i="19" s="1"/>
  <c r="N24" i="19"/>
  <c r="AJ24" i="19" s="1"/>
  <c r="E27" i="19"/>
  <c r="AB27" i="19" s="1"/>
  <c r="N27" i="19"/>
  <c r="AJ27" i="19" s="1"/>
  <c r="J29" i="19"/>
  <c r="AF29" i="19" s="1"/>
  <c r="E17" i="19"/>
  <c r="AB17" i="19" s="1"/>
  <c r="N17" i="19"/>
  <c r="AJ17" i="19" s="1"/>
  <c r="E11" i="19"/>
  <c r="AB11" i="19" s="1"/>
  <c r="N11" i="19"/>
  <c r="AJ11" i="19" s="1"/>
  <c r="E14" i="19"/>
  <c r="AB14" i="19" s="1"/>
  <c r="N14" i="19"/>
  <c r="AJ14" i="19" s="1"/>
  <c r="E31" i="19"/>
  <c r="AB31" i="19" s="1"/>
  <c r="N31" i="19"/>
  <c r="AJ31" i="19" s="1"/>
  <c r="E34" i="19"/>
  <c r="AB34" i="19" s="1"/>
  <c r="N34" i="19"/>
  <c r="AJ34" i="19" s="1"/>
  <c r="E13" i="19"/>
  <c r="AB13" i="19" s="1"/>
  <c r="N13" i="19"/>
  <c r="AJ13" i="19" s="1"/>
  <c r="C16" i="19"/>
  <c r="Z16" i="19" s="1"/>
  <c r="N16" i="19"/>
  <c r="AJ16" i="19" s="1"/>
  <c r="E35" i="19"/>
  <c r="AB35" i="19" s="1"/>
  <c r="N35" i="19"/>
  <c r="AJ35" i="19" s="1"/>
  <c r="H15" i="19"/>
  <c r="AE15" i="19" s="1"/>
  <c r="E36" i="19"/>
  <c r="AB36" i="19" s="1"/>
  <c r="N36" i="19"/>
  <c r="AJ36" i="19" s="1"/>
  <c r="E33" i="19"/>
  <c r="AB33" i="19" s="1"/>
  <c r="N33" i="19"/>
  <c r="AJ33" i="19" s="1"/>
  <c r="E38" i="19"/>
  <c r="AB38" i="19" s="1"/>
  <c r="N38" i="19"/>
  <c r="AJ38" i="19" s="1"/>
  <c r="E23" i="19"/>
  <c r="AB23" i="19" s="1"/>
  <c r="N23" i="19"/>
  <c r="AJ23" i="19" s="1"/>
  <c r="E19" i="19"/>
  <c r="AB19" i="19" s="1"/>
  <c r="N19" i="19"/>
  <c r="AJ19" i="19" s="1"/>
  <c r="J32" i="19"/>
  <c r="AF32" i="19" s="1"/>
  <c r="E30" i="19"/>
  <c r="AB30" i="19" s="1"/>
  <c r="N30" i="19"/>
  <c r="AJ30" i="19" s="1"/>
  <c r="J12" i="19"/>
  <c r="AF12" i="19" s="1"/>
  <c r="E20" i="19"/>
  <c r="AB20" i="19" s="1"/>
  <c r="N20" i="19"/>
  <c r="AJ20" i="19" s="1"/>
  <c r="J18" i="19"/>
  <c r="AF18" i="19" s="1"/>
  <c r="E39" i="19"/>
  <c r="AB39" i="19" s="1"/>
  <c r="N39" i="19"/>
  <c r="AJ39" i="19" s="1"/>
  <c r="E26" i="19"/>
  <c r="AB26" i="19" s="1"/>
  <c r="N26" i="19"/>
  <c r="AJ26" i="19" s="1"/>
  <c r="J22" i="19"/>
  <c r="AF22" i="19" s="1"/>
  <c r="J21" i="19"/>
  <c r="AF21" i="19" s="1"/>
  <c r="J10" i="19"/>
  <c r="AF10" i="19" s="1"/>
  <c r="M40" i="19"/>
  <c r="AI40" i="19" s="1"/>
  <c r="E40" i="19"/>
  <c r="AB40" i="19" s="1"/>
  <c r="K24" i="19"/>
  <c r="AG24" i="19" s="1"/>
  <c r="B27" i="19"/>
  <c r="B17" i="19"/>
  <c r="B28" i="19"/>
  <c r="K28" i="19"/>
  <c r="AG28" i="19" s="1"/>
  <c r="G37" i="19"/>
  <c r="AD37" i="19" s="1"/>
  <c r="F24" i="19"/>
  <c r="AC24" i="19" s="1"/>
  <c r="F27" i="19"/>
  <c r="AC27" i="19" s="1"/>
  <c r="B29" i="19"/>
  <c r="K29" i="19"/>
  <c r="AG29" i="19" s="1"/>
  <c r="F17" i="19"/>
  <c r="AC17" i="19" s="1"/>
  <c r="F11" i="19"/>
  <c r="AC11" i="19" s="1"/>
  <c r="F14" i="19"/>
  <c r="AC14" i="19" s="1"/>
  <c r="F31" i="19"/>
  <c r="AC31" i="19" s="1"/>
  <c r="F34" i="19"/>
  <c r="AC34" i="19" s="1"/>
  <c r="G13" i="19"/>
  <c r="AD13" i="19" s="1"/>
  <c r="F16" i="19"/>
  <c r="AC16" i="19" s="1"/>
  <c r="F35" i="19"/>
  <c r="AC35" i="19" s="1"/>
  <c r="C15" i="19"/>
  <c r="Z15" i="19" s="1"/>
  <c r="K15" i="19"/>
  <c r="AG15" i="19" s="1"/>
  <c r="H36" i="19"/>
  <c r="AE36" i="19" s="1"/>
  <c r="F33" i="19"/>
  <c r="AC33" i="19" s="1"/>
  <c r="F38" i="19"/>
  <c r="AC38" i="19" s="1"/>
  <c r="F23" i="19"/>
  <c r="AC23" i="19" s="1"/>
  <c r="F19" i="19"/>
  <c r="AC19" i="19" s="1"/>
  <c r="B32" i="19"/>
  <c r="K32" i="19"/>
  <c r="AG32" i="19" s="1"/>
  <c r="F30" i="19"/>
  <c r="AC30" i="19" s="1"/>
  <c r="B12" i="19"/>
  <c r="K12" i="19"/>
  <c r="AG12" i="19" s="1"/>
  <c r="F20" i="19"/>
  <c r="AC20" i="19" s="1"/>
  <c r="B18" i="19"/>
  <c r="K18" i="19"/>
  <c r="AG18" i="19" s="1"/>
  <c r="F39" i="19"/>
  <c r="AC39" i="19" s="1"/>
  <c r="F26" i="19"/>
  <c r="AC26" i="19" s="1"/>
  <c r="B22" i="19"/>
  <c r="K22" i="19"/>
  <c r="AG22" i="19" s="1"/>
  <c r="B21" i="19"/>
  <c r="K21" i="19"/>
  <c r="AG21" i="19" s="1"/>
  <c r="B10" i="19"/>
  <c r="K10" i="19"/>
  <c r="AG10" i="19" s="1"/>
  <c r="K40" i="19"/>
  <c r="AG40" i="19" s="1"/>
  <c r="C28" i="19"/>
  <c r="Z28" i="19" s="1"/>
  <c r="L28" i="19"/>
  <c r="AH28" i="19" s="1"/>
  <c r="F37" i="19"/>
  <c r="AC37" i="19" s="1"/>
  <c r="G24" i="19"/>
  <c r="AD24" i="19" s="1"/>
  <c r="G27" i="19"/>
  <c r="AD27" i="19" s="1"/>
  <c r="C29" i="19"/>
  <c r="Z29" i="19" s="1"/>
  <c r="L29" i="19"/>
  <c r="AH29" i="19" s="1"/>
  <c r="G17" i="19"/>
  <c r="AD17" i="19" s="1"/>
  <c r="G11" i="19"/>
  <c r="AD11" i="19" s="1"/>
  <c r="G14" i="19"/>
  <c r="AD14" i="19" s="1"/>
  <c r="G31" i="19"/>
  <c r="AD31" i="19" s="1"/>
  <c r="G34" i="19"/>
  <c r="AD34" i="19" s="1"/>
  <c r="F13" i="19"/>
  <c r="AC13" i="19" s="1"/>
  <c r="G16" i="19"/>
  <c r="AD16" i="19" s="1"/>
  <c r="G35" i="19"/>
  <c r="AD35" i="19" s="1"/>
  <c r="B15" i="19"/>
  <c r="L15" i="19"/>
  <c r="AH15" i="19" s="1"/>
  <c r="F36" i="19"/>
  <c r="AC36" i="19" s="1"/>
  <c r="G33" i="19"/>
  <c r="AD33" i="19" s="1"/>
  <c r="G38" i="19"/>
  <c r="AD38" i="19" s="1"/>
  <c r="G23" i="19"/>
  <c r="AD23" i="19" s="1"/>
  <c r="G19" i="19"/>
  <c r="AD19" i="19" s="1"/>
  <c r="E32" i="19"/>
  <c r="AB32" i="19" s="1"/>
  <c r="L32" i="19"/>
  <c r="AH32" i="19" s="1"/>
  <c r="G30" i="19"/>
  <c r="AD30" i="19" s="1"/>
  <c r="C12" i="19"/>
  <c r="Z12" i="19" s="1"/>
  <c r="L12" i="19"/>
  <c r="AH12" i="19" s="1"/>
  <c r="H20" i="19"/>
  <c r="AE20" i="19" s="1"/>
  <c r="D18" i="19"/>
  <c r="AA18" i="19" s="1"/>
  <c r="L18" i="19"/>
  <c r="AH18" i="19" s="1"/>
  <c r="G39" i="19"/>
  <c r="AD39" i="19" s="1"/>
  <c r="G26" i="19"/>
  <c r="AD26" i="19" s="1"/>
  <c r="C22" i="19"/>
  <c r="Z22" i="19" s="1"/>
  <c r="L22" i="19"/>
  <c r="AH22" i="19" s="1"/>
  <c r="C21" i="19"/>
  <c r="Z21" i="19" s="1"/>
  <c r="L21" i="19"/>
  <c r="AH21" i="19" s="1"/>
  <c r="D10" i="19"/>
  <c r="AA10" i="19" s="1"/>
  <c r="M10" i="19"/>
  <c r="AI10" i="19" s="1"/>
  <c r="H40" i="19"/>
  <c r="AE40" i="19" s="1"/>
  <c r="D28" i="19"/>
  <c r="AA28" i="19" s="1"/>
  <c r="M28" i="19"/>
  <c r="AI28" i="19" s="1"/>
  <c r="H37" i="19"/>
  <c r="AE37" i="19" s="1"/>
  <c r="H24" i="19"/>
  <c r="AE24" i="19" s="1"/>
  <c r="H27" i="19"/>
  <c r="AE27" i="19" s="1"/>
  <c r="D29" i="19"/>
  <c r="AA29" i="19" s="1"/>
  <c r="M29" i="19"/>
  <c r="AI29" i="19" s="1"/>
  <c r="H17" i="19"/>
  <c r="AE17" i="19" s="1"/>
  <c r="H11" i="19"/>
  <c r="AE11" i="19" s="1"/>
  <c r="H14" i="19"/>
  <c r="AE14" i="19" s="1"/>
  <c r="J31" i="19"/>
  <c r="AF31" i="19" s="1"/>
  <c r="H34" i="19"/>
  <c r="AE34" i="19" s="1"/>
  <c r="H13" i="19"/>
  <c r="AE13" i="19" s="1"/>
  <c r="H16" i="19"/>
  <c r="AE16" i="19" s="1"/>
  <c r="H35" i="19"/>
  <c r="AE35" i="19" s="1"/>
  <c r="D15" i="19"/>
  <c r="AA15" i="19" s="1"/>
  <c r="M15" i="19"/>
  <c r="AI15" i="19" s="1"/>
  <c r="G36" i="19"/>
  <c r="AD36" i="19" s="1"/>
  <c r="H33" i="19"/>
  <c r="AE33" i="19" s="1"/>
  <c r="H38" i="19"/>
  <c r="AE38" i="19" s="1"/>
  <c r="J23" i="19"/>
  <c r="AF23" i="19" s="1"/>
  <c r="H19" i="19"/>
  <c r="AE19" i="19" s="1"/>
  <c r="D32" i="19"/>
  <c r="AA32" i="19" s="1"/>
  <c r="M32" i="19"/>
  <c r="AI32" i="19" s="1"/>
  <c r="H30" i="19"/>
  <c r="AE30" i="19" s="1"/>
  <c r="D12" i="19"/>
  <c r="AA12" i="19" s="1"/>
  <c r="M12" i="19"/>
  <c r="AI12" i="19" s="1"/>
  <c r="G20" i="19"/>
  <c r="AD20" i="19" s="1"/>
  <c r="C18" i="19"/>
  <c r="Z18" i="19" s="1"/>
  <c r="M18" i="19"/>
  <c r="AI18" i="19" s="1"/>
  <c r="J39" i="19"/>
  <c r="AF39" i="19" s="1"/>
  <c r="H26" i="19"/>
  <c r="AE26" i="19" s="1"/>
  <c r="D22" i="19"/>
  <c r="AA22" i="19" s="1"/>
  <c r="M22" i="19"/>
  <c r="AI22" i="19" s="1"/>
  <c r="D21" i="19"/>
  <c r="AA21" i="19" s="1"/>
  <c r="M21" i="19"/>
  <c r="AI21" i="19" s="1"/>
  <c r="C10" i="19"/>
  <c r="Z10" i="19" s="1"/>
  <c r="L10" i="19"/>
  <c r="AH10" i="19" s="1"/>
  <c r="C40" i="19"/>
  <c r="Z40" i="19" s="1"/>
  <c r="E28" i="19"/>
  <c r="AB28" i="19" s="1"/>
  <c r="N28" i="19"/>
  <c r="AJ28" i="19" s="1"/>
  <c r="K37" i="19"/>
  <c r="AG37" i="19" s="1"/>
  <c r="J24" i="19"/>
  <c r="AF24" i="19" s="1"/>
  <c r="J27" i="19"/>
  <c r="AF27" i="19" s="1"/>
  <c r="E29" i="19"/>
  <c r="AB29" i="19" s="1"/>
  <c r="N29" i="19"/>
  <c r="AJ29" i="19" s="1"/>
  <c r="J17" i="19"/>
  <c r="AF17" i="19" s="1"/>
  <c r="J11" i="19"/>
  <c r="AF11" i="19" s="1"/>
  <c r="J14" i="19"/>
  <c r="AF14" i="19" s="1"/>
  <c r="H31" i="19"/>
  <c r="AE31" i="19" s="1"/>
  <c r="J34" i="19"/>
  <c r="AF34" i="19" s="1"/>
  <c r="K13" i="19"/>
  <c r="AG13" i="19" s="1"/>
  <c r="J16" i="19"/>
  <c r="AF16" i="19" s="1"/>
  <c r="J35" i="19"/>
  <c r="AF35" i="19" s="1"/>
  <c r="E15" i="19"/>
  <c r="AB15" i="19" s="1"/>
  <c r="N15" i="19"/>
  <c r="AJ15" i="19" s="1"/>
  <c r="J36" i="19"/>
  <c r="AF36" i="19" s="1"/>
  <c r="J33" i="19"/>
  <c r="AF33" i="19" s="1"/>
  <c r="J38" i="19"/>
  <c r="AF38" i="19" s="1"/>
  <c r="H23" i="19"/>
  <c r="AE23" i="19" s="1"/>
  <c r="J19" i="19"/>
  <c r="AF19" i="19" s="1"/>
  <c r="C32" i="19"/>
  <c r="Z32" i="19" s="1"/>
  <c r="N32" i="19"/>
  <c r="AJ32" i="19" s="1"/>
  <c r="J30" i="19"/>
  <c r="AF30" i="19" s="1"/>
  <c r="E12" i="19"/>
  <c r="AB12" i="19" s="1"/>
  <c r="N12" i="19"/>
  <c r="AJ12" i="19" s="1"/>
  <c r="J20" i="19"/>
  <c r="AF20" i="19" s="1"/>
  <c r="E18" i="19"/>
  <c r="AB18" i="19" s="1"/>
  <c r="N18" i="19"/>
  <c r="AJ18" i="19" s="1"/>
  <c r="K39" i="19"/>
  <c r="AG39" i="19" s="1"/>
  <c r="J26" i="19"/>
  <c r="AF26" i="19" s="1"/>
  <c r="E22" i="19"/>
  <c r="AB22" i="19" s="1"/>
  <c r="N22" i="19"/>
  <c r="AJ22" i="19" s="1"/>
  <c r="E21" i="19"/>
  <c r="AB21" i="19" s="1"/>
  <c r="N21" i="19"/>
  <c r="AJ21" i="19" s="1"/>
  <c r="E10" i="19"/>
  <c r="AB10" i="19" s="1"/>
  <c r="N10" i="19"/>
  <c r="AJ10" i="19" s="1"/>
  <c r="N40" i="19"/>
  <c r="AJ40" i="19" s="1"/>
  <c r="EU139" i="18"/>
  <c r="F56" i="19" s="1" a="1"/>
  <c r="F56" i="19" s="1"/>
  <c r="OM139" i="18"/>
  <c r="N56" i="19" s="1" a="1"/>
  <c r="N56" i="19" s="1"/>
  <c r="LS139" i="18"/>
  <c r="L56" i="19" s="1" a="1"/>
  <c r="L56" i="19" s="1"/>
  <c r="GE139" i="18"/>
  <c r="G56" i="19" s="1" a="1"/>
  <c r="G56" i="19" s="1"/>
  <c r="IY139" i="18"/>
  <c r="J56" i="19" s="1" a="1"/>
  <c r="J56" i="19" s="1"/>
  <c r="HO139" i="18"/>
  <c r="H56" i="19" s="1" a="1"/>
  <c r="H56" i="19" s="1"/>
  <c r="CA139" i="18"/>
  <c r="D56" i="19" s="1" a="1"/>
  <c r="D56" i="19" s="1"/>
  <c r="NC139" i="18"/>
  <c r="M56" i="19" s="1" a="1"/>
  <c r="M56" i="19" s="1"/>
  <c r="DK139" i="18"/>
  <c r="E56" i="19" s="1" a="1"/>
  <c r="E56" i="19" s="1"/>
  <c r="BM139" i="18"/>
  <c r="C78" i="19" s="1" a="1"/>
  <c r="C78" i="19" s="1"/>
  <c r="LE139" i="18"/>
  <c r="K78" i="19" s="1" a="1"/>
  <c r="K78" i="19" s="1"/>
  <c r="LC139" i="18"/>
  <c r="K76" i="19" s="1" a="1"/>
  <c r="K76" i="19" s="1"/>
  <c r="AO139" i="18"/>
  <c r="C54" i="19" s="1" a="1"/>
  <c r="C54" i="19" s="1"/>
  <c r="KG139" i="18"/>
  <c r="K54" i="19" s="1" a="1"/>
  <c r="K54" i="19" s="1"/>
  <c r="FC139" i="18"/>
  <c r="F64" i="19" s="1" a="1"/>
  <c r="F64" i="19" s="1"/>
  <c r="FD139" i="18"/>
  <c r="F65" i="19" s="1" a="1"/>
  <c r="F65" i="19" s="1"/>
  <c r="AW139" i="18"/>
  <c r="C62" i="19" s="1" a="1"/>
  <c r="C62" i="19" s="1"/>
  <c r="JE139" i="18"/>
  <c r="J62" i="19" s="1" a="1"/>
  <c r="J62" i="19" s="1"/>
  <c r="FL139" i="18"/>
  <c r="F73" i="19" s="1" a="1"/>
  <c r="F73" i="19" s="1"/>
  <c r="BF139" i="18"/>
  <c r="C71" i="19" s="1" a="1"/>
  <c r="C71" i="19" s="1"/>
  <c r="KX139" i="18"/>
  <c r="K71" i="19" s="1" a="1"/>
  <c r="K71" i="19" s="1"/>
  <c r="HB139" i="18"/>
  <c r="G79" i="19" s="1" a="1"/>
  <c r="G79" i="19" s="1"/>
  <c r="MO139" i="18"/>
  <c r="L78" i="19" s="1" a="1"/>
  <c r="L78" i="19" s="1"/>
  <c r="MM139" i="18"/>
  <c r="L76" i="19" s="1" a="1"/>
  <c r="L76" i="19" s="1"/>
  <c r="MR139" i="18"/>
  <c r="L81" i="19" s="1" a="1"/>
  <c r="L81" i="19" s="1"/>
  <c r="LQ139" i="18"/>
  <c r="L54" i="19" s="1" a="1"/>
  <c r="L54" i="19" s="1"/>
  <c r="JG139" i="18"/>
  <c r="J64" i="19" s="1" a="1"/>
  <c r="J64" i="19" s="1"/>
  <c r="LY139" i="18"/>
  <c r="L62" i="19" s="1" a="1"/>
  <c r="L62" i="19" s="1"/>
  <c r="GV139" i="18"/>
  <c r="G73" i="19" s="1" a="1"/>
  <c r="G73" i="19" s="1"/>
  <c r="MH139" i="18"/>
  <c r="L71" i="19" s="1" a="1"/>
  <c r="L71" i="19" s="1"/>
  <c r="CW139" i="18"/>
  <c r="D78" i="19" s="1" a="1"/>
  <c r="D78" i="19" s="1"/>
  <c r="NY139" i="18"/>
  <c r="M78" i="19" s="1" a="1"/>
  <c r="M78" i="19" s="1"/>
  <c r="CU139" i="18"/>
  <c r="D76" i="19" s="1" a="1"/>
  <c r="D76" i="19" s="1"/>
  <c r="NW139" i="18"/>
  <c r="M76" i="19" s="1" a="1"/>
  <c r="M76" i="19" s="1"/>
  <c r="CZ139" i="18"/>
  <c r="D81" i="19" s="1" a="1"/>
  <c r="D81" i="19" s="1"/>
  <c r="OB139" i="18"/>
  <c r="M81" i="19" s="1" a="1"/>
  <c r="M81" i="19" s="1"/>
  <c r="AH139" i="18"/>
  <c r="B83" i="19" s="1" a="1"/>
  <c r="B83" i="19" s="1"/>
  <c r="BY139" i="18"/>
  <c r="D54" i="19" s="1" a="1"/>
  <c r="D54" i="19" s="1"/>
  <c r="NA139" i="18"/>
  <c r="M54" i="19" s="1" a="1"/>
  <c r="M54" i="19" s="1"/>
  <c r="GM139" i="18"/>
  <c r="G64" i="19" s="1" a="1"/>
  <c r="G64" i="19" s="1"/>
  <c r="HX139" i="18"/>
  <c r="H65" i="19" s="1" a="1"/>
  <c r="H65" i="19" s="1"/>
  <c r="CG139" i="18"/>
  <c r="D62" i="19" s="1" a="1"/>
  <c r="D62" i="19" s="1"/>
  <c r="NI139" i="18"/>
  <c r="M62" i="19" s="1" a="1"/>
  <c r="M62" i="19" s="1"/>
  <c r="IF139" i="18"/>
  <c r="H73" i="19" s="1" a="1"/>
  <c r="H73" i="19" s="1"/>
  <c r="CP139" i="18"/>
  <c r="D71" i="19" s="1" a="1"/>
  <c r="D71" i="19" s="1"/>
  <c r="NR139" i="18"/>
  <c r="M71" i="19" s="1" a="1"/>
  <c r="M71" i="19" s="1"/>
  <c r="IL139" i="18"/>
  <c r="H79" i="19" s="1" a="1"/>
  <c r="H79" i="19" s="1"/>
  <c r="EG139" i="18"/>
  <c r="E78" i="19" s="1" a="1"/>
  <c r="E78" i="19" s="1"/>
  <c r="PI139" i="18"/>
  <c r="N78" i="19" s="1" a="1"/>
  <c r="N78" i="19" s="1"/>
  <c r="EE139" i="18"/>
  <c r="E76" i="19" s="1" a="1"/>
  <c r="E76" i="19" s="1"/>
  <c r="PG139" i="18"/>
  <c r="N76" i="19" s="1" a="1"/>
  <c r="N76" i="19" s="1"/>
  <c r="EJ139" i="18"/>
  <c r="E81" i="19" s="1" a="1"/>
  <c r="E81" i="19" s="1"/>
  <c r="PL139" i="18"/>
  <c r="N81" i="19" s="1" a="1"/>
  <c r="N81" i="19" s="1"/>
  <c r="DI139" i="18"/>
  <c r="E54" i="19" s="1" a="1"/>
  <c r="E54" i="19" s="1"/>
  <c r="OK139" i="18"/>
  <c r="N54" i="19" s="1" a="1"/>
  <c r="N54" i="19" s="1"/>
  <c r="HW139" i="18"/>
  <c r="H64" i="19" s="1" a="1"/>
  <c r="H64" i="19" s="1"/>
  <c r="DQ139" i="18"/>
  <c r="E62" i="19" s="1" a="1"/>
  <c r="E62" i="19" s="1"/>
  <c r="OS139" i="18"/>
  <c r="N62" i="19" s="1" a="1"/>
  <c r="N62" i="19" s="1"/>
  <c r="JP139" i="18"/>
  <c r="J73" i="19" s="1" a="1"/>
  <c r="J73" i="19" s="1"/>
  <c r="DZ139" i="18"/>
  <c r="E71" i="19" s="1" a="1"/>
  <c r="E71" i="19" s="1"/>
  <c r="PB139" i="18"/>
  <c r="N71" i="19" s="1" a="1"/>
  <c r="N71" i="19" s="1"/>
  <c r="JV139" i="18"/>
  <c r="J79" i="19" s="1" a="1"/>
  <c r="J79" i="19" s="1"/>
  <c r="FO139" i="18"/>
  <c r="F76" i="19" s="1" a="1"/>
  <c r="F76" i="19" s="1"/>
  <c r="FT139" i="18"/>
  <c r="F81" i="19" s="1" a="1"/>
  <c r="F81" i="19" s="1"/>
  <c r="ES139" i="18"/>
  <c r="F54" i="19" s="1" a="1"/>
  <c r="F54" i="19" s="1"/>
  <c r="FA139" i="18"/>
  <c r="F62" i="19" s="1" a="1"/>
  <c r="F62" i="19" s="1"/>
  <c r="BN139" i="18"/>
  <c r="C79" i="19" s="1" a="1"/>
  <c r="C79" i="19" s="1"/>
  <c r="LF139" i="18"/>
  <c r="K79" i="19" s="1" a="1"/>
  <c r="K79" i="19" s="1"/>
  <c r="HA139" i="18"/>
  <c r="G78" i="19" s="1" a="1"/>
  <c r="G78" i="19" s="1"/>
  <c r="GY139" i="18"/>
  <c r="G76" i="19" s="1" a="1"/>
  <c r="G76" i="19" s="1"/>
  <c r="HD139" i="18"/>
  <c r="G81" i="19" s="1" a="1"/>
  <c r="G81" i="19" s="1"/>
  <c r="MA139" i="18"/>
  <c r="L64" i="19" s="1" a="1"/>
  <c r="L64" i="19" s="1"/>
  <c r="MB139" i="18"/>
  <c r="L65" i="19" s="1" a="1"/>
  <c r="L65" i="19" s="1"/>
  <c r="GK139" i="18"/>
  <c r="G62" i="19" s="1" a="1"/>
  <c r="G62" i="19" s="1"/>
  <c r="BH139" i="18"/>
  <c r="C73" i="19" s="1" a="1"/>
  <c r="C73" i="19" s="1"/>
  <c r="MJ139" i="18"/>
  <c r="L73" i="19" s="1" a="1"/>
  <c r="L73" i="19" s="1"/>
  <c r="GT139" i="18"/>
  <c r="G71" i="19" s="1" a="1"/>
  <c r="G71" i="19" s="1"/>
  <c r="MP139" i="18"/>
  <c r="L79" i="19" s="1" a="1"/>
  <c r="L79" i="19" s="1"/>
  <c r="IK139" i="18"/>
  <c r="H78" i="19" s="1" a="1"/>
  <c r="H78" i="19" s="1"/>
  <c r="II139" i="18"/>
  <c r="H76" i="19" s="1" a="1"/>
  <c r="H76" i="19" s="1"/>
  <c r="IN139" i="18"/>
  <c r="H81" i="19" s="1" a="1"/>
  <c r="H81" i="19" s="1"/>
  <c r="HM139" i="18"/>
  <c r="H54" i="19" s="1" a="1"/>
  <c r="H54" i="19" s="1"/>
  <c r="CI139" i="18"/>
  <c r="D64" i="19" s="1" a="1"/>
  <c r="D64" i="19" s="1"/>
  <c r="NK139" i="18"/>
  <c r="M64" i="19" s="1" a="1"/>
  <c r="M64" i="19" s="1"/>
  <c r="NL139" i="18"/>
  <c r="M65" i="19" s="1" a="1"/>
  <c r="M65" i="19" s="1"/>
  <c r="CR139" i="18"/>
  <c r="D73" i="19" s="1" a="1"/>
  <c r="D73" i="19" s="1"/>
  <c r="NT139" i="18"/>
  <c r="M73" i="19" s="1" a="1"/>
  <c r="M73" i="19" s="1"/>
  <c r="ID139" i="18"/>
  <c r="H71" i="19" s="1" a="1"/>
  <c r="H71" i="19" s="1"/>
  <c r="CX139" i="18"/>
  <c r="D79" i="19" s="1" a="1"/>
  <c r="D79" i="19" s="1"/>
  <c r="NZ139" i="18"/>
  <c r="M79" i="19" s="1" a="1"/>
  <c r="M79" i="19" s="1"/>
  <c r="JU139" i="18"/>
  <c r="J78" i="19" s="1" a="1"/>
  <c r="J78" i="19" s="1"/>
  <c r="JS139" i="18"/>
  <c r="J76" i="19" s="1" a="1"/>
  <c r="J76" i="19" s="1"/>
  <c r="JX139" i="18"/>
  <c r="J81" i="19" s="1" a="1"/>
  <c r="J81" i="19" s="1"/>
  <c r="IW139" i="18"/>
  <c r="J54" i="19" s="1" a="1"/>
  <c r="J54" i="19" s="1"/>
  <c r="OU139" i="18"/>
  <c r="N64" i="19" s="1" a="1"/>
  <c r="N64" i="19" s="1"/>
  <c r="OV139" i="18"/>
  <c r="N65" i="19" s="1" a="1"/>
  <c r="N65" i="19" s="1"/>
  <c r="HU139" i="18"/>
  <c r="H62" i="19" s="1" a="1"/>
  <c r="H62" i="19" s="1"/>
  <c r="EB139" i="18"/>
  <c r="E73" i="19" s="1" a="1"/>
  <c r="E73" i="19" s="1"/>
  <c r="PD139" i="18"/>
  <c r="N73" i="19" s="1" a="1"/>
  <c r="N73" i="19" s="1"/>
  <c r="JN139" i="18"/>
  <c r="J71" i="19" s="1" a="1"/>
  <c r="J71" i="19" s="1"/>
  <c r="EH139" i="18"/>
  <c r="E79" i="19" s="1" a="1"/>
  <c r="E79" i="19" s="1"/>
  <c r="PJ139" i="18"/>
  <c r="N79" i="19" s="1" a="1"/>
  <c r="N79" i="19" s="1"/>
  <c r="CJ139" i="18"/>
  <c r="D65" i="19" s="1" a="1"/>
  <c r="D65" i="19" s="1"/>
  <c r="LB139" i="18"/>
  <c r="K75" i="19" s="1" a="1"/>
  <c r="K75" i="19" s="1"/>
  <c r="FV139" i="18"/>
  <c r="F83" i="19" s="1" a="1"/>
  <c r="F83" i="19" s="1"/>
  <c r="FS139" i="18"/>
  <c r="F80" i="19" s="1" a="1"/>
  <c r="F80" i="19" s="1"/>
  <c r="EV139" i="18"/>
  <c r="F57" i="19" s="1" a="1"/>
  <c r="F57" i="19" s="1"/>
  <c r="BL139" i="18"/>
  <c r="C77" i="19" s="1" a="1"/>
  <c r="C77" i="19" s="1"/>
  <c r="EQ139" i="18"/>
  <c r="F52" i="19" s="1" a="1"/>
  <c r="F52" i="19" s="1"/>
  <c r="LI139" i="18"/>
  <c r="K82" i="19" s="1" a="1"/>
  <c r="K82" i="19" s="1"/>
  <c r="BX139" i="18"/>
  <c r="D53" i="19" s="1" a="1"/>
  <c r="D53" i="19" s="1"/>
  <c r="KF139" i="18"/>
  <c r="K53" i="19" s="1" a="1"/>
  <c r="K53" i="19" s="1"/>
  <c r="LA139" i="18"/>
  <c r="K74" i="19" s="1" a="1"/>
  <c r="K74" i="19" s="1"/>
  <c r="AX139" i="18"/>
  <c r="C63" i="19" s="1" a="1"/>
  <c r="C63" i="19" s="1"/>
  <c r="MD139" i="18"/>
  <c r="L67" i="19" s="1" a="1"/>
  <c r="L67" i="19" s="1"/>
  <c r="BG139" i="18"/>
  <c r="C72" i="19" s="1" a="1"/>
  <c r="C72" i="19" s="1"/>
  <c r="GQ139" i="18"/>
  <c r="G68" i="19" s="1" a="1"/>
  <c r="G68" i="19" s="1"/>
  <c r="BD139" i="18"/>
  <c r="C69" i="19" s="1" a="1"/>
  <c r="C69" i="19" s="1"/>
  <c r="GN139" i="18"/>
  <c r="G65" i="19" s="1" a="1"/>
  <c r="G65" i="19" s="1"/>
  <c r="KP139" i="18"/>
  <c r="K63" i="19" s="1" a="1"/>
  <c r="K63" i="19" s="1"/>
  <c r="BK139" i="18"/>
  <c r="C76" i="19" s="1" a="1"/>
  <c r="C76" i="19" s="1"/>
  <c r="BP139" i="18"/>
  <c r="C81" i="19" s="1" a="1"/>
  <c r="C81" i="19" s="1"/>
  <c r="BJ139" i="18"/>
  <c r="C75" i="19" s="1" a="1"/>
  <c r="C75" i="19" s="1"/>
  <c r="ML139" i="18"/>
  <c r="L75" i="19" s="1" a="1"/>
  <c r="L75" i="19" s="1"/>
  <c r="HF139" i="18"/>
  <c r="G83" i="19" s="1" a="1"/>
  <c r="G83" i="19" s="1"/>
  <c r="HC139" i="18"/>
  <c r="G80" i="19" s="1" a="1"/>
  <c r="G80" i="19" s="1"/>
  <c r="HH139" i="18"/>
  <c r="G85" i="19" s="1" a="1"/>
  <c r="G85" i="19" s="1"/>
  <c r="GF139" i="18"/>
  <c r="G57" i="19" s="1" a="1"/>
  <c r="G57" i="19" s="1"/>
  <c r="CV139" i="18"/>
  <c r="D77" i="19" s="1" a="1"/>
  <c r="D77" i="19" s="1"/>
  <c r="MN139" i="18"/>
  <c r="L77" i="19" s="1" a="1"/>
  <c r="L77" i="19" s="1"/>
  <c r="MW139" i="18"/>
  <c r="L86" i="19" s="1" a="1"/>
  <c r="L86" i="19" s="1"/>
  <c r="FR139" i="18"/>
  <c r="F79" i="19" s="1" a="1"/>
  <c r="F79" i="19" s="1"/>
  <c r="BA139" i="18"/>
  <c r="C66" i="19" s="1" a="1"/>
  <c r="C66" i="19" s="1"/>
  <c r="MC139" i="18"/>
  <c r="L66" i="19" s="1" a="1"/>
  <c r="L66" i="19" s="1"/>
  <c r="GA139" i="18"/>
  <c r="G52" i="19" s="1" a="1"/>
  <c r="G52" i="19" s="1"/>
  <c r="BQ139" i="18"/>
  <c r="C82" i="19" s="1" a="1"/>
  <c r="C82" i="19" s="1"/>
  <c r="MS139" i="18"/>
  <c r="L82" i="19" s="1" a="1"/>
  <c r="L82" i="19" s="1"/>
  <c r="AN139" i="18"/>
  <c r="C53" i="19" s="1" a="1"/>
  <c r="C53" i="19" s="1"/>
  <c r="LP139" i="18"/>
  <c r="L53" i="19" s="1" a="1"/>
  <c r="L53" i="19" s="1"/>
  <c r="GD139" i="18"/>
  <c r="G55" i="19" s="1" a="1"/>
  <c r="G55" i="19" s="1"/>
  <c r="BI139" i="18"/>
  <c r="C74" i="19" s="1" a="1"/>
  <c r="C74" i="19" s="1"/>
  <c r="MK139" i="18"/>
  <c r="L74" i="19" s="1" a="1"/>
  <c r="L74" i="19" s="1"/>
  <c r="GI139" i="18"/>
  <c r="G60" i="19" s="1" a="1"/>
  <c r="G60" i="19" s="1"/>
  <c r="HT139" i="18"/>
  <c r="H61" i="19" s="1" a="1"/>
  <c r="H61" i="19" s="1"/>
  <c r="LZ139" i="18"/>
  <c r="L63" i="19" s="1" a="1"/>
  <c r="L63" i="19" s="1"/>
  <c r="HR139" i="18"/>
  <c r="H59" i="19" s="1" a="1"/>
  <c r="H59" i="19" s="1"/>
  <c r="BB139" i="18"/>
  <c r="C67" i="19" s="1" a="1"/>
  <c r="C67" i="19" s="1"/>
  <c r="KT139" i="18"/>
  <c r="K67" i="19" s="1" a="1"/>
  <c r="K67" i="19" s="1"/>
  <c r="HG139" i="18"/>
  <c r="G84" i="19" s="1" a="1"/>
  <c r="G84" i="19" s="1"/>
  <c r="GS139" i="18"/>
  <c r="G70" i="19" s="1" a="1"/>
  <c r="G70" i="19" s="1"/>
  <c r="MI139" i="18"/>
  <c r="L72" i="19" s="1" a="1"/>
  <c r="L72" i="19" s="1"/>
  <c r="FG139" i="18"/>
  <c r="F68" i="19" s="1" a="1"/>
  <c r="F68" i="19" s="1"/>
  <c r="CN139" i="18"/>
  <c r="D69" i="19" s="1" a="1"/>
  <c r="D69" i="19" s="1"/>
  <c r="MF139" i="18"/>
  <c r="L69" i="19" s="1" a="1"/>
  <c r="L69" i="19" s="1"/>
  <c r="EY139" i="18"/>
  <c r="F60" i="19" s="1" a="1"/>
  <c r="F60" i="19" s="1"/>
  <c r="EZ139" i="18"/>
  <c r="F61" i="19" s="1" a="1"/>
  <c r="F61" i="19" s="1"/>
  <c r="FI139" i="18"/>
  <c r="F70" i="19" s="1" a="1"/>
  <c r="F70" i="19" s="1"/>
  <c r="CT139" i="18"/>
  <c r="D75" i="19" s="1" a="1"/>
  <c r="D75" i="19" s="1"/>
  <c r="NV139" i="18"/>
  <c r="M75" i="19" s="1" a="1"/>
  <c r="M75" i="19" s="1"/>
  <c r="IP139" i="18"/>
  <c r="H83" i="19" s="1" a="1"/>
  <c r="H83" i="19" s="1"/>
  <c r="JW139" i="18"/>
  <c r="J80" i="19" s="1" a="1"/>
  <c r="J80" i="19" s="1"/>
  <c r="IR139" i="18"/>
  <c r="H85" i="19" s="1" a="1"/>
  <c r="H85" i="19" s="1"/>
  <c r="HP139" i="18"/>
  <c r="H57" i="19" s="1" a="1"/>
  <c r="H57" i="19" s="1"/>
  <c r="NX139" i="18"/>
  <c r="M77" i="19" s="1" a="1"/>
  <c r="M77" i="19" s="1"/>
  <c r="DE139" i="18"/>
  <c r="D86" i="19" s="1" a="1"/>
  <c r="D86" i="19" s="1"/>
  <c r="OG139" i="18"/>
  <c r="M86" i="19" s="1" a="1"/>
  <c r="M86" i="19" s="1"/>
  <c r="CK139" i="18"/>
  <c r="D66" i="19" s="1" a="1"/>
  <c r="D66" i="19" s="1"/>
  <c r="NM139" i="18"/>
  <c r="M66" i="19" s="1" a="1"/>
  <c r="M66" i="19" s="1"/>
  <c r="HK139" i="18"/>
  <c r="H52" i="19" s="1" a="1"/>
  <c r="H52" i="19" s="1"/>
  <c r="DA139" i="18"/>
  <c r="D82" i="19" s="1" a="1"/>
  <c r="D82" i="19" s="1"/>
  <c r="OC139" i="18"/>
  <c r="M82" i="19" s="1" a="1"/>
  <c r="M82" i="19" s="1"/>
  <c r="MZ139" i="18"/>
  <c r="M53" i="19" s="1" a="1"/>
  <c r="M53" i="19" s="1"/>
  <c r="IX139" i="18"/>
  <c r="J55" i="19" s="1" a="1"/>
  <c r="J55" i="19" s="1"/>
  <c r="CS139" i="18"/>
  <c r="D74" i="19" s="1" a="1"/>
  <c r="D74" i="19" s="1"/>
  <c r="NU139" i="18"/>
  <c r="M74" i="19" s="1" a="1"/>
  <c r="M74" i="19" s="1"/>
  <c r="HS139" i="18"/>
  <c r="H60" i="19" s="1" a="1"/>
  <c r="H60" i="19" s="1"/>
  <c r="GJ139" i="18"/>
  <c r="G61" i="19" s="1" a="1"/>
  <c r="G61" i="19" s="1"/>
  <c r="CH139" i="18"/>
  <c r="D63" i="19" s="1" a="1"/>
  <c r="D63" i="19" s="1"/>
  <c r="NJ139" i="18"/>
  <c r="M63" i="19" s="1" a="1"/>
  <c r="M63" i="19" s="1"/>
  <c r="GH139" i="18"/>
  <c r="G59" i="19" s="1" a="1"/>
  <c r="G59" i="19" s="1"/>
  <c r="CL139" i="18"/>
  <c r="D67" i="19" s="1" a="1"/>
  <c r="D67" i="19" s="1"/>
  <c r="NN139" i="18"/>
  <c r="M67" i="19" s="1" a="1"/>
  <c r="M67" i="19" s="1"/>
  <c r="IQ139" i="18"/>
  <c r="H84" i="19" s="1" a="1"/>
  <c r="H84" i="19" s="1"/>
  <c r="IC139" i="18"/>
  <c r="H70" i="19" s="1" a="1"/>
  <c r="H70" i="19" s="1"/>
  <c r="CQ139" i="18"/>
  <c r="D72" i="19" s="1" a="1"/>
  <c r="D72" i="19" s="1"/>
  <c r="NS139" i="18"/>
  <c r="M72" i="19" s="1" a="1"/>
  <c r="M72" i="19" s="1"/>
  <c r="IA139" i="18"/>
  <c r="H68" i="19" s="1" a="1"/>
  <c r="H68" i="19" s="1"/>
  <c r="NP139" i="18"/>
  <c r="M69" i="19" s="1" a="1"/>
  <c r="M69" i="19" s="1"/>
  <c r="FX139" i="18"/>
  <c r="F85" i="19" s="1" a="1"/>
  <c r="F85" i="19" s="1"/>
  <c r="ET139" i="18"/>
  <c r="F55" i="19" s="1" a="1"/>
  <c r="F55" i="19" s="1"/>
  <c r="ED139" i="18"/>
  <c r="E75" i="19" s="1" a="1"/>
  <c r="E75" i="19" s="1"/>
  <c r="PF139" i="18"/>
  <c r="N75" i="19" s="1" a="1"/>
  <c r="N75" i="19" s="1"/>
  <c r="JZ139" i="18"/>
  <c r="J83" i="19" s="1" a="1"/>
  <c r="J83" i="19" s="1"/>
  <c r="IM139" i="18"/>
  <c r="H80" i="19" s="1" a="1"/>
  <c r="H80" i="19" s="1"/>
  <c r="JH139" i="18"/>
  <c r="J65" i="19" s="1" a="1"/>
  <c r="J65" i="19" s="1"/>
  <c r="KB139" i="18"/>
  <c r="J85" i="19" s="1" a="1"/>
  <c r="J85" i="19" s="1"/>
  <c r="IZ139" i="18"/>
  <c r="J57" i="19" s="1" a="1"/>
  <c r="J57" i="19" s="1"/>
  <c r="EF139" i="18"/>
  <c r="E77" i="19" s="1" a="1"/>
  <c r="E77" i="19" s="1"/>
  <c r="PH139" i="18"/>
  <c r="N77" i="19" s="1" a="1"/>
  <c r="N77" i="19" s="1"/>
  <c r="EO139" i="18"/>
  <c r="E86" i="19" s="1" a="1"/>
  <c r="E86" i="19" s="1"/>
  <c r="PQ139" i="18"/>
  <c r="N86" i="19" s="1" a="1"/>
  <c r="N86" i="19" s="1"/>
  <c r="FE139" i="18"/>
  <c r="F66" i="19" s="1" a="1"/>
  <c r="F66" i="19" s="1"/>
  <c r="OW139" i="18"/>
  <c r="N66" i="19" s="1" a="1"/>
  <c r="N66" i="19" s="1"/>
  <c r="IU139" i="18"/>
  <c r="J52" i="19" s="1" a="1"/>
  <c r="J52" i="19" s="1"/>
  <c r="FU139" i="18"/>
  <c r="F82" i="19" s="1" a="1"/>
  <c r="F82" i="19" s="1"/>
  <c r="PM139" i="18"/>
  <c r="N82" i="19" s="1" a="1"/>
  <c r="N82" i="19" s="1"/>
  <c r="DH139" i="18"/>
  <c r="E53" i="19" s="1" a="1"/>
  <c r="E53" i="19" s="1"/>
  <c r="OJ139" i="18"/>
  <c r="N53" i="19" s="1" a="1"/>
  <c r="N53" i="19" s="1"/>
  <c r="HN139" i="18"/>
  <c r="H55" i="19" s="1" a="1"/>
  <c r="H55" i="19" s="1"/>
  <c r="FM139" i="18"/>
  <c r="F74" i="19" s="1" a="1"/>
  <c r="F74" i="19" s="1"/>
  <c r="PE139" i="18"/>
  <c r="N74" i="19" s="1" a="1"/>
  <c r="N74" i="19" s="1"/>
  <c r="JC139" i="18"/>
  <c r="J60" i="19" s="1" a="1"/>
  <c r="J60" i="19" s="1"/>
  <c r="JD139" i="18"/>
  <c r="J61" i="19" s="1" a="1"/>
  <c r="J61" i="19" s="1"/>
  <c r="DR139" i="18"/>
  <c r="E63" i="19" s="1" a="1"/>
  <c r="E63" i="19" s="1"/>
  <c r="OT139" i="18"/>
  <c r="N63" i="19" s="1" a="1"/>
  <c r="N63" i="19" s="1"/>
  <c r="JB139" i="18"/>
  <c r="J59" i="19" s="1" a="1"/>
  <c r="J59" i="19" s="1"/>
  <c r="DV139" i="18"/>
  <c r="E67" i="19" s="1" a="1"/>
  <c r="E67" i="19" s="1"/>
  <c r="OX139" i="18"/>
  <c r="N67" i="19" s="1" a="1"/>
  <c r="N67" i="19" s="1"/>
  <c r="KA139" i="18"/>
  <c r="J84" i="19" s="1" a="1"/>
  <c r="J84" i="19" s="1"/>
  <c r="JM139" i="18"/>
  <c r="J70" i="19" s="1" a="1"/>
  <c r="J70" i="19" s="1"/>
  <c r="EA139" i="18"/>
  <c r="E72" i="19" s="1" a="1"/>
  <c r="E72" i="19" s="1"/>
  <c r="PC139" i="18"/>
  <c r="N72" i="19" s="1" a="1"/>
  <c r="N72" i="19" s="1"/>
  <c r="JK139" i="18"/>
  <c r="J68" i="19" s="1" a="1"/>
  <c r="J68" i="19" s="1"/>
  <c r="DX139" i="18"/>
  <c r="E69" i="19" s="1" a="1"/>
  <c r="E69" i="19" s="1"/>
  <c r="OZ139" i="18"/>
  <c r="N69" i="19" s="1" a="1"/>
  <c r="N69" i="19" s="1"/>
  <c r="KY139" i="18"/>
  <c r="K72" i="19" s="1" a="1"/>
  <c r="K72" i="19" s="1"/>
  <c r="FQ139" i="18"/>
  <c r="F78" i="19" s="1" a="1"/>
  <c r="F78" i="19" s="1"/>
  <c r="AQ139" i="18"/>
  <c r="C56" i="19" s="1" a="1"/>
  <c r="C56" i="19" s="1"/>
  <c r="KI139" i="18"/>
  <c r="K56" i="19" s="1" a="1"/>
  <c r="K56" i="19" s="1"/>
  <c r="AY139" i="18"/>
  <c r="C64" i="19" s="1" a="1"/>
  <c r="C64" i="19" s="1"/>
  <c r="KQ139" i="18"/>
  <c r="K64" i="19" s="1" a="1"/>
  <c r="K64" i="19" s="1"/>
  <c r="FN139" i="18"/>
  <c r="F75" i="19" s="1" a="1"/>
  <c r="F75" i="19" s="1"/>
  <c r="LJ139" i="18"/>
  <c r="K83" i="19" s="1" a="1"/>
  <c r="K83" i="19" s="1"/>
  <c r="BO139" i="18"/>
  <c r="C80" i="19" s="1" a="1"/>
  <c r="C80" i="19" s="1"/>
  <c r="LG139" i="18"/>
  <c r="K80" i="19" s="1" a="1"/>
  <c r="K80" i="19" s="1"/>
  <c r="KR139" i="18"/>
  <c r="K65" i="19" s="1" a="1"/>
  <c r="K65" i="19" s="1"/>
  <c r="KZ139" i="18"/>
  <c r="K73" i="19" s="1" a="1"/>
  <c r="K73" i="19" s="1"/>
  <c r="BT139" i="18"/>
  <c r="C85" i="19" s="1" a="1"/>
  <c r="C85" i="19" s="1"/>
  <c r="LL139" i="18"/>
  <c r="K85" i="19" s="1" a="1"/>
  <c r="K85" i="19" s="1"/>
  <c r="FJ139" i="18"/>
  <c r="F71" i="19" s="1" a="1"/>
  <c r="F71" i="19" s="1"/>
  <c r="KJ139" i="18"/>
  <c r="K57" i="19" s="1" a="1"/>
  <c r="K57" i="19" s="1"/>
  <c r="FP139" i="18"/>
  <c r="F77" i="19" s="1" a="1"/>
  <c r="F77" i="19" s="1"/>
  <c r="IS139" i="18"/>
  <c r="H86" i="19" s="1" a="1"/>
  <c r="H86" i="19" s="1"/>
  <c r="DU139" i="18"/>
  <c r="E66" i="19" s="1" a="1"/>
  <c r="E66" i="19" s="1"/>
  <c r="KE139" i="18"/>
  <c r="K52" i="19" s="1" a="1"/>
  <c r="K52" i="19" s="1"/>
  <c r="EK139" i="18"/>
  <c r="E82" i="19" s="1" a="1"/>
  <c r="E82" i="19" s="1"/>
  <c r="ER139" i="18"/>
  <c r="F53" i="19" s="1" a="1"/>
  <c r="F53" i="19" s="1"/>
  <c r="AP139" i="18"/>
  <c r="C55" i="19" s="1" a="1"/>
  <c r="C55" i="19" s="1"/>
  <c r="KH139" i="18"/>
  <c r="K55" i="19" s="1" a="1"/>
  <c r="K55" i="19" s="1"/>
  <c r="EC139" i="18"/>
  <c r="E74" i="19" s="1" a="1"/>
  <c r="E74" i="19" s="1"/>
  <c r="KM139" i="18"/>
  <c r="K60" i="19" s="1" a="1"/>
  <c r="K60" i="19" s="1"/>
  <c r="AV139" i="18"/>
  <c r="C61" i="19" s="1" a="1"/>
  <c r="C61" i="19" s="1"/>
  <c r="KN139" i="18"/>
  <c r="K61" i="19" s="1" a="1"/>
  <c r="K61" i="19" s="1"/>
  <c r="FB139" i="18"/>
  <c r="F63" i="19" s="1" a="1"/>
  <c r="F63" i="19" s="1"/>
  <c r="KL139" i="18"/>
  <c r="K59" i="19" s="1" a="1"/>
  <c r="K59" i="19" s="1"/>
  <c r="FF139" i="18"/>
  <c r="F67" i="19" s="1" a="1"/>
  <c r="F67" i="19" s="1"/>
  <c r="LK139" i="18"/>
  <c r="K84" i="19" s="1" a="1"/>
  <c r="K84" i="19" s="1"/>
  <c r="BE139" i="18"/>
  <c r="C70" i="19" s="1" a="1"/>
  <c r="C70" i="19" s="1"/>
  <c r="KW139" i="18"/>
  <c r="K70" i="19" s="1" a="1"/>
  <c r="K70" i="19" s="1"/>
  <c r="FK139" i="18"/>
  <c r="F72" i="19" s="1" a="1"/>
  <c r="F72" i="19" s="1"/>
  <c r="KU139" i="18"/>
  <c r="K68" i="19" s="1" a="1"/>
  <c r="K68" i="19" s="1"/>
  <c r="FH139" i="18"/>
  <c r="F69" i="19" s="1" a="1"/>
  <c r="F69" i="19" s="1"/>
  <c r="LH139" i="18"/>
  <c r="K81" i="19" s="1" a="1"/>
  <c r="K81" i="19" s="1"/>
  <c r="FW139" i="18"/>
  <c r="F84" i="19" s="1" a="1"/>
  <c r="F84" i="19" s="1"/>
  <c r="KV139" i="18"/>
  <c r="K69" i="19" s="1" a="1"/>
  <c r="K69" i="19" s="1"/>
  <c r="GC139" i="18"/>
  <c r="G54" i="19" s="1" a="1"/>
  <c r="G54" i="19" s="1"/>
  <c r="GX139" i="18"/>
  <c r="G75" i="19" s="1" a="1"/>
  <c r="G75" i="19" s="1"/>
  <c r="BR139" i="18"/>
  <c r="C83" i="19" s="1" a="1"/>
  <c r="C83" i="19" s="1"/>
  <c r="MT139" i="18"/>
  <c r="L83" i="19" s="1" a="1"/>
  <c r="L83" i="19" s="1"/>
  <c r="MQ139" i="18"/>
  <c r="L80" i="19" s="1" a="1"/>
  <c r="L80" i="19" s="1"/>
  <c r="AZ139" i="18"/>
  <c r="C65" i="19" s="1" a="1"/>
  <c r="C65" i="19" s="1"/>
  <c r="DD139" i="18"/>
  <c r="D85" i="19" s="1" a="1"/>
  <c r="D85" i="19" s="1"/>
  <c r="MV139" i="18"/>
  <c r="L85" i="19" s="1" a="1"/>
  <c r="L85" i="19" s="1"/>
  <c r="AR139" i="18"/>
  <c r="C57" i="19" s="1" a="1"/>
  <c r="C57" i="19" s="1"/>
  <c r="LT139" i="18"/>
  <c r="L57" i="19" s="1" a="1"/>
  <c r="L57" i="19" s="1"/>
  <c r="GZ139" i="18"/>
  <c r="G77" i="19" s="1" a="1"/>
  <c r="G77" i="19" s="1"/>
  <c r="FY139" i="18"/>
  <c r="F86" i="19" s="1" a="1"/>
  <c r="F86" i="19" s="1"/>
  <c r="GO139" i="18"/>
  <c r="G66" i="19" s="1" a="1"/>
  <c r="G66" i="19" s="1"/>
  <c r="AM139" i="18"/>
  <c r="C52" i="19" s="1" a="1"/>
  <c r="C52" i="19" s="1"/>
  <c r="LO139" i="18"/>
  <c r="L52" i="19" s="1" a="1"/>
  <c r="L52" i="19" s="1"/>
  <c r="HE139" i="18"/>
  <c r="G82" i="19" s="1" a="1"/>
  <c r="G82" i="19" s="1"/>
  <c r="GB139" i="18"/>
  <c r="G53" i="19" s="1" a="1"/>
  <c r="G53" i="19" s="1"/>
  <c r="LR139" i="18"/>
  <c r="L55" i="19" s="1" a="1"/>
  <c r="L55" i="19" s="1"/>
  <c r="GW139" i="18"/>
  <c r="G74" i="19" s="1" a="1"/>
  <c r="G74" i="19" s="1"/>
  <c r="AU139" i="18"/>
  <c r="C60" i="19" s="1" a="1"/>
  <c r="C60" i="19" s="1"/>
  <c r="LW139" i="18"/>
  <c r="L60" i="19" s="1" a="1"/>
  <c r="L60" i="19" s="1"/>
  <c r="LX139" i="18"/>
  <c r="L61" i="19" s="1" a="1"/>
  <c r="L61" i="19" s="1"/>
  <c r="GL139" i="18"/>
  <c r="G63" i="19" s="1" a="1"/>
  <c r="G63" i="19" s="1"/>
  <c r="AT139" i="18"/>
  <c r="C59" i="19" s="1" a="1"/>
  <c r="C59" i="19" s="1"/>
  <c r="LV139" i="18"/>
  <c r="L59" i="19" s="1" a="1"/>
  <c r="L59" i="19" s="1"/>
  <c r="GP139" i="18"/>
  <c r="G67" i="19" s="1" a="1"/>
  <c r="G67" i="19" s="1"/>
  <c r="BS139" i="18"/>
  <c r="C84" i="19" s="1" a="1"/>
  <c r="C84" i="19" s="1"/>
  <c r="MU139" i="18"/>
  <c r="L84" i="19" s="1" a="1"/>
  <c r="L84" i="19" s="1"/>
  <c r="MG139" i="18"/>
  <c r="L70" i="19" s="1" a="1"/>
  <c r="L70" i="19" s="1"/>
  <c r="GU139" i="18"/>
  <c r="G72" i="19" s="1" a="1"/>
  <c r="G72" i="19" s="1"/>
  <c r="BC139" i="18"/>
  <c r="C68" i="19" s="1" a="1"/>
  <c r="C68" i="19" s="1"/>
  <c r="ME139" i="18"/>
  <c r="L68" i="19" s="1" a="1"/>
  <c r="L68" i="19" s="1"/>
  <c r="GR139" i="18"/>
  <c r="G69" i="19" s="1" a="1"/>
  <c r="G69" i="19" s="1"/>
  <c r="LD139" i="18"/>
  <c r="K77" i="19" s="1" a="1"/>
  <c r="K77" i="19" s="1"/>
  <c r="BU139" i="18"/>
  <c r="C86" i="19" s="1" a="1"/>
  <c r="C86" i="19" s="1"/>
  <c r="EX139" i="18"/>
  <c r="F59" i="19" s="1" a="1"/>
  <c r="F59" i="19" s="1"/>
  <c r="IH139" i="18"/>
  <c r="H75" i="19" s="1" a="1"/>
  <c r="H75" i="19" s="1"/>
  <c r="DB139" i="18"/>
  <c r="D83" i="19" s="1" a="1"/>
  <c r="D83" i="19" s="1"/>
  <c r="OD139" i="18"/>
  <c r="M83" i="19" s="1" a="1"/>
  <c r="M83" i="19" s="1"/>
  <c r="CY139" i="18"/>
  <c r="D80" i="19" s="1" a="1"/>
  <c r="D80" i="19" s="1"/>
  <c r="OA139" i="18"/>
  <c r="M80" i="19" s="1" a="1"/>
  <c r="M80" i="19" s="1"/>
  <c r="KO139" i="18"/>
  <c r="K62" i="19" s="1" a="1"/>
  <c r="K62" i="19" s="1"/>
  <c r="OF139" i="18"/>
  <c r="M85" i="19" s="1" a="1"/>
  <c r="M85" i="19" s="1"/>
  <c r="CB139" i="18"/>
  <c r="D57" i="19" s="1" a="1"/>
  <c r="D57" i="19" s="1"/>
  <c r="ND139" i="18"/>
  <c r="M57" i="19" s="1" a="1"/>
  <c r="M57" i="19" s="1"/>
  <c r="IJ139" i="18"/>
  <c r="H77" i="19" s="1" a="1"/>
  <c r="H77" i="19" s="1"/>
  <c r="HI139" i="18"/>
  <c r="G86" i="19" s="1" a="1"/>
  <c r="G86" i="19" s="1"/>
  <c r="HY139" i="18"/>
  <c r="H66" i="19" s="1" a="1"/>
  <c r="H66" i="19" s="1"/>
  <c r="BW139" i="18"/>
  <c r="D52" i="19" s="1" a="1"/>
  <c r="D52" i="19" s="1"/>
  <c r="MY139" i="18"/>
  <c r="M52" i="19" s="1" a="1"/>
  <c r="M52" i="19" s="1"/>
  <c r="IO139" i="18"/>
  <c r="H82" i="19" s="1" a="1"/>
  <c r="H82" i="19" s="1"/>
  <c r="HL139" i="18"/>
  <c r="H53" i="19" s="1" a="1"/>
  <c r="H53" i="19" s="1"/>
  <c r="BZ139" i="18"/>
  <c r="D55" i="19" s="1" a="1"/>
  <c r="D55" i="19" s="1"/>
  <c r="NB139" i="18"/>
  <c r="M55" i="19" s="1" a="1"/>
  <c r="M55" i="19" s="1"/>
  <c r="IG139" i="18"/>
  <c r="H74" i="19" s="1" a="1"/>
  <c r="H74" i="19" s="1"/>
  <c r="CE139" i="18"/>
  <c r="D60" i="19" s="1" a="1"/>
  <c r="D60" i="19" s="1"/>
  <c r="NG139" i="18"/>
  <c r="M60" i="19" s="1" a="1"/>
  <c r="M60" i="19" s="1"/>
  <c r="CF139" i="18"/>
  <c r="D61" i="19" s="1" a="1"/>
  <c r="D61" i="19" s="1"/>
  <c r="NH139" i="18"/>
  <c r="M61" i="19" s="1" a="1"/>
  <c r="M61" i="19" s="1"/>
  <c r="HV139" i="18"/>
  <c r="H63" i="19" s="1" a="1"/>
  <c r="H63" i="19" s="1"/>
  <c r="CD139" i="18"/>
  <c r="D59" i="19" s="1" a="1"/>
  <c r="D59" i="19" s="1"/>
  <c r="NF139" i="18"/>
  <c r="M59" i="19" s="1" a="1"/>
  <c r="M59" i="19" s="1"/>
  <c r="HZ139" i="18"/>
  <c r="H67" i="19" s="1" a="1"/>
  <c r="H67" i="19" s="1"/>
  <c r="DC139" i="18"/>
  <c r="D84" i="19" s="1" a="1"/>
  <c r="D84" i="19" s="1"/>
  <c r="OE139" i="18"/>
  <c r="M84" i="19" s="1" a="1"/>
  <c r="M84" i="19" s="1"/>
  <c r="CO139" i="18"/>
  <c r="D70" i="19" s="1" a="1"/>
  <c r="D70" i="19" s="1"/>
  <c r="NQ139" i="18"/>
  <c r="M70" i="19" s="1" a="1"/>
  <c r="M70" i="19" s="1"/>
  <c r="JO139" i="18"/>
  <c r="J72" i="19" s="1" a="1"/>
  <c r="J72" i="19" s="1"/>
  <c r="CM139" i="18"/>
  <c r="D68" i="19" s="1" a="1"/>
  <c r="D68" i="19" s="1"/>
  <c r="NO139" i="18"/>
  <c r="M68" i="19" s="1" a="1"/>
  <c r="M68" i="19" s="1"/>
  <c r="IB139" i="18"/>
  <c r="H69" i="19" s="1" a="1"/>
  <c r="H69" i="19" s="1"/>
  <c r="LM139" i="18"/>
  <c r="K86" i="19" s="1" a="1"/>
  <c r="K86" i="19" s="1"/>
  <c r="KS139" i="18"/>
  <c r="K66" i="19" s="1" a="1"/>
  <c r="K66" i="19" s="1"/>
  <c r="DS139" i="18"/>
  <c r="E64" i="19" s="1" a="1"/>
  <c r="E64" i="19" s="1"/>
  <c r="JR139" i="18"/>
  <c r="J75" i="19" s="1" a="1"/>
  <c r="J75" i="19" s="1"/>
  <c r="EL139" i="18"/>
  <c r="E83" i="19" s="1" a="1"/>
  <c r="E83" i="19" s="1"/>
  <c r="PN139" i="18"/>
  <c r="N83" i="19" s="1" a="1"/>
  <c r="N83" i="19" s="1"/>
  <c r="EI139" i="18"/>
  <c r="E80" i="19" s="1" a="1"/>
  <c r="E80" i="19" s="1"/>
  <c r="PK139" i="18"/>
  <c r="N80" i="19" s="1" a="1"/>
  <c r="N80" i="19" s="1"/>
  <c r="DT139" i="18"/>
  <c r="E65" i="19" s="1" a="1"/>
  <c r="E65" i="19" s="1"/>
  <c r="EN139" i="18"/>
  <c r="E85" i="19" s="1" a="1"/>
  <c r="E85" i="19" s="1"/>
  <c r="PP139" i="18"/>
  <c r="N85" i="19" s="1" a="1"/>
  <c r="N85" i="19" s="1"/>
  <c r="DL139" i="18"/>
  <c r="E57" i="19" s="1" a="1"/>
  <c r="E57" i="19" s="1"/>
  <c r="ON139" i="18"/>
  <c r="N57" i="19" s="1" a="1"/>
  <c r="N57" i="19" s="1"/>
  <c r="JT139" i="18"/>
  <c r="J77" i="19" s="1" a="1"/>
  <c r="J77" i="19" s="1"/>
  <c r="KC139" i="18"/>
  <c r="J86" i="19" s="1" a="1"/>
  <c r="J86" i="19" s="1"/>
  <c r="JI139" i="18"/>
  <c r="J66" i="19" s="1" a="1"/>
  <c r="J66" i="19" s="1"/>
  <c r="DG139" i="18"/>
  <c r="E52" i="19" s="1" a="1"/>
  <c r="E52" i="19" s="1"/>
  <c r="OI139" i="18"/>
  <c r="N52" i="19" s="1" a="1"/>
  <c r="N52" i="19" s="1"/>
  <c r="JY139" i="18"/>
  <c r="J82" i="19" s="1" a="1"/>
  <c r="J82" i="19" s="1"/>
  <c r="IV139" i="18"/>
  <c r="J53" i="19" s="1" a="1"/>
  <c r="J53" i="19" s="1"/>
  <c r="DJ139" i="18"/>
  <c r="E55" i="19" s="1" a="1"/>
  <c r="E55" i="19" s="1"/>
  <c r="OL139" i="18"/>
  <c r="N55" i="19" s="1" a="1"/>
  <c r="N55" i="19" s="1"/>
  <c r="JQ139" i="18"/>
  <c r="J74" i="19" s="1" a="1"/>
  <c r="J74" i="19" s="1"/>
  <c r="DO139" i="18"/>
  <c r="E60" i="19" s="1" a="1"/>
  <c r="E60" i="19" s="1"/>
  <c r="OQ139" i="18"/>
  <c r="N60" i="19" s="1" a="1"/>
  <c r="N60" i="19" s="1"/>
  <c r="DP139" i="18"/>
  <c r="E61" i="19" s="1" a="1"/>
  <c r="E61" i="19" s="1"/>
  <c r="OR139" i="18"/>
  <c r="N61" i="19" s="1" a="1"/>
  <c r="N61" i="19" s="1"/>
  <c r="JF139" i="18"/>
  <c r="J63" i="19" s="1" a="1"/>
  <c r="J63" i="19" s="1"/>
  <c r="DN139" i="18"/>
  <c r="E59" i="19" s="1" a="1"/>
  <c r="E59" i="19" s="1"/>
  <c r="OP139" i="18"/>
  <c r="N59" i="19" s="1" a="1"/>
  <c r="N59" i="19" s="1"/>
  <c r="JJ139" i="18"/>
  <c r="J67" i="19" s="1" a="1"/>
  <c r="J67" i="19" s="1"/>
  <c r="EM139" i="18"/>
  <c r="E84" i="19" s="1" a="1"/>
  <c r="E84" i="19" s="1"/>
  <c r="PO139" i="18"/>
  <c r="N84" i="19" s="1" a="1"/>
  <c r="N84" i="19" s="1"/>
  <c r="DY139" i="18"/>
  <c r="E70" i="19" s="1" a="1"/>
  <c r="E70" i="19" s="1"/>
  <c r="PA139" i="18"/>
  <c r="N70" i="19" s="1" a="1"/>
  <c r="N70" i="19" s="1"/>
  <c r="IE139" i="18"/>
  <c r="H72" i="19" s="1" a="1"/>
  <c r="H72" i="19" s="1"/>
  <c r="DW139" i="18"/>
  <c r="E68" i="19" s="1" a="1"/>
  <c r="E68" i="19" s="1"/>
  <c r="OY139" i="18"/>
  <c r="N68" i="19" s="1" a="1"/>
  <c r="N68" i="19" s="1"/>
  <c r="JL139" i="18"/>
  <c r="J69" i="19" s="1" a="1"/>
  <c r="J69" i="19" s="1"/>
  <c r="N139" i="18"/>
  <c r="B63" i="19" s="1" a="1"/>
  <c r="B63" i="19" s="1"/>
  <c r="W139" i="18"/>
  <c r="B72" i="19" s="1" a="1"/>
  <c r="B72" i="19" s="1"/>
  <c r="H139" i="18"/>
  <c r="B57" i="19" s="1" a="1"/>
  <c r="B57" i="19" s="1"/>
  <c r="AF139" i="18"/>
  <c r="B81" i="19" s="1" a="1"/>
  <c r="B81" i="19" s="1"/>
  <c r="P139" i="18"/>
  <c r="B65" i="19" s="1" a="1"/>
  <c r="B65" i="19" s="1"/>
  <c r="Q139" i="18"/>
  <c r="B66" i="19" s="1" a="1"/>
  <c r="B66" i="19" s="1"/>
  <c r="V139" i="18"/>
  <c r="B71" i="19" s="1" a="1"/>
  <c r="B71" i="19" s="1"/>
  <c r="X139" i="18"/>
  <c r="B73" i="19" s="1" a="1"/>
  <c r="B73" i="19" s="1"/>
  <c r="S139" i="18"/>
  <c r="B68" i="19" s="1" a="1"/>
  <c r="B68" i="19" s="1"/>
  <c r="AK139" i="18"/>
  <c r="B86" i="19" s="1" a="1"/>
  <c r="B86" i="19" s="1"/>
  <c r="AA139" i="18"/>
  <c r="B76" i="19" s="1" a="1"/>
  <c r="B76" i="19" s="1"/>
  <c r="AI139" i="18"/>
  <c r="B84" i="19" s="1" a="1"/>
  <c r="B84" i="19" s="1"/>
  <c r="C139" i="18"/>
  <c r="B52" i="19" s="1" a="1"/>
  <c r="B52" i="19" s="1"/>
  <c r="M139" i="18"/>
  <c r="B62" i="19" s="1" a="1"/>
  <c r="B62" i="19" s="1"/>
  <c r="AB139" i="18"/>
  <c r="B77" i="19" s="1" a="1"/>
  <c r="B77" i="19" s="1"/>
  <c r="R139" i="18"/>
  <c r="B67" i="19" s="1" a="1"/>
  <c r="B67" i="19" s="1"/>
  <c r="D139" i="18"/>
  <c r="B53" i="19" s="1" a="1"/>
  <c r="B53" i="19" s="1"/>
  <c r="AG139" i="18"/>
  <c r="B82" i="19" s="1" a="1"/>
  <c r="B82" i="19" s="1"/>
  <c r="AE139" i="18"/>
  <c r="B80" i="19" s="1" a="1"/>
  <c r="B80" i="19" s="1"/>
  <c r="G139" i="18"/>
  <c r="B56" i="19" s="1" a="1"/>
  <c r="B56" i="19" s="1"/>
  <c r="Y139" i="18"/>
  <c r="B74" i="19" s="1" a="1"/>
  <c r="B74" i="19" s="1"/>
  <c r="O139" i="18"/>
  <c r="B64" i="19" s="1" a="1"/>
  <c r="B64" i="19" s="1"/>
  <c r="AD139" i="18"/>
  <c r="B79" i="19" s="1" a="1"/>
  <c r="B79" i="19" s="1"/>
  <c r="F139" i="18"/>
  <c r="B55" i="19" s="1" a="1"/>
  <c r="B55" i="19" s="1"/>
  <c r="L139" i="18"/>
  <c r="B61" i="19" s="1" a="1"/>
  <c r="B61" i="19" s="1"/>
  <c r="U139" i="18"/>
  <c r="B70" i="19" s="1" a="1"/>
  <c r="B70" i="19" s="1"/>
  <c r="AC139" i="18"/>
  <c r="B78" i="19" s="1" a="1"/>
  <c r="B78" i="19" s="1"/>
  <c r="E139" i="18"/>
  <c r="B54" i="19" s="1" a="1"/>
  <c r="B54" i="19" s="1"/>
  <c r="K139" i="18"/>
  <c r="B60" i="19" s="1" a="1"/>
  <c r="B60" i="19" s="1"/>
  <c r="T139" i="18"/>
  <c r="B69" i="19" s="1" a="1"/>
  <c r="B69" i="19" s="1"/>
  <c r="AJ139" i="18"/>
  <c r="B85" i="19" s="1" a="1"/>
  <c r="B85" i="19" s="1"/>
  <c r="Z139" i="18"/>
  <c r="B75" i="19" s="1" a="1"/>
  <c r="B75" i="19" s="1"/>
  <c r="J139" i="18"/>
  <c r="B59" i="19" s="1" a="1"/>
  <c r="B59" i="19" s="1"/>
  <c r="I101" i="18"/>
  <c r="I58" i="19" s="1" a="1"/>
  <c r="I58" i="19" s="1"/>
  <c r="AL67" i="18"/>
  <c r="B101" i="18"/>
  <c r="I51" i="19" s="1" a="1"/>
  <c r="I51" i="19" s="1"/>
  <c r="AL85" i="18"/>
  <c r="AL63" i="18"/>
  <c r="U6" i="17"/>
  <c r="U12" i="17"/>
  <c r="U13" i="17"/>
  <c r="U5" i="17"/>
  <c r="SL139" i="18" l="1"/>
  <c r="V84" i="19"/>
  <c r="V81" i="19"/>
  <c r="V78" i="19"/>
  <c r="V61" i="19"/>
  <c r="V85" i="19"/>
  <c r="V79" i="19"/>
  <c r="V77" i="19"/>
  <c r="V71" i="19"/>
  <c r="V65" i="19"/>
  <c r="Q7" i="19"/>
  <c r="Q41" i="19" s="1"/>
  <c r="I41" i="19"/>
  <c r="V9" i="19"/>
  <c r="I87" i="19"/>
  <c r="V58" i="19"/>
  <c r="V69" i="19"/>
  <c r="V64" i="19"/>
  <c r="V62" i="19"/>
  <c r="V66" i="19"/>
  <c r="V83" i="19"/>
  <c r="V22" i="19"/>
  <c r="V28" i="19"/>
  <c r="V23" i="19"/>
  <c r="V38" i="19"/>
  <c r="V60" i="19"/>
  <c r="V74" i="19"/>
  <c r="V52" i="19"/>
  <c r="V17" i="19"/>
  <c r="V40" i="19"/>
  <c r="V26" i="19"/>
  <c r="V30" i="19"/>
  <c r="V16" i="19"/>
  <c r="V14" i="19"/>
  <c r="V12" i="19"/>
  <c r="V56" i="19"/>
  <c r="V15" i="19"/>
  <c r="V32" i="19"/>
  <c r="V27" i="19"/>
  <c r="V37" i="19"/>
  <c r="V33" i="19"/>
  <c r="V11" i="19"/>
  <c r="V54" i="19"/>
  <c r="V80" i="19"/>
  <c r="V76" i="19"/>
  <c r="V57" i="19"/>
  <c r="V29" i="19"/>
  <c r="V39" i="19"/>
  <c r="V13" i="19"/>
  <c r="V35" i="19"/>
  <c r="V70" i="19"/>
  <c r="V82" i="19"/>
  <c r="V86" i="19"/>
  <c r="V72" i="19"/>
  <c r="V10" i="19"/>
  <c r="V18" i="19"/>
  <c r="V19" i="19"/>
  <c r="V36" i="19"/>
  <c r="V8" i="19"/>
  <c r="V24" i="19"/>
  <c r="V59" i="19"/>
  <c r="V53" i="19"/>
  <c r="V63" i="19"/>
  <c r="V34" i="19"/>
  <c r="Q51" i="19" a="1"/>
  <c r="Q51" i="19" s="1"/>
  <c r="Q87" i="19" s="1"/>
  <c r="V31" i="19"/>
  <c r="V68" i="19"/>
  <c r="V75" i="19"/>
  <c r="V55" i="19"/>
  <c r="V67" i="19"/>
  <c r="V73" i="19"/>
  <c r="V21" i="19"/>
  <c r="V20" i="19"/>
  <c r="AG65" i="19"/>
  <c r="AG67" i="19"/>
  <c r="AH75" i="19"/>
  <c r="AH73" i="19"/>
  <c r="AG79" i="19"/>
  <c r="AH62" i="19"/>
  <c r="AG76" i="19"/>
  <c r="AH58" i="19"/>
  <c r="AG62" i="19"/>
  <c r="AG77" i="19"/>
  <c r="AH55" i="19"/>
  <c r="AH57" i="19"/>
  <c r="AG70" i="19"/>
  <c r="AG60" i="19"/>
  <c r="AG80" i="19"/>
  <c r="AH53" i="19"/>
  <c r="AH86" i="19"/>
  <c r="AH67" i="19"/>
  <c r="AG78" i="19"/>
  <c r="AH56" i="19"/>
  <c r="AH83" i="19"/>
  <c r="AG68" i="19"/>
  <c r="AG61" i="19"/>
  <c r="AG73" i="19"/>
  <c r="AG56" i="19"/>
  <c r="AG66" i="19"/>
  <c r="AH59" i="19"/>
  <c r="AG72" i="19"/>
  <c r="AH69" i="19"/>
  <c r="AH77" i="19"/>
  <c r="AH54" i="19"/>
  <c r="AG58" i="19"/>
  <c r="AG86" i="19"/>
  <c r="AH68" i="19"/>
  <c r="AH85" i="19"/>
  <c r="AG69" i="19"/>
  <c r="AG84" i="19"/>
  <c r="AG55" i="19"/>
  <c r="AG57" i="19"/>
  <c r="AG83" i="19"/>
  <c r="AH63" i="19"/>
  <c r="AH82" i="19"/>
  <c r="AG74" i="19"/>
  <c r="AH65" i="19"/>
  <c r="AH81" i="19"/>
  <c r="AG71" i="19"/>
  <c r="AH52" i="19"/>
  <c r="AG63" i="19"/>
  <c r="AG53" i="19"/>
  <c r="AG75" i="19"/>
  <c r="AH64" i="19"/>
  <c r="AH76" i="19"/>
  <c r="AH84" i="19"/>
  <c r="AH61" i="19"/>
  <c r="AG81" i="19"/>
  <c r="AG59" i="19"/>
  <c r="AG85" i="19"/>
  <c r="AG64" i="19"/>
  <c r="AH72" i="19"/>
  <c r="AH78" i="19"/>
  <c r="AG52" i="19"/>
  <c r="AH70" i="19"/>
  <c r="AH60" i="19"/>
  <c r="AH80" i="19"/>
  <c r="AH74" i="19"/>
  <c r="AH66" i="19"/>
  <c r="AG82" i="19"/>
  <c r="AH79" i="19"/>
  <c r="AH71" i="19"/>
  <c r="AG54" i="19"/>
  <c r="AK85" i="19"/>
  <c r="AK75" i="19"/>
  <c r="AL64" i="19"/>
  <c r="PR139" i="18"/>
  <c r="O51" i="19" s="1" a="1"/>
  <c r="O51" i="19" s="1"/>
  <c r="P25" i="19"/>
  <c r="AL25" i="19" s="1"/>
  <c r="AL52" i="19"/>
  <c r="AK58" i="19"/>
  <c r="AK81" i="19"/>
  <c r="AK69" i="19"/>
  <c r="AK72" i="19"/>
  <c r="AK65" i="19"/>
  <c r="AL76" i="19"/>
  <c r="AK53" i="19"/>
  <c r="AK77" i="19"/>
  <c r="AK64" i="19"/>
  <c r="AK62" i="19"/>
  <c r="AK63" i="19"/>
  <c r="AK86" i="19"/>
  <c r="P7" i="19"/>
  <c r="O7" i="19"/>
  <c r="O41" i="19" s="1"/>
  <c r="Y34" i="19"/>
  <c r="AQ34" i="19" s="1"/>
  <c r="Y21" i="19"/>
  <c r="AQ21" i="19" s="1"/>
  <c r="Y20" i="19"/>
  <c r="AQ20" i="19" s="1"/>
  <c r="Y12" i="19"/>
  <c r="AQ12" i="19" s="1"/>
  <c r="Y35" i="19"/>
  <c r="AQ35" i="19" s="1"/>
  <c r="Y31" i="19"/>
  <c r="AQ31" i="19" s="1"/>
  <c r="Y22" i="19"/>
  <c r="AQ22" i="19" s="1"/>
  <c r="Y28" i="19"/>
  <c r="AQ28" i="19" s="1"/>
  <c r="Y23" i="19"/>
  <c r="AQ23" i="19" s="1"/>
  <c r="Y38" i="19"/>
  <c r="AQ38" i="19" s="1"/>
  <c r="Y17" i="19"/>
  <c r="AQ17" i="19" s="1"/>
  <c r="Y40" i="19"/>
  <c r="AQ40" i="19" s="1"/>
  <c r="Y26" i="19"/>
  <c r="AQ26" i="19" s="1"/>
  <c r="Y30" i="19"/>
  <c r="AQ30" i="19" s="1"/>
  <c r="Y16" i="19"/>
  <c r="AQ16" i="19" s="1"/>
  <c r="Y14" i="19"/>
  <c r="AQ14" i="19" s="1"/>
  <c r="Y15" i="19"/>
  <c r="AQ15" i="19" s="1"/>
  <c r="Y32" i="19"/>
  <c r="AQ32" i="19" s="1"/>
  <c r="Y27" i="19"/>
  <c r="AQ27" i="19" s="1"/>
  <c r="Y37" i="19"/>
  <c r="AQ37" i="19" s="1"/>
  <c r="Y33" i="19"/>
  <c r="AQ33" i="19" s="1"/>
  <c r="Y11" i="19"/>
  <c r="AQ11" i="19" s="1"/>
  <c r="Y29" i="19"/>
  <c r="AQ29" i="19" s="1"/>
  <c r="Y39" i="19"/>
  <c r="AQ39" i="19" s="1"/>
  <c r="Y13" i="19"/>
  <c r="AQ13" i="19" s="1"/>
  <c r="Y10" i="19"/>
  <c r="AQ10" i="19" s="1"/>
  <c r="Y18" i="19"/>
  <c r="AQ18" i="19" s="1"/>
  <c r="Y19" i="19"/>
  <c r="AQ19" i="19" s="1"/>
  <c r="Y36" i="19"/>
  <c r="AQ36" i="19" s="1"/>
  <c r="Y24" i="19"/>
  <c r="AQ24" i="19" s="1"/>
  <c r="Y9" i="19"/>
  <c r="AQ9" i="19" s="1"/>
  <c r="AF59" i="19"/>
  <c r="AF67" i="19"/>
  <c r="AF77" i="19"/>
  <c r="AF54" i="19"/>
  <c r="AF79" i="19"/>
  <c r="AF66" i="19"/>
  <c r="AF69" i="19"/>
  <c r="AF72" i="19"/>
  <c r="AF61" i="19"/>
  <c r="AF57" i="19"/>
  <c r="AF55" i="19"/>
  <c r="AF81" i="19"/>
  <c r="AF56" i="19"/>
  <c r="AF68" i="19"/>
  <c r="S65" i="19"/>
  <c r="AN65" i="19" s="1"/>
  <c r="R65" i="19"/>
  <c r="AF75" i="19"/>
  <c r="AF70" i="19"/>
  <c r="AF52" i="19"/>
  <c r="AF85" i="19"/>
  <c r="AF71" i="19"/>
  <c r="AF76" i="19"/>
  <c r="AF74" i="19"/>
  <c r="AF60" i="19"/>
  <c r="R56" i="19"/>
  <c r="AM56" i="19" s="1"/>
  <c r="S56" i="19"/>
  <c r="AN56" i="19" s="1"/>
  <c r="S81" i="19"/>
  <c r="R81" i="19"/>
  <c r="AM81" i="19" s="1"/>
  <c r="AF82" i="19"/>
  <c r="AF84" i="19"/>
  <c r="AF65" i="19"/>
  <c r="AF78" i="19"/>
  <c r="AF73" i="19"/>
  <c r="AF64" i="19"/>
  <c r="AF86" i="19"/>
  <c r="R64" i="19"/>
  <c r="AM64" i="19" s="1"/>
  <c r="S64" i="19"/>
  <c r="AN64" i="19" s="1"/>
  <c r="AF63" i="19"/>
  <c r="AF58" i="19"/>
  <c r="AF62" i="19"/>
  <c r="AF53" i="19"/>
  <c r="R76" i="19"/>
  <c r="AM76" i="19" s="1"/>
  <c r="S76" i="19"/>
  <c r="AN76" i="19" s="1"/>
  <c r="S82" i="19"/>
  <c r="AN82" i="19" s="1"/>
  <c r="R82" i="19"/>
  <c r="AM82" i="19" s="1"/>
  <c r="R86" i="19"/>
  <c r="AM86" i="19" s="1"/>
  <c r="S86" i="19"/>
  <c r="AN86" i="19" s="1"/>
  <c r="AF83" i="19"/>
  <c r="AF80" i="19"/>
  <c r="Y8" i="19"/>
  <c r="AQ8" i="19" s="1"/>
  <c r="U35" i="19"/>
  <c r="AP35" i="19" s="1"/>
  <c r="T35" i="19"/>
  <c r="AO35" i="19" s="1"/>
  <c r="U18" i="19"/>
  <c r="AP18" i="19" s="1"/>
  <c r="T18" i="19"/>
  <c r="AO18" i="19" s="1"/>
  <c r="U40" i="19"/>
  <c r="AP40" i="19" s="1"/>
  <c r="T40" i="19"/>
  <c r="AO40" i="19" s="1"/>
  <c r="S34" i="19"/>
  <c r="AN34" i="19" s="1"/>
  <c r="R34" i="19"/>
  <c r="T9" i="19"/>
  <c r="AO9" i="19" s="1"/>
  <c r="U9" i="19"/>
  <c r="AP9" i="19" s="1"/>
  <c r="U19" i="19"/>
  <c r="AP19" i="19" s="1"/>
  <c r="T19" i="19"/>
  <c r="AO19" i="19" s="1"/>
  <c r="U16" i="19"/>
  <c r="AP16" i="19" s="1"/>
  <c r="T16" i="19"/>
  <c r="AO16" i="19" s="1"/>
  <c r="U23" i="19"/>
  <c r="AP23" i="19" s="1"/>
  <c r="T23" i="19"/>
  <c r="AO23" i="19" s="1"/>
  <c r="S21" i="19"/>
  <c r="AN21" i="19" s="1"/>
  <c r="R21" i="19"/>
  <c r="U10" i="19"/>
  <c r="AP10" i="19" s="1"/>
  <c r="T10" i="19"/>
  <c r="AO10" i="19" s="1"/>
  <c r="T28" i="19"/>
  <c r="AO28" i="19" s="1"/>
  <c r="U28" i="19"/>
  <c r="AP28" i="19" s="1"/>
  <c r="S20" i="19"/>
  <c r="AN20" i="19" s="1"/>
  <c r="R20" i="19"/>
  <c r="T21" i="19"/>
  <c r="AO21" i="19" s="1"/>
  <c r="U21" i="19"/>
  <c r="AP21" i="19" s="1"/>
  <c r="T37" i="19"/>
  <c r="AO37" i="19" s="1"/>
  <c r="U37" i="19"/>
  <c r="AP37" i="19" s="1"/>
  <c r="S35" i="19"/>
  <c r="AN35" i="19" s="1"/>
  <c r="R35" i="19"/>
  <c r="R31" i="19"/>
  <c r="S31" i="19"/>
  <c r="AN31" i="19" s="1"/>
  <c r="U8" i="19"/>
  <c r="AP8" i="19" s="1"/>
  <c r="T8" i="19"/>
  <c r="AO8" i="19" s="1"/>
  <c r="T20" i="19"/>
  <c r="AO20" i="19" s="1"/>
  <c r="U20" i="19"/>
  <c r="AP20" i="19" s="1"/>
  <c r="T38" i="19"/>
  <c r="AO38" i="19" s="1"/>
  <c r="U38" i="19"/>
  <c r="AP38" i="19" s="1"/>
  <c r="U34" i="19"/>
  <c r="AP34" i="19" s="1"/>
  <c r="T34" i="19"/>
  <c r="AO34" i="19" s="1"/>
  <c r="U24" i="19"/>
  <c r="AP24" i="19" s="1"/>
  <c r="T24" i="19"/>
  <c r="AO24" i="19" s="1"/>
  <c r="U31" i="19"/>
  <c r="AP31" i="19" s="1"/>
  <c r="T31" i="19"/>
  <c r="AO31" i="19" s="1"/>
  <c r="R22" i="19"/>
  <c r="S22" i="19"/>
  <c r="AN22" i="19" s="1"/>
  <c r="S28" i="19"/>
  <c r="AN28" i="19" s="1"/>
  <c r="R28" i="19"/>
  <c r="T22" i="19"/>
  <c r="AO22" i="19" s="1"/>
  <c r="U22" i="19"/>
  <c r="AP22" i="19" s="1"/>
  <c r="T12" i="19"/>
  <c r="AO12" i="19" s="1"/>
  <c r="U12" i="19"/>
  <c r="AP12" i="19" s="1"/>
  <c r="R23" i="19"/>
  <c r="S23" i="19"/>
  <c r="AN23" i="19" s="1"/>
  <c r="R38" i="19"/>
  <c r="S38" i="19"/>
  <c r="AN38" i="19" s="1"/>
  <c r="S12" i="19"/>
  <c r="AN12" i="19" s="1"/>
  <c r="R12" i="19"/>
  <c r="U33" i="19"/>
  <c r="AP33" i="19" s="1"/>
  <c r="T33" i="19"/>
  <c r="AO33" i="19" s="1"/>
  <c r="S17" i="19"/>
  <c r="AN17" i="19" s="1"/>
  <c r="R17" i="19"/>
  <c r="R40" i="19"/>
  <c r="S40" i="19"/>
  <c r="AN40" i="19" s="1"/>
  <c r="S26" i="19"/>
  <c r="AN26" i="19" s="1"/>
  <c r="R26" i="19"/>
  <c r="R30" i="19"/>
  <c r="S30" i="19"/>
  <c r="AN30" i="19" s="1"/>
  <c r="R16" i="19"/>
  <c r="S16" i="19"/>
  <c r="AN16" i="19" s="1"/>
  <c r="R14" i="19"/>
  <c r="S14" i="19"/>
  <c r="AN14" i="19" s="1"/>
  <c r="U27" i="19"/>
  <c r="AP27" i="19" s="1"/>
  <c r="T27" i="19"/>
  <c r="AO27" i="19" s="1"/>
  <c r="T29" i="19"/>
  <c r="AO29" i="19" s="1"/>
  <c r="U29" i="19"/>
  <c r="AP29" i="19" s="1"/>
  <c r="S9" i="19"/>
  <c r="AN9" i="19" s="1"/>
  <c r="R9" i="19"/>
  <c r="T36" i="19"/>
  <c r="AO36" i="19" s="1"/>
  <c r="U36" i="19"/>
  <c r="AP36" i="19" s="1"/>
  <c r="T14" i="19"/>
  <c r="AO14" i="19" s="1"/>
  <c r="U14" i="19"/>
  <c r="AP14" i="19" s="1"/>
  <c r="R15" i="19"/>
  <c r="S15" i="19"/>
  <c r="AN15" i="19" s="1"/>
  <c r="R32" i="19"/>
  <c r="S32" i="19"/>
  <c r="AN32" i="19" s="1"/>
  <c r="S27" i="19"/>
  <c r="AN27" i="19" s="1"/>
  <c r="R27" i="19"/>
  <c r="U15" i="19"/>
  <c r="AP15" i="19" s="1"/>
  <c r="T15" i="19"/>
  <c r="AO15" i="19" s="1"/>
  <c r="S37" i="19"/>
  <c r="AN37" i="19" s="1"/>
  <c r="R37" i="19"/>
  <c r="S33" i="19"/>
  <c r="AN33" i="19" s="1"/>
  <c r="R33" i="19"/>
  <c r="T13" i="19"/>
  <c r="AO13" i="19" s="1"/>
  <c r="U13" i="19"/>
  <c r="AP13" i="19" s="1"/>
  <c r="S11" i="19"/>
  <c r="AN11" i="19" s="1"/>
  <c r="R11" i="19"/>
  <c r="T30" i="19"/>
  <c r="AO30" i="19" s="1"/>
  <c r="U30" i="19"/>
  <c r="AP30" i="19" s="1"/>
  <c r="U11" i="19"/>
  <c r="AP11" i="19" s="1"/>
  <c r="T11" i="19"/>
  <c r="AO11" i="19" s="1"/>
  <c r="S29" i="19"/>
  <c r="AN29" i="19" s="1"/>
  <c r="R29" i="19"/>
  <c r="U32" i="19"/>
  <c r="AP32" i="19" s="1"/>
  <c r="T32" i="19"/>
  <c r="AO32" i="19" s="1"/>
  <c r="R39" i="19"/>
  <c r="S39" i="19"/>
  <c r="AN39" i="19" s="1"/>
  <c r="S13" i="19"/>
  <c r="AN13" i="19" s="1"/>
  <c r="R13" i="19"/>
  <c r="U26" i="19"/>
  <c r="AP26" i="19" s="1"/>
  <c r="T26" i="19"/>
  <c r="AO26" i="19" s="1"/>
  <c r="U17" i="19"/>
  <c r="AP17" i="19" s="1"/>
  <c r="T17" i="19"/>
  <c r="AO17" i="19" s="1"/>
  <c r="U39" i="19"/>
  <c r="AP39" i="19" s="1"/>
  <c r="T39" i="19"/>
  <c r="AO39" i="19" s="1"/>
  <c r="S10" i="19"/>
  <c r="AN10" i="19" s="1"/>
  <c r="R10" i="19"/>
  <c r="S18" i="19"/>
  <c r="AN18" i="19" s="1"/>
  <c r="R18" i="19"/>
  <c r="S19" i="19"/>
  <c r="AN19" i="19" s="1"/>
  <c r="R19" i="19"/>
  <c r="S36" i="19"/>
  <c r="AN36" i="19" s="1"/>
  <c r="R36" i="19"/>
  <c r="R8" i="19"/>
  <c r="S8" i="19"/>
  <c r="AN8" i="19" s="1"/>
  <c r="R24" i="19"/>
  <c r="S24" i="19"/>
  <c r="AN24" i="19" s="1"/>
  <c r="R68" i="19"/>
  <c r="AM68" i="19" s="1"/>
  <c r="R55" i="19"/>
  <c r="AM55" i="19" s="1"/>
  <c r="R61" i="19"/>
  <c r="R72" i="19"/>
  <c r="AM72" i="19" s="1"/>
  <c r="R77" i="19"/>
  <c r="AM77" i="19" s="1"/>
  <c r="R71" i="19"/>
  <c r="AM71" i="19" s="1"/>
  <c r="AJ63" i="19"/>
  <c r="AL63" i="19"/>
  <c r="AJ77" i="19"/>
  <c r="AL77" i="19"/>
  <c r="AJ68" i="19"/>
  <c r="AL68" i="19"/>
  <c r="AJ59" i="19"/>
  <c r="AL59" i="19"/>
  <c r="AJ55" i="19"/>
  <c r="AL55" i="19"/>
  <c r="AJ83" i="19"/>
  <c r="AL83" i="19"/>
  <c r="AJ72" i="19"/>
  <c r="AL72" i="19"/>
  <c r="AJ82" i="19"/>
  <c r="AL82" i="19"/>
  <c r="AJ79" i="19"/>
  <c r="AL79" i="19"/>
  <c r="AJ58" i="19"/>
  <c r="AL58" i="19"/>
  <c r="AJ80" i="19"/>
  <c r="AL80" i="19"/>
  <c r="AJ54" i="19"/>
  <c r="AL54" i="19"/>
  <c r="AJ57" i="19"/>
  <c r="AL57" i="19"/>
  <c r="AJ71" i="19"/>
  <c r="AL71" i="19"/>
  <c r="AJ81" i="19"/>
  <c r="AL81" i="19"/>
  <c r="AJ53" i="19"/>
  <c r="AL53" i="19"/>
  <c r="AJ70" i="19"/>
  <c r="AL70" i="19"/>
  <c r="AJ61" i="19"/>
  <c r="AL61" i="19"/>
  <c r="AJ85" i="19"/>
  <c r="AL85" i="19"/>
  <c r="AJ74" i="19"/>
  <c r="AL74" i="19"/>
  <c r="AJ66" i="19"/>
  <c r="AL66" i="19"/>
  <c r="AJ73" i="19"/>
  <c r="AL73" i="19"/>
  <c r="AJ75" i="19"/>
  <c r="AL75" i="19"/>
  <c r="AJ65" i="19"/>
  <c r="AL65" i="19"/>
  <c r="AJ67" i="19"/>
  <c r="AL67" i="19"/>
  <c r="AJ62" i="19"/>
  <c r="AL62" i="19"/>
  <c r="AJ56" i="19"/>
  <c r="AL56" i="19"/>
  <c r="AJ84" i="19"/>
  <c r="AL84" i="19"/>
  <c r="AJ60" i="19"/>
  <c r="AL60" i="19"/>
  <c r="AJ69" i="19"/>
  <c r="AL69" i="19"/>
  <c r="AJ86" i="19"/>
  <c r="AL86" i="19"/>
  <c r="AJ78" i="19"/>
  <c r="AL78" i="19"/>
  <c r="AI68" i="19"/>
  <c r="AK68" i="19"/>
  <c r="AI67" i="19"/>
  <c r="AK67" i="19"/>
  <c r="AI71" i="19"/>
  <c r="AK71" i="19"/>
  <c r="AI57" i="19"/>
  <c r="AK57" i="19"/>
  <c r="AI83" i="19"/>
  <c r="AK83" i="19"/>
  <c r="AI74" i="19"/>
  <c r="AK74" i="19"/>
  <c r="AI70" i="19"/>
  <c r="AK70" i="19"/>
  <c r="AI61" i="19"/>
  <c r="AK61" i="19"/>
  <c r="AI66" i="19"/>
  <c r="AK66" i="19"/>
  <c r="AI56" i="19"/>
  <c r="AK56" i="19"/>
  <c r="AI59" i="19"/>
  <c r="AK59" i="19"/>
  <c r="AI55" i="19"/>
  <c r="AK55" i="19"/>
  <c r="AI54" i="19"/>
  <c r="AK54" i="19"/>
  <c r="AI52" i="19"/>
  <c r="AK52" i="19"/>
  <c r="AI82" i="19"/>
  <c r="AK82" i="19"/>
  <c r="AI73" i="19"/>
  <c r="AK73" i="19"/>
  <c r="AI84" i="19"/>
  <c r="AK84" i="19"/>
  <c r="AI60" i="19"/>
  <c r="AK60" i="19"/>
  <c r="AI80" i="19"/>
  <c r="AK80" i="19"/>
  <c r="AI79" i="19"/>
  <c r="AK79" i="19"/>
  <c r="AI76" i="19"/>
  <c r="AK76" i="19"/>
  <c r="AI78" i="19"/>
  <c r="AK78" i="19"/>
  <c r="AJ64" i="19"/>
  <c r="AJ76" i="19"/>
  <c r="AJ52" i="19"/>
  <c r="AI86" i="19"/>
  <c r="AI65" i="19"/>
  <c r="AI85" i="19"/>
  <c r="AI69" i="19"/>
  <c r="AI53" i="19"/>
  <c r="AI77" i="19"/>
  <c r="AI64" i="19"/>
  <c r="AI81" i="19"/>
  <c r="AI63" i="19"/>
  <c r="AI62" i="19"/>
  <c r="AI75" i="19"/>
  <c r="AI72" i="19"/>
  <c r="AI58" i="19"/>
  <c r="R85" i="19"/>
  <c r="AM85" i="19" s="1"/>
  <c r="R69" i="19"/>
  <c r="R60" i="19"/>
  <c r="AM60" i="19" s="1"/>
  <c r="S74" i="19"/>
  <c r="AN74" i="19" s="1"/>
  <c r="R66" i="19"/>
  <c r="AM66" i="19" s="1"/>
  <c r="R54" i="19"/>
  <c r="AM54" i="19" s="1"/>
  <c r="S83" i="19"/>
  <c r="AN83" i="19" s="1"/>
  <c r="S67" i="19"/>
  <c r="AN67" i="19" s="1"/>
  <c r="S75" i="19"/>
  <c r="AN75" i="19" s="1"/>
  <c r="S73" i="19"/>
  <c r="AN73" i="19" s="1"/>
  <c r="R79" i="19"/>
  <c r="AM79" i="19" s="1"/>
  <c r="R58" i="19"/>
  <c r="AM58" i="19" s="1"/>
  <c r="S57" i="19"/>
  <c r="R70" i="19"/>
  <c r="AM70" i="19" s="1"/>
  <c r="R80" i="19"/>
  <c r="AM80" i="19" s="1"/>
  <c r="R53" i="19"/>
  <c r="AM53" i="19" s="1"/>
  <c r="R63" i="19"/>
  <c r="AM63" i="19" s="1"/>
  <c r="R78" i="19"/>
  <c r="AM78" i="19" s="1"/>
  <c r="S59" i="19"/>
  <c r="AN59" i="19" s="1"/>
  <c r="R62" i="19"/>
  <c r="AM62" i="19" s="1"/>
  <c r="C25" i="19"/>
  <c r="Z25" i="19" s="1"/>
  <c r="M25" i="19"/>
  <c r="AI25" i="19" s="1"/>
  <c r="F25" i="19"/>
  <c r="AC25" i="19" s="1"/>
  <c r="N25" i="19"/>
  <c r="AJ25" i="19" s="1"/>
  <c r="D25" i="19"/>
  <c r="AA25" i="19" s="1"/>
  <c r="E25" i="19"/>
  <c r="AB25" i="19" s="1"/>
  <c r="G25" i="19"/>
  <c r="AD25" i="19" s="1"/>
  <c r="K25" i="19"/>
  <c r="AG25" i="19" s="1"/>
  <c r="H25" i="19"/>
  <c r="AE25" i="19" s="1"/>
  <c r="J25" i="19"/>
  <c r="AF25" i="19" s="1"/>
  <c r="B25" i="19"/>
  <c r="L25" i="19"/>
  <c r="AH25" i="19" s="1"/>
  <c r="L7" i="19"/>
  <c r="F7" i="19"/>
  <c r="AC7" i="19" s="1"/>
  <c r="E7" i="19"/>
  <c r="AB7" i="19" s="1"/>
  <c r="H7" i="19"/>
  <c r="N7" i="19"/>
  <c r="D7" i="19"/>
  <c r="AA7" i="19" s="1"/>
  <c r="M7" i="19"/>
  <c r="K7" i="19"/>
  <c r="J7" i="19"/>
  <c r="C7" i="19"/>
  <c r="G7" i="19"/>
  <c r="AD7" i="19" s="1"/>
  <c r="OH139" i="18"/>
  <c r="N51" i="19" s="1" a="1"/>
  <c r="N51" i="19" s="1"/>
  <c r="BV139" i="18"/>
  <c r="D51" i="19" s="1" a="1"/>
  <c r="D51" i="19" s="1"/>
  <c r="FZ139" i="18"/>
  <c r="G51" i="19" s="1" a="1"/>
  <c r="G51" i="19" s="1"/>
  <c r="HJ139" i="18"/>
  <c r="H51" i="19" s="1" a="1"/>
  <c r="H51" i="19" s="1"/>
  <c r="DF139" i="18"/>
  <c r="E51" i="19" s="1" a="1"/>
  <c r="E51" i="19" s="1"/>
  <c r="MX139" i="18"/>
  <c r="M51" i="19" s="1" a="1"/>
  <c r="M51" i="19" s="1"/>
  <c r="EP139" i="18"/>
  <c r="F51" i="19" s="1" a="1"/>
  <c r="F51" i="19" s="1"/>
  <c r="IT139" i="18"/>
  <c r="J51" i="19" s="1" a="1"/>
  <c r="J51" i="19" s="1"/>
  <c r="KD139" i="18"/>
  <c r="K51" i="19" s="1" a="1"/>
  <c r="K51" i="19" s="1"/>
  <c r="LN139" i="18"/>
  <c r="L51" i="19" s="1" a="1"/>
  <c r="L51" i="19" s="1"/>
  <c r="AL139" i="18"/>
  <c r="B139" i="18"/>
  <c r="B51" i="19" s="1" a="1"/>
  <c r="B51" i="19" s="1"/>
  <c r="B7" i="19"/>
  <c r="AL101" i="18"/>
  <c r="AM101" i="18" s="1"/>
  <c r="U15" i="17"/>
  <c r="U16" i="17"/>
  <c r="U17" i="17"/>
  <c r="U18" i="17"/>
  <c r="U19" i="17"/>
  <c r="U14" i="17"/>
  <c r="U22" i="17"/>
  <c r="U20" i="17"/>
  <c r="U21" i="17"/>
  <c r="U23" i="17"/>
  <c r="U11" i="17"/>
  <c r="U10" i="17"/>
  <c r="U9" i="17"/>
  <c r="U8" i="17"/>
  <c r="U7" i="17"/>
  <c r="E31" i="21"/>
  <c r="E30" i="21"/>
  <c r="E29" i="21"/>
  <c r="E28" i="21"/>
  <c r="E27" i="21"/>
  <c r="E26" i="21"/>
  <c r="E25" i="21"/>
  <c r="E24" i="21"/>
  <c r="E23" i="21"/>
  <c r="E22" i="21"/>
  <c r="E21" i="21"/>
  <c r="E20" i="21"/>
  <c r="E19" i="21"/>
  <c r="E18" i="21"/>
  <c r="E17" i="21"/>
  <c r="E16" i="21"/>
  <c r="E15" i="21"/>
  <c r="E14" i="21"/>
  <c r="E13" i="21"/>
  <c r="E12" i="21"/>
  <c r="E11" i="21"/>
  <c r="E10" i="21"/>
  <c r="E9" i="21"/>
  <c r="E8" i="21"/>
  <c r="E7" i="21"/>
  <c r="E6" i="21"/>
  <c r="E5" i="21"/>
  <c r="E4" i="21"/>
  <c r="E3" i="21"/>
  <c r="N41" i="19" l="1"/>
  <c r="L41" i="19"/>
  <c r="K41" i="19"/>
  <c r="V7" i="19"/>
  <c r="J41" i="19"/>
  <c r="M41" i="19"/>
  <c r="V25" i="19"/>
  <c r="H41" i="19"/>
  <c r="P41" i="19"/>
  <c r="C51" i="19" a="1"/>
  <c r="C51" i="19" s="1"/>
  <c r="V51" i="19" s="1"/>
  <c r="VF139" i="18"/>
  <c r="Z7" i="19"/>
  <c r="AE7" i="19"/>
  <c r="AL7" i="19"/>
  <c r="AL41" i="19" s="1"/>
  <c r="PR140" i="18"/>
  <c r="AK51" i="19"/>
  <c r="AK87" i="19" s="1"/>
  <c r="AJ7" i="19"/>
  <c r="AJ41" i="19" s="1"/>
  <c r="AK7" i="19"/>
  <c r="AK41" i="19" s="1"/>
  <c r="AF7" i="19"/>
  <c r="AF41" i="19" s="1"/>
  <c r="AH7" i="19"/>
  <c r="AH41" i="19" s="1"/>
  <c r="AG7" i="19"/>
  <c r="AG41" i="19" s="1"/>
  <c r="AH51" i="19"/>
  <c r="AH87" i="19" s="1"/>
  <c r="AI7" i="19"/>
  <c r="AI41" i="19" s="1"/>
  <c r="AG51" i="19"/>
  <c r="AG87" i="19" s="1"/>
  <c r="KD140" i="18"/>
  <c r="AM24" i="19"/>
  <c r="AR24" i="19" s="1"/>
  <c r="W24" i="19"/>
  <c r="AM14" i="19"/>
  <c r="AR14" i="19" s="1"/>
  <c r="W14" i="19"/>
  <c r="AM40" i="19"/>
  <c r="AR40" i="19" s="1"/>
  <c r="W40" i="19"/>
  <c r="AM38" i="19"/>
  <c r="AR38" i="19" s="1"/>
  <c r="W38" i="19"/>
  <c r="AM31" i="19"/>
  <c r="AR31" i="19" s="1"/>
  <c r="W31" i="19"/>
  <c r="AM10" i="19"/>
  <c r="AR10" i="19" s="1"/>
  <c r="W10" i="19"/>
  <c r="AM13" i="19"/>
  <c r="AR13" i="19" s="1"/>
  <c r="W13" i="19"/>
  <c r="AM33" i="19"/>
  <c r="AR33" i="19" s="1"/>
  <c r="W33" i="19"/>
  <c r="AM9" i="19"/>
  <c r="AR9" i="19" s="1"/>
  <c r="W9" i="19"/>
  <c r="AM17" i="19"/>
  <c r="AR17" i="19" s="1"/>
  <c r="W17" i="19"/>
  <c r="AM35" i="19"/>
  <c r="AR35" i="19" s="1"/>
  <c r="W35" i="19"/>
  <c r="AM8" i="19"/>
  <c r="AR8" i="19" s="1"/>
  <c r="W8" i="19"/>
  <c r="AM32" i="19"/>
  <c r="AR32" i="19" s="1"/>
  <c r="W32" i="19"/>
  <c r="AM16" i="19"/>
  <c r="AR16" i="19" s="1"/>
  <c r="W16" i="19"/>
  <c r="AM23" i="19"/>
  <c r="AR23" i="19" s="1"/>
  <c r="W23" i="19"/>
  <c r="AM22" i="19"/>
  <c r="AR22" i="19" s="1"/>
  <c r="W22" i="19"/>
  <c r="AM36" i="19"/>
  <c r="AR36" i="19" s="1"/>
  <c r="W36" i="19"/>
  <c r="AM37" i="19"/>
  <c r="AR37" i="19" s="1"/>
  <c r="W37" i="19"/>
  <c r="AM39" i="19"/>
  <c r="AR39" i="19" s="1"/>
  <c r="W39" i="19"/>
  <c r="AM15" i="19"/>
  <c r="AR15" i="19" s="1"/>
  <c r="W15" i="19"/>
  <c r="AM30" i="19"/>
  <c r="AR30" i="19" s="1"/>
  <c r="W30" i="19"/>
  <c r="AM19" i="19"/>
  <c r="AR19" i="19" s="1"/>
  <c r="W19" i="19"/>
  <c r="AM11" i="19"/>
  <c r="AR11" i="19" s="1"/>
  <c r="W11" i="19"/>
  <c r="AM26" i="19"/>
  <c r="AR26" i="19" s="1"/>
  <c r="W26" i="19"/>
  <c r="AM12" i="19"/>
  <c r="AR12" i="19" s="1"/>
  <c r="W12" i="19"/>
  <c r="AM21" i="19"/>
  <c r="AR21" i="19" s="1"/>
  <c r="W21" i="19"/>
  <c r="AM18" i="19"/>
  <c r="AR18" i="19" s="1"/>
  <c r="W18" i="19"/>
  <c r="AM29" i="19"/>
  <c r="AR29" i="19" s="1"/>
  <c r="W29" i="19"/>
  <c r="AM27" i="19"/>
  <c r="AR27" i="19" s="1"/>
  <c r="W27" i="19"/>
  <c r="AM28" i="19"/>
  <c r="AR28" i="19" s="1"/>
  <c r="W28" i="19"/>
  <c r="AM20" i="19"/>
  <c r="AR20" i="19" s="1"/>
  <c r="W20" i="19"/>
  <c r="AM34" i="19"/>
  <c r="AR34" i="19" s="1"/>
  <c r="W34" i="19"/>
  <c r="Y7" i="19"/>
  <c r="Y25" i="19"/>
  <c r="AQ25" i="19" s="1"/>
  <c r="T52" i="19"/>
  <c r="AO52" i="19" s="1"/>
  <c r="T66" i="19"/>
  <c r="AO66" i="19" s="1"/>
  <c r="T63" i="19"/>
  <c r="AO63" i="19" s="1"/>
  <c r="U65" i="19"/>
  <c r="AP65" i="19" s="1"/>
  <c r="T74" i="19"/>
  <c r="AO74" i="19" s="1"/>
  <c r="T61" i="19"/>
  <c r="AO61" i="19" s="1"/>
  <c r="T53" i="19"/>
  <c r="AO53" i="19" s="1"/>
  <c r="U76" i="19"/>
  <c r="AP76" i="19" s="1"/>
  <c r="U67" i="19"/>
  <c r="AP67" i="19" s="1"/>
  <c r="R67" i="19"/>
  <c r="AM67" i="19" s="1"/>
  <c r="S66" i="19"/>
  <c r="AN66" i="19" s="1"/>
  <c r="AN57" i="19"/>
  <c r="AM69" i="19"/>
  <c r="AM61" i="19"/>
  <c r="S58" i="19"/>
  <c r="AN58" i="19" s="1"/>
  <c r="U53" i="19"/>
  <c r="AP53" i="19" s="1"/>
  <c r="R57" i="19"/>
  <c r="AM57" i="19" s="1"/>
  <c r="U63" i="19"/>
  <c r="AP63" i="19" s="1"/>
  <c r="T86" i="19"/>
  <c r="AO86" i="19" s="1"/>
  <c r="T65" i="19"/>
  <c r="AO65" i="19" s="1"/>
  <c r="U52" i="19"/>
  <c r="AP52" i="19" s="1"/>
  <c r="AM65" i="19"/>
  <c r="R73" i="19"/>
  <c r="U56" i="19"/>
  <c r="AP56" i="19" s="1"/>
  <c r="U61" i="19"/>
  <c r="AP61" i="19" s="1"/>
  <c r="S62" i="19"/>
  <c r="AN62" i="19" s="1"/>
  <c r="U77" i="19"/>
  <c r="AP77" i="19" s="1"/>
  <c r="T64" i="19"/>
  <c r="AO64" i="19" s="1"/>
  <c r="T83" i="19"/>
  <c r="AO83" i="19" s="1"/>
  <c r="U86" i="19"/>
  <c r="AP86" i="19" s="1"/>
  <c r="U73" i="19"/>
  <c r="AP73" i="19" s="1"/>
  <c r="AN81" i="19"/>
  <c r="S54" i="19"/>
  <c r="AN54" i="19" s="1"/>
  <c r="R75" i="19"/>
  <c r="AM75" i="19" s="1"/>
  <c r="T71" i="19"/>
  <c r="AO71" i="19" s="1"/>
  <c r="T56" i="19"/>
  <c r="AO56" i="19" s="1"/>
  <c r="T55" i="19"/>
  <c r="AO55" i="19" s="1"/>
  <c r="T79" i="19"/>
  <c r="AO79" i="19" s="1"/>
  <c r="S79" i="19"/>
  <c r="AN79" i="19" s="1"/>
  <c r="T59" i="19"/>
  <c r="AO59" i="19" s="1"/>
  <c r="U83" i="19"/>
  <c r="AP83" i="19" s="1"/>
  <c r="S80" i="19"/>
  <c r="AN80" i="19" s="1"/>
  <c r="S52" i="19"/>
  <c r="AN52" i="19" s="1"/>
  <c r="T73" i="19"/>
  <c r="AO73" i="19" s="1"/>
  <c r="T84" i="19"/>
  <c r="AO84" i="19" s="1"/>
  <c r="S84" i="19"/>
  <c r="AN84" i="19" s="1"/>
  <c r="U71" i="19"/>
  <c r="AP71" i="19" s="1"/>
  <c r="T70" i="19"/>
  <c r="AO70" i="19" s="1"/>
  <c r="S60" i="19"/>
  <c r="AN60" i="19" s="1"/>
  <c r="U55" i="19"/>
  <c r="AP55" i="19" s="1"/>
  <c r="U72" i="19"/>
  <c r="U79" i="19"/>
  <c r="AP79" i="19" s="1"/>
  <c r="U59" i="19"/>
  <c r="AP59" i="19" s="1"/>
  <c r="T81" i="19"/>
  <c r="AO81" i="19" s="1"/>
  <c r="T77" i="19"/>
  <c r="AO77" i="19" s="1"/>
  <c r="S70" i="19"/>
  <c r="AN70" i="19" s="1"/>
  <c r="R74" i="19"/>
  <c r="AM74" i="19" s="1"/>
  <c r="S63" i="19"/>
  <c r="AN63" i="19" s="1"/>
  <c r="R52" i="19"/>
  <c r="AM52" i="19" s="1"/>
  <c r="U84" i="19"/>
  <c r="AP84" i="19" s="1"/>
  <c r="R84" i="19"/>
  <c r="AM84" i="19" s="1"/>
  <c r="T60" i="19"/>
  <c r="AO60" i="19" s="1"/>
  <c r="U70" i="19"/>
  <c r="AP70" i="19" s="1"/>
  <c r="S55" i="19"/>
  <c r="AN55" i="19" s="1"/>
  <c r="T72" i="19"/>
  <c r="AO72" i="19" s="1"/>
  <c r="T69" i="19"/>
  <c r="AO69" i="19" s="1"/>
  <c r="S71" i="19"/>
  <c r="AN71" i="19" s="1"/>
  <c r="S85" i="19"/>
  <c r="AN85" i="19" s="1"/>
  <c r="T80" i="19"/>
  <c r="AO80" i="19" s="1"/>
  <c r="S72" i="19"/>
  <c r="AN72" i="19" s="1"/>
  <c r="U58" i="19"/>
  <c r="AP58" i="19" s="1"/>
  <c r="S53" i="19"/>
  <c r="AN53" i="19" s="1"/>
  <c r="T78" i="19"/>
  <c r="AO78" i="19" s="1"/>
  <c r="U60" i="19"/>
  <c r="AP60" i="19" s="1"/>
  <c r="S61" i="19"/>
  <c r="AN61" i="19" s="1"/>
  <c r="T85" i="19"/>
  <c r="AO85" i="19" s="1"/>
  <c r="R83" i="19"/>
  <c r="AM83" i="19" s="1"/>
  <c r="U57" i="19"/>
  <c r="AP57" i="19" s="1"/>
  <c r="U69" i="19"/>
  <c r="AP69" i="19" s="1"/>
  <c r="T54" i="19"/>
  <c r="AO54" i="19" s="1"/>
  <c r="AF51" i="19"/>
  <c r="AF87" i="19" s="1"/>
  <c r="S78" i="19"/>
  <c r="AN78" i="19" s="1"/>
  <c r="S69" i="19"/>
  <c r="AN69" i="19" s="1"/>
  <c r="T62" i="19"/>
  <c r="AO62" i="19" s="1"/>
  <c r="T58" i="19"/>
  <c r="AO58" i="19" s="1"/>
  <c r="U78" i="19"/>
  <c r="AP78" i="19" s="1"/>
  <c r="U82" i="19"/>
  <c r="AP82" i="19" s="1"/>
  <c r="U85" i="19"/>
  <c r="AP85" i="19" s="1"/>
  <c r="T75" i="19"/>
  <c r="AO75" i="19" s="1"/>
  <c r="T68" i="19"/>
  <c r="AO68" i="19" s="1"/>
  <c r="S68" i="19"/>
  <c r="AN68" i="19" s="1"/>
  <c r="T57" i="19"/>
  <c r="AO57" i="19" s="1"/>
  <c r="U54" i="19"/>
  <c r="AP54" i="19" s="1"/>
  <c r="S77" i="19"/>
  <c r="AN77" i="19" s="1"/>
  <c r="R59" i="19"/>
  <c r="AM59" i="19" s="1"/>
  <c r="U80" i="19"/>
  <c r="U62" i="19"/>
  <c r="AP62" i="19" s="1"/>
  <c r="U64" i="19"/>
  <c r="AP64" i="19" s="1"/>
  <c r="T82" i="19"/>
  <c r="AO82" i="19" s="1"/>
  <c r="U74" i="19"/>
  <c r="AP74" i="19" s="1"/>
  <c r="T76" i="19"/>
  <c r="AO76" i="19" s="1"/>
  <c r="U75" i="19"/>
  <c r="AP75" i="19" s="1"/>
  <c r="U68" i="19"/>
  <c r="AP68" i="19" s="1"/>
  <c r="U81" i="19"/>
  <c r="AP81" i="19" s="1"/>
  <c r="U66" i="19"/>
  <c r="AP66" i="19" s="1"/>
  <c r="T67" i="19"/>
  <c r="AO67" i="19" s="1"/>
  <c r="S7" i="19"/>
  <c r="R7" i="19"/>
  <c r="W7" i="19" s="1"/>
  <c r="U25" i="19"/>
  <c r="AP25" i="19" s="1"/>
  <c r="T25" i="19"/>
  <c r="AO25" i="19" s="1"/>
  <c r="S25" i="19"/>
  <c r="AN25" i="19" s="1"/>
  <c r="R25" i="19"/>
  <c r="U7" i="19"/>
  <c r="T7" i="19"/>
  <c r="F41" i="19"/>
  <c r="AL51" i="19"/>
  <c r="AL87" i="19" s="1"/>
  <c r="P87" i="19"/>
  <c r="AI51" i="19"/>
  <c r="AI87" i="19" s="1"/>
  <c r="OH140" i="18"/>
  <c r="AJ51" i="19"/>
  <c r="AJ87" i="19" s="1"/>
  <c r="B140" i="18"/>
  <c r="G41" i="19"/>
  <c r="E41" i="19"/>
  <c r="D41" i="19"/>
  <c r="AL140" i="18"/>
  <c r="C41" i="19"/>
  <c r="B41" i="19"/>
  <c r="IT140" i="18"/>
  <c r="EP140" i="18"/>
  <c r="MX140" i="18"/>
  <c r="DF140" i="18"/>
  <c r="HJ140" i="18"/>
  <c r="FZ140" i="18"/>
  <c r="LN140" i="18"/>
  <c r="BV140" i="18"/>
  <c r="U41" i="19" l="1"/>
  <c r="T41" i="19"/>
  <c r="S41" i="19"/>
  <c r="VF140" i="18"/>
  <c r="AM7" i="19"/>
  <c r="R41" i="19"/>
  <c r="V41" i="19"/>
  <c r="AQ7" i="19"/>
  <c r="AQ41" i="19" s="1"/>
  <c r="O87" i="19"/>
  <c r="AM25" i="19"/>
  <c r="AR25" i="19" s="1"/>
  <c r="W25" i="19"/>
  <c r="W65" i="19"/>
  <c r="W71" i="19"/>
  <c r="W73" i="19"/>
  <c r="W82" i="19"/>
  <c r="W64" i="19"/>
  <c r="W85" i="19"/>
  <c r="W55" i="19"/>
  <c r="W61" i="19"/>
  <c r="W53" i="19"/>
  <c r="V87" i="19"/>
  <c r="W79" i="19"/>
  <c r="W70" i="19"/>
  <c r="W86" i="19"/>
  <c r="W54" i="19"/>
  <c r="W69" i="19"/>
  <c r="W62" i="19"/>
  <c r="W67" i="19"/>
  <c r="W56" i="19"/>
  <c r="W74" i="19"/>
  <c r="W66" i="19"/>
  <c r="W77" i="19"/>
  <c r="W58" i="19"/>
  <c r="W57" i="19"/>
  <c r="W84" i="19"/>
  <c r="W83" i="19"/>
  <c r="W78" i="19"/>
  <c r="W81" i="19"/>
  <c r="W52" i="19"/>
  <c r="W75" i="19"/>
  <c r="W68" i="19"/>
  <c r="W59" i="19"/>
  <c r="W80" i="19"/>
  <c r="W60" i="19"/>
  <c r="W63" i="19"/>
  <c r="W72" i="19"/>
  <c r="W76" i="19"/>
  <c r="AP7" i="19"/>
  <c r="AP41" i="19" s="1"/>
  <c r="AN7" i="19"/>
  <c r="AO7" i="19"/>
  <c r="AO41" i="19" s="1"/>
  <c r="U51" i="19"/>
  <c r="AP51" i="19" s="1"/>
  <c r="AM73" i="19"/>
  <c r="S51" i="19"/>
  <c r="R51" i="19"/>
  <c r="AP80" i="19"/>
  <c r="AP72" i="19"/>
  <c r="T51" i="19"/>
  <c r="N87" i="19"/>
  <c r="AM41" i="19" l="1"/>
  <c r="W41" i="19"/>
  <c r="AR7" i="19"/>
  <c r="AN41" i="19"/>
  <c r="U87" i="19"/>
  <c r="W51" i="19"/>
  <c r="W87" i="19" s="1"/>
  <c r="AP87" i="19"/>
  <c r="AO51" i="19"/>
  <c r="AO87" i="19" s="1"/>
  <c r="T87" i="19"/>
  <c r="R87" i="19"/>
  <c r="AM51" i="19"/>
  <c r="AM87" i="19" s="1"/>
  <c r="AN51" i="19"/>
  <c r="AN87" i="19" s="1"/>
  <c r="S87" i="19"/>
  <c r="AE41" i="19"/>
  <c r="Z41" i="19"/>
  <c r="AD41" i="19"/>
  <c r="AC41" i="19"/>
  <c r="AA41" i="19"/>
  <c r="AB41" i="19"/>
  <c r="Y41" i="19" l="1"/>
  <c r="AR41" i="19" s="1"/>
  <c r="AE69" i="19"/>
  <c r="AE52" i="19"/>
  <c r="AE68" i="19"/>
  <c r="AE76" i="19"/>
  <c r="AE81" i="19"/>
  <c r="AE75" i="19"/>
  <c r="AE65" i="19"/>
  <c r="AE57" i="19"/>
  <c r="Y86" i="19"/>
  <c r="Y66" i="19"/>
  <c r="AC70" i="19"/>
  <c r="AC63" i="19"/>
  <c r="AC66" i="19"/>
  <c r="AC56" i="19"/>
  <c r="AC83" i="19"/>
  <c r="AC61" i="19"/>
  <c r="AC55" i="19"/>
  <c r="AC60" i="19"/>
  <c r="AC75" i="19"/>
  <c r="AC77" i="19"/>
  <c r="AC67" i="19"/>
  <c r="AC72" i="19"/>
  <c r="AC85" i="19"/>
  <c r="AC65" i="19"/>
  <c r="AC59" i="19"/>
  <c r="AD57" i="19"/>
  <c r="AD61" i="19"/>
  <c r="AD63" i="19"/>
  <c r="AD68" i="19"/>
  <c r="AD86" i="19"/>
  <c r="AD73" i="19"/>
  <c r="AD53" i="19"/>
  <c r="AD76" i="19"/>
  <c r="AD77" i="19"/>
  <c r="AD64" i="19"/>
  <c r="AD58" i="19"/>
  <c r="AD74" i="19"/>
  <c r="AD82" i="19"/>
  <c r="AD81" i="19"/>
  <c r="AD71" i="19"/>
  <c r="AD69" i="19"/>
  <c r="AD60" i="19"/>
  <c r="AD65" i="19"/>
  <c r="AD52" i="19"/>
  <c r="AD54" i="19"/>
  <c r="AD70" i="19"/>
  <c r="AD75" i="19"/>
  <c r="AD67" i="19"/>
  <c r="AD72" i="19"/>
  <c r="AD55" i="19"/>
  <c r="AD78" i="19"/>
  <c r="AD84" i="19"/>
  <c r="AB60" i="19"/>
  <c r="AB84" i="19"/>
  <c r="AB52" i="19"/>
  <c r="AB68" i="19"/>
  <c r="AB83" i="19"/>
  <c r="AB55" i="19"/>
  <c r="AB57" i="19"/>
  <c r="AB79" i="19"/>
  <c r="AB61" i="19"/>
  <c r="AB70" i="19"/>
  <c r="AB85" i="19"/>
  <c r="AB80" i="19"/>
  <c r="AB78" i="19"/>
  <c r="AB54" i="19"/>
  <c r="AB53" i="19"/>
  <c r="AB82" i="19"/>
  <c r="AB63" i="19"/>
  <c r="AB74" i="19"/>
  <c r="AB66" i="19"/>
  <c r="AB81" i="19"/>
  <c r="AB59" i="19"/>
  <c r="AB62" i="19"/>
  <c r="AB69" i="19"/>
  <c r="AB64" i="19"/>
  <c r="AB72" i="19"/>
  <c r="AB75" i="19"/>
  <c r="AB86" i="19"/>
  <c r="AB58" i="19"/>
  <c r="AB67" i="19"/>
  <c r="AB71" i="19"/>
  <c r="AB77" i="19"/>
  <c r="AA64" i="19"/>
  <c r="AA61" i="19"/>
  <c r="AA60" i="19"/>
  <c r="AA84" i="19"/>
  <c r="AA58" i="19"/>
  <c r="AA56" i="19"/>
  <c r="AA52" i="19"/>
  <c r="AA55" i="19"/>
  <c r="AA59" i="19"/>
  <c r="AA68" i="19"/>
  <c r="AA76" i="19"/>
  <c r="AA83" i="19"/>
  <c r="AA81" i="19"/>
  <c r="AA78" i="19"/>
  <c r="AA63" i="19"/>
  <c r="AA72" i="19"/>
  <c r="AA67" i="19"/>
  <c r="AA77" i="19"/>
  <c r="AA85" i="19"/>
  <c r="AA74" i="19"/>
  <c r="AA62" i="19"/>
  <c r="AA70" i="19"/>
  <c r="AA82" i="19"/>
  <c r="AA54" i="19"/>
  <c r="AA79" i="19"/>
  <c r="AA75" i="19"/>
  <c r="AA71" i="19"/>
  <c r="AA73" i="19"/>
  <c r="AA66" i="19"/>
  <c r="AA69" i="19"/>
  <c r="AA57" i="19"/>
  <c r="AA86" i="19"/>
  <c r="AA53" i="19"/>
  <c r="AA65" i="19"/>
  <c r="Z70" i="19"/>
  <c r="Z78" i="19"/>
  <c r="Z65" i="19"/>
  <c r="Z84" i="19"/>
  <c r="Z68" i="19"/>
  <c r="Z58" i="19"/>
  <c r="Z69" i="19"/>
  <c r="Z83" i="19"/>
  <c r="Z57" i="19"/>
  <c r="Z60" i="19"/>
  <c r="Z59" i="19"/>
  <c r="Z82" i="19"/>
  <c r="Z85" i="19"/>
  <c r="Z73" i="19"/>
  <c r="Z52" i="19"/>
  <c r="Z71" i="19"/>
  <c r="Z64" i="19"/>
  <c r="Z80" i="19"/>
  <c r="Z54" i="19"/>
  <c r="Z86" i="19"/>
  <c r="Z66" i="19"/>
  <c r="Z79" i="19"/>
  <c r="Z55" i="19"/>
  <c r="Z74" i="19"/>
  <c r="Z76" i="19"/>
  <c r="Z77" i="19"/>
  <c r="Z63" i="19"/>
  <c r="Z53" i="19"/>
  <c r="Z75" i="19"/>
  <c r="Z72" i="19"/>
  <c r="Z56" i="19"/>
  <c r="Z61" i="19"/>
  <c r="Z81" i="19"/>
  <c r="Z62" i="19"/>
  <c r="AB73" i="19"/>
  <c r="AB56" i="19"/>
  <c r="AB65" i="19"/>
  <c r="AC53" i="19"/>
  <c r="AC76" i="19"/>
  <c r="AC69" i="19"/>
  <c r="AC58" i="19"/>
  <c r="AC81" i="19"/>
  <c r="AC79" i="19"/>
  <c r="AC57" i="19"/>
  <c r="AC80" i="19"/>
  <c r="AC52" i="19"/>
  <c r="AC73" i="19"/>
  <c r="AC74" i="19"/>
  <c r="AC62" i="19"/>
  <c r="AC68" i="19"/>
  <c r="AC78" i="19"/>
  <c r="AC82" i="19"/>
  <c r="AC54" i="19"/>
  <c r="AC71" i="19"/>
  <c r="AA80" i="19"/>
  <c r="AD59" i="19"/>
  <c r="AD62" i="19"/>
  <c r="AD80" i="19"/>
  <c r="AD85" i="19"/>
  <c r="AD56" i="19"/>
  <c r="AD79" i="19"/>
  <c r="AD83" i="19"/>
  <c r="AD66" i="19"/>
  <c r="AE71" i="19"/>
  <c r="AE66" i="19"/>
  <c r="AE64" i="19"/>
  <c r="AE82" i="19"/>
  <c r="AE59" i="19"/>
  <c r="AE56" i="19"/>
  <c r="AE53" i="19"/>
  <c r="AE86" i="19"/>
  <c r="AE55" i="19"/>
  <c r="AE85" i="19"/>
  <c r="AE54" i="19"/>
  <c r="AE80" i="19"/>
  <c r="AE77" i="19"/>
  <c r="AE79" i="19"/>
  <c r="AE60" i="19"/>
  <c r="AE63" i="19"/>
  <c r="AE62" i="19"/>
  <c r="AE73" i="19"/>
  <c r="AE58" i="19"/>
  <c r="AE84" i="19"/>
  <c r="AE83" i="19"/>
  <c r="AE67" i="19"/>
  <c r="AE61" i="19"/>
  <c r="AE70" i="19"/>
  <c r="AE78" i="19"/>
  <c r="AE72" i="19"/>
  <c r="Y80" i="19"/>
  <c r="Y84" i="19"/>
  <c r="Z67" i="19"/>
  <c r="AB76" i="19"/>
  <c r="AE74" i="19"/>
  <c r="AC64" i="19"/>
  <c r="U19" i="11"/>
  <c r="W19" i="11" s="1"/>
  <c r="O19" i="11"/>
  <c r="Q19" i="11" s="1"/>
  <c r="I19" i="11"/>
  <c r="K19" i="11" s="1"/>
  <c r="C19" i="11"/>
  <c r="E19" i="11" s="1"/>
  <c r="U18" i="11"/>
  <c r="W18" i="11" s="1"/>
  <c r="O18" i="11"/>
  <c r="Q18" i="11" s="1"/>
  <c r="I18" i="11"/>
  <c r="K18" i="11" s="1"/>
  <c r="C18" i="11"/>
  <c r="E18" i="11" s="1"/>
  <c r="U17" i="11"/>
  <c r="W17" i="11" s="1"/>
  <c r="O17" i="11"/>
  <c r="Q17" i="11" s="1"/>
  <c r="I17" i="11"/>
  <c r="K17" i="11" s="1"/>
  <c r="C17" i="11"/>
  <c r="E17" i="11" s="1"/>
  <c r="U16" i="11"/>
  <c r="W16" i="11" s="1"/>
  <c r="O16" i="11"/>
  <c r="Q16" i="11" s="1"/>
  <c r="I16" i="11"/>
  <c r="K16" i="11" s="1"/>
  <c r="C16" i="11"/>
  <c r="E16" i="11" s="1"/>
  <c r="U15" i="11"/>
  <c r="W15" i="11" s="1"/>
  <c r="O15" i="11"/>
  <c r="Q15" i="11" s="1"/>
  <c r="I15" i="11"/>
  <c r="K15" i="11" s="1"/>
  <c r="C15" i="11"/>
  <c r="E15" i="11" s="1"/>
  <c r="U14" i="11"/>
  <c r="W14" i="11" s="1"/>
  <c r="O14" i="11"/>
  <c r="Q14" i="11" s="1"/>
  <c r="I14" i="11"/>
  <c r="K14" i="11" s="1"/>
  <c r="C14" i="11"/>
  <c r="E14" i="11" s="1"/>
  <c r="U13" i="11"/>
  <c r="W13" i="11" s="1"/>
  <c r="O13" i="11"/>
  <c r="Q13" i="11" s="1"/>
  <c r="I13" i="11"/>
  <c r="K13" i="11" s="1"/>
  <c r="C13" i="11"/>
  <c r="E13" i="11" s="1"/>
  <c r="U12" i="11"/>
  <c r="W12" i="11" s="1"/>
  <c r="O12" i="11"/>
  <c r="Q12" i="11" s="1"/>
  <c r="I12" i="11"/>
  <c r="K12" i="11" s="1"/>
  <c r="C12" i="11"/>
  <c r="E12" i="11" s="1"/>
  <c r="U11" i="11"/>
  <c r="W11" i="11" s="1"/>
  <c r="O11" i="11"/>
  <c r="Q11" i="11" s="1"/>
  <c r="I11" i="11"/>
  <c r="K11" i="11" s="1"/>
  <c r="C11" i="11"/>
  <c r="E11" i="11" s="1"/>
  <c r="U10" i="11"/>
  <c r="W10" i="11" s="1"/>
  <c r="O10" i="11"/>
  <c r="Q10" i="11" s="1"/>
  <c r="I10" i="11"/>
  <c r="K10" i="11" s="1"/>
  <c r="C10" i="11"/>
  <c r="E10" i="11" s="1"/>
  <c r="U9" i="11"/>
  <c r="W9" i="11" s="1"/>
  <c r="O9" i="11"/>
  <c r="Q9" i="11" s="1"/>
  <c r="I9" i="11"/>
  <c r="K9" i="11" s="1"/>
  <c r="C9" i="11"/>
  <c r="E9" i="11" s="1"/>
  <c r="U8" i="11"/>
  <c r="W8" i="11" s="1"/>
  <c r="O8" i="11"/>
  <c r="Q8" i="11" s="1"/>
  <c r="I8" i="11"/>
  <c r="K8" i="11" s="1"/>
  <c r="C8" i="11"/>
  <c r="E8" i="11" s="1"/>
  <c r="U7" i="11"/>
  <c r="W7" i="11" s="1"/>
  <c r="O7" i="11"/>
  <c r="Q7" i="11" s="1"/>
  <c r="I7" i="11"/>
  <c r="K7" i="11" s="1"/>
  <c r="C7" i="11"/>
  <c r="E7" i="11" s="1"/>
  <c r="U6" i="11"/>
  <c r="W6" i="11" s="1"/>
  <c r="O6" i="11"/>
  <c r="Q6" i="11" s="1"/>
  <c r="I6" i="11"/>
  <c r="K6" i="11" s="1"/>
  <c r="C6" i="11"/>
  <c r="E6" i="11" s="1"/>
  <c r="U19" i="4"/>
  <c r="W19" i="4" s="1"/>
  <c r="U18" i="4"/>
  <c r="W18" i="4" s="1"/>
  <c r="U17" i="4"/>
  <c r="W17" i="4" s="1"/>
  <c r="U16" i="4"/>
  <c r="W16" i="4" s="1"/>
  <c r="U15" i="4"/>
  <c r="W15" i="4" s="1"/>
  <c r="U14" i="4"/>
  <c r="W14" i="4" s="1"/>
  <c r="U13" i="4"/>
  <c r="W13" i="4" s="1"/>
  <c r="U12" i="4"/>
  <c r="W12" i="4" s="1"/>
  <c r="U11" i="4"/>
  <c r="W11" i="4" s="1"/>
  <c r="U10" i="4"/>
  <c r="W10" i="4" s="1"/>
  <c r="U9" i="4"/>
  <c r="W9" i="4" s="1"/>
  <c r="U8" i="4"/>
  <c r="W8" i="4" s="1"/>
  <c r="U7" i="4"/>
  <c r="U6" i="4"/>
  <c r="O19" i="4"/>
  <c r="Q19" i="4" s="1"/>
  <c r="O18" i="4"/>
  <c r="Q18" i="4" s="1"/>
  <c r="O17" i="4"/>
  <c r="Q17" i="4" s="1"/>
  <c r="O16" i="4"/>
  <c r="Q16" i="4" s="1"/>
  <c r="O15" i="4"/>
  <c r="Q15" i="4" s="1"/>
  <c r="O14" i="4"/>
  <c r="Q14" i="4" s="1"/>
  <c r="O13" i="4"/>
  <c r="Q13" i="4" s="1"/>
  <c r="O12" i="4"/>
  <c r="Q12" i="4" s="1"/>
  <c r="O11" i="4"/>
  <c r="Q11" i="4" s="1"/>
  <c r="O10" i="4"/>
  <c r="Q10" i="4" s="1"/>
  <c r="O9" i="4"/>
  <c r="Q9" i="4" s="1"/>
  <c r="O8" i="4"/>
  <c r="Q8" i="4" s="1"/>
  <c r="O7" i="4"/>
  <c r="O6" i="4"/>
  <c r="I19" i="4"/>
  <c r="K19" i="4" s="1"/>
  <c r="I18" i="4"/>
  <c r="K18" i="4" s="1"/>
  <c r="I17" i="4"/>
  <c r="K17" i="4" s="1"/>
  <c r="I16" i="4"/>
  <c r="K16" i="4" s="1"/>
  <c r="I15" i="4"/>
  <c r="K15" i="4" s="1"/>
  <c r="I14" i="4"/>
  <c r="K14" i="4" s="1"/>
  <c r="I13" i="4"/>
  <c r="K13" i="4" s="1"/>
  <c r="I12" i="4"/>
  <c r="K12" i="4" s="1"/>
  <c r="I11" i="4"/>
  <c r="K11" i="4" s="1"/>
  <c r="I10" i="4"/>
  <c r="K10" i="4" s="1"/>
  <c r="I9" i="4"/>
  <c r="K9" i="4" s="1"/>
  <c r="I8" i="4"/>
  <c r="K8" i="4" s="1"/>
  <c r="I7" i="4"/>
  <c r="I6" i="4"/>
  <c r="C19" i="4"/>
  <c r="E19" i="4" s="1"/>
  <c r="C18" i="4"/>
  <c r="E18" i="4" s="1"/>
  <c r="C17" i="4"/>
  <c r="E17" i="4" s="1"/>
  <c r="C16" i="4"/>
  <c r="E16" i="4" s="1"/>
  <c r="C15" i="4"/>
  <c r="E15" i="4" s="1"/>
  <c r="C14" i="4"/>
  <c r="E14" i="4" s="1"/>
  <c r="C13" i="4"/>
  <c r="E13" i="4" s="1"/>
  <c r="C12" i="4"/>
  <c r="E12" i="4" s="1"/>
  <c r="C11" i="4"/>
  <c r="E11" i="4" s="1"/>
  <c r="C10" i="4"/>
  <c r="E10" i="4" s="1"/>
  <c r="C9" i="4"/>
  <c r="E9" i="4" s="1"/>
  <c r="C8" i="4"/>
  <c r="E8" i="4" s="1"/>
  <c r="C7" i="4"/>
  <c r="C6" i="4"/>
  <c r="AR80" i="19" l="1"/>
  <c r="AR66" i="19"/>
  <c r="L87" i="19"/>
  <c r="Y82" i="19"/>
  <c r="H87" i="19"/>
  <c r="M87" i="19"/>
  <c r="K87" i="19"/>
  <c r="C87" i="19"/>
  <c r="J87" i="19"/>
  <c r="G87" i="19"/>
  <c r="Y81" i="19"/>
  <c r="AC84" i="19"/>
  <c r="AQ84" i="19" s="1"/>
  <c r="Y85" i="19"/>
  <c r="D87" i="19"/>
  <c r="Y83" i="19"/>
  <c r="B87" i="19"/>
  <c r="F87" i="19"/>
  <c r="AC86" i="19"/>
  <c r="AQ86" i="19" s="1"/>
  <c r="E87" i="19"/>
  <c r="AQ80" i="19"/>
  <c r="Y65" i="19"/>
  <c r="AQ66" i="19"/>
  <c r="Y74" i="19"/>
  <c r="Y70" i="19"/>
  <c r="Y73" i="19"/>
  <c r="Z51" i="19"/>
  <c r="Z87" i="19" s="1"/>
  <c r="AA51" i="19"/>
  <c r="AA87" i="19" s="1"/>
  <c r="Y52" i="19"/>
  <c r="AR52" i="19" s="1"/>
  <c r="Y69" i="19"/>
  <c r="Y71" i="19"/>
  <c r="Y62" i="19"/>
  <c r="Y68" i="19"/>
  <c r="Y57" i="19"/>
  <c r="Y58" i="19"/>
  <c r="Y64" i="19"/>
  <c r="Y53" i="19"/>
  <c r="Y51" i="19"/>
  <c r="Y75" i="19"/>
  <c r="Y63" i="19"/>
  <c r="AB51" i="19"/>
  <c r="AB87" i="19" s="1"/>
  <c r="Y54" i="19"/>
  <c r="Y78" i="19"/>
  <c r="Y76" i="19"/>
  <c r="Y61" i="19"/>
  <c r="AE51" i="19"/>
  <c r="AE87" i="19" s="1"/>
  <c r="AD51" i="19"/>
  <c r="AD87" i="19" s="1"/>
  <c r="Y56" i="19"/>
  <c r="Y77" i="19"/>
  <c r="Y67" i="19"/>
  <c r="Y60" i="19"/>
  <c r="AC51" i="19"/>
  <c r="Y55" i="19"/>
  <c r="Y72" i="19"/>
  <c r="Y79" i="19"/>
  <c r="Y59" i="19"/>
  <c r="E25" i="11"/>
  <c r="K25" i="11"/>
  <c r="Q25" i="11"/>
  <c r="W25" i="11"/>
  <c r="K7" i="4"/>
  <c r="K6" i="4"/>
  <c r="K25" i="4" s="1"/>
  <c r="E7" i="4"/>
  <c r="E6" i="4"/>
  <c r="E25" i="4" s="1"/>
  <c r="W7" i="4"/>
  <c r="W6" i="4"/>
  <c r="W25" i="4" s="1"/>
  <c r="Q7" i="4"/>
  <c r="Q6" i="4"/>
  <c r="Q25" i="4" s="1"/>
  <c r="AQ79" i="19" l="1"/>
  <c r="AR79" i="19"/>
  <c r="AQ64" i="19"/>
  <c r="AR64" i="19"/>
  <c r="AQ76" i="19"/>
  <c r="AR76" i="19"/>
  <c r="AQ63" i="19"/>
  <c r="AR63" i="19"/>
  <c r="AQ58" i="19"/>
  <c r="AR58" i="19"/>
  <c r="AQ67" i="19"/>
  <c r="AR67" i="19"/>
  <c r="AQ72" i="19"/>
  <c r="AR72" i="19"/>
  <c r="AQ77" i="19"/>
  <c r="AR77" i="19"/>
  <c r="AQ75" i="19"/>
  <c r="AR75" i="19"/>
  <c r="AQ71" i="19"/>
  <c r="AR71" i="19"/>
  <c r="AQ73" i="19"/>
  <c r="AR73" i="19"/>
  <c r="AQ65" i="19"/>
  <c r="AR65" i="19"/>
  <c r="AQ81" i="19"/>
  <c r="AR81" i="19"/>
  <c r="AQ82" i="19"/>
  <c r="AR82" i="19"/>
  <c r="AQ61" i="19"/>
  <c r="AR61" i="19"/>
  <c r="AQ59" i="19"/>
  <c r="AR59" i="19"/>
  <c r="AQ56" i="19"/>
  <c r="AR56" i="19"/>
  <c r="AQ78" i="19"/>
  <c r="AR78" i="19"/>
  <c r="AR51" i="19"/>
  <c r="AQ69" i="19"/>
  <c r="AR69" i="19"/>
  <c r="AQ70" i="19"/>
  <c r="AR70" i="19"/>
  <c r="AQ83" i="19"/>
  <c r="AR83" i="19"/>
  <c r="AQ62" i="19"/>
  <c r="AR62" i="19"/>
  <c r="AQ55" i="19"/>
  <c r="AR55" i="19"/>
  <c r="AQ57" i="19"/>
  <c r="AR57" i="19"/>
  <c r="AQ68" i="19"/>
  <c r="AR68" i="19"/>
  <c r="AQ74" i="19"/>
  <c r="AR74" i="19"/>
  <c r="AR84" i="19"/>
  <c r="AQ60" i="19"/>
  <c r="AR60" i="19"/>
  <c r="AQ54" i="19"/>
  <c r="AR54" i="19"/>
  <c r="AQ53" i="19"/>
  <c r="AR53" i="19"/>
  <c r="AQ85" i="19"/>
  <c r="AR85" i="19"/>
  <c r="Y87" i="19"/>
  <c r="AC87" i="19"/>
  <c r="AQ51" i="19"/>
  <c r="AQ52" i="19"/>
  <c r="AQ87" i="19"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<sst xmlns="http://schemas.openxmlformats.org/spreadsheetml/2006/main" count="3128" uniqueCount="819">
  <si>
    <t>General Instructions</t>
  </si>
  <si>
    <t>Current Staffing Worksheet Instructions</t>
  </si>
  <si>
    <t>Populations of Focus Definitions</t>
  </si>
  <si>
    <t>Population</t>
  </si>
  <si>
    <t>Description</t>
  </si>
  <si>
    <r>
      <t xml:space="preserve">Adult </t>
    </r>
    <r>
      <rPr>
        <b/>
        <sz val="12"/>
        <color rgb="FF000000"/>
        <rFont val="Calibri"/>
        <family val="2"/>
        <scheme val="minor"/>
      </rPr>
      <t xml:space="preserve">high utilizers </t>
    </r>
    <r>
      <rPr>
        <sz val="12"/>
        <color rgb="FF000000"/>
        <rFont val="Calibri"/>
        <family val="2"/>
        <scheme val="minor"/>
      </rPr>
      <t>with five or more preventable emergency room visits, or 3 or more unplanned hospital and/or short-term skilled nursing facility (NF) stays in a 6-month period</t>
    </r>
  </si>
  <si>
    <r>
      <t xml:space="preserve">Adults with county </t>
    </r>
    <r>
      <rPr>
        <b/>
        <sz val="12"/>
        <color rgb="FF000000"/>
        <rFont val="Calibri"/>
        <family val="2"/>
        <scheme val="minor"/>
      </rPr>
      <t xml:space="preserve">severe mental illness (SMI) or substance use disorder (SUD) </t>
    </r>
    <r>
      <rPr>
        <sz val="12"/>
        <color rgb="FF000000"/>
        <rFont val="Calibri"/>
        <family val="2"/>
        <scheme val="minor"/>
      </rPr>
      <t xml:space="preserve">diagnosis </t>
    </r>
    <r>
      <rPr>
        <i/>
        <sz val="12"/>
        <color rgb="FF000000"/>
        <rFont val="Calibri"/>
        <family val="2"/>
        <scheme val="minor"/>
      </rPr>
      <t xml:space="preserve">and </t>
    </r>
    <r>
      <rPr>
        <sz val="12"/>
        <color rgb="FF000000"/>
        <rFont val="Calibri"/>
        <family val="2"/>
        <scheme val="minor"/>
      </rPr>
      <t>experiencing one complex social factor, and are (high risk or institutionalization, or user of crisis services, two or more ED visits or IP in past 12 months due to SMI/SUD-related hospitalizations, or pregnant)</t>
    </r>
  </si>
  <si>
    <r>
      <t xml:space="preserve">Adults </t>
    </r>
    <r>
      <rPr>
        <b/>
        <sz val="12"/>
        <color rgb="FF000000"/>
        <rFont val="Calibri"/>
        <family val="2"/>
        <scheme val="minor"/>
      </rPr>
      <t xml:space="preserve">at risk for long-term care (LTC) institutionalization </t>
    </r>
    <r>
      <rPr>
        <sz val="12"/>
        <color rgb="FF000000"/>
        <rFont val="Calibri"/>
        <family val="2"/>
        <scheme val="minor"/>
      </rPr>
      <t>who, in the absence of services and supports, would otherwise require care for 90 consecutive days or more in an inpatient NF</t>
    </r>
  </si>
  <si>
    <r>
      <t xml:space="preserve">Adult </t>
    </r>
    <r>
      <rPr>
        <b/>
        <sz val="12"/>
        <color rgb="FF000000"/>
        <rFont val="Calibri"/>
        <family val="2"/>
        <scheme val="minor"/>
      </rPr>
      <t xml:space="preserve">NF residents </t>
    </r>
    <r>
      <rPr>
        <sz val="12"/>
        <color rgb="FF000000"/>
        <rFont val="Calibri"/>
        <family val="2"/>
        <scheme val="minor"/>
      </rPr>
      <t>who want and, with supports, are able to transition to the community</t>
    </r>
  </si>
  <si>
    <r>
      <t xml:space="preserve">Adults </t>
    </r>
    <r>
      <rPr>
        <b/>
        <sz val="12"/>
        <color rgb="FF000000"/>
        <rFont val="Calibri"/>
        <family val="2"/>
        <scheme val="minor"/>
      </rPr>
      <t xml:space="preserve">transitioning from incarceration </t>
    </r>
    <r>
      <rPr>
        <sz val="12"/>
        <color rgb="FF000000"/>
        <rFont val="Calibri"/>
        <family val="2"/>
        <scheme val="minor"/>
      </rPr>
      <t>in the past 12 months who have a chronic mental illness, chronic disease, SUD, intellectual or developmental disability, traumatic brain injury (TBI), HIV, or pregnancy</t>
    </r>
  </si>
  <si>
    <r>
      <t>Team Members</t>
    </r>
    <r>
      <rPr>
        <sz val="11"/>
        <rFont val="Calibri"/>
        <family val="2"/>
      </rPr>
      <t> </t>
    </r>
  </si>
  <si>
    <r>
      <t>Qualifications</t>
    </r>
    <r>
      <rPr>
        <sz val="11"/>
        <rFont val="Calibri"/>
        <family val="2"/>
      </rPr>
      <t> </t>
    </r>
  </si>
  <si>
    <r>
      <t>Role</t>
    </r>
    <r>
      <rPr>
        <sz val="11"/>
        <rFont val="Calibri"/>
        <family val="2"/>
      </rPr>
      <t> </t>
    </r>
  </si>
  <si>
    <t>Lead Care Manager </t>
  </si>
  <si>
    <t>Responsible for coordinating with those individuals and/or entities to ensure a seamless experience for the Member and non-duplication of services. </t>
  </si>
  <si>
    <t>Offer services where the member lives, seeks care, or finds most easily accessible and within MCP guidelines </t>
  </si>
  <si>
    <t>Coordinate with hospital staff on discharge plan </t>
  </si>
  <si>
    <t>Monitor treatment adherence (including medication) </t>
  </si>
  <si>
    <t>ECM Director </t>
  </si>
  <si>
    <t>Overall responsibility for management of the team </t>
  </si>
  <si>
    <t>Responsibility for quality measures and reporting for the team </t>
  </si>
  <si>
    <t>Primary administrative and operations contact for the organization </t>
  </si>
  <si>
    <t>ECM Clinical Consultant </t>
  </si>
  <si>
    <t>Review and inform the care team </t>
  </si>
  <si>
    <t>Act as clinical resource for care team, as needed </t>
  </si>
  <si>
    <t>Community Health Worker (not required but strongly recommended) </t>
  </si>
  <si>
    <t>Engage eligible ECM members </t>
  </si>
  <si>
    <t>Accompany ECM member to office visits, as needed, and in the most easily accessible setting, within MCP guidelines </t>
  </si>
  <si>
    <t>Health promotion and self-management training </t>
  </si>
  <si>
    <t>Arrange transportation </t>
  </si>
  <si>
    <t>Assist with linkage to social supports </t>
  </si>
  <si>
    <t>Distribute health education materials </t>
  </si>
  <si>
    <t>TIN</t>
  </si>
  <si>
    <t>Provider Name</t>
  </si>
  <si>
    <t>Clinic NPI</t>
  </si>
  <si>
    <t>Clinic/ Location name</t>
  </si>
  <si>
    <t>County</t>
  </si>
  <si>
    <t>SPA (LA only)</t>
  </si>
  <si>
    <t>Location Street</t>
  </si>
  <si>
    <t>Location City</t>
  </si>
  <si>
    <t>Location Zip</t>
  </si>
  <si>
    <t>Staff Last Name</t>
  </si>
  <si>
    <t>Staff First Name</t>
  </si>
  <si>
    <t>Language</t>
  </si>
  <si>
    <t>If language is marked "Other", please specify here</t>
  </si>
  <si>
    <t>% of time dedicated to ECM</t>
  </si>
  <si>
    <t>Lead Care Manager</t>
  </si>
  <si>
    <t>Yes</t>
  </si>
  <si>
    <t>Staff position</t>
  </si>
  <si>
    <t>Last Name</t>
  </si>
  <si>
    <t>First Name</t>
  </si>
  <si>
    <t>ECM Organization Name</t>
  </si>
  <si>
    <t>ECM Site Name</t>
  </si>
  <si>
    <t>Subcontractor (yes/no)</t>
  </si>
  <si>
    <t xml:space="preserve">Street </t>
  </si>
  <si>
    <t>City</t>
  </si>
  <si>
    <t>Zip</t>
  </si>
  <si>
    <t>Staff Member identified race</t>
  </si>
  <si>
    <t>Staff Member identified ethnicity</t>
  </si>
  <si>
    <t>Staff Member language skills (other than English)</t>
  </si>
  <si>
    <t>Staff Member completed DHCS/health plan required training (yes/no)</t>
  </si>
  <si>
    <t>Current/ Total Caseload (percent or #?)</t>
  </si>
  <si>
    <t>Experiencing Homelessness</t>
  </si>
  <si>
    <t>SMI/SUD</t>
  </si>
  <si>
    <t>High Utilizers</t>
  </si>
  <si>
    <t>Jail Transition Adults</t>
  </si>
  <si>
    <t>Nursing Facility Diversion</t>
  </si>
  <si>
    <t>Nursing Facility Transition</t>
  </si>
  <si>
    <t>Children/ Youth</t>
  </si>
  <si>
    <t>Other</t>
  </si>
  <si>
    <t>Current 
# FTEs</t>
  </si>
  <si>
    <t>Anticipated # Total FTEs Q1</t>
  </si>
  <si>
    <t>Anticipated # Total FTEs Q2</t>
  </si>
  <si>
    <t>Anticipated # Total FTEs Q3</t>
  </si>
  <si>
    <t>Anticipated # Total FTEs Q4</t>
  </si>
  <si>
    <t>Program Director</t>
  </si>
  <si>
    <t>XYZ Clinic</t>
  </si>
  <si>
    <t>XYZ-Main St</t>
  </si>
  <si>
    <t>123 Main St</t>
  </si>
  <si>
    <t>Sacramento</t>
  </si>
  <si>
    <t>Clinical Consultant</t>
  </si>
  <si>
    <t>No</t>
  </si>
  <si>
    <t>Community Health Worker</t>
  </si>
  <si>
    <t>Care Coordinator</t>
  </si>
  <si>
    <t>124 Main St</t>
  </si>
  <si>
    <t>Site 1</t>
  </si>
  <si>
    <t>Site 2</t>
  </si>
  <si>
    <r>
      <rPr>
        <b/>
        <sz val="20"/>
        <color rgb="FFFF0000"/>
        <rFont val="Calibri"/>
        <family val="2"/>
      </rPr>
      <t>ECM</t>
    </r>
    <r>
      <rPr>
        <b/>
        <sz val="20"/>
        <color rgb="FF000000"/>
        <rFont val="Calibri"/>
        <family val="2"/>
      </rPr>
      <t xml:space="preserve"> Staffing Model &amp; Capacity </t>
    </r>
  </si>
  <si>
    <t>Please fill in the YELLOW boxes*</t>
  </si>
  <si>
    <t>CC = Care Coordinator
CHW = Community Health Worker</t>
  </si>
  <si>
    <t>Quarter 1 (January '22- March '22) Staffing</t>
  </si>
  <si>
    <t>Quarter 2 (April '22- June '22) Staffing</t>
  </si>
  <si>
    <t>Quarter 3 (July '22- September '22) Staffing</t>
  </si>
  <si>
    <t>Quarter 4 (October '22- December '22) Staffing</t>
  </si>
  <si>
    <t>Population of Focus</t>
  </si>
  <si>
    <t xml:space="preserve">Title </t>
  </si>
  <si>
    <t xml:space="preserve">Total # FTE </t>
  </si>
  <si>
    <t xml:space="preserve">Caseload per FTE </t>
  </si>
  <si>
    <t>Total Capacity (The Math)</t>
  </si>
  <si>
    <t>Caseload per FTE</t>
  </si>
  <si>
    <t>CC</t>
  </si>
  <si>
    <t>CHW</t>
  </si>
  <si>
    <t>High Utilizers Adult</t>
  </si>
  <si>
    <t>SMI/SUD Risk Adult</t>
  </si>
  <si>
    <t>Jail Transition Adult</t>
  </si>
  <si>
    <t>Children and Youth</t>
  </si>
  <si>
    <t xml:space="preserve">Expected % of Cases with Each Plan Program Launch:
</t>
  </si>
  <si>
    <t>Anthem:</t>
  </si>
  <si>
    <t xml:space="preserve">Expected % of Cases with Each Plan Program Launch:
 </t>
  </si>
  <si>
    <t>Health Net:</t>
  </si>
  <si>
    <t>Kaiser:</t>
  </si>
  <si>
    <t>Molina:</t>
  </si>
  <si>
    <t>Aetna:</t>
  </si>
  <si>
    <t>Total:</t>
  </si>
  <si>
    <r>
      <rPr>
        <i/>
        <sz val="11"/>
        <color rgb="FF000000"/>
        <rFont val="Calibri"/>
        <family val="2"/>
      </rPr>
      <t>*Enter the corresponding % of cases for each MCP</t>
    </r>
    <r>
      <rPr>
        <sz val="11"/>
        <color rgb="FF000000"/>
        <rFont val="Calibri"/>
        <family val="2"/>
      </rPr>
      <t>:</t>
    </r>
  </si>
  <si>
    <t>Total (Must add up to 100%)</t>
  </si>
  <si>
    <t>Flag</t>
  </si>
  <si>
    <t>Service Capacity for Enrolled Members</t>
  </si>
  <si>
    <t>Service Capacity for Members in Outreach</t>
  </si>
  <si>
    <t>Locked tab</t>
  </si>
  <si>
    <t>Builds in assumptions about the health plan's market share (Assumptions Tab), and factors in the FTEs (Current Staffing) and % time for each Pof (Staff time by PoF)</t>
  </si>
  <si>
    <t>Capacity tied to caseload for Lead Care Manager only, because that's the only DHCS required position, and it keeps it simple; We shoudn't tie CHWs into this because not all orgs will employ CHWS</t>
  </si>
  <si>
    <t>Creates a capacity expectations for Enrollment and for  Outreach. I don't like the way it's presented here. Maybe beter to into two tabs</t>
  </si>
  <si>
    <t>Must show capacity by NPI</t>
  </si>
  <si>
    <t>Don't need quarterly projections assuming providers keep their staff list updatd</t>
  </si>
  <si>
    <t>Outreach Ratio</t>
  </si>
  <si>
    <t>Supervisor</t>
  </si>
  <si>
    <t>Market Share by Health Plan</t>
  </si>
  <si>
    <t>Caseload Ratio</t>
  </si>
  <si>
    <t>Outreach Mutiplier</t>
  </si>
  <si>
    <t>FTEs</t>
  </si>
  <si>
    <t>Count FTEs by NPI</t>
  </si>
  <si>
    <t>Total Members</t>
  </si>
  <si>
    <t>TOTAL</t>
  </si>
  <si>
    <t>License/Certificate (if Applicable)</t>
  </si>
  <si>
    <t>Required? (Yes/No)</t>
  </si>
  <si>
    <t>Facilitate access to primary care and behavioral health providers, as needed to assist Lead Care Manager and team </t>
  </si>
  <si>
    <t>Call member to facilitate in-person visit with Lead Care Manager </t>
  </si>
  <si>
    <t>ECM Director</t>
  </si>
  <si>
    <t>ECM Clinical Consultant</t>
  </si>
  <si>
    <t>ECM Role</t>
  </si>
  <si>
    <t>Role, If Other</t>
  </si>
  <si>
    <t>County (group)</t>
  </si>
  <si>
    <t>Market Share</t>
  </si>
  <si>
    <t>Membership</t>
  </si>
  <si>
    <t>WPC/HHP</t>
  </si>
  <si>
    <t>Alameda</t>
  </si>
  <si>
    <t>North-Core</t>
  </si>
  <si>
    <t>Alpine</t>
  </si>
  <si>
    <t>North-Rural</t>
  </si>
  <si>
    <t>Amador</t>
  </si>
  <si>
    <t>Butte</t>
  </si>
  <si>
    <t>Calaveras</t>
  </si>
  <si>
    <t>Central-Rural</t>
  </si>
  <si>
    <t>Colusa</t>
  </si>
  <si>
    <t>Contra Costa</t>
  </si>
  <si>
    <t>El Dorado</t>
  </si>
  <si>
    <t>Fresno</t>
  </si>
  <si>
    <t>Central-Core</t>
  </si>
  <si>
    <t>Glenn</t>
  </si>
  <si>
    <t>Inyo</t>
  </si>
  <si>
    <t>Kings</t>
  </si>
  <si>
    <t>Los Angeles</t>
  </si>
  <si>
    <t>South</t>
  </si>
  <si>
    <t>Madera</t>
  </si>
  <si>
    <t>Mariposa</t>
  </si>
  <si>
    <t>Mono</t>
  </si>
  <si>
    <t>Nevada</t>
  </si>
  <si>
    <t>Placer</t>
  </si>
  <si>
    <t>Plumas</t>
  </si>
  <si>
    <t>San Benito</t>
  </si>
  <si>
    <t>San Francisco</t>
  </si>
  <si>
    <t>Santa Clara</t>
  </si>
  <si>
    <t>Sierra</t>
  </si>
  <si>
    <t>Sutter</t>
  </si>
  <si>
    <t>Tehama</t>
  </si>
  <si>
    <t>Tulare</t>
  </si>
  <si>
    <t>Tuolumne</t>
  </si>
  <si>
    <t>Yuba</t>
  </si>
  <si>
    <t>Total Managed Care</t>
  </si>
  <si>
    <t>Hidden and locked</t>
  </si>
  <si>
    <t>ALAMEDA HEALTH SYSTEM</t>
  </si>
  <si>
    <t>Highland Hospital</t>
  </si>
  <si>
    <t>1411 East 31st Street</t>
  </si>
  <si>
    <t xml:space="preserve">Oakland </t>
  </si>
  <si>
    <t>Hayward Wellness</t>
  </si>
  <si>
    <t>664 Southland Mall Drive</t>
  </si>
  <si>
    <t>Hayward</t>
  </si>
  <si>
    <t> 1104959089</t>
  </si>
  <si>
    <t>Eastmont Wellness</t>
  </si>
  <si>
    <t>6955 Foothill Blvd, Ste 200</t>
  </si>
  <si>
    <t>Oakland</t>
  </si>
  <si>
    <t>AVENAL COMMUNITY HEALTH CENTER</t>
  </si>
  <si>
    <t>Skyline</t>
  </si>
  <si>
    <t>1000 Skyline Blvd</t>
  </si>
  <si>
    <t>Avenal</t>
  </si>
  <si>
    <t>Cherry</t>
  </si>
  <si>
    <t xml:space="preserve">229 W. Cherry </t>
  </si>
  <si>
    <t xml:space="preserve">Porterville </t>
  </si>
  <si>
    <t>Dinuba 1</t>
  </si>
  <si>
    <t xml:space="preserve">247 N. L. Street </t>
  </si>
  <si>
    <t>Dinuba</t>
  </si>
  <si>
    <t>Dinuba 2</t>
  </si>
  <si>
    <t xml:space="preserve">271 N. L. Street </t>
  </si>
  <si>
    <t>Putnam</t>
  </si>
  <si>
    <t xml:space="preserve">575 W. Putnam </t>
  </si>
  <si>
    <t>Vida Sana 1</t>
  </si>
  <si>
    <t>755 Sequoia Ave Ste B</t>
  </si>
  <si>
    <t xml:space="preserve">Lindsay </t>
  </si>
  <si>
    <t>Vida Sana Pediatrics</t>
  </si>
  <si>
    <t xml:space="preserve">781 Sequoia Ave Ste 1 </t>
  </si>
  <si>
    <t>Vida Sana 2</t>
  </si>
  <si>
    <t>781 Sequoia Ave Ste 3</t>
  </si>
  <si>
    <t>Chopra</t>
  </si>
  <si>
    <t xml:space="preserve">1871064485  </t>
  </si>
  <si>
    <t>Gupta</t>
  </si>
  <si>
    <t>858 N. Cherry St</t>
  </si>
  <si>
    <t xml:space="preserve">Tulare </t>
  </si>
  <si>
    <t>Aria 214</t>
  </si>
  <si>
    <t xml:space="preserve">973 Sequoia Ave </t>
  </si>
  <si>
    <t>237255435</t>
  </si>
  <si>
    <t>BAY AREA COMMUNITY HEALTH</t>
  </si>
  <si>
    <t>Foothill Family Clinic</t>
  </si>
  <si>
    <t>1066 S. White Road</t>
  </si>
  <si>
    <t>San Jose</t>
  </si>
  <si>
    <t>Monterey Clinic</t>
  </si>
  <si>
    <t>5504 Monterey Road</t>
  </si>
  <si>
    <t>Gilroy Clinic</t>
  </si>
  <si>
    <t>9460 No Name Uno, Suite 110</t>
  </si>
  <si>
    <t xml:space="preserve">Gilroy </t>
  </si>
  <si>
    <t>CENTRAL NEIGHBORHOOD HEALTH FOUNDATION</t>
  </si>
  <si>
    <t>Grand Ave</t>
  </si>
  <si>
    <t>2614 South Grand Avenue</t>
  </si>
  <si>
    <t>Central Ave</t>
  </si>
  <si>
    <t>2707 South Central Avenue</t>
  </si>
  <si>
    <t>Inglewood Clinic</t>
  </si>
  <si>
    <t>2710 West Manchester Blvd.</t>
  </si>
  <si>
    <t>Inglewood</t>
  </si>
  <si>
    <t>Carmelitos North Long Beach</t>
  </si>
  <si>
    <t xml:space="preserve">711 East Via Wanda </t>
  </si>
  <si>
    <t>Long Beach</t>
  </si>
  <si>
    <t>CHILDREN S INSTITUTE INTERNATIONAL</t>
  </si>
  <si>
    <t>1500 Hughes Way, C100</t>
  </si>
  <si>
    <t>951641424</t>
  </si>
  <si>
    <t>Los Angeles 2</t>
  </si>
  <si>
    <t>1522 E. 102nd Street</t>
  </si>
  <si>
    <t>Los Angeles 1</t>
  </si>
  <si>
    <t>2121 W. Temple Street</t>
  </si>
  <si>
    <t>Compton</t>
  </si>
  <si>
    <t>509 E Rosecrans Avenue, Ste A</t>
  </si>
  <si>
    <t>Wilmington</t>
  </si>
  <si>
    <t>529 N Avalon Bl</t>
  </si>
  <si>
    <t>943253662</t>
  </si>
  <si>
    <t>COMMUNITY HEALTH CENTER NETWORK</t>
  </si>
  <si>
    <t>Asian Health Services 8th St</t>
  </si>
  <si>
    <t>101 8th Street Ste 100</t>
  </si>
  <si>
    <t>Lifelong Medical Care</t>
  </si>
  <si>
    <t>2344 6th Street, 2nd Floor</t>
  </si>
  <si>
    <t>Native American Health Center</t>
  </si>
  <si>
    <t>2950 INTERNATIONAL BLVD</t>
  </si>
  <si>
    <t>OAKLAND</t>
  </si>
  <si>
    <t>94601</t>
  </si>
  <si>
    <t>Tiburcio Vasquez Health Center</t>
  </si>
  <si>
    <t xml:space="preserve">33255 9th Street </t>
  </si>
  <si>
    <t xml:space="preserve">Union City </t>
  </si>
  <si>
    <t>La Clinica</t>
  </si>
  <si>
    <t>3451 E 12TH ST</t>
  </si>
  <si>
    <t>Tri-City Health Center</t>
  </si>
  <si>
    <t>40910 Fremont Blvd.</t>
  </si>
  <si>
    <t xml:space="preserve">Fremont </t>
  </si>
  <si>
    <t>Axis Community Health</t>
  </si>
  <si>
    <t>5925 W LAS POSITAS BLVD STE 100</t>
  </si>
  <si>
    <t>PLEASANTON</t>
  </si>
  <si>
    <t>West Oakland Health</t>
  </si>
  <si>
    <t xml:space="preserve">700 Adeline Street </t>
  </si>
  <si>
    <t>Asian Health Services Webster</t>
  </si>
  <si>
    <t>818 WEBSTER ST</t>
  </si>
  <si>
    <t>COMPREHENSIVE COMMUNITY HEALTH CENTERS INC</t>
  </si>
  <si>
    <t>North Hollywood</t>
  </si>
  <si>
    <t>12157 Victory Blvd.</t>
  </si>
  <si>
    <t>Eagle Rock</t>
  </si>
  <si>
    <t xml:space="preserve">1704 Colorado Blvd. </t>
  </si>
  <si>
    <t>Highland Park</t>
  </si>
  <si>
    <t>5059 York Blvd.</t>
  </si>
  <si>
    <t>Glendale</t>
  </si>
  <si>
    <t>801 S. Chevy Chase Dr., Suite 250</t>
  </si>
  <si>
    <t>Sunland</t>
  </si>
  <si>
    <t>8316 Foothill Blvd.</t>
  </si>
  <si>
    <t>EAST VALLEY COMMUNITY HEALTH CENTER INC</t>
  </si>
  <si>
    <t>Pomona</t>
  </si>
  <si>
    <t>1555 South Garey Ave.</t>
  </si>
  <si>
    <t>La Puente</t>
  </si>
  <si>
    <t>17840 Villa Corta St.</t>
  </si>
  <si>
    <t>Covina</t>
  </si>
  <si>
    <t>276 West College St.</t>
  </si>
  <si>
    <t>West Covina</t>
  </si>
  <si>
    <t>4220 S. Glendora Ave</t>
  </si>
  <si>
    <t xml:space="preserve">West Covina </t>
  </si>
  <si>
    <t>EISNER PEDIATRIC AND FAMILY MEDICAL CENTER</t>
  </si>
  <si>
    <t>Women's Health Center</t>
  </si>
  <si>
    <t xml:space="preserve">1513 S. Grand Ave., Suite 220 &amp; 250, </t>
  </si>
  <si>
    <t>Los Angeles, CA</t>
  </si>
  <si>
    <t>Main Site</t>
  </si>
  <si>
    <t xml:space="preserve">1530 S. Olive Street, </t>
  </si>
  <si>
    <t xml:space="preserve">Los Angeles, CA </t>
  </si>
  <si>
    <t>Sherman Oaks</t>
  </si>
  <si>
    <t>15477 Ventura Blvd., #300</t>
  </si>
  <si>
    <t>Sherman Oaks, CA</t>
  </si>
  <si>
    <t>Lynwood</t>
  </si>
  <si>
    <t xml:space="preserve">3680 E. Imperial Highway, </t>
  </si>
  <si>
    <t xml:space="preserve">Lynwood, CA </t>
  </si>
  <si>
    <t>FAMILY BRIDGES INC</t>
  </si>
  <si>
    <t>Hotel Oakland</t>
  </si>
  <si>
    <t>275 14TH STREET </t>
  </si>
  <si>
    <t>FAMILY HEALTHCARE NETWORK</t>
  </si>
  <si>
    <t>Tulare Pediatric</t>
  </si>
  <si>
    <t>1008 N. Cherry St.</t>
  </si>
  <si>
    <t>Porterville</t>
  </si>
  <si>
    <t>1107 W. Poplar Ave.</t>
  </si>
  <si>
    <t>Cutler-Orosi</t>
  </si>
  <si>
    <t>12586 Avenue 408</t>
  </si>
  <si>
    <t>Orosi</t>
  </si>
  <si>
    <t>Woodlake</t>
  </si>
  <si>
    <t>201 E. Lakeview Ave.</t>
  </si>
  <si>
    <t>Strathmore</t>
  </si>
  <si>
    <t>22817 Avenue 196</t>
  </si>
  <si>
    <t>Visalia Mooney</t>
  </si>
  <si>
    <t>2333 South Mooney Blvd.</t>
  </si>
  <si>
    <t>Mooney</t>
  </si>
  <si>
    <t>263 S. West St.</t>
  </si>
  <si>
    <t>Goshen</t>
  </si>
  <si>
    <t>31180 Road 72</t>
  </si>
  <si>
    <t>Ivanhoe</t>
  </si>
  <si>
    <t>33025 Road 159</t>
  </si>
  <si>
    <t>Springville</t>
  </si>
  <si>
    <t>35800 Hwy 190</t>
  </si>
  <si>
    <t>Visalia Oak</t>
  </si>
  <si>
    <t>400 E. Oak Ave.</t>
  </si>
  <si>
    <t>Visalia</t>
  </si>
  <si>
    <t>Visalia School</t>
  </si>
  <si>
    <t>401 E. School Avenue</t>
  </si>
  <si>
    <t>Three Rivers</t>
  </si>
  <si>
    <t>41651 Sierra Drive</t>
  </si>
  <si>
    <t>Traver</t>
  </si>
  <si>
    <t>4177 Avenue 368</t>
  </si>
  <si>
    <t>Visalia Bridge</t>
  </si>
  <si>
    <t>501 N. Bridge St.</t>
  </si>
  <si>
    <t>Porterville Downtown</t>
  </si>
  <si>
    <t>65 N. Hockett St.</t>
  </si>
  <si>
    <t>Farmersville</t>
  </si>
  <si>
    <t>730 N. Farmersville Blvd.</t>
  </si>
  <si>
    <t>Terra Bella</t>
  </si>
  <si>
    <t>9416 Road 238</t>
  </si>
  <si>
    <t>GARDNER FAMILY HEALTH NETWORK INC</t>
  </si>
  <si>
    <t>Centro de Bienestar</t>
  </si>
  <si>
    <t>160 E VIRGINIA ST STE 280 </t>
  </si>
  <si>
    <t>Alviso</t>
  </si>
  <si>
    <t>1621 Gold St, PO Box 1240</t>
  </si>
  <si>
    <t>Alum Rock</t>
  </si>
  <si>
    <t>3030 Alum Rock Ave</t>
  </si>
  <si>
    <t>St James Health Center</t>
  </si>
  <si>
    <t>55 E Julian St</t>
  </si>
  <si>
    <t>Gardner Downtown Health Center</t>
  </si>
  <si>
    <t>725 E Santa Clara St</t>
  </si>
  <si>
    <t>Gardner South County Health Center</t>
  </si>
  <si>
    <t>7526 MONTEREY ST </t>
  </si>
  <si>
    <t>GARFIELD HEALTH CENTER</t>
  </si>
  <si>
    <t>North Garfield</t>
  </si>
  <si>
    <t>210 N. Garfield Ave., #203</t>
  </si>
  <si>
    <t>Monterey Park</t>
  </si>
  <si>
    <t>South Atlantic</t>
  </si>
  <si>
    <t>701 S. Atlantic Blvd., # 100</t>
  </si>
  <si>
    <t>HARBOR COMMUNITY CLINIC</t>
  </si>
  <si>
    <t>6th St</t>
  </si>
  <si>
    <t xml:space="preserve">593 W. 6th St </t>
  </si>
  <si>
    <t>San Pedro</t>
  </si>
  <si>
    <t>Beacon</t>
  </si>
  <si>
    <t>731 S. Beacon St</t>
  </si>
  <si>
    <t>450481642</t>
  </si>
  <si>
    <t>INDEPENDENT LIVING SYSTEMS LLC</t>
  </si>
  <si>
    <t>Santa Monica</t>
  </si>
  <si>
    <t>1301 20th St Suite 150</t>
  </si>
  <si>
    <t>JWCH WOMEN S HEALTH CENTER</t>
  </si>
  <si>
    <t>Norwalk</t>
  </si>
  <si>
    <t>12360 Firestone Blvd.</t>
  </si>
  <si>
    <t>Bellflower</t>
  </si>
  <si>
    <t>14371 Clark Ave.</t>
  </si>
  <si>
    <t>Hacienda Heights</t>
  </si>
  <si>
    <t>15898 Gale Ave.</t>
  </si>
  <si>
    <t>Pasadena</t>
  </si>
  <si>
    <t>1845 North Fair Oaks Blvd.</t>
  </si>
  <si>
    <t>Lynwood North</t>
  </si>
  <si>
    <t>3591 E. Imperial Hwy</t>
  </si>
  <si>
    <t>Downtown Los Angeles</t>
  </si>
  <si>
    <t>522 South San Pedro Street</t>
  </si>
  <si>
    <t>Bell Gardens</t>
  </si>
  <si>
    <t>6912 Ajax Ave.</t>
  </si>
  <si>
    <t>East Hollywood</t>
  </si>
  <si>
    <t>954 North Vermont Ave.</t>
  </si>
  <si>
    <t>941534475</t>
  </si>
  <si>
    <t>KAWEAH DELTA HEALTH CARE DISTRICT</t>
  </si>
  <si>
    <t>Exeter</t>
  </si>
  <si>
    <t>1014 San Juan Ave</t>
  </si>
  <si>
    <t>180 E. Antelope Ave</t>
  </si>
  <si>
    <t xml:space="preserve">Woodlake </t>
  </si>
  <si>
    <t xml:space="preserve">355 Monte Vista Dr. </t>
  </si>
  <si>
    <t xml:space="preserve">Dinuba </t>
  </si>
  <si>
    <t>Lindsay</t>
  </si>
  <si>
    <t>839 North Sequoia Ave</t>
  </si>
  <si>
    <t>952815107</t>
  </si>
  <si>
    <t>LITTLE HOUSE INC</t>
  </si>
  <si>
    <t>Treatment Center</t>
  </si>
  <si>
    <t>9718 Harvard St.</t>
  </si>
  <si>
    <t>475386891</t>
  </si>
  <si>
    <t>MEDZED PHYSICIAN SERVICES INC</t>
  </si>
  <si>
    <t>San Francisco HQ</t>
  </si>
  <si>
    <t>300 Corporate Point, Ste 465</t>
  </si>
  <si>
    <t>Culver City</t>
  </si>
  <si>
    <t>Alameda HQ</t>
  </si>
  <si>
    <t>942284365</t>
  </si>
  <si>
    <t>MISSION NEIGHBORHOOD HLT CENTER</t>
  </si>
  <si>
    <t>Capp</t>
  </si>
  <si>
    <t>165 Capp Street</t>
  </si>
  <si>
    <t>Shotwell</t>
  </si>
  <si>
    <t>240 Shotwell Street</t>
  </si>
  <si>
    <t>Excelsior</t>
  </si>
  <si>
    <t>4434 Mission Street</t>
  </si>
  <si>
    <t>941722562</t>
  </si>
  <si>
    <t>NORTH EAST MEDICAL SERVICES</t>
  </si>
  <si>
    <t>Clement</t>
  </si>
  <si>
    <t>1033 CLEMENT ST</t>
  </si>
  <si>
    <t xml:space="preserve">SAN FRANCISCO </t>
  </si>
  <si>
    <t>Noriega 1</t>
  </si>
  <si>
    <t>1400 NORIEGA ST</t>
  </si>
  <si>
    <t>Noriega 2</t>
  </si>
  <si>
    <t>1450 NORIEGA ST</t>
  </si>
  <si>
    <t>Stockton</t>
  </si>
  <si>
    <t>1520 STOCKTON ST</t>
  </si>
  <si>
    <t>Lundy 1715</t>
  </si>
  <si>
    <t>1715 Lundy Ave, Ste 108</t>
  </si>
  <si>
    <t>Lundy 1870</t>
  </si>
  <si>
    <t>1870 LUNDY AVE</t>
  </si>
  <si>
    <t>Eastmoor</t>
  </si>
  <si>
    <t>211 EASTMOOR AVE</t>
  </si>
  <si>
    <t>Daly City</t>
  </si>
  <si>
    <t>Taraval 1</t>
  </si>
  <si>
    <t>2308 TARAVAL ST</t>
  </si>
  <si>
    <t>San Bruno</t>
  </si>
  <si>
    <t>2574 SAN BRUNO AVE</t>
  </si>
  <si>
    <t>Taraval 2</t>
  </si>
  <si>
    <t>3431 Taraval St,</t>
  </si>
  <si>
    <t>Ellis</t>
  </si>
  <si>
    <t>518 ELLIS ST </t>
  </si>
  <si>
    <t>Pacific</t>
  </si>
  <si>
    <t>728 PACIFIC AVE SECOND FLOOR </t>
  </si>
  <si>
    <t>Leland</t>
  </si>
  <si>
    <t>82 LELAND AVE</t>
  </si>
  <si>
    <t>237120632</t>
  </si>
  <si>
    <t>NORTHEAST VALLEY HEALTH CORP</t>
  </si>
  <si>
    <t>San Fernando Teen Health Center</t>
  </si>
  <si>
    <t>11051 N. O'Melveny Ave.</t>
  </si>
  <si>
    <t xml:space="preserve">San Fernando </t>
  </si>
  <si>
    <t>Sun Valley Health Center</t>
  </si>
  <si>
    <t xml:space="preserve">1172 N. Maclay Ave. </t>
  </si>
  <si>
    <t>Maclay Middle School</t>
  </si>
  <si>
    <t xml:space="preserve">12540 Pierce St. </t>
  </si>
  <si>
    <t xml:space="preserve">Pacoima </t>
  </si>
  <si>
    <t>Pacoima Health Center</t>
  </si>
  <si>
    <t xml:space="preserve">12756 Van Nuys Blvd. </t>
  </si>
  <si>
    <t>Pacoima Women's Health Center</t>
  </si>
  <si>
    <t>12759 Van Nuys Blvd.</t>
  </si>
  <si>
    <t>Van nuys</t>
  </si>
  <si>
    <t>LA Mission College</t>
  </si>
  <si>
    <t xml:space="preserve">13356 Eldridge Ave </t>
  </si>
  <si>
    <t xml:space="preserve">Sylmar </t>
  </si>
  <si>
    <t>Van Nuys Adult Health Center</t>
  </si>
  <si>
    <t xml:space="preserve">14624 Sherman Way 6th Floor </t>
  </si>
  <si>
    <t xml:space="preserve">Van Nuys </t>
  </si>
  <si>
    <t>Santa Clarita Health Center</t>
  </si>
  <si>
    <t>18533 Soldead Canyon Rd.</t>
  </si>
  <si>
    <t xml:space="preserve">Santa Clarita </t>
  </si>
  <si>
    <t>Newhall Health Center</t>
  </si>
  <si>
    <t xml:space="preserve">23413 Lyons Ave </t>
  </si>
  <si>
    <t>Valencia Health Center</t>
  </si>
  <si>
    <t xml:space="preserve">23763 Valencia Blvd. </t>
  </si>
  <si>
    <t>Rainbow Dental Center</t>
  </si>
  <si>
    <t>26974 Rainbow Glen Dr.</t>
  </si>
  <si>
    <t>Transitions to Wellness Van Nuys</t>
  </si>
  <si>
    <t xml:space="preserve">6551 Van Nuys Blvd.  2nd Floor </t>
  </si>
  <si>
    <t>Canoga Park Health Center</t>
  </si>
  <si>
    <t xml:space="preserve">7107 Remmet Ave. </t>
  </si>
  <si>
    <t xml:space="preserve">Canoga Park </t>
  </si>
  <si>
    <t xml:space="preserve">7223 N. Fair Ave </t>
  </si>
  <si>
    <t xml:space="preserve">Sun Valley </t>
  </si>
  <si>
    <t>953954057</t>
  </si>
  <si>
    <t>PARTNERS IN CARE FOUNDATION INC</t>
  </si>
  <si>
    <t>San Fernando</t>
  </si>
  <si>
    <t xml:space="preserve">732 Mott St. # 150 </t>
  </si>
  <si>
    <t>PEACH TREE CLINIC INC</t>
  </si>
  <si>
    <t>Peach Tree North Sacramento</t>
  </si>
  <si>
    <t xml:space="preserve">3810 Rosin Ct, Suite 100 </t>
  </si>
  <si>
    <t>RIVER CITY MEDICAL GROUP INC</t>
  </si>
  <si>
    <t>Sacramento Community Clinic Del Paso</t>
  </si>
  <si>
    <t>2200 Del Paso Blvd</t>
  </si>
  <si>
    <t>Bayanihan Clinic</t>
  </si>
  <si>
    <t>3030 Explorer Drive</t>
  </si>
  <si>
    <t>B Teri Burns Health Clinic</t>
  </si>
  <si>
    <t>3301 Fong Ranch Road</t>
  </si>
  <si>
    <t>Sacramento Community Clinic Assembly</t>
  </si>
  <si>
    <t>5524 Assembly Court</t>
  </si>
  <si>
    <t>Sacramento Community Clinic Southgate</t>
  </si>
  <si>
    <t>7275 E Southgate Drive, Suite 204-206</t>
  </si>
  <si>
    <t>262583954</t>
  </si>
  <si>
    <t>ROOTS COMMUNITY HEALTH CENTER</t>
  </si>
  <si>
    <t>South Bay</t>
  </si>
  <si>
    <t>1898 The Alameda</t>
  </si>
  <si>
    <t>Main Clinic</t>
  </si>
  <si>
    <t xml:space="preserve">9925 International Blvd </t>
  </si>
  <si>
    <t>SACRAMENTO COVERED</t>
  </si>
  <si>
    <t>Admin</t>
  </si>
  <si>
    <t>819 19th Street</t>
  </si>
  <si>
    <t>204287737</t>
  </si>
  <si>
    <t>SACRAMENTO NATIVE AMERICAN HEALTH CENTER</t>
  </si>
  <si>
    <t>Main</t>
  </si>
  <si>
    <t xml:space="preserve">2020 J Street </t>
  </si>
  <si>
    <t xml:space="preserve">Sacramento </t>
  </si>
  <si>
    <t>770031679</t>
  </si>
  <si>
    <t>SCHOOL HEALTH CLINICS OF SANTA CLARA COUNTY</t>
  </si>
  <si>
    <t>Washington Neighborhood Health Clinic</t>
  </si>
  <si>
    <t xml:space="preserve">100 Oak Street </t>
  </si>
  <si>
    <t>San Jose High School</t>
  </si>
  <si>
    <t>1149 E JULIAN ST BUILDING H.</t>
  </si>
  <si>
    <t>Overfelt Neighborhood Health Clinic</t>
  </si>
  <si>
    <t>1835 CUNNINGHAM AVE </t>
  </si>
  <si>
    <t>Franklin-McKinley School</t>
  </si>
  <si>
    <t>645 WOOL CREEK DR </t>
  </si>
  <si>
    <t>Gilroy Neighborhood Health Clinic</t>
  </si>
  <si>
    <t>7861 MURRAY AVE</t>
  </si>
  <si>
    <t>ST ANTHONY MEDICAL CLINIC</t>
  </si>
  <si>
    <t>Medical Clinic</t>
  </si>
  <si>
    <t>150 GOLDEN GATE AVE FL 2 </t>
  </si>
  <si>
    <t>954067758</t>
  </si>
  <si>
    <t>ST JOHN S WELL CHILD AND FAMILY CENTER</t>
  </si>
  <si>
    <t>Rolland Curtis Gardens Health Center</t>
  </si>
  <si>
    <t>1060 W Exposition Bl</t>
  </si>
  <si>
    <t>Dominguez High School</t>
  </si>
  <si>
    <t xml:space="preserve">15301 S San Jose Ave </t>
  </si>
  <si>
    <t xml:space="preserve">Compton </t>
  </si>
  <si>
    <t>Washington Prep Wellness Center</t>
  </si>
  <si>
    <t>1555 W 110th St</t>
  </si>
  <si>
    <t xml:space="preserve">Los Angeles </t>
  </si>
  <si>
    <t>East Compton Casa Dominguez</t>
  </si>
  <si>
    <t xml:space="preserve">15715 S. Atlantic Ave 2nd Fl </t>
  </si>
  <si>
    <t>Magnolia Place</t>
  </si>
  <si>
    <t xml:space="preserve">1910 S Magnolia Ave </t>
  </si>
  <si>
    <t>Compton WM Keck Foundation</t>
  </si>
  <si>
    <t xml:space="preserve">2115 N. Wilmington Ave </t>
  </si>
  <si>
    <t>Dr Louis C Frayser</t>
  </si>
  <si>
    <t xml:space="preserve">2512 Alta Street </t>
  </si>
  <si>
    <t>Warner Trayham</t>
  </si>
  <si>
    <t>326 W. 23rd St</t>
  </si>
  <si>
    <t>Leavey OB</t>
  </si>
  <si>
    <t>3628 E. Imperial Hwy Ste 300</t>
  </si>
  <si>
    <t xml:space="preserve">Lynwood </t>
  </si>
  <si>
    <t>LA Trade Tech College</t>
  </si>
  <si>
    <t>400 W Washington Blvd Bldg. E-102</t>
  </si>
  <si>
    <t>Manual Arts</t>
  </si>
  <si>
    <t xml:space="preserve">4085 S. Vermont Ave </t>
  </si>
  <si>
    <t>5701 / 5717 South Hoover St</t>
  </si>
  <si>
    <t>Demetra DDS</t>
  </si>
  <si>
    <t xml:space="preserve">6505 8th Ave </t>
  </si>
  <si>
    <t>58th St Clinic</t>
  </si>
  <si>
    <t>808 W. 58th St</t>
  </si>
  <si>
    <t>452756032</t>
  </si>
  <si>
    <t>STERLING HOSPITALIST MEDICAL GROUP INC</t>
  </si>
  <si>
    <t>1101 Marina Village Parkway #201</t>
  </si>
  <si>
    <t>Vermont</t>
  </si>
  <si>
    <t>1301 North Vermont Avenue #501</t>
  </si>
  <si>
    <t>1390 Market Street, #200</t>
  </si>
  <si>
    <t>1414 South Grand Avenue, #475</t>
  </si>
  <si>
    <t>Los Alamitos</t>
  </si>
  <si>
    <t>5123 Katella Avenue, #210</t>
  </si>
  <si>
    <t>Santa Clara HQ</t>
  </si>
  <si>
    <t>5201 Great America Pkwy, Ste 320</t>
  </si>
  <si>
    <t>942219349</t>
  </si>
  <si>
    <t>TARZANA TREATMENT CENTERS INC</t>
  </si>
  <si>
    <t>Tarzana 1</t>
  </si>
  <si>
    <t>18646 Oxnard St</t>
  </si>
  <si>
    <t>Tarzana</t>
  </si>
  <si>
    <t>Long Beach Atlantic</t>
  </si>
  <si>
    <t>5190 Atlantic Ave</t>
  </si>
  <si>
    <t>Woodland Hills</t>
  </si>
  <si>
    <t>6022 Variel</t>
  </si>
  <si>
    <t>Northridge</t>
  </si>
  <si>
    <t>8330 Reseda Blvd</t>
  </si>
  <si>
    <t>Lancaster 1</t>
  </si>
  <si>
    <t>907 W Lancaster Blvd</t>
  </si>
  <si>
    <t>Lancaster</t>
  </si>
  <si>
    <t>94-2295953</t>
  </si>
  <si>
    <t>UPLIFT FAMILY SERVICES</t>
  </si>
  <si>
    <t>Campbell</t>
  </si>
  <si>
    <t>251 Llewellyn Ave</t>
  </si>
  <si>
    <t>252 E. Gish Rd</t>
  </si>
  <si>
    <t>237050082</t>
  </si>
  <si>
    <t>VALLEY COMMUNITY HEALTHCARE</t>
  </si>
  <si>
    <t>North Hollywood Center</t>
  </si>
  <si>
    <t>6801 COLDWATER CANYON AVENUE</t>
  </si>
  <si>
    <t>NORTH HOLLYWOOD</t>
  </si>
  <si>
    <t>North Hills Center</t>
  </si>
  <si>
    <t>9119 HASKELL AVENUE</t>
  </si>
  <si>
    <t>NORTH HILLS</t>
  </si>
  <si>
    <t>VENICE FAMILY CLINIC</t>
  </si>
  <si>
    <t>Simms and Mann</t>
  </si>
  <si>
    <t>2509 Pico Blvd</t>
  </si>
  <si>
    <t>Lou Colen Children's</t>
  </si>
  <si>
    <t>4700 Inglewood Blvd, Suite 101</t>
  </si>
  <si>
    <t>Irma Colen</t>
  </si>
  <si>
    <t>4701 Inglewood Blvd, Suite 102</t>
  </si>
  <si>
    <t>Frederick R Weisman</t>
  </si>
  <si>
    <t>604 Rose Ave</t>
  </si>
  <si>
    <t>Venice</t>
  </si>
  <si>
    <t>Robert Levine</t>
  </si>
  <si>
    <t>905 Venice Blvd</t>
  </si>
  <si>
    <t>800699156</t>
  </si>
  <si>
    <t>VIA CARE COMMUNITY HEALTH CENTER</t>
  </si>
  <si>
    <t>Cesar Chavez</t>
  </si>
  <si>
    <t>4755 East Cesar Chavez Ave</t>
  </si>
  <si>
    <t>507 Atlantic</t>
  </si>
  <si>
    <t>507 S. Atlantic Blvd.</t>
  </si>
  <si>
    <t>615 Atlantic</t>
  </si>
  <si>
    <t>615 S. Atlantic Blvd.</t>
  </si>
  <si>
    <t>753046480</t>
  </si>
  <si>
    <t>WATTS HEALTHCARE CORPORATION</t>
  </si>
  <si>
    <t>Same Day</t>
  </si>
  <si>
    <t xml:space="preserve">10300 Compton Ave </t>
  </si>
  <si>
    <t>941713704</t>
  </si>
  <si>
    <t>WELLSPACE HEALTH INC AKA THE EFFORT INC</t>
  </si>
  <si>
    <t>Rancho Cordova</t>
  </si>
  <si>
    <t xml:space="preserve">10423 Olp Placerville Rd., Ste A </t>
  </si>
  <si>
    <t xml:space="preserve">Rancho Cordova </t>
  </si>
  <si>
    <t xml:space="preserve">11333 Prospect </t>
  </si>
  <si>
    <t xml:space="preserve">Drive Martell </t>
  </si>
  <si>
    <t>Folsom</t>
  </si>
  <si>
    <t xml:space="preserve">1710 Prairie City Rd., Ste 125 </t>
  </si>
  <si>
    <t xml:space="preserve">Folsom </t>
  </si>
  <si>
    <t>J Street</t>
  </si>
  <si>
    <t xml:space="preserve">1820 J Street </t>
  </si>
  <si>
    <t>Lincoln</t>
  </si>
  <si>
    <t xml:space="preserve">216 N. Lincoln Way </t>
  </si>
  <si>
    <t xml:space="preserve">Galt </t>
  </si>
  <si>
    <t>Alhambra</t>
  </si>
  <si>
    <t>2425 Alhambra Blvd</t>
  </si>
  <si>
    <t>Arden-Arcade</t>
  </si>
  <si>
    <t xml:space="preserve">2433 Marconi Ave </t>
  </si>
  <si>
    <t>Capital</t>
  </si>
  <si>
    <t xml:space="preserve">2727 West Capital Ave </t>
  </si>
  <si>
    <t xml:space="preserve">West Sacramento </t>
  </si>
  <si>
    <t>MLK</t>
  </si>
  <si>
    <t xml:space="preserve">3415 Martin Luther King Jr. Blvd </t>
  </si>
  <si>
    <t>Del Paso</t>
  </si>
  <si>
    <t xml:space="preserve">3441 Marysville Blvd </t>
  </si>
  <si>
    <t>Norwood</t>
  </si>
  <si>
    <t xml:space="preserve">3946 Norwood Ave </t>
  </si>
  <si>
    <t>Florin</t>
  </si>
  <si>
    <t>4241 Florin Rd., Ste 30</t>
  </si>
  <si>
    <t>Roseville</t>
  </si>
  <si>
    <t>5 Medical Plaza Dr.  Ste 170</t>
  </si>
  <si>
    <t xml:space="preserve">Roseville </t>
  </si>
  <si>
    <t>San Juan</t>
  </si>
  <si>
    <t>5959 Greenback Lane Ste 500</t>
  </si>
  <si>
    <t xml:space="preserve">Citrus Heights </t>
  </si>
  <si>
    <t>Watt</t>
  </si>
  <si>
    <t xml:space="preserve">6015 Watt Ave Ste. 2 </t>
  </si>
  <si>
    <t xml:space="preserve">North Highland </t>
  </si>
  <si>
    <t>H St</t>
  </si>
  <si>
    <t xml:space="preserve">631 H Street </t>
  </si>
  <si>
    <t>Hospital St</t>
  </si>
  <si>
    <t>7601 Hospital Drive Ste 220</t>
  </si>
  <si>
    <t>Sunrise</t>
  </si>
  <si>
    <t xml:space="preserve">7777 Sunrise Blvd. Ste 2500 </t>
  </si>
  <si>
    <t>South Valley</t>
  </si>
  <si>
    <t xml:space="preserve">8233 East Stockton Blvd., Ste D. </t>
  </si>
  <si>
    <t>ZUCKERBERG SAN FRANCISCO GENERAL HOSPITAL AND TRAUMA CENTER</t>
  </si>
  <si>
    <t>Richard H. Fine People's Clinic</t>
  </si>
  <si>
    <t>1001 Potrero Ave (Main Building 5, 1st floor, 1M)</t>
  </si>
  <si>
    <t>Potrero Hill Health Center</t>
  </si>
  <si>
    <t xml:space="preserve">1050 Wisconsin Street </t>
  </si>
  <si>
    <t>Maxine Hall Health Center</t>
  </si>
  <si>
    <t>1301 Pierce Street</t>
  </si>
  <si>
    <t>Southeast Health Center</t>
  </si>
  <si>
    <t xml:space="preserve">2401 Keith Street </t>
  </si>
  <si>
    <t>Castro-Mission Health Center</t>
  </si>
  <si>
    <t>995 Potrero Ave at the corner of 22nd Street, Building 80</t>
  </si>
  <si>
    <t>Managed Care Plan</t>
  </si>
  <si>
    <t>This tab is informational and outlines the different ECM Care Team roles.</t>
  </si>
  <si>
    <t>Staff Time by Population of Focus</t>
  </si>
  <si>
    <t>License/Certificate</t>
  </si>
  <si>
    <t xml:space="preserve">MD - Doctor of Allopathic Medicine </t>
  </si>
  <si>
    <t xml:space="preserve">DO  - Doctor of Osteopathic Medicine  </t>
  </si>
  <si>
    <t>RN - Registered Nurse</t>
  </si>
  <si>
    <t>NP - Nurse Practitioner</t>
  </si>
  <si>
    <t>PA - Physician's Assistant</t>
  </si>
  <si>
    <t>LCSW - Licensed Clinical Social Worker</t>
  </si>
  <si>
    <t>LMFT - Licensed Marriage &amp; Family Therapist</t>
  </si>
  <si>
    <t xml:space="preserve">PsyD - Doctor of Psychology  </t>
  </si>
  <si>
    <t xml:space="preserve">PSYC - Psychiatrist </t>
  </si>
  <si>
    <t>PP - Paraprofessional</t>
  </si>
  <si>
    <t>RD - Registered Dietician</t>
  </si>
  <si>
    <t>Select Health Plan From Drop-Down Below to view relevant capacity numbers - If no Health Plan is selected, overall calculation will display</t>
  </si>
  <si>
    <t>This tab requires ECM providers to identify the breakdown of staff by each ECM Population(s) of Focus. Please enter all information applicable to your organization. Information should only be populated for the ECM PoF that your organization serves. Please fill in all yellow cells.</t>
  </si>
  <si>
    <t>NPI</t>
  </si>
  <si>
    <t>This tab requires ECM providers to complete all yellow cells. Please enter all information for each column specified for each Staff Position Type (ECM Role) that is part of your organization's ECM Care Team.</t>
  </si>
  <si>
    <t>Location/Provider Name</t>
  </si>
  <si>
    <t>Current ECM Care Team Staffing</t>
  </si>
  <si>
    <t>TOTAL ECM CAPACITY</t>
  </si>
  <si>
    <t>Professional (i.e., licensed mental health or behavioral health professional/clinician, social worker, or nurse) or Paraprofessional (with appropriate training)</t>
  </si>
  <si>
    <t>Ability to manage multi-disciplinary care teams</t>
  </si>
  <si>
    <t>Clinician consultant(s), who may be primary care physician, specialist physician, psychiatrist, psychologist, pharmacist, registered nurse, advanced practice nurse, nutritionist, licensed behavioral health care professional, social worker, or other behavioral health care professional</t>
  </si>
  <si>
    <t>Paraprofessional or peer advocate and/or Administrative support to Lead Care Manager</t>
  </si>
  <si>
    <t>Connect ECM member to other social services and supports the Member may need </t>
  </si>
  <si>
    <t>Advocate on behalf of Members with health care professionals </t>
  </si>
  <si>
    <t>Use motivational interviewing, trauma-informed care, and harm-reduction approaches </t>
  </si>
  <si>
    <t>Provide health promotion and self-management training </t>
  </si>
  <si>
    <t>Engage eligible Members </t>
  </si>
  <si>
    <t>Oversee provision of ECM services and implementation of the care plan </t>
  </si>
  <si>
    <t>Connect Member to other social services and supports the Member may need, including transportation </t>
  </si>
  <si>
    <t>Accompany Member to office visits, as needed and according to MCP guidelines </t>
  </si>
  <si>
    <r>
      <t xml:space="preserve">Children/Youth </t>
    </r>
    <r>
      <rPr>
        <b/>
        <sz val="12"/>
        <color rgb="FF000000"/>
        <rFont val="Calibri"/>
        <family val="2"/>
        <scheme val="minor"/>
      </rPr>
      <t xml:space="preserve">transitioning from incarceration </t>
    </r>
    <r>
      <rPr>
        <sz val="12"/>
        <color rgb="FF000000"/>
        <rFont val="Calibri"/>
        <family val="2"/>
        <scheme val="minor"/>
      </rPr>
      <t>in the past 12 months who have a chronic mental illness, chronic disease, SUD, intellectual or developmental disability, traumatic brain injury (TBI), HIV, or pregnancy</t>
    </r>
  </si>
  <si>
    <r>
      <t xml:space="preserve">Adults experiencing </t>
    </r>
    <r>
      <rPr>
        <b/>
        <sz val="12"/>
        <color rgb="FF000000"/>
        <rFont val="Calibri"/>
        <family val="2"/>
        <scheme val="minor"/>
      </rPr>
      <t>homelessness</t>
    </r>
    <r>
      <rPr>
        <sz val="12"/>
        <color rgb="FF000000"/>
        <rFont val="Calibri"/>
        <family val="2"/>
        <scheme val="minor"/>
      </rPr>
      <t xml:space="preserve"> and who have at least one complex physical, behavioral, or developmental health need with inability to successfully self-manage </t>
    </r>
  </si>
  <si>
    <r>
      <t xml:space="preserve">Children/Youth </t>
    </r>
    <r>
      <rPr>
        <b/>
        <sz val="12"/>
        <color rgb="FF000000"/>
        <rFont val="Calibri"/>
        <family val="2"/>
        <scheme val="minor"/>
      </rPr>
      <t xml:space="preserve">high utilizers </t>
    </r>
    <r>
      <rPr>
        <sz val="12"/>
        <color rgb="FF000000"/>
        <rFont val="Calibri"/>
        <family val="2"/>
        <scheme val="minor"/>
      </rPr>
      <t>with five or more preventable emergency room visits, or 3 or more unplanned hospital and/or short-term skilled nursing facility (NF) stays in a 6-month period</t>
    </r>
  </si>
  <si>
    <r>
      <t xml:space="preserve">Children/Youth experiencing </t>
    </r>
    <r>
      <rPr>
        <b/>
        <sz val="12"/>
        <color rgb="FF000000"/>
        <rFont val="Calibri"/>
        <family val="2"/>
        <scheme val="minor"/>
      </rPr>
      <t>Serious Emotional Disturbance (SED)</t>
    </r>
    <r>
      <rPr>
        <sz val="12"/>
        <color rgb="FF000000"/>
        <rFont val="Calibri"/>
        <family val="2"/>
        <scheme val="minor"/>
      </rPr>
      <t xml:space="preserve"> or identified to be at </t>
    </r>
    <r>
      <rPr>
        <b/>
        <sz val="12"/>
        <color rgb="FF000000"/>
        <rFont val="Calibri"/>
        <family val="2"/>
        <scheme val="minor"/>
      </rPr>
      <t>Clinical High Risk (CHR) for Psychosis</t>
    </r>
    <r>
      <rPr>
        <sz val="12"/>
        <color rgb="FF000000"/>
        <rFont val="Calibri"/>
        <family val="2"/>
        <scheme val="minor"/>
      </rPr>
      <t xml:space="preserve"> or experiencing a first episode of Psychosis</t>
    </r>
  </si>
  <si>
    <r>
      <t xml:space="preserve">Children/Youth enrolled in </t>
    </r>
    <r>
      <rPr>
        <b/>
        <sz val="12"/>
        <color rgb="FF000000"/>
        <rFont val="Calibri"/>
        <family val="2"/>
        <scheme val="minor"/>
      </rPr>
      <t>California Children's Services (CCS)/CCS Whole Child Model (WCM)</t>
    </r>
    <r>
      <rPr>
        <sz val="12"/>
        <color rgb="FF000000"/>
        <rFont val="Calibri"/>
        <family val="2"/>
        <scheme val="minor"/>
      </rPr>
      <t xml:space="preserve"> with additional needs beyond the CCS qualifying condition</t>
    </r>
  </si>
  <si>
    <r>
      <t xml:space="preserve">Children/Youth involved in, or with a history of involvement in, </t>
    </r>
    <r>
      <rPr>
        <b/>
        <sz val="12"/>
        <color rgb="FF000000"/>
        <rFont val="Calibri"/>
        <family val="2"/>
        <scheme val="minor"/>
      </rPr>
      <t>child welfare</t>
    </r>
    <r>
      <rPr>
        <sz val="12"/>
        <color rgb="FF000000"/>
        <rFont val="Calibri"/>
        <family val="2"/>
        <scheme val="minor"/>
      </rPr>
      <t xml:space="preserve"> (Including Foster Care up to Age 26)</t>
    </r>
  </si>
  <si>
    <t>This tab requires ECM providers to complete the yellow cells below. The purpose of this information is to allow ECM providers to appropriately identify ECM care team staff allocations across their contracted MCPs for ECM.
Please complete this tab based on the understanding that the Caseload Ratio is based on the ECM Lead Care Manager role only. The maximum number of members the ECM Lead Care Manager may serve is 50. ECM Providers may choose to serve fewer than 50 with the understanding of ramping up the caseload served per ECM Lead Care Manager over time. 
The Market Share for each contracted MCP identifies the breakdown of ECM eligible and enrolled members that your organization’s ECM Care Team will serve for each contracted MCP.</t>
  </si>
  <si>
    <t>Staff E-mail Address</t>
  </si>
  <si>
    <t>Staff Race and Ethnicity</t>
  </si>
  <si>
    <t>Location Worksheet Instructions</t>
  </si>
  <si>
    <t>Staff time by Population of Focus (PoF) Worksheet Instructions</t>
  </si>
  <si>
    <t>Caseload and MCPs Worksheet Instructions</t>
  </si>
  <si>
    <t>This tab requires ECM providers to complete all yellow cells. Please enter the NPI, location address, and name that your Enhanced Care Management team will be working in.</t>
  </si>
  <si>
    <t>Anthem Bluecross</t>
  </si>
  <si>
    <t>Blue Shield Promise</t>
  </si>
  <si>
    <t>Molina Healthcare</t>
  </si>
  <si>
    <t>L.A. Care Health Plan</t>
  </si>
  <si>
    <t>Kern</t>
  </si>
  <si>
    <t>San Diego</t>
  </si>
  <si>
    <t>Imperial</t>
  </si>
  <si>
    <t>Riverside</t>
  </si>
  <si>
    <t>San Bernardino</t>
  </si>
  <si>
    <t>San Joaquin</t>
  </si>
  <si>
    <t>Stanislaus</t>
  </si>
  <si>
    <t>Service Counties (Select All That Applies)</t>
  </si>
  <si>
    <t>Kern Family Healthcare</t>
  </si>
  <si>
    <t>Inland Empire Health Plan</t>
  </si>
  <si>
    <t>Health Plan of San Joaquin</t>
  </si>
  <si>
    <t>Aetna Better Health of CA</t>
  </si>
  <si>
    <t>Kaiser Permenente</t>
  </si>
  <si>
    <t>Community Health Group Partner</t>
  </si>
  <si>
    <t>United Health care</t>
  </si>
  <si>
    <t>Health Plan Specific Service Capacity by NPI and PoF and County and PoF</t>
  </si>
  <si>
    <t>% of time dedicated to service county</t>
  </si>
  <si>
    <t>Total</t>
  </si>
  <si>
    <t>TOTAL FTE</t>
  </si>
  <si>
    <t>CS</t>
  </si>
  <si>
    <t>ECM</t>
  </si>
  <si>
    <t>Capacity</t>
  </si>
  <si>
    <t>Capacity by NPI</t>
  </si>
  <si>
    <t>ECM Capacity Summary</t>
  </si>
  <si>
    <t>ECM Caseload and MCPs</t>
  </si>
  <si>
    <t>Health Net/CA Health &amp; Wellness/CalViva Health</t>
  </si>
  <si>
    <t>Number of NPIs</t>
  </si>
  <si>
    <t>TOTAL CAPACITY</t>
  </si>
  <si>
    <t>% of Capacity</t>
  </si>
  <si>
    <t>% of Capacity (Transposed)</t>
  </si>
  <si>
    <t>SPA (LA Only)</t>
  </si>
  <si>
    <t>ECM Provider Location(s)</t>
  </si>
  <si>
    <t>ECM Staffing Capacity Report
(All Counties)</t>
  </si>
  <si>
    <r>
      <rPr>
        <b/>
        <i/>
        <sz val="12"/>
        <color theme="1"/>
        <rFont val="Calibri"/>
        <family val="2"/>
        <scheme val="minor"/>
      </rPr>
      <t>Please complete the ECM Capacity document on a quarterly basis or as update is needed</t>
    </r>
    <r>
      <rPr>
        <sz val="12"/>
        <color theme="1"/>
        <rFont val="Calibri"/>
        <family val="2"/>
        <scheme val="minor"/>
      </rPr>
      <t xml:space="preserve">
</t>
    </r>
    <r>
      <rPr>
        <i/>
        <sz val="12"/>
        <color theme="1"/>
        <rFont val="Calibri"/>
        <family val="2"/>
        <scheme val="minor"/>
      </rPr>
      <t>This report is required for participation in ECM. Any changes in staff that hold ECM required positions must be submitted</t>
    </r>
    <r>
      <rPr>
        <i/>
        <sz val="12"/>
        <rFont val="Calibri"/>
        <family val="2"/>
        <scheme val="minor"/>
      </rPr>
      <t xml:space="preserve"> in the next monthly submission </t>
    </r>
    <r>
      <rPr>
        <i/>
        <sz val="12"/>
        <color theme="1"/>
        <rFont val="Calibri"/>
        <family val="2"/>
        <scheme val="minor"/>
      </rPr>
      <t xml:space="preserve">using this report (i.e. last day worked, change in FTE or first day of employment). </t>
    </r>
    <r>
      <rPr>
        <sz val="12"/>
        <color theme="1"/>
        <rFont val="Calibri"/>
        <family val="2"/>
        <scheme val="minor"/>
      </rPr>
      <t xml:space="preserve">
The purpose of the report is to:
</t>
    </r>
    <r>
      <rPr>
        <sz val="12"/>
        <color theme="1"/>
        <rFont val="Calibri"/>
        <family val="2"/>
      </rPr>
      <t xml:space="preserve">• </t>
    </r>
    <r>
      <rPr>
        <sz val="12"/>
        <color theme="1"/>
        <rFont val="Calibri"/>
        <family val="2"/>
        <scheme val="minor"/>
      </rPr>
      <t>Fulfill required reporting expectations for CA-DHCS regarding ECM network</t>
    </r>
    <r>
      <rPr>
        <sz val="12"/>
        <rFont val="Calibri"/>
        <family val="2"/>
        <scheme val="minor"/>
      </rPr>
      <t xml:space="preserve"> capacity</t>
    </r>
    <r>
      <rPr>
        <sz val="12"/>
        <color theme="1"/>
        <rFont val="Calibri"/>
        <family val="2"/>
        <scheme val="minor"/>
      </rPr>
      <t xml:space="preserve">
• Track ECM Provider capacity readiness
• Support local and regional capacity analysis efforts
• Determine eligibility for capacity-related incentives
• </t>
    </r>
    <r>
      <rPr>
        <sz val="12"/>
        <rFont val="Calibri"/>
        <family val="2"/>
        <scheme val="minor"/>
      </rPr>
      <t>Allow MCPs to ensure ECM providers have the appropriate capacity to serve ECM assigned members</t>
    </r>
  </si>
  <si>
    <t xml:space="preserve">This tab requires ECM providers to complete the yellow cells. The purpose of this information is to allow ECM providers to appropriately identify ECM care team staff allocations across their contracted MCPs for ECM in each county.
Please complete this tab based on the understanding that the Caseload Ratio is based on the ECM Lead Care Manager role only. The maximum number of members the ECM Lead Care Manager may serve is 50. ECM Providers may choose to serve fewer than 50 with the understanding of ramping up the caseload served per ECM Lead Care Manager over time. 
The Market Share for each contracted MCP identifies the breakdown of ECM eligible and enrolled members that your organization’s ECM Care Team will serve for each contracted MCP in each county. </t>
  </si>
  <si>
    <r>
      <t xml:space="preserve">This ECM Capacity document contains 4 worksheets that must be completed: </t>
    </r>
    <r>
      <rPr>
        <b/>
        <sz val="12"/>
        <color theme="1"/>
        <rFont val="Calibri"/>
        <family val="2"/>
        <scheme val="minor"/>
      </rPr>
      <t>Location</t>
    </r>
    <r>
      <rPr>
        <sz val="12"/>
        <color theme="1"/>
        <rFont val="Calibri"/>
        <family val="2"/>
        <scheme val="minor"/>
      </rPr>
      <t xml:space="preserve">, </t>
    </r>
    <r>
      <rPr>
        <b/>
        <sz val="12"/>
        <color theme="1"/>
        <rFont val="Calibri"/>
        <family val="2"/>
        <scheme val="minor"/>
      </rPr>
      <t>Current Staffing,</t>
    </r>
    <r>
      <rPr>
        <sz val="12"/>
        <color theme="1"/>
        <rFont val="Calibri"/>
        <family val="2"/>
        <scheme val="minor"/>
      </rPr>
      <t xml:space="preserve"> </t>
    </r>
    <r>
      <rPr>
        <b/>
        <sz val="12"/>
        <color theme="1"/>
        <rFont val="Calibri"/>
        <family val="2"/>
        <scheme val="minor"/>
      </rPr>
      <t>Staff time by PoF, and Caseload and MCPs</t>
    </r>
    <r>
      <rPr>
        <sz val="12"/>
        <color theme="1"/>
        <rFont val="Calibri"/>
        <family val="2"/>
        <scheme val="minor"/>
      </rPr>
      <t xml:space="preserve">.  Please ensure you complete the Current Staffing worksheet, which includes detailed information about staff at your organization who will be providing Enhanced Care Management (ECM). Please include ALL staff working on ECM, whether or not they are client-facing, including administrative and other support staff. After completed, please save this file as ECM Capacity Report_[Organization Name] and email this back to us at CalAimCapacity@healthnet.com. </t>
    </r>
  </si>
  <si>
    <t>Orange</t>
  </si>
  <si>
    <t>Completed required training (including Person Centered Care)</t>
  </si>
  <si>
    <t>Counties</t>
  </si>
  <si>
    <t>Not Applicable</t>
  </si>
  <si>
    <t>ID</t>
  </si>
  <si>
    <r>
      <t xml:space="preserve">• </t>
    </r>
    <r>
      <rPr>
        <sz val="12"/>
        <rFont val="Calibri"/>
        <family val="2"/>
        <scheme val="minor"/>
      </rPr>
      <t xml:space="preserve">Enter % of staff time for each Population of Focus the provider serves. Reference the chart at the bottom of the sheet. For example, if 50% of your ECM resources are dedicated to the 'Homeless' PoF, and 50% 'SMI/SUD', then you will enter 50% under Experiencing Homelessness and 50% under SMI/SUD, and you will leave the others blank or 0%. 
• If you don't know how your capacity will be divided between the PoFs, please divide your capacity evenly. E.g. If you are serving three (3) PoF, please allocate 33% to each Pof. 
• If % of staff time for each Population of Focus is different per county and NPI, please select the NPI and county in the drop downs and enter the % of staff time for each Population of Focus in that county. 
• If % of staff time for each Population of Focus is the same for all counties in that NPI, please select the NPI and in the County drop down select "Not Applicable" then inpute the % of staff time for each Population of Focus for that NPI. 
• These figures will be revisited and adjusted over time.
</t>
    </r>
    <r>
      <rPr>
        <sz val="12"/>
        <color theme="1"/>
        <rFont val="Calibri"/>
        <family val="2"/>
        <scheme val="minor"/>
      </rPr>
      <t xml:space="preserve">
NOTE: </t>
    </r>
    <r>
      <rPr>
        <sz val="12"/>
        <rFont val="Calibri"/>
        <family val="2"/>
        <scheme val="minor"/>
      </rPr>
      <t>The total for each site must add up to 100%.</t>
    </r>
  </si>
  <si>
    <t>Pregnant or Postpartum</t>
  </si>
  <si>
    <t>Can Staff Support Members With The Following Needs</t>
  </si>
  <si>
    <t>Enter all information for each column specified for each Staff Position Type (ECM Role) that is part of your Enhanced Care Management Team:
• Enter the Clinic Location/NPI, Clinic Location Name, ECM Role (use drop down), Name, Language, Race/Ethnicity, Training and %FTE to ECM.
• Each 10-digit NPI must be listed in the Location tab
• ECM Role refers to the required or recommended ECM specific roles described on the 'ECM Role' tab. If your ECM dedicated staff member is not on the list of required or recommend ECM roles, please select 'Other', and indicate the staff member's job function in the 'If Other' field.
• Use one row per Staff position 
• License/Certification - Please check that the license or certification meet the requirements outlines on the "Staff Descriptions" Tab. Please note that all licensed and certificated ECM staff must submit their credentials to Anthem for review. 
• Race/ethnicity and Language are only needed for staff with caseload (e.g. Lead Care Manager, Community Health Worker etc.). This information will be used for culturally and linguistically appropriate placement of members. 
• 1.0 FTE is 100% dedicated to ECM.
• If a staff person works at more than one ECM provider site, include that person in each site and their approximate % FTE to ECM at each location.
• On the far right side of the sheet, please fill in the % of the staffs time that will service each counties
• On the far right side of the sheet, please fill in yes if you your staff have the skill to service individuals with intellectual or developmental disabilities (I/DD) or pregnant or postpartum individuals. We will use this information to determine if members with specific needs should be assigned to you. 
NOTE: 1.0 Full Time Equivalent (FTE) = approx. 40 hours / week</t>
  </si>
  <si>
    <t>total</t>
  </si>
  <si>
    <t>Ratio</t>
  </si>
  <si>
    <t>Adult – Individuals at Risk for Avoidable Hospital or ED Utilization</t>
  </si>
  <si>
    <t>Adult – Individuals with Serious Mental Health or Substance Use Disorder (SUD) Needs</t>
  </si>
  <si>
    <t>Adult – Individuals Transitioning from Incarceration</t>
  </si>
  <si>
    <t>Adult – Individuals Living in the Community and at Risk for LTC Institutionalization</t>
  </si>
  <si>
    <t>Adult – Nursing Facility Residents Transitioning to Community</t>
  </si>
  <si>
    <t>Child/Youth – Individuals at Risk for Avoidable Hospital or ED Utilization</t>
  </si>
  <si>
    <t>Child/Youth – Individuals with Serious Mental Health or Substance Use Disorder (SUD) Needs</t>
  </si>
  <si>
    <t>Child/Youth – Enrolled in CCS or CCS WCM with Additional Needs Beyond the CCS Condition</t>
  </si>
  <si>
    <t>Child/Youth – Involved in Child Welfare</t>
  </si>
  <si>
    <t>Child/Youth – Individuals Transitioning from Incarceration</t>
  </si>
  <si>
    <t>Adult – Individuals Experiencing Homelessness: Homeless Families</t>
  </si>
  <si>
    <t>Child/Youth – Individuals Experiencing Homelessness: Homeless Families</t>
  </si>
  <si>
    <t>Adults without Dependent Children/Youth Living with Them Experiencing Homelessness</t>
  </si>
  <si>
    <t>Unaccompanied Children/Youth Experiencing Homelessness</t>
  </si>
  <si>
    <t>Adult -Intellectual or Developmental Disabilities (I/DD)</t>
  </si>
  <si>
    <t>Adult-Pregnancy or Postpartum (Birth Equity 1/1/2024)</t>
  </si>
  <si>
    <t>Child/Youth –Intellectual or Developmental Disabilities (I/DD)</t>
  </si>
  <si>
    <t>Child/Youth –Pregnancy or Postpartum (Birth Equity 1/1/2024)</t>
  </si>
  <si>
    <t>I/DD</t>
  </si>
  <si>
    <t>Pregnancy/Postpartum</t>
  </si>
  <si>
    <t>Total Members (Dbl Cnt I/DD and Pregnancy Postpartum)</t>
  </si>
  <si>
    <r>
      <t xml:space="preserve">Adults experiencing </t>
    </r>
    <r>
      <rPr>
        <b/>
        <sz val="12"/>
        <color rgb="FF000000"/>
        <rFont val="Calibri"/>
        <family val="2"/>
        <scheme val="minor"/>
      </rPr>
      <t>homelessness</t>
    </r>
    <r>
      <rPr>
        <sz val="12"/>
        <color rgb="FF000000"/>
        <rFont val="Calibri"/>
        <family val="2"/>
        <scheme val="minor"/>
      </rPr>
      <t xml:space="preserve"> and who have at least one complex physical, behavioral, or developmental health need with inability to successfully self-manage  with family members under age of 21</t>
    </r>
  </si>
  <si>
    <r>
      <t xml:space="preserve">Unaccompanied Children/Youth experiencing </t>
    </r>
    <r>
      <rPr>
        <b/>
        <sz val="12"/>
        <color rgb="FF000000"/>
        <rFont val="Calibri"/>
        <family val="2"/>
        <scheme val="minor"/>
      </rPr>
      <t>homelessness</t>
    </r>
  </si>
  <si>
    <r>
      <t xml:space="preserve">Children/Youth experiencing </t>
    </r>
    <r>
      <rPr>
        <b/>
        <sz val="12"/>
        <color rgb="FF000000"/>
        <rFont val="Calibri"/>
        <family val="2"/>
        <scheme val="minor"/>
      </rPr>
      <t>homelessness</t>
    </r>
    <r>
      <rPr>
        <sz val="12"/>
        <color rgb="FF000000"/>
        <rFont val="Calibri"/>
        <family val="2"/>
        <scheme val="minor"/>
      </rPr>
      <t xml:space="preserve"> and who have at least one complex physical, behavioral, or developmental health need with inability to successfully self-manage  with family members under age of 21</t>
    </r>
  </si>
  <si>
    <r>
      <t xml:space="preserve">Please enter the NPI, location address, and name that your Enhanced Care Management team will be working in. On the far right side of the sheet, please select the counties that those location will service. If you have shared NPI across location, please enter NPI with a dash and number added to the end to differentiate. </t>
    </r>
    <r>
      <rPr>
        <i/>
        <sz val="12"/>
        <color theme="1"/>
        <rFont val="Calibri"/>
        <family val="2"/>
        <scheme val="minor"/>
      </rPr>
      <t xml:space="preserve">Examples provided in the worksheet. Please remove examples when you are completing the sheet. </t>
    </r>
  </si>
  <si>
    <t>Intellectual or Developmental Disabilities</t>
  </si>
  <si>
    <t>Youth – Birth Equity</t>
  </si>
  <si>
    <t>Adult – Birth Equity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</si>
</sst>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1" x14ac:knownFonts="1">
    <font>
      <sz val="11"/>
      <color rgb="FF000000"/>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20"/>
      <color rgb="FF000000"/>
      <name val="Calibri"/>
      <family val="2"/>
    </font>
    <font>
      <b/>
      <sz val="11"/>
      <color rgb="FF000000"/>
      <name val="Calibri"/>
      <family val="2"/>
    </font>
    <font>
      <sz val="11"/>
      <color rgb="FF000000"/>
      <name val="Calibri"/>
      <family val="2"/>
    </font>
    <font>
      <b/>
      <i/>
      <sz val="20"/>
      <color rgb="FF000000"/>
      <name val="Calibri"/>
      <family val="2"/>
    </font>
    <font>
      <b/>
      <i/>
      <sz val="16"/>
      <color rgb="FF000000"/>
      <name val="Calibri"/>
      <family val="2"/>
    </font>
    <font>
      <sz val="11"/>
      <color rgb="FF000000"/>
      <name val="Calibri"/>
      <family val="2"/>
    </font>
    <font>
      <b/>
      <sz val="11"/>
      <color theme="1"/>
      <name val="Calibri"/>
      <family val="2"/>
      <scheme val="minor"/>
    </font>
    <font>
      <sz val="12"/>
      <color theme="1"/>
      <name val="Calibri"/>
      <family val="2"/>
      <scheme val="minor"/>
    </font>
    <font>
      <b/>
      <sz val="20"/>
      <color rgb="FFFF0000"/>
      <name val="Calibri"/>
      <family val="2"/>
    </font>
    <font>
      <b/>
      <i/>
      <sz val="12"/>
      <color theme="1"/>
      <name val="Calibri"/>
      <family val="2"/>
      <scheme val="minor"/>
    </font>
    <font>
      <b/>
      <sz val="16"/>
      <color theme="1"/>
      <name val="Calibri"/>
      <family val="2"/>
      <scheme val="minor"/>
    </font>
    <font>
      <i/>
      <sz val="11"/>
      <color rgb="FF000000"/>
      <name val="Calibri"/>
      <family val="2"/>
    </font>
    <font>
      <sz val="12"/>
      <name val="Calibri"/>
      <family val="2"/>
      <scheme val="minor"/>
    </font>
    <font>
      <sz val="8"/>
      <name val="Calibri"/>
      <family val="2"/>
    </font>
    <font>
      <b/>
      <sz val="12"/>
      <color rgb="FFFFFFFF"/>
      <name val="Calibri"/>
      <family val="2"/>
      <scheme val="minor"/>
    </font>
    <font>
      <sz val="12"/>
      <color rgb="FF000000"/>
      <name val="Calibri"/>
      <family val="2"/>
      <scheme val="minor"/>
    </font>
    <font>
      <b/>
      <sz val="12"/>
      <color rgb="FF000000"/>
      <name val="Calibri"/>
      <family val="2"/>
      <scheme val="minor"/>
    </font>
    <font>
      <i/>
      <sz val="12"/>
      <color rgb="FF000000"/>
      <name val="Calibri"/>
      <family val="2"/>
      <scheme val="minor"/>
    </font>
    <font>
      <b/>
      <sz val="11"/>
      <color rgb="FFFF0000"/>
      <name val="Calibri"/>
      <family val="2"/>
      <scheme val="minor"/>
    </font>
    <font>
      <b/>
      <i/>
      <sz val="8"/>
      <color rgb="FF000000"/>
      <name val="Calibri"/>
      <family val="2"/>
    </font>
    <font>
      <b/>
      <sz val="11"/>
      <name val="Calibri"/>
      <family val="2"/>
    </font>
    <font>
      <sz val="11"/>
      <name val="Calibri"/>
      <family val="2"/>
    </font>
    <font>
      <sz val="12"/>
      <color theme="1"/>
      <name val="Calibri"/>
      <family val="2"/>
    </font>
    <font>
      <i/>
      <sz val="11"/>
      <color theme="1"/>
      <name val="Calibri"/>
      <family val="2"/>
      <scheme val="minor"/>
    </font>
    <font>
      <i/>
      <sz val="12"/>
      <color theme="1"/>
      <name val="Calibri"/>
      <family val="2"/>
      <scheme val="minor"/>
    </font>
    <font>
      <b/>
      <sz val="12"/>
      <color theme="1"/>
      <name val="Calibri"/>
      <family val="2"/>
      <scheme val="minor"/>
    </font>
    <font>
      <sz val="11"/>
      <color theme="1"/>
      <name val="Calibri"/>
      <family val="2"/>
    </font>
    <font>
      <sz val="11"/>
      <color rgb="FFFF0000"/>
      <name val="Calibri"/>
      <family val="2"/>
    </font>
    <font>
      <b/>
      <sz val="18"/>
      <color theme="1"/>
      <name val="Calibri"/>
      <family val="2"/>
      <scheme val="minor"/>
    </font>
    <font>
      <b/>
      <sz val="14"/>
      <color theme="1"/>
      <name val="Calibri"/>
      <family val="2"/>
      <scheme val="minor"/>
    </font>
    <font>
      <b/>
      <sz val="11"/>
      <color theme="0"/>
      <name val="Calibri"/>
      <family val="2"/>
      <scheme val="minor"/>
    </font>
    <font>
      <i/>
      <sz val="12"/>
      <name val="Calibri"/>
      <family val="2"/>
      <scheme val="minor"/>
    </font>
    <font>
      <u/>
      <sz val="11"/>
      <color theme="10"/>
      <name val="Calibri"/>
      <family val="2"/>
    </font>
    <font>
      <sz val="8"/>
      <name val="Calibri"/>
      <family val="2"/>
    </font>
    <font>
      <sz val="11"/>
      <color rgb="FF000000"/>
      <name val="Calibri"/>
      <family val="2"/>
    </font>
    <font>
      <sz val="11"/>
      <color rgb="FF9C5700"/>
      <name val="Calibri"/>
      <family val="2"/>
      <scheme val="minor"/>
    </font>
    <font>
      <b/>
      <sz val="11"/>
      <color theme="0"/>
      <name val="Calibri"/>
      <family val="2"/>
    </font>
    <font>
      <sz val="11"/>
      <color theme="0"/>
      <name val="Calibri"/>
      <family val="2"/>
    </font>
    <font>
      <b/>
      <i/>
      <sz val="18"/>
      <color rgb="FF000000"/>
      <name val="Calibri"/>
      <family val="2"/>
    </font>
    <font>
      <u/>
      <sz val="11"/>
      <name val="Calibri"/>
      <family val="2"/>
      <scheme val="minor"/>
    </font>
    <font>
      <sz val="10"/>
      <color rgb="FF000000"/>
      <name val="Calibri"/>
      <family val="2"/>
      <scheme val="minor"/>
    </font>
    <font>
      <sz val="10"/>
      <color theme="1"/>
      <name val="Calibri"/>
      <family val="2"/>
      <scheme val="minor"/>
    </font>
    <font>
      <sz val="11"/>
      <name val="Calibri"/>
      <family val="2"/>
      <scheme val="minor"/>
    </font>
    <font>
      <sz val="10"/>
      <color indexed="8"/>
      <name val="Calibri"/>
      <family val="2"/>
      <scheme val="minor"/>
    </font>
  </fonts>
  <fills count="28">
    <fill>
      <patternFill patternType="none"/>
    </fill>
    <fill>
      <patternFill patternType="gray125"/>
    </fill>
    <fill>
      <patternFill patternType="solid">
        <fgColor rgb="FFFDE9D9"/>
        <bgColor rgb="FFFDE9D9"/>
      </patternFill>
    </fill>
    <fill>
      <patternFill patternType="solid">
        <fgColor theme="0"/>
        <bgColor rgb="FFFBD4B4"/>
      </patternFill>
    </fill>
    <fill>
      <patternFill patternType="solid">
        <fgColor theme="0"/>
        <bgColor indexed="64"/>
      </patternFill>
    </fill>
    <fill>
      <patternFill patternType="solid">
        <fgColor theme="0"/>
        <bgColor rgb="FFB6DDE8"/>
      </patternFill>
    </fill>
    <fill>
      <patternFill patternType="solid">
        <fgColor theme="7" tint="0.59999389629810485"/>
        <bgColor indexed="64"/>
      </patternFill>
    </fill>
    <fill>
      <patternFill patternType="solid">
        <fgColor theme="7" tint="0.79998168889431442"/>
        <bgColor indexed="64"/>
      </patternFill>
    </fill>
    <fill>
      <patternFill patternType="solid">
        <fgColor theme="4" tint="0.79998168889431442"/>
        <bgColor rgb="FFDAEEF3"/>
      </patternFill>
    </fill>
    <fill>
      <patternFill patternType="solid">
        <fgColor theme="4" tint="0.79998168889431442"/>
        <bgColor rgb="FFB6DDE8"/>
      </patternFill>
    </fill>
    <fill>
      <patternFill patternType="solid">
        <fgColor theme="0" tint="-4.9989318521683403E-2"/>
        <bgColor rgb="FFDAEEF3"/>
      </patternFill>
    </fill>
    <fill>
      <patternFill patternType="solid">
        <fgColor theme="9" tint="0.79998168889431442"/>
        <bgColor indexed="64"/>
      </patternFill>
    </fill>
    <fill>
      <patternFill patternType="solid">
        <fgColor rgb="FFD1E5F6"/>
        <bgColor indexed="64"/>
      </patternFill>
    </fill>
    <fill>
      <patternFill patternType="solid">
        <fgColor rgb="FFEAF3FA"/>
        <bgColor indexed="64"/>
      </patternFill>
    </fill>
    <fill>
      <patternFill patternType="solid">
        <fgColor rgb="FF0072BC"/>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B4C6E7"/>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0" tint="-0.34998626667073579"/>
        <bgColor indexed="64"/>
      </patternFill>
    </fill>
    <fill>
      <patternFill patternType="solid">
        <fgColor theme="4"/>
        <bgColor theme="4"/>
      </patternFill>
    </fill>
    <fill>
      <patternFill patternType="solid">
        <fgColor rgb="FFFFC000"/>
        <bgColor indexed="64"/>
      </patternFill>
    </fill>
    <fill>
      <patternFill patternType="solid">
        <fgColor theme="1"/>
        <bgColor indexed="64"/>
      </patternFill>
    </fill>
    <fill>
      <patternFill patternType="solid">
        <fgColor theme="2"/>
        <bgColor indexed="64"/>
      </patternFill>
    </fill>
    <fill>
      <patternFill patternType="solid">
        <fgColor theme="8" tint="0.79998168889431442"/>
        <bgColor indexed="64"/>
      </patternFill>
    </fill>
    <fill>
      <patternFill patternType="solid">
        <fgColor rgb="FFE9EABC"/>
        <bgColor indexed="64"/>
      </patternFill>
    </fill>
  </fills>
  <borders count="78">
    <border>
      <left/>
      <right/>
      <top/>
      <bottom/>
      <diagonal/>
    </border>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rgb="FFFFFFFF"/>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rgb="FF000000"/>
      </left>
      <right/>
      <top style="medium">
        <color rgb="FF000000"/>
      </top>
      <bottom/>
      <diagonal/>
    </border>
    <border>
      <left style="medium">
        <color rgb="FF000000"/>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rgb="FF000000"/>
      </left>
      <right style="medium">
        <color rgb="FF000000"/>
      </right>
      <top style="medium">
        <color indexed="64"/>
      </top>
      <bottom style="medium">
        <color rgb="FF000000"/>
      </bottom>
      <diagonal/>
    </border>
    <border>
      <left style="medium">
        <color rgb="FF000000"/>
      </left>
      <right style="medium">
        <color indexed="64"/>
      </right>
      <top style="medium">
        <color indexed="64"/>
      </top>
      <bottom style="medium">
        <color rgb="FF000000"/>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right style="medium">
        <color indexed="64"/>
      </right>
      <top style="medium">
        <color rgb="FF000000"/>
      </top>
      <bottom/>
      <diagonal/>
    </border>
    <border>
      <left style="medium">
        <color indexed="64"/>
      </left>
      <right style="medium">
        <color rgb="FF000000"/>
      </right>
      <top/>
      <bottom style="medium">
        <color indexed="64"/>
      </bottom>
      <diagonal/>
    </border>
    <border>
      <left style="medium">
        <color rgb="FF000000"/>
      </left>
      <right/>
      <top/>
      <bottom style="medium">
        <color indexed="64"/>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indexed="64"/>
      </top>
      <bottom/>
      <diagonal/>
    </border>
    <border>
      <left/>
      <right style="thin">
        <color theme="1"/>
      </right>
      <top style="thin">
        <color indexed="64"/>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medium">
        <color rgb="FFFFFFFF"/>
      </right>
      <top/>
      <bottom/>
      <diagonal/>
    </border>
  </borders>
  <cellStyleXfs count="13">
    <xf numFmtId="0" fontId="0" fillId="0" borderId="0"/>
    <xf numFmtId="9" fontId="12" fillId="0" borderId="0" applyFont="0" applyFill="0" applyBorder="0" applyAlignment="0" applyProtection="0"/>
    <xf numFmtId="0" fontId="6" fillId="0" borderId="1"/>
    <xf numFmtId="0" fontId="4" fillId="0" borderId="1"/>
    <xf numFmtId="0" fontId="9" fillId="0" borderId="1"/>
    <xf numFmtId="9" fontId="9" fillId="0" borderId="1" applyFont="0" applyFill="0" applyBorder="0" applyAlignment="0" applyProtection="0"/>
    <xf numFmtId="0" fontId="3" fillId="0" borderId="1"/>
    <xf numFmtId="0" fontId="3" fillId="0" borderId="1"/>
    <xf numFmtId="0" fontId="39" fillId="0" borderId="0" applyNumberFormat="0" applyFill="0" applyBorder="0" applyAlignment="0" applyProtection="0"/>
    <xf numFmtId="0" fontId="2" fillId="0" borderId="1"/>
    <xf numFmtId="0" fontId="2" fillId="0" borderId="1"/>
    <xf numFmtId="0" fontId="41" fillId="0" borderId="1"/>
    <xf numFmtId="0" fontId="1" fillId="0" borderId="1"/>
  </cellStyleXfs>
  <cellXfs count="282">
    <xf numFmtId="0" fontId="0" fillId="0" borderId="0" xfId="0"/>
    <xf numFmtId="0" fontId="0" fillId="0" borderId="1" xfId="0" applyBorder="1"/>
    <xf numFmtId="0" fontId="0" fillId="0" borderId="1" xfId="0" applyBorder="1" applyAlignment="1">
      <alignment wrapText="1"/>
    </xf>
    <xf numFmtId="0" fontId="0" fillId="0" borderId="2" xfId="0" applyBorder="1" applyAlignment="1">
      <alignment wrapText="1"/>
    </xf>
    <xf numFmtId="0" fontId="8" fillId="2" borderId="2" xfId="0" applyFont="1" applyFill="1" applyBorder="1" applyAlignment="1">
      <alignment horizontal="right" wrapText="1"/>
    </xf>
    <xf numFmtId="0" fontId="10" fillId="3" borderId="1" xfId="0" applyFont="1" applyFill="1" applyBorder="1" applyAlignment="1">
      <alignment horizontal="left" vertical="center"/>
    </xf>
    <xf numFmtId="0" fontId="11" fillId="3" borderId="1" xfId="0" applyFont="1" applyFill="1" applyBorder="1" applyAlignment="1">
      <alignment horizontal="left" vertical="center"/>
    </xf>
    <xf numFmtId="0" fontId="8" fillId="5" borderId="2"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1" xfId="0" applyFont="1" applyFill="1" applyBorder="1" applyAlignment="1">
      <alignment vertical="center" wrapText="1"/>
    </xf>
    <xf numFmtId="0" fontId="8" fillId="5" borderId="1" xfId="0" applyFont="1" applyFill="1" applyBorder="1" applyAlignment="1">
      <alignment vertical="center" wrapText="1"/>
    </xf>
    <xf numFmtId="0" fontId="8" fillId="4" borderId="1" xfId="0" applyFont="1" applyFill="1" applyBorder="1" applyAlignment="1">
      <alignment vertical="center"/>
    </xf>
    <xf numFmtId="0" fontId="13" fillId="0" borderId="0" xfId="0" applyFont="1"/>
    <xf numFmtId="14" fontId="0" fillId="0" borderId="0" xfId="0" applyNumberFormat="1"/>
    <xf numFmtId="0" fontId="8" fillId="0" borderId="1" xfId="0" applyFont="1" applyBorder="1" applyAlignment="1">
      <alignment horizontal="center" vertical="center" wrapText="1"/>
    </xf>
    <xf numFmtId="9" fontId="0" fillId="0" borderId="0" xfId="1" applyFont="1" applyAlignment="1">
      <alignment horizontal="center"/>
    </xf>
    <xf numFmtId="0" fontId="9" fillId="0" borderId="0" xfId="0" applyFont="1"/>
    <xf numFmtId="0" fontId="9" fillId="10" borderId="2" xfId="0" applyFont="1" applyFill="1" applyBorder="1" applyAlignment="1">
      <alignment horizontal="right" wrapText="1"/>
    </xf>
    <xf numFmtId="9" fontId="9" fillId="7" borderId="2" xfId="1" applyFont="1" applyFill="1" applyBorder="1" applyAlignment="1">
      <alignment wrapText="1"/>
    </xf>
    <xf numFmtId="0" fontId="8" fillId="0" borderId="1" xfId="0" applyFont="1" applyBorder="1" applyAlignment="1">
      <alignment horizontal="center"/>
    </xf>
    <xf numFmtId="0" fontId="0" fillId="0" borderId="0" xfId="0" applyAlignment="1">
      <alignment wrapText="1"/>
    </xf>
    <xf numFmtId="1" fontId="0" fillId="0" borderId="2" xfId="0" applyNumberFormat="1" applyBorder="1" applyAlignment="1">
      <alignment wrapText="1"/>
    </xf>
    <xf numFmtId="1" fontId="0" fillId="0" borderId="0" xfId="0" applyNumberFormat="1"/>
    <xf numFmtId="49" fontId="0" fillId="0" borderId="0" xfId="0" applyNumberFormat="1"/>
    <xf numFmtId="0" fontId="8" fillId="0" borderId="0" xfId="0" applyFont="1"/>
    <xf numFmtId="0" fontId="9" fillId="0" borderId="15" xfId="0" applyFont="1" applyBorder="1"/>
    <xf numFmtId="0" fontId="0" fillId="0" borderId="14" xfId="0" applyBorder="1"/>
    <xf numFmtId="0" fontId="0" fillId="0" borderId="16" xfId="0" applyBorder="1"/>
    <xf numFmtId="0" fontId="9" fillId="10" borderId="21" xfId="0" applyFont="1" applyFill="1" applyBorder="1" applyAlignment="1">
      <alignment horizontal="right" wrapText="1"/>
    </xf>
    <xf numFmtId="0" fontId="0" fillId="0" borderId="22" xfId="0" applyBorder="1"/>
    <xf numFmtId="0" fontId="9" fillId="10" borderId="3" xfId="0" applyFont="1" applyFill="1" applyBorder="1" applyAlignment="1">
      <alignment horizontal="right" wrapText="1"/>
    </xf>
    <xf numFmtId="9" fontId="0" fillId="7" borderId="4" xfId="1" applyFont="1" applyFill="1" applyBorder="1" applyAlignment="1">
      <alignment wrapText="1"/>
    </xf>
    <xf numFmtId="0" fontId="0" fillId="0" borderId="17" xfId="0" applyBorder="1"/>
    <xf numFmtId="49" fontId="9" fillId="0" borderId="0" xfId="0" applyNumberFormat="1" applyFont="1"/>
    <xf numFmtId="0" fontId="0" fillId="11" borderId="2" xfId="0" applyFill="1" applyBorder="1" applyAlignment="1">
      <alignment wrapText="1"/>
    </xf>
    <xf numFmtId="9" fontId="9" fillId="7" borderId="2" xfId="1" applyFont="1" applyFill="1" applyBorder="1" applyAlignment="1" applyProtection="1">
      <alignment wrapText="1"/>
      <protection locked="0"/>
    </xf>
    <xf numFmtId="9" fontId="0" fillId="7" borderId="2" xfId="1" applyFont="1" applyFill="1" applyBorder="1" applyAlignment="1" applyProtection="1">
      <alignment wrapText="1"/>
      <protection locked="0"/>
    </xf>
    <xf numFmtId="1" fontId="0" fillId="0" borderId="0" xfId="0" applyNumberFormat="1" applyProtection="1">
      <protection locked="0"/>
    </xf>
    <xf numFmtId="1" fontId="9" fillId="0" borderId="0" xfId="0" applyNumberFormat="1" applyFont="1" applyProtection="1">
      <protection locked="0"/>
    </xf>
    <xf numFmtId="0" fontId="0" fillId="0" borderId="0" xfId="0" applyProtection="1">
      <protection locked="0"/>
    </xf>
    <xf numFmtId="2" fontId="0" fillId="0" borderId="0" xfId="0" applyNumberFormat="1" applyProtection="1">
      <protection locked="0"/>
    </xf>
    <xf numFmtId="2" fontId="9" fillId="0" borderId="0" xfId="0" applyNumberFormat="1" applyFont="1" applyProtection="1">
      <protection locked="0"/>
    </xf>
    <xf numFmtId="0" fontId="13" fillId="7" borderId="2" xfId="0" applyFont="1" applyFill="1" applyBorder="1" applyAlignment="1">
      <alignment horizontal="center" vertical="center" wrapText="1"/>
    </xf>
    <xf numFmtId="0" fontId="13" fillId="7" borderId="2" xfId="0" applyFont="1" applyFill="1" applyBorder="1" applyAlignment="1">
      <alignment horizontal="center" vertical="center"/>
    </xf>
    <xf numFmtId="0" fontId="13" fillId="11" borderId="2" xfId="0" applyFont="1" applyFill="1" applyBorder="1" applyAlignment="1">
      <alignment horizontal="center" vertical="center" wrapText="1"/>
    </xf>
    <xf numFmtId="0" fontId="13" fillId="15" borderId="2" xfId="0" applyFont="1" applyFill="1" applyBorder="1" applyAlignment="1">
      <alignment horizontal="center" vertical="center" wrapText="1"/>
    </xf>
    <xf numFmtId="0" fontId="13" fillId="16" borderId="2" xfId="0" applyFont="1" applyFill="1" applyBorder="1" applyAlignment="1">
      <alignment horizontal="center" vertical="center" wrapText="1"/>
    </xf>
    <xf numFmtId="0" fontId="13" fillId="6" borderId="2" xfId="0" applyFont="1" applyFill="1" applyBorder="1" applyAlignment="1">
      <alignment horizontal="center" vertical="center" wrapText="1"/>
    </xf>
    <xf numFmtId="0" fontId="25" fillId="6" borderId="2" xfId="0" applyFont="1" applyFill="1" applyBorder="1" applyAlignment="1">
      <alignment horizontal="center" vertical="center" wrapText="1"/>
    </xf>
    <xf numFmtId="0" fontId="13" fillId="17" borderId="2" xfId="0" applyFont="1" applyFill="1" applyBorder="1" applyAlignment="1">
      <alignment horizontal="center" vertical="center" wrapText="1"/>
    </xf>
    <xf numFmtId="49" fontId="13" fillId="17" borderId="2" xfId="0" applyNumberFormat="1" applyFont="1" applyFill="1" applyBorder="1" applyAlignment="1" applyProtection="1">
      <alignment horizontal="center" vertical="center" wrapText="1"/>
      <protection locked="0"/>
    </xf>
    <xf numFmtId="0" fontId="9" fillId="0" borderId="2" xfId="0" applyFont="1" applyBorder="1" applyAlignment="1">
      <alignment wrapText="1"/>
    </xf>
    <xf numFmtId="0" fontId="26" fillId="3" borderId="1" xfId="0" applyFont="1" applyFill="1" applyBorder="1" applyAlignment="1">
      <alignment horizontal="left" vertical="center" wrapText="1"/>
    </xf>
    <xf numFmtId="0" fontId="9" fillId="0" borderId="0" xfId="0" applyFont="1" applyAlignment="1">
      <alignment wrapText="1"/>
    </xf>
    <xf numFmtId="0" fontId="0" fillId="0" borderId="0" xfId="0" applyAlignment="1"/>
    <xf numFmtId="0" fontId="18" fillId="0" borderId="0" xfId="0" applyFont="1"/>
    <xf numFmtId="0" fontId="8" fillId="0" borderId="15" xfId="0" applyFont="1" applyBorder="1"/>
    <xf numFmtId="0" fontId="18" fillId="0" borderId="0" xfId="0" applyFont="1" applyAlignment="1">
      <alignment wrapText="1"/>
    </xf>
    <xf numFmtId="0" fontId="5" fillId="0" borderId="1" xfId="2" applyFont="1" applyAlignment="1">
      <alignment horizontal="left" vertical="center"/>
    </xf>
    <xf numFmtId="0" fontId="7" fillId="3" borderId="1" xfId="0" applyFont="1" applyFill="1" applyBorder="1" applyAlignment="1">
      <alignment horizontal="center"/>
    </xf>
    <xf numFmtId="0" fontId="0" fillId="0" borderId="2" xfId="0" applyBorder="1"/>
    <xf numFmtId="1" fontId="0" fillId="0" borderId="1" xfId="0" applyNumberFormat="1" applyBorder="1"/>
    <xf numFmtId="0" fontId="0" fillId="0" borderId="30" xfId="0" applyBorder="1"/>
    <xf numFmtId="0" fontId="0" fillId="19" borderId="31" xfId="0" applyFill="1" applyBorder="1"/>
    <xf numFmtId="0" fontId="0" fillId="0" borderId="21" xfId="0" applyBorder="1"/>
    <xf numFmtId="0" fontId="0" fillId="19" borderId="28" xfId="0" applyFill="1" applyBorder="1"/>
    <xf numFmtId="0" fontId="0" fillId="0" borderId="3" xfId="0" applyBorder="1"/>
    <xf numFmtId="0" fontId="0" fillId="19" borderId="29" xfId="0" applyFill="1" applyBorder="1"/>
    <xf numFmtId="2" fontId="0" fillId="0" borderId="2" xfId="0" applyNumberFormat="1" applyBorder="1"/>
    <xf numFmtId="0" fontId="9" fillId="0" borderId="1" xfId="0" applyFont="1" applyBorder="1"/>
    <xf numFmtId="0" fontId="13" fillId="11" borderId="32" xfId="0" applyFont="1" applyFill="1" applyBorder="1" applyAlignment="1">
      <alignment horizontal="center" vertical="center" wrapText="1"/>
    </xf>
    <xf numFmtId="0" fontId="13" fillId="11" borderId="33" xfId="0" applyFont="1" applyFill="1" applyBorder="1" applyAlignment="1">
      <alignment horizontal="center" vertical="center" wrapText="1"/>
    </xf>
    <xf numFmtId="0" fontId="13" fillId="11" borderId="34" xfId="0" applyFont="1" applyFill="1" applyBorder="1" applyAlignment="1">
      <alignment horizontal="center" vertical="center" wrapText="1"/>
    </xf>
    <xf numFmtId="0" fontId="9" fillId="0" borderId="1" xfId="0" applyFont="1" applyFill="1" applyBorder="1"/>
    <xf numFmtId="0" fontId="27" fillId="18" borderId="43" xfId="0" applyFont="1" applyFill="1" applyBorder="1" applyAlignment="1">
      <alignment horizontal="left" vertical="top" wrapText="1"/>
    </xf>
    <xf numFmtId="0" fontId="27" fillId="18" borderId="44" xfId="0" applyFont="1" applyFill="1" applyBorder="1" applyAlignment="1">
      <alignment horizontal="left" vertical="top" wrapText="1"/>
    </xf>
    <xf numFmtId="0" fontId="27" fillId="18" borderId="45" xfId="0" applyFont="1" applyFill="1" applyBorder="1" applyAlignment="1">
      <alignment horizontal="left" vertical="top" wrapText="1"/>
    </xf>
    <xf numFmtId="0" fontId="27" fillId="18" borderId="46" xfId="0" applyFont="1" applyFill="1" applyBorder="1" applyAlignment="1">
      <alignment horizontal="left" vertical="center" wrapText="1"/>
    </xf>
    <xf numFmtId="0" fontId="28" fillId="0" borderId="48" xfId="0" applyFont="1" applyBorder="1" applyAlignment="1">
      <alignment horizontal="left" vertical="center" wrapText="1"/>
    </xf>
    <xf numFmtId="0" fontId="28" fillId="0" borderId="50" xfId="0" applyFont="1" applyBorder="1" applyAlignment="1">
      <alignment horizontal="left" vertical="center" wrapText="1"/>
    </xf>
    <xf numFmtId="0" fontId="28" fillId="0" borderId="52" xfId="0" applyFont="1" applyBorder="1" applyAlignment="1">
      <alignment horizontal="left" vertical="center" wrapText="1"/>
    </xf>
    <xf numFmtId="0" fontId="28" fillId="0" borderId="53" xfId="0" applyFont="1" applyBorder="1" applyAlignment="1">
      <alignment horizontal="left" vertical="center" wrapText="1"/>
    </xf>
    <xf numFmtId="0" fontId="28" fillId="0" borderId="22" xfId="0" applyFont="1" applyBorder="1" applyAlignment="1">
      <alignment horizontal="left" vertical="center" wrapText="1"/>
    </xf>
    <xf numFmtId="0" fontId="28" fillId="0" borderId="17" xfId="0" applyFont="1" applyBorder="1" applyAlignment="1">
      <alignment horizontal="left" vertical="center" wrapText="1"/>
    </xf>
    <xf numFmtId="0" fontId="4" fillId="0" borderId="1" xfId="2" applyFont="1" applyAlignment="1">
      <alignment horizontal="left" vertical="center"/>
    </xf>
    <xf numFmtId="0" fontId="4" fillId="0" borderId="1" xfId="3"/>
    <xf numFmtId="10" fontId="4" fillId="0" borderId="1" xfId="3" applyNumberFormat="1"/>
    <xf numFmtId="3" fontId="4" fillId="0" borderId="1" xfId="3" applyNumberFormat="1"/>
    <xf numFmtId="0" fontId="30" fillId="0" borderId="1" xfId="3" applyFont="1"/>
    <xf numFmtId="0" fontId="13" fillId="7" borderId="2" xfId="4" applyFont="1" applyFill="1" applyBorder="1" applyAlignment="1">
      <alignment horizontal="center" vertical="center" wrapText="1"/>
    </xf>
    <xf numFmtId="0" fontId="33" fillId="0" borderId="56" xfId="0" applyFont="1" applyBorder="1"/>
    <xf numFmtId="0" fontId="33" fillId="0" borderId="57" xfId="0" applyFont="1" applyBorder="1"/>
    <xf numFmtId="0" fontId="33" fillId="0" borderId="58" xfId="0" applyFont="1" applyBorder="1"/>
    <xf numFmtId="0" fontId="33" fillId="0" borderId="59" xfId="0" applyFont="1" applyBorder="1"/>
    <xf numFmtId="0" fontId="33" fillId="0" borderId="60" xfId="0" applyFont="1" applyBorder="1"/>
    <xf numFmtId="0" fontId="33" fillId="0" borderId="61" xfId="0" applyFont="1" applyBorder="1"/>
    <xf numFmtId="0" fontId="13" fillId="7" borderId="5" xfId="4" applyNumberFormat="1" applyFont="1" applyFill="1" applyBorder="1" applyAlignment="1">
      <alignment horizontal="center" vertical="center" wrapText="1"/>
    </xf>
    <xf numFmtId="0" fontId="13" fillId="7" borderId="26" xfId="4" applyNumberFormat="1" applyFont="1" applyFill="1" applyBorder="1" applyAlignment="1">
      <alignment horizontal="center" vertical="center" wrapText="1"/>
    </xf>
    <xf numFmtId="0" fontId="33" fillId="0" borderId="62" xfId="0" applyFont="1" applyBorder="1"/>
    <xf numFmtId="0" fontId="33" fillId="0" borderId="24" xfId="0" applyFont="1" applyBorder="1"/>
    <xf numFmtId="0" fontId="33" fillId="0" borderId="63" xfId="0" applyFont="1" applyBorder="1"/>
    <xf numFmtId="0" fontId="34" fillId="0" borderId="0" xfId="0" applyFont="1"/>
    <xf numFmtId="0" fontId="17" fillId="0" borderId="0" xfId="0" applyFont="1"/>
    <xf numFmtId="0" fontId="13" fillId="22" borderId="64" xfId="2" applyNumberFormat="1" applyFont="1" applyFill="1" applyBorder="1" applyAlignment="1">
      <alignment horizontal="left" vertical="center"/>
    </xf>
    <xf numFmtId="0" fontId="35" fillId="0" borderId="0" xfId="0" applyFont="1"/>
    <xf numFmtId="0" fontId="36" fillId="0" borderId="0" xfId="0" applyFont="1"/>
    <xf numFmtId="0" fontId="9" fillId="23" borderId="2" xfId="0" applyFont="1" applyFill="1" applyBorder="1" applyProtection="1">
      <protection locked="0"/>
    </xf>
    <xf numFmtId="0" fontId="0" fillId="4" borderId="2" xfId="0" applyFill="1" applyBorder="1"/>
    <xf numFmtId="0" fontId="37" fillId="24" borderId="2" xfId="0" applyFont="1" applyFill="1" applyBorder="1" applyAlignment="1">
      <alignment horizontal="center" vertical="center" wrapText="1"/>
    </xf>
    <xf numFmtId="0" fontId="35" fillId="0" borderId="1" xfId="0" applyFont="1" applyFill="1" applyBorder="1"/>
    <xf numFmtId="0" fontId="0" fillId="0" borderId="1" xfId="0" applyFill="1" applyBorder="1"/>
    <xf numFmtId="0" fontId="0" fillId="0" borderId="1" xfId="0" applyFont="1" applyFill="1" applyBorder="1"/>
    <xf numFmtId="0" fontId="0" fillId="0" borderId="0" xfId="0" applyNumberFormat="1"/>
    <xf numFmtId="0" fontId="0" fillId="7" borderId="2" xfId="0" applyFill="1" applyBorder="1" applyProtection="1">
      <protection locked="0"/>
    </xf>
    <xf numFmtId="14" fontId="0" fillId="7" borderId="2" xfId="0" applyNumberFormat="1" applyFill="1" applyBorder="1" applyProtection="1">
      <protection locked="0"/>
    </xf>
    <xf numFmtId="0" fontId="0" fillId="7" borderId="2" xfId="0" applyNumberFormat="1" applyFill="1" applyBorder="1" applyProtection="1">
      <protection locked="0"/>
    </xf>
    <xf numFmtId="9" fontId="0" fillId="4" borderId="2" xfId="1" applyFont="1" applyFill="1" applyBorder="1"/>
    <xf numFmtId="0" fontId="37" fillId="24" borderId="32" xfId="0" applyFont="1" applyFill="1" applyBorder="1"/>
    <xf numFmtId="9" fontId="0" fillId="7" borderId="2" xfId="1" applyFont="1" applyFill="1" applyBorder="1" applyProtection="1">
      <protection locked="0"/>
    </xf>
    <xf numFmtId="0" fontId="0" fillId="7" borderId="2" xfId="1" applyNumberFormat="1" applyFont="1" applyFill="1" applyBorder="1" applyProtection="1">
      <protection locked="0"/>
    </xf>
    <xf numFmtId="0" fontId="0" fillId="7" borderId="34" xfId="0" applyFill="1" applyBorder="1" applyProtection="1">
      <protection locked="0"/>
    </xf>
    <xf numFmtId="0" fontId="39" fillId="7" borderId="2" xfId="8" applyFill="1" applyBorder="1" applyProtection="1">
      <protection locked="0"/>
    </xf>
    <xf numFmtId="0" fontId="9" fillId="7" borderId="2" xfId="0" applyFont="1" applyFill="1" applyBorder="1" applyProtection="1">
      <protection locked="0"/>
    </xf>
    <xf numFmtId="14" fontId="9" fillId="7" borderId="2" xfId="0" applyNumberFormat="1" applyFont="1" applyFill="1" applyBorder="1" applyProtection="1">
      <protection locked="0"/>
    </xf>
    <xf numFmtId="0" fontId="44" fillId="24" borderId="0" xfId="0" applyFont="1" applyFill="1"/>
    <xf numFmtId="0" fontId="37" fillId="24" borderId="35" xfId="11" applyFont="1" applyFill="1" applyBorder="1" applyAlignment="1">
      <alignment horizontal="center" vertical="center"/>
    </xf>
    <xf numFmtId="0" fontId="44" fillId="24" borderId="1" xfId="0" applyFont="1" applyFill="1" applyBorder="1"/>
    <xf numFmtId="0" fontId="9" fillId="0" borderId="2" xfId="0" applyFont="1" applyBorder="1"/>
    <xf numFmtId="9" fontId="0" fillId="25" borderId="0" xfId="0" applyNumberFormat="1" applyFill="1"/>
    <xf numFmtId="0" fontId="9" fillId="10" borderId="65" xfId="0" applyFont="1" applyFill="1" applyBorder="1" applyAlignment="1">
      <alignment horizontal="right" wrapText="1"/>
    </xf>
    <xf numFmtId="9" fontId="9" fillId="0" borderId="2" xfId="1" applyFont="1" applyFill="1" applyBorder="1" applyAlignment="1" applyProtection="1">
      <alignment horizontal="center" wrapText="1"/>
    </xf>
    <xf numFmtId="0" fontId="8" fillId="0" borderId="66" xfId="0" applyFont="1" applyBorder="1"/>
    <xf numFmtId="0" fontId="0" fillId="0" borderId="67" xfId="0" applyBorder="1"/>
    <xf numFmtId="0" fontId="9" fillId="0" borderId="67" xfId="0" applyFont="1" applyBorder="1"/>
    <xf numFmtId="9" fontId="9" fillId="25" borderId="4" xfId="1" applyFont="1" applyFill="1" applyBorder="1" applyAlignment="1" applyProtection="1">
      <alignment horizontal="center" wrapText="1"/>
    </xf>
    <xf numFmtId="0" fontId="0" fillId="21" borderId="30" xfId="0" applyFill="1" applyBorder="1"/>
    <xf numFmtId="0" fontId="8" fillId="0" borderId="68" xfId="0" applyFont="1" applyBorder="1"/>
    <xf numFmtId="0" fontId="8" fillId="0" borderId="69" xfId="0" applyFont="1" applyFill="1" applyBorder="1"/>
    <xf numFmtId="0" fontId="0" fillId="0" borderId="70" xfId="0" applyBorder="1"/>
    <xf numFmtId="0" fontId="0" fillId="17" borderId="35" xfId="0" applyFill="1" applyBorder="1"/>
    <xf numFmtId="0" fontId="0" fillId="17" borderId="36" xfId="0" applyFill="1" applyBorder="1" applyAlignment="1">
      <alignment horizontal="center"/>
    </xf>
    <xf numFmtId="0" fontId="9" fillId="25" borderId="71" xfId="0" applyFont="1" applyFill="1" applyBorder="1"/>
    <xf numFmtId="0" fontId="0" fillId="25" borderId="72" xfId="0" applyFill="1" applyBorder="1"/>
    <xf numFmtId="2" fontId="0" fillId="25" borderId="72" xfId="0" applyNumberFormat="1" applyFill="1" applyBorder="1"/>
    <xf numFmtId="2" fontId="0" fillId="0" borderId="70" xfId="0" applyNumberFormat="1" applyBorder="1"/>
    <xf numFmtId="0" fontId="8" fillId="0" borderId="7" xfId="0" applyFont="1" applyFill="1" applyBorder="1"/>
    <xf numFmtId="9" fontId="0" fillId="0" borderId="0" xfId="0" applyNumberFormat="1"/>
    <xf numFmtId="2" fontId="0" fillId="25" borderId="73" xfId="0" applyNumberFormat="1" applyFill="1" applyBorder="1"/>
    <xf numFmtId="0" fontId="45" fillId="0" borderId="0" xfId="0" applyFont="1"/>
    <xf numFmtId="0" fontId="9" fillId="17" borderId="36" xfId="0" applyFont="1" applyFill="1" applyBorder="1" applyAlignment="1">
      <alignment horizontal="center"/>
    </xf>
    <xf numFmtId="164" fontId="0" fillId="0" borderId="2" xfId="0" applyNumberFormat="1" applyBorder="1"/>
    <xf numFmtId="0" fontId="8" fillId="0" borderId="2" xfId="0" applyFont="1" applyBorder="1"/>
    <xf numFmtId="0" fontId="9" fillId="17" borderId="30" xfId="0" applyFont="1" applyFill="1" applyBorder="1" applyAlignment="1">
      <alignment horizontal="center"/>
    </xf>
    <xf numFmtId="0" fontId="8" fillId="0" borderId="21" xfId="0" applyFont="1" applyBorder="1"/>
    <xf numFmtId="0" fontId="8" fillId="0" borderId="28" xfId="0" applyFont="1" applyBorder="1"/>
    <xf numFmtId="0" fontId="0" fillId="0" borderId="4" xfId="0" applyBorder="1"/>
    <xf numFmtId="0" fontId="0" fillId="0" borderId="29" xfId="0" applyBorder="1"/>
    <xf numFmtId="0" fontId="8" fillId="4" borderId="68" xfId="0" applyFont="1" applyFill="1" applyBorder="1"/>
    <xf numFmtId="0" fontId="8" fillId="4" borderId="74" xfId="0" applyFont="1" applyFill="1" applyBorder="1"/>
    <xf numFmtId="0" fontId="8" fillId="4" borderId="75" xfId="0" applyFont="1" applyFill="1" applyBorder="1"/>
    <xf numFmtId="0" fontId="0" fillId="4" borderId="14" xfId="0" applyFill="1" applyBorder="1"/>
    <xf numFmtId="0" fontId="0" fillId="4" borderId="16" xfId="0" applyFill="1" applyBorder="1"/>
    <xf numFmtId="0" fontId="0" fillId="11" borderId="0" xfId="0" applyFill="1"/>
    <xf numFmtId="9" fontId="0" fillId="7" borderId="2" xfId="1" applyNumberFormat="1" applyFont="1" applyFill="1" applyBorder="1" applyProtection="1">
      <protection locked="0"/>
    </xf>
    <xf numFmtId="9" fontId="9" fillId="7" borderId="2" xfId="1" applyNumberFormat="1" applyFont="1" applyFill="1" applyBorder="1" applyProtection="1">
      <protection locked="0"/>
    </xf>
    <xf numFmtId="9" fontId="0" fillId="0" borderId="2" xfId="0" applyNumberFormat="1" applyBorder="1"/>
    <xf numFmtId="0" fontId="44" fillId="24" borderId="1" xfId="0" applyFont="1" applyFill="1" applyBorder="1" applyAlignment="1">
      <alignment wrapText="1"/>
    </xf>
    <xf numFmtId="0" fontId="0" fillId="7" borderId="2" xfId="5" applyNumberFormat="1" applyFont="1" applyFill="1" applyBorder="1" applyProtection="1">
      <protection locked="0"/>
    </xf>
    <xf numFmtId="0" fontId="46" fillId="7" borderId="2" xfId="8" applyFont="1" applyFill="1" applyBorder="1" applyProtection="1">
      <protection locked="0"/>
    </xf>
    <xf numFmtId="0" fontId="48" fillId="7" borderId="2" xfId="0" applyFont="1" applyFill="1" applyBorder="1" applyAlignment="1" applyProtection="1">
      <alignment horizontal="left" vertical="top" wrapText="1"/>
      <protection locked="0"/>
    </xf>
    <xf numFmtId="0" fontId="49" fillId="7" borderId="2" xfId="0" applyFont="1" applyFill="1" applyBorder="1" applyProtection="1">
      <protection locked="0"/>
    </xf>
    <xf numFmtId="0" fontId="49" fillId="7" borderId="2" xfId="8" applyFont="1" applyFill="1" applyBorder="1" applyProtection="1">
      <protection locked="0"/>
    </xf>
    <xf numFmtId="0" fontId="49" fillId="7" borderId="1" xfId="8" applyFont="1" applyFill="1" applyBorder="1" applyProtection="1">
      <protection locked="0"/>
    </xf>
    <xf numFmtId="0" fontId="9" fillId="7" borderId="2" xfId="5" applyNumberFormat="1" applyFont="1" applyFill="1" applyBorder="1" applyProtection="1">
      <protection locked="0"/>
    </xf>
    <xf numFmtId="9" fontId="0" fillId="7" borderId="11" xfId="5" applyFont="1" applyFill="1" applyBorder="1" applyProtection="1">
      <protection locked="0"/>
    </xf>
    <xf numFmtId="0" fontId="37" fillId="24" borderId="1" xfId="11" applyFont="1" applyFill="1" applyBorder="1" applyAlignment="1">
      <alignment horizontal="center" vertical="center"/>
    </xf>
    <xf numFmtId="0" fontId="50" fillId="7" borderId="2" xfId="0" applyFont="1" applyFill="1" applyBorder="1" applyAlignment="1" applyProtection="1">
      <alignment horizontal="left" vertical="top"/>
      <protection locked="0"/>
    </xf>
    <xf numFmtId="0" fontId="47" fillId="7" borderId="2" xfId="0" applyFont="1" applyFill="1" applyBorder="1" applyAlignment="1" applyProtection="1">
      <alignment horizontal="left" vertical="top"/>
      <protection locked="0"/>
    </xf>
    <xf numFmtId="0" fontId="48" fillId="7" borderId="2" xfId="0" applyFont="1" applyFill="1" applyBorder="1" applyAlignment="1" applyProtection="1">
      <alignment horizontal="left" vertical="top"/>
      <protection locked="0"/>
    </xf>
    <xf numFmtId="0" fontId="47" fillId="7" borderId="2" xfId="0" applyFont="1" applyFill="1" applyBorder="1" applyAlignment="1" applyProtection="1">
      <alignment horizontal="left"/>
      <protection locked="0"/>
    </xf>
    <xf numFmtId="0" fontId="8" fillId="0" borderId="74" xfId="0" applyFont="1" applyBorder="1"/>
    <xf numFmtId="0" fontId="8" fillId="4" borderId="1" xfId="0" applyFont="1" applyFill="1" applyBorder="1"/>
    <xf numFmtId="0" fontId="8" fillId="0" borderId="1" xfId="0" applyFont="1" applyBorder="1"/>
    <xf numFmtId="164" fontId="0" fillId="0" borderId="12" xfId="0" applyNumberFormat="1" applyBorder="1"/>
    <xf numFmtId="0" fontId="37" fillId="24" borderId="1" xfId="11" applyFont="1" applyFill="1" applyBorder="1" applyAlignment="1">
      <alignment horizontal="center" vertical="center"/>
    </xf>
    <xf numFmtId="0" fontId="0" fillId="25" borderId="1" xfId="0" applyFill="1" applyBorder="1"/>
    <xf numFmtId="0" fontId="37" fillId="24" borderId="7" xfId="0" applyFont="1" applyFill="1" applyBorder="1" applyAlignment="1">
      <alignment horizontal="center" vertical="center" wrapText="1"/>
    </xf>
    <xf numFmtId="0" fontId="8" fillId="26" borderId="11" xfId="0" applyFont="1" applyFill="1" applyBorder="1"/>
    <xf numFmtId="0" fontId="0" fillId="26" borderId="12" xfId="0" applyFill="1" applyBorder="1"/>
    <xf numFmtId="0" fontId="0" fillId="0" borderId="27" xfId="0" applyBorder="1"/>
    <xf numFmtId="0" fontId="0" fillId="0" borderId="27" xfId="0" applyFill="1" applyBorder="1"/>
    <xf numFmtId="0" fontId="0" fillId="0" borderId="2" xfId="0" applyFill="1" applyBorder="1"/>
    <xf numFmtId="0" fontId="8" fillId="11" borderId="11" xfId="0" applyFont="1" applyFill="1" applyBorder="1"/>
    <xf numFmtId="0" fontId="8" fillId="11" borderId="12" xfId="0" applyFont="1" applyFill="1" applyBorder="1"/>
    <xf numFmtId="0" fontId="8" fillId="11" borderId="13" xfId="0" applyFont="1" applyFill="1" applyBorder="1"/>
    <xf numFmtId="2" fontId="0" fillId="0" borderId="1" xfId="0" applyNumberFormat="1" applyBorder="1"/>
    <xf numFmtId="2" fontId="0" fillId="0" borderId="1" xfId="0" applyNumberFormat="1" applyFill="1" applyBorder="1"/>
    <xf numFmtId="0" fontId="0" fillId="7" borderId="11" xfId="0" applyFill="1" applyBorder="1" applyProtection="1">
      <protection locked="0"/>
    </xf>
    <xf numFmtId="0" fontId="13" fillId="11" borderId="76" xfId="0" applyFont="1" applyFill="1" applyBorder="1" applyAlignment="1">
      <alignment horizontal="center" vertical="center" wrapText="1"/>
    </xf>
    <xf numFmtId="0" fontId="8" fillId="19" borderId="1" xfId="0" applyFont="1" applyFill="1" applyBorder="1" applyAlignment="1">
      <alignment horizontal="center"/>
    </xf>
    <xf numFmtId="0" fontId="13" fillId="11" borderId="1" xfId="0" applyFont="1" applyFill="1" applyBorder="1" applyAlignment="1">
      <alignment horizontal="center" vertical="center" wrapText="1"/>
    </xf>
    <xf numFmtId="0" fontId="13" fillId="27" borderId="76" xfId="0" applyFont="1" applyFill="1" applyBorder="1" applyAlignment="1">
      <alignment horizontal="center" vertical="center" wrapText="1"/>
    </xf>
    <xf numFmtId="0" fontId="0" fillId="0" borderId="11" xfId="0" applyBorder="1"/>
    <xf numFmtId="0" fontId="8" fillId="15" borderId="11" xfId="0" applyFont="1" applyFill="1" applyBorder="1"/>
    <xf numFmtId="0" fontId="8" fillId="15" borderId="12" xfId="0" applyFont="1" applyFill="1" applyBorder="1"/>
    <xf numFmtId="0" fontId="8" fillId="15" borderId="13" xfId="0" applyFont="1" applyFill="1" applyBorder="1"/>
    <xf numFmtId="0" fontId="21" fillId="14" borderId="23" xfId="0" applyFont="1" applyFill="1" applyBorder="1" applyAlignment="1">
      <alignment horizontal="center" vertical="center" wrapText="1" readingOrder="1"/>
    </xf>
    <xf numFmtId="0" fontId="21" fillId="14" borderId="1" xfId="0" applyFont="1" applyFill="1" applyBorder="1" applyAlignment="1">
      <alignment horizontal="center" vertical="center" wrapText="1" readingOrder="1"/>
    </xf>
    <xf numFmtId="0" fontId="21" fillId="14" borderId="8" xfId="0" applyFont="1" applyFill="1" applyBorder="1" applyAlignment="1">
      <alignment horizontal="center" vertical="center" wrapText="1" readingOrder="1"/>
    </xf>
    <xf numFmtId="0" fontId="22" fillId="12" borderId="23" xfId="0" applyFont="1" applyFill="1" applyBorder="1" applyAlignment="1">
      <alignment horizontal="left" vertical="center" wrapText="1" readingOrder="1"/>
    </xf>
    <xf numFmtId="0" fontId="22" fillId="12" borderId="1" xfId="0" applyFont="1" applyFill="1" applyBorder="1" applyAlignment="1">
      <alignment horizontal="left" vertical="center" wrapText="1" readingOrder="1"/>
    </xf>
    <xf numFmtId="0" fontId="22" fillId="12" borderId="77" xfId="0" applyFont="1" applyFill="1" applyBorder="1" applyAlignment="1">
      <alignment horizontal="left" vertical="center" wrapText="1" readingOrder="1"/>
    </xf>
    <xf numFmtId="0" fontId="22" fillId="13" borderId="23" xfId="0" applyFont="1" applyFill="1" applyBorder="1" applyAlignment="1">
      <alignment horizontal="left" vertical="center" wrapText="1" readingOrder="1"/>
    </xf>
    <xf numFmtId="0" fontId="22" fillId="13" borderId="1" xfId="0" applyFont="1" applyFill="1" applyBorder="1" applyAlignment="1">
      <alignment horizontal="left" vertical="center" wrapText="1" readingOrder="1"/>
    </xf>
    <xf numFmtId="0" fontId="22" fillId="13" borderId="77" xfId="0" applyFont="1" applyFill="1" applyBorder="1" applyAlignment="1">
      <alignment horizontal="left" vertical="center" wrapText="1" readingOrder="1"/>
    </xf>
    <xf numFmtId="0" fontId="22" fillId="12" borderId="8" xfId="0" applyFont="1" applyFill="1" applyBorder="1" applyAlignment="1">
      <alignment horizontal="left" vertical="center" wrapText="1" readingOrder="1"/>
    </xf>
    <xf numFmtId="0" fontId="22" fillId="13" borderId="8" xfId="0" applyFont="1" applyFill="1" applyBorder="1" applyAlignment="1">
      <alignment horizontal="left" vertical="center" wrapText="1" readingOrder="1"/>
    </xf>
    <xf numFmtId="0" fontId="17" fillId="6" borderId="2" xfId="0" applyFont="1" applyFill="1" applyBorder="1" applyAlignment="1">
      <alignment horizontal="center" wrapText="1"/>
    </xf>
    <xf numFmtId="0" fontId="14" fillId="7" borderId="2" xfId="0" applyFont="1" applyFill="1" applyBorder="1" applyAlignment="1">
      <alignment horizontal="left" vertical="center" wrapText="1"/>
    </xf>
    <xf numFmtId="0" fontId="14" fillId="7" borderId="2" xfId="0" quotePrefix="1" applyFont="1" applyFill="1" applyBorder="1" applyAlignment="1">
      <alignment horizontal="left" vertical="center" wrapText="1"/>
    </xf>
    <xf numFmtId="0" fontId="17" fillId="6" borderId="2" xfId="0" applyFont="1" applyFill="1" applyBorder="1" applyAlignment="1" applyProtection="1">
      <alignment horizontal="center" wrapText="1"/>
      <protection locked="0"/>
    </xf>
    <xf numFmtId="0" fontId="14" fillId="7" borderId="2" xfId="0" applyFont="1" applyFill="1" applyBorder="1" applyAlignment="1" applyProtection="1">
      <alignment horizontal="left" wrapText="1"/>
      <protection locked="0"/>
    </xf>
    <xf numFmtId="0" fontId="14" fillId="7" borderId="5" xfId="0" applyFont="1" applyFill="1" applyBorder="1" applyAlignment="1">
      <alignment horizontal="left" vertical="center" wrapText="1"/>
    </xf>
    <xf numFmtId="0" fontId="14" fillId="7" borderId="24" xfId="0" applyFont="1" applyFill="1" applyBorder="1" applyAlignment="1">
      <alignment horizontal="left" vertical="center" wrapText="1"/>
    </xf>
    <xf numFmtId="0" fontId="14" fillId="7" borderId="6" xfId="0" applyFont="1" applyFill="1" applyBorder="1" applyAlignment="1">
      <alignment horizontal="left" vertical="center" wrapText="1"/>
    </xf>
    <xf numFmtId="0" fontId="14" fillId="7" borderId="9" xfId="0" applyFont="1" applyFill="1" applyBorder="1" applyAlignment="1">
      <alignment horizontal="left" vertical="center" wrapText="1"/>
    </xf>
    <xf numFmtId="0" fontId="14" fillId="7" borderId="25" xfId="0" applyFont="1" applyFill="1" applyBorder="1" applyAlignment="1">
      <alignment horizontal="left" vertical="center" wrapText="1"/>
    </xf>
    <xf numFmtId="0" fontId="14" fillId="7" borderId="10" xfId="0" applyFont="1" applyFill="1" applyBorder="1" applyAlignment="1">
      <alignment horizontal="left" vertical="center" wrapText="1"/>
    </xf>
    <xf numFmtId="0" fontId="28" fillId="0" borderId="47" xfId="0" applyFont="1" applyBorder="1" applyAlignment="1">
      <alignment horizontal="left" vertical="center" wrapText="1"/>
    </xf>
    <xf numFmtId="0" fontId="28" fillId="0" borderId="49" xfId="0" applyFont="1" applyBorder="1" applyAlignment="1">
      <alignment horizontal="left" vertical="center" wrapText="1"/>
    </xf>
    <xf numFmtId="0" fontId="28" fillId="0" borderId="51" xfId="0" applyFont="1" applyBorder="1" applyAlignment="1">
      <alignment horizontal="left" vertical="center" wrapText="1"/>
    </xf>
    <xf numFmtId="0" fontId="28" fillId="0" borderId="20" xfId="0" applyFont="1" applyBorder="1" applyAlignment="1">
      <alignment horizontal="left" vertical="center" wrapText="1"/>
    </xf>
    <xf numFmtId="0" fontId="28" fillId="0" borderId="18" xfId="0" applyFont="1" applyBorder="1" applyAlignment="1">
      <alignment horizontal="left" vertical="center" wrapText="1"/>
    </xf>
    <xf numFmtId="0" fontId="28" fillId="0" borderId="54" xfId="0" applyFont="1" applyBorder="1" applyAlignment="1">
      <alignment horizontal="left" vertical="center" wrapText="1"/>
    </xf>
    <xf numFmtId="0" fontId="28" fillId="0" borderId="19" xfId="0" applyFont="1" applyBorder="1" applyAlignment="1">
      <alignment horizontal="left" vertical="center" wrapText="1"/>
    </xf>
    <xf numFmtId="0" fontId="28" fillId="0" borderId="20" xfId="0" applyFont="1" applyBorder="1" applyAlignment="1">
      <alignment horizontal="center" vertical="center"/>
    </xf>
    <xf numFmtId="0" fontId="28" fillId="0" borderId="18" xfId="0" applyFont="1" applyBorder="1" applyAlignment="1">
      <alignment horizontal="center" vertical="center"/>
    </xf>
    <xf numFmtId="0" fontId="28" fillId="0" borderId="19" xfId="0" applyFont="1" applyBorder="1" applyAlignment="1">
      <alignment horizontal="center" vertical="center"/>
    </xf>
    <xf numFmtId="0" fontId="28" fillId="0" borderId="20" xfId="0" applyFont="1" applyBorder="1" applyAlignment="1">
      <alignment horizontal="center" vertical="center" wrapText="1"/>
    </xf>
    <xf numFmtId="0" fontId="28" fillId="0" borderId="18"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38" xfId="0" applyFont="1" applyBorder="1" applyAlignment="1">
      <alignment horizontal="center" vertical="center" wrapText="1"/>
    </xf>
    <xf numFmtId="0" fontId="28" fillId="0" borderId="39" xfId="0" applyFont="1" applyBorder="1" applyAlignment="1">
      <alignment horizontal="center" vertical="center" wrapText="1"/>
    </xf>
    <xf numFmtId="0" fontId="28" fillId="0" borderId="55" xfId="0" applyFont="1" applyBorder="1" applyAlignment="1">
      <alignment horizontal="center" vertical="center" wrapText="1"/>
    </xf>
    <xf numFmtId="0" fontId="28" fillId="0" borderId="40" xfId="0" applyFont="1" applyBorder="1" applyAlignment="1">
      <alignment horizontal="left" vertical="center" wrapText="1"/>
    </xf>
    <xf numFmtId="0" fontId="28" fillId="0" borderId="41" xfId="0" applyFont="1" applyBorder="1" applyAlignment="1">
      <alignment horizontal="left" vertical="center" wrapText="1"/>
    </xf>
    <xf numFmtId="0" fontId="28" fillId="0" borderId="42" xfId="0" applyFont="1" applyBorder="1" applyAlignment="1">
      <alignment horizontal="left" vertical="center" wrapText="1"/>
    </xf>
    <xf numFmtId="0" fontId="43" fillId="24" borderId="0" xfId="0" applyFont="1" applyFill="1" applyAlignment="1">
      <alignment horizontal="center"/>
    </xf>
    <xf numFmtId="0" fontId="0" fillId="0" borderId="0" xfId="0" applyAlignment="1">
      <alignment horizontal="left" wrapText="1"/>
    </xf>
    <xf numFmtId="0" fontId="37" fillId="24" borderId="7" xfId="11" applyFont="1" applyFill="1" applyBorder="1" applyAlignment="1">
      <alignment horizontal="center" vertical="center"/>
    </xf>
    <xf numFmtId="0" fontId="37" fillId="24" borderId="1" xfId="11" applyFont="1" applyFill="1" applyBorder="1" applyAlignment="1">
      <alignment horizontal="center" vertical="center"/>
    </xf>
    <xf numFmtId="0" fontId="44" fillId="24" borderId="25" xfId="0" applyFont="1" applyFill="1" applyBorder="1" applyAlignment="1">
      <alignment horizontal="center"/>
    </xf>
    <xf numFmtId="0" fontId="8" fillId="9" borderId="5" xfId="0" applyFont="1" applyFill="1" applyBorder="1" applyAlignment="1">
      <alignment horizontal="center" vertical="center" wrapText="1"/>
    </xf>
    <xf numFmtId="0" fontId="8" fillId="9" borderId="24" xfId="0" applyFont="1" applyFill="1" applyBorder="1" applyAlignment="1">
      <alignment horizontal="center" vertical="center" wrapText="1"/>
    </xf>
    <xf numFmtId="0" fontId="8" fillId="9" borderId="6" xfId="0" applyFont="1" applyFill="1" applyBorder="1" applyAlignment="1">
      <alignment horizontal="center" vertical="center" wrapText="1"/>
    </xf>
    <xf numFmtId="0" fontId="8" fillId="9" borderId="7" xfId="0" applyFont="1" applyFill="1" applyBorder="1" applyAlignment="1">
      <alignment horizontal="center" vertical="center" wrapText="1"/>
    </xf>
    <xf numFmtId="0" fontId="8" fillId="9" borderId="1" xfId="0" applyFont="1" applyFill="1" applyBorder="1" applyAlignment="1">
      <alignment horizontal="center" vertical="center" wrapText="1"/>
    </xf>
    <xf numFmtId="0" fontId="8" fillId="9" borderId="8" xfId="0" applyFont="1" applyFill="1" applyBorder="1" applyAlignment="1">
      <alignment horizontal="center" vertical="center" wrapText="1"/>
    </xf>
    <xf numFmtId="0" fontId="8" fillId="9" borderId="9" xfId="0" applyFont="1" applyFill="1" applyBorder="1" applyAlignment="1">
      <alignment horizontal="center" vertical="center" wrapText="1"/>
    </xf>
    <xf numFmtId="0" fontId="8" fillId="9" borderId="25" xfId="0" applyFont="1" applyFill="1" applyBorder="1" applyAlignment="1">
      <alignment horizontal="center" vertical="center" wrapText="1"/>
    </xf>
    <xf numFmtId="0" fontId="8" fillId="9" borderId="10" xfId="0" applyFont="1" applyFill="1" applyBorder="1" applyAlignment="1">
      <alignment horizontal="center" vertical="center" wrapText="1"/>
    </xf>
    <xf numFmtId="0" fontId="8" fillId="8" borderId="11" xfId="0" applyFont="1" applyFill="1" applyBorder="1" applyAlignment="1">
      <alignment horizontal="center" wrapText="1"/>
    </xf>
    <xf numFmtId="0" fontId="8" fillId="8" borderId="12" xfId="0" applyFont="1" applyFill="1" applyBorder="1" applyAlignment="1">
      <alignment horizontal="center" wrapText="1"/>
    </xf>
    <xf numFmtId="0" fontId="8" fillId="8" borderId="13" xfId="0" applyFont="1" applyFill="1" applyBorder="1" applyAlignment="1">
      <alignment horizontal="center" wrapText="1"/>
    </xf>
    <xf numFmtId="0" fontId="9" fillId="0" borderId="26" xfId="0" applyFont="1" applyBorder="1" applyAlignment="1">
      <alignment horizontal="center" vertical="center" wrapText="1"/>
    </xf>
    <xf numFmtId="0" fontId="0" fillId="0" borderId="27" xfId="0" applyBorder="1" applyAlignment="1">
      <alignment horizontal="center" vertical="center" wrapText="1"/>
    </xf>
    <xf numFmtId="0" fontId="7" fillId="3" borderId="1" xfId="0" applyFont="1" applyFill="1" applyBorder="1" applyAlignment="1">
      <alignment horizontal="center"/>
    </xf>
    <xf numFmtId="0" fontId="9" fillId="0" borderId="27" xfId="0" applyFont="1" applyBorder="1" applyAlignment="1">
      <alignment horizontal="center" vertical="center" wrapText="1"/>
    </xf>
    <xf numFmtId="0" fontId="9" fillId="0" borderId="0" xfId="0" applyFont="1" applyAlignment="1">
      <alignment horizontal="left" wrapText="1"/>
    </xf>
    <xf numFmtId="0" fontId="9" fillId="0" borderId="1" xfId="0" applyFont="1" applyFill="1" applyBorder="1" applyAlignment="1">
      <alignment horizontal="left" vertical="center" wrapText="1"/>
    </xf>
    <xf numFmtId="0" fontId="8" fillId="19" borderId="15" xfId="0" applyFont="1" applyFill="1" applyBorder="1" applyAlignment="1">
      <alignment horizontal="center"/>
    </xf>
    <xf numFmtId="0" fontId="8" fillId="19" borderId="14" xfId="0" applyFont="1" applyFill="1" applyBorder="1" applyAlignment="1">
      <alignment horizontal="center"/>
    </xf>
    <xf numFmtId="0" fontId="8" fillId="19" borderId="16" xfId="0" applyFont="1" applyFill="1" applyBorder="1" applyAlignment="1">
      <alignment horizontal="center"/>
    </xf>
    <xf numFmtId="0" fontId="8" fillId="20" borderId="35" xfId="0" applyFont="1" applyFill="1" applyBorder="1" applyAlignment="1">
      <alignment horizontal="center"/>
    </xf>
    <xf numFmtId="0" fontId="8" fillId="20" borderId="36" xfId="0" applyFont="1" applyFill="1" applyBorder="1" applyAlignment="1">
      <alignment horizontal="center"/>
    </xf>
    <xf numFmtId="0" fontId="8" fillId="20" borderId="37" xfId="0" applyFont="1" applyFill="1" applyBorder="1" applyAlignment="1">
      <alignment horizontal="center"/>
    </xf>
    <xf numFmtId="0" fontId="8" fillId="19" borderId="71" xfId="0" applyFont="1" applyFill="1" applyBorder="1" applyAlignment="1">
      <alignment horizontal="center"/>
    </xf>
    <xf numFmtId="0" fontId="8" fillId="19" borderId="72" xfId="0" applyFont="1" applyFill="1" applyBorder="1" applyAlignment="1">
      <alignment horizontal="center"/>
    </xf>
    <xf numFmtId="0" fontId="8" fillId="19" borderId="73" xfId="0" applyFont="1" applyFill="1" applyBorder="1" applyAlignment="1">
      <alignment horizontal="center"/>
    </xf>
    <xf numFmtId="0" fontId="8" fillId="20" borderId="71" xfId="0" applyFont="1" applyFill="1" applyBorder="1" applyAlignment="1">
      <alignment horizontal="center"/>
    </xf>
    <xf numFmtId="0" fontId="8" fillId="20" borderId="72" xfId="0" applyFont="1" applyFill="1" applyBorder="1" applyAlignment="1">
      <alignment horizontal="center"/>
    </xf>
    <xf numFmtId="0" fontId="8" fillId="20" borderId="73" xfId="0" applyFont="1" applyFill="1" applyBorder="1" applyAlignment="1">
      <alignment horizontal="center"/>
    </xf>
  </cellXfs>
  <cellStyles count="13">
    <cellStyle name="Hyperlink" xfId="8" builtinId="8"/>
    <cellStyle name="Normal" xfId="0" builtinId="0"/>
    <cellStyle name="Normal 2" xfId="2" xr:uid="{00000000-0005-0000-0000-000002000000}"/>
    <cellStyle name="Normal 2 2" xfId="6" xr:uid="{00000000-0005-0000-0000-000003000000}"/>
    <cellStyle name="Normal 2_Assumptions" xfId="9" xr:uid="{00000000-0005-0000-0000-000004000000}"/>
    <cellStyle name="Normal 3" xfId="3" xr:uid="{00000000-0005-0000-0000-000005000000}"/>
    <cellStyle name="Normal 3 2" xfId="7" xr:uid="{00000000-0005-0000-0000-000006000000}"/>
    <cellStyle name="Normal 3_Assumptions" xfId="10" xr:uid="{00000000-0005-0000-0000-000007000000}"/>
    <cellStyle name="Normal 4" xfId="4" xr:uid="{00000000-0005-0000-0000-000008000000}"/>
    <cellStyle name="Normal 5" xfId="12" xr:uid="{3FB6DCE3-3C29-4DEF-BBF9-CA11AB681423}"/>
    <cellStyle name="Normal_Caseload and MCPs" xfId="11" xr:uid="{00000000-0005-0000-0000-00000A000000}"/>
    <cellStyle name="Percent" xfId="1" builtinId="5"/>
    <cellStyle name="Percent 2" xfId="5" xr:uid="{00000000-0005-0000-0000-00000C000000}"/>
  </cellStyles>
  <dxfs count="8">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font>
        <b/>
        <i val="0"/>
        <color rgb="FFFFB7B7"/>
      </font>
      <fill>
        <patternFill patternType="solid">
          <fgColor auto="1"/>
          <bgColor rgb="FFC00000"/>
        </patternFill>
      </fill>
    </dxf>
    <dxf>
      <font>
        <b/>
        <i val="0"/>
        <color rgb="FF00B050"/>
      </font>
      <fill>
        <patternFill>
          <bgColor rgb="FFD1FFE6"/>
        </patternFill>
      </fill>
    </dxf>
    <dxf>
      <font>
        <b/>
        <i val="0"/>
        <color rgb="FFFFB7B7"/>
      </font>
      <fill>
        <patternFill patternType="solid">
          <fgColor auto="1"/>
          <bgColor rgb="FFC00000"/>
        </patternFill>
      </fill>
    </dxf>
    <dxf>
      <font>
        <b/>
        <i val="0"/>
        <color rgb="FF00B050"/>
      </font>
      <fill>
        <patternFill>
          <bgColor rgb="FFD1FFE6"/>
        </patternFill>
      </fill>
    </dxf>
    <dxf>
      <font>
        <color rgb="FF9C0006"/>
      </font>
      <fill>
        <patternFill>
          <bgColor rgb="FFFFC7CE"/>
        </patternFill>
      </fill>
    </dxf>
  </dxfs>
  <tableStyles count="0" defaultTableStyle="TableStyleMedium2" defaultPivotStyle="PivotStyleLight16"/>
  <colors>
    <mruColors>
      <color rgb="FFE9EABC"/>
      <color rgb="FFD1FFE6"/>
      <color rgb="FF00823B"/>
      <color rgb="FFFFB7B7"/>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10/relationships/person" Target="persons/person.xml"/><Relationship Id="rId27"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editAs="oneCell">
    <xdr:from>
      <xdr:col>9</xdr:col>
      <xdr:colOff>304800</xdr:colOff>
      <xdr:row>4</xdr:row>
      <xdr:rowOff>106680</xdr:rowOff>
    </xdr:from>
    <xdr:to>
      <xdr:col>10</xdr:col>
      <xdr:colOff>0</xdr:colOff>
      <xdr:row>4</xdr:row>
      <xdr:rowOff>763905</xdr:rowOff>
    </xdr:to>
    <xdr:sp macro="" textlink="">
      <xdr:nvSpPr>
        <xdr:cNvPr id="2" name="AutoShape 1" descr="Image result for sfhp">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5791200" y="9258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9</xdr:col>
      <xdr:colOff>304800</xdr:colOff>
      <xdr:row>1</xdr:row>
      <xdr:rowOff>106680</xdr:rowOff>
    </xdr:from>
    <xdr:ext cx="304800" cy="304800"/>
    <xdr:sp macro="" textlink="">
      <xdr:nvSpPr>
        <xdr:cNvPr id="3" name="AutoShape 1" descr="Image result for sfhp">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5791200" y="106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304800</xdr:colOff>
      <xdr:row>2</xdr:row>
      <xdr:rowOff>106680</xdr:rowOff>
    </xdr:from>
    <xdr:ext cx="304800" cy="304800"/>
    <xdr:sp macro="" textlink="">
      <xdr:nvSpPr>
        <xdr:cNvPr id="5" name="AutoShape 1" descr="Image result for sfhp">
          <a:extLst>
            <a:ext uri="{FF2B5EF4-FFF2-40B4-BE49-F238E27FC236}">
              <a16:creationId xmlns:a16="http://schemas.microsoft.com/office/drawing/2014/main" id="{00000000-0008-0000-0000-000005000000}"/>
            </a:ext>
          </a:extLst>
        </xdr:cNvPr>
        <xdr:cNvSpPr>
          <a:spLocks noChangeAspect="1" noChangeArrowheads="1"/>
        </xdr:cNvSpPr>
      </xdr:nvSpPr>
      <xdr:spPr bwMode="auto">
        <a:xfrm>
          <a:off x="5791200" y="44005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304800</xdr:colOff>
      <xdr:row>3</xdr:row>
      <xdr:rowOff>106680</xdr:rowOff>
    </xdr:from>
    <xdr:ext cx="304800" cy="304800"/>
    <xdr:sp macro="" textlink="">
      <xdr:nvSpPr>
        <xdr:cNvPr id="6" name="AutoShape 1" descr="Image result for sfhp">
          <a:extLst>
            <a:ext uri="{FF2B5EF4-FFF2-40B4-BE49-F238E27FC236}">
              <a16:creationId xmlns:a16="http://schemas.microsoft.com/office/drawing/2014/main" id="{00000000-0008-0000-0000-000006000000}"/>
            </a:ext>
          </a:extLst>
        </xdr:cNvPr>
        <xdr:cNvSpPr>
          <a:spLocks noChangeAspect="1" noChangeArrowheads="1"/>
        </xdr:cNvSpPr>
      </xdr:nvSpPr>
      <xdr:spPr bwMode="auto">
        <a:xfrm>
          <a:off x="5791200" y="7353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hare.antheminc.com/Users/maryzav/Desktop/Copy%20of%20HHP%20Capacity%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Values"/>
      <sheetName val="Individual(s) Roster"/>
      <sheetName val="Multi-Disciplinary Team - Q2"/>
    </sheetNames>
    <sheetDataSet>
      <sheetData sheetId="0"/>
      <sheetData sheetId="1"/>
      <sheetData sheetId="2"/>
    </sheetDataSet>
  </externalBook>
</externalLink>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0000000}" name="Table37" displayName="Table37" ref="A2:A8" totalsRowShown="0" headerRowDxfId="2" dataDxfId="1">
  <autoFilter ref="A2:A8" xr:uid="{00000000-0009-0000-0100-000006000000}"/>
  <tableColumns count="1">
    <tableColumn id="1" xr3:uid="{00000000-0010-0000-0000-000001000000}" name="ECM Role"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L41"/>
  <sheetViews>
    <sheetView topLeftCell="A16" zoomScale="120" zoomScaleNormal="120" workbookViewId="0">
      <selection activeCell="A3" sqref="A3:I5"/>
    </sheetView>
  </sheetViews>
  <sheetFormatPr defaultRowHeight="15" x14ac:dyDescent="0.25"/>
  <cols>
    <col min="1" max="1" width="13.85546875" customWidth="1"/>
    <col min="2" max="2" width="13.28515625" customWidth="1"/>
    <col min="4" max="4" width="8.5703125" customWidth="1"/>
    <col min="9" max="9" width="40.7109375" customWidth="1"/>
  </cols>
  <sheetData>
    <row r="1" spans="1:12" x14ac:dyDescent="0.25">
      <c r="A1" s="55"/>
    </row>
    <row r="2" spans="1:12" ht="50.1" customHeight="1" x14ac:dyDescent="0.35">
      <c r="A2" s="220" t="s">
        <v>776</v>
      </c>
      <c r="B2" s="220"/>
      <c r="C2" s="220"/>
      <c r="D2" s="220"/>
      <c r="E2" s="220"/>
      <c r="F2" s="220"/>
      <c r="G2" s="220"/>
      <c r="H2" s="220"/>
      <c r="I2" s="220"/>
      <c r="L2" s="16"/>
    </row>
    <row r="3" spans="1:12" ht="48" customHeight="1" x14ac:dyDescent="0.25">
      <c r="A3" s="221" t="s">
        <v>777</v>
      </c>
      <c r="B3" s="221"/>
      <c r="C3" s="221"/>
      <c r="D3" s="221"/>
      <c r="E3" s="221"/>
      <c r="F3" s="221"/>
      <c r="G3" s="221"/>
      <c r="H3" s="221"/>
      <c r="I3" s="221"/>
    </row>
    <row r="4" spans="1:12" ht="48" customHeight="1" x14ac:dyDescent="0.25">
      <c r="A4" s="221"/>
      <c r="B4" s="221"/>
      <c r="C4" s="221"/>
      <c r="D4" s="221"/>
      <c r="E4" s="221"/>
      <c r="F4" s="221"/>
      <c r="G4" s="221"/>
      <c r="H4" s="221"/>
      <c r="I4" s="221"/>
    </row>
    <row r="5" spans="1:12" ht="91.5" customHeight="1" x14ac:dyDescent="0.25">
      <c r="A5" s="221"/>
      <c r="B5" s="221"/>
      <c r="C5" s="221"/>
      <c r="D5" s="221"/>
      <c r="E5" s="221"/>
      <c r="F5" s="221"/>
      <c r="G5" s="221"/>
      <c r="H5" s="221"/>
      <c r="I5" s="221"/>
    </row>
    <row r="6" spans="1:12" ht="21" x14ac:dyDescent="0.35">
      <c r="A6" s="217" t="s">
        <v>0</v>
      </c>
      <c r="B6" s="217"/>
      <c r="C6" s="217"/>
      <c r="D6" s="217"/>
      <c r="E6" s="217"/>
      <c r="F6" s="217"/>
      <c r="G6" s="217"/>
      <c r="H6" s="217"/>
      <c r="I6" s="217"/>
    </row>
    <row r="7" spans="1:12" ht="34.5" customHeight="1" x14ac:dyDescent="0.25">
      <c r="A7" s="218" t="s">
        <v>779</v>
      </c>
      <c r="B7" s="218"/>
      <c r="C7" s="218"/>
      <c r="D7" s="218"/>
      <c r="E7" s="218"/>
      <c r="F7" s="218"/>
      <c r="G7" s="218"/>
      <c r="H7" s="218"/>
      <c r="I7" s="218"/>
    </row>
    <row r="8" spans="1:12" ht="34.5" customHeight="1" x14ac:dyDescent="0.25">
      <c r="A8" s="218"/>
      <c r="B8" s="218"/>
      <c r="C8" s="218"/>
      <c r="D8" s="218"/>
      <c r="E8" s="218"/>
      <c r="F8" s="218"/>
      <c r="G8" s="218"/>
      <c r="H8" s="218"/>
      <c r="I8" s="218"/>
    </row>
    <row r="9" spans="1:12" ht="27.75" customHeight="1" x14ac:dyDescent="0.25">
      <c r="A9" s="218"/>
      <c r="B9" s="218"/>
      <c r="C9" s="218"/>
      <c r="D9" s="218"/>
      <c r="E9" s="218"/>
      <c r="F9" s="218"/>
      <c r="G9" s="218"/>
      <c r="H9" s="218"/>
      <c r="I9" s="218"/>
    </row>
    <row r="10" spans="1:12" ht="22.5" customHeight="1" x14ac:dyDescent="0.35">
      <c r="A10" s="217" t="s">
        <v>736</v>
      </c>
      <c r="B10" s="217"/>
      <c r="C10" s="217"/>
      <c r="D10" s="217"/>
      <c r="E10" s="217"/>
      <c r="F10" s="217"/>
      <c r="G10" s="217"/>
      <c r="H10" s="217"/>
      <c r="I10" s="217"/>
    </row>
    <row r="11" spans="1:12" ht="26.25" customHeight="1" x14ac:dyDescent="0.25">
      <c r="A11" s="222" t="s">
        <v>815</v>
      </c>
      <c r="B11" s="223"/>
      <c r="C11" s="223"/>
      <c r="D11" s="223"/>
      <c r="E11" s="223"/>
      <c r="F11" s="223"/>
      <c r="G11" s="223"/>
      <c r="H11" s="223"/>
      <c r="I11" s="224"/>
    </row>
    <row r="12" spans="1:12" ht="39.75" customHeight="1" x14ac:dyDescent="0.25">
      <c r="A12" s="225"/>
      <c r="B12" s="226"/>
      <c r="C12" s="226"/>
      <c r="D12" s="226"/>
      <c r="E12" s="226"/>
      <c r="F12" s="226"/>
      <c r="G12" s="226"/>
      <c r="H12" s="226"/>
      <c r="I12" s="227"/>
    </row>
    <row r="13" spans="1:12" ht="22.5" customHeight="1" x14ac:dyDescent="0.35">
      <c r="A13" s="217" t="s">
        <v>1</v>
      </c>
      <c r="B13" s="217"/>
      <c r="C13" s="217"/>
      <c r="D13" s="217"/>
      <c r="E13" s="217"/>
      <c r="F13" s="217"/>
      <c r="G13" s="217"/>
      <c r="H13" s="217"/>
      <c r="I13" s="217"/>
    </row>
    <row r="14" spans="1:12" x14ac:dyDescent="0.25">
      <c r="A14" s="218" t="s">
        <v>788</v>
      </c>
      <c r="B14" s="218"/>
      <c r="C14" s="218"/>
      <c r="D14" s="218"/>
      <c r="E14" s="218"/>
      <c r="F14" s="218"/>
      <c r="G14" s="218"/>
      <c r="H14" s="218"/>
      <c r="I14" s="218"/>
    </row>
    <row r="15" spans="1:12" x14ac:dyDescent="0.25">
      <c r="A15" s="218"/>
      <c r="B15" s="218"/>
      <c r="C15" s="218"/>
      <c r="D15" s="218"/>
      <c r="E15" s="218"/>
      <c r="F15" s="218"/>
      <c r="G15" s="218"/>
      <c r="H15" s="218"/>
      <c r="I15" s="218"/>
    </row>
    <row r="16" spans="1:12" ht="328.5" customHeight="1" x14ac:dyDescent="0.25">
      <c r="A16" s="218"/>
      <c r="B16" s="218"/>
      <c r="C16" s="218"/>
      <c r="D16" s="218"/>
      <c r="E16" s="218"/>
      <c r="F16" s="218"/>
      <c r="G16" s="218"/>
      <c r="H16" s="218"/>
      <c r="I16" s="218"/>
    </row>
    <row r="17" spans="1:10" ht="21" x14ac:dyDescent="0.35">
      <c r="A17" s="217" t="s">
        <v>737</v>
      </c>
      <c r="B17" s="217"/>
      <c r="C17" s="217"/>
      <c r="D17" s="217"/>
      <c r="E17" s="217"/>
      <c r="F17" s="217"/>
      <c r="G17" s="217"/>
      <c r="H17" s="217"/>
      <c r="I17" s="217"/>
    </row>
    <row r="18" spans="1:10" ht="60.75" customHeight="1" x14ac:dyDescent="0.25">
      <c r="A18" s="219" t="s">
        <v>785</v>
      </c>
      <c r="B18" s="218"/>
      <c r="C18" s="218"/>
      <c r="D18" s="218"/>
      <c r="E18" s="218"/>
      <c r="F18" s="218"/>
      <c r="G18" s="218"/>
      <c r="H18" s="218"/>
      <c r="I18" s="218"/>
    </row>
    <row r="19" spans="1:10" ht="60.75" customHeight="1" x14ac:dyDescent="0.25">
      <c r="A19" s="218"/>
      <c r="B19" s="218"/>
      <c r="C19" s="218"/>
      <c r="D19" s="218"/>
      <c r="E19" s="218"/>
      <c r="F19" s="218"/>
      <c r="G19" s="218"/>
      <c r="H19" s="218"/>
      <c r="I19" s="218"/>
    </row>
    <row r="20" spans="1:10" ht="60.75" customHeight="1" x14ac:dyDescent="0.25">
      <c r="A20" s="218"/>
      <c r="B20" s="218"/>
      <c r="C20" s="218"/>
      <c r="D20" s="218"/>
      <c r="E20" s="218"/>
      <c r="F20" s="218"/>
      <c r="G20" s="218"/>
      <c r="H20" s="218"/>
      <c r="I20" s="218"/>
    </row>
    <row r="21" spans="1:10" ht="21" x14ac:dyDescent="0.35">
      <c r="A21" s="217" t="s">
        <v>738</v>
      </c>
      <c r="B21" s="217"/>
      <c r="C21" s="217"/>
      <c r="D21" s="217"/>
      <c r="E21" s="217"/>
      <c r="F21" s="217"/>
      <c r="G21" s="217"/>
      <c r="H21" s="217"/>
      <c r="I21" s="217"/>
    </row>
    <row r="22" spans="1:10" ht="60.75" customHeight="1" x14ac:dyDescent="0.25">
      <c r="A22" s="219" t="s">
        <v>778</v>
      </c>
      <c r="B22" s="218"/>
      <c r="C22" s="218"/>
      <c r="D22" s="218"/>
      <c r="E22" s="218"/>
      <c r="F22" s="218"/>
      <c r="G22" s="218"/>
      <c r="H22" s="218"/>
      <c r="I22" s="218"/>
    </row>
    <row r="23" spans="1:10" ht="60.75" customHeight="1" x14ac:dyDescent="0.25">
      <c r="A23" s="218"/>
      <c r="B23" s="218"/>
      <c r="C23" s="218"/>
      <c r="D23" s="218"/>
      <c r="E23" s="218"/>
      <c r="F23" s="218"/>
      <c r="G23" s="218"/>
      <c r="H23" s="218"/>
      <c r="I23" s="218"/>
    </row>
    <row r="24" spans="1:10" ht="60.75" customHeight="1" x14ac:dyDescent="0.25">
      <c r="A24" s="218"/>
      <c r="B24" s="218"/>
      <c r="C24" s="218"/>
      <c r="D24" s="218"/>
      <c r="E24" s="218"/>
      <c r="F24" s="218"/>
      <c r="G24" s="218"/>
      <c r="H24" s="218"/>
      <c r="I24" s="218"/>
    </row>
    <row r="25" spans="1:10" ht="21" customHeight="1" x14ac:dyDescent="0.35">
      <c r="A25" s="217" t="s">
        <v>2</v>
      </c>
      <c r="B25" s="217"/>
      <c r="C25" s="217"/>
      <c r="D25" s="217"/>
      <c r="E25" s="217"/>
      <c r="F25" s="217"/>
      <c r="G25" s="217"/>
      <c r="H25" s="217"/>
      <c r="I25" s="217"/>
    </row>
    <row r="26" spans="1:10" ht="15.75" x14ac:dyDescent="0.25">
      <c r="A26" s="206" t="s">
        <v>3</v>
      </c>
      <c r="B26" s="207"/>
      <c r="C26" s="207"/>
      <c r="D26" s="206" t="s">
        <v>4</v>
      </c>
      <c r="E26" s="207"/>
      <c r="F26" s="207"/>
      <c r="G26" s="207"/>
      <c r="H26" s="207"/>
      <c r="I26" s="208"/>
    </row>
    <row r="27" spans="1:10" ht="53.65" customHeight="1" x14ac:dyDescent="0.25">
      <c r="A27" s="209" t="s">
        <v>803</v>
      </c>
      <c r="B27" s="210"/>
      <c r="C27" s="211"/>
      <c r="D27" s="209" t="s">
        <v>728</v>
      </c>
      <c r="E27" s="210"/>
      <c r="F27" s="210"/>
      <c r="G27" s="210"/>
      <c r="H27" s="210"/>
      <c r="I27" s="215"/>
      <c r="J27" s="101"/>
    </row>
    <row r="28" spans="1:10" ht="53.65" customHeight="1" x14ac:dyDescent="0.25">
      <c r="A28" s="209" t="s">
        <v>801</v>
      </c>
      <c r="B28" s="210"/>
      <c r="C28" s="211"/>
      <c r="D28" s="209" t="s">
        <v>812</v>
      </c>
      <c r="E28" s="210"/>
      <c r="F28" s="210"/>
      <c r="G28" s="210"/>
      <c r="H28" s="210"/>
      <c r="I28" s="215"/>
      <c r="J28" s="101"/>
    </row>
    <row r="29" spans="1:10" ht="38.65" customHeight="1" x14ac:dyDescent="0.25">
      <c r="A29" s="212" t="s">
        <v>791</v>
      </c>
      <c r="B29" s="213"/>
      <c r="C29" s="214"/>
      <c r="D29" s="212" t="s">
        <v>5</v>
      </c>
      <c r="E29" s="213"/>
      <c r="F29" s="213"/>
      <c r="G29" s="213"/>
      <c r="H29" s="213"/>
      <c r="I29" s="216"/>
    </row>
    <row r="30" spans="1:10" ht="61.15" customHeight="1" x14ac:dyDescent="0.25">
      <c r="A30" s="209" t="s">
        <v>792</v>
      </c>
      <c r="B30" s="210"/>
      <c r="C30" s="211"/>
      <c r="D30" s="209" t="s">
        <v>6</v>
      </c>
      <c r="E30" s="210"/>
      <c r="F30" s="210"/>
      <c r="G30" s="210"/>
      <c r="H30" s="210"/>
      <c r="I30" s="215"/>
    </row>
    <row r="31" spans="1:10" ht="45.4" customHeight="1" x14ac:dyDescent="0.25">
      <c r="A31" s="212" t="s">
        <v>793</v>
      </c>
      <c r="B31" s="213"/>
      <c r="C31" s="214"/>
      <c r="D31" s="212" t="s">
        <v>9</v>
      </c>
      <c r="E31" s="213"/>
      <c r="F31" s="213"/>
      <c r="G31" s="213"/>
      <c r="H31" s="213"/>
      <c r="I31" s="216"/>
    </row>
    <row r="32" spans="1:10" ht="28.9" customHeight="1" x14ac:dyDescent="0.25">
      <c r="A32" s="209" t="s">
        <v>794</v>
      </c>
      <c r="B32" s="210"/>
      <c r="C32" s="211"/>
      <c r="D32" s="209" t="s">
        <v>7</v>
      </c>
      <c r="E32" s="210"/>
      <c r="F32" s="210"/>
      <c r="G32" s="210"/>
      <c r="H32" s="210"/>
      <c r="I32" s="215"/>
    </row>
    <row r="33" spans="1:9" ht="45.4" customHeight="1" x14ac:dyDescent="0.25">
      <c r="A33" s="212" t="s">
        <v>795</v>
      </c>
      <c r="B33" s="213"/>
      <c r="C33" s="214"/>
      <c r="D33" s="212" t="s">
        <v>8</v>
      </c>
      <c r="E33" s="213"/>
      <c r="F33" s="213"/>
      <c r="G33" s="213"/>
      <c r="H33" s="213"/>
      <c r="I33" s="216"/>
    </row>
    <row r="34" spans="1:9" ht="49.15" customHeight="1" x14ac:dyDescent="0.25">
      <c r="A34" s="209" t="s">
        <v>804</v>
      </c>
      <c r="B34" s="210"/>
      <c r="C34" s="211"/>
      <c r="D34" s="209" t="s">
        <v>813</v>
      </c>
      <c r="E34" s="210"/>
      <c r="F34" s="210"/>
      <c r="G34" s="210"/>
      <c r="H34" s="210"/>
      <c r="I34" s="215"/>
    </row>
    <row r="35" spans="1:9" ht="49.15" customHeight="1" x14ac:dyDescent="0.25">
      <c r="A35" s="209" t="s">
        <v>802</v>
      </c>
      <c r="B35" s="210"/>
      <c r="C35" s="211"/>
      <c r="D35" s="209" t="s">
        <v>814</v>
      </c>
      <c r="E35" s="210"/>
      <c r="F35" s="210"/>
      <c r="G35" s="210"/>
      <c r="H35" s="210"/>
      <c r="I35" s="215"/>
    </row>
    <row r="36" spans="1:9" ht="49.35" customHeight="1" x14ac:dyDescent="0.25">
      <c r="A36" s="212" t="s">
        <v>796</v>
      </c>
      <c r="B36" s="213"/>
      <c r="C36" s="214"/>
      <c r="D36" s="212" t="s">
        <v>729</v>
      </c>
      <c r="E36" s="213"/>
      <c r="F36" s="213"/>
      <c r="G36" s="213"/>
      <c r="H36" s="213"/>
      <c r="I36" s="216"/>
    </row>
    <row r="37" spans="1:9" ht="61.35" customHeight="1" x14ac:dyDescent="0.25">
      <c r="A37" s="209" t="s">
        <v>797</v>
      </c>
      <c r="B37" s="210"/>
      <c r="C37" s="211"/>
      <c r="D37" s="209" t="s">
        <v>730</v>
      </c>
      <c r="E37" s="210"/>
      <c r="F37" s="210"/>
      <c r="G37" s="210"/>
      <c r="H37" s="210"/>
      <c r="I37" s="215"/>
    </row>
    <row r="38" spans="1:9" ht="61.35" customHeight="1" x14ac:dyDescent="0.25">
      <c r="A38" s="212" t="s">
        <v>798</v>
      </c>
      <c r="B38" s="213"/>
      <c r="C38" s="214"/>
      <c r="D38" s="212" t="s">
        <v>731</v>
      </c>
      <c r="E38" s="213"/>
      <c r="F38" s="213"/>
      <c r="G38" s="213"/>
      <c r="H38" s="213"/>
      <c r="I38" s="216"/>
    </row>
    <row r="39" spans="1:9" ht="49.35" customHeight="1" x14ac:dyDescent="0.25">
      <c r="A39" s="209" t="s">
        <v>799</v>
      </c>
      <c r="B39" s="210"/>
      <c r="C39" s="211"/>
      <c r="D39" s="209" t="s">
        <v>732</v>
      </c>
      <c r="E39" s="210"/>
      <c r="F39" s="210"/>
      <c r="G39" s="210"/>
      <c r="H39" s="210"/>
      <c r="I39" s="215"/>
    </row>
    <row r="40" spans="1:9" ht="49.35" customHeight="1" x14ac:dyDescent="0.25">
      <c r="A40" s="212" t="s">
        <v>800</v>
      </c>
      <c r="B40" s="213"/>
      <c r="C40" s="214"/>
      <c r="D40" s="212" t="s">
        <v>727</v>
      </c>
      <c r="E40" s="213"/>
      <c r="F40" s="213"/>
      <c r="G40" s="213"/>
      <c r="H40" s="213"/>
      <c r="I40" s="216"/>
    </row>
    <row r="41" spans="1:9" x14ac:dyDescent="0.25">
      <c r="A41" s="16"/>
    </row>
  </sheetData>
  <sheetProtection selectLockedCells="1"/>
  <mergeCells count="43">
    <mergeCell ref="A35:C35"/>
    <mergeCell ref="D28:I28"/>
    <mergeCell ref="D35:I35"/>
    <mergeCell ref="D36:I36"/>
    <mergeCell ref="D32:I32"/>
    <mergeCell ref="D33:I33"/>
    <mergeCell ref="D34:I34"/>
    <mergeCell ref="A31:C31"/>
    <mergeCell ref="A32:C32"/>
    <mergeCell ref="A33:C33"/>
    <mergeCell ref="A34:C34"/>
    <mergeCell ref="D31:I31"/>
    <mergeCell ref="D37:I37"/>
    <mergeCell ref="D38:I38"/>
    <mergeCell ref="D39:I39"/>
    <mergeCell ref="D40:I40"/>
    <mergeCell ref="A36:C36"/>
    <mergeCell ref="A37:C37"/>
    <mergeCell ref="A38:C38"/>
    <mergeCell ref="A39:C39"/>
    <mergeCell ref="A40:C40"/>
    <mergeCell ref="A25:I25"/>
    <mergeCell ref="A14:I16"/>
    <mergeCell ref="A17:I17"/>
    <mergeCell ref="A18:I20"/>
    <mergeCell ref="A2:I2"/>
    <mergeCell ref="A3:I5"/>
    <mergeCell ref="A6:I6"/>
    <mergeCell ref="A7:I9"/>
    <mergeCell ref="A13:I13"/>
    <mergeCell ref="A21:I21"/>
    <mergeCell ref="A22:I24"/>
    <mergeCell ref="A10:I10"/>
    <mergeCell ref="A11:I12"/>
    <mergeCell ref="D26:I26"/>
    <mergeCell ref="A26:C26"/>
    <mergeCell ref="A27:C27"/>
    <mergeCell ref="A30:C30"/>
    <mergeCell ref="A29:C29"/>
    <mergeCell ref="D27:I27"/>
    <mergeCell ref="D29:I29"/>
    <mergeCell ref="D30:I30"/>
    <mergeCell ref="A28:C2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D37"/>
  <sheetViews>
    <sheetView workbookViewId="0">
      <selection activeCell="N39" sqref="N39"/>
    </sheetView>
  </sheetViews>
  <sheetFormatPr defaultRowHeight="15" x14ac:dyDescent="0.25"/>
  <cols>
    <col min="1" max="1" width="24.7109375" style="20" customWidth="1"/>
    <col min="2" max="2" width="18.7109375" style="20" customWidth="1"/>
    <col min="3" max="3" width="50.5703125" style="20" customWidth="1"/>
    <col min="4" max="4" width="60.42578125" style="20" customWidth="1"/>
  </cols>
  <sheetData>
    <row r="1" spans="1:4" ht="18.75" x14ac:dyDescent="0.3">
      <c r="A1" s="105" t="s">
        <v>140</v>
      </c>
    </row>
    <row r="2" spans="1:4" x14ac:dyDescent="0.25">
      <c r="A2" t="s">
        <v>694</v>
      </c>
      <c r="B2" s="57"/>
    </row>
    <row r="3" spans="1:4" ht="15.75" thickBot="1" x14ac:dyDescent="0.3">
      <c r="A3"/>
      <c r="B3" s="57"/>
    </row>
    <row r="4" spans="1:4" ht="30.75" thickBot="1" x14ac:dyDescent="0.3">
      <c r="A4" s="74" t="s">
        <v>10</v>
      </c>
      <c r="B4" s="75" t="s">
        <v>135</v>
      </c>
      <c r="C4" s="76" t="s">
        <v>11</v>
      </c>
      <c r="D4" s="77" t="s">
        <v>12</v>
      </c>
    </row>
    <row r="5" spans="1:4" ht="45" customHeight="1" x14ac:dyDescent="0.25">
      <c r="A5" s="228" t="s">
        <v>13</v>
      </c>
      <c r="B5" s="235" t="s">
        <v>47</v>
      </c>
      <c r="C5" s="231" t="s">
        <v>715</v>
      </c>
      <c r="D5" s="78" t="s">
        <v>14</v>
      </c>
    </row>
    <row r="6" spans="1:4" x14ac:dyDescent="0.25">
      <c r="A6" s="229"/>
      <c r="B6" s="236"/>
      <c r="C6" s="232"/>
      <c r="D6" s="79" t="s">
        <v>723</v>
      </c>
    </row>
    <row r="7" spans="1:4" ht="30" x14ac:dyDescent="0.25">
      <c r="A7" s="229"/>
      <c r="B7" s="236"/>
      <c r="C7" s="232"/>
      <c r="D7" s="79" t="s">
        <v>724</v>
      </c>
    </row>
    <row r="8" spans="1:4" ht="30" x14ac:dyDescent="0.25">
      <c r="A8" s="229"/>
      <c r="B8" s="236"/>
      <c r="C8" s="232"/>
      <c r="D8" s="79" t="s">
        <v>15</v>
      </c>
    </row>
    <row r="9" spans="1:4" ht="30" x14ac:dyDescent="0.25">
      <c r="A9" s="229"/>
      <c r="B9" s="236"/>
      <c r="C9" s="232"/>
      <c r="D9" s="79" t="s">
        <v>725</v>
      </c>
    </row>
    <row r="10" spans="1:4" x14ac:dyDescent="0.25">
      <c r="A10" s="229"/>
      <c r="B10" s="236"/>
      <c r="C10" s="232"/>
      <c r="D10" s="79" t="s">
        <v>720</v>
      </c>
    </row>
    <row r="11" spans="1:4" ht="30" x14ac:dyDescent="0.25">
      <c r="A11" s="229"/>
      <c r="B11" s="236"/>
      <c r="C11" s="232"/>
      <c r="D11" s="79" t="s">
        <v>721</v>
      </c>
    </row>
    <row r="12" spans="1:4" x14ac:dyDescent="0.25">
      <c r="A12" s="229"/>
      <c r="B12" s="236"/>
      <c r="C12" s="232"/>
      <c r="D12" s="79" t="s">
        <v>16</v>
      </c>
    </row>
    <row r="13" spans="1:4" ht="30" x14ac:dyDescent="0.25">
      <c r="A13" s="229"/>
      <c r="B13" s="236"/>
      <c r="C13" s="232"/>
      <c r="D13" s="79" t="s">
        <v>726</v>
      </c>
    </row>
    <row r="14" spans="1:4" x14ac:dyDescent="0.25">
      <c r="A14" s="229"/>
      <c r="B14" s="236"/>
      <c r="C14" s="232"/>
      <c r="D14" s="79" t="s">
        <v>17</v>
      </c>
    </row>
    <row r="15" spans="1:4" ht="15.75" thickBot="1" x14ac:dyDescent="0.3">
      <c r="A15" s="230"/>
      <c r="B15" s="237"/>
      <c r="C15" s="234"/>
      <c r="D15" s="80" t="s">
        <v>722</v>
      </c>
    </row>
    <row r="16" spans="1:4" x14ac:dyDescent="0.25">
      <c r="A16" s="228" t="s">
        <v>18</v>
      </c>
      <c r="B16" s="238" t="s">
        <v>47</v>
      </c>
      <c r="C16" s="231" t="s">
        <v>716</v>
      </c>
      <c r="D16" s="78" t="s">
        <v>19</v>
      </c>
    </row>
    <row r="17" spans="1:4" x14ac:dyDescent="0.25">
      <c r="A17" s="229"/>
      <c r="B17" s="239"/>
      <c r="C17" s="232"/>
      <c r="D17" s="79" t="s">
        <v>20</v>
      </c>
    </row>
    <row r="18" spans="1:4" ht="30.75" thickBot="1" x14ac:dyDescent="0.3">
      <c r="A18" s="230"/>
      <c r="B18" s="240"/>
      <c r="C18" s="234"/>
      <c r="D18" s="80" t="s">
        <v>21</v>
      </c>
    </row>
    <row r="19" spans="1:4" ht="39.6" customHeight="1" x14ac:dyDescent="0.25">
      <c r="A19" s="228" t="s">
        <v>22</v>
      </c>
      <c r="B19" s="238" t="s">
        <v>47</v>
      </c>
      <c r="C19" s="231" t="s">
        <v>717</v>
      </c>
      <c r="D19" s="78" t="s">
        <v>23</v>
      </c>
    </row>
    <row r="20" spans="1:4" ht="39.6" customHeight="1" x14ac:dyDescent="0.25">
      <c r="A20" s="229"/>
      <c r="B20" s="239"/>
      <c r="C20" s="232"/>
      <c r="D20" s="79" t="s">
        <v>24</v>
      </c>
    </row>
    <row r="21" spans="1:4" ht="45" customHeight="1" thickBot="1" x14ac:dyDescent="0.3">
      <c r="A21" s="230"/>
      <c r="B21" s="240"/>
      <c r="C21" s="232"/>
      <c r="D21" s="80" t="s">
        <v>136</v>
      </c>
    </row>
    <row r="22" spans="1:4" ht="15.6" customHeight="1" x14ac:dyDescent="0.25">
      <c r="A22" s="228" t="s">
        <v>25</v>
      </c>
      <c r="B22" s="241" t="s">
        <v>81</v>
      </c>
      <c r="C22" s="244" t="s">
        <v>718</v>
      </c>
      <c r="D22" s="81" t="s">
        <v>26</v>
      </c>
    </row>
    <row r="23" spans="1:4" ht="30" x14ac:dyDescent="0.25">
      <c r="A23" s="229"/>
      <c r="B23" s="242"/>
      <c r="C23" s="245"/>
      <c r="D23" s="82" t="s">
        <v>27</v>
      </c>
    </row>
    <row r="24" spans="1:4" x14ac:dyDescent="0.25">
      <c r="A24" s="229"/>
      <c r="B24" s="242"/>
      <c r="C24" s="245"/>
      <c r="D24" s="82" t="s">
        <v>28</v>
      </c>
    </row>
    <row r="25" spans="1:4" x14ac:dyDescent="0.25">
      <c r="A25" s="229"/>
      <c r="B25" s="242"/>
      <c r="C25" s="245"/>
      <c r="D25" s="82" t="s">
        <v>29</v>
      </c>
    </row>
    <row r="26" spans="1:4" x14ac:dyDescent="0.25">
      <c r="A26" s="229"/>
      <c r="B26" s="242"/>
      <c r="C26" s="245"/>
      <c r="D26" s="82" t="s">
        <v>30</v>
      </c>
    </row>
    <row r="27" spans="1:4" x14ac:dyDescent="0.25">
      <c r="A27" s="229"/>
      <c r="B27" s="242"/>
      <c r="C27" s="245"/>
      <c r="D27" s="82" t="s">
        <v>31</v>
      </c>
    </row>
    <row r="28" spans="1:4" x14ac:dyDescent="0.25">
      <c r="A28" s="229"/>
      <c r="B28" s="242"/>
      <c r="C28" s="245"/>
      <c r="D28" s="82" t="s">
        <v>137</v>
      </c>
    </row>
    <row r="29" spans="1:4" ht="30" x14ac:dyDescent="0.25">
      <c r="A29" s="229"/>
      <c r="B29" s="242"/>
      <c r="C29" s="245"/>
      <c r="D29" s="82" t="s">
        <v>719</v>
      </c>
    </row>
    <row r="30" spans="1:4" x14ac:dyDescent="0.25">
      <c r="A30" s="229"/>
      <c r="B30" s="242"/>
      <c r="C30" s="245"/>
      <c r="D30" s="82" t="s">
        <v>720</v>
      </c>
    </row>
    <row r="31" spans="1:4" ht="30" x14ac:dyDescent="0.25">
      <c r="A31" s="229"/>
      <c r="B31" s="242"/>
      <c r="C31" s="245"/>
      <c r="D31" s="82" t="s">
        <v>721</v>
      </c>
    </row>
    <row r="32" spans="1:4" ht="15.75" thickBot="1" x14ac:dyDescent="0.3">
      <c r="A32" s="233"/>
      <c r="B32" s="243"/>
      <c r="C32" s="246"/>
      <c r="D32" s="83" t="s">
        <v>17</v>
      </c>
    </row>
    <row r="35" spans="1:2" x14ac:dyDescent="0.25">
      <c r="A35" s="54"/>
      <c r="B35" s="54"/>
    </row>
    <row r="37" spans="1:2" x14ac:dyDescent="0.25">
      <c r="A37" s="53"/>
      <c r="B37" s="53"/>
    </row>
  </sheetData>
  <sheetProtection algorithmName="SHA-512" hashValue="Q1bVvE9+qVRlcpNGndtBBqhAj5ErQSNqvn0+BOCqCqGvgYhf9cXcUmMthYGJ/CeOj7W1+kXSQRulsUiAYA/FYQ==" saltValue="57NmLbATvGyAip/U70hmMA==" spinCount="100000" sheet="1" selectLockedCells="1" selectUnlockedCells="1"/>
  <mergeCells count="12">
    <mergeCell ref="A19:A21"/>
    <mergeCell ref="C19:C21"/>
    <mergeCell ref="A22:A32"/>
    <mergeCell ref="A5:A15"/>
    <mergeCell ref="C5:C15"/>
    <mergeCell ref="A16:A18"/>
    <mergeCell ref="C16:C18"/>
    <mergeCell ref="B5:B15"/>
    <mergeCell ref="B16:B18"/>
    <mergeCell ref="B19:B21"/>
    <mergeCell ref="B22:B32"/>
    <mergeCell ref="C22:C3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FFFF00"/>
  </sheetPr>
  <dimension ref="A1:AR42"/>
  <sheetViews>
    <sheetView zoomScale="115" zoomScaleNormal="115" workbookViewId="0">
      <selection activeCell="C33" sqref="C33"/>
    </sheetView>
  </sheetViews>
  <sheetFormatPr defaultRowHeight="15" x14ac:dyDescent="0.25"/>
  <cols>
    <col min="1" max="1" width="15.7109375" customWidth="1"/>
    <col min="2" max="2" width="33.28515625" customWidth="1"/>
    <col min="3" max="3" width="17.7109375" customWidth="1"/>
    <col min="4" max="8" width="12.28515625" customWidth="1"/>
    <col min="21" max="21" width="11.42578125" bestFit="1" customWidth="1"/>
    <col min="39" max="39" width="8.85546875" bestFit="1" customWidth="1"/>
    <col min="40" max="40" width="12.140625" bestFit="1" customWidth="1"/>
    <col min="41" max="41" width="7.42578125" bestFit="1" customWidth="1"/>
    <col min="42" max="42" width="12.7109375" bestFit="1" customWidth="1"/>
    <col min="43" max="43" width="10.7109375" bestFit="1" customWidth="1"/>
    <col min="44" max="44" width="10" bestFit="1" customWidth="1"/>
  </cols>
  <sheetData>
    <row r="1" spans="1:44" ht="21" x14ac:dyDescent="0.35">
      <c r="A1" s="102" t="s">
        <v>775</v>
      </c>
      <c r="B1" s="102"/>
    </row>
    <row r="2" spans="1:44" x14ac:dyDescent="0.25">
      <c r="A2" s="16" t="s">
        <v>739</v>
      </c>
      <c r="B2" s="16"/>
    </row>
    <row r="3" spans="1:44" x14ac:dyDescent="0.25">
      <c r="C3" s="55"/>
      <c r="I3" s="247" t="s">
        <v>751</v>
      </c>
      <c r="J3" s="247"/>
      <c r="K3" s="247"/>
      <c r="L3" s="247"/>
      <c r="M3" s="247"/>
      <c r="N3" s="247"/>
      <c r="O3" s="247"/>
      <c r="P3" s="247"/>
      <c r="Q3" s="247"/>
      <c r="R3" s="247"/>
      <c r="S3" s="247"/>
      <c r="T3" s="247"/>
      <c r="U3" s="247"/>
      <c r="V3" s="247"/>
      <c r="W3" s="247"/>
      <c r="X3" s="247"/>
      <c r="Y3" s="247"/>
      <c r="Z3" s="247"/>
      <c r="AA3" s="247"/>
      <c r="AB3" s="247"/>
      <c r="AC3" s="247"/>
      <c r="AD3" s="247"/>
      <c r="AE3" s="247"/>
      <c r="AF3" s="247"/>
      <c r="AG3" s="247"/>
      <c r="AH3" s="247"/>
      <c r="AI3" s="247"/>
      <c r="AJ3" s="247"/>
      <c r="AK3" s="247"/>
      <c r="AL3" s="247"/>
      <c r="AM3" s="247"/>
      <c r="AN3" s="247"/>
      <c r="AO3" s="247"/>
      <c r="AP3" s="247"/>
      <c r="AQ3" s="247"/>
      <c r="AR3" s="247"/>
    </row>
    <row r="4" spans="1:44" ht="45" x14ac:dyDescent="0.25">
      <c r="A4" s="108" t="s">
        <v>774</v>
      </c>
      <c r="B4" s="108" t="s">
        <v>33</v>
      </c>
      <c r="C4" s="108" t="s">
        <v>32</v>
      </c>
      <c r="D4" s="108" t="s">
        <v>34</v>
      </c>
      <c r="E4" s="108" t="s">
        <v>35</v>
      </c>
      <c r="F4" s="108" t="s">
        <v>38</v>
      </c>
      <c r="G4" s="108" t="s">
        <v>39</v>
      </c>
      <c r="H4" s="108" t="s">
        <v>40</v>
      </c>
      <c r="I4" s="124" t="s">
        <v>148</v>
      </c>
      <c r="J4" s="124" t="s">
        <v>150</v>
      </c>
      <c r="K4" s="124" t="s">
        <v>151</v>
      </c>
      <c r="L4" s="124" t="s">
        <v>152</v>
      </c>
      <c r="M4" s="124" t="s">
        <v>154</v>
      </c>
      <c r="N4" s="124" t="s">
        <v>156</v>
      </c>
      <c r="O4" s="124" t="s">
        <v>157</v>
      </c>
      <c r="P4" s="124" t="s">
        <v>159</v>
      </c>
      <c r="Q4" s="124" t="s">
        <v>746</v>
      </c>
      <c r="R4" s="124" t="s">
        <v>160</v>
      </c>
      <c r="S4" s="124" t="s">
        <v>744</v>
      </c>
      <c r="T4" s="124" t="s">
        <v>161</v>
      </c>
      <c r="U4" s="124" t="s">
        <v>162</v>
      </c>
      <c r="V4" s="124" t="s">
        <v>164</v>
      </c>
      <c r="W4" s="124" t="s">
        <v>165</v>
      </c>
      <c r="X4" s="124" t="s">
        <v>166</v>
      </c>
      <c r="Y4" s="124" t="s">
        <v>167</v>
      </c>
      <c r="Z4" s="124" t="s">
        <v>168</v>
      </c>
      <c r="AA4" s="124" t="s">
        <v>169</v>
      </c>
      <c r="AB4" s="124" t="s">
        <v>747</v>
      </c>
      <c r="AC4" s="124" t="s">
        <v>79</v>
      </c>
      <c r="AD4" s="124" t="s">
        <v>748</v>
      </c>
      <c r="AE4" s="124" t="s">
        <v>745</v>
      </c>
      <c r="AF4" s="124" t="s">
        <v>749</v>
      </c>
      <c r="AG4" s="124" t="s">
        <v>173</v>
      </c>
      <c r="AH4" s="124" t="s">
        <v>750</v>
      </c>
      <c r="AI4" s="124" t="s">
        <v>174</v>
      </c>
      <c r="AJ4" s="124" t="s">
        <v>175</v>
      </c>
      <c r="AK4" s="124" t="s">
        <v>176</v>
      </c>
      <c r="AL4" s="124" t="s">
        <v>178</v>
      </c>
      <c r="AM4" s="124" t="s">
        <v>146</v>
      </c>
      <c r="AN4" s="124" t="s">
        <v>155</v>
      </c>
      <c r="AO4" s="124" t="s">
        <v>780</v>
      </c>
      <c r="AP4" s="124" t="s">
        <v>171</v>
      </c>
      <c r="AQ4" s="124" t="s">
        <v>172</v>
      </c>
      <c r="AR4" s="124" t="s">
        <v>177</v>
      </c>
    </row>
    <row r="5" spans="1:44" x14ac:dyDescent="0.25">
      <c r="A5" s="113"/>
      <c r="B5" s="176"/>
      <c r="C5" s="177"/>
      <c r="D5" s="177"/>
      <c r="E5" s="169"/>
      <c r="F5" s="122"/>
      <c r="G5" s="122"/>
      <c r="H5" s="113"/>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22"/>
      <c r="AI5" s="122"/>
      <c r="AJ5" s="122"/>
      <c r="AK5" s="122"/>
      <c r="AL5" s="122"/>
      <c r="AM5" s="113"/>
      <c r="AN5" s="113"/>
      <c r="AO5" s="113"/>
      <c r="AP5" s="113"/>
      <c r="AQ5" s="113"/>
      <c r="AR5" s="113"/>
    </row>
    <row r="6" spans="1:44" x14ac:dyDescent="0.25">
      <c r="A6" s="113"/>
      <c r="B6" s="176"/>
      <c r="C6" s="177"/>
      <c r="D6" s="177"/>
      <c r="E6" s="169"/>
      <c r="F6" s="122"/>
      <c r="G6" s="122"/>
      <c r="H6" s="113"/>
      <c r="I6" s="122"/>
      <c r="J6" s="122"/>
      <c r="K6" s="122"/>
      <c r="L6" s="122"/>
      <c r="M6" s="122"/>
      <c r="N6" s="122"/>
      <c r="O6" s="122"/>
      <c r="P6" s="122"/>
      <c r="Q6" s="122"/>
      <c r="R6" s="122"/>
      <c r="S6" s="122"/>
      <c r="T6" s="122"/>
      <c r="U6" s="122"/>
      <c r="V6" s="122"/>
      <c r="W6" s="122"/>
      <c r="X6" s="122"/>
      <c r="Y6" s="122"/>
      <c r="Z6" s="122"/>
      <c r="AA6" s="122"/>
      <c r="AB6" s="122"/>
      <c r="AC6" s="122"/>
      <c r="AD6" s="122"/>
      <c r="AE6" s="122"/>
      <c r="AF6" s="122"/>
      <c r="AG6" s="122"/>
      <c r="AH6" s="122"/>
      <c r="AI6" s="122"/>
      <c r="AJ6" s="122"/>
      <c r="AK6" s="122"/>
      <c r="AL6" s="122"/>
      <c r="AM6" s="113"/>
      <c r="AN6" s="113"/>
      <c r="AO6" s="113"/>
      <c r="AP6" s="113"/>
      <c r="AQ6" s="113"/>
      <c r="AR6" s="113"/>
    </row>
    <row r="7" spans="1:44" x14ac:dyDescent="0.25">
      <c r="A7" s="113"/>
      <c r="B7" s="176"/>
      <c r="C7" s="177"/>
      <c r="D7" s="177"/>
      <c r="E7" s="169"/>
      <c r="F7" s="122"/>
      <c r="G7" s="122"/>
      <c r="H7" s="113"/>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row>
    <row r="8" spans="1:44" x14ac:dyDescent="0.25">
      <c r="A8" s="122"/>
      <c r="B8" s="176"/>
      <c r="C8" s="177"/>
      <c r="D8" s="177"/>
      <c r="E8" s="169"/>
      <c r="F8" s="177"/>
      <c r="G8" s="177"/>
      <c r="H8" s="177"/>
      <c r="I8" s="122"/>
      <c r="J8" s="122"/>
      <c r="K8" s="113"/>
      <c r="L8" s="113"/>
      <c r="M8" s="113"/>
      <c r="N8" s="113"/>
      <c r="O8" s="122"/>
      <c r="P8" s="113"/>
      <c r="Q8" s="113"/>
      <c r="R8" s="113"/>
      <c r="S8" s="113"/>
      <c r="T8" s="113"/>
      <c r="U8" s="122"/>
      <c r="V8" s="122"/>
      <c r="W8" s="122"/>
      <c r="X8" s="113"/>
      <c r="Y8" s="113"/>
      <c r="Z8" s="113"/>
      <c r="AA8" s="113"/>
      <c r="AB8" s="113"/>
      <c r="AC8" s="113"/>
      <c r="AD8" s="113"/>
      <c r="AE8" s="113"/>
      <c r="AF8" s="113"/>
      <c r="AG8" s="113"/>
      <c r="AH8" s="113"/>
      <c r="AI8" s="113"/>
      <c r="AJ8" s="113"/>
      <c r="AK8" s="113"/>
      <c r="AL8" s="113"/>
      <c r="AM8" s="113"/>
      <c r="AN8" s="113"/>
      <c r="AO8" s="113"/>
      <c r="AP8" s="113"/>
      <c r="AQ8" s="113"/>
      <c r="AR8" s="113"/>
    </row>
    <row r="9" spans="1:44" x14ac:dyDescent="0.25">
      <c r="A9" s="122"/>
      <c r="B9" s="176"/>
      <c r="C9" s="177"/>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3"/>
      <c r="AL9" s="113"/>
      <c r="AM9" s="113"/>
      <c r="AN9" s="113"/>
      <c r="AO9" s="113"/>
      <c r="AP9" s="113"/>
      <c r="AQ9" s="113"/>
      <c r="AR9" s="113"/>
    </row>
    <row r="10" spans="1:44" x14ac:dyDescent="0.25">
      <c r="A10" s="113"/>
      <c r="B10" s="176"/>
      <c r="C10" s="177"/>
      <c r="D10" s="177"/>
      <c r="E10" s="169"/>
      <c r="F10" s="179"/>
      <c r="G10" s="178"/>
      <c r="H10" s="178"/>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3"/>
      <c r="AO10" s="113"/>
      <c r="AP10" s="113"/>
      <c r="AQ10" s="113"/>
      <c r="AR10" s="113"/>
    </row>
    <row r="11" spans="1:44" x14ac:dyDescent="0.25">
      <c r="A11" s="113"/>
      <c r="B11" s="176"/>
      <c r="C11" s="177"/>
      <c r="D11" s="177"/>
      <c r="E11" s="169"/>
      <c r="F11" s="177"/>
      <c r="G11" s="177"/>
      <c r="H11" s="177"/>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3"/>
      <c r="AL11" s="113"/>
      <c r="AM11" s="113"/>
      <c r="AN11" s="113"/>
      <c r="AO11" s="113"/>
      <c r="AP11" s="113"/>
      <c r="AQ11" s="113"/>
      <c r="AR11" s="113"/>
    </row>
    <row r="12" spans="1:44" x14ac:dyDescent="0.25">
      <c r="A12" s="113"/>
      <c r="B12" s="176"/>
      <c r="C12" s="177"/>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row>
    <row r="13" spans="1:44" x14ac:dyDescent="0.25">
      <c r="A13" s="113"/>
      <c r="B13" s="176"/>
      <c r="C13" s="177"/>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c r="AQ13" s="113"/>
      <c r="AR13" s="113"/>
    </row>
    <row r="14" spans="1:44" x14ac:dyDescent="0.25">
      <c r="A14" s="113"/>
      <c r="B14" s="176"/>
      <c r="C14" s="177"/>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3"/>
      <c r="AL14" s="113"/>
      <c r="AM14" s="113"/>
      <c r="AN14" s="113"/>
      <c r="AO14" s="113"/>
      <c r="AP14" s="113"/>
      <c r="AQ14" s="113"/>
      <c r="AR14" s="113"/>
    </row>
    <row r="15" spans="1:44" x14ac:dyDescent="0.25">
      <c r="A15" s="113"/>
      <c r="B15" s="113"/>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row>
    <row r="16" spans="1:44" x14ac:dyDescent="0.25">
      <c r="A16" s="113"/>
      <c r="B16" s="113"/>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row>
    <row r="17" spans="1:44" x14ac:dyDescent="0.25">
      <c r="A17" s="113"/>
      <c r="B17" s="113"/>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3"/>
      <c r="AL17" s="113"/>
      <c r="AM17" s="113"/>
      <c r="AN17" s="113"/>
      <c r="AO17" s="113"/>
      <c r="AP17" s="113"/>
      <c r="AQ17" s="113"/>
      <c r="AR17" s="113"/>
    </row>
    <row r="18" spans="1:44" x14ac:dyDescent="0.25">
      <c r="A18" s="113"/>
      <c r="B18" s="113"/>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row>
    <row r="19" spans="1:44" x14ac:dyDescent="0.25">
      <c r="A19" s="113"/>
      <c r="B19" s="113"/>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row>
    <row r="20" spans="1:44" x14ac:dyDescent="0.25">
      <c r="A20" s="113"/>
      <c r="B20" s="113"/>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3"/>
      <c r="AL20" s="113"/>
      <c r="AM20" s="113"/>
      <c r="AN20" s="113"/>
      <c r="AO20" s="113"/>
      <c r="AP20" s="113"/>
      <c r="AQ20" s="113"/>
      <c r="AR20" s="113"/>
    </row>
    <row r="21" spans="1:44" x14ac:dyDescent="0.25">
      <c r="A21" s="113"/>
      <c r="B21" s="113"/>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3"/>
      <c r="AL21" s="113"/>
      <c r="AM21" s="113"/>
      <c r="AN21" s="113"/>
      <c r="AO21" s="113"/>
      <c r="AP21" s="113"/>
      <c r="AQ21" s="113"/>
      <c r="AR21" s="113"/>
    </row>
    <row r="22" spans="1:44" x14ac:dyDescent="0.25">
      <c r="A22" s="113"/>
      <c r="B22" s="113"/>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3"/>
      <c r="AL22" s="113"/>
      <c r="AM22" s="113"/>
      <c r="AN22" s="113"/>
      <c r="AO22" s="113"/>
      <c r="AP22" s="113"/>
      <c r="AQ22" s="113"/>
      <c r="AR22" s="113"/>
    </row>
    <row r="23" spans="1:44" x14ac:dyDescent="0.25">
      <c r="A23" s="113"/>
      <c r="B23" s="113"/>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3"/>
      <c r="AL23" s="113"/>
      <c r="AM23" s="113"/>
      <c r="AN23" s="113"/>
      <c r="AO23" s="113"/>
      <c r="AP23" s="113"/>
      <c r="AQ23" s="113"/>
      <c r="AR23" s="113"/>
    </row>
    <row r="24" spans="1:44" x14ac:dyDescent="0.25">
      <c r="A24" s="113"/>
      <c r="B24" s="113"/>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3"/>
      <c r="AL24" s="113"/>
      <c r="AM24" s="113"/>
      <c r="AN24" s="113"/>
      <c r="AO24" s="113"/>
      <c r="AP24" s="113"/>
      <c r="AQ24" s="113"/>
      <c r="AR24" s="113"/>
    </row>
    <row r="25" spans="1:44" x14ac:dyDescent="0.25">
      <c r="A25" s="113"/>
      <c r="B25" s="113"/>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3"/>
      <c r="AL25" s="113"/>
      <c r="AM25" s="113"/>
      <c r="AN25" s="113"/>
      <c r="AO25" s="113"/>
      <c r="AP25" s="113"/>
      <c r="AQ25" s="113"/>
      <c r="AR25" s="113"/>
    </row>
    <row r="26" spans="1:44" x14ac:dyDescent="0.25">
      <c r="A26" s="113"/>
      <c r="B26" s="113"/>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row>
    <row r="27" spans="1:44" x14ac:dyDescent="0.25">
      <c r="A27" s="113"/>
      <c r="B27" s="113"/>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3"/>
      <c r="AL27" s="113"/>
      <c r="AM27" s="113"/>
      <c r="AN27" s="113"/>
      <c r="AO27" s="113"/>
      <c r="AP27" s="113"/>
      <c r="AQ27" s="113"/>
      <c r="AR27" s="113"/>
    </row>
    <row r="28" spans="1:44" x14ac:dyDescent="0.25">
      <c r="A28" s="113"/>
      <c r="B28" s="113"/>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3"/>
      <c r="AL28" s="113"/>
      <c r="AM28" s="113"/>
      <c r="AN28" s="113"/>
      <c r="AO28" s="113"/>
      <c r="AP28" s="113"/>
      <c r="AQ28" s="113"/>
      <c r="AR28" s="113"/>
    </row>
    <row r="29" spans="1:44" x14ac:dyDescent="0.25">
      <c r="A29" s="113"/>
      <c r="B29" s="113"/>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3"/>
      <c r="AL29" s="113"/>
      <c r="AM29" s="113"/>
      <c r="AN29" s="113"/>
      <c r="AO29" s="113"/>
      <c r="AP29" s="113"/>
      <c r="AQ29" s="113"/>
      <c r="AR29" s="113"/>
    </row>
    <row r="30" spans="1:44" x14ac:dyDescent="0.25">
      <c r="A30" s="113"/>
      <c r="B30" s="113"/>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3"/>
      <c r="AL30" s="113"/>
      <c r="AM30" s="113"/>
      <c r="AN30" s="113"/>
      <c r="AO30" s="113"/>
      <c r="AP30" s="113"/>
      <c r="AQ30" s="113"/>
      <c r="AR30" s="113"/>
    </row>
    <row r="31" spans="1:44" x14ac:dyDescent="0.25">
      <c r="A31" s="113"/>
      <c r="B31" s="113"/>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3"/>
      <c r="AL31" s="113"/>
      <c r="AM31" s="113"/>
      <c r="AN31" s="113"/>
      <c r="AO31" s="113"/>
      <c r="AP31" s="113"/>
      <c r="AQ31" s="113"/>
      <c r="AR31" s="113"/>
    </row>
    <row r="32" spans="1:44" x14ac:dyDescent="0.25">
      <c r="A32" s="113"/>
      <c r="B32" s="113"/>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L32" s="113"/>
      <c r="AM32" s="113"/>
      <c r="AN32" s="113"/>
      <c r="AO32" s="113"/>
      <c r="AP32" s="113"/>
      <c r="AQ32" s="113"/>
      <c r="AR32" s="113"/>
    </row>
    <row r="33" spans="1:44" x14ac:dyDescent="0.25">
      <c r="A33" s="113"/>
      <c r="B33" s="113"/>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3"/>
      <c r="AL33" s="113"/>
      <c r="AM33" s="113"/>
      <c r="AN33" s="113"/>
      <c r="AO33" s="113"/>
      <c r="AP33" s="113"/>
      <c r="AQ33" s="113"/>
      <c r="AR33" s="113"/>
    </row>
    <row r="34" spans="1:44" x14ac:dyDescent="0.25">
      <c r="A34" s="113"/>
      <c r="B34" s="113"/>
      <c r="C34" s="113"/>
      <c r="D34" s="113"/>
      <c r="E34" s="113"/>
      <c r="F34" s="113"/>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13"/>
      <c r="AL34" s="113"/>
      <c r="AM34" s="113"/>
      <c r="AN34" s="113"/>
      <c r="AO34" s="113"/>
      <c r="AP34" s="113"/>
      <c r="AQ34" s="113"/>
      <c r="AR34" s="113"/>
    </row>
    <row r="35" spans="1:44" x14ac:dyDescent="0.25">
      <c r="A35" s="113"/>
      <c r="B35" s="113"/>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row>
    <row r="36" spans="1:44" x14ac:dyDescent="0.25">
      <c r="A36" s="113"/>
      <c r="B36" s="113"/>
      <c r="C36" s="113"/>
      <c r="D36" s="113"/>
      <c r="E36" s="113"/>
      <c r="F36" s="113"/>
      <c r="G36" s="113"/>
      <c r="H36" s="113"/>
      <c r="I36" s="113"/>
      <c r="J36" s="113"/>
      <c r="K36" s="113"/>
      <c r="L36" s="113"/>
      <c r="M36" s="113"/>
      <c r="N36" s="113"/>
      <c r="O36" s="113"/>
      <c r="P36" s="113"/>
      <c r="Q36" s="113"/>
      <c r="R36" s="113"/>
      <c r="S36" s="113"/>
      <c r="T36" s="113"/>
      <c r="U36" s="113"/>
      <c r="V36" s="113"/>
      <c r="W36" s="113"/>
      <c r="X36" s="113"/>
      <c r="Y36" s="113"/>
      <c r="Z36" s="113"/>
      <c r="AA36" s="113"/>
      <c r="AB36" s="113"/>
      <c r="AC36" s="113"/>
      <c r="AD36" s="113"/>
      <c r="AE36" s="113"/>
      <c r="AF36" s="113"/>
      <c r="AG36" s="113"/>
      <c r="AH36" s="113"/>
      <c r="AI36" s="113"/>
      <c r="AJ36" s="113"/>
      <c r="AK36" s="113"/>
      <c r="AL36" s="113"/>
      <c r="AM36" s="113"/>
      <c r="AN36" s="113"/>
      <c r="AO36" s="113"/>
      <c r="AP36" s="113"/>
      <c r="AQ36" s="113"/>
      <c r="AR36" s="113"/>
    </row>
    <row r="37" spans="1:44" x14ac:dyDescent="0.25">
      <c r="A37" s="113"/>
      <c r="B37" s="113"/>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3"/>
      <c r="AL37" s="113"/>
      <c r="AM37" s="113"/>
      <c r="AN37" s="113"/>
      <c r="AO37" s="113"/>
      <c r="AP37" s="113"/>
      <c r="AQ37" s="113"/>
      <c r="AR37" s="113"/>
    </row>
    <row r="38" spans="1:44" x14ac:dyDescent="0.25">
      <c r="A38" s="113"/>
      <c r="B38" s="113"/>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3"/>
      <c r="AL38" s="113"/>
      <c r="AM38" s="113"/>
      <c r="AN38" s="113"/>
      <c r="AO38" s="113"/>
      <c r="AP38" s="113"/>
      <c r="AQ38" s="113"/>
      <c r="AR38" s="113"/>
    </row>
    <row r="39" spans="1:44" x14ac:dyDescent="0.25">
      <c r="A39" s="113"/>
      <c r="B39" s="113"/>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3"/>
      <c r="AL39" s="113"/>
      <c r="AM39" s="113"/>
      <c r="AN39" s="113"/>
      <c r="AO39" s="113"/>
      <c r="AP39" s="113"/>
      <c r="AQ39" s="113"/>
      <c r="AR39" s="113"/>
    </row>
    <row r="40" spans="1:44" x14ac:dyDescent="0.25">
      <c r="A40" s="113"/>
      <c r="B40" s="113"/>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3"/>
      <c r="AL40" s="113"/>
      <c r="AM40" s="113"/>
      <c r="AN40" s="113"/>
      <c r="AO40" s="113"/>
      <c r="AP40" s="113"/>
      <c r="AQ40" s="113"/>
      <c r="AR40" s="113"/>
    </row>
    <row r="41" spans="1:44" x14ac:dyDescent="0.25">
      <c r="A41" s="113"/>
      <c r="B41" s="113"/>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3"/>
      <c r="AL41" s="113"/>
      <c r="AM41" s="113"/>
      <c r="AN41" s="113"/>
      <c r="AO41" s="113"/>
      <c r="AP41" s="113"/>
      <c r="AQ41" s="113"/>
      <c r="AR41" s="113"/>
    </row>
    <row r="42" spans="1:44" x14ac:dyDescent="0.25">
      <c r="A42" s="113"/>
      <c r="B42" s="113"/>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3"/>
      <c r="AL42" s="113"/>
      <c r="AM42" s="113"/>
      <c r="AN42" s="113"/>
      <c r="AO42" s="113"/>
      <c r="AP42" s="113"/>
      <c r="AQ42" s="113"/>
      <c r="AR42" s="113"/>
    </row>
  </sheetData>
  <sheetProtection algorithmName="SHA-512" hashValue="czrlOoFt2Y/CXju8wVHWuq9/y4gzmZrAwUFlcVY06k8iwMHW2z2EOv+ExYqMbXn3P1/iAMaSssEEpjzfBoWIzg==" saltValue="c7J95TNgctM5volqn6CD/g==" spinCount="100000" sheet="1" selectLockedCells="1"/>
  <mergeCells count="1">
    <mergeCell ref="I3:AR3"/>
  </mergeCells>
  <phoneticPr fontId="40" type="noConversion"/>
  <dataValidations count="1">
    <dataValidation type="list" allowBlank="1" showInputMessage="1" showErrorMessage="1" sqref="I5:AR42" xr:uid="{3E38115C-FC2E-4689-84D7-3B1EB1C50428}">
      <formula1>"Yes,No"</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2:K204"/>
  <sheetViews>
    <sheetView topLeftCell="A141" workbookViewId="0">
      <selection activeCell="K3" sqref="K3"/>
    </sheetView>
  </sheetViews>
  <sheetFormatPr defaultRowHeight="15" x14ac:dyDescent="0.25"/>
  <cols>
    <col min="1" max="1" width="15.42578125" customWidth="1"/>
    <col min="2" max="2" width="10.7109375" bestFit="1" customWidth="1"/>
    <col min="4" max="4" width="10.7109375" customWidth="1"/>
    <col min="5" max="5" width="21.140625" customWidth="1"/>
    <col min="6" max="6" width="9" customWidth="1"/>
    <col min="7" max="7" width="14.28515625" customWidth="1"/>
    <col min="8" max="8" width="15.5703125" customWidth="1"/>
    <col min="9" max="9" width="13.7109375" customWidth="1"/>
    <col min="10" max="10" width="13.140625" customWidth="1"/>
    <col min="11" max="12" width="62.42578125" bestFit="1" customWidth="1"/>
  </cols>
  <sheetData>
    <row r="2" spans="1:11" ht="45" x14ac:dyDescent="0.25">
      <c r="A2" s="96" t="s">
        <v>33</v>
      </c>
      <c r="B2" s="96" t="s">
        <v>32</v>
      </c>
      <c r="C2" s="96" t="s">
        <v>34</v>
      </c>
      <c r="D2" s="96" t="s">
        <v>35</v>
      </c>
      <c r="E2" s="96" t="s">
        <v>36</v>
      </c>
      <c r="F2" s="96" t="s">
        <v>37</v>
      </c>
      <c r="G2" s="96" t="s">
        <v>38</v>
      </c>
      <c r="H2" s="96" t="s">
        <v>39</v>
      </c>
      <c r="I2" s="97" t="s">
        <v>40</v>
      </c>
      <c r="K2" s="89" t="s">
        <v>33</v>
      </c>
    </row>
    <row r="3" spans="1:11" x14ac:dyDescent="0.25">
      <c r="A3" s="98" t="s">
        <v>181</v>
      </c>
      <c r="B3" s="99">
        <v>943302014</v>
      </c>
      <c r="C3" s="99">
        <v>1548551997</v>
      </c>
      <c r="D3" s="99" t="s">
        <v>182</v>
      </c>
      <c r="E3" s="99" t="s">
        <v>146</v>
      </c>
      <c r="F3" s="99" t="e">
        <v>#N/A</v>
      </c>
      <c r="G3" s="99" t="s">
        <v>183</v>
      </c>
      <c r="H3" s="99" t="s">
        <v>184</v>
      </c>
      <c r="I3" s="100">
        <v>94602</v>
      </c>
      <c r="K3" s="91" t="s">
        <v>181</v>
      </c>
    </row>
    <row r="4" spans="1:11" x14ac:dyDescent="0.25">
      <c r="A4" s="90" t="s">
        <v>181</v>
      </c>
      <c r="B4" s="91">
        <v>943302014</v>
      </c>
      <c r="C4" s="91">
        <v>1033241633</v>
      </c>
      <c r="D4" s="91" t="s">
        <v>185</v>
      </c>
      <c r="E4" s="91" t="s">
        <v>146</v>
      </c>
      <c r="F4" s="91" t="e">
        <v>#N/A</v>
      </c>
      <c r="G4" s="91" t="s">
        <v>186</v>
      </c>
      <c r="H4" s="91" t="s">
        <v>187</v>
      </c>
      <c r="I4" s="92">
        <v>94545</v>
      </c>
      <c r="K4" t="s">
        <v>192</v>
      </c>
    </row>
    <row r="5" spans="1:11" x14ac:dyDescent="0.25">
      <c r="A5" s="90" t="s">
        <v>181</v>
      </c>
      <c r="B5" s="91">
        <v>943302014</v>
      </c>
      <c r="C5" s="91" t="s">
        <v>188</v>
      </c>
      <c r="D5" s="91" t="s">
        <v>189</v>
      </c>
      <c r="E5" s="91" t="s">
        <v>146</v>
      </c>
      <c r="F5" s="91" t="e">
        <v>#N/A</v>
      </c>
      <c r="G5" s="91" t="s">
        <v>190</v>
      </c>
      <c r="H5" s="91" t="s">
        <v>191</v>
      </c>
      <c r="I5" s="92">
        <v>94605</v>
      </c>
      <c r="K5" t="s">
        <v>221</v>
      </c>
    </row>
    <row r="6" spans="1:11" x14ac:dyDescent="0.25">
      <c r="A6" s="90" t="s">
        <v>192</v>
      </c>
      <c r="B6" s="91">
        <v>770425496</v>
      </c>
      <c r="C6" s="91">
        <v>1932169240</v>
      </c>
      <c r="D6" s="91" t="s">
        <v>193</v>
      </c>
      <c r="E6" s="91" t="s">
        <v>176</v>
      </c>
      <c r="F6" s="91" t="e">
        <v>#N/A</v>
      </c>
      <c r="G6" s="91" t="s">
        <v>194</v>
      </c>
      <c r="H6" s="91" t="s">
        <v>195</v>
      </c>
      <c r="I6" s="92">
        <v>93204</v>
      </c>
      <c r="K6" t="s">
        <v>230</v>
      </c>
    </row>
    <row r="7" spans="1:11" x14ac:dyDescent="0.25">
      <c r="A7" s="90" t="s">
        <v>192</v>
      </c>
      <c r="B7" s="91">
        <v>770425496</v>
      </c>
      <c r="C7" s="91">
        <v>1659866879</v>
      </c>
      <c r="D7" s="91" t="s">
        <v>196</v>
      </c>
      <c r="E7" s="91" t="s">
        <v>176</v>
      </c>
      <c r="F7" s="91" t="e">
        <v>#N/A</v>
      </c>
      <c r="G7" s="91" t="s">
        <v>197</v>
      </c>
      <c r="H7" s="91" t="s">
        <v>198</v>
      </c>
      <c r="I7" s="92">
        <v>93257</v>
      </c>
      <c r="K7" t="s">
        <v>241</v>
      </c>
    </row>
    <row r="8" spans="1:11" x14ac:dyDescent="0.25">
      <c r="A8" s="90" t="s">
        <v>192</v>
      </c>
      <c r="B8" s="91">
        <v>770425496</v>
      </c>
      <c r="C8" s="91">
        <v>1093218687</v>
      </c>
      <c r="D8" s="91" t="s">
        <v>199</v>
      </c>
      <c r="E8" s="91" t="s">
        <v>176</v>
      </c>
      <c r="F8" s="91" t="e">
        <v>#N/A</v>
      </c>
      <c r="G8" s="91" t="s">
        <v>200</v>
      </c>
      <c r="H8" s="91" t="s">
        <v>201</v>
      </c>
      <c r="I8" s="92">
        <v>93618</v>
      </c>
      <c r="K8" t="s">
        <v>253</v>
      </c>
    </row>
    <row r="9" spans="1:11" x14ac:dyDescent="0.25">
      <c r="A9" s="90" t="s">
        <v>192</v>
      </c>
      <c r="B9" s="91">
        <v>770425496</v>
      </c>
      <c r="C9" s="91">
        <v>1306349501</v>
      </c>
      <c r="D9" s="91" t="s">
        <v>202</v>
      </c>
      <c r="E9" s="91" t="s">
        <v>176</v>
      </c>
      <c r="F9" s="91" t="e">
        <v>#N/A</v>
      </c>
      <c r="G9" s="91" t="s">
        <v>203</v>
      </c>
      <c r="H9" s="91" t="s">
        <v>201</v>
      </c>
      <c r="I9" s="92">
        <v>93618</v>
      </c>
      <c r="K9" t="s">
        <v>277</v>
      </c>
    </row>
    <row r="10" spans="1:11" x14ac:dyDescent="0.25">
      <c r="A10" s="90" t="s">
        <v>192</v>
      </c>
      <c r="B10" s="91">
        <v>770425496</v>
      </c>
      <c r="C10" s="91">
        <v>1700393956</v>
      </c>
      <c r="D10" s="91" t="s">
        <v>204</v>
      </c>
      <c r="E10" s="91" t="s">
        <v>176</v>
      </c>
      <c r="F10" s="91" t="e">
        <v>#N/A</v>
      </c>
      <c r="G10" s="91" t="s">
        <v>205</v>
      </c>
      <c r="H10" s="91" t="s">
        <v>198</v>
      </c>
      <c r="I10" s="92">
        <v>93257</v>
      </c>
      <c r="K10" t="s">
        <v>288</v>
      </c>
    </row>
    <row r="11" spans="1:11" x14ac:dyDescent="0.25">
      <c r="A11" s="90" t="s">
        <v>192</v>
      </c>
      <c r="B11" s="91">
        <v>770425496</v>
      </c>
      <c r="C11" s="91">
        <v>1437607728</v>
      </c>
      <c r="D11" s="91" t="s">
        <v>206</v>
      </c>
      <c r="E11" s="91" t="s">
        <v>176</v>
      </c>
      <c r="F11" s="91" t="e">
        <v>#N/A</v>
      </c>
      <c r="G11" s="91" t="s">
        <v>207</v>
      </c>
      <c r="H11" s="91" t="s">
        <v>208</v>
      </c>
      <c r="I11" s="92">
        <v>93247</v>
      </c>
      <c r="K11" t="s">
        <v>298</v>
      </c>
    </row>
    <row r="12" spans="1:11" x14ac:dyDescent="0.25">
      <c r="A12" s="90" t="s">
        <v>192</v>
      </c>
      <c r="B12" s="91">
        <v>770425496</v>
      </c>
      <c r="C12" s="91">
        <v>1801347885</v>
      </c>
      <c r="D12" s="91" t="s">
        <v>209</v>
      </c>
      <c r="E12" s="91" t="s">
        <v>176</v>
      </c>
      <c r="F12" s="91" t="e">
        <v>#N/A</v>
      </c>
      <c r="G12" s="91" t="s">
        <v>210</v>
      </c>
      <c r="H12" s="91" t="s">
        <v>208</v>
      </c>
      <c r="I12" s="92">
        <v>93247</v>
      </c>
      <c r="K12" t="s">
        <v>311</v>
      </c>
    </row>
    <row r="13" spans="1:11" x14ac:dyDescent="0.25">
      <c r="A13" s="90" t="s">
        <v>192</v>
      </c>
      <c r="B13" s="91">
        <v>770425496</v>
      </c>
      <c r="C13" s="91">
        <v>1427506716</v>
      </c>
      <c r="D13" s="91" t="s">
        <v>211</v>
      </c>
      <c r="E13" s="91" t="s">
        <v>176</v>
      </c>
      <c r="F13" s="91" t="e">
        <v>#N/A</v>
      </c>
      <c r="G13" s="91" t="s">
        <v>212</v>
      </c>
      <c r="H13" s="91" t="s">
        <v>208</v>
      </c>
      <c r="I13" s="92">
        <v>93247</v>
      </c>
      <c r="K13" t="s">
        <v>314</v>
      </c>
    </row>
    <row r="14" spans="1:11" x14ac:dyDescent="0.25">
      <c r="A14" s="90" t="s">
        <v>192</v>
      </c>
      <c r="B14" s="91">
        <v>770425496</v>
      </c>
      <c r="C14" s="91">
        <v>1700391943</v>
      </c>
      <c r="D14" s="91" t="s">
        <v>213</v>
      </c>
      <c r="E14" s="91" t="s">
        <v>176</v>
      </c>
      <c r="F14" s="91" t="e">
        <v>#N/A</v>
      </c>
      <c r="G14" s="91" t="s">
        <v>212</v>
      </c>
      <c r="H14" s="91" t="s">
        <v>208</v>
      </c>
      <c r="I14" s="92">
        <v>93247</v>
      </c>
      <c r="K14" t="s">
        <v>353</v>
      </c>
    </row>
    <row r="15" spans="1:11" x14ac:dyDescent="0.25">
      <c r="A15" s="90" t="s">
        <v>192</v>
      </c>
      <c r="B15" s="91">
        <v>770425496</v>
      </c>
      <c r="C15" s="91" t="s">
        <v>214</v>
      </c>
      <c r="D15" s="91" t="s">
        <v>215</v>
      </c>
      <c r="E15" s="91" t="s">
        <v>176</v>
      </c>
      <c r="F15" s="91" t="e">
        <v>#N/A</v>
      </c>
      <c r="G15" s="91" t="s">
        <v>216</v>
      </c>
      <c r="H15" s="91" t="s">
        <v>217</v>
      </c>
      <c r="I15" s="92">
        <v>93274</v>
      </c>
      <c r="K15" t="s">
        <v>366</v>
      </c>
    </row>
    <row r="16" spans="1:11" x14ac:dyDescent="0.25">
      <c r="A16" s="90" t="s">
        <v>192</v>
      </c>
      <c r="B16" s="91">
        <v>770425496</v>
      </c>
      <c r="C16" s="91">
        <v>1750898805</v>
      </c>
      <c r="D16" s="91" t="s">
        <v>218</v>
      </c>
      <c r="E16" s="91" t="s">
        <v>176</v>
      </c>
      <c r="F16" s="91" t="e">
        <v>#N/A</v>
      </c>
      <c r="G16" s="91" t="s">
        <v>219</v>
      </c>
      <c r="H16" s="91" t="s">
        <v>208</v>
      </c>
      <c r="I16" s="92">
        <v>93247</v>
      </c>
      <c r="K16" t="s">
        <v>372</v>
      </c>
    </row>
    <row r="17" spans="1:11" x14ac:dyDescent="0.25">
      <c r="A17" s="90" t="s">
        <v>221</v>
      </c>
      <c r="B17" s="91" t="s">
        <v>220</v>
      </c>
      <c r="C17" s="91">
        <v>1538508015</v>
      </c>
      <c r="D17" s="91" t="s">
        <v>222</v>
      </c>
      <c r="E17" s="91" t="s">
        <v>172</v>
      </c>
      <c r="F17" s="91" t="e">
        <v>#N/A</v>
      </c>
      <c r="G17" s="91" t="s">
        <v>223</v>
      </c>
      <c r="H17" s="91" t="s">
        <v>224</v>
      </c>
      <c r="I17" s="92">
        <v>95127</v>
      </c>
      <c r="K17" t="s">
        <v>379</v>
      </c>
    </row>
    <row r="18" spans="1:11" x14ac:dyDescent="0.25">
      <c r="A18" s="90" t="s">
        <v>221</v>
      </c>
      <c r="B18" s="91" t="s">
        <v>220</v>
      </c>
      <c r="C18" s="91">
        <v>1922485952</v>
      </c>
      <c r="D18" s="91" t="s">
        <v>225</v>
      </c>
      <c r="E18" s="91" t="s">
        <v>172</v>
      </c>
      <c r="F18" s="91" t="e">
        <v>#N/A</v>
      </c>
      <c r="G18" s="91" t="s">
        <v>226</v>
      </c>
      <c r="H18" s="91" t="s">
        <v>224</v>
      </c>
      <c r="I18" s="92">
        <v>95138</v>
      </c>
      <c r="K18" t="s">
        <v>382</v>
      </c>
    </row>
    <row r="19" spans="1:11" x14ac:dyDescent="0.25">
      <c r="A19" s="90" t="s">
        <v>221</v>
      </c>
      <c r="B19" s="91" t="s">
        <v>220</v>
      </c>
      <c r="C19" s="91">
        <v>1144626649</v>
      </c>
      <c r="D19" s="91" t="s">
        <v>227</v>
      </c>
      <c r="E19" s="91" t="s">
        <v>172</v>
      </c>
      <c r="F19" s="91" t="e">
        <v>#N/A</v>
      </c>
      <c r="G19" s="91" t="s">
        <v>228</v>
      </c>
      <c r="H19" s="91" t="s">
        <v>229</v>
      </c>
      <c r="I19" s="92">
        <v>95020</v>
      </c>
      <c r="K19" t="s">
        <v>400</v>
      </c>
    </row>
    <row r="20" spans="1:11" x14ac:dyDescent="0.25">
      <c r="A20" s="90" t="s">
        <v>230</v>
      </c>
      <c r="B20" s="91">
        <v>752986675</v>
      </c>
      <c r="C20" s="91">
        <v>1487086989</v>
      </c>
      <c r="D20" s="91" t="s">
        <v>231</v>
      </c>
      <c r="E20" s="91" t="s">
        <v>162</v>
      </c>
      <c r="F20" s="91">
        <v>6</v>
      </c>
      <c r="G20" s="91" t="s">
        <v>232</v>
      </c>
      <c r="H20" s="91" t="s">
        <v>162</v>
      </c>
      <c r="I20" s="92">
        <v>90007</v>
      </c>
      <c r="K20" t="s">
        <v>410</v>
      </c>
    </row>
    <row r="21" spans="1:11" x14ac:dyDescent="0.25">
      <c r="A21" s="90" t="s">
        <v>230</v>
      </c>
      <c r="B21" s="91">
        <v>752986675</v>
      </c>
      <c r="C21" s="91">
        <v>1639336803</v>
      </c>
      <c r="D21" s="91" t="s">
        <v>233</v>
      </c>
      <c r="E21" s="91" t="s">
        <v>162</v>
      </c>
      <c r="F21" s="91">
        <v>6</v>
      </c>
      <c r="G21" s="91" t="s">
        <v>234</v>
      </c>
      <c r="H21" s="91" t="s">
        <v>162</v>
      </c>
      <c r="I21" s="92">
        <v>90011</v>
      </c>
      <c r="K21" t="s">
        <v>414</v>
      </c>
    </row>
    <row r="22" spans="1:11" x14ac:dyDescent="0.25">
      <c r="A22" s="90" t="s">
        <v>230</v>
      </c>
      <c r="B22" s="91">
        <v>752986675</v>
      </c>
      <c r="C22" s="91">
        <v>1548610322</v>
      </c>
      <c r="D22" s="91" t="s">
        <v>235</v>
      </c>
      <c r="E22" s="91" t="s">
        <v>162</v>
      </c>
      <c r="F22" s="91">
        <v>8</v>
      </c>
      <c r="G22" s="91" t="s">
        <v>236</v>
      </c>
      <c r="H22" s="91" t="s">
        <v>237</v>
      </c>
      <c r="I22" s="92">
        <v>90305</v>
      </c>
      <c r="K22" t="s">
        <v>420</v>
      </c>
    </row>
    <row r="23" spans="1:11" x14ac:dyDescent="0.25">
      <c r="A23" s="90" t="s">
        <v>230</v>
      </c>
      <c r="B23" s="91">
        <v>752986675</v>
      </c>
      <c r="C23" s="91">
        <v>1699248674</v>
      </c>
      <c r="D23" s="91" t="s">
        <v>238</v>
      </c>
      <c r="E23" s="91" t="s">
        <v>162</v>
      </c>
      <c r="F23" s="91">
        <v>8</v>
      </c>
      <c r="G23" s="91" t="s">
        <v>239</v>
      </c>
      <c r="H23" s="91" t="s">
        <v>240</v>
      </c>
      <c r="I23" s="92">
        <v>90805</v>
      </c>
      <c r="K23" t="s">
        <v>428</v>
      </c>
    </row>
    <row r="24" spans="1:11" x14ac:dyDescent="0.25">
      <c r="A24" s="90" t="s">
        <v>241</v>
      </c>
      <c r="B24" s="91">
        <v>951641424</v>
      </c>
      <c r="C24" s="91">
        <v>1346726221</v>
      </c>
      <c r="D24" s="91" t="s">
        <v>240</v>
      </c>
      <c r="E24" s="91" t="s">
        <v>162</v>
      </c>
      <c r="F24" s="91">
        <v>8</v>
      </c>
      <c r="G24" s="91" t="s">
        <v>242</v>
      </c>
      <c r="H24" s="91" t="s">
        <v>240</v>
      </c>
      <c r="I24" s="92">
        <v>90810</v>
      </c>
      <c r="K24" t="s">
        <v>458</v>
      </c>
    </row>
    <row r="25" spans="1:11" x14ac:dyDescent="0.25">
      <c r="A25" s="90" t="s">
        <v>241</v>
      </c>
      <c r="B25" s="91" t="s">
        <v>243</v>
      </c>
      <c r="C25" s="91">
        <v>1205263258</v>
      </c>
      <c r="D25" s="91" t="s">
        <v>244</v>
      </c>
      <c r="E25" s="91" t="s">
        <v>162</v>
      </c>
      <c r="F25" s="91">
        <v>6</v>
      </c>
      <c r="G25" s="91" t="s">
        <v>245</v>
      </c>
      <c r="H25" s="91" t="s">
        <v>162</v>
      </c>
      <c r="I25" s="92">
        <v>90002</v>
      </c>
      <c r="K25" t="s">
        <v>495</v>
      </c>
    </row>
    <row r="26" spans="1:11" x14ac:dyDescent="0.25">
      <c r="A26" s="90" t="s">
        <v>241</v>
      </c>
      <c r="B26" s="91" t="s">
        <v>243</v>
      </c>
      <c r="C26" s="91">
        <v>1255647566</v>
      </c>
      <c r="D26" s="91" t="s">
        <v>246</v>
      </c>
      <c r="E26" s="91" t="s">
        <v>162</v>
      </c>
      <c r="F26" s="91">
        <v>4</v>
      </c>
      <c r="G26" s="91" t="s">
        <v>247</v>
      </c>
      <c r="H26" s="91" t="s">
        <v>162</v>
      </c>
      <c r="I26" s="92">
        <v>90026</v>
      </c>
      <c r="K26" t="s">
        <v>498</v>
      </c>
    </row>
    <row r="27" spans="1:11" x14ac:dyDescent="0.25">
      <c r="A27" s="90" t="s">
        <v>241</v>
      </c>
      <c r="B27" s="91">
        <v>951641424</v>
      </c>
      <c r="C27" s="91">
        <v>1982965521</v>
      </c>
      <c r="D27" s="91" t="s">
        <v>248</v>
      </c>
      <c r="E27" s="91" t="s">
        <v>162</v>
      </c>
      <c r="F27" s="91">
        <v>6</v>
      </c>
      <c r="G27" s="91" t="s">
        <v>249</v>
      </c>
      <c r="H27" s="91" t="s">
        <v>248</v>
      </c>
      <c r="I27" s="92">
        <v>90221</v>
      </c>
      <c r="K27" t="s">
        <v>501</v>
      </c>
    </row>
    <row r="28" spans="1:11" x14ac:dyDescent="0.25">
      <c r="A28" s="90" t="s">
        <v>241</v>
      </c>
      <c r="B28" s="91">
        <v>951641424</v>
      </c>
      <c r="C28" s="91">
        <v>1740308030</v>
      </c>
      <c r="D28" s="91" t="s">
        <v>250</v>
      </c>
      <c r="E28" s="91" t="s">
        <v>162</v>
      </c>
      <c r="F28" s="91">
        <v>8</v>
      </c>
      <c r="G28" s="91" t="s">
        <v>251</v>
      </c>
      <c r="H28" s="91" t="s">
        <v>250</v>
      </c>
      <c r="I28" s="92">
        <v>90744</v>
      </c>
      <c r="K28" t="s">
        <v>513</v>
      </c>
    </row>
    <row r="29" spans="1:11" x14ac:dyDescent="0.25">
      <c r="A29" s="90" t="s">
        <v>253</v>
      </c>
      <c r="B29" s="91" t="s">
        <v>252</v>
      </c>
      <c r="C29" s="91">
        <v>1447391719</v>
      </c>
      <c r="D29" s="91" t="s">
        <v>254</v>
      </c>
      <c r="E29" s="91" t="s">
        <v>146</v>
      </c>
      <c r="F29" s="91" t="e">
        <v>#N/A</v>
      </c>
      <c r="G29" s="91" t="s">
        <v>255</v>
      </c>
      <c r="H29" s="91" t="s">
        <v>191</v>
      </c>
      <c r="I29" s="92">
        <v>94607</v>
      </c>
      <c r="K29" t="s">
        <v>518</v>
      </c>
    </row>
    <row r="30" spans="1:11" x14ac:dyDescent="0.25">
      <c r="A30" s="90" t="s">
        <v>253</v>
      </c>
      <c r="B30" s="91" t="s">
        <v>252</v>
      </c>
      <c r="C30" s="91">
        <v>1518963693</v>
      </c>
      <c r="D30" s="91" t="s">
        <v>256</v>
      </c>
      <c r="E30" s="91" t="s">
        <v>146</v>
      </c>
      <c r="F30" s="91" t="e">
        <v>#N/A</v>
      </c>
      <c r="G30" s="91" t="s">
        <v>257</v>
      </c>
      <c r="H30" s="91" t="s">
        <v>191</v>
      </c>
      <c r="I30" s="92">
        <v>94710</v>
      </c>
      <c r="K30" t="s">
        <v>522</v>
      </c>
    </row>
    <row r="31" spans="1:11" x14ac:dyDescent="0.25">
      <c r="A31" s="90" t="s">
        <v>253</v>
      </c>
      <c r="B31" s="91" t="s">
        <v>252</v>
      </c>
      <c r="C31" s="91">
        <v>1689863516</v>
      </c>
      <c r="D31" s="91" t="s">
        <v>258</v>
      </c>
      <c r="E31" s="91" t="s">
        <v>146</v>
      </c>
      <c r="F31" s="91" t="e">
        <v>#N/A</v>
      </c>
      <c r="G31" s="91" t="s">
        <v>259</v>
      </c>
      <c r="H31" s="91" t="s">
        <v>260</v>
      </c>
      <c r="I31" s="92" t="s">
        <v>261</v>
      </c>
      <c r="K31" t="s">
        <v>527</v>
      </c>
    </row>
    <row r="32" spans="1:11" x14ac:dyDescent="0.25">
      <c r="A32" s="90" t="s">
        <v>253</v>
      </c>
      <c r="B32" s="91" t="s">
        <v>252</v>
      </c>
      <c r="C32" s="91">
        <v>1073676243</v>
      </c>
      <c r="D32" s="91" t="s">
        <v>262</v>
      </c>
      <c r="E32" s="91" t="s">
        <v>146</v>
      </c>
      <c r="F32" s="91" t="e">
        <v>#N/A</v>
      </c>
      <c r="G32" s="91" t="s">
        <v>263</v>
      </c>
      <c r="H32" s="91" t="s">
        <v>264</v>
      </c>
      <c r="I32" s="92">
        <v>94587</v>
      </c>
      <c r="K32" t="s">
        <v>538</v>
      </c>
    </row>
    <row r="33" spans="1:11" x14ac:dyDescent="0.25">
      <c r="A33" s="90" t="s">
        <v>253</v>
      </c>
      <c r="B33" s="91" t="s">
        <v>252</v>
      </c>
      <c r="C33" s="91">
        <v>1144336181</v>
      </c>
      <c r="D33" s="91" t="s">
        <v>265</v>
      </c>
      <c r="E33" s="91" t="s">
        <v>146</v>
      </c>
      <c r="F33" s="91" t="e">
        <v>#N/A</v>
      </c>
      <c r="G33" s="91" t="s">
        <v>266</v>
      </c>
      <c r="H33" s="91" t="s">
        <v>260</v>
      </c>
      <c r="I33" s="92" t="s">
        <v>261</v>
      </c>
      <c r="K33" t="s">
        <v>542</v>
      </c>
    </row>
    <row r="34" spans="1:11" x14ac:dyDescent="0.25">
      <c r="A34" s="90" t="s">
        <v>253</v>
      </c>
      <c r="B34" s="91" t="s">
        <v>252</v>
      </c>
      <c r="C34" s="91">
        <v>1942387188</v>
      </c>
      <c r="D34" s="91" t="s">
        <v>267</v>
      </c>
      <c r="E34" s="91" t="s">
        <v>146</v>
      </c>
      <c r="F34" s="91" t="e">
        <v>#N/A</v>
      </c>
      <c r="G34" s="91" t="s">
        <v>268</v>
      </c>
      <c r="H34" s="91" t="s">
        <v>269</v>
      </c>
      <c r="I34" s="92">
        <v>94538</v>
      </c>
      <c r="K34" t="s">
        <v>574</v>
      </c>
    </row>
    <row r="35" spans="1:11" x14ac:dyDescent="0.25">
      <c r="A35" s="90" t="s">
        <v>253</v>
      </c>
      <c r="B35" s="91" t="s">
        <v>252</v>
      </c>
      <c r="C35" s="91">
        <v>1669403390</v>
      </c>
      <c r="D35" s="91" t="s">
        <v>270</v>
      </c>
      <c r="E35" s="91" t="s">
        <v>146</v>
      </c>
      <c r="F35" s="91" t="e">
        <v>#N/A</v>
      </c>
      <c r="G35" s="91" t="s">
        <v>271</v>
      </c>
      <c r="H35" s="91" t="s">
        <v>272</v>
      </c>
      <c r="I35" s="92">
        <v>94588</v>
      </c>
      <c r="K35" t="s">
        <v>585</v>
      </c>
    </row>
    <row r="36" spans="1:11" x14ac:dyDescent="0.25">
      <c r="A36" s="90" t="s">
        <v>253</v>
      </c>
      <c r="B36" s="91" t="s">
        <v>252</v>
      </c>
      <c r="C36" s="91">
        <v>1679522627</v>
      </c>
      <c r="D36" s="91" t="s">
        <v>273</v>
      </c>
      <c r="E36" s="91" t="s">
        <v>146</v>
      </c>
      <c r="F36" s="91" t="e">
        <v>#N/A</v>
      </c>
      <c r="G36" s="91" t="s">
        <v>274</v>
      </c>
      <c r="H36" s="91" t="s">
        <v>191</v>
      </c>
      <c r="I36" s="92">
        <v>94607</v>
      </c>
      <c r="K36" t="s">
        <v>599</v>
      </c>
    </row>
    <row r="37" spans="1:11" x14ac:dyDescent="0.25">
      <c r="A37" s="90" t="s">
        <v>253</v>
      </c>
      <c r="B37" s="91" t="s">
        <v>252</v>
      </c>
      <c r="C37" s="91">
        <v>1679600423</v>
      </c>
      <c r="D37" s="91" t="s">
        <v>275</v>
      </c>
      <c r="E37" s="91" t="s">
        <v>146</v>
      </c>
      <c r="F37" s="91" t="e">
        <v>#N/A</v>
      </c>
      <c r="G37" s="91" t="s">
        <v>276</v>
      </c>
      <c r="H37" s="91" t="s">
        <v>260</v>
      </c>
      <c r="I37" s="92">
        <v>94607</v>
      </c>
      <c r="K37" t="s">
        <v>604</v>
      </c>
    </row>
    <row r="38" spans="1:11" x14ac:dyDescent="0.25">
      <c r="A38" s="90" t="s">
        <v>277</v>
      </c>
      <c r="B38" s="91">
        <v>421553807</v>
      </c>
      <c r="C38" s="91">
        <v>1871573360</v>
      </c>
      <c r="D38" s="91" t="s">
        <v>278</v>
      </c>
      <c r="E38" s="91" t="s">
        <v>162</v>
      </c>
      <c r="F38" s="91">
        <v>2</v>
      </c>
      <c r="G38" s="91" t="s">
        <v>279</v>
      </c>
      <c r="H38" s="91" t="s">
        <v>278</v>
      </c>
      <c r="I38" s="92">
        <v>91606</v>
      </c>
      <c r="K38" t="s">
        <v>611</v>
      </c>
    </row>
    <row r="39" spans="1:11" x14ac:dyDescent="0.25">
      <c r="A39" s="90" t="s">
        <v>277</v>
      </c>
      <c r="B39" s="91">
        <v>421553807</v>
      </c>
      <c r="C39" s="91">
        <v>1679553192</v>
      </c>
      <c r="D39" s="91" t="s">
        <v>280</v>
      </c>
      <c r="E39" s="91" t="s">
        <v>162</v>
      </c>
      <c r="F39" s="91">
        <v>4</v>
      </c>
      <c r="G39" s="91" t="s">
        <v>281</v>
      </c>
      <c r="H39" s="91" t="s">
        <v>280</v>
      </c>
      <c r="I39" s="92">
        <v>90041</v>
      </c>
      <c r="K39" t="s">
        <v>624</v>
      </c>
    </row>
    <row r="40" spans="1:11" x14ac:dyDescent="0.25">
      <c r="A40" s="90" t="s">
        <v>277</v>
      </c>
      <c r="B40" s="91">
        <v>421553807</v>
      </c>
      <c r="C40" s="91">
        <v>1245210749</v>
      </c>
      <c r="D40" s="91" t="s">
        <v>282</v>
      </c>
      <c r="E40" s="91" t="s">
        <v>162</v>
      </c>
      <c r="F40" s="91">
        <v>4</v>
      </c>
      <c r="G40" s="91" t="s">
        <v>283</v>
      </c>
      <c r="H40" s="91" t="s">
        <v>282</v>
      </c>
      <c r="I40" s="92">
        <v>90042</v>
      </c>
      <c r="K40" t="s">
        <v>632</v>
      </c>
    </row>
    <row r="41" spans="1:11" x14ac:dyDescent="0.25">
      <c r="A41" s="90" t="s">
        <v>277</v>
      </c>
      <c r="B41" s="91">
        <v>421553807</v>
      </c>
      <c r="C41" s="91">
        <v>1356362743</v>
      </c>
      <c r="D41" s="91" t="s">
        <v>284</v>
      </c>
      <c r="E41" s="91" t="s">
        <v>162</v>
      </c>
      <c r="F41" s="91">
        <v>3</v>
      </c>
      <c r="G41" s="91" t="s">
        <v>285</v>
      </c>
      <c r="H41" s="91" t="s">
        <v>284</v>
      </c>
      <c r="I41" s="92">
        <v>91205</v>
      </c>
      <c r="K41" t="s">
        <v>636</v>
      </c>
    </row>
    <row r="42" spans="1:11" x14ac:dyDescent="0.25">
      <c r="A42" s="90" t="s">
        <v>277</v>
      </c>
      <c r="B42" s="91">
        <v>421553807</v>
      </c>
      <c r="C42" s="91">
        <v>1972954071</v>
      </c>
      <c r="D42" s="91" t="s">
        <v>286</v>
      </c>
      <c r="E42" s="91" t="s">
        <v>162</v>
      </c>
      <c r="F42" s="91">
        <v>2</v>
      </c>
      <c r="G42" s="91" t="s">
        <v>287</v>
      </c>
      <c r="H42" s="91" t="s">
        <v>286</v>
      </c>
      <c r="I42" s="92">
        <v>91040</v>
      </c>
      <c r="K42" t="s">
        <v>682</v>
      </c>
    </row>
    <row r="43" spans="1:11" x14ac:dyDescent="0.25">
      <c r="A43" s="90" t="s">
        <v>288</v>
      </c>
      <c r="B43" s="91">
        <v>237068586</v>
      </c>
      <c r="C43" s="91">
        <v>1649324443</v>
      </c>
      <c r="D43" s="91" t="s">
        <v>289</v>
      </c>
      <c r="E43" s="91" t="s">
        <v>162</v>
      </c>
      <c r="F43" s="91">
        <v>3</v>
      </c>
      <c r="G43" s="91" t="s">
        <v>290</v>
      </c>
      <c r="H43" s="91" t="s">
        <v>289</v>
      </c>
      <c r="I43" s="92">
        <v>91766</v>
      </c>
    </row>
    <row r="44" spans="1:11" x14ac:dyDescent="0.25">
      <c r="A44" s="90" t="s">
        <v>288</v>
      </c>
      <c r="B44" s="91">
        <v>237068586</v>
      </c>
      <c r="C44" s="91">
        <v>1386912202</v>
      </c>
      <c r="D44" s="91" t="s">
        <v>291</v>
      </c>
      <c r="E44" s="91" t="s">
        <v>162</v>
      </c>
      <c r="F44" s="91">
        <v>3</v>
      </c>
      <c r="G44" s="91" t="s">
        <v>292</v>
      </c>
      <c r="H44" s="91" t="s">
        <v>291</v>
      </c>
      <c r="I44" s="92">
        <v>91744</v>
      </c>
    </row>
    <row r="45" spans="1:11" x14ac:dyDescent="0.25">
      <c r="A45" s="90" t="s">
        <v>288</v>
      </c>
      <c r="B45" s="91">
        <v>237068586</v>
      </c>
      <c r="C45" s="91">
        <v>1285046847</v>
      </c>
      <c r="D45" s="91" t="s">
        <v>293</v>
      </c>
      <c r="E45" s="91" t="s">
        <v>162</v>
      </c>
      <c r="F45" s="91">
        <v>3</v>
      </c>
      <c r="G45" s="91" t="s">
        <v>294</v>
      </c>
      <c r="H45" s="91" t="s">
        <v>293</v>
      </c>
      <c r="I45" s="92">
        <v>91723</v>
      </c>
    </row>
    <row r="46" spans="1:11" x14ac:dyDescent="0.25">
      <c r="A46" s="90" t="s">
        <v>288</v>
      </c>
      <c r="B46" s="91">
        <v>237068586</v>
      </c>
      <c r="C46" s="91">
        <v>1831243625</v>
      </c>
      <c r="D46" s="91" t="s">
        <v>295</v>
      </c>
      <c r="E46" s="91" t="s">
        <v>162</v>
      </c>
      <c r="F46" s="91">
        <v>3</v>
      </c>
      <c r="G46" s="91" t="s">
        <v>296</v>
      </c>
      <c r="H46" s="91" t="s">
        <v>297</v>
      </c>
      <c r="I46" s="92">
        <v>91790</v>
      </c>
    </row>
    <row r="47" spans="1:11" x14ac:dyDescent="0.25">
      <c r="A47" s="90" t="s">
        <v>298</v>
      </c>
      <c r="B47" s="91">
        <v>951690966</v>
      </c>
      <c r="C47" s="91">
        <v>1720468804</v>
      </c>
      <c r="D47" s="91" t="s">
        <v>299</v>
      </c>
      <c r="E47" s="91" t="s">
        <v>162</v>
      </c>
      <c r="F47" s="91">
        <v>4</v>
      </c>
      <c r="G47" s="91" t="s">
        <v>300</v>
      </c>
      <c r="H47" s="91" t="s">
        <v>301</v>
      </c>
      <c r="I47" s="92">
        <v>90015</v>
      </c>
    </row>
    <row r="48" spans="1:11" x14ac:dyDescent="0.25">
      <c r="A48" s="90" t="s">
        <v>298</v>
      </c>
      <c r="B48" s="91">
        <v>951690966</v>
      </c>
      <c r="C48" s="91">
        <v>1316044522</v>
      </c>
      <c r="D48" s="91" t="s">
        <v>302</v>
      </c>
      <c r="E48" s="91" t="s">
        <v>162</v>
      </c>
      <c r="F48" s="91">
        <v>4</v>
      </c>
      <c r="G48" s="91" t="s">
        <v>303</v>
      </c>
      <c r="H48" s="91" t="s">
        <v>304</v>
      </c>
      <c r="I48" s="92">
        <v>90015</v>
      </c>
    </row>
    <row r="49" spans="1:9" x14ac:dyDescent="0.25">
      <c r="A49" s="90" t="s">
        <v>298</v>
      </c>
      <c r="B49" s="91">
        <v>951690966</v>
      </c>
      <c r="C49" s="91">
        <v>1982075107</v>
      </c>
      <c r="D49" s="91" t="s">
        <v>305</v>
      </c>
      <c r="E49" s="91" t="s">
        <v>162</v>
      </c>
      <c r="F49" s="91">
        <v>2</v>
      </c>
      <c r="G49" s="91" t="s">
        <v>306</v>
      </c>
      <c r="H49" s="91" t="s">
        <v>307</v>
      </c>
      <c r="I49" s="92">
        <v>91403</v>
      </c>
    </row>
    <row r="50" spans="1:9" x14ac:dyDescent="0.25">
      <c r="A50" s="90" t="s">
        <v>298</v>
      </c>
      <c r="B50" s="91">
        <v>951690966</v>
      </c>
      <c r="C50" s="91">
        <v>1407268709</v>
      </c>
      <c r="D50" s="91" t="s">
        <v>308</v>
      </c>
      <c r="E50" s="91" t="s">
        <v>162</v>
      </c>
      <c r="F50" s="91">
        <v>6</v>
      </c>
      <c r="G50" s="91" t="s">
        <v>309</v>
      </c>
      <c r="H50" s="91" t="s">
        <v>310</v>
      </c>
      <c r="I50" s="92">
        <v>90262</v>
      </c>
    </row>
    <row r="51" spans="1:9" x14ac:dyDescent="0.25">
      <c r="A51" s="90" t="s">
        <v>311</v>
      </c>
      <c r="B51" s="91">
        <v>941725018</v>
      </c>
      <c r="C51" s="91">
        <v>1033324447</v>
      </c>
      <c r="D51" s="91" t="s">
        <v>312</v>
      </c>
      <c r="E51" s="91" t="s">
        <v>146</v>
      </c>
      <c r="F51" s="91" t="e">
        <v>#N/A</v>
      </c>
      <c r="G51" s="91" t="s">
        <v>313</v>
      </c>
      <c r="H51" s="91" t="s">
        <v>191</v>
      </c>
      <c r="I51" s="92">
        <v>94612</v>
      </c>
    </row>
    <row r="52" spans="1:9" x14ac:dyDescent="0.25">
      <c r="A52" s="90" t="s">
        <v>314</v>
      </c>
      <c r="B52" s="91">
        <v>942525145</v>
      </c>
      <c r="C52" s="91">
        <v>1043664766</v>
      </c>
      <c r="D52" s="91" t="s">
        <v>315</v>
      </c>
      <c r="E52" s="91" t="s">
        <v>176</v>
      </c>
      <c r="F52" s="91" t="e">
        <v>#N/A</v>
      </c>
      <c r="G52" s="91" t="s">
        <v>316</v>
      </c>
      <c r="H52" s="91" t="s">
        <v>176</v>
      </c>
      <c r="I52" s="92">
        <v>93274</v>
      </c>
    </row>
    <row r="53" spans="1:9" x14ac:dyDescent="0.25">
      <c r="A53" s="90" t="s">
        <v>314</v>
      </c>
      <c r="B53" s="91">
        <v>942525145</v>
      </c>
      <c r="C53" s="91">
        <v>1083611156</v>
      </c>
      <c r="D53" s="91" t="s">
        <v>317</v>
      </c>
      <c r="E53" s="91" t="s">
        <v>176</v>
      </c>
      <c r="F53" s="91" t="e">
        <v>#N/A</v>
      </c>
      <c r="G53" s="91" t="s">
        <v>318</v>
      </c>
      <c r="H53" s="91" t="s">
        <v>317</v>
      </c>
      <c r="I53" s="92">
        <v>93257</v>
      </c>
    </row>
    <row r="54" spans="1:9" x14ac:dyDescent="0.25">
      <c r="A54" s="90" t="s">
        <v>314</v>
      </c>
      <c r="B54" s="91">
        <v>942525145</v>
      </c>
      <c r="C54" s="91">
        <v>1912093451</v>
      </c>
      <c r="D54" s="91" t="s">
        <v>319</v>
      </c>
      <c r="E54" s="91" t="s">
        <v>176</v>
      </c>
      <c r="F54" s="91" t="e">
        <v>#N/A</v>
      </c>
      <c r="G54" s="91" t="s">
        <v>320</v>
      </c>
      <c r="H54" s="91" t="s">
        <v>321</v>
      </c>
      <c r="I54" s="92">
        <v>93647</v>
      </c>
    </row>
    <row r="55" spans="1:9" x14ac:dyDescent="0.25">
      <c r="A55" s="90" t="s">
        <v>314</v>
      </c>
      <c r="B55" s="91">
        <v>942525145</v>
      </c>
      <c r="C55" s="91">
        <v>1164517744</v>
      </c>
      <c r="D55" s="91" t="s">
        <v>322</v>
      </c>
      <c r="E55" s="91" t="s">
        <v>176</v>
      </c>
      <c r="F55" s="91" t="e">
        <v>#N/A</v>
      </c>
      <c r="G55" s="91" t="s">
        <v>323</v>
      </c>
      <c r="H55" s="91" t="s">
        <v>322</v>
      </c>
      <c r="I55" s="92">
        <v>93286</v>
      </c>
    </row>
    <row r="56" spans="1:9" x14ac:dyDescent="0.25">
      <c r="A56" s="90" t="s">
        <v>314</v>
      </c>
      <c r="B56" s="91">
        <v>942525145</v>
      </c>
      <c r="C56" s="91">
        <v>1972010684</v>
      </c>
      <c r="D56" s="91" t="s">
        <v>324</v>
      </c>
      <c r="E56" s="91" t="s">
        <v>176</v>
      </c>
      <c r="F56" s="91" t="e">
        <v>#N/A</v>
      </c>
      <c r="G56" s="91" t="s">
        <v>325</v>
      </c>
      <c r="H56" s="91" t="s">
        <v>324</v>
      </c>
      <c r="I56" s="92">
        <v>93267</v>
      </c>
    </row>
    <row r="57" spans="1:9" x14ac:dyDescent="0.25">
      <c r="A57" s="90" t="s">
        <v>314</v>
      </c>
      <c r="B57" s="91">
        <v>942525145</v>
      </c>
      <c r="C57" s="91">
        <v>1689158941</v>
      </c>
      <c r="D57" s="91" t="s">
        <v>326</v>
      </c>
      <c r="E57" s="91" t="s">
        <v>176</v>
      </c>
      <c r="F57" s="91" t="e">
        <v>#N/A</v>
      </c>
      <c r="G57" s="91" t="s">
        <v>327</v>
      </c>
      <c r="H57" s="91" t="s">
        <v>328</v>
      </c>
      <c r="I57" s="92">
        <v>93277</v>
      </c>
    </row>
    <row r="58" spans="1:9" x14ac:dyDescent="0.25">
      <c r="A58" s="90" t="s">
        <v>314</v>
      </c>
      <c r="B58" s="91">
        <v>942525145</v>
      </c>
      <c r="C58" s="91">
        <v>1073997201</v>
      </c>
      <c r="D58" s="91" t="s">
        <v>176</v>
      </c>
      <c r="E58" s="91" t="s">
        <v>176</v>
      </c>
      <c r="F58" s="91" t="e">
        <v>#N/A</v>
      </c>
      <c r="G58" s="91" t="s">
        <v>329</v>
      </c>
      <c r="H58" s="91" t="s">
        <v>176</v>
      </c>
      <c r="I58" s="92">
        <v>93274</v>
      </c>
    </row>
    <row r="59" spans="1:9" x14ac:dyDescent="0.25">
      <c r="A59" s="90" t="s">
        <v>314</v>
      </c>
      <c r="B59" s="91">
        <v>942525145</v>
      </c>
      <c r="C59" s="91">
        <v>1336237072</v>
      </c>
      <c r="D59" s="91" t="s">
        <v>330</v>
      </c>
      <c r="E59" s="91" t="s">
        <v>176</v>
      </c>
      <c r="F59" s="91" t="e">
        <v>#N/A</v>
      </c>
      <c r="G59" s="91" t="s">
        <v>331</v>
      </c>
      <c r="H59" s="91" t="s">
        <v>330</v>
      </c>
      <c r="I59" s="92">
        <v>93291</v>
      </c>
    </row>
    <row r="60" spans="1:9" x14ac:dyDescent="0.25">
      <c r="A60" s="90" t="s">
        <v>314</v>
      </c>
      <c r="B60" s="91">
        <v>942525145</v>
      </c>
      <c r="C60" s="91">
        <v>1386670610</v>
      </c>
      <c r="D60" s="91" t="s">
        <v>332</v>
      </c>
      <c r="E60" s="91" t="s">
        <v>176</v>
      </c>
      <c r="F60" s="91" t="e">
        <v>#N/A</v>
      </c>
      <c r="G60" s="91" t="s">
        <v>333</v>
      </c>
      <c r="H60" s="91" t="s">
        <v>332</v>
      </c>
      <c r="I60" s="92">
        <v>93235</v>
      </c>
    </row>
    <row r="61" spans="1:9" x14ac:dyDescent="0.25">
      <c r="A61" s="90" t="s">
        <v>314</v>
      </c>
      <c r="B61" s="91">
        <v>942525145</v>
      </c>
      <c r="C61" s="91">
        <v>1386738177</v>
      </c>
      <c r="D61" s="91" t="s">
        <v>334</v>
      </c>
      <c r="E61" s="91" t="s">
        <v>176</v>
      </c>
      <c r="F61" s="91" t="e">
        <v>#N/A</v>
      </c>
      <c r="G61" s="91" t="s">
        <v>335</v>
      </c>
      <c r="H61" s="91" t="s">
        <v>334</v>
      </c>
      <c r="I61" s="92">
        <v>93265</v>
      </c>
    </row>
    <row r="62" spans="1:9" x14ac:dyDescent="0.25">
      <c r="A62" s="90" t="s">
        <v>314</v>
      </c>
      <c r="B62" s="91">
        <v>942525145</v>
      </c>
      <c r="C62" s="91">
        <v>1821186727</v>
      </c>
      <c r="D62" s="91" t="s">
        <v>336</v>
      </c>
      <c r="E62" s="91" t="s">
        <v>176</v>
      </c>
      <c r="F62" s="91" t="e">
        <v>#N/A</v>
      </c>
      <c r="G62" s="91" t="s">
        <v>337</v>
      </c>
      <c r="H62" s="91" t="s">
        <v>338</v>
      </c>
      <c r="I62" s="92">
        <v>93291</v>
      </c>
    </row>
    <row r="63" spans="1:9" x14ac:dyDescent="0.25">
      <c r="A63" s="90" t="s">
        <v>314</v>
      </c>
      <c r="B63" s="91">
        <v>942525145</v>
      </c>
      <c r="C63" s="91">
        <v>1730502725</v>
      </c>
      <c r="D63" s="91" t="s">
        <v>339</v>
      </c>
      <c r="E63" s="91" t="s">
        <v>176</v>
      </c>
      <c r="F63" s="91" t="e">
        <v>#N/A</v>
      </c>
      <c r="G63" s="91" t="s">
        <v>340</v>
      </c>
      <c r="H63" s="91" t="s">
        <v>338</v>
      </c>
      <c r="I63" s="92">
        <v>93291</v>
      </c>
    </row>
    <row r="64" spans="1:9" x14ac:dyDescent="0.25">
      <c r="A64" s="90" t="s">
        <v>314</v>
      </c>
      <c r="B64" s="91">
        <v>942525145</v>
      </c>
      <c r="C64" s="91">
        <v>1558454256</v>
      </c>
      <c r="D64" s="91" t="s">
        <v>341</v>
      </c>
      <c r="E64" s="91" t="s">
        <v>176</v>
      </c>
      <c r="F64" s="91" t="e">
        <v>#N/A</v>
      </c>
      <c r="G64" s="91" t="s">
        <v>342</v>
      </c>
      <c r="H64" s="91" t="s">
        <v>341</v>
      </c>
      <c r="I64" s="92">
        <v>93271</v>
      </c>
    </row>
    <row r="65" spans="1:9" x14ac:dyDescent="0.25">
      <c r="A65" s="90" t="s">
        <v>314</v>
      </c>
      <c r="B65" s="91">
        <v>942525145</v>
      </c>
      <c r="C65" s="91">
        <v>1790154862</v>
      </c>
      <c r="D65" s="91" t="s">
        <v>343</v>
      </c>
      <c r="E65" s="91" t="s">
        <v>176</v>
      </c>
      <c r="F65" s="91" t="e">
        <v>#N/A</v>
      </c>
      <c r="G65" s="91" t="s">
        <v>344</v>
      </c>
      <c r="H65" s="91" t="s">
        <v>343</v>
      </c>
      <c r="I65" s="92">
        <v>93673</v>
      </c>
    </row>
    <row r="66" spans="1:9" x14ac:dyDescent="0.25">
      <c r="A66" s="90" t="s">
        <v>314</v>
      </c>
      <c r="B66" s="91">
        <v>942525145</v>
      </c>
      <c r="C66" s="91">
        <v>1588699151</v>
      </c>
      <c r="D66" s="91" t="s">
        <v>345</v>
      </c>
      <c r="E66" s="91" t="s">
        <v>176</v>
      </c>
      <c r="F66" s="91" t="e">
        <v>#N/A</v>
      </c>
      <c r="G66" s="91" t="s">
        <v>346</v>
      </c>
      <c r="H66" s="91" t="s">
        <v>338</v>
      </c>
      <c r="I66" s="92">
        <v>93291</v>
      </c>
    </row>
    <row r="67" spans="1:9" x14ac:dyDescent="0.25">
      <c r="A67" s="90" t="s">
        <v>314</v>
      </c>
      <c r="B67" s="91">
        <v>942525145</v>
      </c>
      <c r="C67" s="91">
        <v>1053875484</v>
      </c>
      <c r="D67" s="91" t="s">
        <v>347</v>
      </c>
      <c r="E67" s="91" t="s">
        <v>176</v>
      </c>
      <c r="F67" s="91" t="e">
        <v>#N/A</v>
      </c>
      <c r="G67" s="91" t="s">
        <v>348</v>
      </c>
      <c r="H67" s="91" t="s">
        <v>317</v>
      </c>
      <c r="I67" s="92">
        <v>93257</v>
      </c>
    </row>
    <row r="68" spans="1:9" x14ac:dyDescent="0.25">
      <c r="A68" s="90" t="s">
        <v>314</v>
      </c>
      <c r="B68" s="91">
        <v>942525145</v>
      </c>
      <c r="C68" s="91">
        <v>1326317819</v>
      </c>
      <c r="D68" s="91" t="s">
        <v>349</v>
      </c>
      <c r="E68" s="91" t="s">
        <v>176</v>
      </c>
      <c r="F68" s="91" t="e">
        <v>#N/A</v>
      </c>
      <c r="G68" s="91" t="s">
        <v>350</v>
      </c>
      <c r="H68" s="91" t="s">
        <v>349</v>
      </c>
      <c r="I68" s="92">
        <v>93223</v>
      </c>
    </row>
    <row r="69" spans="1:9" x14ac:dyDescent="0.25">
      <c r="A69" s="90" t="s">
        <v>314</v>
      </c>
      <c r="B69" s="91">
        <v>942525145</v>
      </c>
      <c r="C69" s="91">
        <v>1831520048</v>
      </c>
      <c r="D69" s="91" t="s">
        <v>351</v>
      </c>
      <c r="E69" s="91" t="s">
        <v>176</v>
      </c>
      <c r="F69" s="91" t="e">
        <v>#N/A</v>
      </c>
      <c r="G69" s="91" t="s">
        <v>352</v>
      </c>
      <c r="H69" s="91" t="s">
        <v>351</v>
      </c>
      <c r="I69" s="92">
        <v>93270</v>
      </c>
    </row>
    <row r="70" spans="1:9" x14ac:dyDescent="0.25">
      <c r="A70" s="90" t="s">
        <v>353</v>
      </c>
      <c r="B70" s="91">
        <v>941743078</v>
      </c>
      <c r="C70" s="91">
        <v>1457708471</v>
      </c>
      <c r="D70" s="91" t="s">
        <v>354</v>
      </c>
      <c r="E70" s="91" t="s">
        <v>172</v>
      </c>
      <c r="F70" s="91" t="e">
        <v>#N/A</v>
      </c>
      <c r="G70" s="91" t="s">
        <v>355</v>
      </c>
      <c r="H70" s="91" t="s">
        <v>224</v>
      </c>
      <c r="I70" s="92">
        <v>95112</v>
      </c>
    </row>
    <row r="71" spans="1:9" x14ac:dyDescent="0.25">
      <c r="A71" s="90" t="s">
        <v>353</v>
      </c>
      <c r="B71" s="91">
        <v>941743078</v>
      </c>
      <c r="C71" s="91">
        <v>1164552931</v>
      </c>
      <c r="D71" s="91" t="s">
        <v>356</v>
      </c>
      <c r="E71" s="91" t="s">
        <v>172</v>
      </c>
      <c r="F71" s="91" t="e">
        <v>#N/A</v>
      </c>
      <c r="G71" s="91" t="s">
        <v>357</v>
      </c>
      <c r="H71" s="91" t="s">
        <v>356</v>
      </c>
      <c r="I71" s="92">
        <v>95002</v>
      </c>
    </row>
    <row r="72" spans="1:9" x14ac:dyDescent="0.25">
      <c r="A72" s="90" t="s">
        <v>353</v>
      </c>
      <c r="B72" s="91">
        <v>941743078</v>
      </c>
      <c r="C72" s="91">
        <v>1558491043</v>
      </c>
      <c r="D72" s="91" t="s">
        <v>358</v>
      </c>
      <c r="E72" s="91" t="s">
        <v>172</v>
      </c>
      <c r="F72" s="91" t="e">
        <v>#N/A</v>
      </c>
      <c r="G72" s="91" t="s">
        <v>359</v>
      </c>
      <c r="H72" s="91" t="s">
        <v>224</v>
      </c>
      <c r="I72" s="92">
        <v>95127</v>
      </c>
    </row>
    <row r="73" spans="1:9" x14ac:dyDescent="0.25">
      <c r="A73" s="90" t="s">
        <v>353</v>
      </c>
      <c r="B73" s="91">
        <v>941743078</v>
      </c>
      <c r="C73" s="91">
        <v>1730412461</v>
      </c>
      <c r="D73" s="91" t="s">
        <v>360</v>
      </c>
      <c r="E73" s="91" t="s">
        <v>172</v>
      </c>
      <c r="F73" s="91" t="e">
        <v>#N/A</v>
      </c>
      <c r="G73" s="91" t="s">
        <v>361</v>
      </c>
      <c r="H73" s="91" t="s">
        <v>224</v>
      </c>
      <c r="I73" s="92">
        <v>95112</v>
      </c>
    </row>
    <row r="74" spans="1:9" x14ac:dyDescent="0.25">
      <c r="A74" s="90" t="s">
        <v>353</v>
      </c>
      <c r="B74" s="91">
        <v>941743078</v>
      </c>
      <c r="C74" s="91">
        <v>1699041566</v>
      </c>
      <c r="D74" s="91" t="s">
        <v>362</v>
      </c>
      <c r="E74" s="91" t="s">
        <v>172</v>
      </c>
      <c r="F74" s="91" t="e">
        <v>#N/A</v>
      </c>
      <c r="G74" s="91" t="s">
        <v>363</v>
      </c>
      <c r="H74" s="91" t="s">
        <v>224</v>
      </c>
      <c r="I74" s="92">
        <v>95112</v>
      </c>
    </row>
    <row r="75" spans="1:9" x14ac:dyDescent="0.25">
      <c r="A75" s="90" t="s">
        <v>353</v>
      </c>
      <c r="B75" s="91">
        <v>941743078</v>
      </c>
      <c r="C75" s="91">
        <v>1821239112</v>
      </c>
      <c r="D75" s="91" t="s">
        <v>364</v>
      </c>
      <c r="E75" s="91" t="s">
        <v>172</v>
      </c>
      <c r="F75" s="91" t="e">
        <v>#N/A</v>
      </c>
      <c r="G75" s="91" t="s">
        <v>365</v>
      </c>
      <c r="H75" s="91" t="s">
        <v>229</v>
      </c>
      <c r="I75" s="92">
        <v>95020</v>
      </c>
    </row>
    <row r="76" spans="1:9" x14ac:dyDescent="0.25">
      <c r="A76" s="90" t="s">
        <v>366</v>
      </c>
      <c r="B76" s="91">
        <v>760733752</v>
      </c>
      <c r="C76" s="91">
        <v>1760480610</v>
      </c>
      <c r="D76" s="91" t="s">
        <v>367</v>
      </c>
      <c r="E76" s="91" t="s">
        <v>162</v>
      </c>
      <c r="F76" s="91">
        <v>3</v>
      </c>
      <c r="G76" s="91" t="s">
        <v>368</v>
      </c>
      <c r="H76" s="91" t="s">
        <v>369</v>
      </c>
      <c r="I76" s="92">
        <v>91754</v>
      </c>
    </row>
    <row r="77" spans="1:9" x14ac:dyDescent="0.25">
      <c r="A77" s="90" t="s">
        <v>366</v>
      </c>
      <c r="B77" s="91">
        <v>760733752</v>
      </c>
      <c r="C77" s="91">
        <v>1548643000</v>
      </c>
      <c r="D77" s="91" t="s">
        <v>370</v>
      </c>
      <c r="E77" s="91" t="s">
        <v>162</v>
      </c>
      <c r="F77" s="91">
        <v>3</v>
      </c>
      <c r="G77" s="91" t="s">
        <v>371</v>
      </c>
      <c r="H77" s="91" t="s">
        <v>369</v>
      </c>
      <c r="I77" s="92">
        <v>91754</v>
      </c>
    </row>
    <row r="78" spans="1:9" x14ac:dyDescent="0.25">
      <c r="A78" s="90" t="s">
        <v>372</v>
      </c>
      <c r="B78" s="91">
        <v>237103245</v>
      </c>
      <c r="C78" s="91">
        <v>1467490425</v>
      </c>
      <c r="D78" s="91" t="s">
        <v>373</v>
      </c>
      <c r="E78" s="91" t="s">
        <v>162</v>
      </c>
      <c r="F78" s="91">
        <v>8</v>
      </c>
      <c r="G78" s="91" t="s">
        <v>374</v>
      </c>
      <c r="H78" s="91" t="s">
        <v>375</v>
      </c>
      <c r="I78" s="92">
        <v>90731</v>
      </c>
    </row>
    <row r="79" spans="1:9" x14ac:dyDescent="0.25">
      <c r="A79" s="90" t="s">
        <v>372</v>
      </c>
      <c r="B79" s="91">
        <v>237103245</v>
      </c>
      <c r="C79" s="91">
        <v>1467653873</v>
      </c>
      <c r="D79" s="91" t="s">
        <v>376</v>
      </c>
      <c r="E79" s="91" t="s">
        <v>162</v>
      </c>
      <c r="F79" s="91">
        <v>8</v>
      </c>
      <c r="G79" s="91" t="s">
        <v>377</v>
      </c>
      <c r="H79" s="91" t="s">
        <v>375</v>
      </c>
      <c r="I79" s="92">
        <v>90731</v>
      </c>
    </row>
    <row r="80" spans="1:9" x14ac:dyDescent="0.25">
      <c r="A80" s="90" t="s">
        <v>379</v>
      </c>
      <c r="B80" s="91" t="s">
        <v>378</v>
      </c>
      <c r="C80" s="91">
        <v>1205042470</v>
      </c>
      <c r="D80" s="91" t="s">
        <v>380</v>
      </c>
      <c r="E80" s="91" t="s">
        <v>162</v>
      </c>
      <c r="F80" s="91">
        <v>5</v>
      </c>
      <c r="G80" s="91" t="s">
        <v>381</v>
      </c>
      <c r="H80" s="91" t="s">
        <v>380</v>
      </c>
      <c r="I80" s="92">
        <v>90404</v>
      </c>
    </row>
    <row r="81" spans="1:9" x14ac:dyDescent="0.25">
      <c r="A81" s="90" t="s">
        <v>382</v>
      </c>
      <c r="B81" s="91">
        <v>952289916</v>
      </c>
      <c r="C81" s="91">
        <v>1386708634</v>
      </c>
      <c r="D81" s="91" t="s">
        <v>383</v>
      </c>
      <c r="E81" s="91" t="s">
        <v>162</v>
      </c>
      <c r="F81" s="91">
        <v>7</v>
      </c>
      <c r="G81" s="91" t="s">
        <v>384</v>
      </c>
      <c r="H81" s="91" t="s">
        <v>383</v>
      </c>
      <c r="I81" s="92">
        <v>90650</v>
      </c>
    </row>
    <row r="82" spans="1:9" x14ac:dyDescent="0.25">
      <c r="A82" s="90" t="s">
        <v>382</v>
      </c>
      <c r="B82" s="91">
        <v>952289916</v>
      </c>
      <c r="C82" s="91">
        <v>1609059872</v>
      </c>
      <c r="D82" s="91" t="s">
        <v>385</v>
      </c>
      <c r="E82" s="91" t="s">
        <v>162</v>
      </c>
      <c r="F82" s="91">
        <v>7</v>
      </c>
      <c r="G82" s="91" t="s">
        <v>386</v>
      </c>
      <c r="H82" s="91" t="s">
        <v>385</v>
      </c>
      <c r="I82" s="92">
        <v>90706</v>
      </c>
    </row>
    <row r="83" spans="1:9" x14ac:dyDescent="0.25">
      <c r="A83" s="90" t="s">
        <v>382</v>
      </c>
      <c r="B83" s="91">
        <v>952289916</v>
      </c>
      <c r="C83" s="91">
        <v>1104274596</v>
      </c>
      <c r="D83" s="91" t="s">
        <v>387</v>
      </c>
      <c r="E83" s="91" t="s">
        <v>162</v>
      </c>
      <c r="F83" s="91">
        <v>3</v>
      </c>
      <c r="G83" s="91" t="s">
        <v>388</v>
      </c>
      <c r="H83" s="91" t="s">
        <v>387</v>
      </c>
      <c r="I83" s="92">
        <v>91745</v>
      </c>
    </row>
    <row r="84" spans="1:9" x14ac:dyDescent="0.25">
      <c r="A84" s="90" t="s">
        <v>382</v>
      </c>
      <c r="B84" s="91">
        <v>952289916</v>
      </c>
      <c r="C84" s="91">
        <v>1144685819</v>
      </c>
      <c r="D84" s="91" t="s">
        <v>389</v>
      </c>
      <c r="E84" s="91" t="s">
        <v>162</v>
      </c>
      <c r="F84" s="91">
        <v>3</v>
      </c>
      <c r="G84" s="91" t="s">
        <v>390</v>
      </c>
      <c r="H84" s="91" t="s">
        <v>389</v>
      </c>
      <c r="I84" s="92">
        <v>91103</v>
      </c>
    </row>
    <row r="85" spans="1:9" x14ac:dyDescent="0.25">
      <c r="A85" s="90" t="s">
        <v>382</v>
      </c>
      <c r="B85" s="91">
        <v>952289916</v>
      </c>
      <c r="C85" s="91">
        <v>1386902708</v>
      </c>
      <c r="D85" s="91" t="s">
        <v>391</v>
      </c>
      <c r="E85" s="91" t="s">
        <v>162</v>
      </c>
      <c r="F85" s="91">
        <v>6</v>
      </c>
      <c r="G85" s="91" t="s">
        <v>392</v>
      </c>
      <c r="H85" s="91" t="s">
        <v>308</v>
      </c>
      <c r="I85" s="92">
        <v>90262</v>
      </c>
    </row>
    <row r="86" spans="1:9" x14ac:dyDescent="0.25">
      <c r="A86" s="90" t="s">
        <v>382</v>
      </c>
      <c r="B86" s="91">
        <v>952289916</v>
      </c>
      <c r="C86" s="91">
        <v>1407808058</v>
      </c>
      <c r="D86" s="91" t="s">
        <v>393</v>
      </c>
      <c r="E86" s="91" t="s">
        <v>162</v>
      </c>
      <c r="F86" s="91">
        <v>4</v>
      </c>
      <c r="G86" s="91" t="s">
        <v>394</v>
      </c>
      <c r="H86" s="91" t="s">
        <v>162</v>
      </c>
      <c r="I86" s="92">
        <v>90013</v>
      </c>
    </row>
    <row r="87" spans="1:9" x14ac:dyDescent="0.25">
      <c r="A87" s="90" t="s">
        <v>382</v>
      </c>
      <c r="B87" s="91">
        <v>952289916</v>
      </c>
      <c r="C87" s="91">
        <v>1144403312</v>
      </c>
      <c r="D87" s="91" t="s">
        <v>395</v>
      </c>
      <c r="E87" s="91" t="s">
        <v>162</v>
      </c>
      <c r="F87" s="91">
        <v>7</v>
      </c>
      <c r="G87" s="91" t="s">
        <v>396</v>
      </c>
      <c r="H87" s="91" t="s">
        <v>395</v>
      </c>
      <c r="I87" s="92">
        <v>90201</v>
      </c>
    </row>
    <row r="88" spans="1:9" x14ac:dyDescent="0.25">
      <c r="A88" s="90" t="s">
        <v>382</v>
      </c>
      <c r="B88" s="91">
        <v>952289916</v>
      </c>
      <c r="C88" s="91">
        <v>1598829350</v>
      </c>
      <c r="D88" s="91" t="s">
        <v>397</v>
      </c>
      <c r="E88" s="91" t="s">
        <v>162</v>
      </c>
      <c r="F88" s="91">
        <v>4</v>
      </c>
      <c r="G88" s="91" t="s">
        <v>398</v>
      </c>
      <c r="H88" s="91" t="s">
        <v>162</v>
      </c>
      <c r="I88" s="92">
        <v>90029</v>
      </c>
    </row>
    <row r="89" spans="1:9" x14ac:dyDescent="0.25">
      <c r="A89" s="90" t="s">
        <v>400</v>
      </c>
      <c r="B89" s="91" t="s">
        <v>399</v>
      </c>
      <c r="C89" s="91">
        <v>1043272172</v>
      </c>
      <c r="D89" s="91" t="s">
        <v>401</v>
      </c>
      <c r="E89" s="91" t="s">
        <v>176</v>
      </c>
      <c r="F89" s="91" t="e">
        <v>#N/A</v>
      </c>
      <c r="G89" s="91" t="s">
        <v>402</v>
      </c>
      <c r="H89" s="91" t="s">
        <v>401</v>
      </c>
      <c r="I89" s="92">
        <v>93221</v>
      </c>
    </row>
    <row r="90" spans="1:9" x14ac:dyDescent="0.25">
      <c r="A90" s="90" t="s">
        <v>400</v>
      </c>
      <c r="B90" s="91" t="s">
        <v>399</v>
      </c>
      <c r="C90" s="91">
        <v>1154614097</v>
      </c>
      <c r="D90" s="91" t="s">
        <v>322</v>
      </c>
      <c r="E90" s="91" t="s">
        <v>176</v>
      </c>
      <c r="F90" s="91" t="e">
        <v>#N/A</v>
      </c>
      <c r="G90" s="91" t="s">
        <v>403</v>
      </c>
      <c r="H90" s="91" t="s">
        <v>404</v>
      </c>
      <c r="I90" s="92">
        <v>93286</v>
      </c>
    </row>
    <row r="91" spans="1:9" x14ac:dyDescent="0.25">
      <c r="A91" s="90" t="s">
        <v>400</v>
      </c>
      <c r="B91" s="91" t="s">
        <v>399</v>
      </c>
      <c r="C91" s="91">
        <v>1841607801</v>
      </c>
      <c r="D91" s="91" t="s">
        <v>201</v>
      </c>
      <c r="E91" s="91" t="s">
        <v>176</v>
      </c>
      <c r="F91" s="91" t="e">
        <v>#N/A</v>
      </c>
      <c r="G91" s="91" t="s">
        <v>405</v>
      </c>
      <c r="H91" s="91" t="s">
        <v>406</v>
      </c>
      <c r="I91" s="92">
        <v>93618</v>
      </c>
    </row>
    <row r="92" spans="1:9" x14ac:dyDescent="0.25">
      <c r="A92" s="90" t="s">
        <v>400</v>
      </c>
      <c r="B92" s="91" t="s">
        <v>399</v>
      </c>
      <c r="C92" s="91">
        <v>1104067636</v>
      </c>
      <c r="D92" s="91" t="s">
        <v>407</v>
      </c>
      <c r="E92" s="91" t="s">
        <v>176</v>
      </c>
      <c r="F92" s="91" t="e">
        <v>#N/A</v>
      </c>
      <c r="G92" s="91" t="s">
        <v>408</v>
      </c>
      <c r="H92" s="91" t="s">
        <v>208</v>
      </c>
      <c r="I92" s="92">
        <v>93247</v>
      </c>
    </row>
    <row r="93" spans="1:9" x14ac:dyDescent="0.25">
      <c r="A93" s="90" t="s">
        <v>410</v>
      </c>
      <c r="B93" s="91" t="s">
        <v>409</v>
      </c>
      <c r="C93" s="91">
        <v>1548562150</v>
      </c>
      <c r="D93" s="91" t="s">
        <v>411</v>
      </c>
      <c r="E93" s="91" t="s">
        <v>162</v>
      </c>
      <c r="F93" s="91">
        <v>7</v>
      </c>
      <c r="G93" s="91" t="s">
        <v>412</v>
      </c>
      <c r="H93" s="91" t="s">
        <v>385</v>
      </c>
      <c r="I93" s="92">
        <v>90706</v>
      </c>
    </row>
    <row r="94" spans="1:9" x14ac:dyDescent="0.25">
      <c r="A94" s="90" t="s">
        <v>414</v>
      </c>
      <c r="B94" s="91" t="s">
        <v>413</v>
      </c>
      <c r="C94" s="91">
        <v>1366807760</v>
      </c>
      <c r="D94" s="91" t="s">
        <v>415</v>
      </c>
      <c r="E94" s="91" t="s">
        <v>171</v>
      </c>
      <c r="F94" s="91" t="e">
        <v>#N/A</v>
      </c>
      <c r="G94" s="91" t="s">
        <v>416</v>
      </c>
      <c r="H94" s="91" t="s">
        <v>417</v>
      </c>
      <c r="I94" s="92">
        <v>90230</v>
      </c>
    </row>
    <row r="95" spans="1:9" x14ac:dyDescent="0.25">
      <c r="A95" s="90" t="s">
        <v>414</v>
      </c>
      <c r="B95" s="91" t="s">
        <v>413</v>
      </c>
      <c r="C95" s="91">
        <v>1366807760</v>
      </c>
      <c r="D95" s="91" t="s">
        <v>418</v>
      </c>
      <c r="E95" s="91" t="s">
        <v>146</v>
      </c>
      <c r="F95" s="91" t="e">
        <v>#N/A</v>
      </c>
      <c r="G95" s="91" t="s">
        <v>416</v>
      </c>
      <c r="H95" s="91" t="s">
        <v>417</v>
      </c>
      <c r="I95" s="92">
        <v>90230</v>
      </c>
    </row>
    <row r="96" spans="1:9" x14ac:dyDescent="0.25">
      <c r="A96" s="90" t="s">
        <v>420</v>
      </c>
      <c r="B96" s="91" t="s">
        <v>419</v>
      </c>
      <c r="C96" s="91">
        <v>1508172842</v>
      </c>
      <c r="D96" s="91" t="s">
        <v>421</v>
      </c>
      <c r="E96" s="91" t="s">
        <v>171</v>
      </c>
      <c r="F96" s="91" t="e">
        <v>#N/A</v>
      </c>
      <c r="G96" s="91" t="s">
        <v>422</v>
      </c>
      <c r="H96" s="91" t="s">
        <v>171</v>
      </c>
      <c r="I96" s="92">
        <v>94110</v>
      </c>
    </row>
    <row r="97" spans="1:9" x14ac:dyDescent="0.25">
      <c r="A97" s="90" t="s">
        <v>420</v>
      </c>
      <c r="B97" s="91" t="s">
        <v>419</v>
      </c>
      <c r="C97" s="91">
        <v>1457427411</v>
      </c>
      <c r="D97" s="91" t="s">
        <v>423</v>
      </c>
      <c r="E97" s="91" t="s">
        <v>171</v>
      </c>
      <c r="F97" s="91" t="e">
        <v>#N/A</v>
      </c>
      <c r="G97" s="91" t="s">
        <v>424</v>
      </c>
      <c r="H97" s="91" t="s">
        <v>171</v>
      </c>
      <c r="I97" s="92">
        <v>94110</v>
      </c>
    </row>
    <row r="98" spans="1:9" x14ac:dyDescent="0.25">
      <c r="A98" s="90" t="s">
        <v>420</v>
      </c>
      <c r="B98" s="91" t="s">
        <v>419</v>
      </c>
      <c r="C98" s="91">
        <v>1528136389</v>
      </c>
      <c r="D98" s="91" t="s">
        <v>425</v>
      </c>
      <c r="E98" s="91" t="s">
        <v>171</v>
      </c>
      <c r="F98" s="91" t="e">
        <v>#N/A</v>
      </c>
      <c r="G98" s="91" t="s">
        <v>426</v>
      </c>
      <c r="H98" s="91" t="s">
        <v>171</v>
      </c>
      <c r="I98" s="92">
        <v>94112</v>
      </c>
    </row>
    <row r="99" spans="1:9" x14ac:dyDescent="0.25">
      <c r="A99" s="90" t="s">
        <v>428</v>
      </c>
      <c r="B99" s="91" t="s">
        <v>427</v>
      </c>
      <c r="C99" s="91">
        <v>1760746275</v>
      </c>
      <c r="D99" s="91" t="s">
        <v>429</v>
      </c>
      <c r="E99" s="91" t="s">
        <v>171</v>
      </c>
      <c r="F99" s="91" t="e">
        <v>#N/A</v>
      </c>
      <c r="G99" s="91" t="s">
        <v>430</v>
      </c>
      <c r="H99" s="91" t="s">
        <v>431</v>
      </c>
      <c r="I99" s="92">
        <v>94118</v>
      </c>
    </row>
    <row r="100" spans="1:9" x14ac:dyDescent="0.25">
      <c r="A100" s="90" t="s">
        <v>428</v>
      </c>
      <c r="B100" s="91" t="s">
        <v>427</v>
      </c>
      <c r="C100" s="91">
        <v>1023369881</v>
      </c>
      <c r="D100" s="91" t="s">
        <v>432</v>
      </c>
      <c r="E100" s="91" t="s">
        <v>171</v>
      </c>
      <c r="F100" s="91" t="e">
        <v>#N/A</v>
      </c>
      <c r="G100" s="91" t="s">
        <v>433</v>
      </c>
      <c r="H100" s="91" t="s">
        <v>431</v>
      </c>
      <c r="I100" s="92">
        <v>94122</v>
      </c>
    </row>
    <row r="101" spans="1:9" x14ac:dyDescent="0.25">
      <c r="A101" s="90" t="s">
        <v>428</v>
      </c>
      <c r="B101" s="91" t="s">
        <v>427</v>
      </c>
      <c r="C101" s="91">
        <v>1982784740</v>
      </c>
      <c r="D101" s="91" t="s">
        <v>434</v>
      </c>
      <c r="E101" s="91" t="s">
        <v>171</v>
      </c>
      <c r="F101" s="91" t="e">
        <v>#N/A</v>
      </c>
      <c r="G101" s="91" t="s">
        <v>435</v>
      </c>
      <c r="H101" s="91" t="s">
        <v>431</v>
      </c>
      <c r="I101" s="92">
        <v>94122</v>
      </c>
    </row>
    <row r="102" spans="1:9" x14ac:dyDescent="0.25">
      <c r="A102" s="90" t="s">
        <v>428</v>
      </c>
      <c r="B102" s="91" t="s">
        <v>427</v>
      </c>
      <c r="C102" s="91">
        <v>1518911304</v>
      </c>
      <c r="D102" s="91" t="s">
        <v>436</v>
      </c>
      <c r="E102" s="91" t="s">
        <v>171</v>
      </c>
      <c r="F102" s="91" t="e">
        <v>#N/A</v>
      </c>
      <c r="G102" s="91" t="s">
        <v>437</v>
      </c>
      <c r="H102" s="91" t="s">
        <v>431</v>
      </c>
      <c r="I102" s="92">
        <v>94133</v>
      </c>
    </row>
    <row r="103" spans="1:9" x14ac:dyDescent="0.25">
      <c r="A103" s="90" t="s">
        <v>428</v>
      </c>
      <c r="B103" s="91" t="s">
        <v>427</v>
      </c>
      <c r="C103" s="91">
        <v>1093992844</v>
      </c>
      <c r="D103" s="91" t="s">
        <v>438</v>
      </c>
      <c r="E103" s="91" t="s">
        <v>172</v>
      </c>
      <c r="F103" s="91" t="e">
        <v>#N/A</v>
      </c>
      <c r="G103" s="91" t="s">
        <v>439</v>
      </c>
      <c r="H103" s="91" t="s">
        <v>224</v>
      </c>
      <c r="I103" s="92">
        <v>95131</v>
      </c>
    </row>
    <row r="104" spans="1:9" x14ac:dyDescent="0.25">
      <c r="A104" s="90" t="s">
        <v>428</v>
      </c>
      <c r="B104" s="91" t="s">
        <v>427</v>
      </c>
      <c r="C104" s="91">
        <v>1548697444</v>
      </c>
      <c r="D104" s="91" t="s">
        <v>440</v>
      </c>
      <c r="E104" s="91" t="s">
        <v>172</v>
      </c>
      <c r="F104" s="91" t="e">
        <v>#N/A</v>
      </c>
      <c r="G104" s="91" t="s">
        <v>441</v>
      </c>
      <c r="H104" s="91" t="s">
        <v>224</v>
      </c>
      <c r="I104" s="92">
        <v>95131</v>
      </c>
    </row>
    <row r="105" spans="1:9" x14ac:dyDescent="0.25">
      <c r="A105" s="90" t="s">
        <v>428</v>
      </c>
      <c r="B105" s="91" t="s">
        <v>427</v>
      </c>
      <c r="C105" s="91">
        <v>1104103001</v>
      </c>
      <c r="D105" s="91" t="s">
        <v>442</v>
      </c>
      <c r="E105" s="91" t="s">
        <v>171</v>
      </c>
      <c r="F105" s="91" t="e">
        <v>#N/A</v>
      </c>
      <c r="G105" s="91" t="s">
        <v>443</v>
      </c>
      <c r="H105" s="91" t="s">
        <v>444</v>
      </c>
      <c r="I105" s="92">
        <v>94015</v>
      </c>
    </row>
    <row r="106" spans="1:9" x14ac:dyDescent="0.25">
      <c r="A106" s="90" t="s">
        <v>428</v>
      </c>
      <c r="B106" s="91" t="s">
        <v>427</v>
      </c>
      <c r="C106" s="91">
        <v>1457658734</v>
      </c>
      <c r="D106" s="91" t="s">
        <v>445</v>
      </c>
      <c r="E106" s="91" t="s">
        <v>171</v>
      </c>
      <c r="F106" s="91" t="e">
        <v>#N/A</v>
      </c>
      <c r="G106" s="91" t="s">
        <v>446</v>
      </c>
      <c r="H106" s="91" t="s">
        <v>431</v>
      </c>
      <c r="I106" s="92">
        <v>94116</v>
      </c>
    </row>
    <row r="107" spans="1:9" x14ac:dyDescent="0.25">
      <c r="A107" s="90" t="s">
        <v>428</v>
      </c>
      <c r="B107" s="91" t="s">
        <v>427</v>
      </c>
      <c r="C107" s="91">
        <v>1326279852</v>
      </c>
      <c r="D107" s="91" t="s">
        <v>447</v>
      </c>
      <c r="E107" s="91" t="s">
        <v>171</v>
      </c>
      <c r="F107" s="91" t="e">
        <v>#N/A</v>
      </c>
      <c r="G107" s="91" t="s">
        <v>448</v>
      </c>
      <c r="H107" s="91" t="s">
        <v>431</v>
      </c>
      <c r="I107" s="92">
        <v>94134</v>
      </c>
    </row>
    <row r="108" spans="1:9" x14ac:dyDescent="0.25">
      <c r="A108" s="90" t="s">
        <v>428</v>
      </c>
      <c r="B108" s="91" t="s">
        <v>427</v>
      </c>
      <c r="C108" s="91">
        <v>1811424039</v>
      </c>
      <c r="D108" s="91" t="s">
        <v>449</v>
      </c>
      <c r="E108" s="91" t="s">
        <v>171</v>
      </c>
      <c r="F108" s="91" t="e">
        <v>#N/A</v>
      </c>
      <c r="G108" s="91" t="s">
        <v>450</v>
      </c>
      <c r="H108" s="91" t="s">
        <v>431</v>
      </c>
      <c r="I108" s="92">
        <v>94116</v>
      </c>
    </row>
    <row r="109" spans="1:9" x14ac:dyDescent="0.25">
      <c r="A109" s="90" t="s">
        <v>428</v>
      </c>
      <c r="B109" s="91" t="s">
        <v>427</v>
      </c>
      <c r="C109" s="91">
        <v>1811424039</v>
      </c>
      <c r="D109" s="91" t="s">
        <v>451</v>
      </c>
      <c r="E109" s="91" t="s">
        <v>171</v>
      </c>
      <c r="F109" s="91" t="e">
        <v>#N/A</v>
      </c>
      <c r="G109" s="91" t="s">
        <v>452</v>
      </c>
      <c r="H109" s="91" t="s">
        <v>431</v>
      </c>
      <c r="I109" s="92">
        <v>94109</v>
      </c>
    </row>
    <row r="110" spans="1:9" x14ac:dyDescent="0.25">
      <c r="A110" s="90" t="s">
        <v>428</v>
      </c>
      <c r="B110" s="91" t="s">
        <v>427</v>
      </c>
      <c r="C110" s="91">
        <v>1497298517</v>
      </c>
      <c r="D110" s="91" t="s">
        <v>453</v>
      </c>
      <c r="E110" s="91" t="s">
        <v>171</v>
      </c>
      <c r="F110" s="91" t="e">
        <v>#N/A</v>
      </c>
      <c r="G110" s="91" t="s">
        <v>454</v>
      </c>
      <c r="H110" s="91" t="s">
        <v>431</v>
      </c>
      <c r="I110" s="92">
        <v>94133</v>
      </c>
    </row>
    <row r="111" spans="1:9" x14ac:dyDescent="0.25">
      <c r="A111" s="90" t="s">
        <v>428</v>
      </c>
      <c r="B111" s="91" t="s">
        <v>427</v>
      </c>
      <c r="C111" s="91">
        <v>1336229194</v>
      </c>
      <c r="D111" s="91" t="s">
        <v>455</v>
      </c>
      <c r="E111" s="91" t="s">
        <v>171</v>
      </c>
      <c r="F111" s="91" t="e">
        <v>#N/A</v>
      </c>
      <c r="G111" s="91" t="s">
        <v>456</v>
      </c>
      <c r="H111" s="91" t="s">
        <v>431</v>
      </c>
      <c r="I111" s="92">
        <v>94134</v>
      </c>
    </row>
    <row r="112" spans="1:9" x14ac:dyDescent="0.25">
      <c r="A112" s="90" t="s">
        <v>458</v>
      </c>
      <c r="B112" s="91" t="s">
        <v>457</v>
      </c>
      <c r="C112" s="91">
        <v>1417958943</v>
      </c>
      <c r="D112" s="91" t="s">
        <v>459</v>
      </c>
      <c r="E112" s="91" t="s">
        <v>162</v>
      </c>
      <c r="F112" s="91">
        <v>2</v>
      </c>
      <c r="G112" s="91" t="s">
        <v>460</v>
      </c>
      <c r="H112" s="91" t="s">
        <v>461</v>
      </c>
      <c r="I112" s="92">
        <v>91340</v>
      </c>
    </row>
    <row r="113" spans="1:9" x14ac:dyDescent="0.25">
      <c r="A113" s="90" t="s">
        <v>458</v>
      </c>
      <c r="B113" s="91" t="s">
        <v>457</v>
      </c>
      <c r="C113" s="91">
        <v>1740437961</v>
      </c>
      <c r="D113" s="91" t="s">
        <v>462</v>
      </c>
      <c r="E113" s="91" t="s">
        <v>162</v>
      </c>
      <c r="F113" s="91">
        <v>2</v>
      </c>
      <c r="G113" s="91" t="s">
        <v>463</v>
      </c>
      <c r="H113" s="91" t="s">
        <v>461</v>
      </c>
      <c r="I113" s="92">
        <v>91340</v>
      </c>
    </row>
    <row r="114" spans="1:9" x14ac:dyDescent="0.25">
      <c r="A114" s="90" t="s">
        <v>458</v>
      </c>
      <c r="B114" s="91" t="s">
        <v>457</v>
      </c>
      <c r="C114" s="91">
        <v>1053312587</v>
      </c>
      <c r="D114" s="91" t="s">
        <v>464</v>
      </c>
      <c r="E114" s="91" t="s">
        <v>162</v>
      </c>
      <c r="F114" s="91">
        <v>2</v>
      </c>
      <c r="G114" s="91" t="s">
        <v>465</v>
      </c>
      <c r="H114" s="91" t="s">
        <v>466</v>
      </c>
      <c r="I114" s="92">
        <v>91331</v>
      </c>
    </row>
    <row r="115" spans="1:9" x14ac:dyDescent="0.25">
      <c r="A115" s="90" t="s">
        <v>458</v>
      </c>
      <c r="B115" s="91" t="s">
        <v>457</v>
      </c>
      <c r="C115" s="91">
        <v>1114928595</v>
      </c>
      <c r="D115" s="91" t="s">
        <v>467</v>
      </c>
      <c r="E115" s="91" t="s">
        <v>162</v>
      </c>
      <c r="F115" s="91">
        <v>2</v>
      </c>
      <c r="G115" s="91" t="s">
        <v>468</v>
      </c>
      <c r="H115" s="91" t="s">
        <v>466</v>
      </c>
      <c r="I115" s="92">
        <v>91331</v>
      </c>
    </row>
    <row r="116" spans="1:9" x14ac:dyDescent="0.25">
      <c r="A116" s="90" t="s">
        <v>458</v>
      </c>
      <c r="B116" s="91" t="s">
        <v>457</v>
      </c>
      <c r="C116" s="91">
        <v>1801399860</v>
      </c>
      <c r="D116" s="91" t="s">
        <v>469</v>
      </c>
      <c r="E116" s="91" t="s">
        <v>162</v>
      </c>
      <c r="F116" s="91">
        <v>2</v>
      </c>
      <c r="G116" s="91" t="s">
        <v>470</v>
      </c>
      <c r="H116" s="91" t="s">
        <v>471</v>
      </c>
      <c r="I116" s="92">
        <v>91331</v>
      </c>
    </row>
    <row r="117" spans="1:9" x14ac:dyDescent="0.25">
      <c r="A117" s="90" t="s">
        <v>458</v>
      </c>
      <c r="B117" s="91" t="s">
        <v>457</v>
      </c>
      <c r="C117" s="91">
        <v>1154322642</v>
      </c>
      <c r="D117" s="91" t="s">
        <v>472</v>
      </c>
      <c r="E117" s="91" t="s">
        <v>162</v>
      </c>
      <c r="F117" s="91">
        <v>2</v>
      </c>
      <c r="G117" s="91" t="s">
        <v>473</v>
      </c>
      <c r="H117" s="91" t="s">
        <v>474</v>
      </c>
      <c r="I117" s="92">
        <v>91342</v>
      </c>
    </row>
    <row r="118" spans="1:9" x14ac:dyDescent="0.25">
      <c r="A118" s="90" t="s">
        <v>458</v>
      </c>
      <c r="B118" s="91" t="s">
        <v>457</v>
      </c>
      <c r="C118" s="91">
        <v>1629079009</v>
      </c>
      <c r="D118" s="91" t="s">
        <v>475</v>
      </c>
      <c r="E118" s="91" t="s">
        <v>162</v>
      </c>
      <c r="F118" s="91">
        <v>2</v>
      </c>
      <c r="G118" s="91" t="s">
        <v>476</v>
      </c>
      <c r="H118" s="91" t="s">
        <v>477</v>
      </c>
      <c r="I118" s="92">
        <v>91405</v>
      </c>
    </row>
    <row r="119" spans="1:9" x14ac:dyDescent="0.25">
      <c r="A119" s="90" t="s">
        <v>458</v>
      </c>
      <c r="B119" s="91" t="s">
        <v>457</v>
      </c>
      <c r="C119" s="91">
        <v>1558693655</v>
      </c>
      <c r="D119" s="91" t="s">
        <v>478</v>
      </c>
      <c r="E119" s="91" t="s">
        <v>162</v>
      </c>
      <c r="F119" s="91">
        <v>2</v>
      </c>
      <c r="G119" s="91" t="s">
        <v>479</v>
      </c>
      <c r="H119" s="91" t="s">
        <v>480</v>
      </c>
      <c r="I119" s="92">
        <v>91351</v>
      </c>
    </row>
    <row r="120" spans="1:9" x14ac:dyDescent="0.25">
      <c r="A120" s="90" t="s">
        <v>458</v>
      </c>
      <c r="B120" s="91" t="s">
        <v>457</v>
      </c>
      <c r="C120" s="91">
        <v>1881104313</v>
      </c>
      <c r="D120" s="91" t="s">
        <v>481</v>
      </c>
      <c r="E120" s="91" t="s">
        <v>162</v>
      </c>
      <c r="F120" s="91">
        <v>2</v>
      </c>
      <c r="G120" s="91" t="s">
        <v>482</v>
      </c>
      <c r="H120" s="91" t="s">
        <v>480</v>
      </c>
      <c r="I120" s="92">
        <v>91355</v>
      </c>
    </row>
    <row r="121" spans="1:9" x14ac:dyDescent="0.25">
      <c r="A121" s="90" t="s">
        <v>458</v>
      </c>
      <c r="B121" s="91" t="s">
        <v>457</v>
      </c>
      <c r="C121" s="91">
        <v>1093716474</v>
      </c>
      <c r="D121" s="91" t="s">
        <v>483</v>
      </c>
      <c r="E121" s="91" t="s">
        <v>162</v>
      </c>
      <c r="F121" s="91">
        <v>2</v>
      </c>
      <c r="G121" s="91" t="s">
        <v>484</v>
      </c>
      <c r="H121" s="91" t="s">
        <v>477</v>
      </c>
      <c r="I121" s="92">
        <v>91355</v>
      </c>
    </row>
    <row r="122" spans="1:9" x14ac:dyDescent="0.25">
      <c r="A122" s="90" t="s">
        <v>458</v>
      </c>
      <c r="B122" s="91" t="s">
        <v>457</v>
      </c>
      <c r="C122" s="91">
        <v>1689925729</v>
      </c>
      <c r="D122" s="91" t="s">
        <v>485</v>
      </c>
      <c r="E122" s="91" t="s">
        <v>162</v>
      </c>
      <c r="F122" s="91">
        <v>2</v>
      </c>
      <c r="G122" s="91" t="s">
        <v>486</v>
      </c>
      <c r="H122" s="91" t="s">
        <v>480</v>
      </c>
      <c r="I122" s="92">
        <v>91351</v>
      </c>
    </row>
    <row r="123" spans="1:9" x14ac:dyDescent="0.25">
      <c r="A123" s="90" t="s">
        <v>458</v>
      </c>
      <c r="B123" s="91" t="s">
        <v>457</v>
      </c>
      <c r="C123" s="91">
        <v>1184625568</v>
      </c>
      <c r="D123" s="91" t="s">
        <v>487</v>
      </c>
      <c r="E123" s="91" t="s">
        <v>162</v>
      </c>
      <c r="F123" s="91">
        <v>2</v>
      </c>
      <c r="G123" s="91" t="s">
        <v>488</v>
      </c>
      <c r="H123" s="91" t="s">
        <v>477</v>
      </c>
      <c r="I123" s="92">
        <v>91401</v>
      </c>
    </row>
    <row r="124" spans="1:9" x14ac:dyDescent="0.25">
      <c r="A124" s="90" t="s">
        <v>458</v>
      </c>
      <c r="B124" s="91" t="s">
        <v>457</v>
      </c>
      <c r="C124" s="91">
        <v>1740281120</v>
      </c>
      <c r="D124" s="91" t="s">
        <v>489</v>
      </c>
      <c r="E124" s="91" t="s">
        <v>162</v>
      </c>
      <c r="F124" s="91">
        <v>2</v>
      </c>
      <c r="G124" s="91" t="s">
        <v>490</v>
      </c>
      <c r="H124" s="91" t="s">
        <v>491</v>
      </c>
      <c r="I124" s="92">
        <v>91303</v>
      </c>
    </row>
    <row r="125" spans="1:9" x14ac:dyDescent="0.25">
      <c r="A125" s="90" t="s">
        <v>458</v>
      </c>
      <c r="B125" s="91" t="s">
        <v>457</v>
      </c>
      <c r="C125" s="91">
        <v>1013199264</v>
      </c>
      <c r="D125" s="91" t="s">
        <v>462</v>
      </c>
      <c r="E125" s="91" t="s">
        <v>162</v>
      </c>
      <c r="F125" s="91">
        <v>2</v>
      </c>
      <c r="G125" s="91" t="s">
        <v>492</v>
      </c>
      <c r="H125" s="91" t="s">
        <v>493</v>
      </c>
      <c r="I125" s="92">
        <v>91352</v>
      </c>
    </row>
    <row r="126" spans="1:9" x14ac:dyDescent="0.25">
      <c r="A126" s="90" t="s">
        <v>495</v>
      </c>
      <c r="B126" s="91" t="s">
        <v>494</v>
      </c>
      <c r="C126" s="91">
        <v>1699122341</v>
      </c>
      <c r="D126" s="91" t="s">
        <v>496</v>
      </c>
      <c r="E126" s="91" t="s">
        <v>162</v>
      </c>
      <c r="F126" s="91">
        <v>2</v>
      </c>
      <c r="G126" s="91" t="s">
        <v>497</v>
      </c>
      <c r="H126" s="91" t="s">
        <v>461</v>
      </c>
      <c r="I126" s="92">
        <v>91340</v>
      </c>
    </row>
    <row r="127" spans="1:9" x14ac:dyDescent="0.25">
      <c r="A127" s="90" t="s">
        <v>498</v>
      </c>
      <c r="B127" s="91">
        <v>680371679</v>
      </c>
      <c r="C127" s="91">
        <v>1164886040</v>
      </c>
      <c r="D127" s="91" t="s">
        <v>499</v>
      </c>
      <c r="E127" s="91" t="s">
        <v>79</v>
      </c>
      <c r="F127" s="91" t="e">
        <v>#N/A</v>
      </c>
      <c r="G127" s="91" t="s">
        <v>500</v>
      </c>
      <c r="H127" s="91" t="s">
        <v>79</v>
      </c>
      <c r="I127" s="92">
        <v>95834</v>
      </c>
    </row>
    <row r="128" spans="1:9" x14ac:dyDescent="0.25">
      <c r="A128" s="90" t="s">
        <v>501</v>
      </c>
      <c r="B128" s="91">
        <v>680287825</v>
      </c>
      <c r="C128" s="91">
        <v>1538180245</v>
      </c>
      <c r="D128" s="91" t="s">
        <v>502</v>
      </c>
      <c r="E128" s="91" t="s">
        <v>79</v>
      </c>
      <c r="F128" s="91" t="e">
        <v>#N/A</v>
      </c>
      <c r="G128" s="91" t="s">
        <v>503</v>
      </c>
      <c r="H128" s="91" t="s">
        <v>79</v>
      </c>
      <c r="I128" s="92">
        <v>95815</v>
      </c>
    </row>
    <row r="129" spans="1:9" x14ac:dyDescent="0.25">
      <c r="A129" s="90" t="s">
        <v>501</v>
      </c>
      <c r="B129" s="91">
        <v>680287825</v>
      </c>
      <c r="C129" s="91">
        <v>1144600248</v>
      </c>
      <c r="D129" s="91" t="s">
        <v>504</v>
      </c>
      <c r="E129" s="91" t="s">
        <v>79</v>
      </c>
      <c r="F129" s="91" t="e">
        <v>#N/A</v>
      </c>
      <c r="G129" s="91" t="s">
        <v>505</v>
      </c>
      <c r="H129" s="91" t="s">
        <v>79</v>
      </c>
      <c r="I129" s="92">
        <v>95827</v>
      </c>
    </row>
    <row r="130" spans="1:9" x14ac:dyDescent="0.25">
      <c r="A130" s="90" t="s">
        <v>501</v>
      </c>
      <c r="B130" s="91">
        <v>680287825</v>
      </c>
      <c r="C130" s="91">
        <v>1932624962</v>
      </c>
      <c r="D130" s="91" t="s">
        <v>506</v>
      </c>
      <c r="E130" s="91" t="s">
        <v>79</v>
      </c>
      <c r="F130" s="91" t="e">
        <v>#N/A</v>
      </c>
      <c r="G130" s="91" t="s">
        <v>507</v>
      </c>
      <c r="H130" s="91" t="s">
        <v>79</v>
      </c>
      <c r="I130" s="92">
        <v>95834</v>
      </c>
    </row>
    <row r="131" spans="1:9" x14ac:dyDescent="0.25">
      <c r="A131" s="90" t="s">
        <v>501</v>
      </c>
      <c r="B131" s="91">
        <v>680287825</v>
      </c>
      <c r="C131" s="91">
        <v>1699082867</v>
      </c>
      <c r="D131" s="91" t="s">
        <v>508</v>
      </c>
      <c r="E131" s="91" t="s">
        <v>79</v>
      </c>
      <c r="F131" s="91" t="e">
        <v>#N/A</v>
      </c>
      <c r="G131" s="91" t="s">
        <v>509</v>
      </c>
      <c r="H131" s="91" t="s">
        <v>79</v>
      </c>
      <c r="I131" s="92">
        <v>95823</v>
      </c>
    </row>
    <row r="132" spans="1:9" x14ac:dyDescent="0.25">
      <c r="A132" s="90" t="s">
        <v>501</v>
      </c>
      <c r="B132" s="91">
        <v>680287825</v>
      </c>
      <c r="C132" s="91">
        <v>1740336734</v>
      </c>
      <c r="D132" s="91" t="s">
        <v>510</v>
      </c>
      <c r="E132" s="91" t="s">
        <v>79</v>
      </c>
      <c r="F132" s="91" t="e">
        <v>#N/A</v>
      </c>
      <c r="G132" s="91" t="s">
        <v>511</v>
      </c>
      <c r="H132" s="91" t="s">
        <v>79</v>
      </c>
      <c r="I132" s="92">
        <v>95823</v>
      </c>
    </row>
    <row r="133" spans="1:9" x14ac:dyDescent="0.25">
      <c r="A133" s="90" t="s">
        <v>513</v>
      </c>
      <c r="B133" s="91" t="s">
        <v>512</v>
      </c>
      <c r="C133" s="91">
        <v>1083145122</v>
      </c>
      <c r="D133" s="91" t="s">
        <v>514</v>
      </c>
      <c r="E133" s="91" t="s">
        <v>172</v>
      </c>
      <c r="F133" s="91" t="e">
        <v>#N/A</v>
      </c>
      <c r="G133" s="91" t="s">
        <v>515</v>
      </c>
      <c r="H133" s="91" t="s">
        <v>224</v>
      </c>
      <c r="I133" s="92">
        <v>95126</v>
      </c>
    </row>
    <row r="134" spans="1:9" x14ac:dyDescent="0.25">
      <c r="A134" s="90" t="s">
        <v>513</v>
      </c>
      <c r="B134" s="91" t="s">
        <v>512</v>
      </c>
      <c r="C134" s="91">
        <v>1083858823</v>
      </c>
      <c r="D134" s="91" t="s">
        <v>516</v>
      </c>
      <c r="E134" s="91" t="s">
        <v>146</v>
      </c>
      <c r="F134" s="91" t="e">
        <v>#N/A</v>
      </c>
      <c r="G134" s="91" t="s">
        <v>517</v>
      </c>
      <c r="H134" s="91" t="s">
        <v>191</v>
      </c>
      <c r="I134" s="92">
        <v>94603</v>
      </c>
    </row>
    <row r="135" spans="1:9" x14ac:dyDescent="0.25">
      <c r="A135" s="90" t="s">
        <v>518</v>
      </c>
      <c r="B135" s="91">
        <v>680377256</v>
      </c>
      <c r="C135" s="91">
        <v>1154882082</v>
      </c>
      <c r="D135" s="91" t="s">
        <v>519</v>
      </c>
      <c r="E135" s="91" t="s">
        <v>79</v>
      </c>
      <c r="F135" s="91" t="e">
        <v>#N/A</v>
      </c>
      <c r="G135" s="91" t="s">
        <v>520</v>
      </c>
      <c r="H135" s="91" t="s">
        <v>79</v>
      </c>
      <c r="I135" s="92">
        <v>95811</v>
      </c>
    </row>
    <row r="136" spans="1:9" x14ac:dyDescent="0.25">
      <c r="A136" s="90" t="s">
        <v>522</v>
      </c>
      <c r="B136" s="91" t="s">
        <v>521</v>
      </c>
      <c r="C136" s="91">
        <v>1588756530</v>
      </c>
      <c r="D136" s="91" t="s">
        <v>523</v>
      </c>
      <c r="E136" s="91" t="s">
        <v>79</v>
      </c>
      <c r="F136" s="91" t="e">
        <v>#N/A</v>
      </c>
      <c r="G136" s="91" t="s">
        <v>524</v>
      </c>
      <c r="H136" s="91" t="s">
        <v>525</v>
      </c>
      <c r="I136" s="92">
        <v>95811</v>
      </c>
    </row>
    <row r="137" spans="1:9" x14ac:dyDescent="0.25">
      <c r="A137" s="90" t="s">
        <v>527</v>
      </c>
      <c r="B137" s="91" t="s">
        <v>526</v>
      </c>
      <c r="C137" s="91">
        <v>1851431647</v>
      </c>
      <c r="D137" s="91" t="s">
        <v>528</v>
      </c>
      <c r="E137" s="91" t="s">
        <v>172</v>
      </c>
      <c r="F137" s="91" t="e">
        <v>#N/A</v>
      </c>
      <c r="G137" s="91" t="s">
        <v>529</v>
      </c>
      <c r="H137" s="91" t="s">
        <v>224</v>
      </c>
      <c r="I137" s="92">
        <v>95110</v>
      </c>
    </row>
    <row r="138" spans="1:9" x14ac:dyDescent="0.25">
      <c r="A138" s="90" t="s">
        <v>527</v>
      </c>
      <c r="B138" s="91" t="s">
        <v>526</v>
      </c>
      <c r="C138" s="91">
        <v>1447390265</v>
      </c>
      <c r="D138" s="91" t="s">
        <v>530</v>
      </c>
      <c r="E138" s="91" t="s">
        <v>172</v>
      </c>
      <c r="F138" s="91" t="e">
        <v>#N/A</v>
      </c>
      <c r="G138" s="91" t="s">
        <v>531</v>
      </c>
      <c r="H138" s="91" t="s">
        <v>224</v>
      </c>
      <c r="I138" s="92">
        <v>95116</v>
      </c>
    </row>
    <row r="139" spans="1:9" x14ac:dyDescent="0.25">
      <c r="A139" s="90" t="s">
        <v>527</v>
      </c>
      <c r="B139" s="91" t="s">
        <v>526</v>
      </c>
      <c r="C139" s="91">
        <v>1083755631</v>
      </c>
      <c r="D139" s="91" t="s">
        <v>532</v>
      </c>
      <c r="E139" s="91" t="s">
        <v>172</v>
      </c>
      <c r="F139" s="91" t="e">
        <v>#N/A</v>
      </c>
      <c r="G139" s="91" t="s">
        <v>533</v>
      </c>
      <c r="H139" s="91" t="s">
        <v>224</v>
      </c>
      <c r="I139" s="92">
        <v>95122</v>
      </c>
    </row>
    <row r="140" spans="1:9" x14ac:dyDescent="0.25">
      <c r="A140" s="90" t="s">
        <v>527</v>
      </c>
      <c r="B140" s="91" t="s">
        <v>526</v>
      </c>
      <c r="C140" s="91">
        <v>1376683151</v>
      </c>
      <c r="D140" s="91" t="s">
        <v>534</v>
      </c>
      <c r="E140" s="91" t="s">
        <v>172</v>
      </c>
      <c r="F140" s="91" t="e">
        <v>#N/A</v>
      </c>
      <c r="G140" s="91" t="s">
        <v>535</v>
      </c>
      <c r="H140" s="91" t="s">
        <v>224</v>
      </c>
      <c r="I140" s="92">
        <v>95112</v>
      </c>
    </row>
    <row r="141" spans="1:9" x14ac:dyDescent="0.25">
      <c r="A141" s="90" t="s">
        <v>527</v>
      </c>
      <c r="B141" s="91" t="s">
        <v>526</v>
      </c>
      <c r="C141" s="91">
        <v>1689620478</v>
      </c>
      <c r="D141" s="91" t="s">
        <v>536</v>
      </c>
      <c r="E141" s="91" t="s">
        <v>172</v>
      </c>
      <c r="F141" s="91" t="e">
        <v>#N/A</v>
      </c>
      <c r="G141" s="91" t="s">
        <v>537</v>
      </c>
      <c r="H141" s="91" t="s">
        <v>229</v>
      </c>
      <c r="I141" s="92">
        <v>95020</v>
      </c>
    </row>
    <row r="142" spans="1:9" x14ac:dyDescent="0.25">
      <c r="A142" s="90" t="s">
        <v>538</v>
      </c>
      <c r="B142" s="91">
        <v>941513140</v>
      </c>
      <c r="C142" s="91">
        <v>1356643654</v>
      </c>
      <c r="D142" s="91" t="s">
        <v>539</v>
      </c>
      <c r="E142" s="91" t="s">
        <v>171</v>
      </c>
      <c r="F142" s="91" t="e">
        <v>#N/A</v>
      </c>
      <c r="G142" s="91" t="s">
        <v>540</v>
      </c>
      <c r="H142" s="91" t="s">
        <v>431</v>
      </c>
      <c r="I142" s="92">
        <v>94102</v>
      </c>
    </row>
    <row r="143" spans="1:9" x14ac:dyDescent="0.25">
      <c r="A143" s="90" t="s">
        <v>542</v>
      </c>
      <c r="B143" s="91" t="s">
        <v>541</v>
      </c>
      <c r="C143" s="91">
        <v>1801028303</v>
      </c>
      <c r="D143" s="91" t="s">
        <v>543</v>
      </c>
      <c r="E143" s="91" t="s">
        <v>162</v>
      </c>
      <c r="F143" s="91">
        <v>6</v>
      </c>
      <c r="G143" s="91" t="s">
        <v>544</v>
      </c>
      <c r="H143" s="91" t="s">
        <v>162</v>
      </c>
      <c r="I143" s="92">
        <v>90037</v>
      </c>
    </row>
    <row r="144" spans="1:9" x14ac:dyDescent="0.25">
      <c r="A144" s="90" t="s">
        <v>542</v>
      </c>
      <c r="B144" s="91" t="s">
        <v>541</v>
      </c>
      <c r="C144" s="91">
        <v>1629491089</v>
      </c>
      <c r="D144" s="91" t="s">
        <v>545</v>
      </c>
      <c r="E144" s="91" t="s">
        <v>162</v>
      </c>
      <c r="F144" s="91">
        <v>6</v>
      </c>
      <c r="G144" s="91" t="s">
        <v>546</v>
      </c>
      <c r="H144" s="91" t="s">
        <v>547</v>
      </c>
      <c r="I144" s="92">
        <v>90221</v>
      </c>
    </row>
    <row r="145" spans="1:9" x14ac:dyDescent="0.25">
      <c r="A145" s="90" t="s">
        <v>542</v>
      </c>
      <c r="B145" s="91" t="s">
        <v>541</v>
      </c>
      <c r="C145" s="91">
        <v>1972845113</v>
      </c>
      <c r="D145" s="91" t="s">
        <v>548</v>
      </c>
      <c r="E145" s="91" t="s">
        <v>162</v>
      </c>
      <c r="F145" s="91">
        <v>6</v>
      </c>
      <c r="G145" s="91" t="s">
        <v>549</v>
      </c>
      <c r="H145" s="91" t="s">
        <v>550</v>
      </c>
      <c r="I145" s="92">
        <v>90047</v>
      </c>
    </row>
    <row r="146" spans="1:9" x14ac:dyDescent="0.25">
      <c r="A146" s="90" t="s">
        <v>542</v>
      </c>
      <c r="B146" s="91" t="s">
        <v>541</v>
      </c>
      <c r="C146" s="91">
        <v>1043542111</v>
      </c>
      <c r="D146" s="91" t="s">
        <v>551</v>
      </c>
      <c r="E146" s="91" t="s">
        <v>162</v>
      </c>
      <c r="F146" s="91">
        <v>6</v>
      </c>
      <c r="G146" s="91" t="s">
        <v>552</v>
      </c>
      <c r="H146" s="91" t="s">
        <v>550</v>
      </c>
      <c r="I146" s="92">
        <v>90221</v>
      </c>
    </row>
    <row r="147" spans="1:9" x14ac:dyDescent="0.25">
      <c r="A147" s="90" t="s">
        <v>542</v>
      </c>
      <c r="B147" s="91" t="s">
        <v>541</v>
      </c>
      <c r="C147" s="91">
        <v>1073653630</v>
      </c>
      <c r="D147" s="91" t="s">
        <v>553</v>
      </c>
      <c r="E147" s="91" t="s">
        <v>162</v>
      </c>
      <c r="F147" s="91">
        <v>6</v>
      </c>
      <c r="G147" s="91" t="s">
        <v>554</v>
      </c>
      <c r="H147" s="91" t="s">
        <v>550</v>
      </c>
      <c r="I147" s="92">
        <v>90222</v>
      </c>
    </row>
    <row r="148" spans="1:9" x14ac:dyDescent="0.25">
      <c r="A148" s="90" t="s">
        <v>542</v>
      </c>
      <c r="B148" s="91" t="s">
        <v>541</v>
      </c>
      <c r="C148" s="91">
        <v>1932249596</v>
      </c>
      <c r="D148" s="91" t="s">
        <v>555</v>
      </c>
      <c r="E148" s="91" t="s">
        <v>162</v>
      </c>
      <c r="F148" s="91">
        <v>6</v>
      </c>
      <c r="G148" s="91" t="s">
        <v>556</v>
      </c>
      <c r="H148" s="91" t="s">
        <v>547</v>
      </c>
      <c r="I148" s="92">
        <v>90222</v>
      </c>
    </row>
    <row r="149" spans="1:9" x14ac:dyDescent="0.25">
      <c r="A149" s="90" t="s">
        <v>542</v>
      </c>
      <c r="B149" s="91" t="s">
        <v>541</v>
      </c>
      <c r="C149" s="91">
        <v>1932249505</v>
      </c>
      <c r="D149" s="91" t="s">
        <v>557</v>
      </c>
      <c r="E149" s="91" t="s">
        <v>162</v>
      </c>
      <c r="F149" s="91">
        <v>4</v>
      </c>
      <c r="G149" s="91" t="s">
        <v>558</v>
      </c>
      <c r="H149" s="91" t="s">
        <v>550</v>
      </c>
      <c r="I149" s="92">
        <v>90031</v>
      </c>
    </row>
    <row r="150" spans="1:9" x14ac:dyDescent="0.25">
      <c r="A150" s="90" t="s">
        <v>542</v>
      </c>
      <c r="B150" s="91" t="s">
        <v>541</v>
      </c>
      <c r="C150" s="91">
        <v>1861893844</v>
      </c>
      <c r="D150" s="91" t="s">
        <v>559</v>
      </c>
      <c r="E150" s="91" t="s">
        <v>162</v>
      </c>
      <c r="F150" s="91">
        <v>6</v>
      </c>
      <c r="G150" s="91" t="s">
        <v>560</v>
      </c>
      <c r="H150" s="91" t="s">
        <v>550</v>
      </c>
      <c r="I150" s="92">
        <v>90007</v>
      </c>
    </row>
    <row r="151" spans="1:9" x14ac:dyDescent="0.25">
      <c r="A151" s="90" t="s">
        <v>542</v>
      </c>
      <c r="B151" s="91" t="s">
        <v>541</v>
      </c>
      <c r="C151" s="91">
        <v>1063836526</v>
      </c>
      <c r="D151" s="91" t="s">
        <v>561</v>
      </c>
      <c r="E151" s="91" t="s">
        <v>162</v>
      </c>
      <c r="F151" s="91">
        <v>6</v>
      </c>
      <c r="G151" s="91" t="s">
        <v>562</v>
      </c>
      <c r="H151" s="91" t="s">
        <v>563</v>
      </c>
      <c r="I151" s="92">
        <v>90262</v>
      </c>
    </row>
    <row r="152" spans="1:9" x14ac:dyDescent="0.25">
      <c r="A152" s="90" t="s">
        <v>542</v>
      </c>
      <c r="B152" s="91" t="s">
        <v>541</v>
      </c>
      <c r="C152" s="91">
        <v>1649680588</v>
      </c>
      <c r="D152" s="91" t="s">
        <v>564</v>
      </c>
      <c r="E152" s="91" t="s">
        <v>162</v>
      </c>
      <c r="F152" s="91">
        <v>4</v>
      </c>
      <c r="G152" s="91" t="s">
        <v>565</v>
      </c>
      <c r="H152" s="91" t="s">
        <v>550</v>
      </c>
      <c r="I152" s="92">
        <v>90015</v>
      </c>
    </row>
    <row r="153" spans="1:9" x14ac:dyDescent="0.25">
      <c r="A153" s="90" t="s">
        <v>542</v>
      </c>
      <c r="B153" s="91" t="s">
        <v>541</v>
      </c>
      <c r="C153" s="91">
        <v>1396981700</v>
      </c>
      <c r="D153" s="91" t="s">
        <v>566</v>
      </c>
      <c r="E153" s="91" t="s">
        <v>162</v>
      </c>
      <c r="F153" s="91">
        <v>6</v>
      </c>
      <c r="G153" s="91" t="s">
        <v>567</v>
      </c>
      <c r="H153" s="91" t="s">
        <v>550</v>
      </c>
      <c r="I153" s="92">
        <v>90037</v>
      </c>
    </row>
    <row r="154" spans="1:9" x14ac:dyDescent="0.25">
      <c r="A154" s="90" t="s">
        <v>542</v>
      </c>
      <c r="B154" s="91" t="s">
        <v>541</v>
      </c>
      <c r="C154" s="91">
        <v>1013057371</v>
      </c>
      <c r="D154" s="91" t="s">
        <v>557</v>
      </c>
      <c r="E154" s="91" t="s">
        <v>162</v>
      </c>
      <c r="F154" s="91">
        <v>6</v>
      </c>
      <c r="G154" s="91" t="s">
        <v>568</v>
      </c>
      <c r="H154" s="91" t="s">
        <v>550</v>
      </c>
      <c r="I154" s="92">
        <v>90037</v>
      </c>
    </row>
    <row r="155" spans="1:9" x14ac:dyDescent="0.25">
      <c r="A155" s="90" t="s">
        <v>542</v>
      </c>
      <c r="B155" s="91" t="s">
        <v>541</v>
      </c>
      <c r="C155" s="91">
        <v>1003068206</v>
      </c>
      <c r="D155" s="91" t="s">
        <v>569</v>
      </c>
      <c r="E155" s="91" t="s">
        <v>162</v>
      </c>
      <c r="F155" s="91">
        <v>6</v>
      </c>
      <c r="G155" s="91" t="s">
        <v>570</v>
      </c>
      <c r="H155" s="91" t="s">
        <v>550</v>
      </c>
      <c r="I155" s="92">
        <v>90043</v>
      </c>
    </row>
    <row r="156" spans="1:9" x14ac:dyDescent="0.25">
      <c r="A156" s="90" t="s">
        <v>542</v>
      </c>
      <c r="B156" s="91" t="s">
        <v>541</v>
      </c>
      <c r="C156" s="91">
        <v>1285874826</v>
      </c>
      <c r="D156" s="91" t="s">
        <v>571</v>
      </c>
      <c r="E156" s="91" t="s">
        <v>162</v>
      </c>
      <c r="F156" s="91">
        <v>6</v>
      </c>
      <c r="G156" s="91" t="s">
        <v>572</v>
      </c>
      <c r="H156" s="91" t="s">
        <v>550</v>
      </c>
      <c r="I156" s="92">
        <v>90037</v>
      </c>
    </row>
    <row r="157" spans="1:9" x14ac:dyDescent="0.25">
      <c r="A157" s="90" t="s">
        <v>574</v>
      </c>
      <c r="B157" s="91" t="s">
        <v>573</v>
      </c>
      <c r="C157" s="91">
        <v>1649870940</v>
      </c>
      <c r="D157" s="91" t="s">
        <v>418</v>
      </c>
      <c r="E157" s="91" t="s">
        <v>146</v>
      </c>
      <c r="F157" s="91" t="e">
        <v>#N/A</v>
      </c>
      <c r="G157" s="91" t="s">
        <v>575</v>
      </c>
      <c r="H157" s="91" t="s">
        <v>146</v>
      </c>
      <c r="I157" s="92">
        <v>94501</v>
      </c>
    </row>
    <row r="158" spans="1:9" x14ac:dyDescent="0.25">
      <c r="A158" s="90" t="s">
        <v>574</v>
      </c>
      <c r="B158" s="91" t="s">
        <v>573</v>
      </c>
      <c r="C158" s="91">
        <v>1609359660</v>
      </c>
      <c r="D158" s="91" t="s">
        <v>576</v>
      </c>
      <c r="E158" s="91" t="s">
        <v>162</v>
      </c>
      <c r="F158" s="91">
        <v>4</v>
      </c>
      <c r="G158" s="91" t="s">
        <v>577</v>
      </c>
      <c r="H158" s="91" t="s">
        <v>162</v>
      </c>
      <c r="I158" s="92">
        <v>90027</v>
      </c>
    </row>
    <row r="159" spans="1:9" x14ac:dyDescent="0.25">
      <c r="A159" s="90" t="s">
        <v>574</v>
      </c>
      <c r="B159" s="91" t="s">
        <v>573</v>
      </c>
      <c r="C159" s="91">
        <v>1922608215</v>
      </c>
      <c r="D159" s="91" t="s">
        <v>415</v>
      </c>
      <c r="E159" s="91" t="s">
        <v>171</v>
      </c>
      <c r="F159" s="91" t="e">
        <v>#N/A</v>
      </c>
      <c r="G159" s="91" t="s">
        <v>578</v>
      </c>
      <c r="H159" s="91" t="s">
        <v>171</v>
      </c>
      <c r="I159" s="92">
        <v>94102</v>
      </c>
    </row>
    <row r="160" spans="1:9" x14ac:dyDescent="0.25">
      <c r="A160" s="90" t="s">
        <v>574</v>
      </c>
      <c r="B160" s="91" t="s">
        <v>573</v>
      </c>
      <c r="C160" s="91">
        <v>1043751035</v>
      </c>
      <c r="D160" s="91" t="s">
        <v>393</v>
      </c>
      <c r="E160" s="91" t="s">
        <v>162</v>
      </c>
      <c r="F160" s="91">
        <v>4</v>
      </c>
      <c r="G160" s="91" t="s">
        <v>579</v>
      </c>
      <c r="H160" s="91" t="s">
        <v>162</v>
      </c>
      <c r="I160" s="92">
        <v>90015</v>
      </c>
    </row>
    <row r="161" spans="1:9" x14ac:dyDescent="0.25">
      <c r="A161" s="90" t="s">
        <v>574</v>
      </c>
      <c r="B161" s="91" t="s">
        <v>573</v>
      </c>
      <c r="C161" s="91">
        <v>1265994941</v>
      </c>
      <c r="D161" s="91" t="s">
        <v>580</v>
      </c>
      <c r="E161" s="91" t="s">
        <v>162</v>
      </c>
      <c r="F161" s="91">
        <v>7</v>
      </c>
      <c r="G161" s="91" t="s">
        <v>581</v>
      </c>
      <c r="H161" s="91" t="s">
        <v>580</v>
      </c>
      <c r="I161" s="92">
        <v>90720</v>
      </c>
    </row>
    <row r="162" spans="1:9" x14ac:dyDescent="0.25">
      <c r="A162" s="90" t="s">
        <v>574</v>
      </c>
      <c r="B162" s="91" t="s">
        <v>573</v>
      </c>
      <c r="C162" s="91">
        <v>1659955706</v>
      </c>
      <c r="D162" s="91" t="s">
        <v>582</v>
      </c>
      <c r="E162" s="91" t="s">
        <v>172</v>
      </c>
      <c r="F162" s="91" t="e">
        <v>#N/A</v>
      </c>
      <c r="G162" s="91" t="s">
        <v>583</v>
      </c>
      <c r="H162" s="91" t="s">
        <v>172</v>
      </c>
      <c r="I162" s="92">
        <v>95054</v>
      </c>
    </row>
    <row r="163" spans="1:9" x14ac:dyDescent="0.25">
      <c r="A163" s="90" t="s">
        <v>585</v>
      </c>
      <c r="B163" s="91" t="s">
        <v>584</v>
      </c>
      <c r="C163" s="91">
        <v>1073951216</v>
      </c>
      <c r="D163" s="91" t="s">
        <v>586</v>
      </c>
      <c r="E163" s="91" t="s">
        <v>162</v>
      </c>
      <c r="F163" s="91">
        <v>2</v>
      </c>
      <c r="G163" s="91" t="s">
        <v>587</v>
      </c>
      <c r="H163" s="91" t="s">
        <v>588</v>
      </c>
      <c r="I163" s="92">
        <v>91356</v>
      </c>
    </row>
    <row r="164" spans="1:9" x14ac:dyDescent="0.25">
      <c r="A164" s="90" t="s">
        <v>585</v>
      </c>
      <c r="B164" s="91" t="s">
        <v>584</v>
      </c>
      <c r="C164" s="91">
        <v>1003941683</v>
      </c>
      <c r="D164" s="91" t="s">
        <v>589</v>
      </c>
      <c r="E164" s="91" t="s">
        <v>162</v>
      </c>
      <c r="F164" s="91">
        <v>8</v>
      </c>
      <c r="G164" s="91" t="s">
        <v>590</v>
      </c>
      <c r="H164" s="91" t="s">
        <v>240</v>
      </c>
      <c r="I164" s="92">
        <v>90805</v>
      </c>
    </row>
    <row r="165" spans="1:9" x14ac:dyDescent="0.25">
      <c r="A165" s="90" t="s">
        <v>585</v>
      </c>
      <c r="B165" s="91" t="s">
        <v>584</v>
      </c>
      <c r="C165" s="91">
        <v>1396223103</v>
      </c>
      <c r="D165" s="91" t="s">
        <v>591</v>
      </c>
      <c r="E165" s="91" t="s">
        <v>162</v>
      </c>
      <c r="F165" s="91">
        <v>2</v>
      </c>
      <c r="G165" s="91" t="s">
        <v>592</v>
      </c>
      <c r="H165" s="91" t="s">
        <v>591</v>
      </c>
      <c r="I165" s="92">
        <v>91367</v>
      </c>
    </row>
    <row r="166" spans="1:9" x14ac:dyDescent="0.25">
      <c r="A166" s="90" t="s">
        <v>585</v>
      </c>
      <c r="B166" s="91" t="s">
        <v>584</v>
      </c>
      <c r="C166" s="91">
        <v>1336243625</v>
      </c>
      <c r="D166" s="91" t="s">
        <v>593</v>
      </c>
      <c r="E166" s="91" t="s">
        <v>162</v>
      </c>
      <c r="F166" s="91">
        <v>2</v>
      </c>
      <c r="G166" s="91" t="s">
        <v>594</v>
      </c>
      <c r="H166" s="91" t="s">
        <v>593</v>
      </c>
      <c r="I166" s="92">
        <v>91324</v>
      </c>
    </row>
    <row r="167" spans="1:9" x14ac:dyDescent="0.25">
      <c r="A167" s="90" t="s">
        <v>585</v>
      </c>
      <c r="B167" s="91" t="s">
        <v>584</v>
      </c>
      <c r="C167" s="91">
        <v>1881710861</v>
      </c>
      <c r="D167" s="91" t="s">
        <v>595</v>
      </c>
      <c r="E167" s="91" t="s">
        <v>162</v>
      </c>
      <c r="F167" s="91">
        <v>7</v>
      </c>
      <c r="G167" s="91" t="s">
        <v>596</v>
      </c>
      <c r="H167" s="91" t="s">
        <v>597</v>
      </c>
      <c r="I167" s="92">
        <v>93534</v>
      </c>
    </row>
    <row r="168" spans="1:9" x14ac:dyDescent="0.25">
      <c r="A168" s="90" t="s">
        <v>599</v>
      </c>
      <c r="B168" s="91" t="s">
        <v>598</v>
      </c>
      <c r="C168" s="91">
        <v>1255496105</v>
      </c>
      <c r="D168" s="91" t="s">
        <v>600</v>
      </c>
      <c r="E168" s="91" t="s">
        <v>172</v>
      </c>
      <c r="F168" s="91" t="e">
        <v>#N/A</v>
      </c>
      <c r="G168" s="91" t="s">
        <v>601</v>
      </c>
      <c r="H168" s="91" t="s">
        <v>600</v>
      </c>
      <c r="I168" s="92">
        <v>95008</v>
      </c>
    </row>
    <row r="169" spans="1:9" x14ac:dyDescent="0.25">
      <c r="A169" s="90" t="s">
        <v>599</v>
      </c>
      <c r="B169" s="91" t="s">
        <v>598</v>
      </c>
      <c r="C169" s="91">
        <v>1407911258</v>
      </c>
      <c r="D169" s="91" t="s">
        <v>224</v>
      </c>
      <c r="E169" s="91" t="s">
        <v>172</v>
      </c>
      <c r="F169" s="91" t="e">
        <v>#N/A</v>
      </c>
      <c r="G169" s="91" t="s">
        <v>602</v>
      </c>
      <c r="H169" s="91" t="s">
        <v>224</v>
      </c>
      <c r="I169" s="92">
        <v>95112</v>
      </c>
    </row>
    <row r="170" spans="1:9" x14ac:dyDescent="0.25">
      <c r="A170" s="90" t="s">
        <v>604</v>
      </c>
      <c r="B170" s="91" t="s">
        <v>603</v>
      </c>
      <c r="C170" s="91">
        <v>1588740989</v>
      </c>
      <c r="D170" s="91" t="s">
        <v>605</v>
      </c>
      <c r="E170" s="91" t="s">
        <v>162</v>
      </c>
      <c r="F170" s="91">
        <v>2</v>
      </c>
      <c r="G170" s="91" t="s">
        <v>606</v>
      </c>
      <c r="H170" s="91" t="s">
        <v>607</v>
      </c>
      <c r="I170" s="92">
        <v>91605</v>
      </c>
    </row>
    <row r="171" spans="1:9" x14ac:dyDescent="0.25">
      <c r="A171" s="90" t="s">
        <v>604</v>
      </c>
      <c r="B171" s="91" t="s">
        <v>603</v>
      </c>
      <c r="C171" s="91">
        <v>1932501996</v>
      </c>
      <c r="D171" s="91" t="s">
        <v>608</v>
      </c>
      <c r="E171" s="91" t="s">
        <v>162</v>
      </c>
      <c r="F171" s="91">
        <v>2</v>
      </c>
      <c r="G171" s="91" t="s">
        <v>609</v>
      </c>
      <c r="H171" s="91" t="s">
        <v>610</v>
      </c>
      <c r="I171" s="92">
        <v>91343</v>
      </c>
    </row>
    <row r="172" spans="1:9" x14ac:dyDescent="0.25">
      <c r="A172" s="90" t="s">
        <v>611</v>
      </c>
      <c r="B172" s="91">
        <v>952769432</v>
      </c>
      <c r="C172" s="91">
        <v>1558397067</v>
      </c>
      <c r="D172" s="91" t="s">
        <v>612</v>
      </c>
      <c r="E172" s="91" t="s">
        <v>162</v>
      </c>
      <c r="F172" s="91">
        <v>5</v>
      </c>
      <c r="G172" s="91" t="s">
        <v>613</v>
      </c>
      <c r="H172" s="91" t="s">
        <v>380</v>
      </c>
      <c r="I172" s="92">
        <v>90405</v>
      </c>
    </row>
    <row r="173" spans="1:9" x14ac:dyDescent="0.25">
      <c r="A173" s="90" t="s">
        <v>611</v>
      </c>
      <c r="B173" s="91">
        <v>952769432</v>
      </c>
      <c r="C173" s="91">
        <v>1790156917</v>
      </c>
      <c r="D173" s="91" t="s">
        <v>614</v>
      </c>
      <c r="E173" s="91" t="s">
        <v>162</v>
      </c>
      <c r="F173" s="91">
        <v>5</v>
      </c>
      <c r="G173" s="91" t="s">
        <v>615</v>
      </c>
      <c r="H173" s="91" t="s">
        <v>162</v>
      </c>
      <c r="I173" s="92">
        <v>90230</v>
      </c>
    </row>
    <row r="174" spans="1:9" x14ac:dyDescent="0.25">
      <c r="A174" s="90" t="s">
        <v>611</v>
      </c>
      <c r="B174" s="91">
        <v>952769432</v>
      </c>
      <c r="C174" s="91">
        <v>1992966782</v>
      </c>
      <c r="D174" s="91" t="s">
        <v>616</v>
      </c>
      <c r="E174" s="91" t="s">
        <v>162</v>
      </c>
      <c r="F174" s="91">
        <v>5</v>
      </c>
      <c r="G174" s="91" t="s">
        <v>617</v>
      </c>
      <c r="H174" s="91" t="s">
        <v>417</v>
      </c>
      <c r="I174" s="92">
        <v>90230</v>
      </c>
    </row>
    <row r="175" spans="1:9" x14ac:dyDescent="0.25">
      <c r="A175" s="90" t="s">
        <v>611</v>
      </c>
      <c r="B175" s="91">
        <v>952769432</v>
      </c>
      <c r="C175" s="91">
        <v>1669418513</v>
      </c>
      <c r="D175" s="91" t="s">
        <v>618</v>
      </c>
      <c r="E175" s="91" t="s">
        <v>162</v>
      </c>
      <c r="F175" s="91">
        <v>5</v>
      </c>
      <c r="G175" s="91" t="s">
        <v>619</v>
      </c>
      <c r="H175" s="91" t="s">
        <v>620</v>
      </c>
      <c r="I175" s="92">
        <v>90291</v>
      </c>
    </row>
    <row r="176" spans="1:9" x14ac:dyDescent="0.25">
      <c r="A176" s="90" t="s">
        <v>611</v>
      </c>
      <c r="B176" s="91">
        <v>952769432</v>
      </c>
      <c r="C176" s="91">
        <v>1124054564</v>
      </c>
      <c r="D176" s="91" t="s">
        <v>621</v>
      </c>
      <c r="E176" s="91" t="s">
        <v>162</v>
      </c>
      <c r="F176" s="91">
        <v>5</v>
      </c>
      <c r="G176" s="91" t="s">
        <v>622</v>
      </c>
      <c r="H176" s="91" t="s">
        <v>620</v>
      </c>
      <c r="I176" s="92">
        <v>90291</v>
      </c>
    </row>
    <row r="177" spans="1:9" x14ac:dyDescent="0.25">
      <c r="A177" s="90" t="s">
        <v>624</v>
      </c>
      <c r="B177" s="91" t="s">
        <v>623</v>
      </c>
      <c r="C177" s="91">
        <v>1174074330</v>
      </c>
      <c r="D177" s="91" t="s">
        <v>625</v>
      </c>
      <c r="E177" s="91" t="s">
        <v>162</v>
      </c>
      <c r="F177" s="91">
        <v>6</v>
      </c>
      <c r="G177" s="91" t="s">
        <v>626</v>
      </c>
      <c r="H177" s="91" t="s">
        <v>162</v>
      </c>
      <c r="I177" s="92">
        <v>90022</v>
      </c>
    </row>
    <row r="178" spans="1:9" x14ac:dyDescent="0.25">
      <c r="A178" s="90" t="s">
        <v>624</v>
      </c>
      <c r="B178" s="91" t="s">
        <v>623</v>
      </c>
      <c r="C178" s="91">
        <v>1497001226</v>
      </c>
      <c r="D178" s="91" t="s">
        <v>627</v>
      </c>
      <c r="E178" s="91" t="s">
        <v>162</v>
      </c>
      <c r="F178" s="91">
        <v>6</v>
      </c>
      <c r="G178" s="91" t="s">
        <v>628</v>
      </c>
      <c r="H178" s="91" t="s">
        <v>162</v>
      </c>
      <c r="I178" s="92">
        <v>90022</v>
      </c>
    </row>
    <row r="179" spans="1:9" x14ac:dyDescent="0.25">
      <c r="A179" s="90" t="s">
        <v>624</v>
      </c>
      <c r="B179" s="91" t="s">
        <v>623</v>
      </c>
      <c r="C179" s="91">
        <v>1194293282</v>
      </c>
      <c r="D179" s="91" t="s">
        <v>629</v>
      </c>
      <c r="E179" s="91" t="s">
        <v>162</v>
      </c>
      <c r="F179" s="91">
        <v>6</v>
      </c>
      <c r="G179" s="91" t="s">
        <v>630</v>
      </c>
      <c r="H179" s="91" t="s">
        <v>162</v>
      </c>
      <c r="I179" s="92">
        <v>90022</v>
      </c>
    </row>
    <row r="180" spans="1:9" x14ac:dyDescent="0.25">
      <c r="A180" s="90" t="s">
        <v>632</v>
      </c>
      <c r="B180" s="91" t="s">
        <v>631</v>
      </c>
      <c r="C180" s="91">
        <v>1477649119</v>
      </c>
      <c r="D180" s="91" t="s">
        <v>633</v>
      </c>
      <c r="E180" s="91" t="s">
        <v>162</v>
      </c>
      <c r="F180" s="91">
        <v>6</v>
      </c>
      <c r="G180" s="91" t="s">
        <v>634</v>
      </c>
      <c r="H180" s="91" t="s">
        <v>550</v>
      </c>
      <c r="I180" s="92">
        <v>90002</v>
      </c>
    </row>
    <row r="181" spans="1:9" x14ac:dyDescent="0.25">
      <c r="A181" s="90" t="s">
        <v>636</v>
      </c>
      <c r="B181" s="91" t="s">
        <v>635</v>
      </c>
      <c r="C181" s="91">
        <v>1437404654</v>
      </c>
      <c r="D181" s="91" t="s">
        <v>637</v>
      </c>
      <c r="E181" s="91" t="s">
        <v>79</v>
      </c>
      <c r="F181" s="91" t="e">
        <v>#N/A</v>
      </c>
      <c r="G181" s="91" t="s">
        <v>638</v>
      </c>
      <c r="H181" s="91" t="s">
        <v>639</v>
      </c>
      <c r="I181" s="92">
        <v>95827</v>
      </c>
    </row>
    <row r="182" spans="1:9" x14ac:dyDescent="0.25">
      <c r="A182" s="90" t="s">
        <v>636</v>
      </c>
      <c r="B182" s="91" t="s">
        <v>635</v>
      </c>
      <c r="C182" s="91">
        <v>1225550874</v>
      </c>
      <c r="D182" s="91" t="s">
        <v>150</v>
      </c>
      <c r="E182" s="91" t="s">
        <v>79</v>
      </c>
      <c r="F182" s="91" t="e">
        <v>#N/A</v>
      </c>
      <c r="G182" s="91" t="s">
        <v>640</v>
      </c>
      <c r="H182" s="91" t="s">
        <v>641</v>
      </c>
      <c r="I182" s="92">
        <v>95654</v>
      </c>
    </row>
    <row r="183" spans="1:9" x14ac:dyDescent="0.25">
      <c r="A183" s="90" t="s">
        <v>636</v>
      </c>
      <c r="B183" s="91" t="s">
        <v>635</v>
      </c>
      <c r="C183" s="91">
        <v>1215438676</v>
      </c>
      <c r="D183" s="91" t="s">
        <v>642</v>
      </c>
      <c r="E183" s="91" t="s">
        <v>79</v>
      </c>
      <c r="F183" s="91" t="e">
        <v>#N/A</v>
      </c>
      <c r="G183" s="91" t="s">
        <v>643</v>
      </c>
      <c r="H183" s="91" t="s">
        <v>644</v>
      </c>
      <c r="I183" s="92">
        <v>95630</v>
      </c>
    </row>
    <row r="184" spans="1:9" x14ac:dyDescent="0.25">
      <c r="A184" s="90" t="s">
        <v>636</v>
      </c>
      <c r="B184" s="91" t="s">
        <v>635</v>
      </c>
      <c r="C184" s="91">
        <v>1124112933</v>
      </c>
      <c r="D184" s="91" t="s">
        <v>645</v>
      </c>
      <c r="E184" s="91" t="s">
        <v>79</v>
      </c>
      <c r="F184" s="91" t="e">
        <v>#N/A</v>
      </c>
      <c r="G184" s="91" t="s">
        <v>646</v>
      </c>
      <c r="H184" s="91" t="s">
        <v>525</v>
      </c>
      <c r="I184" s="92">
        <v>95811</v>
      </c>
    </row>
    <row r="185" spans="1:9" x14ac:dyDescent="0.25">
      <c r="A185" s="90" t="s">
        <v>636</v>
      </c>
      <c r="B185" s="91" t="s">
        <v>635</v>
      </c>
      <c r="C185" s="91">
        <v>1669982237</v>
      </c>
      <c r="D185" s="91" t="s">
        <v>647</v>
      </c>
      <c r="E185" s="91" t="s">
        <v>79</v>
      </c>
      <c r="F185" s="91" t="e">
        <v>#N/A</v>
      </c>
      <c r="G185" s="91" t="s">
        <v>648</v>
      </c>
      <c r="H185" s="91" t="s">
        <v>649</v>
      </c>
      <c r="I185" s="92">
        <v>95632</v>
      </c>
    </row>
    <row r="186" spans="1:9" x14ac:dyDescent="0.25">
      <c r="A186" s="90" t="s">
        <v>636</v>
      </c>
      <c r="B186" s="91" t="s">
        <v>635</v>
      </c>
      <c r="C186" s="91">
        <v>1396198982</v>
      </c>
      <c r="D186" s="91" t="s">
        <v>650</v>
      </c>
      <c r="E186" s="91" t="s">
        <v>79</v>
      </c>
      <c r="F186" s="91" t="e">
        <v>#N/A</v>
      </c>
      <c r="G186" s="91" t="s">
        <v>651</v>
      </c>
      <c r="H186" s="91" t="s">
        <v>525</v>
      </c>
      <c r="I186" s="92">
        <v>95817</v>
      </c>
    </row>
    <row r="187" spans="1:9" x14ac:dyDescent="0.25">
      <c r="A187" s="90" t="s">
        <v>636</v>
      </c>
      <c r="B187" s="91" t="s">
        <v>635</v>
      </c>
      <c r="C187" s="91">
        <v>1548789050</v>
      </c>
      <c r="D187" s="91" t="s">
        <v>652</v>
      </c>
      <c r="E187" s="91" t="s">
        <v>79</v>
      </c>
      <c r="F187" s="91" t="e">
        <v>#N/A</v>
      </c>
      <c r="G187" s="91" t="s">
        <v>653</v>
      </c>
      <c r="H187" s="91" t="s">
        <v>525</v>
      </c>
      <c r="I187" s="92">
        <v>95821</v>
      </c>
    </row>
    <row r="188" spans="1:9" x14ac:dyDescent="0.25">
      <c r="A188" s="90" t="s">
        <v>636</v>
      </c>
      <c r="B188" s="91" t="s">
        <v>635</v>
      </c>
      <c r="C188" s="91">
        <v>1295293330</v>
      </c>
      <c r="D188" s="91" t="s">
        <v>654</v>
      </c>
      <c r="E188" s="91" t="s">
        <v>79</v>
      </c>
      <c r="F188" s="91" t="e">
        <v>#N/A</v>
      </c>
      <c r="G188" s="91" t="s">
        <v>655</v>
      </c>
      <c r="H188" s="91" t="s">
        <v>656</v>
      </c>
      <c r="I188" s="92">
        <v>95691</v>
      </c>
    </row>
    <row r="189" spans="1:9" x14ac:dyDescent="0.25">
      <c r="A189" s="90" t="s">
        <v>636</v>
      </c>
      <c r="B189" s="91" t="s">
        <v>635</v>
      </c>
      <c r="C189" s="91">
        <v>1124257324</v>
      </c>
      <c r="D189" s="91" t="s">
        <v>657</v>
      </c>
      <c r="E189" s="91" t="s">
        <v>79</v>
      </c>
      <c r="F189" s="91" t="e">
        <v>#N/A</v>
      </c>
      <c r="G189" s="91" t="s">
        <v>658</v>
      </c>
      <c r="H189" s="91" t="s">
        <v>525</v>
      </c>
      <c r="I189" s="92">
        <v>95817</v>
      </c>
    </row>
    <row r="190" spans="1:9" x14ac:dyDescent="0.25">
      <c r="A190" s="90" t="s">
        <v>636</v>
      </c>
      <c r="B190" s="91" t="s">
        <v>635</v>
      </c>
      <c r="C190" s="91">
        <v>1811455819</v>
      </c>
      <c r="D190" s="91" t="s">
        <v>659</v>
      </c>
      <c r="E190" s="91" t="s">
        <v>79</v>
      </c>
      <c r="F190" s="91" t="e">
        <v>#N/A</v>
      </c>
      <c r="G190" s="91" t="s">
        <v>660</v>
      </c>
      <c r="H190" s="91" t="s">
        <v>525</v>
      </c>
      <c r="I190" s="92">
        <v>95838</v>
      </c>
    </row>
    <row r="191" spans="1:9" x14ac:dyDescent="0.25">
      <c r="A191" s="90" t="s">
        <v>636</v>
      </c>
      <c r="B191" s="91" t="s">
        <v>635</v>
      </c>
      <c r="C191" s="91">
        <v>1932663192</v>
      </c>
      <c r="D191" s="91" t="s">
        <v>661</v>
      </c>
      <c r="E191" s="91" t="s">
        <v>79</v>
      </c>
      <c r="F191" s="91" t="e">
        <v>#N/A</v>
      </c>
      <c r="G191" s="91" t="s">
        <v>662</v>
      </c>
      <c r="H191" s="91" t="s">
        <v>525</v>
      </c>
      <c r="I191" s="92">
        <v>95838</v>
      </c>
    </row>
    <row r="192" spans="1:9" x14ac:dyDescent="0.25">
      <c r="A192" s="90" t="s">
        <v>636</v>
      </c>
      <c r="B192" s="91" t="s">
        <v>635</v>
      </c>
      <c r="C192" s="91">
        <v>1720546724</v>
      </c>
      <c r="D192" s="91" t="s">
        <v>663</v>
      </c>
      <c r="E192" s="91" t="s">
        <v>79</v>
      </c>
      <c r="F192" s="91" t="e">
        <v>#N/A</v>
      </c>
      <c r="G192" s="91" t="s">
        <v>664</v>
      </c>
      <c r="H192" s="91" t="s">
        <v>525</v>
      </c>
      <c r="I192" s="92">
        <v>95823</v>
      </c>
    </row>
    <row r="193" spans="1:9" x14ac:dyDescent="0.25">
      <c r="A193" s="90" t="s">
        <v>636</v>
      </c>
      <c r="B193" s="91" t="s">
        <v>635</v>
      </c>
      <c r="C193" s="91">
        <v>1811262348</v>
      </c>
      <c r="D193" s="91" t="s">
        <v>665</v>
      </c>
      <c r="E193" s="91" t="s">
        <v>79</v>
      </c>
      <c r="F193" s="91" t="e">
        <v>#N/A</v>
      </c>
      <c r="G193" s="91" t="s">
        <v>666</v>
      </c>
      <c r="H193" s="91" t="s">
        <v>667</v>
      </c>
      <c r="I193" s="92">
        <v>95661</v>
      </c>
    </row>
    <row r="194" spans="1:9" x14ac:dyDescent="0.25">
      <c r="A194" s="90" t="s">
        <v>636</v>
      </c>
      <c r="B194" s="91" t="s">
        <v>635</v>
      </c>
      <c r="C194" s="91">
        <v>1215350848</v>
      </c>
      <c r="D194" s="91" t="s">
        <v>668</v>
      </c>
      <c r="E194" s="91" t="s">
        <v>79</v>
      </c>
      <c r="F194" s="91" t="e">
        <v>#N/A</v>
      </c>
      <c r="G194" s="91" t="s">
        <v>669</v>
      </c>
      <c r="H194" s="91" t="s">
        <v>670</v>
      </c>
      <c r="I194" s="92">
        <v>95621</v>
      </c>
    </row>
    <row r="195" spans="1:9" x14ac:dyDescent="0.25">
      <c r="A195" s="90" t="s">
        <v>636</v>
      </c>
      <c r="B195" s="91" t="s">
        <v>635</v>
      </c>
      <c r="C195" s="91">
        <v>1326175100</v>
      </c>
      <c r="D195" s="91" t="s">
        <v>671</v>
      </c>
      <c r="E195" s="91" t="s">
        <v>79</v>
      </c>
      <c r="F195" s="91" t="e">
        <v>#N/A</v>
      </c>
      <c r="G195" s="91" t="s">
        <v>672</v>
      </c>
      <c r="H195" s="91" t="s">
        <v>673</v>
      </c>
      <c r="I195" s="92">
        <v>95660</v>
      </c>
    </row>
    <row r="196" spans="1:9" x14ac:dyDescent="0.25">
      <c r="A196" s="90" t="s">
        <v>636</v>
      </c>
      <c r="B196" s="91" t="s">
        <v>635</v>
      </c>
      <c r="C196" s="91">
        <v>1265777692</v>
      </c>
      <c r="D196" s="91" t="s">
        <v>674</v>
      </c>
      <c r="E196" s="91" t="s">
        <v>79</v>
      </c>
      <c r="F196" s="91" t="e">
        <v>#N/A</v>
      </c>
      <c r="G196" s="91" t="s">
        <v>675</v>
      </c>
      <c r="H196" s="91" t="s">
        <v>525</v>
      </c>
      <c r="I196" s="92">
        <v>95811</v>
      </c>
    </row>
    <row r="197" spans="1:9" x14ac:dyDescent="0.25">
      <c r="A197" s="90" t="s">
        <v>636</v>
      </c>
      <c r="B197" s="91" t="s">
        <v>635</v>
      </c>
      <c r="C197" s="91">
        <v>1811302045</v>
      </c>
      <c r="D197" s="91" t="s">
        <v>676</v>
      </c>
      <c r="E197" s="91" t="s">
        <v>79</v>
      </c>
      <c r="F197" s="91" t="e">
        <v>#N/A</v>
      </c>
      <c r="G197" s="91" t="s">
        <v>677</v>
      </c>
      <c r="H197" s="91" t="s">
        <v>525</v>
      </c>
      <c r="I197" s="92">
        <v>95823</v>
      </c>
    </row>
    <row r="198" spans="1:9" x14ac:dyDescent="0.25">
      <c r="A198" s="90" t="s">
        <v>636</v>
      </c>
      <c r="B198" s="91" t="s">
        <v>635</v>
      </c>
      <c r="C198" s="91">
        <v>1730643990</v>
      </c>
      <c r="D198" s="91" t="s">
        <v>678</v>
      </c>
      <c r="E198" s="91" t="s">
        <v>79</v>
      </c>
      <c r="F198" s="91" t="e">
        <v>#N/A</v>
      </c>
      <c r="G198" s="91" t="s">
        <v>679</v>
      </c>
      <c r="H198" s="91" t="s">
        <v>670</v>
      </c>
      <c r="I198" s="92">
        <v>95610</v>
      </c>
    </row>
    <row r="199" spans="1:9" x14ac:dyDescent="0.25">
      <c r="A199" s="90" t="s">
        <v>636</v>
      </c>
      <c r="B199" s="91" t="s">
        <v>635</v>
      </c>
      <c r="C199" s="91">
        <v>1447332036</v>
      </c>
      <c r="D199" s="91" t="s">
        <v>680</v>
      </c>
      <c r="E199" s="91" t="s">
        <v>79</v>
      </c>
      <c r="F199" s="91" t="e">
        <v>#N/A</v>
      </c>
      <c r="G199" s="91" t="s">
        <v>681</v>
      </c>
      <c r="H199" s="91" t="s">
        <v>525</v>
      </c>
      <c r="I199" s="92">
        <v>95828</v>
      </c>
    </row>
    <row r="200" spans="1:9" x14ac:dyDescent="0.25">
      <c r="A200" s="90" t="s">
        <v>682</v>
      </c>
      <c r="B200" s="91">
        <v>946000417</v>
      </c>
      <c r="C200" s="91">
        <v>1144396979</v>
      </c>
      <c r="D200" s="91" t="s">
        <v>683</v>
      </c>
      <c r="E200" s="91" t="s">
        <v>171</v>
      </c>
      <c r="F200" s="91" t="e">
        <v>#N/A</v>
      </c>
      <c r="G200" s="91" t="s">
        <v>684</v>
      </c>
      <c r="H200" s="91" t="s">
        <v>171</v>
      </c>
      <c r="I200" s="92">
        <v>94110</v>
      </c>
    </row>
    <row r="201" spans="1:9" x14ac:dyDescent="0.25">
      <c r="A201" s="90" t="s">
        <v>682</v>
      </c>
      <c r="B201" s="91">
        <v>946000417</v>
      </c>
      <c r="C201" s="91">
        <v>1386686087</v>
      </c>
      <c r="D201" s="91" t="s">
        <v>685</v>
      </c>
      <c r="E201" s="91" t="s">
        <v>171</v>
      </c>
      <c r="F201" s="91" t="e">
        <v>#N/A</v>
      </c>
      <c r="G201" s="91" t="s">
        <v>686</v>
      </c>
      <c r="H201" s="91" t="s">
        <v>171</v>
      </c>
      <c r="I201" s="92">
        <v>94107</v>
      </c>
    </row>
    <row r="202" spans="1:9" x14ac:dyDescent="0.25">
      <c r="A202" s="90" t="s">
        <v>682</v>
      </c>
      <c r="B202" s="91">
        <v>946000417</v>
      </c>
      <c r="C202" s="91">
        <v>1932140795</v>
      </c>
      <c r="D202" s="91" t="s">
        <v>687</v>
      </c>
      <c r="E202" s="91" t="s">
        <v>171</v>
      </c>
      <c r="F202" s="91" t="e">
        <v>#N/A</v>
      </c>
      <c r="G202" s="91" t="s">
        <v>688</v>
      </c>
      <c r="H202" s="91" t="s">
        <v>171</v>
      </c>
      <c r="I202" s="92">
        <v>94115</v>
      </c>
    </row>
    <row r="203" spans="1:9" x14ac:dyDescent="0.25">
      <c r="A203" s="90" t="s">
        <v>682</v>
      </c>
      <c r="B203" s="91">
        <v>946000417</v>
      </c>
      <c r="C203" s="91">
        <v>1437191087</v>
      </c>
      <c r="D203" s="91" t="s">
        <v>689</v>
      </c>
      <c r="E203" s="91" t="s">
        <v>171</v>
      </c>
      <c r="F203" s="91" t="e">
        <v>#N/A</v>
      </c>
      <c r="G203" s="91" t="s">
        <v>690</v>
      </c>
      <c r="H203" s="91" t="s">
        <v>171</v>
      </c>
      <c r="I203" s="92">
        <v>94124</v>
      </c>
    </row>
    <row r="204" spans="1:9" x14ac:dyDescent="0.25">
      <c r="A204" s="93" t="s">
        <v>682</v>
      </c>
      <c r="B204" s="94">
        <v>946000417</v>
      </c>
      <c r="C204" s="94">
        <v>1508932336</v>
      </c>
      <c r="D204" s="94" t="s">
        <v>691</v>
      </c>
      <c r="E204" s="94" t="s">
        <v>171</v>
      </c>
      <c r="F204" s="94" t="e">
        <v>#N/A</v>
      </c>
      <c r="G204" s="94" t="s">
        <v>692</v>
      </c>
      <c r="H204" s="94" t="s">
        <v>171</v>
      </c>
      <c r="I204" s="95">
        <v>94110</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FF00"/>
  </sheetPr>
  <dimension ref="A1:AZ1000"/>
  <sheetViews>
    <sheetView zoomScaleNormal="100" workbookViewId="0">
      <pane xSplit="6" ySplit="4" topLeftCell="G5" activePane="bottomRight" state="frozen"/>
      <selection pane="topRight" activeCell="G1" sqref="G1"/>
      <selection pane="bottomLeft" activeCell="A5" sqref="A5"/>
      <selection pane="bottomRight" activeCell="A5" sqref="A5:AW9"/>
    </sheetView>
  </sheetViews>
  <sheetFormatPr defaultColWidth="9.28515625" defaultRowHeight="15" x14ac:dyDescent="0.25"/>
  <cols>
    <col min="1" max="1" width="19.42578125" customWidth="1"/>
    <col min="2" max="2" width="17" customWidth="1"/>
    <col min="3" max="3" width="23.5703125" customWidth="1"/>
    <col min="4" max="4" width="20.28515625" style="13" customWidth="1"/>
    <col min="5" max="8" width="23.5703125" customWidth="1"/>
    <col min="9" max="9" width="21.42578125" style="112" bestFit="1" customWidth="1"/>
    <col min="10" max="11" width="17" customWidth="1"/>
    <col min="12" max="12" width="25.28515625" customWidth="1"/>
    <col min="13" max="13" width="17" customWidth="1"/>
    <col min="14" max="15" width="9.7109375" style="15" bestFit="1" customWidth="1"/>
    <col min="16" max="16" width="10.7109375" style="15" bestFit="1" customWidth="1"/>
    <col min="17" max="18" width="9.7109375" style="15" bestFit="1" customWidth="1"/>
    <col min="26" max="26" width="11.42578125" bestFit="1" customWidth="1"/>
    <col min="44" max="44" width="8.85546875" bestFit="1" customWidth="1"/>
    <col min="45" max="45" width="12.140625" bestFit="1" customWidth="1"/>
    <col min="46" max="46" width="7.42578125" bestFit="1" customWidth="1"/>
    <col min="47" max="47" width="12.7109375" bestFit="1" customWidth="1"/>
    <col min="48" max="48" width="10.7109375" bestFit="1" customWidth="1"/>
    <col min="49" max="49" width="10.7109375" customWidth="1"/>
    <col min="50" max="50" width="16.140625" customWidth="1"/>
    <col min="51" max="52" width="25.28515625" customWidth="1"/>
  </cols>
  <sheetData>
    <row r="1" spans="1:52" ht="23.25" x14ac:dyDescent="0.35">
      <c r="A1" s="104" t="s">
        <v>713</v>
      </c>
      <c r="D1"/>
      <c r="I1"/>
      <c r="N1"/>
      <c r="O1"/>
      <c r="P1"/>
      <c r="Q1"/>
      <c r="R1"/>
    </row>
    <row r="2" spans="1:52" ht="30" customHeight="1" x14ac:dyDescent="0.25">
      <c r="A2" s="248" t="s">
        <v>711</v>
      </c>
      <c r="B2" s="248"/>
      <c r="C2" s="248"/>
      <c r="D2" s="248"/>
      <c r="E2" s="248"/>
      <c r="F2" s="248"/>
      <c r="G2" s="248"/>
      <c r="H2" s="248"/>
      <c r="I2" s="20"/>
      <c r="J2" s="20"/>
      <c r="N2"/>
      <c r="O2"/>
      <c r="P2"/>
      <c r="Q2"/>
      <c r="R2"/>
    </row>
    <row r="3" spans="1:52" x14ac:dyDescent="0.25">
      <c r="D3"/>
      <c r="I3" s="101"/>
      <c r="N3" s="249" t="s">
        <v>760</v>
      </c>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175"/>
      <c r="AR3" s="184"/>
      <c r="AS3" s="184"/>
      <c r="AT3" s="184"/>
      <c r="AU3" s="184"/>
      <c r="AV3" s="184"/>
      <c r="AW3" s="184"/>
      <c r="AX3" s="126"/>
      <c r="AY3" s="251" t="s">
        <v>787</v>
      </c>
      <c r="AZ3" s="251"/>
    </row>
    <row r="4" spans="1:52" s="12" customFormat="1" ht="60" x14ac:dyDescent="0.25">
      <c r="A4" s="108" t="s">
        <v>710</v>
      </c>
      <c r="B4" s="108" t="s">
        <v>712</v>
      </c>
      <c r="C4" s="108" t="s">
        <v>140</v>
      </c>
      <c r="D4" s="108" t="s">
        <v>141</v>
      </c>
      <c r="E4" s="108" t="s">
        <v>41</v>
      </c>
      <c r="F4" s="108" t="s">
        <v>42</v>
      </c>
      <c r="G4" s="108" t="s">
        <v>134</v>
      </c>
      <c r="H4" s="108" t="s">
        <v>734</v>
      </c>
      <c r="I4" s="108" t="s">
        <v>781</v>
      </c>
      <c r="J4" s="108" t="s">
        <v>43</v>
      </c>
      <c r="K4" s="108" t="s">
        <v>44</v>
      </c>
      <c r="L4" s="108" t="s">
        <v>735</v>
      </c>
      <c r="M4" s="108" t="s">
        <v>45</v>
      </c>
      <c r="N4" s="126" t="s">
        <v>148</v>
      </c>
      <c r="O4" s="126" t="s">
        <v>150</v>
      </c>
      <c r="P4" s="126" t="s">
        <v>151</v>
      </c>
      <c r="Q4" s="126" t="s">
        <v>152</v>
      </c>
      <c r="R4" s="126" t="s">
        <v>154</v>
      </c>
      <c r="S4" s="126" t="s">
        <v>156</v>
      </c>
      <c r="T4" s="126" t="s">
        <v>157</v>
      </c>
      <c r="U4" s="126" t="s">
        <v>159</v>
      </c>
      <c r="V4" s="126" t="s">
        <v>746</v>
      </c>
      <c r="W4" s="126" t="s">
        <v>160</v>
      </c>
      <c r="X4" s="126" t="s">
        <v>744</v>
      </c>
      <c r="Y4" s="126" t="s">
        <v>161</v>
      </c>
      <c r="Z4" s="126" t="s">
        <v>162</v>
      </c>
      <c r="AA4" s="126" t="s">
        <v>164</v>
      </c>
      <c r="AB4" s="126" t="s">
        <v>165</v>
      </c>
      <c r="AC4" s="126" t="s">
        <v>166</v>
      </c>
      <c r="AD4" s="126" t="s">
        <v>167</v>
      </c>
      <c r="AE4" s="126" t="s">
        <v>168</v>
      </c>
      <c r="AF4" s="126" t="s">
        <v>169</v>
      </c>
      <c r="AG4" s="126" t="s">
        <v>747</v>
      </c>
      <c r="AH4" s="126" t="s">
        <v>79</v>
      </c>
      <c r="AI4" s="126" t="s">
        <v>748</v>
      </c>
      <c r="AJ4" s="126" t="s">
        <v>745</v>
      </c>
      <c r="AK4" s="126" t="s">
        <v>749</v>
      </c>
      <c r="AL4" s="126" t="s">
        <v>173</v>
      </c>
      <c r="AM4" s="126" t="s">
        <v>750</v>
      </c>
      <c r="AN4" s="126" t="s">
        <v>174</v>
      </c>
      <c r="AO4" s="126" t="s">
        <v>175</v>
      </c>
      <c r="AP4" s="126" t="s">
        <v>176</v>
      </c>
      <c r="AQ4" s="126" t="s">
        <v>178</v>
      </c>
      <c r="AR4" s="124" t="s">
        <v>146</v>
      </c>
      <c r="AS4" s="124" t="s">
        <v>155</v>
      </c>
      <c r="AT4" s="124" t="s">
        <v>780</v>
      </c>
      <c r="AU4" s="124" t="s">
        <v>171</v>
      </c>
      <c r="AV4" s="124" t="s">
        <v>172</v>
      </c>
      <c r="AW4" s="124" t="s">
        <v>177</v>
      </c>
      <c r="AX4" s="166" t="s">
        <v>115</v>
      </c>
      <c r="AY4" s="108" t="s">
        <v>816</v>
      </c>
      <c r="AZ4" s="108" t="s">
        <v>786</v>
      </c>
    </row>
    <row r="5" spans="1:52" x14ac:dyDescent="0.25">
      <c r="A5" s="113"/>
      <c r="B5" s="113"/>
      <c r="C5" s="113"/>
      <c r="D5" s="113"/>
      <c r="E5" s="113"/>
      <c r="F5" s="113"/>
      <c r="G5" s="113"/>
      <c r="H5" s="121"/>
      <c r="I5" s="115"/>
      <c r="J5" s="113"/>
      <c r="K5" s="113"/>
      <c r="L5" s="113"/>
      <c r="M5" s="118"/>
      <c r="N5" s="118"/>
      <c r="O5" s="118"/>
      <c r="P5" s="118"/>
      <c r="Q5" s="118"/>
      <c r="R5" s="118"/>
      <c r="S5" s="118"/>
      <c r="T5" s="118"/>
      <c r="U5" s="118"/>
      <c r="V5" s="118"/>
      <c r="W5" s="118"/>
      <c r="X5" s="118"/>
      <c r="Y5" s="118"/>
      <c r="Z5" s="118"/>
      <c r="AA5" s="118"/>
      <c r="AB5" s="118"/>
      <c r="AC5" s="118"/>
      <c r="AD5" s="118"/>
      <c r="AE5" s="118"/>
      <c r="AF5" s="118"/>
      <c r="AG5" s="118"/>
      <c r="AH5" s="118"/>
      <c r="AI5" s="118"/>
      <c r="AJ5" s="118"/>
      <c r="AK5" s="118"/>
      <c r="AL5" s="118"/>
      <c r="AM5" s="118"/>
      <c r="AN5" s="118"/>
      <c r="AO5" s="118"/>
      <c r="AP5" s="118"/>
      <c r="AQ5" s="118"/>
      <c r="AR5" s="118"/>
      <c r="AS5" s="118"/>
      <c r="AT5" s="118"/>
      <c r="AU5" s="118"/>
      <c r="AV5" s="118"/>
      <c r="AW5" s="118"/>
      <c r="AX5" s="165" t="str">
        <f t="shared" ref="AX5:AX68" si="0">IF(A5 = "", "",SUM(N5:AW5))</f>
        <v/>
      </c>
      <c r="AY5" s="113"/>
      <c r="AZ5" s="113"/>
    </row>
    <row r="6" spans="1:52" x14ac:dyDescent="0.25">
      <c r="A6" s="113"/>
      <c r="B6" s="113"/>
      <c r="C6" s="113"/>
      <c r="D6" s="113"/>
      <c r="E6" s="113"/>
      <c r="F6" s="113"/>
      <c r="G6" s="113"/>
      <c r="H6" s="121"/>
      <c r="I6" s="167"/>
      <c r="J6" s="113"/>
      <c r="K6" s="113"/>
      <c r="L6" s="113"/>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65" t="str">
        <f t="shared" si="0"/>
        <v/>
      </c>
      <c r="AY6" s="113"/>
      <c r="AZ6" s="113"/>
    </row>
    <row r="7" spans="1:52" x14ac:dyDescent="0.25">
      <c r="A7" s="113"/>
      <c r="B7" s="113"/>
      <c r="C7" s="113"/>
      <c r="D7" s="113"/>
      <c r="E7" s="122"/>
      <c r="F7" s="122"/>
      <c r="G7" s="113"/>
      <c r="H7" s="121"/>
      <c r="I7" s="167"/>
      <c r="J7" s="113"/>
      <c r="K7" s="113"/>
      <c r="L7" s="113"/>
      <c r="M7" s="118"/>
      <c r="N7" s="118"/>
      <c r="O7" s="118"/>
      <c r="P7" s="118"/>
      <c r="Q7" s="118"/>
      <c r="R7" s="118"/>
      <c r="S7" s="118"/>
      <c r="T7" s="118"/>
      <c r="U7" s="118"/>
      <c r="V7" s="118"/>
      <c r="W7" s="118"/>
      <c r="X7" s="118"/>
      <c r="Y7" s="118"/>
      <c r="Z7" s="118"/>
      <c r="AA7" s="118"/>
      <c r="AB7" s="118"/>
      <c r="AC7" s="118"/>
      <c r="AD7" s="118"/>
      <c r="AE7" s="118"/>
      <c r="AF7" s="118"/>
      <c r="AG7" s="118"/>
      <c r="AH7" s="118"/>
      <c r="AI7" s="118"/>
      <c r="AJ7" s="118"/>
      <c r="AK7" s="118"/>
      <c r="AL7" s="118"/>
      <c r="AM7" s="118"/>
      <c r="AN7" s="118"/>
      <c r="AO7" s="118"/>
      <c r="AP7" s="118"/>
      <c r="AQ7" s="118"/>
      <c r="AR7" s="118"/>
      <c r="AS7" s="118"/>
      <c r="AT7" s="118"/>
      <c r="AU7" s="118"/>
      <c r="AV7" s="118"/>
      <c r="AW7" s="118"/>
      <c r="AX7" s="165" t="str">
        <f t="shared" si="0"/>
        <v/>
      </c>
      <c r="AY7" s="113"/>
      <c r="AZ7" s="113"/>
    </row>
    <row r="8" spans="1:52" x14ac:dyDescent="0.25">
      <c r="A8" s="113"/>
      <c r="B8" s="113"/>
      <c r="C8" s="113"/>
      <c r="D8" s="113"/>
      <c r="E8" s="122"/>
      <c r="F8" s="122"/>
      <c r="G8" s="113"/>
      <c r="H8" s="121"/>
      <c r="I8" s="167"/>
      <c r="J8" s="113"/>
      <c r="K8" s="113"/>
      <c r="L8" s="113"/>
      <c r="M8" s="118"/>
      <c r="N8" s="118"/>
      <c r="O8" s="118"/>
      <c r="P8" s="118"/>
      <c r="Q8" s="118"/>
      <c r="R8" s="118"/>
      <c r="S8" s="118"/>
      <c r="T8" s="118"/>
      <c r="U8" s="118"/>
      <c r="V8" s="118"/>
      <c r="W8" s="118"/>
      <c r="X8" s="118"/>
      <c r="Y8" s="118"/>
      <c r="Z8" s="118"/>
      <c r="AA8" s="118"/>
      <c r="AB8" s="118"/>
      <c r="AC8" s="118"/>
      <c r="AD8" s="118"/>
      <c r="AE8" s="118"/>
      <c r="AF8" s="118"/>
      <c r="AG8" s="118"/>
      <c r="AH8" s="118"/>
      <c r="AI8" s="118"/>
      <c r="AJ8" s="118"/>
      <c r="AK8" s="118"/>
      <c r="AL8" s="118"/>
      <c r="AM8" s="118"/>
      <c r="AN8" s="118"/>
      <c r="AO8" s="118"/>
      <c r="AP8" s="118"/>
      <c r="AQ8" s="118"/>
      <c r="AR8" s="118"/>
      <c r="AS8" s="118"/>
      <c r="AT8" s="118"/>
      <c r="AU8" s="118"/>
      <c r="AV8" s="118"/>
      <c r="AW8" s="118"/>
      <c r="AX8" s="165" t="str">
        <f t="shared" si="0"/>
        <v/>
      </c>
      <c r="AY8" s="113"/>
      <c r="AZ8" s="113"/>
    </row>
    <row r="9" spans="1:52" x14ac:dyDescent="0.25">
      <c r="A9" s="113"/>
      <c r="B9" s="113"/>
      <c r="C9" s="113"/>
      <c r="D9" s="113"/>
      <c r="E9" s="122"/>
      <c r="F9" s="122"/>
      <c r="G9" s="113"/>
      <c r="H9" s="121"/>
      <c r="I9" s="167"/>
      <c r="J9" s="113"/>
      <c r="K9" s="113"/>
      <c r="L9" s="113"/>
      <c r="M9" s="118"/>
      <c r="N9" s="118"/>
      <c r="O9" s="118"/>
      <c r="P9" s="118"/>
      <c r="Q9" s="118"/>
      <c r="R9" s="118"/>
      <c r="S9" s="118"/>
      <c r="T9" s="118"/>
      <c r="U9" s="118"/>
      <c r="V9" s="118"/>
      <c r="W9" s="118"/>
      <c r="X9" s="118"/>
      <c r="Y9" s="118"/>
      <c r="Z9" s="118"/>
      <c r="AA9" s="118"/>
      <c r="AB9" s="118"/>
      <c r="AC9" s="118"/>
      <c r="AD9" s="118"/>
      <c r="AE9" s="118"/>
      <c r="AF9" s="118"/>
      <c r="AG9" s="118"/>
      <c r="AH9" s="118"/>
      <c r="AI9" s="118"/>
      <c r="AJ9" s="118"/>
      <c r="AK9" s="118"/>
      <c r="AL9" s="118"/>
      <c r="AM9" s="118"/>
      <c r="AN9" s="118"/>
      <c r="AO9" s="118"/>
      <c r="AP9" s="118"/>
      <c r="AQ9" s="118"/>
      <c r="AR9" s="118"/>
      <c r="AS9" s="118"/>
      <c r="AT9" s="118"/>
      <c r="AU9" s="118"/>
      <c r="AV9" s="118"/>
      <c r="AW9" s="118"/>
      <c r="AX9" s="165" t="str">
        <f t="shared" si="0"/>
        <v/>
      </c>
      <c r="AY9" s="113"/>
      <c r="AZ9" s="113"/>
    </row>
    <row r="10" spans="1:52" x14ac:dyDescent="0.25">
      <c r="A10" s="113"/>
      <c r="B10" s="113"/>
      <c r="C10" s="113"/>
      <c r="D10" s="113"/>
      <c r="E10" s="122"/>
      <c r="F10" s="122"/>
      <c r="G10" s="113"/>
      <c r="H10" s="121"/>
      <c r="I10" s="167"/>
      <c r="J10" s="113"/>
      <c r="K10" s="113"/>
      <c r="L10" s="113"/>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8"/>
      <c r="AQ10" s="118"/>
      <c r="AR10" s="118"/>
      <c r="AS10" s="118"/>
      <c r="AT10" s="118"/>
      <c r="AU10" s="118"/>
      <c r="AV10" s="118"/>
      <c r="AW10" s="118"/>
      <c r="AX10" s="165" t="str">
        <f t="shared" si="0"/>
        <v/>
      </c>
      <c r="AY10" s="113"/>
      <c r="AZ10" s="113"/>
    </row>
    <row r="11" spans="1:52" x14ac:dyDescent="0.25">
      <c r="A11" s="113"/>
      <c r="B11" s="113"/>
      <c r="C11" s="113"/>
      <c r="D11" s="113"/>
      <c r="E11" s="122"/>
      <c r="F11" s="122"/>
      <c r="G11" s="113"/>
      <c r="H11" s="121"/>
      <c r="I11" s="167"/>
      <c r="J11" s="113"/>
      <c r="K11" s="113"/>
      <c r="L11" s="113"/>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118"/>
      <c r="AL11" s="118"/>
      <c r="AM11" s="118"/>
      <c r="AN11" s="118"/>
      <c r="AO11" s="118"/>
      <c r="AP11" s="118"/>
      <c r="AQ11" s="118"/>
      <c r="AR11" s="118"/>
      <c r="AS11" s="118"/>
      <c r="AT11" s="118"/>
      <c r="AU11" s="118"/>
      <c r="AV11" s="118"/>
      <c r="AW11" s="118"/>
      <c r="AX11" s="165" t="str">
        <f t="shared" si="0"/>
        <v/>
      </c>
      <c r="AY11" s="113"/>
      <c r="AZ11" s="113"/>
    </row>
    <row r="12" spans="1:52" x14ac:dyDescent="0.25">
      <c r="A12" s="113"/>
      <c r="B12" s="113"/>
      <c r="C12" s="113"/>
      <c r="D12" s="113"/>
      <c r="E12" s="122"/>
      <c r="F12" s="122"/>
      <c r="G12" s="113"/>
      <c r="H12" s="121"/>
      <c r="I12" s="167"/>
      <c r="J12" s="113"/>
      <c r="K12" s="113"/>
      <c r="L12" s="113"/>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118"/>
      <c r="AL12" s="118"/>
      <c r="AM12" s="118"/>
      <c r="AN12" s="118"/>
      <c r="AO12" s="118"/>
      <c r="AP12" s="118"/>
      <c r="AQ12" s="118"/>
      <c r="AR12" s="118"/>
      <c r="AS12" s="118"/>
      <c r="AT12" s="118"/>
      <c r="AU12" s="118"/>
      <c r="AV12" s="118"/>
      <c r="AW12" s="118"/>
      <c r="AX12" s="165" t="str">
        <f t="shared" si="0"/>
        <v/>
      </c>
      <c r="AY12" s="113"/>
      <c r="AZ12" s="113"/>
    </row>
    <row r="13" spans="1:52" x14ac:dyDescent="0.25">
      <c r="A13" s="113"/>
      <c r="B13" s="113"/>
      <c r="C13" s="113"/>
      <c r="D13" s="113"/>
      <c r="E13" s="122"/>
      <c r="F13" s="122"/>
      <c r="G13" s="113"/>
      <c r="H13" s="121"/>
      <c r="I13" s="167"/>
      <c r="J13" s="113"/>
      <c r="K13" s="113"/>
      <c r="L13" s="113"/>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118"/>
      <c r="AL13" s="118"/>
      <c r="AM13" s="118"/>
      <c r="AN13" s="118"/>
      <c r="AO13" s="118"/>
      <c r="AP13" s="118"/>
      <c r="AQ13" s="118"/>
      <c r="AR13" s="118"/>
      <c r="AS13" s="118"/>
      <c r="AT13" s="118"/>
      <c r="AU13" s="118"/>
      <c r="AV13" s="118"/>
      <c r="AW13" s="118"/>
      <c r="AX13" s="165" t="str">
        <f t="shared" si="0"/>
        <v/>
      </c>
      <c r="AY13" s="113"/>
      <c r="AZ13" s="113"/>
    </row>
    <row r="14" spans="1:52" x14ac:dyDescent="0.25">
      <c r="A14" s="113"/>
      <c r="B14" s="113"/>
      <c r="C14" s="113"/>
      <c r="D14" s="113"/>
      <c r="E14" s="122"/>
      <c r="F14" s="122"/>
      <c r="G14" s="113"/>
      <c r="H14" s="121"/>
      <c r="I14" s="167"/>
      <c r="J14" s="113"/>
      <c r="K14" s="113"/>
      <c r="L14" s="113"/>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118"/>
      <c r="AM14" s="118"/>
      <c r="AN14" s="118"/>
      <c r="AO14" s="118"/>
      <c r="AP14" s="118"/>
      <c r="AQ14" s="118"/>
      <c r="AR14" s="118"/>
      <c r="AS14" s="118"/>
      <c r="AT14" s="118"/>
      <c r="AU14" s="118"/>
      <c r="AV14" s="118"/>
      <c r="AW14" s="118"/>
      <c r="AX14" s="165" t="str">
        <f t="shared" si="0"/>
        <v/>
      </c>
      <c r="AY14" s="113"/>
      <c r="AZ14" s="113"/>
    </row>
    <row r="15" spans="1:52" x14ac:dyDescent="0.25">
      <c r="A15" s="113"/>
      <c r="B15" s="169"/>
      <c r="C15" s="113"/>
      <c r="D15" s="113"/>
      <c r="E15" s="113"/>
      <c r="F15" s="113"/>
      <c r="G15" s="113"/>
      <c r="H15" s="113"/>
      <c r="I15" s="167"/>
      <c r="J15" s="113"/>
      <c r="K15" s="113"/>
      <c r="L15" s="113"/>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118"/>
      <c r="AL15" s="118"/>
      <c r="AM15" s="118"/>
      <c r="AN15" s="118"/>
      <c r="AO15" s="118"/>
      <c r="AP15" s="118"/>
      <c r="AQ15" s="118"/>
      <c r="AR15" s="118"/>
      <c r="AS15" s="118"/>
      <c r="AT15" s="118"/>
      <c r="AU15" s="118"/>
      <c r="AV15" s="118"/>
      <c r="AW15" s="118"/>
      <c r="AX15" s="165" t="str">
        <f t="shared" si="0"/>
        <v/>
      </c>
      <c r="AY15" s="113"/>
      <c r="AZ15" s="113"/>
    </row>
    <row r="16" spans="1:52" x14ac:dyDescent="0.25">
      <c r="A16" s="122"/>
      <c r="B16" s="169"/>
      <c r="C16" s="113"/>
      <c r="D16" s="113"/>
      <c r="E16" s="113"/>
      <c r="F16" s="113"/>
      <c r="G16" s="113"/>
      <c r="H16" s="168"/>
      <c r="I16" s="167"/>
      <c r="J16" s="113"/>
      <c r="K16" s="113"/>
      <c r="L16" s="113"/>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118"/>
      <c r="AL16" s="118"/>
      <c r="AM16" s="118"/>
      <c r="AN16" s="118"/>
      <c r="AO16" s="118"/>
      <c r="AP16" s="118"/>
      <c r="AQ16" s="118"/>
      <c r="AR16" s="118"/>
      <c r="AS16" s="118"/>
      <c r="AT16" s="118"/>
      <c r="AU16" s="118"/>
      <c r="AV16" s="118"/>
      <c r="AW16" s="118"/>
      <c r="AX16" s="165" t="str">
        <f t="shared" si="0"/>
        <v/>
      </c>
      <c r="AY16" s="113"/>
      <c r="AZ16" s="113"/>
    </row>
    <row r="17" spans="1:52" x14ac:dyDescent="0.25">
      <c r="A17" s="122"/>
      <c r="B17" s="169"/>
      <c r="C17" s="113"/>
      <c r="D17" s="113"/>
      <c r="E17" s="122"/>
      <c r="F17" s="122"/>
      <c r="G17" s="113"/>
      <c r="H17" s="122"/>
      <c r="I17" s="167"/>
      <c r="J17" s="122"/>
      <c r="K17" s="113"/>
      <c r="L17" s="113"/>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118"/>
      <c r="AU17" s="118"/>
      <c r="AV17" s="118"/>
      <c r="AW17" s="118"/>
      <c r="AX17" s="165" t="str">
        <f t="shared" si="0"/>
        <v/>
      </c>
      <c r="AY17" s="113"/>
      <c r="AZ17" s="113"/>
    </row>
    <row r="18" spans="1:52" x14ac:dyDescent="0.25">
      <c r="A18" s="113"/>
      <c r="B18" s="113"/>
      <c r="C18" s="113"/>
      <c r="D18" s="113"/>
      <c r="E18" s="122"/>
      <c r="F18" s="122"/>
      <c r="G18" s="113"/>
      <c r="H18" s="170"/>
      <c r="I18" s="167"/>
      <c r="J18" s="113"/>
      <c r="K18" s="113"/>
      <c r="L18" s="113"/>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65" t="str">
        <f t="shared" si="0"/>
        <v/>
      </c>
      <c r="AY18" s="113"/>
      <c r="AZ18" s="113"/>
    </row>
    <row r="19" spans="1:52" x14ac:dyDescent="0.25">
      <c r="A19" s="122"/>
      <c r="B19" s="113"/>
      <c r="C19" s="113"/>
      <c r="D19" s="122"/>
      <c r="E19" s="113"/>
      <c r="F19" s="113"/>
      <c r="G19" s="113"/>
      <c r="H19" s="171"/>
      <c r="I19" s="167"/>
      <c r="J19" s="113"/>
      <c r="K19" s="122"/>
      <c r="L19" s="113"/>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65" t="str">
        <f t="shared" si="0"/>
        <v/>
      </c>
      <c r="AY19" s="113"/>
      <c r="AZ19" s="113"/>
    </row>
    <row r="20" spans="1:52" x14ac:dyDescent="0.25">
      <c r="A20" s="113"/>
      <c r="B20" s="113"/>
      <c r="C20" s="113"/>
      <c r="D20" s="113"/>
      <c r="E20" s="122"/>
      <c r="F20" s="122"/>
      <c r="G20" s="113"/>
      <c r="H20" s="172"/>
      <c r="I20" s="167"/>
      <c r="J20" s="113"/>
      <c r="K20" s="122"/>
      <c r="L20" s="113"/>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c r="AW20" s="118"/>
      <c r="AX20" s="165" t="str">
        <f t="shared" si="0"/>
        <v/>
      </c>
      <c r="AY20" s="113"/>
      <c r="AZ20" s="113"/>
    </row>
    <row r="21" spans="1:52" x14ac:dyDescent="0.25">
      <c r="A21" s="122"/>
      <c r="B21" s="113"/>
      <c r="C21" s="113"/>
      <c r="D21" s="113"/>
      <c r="E21" s="122"/>
      <c r="F21" s="122"/>
      <c r="G21" s="113"/>
      <c r="H21" s="170"/>
      <c r="I21" s="173"/>
      <c r="J21" s="113"/>
      <c r="K21" s="113"/>
      <c r="L21" s="113"/>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118"/>
      <c r="AL21" s="118"/>
      <c r="AM21" s="118"/>
      <c r="AN21" s="118"/>
      <c r="AO21" s="118"/>
      <c r="AP21" s="118"/>
      <c r="AQ21" s="118"/>
      <c r="AR21" s="118"/>
      <c r="AS21" s="118"/>
      <c r="AT21" s="118"/>
      <c r="AU21" s="118"/>
      <c r="AV21" s="118"/>
      <c r="AW21" s="118"/>
      <c r="AX21" s="165" t="str">
        <f t="shared" si="0"/>
        <v/>
      </c>
      <c r="AY21" s="113"/>
      <c r="AZ21" s="113"/>
    </row>
    <row r="22" spans="1:52" x14ac:dyDescent="0.25">
      <c r="A22" s="113"/>
      <c r="B22" s="113"/>
      <c r="C22" s="113"/>
      <c r="D22" s="113"/>
      <c r="E22" s="113"/>
      <c r="F22" s="113"/>
      <c r="G22" s="113"/>
      <c r="H22" s="113"/>
      <c r="I22" s="167"/>
      <c r="J22" s="113"/>
      <c r="K22" s="113"/>
      <c r="L22" s="113"/>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118"/>
      <c r="AL22" s="118"/>
      <c r="AM22" s="118"/>
      <c r="AN22" s="118"/>
      <c r="AO22" s="118"/>
      <c r="AP22" s="118"/>
      <c r="AQ22" s="118"/>
      <c r="AR22" s="118"/>
      <c r="AS22" s="118"/>
      <c r="AT22" s="118"/>
      <c r="AU22" s="118"/>
      <c r="AV22" s="118"/>
      <c r="AW22" s="118"/>
      <c r="AX22" s="165" t="str">
        <f t="shared" si="0"/>
        <v/>
      </c>
      <c r="AY22" s="113"/>
      <c r="AZ22" s="113"/>
    </row>
    <row r="23" spans="1:52" x14ac:dyDescent="0.25">
      <c r="A23" s="122"/>
      <c r="B23" s="113"/>
      <c r="C23" s="113"/>
      <c r="D23" s="113"/>
      <c r="E23" s="113"/>
      <c r="F23" s="113"/>
      <c r="G23" s="113"/>
      <c r="H23" s="113"/>
      <c r="I23" s="113"/>
      <c r="J23" s="122"/>
      <c r="K23" s="113"/>
      <c r="L23" s="113"/>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118"/>
      <c r="AL23" s="118"/>
      <c r="AM23" s="118"/>
      <c r="AN23" s="118"/>
      <c r="AO23" s="118"/>
      <c r="AP23" s="118"/>
      <c r="AQ23" s="118"/>
      <c r="AR23" s="118"/>
      <c r="AS23" s="118"/>
      <c r="AT23" s="118"/>
      <c r="AU23" s="118"/>
      <c r="AV23" s="118"/>
      <c r="AW23" s="118"/>
      <c r="AX23" s="165" t="str">
        <f t="shared" si="0"/>
        <v/>
      </c>
      <c r="AY23" s="113"/>
      <c r="AZ23" s="113"/>
    </row>
    <row r="24" spans="1:52" x14ac:dyDescent="0.25">
      <c r="A24" s="113"/>
      <c r="B24" s="113"/>
      <c r="C24" s="113"/>
      <c r="D24" s="122"/>
      <c r="E24" s="122"/>
      <c r="F24" s="122"/>
      <c r="G24" s="113"/>
      <c r="H24" s="170"/>
      <c r="I24" s="167"/>
      <c r="J24" s="113"/>
      <c r="K24" s="113"/>
      <c r="L24" s="113"/>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118"/>
      <c r="AL24" s="118"/>
      <c r="AM24" s="118"/>
      <c r="AN24" s="118"/>
      <c r="AO24" s="118"/>
      <c r="AP24" s="118"/>
      <c r="AQ24" s="118"/>
      <c r="AR24" s="118"/>
      <c r="AS24" s="118"/>
      <c r="AT24" s="118"/>
      <c r="AU24" s="118"/>
      <c r="AV24" s="118"/>
      <c r="AW24" s="118"/>
      <c r="AX24" s="165" t="str">
        <f t="shared" si="0"/>
        <v/>
      </c>
      <c r="AY24" s="113"/>
      <c r="AZ24" s="113"/>
    </row>
    <row r="25" spans="1:52" x14ac:dyDescent="0.25">
      <c r="A25" s="113"/>
      <c r="B25" s="113"/>
      <c r="C25" s="113"/>
      <c r="D25" s="122"/>
      <c r="E25" s="122"/>
      <c r="F25" s="122"/>
      <c r="G25" s="113"/>
      <c r="H25" s="170"/>
      <c r="I25" s="167"/>
      <c r="J25" s="113"/>
      <c r="K25" s="113"/>
      <c r="L25" s="113"/>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118"/>
      <c r="AL25" s="118"/>
      <c r="AM25" s="118"/>
      <c r="AN25" s="118"/>
      <c r="AO25" s="118"/>
      <c r="AP25" s="118"/>
      <c r="AQ25" s="118"/>
      <c r="AR25" s="118"/>
      <c r="AS25" s="118"/>
      <c r="AT25" s="118"/>
      <c r="AU25" s="118"/>
      <c r="AV25" s="118"/>
      <c r="AW25" s="118"/>
      <c r="AX25" s="165" t="str">
        <f t="shared" si="0"/>
        <v/>
      </c>
      <c r="AY25" s="113"/>
      <c r="AZ25" s="113"/>
    </row>
    <row r="26" spans="1:52" x14ac:dyDescent="0.25">
      <c r="A26" s="122"/>
      <c r="B26" s="169"/>
      <c r="C26" s="113"/>
      <c r="D26" s="113"/>
      <c r="E26" s="122"/>
      <c r="F26" s="122"/>
      <c r="G26" s="113"/>
      <c r="H26" s="122"/>
      <c r="I26" s="122"/>
      <c r="J26" s="122"/>
      <c r="K26" s="113"/>
      <c r="L26" s="122"/>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118"/>
      <c r="AL26" s="118"/>
      <c r="AM26" s="118"/>
      <c r="AN26" s="118"/>
      <c r="AO26" s="118"/>
      <c r="AP26" s="118"/>
      <c r="AQ26" s="118"/>
      <c r="AR26" s="118"/>
      <c r="AS26" s="118"/>
      <c r="AT26" s="118"/>
      <c r="AU26" s="118"/>
      <c r="AV26" s="118"/>
      <c r="AW26" s="118"/>
      <c r="AX26" s="165" t="str">
        <f t="shared" si="0"/>
        <v/>
      </c>
      <c r="AY26" s="122"/>
      <c r="AZ26" s="122"/>
    </row>
    <row r="27" spans="1:52" x14ac:dyDescent="0.25">
      <c r="A27" s="113"/>
      <c r="B27" s="169"/>
      <c r="C27" s="113"/>
      <c r="D27" s="113"/>
      <c r="E27" s="113"/>
      <c r="F27" s="113"/>
      <c r="G27" s="113"/>
      <c r="H27" s="113"/>
      <c r="I27" s="167"/>
      <c r="J27" s="113"/>
      <c r="K27" s="113"/>
      <c r="L27" s="113"/>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118"/>
      <c r="AL27" s="118"/>
      <c r="AM27" s="118"/>
      <c r="AN27" s="118"/>
      <c r="AO27" s="118"/>
      <c r="AP27" s="118"/>
      <c r="AQ27" s="118"/>
      <c r="AR27" s="118"/>
      <c r="AS27" s="118"/>
      <c r="AT27" s="118"/>
      <c r="AU27" s="118"/>
      <c r="AV27" s="118"/>
      <c r="AW27" s="118"/>
      <c r="AX27" s="165" t="str">
        <f t="shared" si="0"/>
        <v/>
      </c>
      <c r="AY27" s="113"/>
      <c r="AZ27" s="113"/>
    </row>
    <row r="28" spans="1:52" x14ac:dyDescent="0.25">
      <c r="A28" s="122"/>
      <c r="B28" s="169"/>
      <c r="C28" s="113"/>
      <c r="D28" s="113"/>
      <c r="E28" s="113"/>
      <c r="F28" s="113"/>
      <c r="G28" s="113"/>
      <c r="H28" s="121"/>
      <c r="I28" s="113"/>
      <c r="J28" s="113"/>
      <c r="K28" s="113"/>
      <c r="L28" s="113"/>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118"/>
      <c r="AL28" s="118"/>
      <c r="AM28" s="118"/>
      <c r="AN28" s="118"/>
      <c r="AO28" s="118"/>
      <c r="AP28" s="118"/>
      <c r="AQ28" s="118"/>
      <c r="AR28" s="118"/>
      <c r="AS28" s="118"/>
      <c r="AT28" s="118"/>
      <c r="AU28" s="118"/>
      <c r="AV28" s="118"/>
      <c r="AW28" s="118"/>
      <c r="AX28" s="165" t="str">
        <f t="shared" si="0"/>
        <v/>
      </c>
      <c r="AY28" s="113"/>
      <c r="AZ28" s="113"/>
    </row>
    <row r="29" spans="1:52" x14ac:dyDescent="0.25">
      <c r="A29" s="113"/>
      <c r="B29" s="169"/>
      <c r="C29" s="113"/>
      <c r="D29" s="113"/>
      <c r="E29" s="170"/>
      <c r="F29" s="170"/>
      <c r="G29" s="113"/>
      <c r="H29" s="170"/>
      <c r="I29" s="167"/>
      <c r="J29" s="113"/>
      <c r="K29" s="113"/>
      <c r="L29" s="113"/>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118"/>
      <c r="AL29" s="118"/>
      <c r="AM29" s="118"/>
      <c r="AN29" s="118"/>
      <c r="AO29" s="118"/>
      <c r="AP29" s="118"/>
      <c r="AQ29" s="118"/>
      <c r="AR29" s="118"/>
      <c r="AS29" s="118"/>
      <c r="AT29" s="118"/>
      <c r="AU29" s="118"/>
      <c r="AV29" s="118"/>
      <c r="AW29" s="118"/>
      <c r="AX29" s="165" t="str">
        <f t="shared" si="0"/>
        <v/>
      </c>
      <c r="AY29" s="113"/>
      <c r="AZ29" s="113"/>
    </row>
    <row r="30" spans="1:52" x14ac:dyDescent="0.25">
      <c r="A30" s="113"/>
      <c r="B30" s="169"/>
      <c r="C30" s="113"/>
      <c r="D30" s="113"/>
      <c r="E30" s="113"/>
      <c r="F30" s="122"/>
      <c r="G30" s="113"/>
      <c r="H30" s="122"/>
      <c r="I30" s="167"/>
      <c r="J30" s="113"/>
      <c r="K30" s="113"/>
      <c r="L30" s="113"/>
      <c r="M30" s="174"/>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118"/>
      <c r="AL30" s="118"/>
      <c r="AM30" s="118"/>
      <c r="AN30" s="118"/>
      <c r="AO30" s="118"/>
      <c r="AP30" s="118"/>
      <c r="AQ30" s="118"/>
      <c r="AR30" s="118"/>
      <c r="AS30" s="118"/>
      <c r="AT30" s="118"/>
      <c r="AU30" s="118"/>
      <c r="AV30" s="118"/>
      <c r="AW30" s="118"/>
      <c r="AX30" s="165" t="str">
        <f t="shared" si="0"/>
        <v/>
      </c>
      <c r="AY30" s="197"/>
      <c r="AZ30" s="197"/>
    </row>
    <row r="31" spans="1:52" x14ac:dyDescent="0.25">
      <c r="A31" s="122"/>
      <c r="B31" s="169"/>
      <c r="C31" s="113"/>
      <c r="D31" s="113"/>
      <c r="E31" s="113"/>
      <c r="F31" s="113"/>
      <c r="G31" s="113"/>
      <c r="H31" s="113"/>
      <c r="I31" s="119"/>
      <c r="J31" s="113"/>
      <c r="K31" s="113"/>
      <c r="L31" s="113"/>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118"/>
      <c r="AL31" s="118"/>
      <c r="AM31" s="118"/>
      <c r="AN31" s="118"/>
      <c r="AO31" s="118"/>
      <c r="AP31" s="118"/>
      <c r="AQ31" s="118"/>
      <c r="AR31" s="118"/>
      <c r="AS31" s="118"/>
      <c r="AT31" s="118"/>
      <c r="AU31" s="118"/>
      <c r="AV31" s="118"/>
      <c r="AW31" s="118"/>
      <c r="AX31" s="165" t="str">
        <f t="shared" si="0"/>
        <v/>
      </c>
      <c r="AY31" s="113"/>
      <c r="AZ31" s="113"/>
    </row>
    <row r="32" spans="1:52" x14ac:dyDescent="0.25">
      <c r="A32" s="113"/>
      <c r="B32" s="113"/>
      <c r="C32" s="113"/>
      <c r="D32" s="113"/>
      <c r="E32" s="113"/>
      <c r="F32" s="113"/>
      <c r="G32" s="113"/>
      <c r="H32" s="113"/>
      <c r="I32" s="119"/>
      <c r="J32" s="113"/>
      <c r="K32" s="113"/>
      <c r="L32" s="113"/>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8"/>
      <c r="AK32" s="118"/>
      <c r="AL32" s="118"/>
      <c r="AM32" s="118"/>
      <c r="AN32" s="118"/>
      <c r="AO32" s="118"/>
      <c r="AP32" s="118"/>
      <c r="AQ32" s="118"/>
      <c r="AR32" s="118"/>
      <c r="AS32" s="118"/>
      <c r="AT32" s="118"/>
      <c r="AU32" s="118"/>
      <c r="AV32" s="118"/>
      <c r="AW32" s="118"/>
      <c r="AX32" s="165" t="str">
        <f t="shared" si="0"/>
        <v/>
      </c>
      <c r="AY32" s="113"/>
      <c r="AZ32" s="113"/>
    </row>
    <row r="33" spans="1:52" x14ac:dyDescent="0.25">
      <c r="A33" s="113"/>
      <c r="B33" s="113"/>
      <c r="C33" s="113"/>
      <c r="D33" s="113"/>
      <c r="E33" s="113"/>
      <c r="F33" s="113"/>
      <c r="G33" s="113"/>
      <c r="H33" s="113"/>
      <c r="I33" s="119"/>
      <c r="J33" s="113"/>
      <c r="K33" s="113"/>
      <c r="L33" s="113"/>
      <c r="M33" s="118"/>
      <c r="N33" s="118"/>
      <c r="O33" s="118"/>
      <c r="P33" s="118"/>
      <c r="Q33" s="118"/>
      <c r="R33" s="118"/>
      <c r="S33" s="118"/>
      <c r="T33" s="118"/>
      <c r="U33" s="118"/>
      <c r="V33" s="118"/>
      <c r="W33" s="118"/>
      <c r="X33" s="118"/>
      <c r="Y33" s="118"/>
      <c r="Z33" s="118"/>
      <c r="AA33" s="118"/>
      <c r="AB33" s="118"/>
      <c r="AC33" s="118"/>
      <c r="AD33" s="118"/>
      <c r="AE33" s="118"/>
      <c r="AF33" s="118"/>
      <c r="AG33" s="118"/>
      <c r="AH33" s="118"/>
      <c r="AI33" s="118"/>
      <c r="AJ33" s="118"/>
      <c r="AK33" s="118"/>
      <c r="AL33" s="118"/>
      <c r="AM33" s="118"/>
      <c r="AN33" s="118"/>
      <c r="AO33" s="118"/>
      <c r="AP33" s="118"/>
      <c r="AQ33" s="118"/>
      <c r="AR33" s="118"/>
      <c r="AS33" s="118"/>
      <c r="AT33" s="118"/>
      <c r="AU33" s="118"/>
      <c r="AV33" s="118"/>
      <c r="AW33" s="118"/>
      <c r="AX33" s="165" t="str">
        <f t="shared" si="0"/>
        <v/>
      </c>
      <c r="AY33" s="113"/>
      <c r="AZ33" s="113"/>
    </row>
    <row r="34" spans="1:52" x14ac:dyDescent="0.25">
      <c r="A34" s="113"/>
      <c r="B34" s="113"/>
      <c r="C34" s="113"/>
      <c r="D34" s="113"/>
      <c r="E34" s="113"/>
      <c r="F34" s="113"/>
      <c r="G34" s="113"/>
      <c r="H34" s="113"/>
      <c r="I34" s="119"/>
      <c r="J34" s="113"/>
      <c r="K34" s="113"/>
      <c r="L34" s="113"/>
      <c r="M34" s="118"/>
      <c r="N34" s="118"/>
      <c r="O34" s="118"/>
      <c r="P34" s="118"/>
      <c r="Q34" s="118"/>
      <c r="R34" s="118"/>
      <c r="S34" s="118"/>
      <c r="T34" s="118"/>
      <c r="U34" s="118"/>
      <c r="V34" s="118"/>
      <c r="W34" s="118"/>
      <c r="X34" s="118"/>
      <c r="Y34" s="118"/>
      <c r="Z34" s="118"/>
      <c r="AA34" s="118"/>
      <c r="AB34" s="118"/>
      <c r="AC34" s="118"/>
      <c r="AD34" s="118"/>
      <c r="AE34" s="118"/>
      <c r="AF34" s="118"/>
      <c r="AG34" s="118"/>
      <c r="AH34" s="118"/>
      <c r="AI34" s="118"/>
      <c r="AJ34" s="118"/>
      <c r="AK34" s="118"/>
      <c r="AL34" s="118"/>
      <c r="AM34" s="118"/>
      <c r="AN34" s="118"/>
      <c r="AO34" s="118"/>
      <c r="AP34" s="118"/>
      <c r="AQ34" s="118"/>
      <c r="AR34" s="118"/>
      <c r="AS34" s="118"/>
      <c r="AT34" s="118"/>
      <c r="AU34" s="118"/>
      <c r="AV34" s="118"/>
      <c r="AW34" s="118"/>
      <c r="AX34" s="165" t="str">
        <f t="shared" si="0"/>
        <v/>
      </c>
      <c r="AY34" s="113"/>
      <c r="AZ34" s="113"/>
    </row>
    <row r="35" spans="1:52" x14ac:dyDescent="0.25">
      <c r="A35" s="113"/>
      <c r="B35" s="113"/>
      <c r="C35" s="113"/>
      <c r="D35" s="113"/>
      <c r="E35" s="113"/>
      <c r="F35" s="113"/>
      <c r="G35" s="113"/>
      <c r="H35" s="113"/>
      <c r="I35" s="119"/>
      <c r="J35" s="113"/>
      <c r="K35" s="113"/>
      <c r="L35" s="113"/>
      <c r="M35" s="118"/>
      <c r="N35" s="118"/>
      <c r="O35" s="118"/>
      <c r="P35" s="118"/>
      <c r="Q35" s="118"/>
      <c r="R35" s="118"/>
      <c r="S35" s="118"/>
      <c r="T35" s="118"/>
      <c r="U35" s="118"/>
      <c r="V35" s="118"/>
      <c r="W35" s="118"/>
      <c r="X35" s="118"/>
      <c r="Y35" s="118"/>
      <c r="Z35" s="118"/>
      <c r="AA35" s="118"/>
      <c r="AB35" s="118"/>
      <c r="AC35" s="118"/>
      <c r="AD35" s="118"/>
      <c r="AE35" s="118"/>
      <c r="AF35" s="118"/>
      <c r="AG35" s="118"/>
      <c r="AH35" s="118"/>
      <c r="AI35" s="118"/>
      <c r="AJ35" s="118"/>
      <c r="AK35" s="118"/>
      <c r="AL35" s="118"/>
      <c r="AM35" s="118"/>
      <c r="AN35" s="118"/>
      <c r="AO35" s="118"/>
      <c r="AP35" s="118"/>
      <c r="AQ35" s="118"/>
      <c r="AR35" s="118"/>
      <c r="AS35" s="118"/>
      <c r="AT35" s="118"/>
      <c r="AU35" s="118"/>
      <c r="AV35" s="118"/>
      <c r="AW35" s="118"/>
      <c r="AX35" s="165" t="str">
        <f t="shared" si="0"/>
        <v/>
      </c>
      <c r="AY35" s="113"/>
      <c r="AZ35" s="113"/>
    </row>
    <row r="36" spans="1:52" x14ac:dyDescent="0.25">
      <c r="A36" s="113"/>
      <c r="B36" s="113"/>
      <c r="C36" s="113"/>
      <c r="D36" s="113"/>
      <c r="E36" s="113"/>
      <c r="F36" s="113"/>
      <c r="G36" s="113"/>
      <c r="H36" s="113"/>
      <c r="I36" s="119"/>
      <c r="J36" s="113"/>
      <c r="K36" s="113"/>
      <c r="L36" s="113"/>
      <c r="M36" s="118"/>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8"/>
      <c r="AL36" s="118"/>
      <c r="AM36" s="118"/>
      <c r="AN36" s="118"/>
      <c r="AO36" s="118"/>
      <c r="AP36" s="118"/>
      <c r="AQ36" s="118"/>
      <c r="AR36" s="118"/>
      <c r="AS36" s="118"/>
      <c r="AT36" s="118"/>
      <c r="AU36" s="118"/>
      <c r="AV36" s="118"/>
      <c r="AW36" s="118"/>
      <c r="AX36" s="165" t="str">
        <f t="shared" si="0"/>
        <v/>
      </c>
      <c r="AY36" s="113"/>
      <c r="AZ36" s="113"/>
    </row>
    <row r="37" spans="1:52" x14ac:dyDescent="0.25">
      <c r="A37" s="113"/>
      <c r="B37" s="113"/>
      <c r="C37" s="113"/>
      <c r="D37" s="113"/>
      <c r="E37" s="113"/>
      <c r="F37" s="113"/>
      <c r="G37" s="113"/>
      <c r="H37" s="113"/>
      <c r="I37" s="119"/>
      <c r="J37" s="113"/>
      <c r="K37" s="113"/>
      <c r="L37" s="113"/>
      <c r="M37" s="118"/>
      <c r="N37" s="118"/>
      <c r="O37" s="118"/>
      <c r="P37" s="118"/>
      <c r="Q37" s="118"/>
      <c r="R37" s="118"/>
      <c r="S37" s="118"/>
      <c r="T37" s="118"/>
      <c r="U37" s="118"/>
      <c r="V37" s="118"/>
      <c r="W37" s="118"/>
      <c r="X37" s="118"/>
      <c r="Y37" s="118"/>
      <c r="Z37" s="118"/>
      <c r="AA37" s="118"/>
      <c r="AB37" s="118"/>
      <c r="AC37" s="118"/>
      <c r="AD37" s="118"/>
      <c r="AE37" s="118"/>
      <c r="AF37" s="118"/>
      <c r="AG37" s="118"/>
      <c r="AH37" s="118"/>
      <c r="AI37" s="118"/>
      <c r="AJ37" s="118"/>
      <c r="AK37" s="118"/>
      <c r="AL37" s="118"/>
      <c r="AM37" s="118"/>
      <c r="AN37" s="118"/>
      <c r="AO37" s="118"/>
      <c r="AP37" s="118"/>
      <c r="AQ37" s="118"/>
      <c r="AR37" s="118"/>
      <c r="AS37" s="118"/>
      <c r="AT37" s="118"/>
      <c r="AU37" s="118"/>
      <c r="AV37" s="118"/>
      <c r="AW37" s="118"/>
      <c r="AX37" s="165" t="str">
        <f t="shared" si="0"/>
        <v/>
      </c>
      <c r="AY37" s="113"/>
      <c r="AZ37" s="113"/>
    </row>
    <row r="38" spans="1:52" x14ac:dyDescent="0.25">
      <c r="A38" s="113"/>
      <c r="B38" s="113"/>
      <c r="C38" s="113"/>
      <c r="D38" s="114"/>
      <c r="E38" s="113"/>
      <c r="F38" s="113"/>
      <c r="G38" s="113"/>
      <c r="H38" s="113"/>
      <c r="I38" s="115"/>
      <c r="J38" s="113"/>
      <c r="K38" s="113"/>
      <c r="L38" s="113"/>
      <c r="M38" s="118"/>
      <c r="N38" s="118"/>
      <c r="O38" s="118"/>
      <c r="P38" s="118"/>
      <c r="Q38" s="118"/>
      <c r="R38" s="118"/>
      <c r="S38" s="118"/>
      <c r="T38" s="118"/>
      <c r="U38" s="118"/>
      <c r="V38" s="118"/>
      <c r="W38" s="118"/>
      <c r="X38" s="118"/>
      <c r="Y38" s="118"/>
      <c r="Z38" s="118"/>
      <c r="AA38" s="118"/>
      <c r="AB38" s="118"/>
      <c r="AC38" s="118"/>
      <c r="AD38" s="118"/>
      <c r="AE38" s="118"/>
      <c r="AF38" s="118"/>
      <c r="AG38" s="118"/>
      <c r="AH38" s="118"/>
      <c r="AI38" s="118"/>
      <c r="AJ38" s="118"/>
      <c r="AK38" s="118"/>
      <c r="AL38" s="118"/>
      <c r="AM38" s="118"/>
      <c r="AN38" s="118"/>
      <c r="AO38" s="118"/>
      <c r="AP38" s="118"/>
      <c r="AQ38" s="118"/>
      <c r="AR38" s="118"/>
      <c r="AS38" s="118"/>
      <c r="AT38" s="118"/>
      <c r="AU38" s="118"/>
      <c r="AV38" s="118"/>
      <c r="AW38" s="118"/>
      <c r="AX38" s="165" t="str">
        <f t="shared" si="0"/>
        <v/>
      </c>
      <c r="AY38" s="113"/>
      <c r="AZ38" s="113"/>
    </row>
    <row r="39" spans="1:52" x14ac:dyDescent="0.25">
      <c r="A39" s="113"/>
      <c r="B39" s="113"/>
      <c r="C39" s="113"/>
      <c r="D39" s="114"/>
      <c r="E39" s="113"/>
      <c r="F39" s="113"/>
      <c r="G39" s="113"/>
      <c r="H39" s="113"/>
      <c r="I39" s="115"/>
      <c r="J39" s="113"/>
      <c r="K39" s="113"/>
      <c r="L39" s="113"/>
      <c r="M39" s="118"/>
      <c r="N39" s="118"/>
      <c r="O39" s="118"/>
      <c r="P39" s="118"/>
      <c r="Q39" s="118"/>
      <c r="R39" s="118"/>
      <c r="S39" s="118"/>
      <c r="T39" s="118"/>
      <c r="U39" s="118"/>
      <c r="V39" s="118"/>
      <c r="W39" s="118"/>
      <c r="X39" s="118"/>
      <c r="Y39" s="118"/>
      <c r="Z39" s="118"/>
      <c r="AA39" s="118"/>
      <c r="AB39" s="118"/>
      <c r="AC39" s="118"/>
      <c r="AD39" s="118"/>
      <c r="AE39" s="118"/>
      <c r="AF39" s="118"/>
      <c r="AG39" s="118"/>
      <c r="AH39" s="118"/>
      <c r="AI39" s="118"/>
      <c r="AJ39" s="118"/>
      <c r="AK39" s="118"/>
      <c r="AL39" s="118"/>
      <c r="AM39" s="118"/>
      <c r="AN39" s="118"/>
      <c r="AO39" s="118"/>
      <c r="AP39" s="118"/>
      <c r="AQ39" s="118"/>
      <c r="AR39" s="118"/>
      <c r="AS39" s="118"/>
      <c r="AT39" s="118"/>
      <c r="AU39" s="118"/>
      <c r="AV39" s="118"/>
      <c r="AW39" s="118"/>
      <c r="AX39" s="165" t="str">
        <f t="shared" si="0"/>
        <v/>
      </c>
      <c r="AY39" s="113"/>
      <c r="AZ39" s="113"/>
    </row>
    <row r="40" spans="1:52" x14ac:dyDescent="0.25">
      <c r="A40" s="113"/>
      <c r="B40" s="113"/>
      <c r="C40" s="113"/>
      <c r="D40" s="114"/>
      <c r="E40" s="113"/>
      <c r="F40" s="113"/>
      <c r="G40" s="113"/>
      <c r="H40" s="113"/>
      <c r="I40" s="115"/>
      <c r="J40" s="113"/>
      <c r="K40" s="113"/>
      <c r="L40" s="113"/>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8"/>
      <c r="AL40" s="118"/>
      <c r="AM40" s="118"/>
      <c r="AN40" s="118"/>
      <c r="AO40" s="118"/>
      <c r="AP40" s="118"/>
      <c r="AQ40" s="118"/>
      <c r="AR40" s="118"/>
      <c r="AS40" s="118"/>
      <c r="AT40" s="118"/>
      <c r="AU40" s="118"/>
      <c r="AV40" s="118"/>
      <c r="AW40" s="118"/>
      <c r="AX40" s="165" t="str">
        <f t="shared" si="0"/>
        <v/>
      </c>
      <c r="AY40" s="113"/>
      <c r="AZ40" s="113"/>
    </row>
    <row r="41" spans="1:52" x14ac:dyDescent="0.25">
      <c r="A41" s="113"/>
      <c r="B41" s="113"/>
      <c r="C41" s="113"/>
      <c r="D41" s="114"/>
      <c r="E41" s="113"/>
      <c r="F41" s="113"/>
      <c r="G41" s="113"/>
      <c r="H41" s="113"/>
      <c r="I41" s="115"/>
      <c r="J41" s="113"/>
      <c r="K41" s="113"/>
      <c r="L41" s="113"/>
      <c r="M41" s="118"/>
      <c r="N41" s="118"/>
      <c r="O41" s="118"/>
      <c r="P41" s="118"/>
      <c r="Q41" s="118"/>
      <c r="R41" s="118"/>
      <c r="S41" s="118"/>
      <c r="T41" s="118"/>
      <c r="U41" s="118"/>
      <c r="V41" s="118"/>
      <c r="W41" s="118"/>
      <c r="X41" s="118"/>
      <c r="Y41" s="118"/>
      <c r="Z41" s="118"/>
      <c r="AA41" s="118"/>
      <c r="AB41" s="118"/>
      <c r="AC41" s="118"/>
      <c r="AD41" s="118"/>
      <c r="AE41" s="118"/>
      <c r="AF41" s="118"/>
      <c r="AG41" s="118"/>
      <c r="AH41" s="118"/>
      <c r="AI41" s="118"/>
      <c r="AJ41" s="118"/>
      <c r="AK41" s="118"/>
      <c r="AL41" s="118"/>
      <c r="AM41" s="118"/>
      <c r="AN41" s="118"/>
      <c r="AO41" s="118"/>
      <c r="AP41" s="118"/>
      <c r="AQ41" s="118"/>
      <c r="AR41" s="118"/>
      <c r="AS41" s="118"/>
      <c r="AT41" s="118"/>
      <c r="AU41" s="118"/>
      <c r="AV41" s="118"/>
      <c r="AW41" s="118"/>
      <c r="AX41" s="165" t="str">
        <f t="shared" si="0"/>
        <v/>
      </c>
      <c r="AY41" s="113"/>
      <c r="AZ41" s="113"/>
    </row>
    <row r="42" spans="1:52" x14ac:dyDescent="0.25">
      <c r="A42" s="113"/>
      <c r="B42" s="113"/>
      <c r="C42" s="113"/>
      <c r="D42" s="114"/>
      <c r="E42" s="113"/>
      <c r="F42" s="113"/>
      <c r="G42" s="113"/>
      <c r="H42" s="113"/>
      <c r="I42" s="115"/>
      <c r="J42" s="113"/>
      <c r="K42" s="113"/>
      <c r="L42" s="113"/>
      <c r="M42" s="118"/>
      <c r="N42" s="118"/>
      <c r="O42" s="118"/>
      <c r="P42" s="118"/>
      <c r="Q42" s="118"/>
      <c r="R42" s="118"/>
      <c r="S42" s="118"/>
      <c r="T42" s="118"/>
      <c r="U42" s="118"/>
      <c r="V42" s="118"/>
      <c r="W42" s="118"/>
      <c r="X42" s="118"/>
      <c r="Y42" s="118"/>
      <c r="Z42" s="118"/>
      <c r="AA42" s="118"/>
      <c r="AB42" s="118"/>
      <c r="AC42" s="118"/>
      <c r="AD42" s="118"/>
      <c r="AE42" s="118"/>
      <c r="AF42" s="118"/>
      <c r="AG42" s="118"/>
      <c r="AH42" s="118"/>
      <c r="AI42" s="118"/>
      <c r="AJ42" s="118"/>
      <c r="AK42" s="118"/>
      <c r="AL42" s="118"/>
      <c r="AM42" s="118"/>
      <c r="AN42" s="118"/>
      <c r="AO42" s="118"/>
      <c r="AP42" s="118"/>
      <c r="AQ42" s="118"/>
      <c r="AR42" s="118"/>
      <c r="AS42" s="118"/>
      <c r="AT42" s="118"/>
      <c r="AU42" s="118"/>
      <c r="AV42" s="118"/>
      <c r="AW42" s="118"/>
      <c r="AX42" s="165" t="str">
        <f t="shared" si="0"/>
        <v/>
      </c>
      <c r="AY42" s="113"/>
      <c r="AZ42" s="113"/>
    </row>
    <row r="43" spans="1:52" x14ac:dyDescent="0.25">
      <c r="A43" s="113"/>
      <c r="B43" s="113"/>
      <c r="C43" s="113"/>
      <c r="D43" s="114"/>
      <c r="E43" s="113"/>
      <c r="F43" s="113"/>
      <c r="G43" s="113"/>
      <c r="H43" s="113"/>
      <c r="I43" s="115"/>
      <c r="J43" s="113"/>
      <c r="K43" s="113"/>
      <c r="L43" s="113"/>
      <c r="M43" s="118"/>
      <c r="N43" s="118"/>
      <c r="O43" s="118"/>
      <c r="P43" s="118"/>
      <c r="Q43" s="118"/>
      <c r="R43" s="118"/>
      <c r="S43" s="118"/>
      <c r="T43" s="118"/>
      <c r="U43" s="118"/>
      <c r="V43" s="118"/>
      <c r="W43" s="118"/>
      <c r="X43" s="118"/>
      <c r="Y43" s="118"/>
      <c r="Z43" s="118"/>
      <c r="AA43" s="118"/>
      <c r="AB43" s="118"/>
      <c r="AC43" s="118"/>
      <c r="AD43" s="118"/>
      <c r="AE43" s="118"/>
      <c r="AF43" s="118"/>
      <c r="AG43" s="118"/>
      <c r="AH43" s="118"/>
      <c r="AI43" s="118"/>
      <c r="AJ43" s="118"/>
      <c r="AK43" s="118"/>
      <c r="AL43" s="118"/>
      <c r="AM43" s="118"/>
      <c r="AN43" s="118"/>
      <c r="AO43" s="118"/>
      <c r="AP43" s="118"/>
      <c r="AQ43" s="118"/>
      <c r="AR43" s="118"/>
      <c r="AS43" s="118"/>
      <c r="AT43" s="118"/>
      <c r="AU43" s="118"/>
      <c r="AV43" s="118"/>
      <c r="AW43" s="118"/>
      <c r="AX43" s="165" t="str">
        <f t="shared" si="0"/>
        <v/>
      </c>
      <c r="AY43" s="113"/>
      <c r="AZ43" s="113"/>
    </row>
    <row r="44" spans="1:52" x14ac:dyDescent="0.25">
      <c r="A44" s="113"/>
      <c r="B44" s="113"/>
      <c r="C44" s="113"/>
      <c r="D44" s="114"/>
      <c r="E44" s="113"/>
      <c r="F44" s="113"/>
      <c r="G44" s="113"/>
      <c r="H44" s="113"/>
      <c r="I44" s="115"/>
      <c r="J44" s="113"/>
      <c r="K44" s="113"/>
      <c r="L44" s="113"/>
      <c r="M44" s="118"/>
      <c r="N44" s="118"/>
      <c r="O44" s="118"/>
      <c r="P44" s="118"/>
      <c r="Q44" s="118"/>
      <c r="R44" s="118"/>
      <c r="S44" s="118"/>
      <c r="T44" s="118"/>
      <c r="U44" s="118"/>
      <c r="V44" s="118"/>
      <c r="W44" s="118"/>
      <c r="X44" s="118"/>
      <c r="Y44" s="118"/>
      <c r="Z44" s="118"/>
      <c r="AA44" s="118"/>
      <c r="AB44" s="118"/>
      <c r="AC44" s="118"/>
      <c r="AD44" s="118"/>
      <c r="AE44" s="118"/>
      <c r="AF44" s="118"/>
      <c r="AG44" s="118"/>
      <c r="AH44" s="118"/>
      <c r="AI44" s="118"/>
      <c r="AJ44" s="118"/>
      <c r="AK44" s="118"/>
      <c r="AL44" s="118"/>
      <c r="AM44" s="118"/>
      <c r="AN44" s="118"/>
      <c r="AO44" s="118"/>
      <c r="AP44" s="118"/>
      <c r="AQ44" s="118"/>
      <c r="AR44" s="118"/>
      <c r="AS44" s="118"/>
      <c r="AT44" s="118"/>
      <c r="AU44" s="118"/>
      <c r="AV44" s="118"/>
      <c r="AW44" s="118"/>
      <c r="AX44" s="165" t="str">
        <f t="shared" si="0"/>
        <v/>
      </c>
      <c r="AY44" s="113"/>
      <c r="AZ44" s="113"/>
    </row>
    <row r="45" spans="1:52" x14ac:dyDescent="0.25">
      <c r="A45" s="113"/>
      <c r="B45" s="113"/>
      <c r="C45" s="113"/>
      <c r="D45" s="114"/>
      <c r="E45" s="113"/>
      <c r="F45" s="113"/>
      <c r="G45" s="113"/>
      <c r="H45" s="113"/>
      <c r="I45" s="115"/>
      <c r="J45" s="113"/>
      <c r="K45" s="113"/>
      <c r="L45" s="113"/>
      <c r="M45" s="118"/>
      <c r="N45" s="118"/>
      <c r="O45" s="118"/>
      <c r="P45" s="118"/>
      <c r="Q45" s="118"/>
      <c r="R45" s="118"/>
      <c r="S45" s="118"/>
      <c r="T45" s="118"/>
      <c r="U45" s="118"/>
      <c r="V45" s="118"/>
      <c r="W45" s="118"/>
      <c r="X45" s="118"/>
      <c r="Y45" s="118"/>
      <c r="Z45" s="118"/>
      <c r="AA45" s="118"/>
      <c r="AB45" s="118"/>
      <c r="AC45" s="118"/>
      <c r="AD45" s="118"/>
      <c r="AE45" s="118"/>
      <c r="AF45" s="118"/>
      <c r="AG45" s="118"/>
      <c r="AH45" s="118"/>
      <c r="AI45" s="118"/>
      <c r="AJ45" s="118"/>
      <c r="AK45" s="118"/>
      <c r="AL45" s="118"/>
      <c r="AM45" s="118"/>
      <c r="AN45" s="118"/>
      <c r="AO45" s="118"/>
      <c r="AP45" s="118"/>
      <c r="AQ45" s="118"/>
      <c r="AR45" s="118"/>
      <c r="AS45" s="118"/>
      <c r="AT45" s="118"/>
      <c r="AU45" s="118"/>
      <c r="AV45" s="118"/>
      <c r="AW45" s="118"/>
      <c r="AX45" s="165" t="str">
        <f t="shared" si="0"/>
        <v/>
      </c>
      <c r="AY45" s="113"/>
      <c r="AZ45" s="113"/>
    </row>
    <row r="46" spans="1:52" x14ac:dyDescent="0.25">
      <c r="A46" s="113"/>
      <c r="B46" s="113"/>
      <c r="C46" s="113"/>
      <c r="D46" s="123"/>
      <c r="E46" s="113"/>
      <c r="F46" s="113"/>
      <c r="G46" s="113"/>
      <c r="H46" s="113"/>
      <c r="I46" s="115"/>
      <c r="J46" s="113"/>
      <c r="K46" s="113"/>
      <c r="L46" s="113"/>
      <c r="M46" s="118"/>
      <c r="N46" s="118"/>
      <c r="O46" s="118"/>
      <c r="P46" s="118"/>
      <c r="Q46" s="118"/>
      <c r="R46" s="118"/>
      <c r="S46" s="118"/>
      <c r="T46" s="118"/>
      <c r="U46" s="118"/>
      <c r="V46" s="118"/>
      <c r="W46" s="118"/>
      <c r="X46" s="118"/>
      <c r="Y46" s="118"/>
      <c r="Z46" s="118"/>
      <c r="AA46" s="118"/>
      <c r="AB46" s="118"/>
      <c r="AC46" s="118"/>
      <c r="AD46" s="118"/>
      <c r="AE46" s="118"/>
      <c r="AF46" s="118"/>
      <c r="AG46" s="118"/>
      <c r="AH46" s="118"/>
      <c r="AI46" s="118"/>
      <c r="AJ46" s="118"/>
      <c r="AK46" s="118"/>
      <c r="AL46" s="118"/>
      <c r="AM46" s="118"/>
      <c r="AN46" s="118"/>
      <c r="AO46" s="118"/>
      <c r="AP46" s="118"/>
      <c r="AQ46" s="118"/>
      <c r="AR46" s="118"/>
      <c r="AS46" s="118"/>
      <c r="AT46" s="118"/>
      <c r="AU46" s="118"/>
      <c r="AV46" s="118"/>
      <c r="AW46" s="118"/>
      <c r="AX46" s="165" t="str">
        <f t="shared" si="0"/>
        <v/>
      </c>
      <c r="AY46" s="113"/>
      <c r="AZ46" s="113"/>
    </row>
    <row r="47" spans="1:52" x14ac:dyDescent="0.25">
      <c r="A47" s="113"/>
      <c r="B47" s="113"/>
      <c r="C47" s="113"/>
      <c r="D47" s="114"/>
      <c r="E47" s="113"/>
      <c r="F47" s="113"/>
      <c r="G47" s="113"/>
      <c r="H47" s="113"/>
      <c r="I47" s="115"/>
      <c r="J47" s="113"/>
      <c r="K47" s="113"/>
      <c r="L47" s="113"/>
      <c r="M47" s="118"/>
      <c r="N47" s="118"/>
      <c r="O47" s="118"/>
      <c r="P47" s="118"/>
      <c r="Q47" s="118"/>
      <c r="R47" s="118"/>
      <c r="S47" s="118"/>
      <c r="T47" s="118"/>
      <c r="U47" s="118"/>
      <c r="V47" s="118"/>
      <c r="W47" s="118"/>
      <c r="X47" s="118"/>
      <c r="Y47" s="118"/>
      <c r="Z47" s="118"/>
      <c r="AA47" s="118"/>
      <c r="AB47" s="118"/>
      <c r="AC47" s="118"/>
      <c r="AD47" s="118"/>
      <c r="AE47" s="118"/>
      <c r="AF47" s="118"/>
      <c r="AG47" s="118"/>
      <c r="AH47" s="118"/>
      <c r="AI47" s="118"/>
      <c r="AJ47" s="118"/>
      <c r="AK47" s="118"/>
      <c r="AL47" s="118"/>
      <c r="AM47" s="118"/>
      <c r="AN47" s="118"/>
      <c r="AO47" s="118"/>
      <c r="AP47" s="118"/>
      <c r="AQ47" s="118"/>
      <c r="AR47" s="118"/>
      <c r="AS47" s="118"/>
      <c r="AT47" s="118"/>
      <c r="AU47" s="118"/>
      <c r="AV47" s="118"/>
      <c r="AW47" s="118"/>
      <c r="AX47" s="165" t="str">
        <f t="shared" si="0"/>
        <v/>
      </c>
      <c r="AY47" s="113"/>
      <c r="AZ47" s="113"/>
    </row>
    <row r="48" spans="1:52" x14ac:dyDescent="0.25">
      <c r="A48" s="113"/>
      <c r="B48" s="113"/>
      <c r="C48" s="113"/>
      <c r="D48" s="114"/>
      <c r="E48" s="113"/>
      <c r="F48" s="113"/>
      <c r="G48" s="113"/>
      <c r="H48" s="113"/>
      <c r="I48" s="115"/>
      <c r="J48" s="113"/>
      <c r="K48" s="113"/>
      <c r="L48" s="113"/>
      <c r="M48" s="118"/>
      <c r="N48" s="118"/>
      <c r="O48" s="118"/>
      <c r="P48" s="118"/>
      <c r="Q48" s="118"/>
      <c r="R48" s="118"/>
      <c r="S48" s="118"/>
      <c r="T48" s="118"/>
      <c r="U48" s="118"/>
      <c r="V48" s="118"/>
      <c r="W48" s="118"/>
      <c r="X48" s="118"/>
      <c r="Y48" s="118"/>
      <c r="Z48" s="118"/>
      <c r="AA48" s="118"/>
      <c r="AB48" s="118"/>
      <c r="AC48" s="118"/>
      <c r="AD48" s="118"/>
      <c r="AE48" s="118"/>
      <c r="AF48" s="118"/>
      <c r="AG48" s="118"/>
      <c r="AH48" s="118"/>
      <c r="AI48" s="118"/>
      <c r="AJ48" s="118"/>
      <c r="AK48" s="118"/>
      <c r="AL48" s="118"/>
      <c r="AM48" s="118"/>
      <c r="AN48" s="118"/>
      <c r="AO48" s="118"/>
      <c r="AP48" s="118"/>
      <c r="AQ48" s="118"/>
      <c r="AR48" s="118"/>
      <c r="AS48" s="118"/>
      <c r="AT48" s="118"/>
      <c r="AU48" s="118"/>
      <c r="AV48" s="118"/>
      <c r="AW48" s="118"/>
      <c r="AX48" s="165" t="str">
        <f t="shared" si="0"/>
        <v/>
      </c>
      <c r="AY48" s="113"/>
      <c r="AZ48" s="113"/>
    </row>
    <row r="49" spans="1:52" x14ac:dyDescent="0.25">
      <c r="A49" s="113"/>
      <c r="B49" s="113"/>
      <c r="C49" s="113"/>
      <c r="D49" s="114"/>
      <c r="E49" s="113"/>
      <c r="F49" s="113"/>
      <c r="G49" s="113"/>
      <c r="H49" s="113"/>
      <c r="I49" s="115"/>
      <c r="J49" s="113"/>
      <c r="K49" s="113"/>
      <c r="L49" s="113"/>
      <c r="M49" s="118"/>
      <c r="N49" s="118"/>
      <c r="O49" s="118"/>
      <c r="P49" s="118"/>
      <c r="Q49" s="118"/>
      <c r="R49" s="118"/>
      <c r="S49" s="118"/>
      <c r="T49" s="118"/>
      <c r="U49" s="118"/>
      <c r="V49" s="118"/>
      <c r="W49" s="118"/>
      <c r="X49" s="118"/>
      <c r="Y49" s="118"/>
      <c r="Z49" s="118"/>
      <c r="AA49" s="118"/>
      <c r="AB49" s="118"/>
      <c r="AC49" s="118"/>
      <c r="AD49" s="118"/>
      <c r="AE49" s="118"/>
      <c r="AF49" s="118"/>
      <c r="AG49" s="118"/>
      <c r="AH49" s="118"/>
      <c r="AI49" s="118"/>
      <c r="AJ49" s="118"/>
      <c r="AK49" s="118"/>
      <c r="AL49" s="118"/>
      <c r="AM49" s="118"/>
      <c r="AN49" s="118"/>
      <c r="AO49" s="118"/>
      <c r="AP49" s="118"/>
      <c r="AQ49" s="118"/>
      <c r="AR49" s="118"/>
      <c r="AS49" s="118"/>
      <c r="AT49" s="118"/>
      <c r="AU49" s="118"/>
      <c r="AV49" s="118"/>
      <c r="AW49" s="118"/>
      <c r="AX49" s="165" t="str">
        <f t="shared" si="0"/>
        <v/>
      </c>
      <c r="AY49" s="113"/>
      <c r="AZ49" s="113"/>
    </row>
    <row r="50" spans="1:52" x14ac:dyDescent="0.25">
      <c r="A50" s="113"/>
      <c r="B50" s="113"/>
      <c r="C50" s="113"/>
      <c r="D50" s="114"/>
      <c r="E50" s="113"/>
      <c r="F50" s="113"/>
      <c r="G50" s="113"/>
      <c r="H50" s="113"/>
      <c r="I50" s="115"/>
      <c r="J50" s="113"/>
      <c r="K50" s="113"/>
      <c r="L50" s="113"/>
      <c r="M50" s="118"/>
      <c r="N50" s="118"/>
      <c r="O50" s="118"/>
      <c r="P50" s="118"/>
      <c r="Q50" s="118"/>
      <c r="R50" s="118"/>
      <c r="S50" s="118"/>
      <c r="T50" s="118"/>
      <c r="U50" s="118"/>
      <c r="V50" s="118"/>
      <c r="W50" s="118"/>
      <c r="X50" s="118"/>
      <c r="Y50" s="118"/>
      <c r="Z50" s="118"/>
      <c r="AA50" s="118"/>
      <c r="AB50" s="118"/>
      <c r="AC50" s="118"/>
      <c r="AD50" s="118"/>
      <c r="AE50" s="118"/>
      <c r="AF50" s="118"/>
      <c r="AG50" s="118"/>
      <c r="AH50" s="118"/>
      <c r="AI50" s="118"/>
      <c r="AJ50" s="118"/>
      <c r="AK50" s="118"/>
      <c r="AL50" s="118"/>
      <c r="AM50" s="118"/>
      <c r="AN50" s="118"/>
      <c r="AO50" s="118"/>
      <c r="AP50" s="118"/>
      <c r="AQ50" s="118"/>
      <c r="AR50" s="118"/>
      <c r="AS50" s="118"/>
      <c r="AT50" s="118"/>
      <c r="AU50" s="118"/>
      <c r="AV50" s="118"/>
      <c r="AW50" s="118"/>
      <c r="AX50" s="165" t="str">
        <f t="shared" si="0"/>
        <v/>
      </c>
      <c r="AY50" s="113"/>
      <c r="AZ50" s="113"/>
    </row>
    <row r="51" spans="1:52" x14ac:dyDescent="0.25">
      <c r="A51" s="113"/>
      <c r="B51" s="113"/>
      <c r="C51" s="113"/>
      <c r="D51" s="114"/>
      <c r="E51" s="113"/>
      <c r="F51" s="113"/>
      <c r="G51" s="113"/>
      <c r="H51" s="113"/>
      <c r="I51" s="115"/>
      <c r="J51" s="113"/>
      <c r="K51" s="113"/>
      <c r="L51" s="113"/>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65" t="str">
        <f t="shared" si="0"/>
        <v/>
      </c>
      <c r="AY51" s="113"/>
      <c r="AZ51" s="113"/>
    </row>
    <row r="52" spans="1:52" x14ac:dyDescent="0.25">
      <c r="A52" s="113"/>
      <c r="B52" s="113"/>
      <c r="C52" s="113"/>
      <c r="D52" s="114"/>
      <c r="E52" s="113"/>
      <c r="F52" s="113"/>
      <c r="G52" s="113"/>
      <c r="H52" s="113"/>
      <c r="I52" s="115"/>
      <c r="J52" s="113"/>
      <c r="K52" s="113"/>
      <c r="L52" s="113"/>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118"/>
      <c r="AL52" s="118"/>
      <c r="AM52" s="118"/>
      <c r="AN52" s="118"/>
      <c r="AO52" s="118"/>
      <c r="AP52" s="118"/>
      <c r="AQ52" s="118"/>
      <c r="AR52" s="118"/>
      <c r="AS52" s="118"/>
      <c r="AT52" s="118"/>
      <c r="AU52" s="118"/>
      <c r="AV52" s="118"/>
      <c r="AW52" s="118"/>
      <c r="AX52" s="165" t="str">
        <f t="shared" si="0"/>
        <v/>
      </c>
      <c r="AY52" s="113"/>
      <c r="AZ52" s="113"/>
    </row>
    <row r="53" spans="1:52" x14ac:dyDescent="0.25">
      <c r="A53" s="113"/>
      <c r="B53" s="113"/>
      <c r="C53" s="113"/>
      <c r="D53" s="114"/>
      <c r="E53" s="113"/>
      <c r="F53" s="113"/>
      <c r="G53" s="113"/>
      <c r="H53" s="113"/>
      <c r="I53" s="115"/>
      <c r="J53" s="113"/>
      <c r="K53" s="113"/>
      <c r="L53" s="113"/>
      <c r="M53" s="118"/>
      <c r="N53" s="118"/>
      <c r="O53" s="118"/>
      <c r="P53" s="118"/>
      <c r="Q53" s="118"/>
      <c r="R53" s="118"/>
      <c r="S53" s="118"/>
      <c r="T53" s="118"/>
      <c r="U53" s="118"/>
      <c r="V53" s="118"/>
      <c r="W53" s="118"/>
      <c r="X53" s="118"/>
      <c r="Y53" s="118"/>
      <c r="Z53" s="118"/>
      <c r="AA53" s="118"/>
      <c r="AB53" s="118"/>
      <c r="AC53" s="118"/>
      <c r="AD53" s="118"/>
      <c r="AE53" s="118"/>
      <c r="AF53" s="118"/>
      <c r="AG53" s="118"/>
      <c r="AH53" s="118"/>
      <c r="AI53" s="118"/>
      <c r="AJ53" s="118"/>
      <c r="AK53" s="118"/>
      <c r="AL53" s="118"/>
      <c r="AM53" s="118"/>
      <c r="AN53" s="118"/>
      <c r="AO53" s="118"/>
      <c r="AP53" s="118"/>
      <c r="AQ53" s="118"/>
      <c r="AR53" s="118"/>
      <c r="AS53" s="118"/>
      <c r="AT53" s="118"/>
      <c r="AU53" s="118"/>
      <c r="AV53" s="118"/>
      <c r="AW53" s="118"/>
      <c r="AX53" s="165" t="str">
        <f t="shared" si="0"/>
        <v/>
      </c>
      <c r="AY53" s="113"/>
      <c r="AZ53" s="113"/>
    </row>
    <row r="54" spans="1:52" x14ac:dyDescent="0.25">
      <c r="A54" s="113"/>
      <c r="B54" s="113"/>
      <c r="C54" s="113"/>
      <c r="D54" s="114"/>
      <c r="E54" s="113"/>
      <c r="F54" s="113"/>
      <c r="G54" s="113"/>
      <c r="H54" s="113"/>
      <c r="I54" s="115"/>
      <c r="J54" s="113"/>
      <c r="K54" s="113"/>
      <c r="L54" s="113"/>
      <c r="M54" s="118"/>
      <c r="N54" s="118"/>
      <c r="O54" s="118"/>
      <c r="P54" s="118"/>
      <c r="Q54" s="118"/>
      <c r="R54" s="118"/>
      <c r="S54" s="118"/>
      <c r="T54" s="118"/>
      <c r="U54" s="118"/>
      <c r="V54" s="118"/>
      <c r="W54" s="118"/>
      <c r="X54" s="118"/>
      <c r="Y54" s="118"/>
      <c r="Z54" s="118"/>
      <c r="AA54" s="118"/>
      <c r="AB54" s="118"/>
      <c r="AC54" s="118"/>
      <c r="AD54" s="118"/>
      <c r="AE54" s="118"/>
      <c r="AF54" s="118"/>
      <c r="AG54" s="118"/>
      <c r="AH54" s="118"/>
      <c r="AI54" s="118"/>
      <c r="AJ54" s="118"/>
      <c r="AK54" s="118"/>
      <c r="AL54" s="118"/>
      <c r="AM54" s="118"/>
      <c r="AN54" s="118"/>
      <c r="AO54" s="118"/>
      <c r="AP54" s="118"/>
      <c r="AQ54" s="118"/>
      <c r="AR54" s="118"/>
      <c r="AS54" s="118"/>
      <c r="AT54" s="118"/>
      <c r="AU54" s="118"/>
      <c r="AV54" s="118"/>
      <c r="AW54" s="118"/>
      <c r="AX54" s="165" t="str">
        <f t="shared" si="0"/>
        <v/>
      </c>
      <c r="AY54" s="113"/>
      <c r="AZ54" s="113"/>
    </row>
    <row r="55" spans="1:52" x14ac:dyDescent="0.25">
      <c r="A55" s="113"/>
      <c r="B55" s="113"/>
      <c r="C55" s="113"/>
      <c r="D55" s="114"/>
      <c r="E55" s="113"/>
      <c r="F55" s="113"/>
      <c r="G55" s="113"/>
      <c r="H55" s="113"/>
      <c r="I55" s="115"/>
      <c r="J55" s="113"/>
      <c r="K55" s="113"/>
      <c r="L55" s="113"/>
      <c r="M55" s="118"/>
      <c r="N55" s="118"/>
      <c r="O55" s="118"/>
      <c r="P55" s="118"/>
      <c r="Q55" s="118"/>
      <c r="R55" s="118"/>
      <c r="S55" s="118"/>
      <c r="T55" s="118"/>
      <c r="U55" s="118"/>
      <c r="V55" s="118"/>
      <c r="W55" s="118"/>
      <c r="X55" s="118"/>
      <c r="Y55" s="118"/>
      <c r="Z55" s="118"/>
      <c r="AA55" s="118"/>
      <c r="AB55" s="118"/>
      <c r="AC55" s="118"/>
      <c r="AD55" s="118"/>
      <c r="AE55" s="118"/>
      <c r="AF55" s="118"/>
      <c r="AG55" s="118"/>
      <c r="AH55" s="118"/>
      <c r="AI55" s="118"/>
      <c r="AJ55" s="118"/>
      <c r="AK55" s="118"/>
      <c r="AL55" s="118"/>
      <c r="AM55" s="118"/>
      <c r="AN55" s="118"/>
      <c r="AO55" s="118"/>
      <c r="AP55" s="118"/>
      <c r="AQ55" s="118"/>
      <c r="AR55" s="118"/>
      <c r="AS55" s="118"/>
      <c r="AT55" s="118"/>
      <c r="AU55" s="118"/>
      <c r="AV55" s="118"/>
      <c r="AW55" s="118"/>
      <c r="AX55" s="165" t="str">
        <f t="shared" si="0"/>
        <v/>
      </c>
      <c r="AY55" s="113"/>
      <c r="AZ55" s="113"/>
    </row>
    <row r="56" spans="1:52" x14ac:dyDescent="0.25">
      <c r="A56" s="113"/>
      <c r="B56" s="113"/>
      <c r="C56" s="113"/>
      <c r="D56" s="114"/>
      <c r="E56" s="113"/>
      <c r="F56" s="113"/>
      <c r="G56" s="113"/>
      <c r="H56" s="113"/>
      <c r="I56" s="115"/>
      <c r="J56" s="113"/>
      <c r="K56" s="113"/>
      <c r="L56" s="113"/>
      <c r="M56" s="118"/>
      <c r="N56" s="118"/>
      <c r="O56" s="118"/>
      <c r="P56" s="118"/>
      <c r="Q56" s="118"/>
      <c r="R56" s="118"/>
      <c r="S56" s="118"/>
      <c r="T56" s="118"/>
      <c r="U56" s="118"/>
      <c r="V56" s="118"/>
      <c r="W56" s="118"/>
      <c r="X56" s="118"/>
      <c r="Y56" s="118"/>
      <c r="Z56" s="118"/>
      <c r="AA56" s="118"/>
      <c r="AB56" s="118"/>
      <c r="AC56" s="118"/>
      <c r="AD56" s="118"/>
      <c r="AE56" s="118"/>
      <c r="AF56" s="118"/>
      <c r="AG56" s="118"/>
      <c r="AH56" s="118"/>
      <c r="AI56" s="118"/>
      <c r="AJ56" s="118"/>
      <c r="AK56" s="118"/>
      <c r="AL56" s="118"/>
      <c r="AM56" s="118"/>
      <c r="AN56" s="118"/>
      <c r="AO56" s="118"/>
      <c r="AP56" s="118"/>
      <c r="AQ56" s="118"/>
      <c r="AR56" s="118"/>
      <c r="AS56" s="118"/>
      <c r="AT56" s="118"/>
      <c r="AU56" s="118"/>
      <c r="AV56" s="118"/>
      <c r="AW56" s="118"/>
      <c r="AX56" s="165" t="str">
        <f t="shared" si="0"/>
        <v/>
      </c>
      <c r="AY56" s="113"/>
      <c r="AZ56" s="113"/>
    </row>
    <row r="57" spans="1:52" x14ac:dyDescent="0.25">
      <c r="A57" s="113"/>
      <c r="B57" s="113"/>
      <c r="C57" s="113"/>
      <c r="D57" s="114"/>
      <c r="E57" s="113"/>
      <c r="F57" s="113"/>
      <c r="G57" s="113"/>
      <c r="H57" s="113"/>
      <c r="I57" s="115"/>
      <c r="J57" s="113"/>
      <c r="K57" s="113"/>
      <c r="L57" s="113"/>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65" t="str">
        <f t="shared" si="0"/>
        <v/>
      </c>
      <c r="AY57" s="113"/>
      <c r="AZ57" s="113"/>
    </row>
    <row r="58" spans="1:52" x14ac:dyDescent="0.25">
      <c r="A58" s="113"/>
      <c r="B58" s="113"/>
      <c r="C58" s="113"/>
      <c r="D58" s="114"/>
      <c r="E58" s="113"/>
      <c r="F58" s="113"/>
      <c r="G58" s="113"/>
      <c r="H58" s="113"/>
      <c r="I58" s="115"/>
      <c r="J58" s="113"/>
      <c r="K58" s="113"/>
      <c r="L58" s="113"/>
      <c r="M58" s="118"/>
      <c r="N58" s="118"/>
      <c r="O58" s="118"/>
      <c r="P58" s="118"/>
      <c r="Q58" s="118"/>
      <c r="R58" s="118"/>
      <c r="S58" s="118"/>
      <c r="T58" s="118"/>
      <c r="U58" s="118"/>
      <c r="V58" s="118"/>
      <c r="W58" s="118"/>
      <c r="X58" s="118"/>
      <c r="Y58" s="118"/>
      <c r="Z58" s="118"/>
      <c r="AA58" s="118"/>
      <c r="AB58" s="118"/>
      <c r="AC58" s="118"/>
      <c r="AD58" s="118"/>
      <c r="AE58" s="118"/>
      <c r="AF58" s="118"/>
      <c r="AG58" s="118"/>
      <c r="AH58" s="118"/>
      <c r="AI58" s="118"/>
      <c r="AJ58" s="118"/>
      <c r="AK58" s="118"/>
      <c r="AL58" s="118"/>
      <c r="AM58" s="118"/>
      <c r="AN58" s="118"/>
      <c r="AO58" s="118"/>
      <c r="AP58" s="118"/>
      <c r="AQ58" s="118"/>
      <c r="AR58" s="118"/>
      <c r="AS58" s="118"/>
      <c r="AT58" s="118"/>
      <c r="AU58" s="118"/>
      <c r="AV58" s="118"/>
      <c r="AW58" s="118"/>
      <c r="AX58" s="165" t="str">
        <f t="shared" si="0"/>
        <v/>
      </c>
      <c r="AY58" s="113"/>
      <c r="AZ58" s="113"/>
    </row>
    <row r="59" spans="1:52" x14ac:dyDescent="0.25">
      <c r="A59" s="113"/>
      <c r="B59" s="113"/>
      <c r="C59" s="113"/>
      <c r="D59" s="114"/>
      <c r="E59" s="113"/>
      <c r="F59" s="113"/>
      <c r="G59" s="113"/>
      <c r="H59" s="113"/>
      <c r="I59" s="115"/>
      <c r="J59" s="113"/>
      <c r="K59" s="113"/>
      <c r="L59" s="113"/>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65" t="str">
        <f t="shared" si="0"/>
        <v/>
      </c>
      <c r="AY59" s="113"/>
      <c r="AZ59" s="113"/>
    </row>
    <row r="60" spans="1:52" x14ac:dyDescent="0.25">
      <c r="A60" s="113"/>
      <c r="B60" s="113"/>
      <c r="C60" s="113"/>
      <c r="D60" s="114"/>
      <c r="E60" s="113"/>
      <c r="F60" s="113"/>
      <c r="G60" s="113"/>
      <c r="H60" s="113"/>
      <c r="I60" s="115"/>
      <c r="J60" s="113"/>
      <c r="K60" s="113"/>
      <c r="L60" s="113"/>
      <c r="M60" s="118"/>
      <c r="N60" s="118"/>
      <c r="O60" s="118"/>
      <c r="P60" s="118"/>
      <c r="Q60" s="118"/>
      <c r="R60" s="118"/>
      <c r="S60" s="118"/>
      <c r="T60" s="118"/>
      <c r="U60" s="118"/>
      <c r="V60" s="118"/>
      <c r="W60" s="118"/>
      <c r="X60" s="118"/>
      <c r="Y60" s="118"/>
      <c r="Z60" s="118"/>
      <c r="AA60" s="118"/>
      <c r="AB60" s="118"/>
      <c r="AC60" s="118"/>
      <c r="AD60" s="118"/>
      <c r="AE60" s="118"/>
      <c r="AF60" s="118"/>
      <c r="AG60" s="118"/>
      <c r="AH60" s="118"/>
      <c r="AI60" s="118"/>
      <c r="AJ60" s="118"/>
      <c r="AK60" s="118"/>
      <c r="AL60" s="118"/>
      <c r="AM60" s="118"/>
      <c r="AN60" s="118"/>
      <c r="AO60" s="118"/>
      <c r="AP60" s="118"/>
      <c r="AQ60" s="118"/>
      <c r="AR60" s="118"/>
      <c r="AS60" s="118"/>
      <c r="AT60" s="118"/>
      <c r="AU60" s="118"/>
      <c r="AV60" s="118"/>
      <c r="AW60" s="118"/>
      <c r="AX60" s="165" t="str">
        <f t="shared" si="0"/>
        <v/>
      </c>
      <c r="AY60" s="113"/>
      <c r="AZ60" s="113"/>
    </row>
    <row r="61" spans="1:52" x14ac:dyDescent="0.25">
      <c r="A61" s="113"/>
      <c r="B61" s="113"/>
      <c r="C61" s="113"/>
      <c r="D61" s="114"/>
      <c r="E61" s="113"/>
      <c r="F61" s="113"/>
      <c r="G61" s="113"/>
      <c r="H61" s="113"/>
      <c r="I61" s="115"/>
      <c r="J61" s="113"/>
      <c r="K61" s="113"/>
      <c r="L61" s="113"/>
      <c r="M61" s="118"/>
      <c r="N61" s="118"/>
      <c r="O61" s="118"/>
      <c r="P61" s="118"/>
      <c r="Q61" s="118"/>
      <c r="R61" s="118"/>
      <c r="S61" s="118"/>
      <c r="T61" s="118"/>
      <c r="U61" s="118"/>
      <c r="V61" s="118"/>
      <c r="W61" s="118"/>
      <c r="X61" s="118"/>
      <c r="Y61" s="118"/>
      <c r="Z61" s="118"/>
      <c r="AA61" s="118"/>
      <c r="AB61" s="118"/>
      <c r="AC61" s="118"/>
      <c r="AD61" s="118"/>
      <c r="AE61" s="118"/>
      <c r="AF61" s="118"/>
      <c r="AG61" s="118"/>
      <c r="AH61" s="118"/>
      <c r="AI61" s="118"/>
      <c r="AJ61" s="118"/>
      <c r="AK61" s="118"/>
      <c r="AL61" s="118"/>
      <c r="AM61" s="118"/>
      <c r="AN61" s="118"/>
      <c r="AO61" s="118"/>
      <c r="AP61" s="118"/>
      <c r="AQ61" s="118"/>
      <c r="AR61" s="118"/>
      <c r="AS61" s="118"/>
      <c r="AT61" s="118"/>
      <c r="AU61" s="118"/>
      <c r="AV61" s="118"/>
      <c r="AW61" s="118"/>
      <c r="AX61" s="165" t="str">
        <f t="shared" si="0"/>
        <v/>
      </c>
      <c r="AY61" s="113"/>
      <c r="AZ61" s="113"/>
    </row>
    <row r="62" spans="1:52" x14ac:dyDescent="0.25">
      <c r="A62" s="113"/>
      <c r="B62" s="113"/>
      <c r="C62" s="113"/>
      <c r="D62" s="114"/>
      <c r="E62" s="113"/>
      <c r="F62" s="113"/>
      <c r="G62" s="113"/>
      <c r="H62" s="113"/>
      <c r="I62" s="115"/>
      <c r="J62" s="113"/>
      <c r="K62" s="113"/>
      <c r="L62" s="113"/>
      <c r="M62" s="118"/>
      <c r="N62" s="118"/>
      <c r="O62" s="118"/>
      <c r="P62" s="118"/>
      <c r="Q62" s="118"/>
      <c r="R62" s="118"/>
      <c r="S62" s="118"/>
      <c r="T62" s="118"/>
      <c r="U62" s="118"/>
      <c r="V62" s="118"/>
      <c r="W62" s="118"/>
      <c r="X62" s="118"/>
      <c r="Y62" s="118"/>
      <c r="Z62" s="118"/>
      <c r="AA62" s="118"/>
      <c r="AB62" s="118"/>
      <c r="AC62" s="118"/>
      <c r="AD62" s="118"/>
      <c r="AE62" s="118"/>
      <c r="AF62" s="118"/>
      <c r="AG62" s="118"/>
      <c r="AH62" s="118"/>
      <c r="AI62" s="118"/>
      <c r="AJ62" s="118"/>
      <c r="AK62" s="118"/>
      <c r="AL62" s="118"/>
      <c r="AM62" s="118"/>
      <c r="AN62" s="118"/>
      <c r="AO62" s="118"/>
      <c r="AP62" s="118"/>
      <c r="AQ62" s="118"/>
      <c r="AR62" s="118"/>
      <c r="AS62" s="118"/>
      <c r="AT62" s="118"/>
      <c r="AU62" s="118"/>
      <c r="AV62" s="118"/>
      <c r="AW62" s="118"/>
      <c r="AX62" s="165" t="str">
        <f t="shared" si="0"/>
        <v/>
      </c>
      <c r="AY62" s="113"/>
      <c r="AZ62" s="113"/>
    </row>
    <row r="63" spans="1:52" x14ac:dyDescent="0.25">
      <c r="A63" s="113"/>
      <c r="B63" s="113"/>
      <c r="C63" s="113"/>
      <c r="D63" s="114"/>
      <c r="E63" s="113"/>
      <c r="F63" s="113"/>
      <c r="G63" s="113"/>
      <c r="H63" s="113"/>
      <c r="I63" s="115"/>
      <c r="J63" s="113"/>
      <c r="K63" s="113"/>
      <c r="L63" s="113"/>
      <c r="M63" s="118"/>
      <c r="N63" s="118"/>
      <c r="O63" s="118"/>
      <c r="P63" s="118"/>
      <c r="Q63" s="118"/>
      <c r="R63" s="118"/>
      <c r="S63" s="118"/>
      <c r="T63" s="118"/>
      <c r="U63" s="118"/>
      <c r="V63" s="118"/>
      <c r="W63" s="118"/>
      <c r="X63" s="118"/>
      <c r="Y63" s="118"/>
      <c r="Z63" s="118"/>
      <c r="AA63" s="118"/>
      <c r="AB63" s="118"/>
      <c r="AC63" s="118"/>
      <c r="AD63" s="118"/>
      <c r="AE63" s="118"/>
      <c r="AF63" s="118"/>
      <c r="AG63" s="118"/>
      <c r="AH63" s="118"/>
      <c r="AI63" s="118"/>
      <c r="AJ63" s="118"/>
      <c r="AK63" s="118"/>
      <c r="AL63" s="118"/>
      <c r="AM63" s="118"/>
      <c r="AN63" s="118"/>
      <c r="AO63" s="118"/>
      <c r="AP63" s="118"/>
      <c r="AQ63" s="118"/>
      <c r="AR63" s="118"/>
      <c r="AS63" s="118"/>
      <c r="AT63" s="118"/>
      <c r="AU63" s="118"/>
      <c r="AV63" s="118"/>
      <c r="AW63" s="118"/>
      <c r="AX63" s="165" t="str">
        <f t="shared" si="0"/>
        <v/>
      </c>
      <c r="AY63" s="113"/>
      <c r="AZ63" s="113"/>
    </row>
    <row r="64" spans="1:52" x14ac:dyDescent="0.25">
      <c r="A64" s="113"/>
      <c r="B64" s="113"/>
      <c r="C64" s="113"/>
      <c r="D64" s="114"/>
      <c r="E64" s="113"/>
      <c r="F64" s="113"/>
      <c r="G64" s="113"/>
      <c r="H64" s="113"/>
      <c r="I64" s="115"/>
      <c r="J64" s="113"/>
      <c r="K64" s="113"/>
      <c r="L64" s="113"/>
      <c r="M64" s="118"/>
      <c r="N64" s="118"/>
      <c r="O64" s="118"/>
      <c r="P64" s="118"/>
      <c r="Q64" s="118"/>
      <c r="R64" s="118"/>
      <c r="S64" s="118"/>
      <c r="T64" s="118"/>
      <c r="U64" s="118"/>
      <c r="V64" s="118"/>
      <c r="W64" s="118"/>
      <c r="X64" s="118"/>
      <c r="Y64" s="118"/>
      <c r="Z64" s="118"/>
      <c r="AA64" s="118"/>
      <c r="AB64" s="118"/>
      <c r="AC64" s="118"/>
      <c r="AD64" s="118"/>
      <c r="AE64" s="118"/>
      <c r="AF64" s="118"/>
      <c r="AG64" s="118"/>
      <c r="AH64" s="118"/>
      <c r="AI64" s="118"/>
      <c r="AJ64" s="118"/>
      <c r="AK64" s="118"/>
      <c r="AL64" s="118"/>
      <c r="AM64" s="118"/>
      <c r="AN64" s="118"/>
      <c r="AO64" s="118"/>
      <c r="AP64" s="118"/>
      <c r="AQ64" s="118"/>
      <c r="AR64" s="118"/>
      <c r="AS64" s="118"/>
      <c r="AT64" s="118"/>
      <c r="AU64" s="118"/>
      <c r="AV64" s="118"/>
      <c r="AW64" s="118"/>
      <c r="AX64" s="165" t="str">
        <f t="shared" si="0"/>
        <v/>
      </c>
      <c r="AY64" s="113"/>
      <c r="AZ64" s="113"/>
    </row>
    <row r="65" spans="1:52" x14ac:dyDescent="0.25">
      <c r="A65" s="113"/>
      <c r="B65" s="113"/>
      <c r="C65" s="113"/>
      <c r="D65" s="114"/>
      <c r="E65" s="113"/>
      <c r="F65" s="113"/>
      <c r="G65" s="113"/>
      <c r="H65" s="113"/>
      <c r="I65" s="115"/>
      <c r="J65" s="113"/>
      <c r="K65" s="113"/>
      <c r="L65" s="113"/>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65" t="str">
        <f t="shared" si="0"/>
        <v/>
      </c>
      <c r="AY65" s="113"/>
      <c r="AZ65" s="113"/>
    </row>
    <row r="66" spans="1:52" x14ac:dyDescent="0.25">
      <c r="A66" s="113"/>
      <c r="B66" s="113"/>
      <c r="C66" s="113"/>
      <c r="D66" s="114"/>
      <c r="E66" s="113"/>
      <c r="F66" s="113"/>
      <c r="G66" s="113"/>
      <c r="H66" s="113"/>
      <c r="I66" s="115"/>
      <c r="J66" s="113"/>
      <c r="K66" s="113"/>
      <c r="L66" s="113"/>
      <c r="M66" s="118"/>
      <c r="N66" s="118"/>
      <c r="O66" s="118"/>
      <c r="P66" s="118"/>
      <c r="Q66" s="118"/>
      <c r="R66" s="118"/>
      <c r="S66" s="118"/>
      <c r="T66" s="118"/>
      <c r="U66" s="118"/>
      <c r="V66" s="118"/>
      <c r="W66" s="118"/>
      <c r="X66" s="118"/>
      <c r="Y66" s="118"/>
      <c r="Z66" s="118"/>
      <c r="AA66" s="118"/>
      <c r="AB66" s="118"/>
      <c r="AC66" s="118"/>
      <c r="AD66" s="118"/>
      <c r="AE66" s="118"/>
      <c r="AF66" s="118"/>
      <c r="AG66" s="118"/>
      <c r="AH66" s="118"/>
      <c r="AI66" s="118"/>
      <c r="AJ66" s="118"/>
      <c r="AK66" s="118"/>
      <c r="AL66" s="118"/>
      <c r="AM66" s="118"/>
      <c r="AN66" s="118"/>
      <c r="AO66" s="118"/>
      <c r="AP66" s="118"/>
      <c r="AQ66" s="118"/>
      <c r="AR66" s="118"/>
      <c r="AS66" s="118"/>
      <c r="AT66" s="118"/>
      <c r="AU66" s="118"/>
      <c r="AV66" s="118"/>
      <c r="AW66" s="118"/>
      <c r="AX66" s="165" t="str">
        <f t="shared" si="0"/>
        <v/>
      </c>
      <c r="AY66" s="113"/>
      <c r="AZ66" s="113"/>
    </row>
    <row r="67" spans="1:52" x14ac:dyDescent="0.25">
      <c r="A67" s="113"/>
      <c r="B67" s="113"/>
      <c r="C67" s="113"/>
      <c r="D67" s="114"/>
      <c r="E67" s="113"/>
      <c r="F67" s="113"/>
      <c r="G67" s="113"/>
      <c r="H67" s="113"/>
      <c r="I67" s="115"/>
      <c r="J67" s="113"/>
      <c r="K67" s="113"/>
      <c r="L67" s="113"/>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65" t="str">
        <f t="shared" si="0"/>
        <v/>
      </c>
      <c r="AY67" s="113"/>
      <c r="AZ67" s="113"/>
    </row>
    <row r="68" spans="1:52" x14ac:dyDescent="0.25">
      <c r="A68" s="113"/>
      <c r="B68" s="113"/>
      <c r="C68" s="113"/>
      <c r="D68" s="114"/>
      <c r="E68" s="113"/>
      <c r="F68" s="113"/>
      <c r="G68" s="113"/>
      <c r="H68" s="113"/>
      <c r="I68" s="115"/>
      <c r="J68" s="113"/>
      <c r="K68" s="113"/>
      <c r="L68" s="113"/>
      <c r="M68" s="118"/>
      <c r="N68" s="118"/>
      <c r="O68" s="118"/>
      <c r="P68" s="118"/>
      <c r="Q68" s="118"/>
      <c r="R68" s="118"/>
      <c r="S68" s="118"/>
      <c r="T68" s="118"/>
      <c r="U68" s="118"/>
      <c r="V68" s="118"/>
      <c r="W68" s="118"/>
      <c r="X68" s="118"/>
      <c r="Y68" s="118"/>
      <c r="Z68" s="118"/>
      <c r="AA68" s="118"/>
      <c r="AB68" s="118"/>
      <c r="AC68" s="118"/>
      <c r="AD68" s="118"/>
      <c r="AE68" s="118"/>
      <c r="AF68" s="118"/>
      <c r="AG68" s="118"/>
      <c r="AH68" s="118"/>
      <c r="AI68" s="118"/>
      <c r="AJ68" s="118"/>
      <c r="AK68" s="118"/>
      <c r="AL68" s="118"/>
      <c r="AM68" s="118"/>
      <c r="AN68" s="118"/>
      <c r="AO68" s="118"/>
      <c r="AP68" s="118"/>
      <c r="AQ68" s="118"/>
      <c r="AR68" s="118"/>
      <c r="AS68" s="118"/>
      <c r="AT68" s="118"/>
      <c r="AU68" s="118"/>
      <c r="AV68" s="118"/>
      <c r="AW68" s="118"/>
      <c r="AX68" s="165" t="str">
        <f t="shared" si="0"/>
        <v/>
      </c>
      <c r="AY68" s="113"/>
      <c r="AZ68" s="113"/>
    </row>
    <row r="69" spans="1:52" x14ac:dyDescent="0.25">
      <c r="A69" s="113"/>
      <c r="B69" s="113"/>
      <c r="C69" s="113"/>
      <c r="D69" s="114"/>
      <c r="E69" s="113"/>
      <c r="F69" s="113"/>
      <c r="G69" s="113"/>
      <c r="H69" s="113"/>
      <c r="I69" s="115"/>
      <c r="J69" s="113"/>
      <c r="K69" s="113"/>
      <c r="L69" s="113"/>
      <c r="M69" s="118"/>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8"/>
      <c r="AL69" s="118"/>
      <c r="AM69" s="118"/>
      <c r="AN69" s="118"/>
      <c r="AO69" s="118"/>
      <c r="AP69" s="118"/>
      <c r="AQ69" s="118"/>
      <c r="AR69" s="118"/>
      <c r="AS69" s="118"/>
      <c r="AT69" s="118"/>
      <c r="AU69" s="118"/>
      <c r="AV69" s="118"/>
      <c r="AW69" s="118"/>
      <c r="AX69" s="165" t="str">
        <f t="shared" ref="AX69:AX132" si="1">IF(A69 = "", "",SUM(N69:AW69))</f>
        <v/>
      </c>
      <c r="AY69" s="113"/>
      <c r="AZ69" s="113"/>
    </row>
    <row r="70" spans="1:52" x14ac:dyDescent="0.25">
      <c r="A70" s="113"/>
      <c r="B70" s="113"/>
      <c r="C70" s="113"/>
      <c r="D70" s="114"/>
      <c r="E70" s="113"/>
      <c r="F70" s="113"/>
      <c r="G70" s="113"/>
      <c r="H70" s="113"/>
      <c r="I70" s="115"/>
      <c r="J70" s="113"/>
      <c r="K70" s="113"/>
      <c r="L70" s="113"/>
      <c r="M70" s="118"/>
      <c r="N70" s="118"/>
      <c r="O70" s="118"/>
      <c r="P70" s="118"/>
      <c r="Q70" s="118"/>
      <c r="R70" s="118"/>
      <c r="S70" s="118"/>
      <c r="T70" s="118"/>
      <c r="U70" s="118"/>
      <c r="V70" s="118"/>
      <c r="W70" s="118"/>
      <c r="X70" s="118"/>
      <c r="Y70" s="118"/>
      <c r="Z70" s="118"/>
      <c r="AA70" s="118"/>
      <c r="AB70" s="118"/>
      <c r="AC70" s="118"/>
      <c r="AD70" s="118"/>
      <c r="AE70" s="118"/>
      <c r="AF70" s="118"/>
      <c r="AG70" s="118"/>
      <c r="AH70" s="118"/>
      <c r="AI70" s="118"/>
      <c r="AJ70" s="118"/>
      <c r="AK70" s="118"/>
      <c r="AL70" s="118"/>
      <c r="AM70" s="118"/>
      <c r="AN70" s="118"/>
      <c r="AO70" s="118"/>
      <c r="AP70" s="118"/>
      <c r="AQ70" s="118"/>
      <c r="AR70" s="118"/>
      <c r="AS70" s="118"/>
      <c r="AT70" s="118"/>
      <c r="AU70" s="118"/>
      <c r="AV70" s="118"/>
      <c r="AW70" s="118"/>
      <c r="AX70" s="165" t="str">
        <f t="shared" si="1"/>
        <v/>
      </c>
      <c r="AY70" s="113"/>
      <c r="AZ70" s="113"/>
    </row>
    <row r="71" spans="1:52" x14ac:dyDescent="0.25">
      <c r="A71" s="113"/>
      <c r="B71" s="113"/>
      <c r="C71" s="113"/>
      <c r="D71" s="114"/>
      <c r="E71" s="113"/>
      <c r="F71" s="113"/>
      <c r="G71" s="113"/>
      <c r="H71" s="113"/>
      <c r="I71" s="115"/>
      <c r="J71" s="113"/>
      <c r="K71" s="113"/>
      <c r="L71" s="113"/>
      <c r="M71" s="118"/>
      <c r="N71" s="118"/>
      <c r="O71" s="118"/>
      <c r="P71" s="118"/>
      <c r="Q71" s="118"/>
      <c r="R71" s="118"/>
      <c r="S71" s="118"/>
      <c r="T71" s="118"/>
      <c r="U71" s="118"/>
      <c r="V71" s="118"/>
      <c r="W71" s="118"/>
      <c r="X71" s="118"/>
      <c r="Y71" s="118"/>
      <c r="Z71" s="118"/>
      <c r="AA71" s="118"/>
      <c r="AB71" s="118"/>
      <c r="AC71" s="118"/>
      <c r="AD71" s="118"/>
      <c r="AE71" s="118"/>
      <c r="AF71" s="118"/>
      <c r="AG71" s="118"/>
      <c r="AH71" s="118"/>
      <c r="AI71" s="118"/>
      <c r="AJ71" s="118"/>
      <c r="AK71" s="118"/>
      <c r="AL71" s="118"/>
      <c r="AM71" s="118"/>
      <c r="AN71" s="118"/>
      <c r="AO71" s="118"/>
      <c r="AP71" s="118"/>
      <c r="AQ71" s="118"/>
      <c r="AR71" s="118"/>
      <c r="AS71" s="118"/>
      <c r="AT71" s="118"/>
      <c r="AU71" s="118"/>
      <c r="AV71" s="118"/>
      <c r="AW71" s="118"/>
      <c r="AX71" s="165" t="str">
        <f t="shared" si="1"/>
        <v/>
      </c>
      <c r="AY71" s="113"/>
      <c r="AZ71" s="113"/>
    </row>
    <row r="72" spans="1:52" x14ac:dyDescent="0.25">
      <c r="A72" s="113"/>
      <c r="B72" s="113"/>
      <c r="C72" s="113"/>
      <c r="D72" s="114"/>
      <c r="E72" s="113"/>
      <c r="F72" s="113"/>
      <c r="G72" s="113"/>
      <c r="H72" s="113"/>
      <c r="I72" s="115"/>
      <c r="J72" s="113"/>
      <c r="K72" s="113"/>
      <c r="L72" s="113"/>
      <c r="M72" s="118"/>
      <c r="N72" s="118"/>
      <c r="O72" s="118"/>
      <c r="P72" s="118"/>
      <c r="Q72" s="118"/>
      <c r="R72" s="118"/>
      <c r="S72" s="118"/>
      <c r="T72" s="118"/>
      <c r="U72" s="118"/>
      <c r="V72" s="118"/>
      <c r="W72" s="118"/>
      <c r="X72" s="118"/>
      <c r="Y72" s="118"/>
      <c r="Z72" s="118"/>
      <c r="AA72" s="118"/>
      <c r="AB72" s="118"/>
      <c r="AC72" s="118"/>
      <c r="AD72" s="118"/>
      <c r="AE72" s="118"/>
      <c r="AF72" s="118"/>
      <c r="AG72" s="118"/>
      <c r="AH72" s="118"/>
      <c r="AI72" s="118"/>
      <c r="AJ72" s="118"/>
      <c r="AK72" s="118"/>
      <c r="AL72" s="118"/>
      <c r="AM72" s="118"/>
      <c r="AN72" s="118"/>
      <c r="AO72" s="118"/>
      <c r="AP72" s="118"/>
      <c r="AQ72" s="118"/>
      <c r="AR72" s="118"/>
      <c r="AS72" s="118"/>
      <c r="AT72" s="118"/>
      <c r="AU72" s="118"/>
      <c r="AV72" s="118"/>
      <c r="AW72" s="118"/>
      <c r="AX72" s="165" t="str">
        <f t="shared" si="1"/>
        <v/>
      </c>
      <c r="AY72" s="113"/>
      <c r="AZ72" s="113"/>
    </row>
    <row r="73" spans="1:52" x14ac:dyDescent="0.25">
      <c r="A73" s="113"/>
      <c r="B73" s="113"/>
      <c r="C73" s="113"/>
      <c r="D73" s="114"/>
      <c r="E73" s="113"/>
      <c r="F73" s="113"/>
      <c r="G73" s="113"/>
      <c r="H73" s="113"/>
      <c r="I73" s="115"/>
      <c r="J73" s="113"/>
      <c r="K73" s="113"/>
      <c r="L73" s="113"/>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65" t="str">
        <f t="shared" si="1"/>
        <v/>
      </c>
      <c r="AY73" s="113"/>
      <c r="AZ73" s="113"/>
    </row>
    <row r="74" spans="1:52" x14ac:dyDescent="0.25">
      <c r="A74" s="113"/>
      <c r="B74" s="113"/>
      <c r="C74" s="113"/>
      <c r="D74" s="114"/>
      <c r="E74" s="113"/>
      <c r="F74" s="113"/>
      <c r="G74" s="113"/>
      <c r="H74" s="113"/>
      <c r="I74" s="115"/>
      <c r="J74" s="113"/>
      <c r="K74" s="113"/>
      <c r="L74" s="113"/>
      <c r="M74" s="118"/>
      <c r="N74" s="118"/>
      <c r="O74" s="118"/>
      <c r="P74" s="118"/>
      <c r="Q74" s="118"/>
      <c r="R74" s="118"/>
      <c r="S74" s="118"/>
      <c r="T74" s="118"/>
      <c r="U74" s="118"/>
      <c r="V74" s="118"/>
      <c r="W74" s="118"/>
      <c r="X74" s="118"/>
      <c r="Y74" s="118"/>
      <c r="Z74" s="118"/>
      <c r="AA74" s="118"/>
      <c r="AB74" s="118"/>
      <c r="AC74" s="118"/>
      <c r="AD74" s="118"/>
      <c r="AE74" s="118"/>
      <c r="AF74" s="118"/>
      <c r="AG74" s="118"/>
      <c r="AH74" s="118"/>
      <c r="AI74" s="118"/>
      <c r="AJ74" s="118"/>
      <c r="AK74" s="118"/>
      <c r="AL74" s="118"/>
      <c r="AM74" s="118"/>
      <c r="AN74" s="118"/>
      <c r="AO74" s="118"/>
      <c r="AP74" s="118"/>
      <c r="AQ74" s="118"/>
      <c r="AR74" s="118"/>
      <c r="AS74" s="118"/>
      <c r="AT74" s="118"/>
      <c r="AU74" s="118"/>
      <c r="AV74" s="118"/>
      <c r="AW74" s="118"/>
      <c r="AX74" s="165" t="str">
        <f t="shared" si="1"/>
        <v/>
      </c>
      <c r="AY74" s="113"/>
      <c r="AZ74" s="113"/>
    </row>
    <row r="75" spans="1:52" x14ac:dyDescent="0.25">
      <c r="A75" s="113"/>
      <c r="B75" s="113"/>
      <c r="C75" s="113"/>
      <c r="D75" s="114"/>
      <c r="E75" s="113"/>
      <c r="F75" s="113"/>
      <c r="G75" s="113"/>
      <c r="H75" s="113"/>
      <c r="I75" s="115"/>
      <c r="J75" s="113"/>
      <c r="K75" s="113"/>
      <c r="L75" s="113"/>
      <c r="M75" s="118"/>
      <c r="N75" s="118"/>
      <c r="O75" s="118"/>
      <c r="P75" s="118"/>
      <c r="Q75" s="118"/>
      <c r="R75" s="118"/>
      <c r="S75" s="118"/>
      <c r="T75" s="118"/>
      <c r="U75" s="118"/>
      <c r="V75" s="118"/>
      <c r="W75" s="118"/>
      <c r="X75" s="118"/>
      <c r="Y75" s="118"/>
      <c r="Z75" s="118"/>
      <c r="AA75" s="118"/>
      <c r="AB75" s="118"/>
      <c r="AC75" s="118"/>
      <c r="AD75" s="118"/>
      <c r="AE75" s="118"/>
      <c r="AF75" s="118"/>
      <c r="AG75" s="118"/>
      <c r="AH75" s="118"/>
      <c r="AI75" s="118"/>
      <c r="AJ75" s="118"/>
      <c r="AK75" s="118"/>
      <c r="AL75" s="118"/>
      <c r="AM75" s="118"/>
      <c r="AN75" s="118"/>
      <c r="AO75" s="118"/>
      <c r="AP75" s="118"/>
      <c r="AQ75" s="118"/>
      <c r="AR75" s="118"/>
      <c r="AS75" s="118"/>
      <c r="AT75" s="118"/>
      <c r="AU75" s="118"/>
      <c r="AV75" s="118"/>
      <c r="AW75" s="118"/>
      <c r="AX75" s="165" t="str">
        <f t="shared" si="1"/>
        <v/>
      </c>
      <c r="AY75" s="113"/>
      <c r="AZ75" s="113"/>
    </row>
    <row r="76" spans="1:52" x14ac:dyDescent="0.25">
      <c r="A76" s="113"/>
      <c r="B76" s="113"/>
      <c r="C76" s="113"/>
      <c r="D76" s="114"/>
      <c r="E76" s="113"/>
      <c r="F76" s="113"/>
      <c r="G76" s="113"/>
      <c r="H76" s="113"/>
      <c r="I76" s="115"/>
      <c r="J76" s="113"/>
      <c r="K76" s="113"/>
      <c r="L76" s="113"/>
      <c r="M76" s="118"/>
      <c r="N76" s="118"/>
      <c r="O76" s="118"/>
      <c r="P76" s="118"/>
      <c r="Q76" s="118"/>
      <c r="R76" s="118"/>
      <c r="S76" s="118"/>
      <c r="T76" s="118"/>
      <c r="U76" s="118"/>
      <c r="V76" s="118"/>
      <c r="W76" s="118"/>
      <c r="X76" s="118"/>
      <c r="Y76" s="118"/>
      <c r="Z76" s="118"/>
      <c r="AA76" s="118"/>
      <c r="AB76" s="118"/>
      <c r="AC76" s="118"/>
      <c r="AD76" s="118"/>
      <c r="AE76" s="118"/>
      <c r="AF76" s="118"/>
      <c r="AG76" s="118"/>
      <c r="AH76" s="118"/>
      <c r="AI76" s="118"/>
      <c r="AJ76" s="118"/>
      <c r="AK76" s="118"/>
      <c r="AL76" s="118"/>
      <c r="AM76" s="118"/>
      <c r="AN76" s="118"/>
      <c r="AO76" s="118"/>
      <c r="AP76" s="118"/>
      <c r="AQ76" s="118"/>
      <c r="AR76" s="118"/>
      <c r="AS76" s="118"/>
      <c r="AT76" s="118"/>
      <c r="AU76" s="118"/>
      <c r="AV76" s="118"/>
      <c r="AW76" s="118"/>
      <c r="AX76" s="165" t="str">
        <f t="shared" si="1"/>
        <v/>
      </c>
      <c r="AY76" s="113"/>
      <c r="AZ76" s="113"/>
    </row>
    <row r="77" spans="1:52" x14ac:dyDescent="0.25">
      <c r="A77" s="113"/>
      <c r="B77" s="113"/>
      <c r="C77" s="113"/>
      <c r="D77" s="114"/>
      <c r="E77" s="113"/>
      <c r="F77" s="113"/>
      <c r="G77" s="113"/>
      <c r="H77" s="113"/>
      <c r="I77" s="115"/>
      <c r="J77" s="113"/>
      <c r="K77" s="113"/>
      <c r="L77" s="113"/>
      <c r="M77" s="118"/>
      <c r="N77" s="118"/>
      <c r="O77" s="118"/>
      <c r="P77" s="118"/>
      <c r="Q77" s="118"/>
      <c r="R77" s="118"/>
      <c r="S77" s="118"/>
      <c r="T77" s="118"/>
      <c r="U77" s="118"/>
      <c r="V77" s="118"/>
      <c r="W77" s="118"/>
      <c r="X77" s="118"/>
      <c r="Y77" s="118"/>
      <c r="Z77" s="118"/>
      <c r="AA77" s="118"/>
      <c r="AB77" s="118"/>
      <c r="AC77" s="118"/>
      <c r="AD77" s="118"/>
      <c r="AE77" s="118"/>
      <c r="AF77" s="118"/>
      <c r="AG77" s="118"/>
      <c r="AH77" s="118"/>
      <c r="AI77" s="118"/>
      <c r="AJ77" s="118"/>
      <c r="AK77" s="118"/>
      <c r="AL77" s="118"/>
      <c r="AM77" s="118"/>
      <c r="AN77" s="118"/>
      <c r="AO77" s="118"/>
      <c r="AP77" s="118"/>
      <c r="AQ77" s="118"/>
      <c r="AR77" s="118"/>
      <c r="AS77" s="118"/>
      <c r="AT77" s="118"/>
      <c r="AU77" s="118"/>
      <c r="AV77" s="118"/>
      <c r="AW77" s="118"/>
      <c r="AX77" s="165" t="str">
        <f t="shared" si="1"/>
        <v/>
      </c>
      <c r="AY77" s="113"/>
      <c r="AZ77" s="113"/>
    </row>
    <row r="78" spans="1:52" x14ac:dyDescent="0.25">
      <c r="A78" s="113"/>
      <c r="B78" s="113"/>
      <c r="C78" s="113"/>
      <c r="D78" s="114"/>
      <c r="E78" s="113"/>
      <c r="F78" s="113"/>
      <c r="G78" s="113"/>
      <c r="H78" s="113"/>
      <c r="I78" s="115"/>
      <c r="J78" s="113"/>
      <c r="K78" s="113"/>
      <c r="L78" s="113"/>
      <c r="M78" s="118"/>
      <c r="N78" s="118"/>
      <c r="O78" s="118"/>
      <c r="P78" s="118"/>
      <c r="Q78" s="118"/>
      <c r="R78" s="118"/>
      <c r="S78" s="118"/>
      <c r="T78" s="118"/>
      <c r="U78" s="118"/>
      <c r="V78" s="118"/>
      <c r="W78" s="118"/>
      <c r="X78" s="118"/>
      <c r="Y78" s="118"/>
      <c r="Z78" s="118"/>
      <c r="AA78" s="118"/>
      <c r="AB78" s="118"/>
      <c r="AC78" s="118"/>
      <c r="AD78" s="118"/>
      <c r="AE78" s="118"/>
      <c r="AF78" s="118"/>
      <c r="AG78" s="118"/>
      <c r="AH78" s="118"/>
      <c r="AI78" s="118"/>
      <c r="AJ78" s="118"/>
      <c r="AK78" s="118"/>
      <c r="AL78" s="118"/>
      <c r="AM78" s="118"/>
      <c r="AN78" s="118"/>
      <c r="AO78" s="118"/>
      <c r="AP78" s="118"/>
      <c r="AQ78" s="118"/>
      <c r="AR78" s="118"/>
      <c r="AS78" s="118"/>
      <c r="AT78" s="118"/>
      <c r="AU78" s="118"/>
      <c r="AV78" s="118"/>
      <c r="AW78" s="118"/>
      <c r="AX78" s="165" t="str">
        <f t="shared" si="1"/>
        <v/>
      </c>
      <c r="AY78" s="113"/>
      <c r="AZ78" s="113"/>
    </row>
    <row r="79" spans="1:52" x14ac:dyDescent="0.25">
      <c r="A79" s="113"/>
      <c r="B79" s="113"/>
      <c r="C79" s="113"/>
      <c r="D79" s="114"/>
      <c r="E79" s="113"/>
      <c r="F79" s="113"/>
      <c r="G79" s="113"/>
      <c r="H79" s="113"/>
      <c r="I79" s="115"/>
      <c r="J79" s="113"/>
      <c r="K79" s="113"/>
      <c r="L79" s="113"/>
      <c r="M79" s="118"/>
      <c r="N79" s="118"/>
      <c r="O79" s="118"/>
      <c r="P79" s="118"/>
      <c r="Q79" s="118"/>
      <c r="R79" s="118"/>
      <c r="S79" s="118"/>
      <c r="T79" s="118"/>
      <c r="U79" s="118"/>
      <c r="V79" s="118"/>
      <c r="W79" s="118"/>
      <c r="X79" s="118"/>
      <c r="Y79" s="118"/>
      <c r="Z79" s="118"/>
      <c r="AA79" s="118"/>
      <c r="AB79" s="118"/>
      <c r="AC79" s="118"/>
      <c r="AD79" s="118"/>
      <c r="AE79" s="118"/>
      <c r="AF79" s="118"/>
      <c r="AG79" s="118"/>
      <c r="AH79" s="118"/>
      <c r="AI79" s="118"/>
      <c r="AJ79" s="118"/>
      <c r="AK79" s="118"/>
      <c r="AL79" s="118"/>
      <c r="AM79" s="118"/>
      <c r="AN79" s="118"/>
      <c r="AO79" s="118"/>
      <c r="AP79" s="118"/>
      <c r="AQ79" s="118"/>
      <c r="AR79" s="118"/>
      <c r="AS79" s="118"/>
      <c r="AT79" s="118"/>
      <c r="AU79" s="118"/>
      <c r="AV79" s="118"/>
      <c r="AW79" s="118"/>
      <c r="AX79" s="165" t="str">
        <f t="shared" si="1"/>
        <v/>
      </c>
      <c r="AY79" s="113"/>
      <c r="AZ79" s="113"/>
    </row>
    <row r="80" spans="1:52" x14ac:dyDescent="0.25">
      <c r="A80" s="113"/>
      <c r="B80" s="113"/>
      <c r="C80" s="113"/>
      <c r="D80" s="114"/>
      <c r="E80" s="113"/>
      <c r="F80" s="113"/>
      <c r="G80" s="113"/>
      <c r="H80" s="113"/>
      <c r="I80" s="115"/>
      <c r="J80" s="113"/>
      <c r="K80" s="113"/>
      <c r="L80" s="113"/>
      <c r="M80" s="118"/>
      <c r="N80" s="118"/>
      <c r="O80" s="118"/>
      <c r="P80" s="118"/>
      <c r="Q80" s="118"/>
      <c r="R80" s="118"/>
      <c r="S80" s="118"/>
      <c r="T80" s="118"/>
      <c r="U80" s="118"/>
      <c r="V80" s="118"/>
      <c r="W80" s="118"/>
      <c r="X80" s="118"/>
      <c r="Y80" s="118"/>
      <c r="Z80" s="118"/>
      <c r="AA80" s="118"/>
      <c r="AB80" s="118"/>
      <c r="AC80" s="118"/>
      <c r="AD80" s="118"/>
      <c r="AE80" s="118"/>
      <c r="AF80" s="118"/>
      <c r="AG80" s="118"/>
      <c r="AH80" s="118"/>
      <c r="AI80" s="118"/>
      <c r="AJ80" s="118"/>
      <c r="AK80" s="118"/>
      <c r="AL80" s="118"/>
      <c r="AM80" s="118"/>
      <c r="AN80" s="118"/>
      <c r="AO80" s="118"/>
      <c r="AP80" s="118"/>
      <c r="AQ80" s="118"/>
      <c r="AR80" s="118"/>
      <c r="AS80" s="118"/>
      <c r="AT80" s="118"/>
      <c r="AU80" s="118"/>
      <c r="AV80" s="118"/>
      <c r="AW80" s="118"/>
      <c r="AX80" s="165" t="str">
        <f t="shared" si="1"/>
        <v/>
      </c>
      <c r="AY80" s="113"/>
      <c r="AZ80" s="113"/>
    </row>
    <row r="81" spans="1:52" x14ac:dyDescent="0.25">
      <c r="A81" s="113"/>
      <c r="B81" s="113"/>
      <c r="C81" s="113"/>
      <c r="D81" s="114"/>
      <c r="E81" s="113"/>
      <c r="F81" s="113"/>
      <c r="G81" s="113"/>
      <c r="H81" s="113"/>
      <c r="I81" s="115"/>
      <c r="J81" s="113"/>
      <c r="K81" s="113"/>
      <c r="L81" s="113"/>
      <c r="M81" s="118"/>
      <c r="N81" s="118"/>
      <c r="O81" s="118"/>
      <c r="P81" s="118"/>
      <c r="Q81" s="118"/>
      <c r="R81" s="118"/>
      <c r="S81" s="118"/>
      <c r="T81" s="118"/>
      <c r="U81" s="118"/>
      <c r="V81" s="118"/>
      <c r="W81" s="118"/>
      <c r="X81" s="118"/>
      <c r="Y81" s="118"/>
      <c r="Z81" s="118"/>
      <c r="AA81" s="118"/>
      <c r="AB81" s="118"/>
      <c r="AC81" s="118"/>
      <c r="AD81" s="118"/>
      <c r="AE81" s="118"/>
      <c r="AF81" s="118"/>
      <c r="AG81" s="118"/>
      <c r="AH81" s="118"/>
      <c r="AI81" s="118"/>
      <c r="AJ81" s="118"/>
      <c r="AK81" s="118"/>
      <c r="AL81" s="118"/>
      <c r="AM81" s="118"/>
      <c r="AN81" s="118"/>
      <c r="AO81" s="118"/>
      <c r="AP81" s="118"/>
      <c r="AQ81" s="118"/>
      <c r="AR81" s="118"/>
      <c r="AS81" s="118"/>
      <c r="AT81" s="118"/>
      <c r="AU81" s="118"/>
      <c r="AV81" s="118"/>
      <c r="AW81" s="118"/>
      <c r="AX81" s="165" t="str">
        <f t="shared" si="1"/>
        <v/>
      </c>
      <c r="AY81" s="113"/>
      <c r="AZ81" s="113"/>
    </row>
    <row r="82" spans="1:52" x14ac:dyDescent="0.25">
      <c r="A82" s="113"/>
      <c r="B82" s="113"/>
      <c r="C82" s="113"/>
      <c r="D82" s="114"/>
      <c r="E82" s="113"/>
      <c r="F82" s="113"/>
      <c r="G82" s="113"/>
      <c r="H82" s="113"/>
      <c r="I82" s="115"/>
      <c r="J82" s="113"/>
      <c r="K82" s="113"/>
      <c r="L82" s="113"/>
      <c r="M82" s="118"/>
      <c r="N82" s="118"/>
      <c r="O82" s="118"/>
      <c r="P82" s="118"/>
      <c r="Q82" s="118"/>
      <c r="R82" s="118"/>
      <c r="S82" s="118"/>
      <c r="T82" s="118"/>
      <c r="U82" s="118"/>
      <c r="V82" s="118"/>
      <c r="W82" s="118"/>
      <c r="X82" s="118"/>
      <c r="Y82" s="118"/>
      <c r="Z82" s="118"/>
      <c r="AA82" s="118"/>
      <c r="AB82" s="118"/>
      <c r="AC82" s="118"/>
      <c r="AD82" s="118"/>
      <c r="AE82" s="118"/>
      <c r="AF82" s="118"/>
      <c r="AG82" s="118"/>
      <c r="AH82" s="118"/>
      <c r="AI82" s="118"/>
      <c r="AJ82" s="118"/>
      <c r="AK82" s="118"/>
      <c r="AL82" s="118"/>
      <c r="AM82" s="118"/>
      <c r="AN82" s="118"/>
      <c r="AO82" s="118"/>
      <c r="AP82" s="118"/>
      <c r="AQ82" s="118"/>
      <c r="AR82" s="118"/>
      <c r="AS82" s="118"/>
      <c r="AT82" s="118"/>
      <c r="AU82" s="118"/>
      <c r="AV82" s="118"/>
      <c r="AW82" s="118"/>
      <c r="AX82" s="165" t="str">
        <f t="shared" si="1"/>
        <v/>
      </c>
      <c r="AY82" s="113"/>
      <c r="AZ82" s="113"/>
    </row>
    <row r="83" spans="1:52" x14ac:dyDescent="0.25">
      <c r="A83" s="113"/>
      <c r="B83" s="113"/>
      <c r="C83" s="113"/>
      <c r="D83" s="114"/>
      <c r="E83" s="113"/>
      <c r="F83" s="113"/>
      <c r="G83" s="113"/>
      <c r="H83" s="113"/>
      <c r="I83" s="115"/>
      <c r="J83" s="113"/>
      <c r="K83" s="113"/>
      <c r="L83" s="113"/>
      <c r="M83" s="118"/>
      <c r="N83" s="118"/>
      <c r="O83" s="118"/>
      <c r="P83" s="118"/>
      <c r="Q83" s="118"/>
      <c r="R83" s="118"/>
      <c r="S83" s="118"/>
      <c r="T83" s="118"/>
      <c r="U83" s="118"/>
      <c r="V83" s="118"/>
      <c r="W83" s="118"/>
      <c r="X83" s="118"/>
      <c r="Y83" s="118"/>
      <c r="Z83" s="118"/>
      <c r="AA83" s="118"/>
      <c r="AB83" s="118"/>
      <c r="AC83" s="118"/>
      <c r="AD83" s="118"/>
      <c r="AE83" s="118"/>
      <c r="AF83" s="118"/>
      <c r="AG83" s="118"/>
      <c r="AH83" s="118"/>
      <c r="AI83" s="118"/>
      <c r="AJ83" s="118"/>
      <c r="AK83" s="118"/>
      <c r="AL83" s="118"/>
      <c r="AM83" s="118"/>
      <c r="AN83" s="118"/>
      <c r="AO83" s="118"/>
      <c r="AP83" s="118"/>
      <c r="AQ83" s="118"/>
      <c r="AR83" s="118"/>
      <c r="AS83" s="118"/>
      <c r="AT83" s="118"/>
      <c r="AU83" s="118"/>
      <c r="AV83" s="118"/>
      <c r="AW83" s="118"/>
      <c r="AX83" s="165" t="str">
        <f t="shared" si="1"/>
        <v/>
      </c>
      <c r="AY83" s="113"/>
      <c r="AZ83" s="113"/>
    </row>
    <row r="84" spans="1:52" x14ac:dyDescent="0.25">
      <c r="A84" s="113"/>
      <c r="B84" s="113"/>
      <c r="C84" s="113"/>
      <c r="D84" s="114"/>
      <c r="E84" s="113"/>
      <c r="F84" s="113"/>
      <c r="G84" s="113"/>
      <c r="H84" s="113"/>
      <c r="I84" s="115"/>
      <c r="J84" s="113"/>
      <c r="K84" s="113"/>
      <c r="L84" s="113"/>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65" t="str">
        <f t="shared" si="1"/>
        <v/>
      </c>
      <c r="AY84" s="113"/>
      <c r="AZ84" s="113"/>
    </row>
    <row r="85" spans="1:52" x14ac:dyDescent="0.25">
      <c r="A85" s="113"/>
      <c r="B85" s="113"/>
      <c r="C85" s="113"/>
      <c r="D85" s="114"/>
      <c r="E85" s="113"/>
      <c r="F85" s="113"/>
      <c r="G85" s="113"/>
      <c r="H85" s="113"/>
      <c r="I85" s="115"/>
      <c r="J85" s="113"/>
      <c r="K85" s="113"/>
      <c r="L85" s="113"/>
      <c r="M85" s="118"/>
      <c r="N85" s="118"/>
      <c r="O85" s="118"/>
      <c r="P85" s="118"/>
      <c r="Q85" s="118"/>
      <c r="R85" s="118"/>
      <c r="S85" s="118"/>
      <c r="T85" s="118"/>
      <c r="U85" s="118"/>
      <c r="V85" s="118"/>
      <c r="W85" s="118"/>
      <c r="X85" s="118"/>
      <c r="Y85" s="118"/>
      <c r="Z85" s="118"/>
      <c r="AA85" s="118"/>
      <c r="AB85" s="118"/>
      <c r="AC85" s="118"/>
      <c r="AD85" s="118"/>
      <c r="AE85" s="118"/>
      <c r="AF85" s="118"/>
      <c r="AG85" s="118"/>
      <c r="AH85" s="118"/>
      <c r="AI85" s="118"/>
      <c r="AJ85" s="118"/>
      <c r="AK85" s="118"/>
      <c r="AL85" s="118"/>
      <c r="AM85" s="118"/>
      <c r="AN85" s="118"/>
      <c r="AO85" s="118"/>
      <c r="AP85" s="118"/>
      <c r="AQ85" s="118"/>
      <c r="AR85" s="118"/>
      <c r="AS85" s="118"/>
      <c r="AT85" s="118"/>
      <c r="AU85" s="118"/>
      <c r="AV85" s="118"/>
      <c r="AW85" s="118"/>
      <c r="AX85" s="165" t="str">
        <f t="shared" si="1"/>
        <v/>
      </c>
      <c r="AY85" s="113"/>
      <c r="AZ85" s="113"/>
    </row>
    <row r="86" spans="1:52" x14ac:dyDescent="0.25">
      <c r="A86" s="113"/>
      <c r="B86" s="113"/>
      <c r="C86" s="113"/>
      <c r="D86" s="114"/>
      <c r="E86" s="113"/>
      <c r="F86" s="113"/>
      <c r="G86" s="113"/>
      <c r="H86" s="113"/>
      <c r="I86" s="115"/>
      <c r="J86" s="113"/>
      <c r="K86" s="113"/>
      <c r="L86" s="113"/>
      <c r="M86" s="118"/>
      <c r="N86" s="118"/>
      <c r="O86" s="118"/>
      <c r="P86" s="118"/>
      <c r="Q86" s="118"/>
      <c r="R86" s="118"/>
      <c r="S86" s="118"/>
      <c r="T86" s="118"/>
      <c r="U86" s="118"/>
      <c r="V86" s="118"/>
      <c r="W86" s="118"/>
      <c r="X86" s="118"/>
      <c r="Y86" s="118"/>
      <c r="Z86" s="118"/>
      <c r="AA86" s="118"/>
      <c r="AB86" s="118"/>
      <c r="AC86" s="118"/>
      <c r="AD86" s="118"/>
      <c r="AE86" s="118"/>
      <c r="AF86" s="118"/>
      <c r="AG86" s="118"/>
      <c r="AH86" s="118"/>
      <c r="AI86" s="118"/>
      <c r="AJ86" s="118"/>
      <c r="AK86" s="118"/>
      <c r="AL86" s="118"/>
      <c r="AM86" s="118"/>
      <c r="AN86" s="118"/>
      <c r="AO86" s="118"/>
      <c r="AP86" s="118"/>
      <c r="AQ86" s="118"/>
      <c r="AR86" s="118"/>
      <c r="AS86" s="118"/>
      <c r="AT86" s="118"/>
      <c r="AU86" s="118"/>
      <c r="AV86" s="118"/>
      <c r="AW86" s="118"/>
      <c r="AX86" s="165" t="str">
        <f t="shared" si="1"/>
        <v/>
      </c>
      <c r="AY86" s="113"/>
      <c r="AZ86" s="113"/>
    </row>
    <row r="87" spans="1:52" x14ac:dyDescent="0.25">
      <c r="A87" s="113"/>
      <c r="B87" s="113"/>
      <c r="C87" s="113"/>
      <c r="D87" s="114"/>
      <c r="E87" s="113"/>
      <c r="F87" s="113"/>
      <c r="G87" s="113"/>
      <c r="H87" s="113"/>
      <c r="I87" s="115"/>
      <c r="J87" s="113"/>
      <c r="K87" s="113"/>
      <c r="L87" s="113"/>
      <c r="M87" s="118"/>
      <c r="N87" s="118"/>
      <c r="O87" s="118"/>
      <c r="P87" s="118"/>
      <c r="Q87" s="118"/>
      <c r="R87" s="118"/>
      <c r="S87" s="118"/>
      <c r="T87" s="118"/>
      <c r="U87" s="118"/>
      <c r="V87" s="118"/>
      <c r="W87" s="118"/>
      <c r="X87" s="118"/>
      <c r="Y87" s="118"/>
      <c r="Z87" s="118"/>
      <c r="AA87" s="118"/>
      <c r="AB87" s="118"/>
      <c r="AC87" s="118"/>
      <c r="AD87" s="118"/>
      <c r="AE87" s="118"/>
      <c r="AF87" s="118"/>
      <c r="AG87" s="118"/>
      <c r="AH87" s="118"/>
      <c r="AI87" s="118"/>
      <c r="AJ87" s="118"/>
      <c r="AK87" s="118"/>
      <c r="AL87" s="118"/>
      <c r="AM87" s="118"/>
      <c r="AN87" s="118"/>
      <c r="AO87" s="118"/>
      <c r="AP87" s="118"/>
      <c r="AQ87" s="118"/>
      <c r="AR87" s="118"/>
      <c r="AS87" s="118"/>
      <c r="AT87" s="118"/>
      <c r="AU87" s="118"/>
      <c r="AV87" s="118"/>
      <c r="AW87" s="118"/>
      <c r="AX87" s="165" t="str">
        <f t="shared" si="1"/>
        <v/>
      </c>
      <c r="AY87" s="113"/>
      <c r="AZ87" s="113"/>
    </row>
    <row r="88" spans="1:52" x14ac:dyDescent="0.25">
      <c r="A88" s="113"/>
      <c r="B88" s="113"/>
      <c r="C88" s="113"/>
      <c r="D88" s="114"/>
      <c r="E88" s="113"/>
      <c r="F88" s="113"/>
      <c r="G88" s="113"/>
      <c r="H88" s="113"/>
      <c r="I88" s="115"/>
      <c r="J88" s="113"/>
      <c r="K88" s="113"/>
      <c r="L88" s="113"/>
      <c r="M88" s="118"/>
      <c r="N88" s="118"/>
      <c r="O88" s="118"/>
      <c r="P88" s="118"/>
      <c r="Q88" s="118"/>
      <c r="R88" s="118"/>
      <c r="S88" s="118"/>
      <c r="T88" s="118"/>
      <c r="U88" s="118"/>
      <c r="V88" s="118"/>
      <c r="W88" s="118"/>
      <c r="X88" s="118"/>
      <c r="Y88" s="118"/>
      <c r="Z88" s="118"/>
      <c r="AA88" s="118"/>
      <c r="AB88" s="118"/>
      <c r="AC88" s="118"/>
      <c r="AD88" s="118"/>
      <c r="AE88" s="118"/>
      <c r="AF88" s="118"/>
      <c r="AG88" s="118"/>
      <c r="AH88" s="118"/>
      <c r="AI88" s="118"/>
      <c r="AJ88" s="118"/>
      <c r="AK88" s="118"/>
      <c r="AL88" s="118"/>
      <c r="AM88" s="118"/>
      <c r="AN88" s="118"/>
      <c r="AO88" s="118"/>
      <c r="AP88" s="118"/>
      <c r="AQ88" s="118"/>
      <c r="AR88" s="118"/>
      <c r="AS88" s="118"/>
      <c r="AT88" s="118"/>
      <c r="AU88" s="118"/>
      <c r="AV88" s="118"/>
      <c r="AW88" s="118"/>
      <c r="AX88" s="165" t="str">
        <f t="shared" si="1"/>
        <v/>
      </c>
      <c r="AY88" s="113"/>
      <c r="AZ88" s="113"/>
    </row>
    <row r="89" spans="1:52" x14ac:dyDescent="0.25">
      <c r="A89" s="113"/>
      <c r="B89" s="113"/>
      <c r="C89" s="113"/>
      <c r="D89" s="114"/>
      <c r="E89" s="113"/>
      <c r="F89" s="113"/>
      <c r="G89" s="113"/>
      <c r="H89" s="113"/>
      <c r="I89" s="115"/>
      <c r="J89" s="113"/>
      <c r="K89" s="113"/>
      <c r="L89" s="113"/>
      <c r="M89" s="118"/>
      <c r="N89" s="118"/>
      <c r="O89" s="118"/>
      <c r="P89" s="118"/>
      <c r="Q89" s="118"/>
      <c r="R89" s="118"/>
      <c r="S89" s="118"/>
      <c r="T89" s="118"/>
      <c r="U89" s="118"/>
      <c r="V89" s="118"/>
      <c r="W89" s="118"/>
      <c r="X89" s="118"/>
      <c r="Y89" s="118"/>
      <c r="Z89" s="118"/>
      <c r="AA89" s="118"/>
      <c r="AB89" s="118"/>
      <c r="AC89" s="118"/>
      <c r="AD89" s="118"/>
      <c r="AE89" s="118"/>
      <c r="AF89" s="118"/>
      <c r="AG89" s="118"/>
      <c r="AH89" s="118"/>
      <c r="AI89" s="118"/>
      <c r="AJ89" s="118"/>
      <c r="AK89" s="118"/>
      <c r="AL89" s="118"/>
      <c r="AM89" s="118"/>
      <c r="AN89" s="118"/>
      <c r="AO89" s="118"/>
      <c r="AP89" s="118"/>
      <c r="AQ89" s="118"/>
      <c r="AR89" s="118"/>
      <c r="AS89" s="118"/>
      <c r="AT89" s="118"/>
      <c r="AU89" s="118"/>
      <c r="AV89" s="118"/>
      <c r="AW89" s="118"/>
      <c r="AX89" s="165" t="str">
        <f t="shared" si="1"/>
        <v/>
      </c>
      <c r="AY89" s="113"/>
      <c r="AZ89" s="113"/>
    </row>
    <row r="90" spans="1:52" x14ac:dyDescent="0.25">
      <c r="A90" s="113"/>
      <c r="B90" s="113"/>
      <c r="C90" s="113"/>
      <c r="D90" s="114"/>
      <c r="E90" s="113"/>
      <c r="F90" s="113"/>
      <c r="G90" s="113"/>
      <c r="H90" s="113"/>
      <c r="I90" s="115"/>
      <c r="J90" s="113"/>
      <c r="K90" s="113"/>
      <c r="L90" s="113"/>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65" t="str">
        <f t="shared" si="1"/>
        <v/>
      </c>
      <c r="AY90" s="113"/>
      <c r="AZ90" s="113"/>
    </row>
    <row r="91" spans="1:52" x14ac:dyDescent="0.25">
      <c r="A91" s="113"/>
      <c r="B91" s="113"/>
      <c r="C91" s="113"/>
      <c r="D91" s="114"/>
      <c r="E91" s="113"/>
      <c r="F91" s="113"/>
      <c r="G91" s="113"/>
      <c r="H91" s="113"/>
      <c r="I91" s="115"/>
      <c r="J91" s="113"/>
      <c r="K91" s="113"/>
      <c r="L91" s="113"/>
      <c r="M91" s="118"/>
      <c r="N91" s="118"/>
      <c r="O91" s="118"/>
      <c r="P91" s="118"/>
      <c r="Q91" s="118"/>
      <c r="R91" s="118"/>
      <c r="S91" s="118"/>
      <c r="T91" s="118"/>
      <c r="U91" s="118"/>
      <c r="V91" s="118"/>
      <c r="W91" s="118"/>
      <c r="X91" s="118"/>
      <c r="Y91" s="118"/>
      <c r="Z91" s="118"/>
      <c r="AA91" s="118"/>
      <c r="AB91" s="118"/>
      <c r="AC91" s="118"/>
      <c r="AD91" s="118"/>
      <c r="AE91" s="118"/>
      <c r="AF91" s="118"/>
      <c r="AG91" s="118"/>
      <c r="AH91" s="118"/>
      <c r="AI91" s="118"/>
      <c r="AJ91" s="118"/>
      <c r="AK91" s="118"/>
      <c r="AL91" s="118"/>
      <c r="AM91" s="118"/>
      <c r="AN91" s="118"/>
      <c r="AO91" s="118"/>
      <c r="AP91" s="118"/>
      <c r="AQ91" s="118"/>
      <c r="AR91" s="118"/>
      <c r="AS91" s="118"/>
      <c r="AT91" s="118"/>
      <c r="AU91" s="118"/>
      <c r="AV91" s="118"/>
      <c r="AW91" s="118"/>
      <c r="AX91" s="165" t="str">
        <f t="shared" si="1"/>
        <v/>
      </c>
      <c r="AY91" s="113"/>
      <c r="AZ91" s="113"/>
    </row>
    <row r="92" spans="1:52" x14ac:dyDescent="0.25">
      <c r="A92" s="113"/>
      <c r="B92" s="113"/>
      <c r="C92" s="113"/>
      <c r="D92" s="114"/>
      <c r="E92" s="113"/>
      <c r="F92" s="113"/>
      <c r="G92" s="113"/>
      <c r="H92" s="113"/>
      <c r="I92" s="115"/>
      <c r="J92" s="113"/>
      <c r="K92" s="113"/>
      <c r="L92" s="113"/>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65" t="str">
        <f t="shared" si="1"/>
        <v/>
      </c>
      <c r="AY92" s="113"/>
      <c r="AZ92" s="113"/>
    </row>
    <row r="93" spans="1:52" x14ac:dyDescent="0.25">
      <c r="A93" s="113"/>
      <c r="B93" s="113"/>
      <c r="C93" s="113"/>
      <c r="D93" s="114"/>
      <c r="E93" s="113"/>
      <c r="F93" s="113"/>
      <c r="G93" s="113"/>
      <c r="H93" s="113"/>
      <c r="I93" s="115"/>
      <c r="J93" s="113"/>
      <c r="K93" s="113"/>
      <c r="L93" s="113"/>
      <c r="M93" s="118"/>
      <c r="N93" s="118"/>
      <c r="O93" s="118"/>
      <c r="P93" s="118"/>
      <c r="Q93" s="118"/>
      <c r="R93" s="118"/>
      <c r="S93" s="118"/>
      <c r="T93" s="118"/>
      <c r="U93" s="118"/>
      <c r="V93" s="118"/>
      <c r="W93" s="118"/>
      <c r="X93" s="118"/>
      <c r="Y93" s="118"/>
      <c r="Z93" s="118"/>
      <c r="AA93" s="118"/>
      <c r="AB93" s="118"/>
      <c r="AC93" s="118"/>
      <c r="AD93" s="118"/>
      <c r="AE93" s="118"/>
      <c r="AF93" s="118"/>
      <c r="AG93" s="118"/>
      <c r="AH93" s="118"/>
      <c r="AI93" s="118"/>
      <c r="AJ93" s="118"/>
      <c r="AK93" s="118"/>
      <c r="AL93" s="118"/>
      <c r="AM93" s="118"/>
      <c r="AN93" s="118"/>
      <c r="AO93" s="118"/>
      <c r="AP93" s="118"/>
      <c r="AQ93" s="118"/>
      <c r="AR93" s="118"/>
      <c r="AS93" s="118"/>
      <c r="AT93" s="118"/>
      <c r="AU93" s="118"/>
      <c r="AV93" s="118"/>
      <c r="AW93" s="118"/>
      <c r="AX93" s="165" t="str">
        <f t="shared" si="1"/>
        <v/>
      </c>
      <c r="AY93" s="113"/>
      <c r="AZ93" s="113"/>
    </row>
    <row r="94" spans="1:52" x14ac:dyDescent="0.25">
      <c r="A94" s="113"/>
      <c r="B94" s="113"/>
      <c r="C94" s="113"/>
      <c r="D94" s="114"/>
      <c r="E94" s="113"/>
      <c r="F94" s="113"/>
      <c r="G94" s="113"/>
      <c r="H94" s="113"/>
      <c r="I94" s="115"/>
      <c r="J94" s="113"/>
      <c r="K94" s="113"/>
      <c r="L94" s="113"/>
      <c r="M94" s="118"/>
      <c r="N94" s="118"/>
      <c r="O94" s="118"/>
      <c r="P94" s="118"/>
      <c r="Q94" s="118"/>
      <c r="R94" s="118"/>
      <c r="S94" s="118"/>
      <c r="T94" s="118"/>
      <c r="U94" s="118"/>
      <c r="V94" s="118"/>
      <c r="W94" s="118"/>
      <c r="X94" s="118"/>
      <c r="Y94" s="118"/>
      <c r="Z94" s="118"/>
      <c r="AA94" s="118"/>
      <c r="AB94" s="118"/>
      <c r="AC94" s="118"/>
      <c r="AD94" s="118"/>
      <c r="AE94" s="118"/>
      <c r="AF94" s="118"/>
      <c r="AG94" s="118"/>
      <c r="AH94" s="118"/>
      <c r="AI94" s="118"/>
      <c r="AJ94" s="118"/>
      <c r="AK94" s="118"/>
      <c r="AL94" s="118"/>
      <c r="AM94" s="118"/>
      <c r="AN94" s="118"/>
      <c r="AO94" s="118"/>
      <c r="AP94" s="118"/>
      <c r="AQ94" s="118"/>
      <c r="AR94" s="118"/>
      <c r="AS94" s="118"/>
      <c r="AT94" s="118"/>
      <c r="AU94" s="118"/>
      <c r="AV94" s="118"/>
      <c r="AW94" s="118"/>
      <c r="AX94" s="165" t="str">
        <f t="shared" si="1"/>
        <v/>
      </c>
      <c r="AY94" s="113"/>
      <c r="AZ94" s="113"/>
    </row>
    <row r="95" spans="1:52" x14ac:dyDescent="0.25">
      <c r="A95" s="113"/>
      <c r="B95" s="113"/>
      <c r="C95" s="113"/>
      <c r="D95" s="114"/>
      <c r="E95" s="113"/>
      <c r="F95" s="113"/>
      <c r="G95" s="113"/>
      <c r="H95" s="113"/>
      <c r="I95" s="115"/>
      <c r="J95" s="113"/>
      <c r="K95" s="113"/>
      <c r="L95" s="113"/>
      <c r="M95" s="118"/>
      <c r="N95" s="118"/>
      <c r="O95" s="118"/>
      <c r="P95" s="118"/>
      <c r="Q95" s="118"/>
      <c r="R95" s="118"/>
      <c r="S95" s="118"/>
      <c r="T95" s="118"/>
      <c r="U95" s="118"/>
      <c r="V95" s="118"/>
      <c r="W95" s="118"/>
      <c r="X95" s="118"/>
      <c r="Y95" s="118"/>
      <c r="Z95" s="118"/>
      <c r="AA95" s="118"/>
      <c r="AB95" s="118"/>
      <c r="AC95" s="118"/>
      <c r="AD95" s="118"/>
      <c r="AE95" s="118"/>
      <c r="AF95" s="118"/>
      <c r="AG95" s="118"/>
      <c r="AH95" s="118"/>
      <c r="AI95" s="118"/>
      <c r="AJ95" s="118"/>
      <c r="AK95" s="118"/>
      <c r="AL95" s="118"/>
      <c r="AM95" s="118"/>
      <c r="AN95" s="118"/>
      <c r="AO95" s="118"/>
      <c r="AP95" s="118"/>
      <c r="AQ95" s="118"/>
      <c r="AR95" s="118"/>
      <c r="AS95" s="118"/>
      <c r="AT95" s="118"/>
      <c r="AU95" s="118"/>
      <c r="AV95" s="118"/>
      <c r="AW95" s="118"/>
      <c r="AX95" s="165" t="str">
        <f t="shared" si="1"/>
        <v/>
      </c>
      <c r="AY95" s="113"/>
      <c r="AZ95" s="113"/>
    </row>
    <row r="96" spans="1:52" x14ac:dyDescent="0.25">
      <c r="A96" s="113"/>
      <c r="B96" s="113"/>
      <c r="C96" s="113"/>
      <c r="D96" s="114"/>
      <c r="E96" s="113"/>
      <c r="F96" s="113"/>
      <c r="G96" s="113"/>
      <c r="H96" s="113"/>
      <c r="I96" s="115"/>
      <c r="J96" s="113"/>
      <c r="K96" s="113"/>
      <c r="L96" s="113"/>
      <c r="M96" s="118"/>
      <c r="N96" s="118"/>
      <c r="O96" s="118"/>
      <c r="P96" s="118"/>
      <c r="Q96" s="118"/>
      <c r="R96" s="118"/>
      <c r="S96" s="118"/>
      <c r="T96" s="118"/>
      <c r="U96" s="118"/>
      <c r="V96" s="118"/>
      <c r="W96" s="118"/>
      <c r="X96" s="118"/>
      <c r="Y96" s="118"/>
      <c r="Z96" s="118"/>
      <c r="AA96" s="118"/>
      <c r="AB96" s="118"/>
      <c r="AC96" s="118"/>
      <c r="AD96" s="118"/>
      <c r="AE96" s="118"/>
      <c r="AF96" s="118"/>
      <c r="AG96" s="118"/>
      <c r="AH96" s="118"/>
      <c r="AI96" s="118"/>
      <c r="AJ96" s="118"/>
      <c r="AK96" s="118"/>
      <c r="AL96" s="118"/>
      <c r="AM96" s="118"/>
      <c r="AN96" s="118"/>
      <c r="AO96" s="118"/>
      <c r="AP96" s="118"/>
      <c r="AQ96" s="118"/>
      <c r="AR96" s="118"/>
      <c r="AS96" s="118"/>
      <c r="AT96" s="118"/>
      <c r="AU96" s="118"/>
      <c r="AV96" s="118"/>
      <c r="AW96" s="118"/>
      <c r="AX96" s="165" t="str">
        <f t="shared" si="1"/>
        <v/>
      </c>
      <c r="AY96" s="113"/>
      <c r="AZ96" s="113"/>
    </row>
    <row r="97" spans="1:52" x14ac:dyDescent="0.25">
      <c r="A97" s="113"/>
      <c r="B97" s="113"/>
      <c r="C97" s="113"/>
      <c r="D97" s="114"/>
      <c r="E97" s="113"/>
      <c r="F97" s="113"/>
      <c r="G97" s="113"/>
      <c r="H97" s="113"/>
      <c r="I97" s="115"/>
      <c r="J97" s="113"/>
      <c r="K97" s="113"/>
      <c r="L97" s="113"/>
      <c r="M97" s="118"/>
      <c r="N97" s="118"/>
      <c r="O97" s="118"/>
      <c r="P97" s="118"/>
      <c r="Q97" s="118"/>
      <c r="R97" s="118"/>
      <c r="S97" s="118"/>
      <c r="T97" s="118"/>
      <c r="U97" s="118"/>
      <c r="V97" s="118"/>
      <c r="W97" s="118"/>
      <c r="X97" s="118"/>
      <c r="Y97" s="118"/>
      <c r="Z97" s="118"/>
      <c r="AA97" s="118"/>
      <c r="AB97" s="118"/>
      <c r="AC97" s="118"/>
      <c r="AD97" s="118"/>
      <c r="AE97" s="118"/>
      <c r="AF97" s="118"/>
      <c r="AG97" s="118"/>
      <c r="AH97" s="118"/>
      <c r="AI97" s="118"/>
      <c r="AJ97" s="118"/>
      <c r="AK97" s="118"/>
      <c r="AL97" s="118"/>
      <c r="AM97" s="118"/>
      <c r="AN97" s="118"/>
      <c r="AO97" s="118"/>
      <c r="AP97" s="118"/>
      <c r="AQ97" s="118"/>
      <c r="AR97" s="118"/>
      <c r="AS97" s="118"/>
      <c r="AT97" s="118"/>
      <c r="AU97" s="118"/>
      <c r="AV97" s="118"/>
      <c r="AW97" s="118"/>
      <c r="AX97" s="165" t="str">
        <f t="shared" si="1"/>
        <v/>
      </c>
      <c r="AY97" s="113"/>
      <c r="AZ97" s="113"/>
    </row>
    <row r="98" spans="1:52" x14ac:dyDescent="0.25">
      <c r="A98" s="113"/>
      <c r="B98" s="113"/>
      <c r="C98" s="113"/>
      <c r="D98" s="114"/>
      <c r="E98" s="113"/>
      <c r="F98" s="113"/>
      <c r="G98" s="113"/>
      <c r="H98" s="113"/>
      <c r="I98" s="115"/>
      <c r="J98" s="113"/>
      <c r="K98" s="113"/>
      <c r="L98" s="113"/>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65" t="str">
        <f t="shared" si="1"/>
        <v/>
      </c>
      <c r="AY98" s="113"/>
      <c r="AZ98" s="113"/>
    </row>
    <row r="99" spans="1:52" x14ac:dyDescent="0.25">
      <c r="A99" s="113"/>
      <c r="B99" s="113"/>
      <c r="C99" s="113"/>
      <c r="D99" s="114"/>
      <c r="E99" s="113"/>
      <c r="F99" s="113"/>
      <c r="G99" s="113"/>
      <c r="H99" s="113"/>
      <c r="I99" s="115"/>
      <c r="J99" s="113"/>
      <c r="K99" s="113"/>
      <c r="L99" s="113"/>
      <c r="M99" s="118"/>
      <c r="N99" s="118"/>
      <c r="O99" s="118"/>
      <c r="P99" s="118"/>
      <c r="Q99" s="118"/>
      <c r="R99" s="118"/>
      <c r="S99" s="118"/>
      <c r="T99" s="118"/>
      <c r="U99" s="118"/>
      <c r="V99" s="118"/>
      <c r="W99" s="118"/>
      <c r="X99" s="118"/>
      <c r="Y99" s="118"/>
      <c r="Z99" s="118"/>
      <c r="AA99" s="118"/>
      <c r="AB99" s="118"/>
      <c r="AC99" s="118"/>
      <c r="AD99" s="118"/>
      <c r="AE99" s="118"/>
      <c r="AF99" s="118"/>
      <c r="AG99" s="118"/>
      <c r="AH99" s="118"/>
      <c r="AI99" s="118"/>
      <c r="AJ99" s="118"/>
      <c r="AK99" s="118"/>
      <c r="AL99" s="118"/>
      <c r="AM99" s="118"/>
      <c r="AN99" s="118"/>
      <c r="AO99" s="118"/>
      <c r="AP99" s="118"/>
      <c r="AQ99" s="118"/>
      <c r="AR99" s="118"/>
      <c r="AS99" s="118"/>
      <c r="AT99" s="118"/>
      <c r="AU99" s="118"/>
      <c r="AV99" s="118"/>
      <c r="AW99" s="118"/>
      <c r="AX99" s="165" t="str">
        <f t="shared" si="1"/>
        <v/>
      </c>
      <c r="AY99" s="113"/>
      <c r="AZ99" s="113"/>
    </row>
    <row r="100" spans="1:52" x14ac:dyDescent="0.25">
      <c r="A100" s="113"/>
      <c r="B100" s="113"/>
      <c r="C100" s="113"/>
      <c r="D100" s="114"/>
      <c r="E100" s="113"/>
      <c r="F100" s="113"/>
      <c r="G100" s="113"/>
      <c r="H100" s="113"/>
      <c r="I100" s="115"/>
      <c r="J100" s="113"/>
      <c r="K100" s="113"/>
      <c r="L100" s="113"/>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65" t="str">
        <f t="shared" si="1"/>
        <v/>
      </c>
      <c r="AY100" s="113"/>
      <c r="AZ100" s="113"/>
    </row>
    <row r="101" spans="1:52" x14ac:dyDescent="0.25">
      <c r="A101" s="113"/>
      <c r="B101" s="113"/>
      <c r="C101" s="113"/>
      <c r="D101" s="114"/>
      <c r="E101" s="113"/>
      <c r="F101" s="113"/>
      <c r="G101" s="113"/>
      <c r="H101" s="113"/>
      <c r="I101" s="115"/>
      <c r="J101" s="113"/>
      <c r="K101" s="113"/>
      <c r="L101" s="113"/>
      <c r="M101" s="118"/>
      <c r="N101" s="118"/>
      <c r="O101" s="118"/>
      <c r="P101" s="118"/>
      <c r="Q101" s="118"/>
      <c r="R101" s="118"/>
      <c r="S101" s="118"/>
      <c r="T101" s="118"/>
      <c r="U101" s="118"/>
      <c r="V101" s="118"/>
      <c r="W101" s="118"/>
      <c r="X101" s="118"/>
      <c r="Y101" s="118"/>
      <c r="Z101" s="118"/>
      <c r="AA101" s="118"/>
      <c r="AB101" s="118"/>
      <c r="AC101" s="118"/>
      <c r="AD101" s="118"/>
      <c r="AE101" s="118"/>
      <c r="AF101" s="118"/>
      <c r="AG101" s="118"/>
      <c r="AH101" s="118"/>
      <c r="AI101" s="118"/>
      <c r="AJ101" s="118"/>
      <c r="AK101" s="118"/>
      <c r="AL101" s="118"/>
      <c r="AM101" s="118"/>
      <c r="AN101" s="118"/>
      <c r="AO101" s="118"/>
      <c r="AP101" s="118"/>
      <c r="AQ101" s="118"/>
      <c r="AR101" s="118"/>
      <c r="AS101" s="118"/>
      <c r="AT101" s="118"/>
      <c r="AU101" s="118"/>
      <c r="AV101" s="118"/>
      <c r="AW101" s="118"/>
      <c r="AX101" s="165" t="str">
        <f t="shared" si="1"/>
        <v/>
      </c>
      <c r="AY101" s="113"/>
      <c r="AZ101" s="113"/>
    </row>
    <row r="102" spans="1:52" x14ac:dyDescent="0.25">
      <c r="A102" s="113"/>
      <c r="B102" s="113"/>
      <c r="C102" s="113"/>
      <c r="D102" s="114"/>
      <c r="E102" s="113"/>
      <c r="F102" s="113"/>
      <c r="G102" s="113"/>
      <c r="H102" s="113"/>
      <c r="I102" s="115"/>
      <c r="J102" s="113"/>
      <c r="K102" s="113"/>
      <c r="L102" s="113"/>
      <c r="M102" s="118"/>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8"/>
      <c r="AL102" s="118"/>
      <c r="AM102" s="118"/>
      <c r="AN102" s="118"/>
      <c r="AO102" s="118"/>
      <c r="AP102" s="118"/>
      <c r="AQ102" s="118"/>
      <c r="AR102" s="118"/>
      <c r="AS102" s="118"/>
      <c r="AT102" s="118"/>
      <c r="AU102" s="118"/>
      <c r="AV102" s="118"/>
      <c r="AW102" s="118"/>
      <c r="AX102" s="165" t="str">
        <f t="shared" si="1"/>
        <v/>
      </c>
      <c r="AY102" s="113"/>
      <c r="AZ102" s="113"/>
    </row>
    <row r="103" spans="1:52" x14ac:dyDescent="0.25">
      <c r="A103" s="113"/>
      <c r="B103" s="113"/>
      <c r="C103" s="113"/>
      <c r="D103" s="114"/>
      <c r="E103" s="113"/>
      <c r="F103" s="113"/>
      <c r="G103" s="113"/>
      <c r="H103" s="113"/>
      <c r="I103" s="115"/>
      <c r="J103" s="113"/>
      <c r="K103" s="113"/>
      <c r="L103" s="113"/>
      <c r="M103" s="118"/>
      <c r="N103" s="118"/>
      <c r="O103" s="118"/>
      <c r="P103" s="118"/>
      <c r="Q103" s="118"/>
      <c r="R103" s="118"/>
      <c r="S103" s="118"/>
      <c r="T103" s="118"/>
      <c r="U103" s="118"/>
      <c r="V103" s="118"/>
      <c r="W103" s="118"/>
      <c r="X103" s="118"/>
      <c r="Y103" s="118"/>
      <c r="Z103" s="118"/>
      <c r="AA103" s="118"/>
      <c r="AB103" s="118"/>
      <c r="AC103" s="118"/>
      <c r="AD103" s="118"/>
      <c r="AE103" s="118"/>
      <c r="AF103" s="118"/>
      <c r="AG103" s="118"/>
      <c r="AH103" s="118"/>
      <c r="AI103" s="118"/>
      <c r="AJ103" s="118"/>
      <c r="AK103" s="118"/>
      <c r="AL103" s="118"/>
      <c r="AM103" s="118"/>
      <c r="AN103" s="118"/>
      <c r="AO103" s="118"/>
      <c r="AP103" s="118"/>
      <c r="AQ103" s="118"/>
      <c r="AR103" s="118"/>
      <c r="AS103" s="118"/>
      <c r="AT103" s="118"/>
      <c r="AU103" s="118"/>
      <c r="AV103" s="118"/>
      <c r="AW103" s="118"/>
      <c r="AX103" s="165" t="str">
        <f t="shared" si="1"/>
        <v/>
      </c>
      <c r="AY103" s="113"/>
      <c r="AZ103" s="113"/>
    </row>
    <row r="104" spans="1:52" x14ac:dyDescent="0.25">
      <c r="A104" s="113"/>
      <c r="B104" s="113"/>
      <c r="C104" s="113"/>
      <c r="D104" s="114"/>
      <c r="E104" s="113"/>
      <c r="F104" s="113"/>
      <c r="G104" s="113"/>
      <c r="H104" s="113"/>
      <c r="I104" s="115"/>
      <c r="J104" s="113"/>
      <c r="K104" s="113"/>
      <c r="L104" s="113"/>
      <c r="M104" s="118"/>
      <c r="N104" s="118"/>
      <c r="O104" s="118"/>
      <c r="P104" s="118"/>
      <c r="Q104" s="118"/>
      <c r="R104" s="118"/>
      <c r="S104" s="118"/>
      <c r="T104" s="118"/>
      <c r="U104" s="118"/>
      <c r="V104" s="118"/>
      <c r="W104" s="118"/>
      <c r="X104" s="118"/>
      <c r="Y104" s="118"/>
      <c r="Z104" s="118"/>
      <c r="AA104" s="118"/>
      <c r="AB104" s="118"/>
      <c r="AC104" s="118"/>
      <c r="AD104" s="118"/>
      <c r="AE104" s="118"/>
      <c r="AF104" s="118"/>
      <c r="AG104" s="118"/>
      <c r="AH104" s="118"/>
      <c r="AI104" s="118"/>
      <c r="AJ104" s="118"/>
      <c r="AK104" s="118"/>
      <c r="AL104" s="118"/>
      <c r="AM104" s="118"/>
      <c r="AN104" s="118"/>
      <c r="AO104" s="118"/>
      <c r="AP104" s="118"/>
      <c r="AQ104" s="118"/>
      <c r="AR104" s="118"/>
      <c r="AS104" s="118"/>
      <c r="AT104" s="118"/>
      <c r="AU104" s="118"/>
      <c r="AV104" s="118"/>
      <c r="AW104" s="118"/>
      <c r="AX104" s="165" t="str">
        <f t="shared" si="1"/>
        <v/>
      </c>
      <c r="AY104" s="113"/>
      <c r="AZ104" s="113"/>
    </row>
    <row r="105" spans="1:52" x14ac:dyDescent="0.25">
      <c r="A105" s="113"/>
      <c r="B105" s="113"/>
      <c r="C105" s="113"/>
      <c r="D105" s="114"/>
      <c r="E105" s="113"/>
      <c r="F105" s="113"/>
      <c r="G105" s="113"/>
      <c r="H105" s="113"/>
      <c r="I105" s="115"/>
      <c r="J105" s="113"/>
      <c r="K105" s="113"/>
      <c r="L105" s="113"/>
      <c r="M105" s="118"/>
      <c r="N105" s="118"/>
      <c r="O105" s="118"/>
      <c r="P105" s="118"/>
      <c r="Q105" s="118"/>
      <c r="R105" s="118"/>
      <c r="S105" s="118"/>
      <c r="T105" s="118"/>
      <c r="U105" s="118"/>
      <c r="V105" s="118"/>
      <c r="W105" s="118"/>
      <c r="X105" s="118"/>
      <c r="Y105" s="118"/>
      <c r="Z105" s="118"/>
      <c r="AA105" s="118"/>
      <c r="AB105" s="118"/>
      <c r="AC105" s="118"/>
      <c r="AD105" s="118"/>
      <c r="AE105" s="118"/>
      <c r="AF105" s="118"/>
      <c r="AG105" s="118"/>
      <c r="AH105" s="118"/>
      <c r="AI105" s="118"/>
      <c r="AJ105" s="118"/>
      <c r="AK105" s="118"/>
      <c r="AL105" s="118"/>
      <c r="AM105" s="118"/>
      <c r="AN105" s="118"/>
      <c r="AO105" s="118"/>
      <c r="AP105" s="118"/>
      <c r="AQ105" s="118"/>
      <c r="AR105" s="118"/>
      <c r="AS105" s="118"/>
      <c r="AT105" s="118"/>
      <c r="AU105" s="118"/>
      <c r="AV105" s="118"/>
      <c r="AW105" s="118"/>
      <c r="AX105" s="165" t="str">
        <f t="shared" si="1"/>
        <v/>
      </c>
      <c r="AY105" s="113"/>
      <c r="AZ105" s="113"/>
    </row>
    <row r="106" spans="1:52" x14ac:dyDescent="0.25">
      <c r="A106" s="113"/>
      <c r="B106" s="113"/>
      <c r="C106" s="113"/>
      <c r="D106" s="114"/>
      <c r="E106" s="113"/>
      <c r="F106" s="113"/>
      <c r="G106" s="113"/>
      <c r="H106" s="113"/>
      <c r="I106" s="115"/>
      <c r="J106" s="113"/>
      <c r="K106" s="113"/>
      <c r="L106" s="113"/>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65" t="str">
        <f t="shared" si="1"/>
        <v/>
      </c>
      <c r="AY106" s="113"/>
      <c r="AZ106" s="113"/>
    </row>
    <row r="107" spans="1:52" x14ac:dyDescent="0.25">
      <c r="A107" s="113"/>
      <c r="B107" s="113"/>
      <c r="C107" s="113"/>
      <c r="D107" s="114"/>
      <c r="E107" s="113"/>
      <c r="F107" s="113"/>
      <c r="G107" s="113"/>
      <c r="H107" s="113"/>
      <c r="I107" s="115"/>
      <c r="J107" s="113"/>
      <c r="K107" s="113"/>
      <c r="L107" s="113"/>
      <c r="M107" s="118"/>
      <c r="N107" s="118"/>
      <c r="O107" s="118"/>
      <c r="P107" s="118"/>
      <c r="Q107" s="118"/>
      <c r="R107" s="118"/>
      <c r="S107" s="118"/>
      <c r="T107" s="118"/>
      <c r="U107" s="118"/>
      <c r="V107" s="118"/>
      <c r="W107" s="118"/>
      <c r="X107" s="118"/>
      <c r="Y107" s="118"/>
      <c r="Z107" s="118"/>
      <c r="AA107" s="118"/>
      <c r="AB107" s="118"/>
      <c r="AC107" s="118"/>
      <c r="AD107" s="118"/>
      <c r="AE107" s="118"/>
      <c r="AF107" s="118"/>
      <c r="AG107" s="118"/>
      <c r="AH107" s="118"/>
      <c r="AI107" s="118"/>
      <c r="AJ107" s="118"/>
      <c r="AK107" s="118"/>
      <c r="AL107" s="118"/>
      <c r="AM107" s="118"/>
      <c r="AN107" s="118"/>
      <c r="AO107" s="118"/>
      <c r="AP107" s="118"/>
      <c r="AQ107" s="118"/>
      <c r="AR107" s="118"/>
      <c r="AS107" s="118"/>
      <c r="AT107" s="118"/>
      <c r="AU107" s="118"/>
      <c r="AV107" s="118"/>
      <c r="AW107" s="118"/>
      <c r="AX107" s="165" t="str">
        <f t="shared" si="1"/>
        <v/>
      </c>
      <c r="AY107" s="113"/>
      <c r="AZ107" s="113"/>
    </row>
    <row r="108" spans="1:52" x14ac:dyDescent="0.25">
      <c r="A108" s="113"/>
      <c r="B108" s="113"/>
      <c r="C108" s="113"/>
      <c r="D108" s="114"/>
      <c r="E108" s="113"/>
      <c r="F108" s="113"/>
      <c r="G108" s="113"/>
      <c r="H108" s="113"/>
      <c r="I108" s="115"/>
      <c r="J108" s="113"/>
      <c r="K108" s="113"/>
      <c r="L108" s="113"/>
      <c r="M108" s="118"/>
      <c r="N108" s="118"/>
      <c r="O108" s="118"/>
      <c r="P108" s="118"/>
      <c r="Q108" s="118"/>
      <c r="R108" s="118"/>
      <c r="S108" s="118"/>
      <c r="T108" s="118"/>
      <c r="U108" s="118"/>
      <c r="V108" s="118"/>
      <c r="W108" s="118"/>
      <c r="X108" s="118"/>
      <c r="Y108" s="118"/>
      <c r="Z108" s="118"/>
      <c r="AA108" s="118"/>
      <c r="AB108" s="118"/>
      <c r="AC108" s="118"/>
      <c r="AD108" s="118"/>
      <c r="AE108" s="118"/>
      <c r="AF108" s="118"/>
      <c r="AG108" s="118"/>
      <c r="AH108" s="118"/>
      <c r="AI108" s="118"/>
      <c r="AJ108" s="118"/>
      <c r="AK108" s="118"/>
      <c r="AL108" s="118"/>
      <c r="AM108" s="118"/>
      <c r="AN108" s="118"/>
      <c r="AO108" s="118"/>
      <c r="AP108" s="118"/>
      <c r="AQ108" s="118"/>
      <c r="AR108" s="118"/>
      <c r="AS108" s="118"/>
      <c r="AT108" s="118"/>
      <c r="AU108" s="118"/>
      <c r="AV108" s="118"/>
      <c r="AW108" s="118"/>
      <c r="AX108" s="165" t="str">
        <f t="shared" si="1"/>
        <v/>
      </c>
      <c r="AY108" s="113"/>
      <c r="AZ108" s="113"/>
    </row>
    <row r="109" spans="1:52" x14ac:dyDescent="0.25">
      <c r="A109" s="113"/>
      <c r="B109" s="113"/>
      <c r="C109" s="113"/>
      <c r="D109" s="114"/>
      <c r="E109" s="113"/>
      <c r="F109" s="113"/>
      <c r="G109" s="113"/>
      <c r="H109" s="113"/>
      <c r="I109" s="115"/>
      <c r="J109" s="113"/>
      <c r="K109" s="113"/>
      <c r="L109" s="113"/>
      <c r="M109" s="118"/>
      <c r="N109" s="118"/>
      <c r="O109" s="118"/>
      <c r="P109" s="118"/>
      <c r="Q109" s="118"/>
      <c r="R109" s="118"/>
      <c r="S109" s="118"/>
      <c r="T109" s="118"/>
      <c r="U109" s="118"/>
      <c r="V109" s="118"/>
      <c r="W109" s="118"/>
      <c r="X109" s="118"/>
      <c r="Y109" s="118"/>
      <c r="Z109" s="118"/>
      <c r="AA109" s="118"/>
      <c r="AB109" s="118"/>
      <c r="AC109" s="118"/>
      <c r="AD109" s="118"/>
      <c r="AE109" s="118"/>
      <c r="AF109" s="118"/>
      <c r="AG109" s="118"/>
      <c r="AH109" s="118"/>
      <c r="AI109" s="118"/>
      <c r="AJ109" s="118"/>
      <c r="AK109" s="118"/>
      <c r="AL109" s="118"/>
      <c r="AM109" s="118"/>
      <c r="AN109" s="118"/>
      <c r="AO109" s="118"/>
      <c r="AP109" s="118"/>
      <c r="AQ109" s="118"/>
      <c r="AR109" s="118"/>
      <c r="AS109" s="118"/>
      <c r="AT109" s="118"/>
      <c r="AU109" s="118"/>
      <c r="AV109" s="118"/>
      <c r="AW109" s="118"/>
      <c r="AX109" s="165" t="str">
        <f t="shared" si="1"/>
        <v/>
      </c>
      <c r="AY109" s="113"/>
      <c r="AZ109" s="113"/>
    </row>
    <row r="110" spans="1:52" x14ac:dyDescent="0.25">
      <c r="A110" s="113"/>
      <c r="B110" s="113"/>
      <c r="C110" s="113"/>
      <c r="D110" s="114"/>
      <c r="E110" s="113"/>
      <c r="F110" s="113"/>
      <c r="G110" s="113"/>
      <c r="H110" s="113"/>
      <c r="I110" s="115"/>
      <c r="J110" s="113"/>
      <c r="K110" s="113"/>
      <c r="L110" s="113"/>
      <c r="M110" s="118"/>
      <c r="N110" s="118"/>
      <c r="O110" s="118"/>
      <c r="P110" s="118"/>
      <c r="Q110" s="118"/>
      <c r="R110" s="118"/>
      <c r="S110" s="118"/>
      <c r="T110" s="118"/>
      <c r="U110" s="118"/>
      <c r="V110" s="118"/>
      <c r="W110" s="118"/>
      <c r="X110" s="118"/>
      <c r="Y110" s="118"/>
      <c r="Z110" s="118"/>
      <c r="AA110" s="118"/>
      <c r="AB110" s="118"/>
      <c r="AC110" s="118"/>
      <c r="AD110" s="118"/>
      <c r="AE110" s="118"/>
      <c r="AF110" s="118"/>
      <c r="AG110" s="118"/>
      <c r="AH110" s="118"/>
      <c r="AI110" s="118"/>
      <c r="AJ110" s="118"/>
      <c r="AK110" s="118"/>
      <c r="AL110" s="118"/>
      <c r="AM110" s="118"/>
      <c r="AN110" s="118"/>
      <c r="AO110" s="118"/>
      <c r="AP110" s="118"/>
      <c r="AQ110" s="118"/>
      <c r="AR110" s="118"/>
      <c r="AS110" s="118"/>
      <c r="AT110" s="118"/>
      <c r="AU110" s="118"/>
      <c r="AV110" s="118"/>
      <c r="AW110" s="118"/>
      <c r="AX110" s="165" t="str">
        <f t="shared" si="1"/>
        <v/>
      </c>
      <c r="AY110" s="113"/>
      <c r="AZ110" s="113"/>
    </row>
    <row r="111" spans="1:52" x14ac:dyDescent="0.25">
      <c r="A111" s="113"/>
      <c r="B111" s="113"/>
      <c r="C111" s="113"/>
      <c r="D111" s="114"/>
      <c r="E111" s="113"/>
      <c r="F111" s="113"/>
      <c r="G111" s="113"/>
      <c r="H111" s="113"/>
      <c r="I111" s="115"/>
      <c r="J111" s="113"/>
      <c r="K111" s="113"/>
      <c r="L111" s="113"/>
      <c r="M111" s="118"/>
      <c r="N111" s="118"/>
      <c r="O111" s="118"/>
      <c r="P111" s="118"/>
      <c r="Q111" s="118"/>
      <c r="R111" s="118"/>
      <c r="S111" s="118"/>
      <c r="T111" s="118"/>
      <c r="U111" s="118"/>
      <c r="V111" s="118"/>
      <c r="W111" s="118"/>
      <c r="X111" s="118"/>
      <c r="Y111" s="118"/>
      <c r="Z111" s="118"/>
      <c r="AA111" s="118"/>
      <c r="AB111" s="118"/>
      <c r="AC111" s="118"/>
      <c r="AD111" s="118"/>
      <c r="AE111" s="118"/>
      <c r="AF111" s="118"/>
      <c r="AG111" s="118"/>
      <c r="AH111" s="118"/>
      <c r="AI111" s="118"/>
      <c r="AJ111" s="118"/>
      <c r="AK111" s="118"/>
      <c r="AL111" s="118"/>
      <c r="AM111" s="118"/>
      <c r="AN111" s="118"/>
      <c r="AO111" s="118"/>
      <c r="AP111" s="118"/>
      <c r="AQ111" s="118"/>
      <c r="AR111" s="118"/>
      <c r="AS111" s="118"/>
      <c r="AT111" s="118"/>
      <c r="AU111" s="118"/>
      <c r="AV111" s="118"/>
      <c r="AW111" s="118"/>
      <c r="AX111" s="165" t="str">
        <f t="shared" si="1"/>
        <v/>
      </c>
      <c r="AY111" s="113"/>
      <c r="AZ111" s="113"/>
    </row>
    <row r="112" spans="1:52" x14ac:dyDescent="0.25">
      <c r="A112" s="113"/>
      <c r="B112" s="113"/>
      <c r="C112" s="113"/>
      <c r="D112" s="114"/>
      <c r="E112" s="113"/>
      <c r="F112" s="113"/>
      <c r="G112" s="113"/>
      <c r="H112" s="113"/>
      <c r="I112" s="115"/>
      <c r="J112" s="113"/>
      <c r="K112" s="113"/>
      <c r="L112" s="113"/>
      <c r="M112" s="118"/>
      <c r="N112" s="118"/>
      <c r="O112" s="118"/>
      <c r="P112" s="118"/>
      <c r="Q112" s="118"/>
      <c r="R112" s="118"/>
      <c r="S112" s="118"/>
      <c r="T112" s="118"/>
      <c r="U112" s="118"/>
      <c r="V112" s="118"/>
      <c r="W112" s="118"/>
      <c r="X112" s="118"/>
      <c r="Y112" s="118"/>
      <c r="Z112" s="118"/>
      <c r="AA112" s="118"/>
      <c r="AB112" s="118"/>
      <c r="AC112" s="118"/>
      <c r="AD112" s="118"/>
      <c r="AE112" s="118"/>
      <c r="AF112" s="118"/>
      <c r="AG112" s="118"/>
      <c r="AH112" s="118"/>
      <c r="AI112" s="118"/>
      <c r="AJ112" s="118"/>
      <c r="AK112" s="118"/>
      <c r="AL112" s="118"/>
      <c r="AM112" s="118"/>
      <c r="AN112" s="118"/>
      <c r="AO112" s="118"/>
      <c r="AP112" s="118"/>
      <c r="AQ112" s="118"/>
      <c r="AR112" s="118"/>
      <c r="AS112" s="118"/>
      <c r="AT112" s="118"/>
      <c r="AU112" s="118"/>
      <c r="AV112" s="118"/>
      <c r="AW112" s="118"/>
      <c r="AX112" s="165" t="str">
        <f t="shared" si="1"/>
        <v/>
      </c>
      <c r="AY112" s="113"/>
      <c r="AZ112" s="113"/>
    </row>
    <row r="113" spans="1:52" x14ac:dyDescent="0.25">
      <c r="A113" s="113"/>
      <c r="B113" s="113"/>
      <c r="C113" s="113"/>
      <c r="D113" s="114"/>
      <c r="E113" s="113"/>
      <c r="F113" s="113"/>
      <c r="G113" s="113"/>
      <c r="H113" s="113"/>
      <c r="I113" s="115"/>
      <c r="J113" s="113"/>
      <c r="K113" s="113"/>
      <c r="L113" s="113"/>
      <c r="M113" s="118"/>
      <c r="N113" s="118"/>
      <c r="O113" s="118"/>
      <c r="P113" s="118"/>
      <c r="Q113" s="118"/>
      <c r="R113" s="118"/>
      <c r="S113" s="118"/>
      <c r="T113" s="118"/>
      <c r="U113" s="118"/>
      <c r="V113" s="118"/>
      <c r="W113" s="118"/>
      <c r="X113" s="118"/>
      <c r="Y113" s="118"/>
      <c r="Z113" s="118"/>
      <c r="AA113" s="118"/>
      <c r="AB113" s="118"/>
      <c r="AC113" s="118"/>
      <c r="AD113" s="118"/>
      <c r="AE113" s="118"/>
      <c r="AF113" s="118"/>
      <c r="AG113" s="118"/>
      <c r="AH113" s="118"/>
      <c r="AI113" s="118"/>
      <c r="AJ113" s="118"/>
      <c r="AK113" s="118"/>
      <c r="AL113" s="118"/>
      <c r="AM113" s="118"/>
      <c r="AN113" s="118"/>
      <c r="AO113" s="118"/>
      <c r="AP113" s="118"/>
      <c r="AQ113" s="118"/>
      <c r="AR113" s="118"/>
      <c r="AS113" s="118"/>
      <c r="AT113" s="118"/>
      <c r="AU113" s="118"/>
      <c r="AV113" s="118"/>
      <c r="AW113" s="118"/>
      <c r="AX113" s="165" t="str">
        <f t="shared" si="1"/>
        <v/>
      </c>
      <c r="AY113" s="113"/>
      <c r="AZ113" s="113"/>
    </row>
    <row r="114" spans="1:52" x14ac:dyDescent="0.25">
      <c r="A114" s="113"/>
      <c r="B114" s="113"/>
      <c r="C114" s="113"/>
      <c r="D114" s="114"/>
      <c r="E114" s="113"/>
      <c r="F114" s="113"/>
      <c r="G114" s="113"/>
      <c r="H114" s="113"/>
      <c r="I114" s="115"/>
      <c r="J114" s="113"/>
      <c r="K114" s="113"/>
      <c r="L114" s="113"/>
      <c r="M114" s="118"/>
      <c r="N114" s="118"/>
      <c r="O114" s="118"/>
      <c r="P114" s="118"/>
      <c r="Q114" s="118"/>
      <c r="R114" s="118"/>
      <c r="S114" s="118"/>
      <c r="T114" s="118"/>
      <c r="U114" s="118"/>
      <c r="V114" s="118"/>
      <c r="W114" s="118"/>
      <c r="X114" s="118"/>
      <c r="Y114" s="118"/>
      <c r="Z114" s="118"/>
      <c r="AA114" s="118"/>
      <c r="AB114" s="118"/>
      <c r="AC114" s="118"/>
      <c r="AD114" s="118"/>
      <c r="AE114" s="118"/>
      <c r="AF114" s="118"/>
      <c r="AG114" s="118"/>
      <c r="AH114" s="118"/>
      <c r="AI114" s="118"/>
      <c r="AJ114" s="118"/>
      <c r="AK114" s="118"/>
      <c r="AL114" s="118"/>
      <c r="AM114" s="118"/>
      <c r="AN114" s="118"/>
      <c r="AO114" s="118"/>
      <c r="AP114" s="118"/>
      <c r="AQ114" s="118"/>
      <c r="AR114" s="118"/>
      <c r="AS114" s="118"/>
      <c r="AT114" s="118"/>
      <c r="AU114" s="118"/>
      <c r="AV114" s="118"/>
      <c r="AW114" s="118"/>
      <c r="AX114" s="165" t="str">
        <f t="shared" si="1"/>
        <v/>
      </c>
      <c r="AY114" s="113"/>
      <c r="AZ114" s="113"/>
    </row>
    <row r="115" spans="1:52" x14ac:dyDescent="0.25">
      <c r="A115" s="113"/>
      <c r="B115" s="113"/>
      <c r="C115" s="113"/>
      <c r="D115" s="114"/>
      <c r="E115" s="113"/>
      <c r="F115" s="113"/>
      <c r="G115" s="113"/>
      <c r="H115" s="113"/>
      <c r="I115" s="115"/>
      <c r="J115" s="113"/>
      <c r="K115" s="113"/>
      <c r="L115" s="113"/>
      <c r="M115" s="118"/>
      <c r="N115" s="118"/>
      <c r="O115" s="118"/>
      <c r="P115" s="118"/>
      <c r="Q115" s="118"/>
      <c r="R115" s="118"/>
      <c r="S115" s="118"/>
      <c r="T115" s="118"/>
      <c r="U115" s="118"/>
      <c r="V115" s="118"/>
      <c r="W115" s="118"/>
      <c r="X115" s="118"/>
      <c r="Y115" s="118"/>
      <c r="Z115" s="118"/>
      <c r="AA115" s="118"/>
      <c r="AB115" s="118"/>
      <c r="AC115" s="118"/>
      <c r="AD115" s="118"/>
      <c r="AE115" s="118"/>
      <c r="AF115" s="118"/>
      <c r="AG115" s="118"/>
      <c r="AH115" s="118"/>
      <c r="AI115" s="118"/>
      <c r="AJ115" s="118"/>
      <c r="AK115" s="118"/>
      <c r="AL115" s="118"/>
      <c r="AM115" s="118"/>
      <c r="AN115" s="118"/>
      <c r="AO115" s="118"/>
      <c r="AP115" s="118"/>
      <c r="AQ115" s="118"/>
      <c r="AR115" s="118"/>
      <c r="AS115" s="118"/>
      <c r="AT115" s="118"/>
      <c r="AU115" s="118"/>
      <c r="AV115" s="118"/>
      <c r="AW115" s="118"/>
      <c r="AX115" s="165" t="str">
        <f t="shared" si="1"/>
        <v/>
      </c>
      <c r="AY115" s="113"/>
      <c r="AZ115" s="113"/>
    </row>
    <row r="116" spans="1:52" x14ac:dyDescent="0.25">
      <c r="A116" s="113"/>
      <c r="B116" s="113"/>
      <c r="C116" s="113"/>
      <c r="D116" s="114"/>
      <c r="E116" s="113"/>
      <c r="F116" s="113"/>
      <c r="G116" s="113"/>
      <c r="H116" s="113"/>
      <c r="I116" s="115"/>
      <c r="J116" s="113"/>
      <c r="K116" s="113"/>
      <c r="L116" s="113"/>
      <c r="M116" s="118"/>
      <c r="N116" s="118"/>
      <c r="O116" s="118"/>
      <c r="P116" s="118"/>
      <c r="Q116" s="118"/>
      <c r="R116" s="118"/>
      <c r="S116" s="118"/>
      <c r="T116" s="118"/>
      <c r="U116" s="118"/>
      <c r="V116" s="118"/>
      <c r="W116" s="118"/>
      <c r="X116" s="118"/>
      <c r="Y116" s="118"/>
      <c r="Z116" s="118"/>
      <c r="AA116" s="118"/>
      <c r="AB116" s="118"/>
      <c r="AC116" s="118"/>
      <c r="AD116" s="118"/>
      <c r="AE116" s="118"/>
      <c r="AF116" s="118"/>
      <c r="AG116" s="118"/>
      <c r="AH116" s="118"/>
      <c r="AI116" s="118"/>
      <c r="AJ116" s="118"/>
      <c r="AK116" s="118"/>
      <c r="AL116" s="118"/>
      <c r="AM116" s="118"/>
      <c r="AN116" s="118"/>
      <c r="AO116" s="118"/>
      <c r="AP116" s="118"/>
      <c r="AQ116" s="118"/>
      <c r="AR116" s="118"/>
      <c r="AS116" s="118"/>
      <c r="AT116" s="118"/>
      <c r="AU116" s="118"/>
      <c r="AV116" s="118"/>
      <c r="AW116" s="118"/>
      <c r="AX116" s="165" t="str">
        <f t="shared" si="1"/>
        <v/>
      </c>
      <c r="AY116" s="113"/>
      <c r="AZ116" s="113"/>
    </row>
    <row r="117" spans="1:52" x14ac:dyDescent="0.25">
      <c r="A117" s="113"/>
      <c r="B117" s="113"/>
      <c r="C117" s="113"/>
      <c r="D117" s="114"/>
      <c r="E117" s="113"/>
      <c r="F117" s="113"/>
      <c r="G117" s="113"/>
      <c r="H117" s="113"/>
      <c r="I117" s="115"/>
      <c r="J117" s="113"/>
      <c r="K117" s="113"/>
      <c r="L117" s="113"/>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65" t="str">
        <f t="shared" si="1"/>
        <v/>
      </c>
      <c r="AY117" s="113"/>
      <c r="AZ117" s="113"/>
    </row>
    <row r="118" spans="1:52" x14ac:dyDescent="0.25">
      <c r="A118" s="113"/>
      <c r="B118" s="113"/>
      <c r="C118" s="113"/>
      <c r="D118" s="114"/>
      <c r="E118" s="113"/>
      <c r="F118" s="113"/>
      <c r="G118" s="113"/>
      <c r="H118" s="113"/>
      <c r="I118" s="115"/>
      <c r="J118" s="113"/>
      <c r="K118" s="113"/>
      <c r="L118" s="113"/>
      <c r="M118" s="118"/>
      <c r="N118" s="118"/>
      <c r="O118" s="118"/>
      <c r="P118" s="118"/>
      <c r="Q118" s="118"/>
      <c r="R118" s="118"/>
      <c r="S118" s="118"/>
      <c r="T118" s="118"/>
      <c r="U118" s="118"/>
      <c r="V118" s="118"/>
      <c r="W118" s="118"/>
      <c r="X118" s="118"/>
      <c r="Y118" s="118"/>
      <c r="Z118" s="118"/>
      <c r="AA118" s="118"/>
      <c r="AB118" s="118"/>
      <c r="AC118" s="118"/>
      <c r="AD118" s="118"/>
      <c r="AE118" s="118"/>
      <c r="AF118" s="118"/>
      <c r="AG118" s="118"/>
      <c r="AH118" s="118"/>
      <c r="AI118" s="118"/>
      <c r="AJ118" s="118"/>
      <c r="AK118" s="118"/>
      <c r="AL118" s="118"/>
      <c r="AM118" s="118"/>
      <c r="AN118" s="118"/>
      <c r="AO118" s="118"/>
      <c r="AP118" s="118"/>
      <c r="AQ118" s="118"/>
      <c r="AR118" s="118"/>
      <c r="AS118" s="118"/>
      <c r="AT118" s="118"/>
      <c r="AU118" s="118"/>
      <c r="AV118" s="118"/>
      <c r="AW118" s="118"/>
      <c r="AX118" s="165" t="str">
        <f t="shared" si="1"/>
        <v/>
      </c>
      <c r="AY118" s="113"/>
      <c r="AZ118" s="113"/>
    </row>
    <row r="119" spans="1:52" x14ac:dyDescent="0.25">
      <c r="A119" s="113"/>
      <c r="B119" s="113"/>
      <c r="C119" s="113"/>
      <c r="D119" s="114"/>
      <c r="E119" s="113"/>
      <c r="F119" s="113"/>
      <c r="G119" s="113"/>
      <c r="H119" s="113"/>
      <c r="I119" s="115"/>
      <c r="J119" s="113"/>
      <c r="K119" s="113"/>
      <c r="L119" s="113"/>
      <c r="M119" s="118"/>
      <c r="N119" s="118"/>
      <c r="O119" s="118"/>
      <c r="P119" s="118"/>
      <c r="Q119" s="118"/>
      <c r="R119" s="118"/>
      <c r="S119" s="118"/>
      <c r="T119" s="118"/>
      <c r="U119" s="118"/>
      <c r="V119" s="118"/>
      <c r="W119" s="118"/>
      <c r="X119" s="118"/>
      <c r="Y119" s="118"/>
      <c r="Z119" s="118"/>
      <c r="AA119" s="118"/>
      <c r="AB119" s="118"/>
      <c r="AC119" s="118"/>
      <c r="AD119" s="118"/>
      <c r="AE119" s="118"/>
      <c r="AF119" s="118"/>
      <c r="AG119" s="118"/>
      <c r="AH119" s="118"/>
      <c r="AI119" s="118"/>
      <c r="AJ119" s="118"/>
      <c r="AK119" s="118"/>
      <c r="AL119" s="118"/>
      <c r="AM119" s="118"/>
      <c r="AN119" s="118"/>
      <c r="AO119" s="118"/>
      <c r="AP119" s="118"/>
      <c r="AQ119" s="118"/>
      <c r="AR119" s="118"/>
      <c r="AS119" s="118"/>
      <c r="AT119" s="118"/>
      <c r="AU119" s="118"/>
      <c r="AV119" s="118"/>
      <c r="AW119" s="118"/>
      <c r="AX119" s="165" t="str">
        <f t="shared" si="1"/>
        <v/>
      </c>
      <c r="AY119" s="113"/>
      <c r="AZ119" s="113"/>
    </row>
    <row r="120" spans="1:52" x14ac:dyDescent="0.25">
      <c r="A120" s="113"/>
      <c r="B120" s="113"/>
      <c r="C120" s="113"/>
      <c r="D120" s="114"/>
      <c r="E120" s="113"/>
      <c r="F120" s="113"/>
      <c r="G120" s="113"/>
      <c r="H120" s="113"/>
      <c r="I120" s="115"/>
      <c r="J120" s="113"/>
      <c r="K120" s="113"/>
      <c r="L120" s="113"/>
      <c r="M120" s="118"/>
      <c r="N120" s="118"/>
      <c r="O120" s="118"/>
      <c r="P120" s="118"/>
      <c r="Q120" s="118"/>
      <c r="R120" s="118"/>
      <c r="S120" s="118"/>
      <c r="T120" s="118"/>
      <c r="U120" s="118"/>
      <c r="V120" s="118"/>
      <c r="W120" s="118"/>
      <c r="X120" s="118"/>
      <c r="Y120" s="118"/>
      <c r="Z120" s="118"/>
      <c r="AA120" s="118"/>
      <c r="AB120" s="118"/>
      <c r="AC120" s="118"/>
      <c r="AD120" s="118"/>
      <c r="AE120" s="118"/>
      <c r="AF120" s="118"/>
      <c r="AG120" s="118"/>
      <c r="AH120" s="118"/>
      <c r="AI120" s="118"/>
      <c r="AJ120" s="118"/>
      <c r="AK120" s="118"/>
      <c r="AL120" s="118"/>
      <c r="AM120" s="118"/>
      <c r="AN120" s="118"/>
      <c r="AO120" s="118"/>
      <c r="AP120" s="118"/>
      <c r="AQ120" s="118"/>
      <c r="AR120" s="118"/>
      <c r="AS120" s="118"/>
      <c r="AT120" s="118"/>
      <c r="AU120" s="118"/>
      <c r="AV120" s="118"/>
      <c r="AW120" s="118"/>
      <c r="AX120" s="165" t="str">
        <f t="shared" si="1"/>
        <v/>
      </c>
      <c r="AY120" s="113"/>
      <c r="AZ120" s="113"/>
    </row>
    <row r="121" spans="1:52" x14ac:dyDescent="0.25">
      <c r="A121" s="113"/>
      <c r="B121" s="113"/>
      <c r="C121" s="113"/>
      <c r="D121" s="114"/>
      <c r="E121" s="113"/>
      <c r="F121" s="113"/>
      <c r="G121" s="113"/>
      <c r="H121" s="113"/>
      <c r="I121" s="115"/>
      <c r="J121" s="113"/>
      <c r="K121" s="113"/>
      <c r="L121" s="113"/>
      <c r="M121" s="118"/>
      <c r="N121" s="118"/>
      <c r="O121" s="118"/>
      <c r="P121" s="118"/>
      <c r="Q121" s="118"/>
      <c r="R121" s="118"/>
      <c r="S121" s="118"/>
      <c r="T121" s="118"/>
      <c r="U121" s="118"/>
      <c r="V121" s="118"/>
      <c r="W121" s="118"/>
      <c r="X121" s="118"/>
      <c r="Y121" s="118"/>
      <c r="Z121" s="118"/>
      <c r="AA121" s="118"/>
      <c r="AB121" s="118"/>
      <c r="AC121" s="118"/>
      <c r="AD121" s="118"/>
      <c r="AE121" s="118"/>
      <c r="AF121" s="118"/>
      <c r="AG121" s="118"/>
      <c r="AH121" s="118"/>
      <c r="AI121" s="118"/>
      <c r="AJ121" s="118"/>
      <c r="AK121" s="118"/>
      <c r="AL121" s="118"/>
      <c r="AM121" s="118"/>
      <c r="AN121" s="118"/>
      <c r="AO121" s="118"/>
      <c r="AP121" s="118"/>
      <c r="AQ121" s="118"/>
      <c r="AR121" s="118"/>
      <c r="AS121" s="118"/>
      <c r="AT121" s="118"/>
      <c r="AU121" s="118"/>
      <c r="AV121" s="118"/>
      <c r="AW121" s="118"/>
      <c r="AX121" s="165" t="str">
        <f t="shared" si="1"/>
        <v/>
      </c>
      <c r="AY121" s="113"/>
      <c r="AZ121" s="113"/>
    </row>
    <row r="122" spans="1:52" x14ac:dyDescent="0.25">
      <c r="A122" s="113"/>
      <c r="B122" s="113"/>
      <c r="C122" s="113"/>
      <c r="D122" s="114"/>
      <c r="E122" s="113"/>
      <c r="F122" s="113"/>
      <c r="G122" s="113"/>
      <c r="H122" s="113"/>
      <c r="I122" s="115"/>
      <c r="J122" s="113"/>
      <c r="K122" s="113"/>
      <c r="L122" s="113"/>
      <c r="M122" s="118"/>
      <c r="N122" s="118"/>
      <c r="O122" s="118"/>
      <c r="P122" s="118"/>
      <c r="Q122" s="118"/>
      <c r="R122" s="118"/>
      <c r="S122" s="118"/>
      <c r="T122" s="118"/>
      <c r="U122" s="118"/>
      <c r="V122" s="118"/>
      <c r="W122" s="118"/>
      <c r="X122" s="118"/>
      <c r="Y122" s="118"/>
      <c r="Z122" s="118"/>
      <c r="AA122" s="118"/>
      <c r="AB122" s="118"/>
      <c r="AC122" s="118"/>
      <c r="AD122" s="118"/>
      <c r="AE122" s="118"/>
      <c r="AF122" s="118"/>
      <c r="AG122" s="118"/>
      <c r="AH122" s="118"/>
      <c r="AI122" s="118"/>
      <c r="AJ122" s="118"/>
      <c r="AK122" s="118"/>
      <c r="AL122" s="118"/>
      <c r="AM122" s="118"/>
      <c r="AN122" s="118"/>
      <c r="AO122" s="118"/>
      <c r="AP122" s="118"/>
      <c r="AQ122" s="118"/>
      <c r="AR122" s="118"/>
      <c r="AS122" s="118"/>
      <c r="AT122" s="118"/>
      <c r="AU122" s="118"/>
      <c r="AV122" s="118"/>
      <c r="AW122" s="118"/>
      <c r="AX122" s="165" t="str">
        <f t="shared" si="1"/>
        <v/>
      </c>
      <c r="AY122" s="113"/>
      <c r="AZ122" s="113"/>
    </row>
    <row r="123" spans="1:52" x14ac:dyDescent="0.25">
      <c r="A123" s="113"/>
      <c r="B123" s="113"/>
      <c r="C123" s="113"/>
      <c r="D123" s="114"/>
      <c r="E123" s="113"/>
      <c r="F123" s="113"/>
      <c r="G123" s="113"/>
      <c r="H123" s="113"/>
      <c r="I123" s="115"/>
      <c r="J123" s="113"/>
      <c r="K123" s="113"/>
      <c r="L123" s="113"/>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65" t="str">
        <f t="shared" si="1"/>
        <v/>
      </c>
      <c r="AY123" s="113"/>
      <c r="AZ123" s="113"/>
    </row>
    <row r="124" spans="1:52" x14ac:dyDescent="0.25">
      <c r="A124" s="113"/>
      <c r="B124" s="113"/>
      <c r="C124" s="113"/>
      <c r="D124" s="114"/>
      <c r="E124" s="113"/>
      <c r="F124" s="113"/>
      <c r="G124" s="113"/>
      <c r="H124" s="113"/>
      <c r="I124" s="115"/>
      <c r="J124" s="113"/>
      <c r="K124" s="113"/>
      <c r="L124" s="113"/>
      <c r="M124" s="118"/>
      <c r="N124" s="118"/>
      <c r="O124" s="118"/>
      <c r="P124" s="118"/>
      <c r="Q124" s="118"/>
      <c r="R124" s="118"/>
      <c r="S124" s="118"/>
      <c r="T124" s="118"/>
      <c r="U124" s="118"/>
      <c r="V124" s="118"/>
      <c r="W124" s="118"/>
      <c r="X124" s="118"/>
      <c r="Y124" s="118"/>
      <c r="Z124" s="118"/>
      <c r="AA124" s="118"/>
      <c r="AB124" s="118"/>
      <c r="AC124" s="118"/>
      <c r="AD124" s="118"/>
      <c r="AE124" s="118"/>
      <c r="AF124" s="118"/>
      <c r="AG124" s="118"/>
      <c r="AH124" s="118"/>
      <c r="AI124" s="118"/>
      <c r="AJ124" s="118"/>
      <c r="AK124" s="118"/>
      <c r="AL124" s="118"/>
      <c r="AM124" s="118"/>
      <c r="AN124" s="118"/>
      <c r="AO124" s="118"/>
      <c r="AP124" s="118"/>
      <c r="AQ124" s="118"/>
      <c r="AR124" s="118"/>
      <c r="AS124" s="118"/>
      <c r="AT124" s="118"/>
      <c r="AU124" s="118"/>
      <c r="AV124" s="118"/>
      <c r="AW124" s="118"/>
      <c r="AX124" s="165" t="str">
        <f t="shared" si="1"/>
        <v/>
      </c>
      <c r="AY124" s="113"/>
      <c r="AZ124" s="113"/>
    </row>
    <row r="125" spans="1:52" x14ac:dyDescent="0.25">
      <c r="A125" s="113"/>
      <c r="B125" s="113"/>
      <c r="C125" s="113"/>
      <c r="D125" s="114"/>
      <c r="E125" s="113"/>
      <c r="F125" s="113"/>
      <c r="G125" s="113"/>
      <c r="H125" s="113"/>
      <c r="I125" s="115"/>
      <c r="J125" s="113"/>
      <c r="K125" s="113"/>
      <c r="L125" s="113"/>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65" t="str">
        <f t="shared" si="1"/>
        <v/>
      </c>
      <c r="AY125" s="113"/>
      <c r="AZ125" s="113"/>
    </row>
    <row r="126" spans="1:52" x14ac:dyDescent="0.25">
      <c r="A126" s="113"/>
      <c r="B126" s="113"/>
      <c r="C126" s="113"/>
      <c r="D126" s="114"/>
      <c r="E126" s="113"/>
      <c r="F126" s="113"/>
      <c r="G126" s="113"/>
      <c r="H126" s="113"/>
      <c r="I126" s="115"/>
      <c r="J126" s="113"/>
      <c r="K126" s="113"/>
      <c r="L126" s="113"/>
      <c r="M126" s="118"/>
      <c r="N126" s="118"/>
      <c r="O126" s="118"/>
      <c r="P126" s="118"/>
      <c r="Q126" s="118"/>
      <c r="R126" s="118"/>
      <c r="S126" s="118"/>
      <c r="T126" s="118"/>
      <c r="U126" s="118"/>
      <c r="V126" s="118"/>
      <c r="W126" s="118"/>
      <c r="X126" s="118"/>
      <c r="Y126" s="118"/>
      <c r="Z126" s="118"/>
      <c r="AA126" s="118"/>
      <c r="AB126" s="118"/>
      <c r="AC126" s="118"/>
      <c r="AD126" s="118"/>
      <c r="AE126" s="118"/>
      <c r="AF126" s="118"/>
      <c r="AG126" s="118"/>
      <c r="AH126" s="118"/>
      <c r="AI126" s="118"/>
      <c r="AJ126" s="118"/>
      <c r="AK126" s="118"/>
      <c r="AL126" s="118"/>
      <c r="AM126" s="118"/>
      <c r="AN126" s="118"/>
      <c r="AO126" s="118"/>
      <c r="AP126" s="118"/>
      <c r="AQ126" s="118"/>
      <c r="AR126" s="118"/>
      <c r="AS126" s="118"/>
      <c r="AT126" s="118"/>
      <c r="AU126" s="118"/>
      <c r="AV126" s="118"/>
      <c r="AW126" s="118"/>
      <c r="AX126" s="165" t="str">
        <f t="shared" si="1"/>
        <v/>
      </c>
      <c r="AY126" s="113"/>
      <c r="AZ126" s="113"/>
    </row>
    <row r="127" spans="1:52" x14ac:dyDescent="0.25">
      <c r="A127" s="113"/>
      <c r="B127" s="113"/>
      <c r="C127" s="113"/>
      <c r="D127" s="114"/>
      <c r="E127" s="113"/>
      <c r="F127" s="113"/>
      <c r="G127" s="113"/>
      <c r="H127" s="113"/>
      <c r="I127" s="115"/>
      <c r="J127" s="113"/>
      <c r="K127" s="113"/>
      <c r="L127" s="113"/>
      <c r="M127" s="118"/>
      <c r="N127" s="118"/>
      <c r="O127" s="118"/>
      <c r="P127" s="118"/>
      <c r="Q127" s="118"/>
      <c r="R127" s="118"/>
      <c r="S127" s="118"/>
      <c r="T127" s="118"/>
      <c r="U127" s="118"/>
      <c r="V127" s="118"/>
      <c r="W127" s="118"/>
      <c r="X127" s="118"/>
      <c r="Y127" s="118"/>
      <c r="Z127" s="118"/>
      <c r="AA127" s="118"/>
      <c r="AB127" s="118"/>
      <c r="AC127" s="118"/>
      <c r="AD127" s="118"/>
      <c r="AE127" s="118"/>
      <c r="AF127" s="118"/>
      <c r="AG127" s="118"/>
      <c r="AH127" s="118"/>
      <c r="AI127" s="118"/>
      <c r="AJ127" s="118"/>
      <c r="AK127" s="118"/>
      <c r="AL127" s="118"/>
      <c r="AM127" s="118"/>
      <c r="AN127" s="118"/>
      <c r="AO127" s="118"/>
      <c r="AP127" s="118"/>
      <c r="AQ127" s="118"/>
      <c r="AR127" s="118"/>
      <c r="AS127" s="118"/>
      <c r="AT127" s="118"/>
      <c r="AU127" s="118"/>
      <c r="AV127" s="118"/>
      <c r="AW127" s="118"/>
      <c r="AX127" s="165" t="str">
        <f t="shared" si="1"/>
        <v/>
      </c>
      <c r="AY127" s="113"/>
      <c r="AZ127" s="113"/>
    </row>
    <row r="128" spans="1:52" x14ac:dyDescent="0.25">
      <c r="A128" s="113"/>
      <c r="B128" s="113"/>
      <c r="C128" s="113"/>
      <c r="D128" s="114"/>
      <c r="E128" s="113"/>
      <c r="F128" s="113"/>
      <c r="G128" s="113"/>
      <c r="H128" s="113"/>
      <c r="I128" s="115"/>
      <c r="J128" s="113"/>
      <c r="K128" s="113"/>
      <c r="L128" s="113"/>
      <c r="M128" s="118"/>
      <c r="N128" s="118"/>
      <c r="O128" s="118"/>
      <c r="P128" s="118"/>
      <c r="Q128" s="118"/>
      <c r="R128" s="118"/>
      <c r="S128" s="118"/>
      <c r="T128" s="118"/>
      <c r="U128" s="118"/>
      <c r="V128" s="118"/>
      <c r="W128" s="118"/>
      <c r="X128" s="118"/>
      <c r="Y128" s="118"/>
      <c r="Z128" s="118"/>
      <c r="AA128" s="118"/>
      <c r="AB128" s="118"/>
      <c r="AC128" s="118"/>
      <c r="AD128" s="118"/>
      <c r="AE128" s="118"/>
      <c r="AF128" s="118"/>
      <c r="AG128" s="118"/>
      <c r="AH128" s="118"/>
      <c r="AI128" s="118"/>
      <c r="AJ128" s="118"/>
      <c r="AK128" s="118"/>
      <c r="AL128" s="118"/>
      <c r="AM128" s="118"/>
      <c r="AN128" s="118"/>
      <c r="AO128" s="118"/>
      <c r="AP128" s="118"/>
      <c r="AQ128" s="118"/>
      <c r="AR128" s="118"/>
      <c r="AS128" s="118"/>
      <c r="AT128" s="118"/>
      <c r="AU128" s="118"/>
      <c r="AV128" s="118"/>
      <c r="AW128" s="118"/>
      <c r="AX128" s="165" t="str">
        <f t="shared" si="1"/>
        <v/>
      </c>
      <c r="AY128" s="113"/>
      <c r="AZ128" s="113"/>
    </row>
    <row r="129" spans="1:52" x14ac:dyDescent="0.25">
      <c r="A129" s="113"/>
      <c r="B129" s="113"/>
      <c r="C129" s="113"/>
      <c r="D129" s="114"/>
      <c r="E129" s="113"/>
      <c r="F129" s="113"/>
      <c r="G129" s="113"/>
      <c r="H129" s="113"/>
      <c r="I129" s="115"/>
      <c r="J129" s="113"/>
      <c r="K129" s="113"/>
      <c r="L129" s="113"/>
      <c r="M129" s="118"/>
      <c r="N129" s="118"/>
      <c r="O129" s="118"/>
      <c r="P129" s="118"/>
      <c r="Q129" s="118"/>
      <c r="R129" s="118"/>
      <c r="S129" s="118"/>
      <c r="T129" s="118"/>
      <c r="U129" s="118"/>
      <c r="V129" s="118"/>
      <c r="W129" s="118"/>
      <c r="X129" s="118"/>
      <c r="Y129" s="118"/>
      <c r="Z129" s="118"/>
      <c r="AA129" s="118"/>
      <c r="AB129" s="118"/>
      <c r="AC129" s="118"/>
      <c r="AD129" s="118"/>
      <c r="AE129" s="118"/>
      <c r="AF129" s="118"/>
      <c r="AG129" s="118"/>
      <c r="AH129" s="118"/>
      <c r="AI129" s="118"/>
      <c r="AJ129" s="118"/>
      <c r="AK129" s="118"/>
      <c r="AL129" s="118"/>
      <c r="AM129" s="118"/>
      <c r="AN129" s="118"/>
      <c r="AO129" s="118"/>
      <c r="AP129" s="118"/>
      <c r="AQ129" s="118"/>
      <c r="AR129" s="118"/>
      <c r="AS129" s="118"/>
      <c r="AT129" s="118"/>
      <c r="AU129" s="118"/>
      <c r="AV129" s="118"/>
      <c r="AW129" s="118"/>
      <c r="AX129" s="165" t="str">
        <f t="shared" si="1"/>
        <v/>
      </c>
      <c r="AY129" s="113"/>
      <c r="AZ129" s="113"/>
    </row>
    <row r="130" spans="1:52" x14ac:dyDescent="0.25">
      <c r="A130" s="113"/>
      <c r="B130" s="113"/>
      <c r="C130" s="113"/>
      <c r="D130" s="114"/>
      <c r="E130" s="113"/>
      <c r="F130" s="113"/>
      <c r="G130" s="113"/>
      <c r="H130" s="113"/>
      <c r="I130" s="115"/>
      <c r="J130" s="113"/>
      <c r="K130" s="113"/>
      <c r="L130" s="113"/>
      <c r="M130" s="118"/>
      <c r="N130" s="118"/>
      <c r="O130" s="118"/>
      <c r="P130" s="118"/>
      <c r="Q130" s="118"/>
      <c r="R130" s="118"/>
      <c r="S130" s="118"/>
      <c r="T130" s="118"/>
      <c r="U130" s="118"/>
      <c r="V130" s="118"/>
      <c r="W130" s="118"/>
      <c r="X130" s="118"/>
      <c r="Y130" s="118"/>
      <c r="Z130" s="118"/>
      <c r="AA130" s="118"/>
      <c r="AB130" s="118"/>
      <c r="AC130" s="118"/>
      <c r="AD130" s="118"/>
      <c r="AE130" s="118"/>
      <c r="AF130" s="118"/>
      <c r="AG130" s="118"/>
      <c r="AH130" s="118"/>
      <c r="AI130" s="118"/>
      <c r="AJ130" s="118"/>
      <c r="AK130" s="118"/>
      <c r="AL130" s="118"/>
      <c r="AM130" s="118"/>
      <c r="AN130" s="118"/>
      <c r="AO130" s="118"/>
      <c r="AP130" s="118"/>
      <c r="AQ130" s="118"/>
      <c r="AR130" s="118"/>
      <c r="AS130" s="118"/>
      <c r="AT130" s="118"/>
      <c r="AU130" s="118"/>
      <c r="AV130" s="118"/>
      <c r="AW130" s="118"/>
      <c r="AX130" s="165" t="str">
        <f t="shared" si="1"/>
        <v/>
      </c>
      <c r="AY130" s="113"/>
      <c r="AZ130" s="113"/>
    </row>
    <row r="131" spans="1:52" x14ac:dyDescent="0.25">
      <c r="A131" s="113"/>
      <c r="B131" s="113"/>
      <c r="C131" s="113"/>
      <c r="D131" s="114"/>
      <c r="E131" s="113"/>
      <c r="F131" s="113"/>
      <c r="G131" s="113"/>
      <c r="H131" s="113"/>
      <c r="I131" s="115"/>
      <c r="J131" s="113"/>
      <c r="K131" s="113"/>
      <c r="L131" s="113"/>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65" t="str">
        <f t="shared" si="1"/>
        <v/>
      </c>
      <c r="AY131" s="113"/>
      <c r="AZ131" s="113"/>
    </row>
    <row r="132" spans="1:52" x14ac:dyDescent="0.25">
      <c r="A132" s="113"/>
      <c r="B132" s="113"/>
      <c r="C132" s="113"/>
      <c r="D132" s="114"/>
      <c r="E132" s="113"/>
      <c r="F132" s="113"/>
      <c r="G132" s="113"/>
      <c r="H132" s="113"/>
      <c r="I132" s="115"/>
      <c r="J132" s="113"/>
      <c r="K132" s="113"/>
      <c r="L132" s="113"/>
      <c r="M132" s="118"/>
      <c r="N132" s="118"/>
      <c r="O132" s="118"/>
      <c r="P132" s="118"/>
      <c r="Q132" s="118"/>
      <c r="R132" s="118"/>
      <c r="S132" s="118"/>
      <c r="T132" s="118"/>
      <c r="U132" s="118"/>
      <c r="V132" s="118"/>
      <c r="W132" s="118"/>
      <c r="X132" s="118"/>
      <c r="Y132" s="118"/>
      <c r="Z132" s="118"/>
      <c r="AA132" s="118"/>
      <c r="AB132" s="118"/>
      <c r="AC132" s="118"/>
      <c r="AD132" s="118"/>
      <c r="AE132" s="118"/>
      <c r="AF132" s="118"/>
      <c r="AG132" s="118"/>
      <c r="AH132" s="118"/>
      <c r="AI132" s="118"/>
      <c r="AJ132" s="118"/>
      <c r="AK132" s="118"/>
      <c r="AL132" s="118"/>
      <c r="AM132" s="118"/>
      <c r="AN132" s="118"/>
      <c r="AO132" s="118"/>
      <c r="AP132" s="118"/>
      <c r="AQ132" s="118"/>
      <c r="AR132" s="118"/>
      <c r="AS132" s="118"/>
      <c r="AT132" s="118"/>
      <c r="AU132" s="118"/>
      <c r="AV132" s="118"/>
      <c r="AW132" s="118"/>
      <c r="AX132" s="165" t="str">
        <f t="shared" si="1"/>
        <v/>
      </c>
      <c r="AY132" s="113"/>
      <c r="AZ132" s="113"/>
    </row>
    <row r="133" spans="1:52" x14ac:dyDescent="0.25">
      <c r="A133" s="113"/>
      <c r="B133" s="113"/>
      <c r="C133" s="113"/>
      <c r="D133" s="114"/>
      <c r="E133" s="113"/>
      <c r="F133" s="113"/>
      <c r="G133" s="113"/>
      <c r="H133" s="113"/>
      <c r="I133" s="115"/>
      <c r="J133" s="113"/>
      <c r="K133" s="113"/>
      <c r="L133" s="113"/>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65" t="str">
        <f t="shared" ref="AX133:AX196" si="2">IF(A133 = "", "",SUM(N133:AW133))</f>
        <v/>
      </c>
      <c r="AY133" s="113"/>
      <c r="AZ133" s="113"/>
    </row>
    <row r="134" spans="1:52" x14ac:dyDescent="0.25">
      <c r="A134" s="113"/>
      <c r="B134" s="113"/>
      <c r="C134" s="113"/>
      <c r="D134" s="114"/>
      <c r="E134" s="113"/>
      <c r="F134" s="113"/>
      <c r="G134" s="113"/>
      <c r="H134" s="113"/>
      <c r="I134" s="115"/>
      <c r="J134" s="113"/>
      <c r="K134" s="113"/>
      <c r="L134" s="113"/>
      <c r="M134" s="118"/>
      <c r="N134" s="118"/>
      <c r="O134" s="118"/>
      <c r="P134" s="118"/>
      <c r="Q134" s="118"/>
      <c r="R134" s="118"/>
      <c r="S134" s="118"/>
      <c r="T134" s="118"/>
      <c r="U134" s="118"/>
      <c r="V134" s="118"/>
      <c r="W134" s="118"/>
      <c r="X134" s="118"/>
      <c r="Y134" s="118"/>
      <c r="Z134" s="118"/>
      <c r="AA134" s="118"/>
      <c r="AB134" s="118"/>
      <c r="AC134" s="118"/>
      <c r="AD134" s="118"/>
      <c r="AE134" s="118"/>
      <c r="AF134" s="118"/>
      <c r="AG134" s="118"/>
      <c r="AH134" s="118"/>
      <c r="AI134" s="118"/>
      <c r="AJ134" s="118"/>
      <c r="AK134" s="118"/>
      <c r="AL134" s="118"/>
      <c r="AM134" s="118"/>
      <c r="AN134" s="118"/>
      <c r="AO134" s="118"/>
      <c r="AP134" s="118"/>
      <c r="AQ134" s="118"/>
      <c r="AR134" s="118"/>
      <c r="AS134" s="118"/>
      <c r="AT134" s="118"/>
      <c r="AU134" s="118"/>
      <c r="AV134" s="118"/>
      <c r="AW134" s="118"/>
      <c r="AX134" s="165" t="str">
        <f t="shared" si="2"/>
        <v/>
      </c>
      <c r="AY134" s="113"/>
      <c r="AZ134" s="113"/>
    </row>
    <row r="135" spans="1:52" x14ac:dyDescent="0.25">
      <c r="A135" s="113"/>
      <c r="B135" s="113"/>
      <c r="C135" s="113"/>
      <c r="D135" s="114"/>
      <c r="E135" s="113"/>
      <c r="F135" s="113"/>
      <c r="G135" s="113"/>
      <c r="H135" s="113"/>
      <c r="I135" s="115"/>
      <c r="J135" s="113"/>
      <c r="K135" s="113"/>
      <c r="L135" s="113"/>
      <c r="M135" s="118"/>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8"/>
      <c r="AL135" s="118"/>
      <c r="AM135" s="118"/>
      <c r="AN135" s="118"/>
      <c r="AO135" s="118"/>
      <c r="AP135" s="118"/>
      <c r="AQ135" s="118"/>
      <c r="AR135" s="118"/>
      <c r="AS135" s="118"/>
      <c r="AT135" s="118"/>
      <c r="AU135" s="118"/>
      <c r="AV135" s="118"/>
      <c r="AW135" s="118"/>
      <c r="AX135" s="165" t="str">
        <f t="shared" si="2"/>
        <v/>
      </c>
      <c r="AY135" s="113"/>
      <c r="AZ135" s="113"/>
    </row>
    <row r="136" spans="1:52" x14ac:dyDescent="0.25">
      <c r="A136" s="113"/>
      <c r="B136" s="113"/>
      <c r="C136" s="113"/>
      <c r="D136" s="114"/>
      <c r="E136" s="113"/>
      <c r="F136" s="113"/>
      <c r="G136" s="113"/>
      <c r="H136" s="113"/>
      <c r="I136" s="115"/>
      <c r="J136" s="113"/>
      <c r="K136" s="113"/>
      <c r="L136" s="113"/>
      <c r="M136" s="118"/>
      <c r="N136" s="118"/>
      <c r="O136" s="118"/>
      <c r="P136" s="118"/>
      <c r="Q136" s="118"/>
      <c r="R136" s="118"/>
      <c r="S136" s="118"/>
      <c r="T136" s="118"/>
      <c r="U136" s="118"/>
      <c r="V136" s="118"/>
      <c r="W136" s="118"/>
      <c r="X136" s="118"/>
      <c r="Y136" s="118"/>
      <c r="Z136" s="118"/>
      <c r="AA136" s="118"/>
      <c r="AB136" s="118"/>
      <c r="AC136" s="118"/>
      <c r="AD136" s="118"/>
      <c r="AE136" s="118"/>
      <c r="AF136" s="118"/>
      <c r="AG136" s="118"/>
      <c r="AH136" s="118"/>
      <c r="AI136" s="118"/>
      <c r="AJ136" s="118"/>
      <c r="AK136" s="118"/>
      <c r="AL136" s="118"/>
      <c r="AM136" s="118"/>
      <c r="AN136" s="118"/>
      <c r="AO136" s="118"/>
      <c r="AP136" s="118"/>
      <c r="AQ136" s="118"/>
      <c r="AR136" s="118"/>
      <c r="AS136" s="118"/>
      <c r="AT136" s="118"/>
      <c r="AU136" s="118"/>
      <c r="AV136" s="118"/>
      <c r="AW136" s="118"/>
      <c r="AX136" s="165" t="str">
        <f t="shared" si="2"/>
        <v/>
      </c>
      <c r="AY136" s="113"/>
      <c r="AZ136" s="113"/>
    </row>
    <row r="137" spans="1:52" x14ac:dyDescent="0.25">
      <c r="A137" s="113"/>
      <c r="B137" s="113"/>
      <c r="C137" s="113"/>
      <c r="D137" s="114"/>
      <c r="E137" s="113"/>
      <c r="F137" s="113"/>
      <c r="G137" s="113"/>
      <c r="H137" s="113"/>
      <c r="I137" s="115"/>
      <c r="J137" s="113"/>
      <c r="K137" s="113"/>
      <c r="L137" s="113"/>
      <c r="M137" s="118"/>
      <c r="N137" s="118"/>
      <c r="O137" s="118"/>
      <c r="P137" s="118"/>
      <c r="Q137" s="118"/>
      <c r="R137" s="118"/>
      <c r="S137" s="118"/>
      <c r="T137" s="118"/>
      <c r="U137" s="118"/>
      <c r="V137" s="118"/>
      <c r="W137" s="118"/>
      <c r="X137" s="118"/>
      <c r="Y137" s="118"/>
      <c r="Z137" s="118"/>
      <c r="AA137" s="118"/>
      <c r="AB137" s="118"/>
      <c r="AC137" s="118"/>
      <c r="AD137" s="118"/>
      <c r="AE137" s="118"/>
      <c r="AF137" s="118"/>
      <c r="AG137" s="118"/>
      <c r="AH137" s="118"/>
      <c r="AI137" s="118"/>
      <c r="AJ137" s="118"/>
      <c r="AK137" s="118"/>
      <c r="AL137" s="118"/>
      <c r="AM137" s="118"/>
      <c r="AN137" s="118"/>
      <c r="AO137" s="118"/>
      <c r="AP137" s="118"/>
      <c r="AQ137" s="118"/>
      <c r="AR137" s="118"/>
      <c r="AS137" s="118"/>
      <c r="AT137" s="118"/>
      <c r="AU137" s="118"/>
      <c r="AV137" s="118"/>
      <c r="AW137" s="118"/>
      <c r="AX137" s="165" t="str">
        <f t="shared" si="2"/>
        <v/>
      </c>
      <c r="AY137" s="113"/>
      <c r="AZ137" s="113"/>
    </row>
    <row r="138" spans="1:52" x14ac:dyDescent="0.25">
      <c r="A138" s="113"/>
      <c r="B138" s="113"/>
      <c r="C138" s="113"/>
      <c r="D138" s="114"/>
      <c r="E138" s="113"/>
      <c r="F138" s="113"/>
      <c r="G138" s="113"/>
      <c r="H138" s="113"/>
      <c r="I138" s="115"/>
      <c r="J138" s="113"/>
      <c r="K138" s="113"/>
      <c r="L138" s="113"/>
      <c r="M138" s="118"/>
      <c r="N138" s="118"/>
      <c r="O138" s="118"/>
      <c r="P138" s="118"/>
      <c r="Q138" s="118"/>
      <c r="R138" s="118"/>
      <c r="S138" s="118"/>
      <c r="T138" s="118"/>
      <c r="U138" s="118"/>
      <c r="V138" s="118"/>
      <c r="W138" s="118"/>
      <c r="X138" s="118"/>
      <c r="Y138" s="118"/>
      <c r="Z138" s="118"/>
      <c r="AA138" s="118"/>
      <c r="AB138" s="118"/>
      <c r="AC138" s="118"/>
      <c r="AD138" s="118"/>
      <c r="AE138" s="118"/>
      <c r="AF138" s="118"/>
      <c r="AG138" s="118"/>
      <c r="AH138" s="118"/>
      <c r="AI138" s="118"/>
      <c r="AJ138" s="118"/>
      <c r="AK138" s="118"/>
      <c r="AL138" s="118"/>
      <c r="AM138" s="118"/>
      <c r="AN138" s="118"/>
      <c r="AO138" s="118"/>
      <c r="AP138" s="118"/>
      <c r="AQ138" s="118"/>
      <c r="AR138" s="118"/>
      <c r="AS138" s="118"/>
      <c r="AT138" s="118"/>
      <c r="AU138" s="118"/>
      <c r="AV138" s="118"/>
      <c r="AW138" s="118"/>
      <c r="AX138" s="165" t="str">
        <f t="shared" si="2"/>
        <v/>
      </c>
      <c r="AY138" s="113"/>
      <c r="AZ138" s="113"/>
    </row>
    <row r="139" spans="1:52" x14ac:dyDescent="0.25">
      <c r="A139" s="113"/>
      <c r="B139" s="113"/>
      <c r="C139" s="113"/>
      <c r="D139" s="114"/>
      <c r="E139" s="113"/>
      <c r="F139" s="113"/>
      <c r="G139" s="113"/>
      <c r="H139" s="113"/>
      <c r="I139" s="115"/>
      <c r="J139" s="113"/>
      <c r="K139" s="113"/>
      <c r="L139" s="113"/>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65" t="str">
        <f t="shared" si="2"/>
        <v/>
      </c>
      <c r="AY139" s="113"/>
      <c r="AZ139" s="113"/>
    </row>
    <row r="140" spans="1:52" x14ac:dyDescent="0.25">
      <c r="A140" s="113"/>
      <c r="B140" s="113"/>
      <c r="C140" s="113"/>
      <c r="D140" s="114"/>
      <c r="E140" s="113"/>
      <c r="F140" s="113"/>
      <c r="G140" s="113"/>
      <c r="H140" s="113"/>
      <c r="I140" s="115"/>
      <c r="J140" s="113"/>
      <c r="K140" s="113"/>
      <c r="L140" s="113"/>
      <c r="M140" s="118"/>
      <c r="N140" s="118"/>
      <c r="O140" s="118"/>
      <c r="P140" s="118"/>
      <c r="Q140" s="118"/>
      <c r="R140" s="118"/>
      <c r="S140" s="118"/>
      <c r="T140" s="118"/>
      <c r="U140" s="118"/>
      <c r="V140" s="118"/>
      <c r="W140" s="118"/>
      <c r="X140" s="118"/>
      <c r="Y140" s="118"/>
      <c r="Z140" s="118"/>
      <c r="AA140" s="118"/>
      <c r="AB140" s="118"/>
      <c r="AC140" s="118"/>
      <c r="AD140" s="118"/>
      <c r="AE140" s="118"/>
      <c r="AF140" s="118"/>
      <c r="AG140" s="118"/>
      <c r="AH140" s="118"/>
      <c r="AI140" s="118"/>
      <c r="AJ140" s="118"/>
      <c r="AK140" s="118"/>
      <c r="AL140" s="118"/>
      <c r="AM140" s="118"/>
      <c r="AN140" s="118"/>
      <c r="AO140" s="118"/>
      <c r="AP140" s="118"/>
      <c r="AQ140" s="118"/>
      <c r="AR140" s="118"/>
      <c r="AS140" s="118"/>
      <c r="AT140" s="118"/>
      <c r="AU140" s="118"/>
      <c r="AV140" s="118"/>
      <c r="AW140" s="118"/>
      <c r="AX140" s="165" t="str">
        <f t="shared" si="2"/>
        <v/>
      </c>
      <c r="AY140" s="113"/>
      <c r="AZ140" s="113"/>
    </row>
    <row r="141" spans="1:52" x14ac:dyDescent="0.25">
      <c r="A141" s="113"/>
      <c r="B141" s="113"/>
      <c r="C141" s="113"/>
      <c r="D141" s="114"/>
      <c r="E141" s="113"/>
      <c r="F141" s="113"/>
      <c r="G141" s="113"/>
      <c r="H141" s="113"/>
      <c r="I141" s="115"/>
      <c r="J141" s="113"/>
      <c r="K141" s="113"/>
      <c r="L141" s="113"/>
      <c r="M141" s="118"/>
      <c r="N141" s="118"/>
      <c r="O141" s="118"/>
      <c r="P141" s="118"/>
      <c r="Q141" s="118"/>
      <c r="R141" s="118"/>
      <c r="S141" s="118"/>
      <c r="T141" s="118"/>
      <c r="U141" s="118"/>
      <c r="V141" s="118"/>
      <c r="W141" s="118"/>
      <c r="X141" s="118"/>
      <c r="Y141" s="118"/>
      <c r="Z141" s="118"/>
      <c r="AA141" s="118"/>
      <c r="AB141" s="118"/>
      <c r="AC141" s="118"/>
      <c r="AD141" s="118"/>
      <c r="AE141" s="118"/>
      <c r="AF141" s="118"/>
      <c r="AG141" s="118"/>
      <c r="AH141" s="118"/>
      <c r="AI141" s="118"/>
      <c r="AJ141" s="118"/>
      <c r="AK141" s="118"/>
      <c r="AL141" s="118"/>
      <c r="AM141" s="118"/>
      <c r="AN141" s="118"/>
      <c r="AO141" s="118"/>
      <c r="AP141" s="118"/>
      <c r="AQ141" s="118"/>
      <c r="AR141" s="118"/>
      <c r="AS141" s="118"/>
      <c r="AT141" s="118"/>
      <c r="AU141" s="118"/>
      <c r="AV141" s="118"/>
      <c r="AW141" s="118"/>
      <c r="AX141" s="165" t="str">
        <f t="shared" si="2"/>
        <v/>
      </c>
      <c r="AY141" s="113"/>
      <c r="AZ141" s="113"/>
    </row>
    <row r="142" spans="1:52" x14ac:dyDescent="0.25">
      <c r="A142" s="113"/>
      <c r="B142" s="113"/>
      <c r="C142" s="113"/>
      <c r="D142" s="114"/>
      <c r="E142" s="113"/>
      <c r="F142" s="113"/>
      <c r="G142" s="113"/>
      <c r="H142" s="113"/>
      <c r="I142" s="115"/>
      <c r="J142" s="113"/>
      <c r="K142" s="113"/>
      <c r="L142" s="113"/>
      <c r="M142" s="118"/>
      <c r="N142" s="118"/>
      <c r="O142" s="118"/>
      <c r="P142" s="118"/>
      <c r="Q142" s="118"/>
      <c r="R142" s="118"/>
      <c r="S142" s="118"/>
      <c r="T142" s="118"/>
      <c r="U142" s="118"/>
      <c r="V142" s="118"/>
      <c r="W142" s="118"/>
      <c r="X142" s="118"/>
      <c r="Y142" s="118"/>
      <c r="Z142" s="118"/>
      <c r="AA142" s="118"/>
      <c r="AB142" s="118"/>
      <c r="AC142" s="118"/>
      <c r="AD142" s="118"/>
      <c r="AE142" s="118"/>
      <c r="AF142" s="118"/>
      <c r="AG142" s="118"/>
      <c r="AH142" s="118"/>
      <c r="AI142" s="118"/>
      <c r="AJ142" s="118"/>
      <c r="AK142" s="118"/>
      <c r="AL142" s="118"/>
      <c r="AM142" s="118"/>
      <c r="AN142" s="118"/>
      <c r="AO142" s="118"/>
      <c r="AP142" s="118"/>
      <c r="AQ142" s="118"/>
      <c r="AR142" s="118"/>
      <c r="AS142" s="118"/>
      <c r="AT142" s="118"/>
      <c r="AU142" s="118"/>
      <c r="AV142" s="118"/>
      <c r="AW142" s="118"/>
      <c r="AX142" s="165" t="str">
        <f t="shared" si="2"/>
        <v/>
      </c>
      <c r="AY142" s="113"/>
      <c r="AZ142" s="113"/>
    </row>
    <row r="143" spans="1:52" x14ac:dyDescent="0.25">
      <c r="A143" s="113"/>
      <c r="B143" s="113"/>
      <c r="C143" s="113"/>
      <c r="D143" s="114"/>
      <c r="E143" s="113"/>
      <c r="F143" s="113"/>
      <c r="G143" s="113"/>
      <c r="H143" s="113"/>
      <c r="I143" s="115"/>
      <c r="J143" s="113"/>
      <c r="K143" s="113"/>
      <c r="L143" s="113"/>
      <c r="M143" s="118"/>
      <c r="N143" s="118"/>
      <c r="O143" s="118"/>
      <c r="P143" s="118"/>
      <c r="Q143" s="118"/>
      <c r="R143" s="118"/>
      <c r="S143" s="118"/>
      <c r="T143" s="118"/>
      <c r="U143" s="118"/>
      <c r="V143" s="118"/>
      <c r="W143" s="118"/>
      <c r="X143" s="118"/>
      <c r="Y143" s="118"/>
      <c r="Z143" s="118"/>
      <c r="AA143" s="118"/>
      <c r="AB143" s="118"/>
      <c r="AC143" s="118"/>
      <c r="AD143" s="118"/>
      <c r="AE143" s="118"/>
      <c r="AF143" s="118"/>
      <c r="AG143" s="118"/>
      <c r="AH143" s="118"/>
      <c r="AI143" s="118"/>
      <c r="AJ143" s="118"/>
      <c r="AK143" s="118"/>
      <c r="AL143" s="118"/>
      <c r="AM143" s="118"/>
      <c r="AN143" s="118"/>
      <c r="AO143" s="118"/>
      <c r="AP143" s="118"/>
      <c r="AQ143" s="118"/>
      <c r="AR143" s="118"/>
      <c r="AS143" s="118"/>
      <c r="AT143" s="118"/>
      <c r="AU143" s="118"/>
      <c r="AV143" s="118"/>
      <c r="AW143" s="118"/>
      <c r="AX143" s="165" t="str">
        <f t="shared" si="2"/>
        <v/>
      </c>
      <c r="AY143" s="113"/>
      <c r="AZ143" s="113"/>
    </row>
    <row r="144" spans="1:52" x14ac:dyDescent="0.25">
      <c r="A144" s="113"/>
      <c r="B144" s="113"/>
      <c r="C144" s="113"/>
      <c r="D144" s="114"/>
      <c r="E144" s="113"/>
      <c r="F144" s="113"/>
      <c r="G144" s="113"/>
      <c r="H144" s="113"/>
      <c r="I144" s="115"/>
      <c r="J144" s="113"/>
      <c r="K144" s="113"/>
      <c r="L144" s="113"/>
      <c r="M144" s="118"/>
      <c r="N144" s="118"/>
      <c r="O144" s="118"/>
      <c r="P144" s="118"/>
      <c r="Q144" s="118"/>
      <c r="R144" s="118"/>
      <c r="S144" s="118"/>
      <c r="T144" s="118"/>
      <c r="U144" s="118"/>
      <c r="V144" s="118"/>
      <c r="W144" s="118"/>
      <c r="X144" s="118"/>
      <c r="Y144" s="118"/>
      <c r="Z144" s="118"/>
      <c r="AA144" s="118"/>
      <c r="AB144" s="118"/>
      <c r="AC144" s="118"/>
      <c r="AD144" s="118"/>
      <c r="AE144" s="118"/>
      <c r="AF144" s="118"/>
      <c r="AG144" s="118"/>
      <c r="AH144" s="118"/>
      <c r="AI144" s="118"/>
      <c r="AJ144" s="118"/>
      <c r="AK144" s="118"/>
      <c r="AL144" s="118"/>
      <c r="AM144" s="118"/>
      <c r="AN144" s="118"/>
      <c r="AO144" s="118"/>
      <c r="AP144" s="118"/>
      <c r="AQ144" s="118"/>
      <c r="AR144" s="118"/>
      <c r="AS144" s="118"/>
      <c r="AT144" s="118"/>
      <c r="AU144" s="118"/>
      <c r="AV144" s="118"/>
      <c r="AW144" s="118"/>
      <c r="AX144" s="165" t="str">
        <f t="shared" si="2"/>
        <v/>
      </c>
      <c r="AY144" s="113"/>
      <c r="AZ144" s="113"/>
    </row>
    <row r="145" spans="1:52" x14ac:dyDescent="0.25">
      <c r="A145" s="113"/>
      <c r="B145" s="113"/>
      <c r="C145" s="113"/>
      <c r="D145" s="114"/>
      <c r="E145" s="113"/>
      <c r="F145" s="113"/>
      <c r="G145" s="113"/>
      <c r="H145" s="113"/>
      <c r="I145" s="115"/>
      <c r="J145" s="113"/>
      <c r="K145" s="113"/>
      <c r="L145" s="113"/>
      <c r="M145" s="118"/>
      <c r="N145" s="118"/>
      <c r="O145" s="118"/>
      <c r="P145" s="118"/>
      <c r="Q145" s="118"/>
      <c r="R145" s="118"/>
      <c r="S145" s="118"/>
      <c r="T145" s="118"/>
      <c r="U145" s="118"/>
      <c r="V145" s="118"/>
      <c r="W145" s="118"/>
      <c r="X145" s="118"/>
      <c r="Y145" s="118"/>
      <c r="Z145" s="118"/>
      <c r="AA145" s="118"/>
      <c r="AB145" s="118"/>
      <c r="AC145" s="118"/>
      <c r="AD145" s="118"/>
      <c r="AE145" s="118"/>
      <c r="AF145" s="118"/>
      <c r="AG145" s="118"/>
      <c r="AH145" s="118"/>
      <c r="AI145" s="118"/>
      <c r="AJ145" s="118"/>
      <c r="AK145" s="118"/>
      <c r="AL145" s="118"/>
      <c r="AM145" s="118"/>
      <c r="AN145" s="118"/>
      <c r="AO145" s="118"/>
      <c r="AP145" s="118"/>
      <c r="AQ145" s="118"/>
      <c r="AR145" s="118"/>
      <c r="AS145" s="118"/>
      <c r="AT145" s="118"/>
      <c r="AU145" s="118"/>
      <c r="AV145" s="118"/>
      <c r="AW145" s="118"/>
      <c r="AX145" s="165" t="str">
        <f t="shared" si="2"/>
        <v/>
      </c>
      <c r="AY145" s="113"/>
      <c r="AZ145" s="113"/>
    </row>
    <row r="146" spans="1:52" x14ac:dyDescent="0.25">
      <c r="A146" s="113"/>
      <c r="B146" s="113"/>
      <c r="C146" s="113"/>
      <c r="D146" s="114"/>
      <c r="E146" s="113"/>
      <c r="F146" s="113"/>
      <c r="G146" s="113"/>
      <c r="H146" s="113"/>
      <c r="I146" s="115"/>
      <c r="J146" s="113"/>
      <c r="K146" s="113"/>
      <c r="L146" s="113"/>
      <c r="M146" s="118"/>
      <c r="N146" s="118"/>
      <c r="O146" s="118"/>
      <c r="P146" s="118"/>
      <c r="Q146" s="118"/>
      <c r="R146" s="118"/>
      <c r="S146" s="118"/>
      <c r="T146" s="118"/>
      <c r="U146" s="118"/>
      <c r="V146" s="118"/>
      <c r="W146" s="118"/>
      <c r="X146" s="118"/>
      <c r="Y146" s="118"/>
      <c r="Z146" s="118"/>
      <c r="AA146" s="118"/>
      <c r="AB146" s="118"/>
      <c r="AC146" s="118"/>
      <c r="AD146" s="118"/>
      <c r="AE146" s="118"/>
      <c r="AF146" s="118"/>
      <c r="AG146" s="118"/>
      <c r="AH146" s="118"/>
      <c r="AI146" s="118"/>
      <c r="AJ146" s="118"/>
      <c r="AK146" s="118"/>
      <c r="AL146" s="118"/>
      <c r="AM146" s="118"/>
      <c r="AN146" s="118"/>
      <c r="AO146" s="118"/>
      <c r="AP146" s="118"/>
      <c r="AQ146" s="118"/>
      <c r="AR146" s="118"/>
      <c r="AS146" s="118"/>
      <c r="AT146" s="118"/>
      <c r="AU146" s="118"/>
      <c r="AV146" s="118"/>
      <c r="AW146" s="118"/>
      <c r="AX146" s="165" t="str">
        <f t="shared" si="2"/>
        <v/>
      </c>
      <c r="AY146" s="113"/>
      <c r="AZ146" s="113"/>
    </row>
    <row r="147" spans="1:52" x14ac:dyDescent="0.25">
      <c r="A147" s="113"/>
      <c r="B147" s="113"/>
      <c r="C147" s="113"/>
      <c r="D147" s="114"/>
      <c r="E147" s="113"/>
      <c r="F147" s="113"/>
      <c r="G147" s="113"/>
      <c r="H147" s="113"/>
      <c r="I147" s="115"/>
      <c r="J147" s="113"/>
      <c r="K147" s="113"/>
      <c r="L147" s="113"/>
      <c r="M147" s="118"/>
      <c r="N147" s="118"/>
      <c r="O147" s="118"/>
      <c r="P147" s="118"/>
      <c r="Q147" s="118"/>
      <c r="R147" s="118"/>
      <c r="S147" s="118"/>
      <c r="T147" s="118"/>
      <c r="U147" s="118"/>
      <c r="V147" s="118"/>
      <c r="W147" s="118"/>
      <c r="X147" s="118"/>
      <c r="Y147" s="118"/>
      <c r="Z147" s="118"/>
      <c r="AA147" s="118"/>
      <c r="AB147" s="118"/>
      <c r="AC147" s="118"/>
      <c r="AD147" s="118"/>
      <c r="AE147" s="118"/>
      <c r="AF147" s="118"/>
      <c r="AG147" s="118"/>
      <c r="AH147" s="118"/>
      <c r="AI147" s="118"/>
      <c r="AJ147" s="118"/>
      <c r="AK147" s="118"/>
      <c r="AL147" s="118"/>
      <c r="AM147" s="118"/>
      <c r="AN147" s="118"/>
      <c r="AO147" s="118"/>
      <c r="AP147" s="118"/>
      <c r="AQ147" s="118"/>
      <c r="AR147" s="118"/>
      <c r="AS147" s="118"/>
      <c r="AT147" s="118"/>
      <c r="AU147" s="118"/>
      <c r="AV147" s="118"/>
      <c r="AW147" s="118"/>
      <c r="AX147" s="165" t="str">
        <f t="shared" si="2"/>
        <v/>
      </c>
      <c r="AY147" s="113"/>
      <c r="AZ147" s="113"/>
    </row>
    <row r="148" spans="1:52" x14ac:dyDescent="0.25">
      <c r="A148" s="113"/>
      <c r="B148" s="113"/>
      <c r="C148" s="113"/>
      <c r="D148" s="114"/>
      <c r="E148" s="113"/>
      <c r="F148" s="113"/>
      <c r="G148" s="113"/>
      <c r="H148" s="113"/>
      <c r="I148" s="115"/>
      <c r="J148" s="113"/>
      <c r="K148" s="113"/>
      <c r="L148" s="113"/>
      <c r="M148" s="118"/>
      <c r="N148" s="118"/>
      <c r="O148" s="118"/>
      <c r="P148" s="118"/>
      <c r="Q148" s="118"/>
      <c r="R148" s="118"/>
      <c r="S148" s="118"/>
      <c r="T148" s="118"/>
      <c r="U148" s="118"/>
      <c r="V148" s="118"/>
      <c r="W148" s="118"/>
      <c r="X148" s="118"/>
      <c r="Y148" s="118"/>
      <c r="Z148" s="118"/>
      <c r="AA148" s="118"/>
      <c r="AB148" s="118"/>
      <c r="AC148" s="118"/>
      <c r="AD148" s="118"/>
      <c r="AE148" s="118"/>
      <c r="AF148" s="118"/>
      <c r="AG148" s="118"/>
      <c r="AH148" s="118"/>
      <c r="AI148" s="118"/>
      <c r="AJ148" s="118"/>
      <c r="AK148" s="118"/>
      <c r="AL148" s="118"/>
      <c r="AM148" s="118"/>
      <c r="AN148" s="118"/>
      <c r="AO148" s="118"/>
      <c r="AP148" s="118"/>
      <c r="AQ148" s="118"/>
      <c r="AR148" s="118"/>
      <c r="AS148" s="118"/>
      <c r="AT148" s="118"/>
      <c r="AU148" s="118"/>
      <c r="AV148" s="118"/>
      <c r="AW148" s="118"/>
      <c r="AX148" s="165" t="str">
        <f t="shared" si="2"/>
        <v/>
      </c>
      <c r="AY148" s="113"/>
      <c r="AZ148" s="113"/>
    </row>
    <row r="149" spans="1:52" x14ac:dyDescent="0.25">
      <c r="A149" s="113"/>
      <c r="B149" s="113"/>
      <c r="C149" s="113"/>
      <c r="D149" s="114"/>
      <c r="E149" s="113"/>
      <c r="F149" s="113"/>
      <c r="G149" s="113"/>
      <c r="H149" s="113"/>
      <c r="I149" s="115"/>
      <c r="J149" s="113"/>
      <c r="K149" s="113"/>
      <c r="L149" s="113"/>
      <c r="M149" s="118"/>
      <c r="N149" s="118"/>
      <c r="O149" s="118"/>
      <c r="P149" s="118"/>
      <c r="Q149" s="118"/>
      <c r="R149" s="118"/>
      <c r="S149" s="118"/>
      <c r="T149" s="118"/>
      <c r="U149" s="118"/>
      <c r="V149" s="118"/>
      <c r="W149" s="118"/>
      <c r="X149" s="118"/>
      <c r="Y149" s="118"/>
      <c r="Z149" s="118"/>
      <c r="AA149" s="118"/>
      <c r="AB149" s="118"/>
      <c r="AC149" s="118"/>
      <c r="AD149" s="118"/>
      <c r="AE149" s="118"/>
      <c r="AF149" s="118"/>
      <c r="AG149" s="118"/>
      <c r="AH149" s="118"/>
      <c r="AI149" s="118"/>
      <c r="AJ149" s="118"/>
      <c r="AK149" s="118"/>
      <c r="AL149" s="118"/>
      <c r="AM149" s="118"/>
      <c r="AN149" s="118"/>
      <c r="AO149" s="118"/>
      <c r="AP149" s="118"/>
      <c r="AQ149" s="118"/>
      <c r="AR149" s="118"/>
      <c r="AS149" s="118"/>
      <c r="AT149" s="118"/>
      <c r="AU149" s="118"/>
      <c r="AV149" s="118"/>
      <c r="AW149" s="118"/>
      <c r="AX149" s="165" t="str">
        <f t="shared" si="2"/>
        <v/>
      </c>
      <c r="AY149" s="113"/>
      <c r="AZ149" s="113"/>
    </row>
    <row r="150" spans="1:52" x14ac:dyDescent="0.25">
      <c r="A150" s="113"/>
      <c r="B150" s="113"/>
      <c r="C150" s="113"/>
      <c r="D150" s="114"/>
      <c r="E150" s="113"/>
      <c r="F150" s="113"/>
      <c r="G150" s="113"/>
      <c r="H150" s="113"/>
      <c r="I150" s="115"/>
      <c r="J150" s="113"/>
      <c r="K150" s="113"/>
      <c r="L150" s="113"/>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65" t="str">
        <f t="shared" si="2"/>
        <v/>
      </c>
      <c r="AY150" s="113"/>
      <c r="AZ150" s="113"/>
    </row>
    <row r="151" spans="1:52" x14ac:dyDescent="0.25">
      <c r="A151" s="113"/>
      <c r="B151" s="113"/>
      <c r="C151" s="113"/>
      <c r="D151" s="114"/>
      <c r="E151" s="113"/>
      <c r="F151" s="113"/>
      <c r="G151" s="113"/>
      <c r="H151" s="113"/>
      <c r="I151" s="115"/>
      <c r="J151" s="113"/>
      <c r="K151" s="113"/>
      <c r="L151" s="113"/>
      <c r="M151" s="118"/>
      <c r="N151" s="118"/>
      <c r="O151" s="118"/>
      <c r="P151" s="118"/>
      <c r="Q151" s="118"/>
      <c r="R151" s="118"/>
      <c r="S151" s="118"/>
      <c r="T151" s="118"/>
      <c r="U151" s="118"/>
      <c r="V151" s="118"/>
      <c r="W151" s="118"/>
      <c r="X151" s="118"/>
      <c r="Y151" s="118"/>
      <c r="Z151" s="118"/>
      <c r="AA151" s="118"/>
      <c r="AB151" s="118"/>
      <c r="AC151" s="118"/>
      <c r="AD151" s="118"/>
      <c r="AE151" s="118"/>
      <c r="AF151" s="118"/>
      <c r="AG151" s="118"/>
      <c r="AH151" s="118"/>
      <c r="AI151" s="118"/>
      <c r="AJ151" s="118"/>
      <c r="AK151" s="118"/>
      <c r="AL151" s="118"/>
      <c r="AM151" s="118"/>
      <c r="AN151" s="118"/>
      <c r="AO151" s="118"/>
      <c r="AP151" s="118"/>
      <c r="AQ151" s="118"/>
      <c r="AR151" s="118"/>
      <c r="AS151" s="118"/>
      <c r="AT151" s="118"/>
      <c r="AU151" s="118"/>
      <c r="AV151" s="118"/>
      <c r="AW151" s="118"/>
      <c r="AX151" s="165" t="str">
        <f t="shared" si="2"/>
        <v/>
      </c>
      <c r="AY151" s="113"/>
      <c r="AZ151" s="113"/>
    </row>
    <row r="152" spans="1:52" x14ac:dyDescent="0.25">
      <c r="A152" s="113"/>
      <c r="B152" s="113"/>
      <c r="C152" s="113"/>
      <c r="D152" s="114"/>
      <c r="E152" s="113"/>
      <c r="F152" s="113"/>
      <c r="G152" s="113"/>
      <c r="H152" s="113"/>
      <c r="I152" s="115"/>
      <c r="J152" s="113"/>
      <c r="K152" s="113"/>
      <c r="L152" s="113"/>
      <c r="M152" s="118"/>
      <c r="N152" s="118"/>
      <c r="O152" s="118"/>
      <c r="P152" s="118"/>
      <c r="Q152" s="118"/>
      <c r="R152" s="118"/>
      <c r="S152" s="118"/>
      <c r="T152" s="118"/>
      <c r="U152" s="118"/>
      <c r="V152" s="118"/>
      <c r="W152" s="118"/>
      <c r="X152" s="118"/>
      <c r="Y152" s="118"/>
      <c r="Z152" s="118"/>
      <c r="AA152" s="118"/>
      <c r="AB152" s="118"/>
      <c r="AC152" s="118"/>
      <c r="AD152" s="118"/>
      <c r="AE152" s="118"/>
      <c r="AF152" s="118"/>
      <c r="AG152" s="118"/>
      <c r="AH152" s="118"/>
      <c r="AI152" s="118"/>
      <c r="AJ152" s="118"/>
      <c r="AK152" s="118"/>
      <c r="AL152" s="118"/>
      <c r="AM152" s="118"/>
      <c r="AN152" s="118"/>
      <c r="AO152" s="118"/>
      <c r="AP152" s="118"/>
      <c r="AQ152" s="118"/>
      <c r="AR152" s="118"/>
      <c r="AS152" s="118"/>
      <c r="AT152" s="118"/>
      <c r="AU152" s="118"/>
      <c r="AV152" s="118"/>
      <c r="AW152" s="118"/>
      <c r="AX152" s="165" t="str">
        <f t="shared" si="2"/>
        <v/>
      </c>
      <c r="AY152" s="113"/>
      <c r="AZ152" s="113"/>
    </row>
    <row r="153" spans="1:52" x14ac:dyDescent="0.25">
      <c r="A153" s="113"/>
      <c r="B153" s="113"/>
      <c r="C153" s="113"/>
      <c r="D153" s="114"/>
      <c r="E153" s="113"/>
      <c r="F153" s="113"/>
      <c r="G153" s="113"/>
      <c r="H153" s="113"/>
      <c r="I153" s="115"/>
      <c r="J153" s="113"/>
      <c r="K153" s="113"/>
      <c r="L153" s="113"/>
      <c r="M153" s="118"/>
      <c r="N153" s="118"/>
      <c r="O153" s="118"/>
      <c r="P153" s="118"/>
      <c r="Q153" s="118"/>
      <c r="R153" s="118"/>
      <c r="S153" s="118"/>
      <c r="T153" s="118"/>
      <c r="U153" s="118"/>
      <c r="V153" s="118"/>
      <c r="W153" s="118"/>
      <c r="X153" s="118"/>
      <c r="Y153" s="118"/>
      <c r="Z153" s="118"/>
      <c r="AA153" s="118"/>
      <c r="AB153" s="118"/>
      <c r="AC153" s="118"/>
      <c r="AD153" s="118"/>
      <c r="AE153" s="118"/>
      <c r="AF153" s="118"/>
      <c r="AG153" s="118"/>
      <c r="AH153" s="118"/>
      <c r="AI153" s="118"/>
      <c r="AJ153" s="118"/>
      <c r="AK153" s="118"/>
      <c r="AL153" s="118"/>
      <c r="AM153" s="118"/>
      <c r="AN153" s="118"/>
      <c r="AO153" s="118"/>
      <c r="AP153" s="118"/>
      <c r="AQ153" s="118"/>
      <c r="AR153" s="118"/>
      <c r="AS153" s="118"/>
      <c r="AT153" s="118"/>
      <c r="AU153" s="118"/>
      <c r="AV153" s="118"/>
      <c r="AW153" s="118"/>
      <c r="AX153" s="165" t="str">
        <f t="shared" si="2"/>
        <v/>
      </c>
      <c r="AY153" s="113"/>
      <c r="AZ153" s="113"/>
    </row>
    <row r="154" spans="1:52" x14ac:dyDescent="0.25">
      <c r="A154" s="113"/>
      <c r="B154" s="113"/>
      <c r="C154" s="113"/>
      <c r="D154" s="114"/>
      <c r="E154" s="113"/>
      <c r="F154" s="113"/>
      <c r="G154" s="113"/>
      <c r="H154" s="113"/>
      <c r="I154" s="115"/>
      <c r="J154" s="113"/>
      <c r="K154" s="113"/>
      <c r="L154" s="113"/>
      <c r="M154" s="118"/>
      <c r="N154" s="118"/>
      <c r="O154" s="118"/>
      <c r="P154" s="118"/>
      <c r="Q154" s="118"/>
      <c r="R154" s="118"/>
      <c r="S154" s="118"/>
      <c r="T154" s="118"/>
      <c r="U154" s="118"/>
      <c r="V154" s="118"/>
      <c r="W154" s="118"/>
      <c r="X154" s="118"/>
      <c r="Y154" s="118"/>
      <c r="Z154" s="118"/>
      <c r="AA154" s="118"/>
      <c r="AB154" s="118"/>
      <c r="AC154" s="118"/>
      <c r="AD154" s="118"/>
      <c r="AE154" s="118"/>
      <c r="AF154" s="118"/>
      <c r="AG154" s="118"/>
      <c r="AH154" s="118"/>
      <c r="AI154" s="118"/>
      <c r="AJ154" s="118"/>
      <c r="AK154" s="118"/>
      <c r="AL154" s="118"/>
      <c r="AM154" s="118"/>
      <c r="AN154" s="118"/>
      <c r="AO154" s="118"/>
      <c r="AP154" s="118"/>
      <c r="AQ154" s="118"/>
      <c r="AR154" s="118"/>
      <c r="AS154" s="118"/>
      <c r="AT154" s="118"/>
      <c r="AU154" s="118"/>
      <c r="AV154" s="118"/>
      <c r="AW154" s="118"/>
      <c r="AX154" s="165" t="str">
        <f t="shared" si="2"/>
        <v/>
      </c>
      <c r="AY154" s="113"/>
      <c r="AZ154" s="113"/>
    </row>
    <row r="155" spans="1:52" x14ac:dyDescent="0.25">
      <c r="A155" s="113"/>
      <c r="B155" s="113"/>
      <c r="C155" s="113"/>
      <c r="D155" s="114"/>
      <c r="E155" s="113"/>
      <c r="F155" s="113"/>
      <c r="G155" s="113"/>
      <c r="H155" s="113"/>
      <c r="I155" s="115"/>
      <c r="J155" s="113"/>
      <c r="K155" s="113"/>
      <c r="L155" s="113"/>
      <c r="M155" s="118"/>
      <c r="N155" s="118"/>
      <c r="O155" s="118"/>
      <c r="P155" s="118"/>
      <c r="Q155" s="118"/>
      <c r="R155" s="118"/>
      <c r="S155" s="118"/>
      <c r="T155" s="118"/>
      <c r="U155" s="118"/>
      <c r="V155" s="118"/>
      <c r="W155" s="118"/>
      <c r="X155" s="118"/>
      <c r="Y155" s="118"/>
      <c r="Z155" s="118"/>
      <c r="AA155" s="118"/>
      <c r="AB155" s="118"/>
      <c r="AC155" s="118"/>
      <c r="AD155" s="118"/>
      <c r="AE155" s="118"/>
      <c r="AF155" s="118"/>
      <c r="AG155" s="118"/>
      <c r="AH155" s="118"/>
      <c r="AI155" s="118"/>
      <c r="AJ155" s="118"/>
      <c r="AK155" s="118"/>
      <c r="AL155" s="118"/>
      <c r="AM155" s="118"/>
      <c r="AN155" s="118"/>
      <c r="AO155" s="118"/>
      <c r="AP155" s="118"/>
      <c r="AQ155" s="118"/>
      <c r="AR155" s="118"/>
      <c r="AS155" s="118"/>
      <c r="AT155" s="118"/>
      <c r="AU155" s="118"/>
      <c r="AV155" s="118"/>
      <c r="AW155" s="118"/>
      <c r="AX155" s="165" t="str">
        <f t="shared" si="2"/>
        <v/>
      </c>
      <c r="AY155" s="113"/>
      <c r="AZ155" s="113"/>
    </row>
    <row r="156" spans="1:52" x14ac:dyDescent="0.25">
      <c r="A156" s="113"/>
      <c r="B156" s="113"/>
      <c r="C156" s="113"/>
      <c r="D156" s="114"/>
      <c r="E156" s="113"/>
      <c r="F156" s="113"/>
      <c r="G156" s="113"/>
      <c r="H156" s="113"/>
      <c r="I156" s="115"/>
      <c r="J156" s="113"/>
      <c r="K156" s="113"/>
      <c r="L156" s="113"/>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65" t="str">
        <f t="shared" si="2"/>
        <v/>
      </c>
      <c r="AY156" s="113"/>
      <c r="AZ156" s="113"/>
    </row>
    <row r="157" spans="1:52" x14ac:dyDescent="0.25">
      <c r="A157" s="113"/>
      <c r="B157" s="113"/>
      <c r="C157" s="113"/>
      <c r="D157" s="114"/>
      <c r="E157" s="113"/>
      <c r="F157" s="113"/>
      <c r="G157" s="113"/>
      <c r="H157" s="113"/>
      <c r="I157" s="115"/>
      <c r="J157" s="113"/>
      <c r="K157" s="113"/>
      <c r="L157" s="113"/>
      <c r="M157" s="118"/>
      <c r="N157" s="118"/>
      <c r="O157" s="118"/>
      <c r="P157" s="118"/>
      <c r="Q157" s="118"/>
      <c r="R157" s="118"/>
      <c r="S157" s="118"/>
      <c r="T157" s="118"/>
      <c r="U157" s="118"/>
      <c r="V157" s="118"/>
      <c r="W157" s="118"/>
      <c r="X157" s="118"/>
      <c r="Y157" s="118"/>
      <c r="Z157" s="118"/>
      <c r="AA157" s="118"/>
      <c r="AB157" s="118"/>
      <c r="AC157" s="118"/>
      <c r="AD157" s="118"/>
      <c r="AE157" s="118"/>
      <c r="AF157" s="118"/>
      <c r="AG157" s="118"/>
      <c r="AH157" s="118"/>
      <c r="AI157" s="118"/>
      <c r="AJ157" s="118"/>
      <c r="AK157" s="118"/>
      <c r="AL157" s="118"/>
      <c r="AM157" s="118"/>
      <c r="AN157" s="118"/>
      <c r="AO157" s="118"/>
      <c r="AP157" s="118"/>
      <c r="AQ157" s="118"/>
      <c r="AR157" s="118"/>
      <c r="AS157" s="118"/>
      <c r="AT157" s="118"/>
      <c r="AU157" s="118"/>
      <c r="AV157" s="118"/>
      <c r="AW157" s="118"/>
      <c r="AX157" s="165" t="str">
        <f t="shared" si="2"/>
        <v/>
      </c>
      <c r="AY157" s="113"/>
      <c r="AZ157" s="113"/>
    </row>
    <row r="158" spans="1:52" x14ac:dyDescent="0.25">
      <c r="A158" s="113"/>
      <c r="B158" s="113"/>
      <c r="C158" s="113"/>
      <c r="D158" s="114"/>
      <c r="E158" s="113"/>
      <c r="F158" s="113"/>
      <c r="G158" s="113"/>
      <c r="H158" s="113"/>
      <c r="I158" s="115"/>
      <c r="J158" s="113"/>
      <c r="K158" s="113"/>
      <c r="L158" s="113"/>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65" t="str">
        <f t="shared" si="2"/>
        <v/>
      </c>
      <c r="AY158" s="113"/>
      <c r="AZ158" s="113"/>
    </row>
    <row r="159" spans="1:52" x14ac:dyDescent="0.25">
      <c r="A159" s="113"/>
      <c r="B159" s="113"/>
      <c r="C159" s="113"/>
      <c r="D159" s="114"/>
      <c r="E159" s="113"/>
      <c r="F159" s="113"/>
      <c r="G159" s="113"/>
      <c r="H159" s="113"/>
      <c r="I159" s="115"/>
      <c r="J159" s="113"/>
      <c r="K159" s="113"/>
      <c r="L159" s="113"/>
      <c r="M159" s="118"/>
      <c r="N159" s="118"/>
      <c r="O159" s="118"/>
      <c r="P159" s="118"/>
      <c r="Q159" s="118"/>
      <c r="R159" s="118"/>
      <c r="S159" s="118"/>
      <c r="T159" s="118"/>
      <c r="U159" s="118"/>
      <c r="V159" s="118"/>
      <c r="W159" s="118"/>
      <c r="X159" s="118"/>
      <c r="Y159" s="118"/>
      <c r="Z159" s="118"/>
      <c r="AA159" s="118"/>
      <c r="AB159" s="118"/>
      <c r="AC159" s="118"/>
      <c r="AD159" s="118"/>
      <c r="AE159" s="118"/>
      <c r="AF159" s="118"/>
      <c r="AG159" s="118"/>
      <c r="AH159" s="118"/>
      <c r="AI159" s="118"/>
      <c r="AJ159" s="118"/>
      <c r="AK159" s="118"/>
      <c r="AL159" s="118"/>
      <c r="AM159" s="118"/>
      <c r="AN159" s="118"/>
      <c r="AO159" s="118"/>
      <c r="AP159" s="118"/>
      <c r="AQ159" s="118"/>
      <c r="AR159" s="118"/>
      <c r="AS159" s="118"/>
      <c r="AT159" s="118"/>
      <c r="AU159" s="118"/>
      <c r="AV159" s="118"/>
      <c r="AW159" s="118"/>
      <c r="AX159" s="165" t="str">
        <f t="shared" si="2"/>
        <v/>
      </c>
      <c r="AY159" s="113"/>
      <c r="AZ159" s="113"/>
    </row>
    <row r="160" spans="1:52" x14ac:dyDescent="0.25">
      <c r="A160" s="113"/>
      <c r="B160" s="113"/>
      <c r="C160" s="113"/>
      <c r="D160" s="114"/>
      <c r="E160" s="113"/>
      <c r="F160" s="113"/>
      <c r="G160" s="113"/>
      <c r="H160" s="113"/>
      <c r="I160" s="115"/>
      <c r="J160" s="113"/>
      <c r="K160" s="113"/>
      <c r="L160" s="113"/>
      <c r="M160" s="118"/>
      <c r="N160" s="118"/>
      <c r="O160" s="118"/>
      <c r="P160" s="118"/>
      <c r="Q160" s="118"/>
      <c r="R160" s="118"/>
      <c r="S160" s="118"/>
      <c r="T160" s="118"/>
      <c r="U160" s="118"/>
      <c r="V160" s="118"/>
      <c r="W160" s="118"/>
      <c r="X160" s="118"/>
      <c r="Y160" s="118"/>
      <c r="Z160" s="118"/>
      <c r="AA160" s="118"/>
      <c r="AB160" s="118"/>
      <c r="AC160" s="118"/>
      <c r="AD160" s="118"/>
      <c r="AE160" s="118"/>
      <c r="AF160" s="118"/>
      <c r="AG160" s="118"/>
      <c r="AH160" s="118"/>
      <c r="AI160" s="118"/>
      <c r="AJ160" s="118"/>
      <c r="AK160" s="118"/>
      <c r="AL160" s="118"/>
      <c r="AM160" s="118"/>
      <c r="AN160" s="118"/>
      <c r="AO160" s="118"/>
      <c r="AP160" s="118"/>
      <c r="AQ160" s="118"/>
      <c r="AR160" s="118"/>
      <c r="AS160" s="118"/>
      <c r="AT160" s="118"/>
      <c r="AU160" s="118"/>
      <c r="AV160" s="118"/>
      <c r="AW160" s="118"/>
      <c r="AX160" s="165" t="str">
        <f t="shared" si="2"/>
        <v/>
      </c>
      <c r="AY160" s="113"/>
      <c r="AZ160" s="113"/>
    </row>
    <row r="161" spans="1:52" x14ac:dyDescent="0.25">
      <c r="A161" s="113"/>
      <c r="B161" s="113"/>
      <c r="C161" s="113"/>
      <c r="D161" s="114"/>
      <c r="E161" s="113"/>
      <c r="F161" s="113"/>
      <c r="G161" s="113"/>
      <c r="H161" s="113"/>
      <c r="I161" s="115"/>
      <c r="J161" s="113"/>
      <c r="K161" s="113"/>
      <c r="L161" s="113"/>
      <c r="M161" s="118"/>
      <c r="N161" s="118"/>
      <c r="O161" s="118"/>
      <c r="P161" s="118"/>
      <c r="Q161" s="118"/>
      <c r="R161" s="118"/>
      <c r="S161" s="118"/>
      <c r="T161" s="118"/>
      <c r="U161" s="118"/>
      <c r="V161" s="118"/>
      <c r="W161" s="118"/>
      <c r="X161" s="118"/>
      <c r="Y161" s="118"/>
      <c r="Z161" s="118"/>
      <c r="AA161" s="118"/>
      <c r="AB161" s="118"/>
      <c r="AC161" s="118"/>
      <c r="AD161" s="118"/>
      <c r="AE161" s="118"/>
      <c r="AF161" s="118"/>
      <c r="AG161" s="118"/>
      <c r="AH161" s="118"/>
      <c r="AI161" s="118"/>
      <c r="AJ161" s="118"/>
      <c r="AK161" s="118"/>
      <c r="AL161" s="118"/>
      <c r="AM161" s="118"/>
      <c r="AN161" s="118"/>
      <c r="AO161" s="118"/>
      <c r="AP161" s="118"/>
      <c r="AQ161" s="118"/>
      <c r="AR161" s="118"/>
      <c r="AS161" s="118"/>
      <c r="AT161" s="118"/>
      <c r="AU161" s="118"/>
      <c r="AV161" s="118"/>
      <c r="AW161" s="118"/>
      <c r="AX161" s="165" t="str">
        <f t="shared" si="2"/>
        <v/>
      </c>
      <c r="AY161" s="113"/>
      <c r="AZ161" s="113"/>
    </row>
    <row r="162" spans="1:52" x14ac:dyDescent="0.25">
      <c r="A162" s="113"/>
      <c r="B162" s="113"/>
      <c r="C162" s="113"/>
      <c r="D162" s="114"/>
      <c r="E162" s="113"/>
      <c r="F162" s="113"/>
      <c r="G162" s="113"/>
      <c r="H162" s="113"/>
      <c r="I162" s="115"/>
      <c r="J162" s="113"/>
      <c r="K162" s="113"/>
      <c r="L162" s="113"/>
      <c r="M162" s="118"/>
      <c r="N162" s="118"/>
      <c r="O162" s="118"/>
      <c r="P162" s="118"/>
      <c r="Q162" s="118"/>
      <c r="R162" s="118"/>
      <c r="S162" s="118"/>
      <c r="T162" s="118"/>
      <c r="U162" s="118"/>
      <c r="V162" s="118"/>
      <c r="W162" s="118"/>
      <c r="X162" s="118"/>
      <c r="Y162" s="118"/>
      <c r="Z162" s="118"/>
      <c r="AA162" s="118"/>
      <c r="AB162" s="118"/>
      <c r="AC162" s="118"/>
      <c r="AD162" s="118"/>
      <c r="AE162" s="118"/>
      <c r="AF162" s="118"/>
      <c r="AG162" s="118"/>
      <c r="AH162" s="118"/>
      <c r="AI162" s="118"/>
      <c r="AJ162" s="118"/>
      <c r="AK162" s="118"/>
      <c r="AL162" s="118"/>
      <c r="AM162" s="118"/>
      <c r="AN162" s="118"/>
      <c r="AO162" s="118"/>
      <c r="AP162" s="118"/>
      <c r="AQ162" s="118"/>
      <c r="AR162" s="118"/>
      <c r="AS162" s="118"/>
      <c r="AT162" s="118"/>
      <c r="AU162" s="118"/>
      <c r="AV162" s="118"/>
      <c r="AW162" s="118"/>
      <c r="AX162" s="165" t="str">
        <f t="shared" si="2"/>
        <v/>
      </c>
      <c r="AY162" s="113"/>
      <c r="AZ162" s="113"/>
    </row>
    <row r="163" spans="1:52" x14ac:dyDescent="0.25">
      <c r="A163" s="113"/>
      <c r="B163" s="113"/>
      <c r="C163" s="113"/>
      <c r="D163" s="114"/>
      <c r="E163" s="113"/>
      <c r="F163" s="113"/>
      <c r="G163" s="113"/>
      <c r="H163" s="113"/>
      <c r="I163" s="115"/>
      <c r="J163" s="113"/>
      <c r="K163" s="113"/>
      <c r="L163" s="113"/>
      <c r="M163" s="118"/>
      <c r="N163" s="118"/>
      <c r="O163" s="118"/>
      <c r="P163" s="118"/>
      <c r="Q163" s="118"/>
      <c r="R163" s="118"/>
      <c r="S163" s="118"/>
      <c r="T163" s="118"/>
      <c r="U163" s="118"/>
      <c r="V163" s="118"/>
      <c r="W163" s="118"/>
      <c r="X163" s="118"/>
      <c r="Y163" s="118"/>
      <c r="Z163" s="118"/>
      <c r="AA163" s="118"/>
      <c r="AB163" s="118"/>
      <c r="AC163" s="118"/>
      <c r="AD163" s="118"/>
      <c r="AE163" s="118"/>
      <c r="AF163" s="118"/>
      <c r="AG163" s="118"/>
      <c r="AH163" s="118"/>
      <c r="AI163" s="118"/>
      <c r="AJ163" s="118"/>
      <c r="AK163" s="118"/>
      <c r="AL163" s="118"/>
      <c r="AM163" s="118"/>
      <c r="AN163" s="118"/>
      <c r="AO163" s="118"/>
      <c r="AP163" s="118"/>
      <c r="AQ163" s="118"/>
      <c r="AR163" s="118"/>
      <c r="AS163" s="118"/>
      <c r="AT163" s="118"/>
      <c r="AU163" s="118"/>
      <c r="AV163" s="118"/>
      <c r="AW163" s="118"/>
      <c r="AX163" s="165" t="str">
        <f t="shared" si="2"/>
        <v/>
      </c>
      <c r="AY163" s="113"/>
      <c r="AZ163" s="113"/>
    </row>
    <row r="164" spans="1:52" x14ac:dyDescent="0.25">
      <c r="A164" s="113"/>
      <c r="B164" s="113"/>
      <c r="C164" s="113"/>
      <c r="D164" s="114"/>
      <c r="E164" s="113"/>
      <c r="F164" s="113"/>
      <c r="G164" s="113"/>
      <c r="H164" s="113"/>
      <c r="I164" s="115"/>
      <c r="J164" s="113"/>
      <c r="K164" s="113"/>
      <c r="L164" s="113"/>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65" t="str">
        <f t="shared" si="2"/>
        <v/>
      </c>
      <c r="AY164" s="113"/>
      <c r="AZ164" s="113"/>
    </row>
    <row r="165" spans="1:52" x14ac:dyDescent="0.25">
      <c r="A165" s="113"/>
      <c r="B165" s="113"/>
      <c r="C165" s="113"/>
      <c r="D165" s="114"/>
      <c r="E165" s="113"/>
      <c r="F165" s="113"/>
      <c r="G165" s="113"/>
      <c r="H165" s="113"/>
      <c r="I165" s="115"/>
      <c r="J165" s="113"/>
      <c r="K165" s="113"/>
      <c r="L165" s="113"/>
      <c r="M165" s="118"/>
      <c r="N165" s="118"/>
      <c r="O165" s="118"/>
      <c r="P165" s="118"/>
      <c r="Q165" s="118"/>
      <c r="R165" s="118"/>
      <c r="S165" s="118"/>
      <c r="T165" s="118"/>
      <c r="U165" s="118"/>
      <c r="V165" s="118"/>
      <c r="W165" s="118"/>
      <c r="X165" s="118"/>
      <c r="Y165" s="118"/>
      <c r="Z165" s="118"/>
      <c r="AA165" s="118"/>
      <c r="AB165" s="118"/>
      <c r="AC165" s="118"/>
      <c r="AD165" s="118"/>
      <c r="AE165" s="118"/>
      <c r="AF165" s="118"/>
      <c r="AG165" s="118"/>
      <c r="AH165" s="118"/>
      <c r="AI165" s="118"/>
      <c r="AJ165" s="118"/>
      <c r="AK165" s="118"/>
      <c r="AL165" s="118"/>
      <c r="AM165" s="118"/>
      <c r="AN165" s="118"/>
      <c r="AO165" s="118"/>
      <c r="AP165" s="118"/>
      <c r="AQ165" s="118"/>
      <c r="AR165" s="118"/>
      <c r="AS165" s="118"/>
      <c r="AT165" s="118"/>
      <c r="AU165" s="118"/>
      <c r="AV165" s="118"/>
      <c r="AW165" s="118"/>
      <c r="AX165" s="165" t="str">
        <f t="shared" si="2"/>
        <v/>
      </c>
      <c r="AY165" s="113"/>
      <c r="AZ165" s="113"/>
    </row>
    <row r="166" spans="1:52" x14ac:dyDescent="0.25">
      <c r="A166" s="113"/>
      <c r="B166" s="113"/>
      <c r="C166" s="113"/>
      <c r="D166" s="114"/>
      <c r="E166" s="113"/>
      <c r="F166" s="113"/>
      <c r="G166" s="113"/>
      <c r="H166" s="113"/>
      <c r="I166" s="115"/>
      <c r="J166" s="113"/>
      <c r="K166" s="113"/>
      <c r="L166" s="113"/>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65" t="str">
        <f t="shared" si="2"/>
        <v/>
      </c>
      <c r="AY166" s="113"/>
      <c r="AZ166" s="113"/>
    </row>
    <row r="167" spans="1:52" x14ac:dyDescent="0.25">
      <c r="A167" s="113"/>
      <c r="B167" s="113"/>
      <c r="C167" s="113"/>
      <c r="D167" s="114"/>
      <c r="E167" s="113"/>
      <c r="F167" s="113"/>
      <c r="G167" s="113"/>
      <c r="H167" s="113"/>
      <c r="I167" s="115"/>
      <c r="J167" s="113"/>
      <c r="K167" s="113"/>
      <c r="L167" s="113"/>
      <c r="M167" s="118"/>
      <c r="N167" s="118"/>
      <c r="O167" s="118"/>
      <c r="P167" s="118"/>
      <c r="Q167" s="118"/>
      <c r="R167" s="118"/>
      <c r="S167" s="118"/>
      <c r="T167" s="118"/>
      <c r="U167" s="118"/>
      <c r="V167" s="118"/>
      <c r="W167" s="118"/>
      <c r="X167" s="118"/>
      <c r="Y167" s="118"/>
      <c r="Z167" s="118"/>
      <c r="AA167" s="118"/>
      <c r="AB167" s="118"/>
      <c r="AC167" s="118"/>
      <c r="AD167" s="118"/>
      <c r="AE167" s="118"/>
      <c r="AF167" s="118"/>
      <c r="AG167" s="118"/>
      <c r="AH167" s="118"/>
      <c r="AI167" s="118"/>
      <c r="AJ167" s="118"/>
      <c r="AK167" s="118"/>
      <c r="AL167" s="118"/>
      <c r="AM167" s="118"/>
      <c r="AN167" s="118"/>
      <c r="AO167" s="118"/>
      <c r="AP167" s="118"/>
      <c r="AQ167" s="118"/>
      <c r="AR167" s="118"/>
      <c r="AS167" s="118"/>
      <c r="AT167" s="118"/>
      <c r="AU167" s="118"/>
      <c r="AV167" s="118"/>
      <c r="AW167" s="118"/>
      <c r="AX167" s="165" t="str">
        <f t="shared" si="2"/>
        <v/>
      </c>
      <c r="AY167" s="113"/>
      <c r="AZ167" s="113"/>
    </row>
    <row r="168" spans="1:52" x14ac:dyDescent="0.25">
      <c r="A168" s="113"/>
      <c r="B168" s="113"/>
      <c r="C168" s="113"/>
      <c r="D168" s="114"/>
      <c r="E168" s="113"/>
      <c r="F168" s="113"/>
      <c r="G168" s="113"/>
      <c r="H168" s="113"/>
      <c r="I168" s="115"/>
      <c r="J168" s="113"/>
      <c r="K168" s="113"/>
      <c r="L168" s="113"/>
      <c r="M168" s="118"/>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8"/>
      <c r="AL168" s="118"/>
      <c r="AM168" s="118"/>
      <c r="AN168" s="118"/>
      <c r="AO168" s="118"/>
      <c r="AP168" s="118"/>
      <c r="AQ168" s="118"/>
      <c r="AR168" s="118"/>
      <c r="AS168" s="118"/>
      <c r="AT168" s="118"/>
      <c r="AU168" s="118"/>
      <c r="AV168" s="118"/>
      <c r="AW168" s="118"/>
      <c r="AX168" s="165" t="str">
        <f t="shared" si="2"/>
        <v/>
      </c>
      <c r="AY168" s="113"/>
      <c r="AZ168" s="113"/>
    </row>
    <row r="169" spans="1:52" x14ac:dyDescent="0.25">
      <c r="A169" s="113"/>
      <c r="B169" s="113"/>
      <c r="C169" s="113"/>
      <c r="D169" s="114"/>
      <c r="E169" s="113"/>
      <c r="F169" s="113"/>
      <c r="G169" s="113"/>
      <c r="H169" s="113"/>
      <c r="I169" s="115"/>
      <c r="J169" s="113"/>
      <c r="K169" s="113"/>
      <c r="L169" s="113"/>
      <c r="M169" s="118"/>
      <c r="N169" s="118"/>
      <c r="O169" s="118"/>
      <c r="P169" s="118"/>
      <c r="Q169" s="118"/>
      <c r="R169" s="118"/>
      <c r="S169" s="118"/>
      <c r="T169" s="118"/>
      <c r="U169" s="118"/>
      <c r="V169" s="118"/>
      <c r="W169" s="118"/>
      <c r="X169" s="118"/>
      <c r="Y169" s="118"/>
      <c r="Z169" s="118"/>
      <c r="AA169" s="118"/>
      <c r="AB169" s="118"/>
      <c r="AC169" s="118"/>
      <c r="AD169" s="118"/>
      <c r="AE169" s="118"/>
      <c r="AF169" s="118"/>
      <c r="AG169" s="118"/>
      <c r="AH169" s="118"/>
      <c r="AI169" s="118"/>
      <c r="AJ169" s="118"/>
      <c r="AK169" s="118"/>
      <c r="AL169" s="118"/>
      <c r="AM169" s="118"/>
      <c r="AN169" s="118"/>
      <c r="AO169" s="118"/>
      <c r="AP169" s="118"/>
      <c r="AQ169" s="118"/>
      <c r="AR169" s="118"/>
      <c r="AS169" s="118"/>
      <c r="AT169" s="118"/>
      <c r="AU169" s="118"/>
      <c r="AV169" s="118"/>
      <c r="AW169" s="118"/>
      <c r="AX169" s="165" t="str">
        <f t="shared" si="2"/>
        <v/>
      </c>
      <c r="AY169" s="113"/>
      <c r="AZ169" s="113"/>
    </row>
    <row r="170" spans="1:52" x14ac:dyDescent="0.25">
      <c r="A170" s="113"/>
      <c r="B170" s="113"/>
      <c r="C170" s="113"/>
      <c r="D170" s="114"/>
      <c r="E170" s="113"/>
      <c r="F170" s="113"/>
      <c r="G170" s="113"/>
      <c r="H170" s="113"/>
      <c r="I170" s="115"/>
      <c r="J170" s="113"/>
      <c r="K170" s="113"/>
      <c r="L170" s="113"/>
      <c r="M170" s="118"/>
      <c r="N170" s="118"/>
      <c r="O170" s="118"/>
      <c r="P170" s="118"/>
      <c r="Q170" s="118"/>
      <c r="R170" s="118"/>
      <c r="S170" s="118"/>
      <c r="T170" s="118"/>
      <c r="U170" s="118"/>
      <c r="V170" s="118"/>
      <c r="W170" s="118"/>
      <c r="X170" s="118"/>
      <c r="Y170" s="118"/>
      <c r="Z170" s="118"/>
      <c r="AA170" s="118"/>
      <c r="AB170" s="118"/>
      <c r="AC170" s="118"/>
      <c r="AD170" s="118"/>
      <c r="AE170" s="118"/>
      <c r="AF170" s="118"/>
      <c r="AG170" s="118"/>
      <c r="AH170" s="118"/>
      <c r="AI170" s="118"/>
      <c r="AJ170" s="118"/>
      <c r="AK170" s="118"/>
      <c r="AL170" s="118"/>
      <c r="AM170" s="118"/>
      <c r="AN170" s="118"/>
      <c r="AO170" s="118"/>
      <c r="AP170" s="118"/>
      <c r="AQ170" s="118"/>
      <c r="AR170" s="118"/>
      <c r="AS170" s="118"/>
      <c r="AT170" s="118"/>
      <c r="AU170" s="118"/>
      <c r="AV170" s="118"/>
      <c r="AW170" s="118"/>
      <c r="AX170" s="165" t="str">
        <f t="shared" si="2"/>
        <v/>
      </c>
      <c r="AY170" s="113"/>
      <c r="AZ170" s="113"/>
    </row>
    <row r="171" spans="1:52" x14ac:dyDescent="0.25">
      <c r="A171" s="113"/>
      <c r="B171" s="113"/>
      <c r="C171" s="113"/>
      <c r="D171" s="114"/>
      <c r="E171" s="113"/>
      <c r="F171" s="113"/>
      <c r="G171" s="113"/>
      <c r="H171" s="113"/>
      <c r="I171" s="115"/>
      <c r="J171" s="113"/>
      <c r="K171" s="113"/>
      <c r="L171" s="113"/>
      <c r="M171" s="118"/>
      <c r="N171" s="118"/>
      <c r="O171" s="118"/>
      <c r="P171" s="118"/>
      <c r="Q171" s="118"/>
      <c r="R171" s="118"/>
      <c r="S171" s="118"/>
      <c r="T171" s="118"/>
      <c r="U171" s="118"/>
      <c r="V171" s="118"/>
      <c r="W171" s="118"/>
      <c r="X171" s="118"/>
      <c r="Y171" s="118"/>
      <c r="Z171" s="118"/>
      <c r="AA171" s="118"/>
      <c r="AB171" s="118"/>
      <c r="AC171" s="118"/>
      <c r="AD171" s="118"/>
      <c r="AE171" s="118"/>
      <c r="AF171" s="118"/>
      <c r="AG171" s="118"/>
      <c r="AH171" s="118"/>
      <c r="AI171" s="118"/>
      <c r="AJ171" s="118"/>
      <c r="AK171" s="118"/>
      <c r="AL171" s="118"/>
      <c r="AM171" s="118"/>
      <c r="AN171" s="118"/>
      <c r="AO171" s="118"/>
      <c r="AP171" s="118"/>
      <c r="AQ171" s="118"/>
      <c r="AR171" s="118"/>
      <c r="AS171" s="118"/>
      <c r="AT171" s="118"/>
      <c r="AU171" s="118"/>
      <c r="AV171" s="118"/>
      <c r="AW171" s="118"/>
      <c r="AX171" s="165" t="str">
        <f t="shared" si="2"/>
        <v/>
      </c>
      <c r="AY171" s="113"/>
      <c r="AZ171" s="113"/>
    </row>
    <row r="172" spans="1:52" x14ac:dyDescent="0.25">
      <c r="A172" s="113"/>
      <c r="B172" s="113"/>
      <c r="C172" s="113"/>
      <c r="D172" s="114"/>
      <c r="E172" s="113"/>
      <c r="F172" s="113"/>
      <c r="G172" s="113"/>
      <c r="H172" s="113"/>
      <c r="I172" s="115"/>
      <c r="J172" s="113"/>
      <c r="K172" s="113"/>
      <c r="L172" s="113"/>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65" t="str">
        <f t="shared" si="2"/>
        <v/>
      </c>
      <c r="AY172" s="113"/>
      <c r="AZ172" s="113"/>
    </row>
    <row r="173" spans="1:52" x14ac:dyDescent="0.25">
      <c r="A173" s="113"/>
      <c r="B173" s="113"/>
      <c r="C173" s="113"/>
      <c r="D173" s="114"/>
      <c r="E173" s="113"/>
      <c r="F173" s="113"/>
      <c r="G173" s="113"/>
      <c r="H173" s="113"/>
      <c r="I173" s="115"/>
      <c r="J173" s="113"/>
      <c r="K173" s="113"/>
      <c r="L173" s="113"/>
      <c r="M173" s="118"/>
      <c r="N173" s="118"/>
      <c r="O173" s="118"/>
      <c r="P173" s="118"/>
      <c r="Q173" s="118"/>
      <c r="R173" s="118"/>
      <c r="S173" s="118"/>
      <c r="T173" s="118"/>
      <c r="U173" s="118"/>
      <c r="V173" s="118"/>
      <c r="W173" s="118"/>
      <c r="X173" s="118"/>
      <c r="Y173" s="118"/>
      <c r="Z173" s="118"/>
      <c r="AA173" s="118"/>
      <c r="AB173" s="118"/>
      <c r="AC173" s="118"/>
      <c r="AD173" s="118"/>
      <c r="AE173" s="118"/>
      <c r="AF173" s="118"/>
      <c r="AG173" s="118"/>
      <c r="AH173" s="118"/>
      <c r="AI173" s="118"/>
      <c r="AJ173" s="118"/>
      <c r="AK173" s="118"/>
      <c r="AL173" s="118"/>
      <c r="AM173" s="118"/>
      <c r="AN173" s="118"/>
      <c r="AO173" s="118"/>
      <c r="AP173" s="118"/>
      <c r="AQ173" s="118"/>
      <c r="AR173" s="118"/>
      <c r="AS173" s="118"/>
      <c r="AT173" s="118"/>
      <c r="AU173" s="118"/>
      <c r="AV173" s="118"/>
      <c r="AW173" s="118"/>
      <c r="AX173" s="165" t="str">
        <f t="shared" si="2"/>
        <v/>
      </c>
      <c r="AY173" s="113"/>
      <c r="AZ173" s="113"/>
    </row>
    <row r="174" spans="1:52" x14ac:dyDescent="0.25">
      <c r="A174" s="113"/>
      <c r="B174" s="113"/>
      <c r="C174" s="113"/>
      <c r="D174" s="114"/>
      <c r="E174" s="113"/>
      <c r="F174" s="113"/>
      <c r="G174" s="113"/>
      <c r="H174" s="113"/>
      <c r="I174" s="115"/>
      <c r="J174" s="113"/>
      <c r="K174" s="113"/>
      <c r="L174" s="113"/>
      <c r="M174" s="118"/>
      <c r="N174" s="118"/>
      <c r="O174" s="118"/>
      <c r="P174" s="118"/>
      <c r="Q174" s="118"/>
      <c r="R174" s="118"/>
      <c r="S174" s="118"/>
      <c r="T174" s="118"/>
      <c r="U174" s="118"/>
      <c r="V174" s="118"/>
      <c r="W174" s="118"/>
      <c r="X174" s="118"/>
      <c r="Y174" s="118"/>
      <c r="Z174" s="118"/>
      <c r="AA174" s="118"/>
      <c r="AB174" s="118"/>
      <c r="AC174" s="118"/>
      <c r="AD174" s="118"/>
      <c r="AE174" s="118"/>
      <c r="AF174" s="118"/>
      <c r="AG174" s="118"/>
      <c r="AH174" s="118"/>
      <c r="AI174" s="118"/>
      <c r="AJ174" s="118"/>
      <c r="AK174" s="118"/>
      <c r="AL174" s="118"/>
      <c r="AM174" s="118"/>
      <c r="AN174" s="118"/>
      <c r="AO174" s="118"/>
      <c r="AP174" s="118"/>
      <c r="AQ174" s="118"/>
      <c r="AR174" s="118"/>
      <c r="AS174" s="118"/>
      <c r="AT174" s="118"/>
      <c r="AU174" s="118"/>
      <c r="AV174" s="118"/>
      <c r="AW174" s="118"/>
      <c r="AX174" s="165" t="str">
        <f t="shared" si="2"/>
        <v/>
      </c>
      <c r="AY174" s="113"/>
      <c r="AZ174" s="113"/>
    </row>
    <row r="175" spans="1:52" x14ac:dyDescent="0.25">
      <c r="A175" s="113"/>
      <c r="B175" s="113"/>
      <c r="C175" s="113"/>
      <c r="D175" s="114"/>
      <c r="E175" s="113"/>
      <c r="F175" s="113"/>
      <c r="G175" s="113"/>
      <c r="H175" s="113"/>
      <c r="I175" s="115"/>
      <c r="J175" s="113"/>
      <c r="K175" s="113"/>
      <c r="L175" s="113"/>
      <c r="M175" s="118"/>
      <c r="N175" s="118"/>
      <c r="O175" s="118"/>
      <c r="P175" s="118"/>
      <c r="Q175" s="118"/>
      <c r="R175" s="118"/>
      <c r="S175" s="118"/>
      <c r="T175" s="118"/>
      <c r="U175" s="118"/>
      <c r="V175" s="118"/>
      <c r="W175" s="118"/>
      <c r="X175" s="118"/>
      <c r="Y175" s="118"/>
      <c r="Z175" s="118"/>
      <c r="AA175" s="118"/>
      <c r="AB175" s="118"/>
      <c r="AC175" s="118"/>
      <c r="AD175" s="118"/>
      <c r="AE175" s="118"/>
      <c r="AF175" s="118"/>
      <c r="AG175" s="118"/>
      <c r="AH175" s="118"/>
      <c r="AI175" s="118"/>
      <c r="AJ175" s="118"/>
      <c r="AK175" s="118"/>
      <c r="AL175" s="118"/>
      <c r="AM175" s="118"/>
      <c r="AN175" s="118"/>
      <c r="AO175" s="118"/>
      <c r="AP175" s="118"/>
      <c r="AQ175" s="118"/>
      <c r="AR175" s="118"/>
      <c r="AS175" s="118"/>
      <c r="AT175" s="118"/>
      <c r="AU175" s="118"/>
      <c r="AV175" s="118"/>
      <c r="AW175" s="118"/>
      <c r="AX175" s="165" t="str">
        <f t="shared" si="2"/>
        <v/>
      </c>
      <c r="AY175" s="113"/>
      <c r="AZ175" s="113"/>
    </row>
    <row r="176" spans="1:52" x14ac:dyDescent="0.25">
      <c r="A176" s="113"/>
      <c r="B176" s="113"/>
      <c r="C176" s="113"/>
      <c r="D176" s="114"/>
      <c r="E176" s="113"/>
      <c r="F176" s="113"/>
      <c r="G176" s="113"/>
      <c r="H176" s="113"/>
      <c r="I176" s="115"/>
      <c r="J176" s="113"/>
      <c r="K176" s="113"/>
      <c r="L176" s="113"/>
      <c r="M176" s="118"/>
      <c r="N176" s="118"/>
      <c r="O176" s="118"/>
      <c r="P176" s="118"/>
      <c r="Q176" s="118"/>
      <c r="R176" s="118"/>
      <c r="S176" s="118"/>
      <c r="T176" s="118"/>
      <c r="U176" s="118"/>
      <c r="V176" s="118"/>
      <c r="W176" s="118"/>
      <c r="X176" s="118"/>
      <c r="Y176" s="118"/>
      <c r="Z176" s="118"/>
      <c r="AA176" s="118"/>
      <c r="AB176" s="118"/>
      <c r="AC176" s="118"/>
      <c r="AD176" s="118"/>
      <c r="AE176" s="118"/>
      <c r="AF176" s="118"/>
      <c r="AG176" s="118"/>
      <c r="AH176" s="118"/>
      <c r="AI176" s="118"/>
      <c r="AJ176" s="118"/>
      <c r="AK176" s="118"/>
      <c r="AL176" s="118"/>
      <c r="AM176" s="118"/>
      <c r="AN176" s="118"/>
      <c r="AO176" s="118"/>
      <c r="AP176" s="118"/>
      <c r="AQ176" s="118"/>
      <c r="AR176" s="118"/>
      <c r="AS176" s="118"/>
      <c r="AT176" s="118"/>
      <c r="AU176" s="118"/>
      <c r="AV176" s="118"/>
      <c r="AW176" s="118"/>
      <c r="AX176" s="165" t="str">
        <f t="shared" si="2"/>
        <v/>
      </c>
      <c r="AY176" s="113"/>
      <c r="AZ176" s="113"/>
    </row>
    <row r="177" spans="1:52" x14ac:dyDescent="0.25">
      <c r="A177" s="113"/>
      <c r="B177" s="113"/>
      <c r="C177" s="113"/>
      <c r="D177" s="114"/>
      <c r="E177" s="113"/>
      <c r="F177" s="113"/>
      <c r="G177" s="113"/>
      <c r="H177" s="113"/>
      <c r="I177" s="115"/>
      <c r="J177" s="113"/>
      <c r="K177" s="113"/>
      <c r="L177" s="113"/>
      <c r="M177" s="118"/>
      <c r="N177" s="118"/>
      <c r="O177" s="118"/>
      <c r="P177" s="118"/>
      <c r="Q177" s="118"/>
      <c r="R177" s="118"/>
      <c r="S177" s="118"/>
      <c r="T177" s="118"/>
      <c r="U177" s="118"/>
      <c r="V177" s="118"/>
      <c r="W177" s="118"/>
      <c r="X177" s="118"/>
      <c r="Y177" s="118"/>
      <c r="Z177" s="118"/>
      <c r="AA177" s="118"/>
      <c r="AB177" s="118"/>
      <c r="AC177" s="118"/>
      <c r="AD177" s="118"/>
      <c r="AE177" s="118"/>
      <c r="AF177" s="118"/>
      <c r="AG177" s="118"/>
      <c r="AH177" s="118"/>
      <c r="AI177" s="118"/>
      <c r="AJ177" s="118"/>
      <c r="AK177" s="118"/>
      <c r="AL177" s="118"/>
      <c r="AM177" s="118"/>
      <c r="AN177" s="118"/>
      <c r="AO177" s="118"/>
      <c r="AP177" s="118"/>
      <c r="AQ177" s="118"/>
      <c r="AR177" s="118"/>
      <c r="AS177" s="118"/>
      <c r="AT177" s="118"/>
      <c r="AU177" s="118"/>
      <c r="AV177" s="118"/>
      <c r="AW177" s="118"/>
      <c r="AX177" s="165" t="str">
        <f t="shared" si="2"/>
        <v/>
      </c>
      <c r="AY177" s="113"/>
      <c r="AZ177" s="113"/>
    </row>
    <row r="178" spans="1:52" x14ac:dyDescent="0.25">
      <c r="A178" s="113"/>
      <c r="B178" s="113"/>
      <c r="C178" s="113"/>
      <c r="D178" s="114"/>
      <c r="E178" s="113"/>
      <c r="F178" s="113"/>
      <c r="G178" s="113"/>
      <c r="H178" s="113"/>
      <c r="I178" s="115"/>
      <c r="J178" s="113"/>
      <c r="K178" s="113"/>
      <c r="L178" s="113"/>
      <c r="M178" s="118"/>
      <c r="N178" s="118"/>
      <c r="O178" s="118"/>
      <c r="P178" s="118"/>
      <c r="Q178" s="118"/>
      <c r="R178" s="118"/>
      <c r="S178" s="118"/>
      <c r="T178" s="118"/>
      <c r="U178" s="118"/>
      <c r="V178" s="118"/>
      <c r="W178" s="118"/>
      <c r="X178" s="118"/>
      <c r="Y178" s="118"/>
      <c r="Z178" s="118"/>
      <c r="AA178" s="118"/>
      <c r="AB178" s="118"/>
      <c r="AC178" s="118"/>
      <c r="AD178" s="118"/>
      <c r="AE178" s="118"/>
      <c r="AF178" s="118"/>
      <c r="AG178" s="118"/>
      <c r="AH178" s="118"/>
      <c r="AI178" s="118"/>
      <c r="AJ178" s="118"/>
      <c r="AK178" s="118"/>
      <c r="AL178" s="118"/>
      <c r="AM178" s="118"/>
      <c r="AN178" s="118"/>
      <c r="AO178" s="118"/>
      <c r="AP178" s="118"/>
      <c r="AQ178" s="118"/>
      <c r="AR178" s="118"/>
      <c r="AS178" s="118"/>
      <c r="AT178" s="118"/>
      <c r="AU178" s="118"/>
      <c r="AV178" s="118"/>
      <c r="AW178" s="118"/>
      <c r="AX178" s="165" t="str">
        <f t="shared" si="2"/>
        <v/>
      </c>
      <c r="AY178" s="113"/>
      <c r="AZ178" s="113"/>
    </row>
    <row r="179" spans="1:52" x14ac:dyDescent="0.25">
      <c r="A179" s="113"/>
      <c r="B179" s="113"/>
      <c r="C179" s="113"/>
      <c r="D179" s="114"/>
      <c r="E179" s="113"/>
      <c r="F179" s="113"/>
      <c r="G179" s="113"/>
      <c r="H179" s="113"/>
      <c r="I179" s="115"/>
      <c r="J179" s="113"/>
      <c r="K179" s="113"/>
      <c r="L179" s="113"/>
      <c r="M179" s="118"/>
      <c r="N179" s="118"/>
      <c r="O179" s="118"/>
      <c r="P179" s="118"/>
      <c r="Q179" s="118"/>
      <c r="R179" s="118"/>
      <c r="S179" s="118"/>
      <c r="T179" s="118"/>
      <c r="U179" s="118"/>
      <c r="V179" s="118"/>
      <c r="W179" s="118"/>
      <c r="X179" s="118"/>
      <c r="Y179" s="118"/>
      <c r="Z179" s="118"/>
      <c r="AA179" s="118"/>
      <c r="AB179" s="118"/>
      <c r="AC179" s="118"/>
      <c r="AD179" s="118"/>
      <c r="AE179" s="118"/>
      <c r="AF179" s="118"/>
      <c r="AG179" s="118"/>
      <c r="AH179" s="118"/>
      <c r="AI179" s="118"/>
      <c r="AJ179" s="118"/>
      <c r="AK179" s="118"/>
      <c r="AL179" s="118"/>
      <c r="AM179" s="118"/>
      <c r="AN179" s="118"/>
      <c r="AO179" s="118"/>
      <c r="AP179" s="118"/>
      <c r="AQ179" s="118"/>
      <c r="AR179" s="118"/>
      <c r="AS179" s="118"/>
      <c r="AT179" s="118"/>
      <c r="AU179" s="118"/>
      <c r="AV179" s="118"/>
      <c r="AW179" s="118"/>
      <c r="AX179" s="165" t="str">
        <f t="shared" si="2"/>
        <v/>
      </c>
      <c r="AY179" s="113"/>
      <c r="AZ179" s="113"/>
    </row>
    <row r="180" spans="1:52" x14ac:dyDescent="0.25">
      <c r="A180" s="113"/>
      <c r="B180" s="113"/>
      <c r="C180" s="113"/>
      <c r="D180" s="114"/>
      <c r="E180" s="113"/>
      <c r="F180" s="113"/>
      <c r="G180" s="113"/>
      <c r="H180" s="113"/>
      <c r="I180" s="115"/>
      <c r="J180" s="113"/>
      <c r="K180" s="113"/>
      <c r="L180" s="113"/>
      <c r="M180" s="118"/>
      <c r="N180" s="118"/>
      <c r="O180" s="118"/>
      <c r="P180" s="118"/>
      <c r="Q180" s="118"/>
      <c r="R180" s="118"/>
      <c r="S180" s="118"/>
      <c r="T180" s="118"/>
      <c r="U180" s="118"/>
      <c r="V180" s="118"/>
      <c r="W180" s="118"/>
      <c r="X180" s="118"/>
      <c r="Y180" s="118"/>
      <c r="Z180" s="118"/>
      <c r="AA180" s="118"/>
      <c r="AB180" s="118"/>
      <c r="AC180" s="118"/>
      <c r="AD180" s="118"/>
      <c r="AE180" s="118"/>
      <c r="AF180" s="118"/>
      <c r="AG180" s="118"/>
      <c r="AH180" s="118"/>
      <c r="AI180" s="118"/>
      <c r="AJ180" s="118"/>
      <c r="AK180" s="118"/>
      <c r="AL180" s="118"/>
      <c r="AM180" s="118"/>
      <c r="AN180" s="118"/>
      <c r="AO180" s="118"/>
      <c r="AP180" s="118"/>
      <c r="AQ180" s="118"/>
      <c r="AR180" s="118"/>
      <c r="AS180" s="118"/>
      <c r="AT180" s="118"/>
      <c r="AU180" s="118"/>
      <c r="AV180" s="118"/>
      <c r="AW180" s="118"/>
      <c r="AX180" s="165" t="str">
        <f t="shared" si="2"/>
        <v/>
      </c>
      <c r="AY180" s="113"/>
      <c r="AZ180" s="113"/>
    </row>
    <row r="181" spans="1:52" x14ac:dyDescent="0.25">
      <c r="A181" s="113"/>
      <c r="B181" s="113"/>
      <c r="C181" s="113"/>
      <c r="D181" s="114"/>
      <c r="E181" s="113"/>
      <c r="F181" s="113"/>
      <c r="G181" s="113"/>
      <c r="H181" s="113"/>
      <c r="I181" s="115"/>
      <c r="J181" s="113"/>
      <c r="K181" s="113"/>
      <c r="L181" s="113"/>
      <c r="M181" s="118"/>
      <c r="N181" s="118"/>
      <c r="O181" s="118"/>
      <c r="P181" s="118"/>
      <c r="Q181" s="118"/>
      <c r="R181" s="118"/>
      <c r="S181" s="118"/>
      <c r="T181" s="118"/>
      <c r="U181" s="118"/>
      <c r="V181" s="118"/>
      <c r="W181" s="118"/>
      <c r="X181" s="118"/>
      <c r="Y181" s="118"/>
      <c r="Z181" s="118"/>
      <c r="AA181" s="118"/>
      <c r="AB181" s="118"/>
      <c r="AC181" s="118"/>
      <c r="AD181" s="118"/>
      <c r="AE181" s="118"/>
      <c r="AF181" s="118"/>
      <c r="AG181" s="118"/>
      <c r="AH181" s="118"/>
      <c r="AI181" s="118"/>
      <c r="AJ181" s="118"/>
      <c r="AK181" s="118"/>
      <c r="AL181" s="118"/>
      <c r="AM181" s="118"/>
      <c r="AN181" s="118"/>
      <c r="AO181" s="118"/>
      <c r="AP181" s="118"/>
      <c r="AQ181" s="118"/>
      <c r="AR181" s="118"/>
      <c r="AS181" s="118"/>
      <c r="AT181" s="118"/>
      <c r="AU181" s="118"/>
      <c r="AV181" s="118"/>
      <c r="AW181" s="118"/>
      <c r="AX181" s="165" t="str">
        <f t="shared" si="2"/>
        <v/>
      </c>
      <c r="AY181" s="113"/>
      <c r="AZ181" s="113"/>
    </row>
    <row r="182" spans="1:52" x14ac:dyDescent="0.25">
      <c r="A182" s="113"/>
      <c r="B182" s="113"/>
      <c r="C182" s="113"/>
      <c r="D182" s="114"/>
      <c r="E182" s="113"/>
      <c r="F182" s="113"/>
      <c r="G182" s="113"/>
      <c r="H182" s="113"/>
      <c r="I182" s="115"/>
      <c r="J182" s="113"/>
      <c r="K182" s="113"/>
      <c r="L182" s="113"/>
      <c r="M182" s="118"/>
      <c r="N182" s="118"/>
      <c r="O182" s="118"/>
      <c r="P182" s="118"/>
      <c r="Q182" s="118"/>
      <c r="R182" s="118"/>
      <c r="S182" s="118"/>
      <c r="T182" s="118"/>
      <c r="U182" s="118"/>
      <c r="V182" s="118"/>
      <c r="W182" s="118"/>
      <c r="X182" s="118"/>
      <c r="Y182" s="118"/>
      <c r="Z182" s="118"/>
      <c r="AA182" s="118"/>
      <c r="AB182" s="118"/>
      <c r="AC182" s="118"/>
      <c r="AD182" s="118"/>
      <c r="AE182" s="118"/>
      <c r="AF182" s="118"/>
      <c r="AG182" s="118"/>
      <c r="AH182" s="118"/>
      <c r="AI182" s="118"/>
      <c r="AJ182" s="118"/>
      <c r="AK182" s="118"/>
      <c r="AL182" s="118"/>
      <c r="AM182" s="118"/>
      <c r="AN182" s="118"/>
      <c r="AO182" s="118"/>
      <c r="AP182" s="118"/>
      <c r="AQ182" s="118"/>
      <c r="AR182" s="118"/>
      <c r="AS182" s="118"/>
      <c r="AT182" s="118"/>
      <c r="AU182" s="118"/>
      <c r="AV182" s="118"/>
      <c r="AW182" s="118"/>
      <c r="AX182" s="165" t="str">
        <f t="shared" si="2"/>
        <v/>
      </c>
      <c r="AY182" s="113"/>
      <c r="AZ182" s="113"/>
    </row>
    <row r="183" spans="1:52" x14ac:dyDescent="0.25">
      <c r="A183" s="113"/>
      <c r="B183" s="113"/>
      <c r="C183" s="113"/>
      <c r="D183" s="114"/>
      <c r="E183" s="113"/>
      <c r="F183" s="113"/>
      <c r="G183" s="113"/>
      <c r="H183" s="113"/>
      <c r="I183" s="115"/>
      <c r="J183" s="113"/>
      <c r="K183" s="113"/>
      <c r="L183" s="113"/>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65" t="str">
        <f t="shared" si="2"/>
        <v/>
      </c>
      <c r="AY183" s="113"/>
      <c r="AZ183" s="113"/>
    </row>
    <row r="184" spans="1:52" x14ac:dyDescent="0.25">
      <c r="A184" s="113"/>
      <c r="B184" s="113"/>
      <c r="C184" s="113"/>
      <c r="D184" s="114"/>
      <c r="E184" s="113"/>
      <c r="F184" s="113"/>
      <c r="G184" s="113"/>
      <c r="H184" s="113"/>
      <c r="I184" s="115"/>
      <c r="J184" s="113"/>
      <c r="K184" s="113"/>
      <c r="L184" s="113"/>
      <c r="M184" s="118"/>
      <c r="N184" s="118"/>
      <c r="O184" s="118"/>
      <c r="P184" s="118"/>
      <c r="Q184" s="118"/>
      <c r="R184" s="118"/>
      <c r="S184" s="118"/>
      <c r="T184" s="118"/>
      <c r="U184" s="118"/>
      <c r="V184" s="118"/>
      <c r="W184" s="118"/>
      <c r="X184" s="118"/>
      <c r="Y184" s="118"/>
      <c r="Z184" s="118"/>
      <c r="AA184" s="118"/>
      <c r="AB184" s="118"/>
      <c r="AC184" s="118"/>
      <c r="AD184" s="118"/>
      <c r="AE184" s="118"/>
      <c r="AF184" s="118"/>
      <c r="AG184" s="118"/>
      <c r="AH184" s="118"/>
      <c r="AI184" s="118"/>
      <c r="AJ184" s="118"/>
      <c r="AK184" s="118"/>
      <c r="AL184" s="118"/>
      <c r="AM184" s="118"/>
      <c r="AN184" s="118"/>
      <c r="AO184" s="118"/>
      <c r="AP184" s="118"/>
      <c r="AQ184" s="118"/>
      <c r="AR184" s="118"/>
      <c r="AS184" s="118"/>
      <c r="AT184" s="118"/>
      <c r="AU184" s="118"/>
      <c r="AV184" s="118"/>
      <c r="AW184" s="118"/>
      <c r="AX184" s="165" t="str">
        <f t="shared" si="2"/>
        <v/>
      </c>
      <c r="AY184" s="113"/>
      <c r="AZ184" s="113"/>
    </row>
    <row r="185" spans="1:52" x14ac:dyDescent="0.25">
      <c r="A185" s="113"/>
      <c r="B185" s="113"/>
      <c r="C185" s="113"/>
      <c r="D185" s="114"/>
      <c r="E185" s="113"/>
      <c r="F185" s="113"/>
      <c r="G185" s="113"/>
      <c r="H185" s="113"/>
      <c r="I185" s="115"/>
      <c r="J185" s="113"/>
      <c r="K185" s="113"/>
      <c r="L185" s="113"/>
      <c r="M185" s="118"/>
      <c r="N185" s="118"/>
      <c r="O185" s="118"/>
      <c r="P185" s="118"/>
      <c r="Q185" s="118"/>
      <c r="R185" s="118"/>
      <c r="S185" s="118"/>
      <c r="T185" s="118"/>
      <c r="U185" s="118"/>
      <c r="V185" s="118"/>
      <c r="W185" s="118"/>
      <c r="X185" s="118"/>
      <c r="Y185" s="118"/>
      <c r="Z185" s="118"/>
      <c r="AA185" s="118"/>
      <c r="AB185" s="118"/>
      <c r="AC185" s="118"/>
      <c r="AD185" s="118"/>
      <c r="AE185" s="118"/>
      <c r="AF185" s="118"/>
      <c r="AG185" s="118"/>
      <c r="AH185" s="118"/>
      <c r="AI185" s="118"/>
      <c r="AJ185" s="118"/>
      <c r="AK185" s="118"/>
      <c r="AL185" s="118"/>
      <c r="AM185" s="118"/>
      <c r="AN185" s="118"/>
      <c r="AO185" s="118"/>
      <c r="AP185" s="118"/>
      <c r="AQ185" s="118"/>
      <c r="AR185" s="118"/>
      <c r="AS185" s="118"/>
      <c r="AT185" s="118"/>
      <c r="AU185" s="118"/>
      <c r="AV185" s="118"/>
      <c r="AW185" s="118"/>
      <c r="AX185" s="165" t="str">
        <f t="shared" si="2"/>
        <v/>
      </c>
      <c r="AY185" s="113"/>
      <c r="AZ185" s="113"/>
    </row>
    <row r="186" spans="1:52" x14ac:dyDescent="0.25">
      <c r="A186" s="113"/>
      <c r="B186" s="113"/>
      <c r="C186" s="113"/>
      <c r="D186" s="114"/>
      <c r="E186" s="113"/>
      <c r="F186" s="113"/>
      <c r="G186" s="113"/>
      <c r="H186" s="113"/>
      <c r="I186" s="115"/>
      <c r="J186" s="113"/>
      <c r="K186" s="113"/>
      <c r="L186" s="113"/>
      <c r="M186" s="118"/>
      <c r="N186" s="118"/>
      <c r="O186" s="118"/>
      <c r="P186" s="118"/>
      <c r="Q186" s="118"/>
      <c r="R186" s="118"/>
      <c r="S186" s="118"/>
      <c r="T186" s="118"/>
      <c r="U186" s="118"/>
      <c r="V186" s="118"/>
      <c r="W186" s="118"/>
      <c r="X186" s="118"/>
      <c r="Y186" s="118"/>
      <c r="Z186" s="118"/>
      <c r="AA186" s="118"/>
      <c r="AB186" s="118"/>
      <c r="AC186" s="118"/>
      <c r="AD186" s="118"/>
      <c r="AE186" s="118"/>
      <c r="AF186" s="118"/>
      <c r="AG186" s="118"/>
      <c r="AH186" s="118"/>
      <c r="AI186" s="118"/>
      <c r="AJ186" s="118"/>
      <c r="AK186" s="118"/>
      <c r="AL186" s="118"/>
      <c r="AM186" s="118"/>
      <c r="AN186" s="118"/>
      <c r="AO186" s="118"/>
      <c r="AP186" s="118"/>
      <c r="AQ186" s="118"/>
      <c r="AR186" s="118"/>
      <c r="AS186" s="118"/>
      <c r="AT186" s="118"/>
      <c r="AU186" s="118"/>
      <c r="AV186" s="118"/>
      <c r="AW186" s="118"/>
      <c r="AX186" s="165" t="str">
        <f t="shared" si="2"/>
        <v/>
      </c>
      <c r="AY186" s="113"/>
      <c r="AZ186" s="113"/>
    </row>
    <row r="187" spans="1:52" x14ac:dyDescent="0.25">
      <c r="A187" s="113"/>
      <c r="B187" s="113"/>
      <c r="C187" s="113"/>
      <c r="D187" s="114"/>
      <c r="E187" s="113"/>
      <c r="F187" s="113"/>
      <c r="G187" s="113"/>
      <c r="H187" s="113"/>
      <c r="I187" s="115"/>
      <c r="J187" s="113"/>
      <c r="K187" s="113"/>
      <c r="L187" s="113"/>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65" t="str">
        <f t="shared" si="2"/>
        <v/>
      </c>
      <c r="AY187" s="113"/>
      <c r="AZ187" s="113"/>
    </row>
    <row r="188" spans="1:52" x14ac:dyDescent="0.25">
      <c r="A188" s="113"/>
      <c r="B188" s="113"/>
      <c r="C188" s="113"/>
      <c r="D188" s="114"/>
      <c r="E188" s="113"/>
      <c r="F188" s="113"/>
      <c r="G188" s="113"/>
      <c r="H188" s="113"/>
      <c r="I188" s="115"/>
      <c r="J188" s="113"/>
      <c r="K188" s="113"/>
      <c r="L188" s="113"/>
      <c r="M188" s="118"/>
      <c r="N188" s="118"/>
      <c r="O188" s="118"/>
      <c r="P188" s="118"/>
      <c r="Q188" s="118"/>
      <c r="R188" s="118"/>
      <c r="S188" s="118"/>
      <c r="T188" s="118"/>
      <c r="U188" s="118"/>
      <c r="V188" s="118"/>
      <c r="W188" s="118"/>
      <c r="X188" s="118"/>
      <c r="Y188" s="118"/>
      <c r="Z188" s="118"/>
      <c r="AA188" s="118"/>
      <c r="AB188" s="118"/>
      <c r="AC188" s="118"/>
      <c r="AD188" s="118"/>
      <c r="AE188" s="118"/>
      <c r="AF188" s="118"/>
      <c r="AG188" s="118"/>
      <c r="AH188" s="118"/>
      <c r="AI188" s="118"/>
      <c r="AJ188" s="118"/>
      <c r="AK188" s="118"/>
      <c r="AL188" s="118"/>
      <c r="AM188" s="118"/>
      <c r="AN188" s="118"/>
      <c r="AO188" s="118"/>
      <c r="AP188" s="118"/>
      <c r="AQ188" s="118"/>
      <c r="AR188" s="118"/>
      <c r="AS188" s="118"/>
      <c r="AT188" s="118"/>
      <c r="AU188" s="118"/>
      <c r="AV188" s="118"/>
      <c r="AW188" s="118"/>
      <c r="AX188" s="165" t="str">
        <f t="shared" si="2"/>
        <v/>
      </c>
      <c r="AY188" s="113"/>
      <c r="AZ188" s="113"/>
    </row>
    <row r="189" spans="1:52" x14ac:dyDescent="0.25">
      <c r="A189" s="113"/>
      <c r="B189" s="113"/>
      <c r="C189" s="113"/>
      <c r="D189" s="114"/>
      <c r="E189" s="113"/>
      <c r="F189" s="113"/>
      <c r="G189" s="113"/>
      <c r="H189" s="113"/>
      <c r="I189" s="115"/>
      <c r="J189" s="113"/>
      <c r="K189" s="113"/>
      <c r="L189" s="113"/>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65" t="str">
        <f t="shared" si="2"/>
        <v/>
      </c>
      <c r="AY189" s="113"/>
      <c r="AZ189" s="113"/>
    </row>
    <row r="190" spans="1:52" x14ac:dyDescent="0.25">
      <c r="A190" s="113"/>
      <c r="B190" s="113"/>
      <c r="C190" s="113"/>
      <c r="D190" s="114"/>
      <c r="E190" s="113"/>
      <c r="F190" s="113"/>
      <c r="G190" s="113"/>
      <c r="H190" s="113"/>
      <c r="I190" s="115"/>
      <c r="J190" s="113"/>
      <c r="K190" s="113"/>
      <c r="L190" s="113"/>
      <c r="M190" s="118"/>
      <c r="N190" s="118"/>
      <c r="O190" s="118"/>
      <c r="P190" s="118"/>
      <c r="Q190" s="118"/>
      <c r="R190" s="118"/>
      <c r="S190" s="118"/>
      <c r="T190" s="118"/>
      <c r="U190" s="118"/>
      <c r="V190" s="118"/>
      <c r="W190" s="118"/>
      <c r="X190" s="118"/>
      <c r="Y190" s="118"/>
      <c r="Z190" s="118"/>
      <c r="AA190" s="118"/>
      <c r="AB190" s="118"/>
      <c r="AC190" s="118"/>
      <c r="AD190" s="118"/>
      <c r="AE190" s="118"/>
      <c r="AF190" s="118"/>
      <c r="AG190" s="118"/>
      <c r="AH190" s="118"/>
      <c r="AI190" s="118"/>
      <c r="AJ190" s="118"/>
      <c r="AK190" s="118"/>
      <c r="AL190" s="118"/>
      <c r="AM190" s="118"/>
      <c r="AN190" s="118"/>
      <c r="AO190" s="118"/>
      <c r="AP190" s="118"/>
      <c r="AQ190" s="118"/>
      <c r="AR190" s="118"/>
      <c r="AS190" s="118"/>
      <c r="AT190" s="118"/>
      <c r="AU190" s="118"/>
      <c r="AV190" s="118"/>
      <c r="AW190" s="118"/>
      <c r="AX190" s="165" t="str">
        <f t="shared" si="2"/>
        <v/>
      </c>
      <c r="AY190" s="113"/>
      <c r="AZ190" s="113"/>
    </row>
    <row r="191" spans="1:52" x14ac:dyDescent="0.25">
      <c r="A191" s="113"/>
      <c r="B191" s="113"/>
      <c r="C191" s="113"/>
      <c r="D191" s="114"/>
      <c r="E191" s="113"/>
      <c r="F191" s="113"/>
      <c r="G191" s="113"/>
      <c r="H191" s="113"/>
      <c r="I191" s="115"/>
      <c r="J191" s="113"/>
      <c r="K191" s="113"/>
      <c r="L191" s="113"/>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65" t="str">
        <f t="shared" si="2"/>
        <v/>
      </c>
      <c r="AY191" s="113"/>
      <c r="AZ191" s="113"/>
    </row>
    <row r="192" spans="1:52" x14ac:dyDescent="0.25">
      <c r="A192" s="113"/>
      <c r="B192" s="113"/>
      <c r="C192" s="113"/>
      <c r="D192" s="114"/>
      <c r="E192" s="113"/>
      <c r="F192" s="113"/>
      <c r="G192" s="113"/>
      <c r="H192" s="113"/>
      <c r="I192" s="115"/>
      <c r="J192" s="113"/>
      <c r="K192" s="113"/>
      <c r="L192" s="113"/>
      <c r="M192" s="118"/>
      <c r="N192" s="118"/>
      <c r="O192" s="118"/>
      <c r="P192" s="118"/>
      <c r="Q192" s="118"/>
      <c r="R192" s="118"/>
      <c r="S192" s="118"/>
      <c r="T192" s="118"/>
      <c r="U192" s="118"/>
      <c r="V192" s="118"/>
      <c r="W192" s="118"/>
      <c r="X192" s="118"/>
      <c r="Y192" s="118"/>
      <c r="Z192" s="118"/>
      <c r="AA192" s="118"/>
      <c r="AB192" s="118"/>
      <c r="AC192" s="118"/>
      <c r="AD192" s="118"/>
      <c r="AE192" s="118"/>
      <c r="AF192" s="118"/>
      <c r="AG192" s="118"/>
      <c r="AH192" s="118"/>
      <c r="AI192" s="118"/>
      <c r="AJ192" s="118"/>
      <c r="AK192" s="118"/>
      <c r="AL192" s="118"/>
      <c r="AM192" s="118"/>
      <c r="AN192" s="118"/>
      <c r="AO192" s="118"/>
      <c r="AP192" s="118"/>
      <c r="AQ192" s="118"/>
      <c r="AR192" s="118"/>
      <c r="AS192" s="118"/>
      <c r="AT192" s="118"/>
      <c r="AU192" s="118"/>
      <c r="AV192" s="118"/>
      <c r="AW192" s="118"/>
      <c r="AX192" s="165" t="str">
        <f t="shared" si="2"/>
        <v/>
      </c>
      <c r="AY192" s="113"/>
      <c r="AZ192" s="113"/>
    </row>
    <row r="193" spans="1:52" x14ac:dyDescent="0.25">
      <c r="A193" s="113"/>
      <c r="B193" s="113"/>
      <c r="C193" s="113"/>
      <c r="D193" s="114"/>
      <c r="E193" s="113"/>
      <c r="F193" s="113"/>
      <c r="G193" s="113"/>
      <c r="H193" s="113"/>
      <c r="I193" s="115"/>
      <c r="J193" s="113"/>
      <c r="K193" s="113"/>
      <c r="L193" s="113"/>
      <c r="M193" s="118"/>
      <c r="N193" s="118"/>
      <c r="O193" s="118"/>
      <c r="P193" s="118"/>
      <c r="Q193" s="118"/>
      <c r="R193" s="118"/>
      <c r="S193" s="118"/>
      <c r="T193" s="118"/>
      <c r="U193" s="118"/>
      <c r="V193" s="118"/>
      <c r="W193" s="118"/>
      <c r="X193" s="118"/>
      <c r="Y193" s="118"/>
      <c r="Z193" s="118"/>
      <c r="AA193" s="118"/>
      <c r="AB193" s="118"/>
      <c r="AC193" s="118"/>
      <c r="AD193" s="118"/>
      <c r="AE193" s="118"/>
      <c r="AF193" s="118"/>
      <c r="AG193" s="118"/>
      <c r="AH193" s="118"/>
      <c r="AI193" s="118"/>
      <c r="AJ193" s="118"/>
      <c r="AK193" s="118"/>
      <c r="AL193" s="118"/>
      <c r="AM193" s="118"/>
      <c r="AN193" s="118"/>
      <c r="AO193" s="118"/>
      <c r="AP193" s="118"/>
      <c r="AQ193" s="118"/>
      <c r="AR193" s="118"/>
      <c r="AS193" s="118"/>
      <c r="AT193" s="118"/>
      <c r="AU193" s="118"/>
      <c r="AV193" s="118"/>
      <c r="AW193" s="118"/>
      <c r="AX193" s="165" t="str">
        <f t="shared" si="2"/>
        <v/>
      </c>
      <c r="AY193" s="113"/>
      <c r="AZ193" s="113"/>
    </row>
    <row r="194" spans="1:52" x14ac:dyDescent="0.25">
      <c r="A194" s="113"/>
      <c r="B194" s="113"/>
      <c r="C194" s="113"/>
      <c r="D194" s="114"/>
      <c r="E194" s="113"/>
      <c r="F194" s="113"/>
      <c r="G194" s="113"/>
      <c r="H194" s="113"/>
      <c r="I194" s="115"/>
      <c r="J194" s="113"/>
      <c r="K194" s="113"/>
      <c r="L194" s="113"/>
      <c r="M194" s="118"/>
      <c r="N194" s="118"/>
      <c r="O194" s="118"/>
      <c r="P194" s="118"/>
      <c r="Q194" s="118"/>
      <c r="R194" s="118"/>
      <c r="S194" s="118"/>
      <c r="T194" s="118"/>
      <c r="U194" s="118"/>
      <c r="V194" s="118"/>
      <c r="W194" s="118"/>
      <c r="X194" s="118"/>
      <c r="Y194" s="118"/>
      <c r="Z194" s="118"/>
      <c r="AA194" s="118"/>
      <c r="AB194" s="118"/>
      <c r="AC194" s="118"/>
      <c r="AD194" s="118"/>
      <c r="AE194" s="118"/>
      <c r="AF194" s="118"/>
      <c r="AG194" s="118"/>
      <c r="AH194" s="118"/>
      <c r="AI194" s="118"/>
      <c r="AJ194" s="118"/>
      <c r="AK194" s="118"/>
      <c r="AL194" s="118"/>
      <c r="AM194" s="118"/>
      <c r="AN194" s="118"/>
      <c r="AO194" s="118"/>
      <c r="AP194" s="118"/>
      <c r="AQ194" s="118"/>
      <c r="AR194" s="118"/>
      <c r="AS194" s="118"/>
      <c r="AT194" s="118"/>
      <c r="AU194" s="118"/>
      <c r="AV194" s="118"/>
      <c r="AW194" s="118"/>
      <c r="AX194" s="165" t="str">
        <f t="shared" si="2"/>
        <v/>
      </c>
      <c r="AY194" s="113"/>
      <c r="AZ194" s="113"/>
    </row>
    <row r="195" spans="1:52" x14ac:dyDescent="0.25">
      <c r="A195" s="113"/>
      <c r="B195" s="113"/>
      <c r="C195" s="113"/>
      <c r="D195" s="114"/>
      <c r="E195" s="113"/>
      <c r="F195" s="113"/>
      <c r="G195" s="113"/>
      <c r="H195" s="113"/>
      <c r="I195" s="115"/>
      <c r="J195" s="113"/>
      <c r="K195" s="113"/>
      <c r="L195" s="113"/>
      <c r="M195" s="118"/>
      <c r="N195" s="118"/>
      <c r="O195" s="118"/>
      <c r="P195" s="118"/>
      <c r="Q195" s="118"/>
      <c r="R195" s="118"/>
      <c r="S195" s="118"/>
      <c r="T195" s="118"/>
      <c r="U195" s="118"/>
      <c r="V195" s="118"/>
      <c r="W195" s="118"/>
      <c r="X195" s="118"/>
      <c r="Y195" s="118"/>
      <c r="Z195" s="118"/>
      <c r="AA195" s="118"/>
      <c r="AB195" s="118"/>
      <c r="AC195" s="118"/>
      <c r="AD195" s="118"/>
      <c r="AE195" s="118"/>
      <c r="AF195" s="118"/>
      <c r="AG195" s="118"/>
      <c r="AH195" s="118"/>
      <c r="AI195" s="118"/>
      <c r="AJ195" s="118"/>
      <c r="AK195" s="118"/>
      <c r="AL195" s="118"/>
      <c r="AM195" s="118"/>
      <c r="AN195" s="118"/>
      <c r="AO195" s="118"/>
      <c r="AP195" s="118"/>
      <c r="AQ195" s="118"/>
      <c r="AR195" s="118"/>
      <c r="AS195" s="118"/>
      <c r="AT195" s="118"/>
      <c r="AU195" s="118"/>
      <c r="AV195" s="118"/>
      <c r="AW195" s="118"/>
      <c r="AX195" s="165" t="str">
        <f t="shared" si="2"/>
        <v/>
      </c>
      <c r="AY195" s="113"/>
      <c r="AZ195" s="113"/>
    </row>
    <row r="196" spans="1:52" x14ac:dyDescent="0.25">
      <c r="A196" s="113"/>
      <c r="B196" s="113"/>
      <c r="C196" s="113"/>
      <c r="D196" s="114"/>
      <c r="E196" s="113"/>
      <c r="F196" s="113"/>
      <c r="G196" s="113"/>
      <c r="H196" s="113"/>
      <c r="I196" s="115"/>
      <c r="J196" s="113"/>
      <c r="K196" s="113"/>
      <c r="L196" s="113"/>
      <c r="M196" s="118"/>
      <c r="N196" s="118"/>
      <c r="O196" s="118"/>
      <c r="P196" s="118"/>
      <c r="Q196" s="118"/>
      <c r="R196" s="118"/>
      <c r="S196" s="118"/>
      <c r="T196" s="118"/>
      <c r="U196" s="118"/>
      <c r="V196" s="118"/>
      <c r="W196" s="118"/>
      <c r="X196" s="118"/>
      <c r="Y196" s="118"/>
      <c r="Z196" s="118"/>
      <c r="AA196" s="118"/>
      <c r="AB196" s="118"/>
      <c r="AC196" s="118"/>
      <c r="AD196" s="118"/>
      <c r="AE196" s="118"/>
      <c r="AF196" s="118"/>
      <c r="AG196" s="118"/>
      <c r="AH196" s="118"/>
      <c r="AI196" s="118"/>
      <c r="AJ196" s="118"/>
      <c r="AK196" s="118"/>
      <c r="AL196" s="118"/>
      <c r="AM196" s="118"/>
      <c r="AN196" s="118"/>
      <c r="AO196" s="118"/>
      <c r="AP196" s="118"/>
      <c r="AQ196" s="118"/>
      <c r="AR196" s="118"/>
      <c r="AS196" s="118"/>
      <c r="AT196" s="118"/>
      <c r="AU196" s="118"/>
      <c r="AV196" s="118"/>
      <c r="AW196" s="118"/>
      <c r="AX196" s="165" t="str">
        <f t="shared" si="2"/>
        <v/>
      </c>
      <c r="AY196" s="113"/>
      <c r="AZ196" s="113"/>
    </row>
    <row r="197" spans="1:52" x14ac:dyDescent="0.25">
      <c r="A197" s="113"/>
      <c r="B197" s="113"/>
      <c r="C197" s="113"/>
      <c r="D197" s="114"/>
      <c r="E197" s="113"/>
      <c r="F197" s="113"/>
      <c r="G197" s="113"/>
      <c r="H197" s="113"/>
      <c r="I197" s="115"/>
      <c r="J197" s="113"/>
      <c r="K197" s="113"/>
      <c r="L197" s="113"/>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65" t="str">
        <f t="shared" ref="AX197:AX260" si="3">IF(A197 = "", "",SUM(N197:AW197))</f>
        <v/>
      </c>
      <c r="AY197" s="113"/>
      <c r="AZ197" s="113"/>
    </row>
    <row r="198" spans="1:52" x14ac:dyDescent="0.25">
      <c r="A198" s="113"/>
      <c r="B198" s="113"/>
      <c r="C198" s="113"/>
      <c r="D198" s="114"/>
      <c r="E198" s="113"/>
      <c r="F198" s="113"/>
      <c r="G198" s="113"/>
      <c r="H198" s="113"/>
      <c r="I198" s="115"/>
      <c r="J198" s="113"/>
      <c r="K198" s="113"/>
      <c r="L198" s="113"/>
      <c r="M198" s="118"/>
      <c r="N198" s="118"/>
      <c r="O198" s="118"/>
      <c r="P198" s="118"/>
      <c r="Q198" s="118"/>
      <c r="R198" s="118"/>
      <c r="S198" s="118"/>
      <c r="T198" s="118"/>
      <c r="U198" s="118"/>
      <c r="V198" s="118"/>
      <c r="W198" s="118"/>
      <c r="X198" s="118"/>
      <c r="Y198" s="118"/>
      <c r="Z198" s="118"/>
      <c r="AA198" s="118"/>
      <c r="AB198" s="118"/>
      <c r="AC198" s="118"/>
      <c r="AD198" s="118"/>
      <c r="AE198" s="118"/>
      <c r="AF198" s="118"/>
      <c r="AG198" s="118"/>
      <c r="AH198" s="118"/>
      <c r="AI198" s="118"/>
      <c r="AJ198" s="118"/>
      <c r="AK198" s="118"/>
      <c r="AL198" s="118"/>
      <c r="AM198" s="118"/>
      <c r="AN198" s="118"/>
      <c r="AO198" s="118"/>
      <c r="AP198" s="118"/>
      <c r="AQ198" s="118"/>
      <c r="AR198" s="118"/>
      <c r="AS198" s="118"/>
      <c r="AT198" s="118"/>
      <c r="AU198" s="118"/>
      <c r="AV198" s="118"/>
      <c r="AW198" s="118"/>
      <c r="AX198" s="165" t="str">
        <f t="shared" si="3"/>
        <v/>
      </c>
      <c r="AY198" s="113"/>
      <c r="AZ198" s="113"/>
    </row>
    <row r="199" spans="1:52" x14ac:dyDescent="0.25">
      <c r="A199" s="113"/>
      <c r="B199" s="113"/>
      <c r="C199" s="113"/>
      <c r="D199" s="114"/>
      <c r="E199" s="113"/>
      <c r="F199" s="113"/>
      <c r="G199" s="113"/>
      <c r="H199" s="113"/>
      <c r="I199" s="115"/>
      <c r="J199" s="113"/>
      <c r="K199" s="113"/>
      <c r="L199" s="113"/>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65" t="str">
        <f t="shared" si="3"/>
        <v/>
      </c>
      <c r="AY199" s="113"/>
      <c r="AZ199" s="113"/>
    </row>
    <row r="200" spans="1:52" x14ac:dyDescent="0.25">
      <c r="A200" s="113"/>
      <c r="B200" s="113"/>
      <c r="C200" s="113"/>
      <c r="D200" s="114"/>
      <c r="E200" s="113"/>
      <c r="F200" s="113"/>
      <c r="G200" s="113"/>
      <c r="H200" s="113"/>
      <c r="I200" s="115"/>
      <c r="J200" s="113"/>
      <c r="K200" s="113"/>
      <c r="L200" s="113"/>
      <c r="M200" s="118"/>
      <c r="N200" s="118"/>
      <c r="O200" s="118"/>
      <c r="P200" s="118"/>
      <c r="Q200" s="118"/>
      <c r="R200" s="118"/>
      <c r="S200" s="118"/>
      <c r="T200" s="118"/>
      <c r="U200" s="118"/>
      <c r="V200" s="118"/>
      <c r="W200" s="118"/>
      <c r="X200" s="118"/>
      <c r="Y200" s="118"/>
      <c r="Z200" s="118"/>
      <c r="AA200" s="118"/>
      <c r="AB200" s="118"/>
      <c r="AC200" s="118"/>
      <c r="AD200" s="118"/>
      <c r="AE200" s="118"/>
      <c r="AF200" s="118"/>
      <c r="AG200" s="118"/>
      <c r="AH200" s="118"/>
      <c r="AI200" s="118"/>
      <c r="AJ200" s="118"/>
      <c r="AK200" s="118"/>
      <c r="AL200" s="118"/>
      <c r="AM200" s="118"/>
      <c r="AN200" s="118"/>
      <c r="AO200" s="118"/>
      <c r="AP200" s="118"/>
      <c r="AQ200" s="118"/>
      <c r="AR200" s="118"/>
      <c r="AS200" s="118"/>
      <c r="AT200" s="118"/>
      <c r="AU200" s="118"/>
      <c r="AV200" s="118"/>
      <c r="AW200" s="118"/>
      <c r="AX200" s="165" t="str">
        <f t="shared" si="3"/>
        <v/>
      </c>
      <c r="AY200" s="113"/>
      <c r="AZ200" s="113"/>
    </row>
    <row r="201" spans="1:52" x14ac:dyDescent="0.25">
      <c r="A201" s="113"/>
      <c r="B201" s="113"/>
      <c r="C201" s="113"/>
      <c r="D201" s="114"/>
      <c r="E201" s="113"/>
      <c r="F201" s="113"/>
      <c r="G201" s="113"/>
      <c r="H201" s="113"/>
      <c r="I201" s="115"/>
      <c r="J201" s="113"/>
      <c r="K201" s="113"/>
      <c r="L201" s="113"/>
      <c r="M201" s="118"/>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8"/>
      <c r="AL201" s="118"/>
      <c r="AM201" s="118"/>
      <c r="AN201" s="118"/>
      <c r="AO201" s="118"/>
      <c r="AP201" s="118"/>
      <c r="AQ201" s="118"/>
      <c r="AR201" s="118"/>
      <c r="AS201" s="118"/>
      <c r="AT201" s="118"/>
      <c r="AU201" s="118"/>
      <c r="AV201" s="118"/>
      <c r="AW201" s="118"/>
      <c r="AX201" s="165" t="str">
        <f t="shared" si="3"/>
        <v/>
      </c>
      <c r="AY201" s="113"/>
      <c r="AZ201" s="113"/>
    </row>
    <row r="202" spans="1:52" x14ac:dyDescent="0.25">
      <c r="A202" s="113"/>
      <c r="B202" s="113"/>
      <c r="C202" s="113"/>
      <c r="D202" s="114"/>
      <c r="E202" s="113"/>
      <c r="F202" s="113"/>
      <c r="G202" s="113"/>
      <c r="H202" s="113"/>
      <c r="I202" s="115"/>
      <c r="J202" s="113"/>
      <c r="K202" s="113"/>
      <c r="L202" s="113"/>
      <c r="M202" s="118"/>
      <c r="N202" s="118"/>
      <c r="O202" s="118"/>
      <c r="P202" s="118"/>
      <c r="Q202" s="118"/>
      <c r="R202" s="118"/>
      <c r="S202" s="118"/>
      <c r="T202" s="118"/>
      <c r="U202" s="118"/>
      <c r="V202" s="118"/>
      <c r="W202" s="118"/>
      <c r="X202" s="118"/>
      <c r="Y202" s="118"/>
      <c r="Z202" s="118"/>
      <c r="AA202" s="118"/>
      <c r="AB202" s="118"/>
      <c r="AC202" s="118"/>
      <c r="AD202" s="118"/>
      <c r="AE202" s="118"/>
      <c r="AF202" s="118"/>
      <c r="AG202" s="118"/>
      <c r="AH202" s="118"/>
      <c r="AI202" s="118"/>
      <c r="AJ202" s="118"/>
      <c r="AK202" s="118"/>
      <c r="AL202" s="118"/>
      <c r="AM202" s="118"/>
      <c r="AN202" s="118"/>
      <c r="AO202" s="118"/>
      <c r="AP202" s="118"/>
      <c r="AQ202" s="118"/>
      <c r="AR202" s="118"/>
      <c r="AS202" s="118"/>
      <c r="AT202" s="118"/>
      <c r="AU202" s="118"/>
      <c r="AV202" s="118"/>
      <c r="AW202" s="118"/>
      <c r="AX202" s="165" t="str">
        <f t="shared" si="3"/>
        <v/>
      </c>
      <c r="AY202" s="113"/>
      <c r="AZ202" s="113"/>
    </row>
    <row r="203" spans="1:52" x14ac:dyDescent="0.25">
      <c r="A203" s="113"/>
      <c r="B203" s="113"/>
      <c r="C203" s="113"/>
      <c r="D203" s="114"/>
      <c r="E203" s="113"/>
      <c r="F203" s="113"/>
      <c r="G203" s="113"/>
      <c r="H203" s="113"/>
      <c r="I203" s="115"/>
      <c r="J203" s="113"/>
      <c r="K203" s="113"/>
      <c r="L203" s="113"/>
      <c r="M203" s="118"/>
      <c r="N203" s="118"/>
      <c r="O203" s="118"/>
      <c r="P203" s="118"/>
      <c r="Q203" s="118"/>
      <c r="R203" s="118"/>
      <c r="S203" s="118"/>
      <c r="T203" s="118"/>
      <c r="U203" s="118"/>
      <c r="V203" s="118"/>
      <c r="W203" s="118"/>
      <c r="X203" s="118"/>
      <c r="Y203" s="118"/>
      <c r="Z203" s="118"/>
      <c r="AA203" s="118"/>
      <c r="AB203" s="118"/>
      <c r="AC203" s="118"/>
      <c r="AD203" s="118"/>
      <c r="AE203" s="118"/>
      <c r="AF203" s="118"/>
      <c r="AG203" s="118"/>
      <c r="AH203" s="118"/>
      <c r="AI203" s="118"/>
      <c r="AJ203" s="118"/>
      <c r="AK203" s="118"/>
      <c r="AL203" s="118"/>
      <c r="AM203" s="118"/>
      <c r="AN203" s="118"/>
      <c r="AO203" s="118"/>
      <c r="AP203" s="118"/>
      <c r="AQ203" s="118"/>
      <c r="AR203" s="118"/>
      <c r="AS203" s="118"/>
      <c r="AT203" s="118"/>
      <c r="AU203" s="118"/>
      <c r="AV203" s="118"/>
      <c r="AW203" s="118"/>
      <c r="AX203" s="165" t="str">
        <f t="shared" si="3"/>
        <v/>
      </c>
      <c r="AY203" s="113"/>
      <c r="AZ203" s="113"/>
    </row>
    <row r="204" spans="1:52" x14ac:dyDescent="0.25">
      <c r="A204" s="113"/>
      <c r="B204" s="113"/>
      <c r="C204" s="113"/>
      <c r="D204" s="114"/>
      <c r="E204" s="113"/>
      <c r="F204" s="113"/>
      <c r="G204" s="113"/>
      <c r="H204" s="113"/>
      <c r="I204" s="115"/>
      <c r="J204" s="113"/>
      <c r="K204" s="113"/>
      <c r="L204" s="113"/>
      <c r="M204" s="118"/>
      <c r="N204" s="118"/>
      <c r="O204" s="118"/>
      <c r="P204" s="118"/>
      <c r="Q204" s="118"/>
      <c r="R204" s="118"/>
      <c r="S204" s="118"/>
      <c r="T204" s="118"/>
      <c r="U204" s="118"/>
      <c r="V204" s="118"/>
      <c r="W204" s="118"/>
      <c r="X204" s="118"/>
      <c r="Y204" s="118"/>
      <c r="Z204" s="118"/>
      <c r="AA204" s="118"/>
      <c r="AB204" s="118"/>
      <c r="AC204" s="118"/>
      <c r="AD204" s="118"/>
      <c r="AE204" s="118"/>
      <c r="AF204" s="118"/>
      <c r="AG204" s="118"/>
      <c r="AH204" s="118"/>
      <c r="AI204" s="118"/>
      <c r="AJ204" s="118"/>
      <c r="AK204" s="118"/>
      <c r="AL204" s="118"/>
      <c r="AM204" s="118"/>
      <c r="AN204" s="118"/>
      <c r="AO204" s="118"/>
      <c r="AP204" s="118"/>
      <c r="AQ204" s="118"/>
      <c r="AR204" s="118"/>
      <c r="AS204" s="118"/>
      <c r="AT204" s="118"/>
      <c r="AU204" s="118"/>
      <c r="AV204" s="118"/>
      <c r="AW204" s="118"/>
      <c r="AX204" s="165" t="str">
        <f t="shared" si="3"/>
        <v/>
      </c>
      <c r="AY204" s="113"/>
      <c r="AZ204" s="113"/>
    </row>
    <row r="205" spans="1:52" x14ac:dyDescent="0.25">
      <c r="A205" s="113"/>
      <c r="B205" s="113"/>
      <c r="C205" s="113"/>
      <c r="D205" s="114"/>
      <c r="E205" s="113"/>
      <c r="F205" s="113"/>
      <c r="G205" s="113"/>
      <c r="H205" s="113"/>
      <c r="I205" s="115"/>
      <c r="J205" s="113"/>
      <c r="K205" s="113"/>
      <c r="L205" s="113"/>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65" t="str">
        <f t="shared" si="3"/>
        <v/>
      </c>
      <c r="AY205" s="113"/>
      <c r="AZ205" s="113"/>
    </row>
    <row r="206" spans="1:52" x14ac:dyDescent="0.25">
      <c r="A206" s="113"/>
      <c r="B206" s="113"/>
      <c r="C206" s="113"/>
      <c r="D206" s="114"/>
      <c r="E206" s="113"/>
      <c r="F206" s="113"/>
      <c r="G206" s="113"/>
      <c r="H206" s="113"/>
      <c r="I206" s="115"/>
      <c r="J206" s="113"/>
      <c r="K206" s="113"/>
      <c r="L206" s="113"/>
      <c r="M206" s="118"/>
      <c r="N206" s="118"/>
      <c r="O206" s="118"/>
      <c r="P206" s="118"/>
      <c r="Q206" s="118"/>
      <c r="R206" s="118"/>
      <c r="S206" s="118"/>
      <c r="T206" s="118"/>
      <c r="U206" s="118"/>
      <c r="V206" s="118"/>
      <c r="W206" s="118"/>
      <c r="X206" s="118"/>
      <c r="Y206" s="118"/>
      <c r="Z206" s="118"/>
      <c r="AA206" s="118"/>
      <c r="AB206" s="118"/>
      <c r="AC206" s="118"/>
      <c r="AD206" s="118"/>
      <c r="AE206" s="118"/>
      <c r="AF206" s="118"/>
      <c r="AG206" s="118"/>
      <c r="AH206" s="118"/>
      <c r="AI206" s="118"/>
      <c r="AJ206" s="118"/>
      <c r="AK206" s="118"/>
      <c r="AL206" s="118"/>
      <c r="AM206" s="118"/>
      <c r="AN206" s="118"/>
      <c r="AO206" s="118"/>
      <c r="AP206" s="118"/>
      <c r="AQ206" s="118"/>
      <c r="AR206" s="118"/>
      <c r="AS206" s="118"/>
      <c r="AT206" s="118"/>
      <c r="AU206" s="118"/>
      <c r="AV206" s="118"/>
      <c r="AW206" s="118"/>
      <c r="AX206" s="165" t="str">
        <f t="shared" si="3"/>
        <v/>
      </c>
      <c r="AY206" s="113"/>
      <c r="AZ206" s="113"/>
    </row>
    <row r="207" spans="1:52" x14ac:dyDescent="0.25">
      <c r="A207" s="113"/>
      <c r="B207" s="113"/>
      <c r="C207" s="113"/>
      <c r="D207" s="114"/>
      <c r="E207" s="113"/>
      <c r="F207" s="113"/>
      <c r="G207" s="113"/>
      <c r="H207" s="113"/>
      <c r="I207" s="115"/>
      <c r="J207" s="113"/>
      <c r="K207" s="113"/>
      <c r="L207" s="113"/>
      <c r="M207" s="118"/>
      <c r="N207" s="118"/>
      <c r="O207" s="118"/>
      <c r="P207" s="118"/>
      <c r="Q207" s="118"/>
      <c r="R207" s="118"/>
      <c r="S207" s="118"/>
      <c r="T207" s="118"/>
      <c r="U207" s="118"/>
      <c r="V207" s="118"/>
      <c r="W207" s="118"/>
      <c r="X207" s="118"/>
      <c r="Y207" s="118"/>
      <c r="Z207" s="118"/>
      <c r="AA207" s="118"/>
      <c r="AB207" s="118"/>
      <c r="AC207" s="118"/>
      <c r="AD207" s="118"/>
      <c r="AE207" s="118"/>
      <c r="AF207" s="118"/>
      <c r="AG207" s="118"/>
      <c r="AH207" s="118"/>
      <c r="AI207" s="118"/>
      <c r="AJ207" s="118"/>
      <c r="AK207" s="118"/>
      <c r="AL207" s="118"/>
      <c r="AM207" s="118"/>
      <c r="AN207" s="118"/>
      <c r="AO207" s="118"/>
      <c r="AP207" s="118"/>
      <c r="AQ207" s="118"/>
      <c r="AR207" s="118"/>
      <c r="AS207" s="118"/>
      <c r="AT207" s="118"/>
      <c r="AU207" s="118"/>
      <c r="AV207" s="118"/>
      <c r="AW207" s="118"/>
      <c r="AX207" s="165" t="str">
        <f t="shared" si="3"/>
        <v/>
      </c>
      <c r="AY207" s="113"/>
      <c r="AZ207" s="113"/>
    </row>
    <row r="208" spans="1:52" x14ac:dyDescent="0.25">
      <c r="A208" s="113"/>
      <c r="B208" s="113"/>
      <c r="C208" s="113"/>
      <c r="D208" s="114"/>
      <c r="E208" s="113"/>
      <c r="F208" s="113"/>
      <c r="G208" s="113"/>
      <c r="H208" s="113"/>
      <c r="I208" s="115"/>
      <c r="J208" s="113"/>
      <c r="K208" s="113"/>
      <c r="L208" s="113"/>
      <c r="M208" s="118"/>
      <c r="N208" s="118"/>
      <c r="O208" s="118"/>
      <c r="P208" s="118"/>
      <c r="Q208" s="118"/>
      <c r="R208" s="118"/>
      <c r="S208" s="118"/>
      <c r="T208" s="118"/>
      <c r="U208" s="118"/>
      <c r="V208" s="118"/>
      <c r="W208" s="118"/>
      <c r="X208" s="118"/>
      <c r="Y208" s="118"/>
      <c r="Z208" s="118"/>
      <c r="AA208" s="118"/>
      <c r="AB208" s="118"/>
      <c r="AC208" s="118"/>
      <c r="AD208" s="118"/>
      <c r="AE208" s="118"/>
      <c r="AF208" s="118"/>
      <c r="AG208" s="118"/>
      <c r="AH208" s="118"/>
      <c r="AI208" s="118"/>
      <c r="AJ208" s="118"/>
      <c r="AK208" s="118"/>
      <c r="AL208" s="118"/>
      <c r="AM208" s="118"/>
      <c r="AN208" s="118"/>
      <c r="AO208" s="118"/>
      <c r="AP208" s="118"/>
      <c r="AQ208" s="118"/>
      <c r="AR208" s="118"/>
      <c r="AS208" s="118"/>
      <c r="AT208" s="118"/>
      <c r="AU208" s="118"/>
      <c r="AV208" s="118"/>
      <c r="AW208" s="118"/>
      <c r="AX208" s="165" t="str">
        <f t="shared" si="3"/>
        <v/>
      </c>
      <c r="AY208" s="113"/>
      <c r="AZ208" s="113"/>
    </row>
    <row r="209" spans="1:52" x14ac:dyDescent="0.25">
      <c r="A209" s="113"/>
      <c r="B209" s="113"/>
      <c r="C209" s="113"/>
      <c r="D209" s="114"/>
      <c r="E209" s="113"/>
      <c r="F209" s="113"/>
      <c r="G209" s="113"/>
      <c r="H209" s="113"/>
      <c r="I209" s="115"/>
      <c r="J209" s="113"/>
      <c r="K209" s="113"/>
      <c r="L209" s="113"/>
      <c r="M209" s="118"/>
      <c r="N209" s="118"/>
      <c r="O209" s="118"/>
      <c r="P209" s="118"/>
      <c r="Q209" s="118"/>
      <c r="R209" s="118"/>
      <c r="S209" s="118"/>
      <c r="T209" s="118"/>
      <c r="U209" s="118"/>
      <c r="V209" s="118"/>
      <c r="W209" s="118"/>
      <c r="X209" s="118"/>
      <c r="Y209" s="118"/>
      <c r="Z209" s="118"/>
      <c r="AA209" s="118"/>
      <c r="AB209" s="118"/>
      <c r="AC209" s="118"/>
      <c r="AD209" s="118"/>
      <c r="AE209" s="118"/>
      <c r="AF209" s="118"/>
      <c r="AG209" s="118"/>
      <c r="AH209" s="118"/>
      <c r="AI209" s="118"/>
      <c r="AJ209" s="118"/>
      <c r="AK209" s="118"/>
      <c r="AL209" s="118"/>
      <c r="AM209" s="118"/>
      <c r="AN209" s="118"/>
      <c r="AO209" s="118"/>
      <c r="AP209" s="118"/>
      <c r="AQ209" s="118"/>
      <c r="AR209" s="118"/>
      <c r="AS209" s="118"/>
      <c r="AT209" s="118"/>
      <c r="AU209" s="118"/>
      <c r="AV209" s="118"/>
      <c r="AW209" s="118"/>
      <c r="AX209" s="165" t="str">
        <f t="shared" si="3"/>
        <v/>
      </c>
      <c r="AY209" s="113"/>
      <c r="AZ209" s="113"/>
    </row>
    <row r="210" spans="1:52" x14ac:dyDescent="0.25">
      <c r="A210" s="113"/>
      <c r="B210" s="113"/>
      <c r="C210" s="113"/>
      <c r="D210" s="114"/>
      <c r="E210" s="113"/>
      <c r="F210" s="113"/>
      <c r="G210" s="113"/>
      <c r="H210" s="113"/>
      <c r="I210" s="115"/>
      <c r="J210" s="113"/>
      <c r="K210" s="113"/>
      <c r="L210" s="113"/>
      <c r="M210" s="118"/>
      <c r="N210" s="118"/>
      <c r="O210" s="118"/>
      <c r="P210" s="118"/>
      <c r="Q210" s="118"/>
      <c r="R210" s="118"/>
      <c r="S210" s="118"/>
      <c r="T210" s="118"/>
      <c r="U210" s="118"/>
      <c r="V210" s="118"/>
      <c r="W210" s="118"/>
      <c r="X210" s="118"/>
      <c r="Y210" s="118"/>
      <c r="Z210" s="118"/>
      <c r="AA210" s="118"/>
      <c r="AB210" s="118"/>
      <c r="AC210" s="118"/>
      <c r="AD210" s="118"/>
      <c r="AE210" s="118"/>
      <c r="AF210" s="118"/>
      <c r="AG210" s="118"/>
      <c r="AH210" s="118"/>
      <c r="AI210" s="118"/>
      <c r="AJ210" s="118"/>
      <c r="AK210" s="118"/>
      <c r="AL210" s="118"/>
      <c r="AM210" s="118"/>
      <c r="AN210" s="118"/>
      <c r="AO210" s="118"/>
      <c r="AP210" s="118"/>
      <c r="AQ210" s="118"/>
      <c r="AR210" s="118"/>
      <c r="AS210" s="118"/>
      <c r="AT210" s="118"/>
      <c r="AU210" s="118"/>
      <c r="AV210" s="118"/>
      <c r="AW210" s="118"/>
      <c r="AX210" s="165" t="str">
        <f t="shared" si="3"/>
        <v/>
      </c>
      <c r="AY210" s="113"/>
      <c r="AZ210" s="113"/>
    </row>
    <row r="211" spans="1:52" x14ac:dyDescent="0.25">
      <c r="A211" s="113"/>
      <c r="B211" s="113"/>
      <c r="C211" s="113"/>
      <c r="D211" s="114"/>
      <c r="E211" s="113"/>
      <c r="F211" s="113"/>
      <c r="G211" s="113"/>
      <c r="H211" s="113"/>
      <c r="I211" s="115"/>
      <c r="J211" s="113"/>
      <c r="K211" s="113"/>
      <c r="L211" s="113"/>
      <c r="M211" s="118"/>
      <c r="N211" s="118"/>
      <c r="O211" s="118"/>
      <c r="P211" s="118"/>
      <c r="Q211" s="118"/>
      <c r="R211" s="118"/>
      <c r="S211" s="118"/>
      <c r="T211" s="118"/>
      <c r="U211" s="118"/>
      <c r="V211" s="118"/>
      <c r="W211" s="118"/>
      <c r="X211" s="118"/>
      <c r="Y211" s="118"/>
      <c r="Z211" s="118"/>
      <c r="AA211" s="118"/>
      <c r="AB211" s="118"/>
      <c r="AC211" s="118"/>
      <c r="AD211" s="118"/>
      <c r="AE211" s="118"/>
      <c r="AF211" s="118"/>
      <c r="AG211" s="118"/>
      <c r="AH211" s="118"/>
      <c r="AI211" s="118"/>
      <c r="AJ211" s="118"/>
      <c r="AK211" s="118"/>
      <c r="AL211" s="118"/>
      <c r="AM211" s="118"/>
      <c r="AN211" s="118"/>
      <c r="AO211" s="118"/>
      <c r="AP211" s="118"/>
      <c r="AQ211" s="118"/>
      <c r="AR211" s="118"/>
      <c r="AS211" s="118"/>
      <c r="AT211" s="118"/>
      <c r="AU211" s="118"/>
      <c r="AV211" s="118"/>
      <c r="AW211" s="118"/>
      <c r="AX211" s="165" t="str">
        <f t="shared" si="3"/>
        <v/>
      </c>
      <c r="AY211" s="113"/>
      <c r="AZ211" s="113"/>
    </row>
    <row r="212" spans="1:52" x14ac:dyDescent="0.25">
      <c r="A212" s="113"/>
      <c r="B212" s="113"/>
      <c r="C212" s="113"/>
      <c r="D212" s="114"/>
      <c r="E212" s="113"/>
      <c r="F212" s="113"/>
      <c r="G212" s="113"/>
      <c r="H212" s="113"/>
      <c r="I212" s="115"/>
      <c r="J212" s="113"/>
      <c r="K212" s="113"/>
      <c r="L212" s="113"/>
      <c r="M212" s="118"/>
      <c r="N212" s="118"/>
      <c r="O212" s="118"/>
      <c r="P212" s="118"/>
      <c r="Q212" s="118"/>
      <c r="R212" s="118"/>
      <c r="S212" s="118"/>
      <c r="T212" s="118"/>
      <c r="U212" s="118"/>
      <c r="V212" s="118"/>
      <c r="W212" s="118"/>
      <c r="X212" s="118"/>
      <c r="Y212" s="118"/>
      <c r="Z212" s="118"/>
      <c r="AA212" s="118"/>
      <c r="AB212" s="118"/>
      <c r="AC212" s="118"/>
      <c r="AD212" s="118"/>
      <c r="AE212" s="118"/>
      <c r="AF212" s="118"/>
      <c r="AG212" s="118"/>
      <c r="AH212" s="118"/>
      <c r="AI212" s="118"/>
      <c r="AJ212" s="118"/>
      <c r="AK212" s="118"/>
      <c r="AL212" s="118"/>
      <c r="AM212" s="118"/>
      <c r="AN212" s="118"/>
      <c r="AO212" s="118"/>
      <c r="AP212" s="118"/>
      <c r="AQ212" s="118"/>
      <c r="AR212" s="118"/>
      <c r="AS212" s="118"/>
      <c r="AT212" s="118"/>
      <c r="AU212" s="118"/>
      <c r="AV212" s="118"/>
      <c r="AW212" s="118"/>
      <c r="AX212" s="165" t="str">
        <f t="shared" si="3"/>
        <v/>
      </c>
      <c r="AY212" s="113"/>
      <c r="AZ212" s="113"/>
    </row>
    <row r="213" spans="1:52" x14ac:dyDescent="0.25">
      <c r="A213" s="113"/>
      <c r="B213" s="113"/>
      <c r="C213" s="113"/>
      <c r="D213" s="114"/>
      <c r="E213" s="113"/>
      <c r="F213" s="113"/>
      <c r="G213" s="113"/>
      <c r="H213" s="113"/>
      <c r="I213" s="115"/>
      <c r="J213" s="113"/>
      <c r="K213" s="113"/>
      <c r="L213" s="113"/>
      <c r="M213" s="118"/>
      <c r="N213" s="118"/>
      <c r="O213" s="118"/>
      <c r="P213" s="118"/>
      <c r="Q213" s="118"/>
      <c r="R213" s="118"/>
      <c r="S213" s="118"/>
      <c r="T213" s="118"/>
      <c r="U213" s="118"/>
      <c r="V213" s="118"/>
      <c r="W213" s="118"/>
      <c r="X213" s="118"/>
      <c r="Y213" s="118"/>
      <c r="Z213" s="118"/>
      <c r="AA213" s="118"/>
      <c r="AB213" s="118"/>
      <c r="AC213" s="118"/>
      <c r="AD213" s="118"/>
      <c r="AE213" s="118"/>
      <c r="AF213" s="118"/>
      <c r="AG213" s="118"/>
      <c r="AH213" s="118"/>
      <c r="AI213" s="118"/>
      <c r="AJ213" s="118"/>
      <c r="AK213" s="118"/>
      <c r="AL213" s="118"/>
      <c r="AM213" s="118"/>
      <c r="AN213" s="118"/>
      <c r="AO213" s="118"/>
      <c r="AP213" s="118"/>
      <c r="AQ213" s="118"/>
      <c r="AR213" s="118"/>
      <c r="AS213" s="118"/>
      <c r="AT213" s="118"/>
      <c r="AU213" s="118"/>
      <c r="AV213" s="118"/>
      <c r="AW213" s="118"/>
      <c r="AX213" s="165" t="str">
        <f t="shared" si="3"/>
        <v/>
      </c>
      <c r="AY213" s="113"/>
      <c r="AZ213" s="113"/>
    </row>
    <row r="214" spans="1:52" x14ac:dyDescent="0.25">
      <c r="A214" s="113"/>
      <c r="B214" s="113"/>
      <c r="C214" s="113"/>
      <c r="D214" s="114"/>
      <c r="E214" s="113"/>
      <c r="F214" s="113"/>
      <c r="G214" s="113"/>
      <c r="H214" s="113"/>
      <c r="I214" s="115"/>
      <c r="J214" s="113"/>
      <c r="K214" s="113"/>
      <c r="L214" s="113"/>
      <c r="M214" s="118"/>
      <c r="N214" s="118"/>
      <c r="O214" s="118"/>
      <c r="P214" s="118"/>
      <c r="Q214" s="118"/>
      <c r="R214" s="118"/>
      <c r="S214" s="118"/>
      <c r="T214" s="118"/>
      <c r="U214" s="118"/>
      <c r="V214" s="118"/>
      <c r="W214" s="118"/>
      <c r="X214" s="118"/>
      <c r="Y214" s="118"/>
      <c r="Z214" s="118"/>
      <c r="AA214" s="118"/>
      <c r="AB214" s="118"/>
      <c r="AC214" s="118"/>
      <c r="AD214" s="118"/>
      <c r="AE214" s="118"/>
      <c r="AF214" s="118"/>
      <c r="AG214" s="118"/>
      <c r="AH214" s="118"/>
      <c r="AI214" s="118"/>
      <c r="AJ214" s="118"/>
      <c r="AK214" s="118"/>
      <c r="AL214" s="118"/>
      <c r="AM214" s="118"/>
      <c r="AN214" s="118"/>
      <c r="AO214" s="118"/>
      <c r="AP214" s="118"/>
      <c r="AQ214" s="118"/>
      <c r="AR214" s="118"/>
      <c r="AS214" s="118"/>
      <c r="AT214" s="118"/>
      <c r="AU214" s="118"/>
      <c r="AV214" s="118"/>
      <c r="AW214" s="118"/>
      <c r="AX214" s="165" t="str">
        <f t="shared" si="3"/>
        <v/>
      </c>
      <c r="AY214" s="113"/>
      <c r="AZ214" s="113"/>
    </row>
    <row r="215" spans="1:52" x14ac:dyDescent="0.25">
      <c r="A215" s="113"/>
      <c r="B215" s="113"/>
      <c r="C215" s="113"/>
      <c r="D215" s="114"/>
      <c r="E215" s="113"/>
      <c r="F215" s="113"/>
      <c r="G215" s="113"/>
      <c r="H215" s="113"/>
      <c r="I215" s="115"/>
      <c r="J215" s="113"/>
      <c r="K215" s="113"/>
      <c r="L215" s="113"/>
      <c r="M215" s="118"/>
      <c r="N215" s="118"/>
      <c r="O215" s="118"/>
      <c r="P215" s="118"/>
      <c r="Q215" s="118"/>
      <c r="R215" s="118"/>
      <c r="S215" s="118"/>
      <c r="T215" s="118"/>
      <c r="U215" s="118"/>
      <c r="V215" s="118"/>
      <c r="W215" s="118"/>
      <c r="X215" s="118"/>
      <c r="Y215" s="118"/>
      <c r="Z215" s="118"/>
      <c r="AA215" s="118"/>
      <c r="AB215" s="118"/>
      <c r="AC215" s="118"/>
      <c r="AD215" s="118"/>
      <c r="AE215" s="118"/>
      <c r="AF215" s="118"/>
      <c r="AG215" s="118"/>
      <c r="AH215" s="118"/>
      <c r="AI215" s="118"/>
      <c r="AJ215" s="118"/>
      <c r="AK215" s="118"/>
      <c r="AL215" s="118"/>
      <c r="AM215" s="118"/>
      <c r="AN215" s="118"/>
      <c r="AO215" s="118"/>
      <c r="AP215" s="118"/>
      <c r="AQ215" s="118"/>
      <c r="AR215" s="118"/>
      <c r="AS215" s="118"/>
      <c r="AT215" s="118"/>
      <c r="AU215" s="118"/>
      <c r="AV215" s="118"/>
      <c r="AW215" s="118"/>
      <c r="AX215" s="165" t="str">
        <f t="shared" si="3"/>
        <v/>
      </c>
      <c r="AY215" s="113"/>
      <c r="AZ215" s="113"/>
    </row>
    <row r="216" spans="1:52" x14ac:dyDescent="0.25">
      <c r="A216" s="113"/>
      <c r="B216" s="113"/>
      <c r="C216" s="113"/>
      <c r="D216" s="114"/>
      <c r="E216" s="113"/>
      <c r="F216" s="113"/>
      <c r="G216" s="113"/>
      <c r="H216" s="113"/>
      <c r="I216" s="115"/>
      <c r="J216" s="113"/>
      <c r="K216" s="113"/>
      <c r="L216" s="113"/>
      <c r="M216" s="118"/>
      <c r="N216" s="118"/>
      <c r="O216" s="118"/>
      <c r="P216" s="118"/>
      <c r="Q216" s="118"/>
      <c r="R216" s="118"/>
      <c r="S216" s="118"/>
      <c r="T216" s="118"/>
      <c r="U216" s="118"/>
      <c r="V216" s="118"/>
      <c r="W216" s="118"/>
      <c r="X216" s="118"/>
      <c r="Y216" s="118"/>
      <c r="Z216" s="118"/>
      <c r="AA216" s="118"/>
      <c r="AB216" s="118"/>
      <c r="AC216" s="118"/>
      <c r="AD216" s="118"/>
      <c r="AE216" s="118"/>
      <c r="AF216" s="118"/>
      <c r="AG216" s="118"/>
      <c r="AH216" s="118"/>
      <c r="AI216" s="118"/>
      <c r="AJ216" s="118"/>
      <c r="AK216" s="118"/>
      <c r="AL216" s="118"/>
      <c r="AM216" s="118"/>
      <c r="AN216" s="118"/>
      <c r="AO216" s="118"/>
      <c r="AP216" s="118"/>
      <c r="AQ216" s="118"/>
      <c r="AR216" s="118"/>
      <c r="AS216" s="118"/>
      <c r="AT216" s="118"/>
      <c r="AU216" s="118"/>
      <c r="AV216" s="118"/>
      <c r="AW216" s="118"/>
      <c r="AX216" s="165" t="str">
        <f t="shared" si="3"/>
        <v/>
      </c>
      <c r="AY216" s="113"/>
      <c r="AZ216" s="113"/>
    </row>
    <row r="217" spans="1:52" x14ac:dyDescent="0.25">
      <c r="A217" s="113"/>
      <c r="B217" s="113"/>
      <c r="C217" s="113"/>
      <c r="D217" s="114"/>
      <c r="E217" s="113"/>
      <c r="F217" s="113"/>
      <c r="G217" s="113"/>
      <c r="H217" s="113"/>
      <c r="I217" s="115"/>
      <c r="J217" s="113"/>
      <c r="K217" s="113"/>
      <c r="L217" s="113"/>
      <c r="M217" s="118"/>
      <c r="N217" s="118"/>
      <c r="O217" s="118"/>
      <c r="P217" s="118"/>
      <c r="Q217" s="118"/>
      <c r="R217" s="118"/>
      <c r="S217" s="118"/>
      <c r="T217" s="118"/>
      <c r="U217" s="118"/>
      <c r="V217" s="118"/>
      <c r="W217" s="118"/>
      <c r="X217" s="118"/>
      <c r="Y217" s="118"/>
      <c r="Z217" s="118"/>
      <c r="AA217" s="118"/>
      <c r="AB217" s="118"/>
      <c r="AC217" s="118"/>
      <c r="AD217" s="118"/>
      <c r="AE217" s="118"/>
      <c r="AF217" s="118"/>
      <c r="AG217" s="118"/>
      <c r="AH217" s="118"/>
      <c r="AI217" s="118"/>
      <c r="AJ217" s="118"/>
      <c r="AK217" s="118"/>
      <c r="AL217" s="118"/>
      <c r="AM217" s="118"/>
      <c r="AN217" s="118"/>
      <c r="AO217" s="118"/>
      <c r="AP217" s="118"/>
      <c r="AQ217" s="118"/>
      <c r="AR217" s="118"/>
      <c r="AS217" s="118"/>
      <c r="AT217" s="118"/>
      <c r="AU217" s="118"/>
      <c r="AV217" s="118"/>
      <c r="AW217" s="118"/>
      <c r="AX217" s="165" t="str">
        <f t="shared" si="3"/>
        <v/>
      </c>
      <c r="AY217" s="113"/>
      <c r="AZ217" s="113"/>
    </row>
    <row r="218" spans="1:52" x14ac:dyDescent="0.25">
      <c r="A218" s="113"/>
      <c r="B218" s="113"/>
      <c r="C218" s="113"/>
      <c r="D218" s="114"/>
      <c r="E218" s="113"/>
      <c r="F218" s="113"/>
      <c r="G218" s="113"/>
      <c r="H218" s="113"/>
      <c r="I218" s="115"/>
      <c r="J218" s="113"/>
      <c r="K218" s="113"/>
      <c r="L218" s="113"/>
      <c r="M218" s="118"/>
      <c r="N218" s="118"/>
      <c r="O218" s="118"/>
      <c r="P218" s="118"/>
      <c r="Q218" s="118"/>
      <c r="R218" s="118"/>
      <c r="S218" s="118"/>
      <c r="T218" s="118"/>
      <c r="U218" s="118"/>
      <c r="V218" s="118"/>
      <c r="W218" s="118"/>
      <c r="X218" s="118"/>
      <c r="Y218" s="118"/>
      <c r="Z218" s="118"/>
      <c r="AA218" s="118"/>
      <c r="AB218" s="118"/>
      <c r="AC218" s="118"/>
      <c r="AD218" s="118"/>
      <c r="AE218" s="118"/>
      <c r="AF218" s="118"/>
      <c r="AG218" s="118"/>
      <c r="AH218" s="118"/>
      <c r="AI218" s="118"/>
      <c r="AJ218" s="118"/>
      <c r="AK218" s="118"/>
      <c r="AL218" s="118"/>
      <c r="AM218" s="118"/>
      <c r="AN218" s="118"/>
      <c r="AO218" s="118"/>
      <c r="AP218" s="118"/>
      <c r="AQ218" s="118"/>
      <c r="AR218" s="118"/>
      <c r="AS218" s="118"/>
      <c r="AT218" s="118"/>
      <c r="AU218" s="118"/>
      <c r="AV218" s="118"/>
      <c r="AW218" s="118"/>
      <c r="AX218" s="165" t="str">
        <f t="shared" si="3"/>
        <v/>
      </c>
      <c r="AY218" s="113"/>
      <c r="AZ218" s="113"/>
    </row>
    <row r="219" spans="1:52" x14ac:dyDescent="0.25">
      <c r="A219" s="113"/>
      <c r="B219" s="113"/>
      <c r="C219" s="113"/>
      <c r="D219" s="114"/>
      <c r="E219" s="113"/>
      <c r="F219" s="113"/>
      <c r="G219" s="113"/>
      <c r="H219" s="113"/>
      <c r="I219" s="115"/>
      <c r="J219" s="113"/>
      <c r="K219" s="113"/>
      <c r="L219" s="113"/>
      <c r="M219" s="118"/>
      <c r="N219" s="118"/>
      <c r="O219" s="118"/>
      <c r="P219" s="118"/>
      <c r="Q219" s="118"/>
      <c r="R219" s="118"/>
      <c r="S219" s="118"/>
      <c r="T219" s="118"/>
      <c r="U219" s="118"/>
      <c r="V219" s="118"/>
      <c r="W219" s="118"/>
      <c r="X219" s="118"/>
      <c r="Y219" s="118"/>
      <c r="Z219" s="118"/>
      <c r="AA219" s="118"/>
      <c r="AB219" s="118"/>
      <c r="AC219" s="118"/>
      <c r="AD219" s="118"/>
      <c r="AE219" s="118"/>
      <c r="AF219" s="118"/>
      <c r="AG219" s="118"/>
      <c r="AH219" s="118"/>
      <c r="AI219" s="118"/>
      <c r="AJ219" s="118"/>
      <c r="AK219" s="118"/>
      <c r="AL219" s="118"/>
      <c r="AM219" s="118"/>
      <c r="AN219" s="118"/>
      <c r="AO219" s="118"/>
      <c r="AP219" s="118"/>
      <c r="AQ219" s="118"/>
      <c r="AR219" s="118"/>
      <c r="AS219" s="118"/>
      <c r="AT219" s="118"/>
      <c r="AU219" s="118"/>
      <c r="AV219" s="118"/>
      <c r="AW219" s="118"/>
      <c r="AX219" s="165" t="str">
        <f t="shared" si="3"/>
        <v/>
      </c>
      <c r="AY219" s="113"/>
      <c r="AZ219" s="113"/>
    </row>
    <row r="220" spans="1:52" x14ac:dyDescent="0.25">
      <c r="A220" s="113"/>
      <c r="B220" s="113"/>
      <c r="C220" s="113"/>
      <c r="D220" s="114"/>
      <c r="E220" s="113"/>
      <c r="F220" s="113"/>
      <c r="G220" s="113"/>
      <c r="H220" s="113"/>
      <c r="I220" s="115"/>
      <c r="J220" s="113"/>
      <c r="K220" s="113"/>
      <c r="L220" s="113"/>
      <c r="M220" s="118"/>
      <c r="N220" s="118"/>
      <c r="O220" s="118"/>
      <c r="P220" s="118"/>
      <c r="Q220" s="118"/>
      <c r="R220" s="118"/>
      <c r="S220" s="118"/>
      <c r="T220" s="118"/>
      <c r="U220" s="118"/>
      <c r="V220" s="118"/>
      <c r="W220" s="118"/>
      <c r="X220" s="118"/>
      <c r="Y220" s="118"/>
      <c r="Z220" s="118"/>
      <c r="AA220" s="118"/>
      <c r="AB220" s="118"/>
      <c r="AC220" s="118"/>
      <c r="AD220" s="118"/>
      <c r="AE220" s="118"/>
      <c r="AF220" s="118"/>
      <c r="AG220" s="118"/>
      <c r="AH220" s="118"/>
      <c r="AI220" s="118"/>
      <c r="AJ220" s="118"/>
      <c r="AK220" s="118"/>
      <c r="AL220" s="118"/>
      <c r="AM220" s="118"/>
      <c r="AN220" s="118"/>
      <c r="AO220" s="118"/>
      <c r="AP220" s="118"/>
      <c r="AQ220" s="118"/>
      <c r="AR220" s="118"/>
      <c r="AS220" s="118"/>
      <c r="AT220" s="118"/>
      <c r="AU220" s="118"/>
      <c r="AV220" s="118"/>
      <c r="AW220" s="118"/>
      <c r="AX220" s="165" t="str">
        <f t="shared" si="3"/>
        <v/>
      </c>
      <c r="AY220" s="113"/>
      <c r="AZ220" s="113"/>
    </row>
    <row r="221" spans="1:52" x14ac:dyDescent="0.25">
      <c r="A221" s="113"/>
      <c r="B221" s="113"/>
      <c r="C221" s="113"/>
      <c r="D221" s="114"/>
      <c r="E221" s="113"/>
      <c r="F221" s="113"/>
      <c r="G221" s="113"/>
      <c r="H221" s="113"/>
      <c r="I221" s="115"/>
      <c r="J221" s="113"/>
      <c r="K221" s="113"/>
      <c r="L221" s="113"/>
      <c r="M221" s="118"/>
      <c r="N221" s="118"/>
      <c r="O221" s="118"/>
      <c r="P221" s="118"/>
      <c r="Q221" s="118"/>
      <c r="R221" s="118"/>
      <c r="S221" s="118"/>
      <c r="T221" s="118"/>
      <c r="U221" s="118"/>
      <c r="V221" s="118"/>
      <c r="W221" s="118"/>
      <c r="X221" s="118"/>
      <c r="Y221" s="118"/>
      <c r="Z221" s="118"/>
      <c r="AA221" s="118"/>
      <c r="AB221" s="118"/>
      <c r="AC221" s="118"/>
      <c r="AD221" s="118"/>
      <c r="AE221" s="118"/>
      <c r="AF221" s="118"/>
      <c r="AG221" s="118"/>
      <c r="AH221" s="118"/>
      <c r="AI221" s="118"/>
      <c r="AJ221" s="118"/>
      <c r="AK221" s="118"/>
      <c r="AL221" s="118"/>
      <c r="AM221" s="118"/>
      <c r="AN221" s="118"/>
      <c r="AO221" s="118"/>
      <c r="AP221" s="118"/>
      <c r="AQ221" s="118"/>
      <c r="AR221" s="118"/>
      <c r="AS221" s="118"/>
      <c r="AT221" s="118"/>
      <c r="AU221" s="118"/>
      <c r="AV221" s="118"/>
      <c r="AW221" s="118"/>
      <c r="AX221" s="165" t="str">
        <f t="shared" si="3"/>
        <v/>
      </c>
      <c r="AY221" s="113"/>
      <c r="AZ221" s="113"/>
    </row>
    <row r="222" spans="1:52" x14ac:dyDescent="0.25">
      <c r="A222" s="113"/>
      <c r="B222" s="113"/>
      <c r="C222" s="113"/>
      <c r="D222" s="114"/>
      <c r="E222" s="113"/>
      <c r="F222" s="113"/>
      <c r="G222" s="113"/>
      <c r="H222" s="113"/>
      <c r="I222" s="115"/>
      <c r="J222" s="113"/>
      <c r="K222" s="113"/>
      <c r="L222" s="113"/>
      <c r="M222" s="118"/>
      <c r="N222" s="118"/>
      <c r="O222" s="118"/>
      <c r="P222" s="118"/>
      <c r="Q222" s="118"/>
      <c r="R222" s="118"/>
      <c r="S222" s="118"/>
      <c r="T222" s="118"/>
      <c r="U222" s="118"/>
      <c r="V222" s="118"/>
      <c r="W222" s="118"/>
      <c r="X222" s="118"/>
      <c r="Y222" s="118"/>
      <c r="Z222" s="118"/>
      <c r="AA222" s="118"/>
      <c r="AB222" s="118"/>
      <c r="AC222" s="118"/>
      <c r="AD222" s="118"/>
      <c r="AE222" s="118"/>
      <c r="AF222" s="118"/>
      <c r="AG222" s="118"/>
      <c r="AH222" s="118"/>
      <c r="AI222" s="118"/>
      <c r="AJ222" s="118"/>
      <c r="AK222" s="118"/>
      <c r="AL222" s="118"/>
      <c r="AM222" s="118"/>
      <c r="AN222" s="118"/>
      <c r="AO222" s="118"/>
      <c r="AP222" s="118"/>
      <c r="AQ222" s="118"/>
      <c r="AR222" s="118"/>
      <c r="AS222" s="118"/>
      <c r="AT222" s="118"/>
      <c r="AU222" s="118"/>
      <c r="AV222" s="118"/>
      <c r="AW222" s="118"/>
      <c r="AX222" s="165" t="str">
        <f t="shared" si="3"/>
        <v/>
      </c>
      <c r="AY222" s="113"/>
      <c r="AZ222" s="113"/>
    </row>
    <row r="223" spans="1:52" x14ac:dyDescent="0.25">
      <c r="A223" s="113"/>
      <c r="B223" s="113"/>
      <c r="C223" s="113"/>
      <c r="D223" s="114"/>
      <c r="E223" s="113"/>
      <c r="F223" s="113"/>
      <c r="G223" s="113"/>
      <c r="H223" s="113"/>
      <c r="I223" s="115"/>
      <c r="J223" s="113"/>
      <c r="K223" s="113"/>
      <c r="L223" s="113"/>
      <c r="M223" s="118"/>
      <c r="N223" s="118"/>
      <c r="O223" s="118"/>
      <c r="P223" s="118"/>
      <c r="Q223" s="118"/>
      <c r="R223" s="118"/>
      <c r="S223" s="118"/>
      <c r="T223" s="118"/>
      <c r="U223" s="118"/>
      <c r="V223" s="118"/>
      <c r="W223" s="118"/>
      <c r="X223" s="118"/>
      <c r="Y223" s="118"/>
      <c r="Z223" s="118"/>
      <c r="AA223" s="118"/>
      <c r="AB223" s="118"/>
      <c r="AC223" s="118"/>
      <c r="AD223" s="118"/>
      <c r="AE223" s="118"/>
      <c r="AF223" s="118"/>
      <c r="AG223" s="118"/>
      <c r="AH223" s="118"/>
      <c r="AI223" s="118"/>
      <c r="AJ223" s="118"/>
      <c r="AK223" s="118"/>
      <c r="AL223" s="118"/>
      <c r="AM223" s="118"/>
      <c r="AN223" s="118"/>
      <c r="AO223" s="118"/>
      <c r="AP223" s="118"/>
      <c r="AQ223" s="118"/>
      <c r="AR223" s="118"/>
      <c r="AS223" s="118"/>
      <c r="AT223" s="118"/>
      <c r="AU223" s="118"/>
      <c r="AV223" s="118"/>
      <c r="AW223" s="118"/>
      <c r="AX223" s="165" t="str">
        <f t="shared" si="3"/>
        <v/>
      </c>
      <c r="AY223" s="113"/>
      <c r="AZ223" s="113"/>
    </row>
    <row r="224" spans="1:52" x14ac:dyDescent="0.25">
      <c r="A224" s="113"/>
      <c r="B224" s="113"/>
      <c r="C224" s="113"/>
      <c r="D224" s="114"/>
      <c r="E224" s="113"/>
      <c r="F224" s="113"/>
      <c r="G224" s="113"/>
      <c r="H224" s="113"/>
      <c r="I224" s="115"/>
      <c r="J224" s="113"/>
      <c r="K224" s="113"/>
      <c r="L224" s="113"/>
      <c r="M224" s="118"/>
      <c r="N224" s="118"/>
      <c r="O224" s="118"/>
      <c r="P224" s="118"/>
      <c r="Q224" s="118"/>
      <c r="R224" s="118"/>
      <c r="S224" s="118"/>
      <c r="T224" s="118"/>
      <c r="U224" s="118"/>
      <c r="V224" s="118"/>
      <c r="W224" s="118"/>
      <c r="X224" s="118"/>
      <c r="Y224" s="118"/>
      <c r="Z224" s="118"/>
      <c r="AA224" s="118"/>
      <c r="AB224" s="118"/>
      <c r="AC224" s="118"/>
      <c r="AD224" s="118"/>
      <c r="AE224" s="118"/>
      <c r="AF224" s="118"/>
      <c r="AG224" s="118"/>
      <c r="AH224" s="118"/>
      <c r="AI224" s="118"/>
      <c r="AJ224" s="118"/>
      <c r="AK224" s="118"/>
      <c r="AL224" s="118"/>
      <c r="AM224" s="118"/>
      <c r="AN224" s="118"/>
      <c r="AO224" s="118"/>
      <c r="AP224" s="118"/>
      <c r="AQ224" s="118"/>
      <c r="AR224" s="118"/>
      <c r="AS224" s="118"/>
      <c r="AT224" s="118"/>
      <c r="AU224" s="118"/>
      <c r="AV224" s="118"/>
      <c r="AW224" s="118"/>
      <c r="AX224" s="165" t="str">
        <f t="shared" si="3"/>
        <v/>
      </c>
      <c r="AY224" s="113"/>
      <c r="AZ224" s="113"/>
    </row>
    <row r="225" spans="1:52" x14ac:dyDescent="0.25">
      <c r="A225" s="113"/>
      <c r="B225" s="113"/>
      <c r="C225" s="113"/>
      <c r="D225" s="114"/>
      <c r="E225" s="113"/>
      <c r="F225" s="113"/>
      <c r="G225" s="113"/>
      <c r="H225" s="113"/>
      <c r="I225" s="115"/>
      <c r="J225" s="113"/>
      <c r="K225" s="113"/>
      <c r="L225" s="113"/>
      <c r="M225" s="118"/>
      <c r="N225" s="118"/>
      <c r="O225" s="118"/>
      <c r="P225" s="118"/>
      <c r="Q225" s="118"/>
      <c r="R225" s="118"/>
      <c r="S225" s="118"/>
      <c r="T225" s="118"/>
      <c r="U225" s="118"/>
      <c r="V225" s="118"/>
      <c r="W225" s="118"/>
      <c r="X225" s="118"/>
      <c r="Y225" s="118"/>
      <c r="Z225" s="118"/>
      <c r="AA225" s="118"/>
      <c r="AB225" s="118"/>
      <c r="AC225" s="118"/>
      <c r="AD225" s="118"/>
      <c r="AE225" s="118"/>
      <c r="AF225" s="118"/>
      <c r="AG225" s="118"/>
      <c r="AH225" s="118"/>
      <c r="AI225" s="118"/>
      <c r="AJ225" s="118"/>
      <c r="AK225" s="118"/>
      <c r="AL225" s="118"/>
      <c r="AM225" s="118"/>
      <c r="AN225" s="118"/>
      <c r="AO225" s="118"/>
      <c r="AP225" s="118"/>
      <c r="AQ225" s="118"/>
      <c r="AR225" s="118"/>
      <c r="AS225" s="118"/>
      <c r="AT225" s="118"/>
      <c r="AU225" s="118"/>
      <c r="AV225" s="118"/>
      <c r="AW225" s="118"/>
      <c r="AX225" s="165" t="str">
        <f t="shared" si="3"/>
        <v/>
      </c>
      <c r="AY225" s="113"/>
      <c r="AZ225" s="113"/>
    </row>
    <row r="226" spans="1:52" x14ac:dyDescent="0.25">
      <c r="A226" s="113"/>
      <c r="B226" s="113"/>
      <c r="C226" s="113"/>
      <c r="D226" s="114"/>
      <c r="E226" s="113"/>
      <c r="F226" s="113"/>
      <c r="G226" s="113"/>
      <c r="H226" s="113"/>
      <c r="I226" s="115"/>
      <c r="J226" s="113"/>
      <c r="K226" s="113"/>
      <c r="L226" s="113"/>
      <c r="M226" s="118"/>
      <c r="N226" s="118"/>
      <c r="O226" s="118"/>
      <c r="P226" s="118"/>
      <c r="Q226" s="118"/>
      <c r="R226" s="118"/>
      <c r="S226" s="118"/>
      <c r="T226" s="118"/>
      <c r="U226" s="118"/>
      <c r="V226" s="118"/>
      <c r="W226" s="118"/>
      <c r="X226" s="118"/>
      <c r="Y226" s="118"/>
      <c r="Z226" s="118"/>
      <c r="AA226" s="118"/>
      <c r="AB226" s="118"/>
      <c r="AC226" s="118"/>
      <c r="AD226" s="118"/>
      <c r="AE226" s="118"/>
      <c r="AF226" s="118"/>
      <c r="AG226" s="118"/>
      <c r="AH226" s="118"/>
      <c r="AI226" s="118"/>
      <c r="AJ226" s="118"/>
      <c r="AK226" s="118"/>
      <c r="AL226" s="118"/>
      <c r="AM226" s="118"/>
      <c r="AN226" s="118"/>
      <c r="AO226" s="118"/>
      <c r="AP226" s="118"/>
      <c r="AQ226" s="118"/>
      <c r="AR226" s="118"/>
      <c r="AS226" s="118"/>
      <c r="AT226" s="118"/>
      <c r="AU226" s="118"/>
      <c r="AV226" s="118"/>
      <c r="AW226" s="118"/>
      <c r="AX226" s="165" t="str">
        <f t="shared" si="3"/>
        <v/>
      </c>
      <c r="AY226" s="113"/>
      <c r="AZ226" s="113"/>
    </row>
    <row r="227" spans="1:52" x14ac:dyDescent="0.25">
      <c r="A227" s="113"/>
      <c r="B227" s="113"/>
      <c r="C227" s="113"/>
      <c r="D227" s="114"/>
      <c r="E227" s="113"/>
      <c r="F227" s="113"/>
      <c r="G227" s="113"/>
      <c r="H227" s="113"/>
      <c r="I227" s="115"/>
      <c r="J227" s="113"/>
      <c r="K227" s="113"/>
      <c r="L227" s="113"/>
      <c r="M227" s="118"/>
      <c r="N227" s="118"/>
      <c r="O227" s="118"/>
      <c r="P227" s="118"/>
      <c r="Q227" s="118"/>
      <c r="R227" s="118"/>
      <c r="S227" s="118"/>
      <c r="T227" s="118"/>
      <c r="U227" s="118"/>
      <c r="V227" s="118"/>
      <c r="W227" s="118"/>
      <c r="X227" s="118"/>
      <c r="Y227" s="118"/>
      <c r="Z227" s="118"/>
      <c r="AA227" s="118"/>
      <c r="AB227" s="118"/>
      <c r="AC227" s="118"/>
      <c r="AD227" s="118"/>
      <c r="AE227" s="118"/>
      <c r="AF227" s="118"/>
      <c r="AG227" s="118"/>
      <c r="AH227" s="118"/>
      <c r="AI227" s="118"/>
      <c r="AJ227" s="118"/>
      <c r="AK227" s="118"/>
      <c r="AL227" s="118"/>
      <c r="AM227" s="118"/>
      <c r="AN227" s="118"/>
      <c r="AO227" s="118"/>
      <c r="AP227" s="118"/>
      <c r="AQ227" s="118"/>
      <c r="AR227" s="118"/>
      <c r="AS227" s="118"/>
      <c r="AT227" s="118"/>
      <c r="AU227" s="118"/>
      <c r="AV227" s="118"/>
      <c r="AW227" s="118"/>
      <c r="AX227" s="165" t="str">
        <f t="shared" si="3"/>
        <v/>
      </c>
      <c r="AY227" s="113"/>
      <c r="AZ227" s="113"/>
    </row>
    <row r="228" spans="1:52" x14ac:dyDescent="0.25">
      <c r="A228" s="113"/>
      <c r="B228" s="113"/>
      <c r="C228" s="113"/>
      <c r="D228" s="114"/>
      <c r="E228" s="113"/>
      <c r="F228" s="113"/>
      <c r="G228" s="113"/>
      <c r="H228" s="113"/>
      <c r="I228" s="115"/>
      <c r="J228" s="113"/>
      <c r="K228" s="113"/>
      <c r="L228" s="113"/>
      <c r="M228" s="118"/>
      <c r="N228" s="118"/>
      <c r="O228" s="118"/>
      <c r="P228" s="118"/>
      <c r="Q228" s="118"/>
      <c r="R228" s="118"/>
      <c r="S228" s="118"/>
      <c r="T228" s="118"/>
      <c r="U228" s="118"/>
      <c r="V228" s="118"/>
      <c r="W228" s="118"/>
      <c r="X228" s="118"/>
      <c r="Y228" s="118"/>
      <c r="Z228" s="118"/>
      <c r="AA228" s="118"/>
      <c r="AB228" s="118"/>
      <c r="AC228" s="118"/>
      <c r="AD228" s="118"/>
      <c r="AE228" s="118"/>
      <c r="AF228" s="118"/>
      <c r="AG228" s="118"/>
      <c r="AH228" s="118"/>
      <c r="AI228" s="118"/>
      <c r="AJ228" s="118"/>
      <c r="AK228" s="118"/>
      <c r="AL228" s="118"/>
      <c r="AM228" s="118"/>
      <c r="AN228" s="118"/>
      <c r="AO228" s="118"/>
      <c r="AP228" s="118"/>
      <c r="AQ228" s="118"/>
      <c r="AR228" s="118"/>
      <c r="AS228" s="118"/>
      <c r="AT228" s="118"/>
      <c r="AU228" s="118"/>
      <c r="AV228" s="118"/>
      <c r="AW228" s="118"/>
      <c r="AX228" s="165" t="str">
        <f t="shared" si="3"/>
        <v/>
      </c>
      <c r="AY228" s="113"/>
      <c r="AZ228" s="113"/>
    </row>
    <row r="229" spans="1:52" x14ac:dyDescent="0.25">
      <c r="A229" s="113"/>
      <c r="B229" s="113"/>
      <c r="C229" s="113"/>
      <c r="D229" s="114"/>
      <c r="E229" s="113"/>
      <c r="F229" s="113"/>
      <c r="G229" s="113"/>
      <c r="H229" s="113"/>
      <c r="I229" s="115"/>
      <c r="J229" s="113"/>
      <c r="K229" s="113"/>
      <c r="L229" s="113"/>
      <c r="M229" s="118"/>
      <c r="N229" s="118"/>
      <c r="O229" s="118"/>
      <c r="P229" s="118"/>
      <c r="Q229" s="118"/>
      <c r="R229" s="118"/>
      <c r="S229" s="118"/>
      <c r="T229" s="118"/>
      <c r="U229" s="118"/>
      <c r="V229" s="118"/>
      <c r="W229" s="118"/>
      <c r="X229" s="118"/>
      <c r="Y229" s="118"/>
      <c r="Z229" s="118"/>
      <c r="AA229" s="118"/>
      <c r="AB229" s="118"/>
      <c r="AC229" s="118"/>
      <c r="AD229" s="118"/>
      <c r="AE229" s="118"/>
      <c r="AF229" s="118"/>
      <c r="AG229" s="118"/>
      <c r="AH229" s="118"/>
      <c r="AI229" s="118"/>
      <c r="AJ229" s="118"/>
      <c r="AK229" s="118"/>
      <c r="AL229" s="118"/>
      <c r="AM229" s="118"/>
      <c r="AN229" s="118"/>
      <c r="AO229" s="118"/>
      <c r="AP229" s="118"/>
      <c r="AQ229" s="118"/>
      <c r="AR229" s="118"/>
      <c r="AS229" s="118"/>
      <c r="AT229" s="118"/>
      <c r="AU229" s="118"/>
      <c r="AV229" s="118"/>
      <c r="AW229" s="118"/>
      <c r="AX229" s="165" t="str">
        <f t="shared" si="3"/>
        <v/>
      </c>
      <c r="AY229" s="113"/>
      <c r="AZ229" s="113"/>
    </row>
    <row r="230" spans="1:52" x14ac:dyDescent="0.25">
      <c r="A230" s="113"/>
      <c r="B230" s="113"/>
      <c r="C230" s="113"/>
      <c r="D230" s="114"/>
      <c r="E230" s="113"/>
      <c r="F230" s="113"/>
      <c r="G230" s="113"/>
      <c r="H230" s="113"/>
      <c r="I230" s="115"/>
      <c r="J230" s="113"/>
      <c r="K230" s="113"/>
      <c r="L230" s="113"/>
      <c r="M230" s="118"/>
      <c r="N230" s="118"/>
      <c r="O230" s="118"/>
      <c r="P230" s="118"/>
      <c r="Q230" s="118"/>
      <c r="R230" s="118"/>
      <c r="S230" s="118"/>
      <c r="T230" s="118"/>
      <c r="U230" s="118"/>
      <c r="V230" s="118"/>
      <c r="W230" s="118"/>
      <c r="X230" s="118"/>
      <c r="Y230" s="118"/>
      <c r="Z230" s="118"/>
      <c r="AA230" s="118"/>
      <c r="AB230" s="118"/>
      <c r="AC230" s="118"/>
      <c r="AD230" s="118"/>
      <c r="AE230" s="118"/>
      <c r="AF230" s="118"/>
      <c r="AG230" s="118"/>
      <c r="AH230" s="118"/>
      <c r="AI230" s="118"/>
      <c r="AJ230" s="118"/>
      <c r="AK230" s="118"/>
      <c r="AL230" s="118"/>
      <c r="AM230" s="118"/>
      <c r="AN230" s="118"/>
      <c r="AO230" s="118"/>
      <c r="AP230" s="118"/>
      <c r="AQ230" s="118"/>
      <c r="AR230" s="118"/>
      <c r="AS230" s="118"/>
      <c r="AT230" s="118"/>
      <c r="AU230" s="118"/>
      <c r="AV230" s="118"/>
      <c r="AW230" s="118"/>
      <c r="AX230" s="165" t="str">
        <f t="shared" si="3"/>
        <v/>
      </c>
      <c r="AY230" s="113"/>
      <c r="AZ230" s="113"/>
    </row>
    <row r="231" spans="1:52" x14ac:dyDescent="0.25">
      <c r="A231" s="113"/>
      <c r="B231" s="113"/>
      <c r="C231" s="113"/>
      <c r="D231" s="114"/>
      <c r="E231" s="113"/>
      <c r="F231" s="113"/>
      <c r="G231" s="113"/>
      <c r="H231" s="113"/>
      <c r="I231" s="115"/>
      <c r="J231" s="113"/>
      <c r="K231" s="113"/>
      <c r="L231" s="113"/>
      <c r="M231" s="118"/>
      <c r="N231" s="118"/>
      <c r="O231" s="118"/>
      <c r="P231" s="118"/>
      <c r="Q231" s="118"/>
      <c r="R231" s="118"/>
      <c r="S231" s="118"/>
      <c r="T231" s="118"/>
      <c r="U231" s="118"/>
      <c r="V231" s="118"/>
      <c r="W231" s="118"/>
      <c r="X231" s="118"/>
      <c r="Y231" s="118"/>
      <c r="Z231" s="118"/>
      <c r="AA231" s="118"/>
      <c r="AB231" s="118"/>
      <c r="AC231" s="118"/>
      <c r="AD231" s="118"/>
      <c r="AE231" s="118"/>
      <c r="AF231" s="118"/>
      <c r="AG231" s="118"/>
      <c r="AH231" s="118"/>
      <c r="AI231" s="118"/>
      <c r="AJ231" s="118"/>
      <c r="AK231" s="118"/>
      <c r="AL231" s="118"/>
      <c r="AM231" s="118"/>
      <c r="AN231" s="118"/>
      <c r="AO231" s="118"/>
      <c r="AP231" s="118"/>
      <c r="AQ231" s="118"/>
      <c r="AR231" s="118"/>
      <c r="AS231" s="118"/>
      <c r="AT231" s="118"/>
      <c r="AU231" s="118"/>
      <c r="AV231" s="118"/>
      <c r="AW231" s="118"/>
      <c r="AX231" s="165" t="str">
        <f t="shared" si="3"/>
        <v/>
      </c>
      <c r="AY231" s="113"/>
      <c r="AZ231" s="113"/>
    </row>
    <row r="232" spans="1:52" x14ac:dyDescent="0.25">
      <c r="A232" s="113"/>
      <c r="B232" s="113"/>
      <c r="C232" s="113"/>
      <c r="D232" s="114"/>
      <c r="E232" s="113"/>
      <c r="F232" s="113"/>
      <c r="G232" s="113"/>
      <c r="H232" s="113"/>
      <c r="I232" s="115"/>
      <c r="J232" s="113"/>
      <c r="K232" s="113"/>
      <c r="L232" s="113"/>
      <c r="M232" s="118"/>
      <c r="N232" s="118"/>
      <c r="O232" s="118"/>
      <c r="P232" s="118"/>
      <c r="Q232" s="118"/>
      <c r="R232" s="118"/>
      <c r="S232" s="118"/>
      <c r="T232" s="118"/>
      <c r="U232" s="118"/>
      <c r="V232" s="118"/>
      <c r="W232" s="118"/>
      <c r="X232" s="118"/>
      <c r="Y232" s="118"/>
      <c r="Z232" s="118"/>
      <c r="AA232" s="118"/>
      <c r="AB232" s="118"/>
      <c r="AC232" s="118"/>
      <c r="AD232" s="118"/>
      <c r="AE232" s="118"/>
      <c r="AF232" s="118"/>
      <c r="AG232" s="118"/>
      <c r="AH232" s="118"/>
      <c r="AI232" s="118"/>
      <c r="AJ232" s="118"/>
      <c r="AK232" s="118"/>
      <c r="AL232" s="118"/>
      <c r="AM232" s="118"/>
      <c r="AN232" s="118"/>
      <c r="AO232" s="118"/>
      <c r="AP232" s="118"/>
      <c r="AQ232" s="118"/>
      <c r="AR232" s="118"/>
      <c r="AS232" s="118"/>
      <c r="AT232" s="118"/>
      <c r="AU232" s="118"/>
      <c r="AV232" s="118"/>
      <c r="AW232" s="118"/>
      <c r="AX232" s="165" t="str">
        <f t="shared" si="3"/>
        <v/>
      </c>
      <c r="AY232" s="113"/>
      <c r="AZ232" s="113"/>
    </row>
    <row r="233" spans="1:52" x14ac:dyDescent="0.25">
      <c r="A233" s="113"/>
      <c r="B233" s="113"/>
      <c r="C233" s="113"/>
      <c r="D233" s="114"/>
      <c r="E233" s="113"/>
      <c r="F233" s="113"/>
      <c r="G233" s="113"/>
      <c r="H233" s="113"/>
      <c r="I233" s="115"/>
      <c r="J233" s="113"/>
      <c r="K233" s="113"/>
      <c r="L233" s="113"/>
      <c r="M233" s="118"/>
      <c r="N233" s="118"/>
      <c r="O233" s="118"/>
      <c r="P233" s="118"/>
      <c r="Q233" s="118"/>
      <c r="R233" s="118"/>
      <c r="S233" s="118"/>
      <c r="T233" s="118"/>
      <c r="U233" s="118"/>
      <c r="V233" s="118"/>
      <c r="W233" s="118"/>
      <c r="X233" s="118"/>
      <c r="Y233" s="118"/>
      <c r="Z233" s="118"/>
      <c r="AA233" s="118"/>
      <c r="AB233" s="118"/>
      <c r="AC233" s="118"/>
      <c r="AD233" s="118"/>
      <c r="AE233" s="118"/>
      <c r="AF233" s="118"/>
      <c r="AG233" s="118"/>
      <c r="AH233" s="118"/>
      <c r="AI233" s="118"/>
      <c r="AJ233" s="118"/>
      <c r="AK233" s="118"/>
      <c r="AL233" s="118"/>
      <c r="AM233" s="118"/>
      <c r="AN233" s="118"/>
      <c r="AO233" s="118"/>
      <c r="AP233" s="118"/>
      <c r="AQ233" s="118"/>
      <c r="AR233" s="118"/>
      <c r="AS233" s="118"/>
      <c r="AT233" s="118"/>
      <c r="AU233" s="118"/>
      <c r="AV233" s="118"/>
      <c r="AW233" s="118"/>
      <c r="AX233" s="165" t="str">
        <f t="shared" si="3"/>
        <v/>
      </c>
      <c r="AY233" s="113"/>
      <c r="AZ233" s="113"/>
    </row>
    <row r="234" spans="1:52" x14ac:dyDescent="0.25">
      <c r="A234" s="113"/>
      <c r="B234" s="113"/>
      <c r="C234" s="113"/>
      <c r="D234" s="114"/>
      <c r="E234" s="113"/>
      <c r="F234" s="113"/>
      <c r="G234" s="113"/>
      <c r="H234" s="113"/>
      <c r="I234" s="115"/>
      <c r="J234" s="113"/>
      <c r="K234" s="113"/>
      <c r="L234" s="113"/>
      <c r="M234" s="118"/>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8"/>
      <c r="AL234" s="118"/>
      <c r="AM234" s="118"/>
      <c r="AN234" s="118"/>
      <c r="AO234" s="118"/>
      <c r="AP234" s="118"/>
      <c r="AQ234" s="118"/>
      <c r="AR234" s="118"/>
      <c r="AS234" s="118"/>
      <c r="AT234" s="118"/>
      <c r="AU234" s="118"/>
      <c r="AV234" s="118"/>
      <c r="AW234" s="118"/>
      <c r="AX234" s="165" t="str">
        <f t="shared" si="3"/>
        <v/>
      </c>
      <c r="AY234" s="113"/>
      <c r="AZ234" s="113"/>
    </row>
    <row r="235" spans="1:52" x14ac:dyDescent="0.25">
      <c r="A235" s="113"/>
      <c r="B235" s="113"/>
      <c r="C235" s="113"/>
      <c r="D235" s="114"/>
      <c r="E235" s="113"/>
      <c r="F235" s="113"/>
      <c r="G235" s="113"/>
      <c r="H235" s="113"/>
      <c r="I235" s="115"/>
      <c r="J235" s="113"/>
      <c r="K235" s="113"/>
      <c r="L235" s="113"/>
      <c r="M235" s="118"/>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8"/>
      <c r="AL235" s="118"/>
      <c r="AM235" s="118"/>
      <c r="AN235" s="118"/>
      <c r="AO235" s="118"/>
      <c r="AP235" s="118"/>
      <c r="AQ235" s="118"/>
      <c r="AR235" s="118"/>
      <c r="AS235" s="118"/>
      <c r="AT235" s="118"/>
      <c r="AU235" s="118"/>
      <c r="AV235" s="118"/>
      <c r="AW235" s="118"/>
      <c r="AX235" s="165" t="str">
        <f t="shared" si="3"/>
        <v/>
      </c>
      <c r="AY235" s="113"/>
      <c r="AZ235" s="113"/>
    </row>
    <row r="236" spans="1:52" x14ac:dyDescent="0.25">
      <c r="A236" s="113"/>
      <c r="B236" s="113"/>
      <c r="C236" s="113"/>
      <c r="D236" s="114"/>
      <c r="E236" s="113"/>
      <c r="F236" s="113"/>
      <c r="G236" s="113"/>
      <c r="H236" s="113"/>
      <c r="I236" s="115"/>
      <c r="J236" s="113"/>
      <c r="K236" s="113"/>
      <c r="L236" s="113"/>
      <c r="M236" s="118"/>
      <c r="N236" s="118"/>
      <c r="O236" s="118"/>
      <c r="P236" s="118"/>
      <c r="Q236" s="118"/>
      <c r="R236" s="118"/>
      <c r="S236" s="118"/>
      <c r="T236" s="118"/>
      <c r="U236" s="118"/>
      <c r="V236" s="118"/>
      <c r="W236" s="118"/>
      <c r="X236" s="118"/>
      <c r="Y236" s="118"/>
      <c r="Z236" s="118"/>
      <c r="AA236" s="118"/>
      <c r="AB236" s="118"/>
      <c r="AC236" s="118"/>
      <c r="AD236" s="118"/>
      <c r="AE236" s="118"/>
      <c r="AF236" s="118"/>
      <c r="AG236" s="118"/>
      <c r="AH236" s="118"/>
      <c r="AI236" s="118"/>
      <c r="AJ236" s="118"/>
      <c r="AK236" s="118"/>
      <c r="AL236" s="118"/>
      <c r="AM236" s="118"/>
      <c r="AN236" s="118"/>
      <c r="AO236" s="118"/>
      <c r="AP236" s="118"/>
      <c r="AQ236" s="118"/>
      <c r="AR236" s="118"/>
      <c r="AS236" s="118"/>
      <c r="AT236" s="118"/>
      <c r="AU236" s="118"/>
      <c r="AV236" s="118"/>
      <c r="AW236" s="118"/>
      <c r="AX236" s="165" t="str">
        <f t="shared" si="3"/>
        <v/>
      </c>
      <c r="AY236" s="113"/>
      <c r="AZ236" s="113"/>
    </row>
    <row r="237" spans="1:52" x14ac:dyDescent="0.25">
      <c r="A237" s="113"/>
      <c r="B237" s="113"/>
      <c r="C237" s="113"/>
      <c r="D237" s="114"/>
      <c r="E237" s="113"/>
      <c r="F237" s="113"/>
      <c r="G237" s="113"/>
      <c r="H237" s="113"/>
      <c r="I237" s="115"/>
      <c r="J237" s="113"/>
      <c r="K237" s="113"/>
      <c r="L237" s="113"/>
      <c r="M237" s="118"/>
      <c r="N237" s="118"/>
      <c r="O237" s="118"/>
      <c r="P237" s="118"/>
      <c r="Q237" s="118"/>
      <c r="R237" s="118"/>
      <c r="S237" s="118"/>
      <c r="T237" s="118"/>
      <c r="U237" s="118"/>
      <c r="V237" s="118"/>
      <c r="W237" s="118"/>
      <c r="X237" s="118"/>
      <c r="Y237" s="118"/>
      <c r="Z237" s="118"/>
      <c r="AA237" s="118"/>
      <c r="AB237" s="118"/>
      <c r="AC237" s="118"/>
      <c r="AD237" s="118"/>
      <c r="AE237" s="118"/>
      <c r="AF237" s="118"/>
      <c r="AG237" s="118"/>
      <c r="AH237" s="118"/>
      <c r="AI237" s="118"/>
      <c r="AJ237" s="118"/>
      <c r="AK237" s="118"/>
      <c r="AL237" s="118"/>
      <c r="AM237" s="118"/>
      <c r="AN237" s="118"/>
      <c r="AO237" s="118"/>
      <c r="AP237" s="118"/>
      <c r="AQ237" s="118"/>
      <c r="AR237" s="118"/>
      <c r="AS237" s="118"/>
      <c r="AT237" s="118"/>
      <c r="AU237" s="118"/>
      <c r="AV237" s="118"/>
      <c r="AW237" s="118"/>
      <c r="AX237" s="165" t="str">
        <f t="shared" si="3"/>
        <v/>
      </c>
      <c r="AY237" s="113"/>
      <c r="AZ237" s="113"/>
    </row>
    <row r="238" spans="1:52" x14ac:dyDescent="0.25">
      <c r="A238" s="113"/>
      <c r="B238" s="113"/>
      <c r="C238" s="113"/>
      <c r="D238" s="114"/>
      <c r="E238" s="113"/>
      <c r="F238" s="113"/>
      <c r="G238" s="113"/>
      <c r="H238" s="113"/>
      <c r="I238" s="115"/>
      <c r="J238" s="113"/>
      <c r="K238" s="113"/>
      <c r="L238" s="113"/>
      <c r="M238" s="118"/>
      <c r="N238" s="118"/>
      <c r="O238" s="118"/>
      <c r="P238" s="118"/>
      <c r="Q238" s="118"/>
      <c r="R238" s="118"/>
      <c r="S238" s="118"/>
      <c r="T238" s="118"/>
      <c r="U238" s="118"/>
      <c r="V238" s="118"/>
      <c r="W238" s="118"/>
      <c r="X238" s="118"/>
      <c r="Y238" s="118"/>
      <c r="Z238" s="118"/>
      <c r="AA238" s="118"/>
      <c r="AB238" s="118"/>
      <c r="AC238" s="118"/>
      <c r="AD238" s="118"/>
      <c r="AE238" s="118"/>
      <c r="AF238" s="118"/>
      <c r="AG238" s="118"/>
      <c r="AH238" s="118"/>
      <c r="AI238" s="118"/>
      <c r="AJ238" s="118"/>
      <c r="AK238" s="118"/>
      <c r="AL238" s="118"/>
      <c r="AM238" s="118"/>
      <c r="AN238" s="118"/>
      <c r="AO238" s="118"/>
      <c r="AP238" s="118"/>
      <c r="AQ238" s="118"/>
      <c r="AR238" s="118"/>
      <c r="AS238" s="118"/>
      <c r="AT238" s="118"/>
      <c r="AU238" s="118"/>
      <c r="AV238" s="118"/>
      <c r="AW238" s="118"/>
      <c r="AX238" s="165" t="str">
        <f t="shared" si="3"/>
        <v/>
      </c>
      <c r="AY238" s="113"/>
      <c r="AZ238" s="113"/>
    </row>
    <row r="239" spans="1:52" x14ac:dyDescent="0.25">
      <c r="A239" s="113"/>
      <c r="B239" s="113"/>
      <c r="C239" s="113"/>
      <c r="D239" s="114"/>
      <c r="E239" s="113"/>
      <c r="F239" s="113"/>
      <c r="G239" s="113"/>
      <c r="H239" s="113"/>
      <c r="I239" s="115"/>
      <c r="J239" s="113"/>
      <c r="K239" s="113"/>
      <c r="L239" s="113"/>
      <c r="M239" s="118"/>
      <c r="N239" s="118"/>
      <c r="O239" s="118"/>
      <c r="P239" s="118"/>
      <c r="Q239" s="118"/>
      <c r="R239" s="118"/>
      <c r="S239" s="118"/>
      <c r="T239" s="118"/>
      <c r="U239" s="118"/>
      <c r="V239" s="118"/>
      <c r="W239" s="118"/>
      <c r="X239" s="118"/>
      <c r="Y239" s="118"/>
      <c r="Z239" s="118"/>
      <c r="AA239" s="118"/>
      <c r="AB239" s="118"/>
      <c r="AC239" s="118"/>
      <c r="AD239" s="118"/>
      <c r="AE239" s="118"/>
      <c r="AF239" s="118"/>
      <c r="AG239" s="118"/>
      <c r="AH239" s="118"/>
      <c r="AI239" s="118"/>
      <c r="AJ239" s="118"/>
      <c r="AK239" s="118"/>
      <c r="AL239" s="118"/>
      <c r="AM239" s="118"/>
      <c r="AN239" s="118"/>
      <c r="AO239" s="118"/>
      <c r="AP239" s="118"/>
      <c r="AQ239" s="118"/>
      <c r="AR239" s="118"/>
      <c r="AS239" s="118"/>
      <c r="AT239" s="118"/>
      <c r="AU239" s="118"/>
      <c r="AV239" s="118"/>
      <c r="AW239" s="118"/>
      <c r="AX239" s="165" t="str">
        <f t="shared" si="3"/>
        <v/>
      </c>
      <c r="AY239" s="113"/>
      <c r="AZ239" s="113"/>
    </row>
    <row r="240" spans="1:52" x14ac:dyDescent="0.25">
      <c r="A240" s="113"/>
      <c r="B240" s="113"/>
      <c r="C240" s="113"/>
      <c r="D240" s="114"/>
      <c r="E240" s="113"/>
      <c r="F240" s="113"/>
      <c r="G240" s="113"/>
      <c r="H240" s="113"/>
      <c r="I240" s="115"/>
      <c r="J240" s="113"/>
      <c r="K240" s="113"/>
      <c r="L240" s="113"/>
      <c r="M240" s="118"/>
      <c r="N240" s="118"/>
      <c r="O240" s="118"/>
      <c r="P240" s="118"/>
      <c r="Q240" s="118"/>
      <c r="R240" s="118"/>
      <c r="S240" s="118"/>
      <c r="T240" s="118"/>
      <c r="U240" s="118"/>
      <c r="V240" s="118"/>
      <c r="W240" s="118"/>
      <c r="X240" s="118"/>
      <c r="Y240" s="118"/>
      <c r="Z240" s="118"/>
      <c r="AA240" s="118"/>
      <c r="AB240" s="118"/>
      <c r="AC240" s="118"/>
      <c r="AD240" s="118"/>
      <c r="AE240" s="118"/>
      <c r="AF240" s="118"/>
      <c r="AG240" s="118"/>
      <c r="AH240" s="118"/>
      <c r="AI240" s="118"/>
      <c r="AJ240" s="118"/>
      <c r="AK240" s="118"/>
      <c r="AL240" s="118"/>
      <c r="AM240" s="118"/>
      <c r="AN240" s="118"/>
      <c r="AO240" s="118"/>
      <c r="AP240" s="118"/>
      <c r="AQ240" s="118"/>
      <c r="AR240" s="118"/>
      <c r="AS240" s="118"/>
      <c r="AT240" s="118"/>
      <c r="AU240" s="118"/>
      <c r="AV240" s="118"/>
      <c r="AW240" s="118"/>
      <c r="AX240" s="165" t="str">
        <f t="shared" si="3"/>
        <v/>
      </c>
      <c r="AY240" s="113"/>
      <c r="AZ240" s="113"/>
    </row>
    <row r="241" spans="1:52" x14ac:dyDescent="0.25">
      <c r="A241" s="113"/>
      <c r="B241" s="113"/>
      <c r="C241" s="113"/>
      <c r="D241" s="114"/>
      <c r="E241" s="113"/>
      <c r="F241" s="113"/>
      <c r="G241" s="113"/>
      <c r="H241" s="113"/>
      <c r="I241" s="115"/>
      <c r="J241" s="113"/>
      <c r="K241" s="113"/>
      <c r="L241" s="113"/>
      <c r="M241" s="118"/>
      <c r="N241" s="118"/>
      <c r="O241" s="118"/>
      <c r="P241" s="118"/>
      <c r="Q241" s="118"/>
      <c r="R241" s="118"/>
      <c r="S241" s="118"/>
      <c r="T241" s="118"/>
      <c r="U241" s="118"/>
      <c r="V241" s="118"/>
      <c r="W241" s="118"/>
      <c r="X241" s="118"/>
      <c r="Y241" s="118"/>
      <c r="Z241" s="118"/>
      <c r="AA241" s="118"/>
      <c r="AB241" s="118"/>
      <c r="AC241" s="118"/>
      <c r="AD241" s="118"/>
      <c r="AE241" s="118"/>
      <c r="AF241" s="118"/>
      <c r="AG241" s="118"/>
      <c r="AH241" s="118"/>
      <c r="AI241" s="118"/>
      <c r="AJ241" s="118"/>
      <c r="AK241" s="118"/>
      <c r="AL241" s="118"/>
      <c r="AM241" s="118"/>
      <c r="AN241" s="118"/>
      <c r="AO241" s="118"/>
      <c r="AP241" s="118"/>
      <c r="AQ241" s="118"/>
      <c r="AR241" s="118"/>
      <c r="AS241" s="118"/>
      <c r="AT241" s="118"/>
      <c r="AU241" s="118"/>
      <c r="AV241" s="118"/>
      <c r="AW241" s="118"/>
      <c r="AX241" s="165" t="str">
        <f t="shared" si="3"/>
        <v/>
      </c>
      <c r="AY241" s="113"/>
      <c r="AZ241" s="113"/>
    </row>
    <row r="242" spans="1:52" x14ac:dyDescent="0.25">
      <c r="A242" s="113"/>
      <c r="B242" s="113"/>
      <c r="C242" s="113"/>
      <c r="D242" s="114"/>
      <c r="E242" s="113"/>
      <c r="F242" s="113"/>
      <c r="G242" s="113"/>
      <c r="H242" s="113"/>
      <c r="I242" s="115"/>
      <c r="J242" s="113"/>
      <c r="K242" s="113"/>
      <c r="L242" s="113"/>
      <c r="M242" s="118"/>
      <c r="N242" s="118"/>
      <c r="O242" s="118"/>
      <c r="P242" s="118"/>
      <c r="Q242" s="118"/>
      <c r="R242" s="118"/>
      <c r="S242" s="118"/>
      <c r="T242" s="118"/>
      <c r="U242" s="118"/>
      <c r="V242" s="118"/>
      <c r="W242" s="118"/>
      <c r="X242" s="118"/>
      <c r="Y242" s="118"/>
      <c r="Z242" s="118"/>
      <c r="AA242" s="118"/>
      <c r="AB242" s="118"/>
      <c r="AC242" s="118"/>
      <c r="AD242" s="118"/>
      <c r="AE242" s="118"/>
      <c r="AF242" s="118"/>
      <c r="AG242" s="118"/>
      <c r="AH242" s="118"/>
      <c r="AI242" s="118"/>
      <c r="AJ242" s="118"/>
      <c r="AK242" s="118"/>
      <c r="AL242" s="118"/>
      <c r="AM242" s="118"/>
      <c r="AN242" s="118"/>
      <c r="AO242" s="118"/>
      <c r="AP242" s="118"/>
      <c r="AQ242" s="118"/>
      <c r="AR242" s="118"/>
      <c r="AS242" s="118"/>
      <c r="AT242" s="118"/>
      <c r="AU242" s="118"/>
      <c r="AV242" s="118"/>
      <c r="AW242" s="118"/>
      <c r="AX242" s="165" t="str">
        <f t="shared" si="3"/>
        <v/>
      </c>
      <c r="AY242" s="113"/>
      <c r="AZ242" s="113"/>
    </row>
    <row r="243" spans="1:52" x14ac:dyDescent="0.25">
      <c r="A243" s="113"/>
      <c r="B243" s="113"/>
      <c r="C243" s="113"/>
      <c r="D243" s="114"/>
      <c r="E243" s="113"/>
      <c r="F243" s="113"/>
      <c r="G243" s="113"/>
      <c r="H243" s="113"/>
      <c r="I243" s="115"/>
      <c r="J243" s="113"/>
      <c r="K243" s="113"/>
      <c r="L243" s="113"/>
      <c r="M243" s="118"/>
      <c r="N243" s="118"/>
      <c r="O243" s="118"/>
      <c r="P243" s="118"/>
      <c r="Q243" s="118"/>
      <c r="R243" s="118"/>
      <c r="S243" s="118"/>
      <c r="T243" s="118"/>
      <c r="U243" s="118"/>
      <c r="V243" s="118"/>
      <c r="W243" s="118"/>
      <c r="X243" s="118"/>
      <c r="Y243" s="118"/>
      <c r="Z243" s="118"/>
      <c r="AA243" s="118"/>
      <c r="AB243" s="118"/>
      <c r="AC243" s="118"/>
      <c r="AD243" s="118"/>
      <c r="AE243" s="118"/>
      <c r="AF243" s="118"/>
      <c r="AG243" s="118"/>
      <c r="AH243" s="118"/>
      <c r="AI243" s="118"/>
      <c r="AJ243" s="118"/>
      <c r="AK243" s="118"/>
      <c r="AL243" s="118"/>
      <c r="AM243" s="118"/>
      <c r="AN243" s="118"/>
      <c r="AO243" s="118"/>
      <c r="AP243" s="118"/>
      <c r="AQ243" s="118"/>
      <c r="AR243" s="118"/>
      <c r="AS243" s="118"/>
      <c r="AT243" s="118"/>
      <c r="AU243" s="118"/>
      <c r="AV243" s="118"/>
      <c r="AW243" s="118"/>
      <c r="AX243" s="165" t="str">
        <f t="shared" si="3"/>
        <v/>
      </c>
      <c r="AY243" s="113"/>
      <c r="AZ243" s="113"/>
    </row>
    <row r="244" spans="1:52" x14ac:dyDescent="0.25">
      <c r="A244" s="113"/>
      <c r="B244" s="113"/>
      <c r="C244" s="113"/>
      <c r="D244" s="114"/>
      <c r="E244" s="113"/>
      <c r="F244" s="113"/>
      <c r="G244" s="113"/>
      <c r="H244" s="113"/>
      <c r="I244" s="115"/>
      <c r="J244" s="113"/>
      <c r="K244" s="113"/>
      <c r="L244" s="113"/>
      <c r="M244" s="118"/>
      <c r="N244" s="118"/>
      <c r="O244" s="118"/>
      <c r="P244" s="118"/>
      <c r="Q244" s="118"/>
      <c r="R244" s="118"/>
      <c r="S244" s="118"/>
      <c r="T244" s="118"/>
      <c r="U244" s="118"/>
      <c r="V244" s="118"/>
      <c r="W244" s="118"/>
      <c r="X244" s="118"/>
      <c r="Y244" s="118"/>
      <c r="Z244" s="118"/>
      <c r="AA244" s="118"/>
      <c r="AB244" s="118"/>
      <c r="AC244" s="118"/>
      <c r="AD244" s="118"/>
      <c r="AE244" s="118"/>
      <c r="AF244" s="118"/>
      <c r="AG244" s="118"/>
      <c r="AH244" s="118"/>
      <c r="AI244" s="118"/>
      <c r="AJ244" s="118"/>
      <c r="AK244" s="118"/>
      <c r="AL244" s="118"/>
      <c r="AM244" s="118"/>
      <c r="AN244" s="118"/>
      <c r="AO244" s="118"/>
      <c r="AP244" s="118"/>
      <c r="AQ244" s="118"/>
      <c r="AR244" s="118"/>
      <c r="AS244" s="118"/>
      <c r="AT244" s="118"/>
      <c r="AU244" s="118"/>
      <c r="AV244" s="118"/>
      <c r="AW244" s="118"/>
      <c r="AX244" s="165" t="str">
        <f t="shared" si="3"/>
        <v/>
      </c>
      <c r="AY244" s="113"/>
      <c r="AZ244" s="113"/>
    </row>
    <row r="245" spans="1:52" x14ac:dyDescent="0.25">
      <c r="A245" s="113"/>
      <c r="B245" s="113"/>
      <c r="C245" s="113"/>
      <c r="D245" s="114"/>
      <c r="E245" s="113"/>
      <c r="F245" s="113"/>
      <c r="G245" s="113"/>
      <c r="H245" s="113"/>
      <c r="I245" s="115"/>
      <c r="J245" s="113"/>
      <c r="K245" s="113"/>
      <c r="L245" s="113"/>
      <c r="M245" s="118"/>
      <c r="N245" s="118"/>
      <c r="O245" s="118"/>
      <c r="P245" s="118"/>
      <c r="Q245" s="118"/>
      <c r="R245" s="118"/>
      <c r="S245" s="118"/>
      <c r="T245" s="118"/>
      <c r="U245" s="118"/>
      <c r="V245" s="118"/>
      <c r="W245" s="118"/>
      <c r="X245" s="118"/>
      <c r="Y245" s="118"/>
      <c r="Z245" s="118"/>
      <c r="AA245" s="118"/>
      <c r="AB245" s="118"/>
      <c r="AC245" s="118"/>
      <c r="AD245" s="118"/>
      <c r="AE245" s="118"/>
      <c r="AF245" s="118"/>
      <c r="AG245" s="118"/>
      <c r="AH245" s="118"/>
      <c r="AI245" s="118"/>
      <c r="AJ245" s="118"/>
      <c r="AK245" s="118"/>
      <c r="AL245" s="118"/>
      <c r="AM245" s="118"/>
      <c r="AN245" s="118"/>
      <c r="AO245" s="118"/>
      <c r="AP245" s="118"/>
      <c r="AQ245" s="118"/>
      <c r="AR245" s="118"/>
      <c r="AS245" s="118"/>
      <c r="AT245" s="118"/>
      <c r="AU245" s="118"/>
      <c r="AV245" s="118"/>
      <c r="AW245" s="118"/>
      <c r="AX245" s="165" t="str">
        <f t="shared" si="3"/>
        <v/>
      </c>
      <c r="AY245" s="113"/>
      <c r="AZ245" s="113"/>
    </row>
    <row r="246" spans="1:52" x14ac:dyDescent="0.25">
      <c r="A246" s="113"/>
      <c r="B246" s="113"/>
      <c r="C246" s="113"/>
      <c r="D246" s="114"/>
      <c r="E246" s="113"/>
      <c r="F246" s="113"/>
      <c r="G246" s="113"/>
      <c r="H246" s="113"/>
      <c r="I246" s="115"/>
      <c r="J246" s="113"/>
      <c r="K246" s="113"/>
      <c r="L246" s="113"/>
      <c r="M246" s="118"/>
      <c r="N246" s="118"/>
      <c r="O246" s="118"/>
      <c r="P246" s="118"/>
      <c r="Q246" s="118"/>
      <c r="R246" s="118"/>
      <c r="S246" s="118"/>
      <c r="T246" s="118"/>
      <c r="U246" s="118"/>
      <c r="V246" s="118"/>
      <c r="W246" s="118"/>
      <c r="X246" s="118"/>
      <c r="Y246" s="118"/>
      <c r="Z246" s="118"/>
      <c r="AA246" s="118"/>
      <c r="AB246" s="118"/>
      <c r="AC246" s="118"/>
      <c r="AD246" s="118"/>
      <c r="AE246" s="118"/>
      <c r="AF246" s="118"/>
      <c r="AG246" s="118"/>
      <c r="AH246" s="118"/>
      <c r="AI246" s="118"/>
      <c r="AJ246" s="118"/>
      <c r="AK246" s="118"/>
      <c r="AL246" s="118"/>
      <c r="AM246" s="118"/>
      <c r="AN246" s="118"/>
      <c r="AO246" s="118"/>
      <c r="AP246" s="118"/>
      <c r="AQ246" s="118"/>
      <c r="AR246" s="118"/>
      <c r="AS246" s="118"/>
      <c r="AT246" s="118"/>
      <c r="AU246" s="118"/>
      <c r="AV246" s="118"/>
      <c r="AW246" s="118"/>
      <c r="AX246" s="165" t="str">
        <f t="shared" si="3"/>
        <v/>
      </c>
      <c r="AY246" s="113"/>
      <c r="AZ246" s="113"/>
    </row>
    <row r="247" spans="1:52" x14ac:dyDescent="0.25">
      <c r="A247" s="113"/>
      <c r="B247" s="113"/>
      <c r="C247" s="113"/>
      <c r="D247" s="114"/>
      <c r="E247" s="113"/>
      <c r="F247" s="113"/>
      <c r="G247" s="113"/>
      <c r="H247" s="113"/>
      <c r="I247" s="115"/>
      <c r="J247" s="113"/>
      <c r="K247" s="113"/>
      <c r="L247" s="113"/>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65" t="str">
        <f t="shared" si="3"/>
        <v/>
      </c>
      <c r="AY247" s="113"/>
      <c r="AZ247" s="113"/>
    </row>
    <row r="248" spans="1:52" x14ac:dyDescent="0.25">
      <c r="A248" s="113"/>
      <c r="B248" s="113"/>
      <c r="C248" s="113"/>
      <c r="D248" s="114"/>
      <c r="E248" s="113"/>
      <c r="F248" s="113"/>
      <c r="G248" s="113"/>
      <c r="H248" s="113"/>
      <c r="I248" s="115"/>
      <c r="J248" s="113"/>
      <c r="K248" s="113"/>
      <c r="L248" s="113"/>
      <c r="M248" s="118"/>
      <c r="N248" s="118"/>
      <c r="O248" s="118"/>
      <c r="P248" s="118"/>
      <c r="Q248" s="118"/>
      <c r="R248" s="118"/>
      <c r="S248" s="118"/>
      <c r="T248" s="118"/>
      <c r="U248" s="118"/>
      <c r="V248" s="118"/>
      <c r="W248" s="118"/>
      <c r="X248" s="118"/>
      <c r="Y248" s="118"/>
      <c r="Z248" s="118"/>
      <c r="AA248" s="118"/>
      <c r="AB248" s="118"/>
      <c r="AC248" s="118"/>
      <c r="AD248" s="118"/>
      <c r="AE248" s="118"/>
      <c r="AF248" s="118"/>
      <c r="AG248" s="118"/>
      <c r="AH248" s="118"/>
      <c r="AI248" s="118"/>
      <c r="AJ248" s="118"/>
      <c r="AK248" s="118"/>
      <c r="AL248" s="118"/>
      <c r="AM248" s="118"/>
      <c r="AN248" s="118"/>
      <c r="AO248" s="118"/>
      <c r="AP248" s="118"/>
      <c r="AQ248" s="118"/>
      <c r="AR248" s="118"/>
      <c r="AS248" s="118"/>
      <c r="AT248" s="118"/>
      <c r="AU248" s="118"/>
      <c r="AV248" s="118"/>
      <c r="AW248" s="118"/>
      <c r="AX248" s="165" t="str">
        <f t="shared" si="3"/>
        <v/>
      </c>
      <c r="AY248" s="113"/>
      <c r="AZ248" s="113"/>
    </row>
    <row r="249" spans="1:52" x14ac:dyDescent="0.25">
      <c r="A249" s="113"/>
      <c r="B249" s="113"/>
      <c r="C249" s="113"/>
      <c r="D249" s="114"/>
      <c r="E249" s="113"/>
      <c r="F249" s="113"/>
      <c r="G249" s="113"/>
      <c r="H249" s="113"/>
      <c r="I249" s="115"/>
      <c r="J249" s="113"/>
      <c r="K249" s="113"/>
      <c r="L249" s="113"/>
      <c r="M249" s="118"/>
      <c r="N249" s="118"/>
      <c r="O249" s="118"/>
      <c r="P249" s="118"/>
      <c r="Q249" s="118"/>
      <c r="R249" s="118"/>
      <c r="S249" s="118"/>
      <c r="T249" s="118"/>
      <c r="U249" s="118"/>
      <c r="V249" s="118"/>
      <c r="W249" s="118"/>
      <c r="X249" s="118"/>
      <c r="Y249" s="118"/>
      <c r="Z249" s="118"/>
      <c r="AA249" s="118"/>
      <c r="AB249" s="118"/>
      <c r="AC249" s="118"/>
      <c r="AD249" s="118"/>
      <c r="AE249" s="118"/>
      <c r="AF249" s="118"/>
      <c r="AG249" s="118"/>
      <c r="AH249" s="118"/>
      <c r="AI249" s="118"/>
      <c r="AJ249" s="118"/>
      <c r="AK249" s="118"/>
      <c r="AL249" s="118"/>
      <c r="AM249" s="118"/>
      <c r="AN249" s="118"/>
      <c r="AO249" s="118"/>
      <c r="AP249" s="118"/>
      <c r="AQ249" s="118"/>
      <c r="AR249" s="118"/>
      <c r="AS249" s="118"/>
      <c r="AT249" s="118"/>
      <c r="AU249" s="118"/>
      <c r="AV249" s="118"/>
      <c r="AW249" s="118"/>
      <c r="AX249" s="165" t="str">
        <f t="shared" si="3"/>
        <v/>
      </c>
      <c r="AY249" s="113"/>
      <c r="AZ249" s="113"/>
    </row>
    <row r="250" spans="1:52" x14ac:dyDescent="0.25">
      <c r="A250" s="113"/>
      <c r="B250" s="113"/>
      <c r="C250" s="113"/>
      <c r="D250" s="114"/>
      <c r="E250" s="113"/>
      <c r="F250" s="113"/>
      <c r="G250" s="113"/>
      <c r="H250" s="113"/>
      <c r="I250" s="115"/>
      <c r="J250" s="113"/>
      <c r="K250" s="113"/>
      <c r="L250" s="113"/>
      <c r="M250" s="118"/>
      <c r="N250" s="118"/>
      <c r="O250" s="118"/>
      <c r="P250" s="118"/>
      <c r="Q250" s="118"/>
      <c r="R250" s="118"/>
      <c r="S250" s="118"/>
      <c r="T250" s="118"/>
      <c r="U250" s="118"/>
      <c r="V250" s="118"/>
      <c r="W250" s="118"/>
      <c r="X250" s="118"/>
      <c r="Y250" s="118"/>
      <c r="Z250" s="118"/>
      <c r="AA250" s="118"/>
      <c r="AB250" s="118"/>
      <c r="AC250" s="118"/>
      <c r="AD250" s="118"/>
      <c r="AE250" s="118"/>
      <c r="AF250" s="118"/>
      <c r="AG250" s="118"/>
      <c r="AH250" s="118"/>
      <c r="AI250" s="118"/>
      <c r="AJ250" s="118"/>
      <c r="AK250" s="118"/>
      <c r="AL250" s="118"/>
      <c r="AM250" s="118"/>
      <c r="AN250" s="118"/>
      <c r="AO250" s="118"/>
      <c r="AP250" s="118"/>
      <c r="AQ250" s="118"/>
      <c r="AR250" s="118"/>
      <c r="AS250" s="118"/>
      <c r="AT250" s="118"/>
      <c r="AU250" s="118"/>
      <c r="AV250" s="118"/>
      <c r="AW250" s="118"/>
      <c r="AX250" s="165" t="str">
        <f t="shared" si="3"/>
        <v/>
      </c>
      <c r="AY250" s="113"/>
      <c r="AZ250" s="113"/>
    </row>
    <row r="251" spans="1:52" x14ac:dyDescent="0.25">
      <c r="A251" s="113"/>
      <c r="B251" s="113"/>
      <c r="C251" s="113"/>
      <c r="D251" s="114"/>
      <c r="E251" s="113"/>
      <c r="F251" s="113"/>
      <c r="G251" s="113"/>
      <c r="H251" s="113"/>
      <c r="I251" s="115"/>
      <c r="J251" s="113"/>
      <c r="K251" s="113"/>
      <c r="L251" s="113"/>
      <c r="M251" s="118"/>
      <c r="N251" s="118"/>
      <c r="O251" s="118"/>
      <c r="P251" s="118"/>
      <c r="Q251" s="118"/>
      <c r="R251" s="118"/>
      <c r="S251" s="118"/>
      <c r="T251" s="118"/>
      <c r="U251" s="118"/>
      <c r="V251" s="118"/>
      <c r="W251" s="118"/>
      <c r="X251" s="118"/>
      <c r="Y251" s="118"/>
      <c r="Z251" s="118"/>
      <c r="AA251" s="118"/>
      <c r="AB251" s="118"/>
      <c r="AC251" s="118"/>
      <c r="AD251" s="118"/>
      <c r="AE251" s="118"/>
      <c r="AF251" s="118"/>
      <c r="AG251" s="118"/>
      <c r="AH251" s="118"/>
      <c r="AI251" s="118"/>
      <c r="AJ251" s="118"/>
      <c r="AK251" s="118"/>
      <c r="AL251" s="118"/>
      <c r="AM251" s="118"/>
      <c r="AN251" s="118"/>
      <c r="AO251" s="118"/>
      <c r="AP251" s="118"/>
      <c r="AQ251" s="118"/>
      <c r="AR251" s="118"/>
      <c r="AS251" s="118"/>
      <c r="AT251" s="118"/>
      <c r="AU251" s="118"/>
      <c r="AV251" s="118"/>
      <c r="AW251" s="118"/>
      <c r="AX251" s="165" t="str">
        <f t="shared" si="3"/>
        <v/>
      </c>
      <c r="AY251" s="113"/>
      <c r="AZ251" s="113"/>
    </row>
    <row r="252" spans="1:52" x14ac:dyDescent="0.25">
      <c r="A252" s="113"/>
      <c r="B252" s="113"/>
      <c r="C252" s="113"/>
      <c r="D252" s="114"/>
      <c r="E252" s="113"/>
      <c r="F252" s="113"/>
      <c r="G252" s="113"/>
      <c r="H252" s="113"/>
      <c r="I252" s="115"/>
      <c r="J252" s="113"/>
      <c r="K252" s="113"/>
      <c r="L252" s="113"/>
      <c r="M252" s="118"/>
      <c r="N252" s="118"/>
      <c r="O252" s="118"/>
      <c r="P252" s="118"/>
      <c r="Q252" s="118"/>
      <c r="R252" s="118"/>
      <c r="S252" s="118"/>
      <c r="T252" s="118"/>
      <c r="U252" s="118"/>
      <c r="V252" s="118"/>
      <c r="W252" s="118"/>
      <c r="X252" s="118"/>
      <c r="Y252" s="118"/>
      <c r="Z252" s="118"/>
      <c r="AA252" s="118"/>
      <c r="AB252" s="118"/>
      <c r="AC252" s="118"/>
      <c r="AD252" s="118"/>
      <c r="AE252" s="118"/>
      <c r="AF252" s="118"/>
      <c r="AG252" s="118"/>
      <c r="AH252" s="118"/>
      <c r="AI252" s="118"/>
      <c r="AJ252" s="118"/>
      <c r="AK252" s="118"/>
      <c r="AL252" s="118"/>
      <c r="AM252" s="118"/>
      <c r="AN252" s="118"/>
      <c r="AO252" s="118"/>
      <c r="AP252" s="118"/>
      <c r="AQ252" s="118"/>
      <c r="AR252" s="118"/>
      <c r="AS252" s="118"/>
      <c r="AT252" s="118"/>
      <c r="AU252" s="118"/>
      <c r="AV252" s="118"/>
      <c r="AW252" s="118"/>
      <c r="AX252" s="165" t="str">
        <f t="shared" si="3"/>
        <v/>
      </c>
      <c r="AY252" s="113"/>
      <c r="AZ252" s="113"/>
    </row>
    <row r="253" spans="1:52" x14ac:dyDescent="0.25">
      <c r="A253" s="113"/>
      <c r="B253" s="113"/>
      <c r="C253" s="113"/>
      <c r="D253" s="114"/>
      <c r="E253" s="113"/>
      <c r="F253" s="113"/>
      <c r="G253" s="113"/>
      <c r="H253" s="113"/>
      <c r="I253" s="115"/>
      <c r="J253" s="113"/>
      <c r="K253" s="113"/>
      <c r="L253" s="113"/>
      <c r="M253" s="118"/>
      <c r="N253" s="118"/>
      <c r="O253" s="118"/>
      <c r="P253" s="118"/>
      <c r="Q253" s="118"/>
      <c r="R253" s="118"/>
      <c r="S253" s="118"/>
      <c r="T253" s="118"/>
      <c r="U253" s="118"/>
      <c r="V253" s="118"/>
      <c r="W253" s="118"/>
      <c r="X253" s="118"/>
      <c r="Y253" s="118"/>
      <c r="Z253" s="118"/>
      <c r="AA253" s="118"/>
      <c r="AB253" s="118"/>
      <c r="AC253" s="118"/>
      <c r="AD253" s="118"/>
      <c r="AE253" s="118"/>
      <c r="AF253" s="118"/>
      <c r="AG253" s="118"/>
      <c r="AH253" s="118"/>
      <c r="AI253" s="118"/>
      <c r="AJ253" s="118"/>
      <c r="AK253" s="118"/>
      <c r="AL253" s="118"/>
      <c r="AM253" s="118"/>
      <c r="AN253" s="118"/>
      <c r="AO253" s="118"/>
      <c r="AP253" s="118"/>
      <c r="AQ253" s="118"/>
      <c r="AR253" s="118"/>
      <c r="AS253" s="118"/>
      <c r="AT253" s="118"/>
      <c r="AU253" s="118"/>
      <c r="AV253" s="118"/>
      <c r="AW253" s="118"/>
      <c r="AX253" s="165" t="str">
        <f t="shared" si="3"/>
        <v/>
      </c>
      <c r="AY253" s="113"/>
      <c r="AZ253" s="113"/>
    </row>
    <row r="254" spans="1:52" x14ac:dyDescent="0.25">
      <c r="A254" s="113"/>
      <c r="B254" s="113"/>
      <c r="C254" s="113"/>
      <c r="D254" s="114"/>
      <c r="E254" s="113"/>
      <c r="F254" s="113"/>
      <c r="G254" s="113"/>
      <c r="H254" s="113"/>
      <c r="I254" s="115"/>
      <c r="J254" s="113"/>
      <c r="K254" s="113"/>
      <c r="L254" s="113"/>
      <c r="M254" s="118"/>
      <c r="N254" s="118"/>
      <c r="O254" s="118"/>
      <c r="P254" s="118"/>
      <c r="Q254" s="118"/>
      <c r="R254" s="118"/>
      <c r="S254" s="118"/>
      <c r="T254" s="118"/>
      <c r="U254" s="118"/>
      <c r="V254" s="118"/>
      <c r="W254" s="118"/>
      <c r="X254" s="118"/>
      <c r="Y254" s="118"/>
      <c r="Z254" s="118"/>
      <c r="AA254" s="118"/>
      <c r="AB254" s="118"/>
      <c r="AC254" s="118"/>
      <c r="AD254" s="118"/>
      <c r="AE254" s="118"/>
      <c r="AF254" s="118"/>
      <c r="AG254" s="118"/>
      <c r="AH254" s="118"/>
      <c r="AI254" s="118"/>
      <c r="AJ254" s="118"/>
      <c r="AK254" s="118"/>
      <c r="AL254" s="118"/>
      <c r="AM254" s="118"/>
      <c r="AN254" s="118"/>
      <c r="AO254" s="118"/>
      <c r="AP254" s="118"/>
      <c r="AQ254" s="118"/>
      <c r="AR254" s="118"/>
      <c r="AS254" s="118"/>
      <c r="AT254" s="118"/>
      <c r="AU254" s="118"/>
      <c r="AV254" s="118"/>
      <c r="AW254" s="118"/>
      <c r="AX254" s="165" t="str">
        <f t="shared" si="3"/>
        <v/>
      </c>
      <c r="AY254" s="113"/>
      <c r="AZ254" s="113"/>
    </row>
    <row r="255" spans="1:52" x14ac:dyDescent="0.25">
      <c r="A255" s="113"/>
      <c r="B255" s="113"/>
      <c r="C255" s="113"/>
      <c r="D255" s="114"/>
      <c r="E255" s="113"/>
      <c r="F255" s="113"/>
      <c r="G255" s="113"/>
      <c r="H255" s="113"/>
      <c r="I255" s="115"/>
      <c r="J255" s="113"/>
      <c r="K255" s="113"/>
      <c r="L255" s="113"/>
      <c r="M255" s="118"/>
      <c r="N255" s="118"/>
      <c r="O255" s="118"/>
      <c r="P255" s="118"/>
      <c r="Q255" s="118"/>
      <c r="R255" s="118"/>
      <c r="S255" s="118"/>
      <c r="T255" s="118"/>
      <c r="U255" s="118"/>
      <c r="V255" s="118"/>
      <c r="W255" s="118"/>
      <c r="X255" s="118"/>
      <c r="Y255" s="118"/>
      <c r="Z255" s="118"/>
      <c r="AA255" s="118"/>
      <c r="AB255" s="118"/>
      <c r="AC255" s="118"/>
      <c r="AD255" s="118"/>
      <c r="AE255" s="118"/>
      <c r="AF255" s="118"/>
      <c r="AG255" s="118"/>
      <c r="AH255" s="118"/>
      <c r="AI255" s="118"/>
      <c r="AJ255" s="118"/>
      <c r="AK255" s="118"/>
      <c r="AL255" s="118"/>
      <c r="AM255" s="118"/>
      <c r="AN255" s="118"/>
      <c r="AO255" s="118"/>
      <c r="AP255" s="118"/>
      <c r="AQ255" s="118"/>
      <c r="AR255" s="118"/>
      <c r="AS255" s="118"/>
      <c r="AT255" s="118"/>
      <c r="AU255" s="118"/>
      <c r="AV255" s="118"/>
      <c r="AW255" s="118"/>
      <c r="AX255" s="165" t="str">
        <f t="shared" si="3"/>
        <v/>
      </c>
      <c r="AY255" s="113"/>
      <c r="AZ255" s="113"/>
    </row>
    <row r="256" spans="1:52" x14ac:dyDescent="0.25">
      <c r="A256" s="113"/>
      <c r="B256" s="113"/>
      <c r="C256" s="113"/>
      <c r="D256" s="114"/>
      <c r="E256" s="113"/>
      <c r="F256" s="113"/>
      <c r="G256" s="113"/>
      <c r="H256" s="113"/>
      <c r="I256" s="115"/>
      <c r="J256" s="113"/>
      <c r="K256" s="113"/>
      <c r="L256" s="113"/>
      <c r="M256" s="118"/>
      <c r="N256" s="118"/>
      <c r="O256" s="118"/>
      <c r="P256" s="118"/>
      <c r="Q256" s="118"/>
      <c r="R256" s="118"/>
      <c r="S256" s="118"/>
      <c r="T256" s="118"/>
      <c r="U256" s="118"/>
      <c r="V256" s="118"/>
      <c r="W256" s="118"/>
      <c r="X256" s="118"/>
      <c r="Y256" s="118"/>
      <c r="Z256" s="118"/>
      <c r="AA256" s="118"/>
      <c r="AB256" s="118"/>
      <c r="AC256" s="118"/>
      <c r="AD256" s="118"/>
      <c r="AE256" s="118"/>
      <c r="AF256" s="118"/>
      <c r="AG256" s="118"/>
      <c r="AH256" s="118"/>
      <c r="AI256" s="118"/>
      <c r="AJ256" s="118"/>
      <c r="AK256" s="118"/>
      <c r="AL256" s="118"/>
      <c r="AM256" s="118"/>
      <c r="AN256" s="118"/>
      <c r="AO256" s="118"/>
      <c r="AP256" s="118"/>
      <c r="AQ256" s="118"/>
      <c r="AR256" s="118"/>
      <c r="AS256" s="118"/>
      <c r="AT256" s="118"/>
      <c r="AU256" s="118"/>
      <c r="AV256" s="118"/>
      <c r="AW256" s="118"/>
      <c r="AX256" s="165" t="str">
        <f t="shared" si="3"/>
        <v/>
      </c>
      <c r="AY256" s="113"/>
      <c r="AZ256" s="113"/>
    </row>
    <row r="257" spans="1:52" x14ac:dyDescent="0.25">
      <c r="A257" s="113"/>
      <c r="B257" s="113"/>
      <c r="C257" s="113"/>
      <c r="D257" s="114"/>
      <c r="E257" s="113"/>
      <c r="F257" s="113"/>
      <c r="G257" s="113"/>
      <c r="H257" s="113"/>
      <c r="I257" s="115"/>
      <c r="J257" s="113"/>
      <c r="K257" s="113"/>
      <c r="L257" s="113"/>
      <c r="M257" s="118"/>
      <c r="N257" s="118"/>
      <c r="O257" s="118"/>
      <c r="P257" s="118"/>
      <c r="Q257" s="118"/>
      <c r="R257" s="118"/>
      <c r="S257" s="118"/>
      <c r="T257" s="118"/>
      <c r="U257" s="118"/>
      <c r="V257" s="118"/>
      <c r="W257" s="118"/>
      <c r="X257" s="118"/>
      <c r="Y257" s="118"/>
      <c r="Z257" s="118"/>
      <c r="AA257" s="118"/>
      <c r="AB257" s="118"/>
      <c r="AC257" s="118"/>
      <c r="AD257" s="118"/>
      <c r="AE257" s="118"/>
      <c r="AF257" s="118"/>
      <c r="AG257" s="118"/>
      <c r="AH257" s="118"/>
      <c r="AI257" s="118"/>
      <c r="AJ257" s="118"/>
      <c r="AK257" s="118"/>
      <c r="AL257" s="118"/>
      <c r="AM257" s="118"/>
      <c r="AN257" s="118"/>
      <c r="AO257" s="118"/>
      <c r="AP257" s="118"/>
      <c r="AQ257" s="118"/>
      <c r="AR257" s="118"/>
      <c r="AS257" s="118"/>
      <c r="AT257" s="118"/>
      <c r="AU257" s="118"/>
      <c r="AV257" s="118"/>
      <c r="AW257" s="118"/>
      <c r="AX257" s="165" t="str">
        <f t="shared" si="3"/>
        <v/>
      </c>
      <c r="AY257" s="113"/>
      <c r="AZ257" s="113"/>
    </row>
    <row r="258" spans="1:52" x14ac:dyDescent="0.25">
      <c r="A258" s="113"/>
      <c r="B258" s="113"/>
      <c r="C258" s="113"/>
      <c r="D258" s="114"/>
      <c r="E258" s="113"/>
      <c r="F258" s="113"/>
      <c r="G258" s="113"/>
      <c r="H258" s="113"/>
      <c r="I258" s="115"/>
      <c r="J258" s="113"/>
      <c r="K258" s="113"/>
      <c r="L258" s="113"/>
      <c r="M258" s="118"/>
      <c r="N258" s="118"/>
      <c r="O258" s="118"/>
      <c r="P258" s="118"/>
      <c r="Q258" s="118"/>
      <c r="R258" s="118"/>
      <c r="S258" s="118"/>
      <c r="T258" s="118"/>
      <c r="U258" s="118"/>
      <c r="V258" s="118"/>
      <c r="W258" s="118"/>
      <c r="X258" s="118"/>
      <c r="Y258" s="118"/>
      <c r="Z258" s="118"/>
      <c r="AA258" s="118"/>
      <c r="AB258" s="118"/>
      <c r="AC258" s="118"/>
      <c r="AD258" s="118"/>
      <c r="AE258" s="118"/>
      <c r="AF258" s="118"/>
      <c r="AG258" s="118"/>
      <c r="AH258" s="118"/>
      <c r="AI258" s="118"/>
      <c r="AJ258" s="118"/>
      <c r="AK258" s="118"/>
      <c r="AL258" s="118"/>
      <c r="AM258" s="118"/>
      <c r="AN258" s="118"/>
      <c r="AO258" s="118"/>
      <c r="AP258" s="118"/>
      <c r="AQ258" s="118"/>
      <c r="AR258" s="118"/>
      <c r="AS258" s="118"/>
      <c r="AT258" s="118"/>
      <c r="AU258" s="118"/>
      <c r="AV258" s="118"/>
      <c r="AW258" s="118"/>
      <c r="AX258" s="165" t="str">
        <f t="shared" si="3"/>
        <v/>
      </c>
      <c r="AY258" s="113"/>
      <c r="AZ258" s="113"/>
    </row>
    <row r="259" spans="1:52" x14ac:dyDescent="0.25">
      <c r="A259" s="113"/>
      <c r="B259" s="113"/>
      <c r="C259" s="113"/>
      <c r="D259" s="114"/>
      <c r="E259" s="113"/>
      <c r="F259" s="113"/>
      <c r="G259" s="113"/>
      <c r="H259" s="113"/>
      <c r="I259" s="115"/>
      <c r="J259" s="113"/>
      <c r="K259" s="113"/>
      <c r="L259" s="113"/>
      <c r="M259" s="118"/>
      <c r="N259" s="118"/>
      <c r="O259" s="118"/>
      <c r="P259" s="118"/>
      <c r="Q259" s="118"/>
      <c r="R259" s="118"/>
      <c r="S259" s="118"/>
      <c r="T259" s="118"/>
      <c r="U259" s="118"/>
      <c r="V259" s="118"/>
      <c r="W259" s="118"/>
      <c r="X259" s="118"/>
      <c r="Y259" s="118"/>
      <c r="Z259" s="118"/>
      <c r="AA259" s="118"/>
      <c r="AB259" s="118"/>
      <c r="AC259" s="118"/>
      <c r="AD259" s="118"/>
      <c r="AE259" s="118"/>
      <c r="AF259" s="118"/>
      <c r="AG259" s="118"/>
      <c r="AH259" s="118"/>
      <c r="AI259" s="118"/>
      <c r="AJ259" s="118"/>
      <c r="AK259" s="118"/>
      <c r="AL259" s="118"/>
      <c r="AM259" s="118"/>
      <c r="AN259" s="118"/>
      <c r="AO259" s="118"/>
      <c r="AP259" s="118"/>
      <c r="AQ259" s="118"/>
      <c r="AR259" s="118"/>
      <c r="AS259" s="118"/>
      <c r="AT259" s="118"/>
      <c r="AU259" s="118"/>
      <c r="AV259" s="118"/>
      <c r="AW259" s="118"/>
      <c r="AX259" s="165" t="str">
        <f t="shared" si="3"/>
        <v/>
      </c>
      <c r="AY259" s="113"/>
      <c r="AZ259" s="113"/>
    </row>
    <row r="260" spans="1:52" x14ac:dyDescent="0.25">
      <c r="A260" s="113"/>
      <c r="B260" s="113"/>
      <c r="C260" s="113"/>
      <c r="D260" s="114"/>
      <c r="E260" s="113"/>
      <c r="F260" s="113"/>
      <c r="G260" s="113"/>
      <c r="H260" s="113"/>
      <c r="I260" s="115"/>
      <c r="J260" s="113"/>
      <c r="K260" s="113"/>
      <c r="L260" s="113"/>
      <c r="M260" s="118"/>
      <c r="N260" s="118"/>
      <c r="O260" s="118"/>
      <c r="P260" s="118"/>
      <c r="Q260" s="118"/>
      <c r="R260" s="118"/>
      <c r="S260" s="118"/>
      <c r="T260" s="118"/>
      <c r="U260" s="118"/>
      <c r="V260" s="118"/>
      <c r="W260" s="118"/>
      <c r="X260" s="118"/>
      <c r="Y260" s="118"/>
      <c r="Z260" s="118"/>
      <c r="AA260" s="118"/>
      <c r="AB260" s="118"/>
      <c r="AC260" s="118"/>
      <c r="AD260" s="118"/>
      <c r="AE260" s="118"/>
      <c r="AF260" s="118"/>
      <c r="AG260" s="118"/>
      <c r="AH260" s="118"/>
      <c r="AI260" s="118"/>
      <c r="AJ260" s="118"/>
      <c r="AK260" s="118"/>
      <c r="AL260" s="118"/>
      <c r="AM260" s="118"/>
      <c r="AN260" s="118"/>
      <c r="AO260" s="118"/>
      <c r="AP260" s="118"/>
      <c r="AQ260" s="118"/>
      <c r="AR260" s="118"/>
      <c r="AS260" s="118"/>
      <c r="AT260" s="118"/>
      <c r="AU260" s="118"/>
      <c r="AV260" s="118"/>
      <c r="AW260" s="118"/>
      <c r="AX260" s="165" t="str">
        <f t="shared" si="3"/>
        <v/>
      </c>
      <c r="AY260" s="113"/>
      <c r="AZ260" s="113"/>
    </row>
    <row r="261" spans="1:52" x14ac:dyDescent="0.25">
      <c r="A261" s="113"/>
      <c r="B261" s="113"/>
      <c r="C261" s="113"/>
      <c r="D261" s="114"/>
      <c r="E261" s="113"/>
      <c r="F261" s="113"/>
      <c r="G261" s="113"/>
      <c r="H261" s="113"/>
      <c r="I261" s="115"/>
      <c r="J261" s="113"/>
      <c r="K261" s="113"/>
      <c r="L261" s="113"/>
      <c r="M261" s="118"/>
      <c r="N261" s="118"/>
      <c r="O261" s="118"/>
      <c r="P261" s="118"/>
      <c r="Q261" s="118"/>
      <c r="R261" s="118"/>
      <c r="S261" s="118"/>
      <c r="T261" s="118"/>
      <c r="U261" s="118"/>
      <c r="V261" s="118"/>
      <c r="W261" s="118"/>
      <c r="X261" s="118"/>
      <c r="Y261" s="118"/>
      <c r="Z261" s="118"/>
      <c r="AA261" s="118"/>
      <c r="AB261" s="118"/>
      <c r="AC261" s="118"/>
      <c r="AD261" s="118"/>
      <c r="AE261" s="118"/>
      <c r="AF261" s="118"/>
      <c r="AG261" s="118"/>
      <c r="AH261" s="118"/>
      <c r="AI261" s="118"/>
      <c r="AJ261" s="118"/>
      <c r="AK261" s="118"/>
      <c r="AL261" s="118"/>
      <c r="AM261" s="118"/>
      <c r="AN261" s="118"/>
      <c r="AO261" s="118"/>
      <c r="AP261" s="118"/>
      <c r="AQ261" s="118"/>
      <c r="AR261" s="118"/>
      <c r="AS261" s="118"/>
      <c r="AT261" s="118"/>
      <c r="AU261" s="118"/>
      <c r="AV261" s="118"/>
      <c r="AW261" s="118"/>
      <c r="AX261" s="165" t="str">
        <f t="shared" ref="AX261:AX324" si="4">IF(A261 = "", "",SUM(N261:AW261))</f>
        <v/>
      </c>
      <c r="AY261" s="113"/>
      <c r="AZ261" s="113"/>
    </row>
    <row r="262" spans="1:52" x14ac:dyDescent="0.25">
      <c r="A262" s="113"/>
      <c r="B262" s="113"/>
      <c r="C262" s="113"/>
      <c r="D262" s="114"/>
      <c r="E262" s="113"/>
      <c r="F262" s="113"/>
      <c r="G262" s="113"/>
      <c r="H262" s="113"/>
      <c r="I262" s="115"/>
      <c r="J262" s="113"/>
      <c r="K262" s="113"/>
      <c r="L262" s="113"/>
      <c r="M262" s="118"/>
      <c r="N262" s="118"/>
      <c r="O262" s="118"/>
      <c r="P262" s="118"/>
      <c r="Q262" s="118"/>
      <c r="R262" s="118"/>
      <c r="S262" s="118"/>
      <c r="T262" s="118"/>
      <c r="U262" s="118"/>
      <c r="V262" s="118"/>
      <c r="W262" s="118"/>
      <c r="X262" s="118"/>
      <c r="Y262" s="118"/>
      <c r="Z262" s="118"/>
      <c r="AA262" s="118"/>
      <c r="AB262" s="118"/>
      <c r="AC262" s="118"/>
      <c r="AD262" s="118"/>
      <c r="AE262" s="118"/>
      <c r="AF262" s="118"/>
      <c r="AG262" s="118"/>
      <c r="AH262" s="118"/>
      <c r="AI262" s="118"/>
      <c r="AJ262" s="118"/>
      <c r="AK262" s="118"/>
      <c r="AL262" s="118"/>
      <c r="AM262" s="118"/>
      <c r="AN262" s="118"/>
      <c r="AO262" s="118"/>
      <c r="AP262" s="118"/>
      <c r="AQ262" s="118"/>
      <c r="AR262" s="118"/>
      <c r="AS262" s="118"/>
      <c r="AT262" s="118"/>
      <c r="AU262" s="118"/>
      <c r="AV262" s="118"/>
      <c r="AW262" s="118"/>
      <c r="AX262" s="165" t="str">
        <f t="shared" si="4"/>
        <v/>
      </c>
      <c r="AY262" s="113"/>
      <c r="AZ262" s="113"/>
    </row>
    <row r="263" spans="1:52" x14ac:dyDescent="0.25">
      <c r="A263" s="113"/>
      <c r="B263" s="113"/>
      <c r="C263" s="113"/>
      <c r="D263" s="114"/>
      <c r="E263" s="113"/>
      <c r="F263" s="113"/>
      <c r="G263" s="113"/>
      <c r="H263" s="113"/>
      <c r="I263" s="115"/>
      <c r="J263" s="113"/>
      <c r="K263" s="113"/>
      <c r="L263" s="113"/>
      <c r="M263" s="118"/>
      <c r="N263" s="118"/>
      <c r="O263" s="118"/>
      <c r="P263" s="118"/>
      <c r="Q263" s="118"/>
      <c r="R263" s="118"/>
      <c r="S263" s="118"/>
      <c r="T263" s="118"/>
      <c r="U263" s="118"/>
      <c r="V263" s="118"/>
      <c r="W263" s="118"/>
      <c r="X263" s="118"/>
      <c r="Y263" s="118"/>
      <c r="Z263" s="118"/>
      <c r="AA263" s="118"/>
      <c r="AB263" s="118"/>
      <c r="AC263" s="118"/>
      <c r="AD263" s="118"/>
      <c r="AE263" s="118"/>
      <c r="AF263" s="118"/>
      <c r="AG263" s="118"/>
      <c r="AH263" s="118"/>
      <c r="AI263" s="118"/>
      <c r="AJ263" s="118"/>
      <c r="AK263" s="118"/>
      <c r="AL263" s="118"/>
      <c r="AM263" s="118"/>
      <c r="AN263" s="118"/>
      <c r="AO263" s="118"/>
      <c r="AP263" s="118"/>
      <c r="AQ263" s="118"/>
      <c r="AR263" s="118"/>
      <c r="AS263" s="118"/>
      <c r="AT263" s="118"/>
      <c r="AU263" s="118"/>
      <c r="AV263" s="118"/>
      <c r="AW263" s="118"/>
      <c r="AX263" s="165" t="str">
        <f t="shared" si="4"/>
        <v/>
      </c>
      <c r="AY263" s="113"/>
      <c r="AZ263" s="113"/>
    </row>
    <row r="264" spans="1:52" x14ac:dyDescent="0.25">
      <c r="A264" s="113"/>
      <c r="B264" s="113"/>
      <c r="C264" s="113"/>
      <c r="D264" s="114"/>
      <c r="E264" s="113"/>
      <c r="F264" s="113"/>
      <c r="G264" s="113"/>
      <c r="H264" s="113"/>
      <c r="I264" s="115"/>
      <c r="J264" s="113"/>
      <c r="K264" s="113"/>
      <c r="L264" s="113"/>
      <c r="M264" s="118"/>
      <c r="N264" s="118"/>
      <c r="O264" s="118"/>
      <c r="P264" s="118"/>
      <c r="Q264" s="118"/>
      <c r="R264" s="118"/>
      <c r="S264" s="118"/>
      <c r="T264" s="118"/>
      <c r="U264" s="118"/>
      <c r="V264" s="118"/>
      <c r="W264" s="118"/>
      <c r="X264" s="118"/>
      <c r="Y264" s="118"/>
      <c r="Z264" s="118"/>
      <c r="AA264" s="118"/>
      <c r="AB264" s="118"/>
      <c r="AC264" s="118"/>
      <c r="AD264" s="118"/>
      <c r="AE264" s="118"/>
      <c r="AF264" s="118"/>
      <c r="AG264" s="118"/>
      <c r="AH264" s="118"/>
      <c r="AI264" s="118"/>
      <c r="AJ264" s="118"/>
      <c r="AK264" s="118"/>
      <c r="AL264" s="118"/>
      <c r="AM264" s="118"/>
      <c r="AN264" s="118"/>
      <c r="AO264" s="118"/>
      <c r="AP264" s="118"/>
      <c r="AQ264" s="118"/>
      <c r="AR264" s="118"/>
      <c r="AS264" s="118"/>
      <c r="AT264" s="118"/>
      <c r="AU264" s="118"/>
      <c r="AV264" s="118"/>
      <c r="AW264" s="118"/>
      <c r="AX264" s="165" t="str">
        <f t="shared" si="4"/>
        <v/>
      </c>
      <c r="AY264" s="113"/>
      <c r="AZ264" s="113"/>
    </row>
    <row r="265" spans="1:52" x14ac:dyDescent="0.25">
      <c r="A265" s="113"/>
      <c r="B265" s="113"/>
      <c r="C265" s="113"/>
      <c r="D265" s="114"/>
      <c r="E265" s="113"/>
      <c r="F265" s="113"/>
      <c r="G265" s="113"/>
      <c r="H265" s="113"/>
      <c r="I265" s="115"/>
      <c r="J265" s="113"/>
      <c r="K265" s="113"/>
      <c r="L265" s="113"/>
      <c r="M265" s="118"/>
      <c r="N265" s="118"/>
      <c r="O265" s="118"/>
      <c r="P265" s="118"/>
      <c r="Q265" s="118"/>
      <c r="R265" s="118"/>
      <c r="S265" s="118"/>
      <c r="T265" s="118"/>
      <c r="U265" s="118"/>
      <c r="V265" s="118"/>
      <c r="W265" s="118"/>
      <c r="X265" s="118"/>
      <c r="Y265" s="118"/>
      <c r="Z265" s="118"/>
      <c r="AA265" s="118"/>
      <c r="AB265" s="118"/>
      <c r="AC265" s="118"/>
      <c r="AD265" s="118"/>
      <c r="AE265" s="118"/>
      <c r="AF265" s="118"/>
      <c r="AG265" s="118"/>
      <c r="AH265" s="118"/>
      <c r="AI265" s="118"/>
      <c r="AJ265" s="118"/>
      <c r="AK265" s="118"/>
      <c r="AL265" s="118"/>
      <c r="AM265" s="118"/>
      <c r="AN265" s="118"/>
      <c r="AO265" s="118"/>
      <c r="AP265" s="118"/>
      <c r="AQ265" s="118"/>
      <c r="AR265" s="118"/>
      <c r="AS265" s="118"/>
      <c r="AT265" s="118"/>
      <c r="AU265" s="118"/>
      <c r="AV265" s="118"/>
      <c r="AW265" s="118"/>
      <c r="AX265" s="165" t="str">
        <f t="shared" si="4"/>
        <v/>
      </c>
      <c r="AY265" s="113"/>
      <c r="AZ265" s="113"/>
    </row>
    <row r="266" spans="1:52" x14ac:dyDescent="0.25">
      <c r="A266" s="113"/>
      <c r="B266" s="113"/>
      <c r="C266" s="113"/>
      <c r="D266" s="114"/>
      <c r="E266" s="113"/>
      <c r="F266" s="113"/>
      <c r="G266" s="113"/>
      <c r="H266" s="113"/>
      <c r="I266" s="115"/>
      <c r="J266" s="113"/>
      <c r="K266" s="113"/>
      <c r="L266" s="113"/>
      <c r="M266" s="118"/>
      <c r="N266" s="118"/>
      <c r="O266" s="118"/>
      <c r="P266" s="118"/>
      <c r="Q266" s="118"/>
      <c r="R266" s="118"/>
      <c r="S266" s="118"/>
      <c r="T266" s="118"/>
      <c r="U266" s="118"/>
      <c r="V266" s="118"/>
      <c r="W266" s="118"/>
      <c r="X266" s="118"/>
      <c r="Y266" s="118"/>
      <c r="Z266" s="118"/>
      <c r="AA266" s="118"/>
      <c r="AB266" s="118"/>
      <c r="AC266" s="118"/>
      <c r="AD266" s="118"/>
      <c r="AE266" s="118"/>
      <c r="AF266" s="118"/>
      <c r="AG266" s="118"/>
      <c r="AH266" s="118"/>
      <c r="AI266" s="118"/>
      <c r="AJ266" s="118"/>
      <c r="AK266" s="118"/>
      <c r="AL266" s="118"/>
      <c r="AM266" s="118"/>
      <c r="AN266" s="118"/>
      <c r="AO266" s="118"/>
      <c r="AP266" s="118"/>
      <c r="AQ266" s="118"/>
      <c r="AR266" s="118"/>
      <c r="AS266" s="118"/>
      <c r="AT266" s="118"/>
      <c r="AU266" s="118"/>
      <c r="AV266" s="118"/>
      <c r="AW266" s="118"/>
      <c r="AX266" s="165" t="str">
        <f t="shared" si="4"/>
        <v/>
      </c>
      <c r="AY266" s="113"/>
      <c r="AZ266" s="113"/>
    </row>
    <row r="267" spans="1:52" x14ac:dyDescent="0.25">
      <c r="A267" s="113"/>
      <c r="B267" s="113"/>
      <c r="C267" s="113"/>
      <c r="D267" s="114"/>
      <c r="E267" s="113"/>
      <c r="F267" s="113"/>
      <c r="G267" s="113"/>
      <c r="H267" s="113"/>
      <c r="I267" s="115"/>
      <c r="J267" s="113"/>
      <c r="K267" s="113"/>
      <c r="L267" s="113"/>
      <c r="M267" s="118"/>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8"/>
      <c r="AL267" s="118"/>
      <c r="AM267" s="118"/>
      <c r="AN267" s="118"/>
      <c r="AO267" s="118"/>
      <c r="AP267" s="118"/>
      <c r="AQ267" s="118"/>
      <c r="AR267" s="118"/>
      <c r="AS267" s="118"/>
      <c r="AT267" s="118"/>
      <c r="AU267" s="118"/>
      <c r="AV267" s="118"/>
      <c r="AW267" s="118"/>
      <c r="AX267" s="165" t="str">
        <f t="shared" si="4"/>
        <v/>
      </c>
      <c r="AY267" s="113"/>
      <c r="AZ267" s="113"/>
    </row>
    <row r="268" spans="1:52" x14ac:dyDescent="0.25">
      <c r="A268" s="113"/>
      <c r="B268" s="113"/>
      <c r="C268" s="113"/>
      <c r="D268" s="114"/>
      <c r="E268" s="113"/>
      <c r="F268" s="113"/>
      <c r="G268" s="113"/>
      <c r="H268" s="113"/>
      <c r="I268" s="115"/>
      <c r="J268" s="113"/>
      <c r="K268" s="113"/>
      <c r="L268" s="113"/>
      <c r="M268" s="118"/>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8"/>
      <c r="AL268" s="118"/>
      <c r="AM268" s="118"/>
      <c r="AN268" s="118"/>
      <c r="AO268" s="118"/>
      <c r="AP268" s="118"/>
      <c r="AQ268" s="118"/>
      <c r="AR268" s="118"/>
      <c r="AS268" s="118"/>
      <c r="AT268" s="118"/>
      <c r="AU268" s="118"/>
      <c r="AV268" s="118"/>
      <c r="AW268" s="118"/>
      <c r="AX268" s="165" t="str">
        <f t="shared" si="4"/>
        <v/>
      </c>
      <c r="AY268" s="113"/>
      <c r="AZ268" s="113"/>
    </row>
    <row r="269" spans="1:52" x14ac:dyDescent="0.25">
      <c r="A269" s="113"/>
      <c r="B269" s="113"/>
      <c r="C269" s="113"/>
      <c r="D269" s="114"/>
      <c r="E269" s="113"/>
      <c r="F269" s="113"/>
      <c r="G269" s="113"/>
      <c r="H269" s="113"/>
      <c r="I269" s="115"/>
      <c r="J269" s="113"/>
      <c r="K269" s="113"/>
      <c r="L269" s="113"/>
      <c r="M269" s="118"/>
      <c r="N269" s="118"/>
      <c r="O269" s="118"/>
      <c r="P269" s="118"/>
      <c r="Q269" s="118"/>
      <c r="R269" s="118"/>
      <c r="S269" s="118"/>
      <c r="T269" s="118"/>
      <c r="U269" s="118"/>
      <c r="V269" s="118"/>
      <c r="W269" s="118"/>
      <c r="X269" s="118"/>
      <c r="Y269" s="118"/>
      <c r="Z269" s="118"/>
      <c r="AA269" s="118"/>
      <c r="AB269" s="118"/>
      <c r="AC269" s="118"/>
      <c r="AD269" s="118"/>
      <c r="AE269" s="118"/>
      <c r="AF269" s="118"/>
      <c r="AG269" s="118"/>
      <c r="AH269" s="118"/>
      <c r="AI269" s="118"/>
      <c r="AJ269" s="118"/>
      <c r="AK269" s="118"/>
      <c r="AL269" s="118"/>
      <c r="AM269" s="118"/>
      <c r="AN269" s="118"/>
      <c r="AO269" s="118"/>
      <c r="AP269" s="118"/>
      <c r="AQ269" s="118"/>
      <c r="AR269" s="118"/>
      <c r="AS269" s="118"/>
      <c r="AT269" s="118"/>
      <c r="AU269" s="118"/>
      <c r="AV269" s="118"/>
      <c r="AW269" s="118"/>
      <c r="AX269" s="165" t="str">
        <f t="shared" si="4"/>
        <v/>
      </c>
      <c r="AY269" s="113"/>
      <c r="AZ269" s="113"/>
    </row>
    <row r="270" spans="1:52" x14ac:dyDescent="0.25">
      <c r="A270" s="113"/>
      <c r="B270" s="113"/>
      <c r="C270" s="113"/>
      <c r="D270" s="114"/>
      <c r="E270" s="113"/>
      <c r="F270" s="113"/>
      <c r="G270" s="113"/>
      <c r="H270" s="113"/>
      <c r="I270" s="115"/>
      <c r="J270" s="113"/>
      <c r="K270" s="113"/>
      <c r="L270" s="113"/>
      <c r="M270" s="118"/>
      <c r="N270" s="118"/>
      <c r="O270" s="118"/>
      <c r="P270" s="118"/>
      <c r="Q270" s="118"/>
      <c r="R270" s="118"/>
      <c r="S270" s="118"/>
      <c r="T270" s="118"/>
      <c r="U270" s="118"/>
      <c r="V270" s="118"/>
      <c r="W270" s="118"/>
      <c r="X270" s="118"/>
      <c r="Y270" s="118"/>
      <c r="Z270" s="118"/>
      <c r="AA270" s="118"/>
      <c r="AB270" s="118"/>
      <c r="AC270" s="118"/>
      <c r="AD270" s="118"/>
      <c r="AE270" s="118"/>
      <c r="AF270" s="118"/>
      <c r="AG270" s="118"/>
      <c r="AH270" s="118"/>
      <c r="AI270" s="118"/>
      <c r="AJ270" s="118"/>
      <c r="AK270" s="118"/>
      <c r="AL270" s="118"/>
      <c r="AM270" s="118"/>
      <c r="AN270" s="118"/>
      <c r="AO270" s="118"/>
      <c r="AP270" s="118"/>
      <c r="AQ270" s="118"/>
      <c r="AR270" s="118"/>
      <c r="AS270" s="118"/>
      <c r="AT270" s="118"/>
      <c r="AU270" s="118"/>
      <c r="AV270" s="118"/>
      <c r="AW270" s="118"/>
      <c r="AX270" s="165" t="str">
        <f t="shared" si="4"/>
        <v/>
      </c>
      <c r="AY270" s="113"/>
      <c r="AZ270" s="113"/>
    </row>
    <row r="271" spans="1:52" x14ac:dyDescent="0.25">
      <c r="A271" s="113"/>
      <c r="B271" s="113"/>
      <c r="C271" s="113"/>
      <c r="D271" s="114"/>
      <c r="E271" s="113"/>
      <c r="F271" s="113"/>
      <c r="G271" s="113"/>
      <c r="H271" s="113"/>
      <c r="I271" s="115"/>
      <c r="J271" s="113"/>
      <c r="K271" s="113"/>
      <c r="L271" s="113"/>
      <c r="M271" s="118"/>
      <c r="N271" s="118"/>
      <c r="O271" s="118"/>
      <c r="P271" s="118"/>
      <c r="Q271" s="118"/>
      <c r="R271" s="118"/>
      <c r="S271" s="118"/>
      <c r="T271" s="118"/>
      <c r="U271" s="118"/>
      <c r="V271" s="118"/>
      <c r="W271" s="118"/>
      <c r="X271" s="118"/>
      <c r="Y271" s="118"/>
      <c r="Z271" s="118"/>
      <c r="AA271" s="118"/>
      <c r="AB271" s="118"/>
      <c r="AC271" s="118"/>
      <c r="AD271" s="118"/>
      <c r="AE271" s="118"/>
      <c r="AF271" s="118"/>
      <c r="AG271" s="118"/>
      <c r="AH271" s="118"/>
      <c r="AI271" s="118"/>
      <c r="AJ271" s="118"/>
      <c r="AK271" s="118"/>
      <c r="AL271" s="118"/>
      <c r="AM271" s="118"/>
      <c r="AN271" s="118"/>
      <c r="AO271" s="118"/>
      <c r="AP271" s="118"/>
      <c r="AQ271" s="118"/>
      <c r="AR271" s="118"/>
      <c r="AS271" s="118"/>
      <c r="AT271" s="118"/>
      <c r="AU271" s="118"/>
      <c r="AV271" s="118"/>
      <c r="AW271" s="118"/>
      <c r="AX271" s="165" t="str">
        <f t="shared" si="4"/>
        <v/>
      </c>
      <c r="AY271" s="113"/>
      <c r="AZ271" s="113"/>
    </row>
    <row r="272" spans="1:52" x14ac:dyDescent="0.25">
      <c r="A272" s="113"/>
      <c r="B272" s="113"/>
      <c r="C272" s="113"/>
      <c r="D272" s="114"/>
      <c r="E272" s="113"/>
      <c r="F272" s="113"/>
      <c r="G272" s="113"/>
      <c r="H272" s="113"/>
      <c r="I272" s="115"/>
      <c r="J272" s="113"/>
      <c r="K272" s="113"/>
      <c r="L272" s="113"/>
      <c r="M272" s="118"/>
      <c r="N272" s="118"/>
      <c r="O272" s="118"/>
      <c r="P272" s="118"/>
      <c r="Q272" s="118"/>
      <c r="R272" s="118"/>
      <c r="S272" s="118"/>
      <c r="T272" s="118"/>
      <c r="U272" s="118"/>
      <c r="V272" s="118"/>
      <c r="W272" s="118"/>
      <c r="X272" s="118"/>
      <c r="Y272" s="118"/>
      <c r="Z272" s="118"/>
      <c r="AA272" s="118"/>
      <c r="AB272" s="118"/>
      <c r="AC272" s="118"/>
      <c r="AD272" s="118"/>
      <c r="AE272" s="118"/>
      <c r="AF272" s="118"/>
      <c r="AG272" s="118"/>
      <c r="AH272" s="118"/>
      <c r="AI272" s="118"/>
      <c r="AJ272" s="118"/>
      <c r="AK272" s="118"/>
      <c r="AL272" s="118"/>
      <c r="AM272" s="118"/>
      <c r="AN272" s="118"/>
      <c r="AO272" s="118"/>
      <c r="AP272" s="118"/>
      <c r="AQ272" s="118"/>
      <c r="AR272" s="118"/>
      <c r="AS272" s="118"/>
      <c r="AT272" s="118"/>
      <c r="AU272" s="118"/>
      <c r="AV272" s="118"/>
      <c r="AW272" s="118"/>
      <c r="AX272" s="165" t="str">
        <f t="shared" si="4"/>
        <v/>
      </c>
      <c r="AY272" s="113"/>
      <c r="AZ272" s="113"/>
    </row>
    <row r="273" spans="1:52" x14ac:dyDescent="0.25">
      <c r="A273" s="113"/>
      <c r="B273" s="113"/>
      <c r="C273" s="113"/>
      <c r="D273" s="114"/>
      <c r="E273" s="113"/>
      <c r="F273" s="113"/>
      <c r="G273" s="113"/>
      <c r="H273" s="113"/>
      <c r="I273" s="115"/>
      <c r="J273" s="113"/>
      <c r="K273" s="113"/>
      <c r="L273" s="113"/>
      <c r="M273" s="118"/>
      <c r="N273" s="118"/>
      <c r="O273" s="118"/>
      <c r="P273" s="118"/>
      <c r="Q273" s="118"/>
      <c r="R273" s="118"/>
      <c r="S273" s="118"/>
      <c r="T273" s="118"/>
      <c r="U273" s="118"/>
      <c r="V273" s="118"/>
      <c r="W273" s="118"/>
      <c r="X273" s="118"/>
      <c r="Y273" s="118"/>
      <c r="Z273" s="118"/>
      <c r="AA273" s="118"/>
      <c r="AB273" s="118"/>
      <c r="AC273" s="118"/>
      <c r="AD273" s="118"/>
      <c r="AE273" s="118"/>
      <c r="AF273" s="118"/>
      <c r="AG273" s="118"/>
      <c r="AH273" s="118"/>
      <c r="AI273" s="118"/>
      <c r="AJ273" s="118"/>
      <c r="AK273" s="118"/>
      <c r="AL273" s="118"/>
      <c r="AM273" s="118"/>
      <c r="AN273" s="118"/>
      <c r="AO273" s="118"/>
      <c r="AP273" s="118"/>
      <c r="AQ273" s="118"/>
      <c r="AR273" s="118"/>
      <c r="AS273" s="118"/>
      <c r="AT273" s="118"/>
      <c r="AU273" s="118"/>
      <c r="AV273" s="118"/>
      <c r="AW273" s="118"/>
      <c r="AX273" s="165" t="str">
        <f t="shared" si="4"/>
        <v/>
      </c>
      <c r="AY273" s="113"/>
      <c r="AZ273" s="113"/>
    </row>
    <row r="274" spans="1:52" x14ac:dyDescent="0.25">
      <c r="A274" s="113"/>
      <c r="B274" s="113"/>
      <c r="C274" s="113"/>
      <c r="D274" s="114"/>
      <c r="E274" s="113"/>
      <c r="F274" s="113"/>
      <c r="G274" s="113"/>
      <c r="H274" s="113"/>
      <c r="I274" s="115"/>
      <c r="J274" s="113"/>
      <c r="K274" s="113"/>
      <c r="L274" s="113"/>
      <c r="M274" s="118"/>
      <c r="N274" s="118"/>
      <c r="O274" s="118"/>
      <c r="P274" s="118"/>
      <c r="Q274" s="118"/>
      <c r="R274" s="118"/>
      <c r="S274" s="118"/>
      <c r="T274" s="118"/>
      <c r="U274" s="118"/>
      <c r="V274" s="118"/>
      <c r="W274" s="118"/>
      <c r="X274" s="118"/>
      <c r="Y274" s="118"/>
      <c r="Z274" s="118"/>
      <c r="AA274" s="118"/>
      <c r="AB274" s="118"/>
      <c r="AC274" s="118"/>
      <c r="AD274" s="118"/>
      <c r="AE274" s="118"/>
      <c r="AF274" s="118"/>
      <c r="AG274" s="118"/>
      <c r="AH274" s="118"/>
      <c r="AI274" s="118"/>
      <c r="AJ274" s="118"/>
      <c r="AK274" s="118"/>
      <c r="AL274" s="118"/>
      <c r="AM274" s="118"/>
      <c r="AN274" s="118"/>
      <c r="AO274" s="118"/>
      <c r="AP274" s="118"/>
      <c r="AQ274" s="118"/>
      <c r="AR274" s="118"/>
      <c r="AS274" s="118"/>
      <c r="AT274" s="118"/>
      <c r="AU274" s="118"/>
      <c r="AV274" s="118"/>
      <c r="AW274" s="118"/>
      <c r="AX274" s="165" t="str">
        <f t="shared" si="4"/>
        <v/>
      </c>
      <c r="AY274" s="113"/>
      <c r="AZ274" s="113"/>
    </row>
    <row r="275" spans="1:52" x14ac:dyDescent="0.25">
      <c r="A275" s="113"/>
      <c r="B275" s="113"/>
      <c r="C275" s="113"/>
      <c r="D275" s="114"/>
      <c r="E275" s="113"/>
      <c r="F275" s="113"/>
      <c r="G275" s="113"/>
      <c r="H275" s="113"/>
      <c r="I275" s="115"/>
      <c r="J275" s="113"/>
      <c r="K275" s="113"/>
      <c r="L275" s="113"/>
      <c r="M275" s="118"/>
      <c r="N275" s="118"/>
      <c r="O275" s="118"/>
      <c r="P275" s="118"/>
      <c r="Q275" s="118"/>
      <c r="R275" s="118"/>
      <c r="S275" s="118"/>
      <c r="T275" s="118"/>
      <c r="U275" s="118"/>
      <c r="V275" s="118"/>
      <c r="W275" s="118"/>
      <c r="X275" s="118"/>
      <c r="Y275" s="118"/>
      <c r="Z275" s="118"/>
      <c r="AA275" s="118"/>
      <c r="AB275" s="118"/>
      <c r="AC275" s="118"/>
      <c r="AD275" s="118"/>
      <c r="AE275" s="118"/>
      <c r="AF275" s="118"/>
      <c r="AG275" s="118"/>
      <c r="AH275" s="118"/>
      <c r="AI275" s="118"/>
      <c r="AJ275" s="118"/>
      <c r="AK275" s="118"/>
      <c r="AL275" s="118"/>
      <c r="AM275" s="118"/>
      <c r="AN275" s="118"/>
      <c r="AO275" s="118"/>
      <c r="AP275" s="118"/>
      <c r="AQ275" s="118"/>
      <c r="AR275" s="118"/>
      <c r="AS275" s="118"/>
      <c r="AT275" s="118"/>
      <c r="AU275" s="118"/>
      <c r="AV275" s="118"/>
      <c r="AW275" s="118"/>
      <c r="AX275" s="165" t="str">
        <f t="shared" si="4"/>
        <v/>
      </c>
      <c r="AY275" s="113"/>
      <c r="AZ275" s="113"/>
    </row>
    <row r="276" spans="1:52" x14ac:dyDescent="0.25">
      <c r="A276" s="113"/>
      <c r="B276" s="113"/>
      <c r="C276" s="113"/>
      <c r="D276" s="114"/>
      <c r="E276" s="113"/>
      <c r="F276" s="113"/>
      <c r="G276" s="113"/>
      <c r="H276" s="113"/>
      <c r="I276" s="115"/>
      <c r="J276" s="113"/>
      <c r="K276" s="113"/>
      <c r="L276" s="113"/>
      <c r="M276" s="118"/>
      <c r="N276" s="118"/>
      <c r="O276" s="118"/>
      <c r="P276" s="118"/>
      <c r="Q276" s="118"/>
      <c r="R276" s="118"/>
      <c r="S276" s="118"/>
      <c r="T276" s="118"/>
      <c r="U276" s="118"/>
      <c r="V276" s="118"/>
      <c r="W276" s="118"/>
      <c r="X276" s="118"/>
      <c r="Y276" s="118"/>
      <c r="Z276" s="118"/>
      <c r="AA276" s="118"/>
      <c r="AB276" s="118"/>
      <c r="AC276" s="118"/>
      <c r="AD276" s="118"/>
      <c r="AE276" s="118"/>
      <c r="AF276" s="118"/>
      <c r="AG276" s="118"/>
      <c r="AH276" s="118"/>
      <c r="AI276" s="118"/>
      <c r="AJ276" s="118"/>
      <c r="AK276" s="118"/>
      <c r="AL276" s="118"/>
      <c r="AM276" s="118"/>
      <c r="AN276" s="118"/>
      <c r="AO276" s="118"/>
      <c r="AP276" s="118"/>
      <c r="AQ276" s="118"/>
      <c r="AR276" s="118"/>
      <c r="AS276" s="118"/>
      <c r="AT276" s="118"/>
      <c r="AU276" s="118"/>
      <c r="AV276" s="118"/>
      <c r="AW276" s="118"/>
      <c r="AX276" s="165" t="str">
        <f t="shared" si="4"/>
        <v/>
      </c>
      <c r="AY276" s="113"/>
      <c r="AZ276" s="113"/>
    </row>
    <row r="277" spans="1:52" x14ac:dyDescent="0.25">
      <c r="A277" s="113"/>
      <c r="B277" s="113"/>
      <c r="C277" s="113"/>
      <c r="D277" s="114"/>
      <c r="E277" s="113"/>
      <c r="F277" s="113"/>
      <c r="G277" s="113"/>
      <c r="H277" s="113"/>
      <c r="I277" s="115"/>
      <c r="J277" s="113"/>
      <c r="K277" s="113"/>
      <c r="L277" s="113"/>
      <c r="M277" s="118"/>
      <c r="N277" s="118"/>
      <c r="O277" s="118"/>
      <c r="P277" s="118"/>
      <c r="Q277" s="118"/>
      <c r="R277" s="118"/>
      <c r="S277" s="118"/>
      <c r="T277" s="118"/>
      <c r="U277" s="118"/>
      <c r="V277" s="118"/>
      <c r="W277" s="118"/>
      <c r="X277" s="118"/>
      <c r="Y277" s="118"/>
      <c r="Z277" s="118"/>
      <c r="AA277" s="118"/>
      <c r="AB277" s="118"/>
      <c r="AC277" s="118"/>
      <c r="AD277" s="118"/>
      <c r="AE277" s="118"/>
      <c r="AF277" s="118"/>
      <c r="AG277" s="118"/>
      <c r="AH277" s="118"/>
      <c r="AI277" s="118"/>
      <c r="AJ277" s="118"/>
      <c r="AK277" s="118"/>
      <c r="AL277" s="118"/>
      <c r="AM277" s="118"/>
      <c r="AN277" s="118"/>
      <c r="AO277" s="118"/>
      <c r="AP277" s="118"/>
      <c r="AQ277" s="118"/>
      <c r="AR277" s="118"/>
      <c r="AS277" s="118"/>
      <c r="AT277" s="118"/>
      <c r="AU277" s="118"/>
      <c r="AV277" s="118"/>
      <c r="AW277" s="118"/>
      <c r="AX277" s="165" t="str">
        <f t="shared" si="4"/>
        <v/>
      </c>
      <c r="AY277" s="113"/>
      <c r="AZ277" s="113"/>
    </row>
    <row r="278" spans="1:52" x14ac:dyDescent="0.25">
      <c r="A278" s="113"/>
      <c r="B278" s="113"/>
      <c r="C278" s="113"/>
      <c r="D278" s="114"/>
      <c r="E278" s="113"/>
      <c r="F278" s="113"/>
      <c r="G278" s="113"/>
      <c r="H278" s="113"/>
      <c r="I278" s="115"/>
      <c r="J278" s="113"/>
      <c r="K278" s="113"/>
      <c r="L278" s="113"/>
      <c r="M278" s="118"/>
      <c r="N278" s="118"/>
      <c r="O278" s="118"/>
      <c r="P278" s="118"/>
      <c r="Q278" s="118"/>
      <c r="R278" s="118"/>
      <c r="S278" s="118"/>
      <c r="T278" s="118"/>
      <c r="U278" s="118"/>
      <c r="V278" s="118"/>
      <c r="W278" s="118"/>
      <c r="X278" s="118"/>
      <c r="Y278" s="118"/>
      <c r="Z278" s="118"/>
      <c r="AA278" s="118"/>
      <c r="AB278" s="118"/>
      <c r="AC278" s="118"/>
      <c r="AD278" s="118"/>
      <c r="AE278" s="118"/>
      <c r="AF278" s="118"/>
      <c r="AG278" s="118"/>
      <c r="AH278" s="118"/>
      <c r="AI278" s="118"/>
      <c r="AJ278" s="118"/>
      <c r="AK278" s="118"/>
      <c r="AL278" s="118"/>
      <c r="AM278" s="118"/>
      <c r="AN278" s="118"/>
      <c r="AO278" s="118"/>
      <c r="AP278" s="118"/>
      <c r="AQ278" s="118"/>
      <c r="AR278" s="118"/>
      <c r="AS278" s="118"/>
      <c r="AT278" s="118"/>
      <c r="AU278" s="118"/>
      <c r="AV278" s="118"/>
      <c r="AW278" s="118"/>
      <c r="AX278" s="165" t="str">
        <f t="shared" si="4"/>
        <v/>
      </c>
      <c r="AY278" s="113"/>
      <c r="AZ278" s="113"/>
    </row>
    <row r="279" spans="1:52" x14ac:dyDescent="0.25">
      <c r="A279" s="113"/>
      <c r="B279" s="113"/>
      <c r="C279" s="113"/>
      <c r="D279" s="114"/>
      <c r="E279" s="113"/>
      <c r="F279" s="113"/>
      <c r="G279" s="113"/>
      <c r="H279" s="113"/>
      <c r="I279" s="115"/>
      <c r="J279" s="113"/>
      <c r="K279" s="113"/>
      <c r="L279" s="113"/>
      <c r="M279" s="118"/>
      <c r="N279" s="118"/>
      <c r="O279" s="118"/>
      <c r="P279" s="118"/>
      <c r="Q279" s="118"/>
      <c r="R279" s="118"/>
      <c r="S279" s="118"/>
      <c r="T279" s="118"/>
      <c r="U279" s="118"/>
      <c r="V279" s="118"/>
      <c r="W279" s="118"/>
      <c r="X279" s="118"/>
      <c r="Y279" s="118"/>
      <c r="Z279" s="118"/>
      <c r="AA279" s="118"/>
      <c r="AB279" s="118"/>
      <c r="AC279" s="118"/>
      <c r="AD279" s="118"/>
      <c r="AE279" s="118"/>
      <c r="AF279" s="118"/>
      <c r="AG279" s="118"/>
      <c r="AH279" s="118"/>
      <c r="AI279" s="118"/>
      <c r="AJ279" s="118"/>
      <c r="AK279" s="118"/>
      <c r="AL279" s="118"/>
      <c r="AM279" s="118"/>
      <c r="AN279" s="118"/>
      <c r="AO279" s="118"/>
      <c r="AP279" s="118"/>
      <c r="AQ279" s="118"/>
      <c r="AR279" s="118"/>
      <c r="AS279" s="118"/>
      <c r="AT279" s="118"/>
      <c r="AU279" s="118"/>
      <c r="AV279" s="118"/>
      <c r="AW279" s="118"/>
      <c r="AX279" s="165" t="str">
        <f t="shared" si="4"/>
        <v/>
      </c>
      <c r="AY279" s="113"/>
      <c r="AZ279" s="113"/>
    </row>
    <row r="280" spans="1:52" x14ac:dyDescent="0.25">
      <c r="A280" s="113"/>
      <c r="B280" s="113"/>
      <c r="C280" s="113"/>
      <c r="D280" s="114"/>
      <c r="E280" s="113"/>
      <c r="F280" s="113"/>
      <c r="G280" s="113"/>
      <c r="H280" s="113"/>
      <c r="I280" s="115"/>
      <c r="J280" s="113"/>
      <c r="K280" s="113"/>
      <c r="L280" s="113"/>
      <c r="M280" s="118"/>
      <c r="N280" s="118"/>
      <c r="O280" s="118"/>
      <c r="P280" s="118"/>
      <c r="Q280" s="118"/>
      <c r="R280" s="118"/>
      <c r="S280" s="118"/>
      <c r="T280" s="118"/>
      <c r="U280" s="118"/>
      <c r="V280" s="118"/>
      <c r="W280" s="118"/>
      <c r="X280" s="118"/>
      <c r="Y280" s="118"/>
      <c r="Z280" s="118"/>
      <c r="AA280" s="118"/>
      <c r="AB280" s="118"/>
      <c r="AC280" s="118"/>
      <c r="AD280" s="118"/>
      <c r="AE280" s="118"/>
      <c r="AF280" s="118"/>
      <c r="AG280" s="118"/>
      <c r="AH280" s="118"/>
      <c r="AI280" s="118"/>
      <c r="AJ280" s="118"/>
      <c r="AK280" s="118"/>
      <c r="AL280" s="118"/>
      <c r="AM280" s="118"/>
      <c r="AN280" s="118"/>
      <c r="AO280" s="118"/>
      <c r="AP280" s="118"/>
      <c r="AQ280" s="118"/>
      <c r="AR280" s="118"/>
      <c r="AS280" s="118"/>
      <c r="AT280" s="118"/>
      <c r="AU280" s="118"/>
      <c r="AV280" s="118"/>
      <c r="AW280" s="118"/>
      <c r="AX280" s="165" t="str">
        <f t="shared" si="4"/>
        <v/>
      </c>
      <c r="AY280" s="113"/>
      <c r="AZ280" s="113"/>
    </row>
    <row r="281" spans="1:52" x14ac:dyDescent="0.25">
      <c r="A281" s="113"/>
      <c r="B281" s="113"/>
      <c r="C281" s="113"/>
      <c r="D281" s="114"/>
      <c r="E281" s="113"/>
      <c r="F281" s="113"/>
      <c r="G281" s="113"/>
      <c r="H281" s="113"/>
      <c r="I281" s="115"/>
      <c r="J281" s="113"/>
      <c r="K281" s="113"/>
      <c r="L281" s="113"/>
      <c r="M281" s="118"/>
      <c r="N281" s="118"/>
      <c r="O281" s="118"/>
      <c r="P281" s="118"/>
      <c r="Q281" s="118"/>
      <c r="R281" s="118"/>
      <c r="S281" s="118"/>
      <c r="T281" s="118"/>
      <c r="U281" s="118"/>
      <c r="V281" s="118"/>
      <c r="W281" s="118"/>
      <c r="X281" s="118"/>
      <c r="Y281" s="118"/>
      <c r="Z281" s="118"/>
      <c r="AA281" s="118"/>
      <c r="AB281" s="118"/>
      <c r="AC281" s="118"/>
      <c r="AD281" s="118"/>
      <c r="AE281" s="118"/>
      <c r="AF281" s="118"/>
      <c r="AG281" s="118"/>
      <c r="AH281" s="118"/>
      <c r="AI281" s="118"/>
      <c r="AJ281" s="118"/>
      <c r="AK281" s="118"/>
      <c r="AL281" s="118"/>
      <c r="AM281" s="118"/>
      <c r="AN281" s="118"/>
      <c r="AO281" s="118"/>
      <c r="AP281" s="118"/>
      <c r="AQ281" s="118"/>
      <c r="AR281" s="118"/>
      <c r="AS281" s="118"/>
      <c r="AT281" s="118"/>
      <c r="AU281" s="118"/>
      <c r="AV281" s="118"/>
      <c r="AW281" s="118"/>
      <c r="AX281" s="165" t="str">
        <f t="shared" si="4"/>
        <v/>
      </c>
      <c r="AY281" s="113"/>
      <c r="AZ281" s="113"/>
    </row>
    <row r="282" spans="1:52" x14ac:dyDescent="0.25">
      <c r="A282" s="113"/>
      <c r="B282" s="113"/>
      <c r="C282" s="113"/>
      <c r="D282" s="114"/>
      <c r="E282" s="113"/>
      <c r="F282" s="113"/>
      <c r="G282" s="113"/>
      <c r="H282" s="113"/>
      <c r="I282" s="115"/>
      <c r="J282" s="113"/>
      <c r="K282" s="113"/>
      <c r="L282" s="113"/>
      <c r="M282" s="118"/>
      <c r="N282" s="118"/>
      <c r="O282" s="118"/>
      <c r="P282" s="118"/>
      <c r="Q282" s="118"/>
      <c r="R282" s="118"/>
      <c r="S282" s="118"/>
      <c r="T282" s="118"/>
      <c r="U282" s="118"/>
      <c r="V282" s="118"/>
      <c r="W282" s="118"/>
      <c r="X282" s="118"/>
      <c r="Y282" s="118"/>
      <c r="Z282" s="118"/>
      <c r="AA282" s="118"/>
      <c r="AB282" s="118"/>
      <c r="AC282" s="118"/>
      <c r="AD282" s="118"/>
      <c r="AE282" s="118"/>
      <c r="AF282" s="118"/>
      <c r="AG282" s="118"/>
      <c r="AH282" s="118"/>
      <c r="AI282" s="118"/>
      <c r="AJ282" s="118"/>
      <c r="AK282" s="118"/>
      <c r="AL282" s="118"/>
      <c r="AM282" s="118"/>
      <c r="AN282" s="118"/>
      <c r="AO282" s="118"/>
      <c r="AP282" s="118"/>
      <c r="AQ282" s="118"/>
      <c r="AR282" s="118"/>
      <c r="AS282" s="118"/>
      <c r="AT282" s="118"/>
      <c r="AU282" s="118"/>
      <c r="AV282" s="118"/>
      <c r="AW282" s="118"/>
      <c r="AX282" s="165" t="str">
        <f t="shared" si="4"/>
        <v/>
      </c>
      <c r="AY282" s="113"/>
      <c r="AZ282" s="113"/>
    </row>
    <row r="283" spans="1:52" x14ac:dyDescent="0.25">
      <c r="A283" s="113"/>
      <c r="B283" s="113"/>
      <c r="C283" s="113"/>
      <c r="D283" s="114"/>
      <c r="E283" s="113"/>
      <c r="F283" s="113"/>
      <c r="G283" s="113"/>
      <c r="H283" s="113"/>
      <c r="I283" s="115"/>
      <c r="J283" s="113"/>
      <c r="K283" s="113"/>
      <c r="L283" s="113"/>
      <c r="M283" s="118"/>
      <c r="N283" s="118"/>
      <c r="O283" s="118"/>
      <c r="P283" s="118"/>
      <c r="Q283" s="118"/>
      <c r="R283" s="118"/>
      <c r="S283" s="118"/>
      <c r="T283" s="118"/>
      <c r="U283" s="118"/>
      <c r="V283" s="118"/>
      <c r="W283" s="118"/>
      <c r="X283" s="118"/>
      <c r="Y283" s="118"/>
      <c r="Z283" s="118"/>
      <c r="AA283" s="118"/>
      <c r="AB283" s="118"/>
      <c r="AC283" s="118"/>
      <c r="AD283" s="118"/>
      <c r="AE283" s="118"/>
      <c r="AF283" s="118"/>
      <c r="AG283" s="118"/>
      <c r="AH283" s="118"/>
      <c r="AI283" s="118"/>
      <c r="AJ283" s="118"/>
      <c r="AK283" s="118"/>
      <c r="AL283" s="118"/>
      <c r="AM283" s="118"/>
      <c r="AN283" s="118"/>
      <c r="AO283" s="118"/>
      <c r="AP283" s="118"/>
      <c r="AQ283" s="118"/>
      <c r="AR283" s="118"/>
      <c r="AS283" s="118"/>
      <c r="AT283" s="118"/>
      <c r="AU283" s="118"/>
      <c r="AV283" s="118"/>
      <c r="AW283" s="118"/>
      <c r="AX283" s="165" t="str">
        <f t="shared" si="4"/>
        <v/>
      </c>
      <c r="AY283" s="113"/>
      <c r="AZ283" s="113"/>
    </row>
    <row r="284" spans="1:52" x14ac:dyDescent="0.25">
      <c r="A284" s="113"/>
      <c r="B284" s="113"/>
      <c r="C284" s="113"/>
      <c r="D284" s="114"/>
      <c r="E284" s="113"/>
      <c r="F284" s="113"/>
      <c r="G284" s="113"/>
      <c r="H284" s="113"/>
      <c r="I284" s="115"/>
      <c r="J284" s="113"/>
      <c r="K284" s="113"/>
      <c r="L284" s="113"/>
      <c r="M284" s="118"/>
      <c r="N284" s="118"/>
      <c r="O284" s="118"/>
      <c r="P284" s="118"/>
      <c r="Q284" s="118"/>
      <c r="R284" s="118"/>
      <c r="S284" s="118"/>
      <c r="T284" s="118"/>
      <c r="U284" s="118"/>
      <c r="V284" s="118"/>
      <c r="W284" s="118"/>
      <c r="X284" s="118"/>
      <c r="Y284" s="118"/>
      <c r="Z284" s="118"/>
      <c r="AA284" s="118"/>
      <c r="AB284" s="118"/>
      <c r="AC284" s="118"/>
      <c r="AD284" s="118"/>
      <c r="AE284" s="118"/>
      <c r="AF284" s="118"/>
      <c r="AG284" s="118"/>
      <c r="AH284" s="118"/>
      <c r="AI284" s="118"/>
      <c r="AJ284" s="118"/>
      <c r="AK284" s="118"/>
      <c r="AL284" s="118"/>
      <c r="AM284" s="118"/>
      <c r="AN284" s="118"/>
      <c r="AO284" s="118"/>
      <c r="AP284" s="118"/>
      <c r="AQ284" s="118"/>
      <c r="AR284" s="118"/>
      <c r="AS284" s="118"/>
      <c r="AT284" s="118"/>
      <c r="AU284" s="118"/>
      <c r="AV284" s="118"/>
      <c r="AW284" s="118"/>
      <c r="AX284" s="165" t="str">
        <f t="shared" si="4"/>
        <v/>
      </c>
      <c r="AY284" s="113"/>
      <c r="AZ284" s="113"/>
    </row>
    <row r="285" spans="1:52" x14ac:dyDescent="0.25">
      <c r="A285" s="113"/>
      <c r="B285" s="113"/>
      <c r="C285" s="113"/>
      <c r="D285" s="114"/>
      <c r="E285" s="113"/>
      <c r="F285" s="113"/>
      <c r="G285" s="113"/>
      <c r="H285" s="113"/>
      <c r="I285" s="115"/>
      <c r="J285" s="113"/>
      <c r="K285" s="113"/>
      <c r="L285" s="113"/>
      <c r="M285" s="118"/>
      <c r="N285" s="118"/>
      <c r="O285" s="118"/>
      <c r="P285" s="118"/>
      <c r="Q285" s="118"/>
      <c r="R285" s="118"/>
      <c r="S285" s="118"/>
      <c r="T285" s="118"/>
      <c r="U285" s="118"/>
      <c r="V285" s="118"/>
      <c r="W285" s="118"/>
      <c r="X285" s="118"/>
      <c r="Y285" s="118"/>
      <c r="Z285" s="118"/>
      <c r="AA285" s="118"/>
      <c r="AB285" s="118"/>
      <c r="AC285" s="118"/>
      <c r="AD285" s="118"/>
      <c r="AE285" s="118"/>
      <c r="AF285" s="118"/>
      <c r="AG285" s="118"/>
      <c r="AH285" s="118"/>
      <c r="AI285" s="118"/>
      <c r="AJ285" s="118"/>
      <c r="AK285" s="118"/>
      <c r="AL285" s="118"/>
      <c r="AM285" s="118"/>
      <c r="AN285" s="118"/>
      <c r="AO285" s="118"/>
      <c r="AP285" s="118"/>
      <c r="AQ285" s="118"/>
      <c r="AR285" s="118"/>
      <c r="AS285" s="118"/>
      <c r="AT285" s="118"/>
      <c r="AU285" s="118"/>
      <c r="AV285" s="118"/>
      <c r="AW285" s="118"/>
      <c r="AX285" s="165" t="str">
        <f t="shared" si="4"/>
        <v/>
      </c>
      <c r="AY285" s="113"/>
      <c r="AZ285" s="113"/>
    </row>
    <row r="286" spans="1:52" x14ac:dyDescent="0.25">
      <c r="A286" s="113"/>
      <c r="B286" s="113"/>
      <c r="C286" s="113"/>
      <c r="D286" s="114"/>
      <c r="E286" s="113"/>
      <c r="F286" s="113"/>
      <c r="G286" s="113"/>
      <c r="H286" s="113"/>
      <c r="I286" s="115"/>
      <c r="J286" s="113"/>
      <c r="K286" s="113"/>
      <c r="L286" s="113"/>
      <c r="M286" s="118"/>
      <c r="N286" s="118"/>
      <c r="O286" s="118"/>
      <c r="P286" s="118"/>
      <c r="Q286" s="118"/>
      <c r="R286" s="118"/>
      <c r="S286" s="118"/>
      <c r="T286" s="118"/>
      <c r="U286" s="118"/>
      <c r="V286" s="118"/>
      <c r="W286" s="118"/>
      <c r="X286" s="118"/>
      <c r="Y286" s="118"/>
      <c r="Z286" s="118"/>
      <c r="AA286" s="118"/>
      <c r="AB286" s="118"/>
      <c r="AC286" s="118"/>
      <c r="AD286" s="118"/>
      <c r="AE286" s="118"/>
      <c r="AF286" s="118"/>
      <c r="AG286" s="118"/>
      <c r="AH286" s="118"/>
      <c r="AI286" s="118"/>
      <c r="AJ286" s="118"/>
      <c r="AK286" s="118"/>
      <c r="AL286" s="118"/>
      <c r="AM286" s="118"/>
      <c r="AN286" s="118"/>
      <c r="AO286" s="118"/>
      <c r="AP286" s="118"/>
      <c r="AQ286" s="118"/>
      <c r="AR286" s="118"/>
      <c r="AS286" s="118"/>
      <c r="AT286" s="118"/>
      <c r="AU286" s="118"/>
      <c r="AV286" s="118"/>
      <c r="AW286" s="118"/>
      <c r="AX286" s="165" t="str">
        <f t="shared" si="4"/>
        <v/>
      </c>
      <c r="AY286" s="113"/>
      <c r="AZ286" s="113"/>
    </row>
    <row r="287" spans="1:52" x14ac:dyDescent="0.25">
      <c r="A287" s="113"/>
      <c r="B287" s="113"/>
      <c r="C287" s="113"/>
      <c r="D287" s="114"/>
      <c r="E287" s="113"/>
      <c r="F287" s="113"/>
      <c r="G287" s="113"/>
      <c r="H287" s="113"/>
      <c r="I287" s="115"/>
      <c r="J287" s="113"/>
      <c r="K287" s="113"/>
      <c r="L287" s="113"/>
      <c r="M287" s="118"/>
      <c r="N287" s="118"/>
      <c r="O287" s="118"/>
      <c r="P287" s="118"/>
      <c r="Q287" s="118"/>
      <c r="R287" s="118"/>
      <c r="S287" s="118"/>
      <c r="T287" s="118"/>
      <c r="U287" s="118"/>
      <c r="V287" s="118"/>
      <c r="W287" s="118"/>
      <c r="X287" s="118"/>
      <c r="Y287" s="118"/>
      <c r="Z287" s="118"/>
      <c r="AA287" s="118"/>
      <c r="AB287" s="118"/>
      <c r="AC287" s="118"/>
      <c r="AD287" s="118"/>
      <c r="AE287" s="118"/>
      <c r="AF287" s="118"/>
      <c r="AG287" s="118"/>
      <c r="AH287" s="118"/>
      <c r="AI287" s="118"/>
      <c r="AJ287" s="118"/>
      <c r="AK287" s="118"/>
      <c r="AL287" s="118"/>
      <c r="AM287" s="118"/>
      <c r="AN287" s="118"/>
      <c r="AO287" s="118"/>
      <c r="AP287" s="118"/>
      <c r="AQ287" s="118"/>
      <c r="AR287" s="118"/>
      <c r="AS287" s="118"/>
      <c r="AT287" s="118"/>
      <c r="AU287" s="118"/>
      <c r="AV287" s="118"/>
      <c r="AW287" s="118"/>
      <c r="AX287" s="165" t="str">
        <f t="shared" si="4"/>
        <v/>
      </c>
      <c r="AY287" s="113"/>
      <c r="AZ287" s="113"/>
    </row>
    <row r="288" spans="1:52" x14ac:dyDescent="0.25">
      <c r="A288" s="113"/>
      <c r="B288" s="113"/>
      <c r="C288" s="113"/>
      <c r="D288" s="114"/>
      <c r="E288" s="113"/>
      <c r="F288" s="113"/>
      <c r="G288" s="113"/>
      <c r="H288" s="113"/>
      <c r="I288" s="115"/>
      <c r="J288" s="113"/>
      <c r="K288" s="113"/>
      <c r="L288" s="113"/>
      <c r="M288" s="118"/>
      <c r="N288" s="118"/>
      <c r="O288" s="118"/>
      <c r="P288" s="118"/>
      <c r="Q288" s="118"/>
      <c r="R288" s="118"/>
      <c r="S288" s="118"/>
      <c r="T288" s="118"/>
      <c r="U288" s="118"/>
      <c r="V288" s="118"/>
      <c r="W288" s="118"/>
      <c r="X288" s="118"/>
      <c r="Y288" s="118"/>
      <c r="Z288" s="118"/>
      <c r="AA288" s="118"/>
      <c r="AB288" s="118"/>
      <c r="AC288" s="118"/>
      <c r="AD288" s="118"/>
      <c r="AE288" s="118"/>
      <c r="AF288" s="118"/>
      <c r="AG288" s="118"/>
      <c r="AH288" s="118"/>
      <c r="AI288" s="118"/>
      <c r="AJ288" s="118"/>
      <c r="AK288" s="118"/>
      <c r="AL288" s="118"/>
      <c r="AM288" s="118"/>
      <c r="AN288" s="118"/>
      <c r="AO288" s="118"/>
      <c r="AP288" s="118"/>
      <c r="AQ288" s="118"/>
      <c r="AR288" s="118"/>
      <c r="AS288" s="118"/>
      <c r="AT288" s="118"/>
      <c r="AU288" s="118"/>
      <c r="AV288" s="118"/>
      <c r="AW288" s="118"/>
      <c r="AX288" s="165" t="str">
        <f t="shared" si="4"/>
        <v/>
      </c>
      <c r="AY288" s="113"/>
      <c r="AZ288" s="113"/>
    </row>
    <row r="289" spans="1:52" x14ac:dyDescent="0.25">
      <c r="A289" s="113"/>
      <c r="B289" s="113"/>
      <c r="C289" s="113"/>
      <c r="D289" s="114"/>
      <c r="E289" s="113"/>
      <c r="F289" s="113"/>
      <c r="G289" s="113"/>
      <c r="H289" s="113"/>
      <c r="I289" s="115"/>
      <c r="J289" s="113"/>
      <c r="K289" s="113"/>
      <c r="L289" s="113"/>
      <c r="M289" s="118"/>
      <c r="N289" s="118"/>
      <c r="O289" s="118"/>
      <c r="P289" s="118"/>
      <c r="Q289" s="118"/>
      <c r="R289" s="118"/>
      <c r="S289" s="118"/>
      <c r="T289" s="118"/>
      <c r="U289" s="118"/>
      <c r="V289" s="118"/>
      <c r="W289" s="118"/>
      <c r="X289" s="118"/>
      <c r="Y289" s="118"/>
      <c r="Z289" s="118"/>
      <c r="AA289" s="118"/>
      <c r="AB289" s="118"/>
      <c r="AC289" s="118"/>
      <c r="AD289" s="118"/>
      <c r="AE289" s="118"/>
      <c r="AF289" s="118"/>
      <c r="AG289" s="118"/>
      <c r="AH289" s="118"/>
      <c r="AI289" s="118"/>
      <c r="AJ289" s="118"/>
      <c r="AK289" s="118"/>
      <c r="AL289" s="118"/>
      <c r="AM289" s="118"/>
      <c r="AN289" s="118"/>
      <c r="AO289" s="118"/>
      <c r="AP289" s="118"/>
      <c r="AQ289" s="118"/>
      <c r="AR289" s="118"/>
      <c r="AS289" s="118"/>
      <c r="AT289" s="118"/>
      <c r="AU289" s="118"/>
      <c r="AV289" s="118"/>
      <c r="AW289" s="118"/>
      <c r="AX289" s="165" t="str">
        <f t="shared" si="4"/>
        <v/>
      </c>
      <c r="AY289" s="113"/>
      <c r="AZ289" s="113"/>
    </row>
    <row r="290" spans="1:52" x14ac:dyDescent="0.25">
      <c r="A290" s="113"/>
      <c r="B290" s="113"/>
      <c r="C290" s="113"/>
      <c r="D290" s="114"/>
      <c r="E290" s="113"/>
      <c r="F290" s="113"/>
      <c r="G290" s="113"/>
      <c r="H290" s="113"/>
      <c r="I290" s="115"/>
      <c r="J290" s="113"/>
      <c r="K290" s="113"/>
      <c r="L290" s="113"/>
      <c r="M290" s="118"/>
      <c r="N290" s="118"/>
      <c r="O290" s="118"/>
      <c r="P290" s="118"/>
      <c r="Q290" s="118"/>
      <c r="R290" s="118"/>
      <c r="S290" s="118"/>
      <c r="T290" s="118"/>
      <c r="U290" s="118"/>
      <c r="V290" s="118"/>
      <c r="W290" s="118"/>
      <c r="X290" s="118"/>
      <c r="Y290" s="118"/>
      <c r="Z290" s="118"/>
      <c r="AA290" s="118"/>
      <c r="AB290" s="118"/>
      <c r="AC290" s="118"/>
      <c r="AD290" s="118"/>
      <c r="AE290" s="118"/>
      <c r="AF290" s="118"/>
      <c r="AG290" s="118"/>
      <c r="AH290" s="118"/>
      <c r="AI290" s="118"/>
      <c r="AJ290" s="118"/>
      <c r="AK290" s="118"/>
      <c r="AL290" s="118"/>
      <c r="AM290" s="118"/>
      <c r="AN290" s="118"/>
      <c r="AO290" s="118"/>
      <c r="AP290" s="118"/>
      <c r="AQ290" s="118"/>
      <c r="AR290" s="118"/>
      <c r="AS290" s="118"/>
      <c r="AT290" s="118"/>
      <c r="AU290" s="118"/>
      <c r="AV290" s="118"/>
      <c r="AW290" s="118"/>
      <c r="AX290" s="165" t="str">
        <f t="shared" si="4"/>
        <v/>
      </c>
      <c r="AY290" s="113"/>
      <c r="AZ290" s="113"/>
    </row>
    <row r="291" spans="1:52" x14ac:dyDescent="0.25">
      <c r="A291" s="113"/>
      <c r="B291" s="113"/>
      <c r="C291" s="113"/>
      <c r="D291" s="114"/>
      <c r="E291" s="113"/>
      <c r="F291" s="113"/>
      <c r="G291" s="113"/>
      <c r="H291" s="113"/>
      <c r="I291" s="115"/>
      <c r="J291" s="113"/>
      <c r="K291" s="113"/>
      <c r="L291" s="113"/>
      <c r="M291" s="118"/>
      <c r="N291" s="118"/>
      <c r="O291" s="118"/>
      <c r="P291" s="118"/>
      <c r="Q291" s="118"/>
      <c r="R291" s="118"/>
      <c r="S291" s="118"/>
      <c r="T291" s="118"/>
      <c r="U291" s="118"/>
      <c r="V291" s="118"/>
      <c r="W291" s="118"/>
      <c r="X291" s="118"/>
      <c r="Y291" s="118"/>
      <c r="Z291" s="118"/>
      <c r="AA291" s="118"/>
      <c r="AB291" s="118"/>
      <c r="AC291" s="118"/>
      <c r="AD291" s="118"/>
      <c r="AE291" s="118"/>
      <c r="AF291" s="118"/>
      <c r="AG291" s="118"/>
      <c r="AH291" s="118"/>
      <c r="AI291" s="118"/>
      <c r="AJ291" s="118"/>
      <c r="AK291" s="118"/>
      <c r="AL291" s="118"/>
      <c r="AM291" s="118"/>
      <c r="AN291" s="118"/>
      <c r="AO291" s="118"/>
      <c r="AP291" s="118"/>
      <c r="AQ291" s="118"/>
      <c r="AR291" s="118"/>
      <c r="AS291" s="118"/>
      <c r="AT291" s="118"/>
      <c r="AU291" s="118"/>
      <c r="AV291" s="118"/>
      <c r="AW291" s="118"/>
      <c r="AX291" s="165" t="str">
        <f t="shared" si="4"/>
        <v/>
      </c>
      <c r="AY291" s="113"/>
      <c r="AZ291" s="113"/>
    </row>
    <row r="292" spans="1:52" x14ac:dyDescent="0.25">
      <c r="A292" s="113"/>
      <c r="B292" s="113"/>
      <c r="C292" s="113"/>
      <c r="D292" s="114"/>
      <c r="E292" s="113"/>
      <c r="F292" s="113"/>
      <c r="G292" s="113"/>
      <c r="H292" s="113"/>
      <c r="I292" s="115"/>
      <c r="J292" s="113"/>
      <c r="K292" s="113"/>
      <c r="L292" s="113"/>
      <c r="M292" s="118"/>
      <c r="N292" s="118"/>
      <c r="O292" s="118"/>
      <c r="P292" s="118"/>
      <c r="Q292" s="118"/>
      <c r="R292" s="118"/>
      <c r="S292" s="118"/>
      <c r="T292" s="118"/>
      <c r="U292" s="118"/>
      <c r="V292" s="118"/>
      <c r="W292" s="118"/>
      <c r="X292" s="118"/>
      <c r="Y292" s="118"/>
      <c r="Z292" s="118"/>
      <c r="AA292" s="118"/>
      <c r="AB292" s="118"/>
      <c r="AC292" s="118"/>
      <c r="AD292" s="118"/>
      <c r="AE292" s="118"/>
      <c r="AF292" s="118"/>
      <c r="AG292" s="118"/>
      <c r="AH292" s="118"/>
      <c r="AI292" s="118"/>
      <c r="AJ292" s="118"/>
      <c r="AK292" s="118"/>
      <c r="AL292" s="118"/>
      <c r="AM292" s="118"/>
      <c r="AN292" s="118"/>
      <c r="AO292" s="118"/>
      <c r="AP292" s="118"/>
      <c r="AQ292" s="118"/>
      <c r="AR292" s="118"/>
      <c r="AS292" s="118"/>
      <c r="AT292" s="118"/>
      <c r="AU292" s="118"/>
      <c r="AV292" s="118"/>
      <c r="AW292" s="118"/>
      <c r="AX292" s="165" t="str">
        <f t="shared" si="4"/>
        <v/>
      </c>
      <c r="AY292" s="113"/>
      <c r="AZ292" s="113"/>
    </row>
    <row r="293" spans="1:52" x14ac:dyDescent="0.25">
      <c r="A293" s="113"/>
      <c r="B293" s="113"/>
      <c r="C293" s="113"/>
      <c r="D293" s="114"/>
      <c r="E293" s="113"/>
      <c r="F293" s="113"/>
      <c r="G293" s="113"/>
      <c r="H293" s="113"/>
      <c r="I293" s="115"/>
      <c r="J293" s="113"/>
      <c r="K293" s="113"/>
      <c r="L293" s="113"/>
      <c r="M293" s="118"/>
      <c r="N293" s="118"/>
      <c r="O293" s="118"/>
      <c r="P293" s="118"/>
      <c r="Q293" s="118"/>
      <c r="R293" s="118"/>
      <c r="S293" s="118"/>
      <c r="T293" s="118"/>
      <c r="U293" s="118"/>
      <c r="V293" s="118"/>
      <c r="W293" s="118"/>
      <c r="X293" s="118"/>
      <c r="Y293" s="118"/>
      <c r="Z293" s="118"/>
      <c r="AA293" s="118"/>
      <c r="AB293" s="118"/>
      <c r="AC293" s="118"/>
      <c r="AD293" s="118"/>
      <c r="AE293" s="118"/>
      <c r="AF293" s="118"/>
      <c r="AG293" s="118"/>
      <c r="AH293" s="118"/>
      <c r="AI293" s="118"/>
      <c r="AJ293" s="118"/>
      <c r="AK293" s="118"/>
      <c r="AL293" s="118"/>
      <c r="AM293" s="118"/>
      <c r="AN293" s="118"/>
      <c r="AO293" s="118"/>
      <c r="AP293" s="118"/>
      <c r="AQ293" s="118"/>
      <c r="AR293" s="118"/>
      <c r="AS293" s="118"/>
      <c r="AT293" s="118"/>
      <c r="AU293" s="118"/>
      <c r="AV293" s="118"/>
      <c r="AW293" s="118"/>
      <c r="AX293" s="165" t="str">
        <f t="shared" si="4"/>
        <v/>
      </c>
      <c r="AY293" s="113"/>
      <c r="AZ293" s="113"/>
    </row>
    <row r="294" spans="1:52" x14ac:dyDescent="0.25">
      <c r="A294" s="113"/>
      <c r="B294" s="113"/>
      <c r="C294" s="113"/>
      <c r="D294" s="114"/>
      <c r="E294" s="113"/>
      <c r="F294" s="113"/>
      <c r="G294" s="113"/>
      <c r="H294" s="113"/>
      <c r="I294" s="115"/>
      <c r="J294" s="113"/>
      <c r="K294" s="113"/>
      <c r="L294" s="113"/>
      <c r="M294" s="118"/>
      <c r="N294" s="118"/>
      <c r="O294" s="118"/>
      <c r="P294" s="118"/>
      <c r="Q294" s="118"/>
      <c r="R294" s="118"/>
      <c r="S294" s="118"/>
      <c r="T294" s="118"/>
      <c r="U294" s="118"/>
      <c r="V294" s="118"/>
      <c r="W294" s="118"/>
      <c r="X294" s="118"/>
      <c r="Y294" s="118"/>
      <c r="Z294" s="118"/>
      <c r="AA294" s="118"/>
      <c r="AB294" s="118"/>
      <c r="AC294" s="118"/>
      <c r="AD294" s="118"/>
      <c r="AE294" s="118"/>
      <c r="AF294" s="118"/>
      <c r="AG294" s="118"/>
      <c r="AH294" s="118"/>
      <c r="AI294" s="118"/>
      <c r="AJ294" s="118"/>
      <c r="AK294" s="118"/>
      <c r="AL294" s="118"/>
      <c r="AM294" s="118"/>
      <c r="AN294" s="118"/>
      <c r="AO294" s="118"/>
      <c r="AP294" s="118"/>
      <c r="AQ294" s="118"/>
      <c r="AR294" s="118"/>
      <c r="AS294" s="118"/>
      <c r="AT294" s="118"/>
      <c r="AU294" s="118"/>
      <c r="AV294" s="118"/>
      <c r="AW294" s="118"/>
      <c r="AX294" s="165" t="str">
        <f t="shared" si="4"/>
        <v/>
      </c>
      <c r="AY294" s="113"/>
      <c r="AZ294" s="113"/>
    </row>
    <row r="295" spans="1:52" x14ac:dyDescent="0.25">
      <c r="A295" s="113"/>
      <c r="B295" s="113"/>
      <c r="C295" s="113"/>
      <c r="D295" s="114"/>
      <c r="E295" s="113"/>
      <c r="F295" s="113"/>
      <c r="G295" s="113"/>
      <c r="H295" s="113"/>
      <c r="I295" s="115"/>
      <c r="J295" s="113"/>
      <c r="K295" s="113"/>
      <c r="L295" s="113"/>
      <c r="M295" s="118"/>
      <c r="N295" s="118"/>
      <c r="O295" s="118"/>
      <c r="P295" s="118"/>
      <c r="Q295" s="118"/>
      <c r="R295" s="118"/>
      <c r="S295" s="118"/>
      <c r="T295" s="118"/>
      <c r="U295" s="118"/>
      <c r="V295" s="118"/>
      <c r="W295" s="118"/>
      <c r="X295" s="118"/>
      <c r="Y295" s="118"/>
      <c r="Z295" s="118"/>
      <c r="AA295" s="118"/>
      <c r="AB295" s="118"/>
      <c r="AC295" s="118"/>
      <c r="AD295" s="118"/>
      <c r="AE295" s="118"/>
      <c r="AF295" s="118"/>
      <c r="AG295" s="118"/>
      <c r="AH295" s="118"/>
      <c r="AI295" s="118"/>
      <c r="AJ295" s="118"/>
      <c r="AK295" s="118"/>
      <c r="AL295" s="118"/>
      <c r="AM295" s="118"/>
      <c r="AN295" s="118"/>
      <c r="AO295" s="118"/>
      <c r="AP295" s="118"/>
      <c r="AQ295" s="118"/>
      <c r="AR295" s="118"/>
      <c r="AS295" s="118"/>
      <c r="AT295" s="118"/>
      <c r="AU295" s="118"/>
      <c r="AV295" s="118"/>
      <c r="AW295" s="118"/>
      <c r="AX295" s="165" t="str">
        <f t="shared" si="4"/>
        <v/>
      </c>
      <c r="AY295" s="113"/>
      <c r="AZ295" s="113"/>
    </row>
    <row r="296" spans="1:52" x14ac:dyDescent="0.25">
      <c r="A296" s="113"/>
      <c r="B296" s="113"/>
      <c r="C296" s="113"/>
      <c r="D296" s="114"/>
      <c r="E296" s="113"/>
      <c r="F296" s="113"/>
      <c r="G296" s="113"/>
      <c r="H296" s="113"/>
      <c r="I296" s="115"/>
      <c r="J296" s="113"/>
      <c r="K296" s="113"/>
      <c r="L296" s="113"/>
      <c r="M296" s="118"/>
      <c r="N296" s="118"/>
      <c r="O296" s="118"/>
      <c r="P296" s="118"/>
      <c r="Q296" s="118"/>
      <c r="R296" s="118"/>
      <c r="S296" s="118"/>
      <c r="T296" s="118"/>
      <c r="U296" s="118"/>
      <c r="V296" s="118"/>
      <c r="W296" s="118"/>
      <c r="X296" s="118"/>
      <c r="Y296" s="118"/>
      <c r="Z296" s="118"/>
      <c r="AA296" s="118"/>
      <c r="AB296" s="118"/>
      <c r="AC296" s="118"/>
      <c r="AD296" s="118"/>
      <c r="AE296" s="118"/>
      <c r="AF296" s="118"/>
      <c r="AG296" s="118"/>
      <c r="AH296" s="118"/>
      <c r="AI296" s="118"/>
      <c r="AJ296" s="118"/>
      <c r="AK296" s="118"/>
      <c r="AL296" s="118"/>
      <c r="AM296" s="118"/>
      <c r="AN296" s="118"/>
      <c r="AO296" s="118"/>
      <c r="AP296" s="118"/>
      <c r="AQ296" s="118"/>
      <c r="AR296" s="118"/>
      <c r="AS296" s="118"/>
      <c r="AT296" s="118"/>
      <c r="AU296" s="118"/>
      <c r="AV296" s="118"/>
      <c r="AW296" s="118"/>
      <c r="AX296" s="165" t="str">
        <f t="shared" si="4"/>
        <v/>
      </c>
      <c r="AY296" s="113"/>
      <c r="AZ296" s="113"/>
    </row>
    <row r="297" spans="1:52" x14ac:dyDescent="0.25">
      <c r="A297" s="113"/>
      <c r="B297" s="113"/>
      <c r="C297" s="113"/>
      <c r="D297" s="114"/>
      <c r="E297" s="113"/>
      <c r="F297" s="113"/>
      <c r="G297" s="113"/>
      <c r="H297" s="113"/>
      <c r="I297" s="115"/>
      <c r="J297" s="113"/>
      <c r="K297" s="113"/>
      <c r="L297" s="113"/>
      <c r="M297" s="118"/>
      <c r="N297" s="118"/>
      <c r="O297" s="118"/>
      <c r="P297" s="118"/>
      <c r="Q297" s="118"/>
      <c r="R297" s="118"/>
      <c r="S297" s="118"/>
      <c r="T297" s="118"/>
      <c r="U297" s="118"/>
      <c r="V297" s="118"/>
      <c r="W297" s="118"/>
      <c r="X297" s="118"/>
      <c r="Y297" s="118"/>
      <c r="Z297" s="118"/>
      <c r="AA297" s="118"/>
      <c r="AB297" s="118"/>
      <c r="AC297" s="118"/>
      <c r="AD297" s="118"/>
      <c r="AE297" s="118"/>
      <c r="AF297" s="118"/>
      <c r="AG297" s="118"/>
      <c r="AH297" s="118"/>
      <c r="AI297" s="118"/>
      <c r="AJ297" s="118"/>
      <c r="AK297" s="118"/>
      <c r="AL297" s="118"/>
      <c r="AM297" s="118"/>
      <c r="AN297" s="118"/>
      <c r="AO297" s="118"/>
      <c r="AP297" s="118"/>
      <c r="AQ297" s="118"/>
      <c r="AR297" s="118"/>
      <c r="AS297" s="118"/>
      <c r="AT297" s="118"/>
      <c r="AU297" s="118"/>
      <c r="AV297" s="118"/>
      <c r="AW297" s="118"/>
      <c r="AX297" s="165" t="str">
        <f t="shared" si="4"/>
        <v/>
      </c>
      <c r="AY297" s="113"/>
      <c r="AZ297" s="113"/>
    </row>
    <row r="298" spans="1:52" x14ac:dyDescent="0.25">
      <c r="A298" s="113"/>
      <c r="B298" s="113"/>
      <c r="C298" s="113"/>
      <c r="D298" s="114"/>
      <c r="E298" s="113"/>
      <c r="F298" s="113"/>
      <c r="G298" s="113"/>
      <c r="H298" s="113"/>
      <c r="I298" s="115"/>
      <c r="J298" s="113"/>
      <c r="K298" s="113"/>
      <c r="L298" s="113"/>
      <c r="M298" s="118"/>
      <c r="N298" s="118"/>
      <c r="O298" s="118"/>
      <c r="P298" s="118"/>
      <c r="Q298" s="118"/>
      <c r="R298" s="118"/>
      <c r="S298" s="118"/>
      <c r="T298" s="118"/>
      <c r="U298" s="118"/>
      <c r="V298" s="118"/>
      <c r="W298" s="118"/>
      <c r="X298" s="118"/>
      <c r="Y298" s="118"/>
      <c r="Z298" s="118"/>
      <c r="AA298" s="118"/>
      <c r="AB298" s="118"/>
      <c r="AC298" s="118"/>
      <c r="AD298" s="118"/>
      <c r="AE298" s="118"/>
      <c r="AF298" s="118"/>
      <c r="AG298" s="118"/>
      <c r="AH298" s="118"/>
      <c r="AI298" s="118"/>
      <c r="AJ298" s="118"/>
      <c r="AK298" s="118"/>
      <c r="AL298" s="118"/>
      <c r="AM298" s="118"/>
      <c r="AN298" s="118"/>
      <c r="AO298" s="118"/>
      <c r="AP298" s="118"/>
      <c r="AQ298" s="118"/>
      <c r="AR298" s="118"/>
      <c r="AS298" s="118"/>
      <c r="AT298" s="118"/>
      <c r="AU298" s="118"/>
      <c r="AV298" s="118"/>
      <c r="AW298" s="118"/>
      <c r="AX298" s="165" t="str">
        <f t="shared" si="4"/>
        <v/>
      </c>
      <c r="AY298" s="113"/>
      <c r="AZ298" s="113"/>
    </row>
    <row r="299" spans="1:52" x14ac:dyDescent="0.25">
      <c r="A299" s="113"/>
      <c r="B299" s="113"/>
      <c r="C299" s="113"/>
      <c r="D299" s="114"/>
      <c r="E299" s="113"/>
      <c r="F299" s="113"/>
      <c r="G299" s="113"/>
      <c r="H299" s="113"/>
      <c r="I299" s="115"/>
      <c r="J299" s="113"/>
      <c r="K299" s="113"/>
      <c r="L299" s="113"/>
      <c r="M299" s="118"/>
      <c r="N299" s="118"/>
      <c r="O299" s="118"/>
      <c r="P299" s="118"/>
      <c r="Q299" s="118"/>
      <c r="R299" s="118"/>
      <c r="S299" s="118"/>
      <c r="T299" s="118"/>
      <c r="U299" s="118"/>
      <c r="V299" s="118"/>
      <c r="W299" s="118"/>
      <c r="X299" s="118"/>
      <c r="Y299" s="118"/>
      <c r="Z299" s="118"/>
      <c r="AA299" s="118"/>
      <c r="AB299" s="118"/>
      <c r="AC299" s="118"/>
      <c r="AD299" s="118"/>
      <c r="AE299" s="118"/>
      <c r="AF299" s="118"/>
      <c r="AG299" s="118"/>
      <c r="AH299" s="118"/>
      <c r="AI299" s="118"/>
      <c r="AJ299" s="118"/>
      <c r="AK299" s="118"/>
      <c r="AL299" s="118"/>
      <c r="AM299" s="118"/>
      <c r="AN299" s="118"/>
      <c r="AO299" s="118"/>
      <c r="AP299" s="118"/>
      <c r="AQ299" s="118"/>
      <c r="AR299" s="118"/>
      <c r="AS299" s="118"/>
      <c r="AT299" s="118"/>
      <c r="AU299" s="118"/>
      <c r="AV299" s="118"/>
      <c r="AW299" s="118"/>
      <c r="AX299" s="165" t="str">
        <f t="shared" si="4"/>
        <v/>
      </c>
      <c r="AY299" s="113"/>
      <c r="AZ299" s="113"/>
    </row>
    <row r="300" spans="1:52" x14ac:dyDescent="0.25">
      <c r="A300" s="113"/>
      <c r="B300" s="113"/>
      <c r="C300" s="113"/>
      <c r="D300" s="114"/>
      <c r="E300" s="113"/>
      <c r="F300" s="113"/>
      <c r="G300" s="113"/>
      <c r="H300" s="113"/>
      <c r="I300" s="115"/>
      <c r="J300" s="113"/>
      <c r="K300" s="113"/>
      <c r="L300" s="113"/>
      <c r="M300" s="118"/>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8"/>
      <c r="AL300" s="118"/>
      <c r="AM300" s="118"/>
      <c r="AN300" s="118"/>
      <c r="AO300" s="118"/>
      <c r="AP300" s="118"/>
      <c r="AQ300" s="118"/>
      <c r="AR300" s="118"/>
      <c r="AS300" s="118"/>
      <c r="AT300" s="118"/>
      <c r="AU300" s="118"/>
      <c r="AV300" s="118"/>
      <c r="AW300" s="118"/>
      <c r="AX300" s="165" t="str">
        <f t="shared" si="4"/>
        <v/>
      </c>
      <c r="AY300" s="113"/>
      <c r="AZ300" s="113"/>
    </row>
    <row r="301" spans="1:52" x14ac:dyDescent="0.25">
      <c r="A301" s="113"/>
      <c r="B301" s="113"/>
      <c r="C301" s="113"/>
      <c r="D301" s="114"/>
      <c r="E301" s="113"/>
      <c r="F301" s="113"/>
      <c r="G301" s="113"/>
      <c r="H301" s="113"/>
      <c r="I301" s="115"/>
      <c r="J301" s="113"/>
      <c r="K301" s="113"/>
      <c r="L301" s="113"/>
      <c r="M301" s="118"/>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8"/>
      <c r="AL301" s="118"/>
      <c r="AM301" s="118"/>
      <c r="AN301" s="118"/>
      <c r="AO301" s="118"/>
      <c r="AP301" s="118"/>
      <c r="AQ301" s="118"/>
      <c r="AR301" s="118"/>
      <c r="AS301" s="118"/>
      <c r="AT301" s="118"/>
      <c r="AU301" s="118"/>
      <c r="AV301" s="118"/>
      <c r="AW301" s="118"/>
      <c r="AX301" s="165" t="str">
        <f t="shared" si="4"/>
        <v/>
      </c>
      <c r="AY301" s="113"/>
      <c r="AZ301" s="113"/>
    </row>
    <row r="302" spans="1:52" x14ac:dyDescent="0.25">
      <c r="A302" s="113"/>
      <c r="B302" s="113"/>
      <c r="C302" s="113"/>
      <c r="D302" s="114"/>
      <c r="E302" s="113"/>
      <c r="F302" s="113"/>
      <c r="G302" s="113"/>
      <c r="H302" s="113"/>
      <c r="I302" s="115"/>
      <c r="J302" s="113"/>
      <c r="K302" s="113"/>
      <c r="L302" s="113"/>
      <c r="M302" s="118"/>
      <c r="N302" s="118"/>
      <c r="O302" s="118"/>
      <c r="P302" s="118"/>
      <c r="Q302" s="118"/>
      <c r="R302" s="118"/>
      <c r="S302" s="118"/>
      <c r="T302" s="118"/>
      <c r="U302" s="118"/>
      <c r="V302" s="118"/>
      <c r="W302" s="118"/>
      <c r="X302" s="118"/>
      <c r="Y302" s="118"/>
      <c r="Z302" s="118"/>
      <c r="AA302" s="118"/>
      <c r="AB302" s="118"/>
      <c r="AC302" s="118"/>
      <c r="AD302" s="118"/>
      <c r="AE302" s="118"/>
      <c r="AF302" s="118"/>
      <c r="AG302" s="118"/>
      <c r="AH302" s="118"/>
      <c r="AI302" s="118"/>
      <c r="AJ302" s="118"/>
      <c r="AK302" s="118"/>
      <c r="AL302" s="118"/>
      <c r="AM302" s="118"/>
      <c r="AN302" s="118"/>
      <c r="AO302" s="118"/>
      <c r="AP302" s="118"/>
      <c r="AQ302" s="118"/>
      <c r="AR302" s="118"/>
      <c r="AS302" s="118"/>
      <c r="AT302" s="118"/>
      <c r="AU302" s="118"/>
      <c r="AV302" s="118"/>
      <c r="AW302" s="118"/>
      <c r="AX302" s="165" t="str">
        <f t="shared" si="4"/>
        <v/>
      </c>
      <c r="AY302" s="113"/>
      <c r="AZ302" s="113"/>
    </row>
    <row r="303" spans="1:52" x14ac:dyDescent="0.25">
      <c r="A303" s="113"/>
      <c r="B303" s="113"/>
      <c r="C303" s="113"/>
      <c r="D303" s="114"/>
      <c r="E303" s="113"/>
      <c r="F303" s="113"/>
      <c r="G303" s="113"/>
      <c r="H303" s="113"/>
      <c r="I303" s="115"/>
      <c r="J303" s="113"/>
      <c r="K303" s="113"/>
      <c r="L303" s="113"/>
      <c r="M303" s="118"/>
      <c r="N303" s="118"/>
      <c r="O303" s="118"/>
      <c r="P303" s="118"/>
      <c r="Q303" s="118"/>
      <c r="R303" s="118"/>
      <c r="S303" s="118"/>
      <c r="T303" s="118"/>
      <c r="U303" s="118"/>
      <c r="V303" s="118"/>
      <c r="W303" s="118"/>
      <c r="X303" s="118"/>
      <c r="Y303" s="118"/>
      <c r="Z303" s="118"/>
      <c r="AA303" s="118"/>
      <c r="AB303" s="118"/>
      <c r="AC303" s="118"/>
      <c r="AD303" s="118"/>
      <c r="AE303" s="118"/>
      <c r="AF303" s="118"/>
      <c r="AG303" s="118"/>
      <c r="AH303" s="118"/>
      <c r="AI303" s="118"/>
      <c r="AJ303" s="118"/>
      <c r="AK303" s="118"/>
      <c r="AL303" s="118"/>
      <c r="AM303" s="118"/>
      <c r="AN303" s="118"/>
      <c r="AO303" s="118"/>
      <c r="AP303" s="118"/>
      <c r="AQ303" s="118"/>
      <c r="AR303" s="118"/>
      <c r="AS303" s="118"/>
      <c r="AT303" s="118"/>
      <c r="AU303" s="118"/>
      <c r="AV303" s="118"/>
      <c r="AW303" s="118"/>
      <c r="AX303" s="165" t="str">
        <f t="shared" si="4"/>
        <v/>
      </c>
      <c r="AY303" s="113"/>
      <c r="AZ303" s="113"/>
    </row>
    <row r="304" spans="1:52" x14ac:dyDescent="0.25">
      <c r="A304" s="113"/>
      <c r="B304" s="113"/>
      <c r="C304" s="113"/>
      <c r="D304" s="114"/>
      <c r="E304" s="113"/>
      <c r="F304" s="113"/>
      <c r="G304" s="113"/>
      <c r="H304" s="113"/>
      <c r="I304" s="115"/>
      <c r="J304" s="113"/>
      <c r="K304" s="113"/>
      <c r="L304" s="113"/>
      <c r="M304" s="118"/>
      <c r="N304" s="118"/>
      <c r="O304" s="118"/>
      <c r="P304" s="118"/>
      <c r="Q304" s="118"/>
      <c r="R304" s="118"/>
      <c r="S304" s="118"/>
      <c r="T304" s="118"/>
      <c r="U304" s="118"/>
      <c r="V304" s="118"/>
      <c r="W304" s="118"/>
      <c r="X304" s="118"/>
      <c r="Y304" s="118"/>
      <c r="Z304" s="118"/>
      <c r="AA304" s="118"/>
      <c r="AB304" s="118"/>
      <c r="AC304" s="118"/>
      <c r="AD304" s="118"/>
      <c r="AE304" s="118"/>
      <c r="AF304" s="118"/>
      <c r="AG304" s="118"/>
      <c r="AH304" s="118"/>
      <c r="AI304" s="118"/>
      <c r="AJ304" s="118"/>
      <c r="AK304" s="118"/>
      <c r="AL304" s="118"/>
      <c r="AM304" s="118"/>
      <c r="AN304" s="118"/>
      <c r="AO304" s="118"/>
      <c r="AP304" s="118"/>
      <c r="AQ304" s="118"/>
      <c r="AR304" s="118"/>
      <c r="AS304" s="118"/>
      <c r="AT304" s="118"/>
      <c r="AU304" s="118"/>
      <c r="AV304" s="118"/>
      <c r="AW304" s="118"/>
      <c r="AX304" s="165" t="str">
        <f t="shared" si="4"/>
        <v/>
      </c>
      <c r="AY304" s="113"/>
      <c r="AZ304" s="113"/>
    </row>
    <row r="305" spans="1:52" x14ac:dyDescent="0.25">
      <c r="A305" s="113"/>
      <c r="B305" s="113"/>
      <c r="C305" s="113"/>
      <c r="D305" s="114"/>
      <c r="E305" s="113"/>
      <c r="F305" s="113"/>
      <c r="G305" s="113"/>
      <c r="H305" s="113"/>
      <c r="I305" s="115"/>
      <c r="J305" s="113"/>
      <c r="K305" s="113"/>
      <c r="L305" s="113"/>
      <c r="M305" s="118"/>
      <c r="N305" s="118"/>
      <c r="O305" s="118"/>
      <c r="P305" s="118"/>
      <c r="Q305" s="118"/>
      <c r="R305" s="118"/>
      <c r="S305" s="118"/>
      <c r="T305" s="118"/>
      <c r="U305" s="118"/>
      <c r="V305" s="118"/>
      <c r="W305" s="118"/>
      <c r="X305" s="118"/>
      <c r="Y305" s="118"/>
      <c r="Z305" s="118"/>
      <c r="AA305" s="118"/>
      <c r="AB305" s="118"/>
      <c r="AC305" s="118"/>
      <c r="AD305" s="118"/>
      <c r="AE305" s="118"/>
      <c r="AF305" s="118"/>
      <c r="AG305" s="118"/>
      <c r="AH305" s="118"/>
      <c r="AI305" s="118"/>
      <c r="AJ305" s="118"/>
      <c r="AK305" s="118"/>
      <c r="AL305" s="118"/>
      <c r="AM305" s="118"/>
      <c r="AN305" s="118"/>
      <c r="AO305" s="118"/>
      <c r="AP305" s="118"/>
      <c r="AQ305" s="118"/>
      <c r="AR305" s="118"/>
      <c r="AS305" s="118"/>
      <c r="AT305" s="118"/>
      <c r="AU305" s="118"/>
      <c r="AV305" s="118"/>
      <c r="AW305" s="118"/>
      <c r="AX305" s="165" t="str">
        <f t="shared" si="4"/>
        <v/>
      </c>
      <c r="AY305" s="113"/>
      <c r="AZ305" s="113"/>
    </row>
    <row r="306" spans="1:52" x14ac:dyDescent="0.25">
      <c r="A306" s="113"/>
      <c r="B306" s="113"/>
      <c r="C306" s="113"/>
      <c r="D306" s="114"/>
      <c r="E306" s="113"/>
      <c r="F306" s="113"/>
      <c r="G306" s="113"/>
      <c r="H306" s="113"/>
      <c r="I306" s="115"/>
      <c r="J306" s="113"/>
      <c r="K306" s="113"/>
      <c r="L306" s="113"/>
      <c r="M306" s="118"/>
      <c r="N306" s="118"/>
      <c r="O306" s="118"/>
      <c r="P306" s="118"/>
      <c r="Q306" s="118"/>
      <c r="R306" s="118"/>
      <c r="S306" s="118"/>
      <c r="T306" s="118"/>
      <c r="U306" s="118"/>
      <c r="V306" s="118"/>
      <c r="W306" s="118"/>
      <c r="X306" s="118"/>
      <c r="Y306" s="118"/>
      <c r="Z306" s="118"/>
      <c r="AA306" s="118"/>
      <c r="AB306" s="118"/>
      <c r="AC306" s="118"/>
      <c r="AD306" s="118"/>
      <c r="AE306" s="118"/>
      <c r="AF306" s="118"/>
      <c r="AG306" s="118"/>
      <c r="AH306" s="118"/>
      <c r="AI306" s="118"/>
      <c r="AJ306" s="118"/>
      <c r="AK306" s="118"/>
      <c r="AL306" s="118"/>
      <c r="AM306" s="118"/>
      <c r="AN306" s="118"/>
      <c r="AO306" s="118"/>
      <c r="AP306" s="118"/>
      <c r="AQ306" s="118"/>
      <c r="AR306" s="118"/>
      <c r="AS306" s="118"/>
      <c r="AT306" s="118"/>
      <c r="AU306" s="118"/>
      <c r="AV306" s="118"/>
      <c r="AW306" s="118"/>
      <c r="AX306" s="165" t="str">
        <f t="shared" si="4"/>
        <v/>
      </c>
      <c r="AY306" s="113"/>
      <c r="AZ306" s="113"/>
    </row>
    <row r="307" spans="1:52" x14ac:dyDescent="0.25">
      <c r="A307" s="113"/>
      <c r="B307" s="113"/>
      <c r="C307" s="113"/>
      <c r="D307" s="114"/>
      <c r="E307" s="113"/>
      <c r="F307" s="113"/>
      <c r="G307" s="113"/>
      <c r="H307" s="113"/>
      <c r="I307" s="115"/>
      <c r="J307" s="113"/>
      <c r="K307" s="113"/>
      <c r="L307" s="113"/>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65" t="str">
        <f t="shared" si="4"/>
        <v/>
      </c>
      <c r="AY307" s="113"/>
      <c r="AZ307" s="113"/>
    </row>
    <row r="308" spans="1:52" x14ac:dyDescent="0.25">
      <c r="A308" s="113"/>
      <c r="B308" s="113"/>
      <c r="C308" s="113"/>
      <c r="D308" s="114"/>
      <c r="E308" s="113"/>
      <c r="F308" s="113"/>
      <c r="G308" s="113"/>
      <c r="H308" s="113"/>
      <c r="I308" s="115"/>
      <c r="J308" s="113"/>
      <c r="K308" s="113"/>
      <c r="L308" s="113"/>
      <c r="M308" s="118"/>
      <c r="N308" s="118"/>
      <c r="O308" s="118"/>
      <c r="P308" s="118"/>
      <c r="Q308" s="118"/>
      <c r="R308" s="118"/>
      <c r="S308" s="118"/>
      <c r="T308" s="118"/>
      <c r="U308" s="118"/>
      <c r="V308" s="118"/>
      <c r="W308" s="118"/>
      <c r="X308" s="118"/>
      <c r="Y308" s="118"/>
      <c r="Z308" s="118"/>
      <c r="AA308" s="118"/>
      <c r="AB308" s="118"/>
      <c r="AC308" s="118"/>
      <c r="AD308" s="118"/>
      <c r="AE308" s="118"/>
      <c r="AF308" s="118"/>
      <c r="AG308" s="118"/>
      <c r="AH308" s="118"/>
      <c r="AI308" s="118"/>
      <c r="AJ308" s="118"/>
      <c r="AK308" s="118"/>
      <c r="AL308" s="118"/>
      <c r="AM308" s="118"/>
      <c r="AN308" s="118"/>
      <c r="AO308" s="118"/>
      <c r="AP308" s="118"/>
      <c r="AQ308" s="118"/>
      <c r="AR308" s="118"/>
      <c r="AS308" s="118"/>
      <c r="AT308" s="118"/>
      <c r="AU308" s="118"/>
      <c r="AV308" s="118"/>
      <c r="AW308" s="118"/>
      <c r="AX308" s="165" t="str">
        <f t="shared" si="4"/>
        <v/>
      </c>
      <c r="AY308" s="113"/>
      <c r="AZ308" s="113"/>
    </row>
    <row r="309" spans="1:52" x14ac:dyDescent="0.25">
      <c r="A309" s="113"/>
      <c r="B309" s="113"/>
      <c r="C309" s="113"/>
      <c r="D309" s="114"/>
      <c r="E309" s="113"/>
      <c r="F309" s="113"/>
      <c r="G309" s="113"/>
      <c r="H309" s="113"/>
      <c r="I309" s="115"/>
      <c r="J309" s="113"/>
      <c r="K309" s="113"/>
      <c r="L309" s="113"/>
      <c r="M309" s="118"/>
      <c r="N309" s="118"/>
      <c r="O309" s="118"/>
      <c r="P309" s="118"/>
      <c r="Q309" s="118"/>
      <c r="R309" s="118"/>
      <c r="S309" s="118"/>
      <c r="T309" s="118"/>
      <c r="U309" s="118"/>
      <c r="V309" s="118"/>
      <c r="W309" s="118"/>
      <c r="X309" s="118"/>
      <c r="Y309" s="118"/>
      <c r="Z309" s="118"/>
      <c r="AA309" s="118"/>
      <c r="AB309" s="118"/>
      <c r="AC309" s="118"/>
      <c r="AD309" s="118"/>
      <c r="AE309" s="118"/>
      <c r="AF309" s="118"/>
      <c r="AG309" s="118"/>
      <c r="AH309" s="118"/>
      <c r="AI309" s="118"/>
      <c r="AJ309" s="118"/>
      <c r="AK309" s="118"/>
      <c r="AL309" s="118"/>
      <c r="AM309" s="118"/>
      <c r="AN309" s="118"/>
      <c r="AO309" s="118"/>
      <c r="AP309" s="118"/>
      <c r="AQ309" s="118"/>
      <c r="AR309" s="118"/>
      <c r="AS309" s="118"/>
      <c r="AT309" s="118"/>
      <c r="AU309" s="118"/>
      <c r="AV309" s="118"/>
      <c r="AW309" s="118"/>
      <c r="AX309" s="165" t="str">
        <f t="shared" si="4"/>
        <v/>
      </c>
      <c r="AY309" s="113"/>
      <c r="AZ309" s="113"/>
    </row>
    <row r="310" spans="1:52" x14ac:dyDescent="0.25">
      <c r="A310" s="113"/>
      <c r="B310" s="113"/>
      <c r="C310" s="113"/>
      <c r="D310" s="114"/>
      <c r="E310" s="113"/>
      <c r="F310" s="113"/>
      <c r="G310" s="113"/>
      <c r="H310" s="113"/>
      <c r="I310" s="115"/>
      <c r="J310" s="113"/>
      <c r="K310" s="113"/>
      <c r="L310" s="113"/>
      <c r="M310" s="118"/>
      <c r="N310" s="118"/>
      <c r="O310" s="118"/>
      <c r="P310" s="118"/>
      <c r="Q310" s="118"/>
      <c r="R310" s="118"/>
      <c r="S310" s="118"/>
      <c r="T310" s="118"/>
      <c r="U310" s="118"/>
      <c r="V310" s="118"/>
      <c r="W310" s="118"/>
      <c r="X310" s="118"/>
      <c r="Y310" s="118"/>
      <c r="Z310" s="118"/>
      <c r="AA310" s="118"/>
      <c r="AB310" s="118"/>
      <c r="AC310" s="118"/>
      <c r="AD310" s="118"/>
      <c r="AE310" s="118"/>
      <c r="AF310" s="118"/>
      <c r="AG310" s="118"/>
      <c r="AH310" s="118"/>
      <c r="AI310" s="118"/>
      <c r="AJ310" s="118"/>
      <c r="AK310" s="118"/>
      <c r="AL310" s="118"/>
      <c r="AM310" s="118"/>
      <c r="AN310" s="118"/>
      <c r="AO310" s="118"/>
      <c r="AP310" s="118"/>
      <c r="AQ310" s="118"/>
      <c r="AR310" s="118"/>
      <c r="AS310" s="118"/>
      <c r="AT310" s="118"/>
      <c r="AU310" s="118"/>
      <c r="AV310" s="118"/>
      <c r="AW310" s="118"/>
      <c r="AX310" s="165" t="str">
        <f t="shared" si="4"/>
        <v/>
      </c>
      <c r="AY310" s="113"/>
      <c r="AZ310" s="113"/>
    </row>
    <row r="311" spans="1:52" x14ac:dyDescent="0.25">
      <c r="A311" s="113"/>
      <c r="B311" s="113"/>
      <c r="C311" s="113"/>
      <c r="D311" s="114"/>
      <c r="E311" s="113"/>
      <c r="F311" s="113"/>
      <c r="G311" s="113"/>
      <c r="H311" s="113"/>
      <c r="I311" s="115"/>
      <c r="J311" s="113"/>
      <c r="K311" s="113"/>
      <c r="L311" s="113"/>
      <c r="M311" s="118"/>
      <c r="N311" s="118"/>
      <c r="O311" s="118"/>
      <c r="P311" s="118"/>
      <c r="Q311" s="118"/>
      <c r="R311" s="118"/>
      <c r="S311" s="118"/>
      <c r="T311" s="118"/>
      <c r="U311" s="118"/>
      <c r="V311" s="118"/>
      <c r="W311" s="118"/>
      <c r="X311" s="118"/>
      <c r="Y311" s="118"/>
      <c r="Z311" s="118"/>
      <c r="AA311" s="118"/>
      <c r="AB311" s="118"/>
      <c r="AC311" s="118"/>
      <c r="AD311" s="118"/>
      <c r="AE311" s="118"/>
      <c r="AF311" s="118"/>
      <c r="AG311" s="118"/>
      <c r="AH311" s="118"/>
      <c r="AI311" s="118"/>
      <c r="AJ311" s="118"/>
      <c r="AK311" s="118"/>
      <c r="AL311" s="118"/>
      <c r="AM311" s="118"/>
      <c r="AN311" s="118"/>
      <c r="AO311" s="118"/>
      <c r="AP311" s="118"/>
      <c r="AQ311" s="118"/>
      <c r="AR311" s="118"/>
      <c r="AS311" s="118"/>
      <c r="AT311" s="118"/>
      <c r="AU311" s="118"/>
      <c r="AV311" s="118"/>
      <c r="AW311" s="118"/>
      <c r="AX311" s="165" t="str">
        <f t="shared" si="4"/>
        <v/>
      </c>
      <c r="AY311" s="113"/>
      <c r="AZ311" s="113"/>
    </row>
    <row r="312" spans="1:52" x14ac:dyDescent="0.25">
      <c r="A312" s="113"/>
      <c r="B312" s="113"/>
      <c r="C312" s="113"/>
      <c r="D312" s="114"/>
      <c r="E312" s="113"/>
      <c r="F312" s="113"/>
      <c r="G312" s="113"/>
      <c r="H312" s="113"/>
      <c r="I312" s="115"/>
      <c r="J312" s="113"/>
      <c r="K312" s="113"/>
      <c r="L312" s="113"/>
      <c r="M312" s="118"/>
      <c r="N312" s="118"/>
      <c r="O312" s="118"/>
      <c r="P312" s="118"/>
      <c r="Q312" s="118"/>
      <c r="R312" s="118"/>
      <c r="S312" s="118"/>
      <c r="T312" s="118"/>
      <c r="U312" s="118"/>
      <c r="V312" s="118"/>
      <c r="W312" s="118"/>
      <c r="X312" s="118"/>
      <c r="Y312" s="118"/>
      <c r="Z312" s="118"/>
      <c r="AA312" s="118"/>
      <c r="AB312" s="118"/>
      <c r="AC312" s="118"/>
      <c r="AD312" s="118"/>
      <c r="AE312" s="118"/>
      <c r="AF312" s="118"/>
      <c r="AG312" s="118"/>
      <c r="AH312" s="118"/>
      <c r="AI312" s="118"/>
      <c r="AJ312" s="118"/>
      <c r="AK312" s="118"/>
      <c r="AL312" s="118"/>
      <c r="AM312" s="118"/>
      <c r="AN312" s="118"/>
      <c r="AO312" s="118"/>
      <c r="AP312" s="118"/>
      <c r="AQ312" s="118"/>
      <c r="AR312" s="118"/>
      <c r="AS312" s="118"/>
      <c r="AT312" s="118"/>
      <c r="AU312" s="118"/>
      <c r="AV312" s="118"/>
      <c r="AW312" s="118"/>
      <c r="AX312" s="165" t="str">
        <f t="shared" si="4"/>
        <v/>
      </c>
      <c r="AY312" s="113"/>
      <c r="AZ312" s="113"/>
    </row>
    <row r="313" spans="1:52" x14ac:dyDescent="0.25">
      <c r="A313" s="113"/>
      <c r="B313" s="113"/>
      <c r="C313" s="113"/>
      <c r="D313" s="114"/>
      <c r="E313" s="113"/>
      <c r="F313" s="113"/>
      <c r="G313" s="113"/>
      <c r="H313" s="113"/>
      <c r="I313" s="115"/>
      <c r="J313" s="113"/>
      <c r="K313" s="113"/>
      <c r="L313" s="113"/>
      <c r="M313" s="118"/>
      <c r="N313" s="118"/>
      <c r="O313" s="118"/>
      <c r="P313" s="118"/>
      <c r="Q313" s="118"/>
      <c r="R313" s="118"/>
      <c r="S313" s="118"/>
      <c r="T313" s="118"/>
      <c r="U313" s="118"/>
      <c r="V313" s="118"/>
      <c r="W313" s="118"/>
      <c r="X313" s="118"/>
      <c r="Y313" s="118"/>
      <c r="Z313" s="118"/>
      <c r="AA313" s="118"/>
      <c r="AB313" s="118"/>
      <c r="AC313" s="118"/>
      <c r="AD313" s="118"/>
      <c r="AE313" s="118"/>
      <c r="AF313" s="118"/>
      <c r="AG313" s="118"/>
      <c r="AH313" s="118"/>
      <c r="AI313" s="118"/>
      <c r="AJ313" s="118"/>
      <c r="AK313" s="118"/>
      <c r="AL313" s="118"/>
      <c r="AM313" s="118"/>
      <c r="AN313" s="118"/>
      <c r="AO313" s="118"/>
      <c r="AP313" s="118"/>
      <c r="AQ313" s="118"/>
      <c r="AR313" s="118"/>
      <c r="AS313" s="118"/>
      <c r="AT313" s="118"/>
      <c r="AU313" s="118"/>
      <c r="AV313" s="118"/>
      <c r="AW313" s="118"/>
      <c r="AX313" s="165" t="str">
        <f t="shared" si="4"/>
        <v/>
      </c>
      <c r="AY313" s="113"/>
      <c r="AZ313" s="113"/>
    </row>
    <row r="314" spans="1:52" x14ac:dyDescent="0.25">
      <c r="A314" s="113"/>
      <c r="B314" s="113"/>
      <c r="C314" s="113"/>
      <c r="D314" s="114"/>
      <c r="E314" s="113"/>
      <c r="F314" s="113"/>
      <c r="G314" s="113"/>
      <c r="H314" s="113"/>
      <c r="I314" s="115"/>
      <c r="J314" s="113"/>
      <c r="K314" s="113"/>
      <c r="L314" s="113"/>
      <c r="M314" s="118"/>
      <c r="N314" s="118"/>
      <c r="O314" s="118"/>
      <c r="P314" s="118"/>
      <c r="Q314" s="118"/>
      <c r="R314" s="118"/>
      <c r="S314" s="118"/>
      <c r="T314" s="118"/>
      <c r="U314" s="118"/>
      <c r="V314" s="118"/>
      <c r="W314" s="118"/>
      <c r="X314" s="118"/>
      <c r="Y314" s="118"/>
      <c r="Z314" s="118"/>
      <c r="AA314" s="118"/>
      <c r="AB314" s="118"/>
      <c r="AC314" s="118"/>
      <c r="AD314" s="118"/>
      <c r="AE314" s="118"/>
      <c r="AF314" s="118"/>
      <c r="AG314" s="118"/>
      <c r="AH314" s="118"/>
      <c r="AI314" s="118"/>
      <c r="AJ314" s="118"/>
      <c r="AK314" s="118"/>
      <c r="AL314" s="118"/>
      <c r="AM314" s="118"/>
      <c r="AN314" s="118"/>
      <c r="AO314" s="118"/>
      <c r="AP314" s="118"/>
      <c r="AQ314" s="118"/>
      <c r="AR314" s="118"/>
      <c r="AS314" s="118"/>
      <c r="AT314" s="118"/>
      <c r="AU314" s="118"/>
      <c r="AV314" s="118"/>
      <c r="AW314" s="118"/>
      <c r="AX314" s="165" t="str">
        <f t="shared" si="4"/>
        <v/>
      </c>
      <c r="AY314" s="113"/>
      <c r="AZ314" s="113"/>
    </row>
    <row r="315" spans="1:52" x14ac:dyDescent="0.25">
      <c r="A315" s="113"/>
      <c r="B315" s="113"/>
      <c r="C315" s="113"/>
      <c r="D315" s="114"/>
      <c r="E315" s="113"/>
      <c r="F315" s="113"/>
      <c r="G315" s="113"/>
      <c r="H315" s="113"/>
      <c r="I315" s="115"/>
      <c r="J315" s="113"/>
      <c r="K315" s="113"/>
      <c r="L315" s="113"/>
      <c r="M315" s="118"/>
      <c r="N315" s="118"/>
      <c r="O315" s="118"/>
      <c r="P315" s="118"/>
      <c r="Q315" s="118"/>
      <c r="R315" s="118"/>
      <c r="S315" s="118"/>
      <c r="T315" s="118"/>
      <c r="U315" s="118"/>
      <c r="V315" s="118"/>
      <c r="W315" s="118"/>
      <c r="X315" s="118"/>
      <c r="Y315" s="118"/>
      <c r="Z315" s="118"/>
      <c r="AA315" s="118"/>
      <c r="AB315" s="118"/>
      <c r="AC315" s="118"/>
      <c r="AD315" s="118"/>
      <c r="AE315" s="118"/>
      <c r="AF315" s="118"/>
      <c r="AG315" s="118"/>
      <c r="AH315" s="118"/>
      <c r="AI315" s="118"/>
      <c r="AJ315" s="118"/>
      <c r="AK315" s="118"/>
      <c r="AL315" s="118"/>
      <c r="AM315" s="118"/>
      <c r="AN315" s="118"/>
      <c r="AO315" s="118"/>
      <c r="AP315" s="118"/>
      <c r="AQ315" s="118"/>
      <c r="AR315" s="118"/>
      <c r="AS315" s="118"/>
      <c r="AT315" s="118"/>
      <c r="AU315" s="118"/>
      <c r="AV315" s="118"/>
      <c r="AW315" s="118"/>
      <c r="AX315" s="165" t="str">
        <f t="shared" si="4"/>
        <v/>
      </c>
      <c r="AY315" s="113"/>
      <c r="AZ315" s="113"/>
    </row>
    <row r="316" spans="1:52" x14ac:dyDescent="0.25">
      <c r="A316" s="113"/>
      <c r="B316" s="113"/>
      <c r="C316" s="113"/>
      <c r="D316" s="114"/>
      <c r="E316" s="113"/>
      <c r="F316" s="113"/>
      <c r="G316" s="113"/>
      <c r="H316" s="113"/>
      <c r="I316" s="115"/>
      <c r="J316" s="113"/>
      <c r="K316" s="113"/>
      <c r="L316" s="113"/>
      <c r="M316" s="118"/>
      <c r="N316" s="118"/>
      <c r="O316" s="118"/>
      <c r="P316" s="118"/>
      <c r="Q316" s="118"/>
      <c r="R316" s="118"/>
      <c r="S316" s="118"/>
      <c r="T316" s="118"/>
      <c r="U316" s="118"/>
      <c r="V316" s="118"/>
      <c r="W316" s="118"/>
      <c r="X316" s="118"/>
      <c r="Y316" s="118"/>
      <c r="Z316" s="118"/>
      <c r="AA316" s="118"/>
      <c r="AB316" s="118"/>
      <c r="AC316" s="118"/>
      <c r="AD316" s="118"/>
      <c r="AE316" s="118"/>
      <c r="AF316" s="118"/>
      <c r="AG316" s="118"/>
      <c r="AH316" s="118"/>
      <c r="AI316" s="118"/>
      <c r="AJ316" s="118"/>
      <c r="AK316" s="118"/>
      <c r="AL316" s="118"/>
      <c r="AM316" s="118"/>
      <c r="AN316" s="118"/>
      <c r="AO316" s="118"/>
      <c r="AP316" s="118"/>
      <c r="AQ316" s="118"/>
      <c r="AR316" s="118"/>
      <c r="AS316" s="118"/>
      <c r="AT316" s="118"/>
      <c r="AU316" s="118"/>
      <c r="AV316" s="118"/>
      <c r="AW316" s="118"/>
      <c r="AX316" s="165" t="str">
        <f t="shared" si="4"/>
        <v/>
      </c>
      <c r="AY316" s="113"/>
      <c r="AZ316" s="113"/>
    </row>
    <row r="317" spans="1:52" x14ac:dyDescent="0.25">
      <c r="A317" s="113"/>
      <c r="B317" s="113"/>
      <c r="C317" s="113"/>
      <c r="D317" s="114"/>
      <c r="E317" s="113"/>
      <c r="F317" s="113"/>
      <c r="G317" s="113"/>
      <c r="H317" s="113"/>
      <c r="I317" s="115"/>
      <c r="J317" s="113"/>
      <c r="K317" s="113"/>
      <c r="L317" s="113"/>
      <c r="M317" s="118"/>
      <c r="N317" s="118"/>
      <c r="O317" s="118"/>
      <c r="P317" s="118"/>
      <c r="Q317" s="118"/>
      <c r="R317" s="118"/>
      <c r="S317" s="118"/>
      <c r="T317" s="118"/>
      <c r="U317" s="118"/>
      <c r="V317" s="118"/>
      <c r="W317" s="118"/>
      <c r="X317" s="118"/>
      <c r="Y317" s="118"/>
      <c r="Z317" s="118"/>
      <c r="AA317" s="118"/>
      <c r="AB317" s="118"/>
      <c r="AC317" s="118"/>
      <c r="AD317" s="118"/>
      <c r="AE317" s="118"/>
      <c r="AF317" s="118"/>
      <c r="AG317" s="118"/>
      <c r="AH317" s="118"/>
      <c r="AI317" s="118"/>
      <c r="AJ317" s="118"/>
      <c r="AK317" s="118"/>
      <c r="AL317" s="118"/>
      <c r="AM317" s="118"/>
      <c r="AN317" s="118"/>
      <c r="AO317" s="118"/>
      <c r="AP317" s="118"/>
      <c r="AQ317" s="118"/>
      <c r="AR317" s="118"/>
      <c r="AS317" s="118"/>
      <c r="AT317" s="118"/>
      <c r="AU317" s="118"/>
      <c r="AV317" s="118"/>
      <c r="AW317" s="118"/>
      <c r="AX317" s="165" t="str">
        <f t="shared" si="4"/>
        <v/>
      </c>
      <c r="AY317" s="113"/>
      <c r="AZ317" s="113"/>
    </row>
    <row r="318" spans="1:52" x14ac:dyDescent="0.25">
      <c r="A318" s="113"/>
      <c r="B318" s="113"/>
      <c r="C318" s="113"/>
      <c r="D318" s="114"/>
      <c r="E318" s="113"/>
      <c r="F318" s="113"/>
      <c r="G318" s="113"/>
      <c r="H318" s="113"/>
      <c r="I318" s="115"/>
      <c r="J318" s="113"/>
      <c r="K318" s="113"/>
      <c r="L318" s="113"/>
      <c r="M318" s="118"/>
      <c r="N318" s="118"/>
      <c r="O318" s="118"/>
      <c r="P318" s="118"/>
      <c r="Q318" s="118"/>
      <c r="R318" s="118"/>
      <c r="S318" s="118"/>
      <c r="T318" s="118"/>
      <c r="U318" s="118"/>
      <c r="V318" s="118"/>
      <c r="W318" s="118"/>
      <c r="X318" s="118"/>
      <c r="Y318" s="118"/>
      <c r="Z318" s="118"/>
      <c r="AA318" s="118"/>
      <c r="AB318" s="118"/>
      <c r="AC318" s="118"/>
      <c r="AD318" s="118"/>
      <c r="AE318" s="118"/>
      <c r="AF318" s="118"/>
      <c r="AG318" s="118"/>
      <c r="AH318" s="118"/>
      <c r="AI318" s="118"/>
      <c r="AJ318" s="118"/>
      <c r="AK318" s="118"/>
      <c r="AL318" s="118"/>
      <c r="AM318" s="118"/>
      <c r="AN318" s="118"/>
      <c r="AO318" s="118"/>
      <c r="AP318" s="118"/>
      <c r="AQ318" s="118"/>
      <c r="AR318" s="118"/>
      <c r="AS318" s="118"/>
      <c r="AT318" s="118"/>
      <c r="AU318" s="118"/>
      <c r="AV318" s="118"/>
      <c r="AW318" s="118"/>
      <c r="AX318" s="165" t="str">
        <f t="shared" si="4"/>
        <v/>
      </c>
      <c r="AY318" s="113"/>
      <c r="AZ318" s="113"/>
    </row>
    <row r="319" spans="1:52" x14ac:dyDescent="0.25">
      <c r="A319" s="113"/>
      <c r="B319" s="113"/>
      <c r="C319" s="113"/>
      <c r="D319" s="114"/>
      <c r="E319" s="113"/>
      <c r="F319" s="113"/>
      <c r="G319" s="113"/>
      <c r="H319" s="113"/>
      <c r="I319" s="115"/>
      <c r="J319" s="113"/>
      <c r="K319" s="113"/>
      <c r="L319" s="113"/>
      <c r="M319" s="118"/>
      <c r="N319" s="118"/>
      <c r="O319" s="118"/>
      <c r="P319" s="118"/>
      <c r="Q319" s="118"/>
      <c r="R319" s="118"/>
      <c r="S319" s="118"/>
      <c r="T319" s="118"/>
      <c r="U319" s="118"/>
      <c r="V319" s="118"/>
      <c r="W319" s="118"/>
      <c r="X319" s="118"/>
      <c r="Y319" s="118"/>
      <c r="Z319" s="118"/>
      <c r="AA319" s="118"/>
      <c r="AB319" s="118"/>
      <c r="AC319" s="118"/>
      <c r="AD319" s="118"/>
      <c r="AE319" s="118"/>
      <c r="AF319" s="118"/>
      <c r="AG319" s="118"/>
      <c r="AH319" s="118"/>
      <c r="AI319" s="118"/>
      <c r="AJ319" s="118"/>
      <c r="AK319" s="118"/>
      <c r="AL319" s="118"/>
      <c r="AM319" s="118"/>
      <c r="AN319" s="118"/>
      <c r="AO319" s="118"/>
      <c r="AP319" s="118"/>
      <c r="AQ319" s="118"/>
      <c r="AR319" s="118"/>
      <c r="AS319" s="118"/>
      <c r="AT319" s="118"/>
      <c r="AU319" s="118"/>
      <c r="AV319" s="118"/>
      <c r="AW319" s="118"/>
      <c r="AX319" s="165" t="str">
        <f t="shared" si="4"/>
        <v/>
      </c>
      <c r="AY319" s="113"/>
      <c r="AZ319" s="113"/>
    </row>
    <row r="320" spans="1:52" x14ac:dyDescent="0.25">
      <c r="A320" s="113"/>
      <c r="B320" s="113"/>
      <c r="C320" s="113"/>
      <c r="D320" s="114"/>
      <c r="E320" s="113"/>
      <c r="F320" s="113"/>
      <c r="G320" s="113"/>
      <c r="H320" s="113"/>
      <c r="I320" s="115"/>
      <c r="J320" s="113"/>
      <c r="K320" s="113"/>
      <c r="L320" s="113"/>
      <c r="M320" s="118"/>
      <c r="N320" s="118"/>
      <c r="O320" s="118"/>
      <c r="P320" s="118"/>
      <c r="Q320" s="118"/>
      <c r="R320" s="118"/>
      <c r="S320" s="118"/>
      <c r="T320" s="118"/>
      <c r="U320" s="118"/>
      <c r="V320" s="118"/>
      <c r="W320" s="118"/>
      <c r="X320" s="118"/>
      <c r="Y320" s="118"/>
      <c r="Z320" s="118"/>
      <c r="AA320" s="118"/>
      <c r="AB320" s="118"/>
      <c r="AC320" s="118"/>
      <c r="AD320" s="118"/>
      <c r="AE320" s="118"/>
      <c r="AF320" s="118"/>
      <c r="AG320" s="118"/>
      <c r="AH320" s="118"/>
      <c r="AI320" s="118"/>
      <c r="AJ320" s="118"/>
      <c r="AK320" s="118"/>
      <c r="AL320" s="118"/>
      <c r="AM320" s="118"/>
      <c r="AN320" s="118"/>
      <c r="AO320" s="118"/>
      <c r="AP320" s="118"/>
      <c r="AQ320" s="118"/>
      <c r="AR320" s="118"/>
      <c r="AS320" s="118"/>
      <c r="AT320" s="118"/>
      <c r="AU320" s="118"/>
      <c r="AV320" s="118"/>
      <c r="AW320" s="118"/>
      <c r="AX320" s="165" t="str">
        <f t="shared" si="4"/>
        <v/>
      </c>
      <c r="AY320" s="113"/>
      <c r="AZ320" s="113"/>
    </row>
    <row r="321" spans="1:52" x14ac:dyDescent="0.25">
      <c r="A321" s="113"/>
      <c r="B321" s="113"/>
      <c r="C321" s="113"/>
      <c r="D321" s="114"/>
      <c r="E321" s="113"/>
      <c r="F321" s="113"/>
      <c r="G321" s="113"/>
      <c r="H321" s="113"/>
      <c r="I321" s="115"/>
      <c r="J321" s="113"/>
      <c r="K321" s="113"/>
      <c r="L321" s="113"/>
      <c r="M321" s="118"/>
      <c r="N321" s="118"/>
      <c r="O321" s="118"/>
      <c r="P321" s="118"/>
      <c r="Q321" s="118"/>
      <c r="R321" s="118"/>
      <c r="S321" s="118"/>
      <c r="T321" s="118"/>
      <c r="U321" s="118"/>
      <c r="V321" s="118"/>
      <c r="W321" s="118"/>
      <c r="X321" s="118"/>
      <c r="Y321" s="118"/>
      <c r="Z321" s="118"/>
      <c r="AA321" s="118"/>
      <c r="AB321" s="118"/>
      <c r="AC321" s="118"/>
      <c r="AD321" s="118"/>
      <c r="AE321" s="118"/>
      <c r="AF321" s="118"/>
      <c r="AG321" s="118"/>
      <c r="AH321" s="118"/>
      <c r="AI321" s="118"/>
      <c r="AJ321" s="118"/>
      <c r="AK321" s="118"/>
      <c r="AL321" s="118"/>
      <c r="AM321" s="118"/>
      <c r="AN321" s="118"/>
      <c r="AO321" s="118"/>
      <c r="AP321" s="118"/>
      <c r="AQ321" s="118"/>
      <c r="AR321" s="118"/>
      <c r="AS321" s="118"/>
      <c r="AT321" s="118"/>
      <c r="AU321" s="118"/>
      <c r="AV321" s="118"/>
      <c r="AW321" s="118"/>
      <c r="AX321" s="165" t="str">
        <f t="shared" si="4"/>
        <v/>
      </c>
      <c r="AY321" s="113"/>
      <c r="AZ321" s="113"/>
    </row>
    <row r="322" spans="1:52" x14ac:dyDescent="0.25">
      <c r="A322" s="113"/>
      <c r="B322" s="113"/>
      <c r="C322" s="113"/>
      <c r="D322" s="114"/>
      <c r="E322" s="113"/>
      <c r="F322" s="113"/>
      <c r="G322" s="113"/>
      <c r="H322" s="113"/>
      <c r="I322" s="115"/>
      <c r="J322" s="113"/>
      <c r="K322" s="113"/>
      <c r="L322" s="113"/>
      <c r="M322" s="118"/>
      <c r="N322" s="118"/>
      <c r="O322" s="118"/>
      <c r="P322" s="118"/>
      <c r="Q322" s="118"/>
      <c r="R322" s="118"/>
      <c r="S322" s="118"/>
      <c r="T322" s="118"/>
      <c r="U322" s="118"/>
      <c r="V322" s="118"/>
      <c r="W322" s="118"/>
      <c r="X322" s="118"/>
      <c r="Y322" s="118"/>
      <c r="Z322" s="118"/>
      <c r="AA322" s="118"/>
      <c r="AB322" s="118"/>
      <c r="AC322" s="118"/>
      <c r="AD322" s="118"/>
      <c r="AE322" s="118"/>
      <c r="AF322" s="118"/>
      <c r="AG322" s="118"/>
      <c r="AH322" s="118"/>
      <c r="AI322" s="118"/>
      <c r="AJ322" s="118"/>
      <c r="AK322" s="118"/>
      <c r="AL322" s="118"/>
      <c r="AM322" s="118"/>
      <c r="AN322" s="118"/>
      <c r="AO322" s="118"/>
      <c r="AP322" s="118"/>
      <c r="AQ322" s="118"/>
      <c r="AR322" s="118"/>
      <c r="AS322" s="118"/>
      <c r="AT322" s="118"/>
      <c r="AU322" s="118"/>
      <c r="AV322" s="118"/>
      <c r="AW322" s="118"/>
      <c r="AX322" s="165" t="str">
        <f t="shared" si="4"/>
        <v/>
      </c>
      <c r="AY322" s="113"/>
      <c r="AZ322" s="113"/>
    </row>
    <row r="323" spans="1:52" x14ac:dyDescent="0.25">
      <c r="A323" s="113"/>
      <c r="B323" s="113"/>
      <c r="C323" s="113"/>
      <c r="D323" s="114"/>
      <c r="E323" s="113"/>
      <c r="F323" s="113"/>
      <c r="G323" s="113"/>
      <c r="H323" s="113"/>
      <c r="I323" s="115"/>
      <c r="J323" s="113"/>
      <c r="K323" s="113"/>
      <c r="L323" s="113"/>
      <c r="M323" s="118"/>
      <c r="N323" s="118"/>
      <c r="O323" s="118"/>
      <c r="P323" s="118"/>
      <c r="Q323" s="118"/>
      <c r="R323" s="118"/>
      <c r="S323" s="118"/>
      <c r="T323" s="118"/>
      <c r="U323" s="118"/>
      <c r="V323" s="118"/>
      <c r="W323" s="118"/>
      <c r="X323" s="118"/>
      <c r="Y323" s="118"/>
      <c r="Z323" s="118"/>
      <c r="AA323" s="118"/>
      <c r="AB323" s="118"/>
      <c r="AC323" s="118"/>
      <c r="AD323" s="118"/>
      <c r="AE323" s="118"/>
      <c r="AF323" s="118"/>
      <c r="AG323" s="118"/>
      <c r="AH323" s="118"/>
      <c r="AI323" s="118"/>
      <c r="AJ323" s="118"/>
      <c r="AK323" s="118"/>
      <c r="AL323" s="118"/>
      <c r="AM323" s="118"/>
      <c r="AN323" s="118"/>
      <c r="AO323" s="118"/>
      <c r="AP323" s="118"/>
      <c r="AQ323" s="118"/>
      <c r="AR323" s="118"/>
      <c r="AS323" s="118"/>
      <c r="AT323" s="118"/>
      <c r="AU323" s="118"/>
      <c r="AV323" s="118"/>
      <c r="AW323" s="118"/>
      <c r="AX323" s="165" t="str">
        <f t="shared" si="4"/>
        <v/>
      </c>
      <c r="AY323" s="113"/>
      <c r="AZ323" s="113"/>
    </row>
    <row r="324" spans="1:52" x14ac:dyDescent="0.25">
      <c r="A324" s="113"/>
      <c r="B324" s="113"/>
      <c r="C324" s="113"/>
      <c r="D324" s="114"/>
      <c r="E324" s="113"/>
      <c r="F324" s="113"/>
      <c r="G324" s="113"/>
      <c r="H324" s="113"/>
      <c r="I324" s="115"/>
      <c r="J324" s="113"/>
      <c r="K324" s="113"/>
      <c r="L324" s="113"/>
      <c r="M324" s="118"/>
      <c r="N324" s="118"/>
      <c r="O324" s="118"/>
      <c r="P324" s="118"/>
      <c r="Q324" s="118"/>
      <c r="R324" s="118"/>
      <c r="S324" s="118"/>
      <c r="T324" s="118"/>
      <c r="U324" s="118"/>
      <c r="V324" s="118"/>
      <c r="W324" s="118"/>
      <c r="X324" s="118"/>
      <c r="Y324" s="118"/>
      <c r="Z324" s="118"/>
      <c r="AA324" s="118"/>
      <c r="AB324" s="118"/>
      <c r="AC324" s="118"/>
      <c r="AD324" s="118"/>
      <c r="AE324" s="118"/>
      <c r="AF324" s="118"/>
      <c r="AG324" s="118"/>
      <c r="AH324" s="118"/>
      <c r="AI324" s="118"/>
      <c r="AJ324" s="118"/>
      <c r="AK324" s="118"/>
      <c r="AL324" s="118"/>
      <c r="AM324" s="118"/>
      <c r="AN324" s="118"/>
      <c r="AO324" s="118"/>
      <c r="AP324" s="118"/>
      <c r="AQ324" s="118"/>
      <c r="AR324" s="118"/>
      <c r="AS324" s="118"/>
      <c r="AT324" s="118"/>
      <c r="AU324" s="118"/>
      <c r="AV324" s="118"/>
      <c r="AW324" s="118"/>
      <c r="AX324" s="165" t="str">
        <f t="shared" si="4"/>
        <v/>
      </c>
      <c r="AY324" s="113"/>
      <c r="AZ324" s="113"/>
    </row>
    <row r="325" spans="1:52" x14ac:dyDescent="0.25">
      <c r="A325" s="113"/>
      <c r="B325" s="113"/>
      <c r="C325" s="113"/>
      <c r="D325" s="114"/>
      <c r="E325" s="113"/>
      <c r="F325" s="113"/>
      <c r="G325" s="113"/>
      <c r="H325" s="113"/>
      <c r="I325" s="115"/>
      <c r="J325" s="113"/>
      <c r="K325" s="113"/>
      <c r="L325" s="113"/>
      <c r="M325" s="118"/>
      <c r="N325" s="118"/>
      <c r="O325" s="118"/>
      <c r="P325" s="118"/>
      <c r="Q325" s="118"/>
      <c r="R325" s="118"/>
      <c r="S325" s="118"/>
      <c r="T325" s="118"/>
      <c r="U325" s="118"/>
      <c r="V325" s="118"/>
      <c r="W325" s="118"/>
      <c r="X325" s="118"/>
      <c r="Y325" s="118"/>
      <c r="Z325" s="118"/>
      <c r="AA325" s="118"/>
      <c r="AB325" s="118"/>
      <c r="AC325" s="118"/>
      <c r="AD325" s="118"/>
      <c r="AE325" s="118"/>
      <c r="AF325" s="118"/>
      <c r="AG325" s="118"/>
      <c r="AH325" s="118"/>
      <c r="AI325" s="118"/>
      <c r="AJ325" s="118"/>
      <c r="AK325" s="118"/>
      <c r="AL325" s="118"/>
      <c r="AM325" s="118"/>
      <c r="AN325" s="118"/>
      <c r="AO325" s="118"/>
      <c r="AP325" s="118"/>
      <c r="AQ325" s="118"/>
      <c r="AR325" s="118"/>
      <c r="AS325" s="118"/>
      <c r="AT325" s="118"/>
      <c r="AU325" s="118"/>
      <c r="AV325" s="118"/>
      <c r="AW325" s="118"/>
      <c r="AX325" s="165" t="str">
        <f t="shared" ref="AX325:AX388" si="5">IF(A325 = "", "",SUM(N325:AW325))</f>
        <v/>
      </c>
      <c r="AY325" s="113"/>
      <c r="AZ325" s="113"/>
    </row>
    <row r="326" spans="1:52" x14ac:dyDescent="0.25">
      <c r="A326" s="113"/>
      <c r="B326" s="113"/>
      <c r="C326" s="113"/>
      <c r="D326" s="114"/>
      <c r="E326" s="113"/>
      <c r="F326" s="113"/>
      <c r="G326" s="113"/>
      <c r="H326" s="113"/>
      <c r="I326" s="115"/>
      <c r="J326" s="113"/>
      <c r="K326" s="113"/>
      <c r="L326" s="113"/>
      <c r="M326" s="118"/>
      <c r="N326" s="118"/>
      <c r="O326" s="118"/>
      <c r="P326" s="118"/>
      <c r="Q326" s="118"/>
      <c r="R326" s="118"/>
      <c r="S326" s="118"/>
      <c r="T326" s="118"/>
      <c r="U326" s="118"/>
      <c r="V326" s="118"/>
      <c r="W326" s="118"/>
      <c r="X326" s="118"/>
      <c r="Y326" s="118"/>
      <c r="Z326" s="118"/>
      <c r="AA326" s="118"/>
      <c r="AB326" s="118"/>
      <c r="AC326" s="118"/>
      <c r="AD326" s="118"/>
      <c r="AE326" s="118"/>
      <c r="AF326" s="118"/>
      <c r="AG326" s="118"/>
      <c r="AH326" s="118"/>
      <c r="AI326" s="118"/>
      <c r="AJ326" s="118"/>
      <c r="AK326" s="118"/>
      <c r="AL326" s="118"/>
      <c r="AM326" s="118"/>
      <c r="AN326" s="118"/>
      <c r="AO326" s="118"/>
      <c r="AP326" s="118"/>
      <c r="AQ326" s="118"/>
      <c r="AR326" s="118"/>
      <c r="AS326" s="118"/>
      <c r="AT326" s="118"/>
      <c r="AU326" s="118"/>
      <c r="AV326" s="118"/>
      <c r="AW326" s="118"/>
      <c r="AX326" s="165" t="str">
        <f t="shared" si="5"/>
        <v/>
      </c>
      <c r="AY326" s="113"/>
      <c r="AZ326" s="113"/>
    </row>
    <row r="327" spans="1:52" x14ac:dyDescent="0.25">
      <c r="A327" s="113"/>
      <c r="B327" s="113"/>
      <c r="C327" s="113"/>
      <c r="D327" s="114"/>
      <c r="E327" s="113"/>
      <c r="F327" s="113"/>
      <c r="G327" s="113"/>
      <c r="H327" s="113"/>
      <c r="I327" s="115"/>
      <c r="J327" s="113"/>
      <c r="K327" s="113"/>
      <c r="L327" s="113"/>
      <c r="M327" s="118"/>
      <c r="N327" s="118"/>
      <c r="O327" s="118"/>
      <c r="P327" s="118"/>
      <c r="Q327" s="118"/>
      <c r="R327" s="118"/>
      <c r="S327" s="118"/>
      <c r="T327" s="118"/>
      <c r="U327" s="118"/>
      <c r="V327" s="118"/>
      <c r="W327" s="118"/>
      <c r="X327" s="118"/>
      <c r="Y327" s="118"/>
      <c r="Z327" s="118"/>
      <c r="AA327" s="118"/>
      <c r="AB327" s="118"/>
      <c r="AC327" s="118"/>
      <c r="AD327" s="118"/>
      <c r="AE327" s="118"/>
      <c r="AF327" s="118"/>
      <c r="AG327" s="118"/>
      <c r="AH327" s="118"/>
      <c r="AI327" s="118"/>
      <c r="AJ327" s="118"/>
      <c r="AK327" s="118"/>
      <c r="AL327" s="118"/>
      <c r="AM327" s="118"/>
      <c r="AN327" s="118"/>
      <c r="AO327" s="118"/>
      <c r="AP327" s="118"/>
      <c r="AQ327" s="118"/>
      <c r="AR327" s="118"/>
      <c r="AS327" s="118"/>
      <c r="AT327" s="118"/>
      <c r="AU327" s="118"/>
      <c r="AV327" s="118"/>
      <c r="AW327" s="118"/>
      <c r="AX327" s="165" t="str">
        <f t="shared" si="5"/>
        <v/>
      </c>
      <c r="AY327" s="113"/>
      <c r="AZ327" s="113"/>
    </row>
    <row r="328" spans="1:52" x14ac:dyDescent="0.25">
      <c r="A328" s="113"/>
      <c r="B328" s="113"/>
      <c r="C328" s="113"/>
      <c r="D328" s="114"/>
      <c r="E328" s="113"/>
      <c r="F328" s="113"/>
      <c r="G328" s="113"/>
      <c r="H328" s="113"/>
      <c r="I328" s="115"/>
      <c r="J328" s="113"/>
      <c r="K328" s="113"/>
      <c r="L328" s="113"/>
      <c r="M328" s="118"/>
      <c r="N328" s="118"/>
      <c r="O328" s="118"/>
      <c r="P328" s="118"/>
      <c r="Q328" s="118"/>
      <c r="R328" s="118"/>
      <c r="S328" s="118"/>
      <c r="T328" s="118"/>
      <c r="U328" s="118"/>
      <c r="V328" s="118"/>
      <c r="W328" s="118"/>
      <c r="X328" s="118"/>
      <c r="Y328" s="118"/>
      <c r="Z328" s="118"/>
      <c r="AA328" s="118"/>
      <c r="AB328" s="118"/>
      <c r="AC328" s="118"/>
      <c r="AD328" s="118"/>
      <c r="AE328" s="118"/>
      <c r="AF328" s="118"/>
      <c r="AG328" s="118"/>
      <c r="AH328" s="118"/>
      <c r="AI328" s="118"/>
      <c r="AJ328" s="118"/>
      <c r="AK328" s="118"/>
      <c r="AL328" s="118"/>
      <c r="AM328" s="118"/>
      <c r="AN328" s="118"/>
      <c r="AO328" s="118"/>
      <c r="AP328" s="118"/>
      <c r="AQ328" s="118"/>
      <c r="AR328" s="118"/>
      <c r="AS328" s="118"/>
      <c r="AT328" s="118"/>
      <c r="AU328" s="118"/>
      <c r="AV328" s="118"/>
      <c r="AW328" s="118"/>
      <c r="AX328" s="165" t="str">
        <f t="shared" si="5"/>
        <v/>
      </c>
      <c r="AY328" s="113"/>
      <c r="AZ328" s="113"/>
    </row>
    <row r="329" spans="1:52" x14ac:dyDescent="0.25">
      <c r="A329" s="113"/>
      <c r="B329" s="113"/>
      <c r="C329" s="113"/>
      <c r="D329" s="114"/>
      <c r="E329" s="113"/>
      <c r="F329" s="113"/>
      <c r="G329" s="113"/>
      <c r="H329" s="113"/>
      <c r="I329" s="115"/>
      <c r="J329" s="113"/>
      <c r="K329" s="113"/>
      <c r="L329" s="113"/>
      <c r="M329" s="118"/>
      <c r="N329" s="118"/>
      <c r="O329" s="118"/>
      <c r="P329" s="118"/>
      <c r="Q329" s="118"/>
      <c r="R329" s="118"/>
      <c r="S329" s="118"/>
      <c r="T329" s="118"/>
      <c r="U329" s="118"/>
      <c r="V329" s="118"/>
      <c r="W329" s="118"/>
      <c r="X329" s="118"/>
      <c r="Y329" s="118"/>
      <c r="Z329" s="118"/>
      <c r="AA329" s="118"/>
      <c r="AB329" s="118"/>
      <c r="AC329" s="118"/>
      <c r="AD329" s="118"/>
      <c r="AE329" s="118"/>
      <c r="AF329" s="118"/>
      <c r="AG329" s="118"/>
      <c r="AH329" s="118"/>
      <c r="AI329" s="118"/>
      <c r="AJ329" s="118"/>
      <c r="AK329" s="118"/>
      <c r="AL329" s="118"/>
      <c r="AM329" s="118"/>
      <c r="AN329" s="118"/>
      <c r="AO329" s="118"/>
      <c r="AP329" s="118"/>
      <c r="AQ329" s="118"/>
      <c r="AR329" s="118"/>
      <c r="AS329" s="118"/>
      <c r="AT329" s="118"/>
      <c r="AU329" s="118"/>
      <c r="AV329" s="118"/>
      <c r="AW329" s="118"/>
      <c r="AX329" s="165" t="str">
        <f t="shared" si="5"/>
        <v/>
      </c>
      <c r="AY329" s="113"/>
      <c r="AZ329" s="113"/>
    </row>
    <row r="330" spans="1:52" x14ac:dyDescent="0.25">
      <c r="A330" s="113"/>
      <c r="B330" s="113"/>
      <c r="C330" s="113"/>
      <c r="D330" s="114"/>
      <c r="E330" s="113"/>
      <c r="F330" s="113"/>
      <c r="G330" s="113"/>
      <c r="H330" s="113"/>
      <c r="I330" s="115"/>
      <c r="J330" s="113"/>
      <c r="K330" s="113"/>
      <c r="L330" s="113"/>
      <c r="M330" s="118"/>
      <c r="N330" s="118"/>
      <c r="O330" s="118"/>
      <c r="P330" s="118"/>
      <c r="Q330" s="118"/>
      <c r="R330" s="118"/>
      <c r="S330" s="118"/>
      <c r="T330" s="118"/>
      <c r="U330" s="118"/>
      <c r="V330" s="118"/>
      <c r="W330" s="118"/>
      <c r="X330" s="118"/>
      <c r="Y330" s="118"/>
      <c r="Z330" s="118"/>
      <c r="AA330" s="118"/>
      <c r="AB330" s="118"/>
      <c r="AC330" s="118"/>
      <c r="AD330" s="118"/>
      <c r="AE330" s="118"/>
      <c r="AF330" s="118"/>
      <c r="AG330" s="118"/>
      <c r="AH330" s="118"/>
      <c r="AI330" s="118"/>
      <c r="AJ330" s="118"/>
      <c r="AK330" s="118"/>
      <c r="AL330" s="118"/>
      <c r="AM330" s="118"/>
      <c r="AN330" s="118"/>
      <c r="AO330" s="118"/>
      <c r="AP330" s="118"/>
      <c r="AQ330" s="118"/>
      <c r="AR330" s="118"/>
      <c r="AS330" s="118"/>
      <c r="AT330" s="118"/>
      <c r="AU330" s="118"/>
      <c r="AV330" s="118"/>
      <c r="AW330" s="118"/>
      <c r="AX330" s="165" t="str">
        <f t="shared" si="5"/>
        <v/>
      </c>
      <c r="AY330" s="113"/>
      <c r="AZ330" s="113"/>
    </row>
    <row r="331" spans="1:52" x14ac:dyDescent="0.25">
      <c r="A331" s="113"/>
      <c r="B331" s="113"/>
      <c r="C331" s="113"/>
      <c r="D331" s="114"/>
      <c r="E331" s="113"/>
      <c r="F331" s="113"/>
      <c r="G331" s="113"/>
      <c r="H331" s="113"/>
      <c r="I331" s="115"/>
      <c r="J331" s="113"/>
      <c r="K331" s="113"/>
      <c r="L331" s="113"/>
      <c r="M331" s="118"/>
      <c r="N331" s="118"/>
      <c r="O331" s="118"/>
      <c r="P331" s="118"/>
      <c r="Q331" s="118"/>
      <c r="R331" s="118"/>
      <c r="S331" s="118"/>
      <c r="T331" s="118"/>
      <c r="U331" s="118"/>
      <c r="V331" s="118"/>
      <c r="W331" s="118"/>
      <c r="X331" s="118"/>
      <c r="Y331" s="118"/>
      <c r="Z331" s="118"/>
      <c r="AA331" s="118"/>
      <c r="AB331" s="118"/>
      <c r="AC331" s="118"/>
      <c r="AD331" s="118"/>
      <c r="AE331" s="118"/>
      <c r="AF331" s="118"/>
      <c r="AG331" s="118"/>
      <c r="AH331" s="118"/>
      <c r="AI331" s="118"/>
      <c r="AJ331" s="118"/>
      <c r="AK331" s="118"/>
      <c r="AL331" s="118"/>
      <c r="AM331" s="118"/>
      <c r="AN331" s="118"/>
      <c r="AO331" s="118"/>
      <c r="AP331" s="118"/>
      <c r="AQ331" s="118"/>
      <c r="AR331" s="118"/>
      <c r="AS331" s="118"/>
      <c r="AT331" s="118"/>
      <c r="AU331" s="118"/>
      <c r="AV331" s="118"/>
      <c r="AW331" s="118"/>
      <c r="AX331" s="165" t="str">
        <f t="shared" si="5"/>
        <v/>
      </c>
      <c r="AY331" s="113"/>
      <c r="AZ331" s="113"/>
    </row>
    <row r="332" spans="1:52" x14ac:dyDescent="0.25">
      <c r="A332" s="113"/>
      <c r="B332" s="113"/>
      <c r="C332" s="113"/>
      <c r="D332" s="114"/>
      <c r="E332" s="113"/>
      <c r="F332" s="113"/>
      <c r="G332" s="113"/>
      <c r="H332" s="113"/>
      <c r="I332" s="115"/>
      <c r="J332" s="113"/>
      <c r="K332" s="113"/>
      <c r="L332" s="113"/>
      <c r="M332" s="118"/>
      <c r="N332" s="118"/>
      <c r="O332" s="118"/>
      <c r="P332" s="118"/>
      <c r="Q332" s="118"/>
      <c r="R332" s="118"/>
      <c r="S332" s="118"/>
      <c r="T332" s="118"/>
      <c r="U332" s="118"/>
      <c r="V332" s="118"/>
      <c r="W332" s="118"/>
      <c r="X332" s="118"/>
      <c r="Y332" s="118"/>
      <c r="Z332" s="118"/>
      <c r="AA332" s="118"/>
      <c r="AB332" s="118"/>
      <c r="AC332" s="118"/>
      <c r="AD332" s="118"/>
      <c r="AE332" s="118"/>
      <c r="AF332" s="118"/>
      <c r="AG332" s="118"/>
      <c r="AH332" s="118"/>
      <c r="AI332" s="118"/>
      <c r="AJ332" s="118"/>
      <c r="AK332" s="118"/>
      <c r="AL332" s="118"/>
      <c r="AM332" s="118"/>
      <c r="AN332" s="118"/>
      <c r="AO332" s="118"/>
      <c r="AP332" s="118"/>
      <c r="AQ332" s="118"/>
      <c r="AR332" s="118"/>
      <c r="AS332" s="118"/>
      <c r="AT332" s="118"/>
      <c r="AU332" s="118"/>
      <c r="AV332" s="118"/>
      <c r="AW332" s="118"/>
      <c r="AX332" s="165" t="str">
        <f t="shared" si="5"/>
        <v/>
      </c>
      <c r="AY332" s="113"/>
      <c r="AZ332" s="113"/>
    </row>
    <row r="333" spans="1:52" x14ac:dyDescent="0.25">
      <c r="A333" s="113"/>
      <c r="B333" s="113"/>
      <c r="C333" s="113"/>
      <c r="D333" s="114"/>
      <c r="E333" s="113"/>
      <c r="F333" s="113"/>
      <c r="G333" s="113"/>
      <c r="H333" s="113"/>
      <c r="I333" s="115"/>
      <c r="J333" s="113"/>
      <c r="K333" s="113"/>
      <c r="L333" s="113"/>
      <c r="M333" s="118"/>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8"/>
      <c r="AL333" s="118"/>
      <c r="AM333" s="118"/>
      <c r="AN333" s="118"/>
      <c r="AO333" s="118"/>
      <c r="AP333" s="118"/>
      <c r="AQ333" s="118"/>
      <c r="AR333" s="118"/>
      <c r="AS333" s="118"/>
      <c r="AT333" s="118"/>
      <c r="AU333" s="118"/>
      <c r="AV333" s="118"/>
      <c r="AW333" s="118"/>
      <c r="AX333" s="165" t="str">
        <f t="shared" si="5"/>
        <v/>
      </c>
      <c r="AY333" s="113"/>
      <c r="AZ333" s="113"/>
    </row>
    <row r="334" spans="1:52" x14ac:dyDescent="0.25">
      <c r="A334" s="113"/>
      <c r="B334" s="113"/>
      <c r="C334" s="113"/>
      <c r="D334" s="114"/>
      <c r="E334" s="113"/>
      <c r="F334" s="113"/>
      <c r="G334" s="113"/>
      <c r="H334" s="113"/>
      <c r="I334" s="115"/>
      <c r="J334" s="113"/>
      <c r="K334" s="113"/>
      <c r="L334" s="113"/>
      <c r="M334" s="118"/>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8"/>
      <c r="AL334" s="118"/>
      <c r="AM334" s="118"/>
      <c r="AN334" s="118"/>
      <c r="AO334" s="118"/>
      <c r="AP334" s="118"/>
      <c r="AQ334" s="118"/>
      <c r="AR334" s="118"/>
      <c r="AS334" s="118"/>
      <c r="AT334" s="118"/>
      <c r="AU334" s="118"/>
      <c r="AV334" s="118"/>
      <c r="AW334" s="118"/>
      <c r="AX334" s="165" t="str">
        <f t="shared" si="5"/>
        <v/>
      </c>
      <c r="AY334" s="113"/>
      <c r="AZ334" s="113"/>
    </row>
    <row r="335" spans="1:52" x14ac:dyDescent="0.25">
      <c r="A335" s="113"/>
      <c r="B335" s="113"/>
      <c r="C335" s="113"/>
      <c r="D335" s="114"/>
      <c r="E335" s="113"/>
      <c r="F335" s="113"/>
      <c r="G335" s="113"/>
      <c r="H335" s="113"/>
      <c r="I335" s="115"/>
      <c r="J335" s="113"/>
      <c r="K335" s="113"/>
      <c r="L335" s="113"/>
      <c r="M335" s="118"/>
      <c r="N335" s="118"/>
      <c r="O335" s="118"/>
      <c r="P335" s="118"/>
      <c r="Q335" s="118"/>
      <c r="R335" s="118"/>
      <c r="S335" s="118"/>
      <c r="T335" s="118"/>
      <c r="U335" s="118"/>
      <c r="V335" s="118"/>
      <c r="W335" s="118"/>
      <c r="X335" s="118"/>
      <c r="Y335" s="118"/>
      <c r="Z335" s="118"/>
      <c r="AA335" s="118"/>
      <c r="AB335" s="118"/>
      <c r="AC335" s="118"/>
      <c r="AD335" s="118"/>
      <c r="AE335" s="118"/>
      <c r="AF335" s="118"/>
      <c r="AG335" s="118"/>
      <c r="AH335" s="118"/>
      <c r="AI335" s="118"/>
      <c r="AJ335" s="118"/>
      <c r="AK335" s="118"/>
      <c r="AL335" s="118"/>
      <c r="AM335" s="118"/>
      <c r="AN335" s="118"/>
      <c r="AO335" s="118"/>
      <c r="AP335" s="118"/>
      <c r="AQ335" s="118"/>
      <c r="AR335" s="118"/>
      <c r="AS335" s="118"/>
      <c r="AT335" s="118"/>
      <c r="AU335" s="118"/>
      <c r="AV335" s="118"/>
      <c r="AW335" s="118"/>
      <c r="AX335" s="165" t="str">
        <f t="shared" si="5"/>
        <v/>
      </c>
      <c r="AY335" s="113"/>
      <c r="AZ335" s="113"/>
    </row>
    <row r="336" spans="1:52" x14ac:dyDescent="0.25">
      <c r="A336" s="113"/>
      <c r="B336" s="113"/>
      <c r="C336" s="113"/>
      <c r="D336" s="114"/>
      <c r="E336" s="113"/>
      <c r="F336" s="113"/>
      <c r="G336" s="113"/>
      <c r="H336" s="113"/>
      <c r="I336" s="115"/>
      <c r="J336" s="113"/>
      <c r="K336" s="113"/>
      <c r="L336" s="113"/>
      <c r="M336" s="118"/>
      <c r="N336" s="118"/>
      <c r="O336" s="118"/>
      <c r="P336" s="118"/>
      <c r="Q336" s="118"/>
      <c r="R336" s="118"/>
      <c r="S336" s="118"/>
      <c r="T336" s="118"/>
      <c r="U336" s="118"/>
      <c r="V336" s="118"/>
      <c r="W336" s="118"/>
      <c r="X336" s="118"/>
      <c r="Y336" s="118"/>
      <c r="Z336" s="118"/>
      <c r="AA336" s="118"/>
      <c r="AB336" s="118"/>
      <c r="AC336" s="118"/>
      <c r="AD336" s="118"/>
      <c r="AE336" s="118"/>
      <c r="AF336" s="118"/>
      <c r="AG336" s="118"/>
      <c r="AH336" s="118"/>
      <c r="AI336" s="118"/>
      <c r="AJ336" s="118"/>
      <c r="AK336" s="118"/>
      <c r="AL336" s="118"/>
      <c r="AM336" s="118"/>
      <c r="AN336" s="118"/>
      <c r="AO336" s="118"/>
      <c r="AP336" s="118"/>
      <c r="AQ336" s="118"/>
      <c r="AR336" s="118"/>
      <c r="AS336" s="118"/>
      <c r="AT336" s="118"/>
      <c r="AU336" s="118"/>
      <c r="AV336" s="118"/>
      <c r="AW336" s="118"/>
      <c r="AX336" s="165" t="str">
        <f t="shared" si="5"/>
        <v/>
      </c>
      <c r="AY336" s="113"/>
      <c r="AZ336" s="113"/>
    </row>
    <row r="337" spans="1:52" x14ac:dyDescent="0.25">
      <c r="A337" s="113"/>
      <c r="B337" s="113"/>
      <c r="C337" s="113"/>
      <c r="D337" s="114"/>
      <c r="E337" s="113"/>
      <c r="F337" s="113"/>
      <c r="G337" s="113"/>
      <c r="H337" s="113"/>
      <c r="I337" s="115"/>
      <c r="J337" s="113"/>
      <c r="K337" s="113"/>
      <c r="L337" s="113"/>
      <c r="M337" s="118"/>
      <c r="N337" s="118"/>
      <c r="O337" s="118"/>
      <c r="P337" s="118"/>
      <c r="Q337" s="118"/>
      <c r="R337" s="118"/>
      <c r="S337" s="118"/>
      <c r="T337" s="118"/>
      <c r="U337" s="118"/>
      <c r="V337" s="118"/>
      <c r="W337" s="118"/>
      <c r="X337" s="118"/>
      <c r="Y337" s="118"/>
      <c r="Z337" s="118"/>
      <c r="AA337" s="118"/>
      <c r="AB337" s="118"/>
      <c r="AC337" s="118"/>
      <c r="AD337" s="118"/>
      <c r="AE337" s="118"/>
      <c r="AF337" s="118"/>
      <c r="AG337" s="118"/>
      <c r="AH337" s="118"/>
      <c r="AI337" s="118"/>
      <c r="AJ337" s="118"/>
      <c r="AK337" s="118"/>
      <c r="AL337" s="118"/>
      <c r="AM337" s="118"/>
      <c r="AN337" s="118"/>
      <c r="AO337" s="118"/>
      <c r="AP337" s="118"/>
      <c r="AQ337" s="118"/>
      <c r="AR337" s="118"/>
      <c r="AS337" s="118"/>
      <c r="AT337" s="118"/>
      <c r="AU337" s="118"/>
      <c r="AV337" s="118"/>
      <c r="AW337" s="118"/>
      <c r="AX337" s="165" t="str">
        <f t="shared" si="5"/>
        <v/>
      </c>
      <c r="AY337" s="113"/>
      <c r="AZ337" s="113"/>
    </row>
    <row r="338" spans="1:52" x14ac:dyDescent="0.25">
      <c r="A338" s="113"/>
      <c r="B338" s="113"/>
      <c r="C338" s="113"/>
      <c r="D338" s="114"/>
      <c r="E338" s="113"/>
      <c r="F338" s="113"/>
      <c r="G338" s="113"/>
      <c r="H338" s="113"/>
      <c r="I338" s="115"/>
      <c r="J338" s="113"/>
      <c r="K338" s="113"/>
      <c r="L338" s="113"/>
      <c r="M338" s="118"/>
      <c r="N338" s="118"/>
      <c r="O338" s="118"/>
      <c r="P338" s="118"/>
      <c r="Q338" s="118"/>
      <c r="R338" s="118"/>
      <c r="S338" s="118"/>
      <c r="T338" s="118"/>
      <c r="U338" s="118"/>
      <c r="V338" s="118"/>
      <c r="W338" s="118"/>
      <c r="X338" s="118"/>
      <c r="Y338" s="118"/>
      <c r="Z338" s="118"/>
      <c r="AA338" s="118"/>
      <c r="AB338" s="118"/>
      <c r="AC338" s="118"/>
      <c r="AD338" s="118"/>
      <c r="AE338" s="118"/>
      <c r="AF338" s="118"/>
      <c r="AG338" s="118"/>
      <c r="AH338" s="118"/>
      <c r="AI338" s="118"/>
      <c r="AJ338" s="118"/>
      <c r="AK338" s="118"/>
      <c r="AL338" s="118"/>
      <c r="AM338" s="118"/>
      <c r="AN338" s="118"/>
      <c r="AO338" s="118"/>
      <c r="AP338" s="118"/>
      <c r="AQ338" s="118"/>
      <c r="AR338" s="118"/>
      <c r="AS338" s="118"/>
      <c r="AT338" s="118"/>
      <c r="AU338" s="118"/>
      <c r="AV338" s="118"/>
      <c r="AW338" s="118"/>
      <c r="AX338" s="165" t="str">
        <f t="shared" si="5"/>
        <v/>
      </c>
      <c r="AY338" s="113"/>
      <c r="AZ338" s="113"/>
    </row>
    <row r="339" spans="1:52" x14ac:dyDescent="0.25">
      <c r="A339" s="113"/>
      <c r="B339" s="113"/>
      <c r="C339" s="113"/>
      <c r="D339" s="114"/>
      <c r="E339" s="113"/>
      <c r="F339" s="113"/>
      <c r="G339" s="113"/>
      <c r="H339" s="113"/>
      <c r="I339" s="115"/>
      <c r="J339" s="113"/>
      <c r="K339" s="113"/>
      <c r="L339" s="113"/>
      <c r="M339" s="118"/>
      <c r="N339" s="118"/>
      <c r="O339" s="118"/>
      <c r="P339" s="118"/>
      <c r="Q339" s="118"/>
      <c r="R339" s="118"/>
      <c r="S339" s="118"/>
      <c r="T339" s="118"/>
      <c r="U339" s="118"/>
      <c r="V339" s="118"/>
      <c r="W339" s="118"/>
      <c r="X339" s="118"/>
      <c r="Y339" s="118"/>
      <c r="Z339" s="118"/>
      <c r="AA339" s="118"/>
      <c r="AB339" s="118"/>
      <c r="AC339" s="118"/>
      <c r="AD339" s="118"/>
      <c r="AE339" s="118"/>
      <c r="AF339" s="118"/>
      <c r="AG339" s="118"/>
      <c r="AH339" s="118"/>
      <c r="AI339" s="118"/>
      <c r="AJ339" s="118"/>
      <c r="AK339" s="118"/>
      <c r="AL339" s="118"/>
      <c r="AM339" s="118"/>
      <c r="AN339" s="118"/>
      <c r="AO339" s="118"/>
      <c r="AP339" s="118"/>
      <c r="AQ339" s="118"/>
      <c r="AR339" s="118"/>
      <c r="AS339" s="118"/>
      <c r="AT339" s="118"/>
      <c r="AU339" s="118"/>
      <c r="AV339" s="118"/>
      <c r="AW339" s="118"/>
      <c r="AX339" s="165" t="str">
        <f t="shared" si="5"/>
        <v/>
      </c>
      <c r="AY339" s="113"/>
      <c r="AZ339" s="113"/>
    </row>
    <row r="340" spans="1:52" x14ac:dyDescent="0.25">
      <c r="A340" s="113"/>
      <c r="B340" s="113"/>
      <c r="C340" s="113"/>
      <c r="D340" s="114"/>
      <c r="E340" s="113"/>
      <c r="F340" s="113"/>
      <c r="G340" s="113"/>
      <c r="H340" s="113"/>
      <c r="I340" s="115"/>
      <c r="J340" s="113"/>
      <c r="K340" s="113"/>
      <c r="L340" s="113"/>
      <c r="M340" s="118"/>
      <c r="N340" s="118"/>
      <c r="O340" s="118"/>
      <c r="P340" s="118"/>
      <c r="Q340" s="118"/>
      <c r="R340" s="118"/>
      <c r="S340" s="118"/>
      <c r="T340" s="118"/>
      <c r="U340" s="118"/>
      <c r="V340" s="118"/>
      <c r="W340" s="118"/>
      <c r="X340" s="118"/>
      <c r="Y340" s="118"/>
      <c r="Z340" s="118"/>
      <c r="AA340" s="118"/>
      <c r="AB340" s="118"/>
      <c r="AC340" s="118"/>
      <c r="AD340" s="118"/>
      <c r="AE340" s="118"/>
      <c r="AF340" s="118"/>
      <c r="AG340" s="118"/>
      <c r="AH340" s="118"/>
      <c r="AI340" s="118"/>
      <c r="AJ340" s="118"/>
      <c r="AK340" s="118"/>
      <c r="AL340" s="118"/>
      <c r="AM340" s="118"/>
      <c r="AN340" s="118"/>
      <c r="AO340" s="118"/>
      <c r="AP340" s="118"/>
      <c r="AQ340" s="118"/>
      <c r="AR340" s="118"/>
      <c r="AS340" s="118"/>
      <c r="AT340" s="118"/>
      <c r="AU340" s="118"/>
      <c r="AV340" s="118"/>
      <c r="AW340" s="118"/>
      <c r="AX340" s="165" t="str">
        <f t="shared" si="5"/>
        <v/>
      </c>
      <c r="AY340" s="113"/>
      <c r="AZ340" s="113"/>
    </row>
    <row r="341" spans="1:52" x14ac:dyDescent="0.25">
      <c r="A341" s="113"/>
      <c r="B341" s="113"/>
      <c r="C341" s="113"/>
      <c r="D341" s="114"/>
      <c r="E341" s="113"/>
      <c r="F341" s="113"/>
      <c r="G341" s="113"/>
      <c r="H341" s="113"/>
      <c r="I341" s="115"/>
      <c r="J341" s="113"/>
      <c r="K341" s="113"/>
      <c r="L341" s="113"/>
      <c r="M341" s="118"/>
      <c r="N341" s="118"/>
      <c r="O341" s="118"/>
      <c r="P341" s="118"/>
      <c r="Q341" s="118"/>
      <c r="R341" s="118"/>
      <c r="S341" s="118"/>
      <c r="T341" s="118"/>
      <c r="U341" s="118"/>
      <c r="V341" s="118"/>
      <c r="W341" s="118"/>
      <c r="X341" s="118"/>
      <c r="Y341" s="118"/>
      <c r="Z341" s="118"/>
      <c r="AA341" s="118"/>
      <c r="AB341" s="118"/>
      <c r="AC341" s="118"/>
      <c r="AD341" s="118"/>
      <c r="AE341" s="118"/>
      <c r="AF341" s="118"/>
      <c r="AG341" s="118"/>
      <c r="AH341" s="118"/>
      <c r="AI341" s="118"/>
      <c r="AJ341" s="118"/>
      <c r="AK341" s="118"/>
      <c r="AL341" s="118"/>
      <c r="AM341" s="118"/>
      <c r="AN341" s="118"/>
      <c r="AO341" s="118"/>
      <c r="AP341" s="118"/>
      <c r="AQ341" s="118"/>
      <c r="AR341" s="118"/>
      <c r="AS341" s="118"/>
      <c r="AT341" s="118"/>
      <c r="AU341" s="118"/>
      <c r="AV341" s="118"/>
      <c r="AW341" s="118"/>
      <c r="AX341" s="165" t="str">
        <f t="shared" si="5"/>
        <v/>
      </c>
      <c r="AY341" s="113"/>
      <c r="AZ341" s="113"/>
    </row>
    <row r="342" spans="1:52" x14ac:dyDescent="0.25">
      <c r="A342" s="113"/>
      <c r="B342" s="113"/>
      <c r="C342" s="113"/>
      <c r="D342" s="114"/>
      <c r="E342" s="113"/>
      <c r="F342" s="113"/>
      <c r="G342" s="113"/>
      <c r="H342" s="113"/>
      <c r="I342" s="115"/>
      <c r="J342" s="113"/>
      <c r="K342" s="113"/>
      <c r="L342" s="113"/>
      <c r="M342" s="118"/>
      <c r="N342" s="118"/>
      <c r="O342" s="118"/>
      <c r="P342" s="118"/>
      <c r="Q342" s="118"/>
      <c r="R342" s="118"/>
      <c r="S342" s="118"/>
      <c r="T342" s="118"/>
      <c r="U342" s="118"/>
      <c r="V342" s="118"/>
      <c r="W342" s="118"/>
      <c r="X342" s="118"/>
      <c r="Y342" s="118"/>
      <c r="Z342" s="118"/>
      <c r="AA342" s="118"/>
      <c r="AB342" s="118"/>
      <c r="AC342" s="118"/>
      <c r="AD342" s="118"/>
      <c r="AE342" s="118"/>
      <c r="AF342" s="118"/>
      <c r="AG342" s="118"/>
      <c r="AH342" s="118"/>
      <c r="AI342" s="118"/>
      <c r="AJ342" s="118"/>
      <c r="AK342" s="118"/>
      <c r="AL342" s="118"/>
      <c r="AM342" s="118"/>
      <c r="AN342" s="118"/>
      <c r="AO342" s="118"/>
      <c r="AP342" s="118"/>
      <c r="AQ342" s="118"/>
      <c r="AR342" s="118"/>
      <c r="AS342" s="118"/>
      <c r="AT342" s="118"/>
      <c r="AU342" s="118"/>
      <c r="AV342" s="118"/>
      <c r="AW342" s="118"/>
      <c r="AX342" s="165" t="str">
        <f t="shared" si="5"/>
        <v/>
      </c>
      <c r="AY342" s="113"/>
      <c r="AZ342" s="113"/>
    </row>
    <row r="343" spans="1:52" x14ac:dyDescent="0.25">
      <c r="A343" s="113"/>
      <c r="B343" s="113"/>
      <c r="C343" s="113"/>
      <c r="D343" s="114"/>
      <c r="E343" s="113"/>
      <c r="F343" s="113"/>
      <c r="G343" s="113"/>
      <c r="H343" s="113"/>
      <c r="I343" s="115"/>
      <c r="J343" s="113"/>
      <c r="K343" s="113"/>
      <c r="L343" s="113"/>
      <c r="M343" s="118"/>
      <c r="N343" s="118"/>
      <c r="O343" s="118"/>
      <c r="P343" s="118"/>
      <c r="Q343" s="118"/>
      <c r="R343" s="118"/>
      <c r="S343" s="118"/>
      <c r="T343" s="118"/>
      <c r="U343" s="118"/>
      <c r="V343" s="118"/>
      <c r="W343" s="118"/>
      <c r="X343" s="118"/>
      <c r="Y343" s="118"/>
      <c r="Z343" s="118"/>
      <c r="AA343" s="118"/>
      <c r="AB343" s="118"/>
      <c r="AC343" s="118"/>
      <c r="AD343" s="118"/>
      <c r="AE343" s="118"/>
      <c r="AF343" s="118"/>
      <c r="AG343" s="118"/>
      <c r="AH343" s="118"/>
      <c r="AI343" s="118"/>
      <c r="AJ343" s="118"/>
      <c r="AK343" s="118"/>
      <c r="AL343" s="118"/>
      <c r="AM343" s="118"/>
      <c r="AN343" s="118"/>
      <c r="AO343" s="118"/>
      <c r="AP343" s="118"/>
      <c r="AQ343" s="118"/>
      <c r="AR343" s="118"/>
      <c r="AS343" s="118"/>
      <c r="AT343" s="118"/>
      <c r="AU343" s="118"/>
      <c r="AV343" s="118"/>
      <c r="AW343" s="118"/>
      <c r="AX343" s="165" t="str">
        <f t="shared" si="5"/>
        <v/>
      </c>
      <c r="AY343" s="113"/>
      <c r="AZ343" s="113"/>
    </row>
    <row r="344" spans="1:52" x14ac:dyDescent="0.25">
      <c r="A344" s="113"/>
      <c r="B344" s="113"/>
      <c r="C344" s="113"/>
      <c r="D344" s="114"/>
      <c r="E344" s="113"/>
      <c r="F344" s="113"/>
      <c r="G344" s="113"/>
      <c r="H344" s="113"/>
      <c r="I344" s="115"/>
      <c r="J344" s="113"/>
      <c r="K344" s="113"/>
      <c r="L344" s="113"/>
      <c r="M344" s="118"/>
      <c r="N344" s="118"/>
      <c r="O344" s="118"/>
      <c r="P344" s="118"/>
      <c r="Q344" s="118"/>
      <c r="R344" s="118"/>
      <c r="S344" s="118"/>
      <c r="T344" s="118"/>
      <c r="U344" s="118"/>
      <c r="V344" s="118"/>
      <c r="W344" s="118"/>
      <c r="X344" s="118"/>
      <c r="Y344" s="118"/>
      <c r="Z344" s="118"/>
      <c r="AA344" s="118"/>
      <c r="AB344" s="118"/>
      <c r="AC344" s="118"/>
      <c r="AD344" s="118"/>
      <c r="AE344" s="118"/>
      <c r="AF344" s="118"/>
      <c r="AG344" s="118"/>
      <c r="AH344" s="118"/>
      <c r="AI344" s="118"/>
      <c r="AJ344" s="118"/>
      <c r="AK344" s="118"/>
      <c r="AL344" s="118"/>
      <c r="AM344" s="118"/>
      <c r="AN344" s="118"/>
      <c r="AO344" s="118"/>
      <c r="AP344" s="118"/>
      <c r="AQ344" s="118"/>
      <c r="AR344" s="118"/>
      <c r="AS344" s="118"/>
      <c r="AT344" s="118"/>
      <c r="AU344" s="118"/>
      <c r="AV344" s="118"/>
      <c r="AW344" s="118"/>
      <c r="AX344" s="165" t="str">
        <f t="shared" si="5"/>
        <v/>
      </c>
      <c r="AY344" s="113"/>
      <c r="AZ344" s="113"/>
    </row>
    <row r="345" spans="1:52" x14ac:dyDescent="0.25">
      <c r="A345" s="113"/>
      <c r="B345" s="113"/>
      <c r="C345" s="113"/>
      <c r="D345" s="114"/>
      <c r="E345" s="113"/>
      <c r="F345" s="113"/>
      <c r="G345" s="113"/>
      <c r="H345" s="113"/>
      <c r="I345" s="115"/>
      <c r="J345" s="113"/>
      <c r="K345" s="113"/>
      <c r="L345" s="113"/>
      <c r="M345" s="118"/>
      <c r="N345" s="118"/>
      <c r="O345" s="118"/>
      <c r="P345" s="118"/>
      <c r="Q345" s="118"/>
      <c r="R345" s="118"/>
      <c r="S345" s="118"/>
      <c r="T345" s="118"/>
      <c r="U345" s="118"/>
      <c r="V345" s="118"/>
      <c r="W345" s="118"/>
      <c r="X345" s="118"/>
      <c r="Y345" s="118"/>
      <c r="Z345" s="118"/>
      <c r="AA345" s="118"/>
      <c r="AB345" s="118"/>
      <c r="AC345" s="118"/>
      <c r="AD345" s="118"/>
      <c r="AE345" s="118"/>
      <c r="AF345" s="118"/>
      <c r="AG345" s="118"/>
      <c r="AH345" s="118"/>
      <c r="AI345" s="118"/>
      <c r="AJ345" s="118"/>
      <c r="AK345" s="118"/>
      <c r="AL345" s="118"/>
      <c r="AM345" s="118"/>
      <c r="AN345" s="118"/>
      <c r="AO345" s="118"/>
      <c r="AP345" s="118"/>
      <c r="AQ345" s="118"/>
      <c r="AR345" s="118"/>
      <c r="AS345" s="118"/>
      <c r="AT345" s="118"/>
      <c r="AU345" s="118"/>
      <c r="AV345" s="118"/>
      <c r="AW345" s="118"/>
      <c r="AX345" s="165" t="str">
        <f t="shared" si="5"/>
        <v/>
      </c>
      <c r="AY345" s="113"/>
      <c r="AZ345" s="113"/>
    </row>
    <row r="346" spans="1:52" x14ac:dyDescent="0.25">
      <c r="A346" s="113"/>
      <c r="B346" s="113"/>
      <c r="C346" s="113"/>
      <c r="D346" s="114"/>
      <c r="E346" s="113"/>
      <c r="F346" s="113"/>
      <c r="G346" s="113"/>
      <c r="H346" s="113"/>
      <c r="I346" s="115"/>
      <c r="J346" s="113"/>
      <c r="K346" s="113"/>
      <c r="L346" s="113"/>
      <c r="M346" s="118"/>
      <c r="N346" s="118"/>
      <c r="O346" s="118"/>
      <c r="P346" s="118"/>
      <c r="Q346" s="118"/>
      <c r="R346" s="118"/>
      <c r="S346" s="118"/>
      <c r="T346" s="118"/>
      <c r="U346" s="118"/>
      <c r="V346" s="118"/>
      <c r="W346" s="118"/>
      <c r="X346" s="118"/>
      <c r="Y346" s="118"/>
      <c r="Z346" s="118"/>
      <c r="AA346" s="118"/>
      <c r="AB346" s="118"/>
      <c r="AC346" s="118"/>
      <c r="AD346" s="118"/>
      <c r="AE346" s="118"/>
      <c r="AF346" s="118"/>
      <c r="AG346" s="118"/>
      <c r="AH346" s="118"/>
      <c r="AI346" s="118"/>
      <c r="AJ346" s="118"/>
      <c r="AK346" s="118"/>
      <c r="AL346" s="118"/>
      <c r="AM346" s="118"/>
      <c r="AN346" s="118"/>
      <c r="AO346" s="118"/>
      <c r="AP346" s="118"/>
      <c r="AQ346" s="118"/>
      <c r="AR346" s="118"/>
      <c r="AS346" s="118"/>
      <c r="AT346" s="118"/>
      <c r="AU346" s="118"/>
      <c r="AV346" s="118"/>
      <c r="AW346" s="118"/>
      <c r="AX346" s="165" t="str">
        <f t="shared" si="5"/>
        <v/>
      </c>
      <c r="AY346" s="113"/>
      <c r="AZ346" s="113"/>
    </row>
    <row r="347" spans="1:52" x14ac:dyDescent="0.25">
      <c r="A347" s="113"/>
      <c r="B347" s="113"/>
      <c r="C347" s="113"/>
      <c r="D347" s="114"/>
      <c r="E347" s="113"/>
      <c r="F347" s="113"/>
      <c r="G347" s="113"/>
      <c r="H347" s="113"/>
      <c r="I347" s="115"/>
      <c r="J347" s="113"/>
      <c r="K347" s="113"/>
      <c r="L347" s="113"/>
      <c r="M347" s="118"/>
      <c r="N347" s="118"/>
      <c r="O347" s="118"/>
      <c r="P347" s="118"/>
      <c r="Q347" s="118"/>
      <c r="R347" s="118"/>
      <c r="S347" s="118"/>
      <c r="T347" s="118"/>
      <c r="U347" s="118"/>
      <c r="V347" s="118"/>
      <c r="W347" s="118"/>
      <c r="X347" s="118"/>
      <c r="Y347" s="118"/>
      <c r="Z347" s="118"/>
      <c r="AA347" s="118"/>
      <c r="AB347" s="118"/>
      <c r="AC347" s="118"/>
      <c r="AD347" s="118"/>
      <c r="AE347" s="118"/>
      <c r="AF347" s="118"/>
      <c r="AG347" s="118"/>
      <c r="AH347" s="118"/>
      <c r="AI347" s="118"/>
      <c r="AJ347" s="118"/>
      <c r="AK347" s="118"/>
      <c r="AL347" s="118"/>
      <c r="AM347" s="118"/>
      <c r="AN347" s="118"/>
      <c r="AO347" s="118"/>
      <c r="AP347" s="118"/>
      <c r="AQ347" s="118"/>
      <c r="AR347" s="118"/>
      <c r="AS347" s="118"/>
      <c r="AT347" s="118"/>
      <c r="AU347" s="118"/>
      <c r="AV347" s="118"/>
      <c r="AW347" s="118"/>
      <c r="AX347" s="165" t="str">
        <f t="shared" si="5"/>
        <v/>
      </c>
      <c r="AY347" s="113"/>
      <c r="AZ347" s="113"/>
    </row>
    <row r="348" spans="1:52" x14ac:dyDescent="0.25">
      <c r="A348" s="113"/>
      <c r="B348" s="113"/>
      <c r="C348" s="113"/>
      <c r="D348" s="114"/>
      <c r="E348" s="113"/>
      <c r="F348" s="113"/>
      <c r="G348" s="113"/>
      <c r="H348" s="113"/>
      <c r="I348" s="115"/>
      <c r="J348" s="113"/>
      <c r="K348" s="113"/>
      <c r="L348" s="113"/>
      <c r="M348" s="118"/>
      <c r="N348" s="118"/>
      <c r="O348" s="118"/>
      <c r="P348" s="118"/>
      <c r="Q348" s="118"/>
      <c r="R348" s="118"/>
      <c r="S348" s="118"/>
      <c r="T348" s="118"/>
      <c r="U348" s="118"/>
      <c r="V348" s="118"/>
      <c r="W348" s="118"/>
      <c r="X348" s="118"/>
      <c r="Y348" s="118"/>
      <c r="Z348" s="118"/>
      <c r="AA348" s="118"/>
      <c r="AB348" s="118"/>
      <c r="AC348" s="118"/>
      <c r="AD348" s="118"/>
      <c r="AE348" s="118"/>
      <c r="AF348" s="118"/>
      <c r="AG348" s="118"/>
      <c r="AH348" s="118"/>
      <c r="AI348" s="118"/>
      <c r="AJ348" s="118"/>
      <c r="AK348" s="118"/>
      <c r="AL348" s="118"/>
      <c r="AM348" s="118"/>
      <c r="AN348" s="118"/>
      <c r="AO348" s="118"/>
      <c r="AP348" s="118"/>
      <c r="AQ348" s="118"/>
      <c r="AR348" s="118"/>
      <c r="AS348" s="118"/>
      <c r="AT348" s="118"/>
      <c r="AU348" s="118"/>
      <c r="AV348" s="118"/>
      <c r="AW348" s="118"/>
      <c r="AX348" s="165" t="str">
        <f t="shared" si="5"/>
        <v/>
      </c>
      <c r="AY348" s="113"/>
      <c r="AZ348" s="113"/>
    </row>
    <row r="349" spans="1:52" x14ac:dyDescent="0.25">
      <c r="A349" s="113"/>
      <c r="B349" s="113"/>
      <c r="C349" s="113"/>
      <c r="D349" s="114"/>
      <c r="E349" s="113"/>
      <c r="F349" s="113"/>
      <c r="G349" s="113"/>
      <c r="H349" s="113"/>
      <c r="I349" s="115"/>
      <c r="J349" s="113"/>
      <c r="K349" s="113"/>
      <c r="L349" s="113"/>
      <c r="M349" s="118"/>
      <c r="N349" s="118"/>
      <c r="O349" s="118"/>
      <c r="P349" s="118"/>
      <c r="Q349" s="118"/>
      <c r="R349" s="118"/>
      <c r="S349" s="118"/>
      <c r="T349" s="118"/>
      <c r="U349" s="118"/>
      <c r="V349" s="118"/>
      <c r="W349" s="118"/>
      <c r="X349" s="118"/>
      <c r="Y349" s="118"/>
      <c r="Z349" s="118"/>
      <c r="AA349" s="118"/>
      <c r="AB349" s="118"/>
      <c r="AC349" s="118"/>
      <c r="AD349" s="118"/>
      <c r="AE349" s="118"/>
      <c r="AF349" s="118"/>
      <c r="AG349" s="118"/>
      <c r="AH349" s="118"/>
      <c r="AI349" s="118"/>
      <c r="AJ349" s="118"/>
      <c r="AK349" s="118"/>
      <c r="AL349" s="118"/>
      <c r="AM349" s="118"/>
      <c r="AN349" s="118"/>
      <c r="AO349" s="118"/>
      <c r="AP349" s="118"/>
      <c r="AQ349" s="118"/>
      <c r="AR349" s="118"/>
      <c r="AS349" s="118"/>
      <c r="AT349" s="118"/>
      <c r="AU349" s="118"/>
      <c r="AV349" s="118"/>
      <c r="AW349" s="118"/>
      <c r="AX349" s="165" t="str">
        <f t="shared" si="5"/>
        <v/>
      </c>
      <c r="AY349" s="113"/>
      <c r="AZ349" s="113"/>
    </row>
    <row r="350" spans="1:52" x14ac:dyDescent="0.25">
      <c r="A350" s="113"/>
      <c r="B350" s="113"/>
      <c r="C350" s="113"/>
      <c r="D350" s="114"/>
      <c r="E350" s="113"/>
      <c r="F350" s="113"/>
      <c r="G350" s="113"/>
      <c r="H350" s="113"/>
      <c r="I350" s="115"/>
      <c r="J350" s="113"/>
      <c r="K350" s="113"/>
      <c r="L350" s="113"/>
      <c r="M350" s="118"/>
      <c r="N350" s="118"/>
      <c r="O350" s="118"/>
      <c r="P350" s="118"/>
      <c r="Q350" s="118"/>
      <c r="R350" s="118"/>
      <c r="S350" s="118"/>
      <c r="T350" s="118"/>
      <c r="U350" s="118"/>
      <c r="V350" s="118"/>
      <c r="W350" s="118"/>
      <c r="X350" s="118"/>
      <c r="Y350" s="118"/>
      <c r="Z350" s="118"/>
      <c r="AA350" s="118"/>
      <c r="AB350" s="118"/>
      <c r="AC350" s="118"/>
      <c r="AD350" s="118"/>
      <c r="AE350" s="118"/>
      <c r="AF350" s="118"/>
      <c r="AG350" s="118"/>
      <c r="AH350" s="118"/>
      <c r="AI350" s="118"/>
      <c r="AJ350" s="118"/>
      <c r="AK350" s="118"/>
      <c r="AL350" s="118"/>
      <c r="AM350" s="118"/>
      <c r="AN350" s="118"/>
      <c r="AO350" s="118"/>
      <c r="AP350" s="118"/>
      <c r="AQ350" s="118"/>
      <c r="AR350" s="118"/>
      <c r="AS350" s="118"/>
      <c r="AT350" s="118"/>
      <c r="AU350" s="118"/>
      <c r="AV350" s="118"/>
      <c r="AW350" s="118"/>
      <c r="AX350" s="165" t="str">
        <f t="shared" si="5"/>
        <v/>
      </c>
      <c r="AY350" s="113"/>
      <c r="AZ350" s="113"/>
    </row>
    <row r="351" spans="1:52" x14ac:dyDescent="0.25">
      <c r="A351" s="113"/>
      <c r="B351" s="113"/>
      <c r="C351" s="113"/>
      <c r="D351" s="114"/>
      <c r="E351" s="113"/>
      <c r="F351" s="113"/>
      <c r="G351" s="113"/>
      <c r="H351" s="113"/>
      <c r="I351" s="115"/>
      <c r="J351" s="113"/>
      <c r="K351" s="113"/>
      <c r="L351" s="113"/>
      <c r="M351" s="118"/>
      <c r="N351" s="118"/>
      <c r="O351" s="118"/>
      <c r="P351" s="118"/>
      <c r="Q351" s="118"/>
      <c r="R351" s="118"/>
      <c r="S351" s="118"/>
      <c r="T351" s="118"/>
      <c r="U351" s="118"/>
      <c r="V351" s="118"/>
      <c r="W351" s="118"/>
      <c r="X351" s="118"/>
      <c r="Y351" s="118"/>
      <c r="Z351" s="118"/>
      <c r="AA351" s="118"/>
      <c r="AB351" s="118"/>
      <c r="AC351" s="118"/>
      <c r="AD351" s="118"/>
      <c r="AE351" s="118"/>
      <c r="AF351" s="118"/>
      <c r="AG351" s="118"/>
      <c r="AH351" s="118"/>
      <c r="AI351" s="118"/>
      <c r="AJ351" s="118"/>
      <c r="AK351" s="118"/>
      <c r="AL351" s="118"/>
      <c r="AM351" s="118"/>
      <c r="AN351" s="118"/>
      <c r="AO351" s="118"/>
      <c r="AP351" s="118"/>
      <c r="AQ351" s="118"/>
      <c r="AR351" s="118"/>
      <c r="AS351" s="118"/>
      <c r="AT351" s="118"/>
      <c r="AU351" s="118"/>
      <c r="AV351" s="118"/>
      <c r="AW351" s="118"/>
      <c r="AX351" s="165" t="str">
        <f t="shared" si="5"/>
        <v/>
      </c>
      <c r="AY351" s="113"/>
      <c r="AZ351" s="113"/>
    </row>
    <row r="352" spans="1:52" x14ac:dyDescent="0.25">
      <c r="A352" s="113"/>
      <c r="B352" s="113"/>
      <c r="C352" s="113"/>
      <c r="D352" s="114"/>
      <c r="E352" s="113"/>
      <c r="F352" s="113"/>
      <c r="G352" s="113"/>
      <c r="H352" s="113"/>
      <c r="I352" s="115"/>
      <c r="J352" s="113"/>
      <c r="K352" s="113"/>
      <c r="L352" s="113"/>
      <c r="M352" s="118"/>
      <c r="N352" s="118"/>
      <c r="O352" s="118"/>
      <c r="P352" s="118"/>
      <c r="Q352" s="118"/>
      <c r="R352" s="118"/>
      <c r="S352" s="118"/>
      <c r="T352" s="118"/>
      <c r="U352" s="118"/>
      <c r="V352" s="118"/>
      <c r="W352" s="118"/>
      <c r="X352" s="118"/>
      <c r="Y352" s="118"/>
      <c r="Z352" s="118"/>
      <c r="AA352" s="118"/>
      <c r="AB352" s="118"/>
      <c r="AC352" s="118"/>
      <c r="AD352" s="118"/>
      <c r="AE352" s="118"/>
      <c r="AF352" s="118"/>
      <c r="AG352" s="118"/>
      <c r="AH352" s="118"/>
      <c r="AI352" s="118"/>
      <c r="AJ352" s="118"/>
      <c r="AK352" s="118"/>
      <c r="AL352" s="118"/>
      <c r="AM352" s="118"/>
      <c r="AN352" s="118"/>
      <c r="AO352" s="118"/>
      <c r="AP352" s="118"/>
      <c r="AQ352" s="118"/>
      <c r="AR352" s="118"/>
      <c r="AS352" s="118"/>
      <c r="AT352" s="118"/>
      <c r="AU352" s="118"/>
      <c r="AV352" s="118"/>
      <c r="AW352" s="118"/>
      <c r="AX352" s="165" t="str">
        <f t="shared" si="5"/>
        <v/>
      </c>
      <c r="AY352" s="113"/>
      <c r="AZ352" s="113"/>
    </row>
    <row r="353" spans="1:52" x14ac:dyDescent="0.25">
      <c r="A353" s="113"/>
      <c r="B353" s="113"/>
      <c r="C353" s="113"/>
      <c r="D353" s="114"/>
      <c r="E353" s="113"/>
      <c r="F353" s="113"/>
      <c r="G353" s="113"/>
      <c r="H353" s="113"/>
      <c r="I353" s="115"/>
      <c r="J353" s="113"/>
      <c r="K353" s="113"/>
      <c r="L353" s="113"/>
      <c r="M353" s="118"/>
      <c r="N353" s="118"/>
      <c r="O353" s="118"/>
      <c r="P353" s="118"/>
      <c r="Q353" s="118"/>
      <c r="R353" s="118"/>
      <c r="S353" s="118"/>
      <c r="T353" s="118"/>
      <c r="U353" s="118"/>
      <c r="V353" s="118"/>
      <c r="W353" s="118"/>
      <c r="X353" s="118"/>
      <c r="Y353" s="118"/>
      <c r="Z353" s="118"/>
      <c r="AA353" s="118"/>
      <c r="AB353" s="118"/>
      <c r="AC353" s="118"/>
      <c r="AD353" s="118"/>
      <c r="AE353" s="118"/>
      <c r="AF353" s="118"/>
      <c r="AG353" s="118"/>
      <c r="AH353" s="118"/>
      <c r="AI353" s="118"/>
      <c r="AJ353" s="118"/>
      <c r="AK353" s="118"/>
      <c r="AL353" s="118"/>
      <c r="AM353" s="118"/>
      <c r="AN353" s="118"/>
      <c r="AO353" s="118"/>
      <c r="AP353" s="118"/>
      <c r="AQ353" s="118"/>
      <c r="AR353" s="118"/>
      <c r="AS353" s="118"/>
      <c r="AT353" s="118"/>
      <c r="AU353" s="118"/>
      <c r="AV353" s="118"/>
      <c r="AW353" s="118"/>
      <c r="AX353" s="165" t="str">
        <f t="shared" si="5"/>
        <v/>
      </c>
      <c r="AY353" s="113"/>
      <c r="AZ353" s="113"/>
    </row>
    <row r="354" spans="1:52" x14ac:dyDescent="0.25">
      <c r="A354" s="113"/>
      <c r="B354" s="113"/>
      <c r="C354" s="113"/>
      <c r="D354" s="114"/>
      <c r="E354" s="113"/>
      <c r="F354" s="113"/>
      <c r="G354" s="113"/>
      <c r="H354" s="113"/>
      <c r="I354" s="115"/>
      <c r="J354" s="113"/>
      <c r="K354" s="113"/>
      <c r="L354" s="113"/>
      <c r="M354" s="118"/>
      <c r="N354" s="118"/>
      <c r="O354" s="118"/>
      <c r="P354" s="118"/>
      <c r="Q354" s="118"/>
      <c r="R354" s="118"/>
      <c r="S354" s="118"/>
      <c r="T354" s="118"/>
      <c r="U354" s="118"/>
      <c r="V354" s="118"/>
      <c r="W354" s="118"/>
      <c r="X354" s="118"/>
      <c r="Y354" s="118"/>
      <c r="Z354" s="118"/>
      <c r="AA354" s="118"/>
      <c r="AB354" s="118"/>
      <c r="AC354" s="118"/>
      <c r="AD354" s="118"/>
      <c r="AE354" s="118"/>
      <c r="AF354" s="118"/>
      <c r="AG354" s="118"/>
      <c r="AH354" s="118"/>
      <c r="AI354" s="118"/>
      <c r="AJ354" s="118"/>
      <c r="AK354" s="118"/>
      <c r="AL354" s="118"/>
      <c r="AM354" s="118"/>
      <c r="AN354" s="118"/>
      <c r="AO354" s="118"/>
      <c r="AP354" s="118"/>
      <c r="AQ354" s="118"/>
      <c r="AR354" s="118"/>
      <c r="AS354" s="118"/>
      <c r="AT354" s="118"/>
      <c r="AU354" s="118"/>
      <c r="AV354" s="118"/>
      <c r="AW354" s="118"/>
      <c r="AX354" s="165" t="str">
        <f t="shared" si="5"/>
        <v/>
      </c>
      <c r="AY354" s="113"/>
      <c r="AZ354" s="113"/>
    </row>
    <row r="355" spans="1:52" x14ac:dyDescent="0.25">
      <c r="A355" s="113"/>
      <c r="B355" s="113"/>
      <c r="C355" s="113"/>
      <c r="D355" s="114"/>
      <c r="E355" s="113"/>
      <c r="F355" s="113"/>
      <c r="G355" s="113"/>
      <c r="H355" s="113"/>
      <c r="I355" s="115"/>
      <c r="J355" s="113"/>
      <c r="K355" s="113"/>
      <c r="L355" s="113"/>
      <c r="M355" s="118"/>
      <c r="N355" s="118"/>
      <c r="O355" s="118"/>
      <c r="P355" s="118"/>
      <c r="Q355" s="118"/>
      <c r="R355" s="118"/>
      <c r="S355" s="118"/>
      <c r="T355" s="118"/>
      <c r="U355" s="118"/>
      <c r="V355" s="118"/>
      <c r="W355" s="118"/>
      <c r="X355" s="118"/>
      <c r="Y355" s="118"/>
      <c r="Z355" s="118"/>
      <c r="AA355" s="118"/>
      <c r="AB355" s="118"/>
      <c r="AC355" s="118"/>
      <c r="AD355" s="118"/>
      <c r="AE355" s="118"/>
      <c r="AF355" s="118"/>
      <c r="AG355" s="118"/>
      <c r="AH355" s="118"/>
      <c r="AI355" s="118"/>
      <c r="AJ355" s="118"/>
      <c r="AK355" s="118"/>
      <c r="AL355" s="118"/>
      <c r="AM355" s="118"/>
      <c r="AN355" s="118"/>
      <c r="AO355" s="118"/>
      <c r="AP355" s="118"/>
      <c r="AQ355" s="118"/>
      <c r="AR355" s="118"/>
      <c r="AS355" s="118"/>
      <c r="AT355" s="118"/>
      <c r="AU355" s="118"/>
      <c r="AV355" s="118"/>
      <c r="AW355" s="118"/>
      <c r="AX355" s="165" t="str">
        <f t="shared" si="5"/>
        <v/>
      </c>
      <c r="AY355" s="113"/>
      <c r="AZ355" s="113"/>
    </row>
    <row r="356" spans="1:52" x14ac:dyDescent="0.25">
      <c r="A356" s="113"/>
      <c r="B356" s="113"/>
      <c r="C356" s="113"/>
      <c r="D356" s="114"/>
      <c r="E356" s="113"/>
      <c r="F356" s="113"/>
      <c r="G356" s="113"/>
      <c r="H356" s="113"/>
      <c r="I356" s="115"/>
      <c r="J356" s="113"/>
      <c r="K356" s="113"/>
      <c r="L356" s="113"/>
      <c r="M356" s="118"/>
      <c r="N356" s="118"/>
      <c r="O356" s="118"/>
      <c r="P356" s="118"/>
      <c r="Q356" s="118"/>
      <c r="R356" s="118"/>
      <c r="S356" s="118"/>
      <c r="T356" s="118"/>
      <c r="U356" s="118"/>
      <c r="V356" s="118"/>
      <c r="W356" s="118"/>
      <c r="X356" s="118"/>
      <c r="Y356" s="118"/>
      <c r="Z356" s="118"/>
      <c r="AA356" s="118"/>
      <c r="AB356" s="118"/>
      <c r="AC356" s="118"/>
      <c r="AD356" s="118"/>
      <c r="AE356" s="118"/>
      <c r="AF356" s="118"/>
      <c r="AG356" s="118"/>
      <c r="AH356" s="118"/>
      <c r="AI356" s="118"/>
      <c r="AJ356" s="118"/>
      <c r="AK356" s="118"/>
      <c r="AL356" s="118"/>
      <c r="AM356" s="118"/>
      <c r="AN356" s="118"/>
      <c r="AO356" s="118"/>
      <c r="AP356" s="118"/>
      <c r="AQ356" s="118"/>
      <c r="AR356" s="118"/>
      <c r="AS356" s="118"/>
      <c r="AT356" s="118"/>
      <c r="AU356" s="118"/>
      <c r="AV356" s="118"/>
      <c r="AW356" s="118"/>
      <c r="AX356" s="165" t="str">
        <f t="shared" si="5"/>
        <v/>
      </c>
      <c r="AY356" s="113"/>
      <c r="AZ356" s="113"/>
    </row>
    <row r="357" spans="1:52" x14ac:dyDescent="0.25">
      <c r="A357" s="113"/>
      <c r="B357" s="113"/>
      <c r="C357" s="113"/>
      <c r="D357" s="114"/>
      <c r="E357" s="113"/>
      <c r="F357" s="113"/>
      <c r="G357" s="113"/>
      <c r="H357" s="113"/>
      <c r="I357" s="115"/>
      <c r="J357" s="113"/>
      <c r="K357" s="113"/>
      <c r="L357" s="113"/>
      <c r="M357" s="118"/>
      <c r="N357" s="118"/>
      <c r="O357" s="118"/>
      <c r="P357" s="118"/>
      <c r="Q357" s="118"/>
      <c r="R357" s="118"/>
      <c r="S357" s="118"/>
      <c r="T357" s="118"/>
      <c r="U357" s="118"/>
      <c r="V357" s="118"/>
      <c r="W357" s="118"/>
      <c r="X357" s="118"/>
      <c r="Y357" s="118"/>
      <c r="Z357" s="118"/>
      <c r="AA357" s="118"/>
      <c r="AB357" s="118"/>
      <c r="AC357" s="118"/>
      <c r="AD357" s="118"/>
      <c r="AE357" s="118"/>
      <c r="AF357" s="118"/>
      <c r="AG357" s="118"/>
      <c r="AH357" s="118"/>
      <c r="AI357" s="118"/>
      <c r="AJ357" s="118"/>
      <c r="AK357" s="118"/>
      <c r="AL357" s="118"/>
      <c r="AM357" s="118"/>
      <c r="AN357" s="118"/>
      <c r="AO357" s="118"/>
      <c r="AP357" s="118"/>
      <c r="AQ357" s="118"/>
      <c r="AR357" s="118"/>
      <c r="AS357" s="118"/>
      <c r="AT357" s="118"/>
      <c r="AU357" s="118"/>
      <c r="AV357" s="118"/>
      <c r="AW357" s="118"/>
      <c r="AX357" s="165" t="str">
        <f t="shared" si="5"/>
        <v/>
      </c>
      <c r="AY357" s="113"/>
      <c r="AZ357" s="113"/>
    </row>
    <row r="358" spans="1:52" x14ac:dyDescent="0.25">
      <c r="A358" s="113"/>
      <c r="B358" s="113"/>
      <c r="C358" s="113"/>
      <c r="D358" s="114"/>
      <c r="E358" s="113"/>
      <c r="F358" s="113"/>
      <c r="G358" s="113"/>
      <c r="H358" s="113"/>
      <c r="I358" s="115"/>
      <c r="J358" s="113"/>
      <c r="K358" s="113"/>
      <c r="L358" s="113"/>
      <c r="M358" s="118"/>
      <c r="N358" s="118"/>
      <c r="O358" s="118"/>
      <c r="P358" s="118"/>
      <c r="Q358" s="118"/>
      <c r="R358" s="118"/>
      <c r="S358" s="118"/>
      <c r="T358" s="118"/>
      <c r="U358" s="118"/>
      <c r="V358" s="118"/>
      <c r="W358" s="118"/>
      <c r="X358" s="118"/>
      <c r="Y358" s="118"/>
      <c r="Z358" s="118"/>
      <c r="AA358" s="118"/>
      <c r="AB358" s="118"/>
      <c r="AC358" s="118"/>
      <c r="AD358" s="118"/>
      <c r="AE358" s="118"/>
      <c r="AF358" s="118"/>
      <c r="AG358" s="118"/>
      <c r="AH358" s="118"/>
      <c r="AI358" s="118"/>
      <c r="AJ358" s="118"/>
      <c r="AK358" s="118"/>
      <c r="AL358" s="118"/>
      <c r="AM358" s="118"/>
      <c r="AN358" s="118"/>
      <c r="AO358" s="118"/>
      <c r="AP358" s="118"/>
      <c r="AQ358" s="118"/>
      <c r="AR358" s="118"/>
      <c r="AS358" s="118"/>
      <c r="AT358" s="118"/>
      <c r="AU358" s="118"/>
      <c r="AV358" s="118"/>
      <c r="AW358" s="118"/>
      <c r="AX358" s="165" t="str">
        <f t="shared" si="5"/>
        <v/>
      </c>
      <c r="AY358" s="113"/>
      <c r="AZ358" s="113"/>
    </row>
    <row r="359" spans="1:52" x14ac:dyDescent="0.25">
      <c r="A359" s="113"/>
      <c r="B359" s="113"/>
      <c r="C359" s="113"/>
      <c r="D359" s="114"/>
      <c r="E359" s="113"/>
      <c r="F359" s="113"/>
      <c r="G359" s="113"/>
      <c r="H359" s="113"/>
      <c r="I359" s="115"/>
      <c r="J359" s="113"/>
      <c r="K359" s="113"/>
      <c r="L359" s="113"/>
      <c r="M359" s="118"/>
      <c r="N359" s="118"/>
      <c r="O359" s="118"/>
      <c r="P359" s="118"/>
      <c r="Q359" s="118"/>
      <c r="R359" s="118"/>
      <c r="S359" s="118"/>
      <c r="T359" s="118"/>
      <c r="U359" s="118"/>
      <c r="V359" s="118"/>
      <c r="W359" s="118"/>
      <c r="X359" s="118"/>
      <c r="Y359" s="118"/>
      <c r="Z359" s="118"/>
      <c r="AA359" s="118"/>
      <c r="AB359" s="118"/>
      <c r="AC359" s="118"/>
      <c r="AD359" s="118"/>
      <c r="AE359" s="118"/>
      <c r="AF359" s="118"/>
      <c r="AG359" s="118"/>
      <c r="AH359" s="118"/>
      <c r="AI359" s="118"/>
      <c r="AJ359" s="118"/>
      <c r="AK359" s="118"/>
      <c r="AL359" s="118"/>
      <c r="AM359" s="118"/>
      <c r="AN359" s="118"/>
      <c r="AO359" s="118"/>
      <c r="AP359" s="118"/>
      <c r="AQ359" s="118"/>
      <c r="AR359" s="118"/>
      <c r="AS359" s="118"/>
      <c r="AT359" s="118"/>
      <c r="AU359" s="118"/>
      <c r="AV359" s="118"/>
      <c r="AW359" s="118"/>
      <c r="AX359" s="165" t="str">
        <f t="shared" si="5"/>
        <v/>
      </c>
      <c r="AY359" s="113"/>
      <c r="AZ359" s="113"/>
    </row>
    <row r="360" spans="1:52" x14ac:dyDescent="0.25">
      <c r="A360" s="113"/>
      <c r="B360" s="113"/>
      <c r="C360" s="113"/>
      <c r="D360" s="114"/>
      <c r="E360" s="113"/>
      <c r="F360" s="113"/>
      <c r="G360" s="113"/>
      <c r="H360" s="113"/>
      <c r="I360" s="115"/>
      <c r="J360" s="113"/>
      <c r="K360" s="113"/>
      <c r="L360" s="113"/>
      <c r="M360" s="118"/>
      <c r="N360" s="118"/>
      <c r="O360" s="118"/>
      <c r="P360" s="118"/>
      <c r="Q360" s="118"/>
      <c r="R360" s="118"/>
      <c r="S360" s="118"/>
      <c r="T360" s="118"/>
      <c r="U360" s="118"/>
      <c r="V360" s="118"/>
      <c r="W360" s="118"/>
      <c r="X360" s="118"/>
      <c r="Y360" s="118"/>
      <c r="Z360" s="118"/>
      <c r="AA360" s="118"/>
      <c r="AB360" s="118"/>
      <c r="AC360" s="118"/>
      <c r="AD360" s="118"/>
      <c r="AE360" s="118"/>
      <c r="AF360" s="118"/>
      <c r="AG360" s="118"/>
      <c r="AH360" s="118"/>
      <c r="AI360" s="118"/>
      <c r="AJ360" s="118"/>
      <c r="AK360" s="118"/>
      <c r="AL360" s="118"/>
      <c r="AM360" s="118"/>
      <c r="AN360" s="118"/>
      <c r="AO360" s="118"/>
      <c r="AP360" s="118"/>
      <c r="AQ360" s="118"/>
      <c r="AR360" s="118"/>
      <c r="AS360" s="118"/>
      <c r="AT360" s="118"/>
      <c r="AU360" s="118"/>
      <c r="AV360" s="118"/>
      <c r="AW360" s="118"/>
      <c r="AX360" s="165" t="str">
        <f t="shared" si="5"/>
        <v/>
      </c>
      <c r="AY360" s="113"/>
      <c r="AZ360" s="113"/>
    </row>
    <row r="361" spans="1:52" x14ac:dyDescent="0.25">
      <c r="A361" s="113"/>
      <c r="B361" s="113"/>
      <c r="C361" s="113"/>
      <c r="D361" s="114"/>
      <c r="E361" s="113"/>
      <c r="F361" s="113"/>
      <c r="G361" s="113"/>
      <c r="H361" s="113"/>
      <c r="I361" s="115"/>
      <c r="J361" s="113"/>
      <c r="K361" s="113"/>
      <c r="L361" s="113"/>
      <c r="M361" s="118"/>
      <c r="N361" s="118"/>
      <c r="O361" s="118"/>
      <c r="P361" s="118"/>
      <c r="Q361" s="118"/>
      <c r="R361" s="118"/>
      <c r="S361" s="118"/>
      <c r="T361" s="118"/>
      <c r="U361" s="118"/>
      <c r="V361" s="118"/>
      <c r="W361" s="118"/>
      <c r="X361" s="118"/>
      <c r="Y361" s="118"/>
      <c r="Z361" s="118"/>
      <c r="AA361" s="118"/>
      <c r="AB361" s="118"/>
      <c r="AC361" s="118"/>
      <c r="AD361" s="118"/>
      <c r="AE361" s="118"/>
      <c r="AF361" s="118"/>
      <c r="AG361" s="118"/>
      <c r="AH361" s="118"/>
      <c r="AI361" s="118"/>
      <c r="AJ361" s="118"/>
      <c r="AK361" s="118"/>
      <c r="AL361" s="118"/>
      <c r="AM361" s="118"/>
      <c r="AN361" s="118"/>
      <c r="AO361" s="118"/>
      <c r="AP361" s="118"/>
      <c r="AQ361" s="118"/>
      <c r="AR361" s="118"/>
      <c r="AS361" s="118"/>
      <c r="AT361" s="118"/>
      <c r="AU361" s="118"/>
      <c r="AV361" s="118"/>
      <c r="AW361" s="118"/>
      <c r="AX361" s="165" t="str">
        <f t="shared" si="5"/>
        <v/>
      </c>
      <c r="AY361" s="113"/>
      <c r="AZ361" s="113"/>
    </row>
    <row r="362" spans="1:52" x14ac:dyDescent="0.25">
      <c r="A362" s="113"/>
      <c r="B362" s="113"/>
      <c r="C362" s="113"/>
      <c r="D362" s="114"/>
      <c r="E362" s="113"/>
      <c r="F362" s="113"/>
      <c r="G362" s="113"/>
      <c r="H362" s="113"/>
      <c r="I362" s="115"/>
      <c r="J362" s="113"/>
      <c r="K362" s="113"/>
      <c r="L362" s="113"/>
      <c r="M362" s="118"/>
      <c r="N362" s="118"/>
      <c r="O362" s="118"/>
      <c r="P362" s="118"/>
      <c r="Q362" s="118"/>
      <c r="R362" s="118"/>
      <c r="S362" s="118"/>
      <c r="T362" s="118"/>
      <c r="U362" s="118"/>
      <c r="V362" s="118"/>
      <c r="W362" s="118"/>
      <c r="X362" s="118"/>
      <c r="Y362" s="118"/>
      <c r="Z362" s="118"/>
      <c r="AA362" s="118"/>
      <c r="AB362" s="118"/>
      <c r="AC362" s="118"/>
      <c r="AD362" s="118"/>
      <c r="AE362" s="118"/>
      <c r="AF362" s="118"/>
      <c r="AG362" s="118"/>
      <c r="AH362" s="118"/>
      <c r="AI362" s="118"/>
      <c r="AJ362" s="118"/>
      <c r="AK362" s="118"/>
      <c r="AL362" s="118"/>
      <c r="AM362" s="118"/>
      <c r="AN362" s="118"/>
      <c r="AO362" s="118"/>
      <c r="AP362" s="118"/>
      <c r="AQ362" s="118"/>
      <c r="AR362" s="118"/>
      <c r="AS362" s="118"/>
      <c r="AT362" s="118"/>
      <c r="AU362" s="118"/>
      <c r="AV362" s="118"/>
      <c r="AW362" s="118"/>
      <c r="AX362" s="165" t="str">
        <f t="shared" si="5"/>
        <v/>
      </c>
      <c r="AY362" s="113"/>
      <c r="AZ362" s="113"/>
    </row>
    <row r="363" spans="1:52" x14ac:dyDescent="0.25">
      <c r="A363" s="113"/>
      <c r="B363" s="113"/>
      <c r="C363" s="113"/>
      <c r="D363" s="114"/>
      <c r="E363" s="113"/>
      <c r="F363" s="113"/>
      <c r="G363" s="113"/>
      <c r="H363" s="113"/>
      <c r="I363" s="115"/>
      <c r="J363" s="113"/>
      <c r="K363" s="113"/>
      <c r="L363" s="113"/>
      <c r="M363" s="118"/>
      <c r="N363" s="118"/>
      <c r="O363" s="118"/>
      <c r="P363" s="118"/>
      <c r="Q363" s="118"/>
      <c r="R363" s="118"/>
      <c r="S363" s="118"/>
      <c r="T363" s="118"/>
      <c r="U363" s="118"/>
      <c r="V363" s="118"/>
      <c r="W363" s="118"/>
      <c r="X363" s="118"/>
      <c r="Y363" s="118"/>
      <c r="Z363" s="118"/>
      <c r="AA363" s="118"/>
      <c r="AB363" s="118"/>
      <c r="AC363" s="118"/>
      <c r="AD363" s="118"/>
      <c r="AE363" s="118"/>
      <c r="AF363" s="118"/>
      <c r="AG363" s="118"/>
      <c r="AH363" s="118"/>
      <c r="AI363" s="118"/>
      <c r="AJ363" s="118"/>
      <c r="AK363" s="118"/>
      <c r="AL363" s="118"/>
      <c r="AM363" s="118"/>
      <c r="AN363" s="118"/>
      <c r="AO363" s="118"/>
      <c r="AP363" s="118"/>
      <c r="AQ363" s="118"/>
      <c r="AR363" s="118"/>
      <c r="AS363" s="118"/>
      <c r="AT363" s="118"/>
      <c r="AU363" s="118"/>
      <c r="AV363" s="118"/>
      <c r="AW363" s="118"/>
      <c r="AX363" s="165" t="str">
        <f t="shared" si="5"/>
        <v/>
      </c>
      <c r="AY363" s="113"/>
      <c r="AZ363" s="113"/>
    </row>
    <row r="364" spans="1:52" x14ac:dyDescent="0.25">
      <c r="A364" s="113"/>
      <c r="B364" s="113"/>
      <c r="C364" s="113"/>
      <c r="D364" s="114"/>
      <c r="E364" s="113"/>
      <c r="F364" s="113"/>
      <c r="G364" s="113"/>
      <c r="H364" s="113"/>
      <c r="I364" s="115"/>
      <c r="J364" s="113"/>
      <c r="K364" s="113"/>
      <c r="L364" s="113"/>
      <c r="M364" s="118"/>
      <c r="N364" s="118"/>
      <c r="O364" s="118"/>
      <c r="P364" s="118"/>
      <c r="Q364" s="118"/>
      <c r="R364" s="118"/>
      <c r="S364" s="118"/>
      <c r="T364" s="118"/>
      <c r="U364" s="118"/>
      <c r="V364" s="118"/>
      <c r="W364" s="118"/>
      <c r="X364" s="118"/>
      <c r="Y364" s="118"/>
      <c r="Z364" s="118"/>
      <c r="AA364" s="118"/>
      <c r="AB364" s="118"/>
      <c r="AC364" s="118"/>
      <c r="AD364" s="118"/>
      <c r="AE364" s="118"/>
      <c r="AF364" s="118"/>
      <c r="AG364" s="118"/>
      <c r="AH364" s="118"/>
      <c r="AI364" s="118"/>
      <c r="AJ364" s="118"/>
      <c r="AK364" s="118"/>
      <c r="AL364" s="118"/>
      <c r="AM364" s="118"/>
      <c r="AN364" s="118"/>
      <c r="AO364" s="118"/>
      <c r="AP364" s="118"/>
      <c r="AQ364" s="118"/>
      <c r="AR364" s="118"/>
      <c r="AS364" s="118"/>
      <c r="AT364" s="118"/>
      <c r="AU364" s="118"/>
      <c r="AV364" s="118"/>
      <c r="AW364" s="118"/>
      <c r="AX364" s="165" t="str">
        <f t="shared" si="5"/>
        <v/>
      </c>
      <c r="AY364" s="113"/>
      <c r="AZ364" s="113"/>
    </row>
    <row r="365" spans="1:52" x14ac:dyDescent="0.25">
      <c r="A365" s="113"/>
      <c r="B365" s="113"/>
      <c r="C365" s="113"/>
      <c r="D365" s="114"/>
      <c r="E365" s="113"/>
      <c r="F365" s="113"/>
      <c r="G365" s="113"/>
      <c r="H365" s="113"/>
      <c r="I365" s="115"/>
      <c r="J365" s="113"/>
      <c r="K365" s="113"/>
      <c r="L365" s="113"/>
      <c r="M365" s="118"/>
      <c r="N365" s="118"/>
      <c r="O365" s="118"/>
      <c r="P365" s="118"/>
      <c r="Q365" s="118"/>
      <c r="R365" s="118"/>
      <c r="S365" s="118"/>
      <c r="T365" s="118"/>
      <c r="U365" s="118"/>
      <c r="V365" s="118"/>
      <c r="W365" s="118"/>
      <c r="X365" s="118"/>
      <c r="Y365" s="118"/>
      <c r="Z365" s="118"/>
      <c r="AA365" s="118"/>
      <c r="AB365" s="118"/>
      <c r="AC365" s="118"/>
      <c r="AD365" s="118"/>
      <c r="AE365" s="118"/>
      <c r="AF365" s="118"/>
      <c r="AG365" s="118"/>
      <c r="AH365" s="118"/>
      <c r="AI365" s="118"/>
      <c r="AJ365" s="118"/>
      <c r="AK365" s="118"/>
      <c r="AL365" s="118"/>
      <c r="AM365" s="118"/>
      <c r="AN365" s="118"/>
      <c r="AO365" s="118"/>
      <c r="AP365" s="118"/>
      <c r="AQ365" s="118"/>
      <c r="AR365" s="118"/>
      <c r="AS365" s="118"/>
      <c r="AT365" s="118"/>
      <c r="AU365" s="118"/>
      <c r="AV365" s="118"/>
      <c r="AW365" s="118"/>
      <c r="AX365" s="165" t="str">
        <f t="shared" si="5"/>
        <v/>
      </c>
      <c r="AY365" s="113"/>
      <c r="AZ365" s="113"/>
    </row>
    <row r="366" spans="1:52" x14ac:dyDescent="0.25">
      <c r="A366" s="113"/>
      <c r="B366" s="113"/>
      <c r="C366" s="113"/>
      <c r="D366" s="114"/>
      <c r="E366" s="113"/>
      <c r="F366" s="113"/>
      <c r="G366" s="113"/>
      <c r="H366" s="113"/>
      <c r="I366" s="115"/>
      <c r="J366" s="113"/>
      <c r="K366" s="113"/>
      <c r="L366" s="113"/>
      <c r="M366" s="118"/>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8"/>
      <c r="AL366" s="118"/>
      <c r="AM366" s="118"/>
      <c r="AN366" s="118"/>
      <c r="AO366" s="118"/>
      <c r="AP366" s="118"/>
      <c r="AQ366" s="118"/>
      <c r="AR366" s="118"/>
      <c r="AS366" s="118"/>
      <c r="AT366" s="118"/>
      <c r="AU366" s="118"/>
      <c r="AV366" s="118"/>
      <c r="AW366" s="118"/>
      <c r="AX366" s="165" t="str">
        <f t="shared" si="5"/>
        <v/>
      </c>
      <c r="AY366" s="113"/>
      <c r="AZ366" s="113"/>
    </row>
    <row r="367" spans="1:52" x14ac:dyDescent="0.25">
      <c r="A367" s="113"/>
      <c r="B367" s="113"/>
      <c r="C367" s="113"/>
      <c r="D367" s="114"/>
      <c r="E367" s="113"/>
      <c r="F367" s="113"/>
      <c r="G367" s="113"/>
      <c r="H367" s="113"/>
      <c r="I367" s="115"/>
      <c r="J367" s="113"/>
      <c r="K367" s="113"/>
      <c r="L367" s="113"/>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65" t="str">
        <f t="shared" si="5"/>
        <v/>
      </c>
      <c r="AY367" s="113"/>
      <c r="AZ367" s="113"/>
    </row>
    <row r="368" spans="1:52" x14ac:dyDescent="0.25">
      <c r="A368" s="113"/>
      <c r="B368" s="113"/>
      <c r="C368" s="113"/>
      <c r="D368" s="114"/>
      <c r="E368" s="113"/>
      <c r="F368" s="113"/>
      <c r="G368" s="113"/>
      <c r="H368" s="113"/>
      <c r="I368" s="115"/>
      <c r="J368" s="113"/>
      <c r="K368" s="113"/>
      <c r="L368" s="113"/>
      <c r="M368" s="118"/>
      <c r="N368" s="118"/>
      <c r="O368" s="118"/>
      <c r="P368" s="118"/>
      <c r="Q368" s="118"/>
      <c r="R368" s="118"/>
      <c r="S368" s="118"/>
      <c r="T368" s="118"/>
      <c r="U368" s="118"/>
      <c r="V368" s="118"/>
      <c r="W368" s="118"/>
      <c r="X368" s="118"/>
      <c r="Y368" s="118"/>
      <c r="Z368" s="118"/>
      <c r="AA368" s="118"/>
      <c r="AB368" s="118"/>
      <c r="AC368" s="118"/>
      <c r="AD368" s="118"/>
      <c r="AE368" s="118"/>
      <c r="AF368" s="118"/>
      <c r="AG368" s="118"/>
      <c r="AH368" s="118"/>
      <c r="AI368" s="118"/>
      <c r="AJ368" s="118"/>
      <c r="AK368" s="118"/>
      <c r="AL368" s="118"/>
      <c r="AM368" s="118"/>
      <c r="AN368" s="118"/>
      <c r="AO368" s="118"/>
      <c r="AP368" s="118"/>
      <c r="AQ368" s="118"/>
      <c r="AR368" s="118"/>
      <c r="AS368" s="118"/>
      <c r="AT368" s="118"/>
      <c r="AU368" s="118"/>
      <c r="AV368" s="118"/>
      <c r="AW368" s="118"/>
      <c r="AX368" s="165" t="str">
        <f t="shared" si="5"/>
        <v/>
      </c>
      <c r="AY368" s="113"/>
      <c r="AZ368" s="113"/>
    </row>
    <row r="369" spans="1:52" x14ac:dyDescent="0.25">
      <c r="A369" s="113"/>
      <c r="B369" s="113"/>
      <c r="C369" s="113"/>
      <c r="D369" s="114"/>
      <c r="E369" s="113"/>
      <c r="F369" s="113"/>
      <c r="G369" s="113"/>
      <c r="H369" s="113"/>
      <c r="I369" s="115"/>
      <c r="J369" s="113"/>
      <c r="K369" s="113"/>
      <c r="L369" s="113"/>
      <c r="M369" s="118"/>
      <c r="N369" s="118"/>
      <c r="O369" s="118"/>
      <c r="P369" s="118"/>
      <c r="Q369" s="118"/>
      <c r="R369" s="118"/>
      <c r="S369" s="118"/>
      <c r="T369" s="118"/>
      <c r="U369" s="118"/>
      <c r="V369" s="118"/>
      <c r="W369" s="118"/>
      <c r="X369" s="118"/>
      <c r="Y369" s="118"/>
      <c r="Z369" s="118"/>
      <c r="AA369" s="118"/>
      <c r="AB369" s="118"/>
      <c r="AC369" s="118"/>
      <c r="AD369" s="118"/>
      <c r="AE369" s="118"/>
      <c r="AF369" s="118"/>
      <c r="AG369" s="118"/>
      <c r="AH369" s="118"/>
      <c r="AI369" s="118"/>
      <c r="AJ369" s="118"/>
      <c r="AK369" s="118"/>
      <c r="AL369" s="118"/>
      <c r="AM369" s="118"/>
      <c r="AN369" s="118"/>
      <c r="AO369" s="118"/>
      <c r="AP369" s="118"/>
      <c r="AQ369" s="118"/>
      <c r="AR369" s="118"/>
      <c r="AS369" s="118"/>
      <c r="AT369" s="118"/>
      <c r="AU369" s="118"/>
      <c r="AV369" s="118"/>
      <c r="AW369" s="118"/>
      <c r="AX369" s="165" t="str">
        <f t="shared" si="5"/>
        <v/>
      </c>
      <c r="AY369" s="113"/>
      <c r="AZ369" s="113"/>
    </row>
    <row r="370" spans="1:52" x14ac:dyDescent="0.25">
      <c r="A370" s="113"/>
      <c r="B370" s="113"/>
      <c r="C370" s="113"/>
      <c r="D370" s="114"/>
      <c r="E370" s="113"/>
      <c r="F370" s="113"/>
      <c r="G370" s="113"/>
      <c r="H370" s="113"/>
      <c r="I370" s="115"/>
      <c r="J370" s="113"/>
      <c r="K370" s="113"/>
      <c r="L370" s="113"/>
      <c r="M370" s="118"/>
      <c r="N370" s="118"/>
      <c r="O370" s="118"/>
      <c r="P370" s="118"/>
      <c r="Q370" s="118"/>
      <c r="R370" s="118"/>
      <c r="S370" s="118"/>
      <c r="T370" s="118"/>
      <c r="U370" s="118"/>
      <c r="V370" s="118"/>
      <c r="W370" s="118"/>
      <c r="X370" s="118"/>
      <c r="Y370" s="118"/>
      <c r="Z370" s="118"/>
      <c r="AA370" s="118"/>
      <c r="AB370" s="118"/>
      <c r="AC370" s="118"/>
      <c r="AD370" s="118"/>
      <c r="AE370" s="118"/>
      <c r="AF370" s="118"/>
      <c r="AG370" s="118"/>
      <c r="AH370" s="118"/>
      <c r="AI370" s="118"/>
      <c r="AJ370" s="118"/>
      <c r="AK370" s="118"/>
      <c r="AL370" s="118"/>
      <c r="AM370" s="118"/>
      <c r="AN370" s="118"/>
      <c r="AO370" s="118"/>
      <c r="AP370" s="118"/>
      <c r="AQ370" s="118"/>
      <c r="AR370" s="118"/>
      <c r="AS370" s="118"/>
      <c r="AT370" s="118"/>
      <c r="AU370" s="118"/>
      <c r="AV370" s="118"/>
      <c r="AW370" s="118"/>
      <c r="AX370" s="165" t="str">
        <f t="shared" si="5"/>
        <v/>
      </c>
      <c r="AY370" s="113"/>
      <c r="AZ370" s="113"/>
    </row>
    <row r="371" spans="1:52" x14ac:dyDescent="0.25">
      <c r="A371" s="113"/>
      <c r="B371" s="113"/>
      <c r="C371" s="113"/>
      <c r="D371" s="114"/>
      <c r="E371" s="113"/>
      <c r="F371" s="113"/>
      <c r="G371" s="113"/>
      <c r="H371" s="113"/>
      <c r="I371" s="115"/>
      <c r="J371" s="113"/>
      <c r="K371" s="113"/>
      <c r="L371" s="113"/>
      <c r="M371" s="118"/>
      <c r="N371" s="118"/>
      <c r="O371" s="118"/>
      <c r="P371" s="118"/>
      <c r="Q371" s="118"/>
      <c r="R371" s="118"/>
      <c r="S371" s="118"/>
      <c r="T371" s="118"/>
      <c r="U371" s="118"/>
      <c r="V371" s="118"/>
      <c r="W371" s="118"/>
      <c r="X371" s="118"/>
      <c r="Y371" s="118"/>
      <c r="Z371" s="118"/>
      <c r="AA371" s="118"/>
      <c r="AB371" s="118"/>
      <c r="AC371" s="118"/>
      <c r="AD371" s="118"/>
      <c r="AE371" s="118"/>
      <c r="AF371" s="118"/>
      <c r="AG371" s="118"/>
      <c r="AH371" s="118"/>
      <c r="AI371" s="118"/>
      <c r="AJ371" s="118"/>
      <c r="AK371" s="118"/>
      <c r="AL371" s="118"/>
      <c r="AM371" s="118"/>
      <c r="AN371" s="118"/>
      <c r="AO371" s="118"/>
      <c r="AP371" s="118"/>
      <c r="AQ371" s="118"/>
      <c r="AR371" s="118"/>
      <c r="AS371" s="118"/>
      <c r="AT371" s="118"/>
      <c r="AU371" s="118"/>
      <c r="AV371" s="118"/>
      <c r="AW371" s="118"/>
      <c r="AX371" s="165" t="str">
        <f t="shared" si="5"/>
        <v/>
      </c>
      <c r="AY371" s="113"/>
      <c r="AZ371" s="113"/>
    </row>
    <row r="372" spans="1:52" x14ac:dyDescent="0.25">
      <c r="A372" s="113"/>
      <c r="B372" s="113"/>
      <c r="C372" s="113"/>
      <c r="D372" s="114"/>
      <c r="E372" s="113"/>
      <c r="F372" s="113"/>
      <c r="G372" s="113"/>
      <c r="H372" s="113"/>
      <c r="I372" s="115"/>
      <c r="J372" s="113"/>
      <c r="K372" s="113"/>
      <c r="L372" s="113"/>
      <c r="M372" s="118"/>
      <c r="N372" s="118"/>
      <c r="O372" s="118"/>
      <c r="P372" s="118"/>
      <c r="Q372" s="118"/>
      <c r="R372" s="118"/>
      <c r="S372" s="118"/>
      <c r="T372" s="118"/>
      <c r="U372" s="118"/>
      <c r="V372" s="118"/>
      <c r="W372" s="118"/>
      <c r="X372" s="118"/>
      <c r="Y372" s="118"/>
      <c r="Z372" s="118"/>
      <c r="AA372" s="118"/>
      <c r="AB372" s="118"/>
      <c r="AC372" s="118"/>
      <c r="AD372" s="118"/>
      <c r="AE372" s="118"/>
      <c r="AF372" s="118"/>
      <c r="AG372" s="118"/>
      <c r="AH372" s="118"/>
      <c r="AI372" s="118"/>
      <c r="AJ372" s="118"/>
      <c r="AK372" s="118"/>
      <c r="AL372" s="118"/>
      <c r="AM372" s="118"/>
      <c r="AN372" s="118"/>
      <c r="AO372" s="118"/>
      <c r="AP372" s="118"/>
      <c r="AQ372" s="118"/>
      <c r="AR372" s="118"/>
      <c r="AS372" s="118"/>
      <c r="AT372" s="118"/>
      <c r="AU372" s="118"/>
      <c r="AV372" s="118"/>
      <c r="AW372" s="118"/>
      <c r="AX372" s="165" t="str">
        <f t="shared" si="5"/>
        <v/>
      </c>
      <c r="AY372" s="113"/>
      <c r="AZ372" s="113"/>
    </row>
    <row r="373" spans="1:52" x14ac:dyDescent="0.25">
      <c r="A373" s="113"/>
      <c r="B373" s="113"/>
      <c r="C373" s="113"/>
      <c r="D373" s="114"/>
      <c r="E373" s="113"/>
      <c r="F373" s="113"/>
      <c r="G373" s="113"/>
      <c r="H373" s="113"/>
      <c r="I373" s="115"/>
      <c r="J373" s="113"/>
      <c r="K373" s="113"/>
      <c r="L373" s="113"/>
      <c r="M373" s="118"/>
      <c r="N373" s="118"/>
      <c r="O373" s="118"/>
      <c r="P373" s="118"/>
      <c r="Q373" s="118"/>
      <c r="R373" s="118"/>
      <c r="S373" s="118"/>
      <c r="T373" s="118"/>
      <c r="U373" s="118"/>
      <c r="V373" s="118"/>
      <c r="W373" s="118"/>
      <c r="X373" s="118"/>
      <c r="Y373" s="118"/>
      <c r="Z373" s="118"/>
      <c r="AA373" s="118"/>
      <c r="AB373" s="118"/>
      <c r="AC373" s="118"/>
      <c r="AD373" s="118"/>
      <c r="AE373" s="118"/>
      <c r="AF373" s="118"/>
      <c r="AG373" s="118"/>
      <c r="AH373" s="118"/>
      <c r="AI373" s="118"/>
      <c r="AJ373" s="118"/>
      <c r="AK373" s="118"/>
      <c r="AL373" s="118"/>
      <c r="AM373" s="118"/>
      <c r="AN373" s="118"/>
      <c r="AO373" s="118"/>
      <c r="AP373" s="118"/>
      <c r="AQ373" s="118"/>
      <c r="AR373" s="118"/>
      <c r="AS373" s="118"/>
      <c r="AT373" s="118"/>
      <c r="AU373" s="118"/>
      <c r="AV373" s="118"/>
      <c r="AW373" s="118"/>
      <c r="AX373" s="165" t="str">
        <f t="shared" si="5"/>
        <v/>
      </c>
      <c r="AY373" s="113"/>
      <c r="AZ373" s="113"/>
    </row>
    <row r="374" spans="1:52" x14ac:dyDescent="0.25">
      <c r="A374" s="113"/>
      <c r="B374" s="113"/>
      <c r="C374" s="113"/>
      <c r="D374" s="114"/>
      <c r="E374" s="113"/>
      <c r="F374" s="113"/>
      <c r="G374" s="113"/>
      <c r="H374" s="113"/>
      <c r="I374" s="115"/>
      <c r="J374" s="113"/>
      <c r="K374" s="113"/>
      <c r="L374" s="113"/>
      <c r="M374" s="118"/>
      <c r="N374" s="118"/>
      <c r="O374" s="118"/>
      <c r="P374" s="118"/>
      <c r="Q374" s="118"/>
      <c r="R374" s="118"/>
      <c r="S374" s="118"/>
      <c r="T374" s="118"/>
      <c r="U374" s="118"/>
      <c r="V374" s="118"/>
      <c r="W374" s="118"/>
      <c r="X374" s="118"/>
      <c r="Y374" s="118"/>
      <c r="Z374" s="118"/>
      <c r="AA374" s="118"/>
      <c r="AB374" s="118"/>
      <c r="AC374" s="118"/>
      <c r="AD374" s="118"/>
      <c r="AE374" s="118"/>
      <c r="AF374" s="118"/>
      <c r="AG374" s="118"/>
      <c r="AH374" s="118"/>
      <c r="AI374" s="118"/>
      <c r="AJ374" s="118"/>
      <c r="AK374" s="118"/>
      <c r="AL374" s="118"/>
      <c r="AM374" s="118"/>
      <c r="AN374" s="118"/>
      <c r="AO374" s="118"/>
      <c r="AP374" s="118"/>
      <c r="AQ374" s="118"/>
      <c r="AR374" s="118"/>
      <c r="AS374" s="118"/>
      <c r="AT374" s="118"/>
      <c r="AU374" s="118"/>
      <c r="AV374" s="118"/>
      <c r="AW374" s="118"/>
      <c r="AX374" s="165" t="str">
        <f t="shared" si="5"/>
        <v/>
      </c>
      <c r="AY374" s="113"/>
      <c r="AZ374" s="113"/>
    </row>
    <row r="375" spans="1:52" x14ac:dyDescent="0.25">
      <c r="A375" s="113"/>
      <c r="B375" s="113"/>
      <c r="C375" s="113"/>
      <c r="D375" s="114"/>
      <c r="E375" s="113"/>
      <c r="F375" s="113"/>
      <c r="G375" s="113"/>
      <c r="H375" s="113"/>
      <c r="I375" s="115"/>
      <c r="J375" s="113"/>
      <c r="K375" s="113"/>
      <c r="L375" s="113"/>
      <c r="M375" s="118"/>
      <c r="N375" s="118"/>
      <c r="O375" s="118"/>
      <c r="P375" s="118"/>
      <c r="Q375" s="118"/>
      <c r="R375" s="118"/>
      <c r="S375" s="118"/>
      <c r="T375" s="118"/>
      <c r="U375" s="118"/>
      <c r="V375" s="118"/>
      <c r="W375" s="118"/>
      <c r="X375" s="118"/>
      <c r="Y375" s="118"/>
      <c r="Z375" s="118"/>
      <c r="AA375" s="118"/>
      <c r="AB375" s="118"/>
      <c r="AC375" s="118"/>
      <c r="AD375" s="118"/>
      <c r="AE375" s="118"/>
      <c r="AF375" s="118"/>
      <c r="AG375" s="118"/>
      <c r="AH375" s="118"/>
      <c r="AI375" s="118"/>
      <c r="AJ375" s="118"/>
      <c r="AK375" s="118"/>
      <c r="AL375" s="118"/>
      <c r="AM375" s="118"/>
      <c r="AN375" s="118"/>
      <c r="AO375" s="118"/>
      <c r="AP375" s="118"/>
      <c r="AQ375" s="118"/>
      <c r="AR375" s="118"/>
      <c r="AS375" s="118"/>
      <c r="AT375" s="118"/>
      <c r="AU375" s="118"/>
      <c r="AV375" s="118"/>
      <c r="AW375" s="118"/>
      <c r="AX375" s="165" t="str">
        <f t="shared" si="5"/>
        <v/>
      </c>
      <c r="AY375" s="113"/>
      <c r="AZ375" s="113"/>
    </row>
    <row r="376" spans="1:52" x14ac:dyDescent="0.25">
      <c r="A376" s="113"/>
      <c r="B376" s="113"/>
      <c r="C376" s="113"/>
      <c r="D376" s="114"/>
      <c r="E376" s="113"/>
      <c r="F376" s="113"/>
      <c r="G376" s="113"/>
      <c r="H376" s="113"/>
      <c r="I376" s="115"/>
      <c r="J376" s="113"/>
      <c r="K376" s="113"/>
      <c r="L376" s="113"/>
      <c r="M376" s="118"/>
      <c r="N376" s="118"/>
      <c r="O376" s="118"/>
      <c r="P376" s="118"/>
      <c r="Q376" s="118"/>
      <c r="R376" s="118"/>
      <c r="S376" s="118"/>
      <c r="T376" s="118"/>
      <c r="U376" s="118"/>
      <c r="V376" s="118"/>
      <c r="W376" s="118"/>
      <c r="X376" s="118"/>
      <c r="Y376" s="118"/>
      <c r="Z376" s="118"/>
      <c r="AA376" s="118"/>
      <c r="AB376" s="118"/>
      <c r="AC376" s="118"/>
      <c r="AD376" s="118"/>
      <c r="AE376" s="118"/>
      <c r="AF376" s="118"/>
      <c r="AG376" s="118"/>
      <c r="AH376" s="118"/>
      <c r="AI376" s="118"/>
      <c r="AJ376" s="118"/>
      <c r="AK376" s="118"/>
      <c r="AL376" s="118"/>
      <c r="AM376" s="118"/>
      <c r="AN376" s="118"/>
      <c r="AO376" s="118"/>
      <c r="AP376" s="118"/>
      <c r="AQ376" s="118"/>
      <c r="AR376" s="118"/>
      <c r="AS376" s="118"/>
      <c r="AT376" s="118"/>
      <c r="AU376" s="118"/>
      <c r="AV376" s="118"/>
      <c r="AW376" s="118"/>
      <c r="AX376" s="165" t="str">
        <f t="shared" si="5"/>
        <v/>
      </c>
      <c r="AY376" s="113"/>
      <c r="AZ376" s="113"/>
    </row>
    <row r="377" spans="1:52" x14ac:dyDescent="0.25">
      <c r="A377" s="113"/>
      <c r="B377" s="113"/>
      <c r="C377" s="113"/>
      <c r="D377" s="114"/>
      <c r="E377" s="113"/>
      <c r="F377" s="113"/>
      <c r="G377" s="113"/>
      <c r="H377" s="113"/>
      <c r="I377" s="115"/>
      <c r="J377" s="113"/>
      <c r="K377" s="113"/>
      <c r="L377" s="113"/>
      <c r="M377" s="118"/>
      <c r="N377" s="118"/>
      <c r="O377" s="118"/>
      <c r="P377" s="118"/>
      <c r="Q377" s="118"/>
      <c r="R377" s="118"/>
      <c r="S377" s="118"/>
      <c r="T377" s="118"/>
      <c r="U377" s="118"/>
      <c r="V377" s="118"/>
      <c r="W377" s="118"/>
      <c r="X377" s="118"/>
      <c r="Y377" s="118"/>
      <c r="Z377" s="118"/>
      <c r="AA377" s="118"/>
      <c r="AB377" s="118"/>
      <c r="AC377" s="118"/>
      <c r="AD377" s="118"/>
      <c r="AE377" s="118"/>
      <c r="AF377" s="118"/>
      <c r="AG377" s="118"/>
      <c r="AH377" s="118"/>
      <c r="AI377" s="118"/>
      <c r="AJ377" s="118"/>
      <c r="AK377" s="118"/>
      <c r="AL377" s="118"/>
      <c r="AM377" s="118"/>
      <c r="AN377" s="118"/>
      <c r="AO377" s="118"/>
      <c r="AP377" s="118"/>
      <c r="AQ377" s="118"/>
      <c r="AR377" s="118"/>
      <c r="AS377" s="118"/>
      <c r="AT377" s="118"/>
      <c r="AU377" s="118"/>
      <c r="AV377" s="118"/>
      <c r="AW377" s="118"/>
      <c r="AX377" s="165" t="str">
        <f t="shared" si="5"/>
        <v/>
      </c>
      <c r="AY377" s="113"/>
      <c r="AZ377" s="113"/>
    </row>
    <row r="378" spans="1:52" x14ac:dyDescent="0.25">
      <c r="A378" s="113"/>
      <c r="B378" s="113"/>
      <c r="C378" s="113"/>
      <c r="D378" s="114"/>
      <c r="E378" s="113"/>
      <c r="F378" s="113"/>
      <c r="G378" s="113"/>
      <c r="H378" s="113"/>
      <c r="I378" s="115"/>
      <c r="J378" s="113"/>
      <c r="K378" s="113"/>
      <c r="L378" s="113"/>
      <c r="M378" s="118"/>
      <c r="N378" s="118"/>
      <c r="O378" s="118"/>
      <c r="P378" s="118"/>
      <c r="Q378" s="118"/>
      <c r="R378" s="118"/>
      <c r="S378" s="118"/>
      <c r="T378" s="118"/>
      <c r="U378" s="118"/>
      <c r="V378" s="118"/>
      <c r="W378" s="118"/>
      <c r="X378" s="118"/>
      <c r="Y378" s="118"/>
      <c r="Z378" s="118"/>
      <c r="AA378" s="118"/>
      <c r="AB378" s="118"/>
      <c r="AC378" s="118"/>
      <c r="AD378" s="118"/>
      <c r="AE378" s="118"/>
      <c r="AF378" s="118"/>
      <c r="AG378" s="118"/>
      <c r="AH378" s="118"/>
      <c r="AI378" s="118"/>
      <c r="AJ378" s="118"/>
      <c r="AK378" s="118"/>
      <c r="AL378" s="118"/>
      <c r="AM378" s="118"/>
      <c r="AN378" s="118"/>
      <c r="AO378" s="118"/>
      <c r="AP378" s="118"/>
      <c r="AQ378" s="118"/>
      <c r="AR378" s="118"/>
      <c r="AS378" s="118"/>
      <c r="AT378" s="118"/>
      <c r="AU378" s="118"/>
      <c r="AV378" s="118"/>
      <c r="AW378" s="118"/>
      <c r="AX378" s="165" t="str">
        <f t="shared" si="5"/>
        <v/>
      </c>
      <c r="AY378" s="113"/>
      <c r="AZ378" s="113"/>
    </row>
    <row r="379" spans="1:52" x14ac:dyDescent="0.25">
      <c r="A379" s="113"/>
      <c r="B379" s="113"/>
      <c r="C379" s="113"/>
      <c r="D379" s="114"/>
      <c r="E379" s="113"/>
      <c r="F379" s="113"/>
      <c r="G379" s="113"/>
      <c r="H379" s="113"/>
      <c r="I379" s="115"/>
      <c r="J379" s="113"/>
      <c r="K379" s="113"/>
      <c r="L379" s="113"/>
      <c r="M379" s="118"/>
      <c r="N379" s="118"/>
      <c r="O379" s="118"/>
      <c r="P379" s="118"/>
      <c r="Q379" s="118"/>
      <c r="R379" s="118"/>
      <c r="S379" s="118"/>
      <c r="T379" s="118"/>
      <c r="U379" s="118"/>
      <c r="V379" s="118"/>
      <c r="W379" s="118"/>
      <c r="X379" s="118"/>
      <c r="Y379" s="118"/>
      <c r="Z379" s="118"/>
      <c r="AA379" s="118"/>
      <c r="AB379" s="118"/>
      <c r="AC379" s="118"/>
      <c r="AD379" s="118"/>
      <c r="AE379" s="118"/>
      <c r="AF379" s="118"/>
      <c r="AG379" s="118"/>
      <c r="AH379" s="118"/>
      <c r="AI379" s="118"/>
      <c r="AJ379" s="118"/>
      <c r="AK379" s="118"/>
      <c r="AL379" s="118"/>
      <c r="AM379" s="118"/>
      <c r="AN379" s="118"/>
      <c r="AO379" s="118"/>
      <c r="AP379" s="118"/>
      <c r="AQ379" s="118"/>
      <c r="AR379" s="118"/>
      <c r="AS379" s="118"/>
      <c r="AT379" s="118"/>
      <c r="AU379" s="118"/>
      <c r="AV379" s="118"/>
      <c r="AW379" s="118"/>
      <c r="AX379" s="165" t="str">
        <f t="shared" si="5"/>
        <v/>
      </c>
      <c r="AY379" s="113"/>
      <c r="AZ379" s="113"/>
    </row>
    <row r="380" spans="1:52" x14ac:dyDescent="0.25">
      <c r="A380" s="113"/>
      <c r="B380" s="113"/>
      <c r="C380" s="113"/>
      <c r="D380" s="114"/>
      <c r="E380" s="113"/>
      <c r="F380" s="113"/>
      <c r="G380" s="113"/>
      <c r="H380" s="113"/>
      <c r="I380" s="115"/>
      <c r="J380" s="113"/>
      <c r="K380" s="113"/>
      <c r="L380" s="113"/>
      <c r="M380" s="118"/>
      <c r="N380" s="118"/>
      <c r="O380" s="118"/>
      <c r="P380" s="118"/>
      <c r="Q380" s="118"/>
      <c r="R380" s="118"/>
      <c r="S380" s="118"/>
      <c r="T380" s="118"/>
      <c r="U380" s="118"/>
      <c r="V380" s="118"/>
      <c r="W380" s="118"/>
      <c r="X380" s="118"/>
      <c r="Y380" s="118"/>
      <c r="Z380" s="118"/>
      <c r="AA380" s="118"/>
      <c r="AB380" s="118"/>
      <c r="AC380" s="118"/>
      <c r="AD380" s="118"/>
      <c r="AE380" s="118"/>
      <c r="AF380" s="118"/>
      <c r="AG380" s="118"/>
      <c r="AH380" s="118"/>
      <c r="AI380" s="118"/>
      <c r="AJ380" s="118"/>
      <c r="AK380" s="118"/>
      <c r="AL380" s="118"/>
      <c r="AM380" s="118"/>
      <c r="AN380" s="118"/>
      <c r="AO380" s="118"/>
      <c r="AP380" s="118"/>
      <c r="AQ380" s="118"/>
      <c r="AR380" s="118"/>
      <c r="AS380" s="118"/>
      <c r="AT380" s="118"/>
      <c r="AU380" s="118"/>
      <c r="AV380" s="118"/>
      <c r="AW380" s="118"/>
      <c r="AX380" s="165" t="str">
        <f t="shared" si="5"/>
        <v/>
      </c>
      <c r="AY380" s="113"/>
      <c r="AZ380" s="113"/>
    </row>
    <row r="381" spans="1:52" x14ac:dyDescent="0.25">
      <c r="A381" s="113"/>
      <c r="B381" s="113"/>
      <c r="C381" s="113"/>
      <c r="D381" s="114"/>
      <c r="E381" s="113"/>
      <c r="F381" s="113"/>
      <c r="G381" s="113"/>
      <c r="H381" s="113"/>
      <c r="I381" s="115"/>
      <c r="J381" s="113"/>
      <c r="K381" s="113"/>
      <c r="L381" s="113"/>
      <c r="M381" s="118"/>
      <c r="N381" s="118"/>
      <c r="O381" s="118"/>
      <c r="P381" s="118"/>
      <c r="Q381" s="118"/>
      <c r="R381" s="118"/>
      <c r="S381" s="118"/>
      <c r="T381" s="118"/>
      <c r="U381" s="118"/>
      <c r="V381" s="118"/>
      <c r="W381" s="118"/>
      <c r="X381" s="118"/>
      <c r="Y381" s="118"/>
      <c r="Z381" s="118"/>
      <c r="AA381" s="118"/>
      <c r="AB381" s="118"/>
      <c r="AC381" s="118"/>
      <c r="AD381" s="118"/>
      <c r="AE381" s="118"/>
      <c r="AF381" s="118"/>
      <c r="AG381" s="118"/>
      <c r="AH381" s="118"/>
      <c r="AI381" s="118"/>
      <c r="AJ381" s="118"/>
      <c r="AK381" s="118"/>
      <c r="AL381" s="118"/>
      <c r="AM381" s="118"/>
      <c r="AN381" s="118"/>
      <c r="AO381" s="118"/>
      <c r="AP381" s="118"/>
      <c r="AQ381" s="118"/>
      <c r="AR381" s="118"/>
      <c r="AS381" s="118"/>
      <c r="AT381" s="118"/>
      <c r="AU381" s="118"/>
      <c r="AV381" s="118"/>
      <c r="AW381" s="118"/>
      <c r="AX381" s="165" t="str">
        <f t="shared" si="5"/>
        <v/>
      </c>
      <c r="AY381" s="113"/>
      <c r="AZ381" s="113"/>
    </row>
    <row r="382" spans="1:52" x14ac:dyDescent="0.25">
      <c r="A382" s="113"/>
      <c r="B382" s="113"/>
      <c r="C382" s="113"/>
      <c r="D382" s="114"/>
      <c r="E382" s="113"/>
      <c r="F382" s="113"/>
      <c r="G382" s="113"/>
      <c r="H382" s="113"/>
      <c r="I382" s="115"/>
      <c r="J382" s="113"/>
      <c r="K382" s="113"/>
      <c r="L382" s="113"/>
      <c r="M382" s="118"/>
      <c r="N382" s="118"/>
      <c r="O382" s="118"/>
      <c r="P382" s="118"/>
      <c r="Q382" s="118"/>
      <c r="R382" s="118"/>
      <c r="S382" s="118"/>
      <c r="T382" s="118"/>
      <c r="U382" s="118"/>
      <c r="V382" s="118"/>
      <c r="W382" s="118"/>
      <c r="X382" s="118"/>
      <c r="Y382" s="118"/>
      <c r="Z382" s="118"/>
      <c r="AA382" s="118"/>
      <c r="AB382" s="118"/>
      <c r="AC382" s="118"/>
      <c r="AD382" s="118"/>
      <c r="AE382" s="118"/>
      <c r="AF382" s="118"/>
      <c r="AG382" s="118"/>
      <c r="AH382" s="118"/>
      <c r="AI382" s="118"/>
      <c r="AJ382" s="118"/>
      <c r="AK382" s="118"/>
      <c r="AL382" s="118"/>
      <c r="AM382" s="118"/>
      <c r="AN382" s="118"/>
      <c r="AO382" s="118"/>
      <c r="AP382" s="118"/>
      <c r="AQ382" s="118"/>
      <c r="AR382" s="118"/>
      <c r="AS382" s="118"/>
      <c r="AT382" s="118"/>
      <c r="AU382" s="118"/>
      <c r="AV382" s="118"/>
      <c r="AW382" s="118"/>
      <c r="AX382" s="165" t="str">
        <f t="shared" si="5"/>
        <v/>
      </c>
      <c r="AY382" s="113"/>
      <c r="AZ382" s="113"/>
    </row>
    <row r="383" spans="1:52" x14ac:dyDescent="0.25">
      <c r="A383" s="113"/>
      <c r="B383" s="113"/>
      <c r="C383" s="113"/>
      <c r="D383" s="114"/>
      <c r="E383" s="113"/>
      <c r="F383" s="113"/>
      <c r="G383" s="113"/>
      <c r="H383" s="113"/>
      <c r="I383" s="115"/>
      <c r="J383" s="113"/>
      <c r="K383" s="113"/>
      <c r="L383" s="113"/>
      <c r="M383" s="118"/>
      <c r="N383" s="118"/>
      <c r="O383" s="118"/>
      <c r="P383" s="118"/>
      <c r="Q383" s="118"/>
      <c r="R383" s="118"/>
      <c r="S383" s="118"/>
      <c r="T383" s="118"/>
      <c r="U383" s="118"/>
      <c r="V383" s="118"/>
      <c r="W383" s="118"/>
      <c r="X383" s="118"/>
      <c r="Y383" s="118"/>
      <c r="Z383" s="118"/>
      <c r="AA383" s="118"/>
      <c r="AB383" s="118"/>
      <c r="AC383" s="118"/>
      <c r="AD383" s="118"/>
      <c r="AE383" s="118"/>
      <c r="AF383" s="118"/>
      <c r="AG383" s="118"/>
      <c r="AH383" s="118"/>
      <c r="AI383" s="118"/>
      <c r="AJ383" s="118"/>
      <c r="AK383" s="118"/>
      <c r="AL383" s="118"/>
      <c r="AM383" s="118"/>
      <c r="AN383" s="118"/>
      <c r="AO383" s="118"/>
      <c r="AP383" s="118"/>
      <c r="AQ383" s="118"/>
      <c r="AR383" s="118"/>
      <c r="AS383" s="118"/>
      <c r="AT383" s="118"/>
      <c r="AU383" s="118"/>
      <c r="AV383" s="118"/>
      <c r="AW383" s="118"/>
      <c r="AX383" s="165" t="str">
        <f t="shared" si="5"/>
        <v/>
      </c>
      <c r="AY383" s="113"/>
      <c r="AZ383" s="113"/>
    </row>
    <row r="384" spans="1:52" x14ac:dyDescent="0.25">
      <c r="A384" s="113"/>
      <c r="B384" s="113"/>
      <c r="C384" s="113"/>
      <c r="D384" s="114"/>
      <c r="E384" s="113"/>
      <c r="F384" s="113"/>
      <c r="G384" s="113"/>
      <c r="H384" s="113"/>
      <c r="I384" s="115"/>
      <c r="J384" s="113"/>
      <c r="K384" s="113"/>
      <c r="L384" s="113"/>
      <c r="M384" s="118"/>
      <c r="N384" s="118"/>
      <c r="O384" s="118"/>
      <c r="P384" s="118"/>
      <c r="Q384" s="118"/>
      <c r="R384" s="118"/>
      <c r="S384" s="118"/>
      <c r="T384" s="118"/>
      <c r="U384" s="118"/>
      <c r="V384" s="118"/>
      <c r="W384" s="118"/>
      <c r="X384" s="118"/>
      <c r="Y384" s="118"/>
      <c r="Z384" s="118"/>
      <c r="AA384" s="118"/>
      <c r="AB384" s="118"/>
      <c r="AC384" s="118"/>
      <c r="AD384" s="118"/>
      <c r="AE384" s="118"/>
      <c r="AF384" s="118"/>
      <c r="AG384" s="118"/>
      <c r="AH384" s="118"/>
      <c r="AI384" s="118"/>
      <c r="AJ384" s="118"/>
      <c r="AK384" s="118"/>
      <c r="AL384" s="118"/>
      <c r="AM384" s="118"/>
      <c r="AN384" s="118"/>
      <c r="AO384" s="118"/>
      <c r="AP384" s="118"/>
      <c r="AQ384" s="118"/>
      <c r="AR384" s="118"/>
      <c r="AS384" s="118"/>
      <c r="AT384" s="118"/>
      <c r="AU384" s="118"/>
      <c r="AV384" s="118"/>
      <c r="AW384" s="118"/>
      <c r="AX384" s="165" t="str">
        <f t="shared" si="5"/>
        <v/>
      </c>
      <c r="AY384" s="113"/>
      <c r="AZ384" s="113"/>
    </row>
    <row r="385" spans="1:52" x14ac:dyDescent="0.25">
      <c r="A385" s="113"/>
      <c r="B385" s="113"/>
      <c r="C385" s="113"/>
      <c r="D385" s="114"/>
      <c r="E385" s="113"/>
      <c r="F385" s="113"/>
      <c r="G385" s="113"/>
      <c r="H385" s="113"/>
      <c r="I385" s="115"/>
      <c r="J385" s="113"/>
      <c r="K385" s="113"/>
      <c r="L385" s="113"/>
      <c r="M385" s="118"/>
      <c r="N385" s="118"/>
      <c r="O385" s="118"/>
      <c r="P385" s="118"/>
      <c r="Q385" s="118"/>
      <c r="R385" s="118"/>
      <c r="S385" s="118"/>
      <c r="T385" s="118"/>
      <c r="U385" s="118"/>
      <c r="V385" s="118"/>
      <c r="W385" s="118"/>
      <c r="X385" s="118"/>
      <c r="Y385" s="118"/>
      <c r="Z385" s="118"/>
      <c r="AA385" s="118"/>
      <c r="AB385" s="118"/>
      <c r="AC385" s="118"/>
      <c r="AD385" s="118"/>
      <c r="AE385" s="118"/>
      <c r="AF385" s="118"/>
      <c r="AG385" s="118"/>
      <c r="AH385" s="118"/>
      <c r="AI385" s="118"/>
      <c r="AJ385" s="118"/>
      <c r="AK385" s="118"/>
      <c r="AL385" s="118"/>
      <c r="AM385" s="118"/>
      <c r="AN385" s="118"/>
      <c r="AO385" s="118"/>
      <c r="AP385" s="118"/>
      <c r="AQ385" s="118"/>
      <c r="AR385" s="118"/>
      <c r="AS385" s="118"/>
      <c r="AT385" s="118"/>
      <c r="AU385" s="118"/>
      <c r="AV385" s="118"/>
      <c r="AW385" s="118"/>
      <c r="AX385" s="165" t="str">
        <f t="shared" si="5"/>
        <v/>
      </c>
      <c r="AY385" s="113"/>
      <c r="AZ385" s="113"/>
    </row>
    <row r="386" spans="1:52" x14ac:dyDescent="0.25">
      <c r="A386" s="113"/>
      <c r="B386" s="113"/>
      <c r="C386" s="113"/>
      <c r="D386" s="114"/>
      <c r="E386" s="113"/>
      <c r="F386" s="113"/>
      <c r="G386" s="113"/>
      <c r="H386" s="113"/>
      <c r="I386" s="115"/>
      <c r="J386" s="113"/>
      <c r="K386" s="113"/>
      <c r="L386" s="113"/>
      <c r="M386" s="118"/>
      <c r="N386" s="118"/>
      <c r="O386" s="118"/>
      <c r="P386" s="118"/>
      <c r="Q386" s="118"/>
      <c r="R386" s="118"/>
      <c r="S386" s="118"/>
      <c r="T386" s="118"/>
      <c r="U386" s="118"/>
      <c r="V386" s="118"/>
      <c r="W386" s="118"/>
      <c r="X386" s="118"/>
      <c r="Y386" s="118"/>
      <c r="Z386" s="118"/>
      <c r="AA386" s="118"/>
      <c r="AB386" s="118"/>
      <c r="AC386" s="118"/>
      <c r="AD386" s="118"/>
      <c r="AE386" s="118"/>
      <c r="AF386" s="118"/>
      <c r="AG386" s="118"/>
      <c r="AH386" s="118"/>
      <c r="AI386" s="118"/>
      <c r="AJ386" s="118"/>
      <c r="AK386" s="118"/>
      <c r="AL386" s="118"/>
      <c r="AM386" s="118"/>
      <c r="AN386" s="118"/>
      <c r="AO386" s="118"/>
      <c r="AP386" s="118"/>
      <c r="AQ386" s="118"/>
      <c r="AR386" s="118"/>
      <c r="AS386" s="118"/>
      <c r="AT386" s="118"/>
      <c r="AU386" s="118"/>
      <c r="AV386" s="118"/>
      <c r="AW386" s="118"/>
      <c r="AX386" s="165" t="str">
        <f t="shared" si="5"/>
        <v/>
      </c>
      <c r="AY386" s="113"/>
      <c r="AZ386" s="113"/>
    </row>
    <row r="387" spans="1:52" x14ac:dyDescent="0.25">
      <c r="A387" s="113"/>
      <c r="B387" s="113"/>
      <c r="C387" s="113"/>
      <c r="D387" s="114"/>
      <c r="E387" s="113"/>
      <c r="F387" s="113"/>
      <c r="G387" s="113"/>
      <c r="H387" s="113"/>
      <c r="I387" s="115"/>
      <c r="J387" s="113"/>
      <c r="K387" s="113"/>
      <c r="L387" s="113"/>
      <c r="M387" s="118"/>
      <c r="N387" s="118"/>
      <c r="O387" s="118"/>
      <c r="P387" s="118"/>
      <c r="Q387" s="118"/>
      <c r="R387" s="118"/>
      <c r="S387" s="118"/>
      <c r="T387" s="118"/>
      <c r="U387" s="118"/>
      <c r="V387" s="118"/>
      <c r="W387" s="118"/>
      <c r="X387" s="118"/>
      <c r="Y387" s="118"/>
      <c r="Z387" s="118"/>
      <c r="AA387" s="118"/>
      <c r="AB387" s="118"/>
      <c r="AC387" s="118"/>
      <c r="AD387" s="118"/>
      <c r="AE387" s="118"/>
      <c r="AF387" s="118"/>
      <c r="AG387" s="118"/>
      <c r="AH387" s="118"/>
      <c r="AI387" s="118"/>
      <c r="AJ387" s="118"/>
      <c r="AK387" s="118"/>
      <c r="AL387" s="118"/>
      <c r="AM387" s="118"/>
      <c r="AN387" s="118"/>
      <c r="AO387" s="118"/>
      <c r="AP387" s="118"/>
      <c r="AQ387" s="118"/>
      <c r="AR387" s="118"/>
      <c r="AS387" s="118"/>
      <c r="AT387" s="118"/>
      <c r="AU387" s="118"/>
      <c r="AV387" s="118"/>
      <c r="AW387" s="118"/>
      <c r="AX387" s="165" t="str">
        <f t="shared" si="5"/>
        <v/>
      </c>
      <c r="AY387" s="113"/>
      <c r="AZ387" s="113"/>
    </row>
    <row r="388" spans="1:52" x14ac:dyDescent="0.25">
      <c r="A388" s="113"/>
      <c r="B388" s="113"/>
      <c r="C388" s="113"/>
      <c r="D388" s="114"/>
      <c r="E388" s="113"/>
      <c r="F388" s="113"/>
      <c r="G388" s="113"/>
      <c r="H388" s="113"/>
      <c r="I388" s="115"/>
      <c r="J388" s="113"/>
      <c r="K388" s="113"/>
      <c r="L388" s="113"/>
      <c r="M388" s="118"/>
      <c r="N388" s="118"/>
      <c r="O388" s="118"/>
      <c r="P388" s="118"/>
      <c r="Q388" s="118"/>
      <c r="R388" s="118"/>
      <c r="S388" s="118"/>
      <c r="T388" s="118"/>
      <c r="U388" s="118"/>
      <c r="V388" s="118"/>
      <c r="W388" s="118"/>
      <c r="X388" s="118"/>
      <c r="Y388" s="118"/>
      <c r="Z388" s="118"/>
      <c r="AA388" s="118"/>
      <c r="AB388" s="118"/>
      <c r="AC388" s="118"/>
      <c r="AD388" s="118"/>
      <c r="AE388" s="118"/>
      <c r="AF388" s="118"/>
      <c r="AG388" s="118"/>
      <c r="AH388" s="118"/>
      <c r="AI388" s="118"/>
      <c r="AJ388" s="118"/>
      <c r="AK388" s="118"/>
      <c r="AL388" s="118"/>
      <c r="AM388" s="118"/>
      <c r="AN388" s="118"/>
      <c r="AO388" s="118"/>
      <c r="AP388" s="118"/>
      <c r="AQ388" s="118"/>
      <c r="AR388" s="118"/>
      <c r="AS388" s="118"/>
      <c r="AT388" s="118"/>
      <c r="AU388" s="118"/>
      <c r="AV388" s="118"/>
      <c r="AW388" s="118"/>
      <c r="AX388" s="165" t="str">
        <f t="shared" si="5"/>
        <v/>
      </c>
      <c r="AY388" s="113"/>
      <c r="AZ388" s="113"/>
    </row>
    <row r="389" spans="1:52" x14ac:dyDescent="0.25">
      <c r="A389" s="113"/>
      <c r="B389" s="113"/>
      <c r="C389" s="113"/>
      <c r="D389" s="114"/>
      <c r="E389" s="113"/>
      <c r="F389" s="113"/>
      <c r="G389" s="113"/>
      <c r="H389" s="113"/>
      <c r="I389" s="115"/>
      <c r="J389" s="113"/>
      <c r="K389" s="113"/>
      <c r="L389" s="113"/>
      <c r="M389" s="118"/>
      <c r="N389" s="118"/>
      <c r="O389" s="118"/>
      <c r="P389" s="118"/>
      <c r="Q389" s="118"/>
      <c r="R389" s="118"/>
      <c r="S389" s="118"/>
      <c r="T389" s="118"/>
      <c r="U389" s="118"/>
      <c r="V389" s="118"/>
      <c r="W389" s="118"/>
      <c r="X389" s="118"/>
      <c r="Y389" s="118"/>
      <c r="Z389" s="118"/>
      <c r="AA389" s="118"/>
      <c r="AB389" s="118"/>
      <c r="AC389" s="118"/>
      <c r="AD389" s="118"/>
      <c r="AE389" s="118"/>
      <c r="AF389" s="118"/>
      <c r="AG389" s="118"/>
      <c r="AH389" s="118"/>
      <c r="AI389" s="118"/>
      <c r="AJ389" s="118"/>
      <c r="AK389" s="118"/>
      <c r="AL389" s="118"/>
      <c r="AM389" s="118"/>
      <c r="AN389" s="118"/>
      <c r="AO389" s="118"/>
      <c r="AP389" s="118"/>
      <c r="AQ389" s="118"/>
      <c r="AR389" s="118"/>
      <c r="AS389" s="118"/>
      <c r="AT389" s="118"/>
      <c r="AU389" s="118"/>
      <c r="AV389" s="118"/>
      <c r="AW389" s="118"/>
      <c r="AX389" s="165" t="str">
        <f t="shared" ref="AX389:AX452" si="6">IF(A389 = "", "",SUM(N389:AW389))</f>
        <v/>
      </c>
      <c r="AY389" s="113"/>
      <c r="AZ389" s="113"/>
    </row>
    <row r="390" spans="1:52" x14ac:dyDescent="0.25">
      <c r="A390" s="113"/>
      <c r="B390" s="113"/>
      <c r="C390" s="113"/>
      <c r="D390" s="114"/>
      <c r="E390" s="113"/>
      <c r="F390" s="113"/>
      <c r="G390" s="113"/>
      <c r="H390" s="113"/>
      <c r="I390" s="115"/>
      <c r="J390" s="113"/>
      <c r="K390" s="113"/>
      <c r="L390" s="113"/>
      <c r="M390" s="118"/>
      <c r="N390" s="118"/>
      <c r="O390" s="118"/>
      <c r="P390" s="118"/>
      <c r="Q390" s="118"/>
      <c r="R390" s="118"/>
      <c r="S390" s="118"/>
      <c r="T390" s="118"/>
      <c r="U390" s="118"/>
      <c r="V390" s="118"/>
      <c r="W390" s="118"/>
      <c r="X390" s="118"/>
      <c r="Y390" s="118"/>
      <c r="Z390" s="118"/>
      <c r="AA390" s="118"/>
      <c r="AB390" s="118"/>
      <c r="AC390" s="118"/>
      <c r="AD390" s="118"/>
      <c r="AE390" s="118"/>
      <c r="AF390" s="118"/>
      <c r="AG390" s="118"/>
      <c r="AH390" s="118"/>
      <c r="AI390" s="118"/>
      <c r="AJ390" s="118"/>
      <c r="AK390" s="118"/>
      <c r="AL390" s="118"/>
      <c r="AM390" s="118"/>
      <c r="AN390" s="118"/>
      <c r="AO390" s="118"/>
      <c r="AP390" s="118"/>
      <c r="AQ390" s="118"/>
      <c r="AR390" s="118"/>
      <c r="AS390" s="118"/>
      <c r="AT390" s="118"/>
      <c r="AU390" s="118"/>
      <c r="AV390" s="118"/>
      <c r="AW390" s="118"/>
      <c r="AX390" s="165" t="str">
        <f t="shared" si="6"/>
        <v/>
      </c>
      <c r="AY390" s="113"/>
      <c r="AZ390" s="113"/>
    </row>
    <row r="391" spans="1:52" x14ac:dyDescent="0.25">
      <c r="A391" s="113"/>
      <c r="B391" s="113"/>
      <c r="C391" s="113"/>
      <c r="D391" s="114"/>
      <c r="E391" s="113"/>
      <c r="F391" s="113"/>
      <c r="G391" s="113"/>
      <c r="H391" s="113"/>
      <c r="I391" s="115"/>
      <c r="J391" s="113"/>
      <c r="K391" s="113"/>
      <c r="L391" s="113"/>
      <c r="M391" s="118"/>
      <c r="N391" s="118"/>
      <c r="O391" s="118"/>
      <c r="P391" s="118"/>
      <c r="Q391" s="118"/>
      <c r="R391" s="118"/>
      <c r="S391" s="118"/>
      <c r="T391" s="118"/>
      <c r="U391" s="118"/>
      <c r="V391" s="118"/>
      <c r="W391" s="118"/>
      <c r="X391" s="118"/>
      <c r="Y391" s="118"/>
      <c r="Z391" s="118"/>
      <c r="AA391" s="118"/>
      <c r="AB391" s="118"/>
      <c r="AC391" s="118"/>
      <c r="AD391" s="118"/>
      <c r="AE391" s="118"/>
      <c r="AF391" s="118"/>
      <c r="AG391" s="118"/>
      <c r="AH391" s="118"/>
      <c r="AI391" s="118"/>
      <c r="AJ391" s="118"/>
      <c r="AK391" s="118"/>
      <c r="AL391" s="118"/>
      <c r="AM391" s="118"/>
      <c r="AN391" s="118"/>
      <c r="AO391" s="118"/>
      <c r="AP391" s="118"/>
      <c r="AQ391" s="118"/>
      <c r="AR391" s="118"/>
      <c r="AS391" s="118"/>
      <c r="AT391" s="118"/>
      <c r="AU391" s="118"/>
      <c r="AV391" s="118"/>
      <c r="AW391" s="118"/>
      <c r="AX391" s="165" t="str">
        <f t="shared" si="6"/>
        <v/>
      </c>
      <c r="AY391" s="113"/>
      <c r="AZ391" s="113"/>
    </row>
    <row r="392" spans="1:52" x14ac:dyDescent="0.25">
      <c r="A392" s="113"/>
      <c r="B392" s="113"/>
      <c r="C392" s="113"/>
      <c r="D392" s="114"/>
      <c r="E392" s="113"/>
      <c r="F392" s="113"/>
      <c r="G392" s="113"/>
      <c r="H392" s="113"/>
      <c r="I392" s="115"/>
      <c r="J392" s="113"/>
      <c r="K392" s="113"/>
      <c r="L392" s="113"/>
      <c r="M392" s="118"/>
      <c r="N392" s="118"/>
      <c r="O392" s="118"/>
      <c r="P392" s="118"/>
      <c r="Q392" s="118"/>
      <c r="R392" s="118"/>
      <c r="S392" s="118"/>
      <c r="T392" s="118"/>
      <c r="U392" s="118"/>
      <c r="V392" s="118"/>
      <c r="W392" s="118"/>
      <c r="X392" s="118"/>
      <c r="Y392" s="118"/>
      <c r="Z392" s="118"/>
      <c r="AA392" s="118"/>
      <c r="AB392" s="118"/>
      <c r="AC392" s="118"/>
      <c r="AD392" s="118"/>
      <c r="AE392" s="118"/>
      <c r="AF392" s="118"/>
      <c r="AG392" s="118"/>
      <c r="AH392" s="118"/>
      <c r="AI392" s="118"/>
      <c r="AJ392" s="118"/>
      <c r="AK392" s="118"/>
      <c r="AL392" s="118"/>
      <c r="AM392" s="118"/>
      <c r="AN392" s="118"/>
      <c r="AO392" s="118"/>
      <c r="AP392" s="118"/>
      <c r="AQ392" s="118"/>
      <c r="AR392" s="118"/>
      <c r="AS392" s="118"/>
      <c r="AT392" s="118"/>
      <c r="AU392" s="118"/>
      <c r="AV392" s="118"/>
      <c r="AW392" s="118"/>
      <c r="AX392" s="165" t="str">
        <f t="shared" si="6"/>
        <v/>
      </c>
      <c r="AY392" s="113"/>
      <c r="AZ392" s="113"/>
    </row>
    <row r="393" spans="1:52" x14ac:dyDescent="0.25">
      <c r="A393" s="113"/>
      <c r="B393" s="113"/>
      <c r="C393" s="113"/>
      <c r="D393" s="114"/>
      <c r="E393" s="113"/>
      <c r="F393" s="113"/>
      <c r="G393" s="113"/>
      <c r="H393" s="113"/>
      <c r="I393" s="115"/>
      <c r="J393" s="113"/>
      <c r="K393" s="113"/>
      <c r="L393" s="113"/>
      <c r="M393" s="118"/>
      <c r="N393" s="118"/>
      <c r="O393" s="118"/>
      <c r="P393" s="118"/>
      <c r="Q393" s="118"/>
      <c r="R393" s="118"/>
      <c r="S393" s="118"/>
      <c r="T393" s="118"/>
      <c r="U393" s="118"/>
      <c r="V393" s="118"/>
      <c r="W393" s="118"/>
      <c r="X393" s="118"/>
      <c r="Y393" s="118"/>
      <c r="Z393" s="118"/>
      <c r="AA393" s="118"/>
      <c r="AB393" s="118"/>
      <c r="AC393" s="118"/>
      <c r="AD393" s="118"/>
      <c r="AE393" s="118"/>
      <c r="AF393" s="118"/>
      <c r="AG393" s="118"/>
      <c r="AH393" s="118"/>
      <c r="AI393" s="118"/>
      <c r="AJ393" s="118"/>
      <c r="AK393" s="118"/>
      <c r="AL393" s="118"/>
      <c r="AM393" s="118"/>
      <c r="AN393" s="118"/>
      <c r="AO393" s="118"/>
      <c r="AP393" s="118"/>
      <c r="AQ393" s="118"/>
      <c r="AR393" s="118"/>
      <c r="AS393" s="118"/>
      <c r="AT393" s="118"/>
      <c r="AU393" s="118"/>
      <c r="AV393" s="118"/>
      <c r="AW393" s="118"/>
      <c r="AX393" s="165" t="str">
        <f t="shared" si="6"/>
        <v/>
      </c>
      <c r="AY393" s="113"/>
      <c r="AZ393" s="113"/>
    </row>
    <row r="394" spans="1:52" x14ac:dyDescent="0.25">
      <c r="A394" s="113"/>
      <c r="B394" s="113"/>
      <c r="C394" s="113"/>
      <c r="D394" s="114"/>
      <c r="E394" s="113"/>
      <c r="F394" s="113"/>
      <c r="G394" s="113"/>
      <c r="H394" s="113"/>
      <c r="I394" s="115"/>
      <c r="J394" s="113"/>
      <c r="K394" s="113"/>
      <c r="L394" s="113"/>
      <c r="M394" s="118"/>
      <c r="N394" s="118"/>
      <c r="O394" s="118"/>
      <c r="P394" s="118"/>
      <c r="Q394" s="118"/>
      <c r="R394" s="118"/>
      <c r="S394" s="118"/>
      <c r="T394" s="118"/>
      <c r="U394" s="118"/>
      <c r="V394" s="118"/>
      <c r="W394" s="118"/>
      <c r="X394" s="118"/>
      <c r="Y394" s="118"/>
      <c r="Z394" s="118"/>
      <c r="AA394" s="118"/>
      <c r="AB394" s="118"/>
      <c r="AC394" s="118"/>
      <c r="AD394" s="118"/>
      <c r="AE394" s="118"/>
      <c r="AF394" s="118"/>
      <c r="AG394" s="118"/>
      <c r="AH394" s="118"/>
      <c r="AI394" s="118"/>
      <c r="AJ394" s="118"/>
      <c r="AK394" s="118"/>
      <c r="AL394" s="118"/>
      <c r="AM394" s="118"/>
      <c r="AN394" s="118"/>
      <c r="AO394" s="118"/>
      <c r="AP394" s="118"/>
      <c r="AQ394" s="118"/>
      <c r="AR394" s="118"/>
      <c r="AS394" s="118"/>
      <c r="AT394" s="118"/>
      <c r="AU394" s="118"/>
      <c r="AV394" s="118"/>
      <c r="AW394" s="118"/>
      <c r="AX394" s="165" t="str">
        <f t="shared" si="6"/>
        <v/>
      </c>
      <c r="AY394" s="113"/>
      <c r="AZ394" s="113"/>
    </row>
    <row r="395" spans="1:52" x14ac:dyDescent="0.25">
      <c r="A395" s="113"/>
      <c r="B395" s="113"/>
      <c r="C395" s="113"/>
      <c r="D395" s="114"/>
      <c r="E395" s="113"/>
      <c r="F395" s="113"/>
      <c r="G395" s="113"/>
      <c r="H395" s="113"/>
      <c r="I395" s="115"/>
      <c r="J395" s="113"/>
      <c r="K395" s="113"/>
      <c r="L395" s="113"/>
      <c r="M395" s="118"/>
      <c r="N395" s="118"/>
      <c r="O395" s="118"/>
      <c r="P395" s="118"/>
      <c r="Q395" s="118"/>
      <c r="R395" s="118"/>
      <c r="S395" s="118"/>
      <c r="T395" s="118"/>
      <c r="U395" s="118"/>
      <c r="V395" s="118"/>
      <c r="W395" s="118"/>
      <c r="X395" s="118"/>
      <c r="Y395" s="118"/>
      <c r="Z395" s="118"/>
      <c r="AA395" s="118"/>
      <c r="AB395" s="118"/>
      <c r="AC395" s="118"/>
      <c r="AD395" s="118"/>
      <c r="AE395" s="118"/>
      <c r="AF395" s="118"/>
      <c r="AG395" s="118"/>
      <c r="AH395" s="118"/>
      <c r="AI395" s="118"/>
      <c r="AJ395" s="118"/>
      <c r="AK395" s="118"/>
      <c r="AL395" s="118"/>
      <c r="AM395" s="118"/>
      <c r="AN395" s="118"/>
      <c r="AO395" s="118"/>
      <c r="AP395" s="118"/>
      <c r="AQ395" s="118"/>
      <c r="AR395" s="118"/>
      <c r="AS395" s="118"/>
      <c r="AT395" s="118"/>
      <c r="AU395" s="118"/>
      <c r="AV395" s="118"/>
      <c r="AW395" s="118"/>
      <c r="AX395" s="165" t="str">
        <f t="shared" si="6"/>
        <v/>
      </c>
      <c r="AY395" s="113"/>
      <c r="AZ395" s="113"/>
    </row>
    <row r="396" spans="1:52" x14ac:dyDescent="0.25">
      <c r="A396" s="113"/>
      <c r="B396" s="113"/>
      <c r="C396" s="113"/>
      <c r="D396" s="114"/>
      <c r="E396" s="113"/>
      <c r="F396" s="113"/>
      <c r="G396" s="113"/>
      <c r="H396" s="113"/>
      <c r="I396" s="115"/>
      <c r="J396" s="113"/>
      <c r="K396" s="113"/>
      <c r="L396" s="113"/>
      <c r="M396" s="118"/>
      <c r="N396" s="118"/>
      <c r="O396" s="118"/>
      <c r="P396" s="118"/>
      <c r="Q396" s="118"/>
      <c r="R396" s="118"/>
      <c r="S396" s="118"/>
      <c r="T396" s="118"/>
      <c r="U396" s="118"/>
      <c r="V396" s="118"/>
      <c r="W396" s="118"/>
      <c r="X396" s="118"/>
      <c r="Y396" s="118"/>
      <c r="Z396" s="118"/>
      <c r="AA396" s="118"/>
      <c r="AB396" s="118"/>
      <c r="AC396" s="118"/>
      <c r="AD396" s="118"/>
      <c r="AE396" s="118"/>
      <c r="AF396" s="118"/>
      <c r="AG396" s="118"/>
      <c r="AH396" s="118"/>
      <c r="AI396" s="118"/>
      <c r="AJ396" s="118"/>
      <c r="AK396" s="118"/>
      <c r="AL396" s="118"/>
      <c r="AM396" s="118"/>
      <c r="AN396" s="118"/>
      <c r="AO396" s="118"/>
      <c r="AP396" s="118"/>
      <c r="AQ396" s="118"/>
      <c r="AR396" s="118"/>
      <c r="AS396" s="118"/>
      <c r="AT396" s="118"/>
      <c r="AU396" s="118"/>
      <c r="AV396" s="118"/>
      <c r="AW396" s="118"/>
      <c r="AX396" s="165" t="str">
        <f t="shared" si="6"/>
        <v/>
      </c>
      <c r="AY396" s="113"/>
      <c r="AZ396" s="113"/>
    </row>
    <row r="397" spans="1:52" x14ac:dyDescent="0.25">
      <c r="A397" s="113"/>
      <c r="B397" s="113"/>
      <c r="C397" s="113"/>
      <c r="D397" s="114"/>
      <c r="E397" s="113"/>
      <c r="F397" s="113"/>
      <c r="G397" s="113"/>
      <c r="H397" s="113"/>
      <c r="I397" s="115"/>
      <c r="J397" s="113"/>
      <c r="K397" s="113"/>
      <c r="L397" s="113"/>
      <c r="M397" s="118"/>
      <c r="N397" s="118"/>
      <c r="O397" s="118"/>
      <c r="P397" s="118"/>
      <c r="Q397" s="118"/>
      <c r="R397" s="118"/>
      <c r="S397" s="118"/>
      <c r="T397" s="118"/>
      <c r="U397" s="118"/>
      <c r="V397" s="118"/>
      <c r="W397" s="118"/>
      <c r="X397" s="118"/>
      <c r="Y397" s="118"/>
      <c r="Z397" s="118"/>
      <c r="AA397" s="118"/>
      <c r="AB397" s="118"/>
      <c r="AC397" s="118"/>
      <c r="AD397" s="118"/>
      <c r="AE397" s="118"/>
      <c r="AF397" s="118"/>
      <c r="AG397" s="118"/>
      <c r="AH397" s="118"/>
      <c r="AI397" s="118"/>
      <c r="AJ397" s="118"/>
      <c r="AK397" s="118"/>
      <c r="AL397" s="118"/>
      <c r="AM397" s="118"/>
      <c r="AN397" s="118"/>
      <c r="AO397" s="118"/>
      <c r="AP397" s="118"/>
      <c r="AQ397" s="118"/>
      <c r="AR397" s="118"/>
      <c r="AS397" s="118"/>
      <c r="AT397" s="118"/>
      <c r="AU397" s="118"/>
      <c r="AV397" s="118"/>
      <c r="AW397" s="118"/>
      <c r="AX397" s="165" t="str">
        <f t="shared" si="6"/>
        <v/>
      </c>
      <c r="AY397" s="113"/>
      <c r="AZ397" s="113"/>
    </row>
    <row r="398" spans="1:52" x14ac:dyDescent="0.25">
      <c r="A398" s="113"/>
      <c r="B398" s="113"/>
      <c r="C398" s="113"/>
      <c r="D398" s="114"/>
      <c r="E398" s="113"/>
      <c r="F398" s="113"/>
      <c r="G398" s="113"/>
      <c r="H398" s="113"/>
      <c r="I398" s="115"/>
      <c r="J398" s="113"/>
      <c r="K398" s="113"/>
      <c r="L398" s="113"/>
      <c r="M398" s="118"/>
      <c r="N398" s="118"/>
      <c r="O398" s="118"/>
      <c r="P398" s="118"/>
      <c r="Q398" s="118"/>
      <c r="R398" s="118"/>
      <c r="S398" s="118"/>
      <c r="T398" s="118"/>
      <c r="U398" s="118"/>
      <c r="V398" s="118"/>
      <c r="W398" s="118"/>
      <c r="X398" s="118"/>
      <c r="Y398" s="118"/>
      <c r="Z398" s="118"/>
      <c r="AA398" s="118"/>
      <c r="AB398" s="118"/>
      <c r="AC398" s="118"/>
      <c r="AD398" s="118"/>
      <c r="AE398" s="118"/>
      <c r="AF398" s="118"/>
      <c r="AG398" s="118"/>
      <c r="AH398" s="118"/>
      <c r="AI398" s="118"/>
      <c r="AJ398" s="118"/>
      <c r="AK398" s="118"/>
      <c r="AL398" s="118"/>
      <c r="AM398" s="118"/>
      <c r="AN398" s="118"/>
      <c r="AO398" s="118"/>
      <c r="AP398" s="118"/>
      <c r="AQ398" s="118"/>
      <c r="AR398" s="118"/>
      <c r="AS398" s="118"/>
      <c r="AT398" s="118"/>
      <c r="AU398" s="118"/>
      <c r="AV398" s="118"/>
      <c r="AW398" s="118"/>
      <c r="AX398" s="165" t="str">
        <f t="shared" si="6"/>
        <v/>
      </c>
      <c r="AY398" s="113"/>
      <c r="AZ398" s="113"/>
    </row>
    <row r="399" spans="1:52" x14ac:dyDescent="0.25">
      <c r="A399" s="113"/>
      <c r="B399" s="113"/>
      <c r="C399" s="113"/>
      <c r="D399" s="114"/>
      <c r="E399" s="113"/>
      <c r="F399" s="113"/>
      <c r="G399" s="113"/>
      <c r="H399" s="113"/>
      <c r="I399" s="115"/>
      <c r="J399" s="113"/>
      <c r="K399" s="113"/>
      <c r="L399" s="113"/>
      <c r="M399" s="118"/>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8"/>
      <c r="AL399" s="118"/>
      <c r="AM399" s="118"/>
      <c r="AN399" s="118"/>
      <c r="AO399" s="118"/>
      <c r="AP399" s="118"/>
      <c r="AQ399" s="118"/>
      <c r="AR399" s="118"/>
      <c r="AS399" s="118"/>
      <c r="AT399" s="118"/>
      <c r="AU399" s="118"/>
      <c r="AV399" s="118"/>
      <c r="AW399" s="118"/>
      <c r="AX399" s="165" t="str">
        <f t="shared" si="6"/>
        <v/>
      </c>
      <c r="AY399" s="113"/>
      <c r="AZ399" s="113"/>
    </row>
    <row r="400" spans="1:52" x14ac:dyDescent="0.25">
      <c r="A400" s="113"/>
      <c r="B400" s="113"/>
      <c r="C400" s="113"/>
      <c r="D400" s="114"/>
      <c r="E400" s="113"/>
      <c r="F400" s="113"/>
      <c r="G400" s="113"/>
      <c r="H400" s="113"/>
      <c r="I400" s="115"/>
      <c r="J400" s="113"/>
      <c r="K400" s="113"/>
      <c r="L400" s="113"/>
      <c r="M400" s="118"/>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8"/>
      <c r="AL400" s="118"/>
      <c r="AM400" s="118"/>
      <c r="AN400" s="118"/>
      <c r="AO400" s="118"/>
      <c r="AP400" s="118"/>
      <c r="AQ400" s="118"/>
      <c r="AR400" s="118"/>
      <c r="AS400" s="118"/>
      <c r="AT400" s="118"/>
      <c r="AU400" s="118"/>
      <c r="AV400" s="118"/>
      <c r="AW400" s="118"/>
      <c r="AX400" s="165" t="str">
        <f t="shared" si="6"/>
        <v/>
      </c>
      <c r="AY400" s="113"/>
      <c r="AZ400" s="113"/>
    </row>
    <row r="401" spans="1:52" x14ac:dyDescent="0.25">
      <c r="A401" s="113"/>
      <c r="B401" s="113"/>
      <c r="C401" s="113"/>
      <c r="D401" s="114"/>
      <c r="E401" s="113"/>
      <c r="F401" s="113"/>
      <c r="G401" s="113"/>
      <c r="H401" s="113"/>
      <c r="I401" s="115"/>
      <c r="J401" s="113"/>
      <c r="K401" s="113"/>
      <c r="L401" s="113"/>
      <c r="M401" s="118"/>
      <c r="N401" s="118"/>
      <c r="O401" s="118"/>
      <c r="P401" s="118"/>
      <c r="Q401" s="118"/>
      <c r="R401" s="118"/>
      <c r="S401" s="118"/>
      <c r="T401" s="118"/>
      <c r="U401" s="118"/>
      <c r="V401" s="118"/>
      <c r="W401" s="118"/>
      <c r="X401" s="118"/>
      <c r="Y401" s="118"/>
      <c r="Z401" s="118"/>
      <c r="AA401" s="118"/>
      <c r="AB401" s="118"/>
      <c r="AC401" s="118"/>
      <c r="AD401" s="118"/>
      <c r="AE401" s="118"/>
      <c r="AF401" s="118"/>
      <c r="AG401" s="118"/>
      <c r="AH401" s="118"/>
      <c r="AI401" s="118"/>
      <c r="AJ401" s="118"/>
      <c r="AK401" s="118"/>
      <c r="AL401" s="118"/>
      <c r="AM401" s="118"/>
      <c r="AN401" s="118"/>
      <c r="AO401" s="118"/>
      <c r="AP401" s="118"/>
      <c r="AQ401" s="118"/>
      <c r="AR401" s="118"/>
      <c r="AS401" s="118"/>
      <c r="AT401" s="118"/>
      <c r="AU401" s="118"/>
      <c r="AV401" s="118"/>
      <c r="AW401" s="118"/>
      <c r="AX401" s="165" t="str">
        <f t="shared" si="6"/>
        <v/>
      </c>
      <c r="AY401" s="113"/>
      <c r="AZ401" s="113"/>
    </row>
    <row r="402" spans="1:52" x14ac:dyDescent="0.25">
      <c r="A402" s="113"/>
      <c r="B402" s="113"/>
      <c r="C402" s="113"/>
      <c r="D402" s="114"/>
      <c r="E402" s="113"/>
      <c r="F402" s="113"/>
      <c r="G402" s="113"/>
      <c r="H402" s="113"/>
      <c r="I402" s="115"/>
      <c r="J402" s="113"/>
      <c r="K402" s="113"/>
      <c r="L402" s="113"/>
      <c r="M402" s="118"/>
      <c r="N402" s="118"/>
      <c r="O402" s="118"/>
      <c r="P402" s="118"/>
      <c r="Q402" s="118"/>
      <c r="R402" s="118"/>
      <c r="S402" s="118"/>
      <c r="T402" s="118"/>
      <c r="U402" s="118"/>
      <c r="V402" s="118"/>
      <c r="W402" s="118"/>
      <c r="X402" s="118"/>
      <c r="Y402" s="118"/>
      <c r="Z402" s="118"/>
      <c r="AA402" s="118"/>
      <c r="AB402" s="118"/>
      <c r="AC402" s="118"/>
      <c r="AD402" s="118"/>
      <c r="AE402" s="118"/>
      <c r="AF402" s="118"/>
      <c r="AG402" s="118"/>
      <c r="AH402" s="118"/>
      <c r="AI402" s="118"/>
      <c r="AJ402" s="118"/>
      <c r="AK402" s="118"/>
      <c r="AL402" s="118"/>
      <c r="AM402" s="118"/>
      <c r="AN402" s="118"/>
      <c r="AO402" s="118"/>
      <c r="AP402" s="118"/>
      <c r="AQ402" s="118"/>
      <c r="AR402" s="118"/>
      <c r="AS402" s="118"/>
      <c r="AT402" s="118"/>
      <c r="AU402" s="118"/>
      <c r="AV402" s="118"/>
      <c r="AW402" s="118"/>
      <c r="AX402" s="165" t="str">
        <f t="shared" si="6"/>
        <v/>
      </c>
      <c r="AY402" s="113"/>
      <c r="AZ402" s="113"/>
    </row>
    <row r="403" spans="1:52" x14ac:dyDescent="0.25">
      <c r="A403" s="113"/>
      <c r="B403" s="113"/>
      <c r="C403" s="113"/>
      <c r="D403" s="114"/>
      <c r="E403" s="113"/>
      <c r="F403" s="113"/>
      <c r="G403" s="113"/>
      <c r="H403" s="113"/>
      <c r="I403" s="115"/>
      <c r="J403" s="113"/>
      <c r="K403" s="113"/>
      <c r="L403" s="113"/>
      <c r="M403" s="118"/>
      <c r="N403" s="118"/>
      <c r="O403" s="118"/>
      <c r="P403" s="118"/>
      <c r="Q403" s="118"/>
      <c r="R403" s="118"/>
      <c r="S403" s="118"/>
      <c r="T403" s="118"/>
      <c r="U403" s="118"/>
      <c r="V403" s="118"/>
      <c r="W403" s="118"/>
      <c r="X403" s="118"/>
      <c r="Y403" s="118"/>
      <c r="Z403" s="118"/>
      <c r="AA403" s="118"/>
      <c r="AB403" s="118"/>
      <c r="AC403" s="118"/>
      <c r="AD403" s="118"/>
      <c r="AE403" s="118"/>
      <c r="AF403" s="118"/>
      <c r="AG403" s="118"/>
      <c r="AH403" s="118"/>
      <c r="AI403" s="118"/>
      <c r="AJ403" s="118"/>
      <c r="AK403" s="118"/>
      <c r="AL403" s="118"/>
      <c r="AM403" s="118"/>
      <c r="AN403" s="118"/>
      <c r="AO403" s="118"/>
      <c r="AP403" s="118"/>
      <c r="AQ403" s="118"/>
      <c r="AR403" s="118"/>
      <c r="AS403" s="118"/>
      <c r="AT403" s="118"/>
      <c r="AU403" s="118"/>
      <c r="AV403" s="118"/>
      <c r="AW403" s="118"/>
      <c r="AX403" s="165" t="str">
        <f t="shared" si="6"/>
        <v/>
      </c>
      <c r="AY403" s="113"/>
      <c r="AZ403" s="113"/>
    </row>
    <row r="404" spans="1:52" x14ac:dyDescent="0.25">
      <c r="A404" s="113"/>
      <c r="B404" s="113"/>
      <c r="C404" s="113"/>
      <c r="D404" s="114"/>
      <c r="E404" s="113"/>
      <c r="F404" s="113"/>
      <c r="G404" s="113"/>
      <c r="H404" s="113"/>
      <c r="I404" s="115"/>
      <c r="J404" s="113"/>
      <c r="K404" s="113"/>
      <c r="L404" s="113"/>
      <c r="M404" s="118"/>
      <c r="N404" s="118"/>
      <c r="O404" s="118"/>
      <c r="P404" s="118"/>
      <c r="Q404" s="118"/>
      <c r="R404" s="118"/>
      <c r="S404" s="118"/>
      <c r="T404" s="118"/>
      <c r="U404" s="118"/>
      <c r="V404" s="118"/>
      <c r="W404" s="118"/>
      <c r="X404" s="118"/>
      <c r="Y404" s="118"/>
      <c r="Z404" s="118"/>
      <c r="AA404" s="118"/>
      <c r="AB404" s="118"/>
      <c r="AC404" s="118"/>
      <c r="AD404" s="118"/>
      <c r="AE404" s="118"/>
      <c r="AF404" s="118"/>
      <c r="AG404" s="118"/>
      <c r="AH404" s="118"/>
      <c r="AI404" s="118"/>
      <c r="AJ404" s="118"/>
      <c r="AK404" s="118"/>
      <c r="AL404" s="118"/>
      <c r="AM404" s="118"/>
      <c r="AN404" s="118"/>
      <c r="AO404" s="118"/>
      <c r="AP404" s="118"/>
      <c r="AQ404" s="118"/>
      <c r="AR404" s="118"/>
      <c r="AS404" s="118"/>
      <c r="AT404" s="118"/>
      <c r="AU404" s="118"/>
      <c r="AV404" s="118"/>
      <c r="AW404" s="118"/>
      <c r="AX404" s="165" t="str">
        <f t="shared" si="6"/>
        <v/>
      </c>
      <c r="AY404" s="113"/>
      <c r="AZ404" s="113"/>
    </row>
    <row r="405" spans="1:52" x14ac:dyDescent="0.25">
      <c r="A405" s="113"/>
      <c r="B405" s="113"/>
      <c r="C405" s="113"/>
      <c r="D405" s="114"/>
      <c r="E405" s="113"/>
      <c r="F405" s="113"/>
      <c r="G405" s="113"/>
      <c r="H405" s="113"/>
      <c r="I405" s="115"/>
      <c r="J405" s="113"/>
      <c r="K405" s="113"/>
      <c r="L405" s="113"/>
      <c r="M405" s="118"/>
      <c r="N405" s="118"/>
      <c r="O405" s="118"/>
      <c r="P405" s="118"/>
      <c r="Q405" s="118"/>
      <c r="R405" s="118"/>
      <c r="S405" s="118"/>
      <c r="T405" s="118"/>
      <c r="U405" s="118"/>
      <c r="V405" s="118"/>
      <c r="W405" s="118"/>
      <c r="X405" s="118"/>
      <c r="Y405" s="118"/>
      <c r="Z405" s="118"/>
      <c r="AA405" s="118"/>
      <c r="AB405" s="118"/>
      <c r="AC405" s="118"/>
      <c r="AD405" s="118"/>
      <c r="AE405" s="118"/>
      <c r="AF405" s="118"/>
      <c r="AG405" s="118"/>
      <c r="AH405" s="118"/>
      <c r="AI405" s="118"/>
      <c r="AJ405" s="118"/>
      <c r="AK405" s="118"/>
      <c r="AL405" s="118"/>
      <c r="AM405" s="118"/>
      <c r="AN405" s="118"/>
      <c r="AO405" s="118"/>
      <c r="AP405" s="118"/>
      <c r="AQ405" s="118"/>
      <c r="AR405" s="118"/>
      <c r="AS405" s="118"/>
      <c r="AT405" s="118"/>
      <c r="AU405" s="118"/>
      <c r="AV405" s="118"/>
      <c r="AW405" s="118"/>
      <c r="AX405" s="165" t="str">
        <f t="shared" si="6"/>
        <v/>
      </c>
      <c r="AY405" s="113"/>
      <c r="AZ405" s="113"/>
    </row>
    <row r="406" spans="1:52" x14ac:dyDescent="0.25">
      <c r="A406" s="113"/>
      <c r="B406" s="113"/>
      <c r="C406" s="113"/>
      <c r="D406" s="114"/>
      <c r="E406" s="113"/>
      <c r="F406" s="113"/>
      <c r="G406" s="113"/>
      <c r="H406" s="113"/>
      <c r="I406" s="115"/>
      <c r="J406" s="113"/>
      <c r="K406" s="113"/>
      <c r="L406" s="113"/>
      <c r="M406" s="118"/>
      <c r="N406" s="118"/>
      <c r="O406" s="118"/>
      <c r="P406" s="118"/>
      <c r="Q406" s="118"/>
      <c r="R406" s="118"/>
      <c r="S406" s="118"/>
      <c r="T406" s="118"/>
      <c r="U406" s="118"/>
      <c r="V406" s="118"/>
      <c r="W406" s="118"/>
      <c r="X406" s="118"/>
      <c r="Y406" s="118"/>
      <c r="Z406" s="118"/>
      <c r="AA406" s="118"/>
      <c r="AB406" s="118"/>
      <c r="AC406" s="118"/>
      <c r="AD406" s="118"/>
      <c r="AE406" s="118"/>
      <c r="AF406" s="118"/>
      <c r="AG406" s="118"/>
      <c r="AH406" s="118"/>
      <c r="AI406" s="118"/>
      <c r="AJ406" s="118"/>
      <c r="AK406" s="118"/>
      <c r="AL406" s="118"/>
      <c r="AM406" s="118"/>
      <c r="AN406" s="118"/>
      <c r="AO406" s="118"/>
      <c r="AP406" s="118"/>
      <c r="AQ406" s="118"/>
      <c r="AR406" s="118"/>
      <c r="AS406" s="118"/>
      <c r="AT406" s="118"/>
      <c r="AU406" s="118"/>
      <c r="AV406" s="118"/>
      <c r="AW406" s="118"/>
      <c r="AX406" s="165" t="str">
        <f t="shared" si="6"/>
        <v/>
      </c>
      <c r="AY406" s="113"/>
      <c r="AZ406" s="113"/>
    </row>
    <row r="407" spans="1:52" x14ac:dyDescent="0.25">
      <c r="A407" s="113"/>
      <c r="B407" s="113"/>
      <c r="C407" s="113"/>
      <c r="D407" s="114"/>
      <c r="E407" s="113"/>
      <c r="F407" s="113"/>
      <c r="G407" s="113"/>
      <c r="H407" s="113"/>
      <c r="I407" s="115"/>
      <c r="J407" s="113"/>
      <c r="K407" s="113"/>
      <c r="L407" s="113"/>
      <c r="M407" s="118"/>
      <c r="N407" s="118"/>
      <c r="O407" s="118"/>
      <c r="P407" s="118"/>
      <c r="Q407" s="118"/>
      <c r="R407" s="118"/>
      <c r="S407" s="118"/>
      <c r="T407" s="118"/>
      <c r="U407" s="118"/>
      <c r="V407" s="118"/>
      <c r="W407" s="118"/>
      <c r="X407" s="118"/>
      <c r="Y407" s="118"/>
      <c r="Z407" s="118"/>
      <c r="AA407" s="118"/>
      <c r="AB407" s="118"/>
      <c r="AC407" s="118"/>
      <c r="AD407" s="118"/>
      <c r="AE407" s="118"/>
      <c r="AF407" s="118"/>
      <c r="AG407" s="118"/>
      <c r="AH407" s="118"/>
      <c r="AI407" s="118"/>
      <c r="AJ407" s="118"/>
      <c r="AK407" s="118"/>
      <c r="AL407" s="118"/>
      <c r="AM407" s="118"/>
      <c r="AN407" s="118"/>
      <c r="AO407" s="118"/>
      <c r="AP407" s="118"/>
      <c r="AQ407" s="118"/>
      <c r="AR407" s="118"/>
      <c r="AS407" s="118"/>
      <c r="AT407" s="118"/>
      <c r="AU407" s="118"/>
      <c r="AV407" s="118"/>
      <c r="AW407" s="118"/>
      <c r="AX407" s="165" t="str">
        <f t="shared" si="6"/>
        <v/>
      </c>
      <c r="AY407" s="113"/>
      <c r="AZ407" s="113"/>
    </row>
    <row r="408" spans="1:52" x14ac:dyDescent="0.25">
      <c r="A408" s="113"/>
      <c r="B408" s="113"/>
      <c r="C408" s="113"/>
      <c r="D408" s="114"/>
      <c r="E408" s="113"/>
      <c r="F408" s="113"/>
      <c r="G408" s="113"/>
      <c r="H408" s="113"/>
      <c r="I408" s="115"/>
      <c r="J408" s="113"/>
      <c r="K408" s="113"/>
      <c r="L408" s="113"/>
      <c r="M408" s="118"/>
      <c r="N408" s="118"/>
      <c r="O408" s="118"/>
      <c r="P408" s="118"/>
      <c r="Q408" s="118"/>
      <c r="R408" s="118"/>
      <c r="S408" s="118"/>
      <c r="T408" s="118"/>
      <c r="U408" s="118"/>
      <c r="V408" s="118"/>
      <c r="W408" s="118"/>
      <c r="X408" s="118"/>
      <c r="Y408" s="118"/>
      <c r="Z408" s="118"/>
      <c r="AA408" s="118"/>
      <c r="AB408" s="118"/>
      <c r="AC408" s="118"/>
      <c r="AD408" s="118"/>
      <c r="AE408" s="118"/>
      <c r="AF408" s="118"/>
      <c r="AG408" s="118"/>
      <c r="AH408" s="118"/>
      <c r="AI408" s="118"/>
      <c r="AJ408" s="118"/>
      <c r="AK408" s="118"/>
      <c r="AL408" s="118"/>
      <c r="AM408" s="118"/>
      <c r="AN408" s="118"/>
      <c r="AO408" s="118"/>
      <c r="AP408" s="118"/>
      <c r="AQ408" s="118"/>
      <c r="AR408" s="118"/>
      <c r="AS408" s="118"/>
      <c r="AT408" s="118"/>
      <c r="AU408" s="118"/>
      <c r="AV408" s="118"/>
      <c r="AW408" s="118"/>
      <c r="AX408" s="165" t="str">
        <f t="shared" si="6"/>
        <v/>
      </c>
      <c r="AY408" s="113"/>
      <c r="AZ408" s="113"/>
    </row>
    <row r="409" spans="1:52" x14ac:dyDescent="0.25">
      <c r="A409" s="113"/>
      <c r="B409" s="113"/>
      <c r="C409" s="113"/>
      <c r="D409" s="114"/>
      <c r="E409" s="113"/>
      <c r="F409" s="113"/>
      <c r="G409" s="113"/>
      <c r="H409" s="113"/>
      <c r="I409" s="115"/>
      <c r="J409" s="113"/>
      <c r="K409" s="113"/>
      <c r="L409" s="113"/>
      <c r="M409" s="118"/>
      <c r="N409" s="118"/>
      <c r="O409" s="118"/>
      <c r="P409" s="118"/>
      <c r="Q409" s="118"/>
      <c r="R409" s="118"/>
      <c r="S409" s="118"/>
      <c r="T409" s="118"/>
      <c r="U409" s="118"/>
      <c r="V409" s="118"/>
      <c r="W409" s="118"/>
      <c r="X409" s="118"/>
      <c r="Y409" s="118"/>
      <c r="Z409" s="118"/>
      <c r="AA409" s="118"/>
      <c r="AB409" s="118"/>
      <c r="AC409" s="118"/>
      <c r="AD409" s="118"/>
      <c r="AE409" s="118"/>
      <c r="AF409" s="118"/>
      <c r="AG409" s="118"/>
      <c r="AH409" s="118"/>
      <c r="AI409" s="118"/>
      <c r="AJ409" s="118"/>
      <c r="AK409" s="118"/>
      <c r="AL409" s="118"/>
      <c r="AM409" s="118"/>
      <c r="AN409" s="118"/>
      <c r="AO409" s="118"/>
      <c r="AP409" s="118"/>
      <c r="AQ409" s="118"/>
      <c r="AR409" s="118"/>
      <c r="AS409" s="118"/>
      <c r="AT409" s="118"/>
      <c r="AU409" s="118"/>
      <c r="AV409" s="118"/>
      <c r="AW409" s="118"/>
      <c r="AX409" s="165" t="str">
        <f t="shared" si="6"/>
        <v/>
      </c>
      <c r="AY409" s="113"/>
      <c r="AZ409" s="113"/>
    </row>
    <row r="410" spans="1:52" x14ac:dyDescent="0.25">
      <c r="A410" s="113"/>
      <c r="B410" s="113"/>
      <c r="C410" s="113"/>
      <c r="D410" s="114"/>
      <c r="E410" s="113"/>
      <c r="F410" s="113"/>
      <c r="G410" s="113"/>
      <c r="H410" s="113"/>
      <c r="I410" s="115"/>
      <c r="J410" s="113"/>
      <c r="K410" s="113"/>
      <c r="L410" s="113"/>
      <c r="M410" s="118"/>
      <c r="N410" s="118"/>
      <c r="O410" s="118"/>
      <c r="P410" s="118"/>
      <c r="Q410" s="118"/>
      <c r="R410" s="118"/>
      <c r="S410" s="118"/>
      <c r="T410" s="118"/>
      <c r="U410" s="118"/>
      <c r="V410" s="118"/>
      <c r="W410" s="118"/>
      <c r="X410" s="118"/>
      <c r="Y410" s="118"/>
      <c r="Z410" s="118"/>
      <c r="AA410" s="118"/>
      <c r="AB410" s="118"/>
      <c r="AC410" s="118"/>
      <c r="AD410" s="118"/>
      <c r="AE410" s="118"/>
      <c r="AF410" s="118"/>
      <c r="AG410" s="118"/>
      <c r="AH410" s="118"/>
      <c r="AI410" s="118"/>
      <c r="AJ410" s="118"/>
      <c r="AK410" s="118"/>
      <c r="AL410" s="118"/>
      <c r="AM410" s="118"/>
      <c r="AN410" s="118"/>
      <c r="AO410" s="118"/>
      <c r="AP410" s="118"/>
      <c r="AQ410" s="118"/>
      <c r="AR410" s="118"/>
      <c r="AS410" s="118"/>
      <c r="AT410" s="118"/>
      <c r="AU410" s="118"/>
      <c r="AV410" s="118"/>
      <c r="AW410" s="118"/>
      <c r="AX410" s="165" t="str">
        <f t="shared" si="6"/>
        <v/>
      </c>
      <c r="AY410" s="113"/>
      <c r="AZ410" s="113"/>
    </row>
    <row r="411" spans="1:52" x14ac:dyDescent="0.25">
      <c r="A411" s="113"/>
      <c r="B411" s="113"/>
      <c r="C411" s="113"/>
      <c r="D411" s="114"/>
      <c r="E411" s="113"/>
      <c r="F411" s="113"/>
      <c r="G411" s="113"/>
      <c r="H411" s="113"/>
      <c r="I411" s="115"/>
      <c r="J411" s="113"/>
      <c r="K411" s="113"/>
      <c r="L411" s="113"/>
      <c r="M411" s="118"/>
      <c r="N411" s="118"/>
      <c r="O411" s="118"/>
      <c r="P411" s="118"/>
      <c r="Q411" s="118"/>
      <c r="R411" s="118"/>
      <c r="S411" s="118"/>
      <c r="T411" s="118"/>
      <c r="U411" s="118"/>
      <c r="V411" s="118"/>
      <c r="W411" s="118"/>
      <c r="X411" s="118"/>
      <c r="Y411" s="118"/>
      <c r="Z411" s="118"/>
      <c r="AA411" s="118"/>
      <c r="AB411" s="118"/>
      <c r="AC411" s="118"/>
      <c r="AD411" s="118"/>
      <c r="AE411" s="118"/>
      <c r="AF411" s="118"/>
      <c r="AG411" s="118"/>
      <c r="AH411" s="118"/>
      <c r="AI411" s="118"/>
      <c r="AJ411" s="118"/>
      <c r="AK411" s="118"/>
      <c r="AL411" s="118"/>
      <c r="AM411" s="118"/>
      <c r="AN411" s="118"/>
      <c r="AO411" s="118"/>
      <c r="AP411" s="118"/>
      <c r="AQ411" s="118"/>
      <c r="AR411" s="118"/>
      <c r="AS411" s="118"/>
      <c r="AT411" s="118"/>
      <c r="AU411" s="118"/>
      <c r="AV411" s="118"/>
      <c r="AW411" s="118"/>
      <c r="AX411" s="165" t="str">
        <f t="shared" si="6"/>
        <v/>
      </c>
      <c r="AY411" s="113"/>
      <c r="AZ411" s="113"/>
    </row>
    <row r="412" spans="1:52" x14ac:dyDescent="0.25">
      <c r="A412" s="113"/>
      <c r="B412" s="113"/>
      <c r="C412" s="113"/>
      <c r="D412" s="114"/>
      <c r="E412" s="113"/>
      <c r="F412" s="113"/>
      <c r="G412" s="113"/>
      <c r="H412" s="113"/>
      <c r="I412" s="115"/>
      <c r="J412" s="113"/>
      <c r="K412" s="113"/>
      <c r="L412" s="113"/>
      <c r="M412" s="118"/>
      <c r="N412" s="118"/>
      <c r="O412" s="118"/>
      <c r="P412" s="118"/>
      <c r="Q412" s="118"/>
      <c r="R412" s="118"/>
      <c r="S412" s="118"/>
      <c r="T412" s="118"/>
      <c r="U412" s="118"/>
      <c r="V412" s="118"/>
      <c r="W412" s="118"/>
      <c r="X412" s="118"/>
      <c r="Y412" s="118"/>
      <c r="Z412" s="118"/>
      <c r="AA412" s="118"/>
      <c r="AB412" s="118"/>
      <c r="AC412" s="118"/>
      <c r="AD412" s="118"/>
      <c r="AE412" s="118"/>
      <c r="AF412" s="118"/>
      <c r="AG412" s="118"/>
      <c r="AH412" s="118"/>
      <c r="AI412" s="118"/>
      <c r="AJ412" s="118"/>
      <c r="AK412" s="118"/>
      <c r="AL412" s="118"/>
      <c r="AM412" s="118"/>
      <c r="AN412" s="118"/>
      <c r="AO412" s="118"/>
      <c r="AP412" s="118"/>
      <c r="AQ412" s="118"/>
      <c r="AR412" s="118"/>
      <c r="AS412" s="118"/>
      <c r="AT412" s="118"/>
      <c r="AU412" s="118"/>
      <c r="AV412" s="118"/>
      <c r="AW412" s="118"/>
      <c r="AX412" s="165" t="str">
        <f t="shared" si="6"/>
        <v/>
      </c>
      <c r="AY412" s="113"/>
      <c r="AZ412" s="113"/>
    </row>
    <row r="413" spans="1:52" x14ac:dyDescent="0.25">
      <c r="A413" s="113"/>
      <c r="B413" s="113"/>
      <c r="C413" s="113"/>
      <c r="D413" s="114"/>
      <c r="E413" s="113"/>
      <c r="F413" s="113"/>
      <c r="G413" s="113"/>
      <c r="H413" s="113"/>
      <c r="I413" s="115"/>
      <c r="J413" s="113"/>
      <c r="K413" s="113"/>
      <c r="L413" s="113"/>
      <c r="M413" s="118"/>
      <c r="N413" s="118"/>
      <c r="O413" s="118"/>
      <c r="P413" s="118"/>
      <c r="Q413" s="118"/>
      <c r="R413" s="118"/>
      <c r="S413" s="118"/>
      <c r="T413" s="118"/>
      <c r="U413" s="118"/>
      <c r="V413" s="118"/>
      <c r="W413" s="118"/>
      <c r="X413" s="118"/>
      <c r="Y413" s="118"/>
      <c r="Z413" s="118"/>
      <c r="AA413" s="118"/>
      <c r="AB413" s="118"/>
      <c r="AC413" s="118"/>
      <c r="AD413" s="118"/>
      <c r="AE413" s="118"/>
      <c r="AF413" s="118"/>
      <c r="AG413" s="118"/>
      <c r="AH413" s="118"/>
      <c r="AI413" s="118"/>
      <c r="AJ413" s="118"/>
      <c r="AK413" s="118"/>
      <c r="AL413" s="118"/>
      <c r="AM413" s="118"/>
      <c r="AN413" s="118"/>
      <c r="AO413" s="118"/>
      <c r="AP413" s="118"/>
      <c r="AQ413" s="118"/>
      <c r="AR413" s="118"/>
      <c r="AS413" s="118"/>
      <c r="AT413" s="118"/>
      <c r="AU413" s="118"/>
      <c r="AV413" s="118"/>
      <c r="AW413" s="118"/>
      <c r="AX413" s="165" t="str">
        <f t="shared" si="6"/>
        <v/>
      </c>
      <c r="AY413" s="113"/>
      <c r="AZ413" s="113"/>
    </row>
    <row r="414" spans="1:52" x14ac:dyDescent="0.25">
      <c r="A414" s="113"/>
      <c r="B414" s="113"/>
      <c r="C414" s="113"/>
      <c r="D414" s="114"/>
      <c r="E414" s="113"/>
      <c r="F414" s="113"/>
      <c r="G414" s="113"/>
      <c r="H414" s="113"/>
      <c r="I414" s="115"/>
      <c r="J414" s="113"/>
      <c r="K414" s="113"/>
      <c r="L414" s="113"/>
      <c r="M414" s="118"/>
      <c r="N414" s="118"/>
      <c r="O414" s="118"/>
      <c r="P414" s="118"/>
      <c r="Q414" s="118"/>
      <c r="R414" s="118"/>
      <c r="S414" s="118"/>
      <c r="T414" s="118"/>
      <c r="U414" s="118"/>
      <c r="V414" s="118"/>
      <c r="W414" s="118"/>
      <c r="X414" s="118"/>
      <c r="Y414" s="118"/>
      <c r="Z414" s="118"/>
      <c r="AA414" s="118"/>
      <c r="AB414" s="118"/>
      <c r="AC414" s="118"/>
      <c r="AD414" s="118"/>
      <c r="AE414" s="118"/>
      <c r="AF414" s="118"/>
      <c r="AG414" s="118"/>
      <c r="AH414" s="118"/>
      <c r="AI414" s="118"/>
      <c r="AJ414" s="118"/>
      <c r="AK414" s="118"/>
      <c r="AL414" s="118"/>
      <c r="AM414" s="118"/>
      <c r="AN414" s="118"/>
      <c r="AO414" s="118"/>
      <c r="AP414" s="118"/>
      <c r="AQ414" s="118"/>
      <c r="AR414" s="118"/>
      <c r="AS414" s="118"/>
      <c r="AT414" s="118"/>
      <c r="AU414" s="118"/>
      <c r="AV414" s="118"/>
      <c r="AW414" s="118"/>
      <c r="AX414" s="165" t="str">
        <f t="shared" si="6"/>
        <v/>
      </c>
      <c r="AY414" s="113"/>
      <c r="AZ414" s="113"/>
    </row>
    <row r="415" spans="1:52" x14ac:dyDescent="0.25">
      <c r="A415" s="113"/>
      <c r="B415" s="113"/>
      <c r="C415" s="113"/>
      <c r="D415" s="114"/>
      <c r="E415" s="113"/>
      <c r="F415" s="113"/>
      <c r="G415" s="113"/>
      <c r="H415" s="113"/>
      <c r="I415" s="115"/>
      <c r="J415" s="113"/>
      <c r="K415" s="113"/>
      <c r="L415" s="113"/>
      <c r="M415" s="118"/>
      <c r="N415" s="118"/>
      <c r="O415" s="118"/>
      <c r="P415" s="118"/>
      <c r="Q415" s="118"/>
      <c r="R415" s="118"/>
      <c r="S415" s="118"/>
      <c r="T415" s="118"/>
      <c r="U415" s="118"/>
      <c r="V415" s="118"/>
      <c r="W415" s="118"/>
      <c r="X415" s="118"/>
      <c r="Y415" s="118"/>
      <c r="Z415" s="118"/>
      <c r="AA415" s="118"/>
      <c r="AB415" s="118"/>
      <c r="AC415" s="118"/>
      <c r="AD415" s="118"/>
      <c r="AE415" s="118"/>
      <c r="AF415" s="118"/>
      <c r="AG415" s="118"/>
      <c r="AH415" s="118"/>
      <c r="AI415" s="118"/>
      <c r="AJ415" s="118"/>
      <c r="AK415" s="118"/>
      <c r="AL415" s="118"/>
      <c r="AM415" s="118"/>
      <c r="AN415" s="118"/>
      <c r="AO415" s="118"/>
      <c r="AP415" s="118"/>
      <c r="AQ415" s="118"/>
      <c r="AR415" s="118"/>
      <c r="AS415" s="118"/>
      <c r="AT415" s="118"/>
      <c r="AU415" s="118"/>
      <c r="AV415" s="118"/>
      <c r="AW415" s="118"/>
      <c r="AX415" s="165" t="str">
        <f t="shared" si="6"/>
        <v/>
      </c>
      <c r="AY415" s="113"/>
      <c r="AZ415" s="113"/>
    </row>
    <row r="416" spans="1:52" x14ac:dyDescent="0.25">
      <c r="A416" s="113"/>
      <c r="B416" s="113"/>
      <c r="C416" s="113"/>
      <c r="D416" s="114"/>
      <c r="E416" s="113"/>
      <c r="F416" s="113"/>
      <c r="G416" s="113"/>
      <c r="H416" s="113"/>
      <c r="I416" s="115"/>
      <c r="J416" s="113"/>
      <c r="K416" s="113"/>
      <c r="L416" s="113"/>
      <c r="M416" s="118"/>
      <c r="N416" s="118"/>
      <c r="O416" s="118"/>
      <c r="P416" s="118"/>
      <c r="Q416" s="118"/>
      <c r="R416" s="118"/>
      <c r="S416" s="118"/>
      <c r="T416" s="118"/>
      <c r="U416" s="118"/>
      <c r="V416" s="118"/>
      <c r="W416" s="118"/>
      <c r="X416" s="118"/>
      <c r="Y416" s="118"/>
      <c r="Z416" s="118"/>
      <c r="AA416" s="118"/>
      <c r="AB416" s="118"/>
      <c r="AC416" s="118"/>
      <c r="AD416" s="118"/>
      <c r="AE416" s="118"/>
      <c r="AF416" s="118"/>
      <c r="AG416" s="118"/>
      <c r="AH416" s="118"/>
      <c r="AI416" s="118"/>
      <c r="AJ416" s="118"/>
      <c r="AK416" s="118"/>
      <c r="AL416" s="118"/>
      <c r="AM416" s="118"/>
      <c r="AN416" s="118"/>
      <c r="AO416" s="118"/>
      <c r="AP416" s="118"/>
      <c r="AQ416" s="118"/>
      <c r="AR416" s="118"/>
      <c r="AS416" s="118"/>
      <c r="AT416" s="118"/>
      <c r="AU416" s="118"/>
      <c r="AV416" s="118"/>
      <c r="AW416" s="118"/>
      <c r="AX416" s="165" t="str">
        <f t="shared" si="6"/>
        <v/>
      </c>
      <c r="AY416" s="113"/>
      <c r="AZ416" s="113"/>
    </row>
    <row r="417" spans="1:52" x14ac:dyDescent="0.25">
      <c r="A417" s="113"/>
      <c r="B417" s="113"/>
      <c r="C417" s="113"/>
      <c r="D417" s="114"/>
      <c r="E417" s="113"/>
      <c r="F417" s="113"/>
      <c r="G417" s="113"/>
      <c r="H417" s="113"/>
      <c r="I417" s="115"/>
      <c r="J417" s="113"/>
      <c r="K417" s="113"/>
      <c r="L417" s="113"/>
      <c r="M417" s="118"/>
      <c r="N417" s="118"/>
      <c r="O417" s="118"/>
      <c r="P417" s="118"/>
      <c r="Q417" s="118"/>
      <c r="R417" s="118"/>
      <c r="S417" s="118"/>
      <c r="T417" s="118"/>
      <c r="U417" s="118"/>
      <c r="V417" s="118"/>
      <c r="W417" s="118"/>
      <c r="X417" s="118"/>
      <c r="Y417" s="118"/>
      <c r="Z417" s="118"/>
      <c r="AA417" s="118"/>
      <c r="AB417" s="118"/>
      <c r="AC417" s="118"/>
      <c r="AD417" s="118"/>
      <c r="AE417" s="118"/>
      <c r="AF417" s="118"/>
      <c r="AG417" s="118"/>
      <c r="AH417" s="118"/>
      <c r="AI417" s="118"/>
      <c r="AJ417" s="118"/>
      <c r="AK417" s="118"/>
      <c r="AL417" s="118"/>
      <c r="AM417" s="118"/>
      <c r="AN417" s="118"/>
      <c r="AO417" s="118"/>
      <c r="AP417" s="118"/>
      <c r="AQ417" s="118"/>
      <c r="AR417" s="118"/>
      <c r="AS417" s="118"/>
      <c r="AT417" s="118"/>
      <c r="AU417" s="118"/>
      <c r="AV417" s="118"/>
      <c r="AW417" s="118"/>
      <c r="AX417" s="165" t="str">
        <f t="shared" si="6"/>
        <v/>
      </c>
      <c r="AY417" s="113"/>
      <c r="AZ417" s="113"/>
    </row>
    <row r="418" spans="1:52" x14ac:dyDescent="0.25">
      <c r="A418" s="113"/>
      <c r="B418" s="113"/>
      <c r="C418" s="113"/>
      <c r="D418" s="114"/>
      <c r="E418" s="113"/>
      <c r="F418" s="113"/>
      <c r="G418" s="113"/>
      <c r="H418" s="113"/>
      <c r="I418" s="115"/>
      <c r="J418" s="113"/>
      <c r="K418" s="113"/>
      <c r="L418" s="113"/>
      <c r="M418" s="118"/>
      <c r="N418" s="118"/>
      <c r="O418" s="118"/>
      <c r="P418" s="118"/>
      <c r="Q418" s="118"/>
      <c r="R418" s="118"/>
      <c r="S418" s="118"/>
      <c r="T418" s="118"/>
      <c r="U418" s="118"/>
      <c r="V418" s="118"/>
      <c r="W418" s="118"/>
      <c r="X418" s="118"/>
      <c r="Y418" s="118"/>
      <c r="Z418" s="118"/>
      <c r="AA418" s="118"/>
      <c r="AB418" s="118"/>
      <c r="AC418" s="118"/>
      <c r="AD418" s="118"/>
      <c r="AE418" s="118"/>
      <c r="AF418" s="118"/>
      <c r="AG418" s="118"/>
      <c r="AH418" s="118"/>
      <c r="AI418" s="118"/>
      <c r="AJ418" s="118"/>
      <c r="AK418" s="118"/>
      <c r="AL418" s="118"/>
      <c r="AM418" s="118"/>
      <c r="AN418" s="118"/>
      <c r="AO418" s="118"/>
      <c r="AP418" s="118"/>
      <c r="AQ418" s="118"/>
      <c r="AR418" s="118"/>
      <c r="AS418" s="118"/>
      <c r="AT418" s="118"/>
      <c r="AU418" s="118"/>
      <c r="AV418" s="118"/>
      <c r="AW418" s="118"/>
      <c r="AX418" s="165" t="str">
        <f t="shared" si="6"/>
        <v/>
      </c>
      <c r="AY418" s="113"/>
      <c r="AZ418" s="113"/>
    </row>
    <row r="419" spans="1:52" x14ac:dyDescent="0.25">
      <c r="A419" s="113"/>
      <c r="B419" s="113"/>
      <c r="C419" s="113"/>
      <c r="D419" s="114"/>
      <c r="E419" s="113"/>
      <c r="F419" s="113"/>
      <c r="G419" s="113"/>
      <c r="H419" s="113"/>
      <c r="I419" s="115"/>
      <c r="J419" s="113"/>
      <c r="K419" s="113"/>
      <c r="L419" s="113"/>
      <c r="M419" s="118"/>
      <c r="N419" s="118"/>
      <c r="O419" s="118"/>
      <c r="P419" s="118"/>
      <c r="Q419" s="118"/>
      <c r="R419" s="118"/>
      <c r="S419" s="118"/>
      <c r="T419" s="118"/>
      <c r="U419" s="118"/>
      <c r="V419" s="118"/>
      <c r="W419" s="118"/>
      <c r="X419" s="118"/>
      <c r="Y419" s="118"/>
      <c r="Z419" s="118"/>
      <c r="AA419" s="118"/>
      <c r="AB419" s="118"/>
      <c r="AC419" s="118"/>
      <c r="AD419" s="118"/>
      <c r="AE419" s="118"/>
      <c r="AF419" s="118"/>
      <c r="AG419" s="118"/>
      <c r="AH419" s="118"/>
      <c r="AI419" s="118"/>
      <c r="AJ419" s="118"/>
      <c r="AK419" s="118"/>
      <c r="AL419" s="118"/>
      <c r="AM419" s="118"/>
      <c r="AN419" s="118"/>
      <c r="AO419" s="118"/>
      <c r="AP419" s="118"/>
      <c r="AQ419" s="118"/>
      <c r="AR419" s="118"/>
      <c r="AS419" s="118"/>
      <c r="AT419" s="118"/>
      <c r="AU419" s="118"/>
      <c r="AV419" s="118"/>
      <c r="AW419" s="118"/>
      <c r="AX419" s="165" t="str">
        <f t="shared" si="6"/>
        <v/>
      </c>
      <c r="AY419" s="113"/>
      <c r="AZ419" s="113"/>
    </row>
    <row r="420" spans="1:52" x14ac:dyDescent="0.25">
      <c r="A420" s="113"/>
      <c r="B420" s="113"/>
      <c r="C420" s="113"/>
      <c r="D420" s="114"/>
      <c r="E420" s="113"/>
      <c r="F420" s="113"/>
      <c r="G420" s="113"/>
      <c r="H420" s="113"/>
      <c r="I420" s="115"/>
      <c r="J420" s="113"/>
      <c r="K420" s="113"/>
      <c r="L420" s="113"/>
      <c r="M420" s="118"/>
      <c r="N420" s="118"/>
      <c r="O420" s="118"/>
      <c r="P420" s="118"/>
      <c r="Q420" s="118"/>
      <c r="R420" s="118"/>
      <c r="S420" s="118"/>
      <c r="T420" s="118"/>
      <c r="U420" s="118"/>
      <c r="V420" s="118"/>
      <c r="W420" s="118"/>
      <c r="X420" s="118"/>
      <c r="Y420" s="118"/>
      <c r="Z420" s="118"/>
      <c r="AA420" s="118"/>
      <c r="AB420" s="118"/>
      <c r="AC420" s="118"/>
      <c r="AD420" s="118"/>
      <c r="AE420" s="118"/>
      <c r="AF420" s="118"/>
      <c r="AG420" s="118"/>
      <c r="AH420" s="118"/>
      <c r="AI420" s="118"/>
      <c r="AJ420" s="118"/>
      <c r="AK420" s="118"/>
      <c r="AL420" s="118"/>
      <c r="AM420" s="118"/>
      <c r="AN420" s="118"/>
      <c r="AO420" s="118"/>
      <c r="AP420" s="118"/>
      <c r="AQ420" s="118"/>
      <c r="AR420" s="118"/>
      <c r="AS420" s="118"/>
      <c r="AT420" s="118"/>
      <c r="AU420" s="118"/>
      <c r="AV420" s="118"/>
      <c r="AW420" s="118"/>
      <c r="AX420" s="165" t="str">
        <f t="shared" si="6"/>
        <v/>
      </c>
      <c r="AY420" s="113"/>
      <c r="AZ420" s="113"/>
    </row>
    <row r="421" spans="1:52" x14ac:dyDescent="0.25">
      <c r="A421" s="113"/>
      <c r="B421" s="113"/>
      <c r="C421" s="113"/>
      <c r="D421" s="114"/>
      <c r="E421" s="113"/>
      <c r="F421" s="113"/>
      <c r="G421" s="113"/>
      <c r="H421" s="113"/>
      <c r="I421" s="115"/>
      <c r="J421" s="113"/>
      <c r="K421" s="113"/>
      <c r="L421" s="113"/>
      <c r="M421" s="118"/>
      <c r="N421" s="118"/>
      <c r="O421" s="118"/>
      <c r="P421" s="118"/>
      <c r="Q421" s="118"/>
      <c r="R421" s="118"/>
      <c r="S421" s="118"/>
      <c r="T421" s="118"/>
      <c r="U421" s="118"/>
      <c r="V421" s="118"/>
      <c r="W421" s="118"/>
      <c r="X421" s="118"/>
      <c r="Y421" s="118"/>
      <c r="Z421" s="118"/>
      <c r="AA421" s="118"/>
      <c r="AB421" s="118"/>
      <c r="AC421" s="118"/>
      <c r="AD421" s="118"/>
      <c r="AE421" s="118"/>
      <c r="AF421" s="118"/>
      <c r="AG421" s="118"/>
      <c r="AH421" s="118"/>
      <c r="AI421" s="118"/>
      <c r="AJ421" s="118"/>
      <c r="AK421" s="118"/>
      <c r="AL421" s="118"/>
      <c r="AM421" s="118"/>
      <c r="AN421" s="118"/>
      <c r="AO421" s="118"/>
      <c r="AP421" s="118"/>
      <c r="AQ421" s="118"/>
      <c r="AR421" s="118"/>
      <c r="AS421" s="118"/>
      <c r="AT421" s="118"/>
      <c r="AU421" s="118"/>
      <c r="AV421" s="118"/>
      <c r="AW421" s="118"/>
      <c r="AX421" s="165" t="str">
        <f t="shared" si="6"/>
        <v/>
      </c>
      <c r="AY421" s="113"/>
      <c r="AZ421" s="113"/>
    </row>
    <row r="422" spans="1:52" x14ac:dyDescent="0.25">
      <c r="A422" s="113"/>
      <c r="B422" s="113"/>
      <c r="C422" s="113"/>
      <c r="D422" s="114"/>
      <c r="E422" s="113"/>
      <c r="F422" s="113"/>
      <c r="G422" s="113"/>
      <c r="H422" s="113"/>
      <c r="I422" s="115"/>
      <c r="J422" s="113"/>
      <c r="K422" s="113"/>
      <c r="L422" s="113"/>
      <c r="M422" s="118"/>
      <c r="N422" s="118"/>
      <c r="O422" s="118"/>
      <c r="P422" s="118"/>
      <c r="Q422" s="118"/>
      <c r="R422" s="118"/>
      <c r="S422" s="118"/>
      <c r="T422" s="118"/>
      <c r="U422" s="118"/>
      <c r="V422" s="118"/>
      <c r="W422" s="118"/>
      <c r="X422" s="118"/>
      <c r="Y422" s="118"/>
      <c r="Z422" s="118"/>
      <c r="AA422" s="118"/>
      <c r="AB422" s="118"/>
      <c r="AC422" s="118"/>
      <c r="AD422" s="118"/>
      <c r="AE422" s="118"/>
      <c r="AF422" s="118"/>
      <c r="AG422" s="118"/>
      <c r="AH422" s="118"/>
      <c r="AI422" s="118"/>
      <c r="AJ422" s="118"/>
      <c r="AK422" s="118"/>
      <c r="AL422" s="118"/>
      <c r="AM422" s="118"/>
      <c r="AN422" s="118"/>
      <c r="AO422" s="118"/>
      <c r="AP422" s="118"/>
      <c r="AQ422" s="118"/>
      <c r="AR422" s="118"/>
      <c r="AS422" s="118"/>
      <c r="AT422" s="118"/>
      <c r="AU422" s="118"/>
      <c r="AV422" s="118"/>
      <c r="AW422" s="118"/>
      <c r="AX422" s="165" t="str">
        <f t="shared" si="6"/>
        <v/>
      </c>
      <c r="AY422" s="113"/>
      <c r="AZ422" s="113"/>
    </row>
    <row r="423" spans="1:52" x14ac:dyDescent="0.25">
      <c r="A423" s="113"/>
      <c r="B423" s="113"/>
      <c r="C423" s="113"/>
      <c r="D423" s="114"/>
      <c r="E423" s="113"/>
      <c r="F423" s="113"/>
      <c r="G423" s="113"/>
      <c r="H423" s="113"/>
      <c r="I423" s="115"/>
      <c r="J423" s="113"/>
      <c r="K423" s="113"/>
      <c r="L423" s="113"/>
      <c r="M423" s="118"/>
      <c r="N423" s="118"/>
      <c r="O423" s="118"/>
      <c r="P423" s="118"/>
      <c r="Q423" s="118"/>
      <c r="R423" s="118"/>
      <c r="S423" s="118"/>
      <c r="T423" s="118"/>
      <c r="U423" s="118"/>
      <c r="V423" s="118"/>
      <c r="W423" s="118"/>
      <c r="X423" s="118"/>
      <c r="Y423" s="118"/>
      <c r="Z423" s="118"/>
      <c r="AA423" s="118"/>
      <c r="AB423" s="118"/>
      <c r="AC423" s="118"/>
      <c r="AD423" s="118"/>
      <c r="AE423" s="118"/>
      <c r="AF423" s="118"/>
      <c r="AG423" s="118"/>
      <c r="AH423" s="118"/>
      <c r="AI423" s="118"/>
      <c r="AJ423" s="118"/>
      <c r="AK423" s="118"/>
      <c r="AL423" s="118"/>
      <c r="AM423" s="118"/>
      <c r="AN423" s="118"/>
      <c r="AO423" s="118"/>
      <c r="AP423" s="118"/>
      <c r="AQ423" s="118"/>
      <c r="AR423" s="118"/>
      <c r="AS423" s="118"/>
      <c r="AT423" s="118"/>
      <c r="AU423" s="118"/>
      <c r="AV423" s="118"/>
      <c r="AW423" s="118"/>
      <c r="AX423" s="165" t="str">
        <f t="shared" si="6"/>
        <v/>
      </c>
      <c r="AY423" s="113"/>
      <c r="AZ423" s="113"/>
    </row>
    <row r="424" spans="1:52" x14ac:dyDescent="0.25">
      <c r="A424" s="113"/>
      <c r="B424" s="113"/>
      <c r="C424" s="113"/>
      <c r="D424" s="114"/>
      <c r="E424" s="113"/>
      <c r="F424" s="113"/>
      <c r="G424" s="113"/>
      <c r="H424" s="113"/>
      <c r="I424" s="115"/>
      <c r="J424" s="113"/>
      <c r="K424" s="113"/>
      <c r="L424" s="113"/>
      <c r="M424" s="118"/>
      <c r="N424" s="118"/>
      <c r="O424" s="118"/>
      <c r="P424" s="118"/>
      <c r="Q424" s="118"/>
      <c r="R424" s="118"/>
      <c r="S424" s="118"/>
      <c r="T424" s="118"/>
      <c r="U424" s="118"/>
      <c r="V424" s="118"/>
      <c r="W424" s="118"/>
      <c r="X424" s="118"/>
      <c r="Y424" s="118"/>
      <c r="Z424" s="118"/>
      <c r="AA424" s="118"/>
      <c r="AB424" s="118"/>
      <c r="AC424" s="118"/>
      <c r="AD424" s="118"/>
      <c r="AE424" s="118"/>
      <c r="AF424" s="118"/>
      <c r="AG424" s="118"/>
      <c r="AH424" s="118"/>
      <c r="AI424" s="118"/>
      <c r="AJ424" s="118"/>
      <c r="AK424" s="118"/>
      <c r="AL424" s="118"/>
      <c r="AM424" s="118"/>
      <c r="AN424" s="118"/>
      <c r="AO424" s="118"/>
      <c r="AP424" s="118"/>
      <c r="AQ424" s="118"/>
      <c r="AR424" s="118"/>
      <c r="AS424" s="118"/>
      <c r="AT424" s="118"/>
      <c r="AU424" s="118"/>
      <c r="AV424" s="118"/>
      <c r="AW424" s="118"/>
      <c r="AX424" s="165" t="str">
        <f t="shared" si="6"/>
        <v/>
      </c>
      <c r="AY424" s="113"/>
      <c r="AZ424" s="113"/>
    </row>
    <row r="425" spans="1:52" x14ac:dyDescent="0.25">
      <c r="A425" s="113"/>
      <c r="B425" s="113"/>
      <c r="C425" s="113"/>
      <c r="D425" s="114"/>
      <c r="E425" s="113"/>
      <c r="F425" s="113"/>
      <c r="G425" s="113"/>
      <c r="H425" s="113"/>
      <c r="I425" s="115"/>
      <c r="J425" s="113"/>
      <c r="K425" s="113"/>
      <c r="L425" s="113"/>
      <c r="M425" s="118"/>
      <c r="N425" s="118"/>
      <c r="O425" s="118"/>
      <c r="P425" s="118"/>
      <c r="Q425" s="118"/>
      <c r="R425" s="118"/>
      <c r="S425" s="118"/>
      <c r="T425" s="118"/>
      <c r="U425" s="118"/>
      <c r="V425" s="118"/>
      <c r="W425" s="118"/>
      <c r="X425" s="118"/>
      <c r="Y425" s="118"/>
      <c r="Z425" s="118"/>
      <c r="AA425" s="118"/>
      <c r="AB425" s="118"/>
      <c r="AC425" s="118"/>
      <c r="AD425" s="118"/>
      <c r="AE425" s="118"/>
      <c r="AF425" s="118"/>
      <c r="AG425" s="118"/>
      <c r="AH425" s="118"/>
      <c r="AI425" s="118"/>
      <c r="AJ425" s="118"/>
      <c r="AK425" s="118"/>
      <c r="AL425" s="118"/>
      <c r="AM425" s="118"/>
      <c r="AN425" s="118"/>
      <c r="AO425" s="118"/>
      <c r="AP425" s="118"/>
      <c r="AQ425" s="118"/>
      <c r="AR425" s="118"/>
      <c r="AS425" s="118"/>
      <c r="AT425" s="118"/>
      <c r="AU425" s="118"/>
      <c r="AV425" s="118"/>
      <c r="AW425" s="118"/>
      <c r="AX425" s="165" t="str">
        <f t="shared" si="6"/>
        <v/>
      </c>
      <c r="AY425" s="113"/>
      <c r="AZ425" s="113"/>
    </row>
    <row r="426" spans="1:52" x14ac:dyDescent="0.25">
      <c r="A426" s="113"/>
      <c r="B426" s="113"/>
      <c r="C426" s="113"/>
      <c r="D426" s="114"/>
      <c r="E426" s="113"/>
      <c r="F426" s="113"/>
      <c r="G426" s="113"/>
      <c r="H426" s="113"/>
      <c r="I426" s="115"/>
      <c r="J426" s="113"/>
      <c r="K426" s="113"/>
      <c r="L426" s="113"/>
      <c r="M426" s="118"/>
      <c r="N426" s="118"/>
      <c r="O426" s="118"/>
      <c r="P426" s="118"/>
      <c r="Q426" s="118"/>
      <c r="R426" s="118"/>
      <c r="S426" s="118"/>
      <c r="T426" s="118"/>
      <c r="U426" s="118"/>
      <c r="V426" s="118"/>
      <c r="W426" s="118"/>
      <c r="X426" s="118"/>
      <c r="Y426" s="118"/>
      <c r="Z426" s="118"/>
      <c r="AA426" s="118"/>
      <c r="AB426" s="118"/>
      <c r="AC426" s="118"/>
      <c r="AD426" s="118"/>
      <c r="AE426" s="118"/>
      <c r="AF426" s="118"/>
      <c r="AG426" s="118"/>
      <c r="AH426" s="118"/>
      <c r="AI426" s="118"/>
      <c r="AJ426" s="118"/>
      <c r="AK426" s="118"/>
      <c r="AL426" s="118"/>
      <c r="AM426" s="118"/>
      <c r="AN426" s="118"/>
      <c r="AO426" s="118"/>
      <c r="AP426" s="118"/>
      <c r="AQ426" s="118"/>
      <c r="AR426" s="118"/>
      <c r="AS426" s="118"/>
      <c r="AT426" s="118"/>
      <c r="AU426" s="118"/>
      <c r="AV426" s="118"/>
      <c r="AW426" s="118"/>
      <c r="AX426" s="165" t="str">
        <f t="shared" si="6"/>
        <v/>
      </c>
      <c r="AY426" s="113"/>
      <c r="AZ426" s="113"/>
    </row>
    <row r="427" spans="1:52" x14ac:dyDescent="0.25">
      <c r="A427" s="113"/>
      <c r="B427" s="113"/>
      <c r="C427" s="113"/>
      <c r="D427" s="114"/>
      <c r="E427" s="113"/>
      <c r="F427" s="113"/>
      <c r="G427" s="113"/>
      <c r="H427" s="113"/>
      <c r="I427" s="115"/>
      <c r="J427" s="113"/>
      <c r="K427" s="113"/>
      <c r="L427" s="113"/>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65" t="str">
        <f t="shared" si="6"/>
        <v/>
      </c>
      <c r="AY427" s="113"/>
      <c r="AZ427" s="113"/>
    </row>
    <row r="428" spans="1:52" x14ac:dyDescent="0.25">
      <c r="A428" s="113"/>
      <c r="B428" s="113"/>
      <c r="C428" s="113"/>
      <c r="D428" s="114"/>
      <c r="E428" s="113"/>
      <c r="F428" s="113"/>
      <c r="G428" s="113"/>
      <c r="H428" s="113"/>
      <c r="I428" s="115"/>
      <c r="J428" s="113"/>
      <c r="K428" s="113"/>
      <c r="L428" s="113"/>
      <c r="M428" s="118"/>
      <c r="N428" s="118"/>
      <c r="O428" s="118"/>
      <c r="P428" s="118"/>
      <c r="Q428" s="118"/>
      <c r="R428" s="118"/>
      <c r="S428" s="118"/>
      <c r="T428" s="118"/>
      <c r="U428" s="118"/>
      <c r="V428" s="118"/>
      <c r="W428" s="118"/>
      <c r="X428" s="118"/>
      <c r="Y428" s="118"/>
      <c r="Z428" s="118"/>
      <c r="AA428" s="118"/>
      <c r="AB428" s="118"/>
      <c r="AC428" s="118"/>
      <c r="AD428" s="118"/>
      <c r="AE428" s="118"/>
      <c r="AF428" s="118"/>
      <c r="AG428" s="118"/>
      <c r="AH428" s="118"/>
      <c r="AI428" s="118"/>
      <c r="AJ428" s="118"/>
      <c r="AK428" s="118"/>
      <c r="AL428" s="118"/>
      <c r="AM428" s="118"/>
      <c r="AN428" s="118"/>
      <c r="AO428" s="118"/>
      <c r="AP428" s="118"/>
      <c r="AQ428" s="118"/>
      <c r="AR428" s="118"/>
      <c r="AS428" s="118"/>
      <c r="AT428" s="118"/>
      <c r="AU428" s="118"/>
      <c r="AV428" s="118"/>
      <c r="AW428" s="118"/>
      <c r="AX428" s="165" t="str">
        <f t="shared" si="6"/>
        <v/>
      </c>
      <c r="AY428" s="113"/>
      <c r="AZ428" s="113"/>
    </row>
    <row r="429" spans="1:52" x14ac:dyDescent="0.25">
      <c r="A429" s="113"/>
      <c r="B429" s="113"/>
      <c r="C429" s="113"/>
      <c r="D429" s="114"/>
      <c r="E429" s="113"/>
      <c r="F429" s="113"/>
      <c r="G429" s="113"/>
      <c r="H429" s="113"/>
      <c r="I429" s="115"/>
      <c r="J429" s="113"/>
      <c r="K429" s="113"/>
      <c r="L429" s="113"/>
      <c r="M429" s="118"/>
      <c r="N429" s="118"/>
      <c r="O429" s="118"/>
      <c r="P429" s="118"/>
      <c r="Q429" s="118"/>
      <c r="R429" s="118"/>
      <c r="S429" s="118"/>
      <c r="T429" s="118"/>
      <c r="U429" s="118"/>
      <c r="V429" s="118"/>
      <c r="W429" s="118"/>
      <c r="X429" s="118"/>
      <c r="Y429" s="118"/>
      <c r="Z429" s="118"/>
      <c r="AA429" s="118"/>
      <c r="AB429" s="118"/>
      <c r="AC429" s="118"/>
      <c r="AD429" s="118"/>
      <c r="AE429" s="118"/>
      <c r="AF429" s="118"/>
      <c r="AG429" s="118"/>
      <c r="AH429" s="118"/>
      <c r="AI429" s="118"/>
      <c r="AJ429" s="118"/>
      <c r="AK429" s="118"/>
      <c r="AL429" s="118"/>
      <c r="AM429" s="118"/>
      <c r="AN429" s="118"/>
      <c r="AO429" s="118"/>
      <c r="AP429" s="118"/>
      <c r="AQ429" s="118"/>
      <c r="AR429" s="118"/>
      <c r="AS429" s="118"/>
      <c r="AT429" s="118"/>
      <c r="AU429" s="118"/>
      <c r="AV429" s="118"/>
      <c r="AW429" s="118"/>
      <c r="AX429" s="165" t="str">
        <f t="shared" si="6"/>
        <v/>
      </c>
      <c r="AY429" s="113"/>
      <c r="AZ429" s="113"/>
    </row>
    <row r="430" spans="1:52" x14ac:dyDescent="0.25">
      <c r="A430" s="113"/>
      <c r="B430" s="113"/>
      <c r="C430" s="113"/>
      <c r="D430" s="114"/>
      <c r="E430" s="113"/>
      <c r="F430" s="113"/>
      <c r="G430" s="113"/>
      <c r="H430" s="113"/>
      <c r="I430" s="115"/>
      <c r="J430" s="113"/>
      <c r="K430" s="113"/>
      <c r="L430" s="113"/>
      <c r="M430" s="118"/>
      <c r="N430" s="118"/>
      <c r="O430" s="118"/>
      <c r="P430" s="118"/>
      <c r="Q430" s="118"/>
      <c r="R430" s="118"/>
      <c r="S430" s="118"/>
      <c r="T430" s="118"/>
      <c r="U430" s="118"/>
      <c r="V430" s="118"/>
      <c r="W430" s="118"/>
      <c r="X430" s="118"/>
      <c r="Y430" s="118"/>
      <c r="Z430" s="118"/>
      <c r="AA430" s="118"/>
      <c r="AB430" s="118"/>
      <c r="AC430" s="118"/>
      <c r="AD430" s="118"/>
      <c r="AE430" s="118"/>
      <c r="AF430" s="118"/>
      <c r="AG430" s="118"/>
      <c r="AH430" s="118"/>
      <c r="AI430" s="118"/>
      <c r="AJ430" s="118"/>
      <c r="AK430" s="118"/>
      <c r="AL430" s="118"/>
      <c r="AM430" s="118"/>
      <c r="AN430" s="118"/>
      <c r="AO430" s="118"/>
      <c r="AP430" s="118"/>
      <c r="AQ430" s="118"/>
      <c r="AR430" s="118"/>
      <c r="AS430" s="118"/>
      <c r="AT430" s="118"/>
      <c r="AU430" s="118"/>
      <c r="AV430" s="118"/>
      <c r="AW430" s="118"/>
      <c r="AX430" s="165" t="str">
        <f t="shared" si="6"/>
        <v/>
      </c>
      <c r="AY430" s="113"/>
      <c r="AZ430" s="113"/>
    </row>
    <row r="431" spans="1:52" x14ac:dyDescent="0.25">
      <c r="A431" s="113"/>
      <c r="B431" s="113"/>
      <c r="C431" s="113"/>
      <c r="D431" s="114"/>
      <c r="E431" s="113"/>
      <c r="F431" s="113"/>
      <c r="G431" s="113"/>
      <c r="H431" s="113"/>
      <c r="I431" s="115"/>
      <c r="J431" s="113"/>
      <c r="K431" s="113"/>
      <c r="L431" s="113"/>
      <c r="M431" s="118"/>
      <c r="N431" s="118"/>
      <c r="O431" s="118"/>
      <c r="P431" s="118"/>
      <c r="Q431" s="118"/>
      <c r="R431" s="118"/>
      <c r="S431" s="118"/>
      <c r="T431" s="118"/>
      <c r="U431" s="118"/>
      <c r="V431" s="118"/>
      <c r="W431" s="118"/>
      <c r="X431" s="118"/>
      <c r="Y431" s="118"/>
      <c r="Z431" s="118"/>
      <c r="AA431" s="118"/>
      <c r="AB431" s="118"/>
      <c r="AC431" s="118"/>
      <c r="AD431" s="118"/>
      <c r="AE431" s="118"/>
      <c r="AF431" s="118"/>
      <c r="AG431" s="118"/>
      <c r="AH431" s="118"/>
      <c r="AI431" s="118"/>
      <c r="AJ431" s="118"/>
      <c r="AK431" s="118"/>
      <c r="AL431" s="118"/>
      <c r="AM431" s="118"/>
      <c r="AN431" s="118"/>
      <c r="AO431" s="118"/>
      <c r="AP431" s="118"/>
      <c r="AQ431" s="118"/>
      <c r="AR431" s="118"/>
      <c r="AS431" s="118"/>
      <c r="AT431" s="118"/>
      <c r="AU431" s="118"/>
      <c r="AV431" s="118"/>
      <c r="AW431" s="118"/>
      <c r="AX431" s="165" t="str">
        <f t="shared" si="6"/>
        <v/>
      </c>
      <c r="AY431" s="113"/>
      <c r="AZ431" s="113"/>
    </row>
    <row r="432" spans="1:52" x14ac:dyDescent="0.25">
      <c r="A432" s="113"/>
      <c r="B432" s="113"/>
      <c r="C432" s="113"/>
      <c r="D432" s="114"/>
      <c r="E432" s="113"/>
      <c r="F432" s="113"/>
      <c r="G432" s="113"/>
      <c r="H432" s="113"/>
      <c r="I432" s="115"/>
      <c r="J432" s="113"/>
      <c r="K432" s="113"/>
      <c r="L432" s="113"/>
      <c r="M432" s="118"/>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8"/>
      <c r="AL432" s="118"/>
      <c r="AM432" s="118"/>
      <c r="AN432" s="118"/>
      <c r="AO432" s="118"/>
      <c r="AP432" s="118"/>
      <c r="AQ432" s="118"/>
      <c r="AR432" s="118"/>
      <c r="AS432" s="118"/>
      <c r="AT432" s="118"/>
      <c r="AU432" s="118"/>
      <c r="AV432" s="118"/>
      <c r="AW432" s="118"/>
      <c r="AX432" s="165" t="str">
        <f t="shared" si="6"/>
        <v/>
      </c>
      <c r="AY432" s="113"/>
      <c r="AZ432" s="113"/>
    </row>
    <row r="433" spans="1:52" x14ac:dyDescent="0.25">
      <c r="A433" s="113"/>
      <c r="B433" s="113"/>
      <c r="C433" s="113"/>
      <c r="D433" s="114"/>
      <c r="E433" s="113"/>
      <c r="F433" s="113"/>
      <c r="G433" s="113"/>
      <c r="H433" s="113"/>
      <c r="I433" s="115"/>
      <c r="J433" s="113"/>
      <c r="K433" s="113"/>
      <c r="L433" s="113"/>
      <c r="M433" s="118"/>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8"/>
      <c r="AL433" s="118"/>
      <c r="AM433" s="118"/>
      <c r="AN433" s="118"/>
      <c r="AO433" s="118"/>
      <c r="AP433" s="118"/>
      <c r="AQ433" s="118"/>
      <c r="AR433" s="118"/>
      <c r="AS433" s="118"/>
      <c r="AT433" s="118"/>
      <c r="AU433" s="118"/>
      <c r="AV433" s="118"/>
      <c r="AW433" s="118"/>
      <c r="AX433" s="165" t="str">
        <f t="shared" si="6"/>
        <v/>
      </c>
      <c r="AY433" s="113"/>
      <c r="AZ433" s="113"/>
    </row>
    <row r="434" spans="1:52" x14ac:dyDescent="0.25">
      <c r="A434" s="113"/>
      <c r="B434" s="113"/>
      <c r="C434" s="113"/>
      <c r="D434" s="114"/>
      <c r="E434" s="113"/>
      <c r="F434" s="113"/>
      <c r="G434" s="113"/>
      <c r="H434" s="113"/>
      <c r="I434" s="115"/>
      <c r="J434" s="113"/>
      <c r="K434" s="113"/>
      <c r="L434" s="113"/>
      <c r="M434" s="118"/>
      <c r="N434" s="118"/>
      <c r="O434" s="118"/>
      <c r="P434" s="118"/>
      <c r="Q434" s="118"/>
      <c r="R434" s="118"/>
      <c r="S434" s="118"/>
      <c r="T434" s="118"/>
      <c r="U434" s="118"/>
      <c r="V434" s="118"/>
      <c r="W434" s="118"/>
      <c r="X434" s="118"/>
      <c r="Y434" s="118"/>
      <c r="Z434" s="118"/>
      <c r="AA434" s="118"/>
      <c r="AB434" s="118"/>
      <c r="AC434" s="118"/>
      <c r="AD434" s="118"/>
      <c r="AE434" s="118"/>
      <c r="AF434" s="118"/>
      <c r="AG434" s="118"/>
      <c r="AH434" s="118"/>
      <c r="AI434" s="118"/>
      <c r="AJ434" s="118"/>
      <c r="AK434" s="118"/>
      <c r="AL434" s="118"/>
      <c r="AM434" s="118"/>
      <c r="AN434" s="118"/>
      <c r="AO434" s="118"/>
      <c r="AP434" s="118"/>
      <c r="AQ434" s="118"/>
      <c r="AR434" s="118"/>
      <c r="AS434" s="118"/>
      <c r="AT434" s="118"/>
      <c r="AU434" s="118"/>
      <c r="AV434" s="118"/>
      <c r="AW434" s="118"/>
      <c r="AX434" s="165" t="str">
        <f t="shared" si="6"/>
        <v/>
      </c>
      <c r="AY434" s="113"/>
      <c r="AZ434" s="113"/>
    </row>
    <row r="435" spans="1:52" x14ac:dyDescent="0.25">
      <c r="A435" s="113"/>
      <c r="B435" s="113"/>
      <c r="C435" s="113"/>
      <c r="D435" s="114"/>
      <c r="E435" s="113"/>
      <c r="F435" s="113"/>
      <c r="G435" s="113"/>
      <c r="H435" s="113"/>
      <c r="I435" s="115"/>
      <c r="J435" s="113"/>
      <c r="K435" s="113"/>
      <c r="L435" s="113"/>
      <c r="M435" s="118"/>
      <c r="N435" s="118"/>
      <c r="O435" s="118"/>
      <c r="P435" s="118"/>
      <c r="Q435" s="118"/>
      <c r="R435" s="118"/>
      <c r="S435" s="118"/>
      <c r="T435" s="118"/>
      <c r="U435" s="118"/>
      <c r="V435" s="118"/>
      <c r="W435" s="118"/>
      <c r="X435" s="118"/>
      <c r="Y435" s="118"/>
      <c r="Z435" s="118"/>
      <c r="AA435" s="118"/>
      <c r="AB435" s="118"/>
      <c r="AC435" s="118"/>
      <c r="AD435" s="118"/>
      <c r="AE435" s="118"/>
      <c r="AF435" s="118"/>
      <c r="AG435" s="118"/>
      <c r="AH435" s="118"/>
      <c r="AI435" s="118"/>
      <c r="AJ435" s="118"/>
      <c r="AK435" s="118"/>
      <c r="AL435" s="118"/>
      <c r="AM435" s="118"/>
      <c r="AN435" s="118"/>
      <c r="AO435" s="118"/>
      <c r="AP435" s="118"/>
      <c r="AQ435" s="118"/>
      <c r="AR435" s="118"/>
      <c r="AS435" s="118"/>
      <c r="AT435" s="118"/>
      <c r="AU435" s="118"/>
      <c r="AV435" s="118"/>
      <c r="AW435" s="118"/>
      <c r="AX435" s="165" t="str">
        <f t="shared" si="6"/>
        <v/>
      </c>
      <c r="AY435" s="113"/>
      <c r="AZ435" s="113"/>
    </row>
    <row r="436" spans="1:52" x14ac:dyDescent="0.25">
      <c r="A436" s="113"/>
      <c r="B436" s="113"/>
      <c r="C436" s="113"/>
      <c r="D436" s="114"/>
      <c r="E436" s="113"/>
      <c r="F436" s="113"/>
      <c r="G436" s="113"/>
      <c r="H436" s="113"/>
      <c r="I436" s="115"/>
      <c r="J436" s="113"/>
      <c r="K436" s="113"/>
      <c r="L436" s="113"/>
      <c r="M436" s="118"/>
      <c r="N436" s="118"/>
      <c r="O436" s="118"/>
      <c r="P436" s="118"/>
      <c r="Q436" s="118"/>
      <c r="R436" s="118"/>
      <c r="S436" s="118"/>
      <c r="T436" s="118"/>
      <c r="U436" s="118"/>
      <c r="V436" s="118"/>
      <c r="W436" s="118"/>
      <c r="X436" s="118"/>
      <c r="Y436" s="118"/>
      <c r="Z436" s="118"/>
      <c r="AA436" s="118"/>
      <c r="AB436" s="118"/>
      <c r="AC436" s="118"/>
      <c r="AD436" s="118"/>
      <c r="AE436" s="118"/>
      <c r="AF436" s="118"/>
      <c r="AG436" s="118"/>
      <c r="AH436" s="118"/>
      <c r="AI436" s="118"/>
      <c r="AJ436" s="118"/>
      <c r="AK436" s="118"/>
      <c r="AL436" s="118"/>
      <c r="AM436" s="118"/>
      <c r="AN436" s="118"/>
      <c r="AO436" s="118"/>
      <c r="AP436" s="118"/>
      <c r="AQ436" s="118"/>
      <c r="AR436" s="118"/>
      <c r="AS436" s="118"/>
      <c r="AT436" s="118"/>
      <c r="AU436" s="118"/>
      <c r="AV436" s="118"/>
      <c r="AW436" s="118"/>
      <c r="AX436" s="165" t="str">
        <f t="shared" si="6"/>
        <v/>
      </c>
      <c r="AY436" s="113"/>
      <c r="AZ436" s="113"/>
    </row>
    <row r="437" spans="1:52" x14ac:dyDescent="0.25">
      <c r="A437" s="113"/>
      <c r="B437" s="113"/>
      <c r="C437" s="113"/>
      <c r="D437" s="114"/>
      <c r="E437" s="113"/>
      <c r="F437" s="113"/>
      <c r="G437" s="113"/>
      <c r="H437" s="113"/>
      <c r="I437" s="115"/>
      <c r="J437" s="113"/>
      <c r="K437" s="113"/>
      <c r="L437" s="113"/>
      <c r="M437" s="118"/>
      <c r="N437" s="118"/>
      <c r="O437" s="118"/>
      <c r="P437" s="118"/>
      <c r="Q437" s="118"/>
      <c r="R437" s="118"/>
      <c r="S437" s="118"/>
      <c r="T437" s="118"/>
      <c r="U437" s="118"/>
      <c r="V437" s="118"/>
      <c r="W437" s="118"/>
      <c r="X437" s="118"/>
      <c r="Y437" s="118"/>
      <c r="Z437" s="118"/>
      <c r="AA437" s="118"/>
      <c r="AB437" s="118"/>
      <c r="AC437" s="118"/>
      <c r="AD437" s="118"/>
      <c r="AE437" s="118"/>
      <c r="AF437" s="118"/>
      <c r="AG437" s="118"/>
      <c r="AH437" s="118"/>
      <c r="AI437" s="118"/>
      <c r="AJ437" s="118"/>
      <c r="AK437" s="118"/>
      <c r="AL437" s="118"/>
      <c r="AM437" s="118"/>
      <c r="AN437" s="118"/>
      <c r="AO437" s="118"/>
      <c r="AP437" s="118"/>
      <c r="AQ437" s="118"/>
      <c r="AR437" s="118"/>
      <c r="AS437" s="118"/>
      <c r="AT437" s="118"/>
      <c r="AU437" s="118"/>
      <c r="AV437" s="118"/>
      <c r="AW437" s="118"/>
      <c r="AX437" s="165" t="str">
        <f t="shared" si="6"/>
        <v/>
      </c>
      <c r="AY437" s="113"/>
      <c r="AZ437" s="113"/>
    </row>
    <row r="438" spans="1:52" x14ac:dyDescent="0.25">
      <c r="A438" s="113"/>
      <c r="B438" s="113"/>
      <c r="C438" s="113"/>
      <c r="D438" s="114"/>
      <c r="E438" s="113"/>
      <c r="F438" s="113"/>
      <c r="G438" s="113"/>
      <c r="H438" s="113"/>
      <c r="I438" s="115"/>
      <c r="J438" s="113"/>
      <c r="K438" s="113"/>
      <c r="L438" s="113"/>
      <c r="M438" s="118"/>
      <c r="N438" s="118"/>
      <c r="O438" s="118"/>
      <c r="P438" s="118"/>
      <c r="Q438" s="118"/>
      <c r="R438" s="118"/>
      <c r="S438" s="118"/>
      <c r="T438" s="118"/>
      <c r="U438" s="118"/>
      <c r="V438" s="118"/>
      <c r="W438" s="118"/>
      <c r="X438" s="118"/>
      <c r="Y438" s="118"/>
      <c r="Z438" s="118"/>
      <c r="AA438" s="118"/>
      <c r="AB438" s="118"/>
      <c r="AC438" s="118"/>
      <c r="AD438" s="118"/>
      <c r="AE438" s="118"/>
      <c r="AF438" s="118"/>
      <c r="AG438" s="118"/>
      <c r="AH438" s="118"/>
      <c r="AI438" s="118"/>
      <c r="AJ438" s="118"/>
      <c r="AK438" s="118"/>
      <c r="AL438" s="118"/>
      <c r="AM438" s="118"/>
      <c r="AN438" s="118"/>
      <c r="AO438" s="118"/>
      <c r="AP438" s="118"/>
      <c r="AQ438" s="118"/>
      <c r="AR438" s="118"/>
      <c r="AS438" s="118"/>
      <c r="AT438" s="118"/>
      <c r="AU438" s="118"/>
      <c r="AV438" s="118"/>
      <c r="AW438" s="118"/>
      <c r="AX438" s="165" t="str">
        <f t="shared" si="6"/>
        <v/>
      </c>
      <c r="AY438" s="113"/>
      <c r="AZ438" s="113"/>
    </row>
    <row r="439" spans="1:52" x14ac:dyDescent="0.25">
      <c r="A439" s="113"/>
      <c r="B439" s="113"/>
      <c r="C439" s="113"/>
      <c r="D439" s="114"/>
      <c r="E439" s="113"/>
      <c r="F439" s="113"/>
      <c r="G439" s="113"/>
      <c r="H439" s="113"/>
      <c r="I439" s="115"/>
      <c r="J439" s="113"/>
      <c r="K439" s="113"/>
      <c r="L439" s="113"/>
      <c r="M439" s="118"/>
      <c r="N439" s="118"/>
      <c r="O439" s="118"/>
      <c r="P439" s="118"/>
      <c r="Q439" s="118"/>
      <c r="R439" s="118"/>
      <c r="S439" s="118"/>
      <c r="T439" s="118"/>
      <c r="U439" s="118"/>
      <c r="V439" s="118"/>
      <c r="W439" s="118"/>
      <c r="X439" s="118"/>
      <c r="Y439" s="118"/>
      <c r="Z439" s="118"/>
      <c r="AA439" s="118"/>
      <c r="AB439" s="118"/>
      <c r="AC439" s="118"/>
      <c r="AD439" s="118"/>
      <c r="AE439" s="118"/>
      <c r="AF439" s="118"/>
      <c r="AG439" s="118"/>
      <c r="AH439" s="118"/>
      <c r="AI439" s="118"/>
      <c r="AJ439" s="118"/>
      <c r="AK439" s="118"/>
      <c r="AL439" s="118"/>
      <c r="AM439" s="118"/>
      <c r="AN439" s="118"/>
      <c r="AO439" s="118"/>
      <c r="AP439" s="118"/>
      <c r="AQ439" s="118"/>
      <c r="AR439" s="118"/>
      <c r="AS439" s="118"/>
      <c r="AT439" s="118"/>
      <c r="AU439" s="118"/>
      <c r="AV439" s="118"/>
      <c r="AW439" s="118"/>
      <c r="AX439" s="165" t="str">
        <f t="shared" si="6"/>
        <v/>
      </c>
      <c r="AY439" s="113"/>
      <c r="AZ439" s="113"/>
    </row>
    <row r="440" spans="1:52" x14ac:dyDescent="0.25">
      <c r="A440" s="113"/>
      <c r="B440" s="113"/>
      <c r="C440" s="113"/>
      <c r="D440" s="114"/>
      <c r="E440" s="113"/>
      <c r="F440" s="113"/>
      <c r="G440" s="113"/>
      <c r="H440" s="113"/>
      <c r="I440" s="115"/>
      <c r="J440" s="113"/>
      <c r="K440" s="113"/>
      <c r="L440" s="113"/>
      <c r="M440" s="118"/>
      <c r="N440" s="118"/>
      <c r="O440" s="118"/>
      <c r="P440" s="118"/>
      <c r="Q440" s="118"/>
      <c r="R440" s="118"/>
      <c r="S440" s="118"/>
      <c r="T440" s="118"/>
      <c r="U440" s="118"/>
      <c r="V440" s="118"/>
      <c r="W440" s="118"/>
      <c r="X440" s="118"/>
      <c r="Y440" s="118"/>
      <c r="Z440" s="118"/>
      <c r="AA440" s="118"/>
      <c r="AB440" s="118"/>
      <c r="AC440" s="118"/>
      <c r="AD440" s="118"/>
      <c r="AE440" s="118"/>
      <c r="AF440" s="118"/>
      <c r="AG440" s="118"/>
      <c r="AH440" s="118"/>
      <c r="AI440" s="118"/>
      <c r="AJ440" s="118"/>
      <c r="AK440" s="118"/>
      <c r="AL440" s="118"/>
      <c r="AM440" s="118"/>
      <c r="AN440" s="118"/>
      <c r="AO440" s="118"/>
      <c r="AP440" s="118"/>
      <c r="AQ440" s="118"/>
      <c r="AR440" s="118"/>
      <c r="AS440" s="118"/>
      <c r="AT440" s="118"/>
      <c r="AU440" s="118"/>
      <c r="AV440" s="118"/>
      <c r="AW440" s="118"/>
      <c r="AX440" s="165" t="str">
        <f t="shared" si="6"/>
        <v/>
      </c>
      <c r="AY440" s="113"/>
      <c r="AZ440" s="113"/>
    </row>
    <row r="441" spans="1:52" x14ac:dyDescent="0.25">
      <c r="A441" s="113"/>
      <c r="B441" s="113"/>
      <c r="C441" s="113"/>
      <c r="D441" s="114"/>
      <c r="E441" s="113"/>
      <c r="F441" s="113"/>
      <c r="G441" s="113"/>
      <c r="H441" s="113"/>
      <c r="I441" s="115"/>
      <c r="J441" s="113"/>
      <c r="K441" s="113"/>
      <c r="L441" s="113"/>
      <c r="M441" s="118"/>
      <c r="N441" s="118"/>
      <c r="O441" s="118"/>
      <c r="P441" s="118"/>
      <c r="Q441" s="118"/>
      <c r="R441" s="118"/>
      <c r="S441" s="118"/>
      <c r="T441" s="118"/>
      <c r="U441" s="118"/>
      <c r="V441" s="118"/>
      <c r="W441" s="118"/>
      <c r="X441" s="118"/>
      <c r="Y441" s="118"/>
      <c r="Z441" s="118"/>
      <c r="AA441" s="118"/>
      <c r="AB441" s="118"/>
      <c r="AC441" s="118"/>
      <c r="AD441" s="118"/>
      <c r="AE441" s="118"/>
      <c r="AF441" s="118"/>
      <c r="AG441" s="118"/>
      <c r="AH441" s="118"/>
      <c r="AI441" s="118"/>
      <c r="AJ441" s="118"/>
      <c r="AK441" s="118"/>
      <c r="AL441" s="118"/>
      <c r="AM441" s="118"/>
      <c r="AN441" s="118"/>
      <c r="AO441" s="118"/>
      <c r="AP441" s="118"/>
      <c r="AQ441" s="118"/>
      <c r="AR441" s="118"/>
      <c r="AS441" s="118"/>
      <c r="AT441" s="118"/>
      <c r="AU441" s="118"/>
      <c r="AV441" s="118"/>
      <c r="AW441" s="118"/>
      <c r="AX441" s="165" t="str">
        <f t="shared" si="6"/>
        <v/>
      </c>
      <c r="AY441" s="113"/>
      <c r="AZ441" s="113"/>
    </row>
    <row r="442" spans="1:52" x14ac:dyDescent="0.25">
      <c r="A442" s="113"/>
      <c r="B442" s="113"/>
      <c r="C442" s="113"/>
      <c r="D442" s="114"/>
      <c r="E442" s="113"/>
      <c r="F442" s="113"/>
      <c r="G442" s="113"/>
      <c r="H442" s="113"/>
      <c r="I442" s="115"/>
      <c r="J442" s="113"/>
      <c r="K442" s="113"/>
      <c r="L442" s="113"/>
      <c r="M442" s="118"/>
      <c r="N442" s="118"/>
      <c r="O442" s="118"/>
      <c r="P442" s="118"/>
      <c r="Q442" s="118"/>
      <c r="R442" s="118"/>
      <c r="S442" s="118"/>
      <c r="T442" s="118"/>
      <c r="U442" s="118"/>
      <c r="V442" s="118"/>
      <c r="W442" s="118"/>
      <c r="X442" s="118"/>
      <c r="Y442" s="118"/>
      <c r="Z442" s="118"/>
      <c r="AA442" s="118"/>
      <c r="AB442" s="118"/>
      <c r="AC442" s="118"/>
      <c r="AD442" s="118"/>
      <c r="AE442" s="118"/>
      <c r="AF442" s="118"/>
      <c r="AG442" s="118"/>
      <c r="AH442" s="118"/>
      <c r="AI442" s="118"/>
      <c r="AJ442" s="118"/>
      <c r="AK442" s="118"/>
      <c r="AL442" s="118"/>
      <c r="AM442" s="118"/>
      <c r="AN442" s="118"/>
      <c r="AO442" s="118"/>
      <c r="AP442" s="118"/>
      <c r="AQ442" s="118"/>
      <c r="AR442" s="118"/>
      <c r="AS442" s="118"/>
      <c r="AT442" s="118"/>
      <c r="AU442" s="118"/>
      <c r="AV442" s="118"/>
      <c r="AW442" s="118"/>
      <c r="AX442" s="165" t="str">
        <f t="shared" si="6"/>
        <v/>
      </c>
      <c r="AY442" s="113"/>
      <c r="AZ442" s="113"/>
    </row>
    <row r="443" spans="1:52" x14ac:dyDescent="0.25">
      <c r="A443" s="113"/>
      <c r="B443" s="113"/>
      <c r="C443" s="113"/>
      <c r="D443" s="114"/>
      <c r="E443" s="113"/>
      <c r="F443" s="113"/>
      <c r="G443" s="113"/>
      <c r="H443" s="113"/>
      <c r="I443" s="115"/>
      <c r="J443" s="113"/>
      <c r="K443" s="113"/>
      <c r="L443" s="113"/>
      <c r="M443" s="118"/>
      <c r="N443" s="118"/>
      <c r="O443" s="118"/>
      <c r="P443" s="118"/>
      <c r="Q443" s="118"/>
      <c r="R443" s="118"/>
      <c r="S443" s="118"/>
      <c r="T443" s="118"/>
      <c r="U443" s="118"/>
      <c r="V443" s="118"/>
      <c r="W443" s="118"/>
      <c r="X443" s="118"/>
      <c r="Y443" s="118"/>
      <c r="Z443" s="118"/>
      <c r="AA443" s="118"/>
      <c r="AB443" s="118"/>
      <c r="AC443" s="118"/>
      <c r="AD443" s="118"/>
      <c r="AE443" s="118"/>
      <c r="AF443" s="118"/>
      <c r="AG443" s="118"/>
      <c r="AH443" s="118"/>
      <c r="AI443" s="118"/>
      <c r="AJ443" s="118"/>
      <c r="AK443" s="118"/>
      <c r="AL443" s="118"/>
      <c r="AM443" s="118"/>
      <c r="AN443" s="118"/>
      <c r="AO443" s="118"/>
      <c r="AP443" s="118"/>
      <c r="AQ443" s="118"/>
      <c r="AR443" s="118"/>
      <c r="AS443" s="118"/>
      <c r="AT443" s="118"/>
      <c r="AU443" s="118"/>
      <c r="AV443" s="118"/>
      <c r="AW443" s="118"/>
      <c r="AX443" s="165" t="str">
        <f t="shared" si="6"/>
        <v/>
      </c>
      <c r="AY443" s="113"/>
      <c r="AZ443" s="113"/>
    </row>
    <row r="444" spans="1:52" x14ac:dyDescent="0.25">
      <c r="A444" s="113"/>
      <c r="B444" s="113"/>
      <c r="C444" s="113"/>
      <c r="D444" s="114"/>
      <c r="E444" s="113"/>
      <c r="F444" s="113"/>
      <c r="G444" s="113"/>
      <c r="H444" s="113"/>
      <c r="I444" s="115"/>
      <c r="J444" s="113"/>
      <c r="K444" s="113"/>
      <c r="L444" s="113"/>
      <c r="M444" s="118"/>
      <c r="N444" s="118"/>
      <c r="O444" s="118"/>
      <c r="P444" s="118"/>
      <c r="Q444" s="118"/>
      <c r="R444" s="118"/>
      <c r="S444" s="118"/>
      <c r="T444" s="118"/>
      <c r="U444" s="118"/>
      <c r="V444" s="118"/>
      <c r="W444" s="118"/>
      <c r="X444" s="118"/>
      <c r="Y444" s="118"/>
      <c r="Z444" s="118"/>
      <c r="AA444" s="118"/>
      <c r="AB444" s="118"/>
      <c r="AC444" s="118"/>
      <c r="AD444" s="118"/>
      <c r="AE444" s="118"/>
      <c r="AF444" s="118"/>
      <c r="AG444" s="118"/>
      <c r="AH444" s="118"/>
      <c r="AI444" s="118"/>
      <c r="AJ444" s="118"/>
      <c r="AK444" s="118"/>
      <c r="AL444" s="118"/>
      <c r="AM444" s="118"/>
      <c r="AN444" s="118"/>
      <c r="AO444" s="118"/>
      <c r="AP444" s="118"/>
      <c r="AQ444" s="118"/>
      <c r="AR444" s="118"/>
      <c r="AS444" s="118"/>
      <c r="AT444" s="118"/>
      <c r="AU444" s="118"/>
      <c r="AV444" s="118"/>
      <c r="AW444" s="118"/>
      <c r="AX444" s="165" t="str">
        <f t="shared" si="6"/>
        <v/>
      </c>
      <c r="AY444" s="113"/>
      <c r="AZ444" s="113"/>
    </row>
    <row r="445" spans="1:52" x14ac:dyDescent="0.25">
      <c r="A445" s="113"/>
      <c r="B445" s="113"/>
      <c r="C445" s="113"/>
      <c r="D445" s="114"/>
      <c r="E445" s="113"/>
      <c r="F445" s="113"/>
      <c r="G445" s="113"/>
      <c r="H445" s="113"/>
      <c r="I445" s="115"/>
      <c r="J445" s="113"/>
      <c r="K445" s="113"/>
      <c r="L445" s="113"/>
      <c r="M445" s="118"/>
      <c r="N445" s="118"/>
      <c r="O445" s="118"/>
      <c r="P445" s="118"/>
      <c r="Q445" s="118"/>
      <c r="R445" s="118"/>
      <c r="S445" s="118"/>
      <c r="T445" s="118"/>
      <c r="U445" s="118"/>
      <c r="V445" s="118"/>
      <c r="W445" s="118"/>
      <c r="X445" s="118"/>
      <c r="Y445" s="118"/>
      <c r="Z445" s="118"/>
      <c r="AA445" s="118"/>
      <c r="AB445" s="118"/>
      <c r="AC445" s="118"/>
      <c r="AD445" s="118"/>
      <c r="AE445" s="118"/>
      <c r="AF445" s="118"/>
      <c r="AG445" s="118"/>
      <c r="AH445" s="118"/>
      <c r="AI445" s="118"/>
      <c r="AJ445" s="118"/>
      <c r="AK445" s="118"/>
      <c r="AL445" s="118"/>
      <c r="AM445" s="118"/>
      <c r="AN445" s="118"/>
      <c r="AO445" s="118"/>
      <c r="AP445" s="118"/>
      <c r="AQ445" s="118"/>
      <c r="AR445" s="118"/>
      <c r="AS445" s="118"/>
      <c r="AT445" s="118"/>
      <c r="AU445" s="118"/>
      <c r="AV445" s="118"/>
      <c r="AW445" s="118"/>
      <c r="AX445" s="165" t="str">
        <f t="shared" si="6"/>
        <v/>
      </c>
      <c r="AY445" s="113"/>
      <c r="AZ445" s="113"/>
    </row>
    <row r="446" spans="1:52" x14ac:dyDescent="0.25">
      <c r="A446" s="113"/>
      <c r="B446" s="113"/>
      <c r="C446" s="113"/>
      <c r="D446" s="114"/>
      <c r="E446" s="113"/>
      <c r="F446" s="113"/>
      <c r="G446" s="113"/>
      <c r="H446" s="113"/>
      <c r="I446" s="115"/>
      <c r="J446" s="113"/>
      <c r="K446" s="113"/>
      <c r="L446" s="113"/>
      <c r="M446" s="118"/>
      <c r="N446" s="118"/>
      <c r="O446" s="118"/>
      <c r="P446" s="118"/>
      <c r="Q446" s="118"/>
      <c r="R446" s="118"/>
      <c r="S446" s="118"/>
      <c r="T446" s="118"/>
      <c r="U446" s="118"/>
      <c r="V446" s="118"/>
      <c r="W446" s="118"/>
      <c r="X446" s="118"/>
      <c r="Y446" s="118"/>
      <c r="Z446" s="118"/>
      <c r="AA446" s="118"/>
      <c r="AB446" s="118"/>
      <c r="AC446" s="118"/>
      <c r="AD446" s="118"/>
      <c r="AE446" s="118"/>
      <c r="AF446" s="118"/>
      <c r="AG446" s="118"/>
      <c r="AH446" s="118"/>
      <c r="AI446" s="118"/>
      <c r="AJ446" s="118"/>
      <c r="AK446" s="118"/>
      <c r="AL446" s="118"/>
      <c r="AM446" s="118"/>
      <c r="AN446" s="118"/>
      <c r="AO446" s="118"/>
      <c r="AP446" s="118"/>
      <c r="AQ446" s="118"/>
      <c r="AR446" s="118"/>
      <c r="AS446" s="118"/>
      <c r="AT446" s="118"/>
      <c r="AU446" s="118"/>
      <c r="AV446" s="118"/>
      <c r="AW446" s="118"/>
      <c r="AX446" s="165" t="str">
        <f t="shared" si="6"/>
        <v/>
      </c>
      <c r="AY446" s="113"/>
      <c r="AZ446" s="113"/>
    </row>
    <row r="447" spans="1:52" x14ac:dyDescent="0.25">
      <c r="A447" s="113"/>
      <c r="B447" s="113"/>
      <c r="C447" s="113"/>
      <c r="D447" s="114"/>
      <c r="E447" s="113"/>
      <c r="F447" s="113"/>
      <c r="G447" s="113"/>
      <c r="H447" s="113"/>
      <c r="I447" s="115"/>
      <c r="J447" s="113"/>
      <c r="K447" s="113"/>
      <c r="L447" s="113"/>
      <c r="M447" s="118"/>
      <c r="N447" s="118"/>
      <c r="O447" s="118"/>
      <c r="P447" s="118"/>
      <c r="Q447" s="118"/>
      <c r="R447" s="118"/>
      <c r="S447" s="118"/>
      <c r="T447" s="118"/>
      <c r="U447" s="118"/>
      <c r="V447" s="118"/>
      <c r="W447" s="118"/>
      <c r="X447" s="118"/>
      <c r="Y447" s="118"/>
      <c r="Z447" s="118"/>
      <c r="AA447" s="118"/>
      <c r="AB447" s="118"/>
      <c r="AC447" s="118"/>
      <c r="AD447" s="118"/>
      <c r="AE447" s="118"/>
      <c r="AF447" s="118"/>
      <c r="AG447" s="118"/>
      <c r="AH447" s="118"/>
      <c r="AI447" s="118"/>
      <c r="AJ447" s="118"/>
      <c r="AK447" s="118"/>
      <c r="AL447" s="118"/>
      <c r="AM447" s="118"/>
      <c r="AN447" s="118"/>
      <c r="AO447" s="118"/>
      <c r="AP447" s="118"/>
      <c r="AQ447" s="118"/>
      <c r="AR447" s="118"/>
      <c r="AS447" s="118"/>
      <c r="AT447" s="118"/>
      <c r="AU447" s="118"/>
      <c r="AV447" s="118"/>
      <c r="AW447" s="118"/>
      <c r="AX447" s="165" t="str">
        <f t="shared" si="6"/>
        <v/>
      </c>
      <c r="AY447" s="113"/>
      <c r="AZ447" s="113"/>
    </row>
    <row r="448" spans="1:52" x14ac:dyDescent="0.25">
      <c r="A448" s="113"/>
      <c r="B448" s="113"/>
      <c r="C448" s="113"/>
      <c r="D448" s="114"/>
      <c r="E448" s="113"/>
      <c r="F448" s="113"/>
      <c r="G448" s="113"/>
      <c r="H448" s="113"/>
      <c r="I448" s="115"/>
      <c r="J448" s="113"/>
      <c r="K448" s="113"/>
      <c r="L448" s="113"/>
      <c r="M448" s="118"/>
      <c r="N448" s="118"/>
      <c r="O448" s="118"/>
      <c r="P448" s="118"/>
      <c r="Q448" s="118"/>
      <c r="R448" s="118"/>
      <c r="S448" s="118"/>
      <c r="T448" s="118"/>
      <c r="U448" s="118"/>
      <c r="V448" s="118"/>
      <c r="W448" s="118"/>
      <c r="X448" s="118"/>
      <c r="Y448" s="118"/>
      <c r="Z448" s="118"/>
      <c r="AA448" s="118"/>
      <c r="AB448" s="118"/>
      <c r="AC448" s="118"/>
      <c r="AD448" s="118"/>
      <c r="AE448" s="118"/>
      <c r="AF448" s="118"/>
      <c r="AG448" s="118"/>
      <c r="AH448" s="118"/>
      <c r="AI448" s="118"/>
      <c r="AJ448" s="118"/>
      <c r="AK448" s="118"/>
      <c r="AL448" s="118"/>
      <c r="AM448" s="118"/>
      <c r="AN448" s="118"/>
      <c r="AO448" s="118"/>
      <c r="AP448" s="118"/>
      <c r="AQ448" s="118"/>
      <c r="AR448" s="118"/>
      <c r="AS448" s="118"/>
      <c r="AT448" s="118"/>
      <c r="AU448" s="118"/>
      <c r="AV448" s="118"/>
      <c r="AW448" s="118"/>
      <c r="AX448" s="165" t="str">
        <f t="shared" si="6"/>
        <v/>
      </c>
      <c r="AY448" s="113"/>
      <c r="AZ448" s="113"/>
    </row>
    <row r="449" spans="1:52" x14ac:dyDescent="0.25">
      <c r="A449" s="113"/>
      <c r="B449" s="113"/>
      <c r="C449" s="113"/>
      <c r="D449" s="114"/>
      <c r="E449" s="113"/>
      <c r="F449" s="113"/>
      <c r="G449" s="113"/>
      <c r="H449" s="113"/>
      <c r="I449" s="115"/>
      <c r="J449" s="113"/>
      <c r="K449" s="113"/>
      <c r="L449" s="113"/>
      <c r="M449" s="118"/>
      <c r="N449" s="118"/>
      <c r="O449" s="118"/>
      <c r="P449" s="118"/>
      <c r="Q449" s="118"/>
      <c r="R449" s="118"/>
      <c r="S449" s="118"/>
      <c r="T449" s="118"/>
      <c r="U449" s="118"/>
      <c r="V449" s="118"/>
      <c r="W449" s="118"/>
      <c r="X449" s="118"/>
      <c r="Y449" s="118"/>
      <c r="Z449" s="118"/>
      <c r="AA449" s="118"/>
      <c r="AB449" s="118"/>
      <c r="AC449" s="118"/>
      <c r="AD449" s="118"/>
      <c r="AE449" s="118"/>
      <c r="AF449" s="118"/>
      <c r="AG449" s="118"/>
      <c r="AH449" s="118"/>
      <c r="AI449" s="118"/>
      <c r="AJ449" s="118"/>
      <c r="AK449" s="118"/>
      <c r="AL449" s="118"/>
      <c r="AM449" s="118"/>
      <c r="AN449" s="118"/>
      <c r="AO449" s="118"/>
      <c r="AP449" s="118"/>
      <c r="AQ449" s="118"/>
      <c r="AR449" s="118"/>
      <c r="AS449" s="118"/>
      <c r="AT449" s="118"/>
      <c r="AU449" s="118"/>
      <c r="AV449" s="118"/>
      <c r="AW449" s="118"/>
      <c r="AX449" s="165" t="str">
        <f t="shared" si="6"/>
        <v/>
      </c>
      <c r="AY449" s="113"/>
      <c r="AZ449" s="113"/>
    </row>
    <row r="450" spans="1:52" x14ac:dyDescent="0.25">
      <c r="A450" s="113"/>
      <c r="B450" s="113"/>
      <c r="C450" s="113"/>
      <c r="D450" s="114"/>
      <c r="E450" s="113"/>
      <c r="F450" s="113"/>
      <c r="G450" s="113"/>
      <c r="H450" s="113"/>
      <c r="I450" s="115"/>
      <c r="J450" s="113"/>
      <c r="K450" s="113"/>
      <c r="L450" s="113"/>
      <c r="M450" s="118"/>
      <c r="N450" s="118"/>
      <c r="O450" s="118"/>
      <c r="P450" s="118"/>
      <c r="Q450" s="118"/>
      <c r="R450" s="118"/>
      <c r="S450" s="118"/>
      <c r="T450" s="118"/>
      <c r="U450" s="118"/>
      <c r="V450" s="118"/>
      <c r="W450" s="118"/>
      <c r="X450" s="118"/>
      <c r="Y450" s="118"/>
      <c r="Z450" s="118"/>
      <c r="AA450" s="118"/>
      <c r="AB450" s="118"/>
      <c r="AC450" s="118"/>
      <c r="AD450" s="118"/>
      <c r="AE450" s="118"/>
      <c r="AF450" s="118"/>
      <c r="AG450" s="118"/>
      <c r="AH450" s="118"/>
      <c r="AI450" s="118"/>
      <c r="AJ450" s="118"/>
      <c r="AK450" s="118"/>
      <c r="AL450" s="118"/>
      <c r="AM450" s="118"/>
      <c r="AN450" s="118"/>
      <c r="AO450" s="118"/>
      <c r="AP450" s="118"/>
      <c r="AQ450" s="118"/>
      <c r="AR450" s="118"/>
      <c r="AS450" s="118"/>
      <c r="AT450" s="118"/>
      <c r="AU450" s="118"/>
      <c r="AV450" s="118"/>
      <c r="AW450" s="118"/>
      <c r="AX450" s="165" t="str">
        <f t="shared" si="6"/>
        <v/>
      </c>
      <c r="AY450" s="113"/>
      <c r="AZ450" s="113"/>
    </row>
    <row r="451" spans="1:52" x14ac:dyDescent="0.25">
      <c r="A451" s="113"/>
      <c r="B451" s="113"/>
      <c r="C451" s="113"/>
      <c r="D451" s="114"/>
      <c r="E451" s="113"/>
      <c r="F451" s="113"/>
      <c r="G451" s="113"/>
      <c r="H451" s="113"/>
      <c r="I451" s="115"/>
      <c r="J451" s="113"/>
      <c r="K451" s="113"/>
      <c r="L451" s="113"/>
      <c r="M451" s="118"/>
      <c r="N451" s="118"/>
      <c r="O451" s="118"/>
      <c r="P451" s="118"/>
      <c r="Q451" s="118"/>
      <c r="R451" s="118"/>
      <c r="S451" s="118"/>
      <c r="T451" s="118"/>
      <c r="U451" s="118"/>
      <c r="V451" s="118"/>
      <c r="W451" s="118"/>
      <c r="X451" s="118"/>
      <c r="Y451" s="118"/>
      <c r="Z451" s="118"/>
      <c r="AA451" s="118"/>
      <c r="AB451" s="118"/>
      <c r="AC451" s="118"/>
      <c r="AD451" s="118"/>
      <c r="AE451" s="118"/>
      <c r="AF451" s="118"/>
      <c r="AG451" s="118"/>
      <c r="AH451" s="118"/>
      <c r="AI451" s="118"/>
      <c r="AJ451" s="118"/>
      <c r="AK451" s="118"/>
      <c r="AL451" s="118"/>
      <c r="AM451" s="118"/>
      <c r="AN451" s="118"/>
      <c r="AO451" s="118"/>
      <c r="AP451" s="118"/>
      <c r="AQ451" s="118"/>
      <c r="AR451" s="118"/>
      <c r="AS451" s="118"/>
      <c r="AT451" s="118"/>
      <c r="AU451" s="118"/>
      <c r="AV451" s="118"/>
      <c r="AW451" s="118"/>
      <c r="AX451" s="165" t="str">
        <f t="shared" si="6"/>
        <v/>
      </c>
      <c r="AY451" s="113"/>
      <c r="AZ451" s="113"/>
    </row>
    <row r="452" spans="1:52" x14ac:dyDescent="0.25">
      <c r="A452" s="113"/>
      <c r="B452" s="113"/>
      <c r="C452" s="113"/>
      <c r="D452" s="114"/>
      <c r="E452" s="113"/>
      <c r="F452" s="113"/>
      <c r="G452" s="113"/>
      <c r="H452" s="113"/>
      <c r="I452" s="115"/>
      <c r="J452" s="113"/>
      <c r="K452" s="113"/>
      <c r="L452" s="113"/>
      <c r="M452" s="118"/>
      <c r="N452" s="118"/>
      <c r="O452" s="118"/>
      <c r="P452" s="118"/>
      <c r="Q452" s="118"/>
      <c r="R452" s="118"/>
      <c r="S452" s="118"/>
      <c r="T452" s="118"/>
      <c r="U452" s="118"/>
      <c r="V452" s="118"/>
      <c r="W452" s="118"/>
      <c r="X452" s="118"/>
      <c r="Y452" s="118"/>
      <c r="Z452" s="118"/>
      <c r="AA452" s="118"/>
      <c r="AB452" s="118"/>
      <c r="AC452" s="118"/>
      <c r="AD452" s="118"/>
      <c r="AE452" s="118"/>
      <c r="AF452" s="118"/>
      <c r="AG452" s="118"/>
      <c r="AH452" s="118"/>
      <c r="AI452" s="118"/>
      <c r="AJ452" s="118"/>
      <c r="AK452" s="118"/>
      <c r="AL452" s="118"/>
      <c r="AM452" s="118"/>
      <c r="AN452" s="118"/>
      <c r="AO452" s="118"/>
      <c r="AP452" s="118"/>
      <c r="AQ452" s="118"/>
      <c r="AR452" s="118"/>
      <c r="AS452" s="118"/>
      <c r="AT452" s="118"/>
      <c r="AU452" s="118"/>
      <c r="AV452" s="118"/>
      <c r="AW452" s="118"/>
      <c r="AX452" s="165" t="str">
        <f t="shared" si="6"/>
        <v/>
      </c>
      <c r="AY452" s="113"/>
      <c r="AZ452" s="113"/>
    </row>
    <row r="453" spans="1:52" x14ac:dyDescent="0.25">
      <c r="A453" s="113"/>
      <c r="B453" s="113"/>
      <c r="C453" s="113"/>
      <c r="D453" s="114"/>
      <c r="E453" s="113"/>
      <c r="F453" s="113"/>
      <c r="G453" s="113"/>
      <c r="H453" s="113"/>
      <c r="I453" s="115"/>
      <c r="J453" s="113"/>
      <c r="K453" s="113"/>
      <c r="L453" s="113"/>
      <c r="M453" s="118"/>
      <c r="N453" s="118"/>
      <c r="O453" s="118"/>
      <c r="P453" s="118"/>
      <c r="Q453" s="118"/>
      <c r="R453" s="118"/>
      <c r="S453" s="118"/>
      <c r="T453" s="118"/>
      <c r="U453" s="118"/>
      <c r="V453" s="118"/>
      <c r="W453" s="118"/>
      <c r="X453" s="118"/>
      <c r="Y453" s="118"/>
      <c r="Z453" s="118"/>
      <c r="AA453" s="118"/>
      <c r="AB453" s="118"/>
      <c r="AC453" s="118"/>
      <c r="AD453" s="118"/>
      <c r="AE453" s="118"/>
      <c r="AF453" s="118"/>
      <c r="AG453" s="118"/>
      <c r="AH453" s="118"/>
      <c r="AI453" s="118"/>
      <c r="AJ453" s="118"/>
      <c r="AK453" s="118"/>
      <c r="AL453" s="118"/>
      <c r="AM453" s="118"/>
      <c r="AN453" s="118"/>
      <c r="AO453" s="118"/>
      <c r="AP453" s="118"/>
      <c r="AQ453" s="118"/>
      <c r="AR453" s="118"/>
      <c r="AS453" s="118"/>
      <c r="AT453" s="118"/>
      <c r="AU453" s="118"/>
      <c r="AV453" s="118"/>
      <c r="AW453" s="118"/>
      <c r="AX453" s="165" t="str">
        <f t="shared" ref="AX453:AX500" si="7">IF(A453 = "", "",SUM(N453:AW453))</f>
        <v/>
      </c>
      <c r="AY453" s="113"/>
      <c r="AZ453" s="113"/>
    </row>
    <row r="454" spans="1:52" x14ac:dyDescent="0.25">
      <c r="A454" s="113"/>
      <c r="B454" s="113"/>
      <c r="C454" s="113"/>
      <c r="D454" s="114"/>
      <c r="E454" s="113"/>
      <c r="F454" s="113"/>
      <c r="G454" s="113"/>
      <c r="H454" s="113"/>
      <c r="I454" s="115"/>
      <c r="J454" s="113"/>
      <c r="K454" s="113"/>
      <c r="L454" s="113"/>
      <c r="M454" s="118"/>
      <c r="N454" s="118"/>
      <c r="O454" s="118"/>
      <c r="P454" s="118"/>
      <c r="Q454" s="118"/>
      <c r="R454" s="118"/>
      <c r="S454" s="118"/>
      <c r="T454" s="118"/>
      <c r="U454" s="118"/>
      <c r="V454" s="118"/>
      <c r="W454" s="118"/>
      <c r="X454" s="118"/>
      <c r="Y454" s="118"/>
      <c r="Z454" s="118"/>
      <c r="AA454" s="118"/>
      <c r="AB454" s="118"/>
      <c r="AC454" s="118"/>
      <c r="AD454" s="118"/>
      <c r="AE454" s="118"/>
      <c r="AF454" s="118"/>
      <c r="AG454" s="118"/>
      <c r="AH454" s="118"/>
      <c r="AI454" s="118"/>
      <c r="AJ454" s="118"/>
      <c r="AK454" s="118"/>
      <c r="AL454" s="118"/>
      <c r="AM454" s="118"/>
      <c r="AN454" s="118"/>
      <c r="AO454" s="118"/>
      <c r="AP454" s="118"/>
      <c r="AQ454" s="118"/>
      <c r="AR454" s="118"/>
      <c r="AS454" s="118"/>
      <c r="AT454" s="118"/>
      <c r="AU454" s="118"/>
      <c r="AV454" s="118"/>
      <c r="AW454" s="118"/>
      <c r="AX454" s="165" t="str">
        <f t="shared" si="7"/>
        <v/>
      </c>
      <c r="AY454" s="113"/>
      <c r="AZ454" s="113"/>
    </row>
    <row r="455" spans="1:52" x14ac:dyDescent="0.25">
      <c r="A455" s="113"/>
      <c r="B455" s="113"/>
      <c r="C455" s="113"/>
      <c r="D455" s="114"/>
      <c r="E455" s="113"/>
      <c r="F455" s="113"/>
      <c r="G455" s="113"/>
      <c r="H455" s="113"/>
      <c r="I455" s="115"/>
      <c r="J455" s="113"/>
      <c r="K455" s="113"/>
      <c r="L455" s="113"/>
      <c r="M455" s="118"/>
      <c r="N455" s="118"/>
      <c r="O455" s="118"/>
      <c r="P455" s="118"/>
      <c r="Q455" s="118"/>
      <c r="R455" s="118"/>
      <c r="S455" s="118"/>
      <c r="T455" s="118"/>
      <c r="U455" s="118"/>
      <c r="V455" s="118"/>
      <c r="W455" s="118"/>
      <c r="X455" s="118"/>
      <c r="Y455" s="118"/>
      <c r="Z455" s="118"/>
      <c r="AA455" s="118"/>
      <c r="AB455" s="118"/>
      <c r="AC455" s="118"/>
      <c r="AD455" s="118"/>
      <c r="AE455" s="118"/>
      <c r="AF455" s="118"/>
      <c r="AG455" s="118"/>
      <c r="AH455" s="118"/>
      <c r="AI455" s="118"/>
      <c r="AJ455" s="118"/>
      <c r="AK455" s="118"/>
      <c r="AL455" s="118"/>
      <c r="AM455" s="118"/>
      <c r="AN455" s="118"/>
      <c r="AO455" s="118"/>
      <c r="AP455" s="118"/>
      <c r="AQ455" s="118"/>
      <c r="AR455" s="118"/>
      <c r="AS455" s="118"/>
      <c r="AT455" s="118"/>
      <c r="AU455" s="118"/>
      <c r="AV455" s="118"/>
      <c r="AW455" s="118"/>
      <c r="AX455" s="165" t="str">
        <f t="shared" si="7"/>
        <v/>
      </c>
      <c r="AY455" s="113"/>
      <c r="AZ455" s="113"/>
    </row>
    <row r="456" spans="1:52" x14ac:dyDescent="0.25">
      <c r="A456" s="113"/>
      <c r="B456" s="113"/>
      <c r="C456" s="113"/>
      <c r="D456" s="114"/>
      <c r="E456" s="113"/>
      <c r="F456" s="113"/>
      <c r="G456" s="113"/>
      <c r="H456" s="113"/>
      <c r="I456" s="115"/>
      <c r="J456" s="113"/>
      <c r="K456" s="113"/>
      <c r="L456" s="113"/>
      <c r="M456" s="118"/>
      <c r="N456" s="118"/>
      <c r="O456" s="118"/>
      <c r="P456" s="118"/>
      <c r="Q456" s="118"/>
      <c r="R456" s="118"/>
      <c r="S456" s="118"/>
      <c r="T456" s="118"/>
      <c r="U456" s="118"/>
      <c r="V456" s="118"/>
      <c r="W456" s="118"/>
      <c r="X456" s="118"/>
      <c r="Y456" s="118"/>
      <c r="Z456" s="118"/>
      <c r="AA456" s="118"/>
      <c r="AB456" s="118"/>
      <c r="AC456" s="118"/>
      <c r="AD456" s="118"/>
      <c r="AE456" s="118"/>
      <c r="AF456" s="118"/>
      <c r="AG456" s="118"/>
      <c r="AH456" s="118"/>
      <c r="AI456" s="118"/>
      <c r="AJ456" s="118"/>
      <c r="AK456" s="118"/>
      <c r="AL456" s="118"/>
      <c r="AM456" s="118"/>
      <c r="AN456" s="118"/>
      <c r="AO456" s="118"/>
      <c r="AP456" s="118"/>
      <c r="AQ456" s="118"/>
      <c r="AR456" s="118"/>
      <c r="AS456" s="118"/>
      <c r="AT456" s="118"/>
      <c r="AU456" s="118"/>
      <c r="AV456" s="118"/>
      <c r="AW456" s="118"/>
      <c r="AX456" s="165" t="str">
        <f t="shared" si="7"/>
        <v/>
      </c>
      <c r="AY456" s="113"/>
      <c r="AZ456" s="113"/>
    </row>
    <row r="457" spans="1:52" x14ac:dyDescent="0.25">
      <c r="A457" s="113"/>
      <c r="B457" s="113"/>
      <c r="C457" s="113"/>
      <c r="D457" s="114"/>
      <c r="E457" s="113"/>
      <c r="F457" s="113"/>
      <c r="G457" s="113"/>
      <c r="H457" s="113"/>
      <c r="I457" s="115"/>
      <c r="J457" s="113"/>
      <c r="K457" s="113"/>
      <c r="L457" s="113"/>
      <c r="M457" s="118"/>
      <c r="N457" s="118"/>
      <c r="O457" s="118"/>
      <c r="P457" s="118"/>
      <c r="Q457" s="118"/>
      <c r="R457" s="118"/>
      <c r="S457" s="118"/>
      <c r="T457" s="118"/>
      <c r="U457" s="118"/>
      <c r="V457" s="118"/>
      <c r="W457" s="118"/>
      <c r="X457" s="118"/>
      <c r="Y457" s="118"/>
      <c r="Z457" s="118"/>
      <c r="AA457" s="118"/>
      <c r="AB457" s="118"/>
      <c r="AC457" s="118"/>
      <c r="AD457" s="118"/>
      <c r="AE457" s="118"/>
      <c r="AF457" s="118"/>
      <c r="AG457" s="118"/>
      <c r="AH457" s="118"/>
      <c r="AI457" s="118"/>
      <c r="AJ457" s="118"/>
      <c r="AK457" s="118"/>
      <c r="AL457" s="118"/>
      <c r="AM457" s="118"/>
      <c r="AN457" s="118"/>
      <c r="AO457" s="118"/>
      <c r="AP457" s="118"/>
      <c r="AQ457" s="118"/>
      <c r="AR457" s="118"/>
      <c r="AS457" s="118"/>
      <c r="AT457" s="118"/>
      <c r="AU457" s="118"/>
      <c r="AV457" s="118"/>
      <c r="AW457" s="118"/>
      <c r="AX457" s="165" t="str">
        <f t="shared" si="7"/>
        <v/>
      </c>
      <c r="AY457" s="113"/>
      <c r="AZ457" s="113"/>
    </row>
    <row r="458" spans="1:52" x14ac:dyDescent="0.25">
      <c r="A458" s="113"/>
      <c r="B458" s="113"/>
      <c r="C458" s="113"/>
      <c r="D458" s="114"/>
      <c r="E458" s="113"/>
      <c r="F458" s="113"/>
      <c r="G458" s="113"/>
      <c r="H458" s="113"/>
      <c r="I458" s="115"/>
      <c r="J458" s="113"/>
      <c r="K458" s="113"/>
      <c r="L458" s="113"/>
      <c r="M458" s="118"/>
      <c r="N458" s="118"/>
      <c r="O458" s="118"/>
      <c r="P458" s="118"/>
      <c r="Q458" s="118"/>
      <c r="R458" s="118"/>
      <c r="S458" s="118"/>
      <c r="T458" s="118"/>
      <c r="U458" s="118"/>
      <c r="V458" s="118"/>
      <c r="W458" s="118"/>
      <c r="X458" s="118"/>
      <c r="Y458" s="118"/>
      <c r="Z458" s="118"/>
      <c r="AA458" s="118"/>
      <c r="AB458" s="118"/>
      <c r="AC458" s="118"/>
      <c r="AD458" s="118"/>
      <c r="AE458" s="118"/>
      <c r="AF458" s="118"/>
      <c r="AG458" s="118"/>
      <c r="AH458" s="118"/>
      <c r="AI458" s="118"/>
      <c r="AJ458" s="118"/>
      <c r="AK458" s="118"/>
      <c r="AL458" s="118"/>
      <c r="AM458" s="118"/>
      <c r="AN458" s="118"/>
      <c r="AO458" s="118"/>
      <c r="AP458" s="118"/>
      <c r="AQ458" s="118"/>
      <c r="AR458" s="118"/>
      <c r="AS458" s="118"/>
      <c r="AT458" s="118"/>
      <c r="AU458" s="118"/>
      <c r="AV458" s="118"/>
      <c r="AW458" s="118"/>
      <c r="AX458" s="165" t="str">
        <f t="shared" si="7"/>
        <v/>
      </c>
      <c r="AY458" s="113"/>
      <c r="AZ458" s="113"/>
    </row>
    <row r="459" spans="1:52" x14ac:dyDescent="0.25">
      <c r="A459" s="113"/>
      <c r="B459" s="113"/>
      <c r="C459" s="113"/>
      <c r="D459" s="114"/>
      <c r="E459" s="113"/>
      <c r="F459" s="113"/>
      <c r="G459" s="113"/>
      <c r="H459" s="113"/>
      <c r="I459" s="115"/>
      <c r="J459" s="113"/>
      <c r="K459" s="113"/>
      <c r="L459" s="113"/>
      <c r="M459" s="118"/>
      <c r="N459" s="118"/>
      <c r="O459" s="118"/>
      <c r="P459" s="118"/>
      <c r="Q459" s="118"/>
      <c r="R459" s="118"/>
      <c r="S459" s="118"/>
      <c r="T459" s="118"/>
      <c r="U459" s="118"/>
      <c r="V459" s="118"/>
      <c r="W459" s="118"/>
      <c r="X459" s="118"/>
      <c r="Y459" s="118"/>
      <c r="Z459" s="118"/>
      <c r="AA459" s="118"/>
      <c r="AB459" s="118"/>
      <c r="AC459" s="118"/>
      <c r="AD459" s="118"/>
      <c r="AE459" s="118"/>
      <c r="AF459" s="118"/>
      <c r="AG459" s="118"/>
      <c r="AH459" s="118"/>
      <c r="AI459" s="118"/>
      <c r="AJ459" s="118"/>
      <c r="AK459" s="118"/>
      <c r="AL459" s="118"/>
      <c r="AM459" s="118"/>
      <c r="AN459" s="118"/>
      <c r="AO459" s="118"/>
      <c r="AP459" s="118"/>
      <c r="AQ459" s="118"/>
      <c r="AR459" s="118"/>
      <c r="AS459" s="118"/>
      <c r="AT459" s="118"/>
      <c r="AU459" s="118"/>
      <c r="AV459" s="118"/>
      <c r="AW459" s="118"/>
      <c r="AX459" s="165" t="str">
        <f t="shared" si="7"/>
        <v/>
      </c>
      <c r="AY459" s="113"/>
      <c r="AZ459" s="113"/>
    </row>
    <row r="460" spans="1:52" x14ac:dyDescent="0.25">
      <c r="A460" s="113"/>
      <c r="B460" s="113"/>
      <c r="C460" s="113"/>
      <c r="D460" s="114"/>
      <c r="E460" s="113"/>
      <c r="F460" s="113"/>
      <c r="G460" s="113"/>
      <c r="H460" s="113"/>
      <c r="I460" s="115"/>
      <c r="J460" s="113"/>
      <c r="K460" s="113"/>
      <c r="L460" s="113"/>
      <c r="M460" s="118"/>
      <c r="N460" s="118"/>
      <c r="O460" s="118"/>
      <c r="P460" s="118"/>
      <c r="Q460" s="118"/>
      <c r="R460" s="118"/>
      <c r="S460" s="118"/>
      <c r="T460" s="118"/>
      <c r="U460" s="118"/>
      <c r="V460" s="118"/>
      <c r="W460" s="118"/>
      <c r="X460" s="118"/>
      <c r="Y460" s="118"/>
      <c r="Z460" s="118"/>
      <c r="AA460" s="118"/>
      <c r="AB460" s="118"/>
      <c r="AC460" s="118"/>
      <c r="AD460" s="118"/>
      <c r="AE460" s="118"/>
      <c r="AF460" s="118"/>
      <c r="AG460" s="118"/>
      <c r="AH460" s="118"/>
      <c r="AI460" s="118"/>
      <c r="AJ460" s="118"/>
      <c r="AK460" s="118"/>
      <c r="AL460" s="118"/>
      <c r="AM460" s="118"/>
      <c r="AN460" s="118"/>
      <c r="AO460" s="118"/>
      <c r="AP460" s="118"/>
      <c r="AQ460" s="118"/>
      <c r="AR460" s="118"/>
      <c r="AS460" s="118"/>
      <c r="AT460" s="118"/>
      <c r="AU460" s="118"/>
      <c r="AV460" s="118"/>
      <c r="AW460" s="118"/>
      <c r="AX460" s="165" t="str">
        <f t="shared" si="7"/>
        <v/>
      </c>
      <c r="AY460" s="113"/>
      <c r="AZ460" s="113"/>
    </row>
    <row r="461" spans="1:52" x14ac:dyDescent="0.25">
      <c r="A461" s="113"/>
      <c r="B461" s="113"/>
      <c r="C461" s="113"/>
      <c r="D461" s="114"/>
      <c r="E461" s="113"/>
      <c r="F461" s="113"/>
      <c r="G461" s="113"/>
      <c r="H461" s="113"/>
      <c r="I461" s="115"/>
      <c r="J461" s="113"/>
      <c r="K461" s="113"/>
      <c r="L461" s="113"/>
      <c r="M461" s="118"/>
      <c r="N461" s="118"/>
      <c r="O461" s="118"/>
      <c r="P461" s="118"/>
      <c r="Q461" s="118"/>
      <c r="R461" s="118"/>
      <c r="S461" s="118"/>
      <c r="T461" s="118"/>
      <c r="U461" s="118"/>
      <c r="V461" s="118"/>
      <c r="W461" s="118"/>
      <c r="X461" s="118"/>
      <c r="Y461" s="118"/>
      <c r="Z461" s="118"/>
      <c r="AA461" s="118"/>
      <c r="AB461" s="118"/>
      <c r="AC461" s="118"/>
      <c r="AD461" s="118"/>
      <c r="AE461" s="118"/>
      <c r="AF461" s="118"/>
      <c r="AG461" s="118"/>
      <c r="AH461" s="118"/>
      <c r="AI461" s="118"/>
      <c r="AJ461" s="118"/>
      <c r="AK461" s="118"/>
      <c r="AL461" s="118"/>
      <c r="AM461" s="118"/>
      <c r="AN461" s="118"/>
      <c r="AO461" s="118"/>
      <c r="AP461" s="118"/>
      <c r="AQ461" s="118"/>
      <c r="AR461" s="118"/>
      <c r="AS461" s="118"/>
      <c r="AT461" s="118"/>
      <c r="AU461" s="118"/>
      <c r="AV461" s="118"/>
      <c r="AW461" s="118"/>
      <c r="AX461" s="165" t="str">
        <f t="shared" si="7"/>
        <v/>
      </c>
      <c r="AY461" s="113"/>
      <c r="AZ461" s="113"/>
    </row>
    <row r="462" spans="1:52" x14ac:dyDescent="0.25">
      <c r="A462" s="113"/>
      <c r="B462" s="113"/>
      <c r="C462" s="113"/>
      <c r="D462" s="114"/>
      <c r="E462" s="113"/>
      <c r="F462" s="113"/>
      <c r="G462" s="113"/>
      <c r="H462" s="113"/>
      <c r="I462" s="115"/>
      <c r="J462" s="113"/>
      <c r="K462" s="113"/>
      <c r="L462" s="113"/>
      <c r="M462" s="118"/>
      <c r="N462" s="118"/>
      <c r="O462" s="118"/>
      <c r="P462" s="118"/>
      <c r="Q462" s="118"/>
      <c r="R462" s="118"/>
      <c r="S462" s="118"/>
      <c r="T462" s="118"/>
      <c r="U462" s="118"/>
      <c r="V462" s="118"/>
      <c r="W462" s="118"/>
      <c r="X462" s="118"/>
      <c r="Y462" s="118"/>
      <c r="Z462" s="118"/>
      <c r="AA462" s="118"/>
      <c r="AB462" s="118"/>
      <c r="AC462" s="118"/>
      <c r="AD462" s="118"/>
      <c r="AE462" s="118"/>
      <c r="AF462" s="118"/>
      <c r="AG462" s="118"/>
      <c r="AH462" s="118"/>
      <c r="AI462" s="118"/>
      <c r="AJ462" s="118"/>
      <c r="AK462" s="118"/>
      <c r="AL462" s="118"/>
      <c r="AM462" s="118"/>
      <c r="AN462" s="118"/>
      <c r="AO462" s="118"/>
      <c r="AP462" s="118"/>
      <c r="AQ462" s="118"/>
      <c r="AR462" s="118"/>
      <c r="AS462" s="118"/>
      <c r="AT462" s="118"/>
      <c r="AU462" s="118"/>
      <c r="AV462" s="118"/>
      <c r="AW462" s="118"/>
      <c r="AX462" s="165" t="str">
        <f t="shared" si="7"/>
        <v/>
      </c>
      <c r="AY462" s="113"/>
      <c r="AZ462" s="113"/>
    </row>
    <row r="463" spans="1:52" x14ac:dyDescent="0.25">
      <c r="A463" s="113"/>
      <c r="B463" s="113"/>
      <c r="C463" s="113"/>
      <c r="D463" s="114"/>
      <c r="E463" s="113"/>
      <c r="F463" s="113"/>
      <c r="G463" s="113"/>
      <c r="H463" s="113"/>
      <c r="I463" s="115"/>
      <c r="J463" s="113"/>
      <c r="K463" s="113"/>
      <c r="L463" s="113"/>
      <c r="M463" s="118"/>
      <c r="N463" s="118"/>
      <c r="O463" s="118"/>
      <c r="P463" s="118"/>
      <c r="Q463" s="118"/>
      <c r="R463" s="118"/>
      <c r="S463" s="118"/>
      <c r="T463" s="118"/>
      <c r="U463" s="118"/>
      <c r="V463" s="118"/>
      <c r="W463" s="118"/>
      <c r="X463" s="118"/>
      <c r="Y463" s="118"/>
      <c r="Z463" s="118"/>
      <c r="AA463" s="118"/>
      <c r="AB463" s="118"/>
      <c r="AC463" s="118"/>
      <c r="AD463" s="118"/>
      <c r="AE463" s="118"/>
      <c r="AF463" s="118"/>
      <c r="AG463" s="118"/>
      <c r="AH463" s="118"/>
      <c r="AI463" s="118"/>
      <c r="AJ463" s="118"/>
      <c r="AK463" s="118"/>
      <c r="AL463" s="118"/>
      <c r="AM463" s="118"/>
      <c r="AN463" s="118"/>
      <c r="AO463" s="118"/>
      <c r="AP463" s="118"/>
      <c r="AQ463" s="118"/>
      <c r="AR463" s="118"/>
      <c r="AS463" s="118"/>
      <c r="AT463" s="118"/>
      <c r="AU463" s="118"/>
      <c r="AV463" s="118"/>
      <c r="AW463" s="118"/>
      <c r="AX463" s="165" t="str">
        <f t="shared" si="7"/>
        <v/>
      </c>
      <c r="AY463" s="113"/>
      <c r="AZ463" s="113"/>
    </row>
    <row r="464" spans="1:52" x14ac:dyDescent="0.25">
      <c r="A464" s="113"/>
      <c r="B464" s="113"/>
      <c r="C464" s="113"/>
      <c r="D464" s="114"/>
      <c r="E464" s="113"/>
      <c r="F464" s="113"/>
      <c r="G464" s="113"/>
      <c r="H464" s="113"/>
      <c r="I464" s="115"/>
      <c r="J464" s="113"/>
      <c r="K464" s="113"/>
      <c r="L464" s="113"/>
      <c r="M464" s="118"/>
      <c r="N464" s="118"/>
      <c r="O464" s="118"/>
      <c r="P464" s="118"/>
      <c r="Q464" s="118"/>
      <c r="R464" s="118"/>
      <c r="S464" s="118"/>
      <c r="T464" s="118"/>
      <c r="U464" s="118"/>
      <c r="V464" s="118"/>
      <c r="W464" s="118"/>
      <c r="X464" s="118"/>
      <c r="Y464" s="118"/>
      <c r="Z464" s="118"/>
      <c r="AA464" s="118"/>
      <c r="AB464" s="118"/>
      <c r="AC464" s="118"/>
      <c r="AD464" s="118"/>
      <c r="AE464" s="118"/>
      <c r="AF464" s="118"/>
      <c r="AG464" s="118"/>
      <c r="AH464" s="118"/>
      <c r="AI464" s="118"/>
      <c r="AJ464" s="118"/>
      <c r="AK464" s="118"/>
      <c r="AL464" s="118"/>
      <c r="AM464" s="118"/>
      <c r="AN464" s="118"/>
      <c r="AO464" s="118"/>
      <c r="AP464" s="118"/>
      <c r="AQ464" s="118"/>
      <c r="AR464" s="118"/>
      <c r="AS464" s="118"/>
      <c r="AT464" s="118"/>
      <c r="AU464" s="118"/>
      <c r="AV464" s="118"/>
      <c r="AW464" s="118"/>
      <c r="AX464" s="165" t="str">
        <f t="shared" si="7"/>
        <v/>
      </c>
      <c r="AY464" s="113"/>
      <c r="AZ464" s="113"/>
    </row>
    <row r="465" spans="1:52" x14ac:dyDescent="0.25">
      <c r="A465" s="113"/>
      <c r="B465" s="113"/>
      <c r="C465" s="113"/>
      <c r="D465" s="114"/>
      <c r="E465" s="113"/>
      <c r="F465" s="113"/>
      <c r="G465" s="113"/>
      <c r="H465" s="113"/>
      <c r="I465" s="115"/>
      <c r="J465" s="113"/>
      <c r="K465" s="113"/>
      <c r="L465" s="113"/>
      <c r="M465" s="118"/>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8"/>
      <c r="AL465" s="118"/>
      <c r="AM465" s="118"/>
      <c r="AN465" s="118"/>
      <c r="AO465" s="118"/>
      <c r="AP465" s="118"/>
      <c r="AQ465" s="118"/>
      <c r="AR465" s="118"/>
      <c r="AS465" s="118"/>
      <c r="AT465" s="118"/>
      <c r="AU465" s="118"/>
      <c r="AV465" s="118"/>
      <c r="AW465" s="118"/>
      <c r="AX465" s="165" t="str">
        <f t="shared" si="7"/>
        <v/>
      </c>
      <c r="AY465" s="113"/>
      <c r="AZ465" s="113"/>
    </row>
    <row r="466" spans="1:52" x14ac:dyDescent="0.25">
      <c r="A466" s="113"/>
      <c r="B466" s="113"/>
      <c r="C466" s="113"/>
      <c r="D466" s="114"/>
      <c r="E466" s="113"/>
      <c r="F466" s="113"/>
      <c r="G466" s="113"/>
      <c r="H466" s="113"/>
      <c r="I466" s="115"/>
      <c r="J466" s="113"/>
      <c r="K466" s="113"/>
      <c r="L466" s="113"/>
      <c r="M466" s="118"/>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8"/>
      <c r="AL466" s="118"/>
      <c r="AM466" s="118"/>
      <c r="AN466" s="118"/>
      <c r="AO466" s="118"/>
      <c r="AP466" s="118"/>
      <c r="AQ466" s="118"/>
      <c r="AR466" s="118"/>
      <c r="AS466" s="118"/>
      <c r="AT466" s="118"/>
      <c r="AU466" s="118"/>
      <c r="AV466" s="118"/>
      <c r="AW466" s="118"/>
      <c r="AX466" s="165" t="str">
        <f t="shared" si="7"/>
        <v/>
      </c>
      <c r="AY466" s="113"/>
      <c r="AZ466" s="113"/>
    </row>
    <row r="467" spans="1:52" x14ac:dyDescent="0.25">
      <c r="A467" s="113"/>
      <c r="B467" s="113"/>
      <c r="C467" s="113"/>
      <c r="D467" s="114"/>
      <c r="E467" s="113"/>
      <c r="F467" s="113"/>
      <c r="G467" s="113"/>
      <c r="H467" s="113"/>
      <c r="I467" s="115"/>
      <c r="J467" s="113"/>
      <c r="K467" s="113"/>
      <c r="L467" s="113"/>
      <c r="M467" s="118"/>
      <c r="N467" s="118"/>
      <c r="O467" s="118"/>
      <c r="P467" s="118"/>
      <c r="Q467" s="118"/>
      <c r="R467" s="118"/>
      <c r="S467" s="118"/>
      <c r="T467" s="118"/>
      <c r="U467" s="118"/>
      <c r="V467" s="118"/>
      <c r="W467" s="118"/>
      <c r="X467" s="118"/>
      <c r="Y467" s="118"/>
      <c r="Z467" s="118"/>
      <c r="AA467" s="118"/>
      <c r="AB467" s="118"/>
      <c r="AC467" s="118"/>
      <c r="AD467" s="118"/>
      <c r="AE467" s="118"/>
      <c r="AF467" s="118"/>
      <c r="AG467" s="118"/>
      <c r="AH467" s="118"/>
      <c r="AI467" s="118"/>
      <c r="AJ467" s="118"/>
      <c r="AK467" s="118"/>
      <c r="AL467" s="118"/>
      <c r="AM467" s="118"/>
      <c r="AN467" s="118"/>
      <c r="AO467" s="118"/>
      <c r="AP467" s="118"/>
      <c r="AQ467" s="118"/>
      <c r="AR467" s="118"/>
      <c r="AS467" s="118"/>
      <c r="AT467" s="118"/>
      <c r="AU467" s="118"/>
      <c r="AV467" s="118"/>
      <c r="AW467" s="118"/>
      <c r="AX467" s="165" t="str">
        <f t="shared" si="7"/>
        <v/>
      </c>
      <c r="AY467" s="113"/>
      <c r="AZ467" s="113"/>
    </row>
    <row r="468" spans="1:52" x14ac:dyDescent="0.25">
      <c r="A468" s="113"/>
      <c r="B468" s="113"/>
      <c r="C468" s="113"/>
      <c r="D468" s="114"/>
      <c r="E468" s="113"/>
      <c r="F468" s="113"/>
      <c r="G468" s="113"/>
      <c r="H468" s="113"/>
      <c r="I468" s="115"/>
      <c r="J468" s="113"/>
      <c r="K468" s="113"/>
      <c r="L468" s="113"/>
      <c r="M468" s="118"/>
      <c r="N468" s="118"/>
      <c r="O468" s="118"/>
      <c r="P468" s="118"/>
      <c r="Q468" s="118"/>
      <c r="R468" s="118"/>
      <c r="S468" s="118"/>
      <c r="T468" s="118"/>
      <c r="U468" s="118"/>
      <c r="V468" s="118"/>
      <c r="W468" s="118"/>
      <c r="X468" s="118"/>
      <c r="Y468" s="118"/>
      <c r="Z468" s="118"/>
      <c r="AA468" s="118"/>
      <c r="AB468" s="118"/>
      <c r="AC468" s="118"/>
      <c r="AD468" s="118"/>
      <c r="AE468" s="118"/>
      <c r="AF468" s="118"/>
      <c r="AG468" s="118"/>
      <c r="AH468" s="118"/>
      <c r="AI468" s="118"/>
      <c r="AJ468" s="118"/>
      <c r="AK468" s="118"/>
      <c r="AL468" s="118"/>
      <c r="AM468" s="118"/>
      <c r="AN468" s="118"/>
      <c r="AO468" s="118"/>
      <c r="AP468" s="118"/>
      <c r="AQ468" s="118"/>
      <c r="AR468" s="118"/>
      <c r="AS468" s="118"/>
      <c r="AT468" s="118"/>
      <c r="AU468" s="118"/>
      <c r="AV468" s="118"/>
      <c r="AW468" s="118"/>
      <c r="AX468" s="165" t="str">
        <f t="shared" si="7"/>
        <v/>
      </c>
      <c r="AY468" s="113"/>
      <c r="AZ468" s="113"/>
    </row>
    <row r="469" spans="1:52" x14ac:dyDescent="0.25">
      <c r="A469" s="113"/>
      <c r="B469" s="113"/>
      <c r="C469" s="113"/>
      <c r="D469" s="114"/>
      <c r="E469" s="113"/>
      <c r="F469" s="113"/>
      <c r="G469" s="113"/>
      <c r="H469" s="113"/>
      <c r="I469" s="115"/>
      <c r="J469" s="113"/>
      <c r="K469" s="113"/>
      <c r="L469" s="113"/>
      <c r="M469" s="118"/>
      <c r="N469" s="118"/>
      <c r="O469" s="118"/>
      <c r="P469" s="118"/>
      <c r="Q469" s="118"/>
      <c r="R469" s="118"/>
      <c r="S469" s="118"/>
      <c r="T469" s="118"/>
      <c r="U469" s="118"/>
      <c r="V469" s="118"/>
      <c r="W469" s="118"/>
      <c r="X469" s="118"/>
      <c r="Y469" s="118"/>
      <c r="Z469" s="118"/>
      <c r="AA469" s="118"/>
      <c r="AB469" s="118"/>
      <c r="AC469" s="118"/>
      <c r="AD469" s="118"/>
      <c r="AE469" s="118"/>
      <c r="AF469" s="118"/>
      <c r="AG469" s="118"/>
      <c r="AH469" s="118"/>
      <c r="AI469" s="118"/>
      <c r="AJ469" s="118"/>
      <c r="AK469" s="118"/>
      <c r="AL469" s="118"/>
      <c r="AM469" s="118"/>
      <c r="AN469" s="118"/>
      <c r="AO469" s="118"/>
      <c r="AP469" s="118"/>
      <c r="AQ469" s="118"/>
      <c r="AR469" s="118"/>
      <c r="AS469" s="118"/>
      <c r="AT469" s="118"/>
      <c r="AU469" s="118"/>
      <c r="AV469" s="118"/>
      <c r="AW469" s="118"/>
      <c r="AX469" s="165" t="str">
        <f t="shared" si="7"/>
        <v/>
      </c>
      <c r="AY469" s="113"/>
      <c r="AZ469" s="113"/>
    </row>
    <row r="470" spans="1:52" x14ac:dyDescent="0.25">
      <c r="A470" s="113"/>
      <c r="B470" s="113"/>
      <c r="C470" s="113"/>
      <c r="D470" s="114"/>
      <c r="E470" s="113"/>
      <c r="F470" s="113"/>
      <c r="G470" s="113"/>
      <c r="H470" s="113"/>
      <c r="I470" s="115"/>
      <c r="J470" s="113"/>
      <c r="K470" s="113"/>
      <c r="L470" s="113"/>
      <c r="M470" s="118"/>
      <c r="N470" s="118"/>
      <c r="O470" s="118"/>
      <c r="P470" s="118"/>
      <c r="Q470" s="118"/>
      <c r="R470" s="118"/>
      <c r="S470" s="118"/>
      <c r="T470" s="118"/>
      <c r="U470" s="118"/>
      <c r="V470" s="118"/>
      <c r="W470" s="118"/>
      <c r="X470" s="118"/>
      <c r="Y470" s="118"/>
      <c r="Z470" s="118"/>
      <c r="AA470" s="118"/>
      <c r="AB470" s="118"/>
      <c r="AC470" s="118"/>
      <c r="AD470" s="118"/>
      <c r="AE470" s="118"/>
      <c r="AF470" s="118"/>
      <c r="AG470" s="118"/>
      <c r="AH470" s="118"/>
      <c r="AI470" s="118"/>
      <c r="AJ470" s="118"/>
      <c r="AK470" s="118"/>
      <c r="AL470" s="118"/>
      <c r="AM470" s="118"/>
      <c r="AN470" s="118"/>
      <c r="AO470" s="118"/>
      <c r="AP470" s="118"/>
      <c r="AQ470" s="118"/>
      <c r="AR470" s="118"/>
      <c r="AS470" s="118"/>
      <c r="AT470" s="118"/>
      <c r="AU470" s="118"/>
      <c r="AV470" s="118"/>
      <c r="AW470" s="118"/>
      <c r="AX470" s="165" t="str">
        <f t="shared" si="7"/>
        <v/>
      </c>
      <c r="AY470" s="113"/>
      <c r="AZ470" s="113"/>
    </row>
    <row r="471" spans="1:52" x14ac:dyDescent="0.25">
      <c r="A471" s="113"/>
      <c r="B471" s="113"/>
      <c r="C471" s="113"/>
      <c r="D471" s="114"/>
      <c r="E471" s="113"/>
      <c r="F471" s="113"/>
      <c r="G471" s="113"/>
      <c r="H471" s="113"/>
      <c r="I471" s="115"/>
      <c r="J471" s="113"/>
      <c r="K471" s="113"/>
      <c r="L471" s="113"/>
      <c r="M471" s="118"/>
      <c r="N471" s="118"/>
      <c r="O471" s="118"/>
      <c r="P471" s="118"/>
      <c r="Q471" s="118"/>
      <c r="R471" s="118"/>
      <c r="S471" s="118"/>
      <c r="T471" s="118"/>
      <c r="U471" s="118"/>
      <c r="V471" s="118"/>
      <c r="W471" s="118"/>
      <c r="X471" s="118"/>
      <c r="Y471" s="118"/>
      <c r="Z471" s="118"/>
      <c r="AA471" s="118"/>
      <c r="AB471" s="118"/>
      <c r="AC471" s="118"/>
      <c r="AD471" s="118"/>
      <c r="AE471" s="118"/>
      <c r="AF471" s="118"/>
      <c r="AG471" s="118"/>
      <c r="AH471" s="118"/>
      <c r="AI471" s="118"/>
      <c r="AJ471" s="118"/>
      <c r="AK471" s="118"/>
      <c r="AL471" s="118"/>
      <c r="AM471" s="118"/>
      <c r="AN471" s="118"/>
      <c r="AO471" s="118"/>
      <c r="AP471" s="118"/>
      <c r="AQ471" s="118"/>
      <c r="AR471" s="118"/>
      <c r="AS471" s="118"/>
      <c r="AT471" s="118"/>
      <c r="AU471" s="118"/>
      <c r="AV471" s="118"/>
      <c r="AW471" s="118"/>
      <c r="AX471" s="165" t="str">
        <f t="shared" si="7"/>
        <v/>
      </c>
      <c r="AY471" s="113"/>
      <c r="AZ471" s="113"/>
    </row>
    <row r="472" spans="1:52" x14ac:dyDescent="0.25">
      <c r="A472" s="113"/>
      <c r="B472" s="113"/>
      <c r="C472" s="113"/>
      <c r="D472" s="114"/>
      <c r="E472" s="113"/>
      <c r="F472" s="113"/>
      <c r="G472" s="113"/>
      <c r="H472" s="113"/>
      <c r="I472" s="115"/>
      <c r="J472" s="113"/>
      <c r="K472" s="113"/>
      <c r="L472" s="113"/>
      <c r="M472" s="118"/>
      <c r="N472" s="118"/>
      <c r="O472" s="118"/>
      <c r="P472" s="118"/>
      <c r="Q472" s="118"/>
      <c r="R472" s="118"/>
      <c r="S472" s="118"/>
      <c r="T472" s="118"/>
      <c r="U472" s="118"/>
      <c r="V472" s="118"/>
      <c r="W472" s="118"/>
      <c r="X472" s="118"/>
      <c r="Y472" s="118"/>
      <c r="Z472" s="118"/>
      <c r="AA472" s="118"/>
      <c r="AB472" s="118"/>
      <c r="AC472" s="118"/>
      <c r="AD472" s="118"/>
      <c r="AE472" s="118"/>
      <c r="AF472" s="118"/>
      <c r="AG472" s="118"/>
      <c r="AH472" s="118"/>
      <c r="AI472" s="118"/>
      <c r="AJ472" s="118"/>
      <c r="AK472" s="118"/>
      <c r="AL472" s="118"/>
      <c r="AM472" s="118"/>
      <c r="AN472" s="118"/>
      <c r="AO472" s="118"/>
      <c r="AP472" s="118"/>
      <c r="AQ472" s="118"/>
      <c r="AR472" s="118"/>
      <c r="AS472" s="118"/>
      <c r="AT472" s="118"/>
      <c r="AU472" s="118"/>
      <c r="AV472" s="118"/>
      <c r="AW472" s="118"/>
      <c r="AX472" s="165" t="str">
        <f t="shared" si="7"/>
        <v/>
      </c>
      <c r="AY472" s="113"/>
      <c r="AZ472" s="113"/>
    </row>
    <row r="473" spans="1:52" x14ac:dyDescent="0.25">
      <c r="A473" s="113"/>
      <c r="B473" s="113"/>
      <c r="C473" s="113"/>
      <c r="D473" s="114"/>
      <c r="E473" s="113"/>
      <c r="F473" s="113"/>
      <c r="G473" s="113"/>
      <c r="H473" s="113"/>
      <c r="I473" s="115"/>
      <c r="J473" s="113"/>
      <c r="K473" s="113"/>
      <c r="L473" s="113"/>
      <c r="M473" s="118"/>
      <c r="N473" s="118"/>
      <c r="O473" s="118"/>
      <c r="P473" s="118"/>
      <c r="Q473" s="118"/>
      <c r="R473" s="118"/>
      <c r="S473" s="118"/>
      <c r="T473" s="118"/>
      <c r="U473" s="118"/>
      <c r="V473" s="118"/>
      <c r="W473" s="118"/>
      <c r="X473" s="118"/>
      <c r="Y473" s="118"/>
      <c r="Z473" s="118"/>
      <c r="AA473" s="118"/>
      <c r="AB473" s="118"/>
      <c r="AC473" s="118"/>
      <c r="AD473" s="118"/>
      <c r="AE473" s="118"/>
      <c r="AF473" s="118"/>
      <c r="AG473" s="118"/>
      <c r="AH473" s="118"/>
      <c r="AI473" s="118"/>
      <c r="AJ473" s="118"/>
      <c r="AK473" s="118"/>
      <c r="AL473" s="118"/>
      <c r="AM473" s="118"/>
      <c r="AN473" s="118"/>
      <c r="AO473" s="118"/>
      <c r="AP473" s="118"/>
      <c r="AQ473" s="118"/>
      <c r="AR473" s="118"/>
      <c r="AS473" s="118"/>
      <c r="AT473" s="118"/>
      <c r="AU473" s="118"/>
      <c r="AV473" s="118"/>
      <c r="AW473" s="118"/>
      <c r="AX473" s="165" t="str">
        <f t="shared" si="7"/>
        <v/>
      </c>
      <c r="AY473" s="113"/>
      <c r="AZ473" s="113"/>
    </row>
    <row r="474" spans="1:52" x14ac:dyDescent="0.25">
      <c r="A474" s="113"/>
      <c r="B474" s="113"/>
      <c r="C474" s="113"/>
      <c r="D474" s="114"/>
      <c r="E474" s="113"/>
      <c r="F474" s="113"/>
      <c r="G474" s="113"/>
      <c r="H474" s="113"/>
      <c r="I474" s="115"/>
      <c r="J474" s="113"/>
      <c r="K474" s="113"/>
      <c r="L474" s="113"/>
      <c r="M474" s="118"/>
      <c r="N474" s="118"/>
      <c r="O474" s="118"/>
      <c r="P474" s="118"/>
      <c r="Q474" s="118"/>
      <c r="R474" s="118"/>
      <c r="S474" s="118"/>
      <c r="T474" s="118"/>
      <c r="U474" s="118"/>
      <c r="V474" s="118"/>
      <c r="W474" s="118"/>
      <c r="X474" s="118"/>
      <c r="Y474" s="118"/>
      <c r="Z474" s="118"/>
      <c r="AA474" s="118"/>
      <c r="AB474" s="118"/>
      <c r="AC474" s="118"/>
      <c r="AD474" s="118"/>
      <c r="AE474" s="118"/>
      <c r="AF474" s="118"/>
      <c r="AG474" s="118"/>
      <c r="AH474" s="118"/>
      <c r="AI474" s="118"/>
      <c r="AJ474" s="118"/>
      <c r="AK474" s="118"/>
      <c r="AL474" s="118"/>
      <c r="AM474" s="118"/>
      <c r="AN474" s="118"/>
      <c r="AO474" s="118"/>
      <c r="AP474" s="118"/>
      <c r="AQ474" s="118"/>
      <c r="AR474" s="118"/>
      <c r="AS474" s="118"/>
      <c r="AT474" s="118"/>
      <c r="AU474" s="118"/>
      <c r="AV474" s="118"/>
      <c r="AW474" s="118"/>
      <c r="AX474" s="165" t="str">
        <f t="shared" si="7"/>
        <v/>
      </c>
      <c r="AY474" s="113"/>
      <c r="AZ474" s="113"/>
    </row>
    <row r="475" spans="1:52" x14ac:dyDescent="0.25">
      <c r="A475" s="113"/>
      <c r="B475" s="113"/>
      <c r="C475" s="113"/>
      <c r="D475" s="114"/>
      <c r="E475" s="113"/>
      <c r="F475" s="113"/>
      <c r="G475" s="113"/>
      <c r="H475" s="113"/>
      <c r="I475" s="115"/>
      <c r="J475" s="113"/>
      <c r="K475" s="113"/>
      <c r="L475" s="113"/>
      <c r="M475" s="118"/>
      <c r="N475" s="118"/>
      <c r="O475" s="118"/>
      <c r="P475" s="118"/>
      <c r="Q475" s="118"/>
      <c r="R475" s="118"/>
      <c r="S475" s="118"/>
      <c r="T475" s="118"/>
      <c r="U475" s="118"/>
      <c r="V475" s="118"/>
      <c r="W475" s="118"/>
      <c r="X475" s="118"/>
      <c r="Y475" s="118"/>
      <c r="Z475" s="118"/>
      <c r="AA475" s="118"/>
      <c r="AB475" s="118"/>
      <c r="AC475" s="118"/>
      <c r="AD475" s="118"/>
      <c r="AE475" s="118"/>
      <c r="AF475" s="118"/>
      <c r="AG475" s="118"/>
      <c r="AH475" s="118"/>
      <c r="AI475" s="118"/>
      <c r="AJ475" s="118"/>
      <c r="AK475" s="118"/>
      <c r="AL475" s="118"/>
      <c r="AM475" s="118"/>
      <c r="AN475" s="118"/>
      <c r="AO475" s="118"/>
      <c r="AP475" s="118"/>
      <c r="AQ475" s="118"/>
      <c r="AR475" s="118"/>
      <c r="AS475" s="118"/>
      <c r="AT475" s="118"/>
      <c r="AU475" s="118"/>
      <c r="AV475" s="118"/>
      <c r="AW475" s="118"/>
      <c r="AX475" s="165" t="str">
        <f t="shared" si="7"/>
        <v/>
      </c>
      <c r="AY475" s="113"/>
      <c r="AZ475" s="113"/>
    </row>
    <row r="476" spans="1:52" x14ac:dyDescent="0.25">
      <c r="A476" s="113"/>
      <c r="B476" s="113"/>
      <c r="C476" s="113"/>
      <c r="D476" s="114"/>
      <c r="E476" s="113"/>
      <c r="F476" s="113"/>
      <c r="G476" s="113"/>
      <c r="H476" s="113"/>
      <c r="I476" s="115"/>
      <c r="J476" s="113"/>
      <c r="K476" s="113"/>
      <c r="L476" s="113"/>
      <c r="M476" s="118"/>
      <c r="N476" s="118"/>
      <c r="O476" s="118"/>
      <c r="P476" s="118"/>
      <c r="Q476" s="118"/>
      <c r="R476" s="118"/>
      <c r="S476" s="118"/>
      <c r="T476" s="118"/>
      <c r="U476" s="118"/>
      <c r="V476" s="118"/>
      <c r="W476" s="118"/>
      <c r="X476" s="118"/>
      <c r="Y476" s="118"/>
      <c r="Z476" s="118"/>
      <c r="AA476" s="118"/>
      <c r="AB476" s="118"/>
      <c r="AC476" s="118"/>
      <c r="AD476" s="118"/>
      <c r="AE476" s="118"/>
      <c r="AF476" s="118"/>
      <c r="AG476" s="118"/>
      <c r="AH476" s="118"/>
      <c r="AI476" s="118"/>
      <c r="AJ476" s="118"/>
      <c r="AK476" s="118"/>
      <c r="AL476" s="118"/>
      <c r="AM476" s="118"/>
      <c r="AN476" s="118"/>
      <c r="AO476" s="118"/>
      <c r="AP476" s="118"/>
      <c r="AQ476" s="118"/>
      <c r="AR476" s="118"/>
      <c r="AS476" s="118"/>
      <c r="AT476" s="118"/>
      <c r="AU476" s="118"/>
      <c r="AV476" s="118"/>
      <c r="AW476" s="118"/>
      <c r="AX476" s="165" t="str">
        <f t="shared" si="7"/>
        <v/>
      </c>
      <c r="AY476" s="113"/>
      <c r="AZ476" s="113"/>
    </row>
    <row r="477" spans="1:52" x14ac:dyDescent="0.25">
      <c r="A477" s="113"/>
      <c r="B477" s="113"/>
      <c r="C477" s="113"/>
      <c r="D477" s="114"/>
      <c r="E477" s="113"/>
      <c r="F477" s="113"/>
      <c r="G477" s="113"/>
      <c r="H477" s="113"/>
      <c r="I477" s="115"/>
      <c r="J477" s="113"/>
      <c r="K477" s="113"/>
      <c r="L477" s="113"/>
      <c r="M477" s="118"/>
      <c r="N477" s="118"/>
      <c r="O477" s="118"/>
      <c r="P477" s="118"/>
      <c r="Q477" s="118"/>
      <c r="R477" s="118"/>
      <c r="S477" s="118"/>
      <c r="T477" s="118"/>
      <c r="U477" s="118"/>
      <c r="V477" s="118"/>
      <c r="W477" s="118"/>
      <c r="X477" s="118"/>
      <c r="Y477" s="118"/>
      <c r="Z477" s="118"/>
      <c r="AA477" s="118"/>
      <c r="AB477" s="118"/>
      <c r="AC477" s="118"/>
      <c r="AD477" s="118"/>
      <c r="AE477" s="118"/>
      <c r="AF477" s="118"/>
      <c r="AG477" s="118"/>
      <c r="AH477" s="118"/>
      <c r="AI477" s="118"/>
      <c r="AJ477" s="118"/>
      <c r="AK477" s="118"/>
      <c r="AL477" s="118"/>
      <c r="AM477" s="118"/>
      <c r="AN477" s="118"/>
      <c r="AO477" s="118"/>
      <c r="AP477" s="118"/>
      <c r="AQ477" s="118"/>
      <c r="AR477" s="118"/>
      <c r="AS477" s="118"/>
      <c r="AT477" s="118"/>
      <c r="AU477" s="118"/>
      <c r="AV477" s="118"/>
      <c r="AW477" s="118"/>
      <c r="AX477" s="165" t="str">
        <f t="shared" si="7"/>
        <v/>
      </c>
      <c r="AY477" s="113"/>
      <c r="AZ477" s="113"/>
    </row>
    <row r="478" spans="1:52" x14ac:dyDescent="0.25">
      <c r="A478" s="113"/>
      <c r="B478" s="113"/>
      <c r="C478" s="113"/>
      <c r="D478" s="114"/>
      <c r="E478" s="113"/>
      <c r="F478" s="113"/>
      <c r="G478" s="113"/>
      <c r="H478" s="113"/>
      <c r="I478" s="115"/>
      <c r="J478" s="113"/>
      <c r="K478" s="113"/>
      <c r="L478" s="113"/>
      <c r="M478" s="118"/>
      <c r="N478" s="118"/>
      <c r="O478" s="118"/>
      <c r="P478" s="118"/>
      <c r="Q478" s="118"/>
      <c r="R478" s="118"/>
      <c r="S478" s="118"/>
      <c r="T478" s="118"/>
      <c r="U478" s="118"/>
      <c r="V478" s="118"/>
      <c r="W478" s="118"/>
      <c r="X478" s="118"/>
      <c r="Y478" s="118"/>
      <c r="Z478" s="118"/>
      <c r="AA478" s="118"/>
      <c r="AB478" s="118"/>
      <c r="AC478" s="118"/>
      <c r="AD478" s="118"/>
      <c r="AE478" s="118"/>
      <c r="AF478" s="118"/>
      <c r="AG478" s="118"/>
      <c r="AH478" s="118"/>
      <c r="AI478" s="118"/>
      <c r="AJ478" s="118"/>
      <c r="AK478" s="118"/>
      <c r="AL478" s="118"/>
      <c r="AM478" s="118"/>
      <c r="AN478" s="118"/>
      <c r="AO478" s="118"/>
      <c r="AP478" s="118"/>
      <c r="AQ478" s="118"/>
      <c r="AR478" s="118"/>
      <c r="AS478" s="118"/>
      <c r="AT478" s="118"/>
      <c r="AU478" s="118"/>
      <c r="AV478" s="118"/>
      <c r="AW478" s="118"/>
      <c r="AX478" s="165" t="str">
        <f t="shared" si="7"/>
        <v/>
      </c>
      <c r="AY478" s="113"/>
      <c r="AZ478" s="113"/>
    </row>
    <row r="479" spans="1:52" x14ac:dyDescent="0.25">
      <c r="A479" s="113"/>
      <c r="B479" s="113"/>
      <c r="C479" s="113"/>
      <c r="D479" s="114"/>
      <c r="E479" s="113"/>
      <c r="F479" s="113"/>
      <c r="G479" s="113"/>
      <c r="H479" s="113"/>
      <c r="I479" s="115"/>
      <c r="J479" s="113"/>
      <c r="K479" s="113"/>
      <c r="L479" s="113"/>
      <c r="M479" s="118"/>
      <c r="N479" s="118"/>
      <c r="O479" s="118"/>
      <c r="P479" s="118"/>
      <c r="Q479" s="118"/>
      <c r="R479" s="118"/>
      <c r="S479" s="118"/>
      <c r="T479" s="118"/>
      <c r="U479" s="118"/>
      <c r="V479" s="118"/>
      <c r="W479" s="118"/>
      <c r="X479" s="118"/>
      <c r="Y479" s="118"/>
      <c r="Z479" s="118"/>
      <c r="AA479" s="118"/>
      <c r="AB479" s="118"/>
      <c r="AC479" s="118"/>
      <c r="AD479" s="118"/>
      <c r="AE479" s="118"/>
      <c r="AF479" s="118"/>
      <c r="AG479" s="118"/>
      <c r="AH479" s="118"/>
      <c r="AI479" s="118"/>
      <c r="AJ479" s="118"/>
      <c r="AK479" s="118"/>
      <c r="AL479" s="118"/>
      <c r="AM479" s="118"/>
      <c r="AN479" s="118"/>
      <c r="AO479" s="118"/>
      <c r="AP479" s="118"/>
      <c r="AQ479" s="118"/>
      <c r="AR479" s="118"/>
      <c r="AS479" s="118"/>
      <c r="AT479" s="118"/>
      <c r="AU479" s="118"/>
      <c r="AV479" s="118"/>
      <c r="AW479" s="118"/>
      <c r="AX479" s="165" t="str">
        <f t="shared" si="7"/>
        <v/>
      </c>
      <c r="AY479" s="113"/>
      <c r="AZ479" s="113"/>
    </row>
    <row r="480" spans="1:52" x14ac:dyDescent="0.25">
      <c r="A480" s="113"/>
      <c r="B480" s="113"/>
      <c r="C480" s="113"/>
      <c r="D480" s="114"/>
      <c r="E480" s="113"/>
      <c r="F480" s="113"/>
      <c r="G480" s="113"/>
      <c r="H480" s="113"/>
      <c r="I480" s="115"/>
      <c r="J480" s="113"/>
      <c r="K480" s="113"/>
      <c r="L480" s="113"/>
      <c r="M480" s="118"/>
      <c r="N480" s="118"/>
      <c r="O480" s="118"/>
      <c r="P480" s="118"/>
      <c r="Q480" s="118"/>
      <c r="R480" s="118"/>
      <c r="S480" s="118"/>
      <c r="T480" s="118"/>
      <c r="U480" s="118"/>
      <c r="V480" s="118"/>
      <c r="W480" s="118"/>
      <c r="X480" s="118"/>
      <c r="Y480" s="118"/>
      <c r="Z480" s="118"/>
      <c r="AA480" s="118"/>
      <c r="AB480" s="118"/>
      <c r="AC480" s="118"/>
      <c r="AD480" s="118"/>
      <c r="AE480" s="118"/>
      <c r="AF480" s="118"/>
      <c r="AG480" s="118"/>
      <c r="AH480" s="118"/>
      <c r="AI480" s="118"/>
      <c r="AJ480" s="118"/>
      <c r="AK480" s="118"/>
      <c r="AL480" s="118"/>
      <c r="AM480" s="118"/>
      <c r="AN480" s="118"/>
      <c r="AO480" s="118"/>
      <c r="AP480" s="118"/>
      <c r="AQ480" s="118"/>
      <c r="AR480" s="118"/>
      <c r="AS480" s="118"/>
      <c r="AT480" s="118"/>
      <c r="AU480" s="118"/>
      <c r="AV480" s="118"/>
      <c r="AW480" s="118"/>
      <c r="AX480" s="165" t="str">
        <f t="shared" si="7"/>
        <v/>
      </c>
      <c r="AY480" s="113"/>
      <c r="AZ480" s="113"/>
    </row>
    <row r="481" spans="1:52" x14ac:dyDescent="0.25">
      <c r="A481" s="113"/>
      <c r="B481" s="113"/>
      <c r="C481" s="113"/>
      <c r="D481" s="114"/>
      <c r="E481" s="113"/>
      <c r="F481" s="113"/>
      <c r="G481" s="113"/>
      <c r="H481" s="113"/>
      <c r="I481" s="115"/>
      <c r="J481" s="113"/>
      <c r="K481" s="113"/>
      <c r="L481" s="113"/>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65" t="str">
        <f t="shared" si="7"/>
        <v/>
      </c>
      <c r="AY481" s="113"/>
      <c r="AZ481" s="113"/>
    </row>
    <row r="482" spans="1:52" x14ac:dyDescent="0.25">
      <c r="A482" s="113"/>
      <c r="B482" s="113"/>
      <c r="C482" s="113"/>
      <c r="D482" s="114"/>
      <c r="E482" s="113"/>
      <c r="F482" s="113"/>
      <c r="G482" s="113"/>
      <c r="H482" s="113"/>
      <c r="I482" s="115"/>
      <c r="J482" s="113"/>
      <c r="K482" s="113"/>
      <c r="L482" s="113"/>
      <c r="M482" s="118"/>
      <c r="N482" s="118"/>
      <c r="O482" s="118"/>
      <c r="P482" s="118"/>
      <c r="Q482" s="118"/>
      <c r="R482" s="118"/>
      <c r="S482" s="118"/>
      <c r="T482" s="118"/>
      <c r="U482" s="118"/>
      <c r="V482" s="118"/>
      <c r="W482" s="118"/>
      <c r="X482" s="118"/>
      <c r="Y482" s="118"/>
      <c r="Z482" s="118"/>
      <c r="AA482" s="118"/>
      <c r="AB482" s="118"/>
      <c r="AC482" s="118"/>
      <c r="AD482" s="118"/>
      <c r="AE482" s="118"/>
      <c r="AF482" s="118"/>
      <c r="AG482" s="118"/>
      <c r="AH482" s="118"/>
      <c r="AI482" s="118"/>
      <c r="AJ482" s="118"/>
      <c r="AK482" s="118"/>
      <c r="AL482" s="118"/>
      <c r="AM482" s="118"/>
      <c r="AN482" s="118"/>
      <c r="AO482" s="118"/>
      <c r="AP482" s="118"/>
      <c r="AQ482" s="118"/>
      <c r="AR482" s="118"/>
      <c r="AS482" s="118"/>
      <c r="AT482" s="118"/>
      <c r="AU482" s="118"/>
      <c r="AV482" s="118"/>
      <c r="AW482" s="118"/>
      <c r="AX482" s="165" t="str">
        <f t="shared" si="7"/>
        <v/>
      </c>
      <c r="AY482" s="113"/>
      <c r="AZ482" s="113"/>
    </row>
    <row r="483" spans="1:52" x14ac:dyDescent="0.25">
      <c r="A483" s="113"/>
      <c r="B483" s="113"/>
      <c r="C483" s="113"/>
      <c r="D483" s="114"/>
      <c r="E483" s="113"/>
      <c r="F483" s="113"/>
      <c r="G483" s="113"/>
      <c r="H483" s="113"/>
      <c r="I483" s="115"/>
      <c r="J483" s="113"/>
      <c r="K483" s="113"/>
      <c r="L483" s="113"/>
      <c r="M483" s="118"/>
      <c r="N483" s="118"/>
      <c r="O483" s="118"/>
      <c r="P483" s="118"/>
      <c r="Q483" s="118"/>
      <c r="R483" s="118"/>
      <c r="S483" s="118"/>
      <c r="T483" s="118"/>
      <c r="U483" s="118"/>
      <c r="V483" s="118"/>
      <c r="W483" s="118"/>
      <c r="X483" s="118"/>
      <c r="Y483" s="118"/>
      <c r="Z483" s="118"/>
      <c r="AA483" s="118"/>
      <c r="AB483" s="118"/>
      <c r="AC483" s="118"/>
      <c r="AD483" s="118"/>
      <c r="AE483" s="118"/>
      <c r="AF483" s="118"/>
      <c r="AG483" s="118"/>
      <c r="AH483" s="118"/>
      <c r="AI483" s="118"/>
      <c r="AJ483" s="118"/>
      <c r="AK483" s="118"/>
      <c r="AL483" s="118"/>
      <c r="AM483" s="118"/>
      <c r="AN483" s="118"/>
      <c r="AO483" s="118"/>
      <c r="AP483" s="118"/>
      <c r="AQ483" s="118"/>
      <c r="AR483" s="118"/>
      <c r="AS483" s="118"/>
      <c r="AT483" s="118"/>
      <c r="AU483" s="118"/>
      <c r="AV483" s="118"/>
      <c r="AW483" s="118"/>
      <c r="AX483" s="165" t="str">
        <f t="shared" si="7"/>
        <v/>
      </c>
      <c r="AY483" s="113"/>
      <c r="AZ483" s="113"/>
    </row>
    <row r="484" spans="1:52" x14ac:dyDescent="0.25">
      <c r="A484" s="113"/>
      <c r="B484" s="113"/>
      <c r="C484" s="113"/>
      <c r="D484" s="114"/>
      <c r="E484" s="113"/>
      <c r="F484" s="113"/>
      <c r="G484" s="113"/>
      <c r="H484" s="113"/>
      <c r="I484" s="115"/>
      <c r="J484" s="113"/>
      <c r="K484" s="113"/>
      <c r="L484" s="113"/>
      <c r="M484" s="118"/>
      <c r="N484" s="118"/>
      <c r="O484" s="118"/>
      <c r="P484" s="118"/>
      <c r="Q484" s="118"/>
      <c r="R484" s="118"/>
      <c r="S484" s="118"/>
      <c r="T484" s="118"/>
      <c r="U484" s="118"/>
      <c r="V484" s="118"/>
      <c r="W484" s="118"/>
      <c r="X484" s="118"/>
      <c r="Y484" s="118"/>
      <c r="Z484" s="118"/>
      <c r="AA484" s="118"/>
      <c r="AB484" s="118"/>
      <c r="AC484" s="118"/>
      <c r="AD484" s="118"/>
      <c r="AE484" s="118"/>
      <c r="AF484" s="118"/>
      <c r="AG484" s="118"/>
      <c r="AH484" s="118"/>
      <c r="AI484" s="118"/>
      <c r="AJ484" s="118"/>
      <c r="AK484" s="118"/>
      <c r="AL484" s="118"/>
      <c r="AM484" s="118"/>
      <c r="AN484" s="118"/>
      <c r="AO484" s="118"/>
      <c r="AP484" s="118"/>
      <c r="AQ484" s="118"/>
      <c r="AR484" s="118"/>
      <c r="AS484" s="118"/>
      <c r="AT484" s="118"/>
      <c r="AU484" s="118"/>
      <c r="AV484" s="118"/>
      <c r="AW484" s="118"/>
      <c r="AX484" s="165" t="str">
        <f t="shared" si="7"/>
        <v/>
      </c>
      <c r="AY484" s="113"/>
      <c r="AZ484" s="113"/>
    </row>
    <row r="485" spans="1:52" x14ac:dyDescent="0.25">
      <c r="A485" s="113"/>
      <c r="B485" s="113"/>
      <c r="C485" s="113"/>
      <c r="D485" s="114"/>
      <c r="E485" s="113"/>
      <c r="F485" s="113"/>
      <c r="G485" s="113"/>
      <c r="H485" s="113"/>
      <c r="I485" s="115"/>
      <c r="J485" s="113"/>
      <c r="K485" s="113"/>
      <c r="L485" s="113"/>
      <c r="M485" s="118"/>
      <c r="N485" s="118"/>
      <c r="O485" s="118"/>
      <c r="P485" s="118"/>
      <c r="Q485" s="118"/>
      <c r="R485" s="118"/>
      <c r="S485" s="118"/>
      <c r="T485" s="118"/>
      <c r="U485" s="118"/>
      <c r="V485" s="118"/>
      <c r="W485" s="118"/>
      <c r="X485" s="118"/>
      <c r="Y485" s="118"/>
      <c r="Z485" s="118"/>
      <c r="AA485" s="118"/>
      <c r="AB485" s="118"/>
      <c r="AC485" s="118"/>
      <c r="AD485" s="118"/>
      <c r="AE485" s="118"/>
      <c r="AF485" s="118"/>
      <c r="AG485" s="118"/>
      <c r="AH485" s="118"/>
      <c r="AI485" s="118"/>
      <c r="AJ485" s="118"/>
      <c r="AK485" s="118"/>
      <c r="AL485" s="118"/>
      <c r="AM485" s="118"/>
      <c r="AN485" s="118"/>
      <c r="AO485" s="118"/>
      <c r="AP485" s="118"/>
      <c r="AQ485" s="118"/>
      <c r="AR485" s="118"/>
      <c r="AS485" s="118"/>
      <c r="AT485" s="118"/>
      <c r="AU485" s="118"/>
      <c r="AV485" s="118"/>
      <c r="AW485" s="118"/>
      <c r="AX485" s="165" t="str">
        <f t="shared" si="7"/>
        <v/>
      </c>
      <c r="AY485" s="113"/>
      <c r="AZ485" s="113"/>
    </row>
    <row r="486" spans="1:52" x14ac:dyDescent="0.25">
      <c r="A486" s="113"/>
      <c r="B486" s="113"/>
      <c r="C486" s="113"/>
      <c r="D486" s="114"/>
      <c r="E486" s="113"/>
      <c r="F486" s="113"/>
      <c r="G486" s="113"/>
      <c r="H486" s="113"/>
      <c r="I486" s="115"/>
      <c r="J486" s="113"/>
      <c r="K486" s="113"/>
      <c r="L486" s="113"/>
      <c r="M486" s="118"/>
      <c r="N486" s="118"/>
      <c r="O486" s="118"/>
      <c r="P486" s="118"/>
      <c r="Q486" s="118"/>
      <c r="R486" s="118"/>
      <c r="S486" s="118"/>
      <c r="T486" s="118"/>
      <c r="U486" s="118"/>
      <c r="V486" s="118"/>
      <c r="W486" s="118"/>
      <c r="X486" s="118"/>
      <c r="Y486" s="118"/>
      <c r="Z486" s="118"/>
      <c r="AA486" s="118"/>
      <c r="AB486" s="118"/>
      <c r="AC486" s="118"/>
      <c r="AD486" s="118"/>
      <c r="AE486" s="118"/>
      <c r="AF486" s="118"/>
      <c r="AG486" s="118"/>
      <c r="AH486" s="118"/>
      <c r="AI486" s="118"/>
      <c r="AJ486" s="118"/>
      <c r="AK486" s="118"/>
      <c r="AL486" s="118"/>
      <c r="AM486" s="118"/>
      <c r="AN486" s="118"/>
      <c r="AO486" s="118"/>
      <c r="AP486" s="118"/>
      <c r="AQ486" s="118"/>
      <c r="AR486" s="118"/>
      <c r="AS486" s="118"/>
      <c r="AT486" s="118"/>
      <c r="AU486" s="118"/>
      <c r="AV486" s="118"/>
      <c r="AW486" s="118"/>
      <c r="AX486" s="165" t="str">
        <f t="shared" si="7"/>
        <v/>
      </c>
      <c r="AY486" s="113"/>
      <c r="AZ486" s="113"/>
    </row>
    <row r="487" spans="1:52" x14ac:dyDescent="0.25">
      <c r="A487" s="113"/>
      <c r="B487" s="113"/>
      <c r="C487" s="113"/>
      <c r="D487" s="114"/>
      <c r="E487" s="113"/>
      <c r="F487" s="113"/>
      <c r="G487" s="113"/>
      <c r="H487" s="113"/>
      <c r="I487" s="115"/>
      <c r="J487" s="113"/>
      <c r="K487" s="113"/>
      <c r="L487" s="113"/>
      <c r="M487" s="118"/>
      <c r="N487" s="118"/>
      <c r="O487" s="118"/>
      <c r="P487" s="118"/>
      <c r="Q487" s="118"/>
      <c r="R487" s="118"/>
      <c r="S487" s="118"/>
      <c r="T487" s="118"/>
      <c r="U487" s="118"/>
      <c r="V487" s="118"/>
      <c r="W487" s="118"/>
      <c r="X487" s="118"/>
      <c r="Y487" s="118"/>
      <c r="Z487" s="118"/>
      <c r="AA487" s="118"/>
      <c r="AB487" s="118"/>
      <c r="AC487" s="118"/>
      <c r="AD487" s="118"/>
      <c r="AE487" s="118"/>
      <c r="AF487" s="118"/>
      <c r="AG487" s="118"/>
      <c r="AH487" s="118"/>
      <c r="AI487" s="118"/>
      <c r="AJ487" s="118"/>
      <c r="AK487" s="118"/>
      <c r="AL487" s="118"/>
      <c r="AM487" s="118"/>
      <c r="AN487" s="118"/>
      <c r="AO487" s="118"/>
      <c r="AP487" s="118"/>
      <c r="AQ487" s="118"/>
      <c r="AR487" s="118"/>
      <c r="AS487" s="118"/>
      <c r="AT487" s="118"/>
      <c r="AU487" s="118"/>
      <c r="AV487" s="118"/>
      <c r="AW487" s="118"/>
      <c r="AX487" s="165" t="str">
        <f t="shared" si="7"/>
        <v/>
      </c>
      <c r="AY487" s="113"/>
      <c r="AZ487" s="113"/>
    </row>
    <row r="488" spans="1:52" x14ac:dyDescent="0.25">
      <c r="A488" s="113"/>
      <c r="B488" s="113"/>
      <c r="C488" s="113"/>
      <c r="D488" s="114"/>
      <c r="E488" s="113"/>
      <c r="F488" s="113"/>
      <c r="G488" s="113"/>
      <c r="H488" s="113"/>
      <c r="I488" s="115"/>
      <c r="J488" s="113"/>
      <c r="K488" s="113"/>
      <c r="L488" s="113"/>
      <c r="M488" s="118"/>
      <c r="N488" s="118"/>
      <c r="O488" s="118"/>
      <c r="P488" s="118"/>
      <c r="Q488" s="118"/>
      <c r="R488" s="118"/>
      <c r="S488" s="118"/>
      <c r="T488" s="118"/>
      <c r="U488" s="118"/>
      <c r="V488" s="118"/>
      <c r="W488" s="118"/>
      <c r="X488" s="118"/>
      <c r="Y488" s="118"/>
      <c r="Z488" s="118"/>
      <c r="AA488" s="118"/>
      <c r="AB488" s="118"/>
      <c r="AC488" s="118"/>
      <c r="AD488" s="118"/>
      <c r="AE488" s="118"/>
      <c r="AF488" s="118"/>
      <c r="AG488" s="118"/>
      <c r="AH488" s="118"/>
      <c r="AI488" s="118"/>
      <c r="AJ488" s="118"/>
      <c r="AK488" s="118"/>
      <c r="AL488" s="118"/>
      <c r="AM488" s="118"/>
      <c r="AN488" s="118"/>
      <c r="AO488" s="118"/>
      <c r="AP488" s="118"/>
      <c r="AQ488" s="118"/>
      <c r="AR488" s="118"/>
      <c r="AS488" s="118"/>
      <c r="AT488" s="118"/>
      <c r="AU488" s="118"/>
      <c r="AV488" s="118"/>
      <c r="AW488" s="118"/>
      <c r="AX488" s="165" t="str">
        <f t="shared" si="7"/>
        <v/>
      </c>
      <c r="AY488" s="113"/>
      <c r="AZ488" s="113"/>
    </row>
    <row r="489" spans="1:52" x14ac:dyDescent="0.25">
      <c r="A489" s="113"/>
      <c r="B489" s="113"/>
      <c r="C489" s="113"/>
      <c r="D489" s="114"/>
      <c r="E489" s="113"/>
      <c r="F489" s="113"/>
      <c r="G489" s="113"/>
      <c r="H489" s="113"/>
      <c r="I489" s="115"/>
      <c r="J489" s="113"/>
      <c r="K489" s="113"/>
      <c r="L489" s="113"/>
      <c r="M489" s="118"/>
      <c r="N489" s="118"/>
      <c r="O489" s="118"/>
      <c r="P489" s="118"/>
      <c r="Q489" s="118"/>
      <c r="R489" s="118"/>
      <c r="S489" s="118"/>
      <c r="T489" s="118"/>
      <c r="U489" s="118"/>
      <c r="V489" s="118"/>
      <c r="W489" s="118"/>
      <c r="X489" s="118"/>
      <c r="Y489" s="118"/>
      <c r="Z489" s="118"/>
      <c r="AA489" s="118"/>
      <c r="AB489" s="118"/>
      <c r="AC489" s="118"/>
      <c r="AD489" s="118"/>
      <c r="AE489" s="118"/>
      <c r="AF489" s="118"/>
      <c r="AG489" s="118"/>
      <c r="AH489" s="118"/>
      <c r="AI489" s="118"/>
      <c r="AJ489" s="118"/>
      <c r="AK489" s="118"/>
      <c r="AL489" s="118"/>
      <c r="AM489" s="118"/>
      <c r="AN489" s="118"/>
      <c r="AO489" s="118"/>
      <c r="AP489" s="118"/>
      <c r="AQ489" s="118"/>
      <c r="AR489" s="118"/>
      <c r="AS489" s="118"/>
      <c r="AT489" s="118"/>
      <c r="AU489" s="118"/>
      <c r="AV489" s="118"/>
      <c r="AW489" s="118"/>
      <c r="AX489" s="165" t="str">
        <f t="shared" si="7"/>
        <v/>
      </c>
      <c r="AY489" s="113"/>
      <c r="AZ489" s="113"/>
    </row>
    <row r="490" spans="1:52" x14ac:dyDescent="0.25">
      <c r="A490" s="113"/>
      <c r="B490" s="113"/>
      <c r="C490" s="113"/>
      <c r="D490" s="114"/>
      <c r="E490" s="113"/>
      <c r="F490" s="113"/>
      <c r="G490" s="113"/>
      <c r="H490" s="113"/>
      <c r="I490" s="115"/>
      <c r="J490" s="113"/>
      <c r="K490" s="113"/>
      <c r="L490" s="113"/>
      <c r="M490" s="118"/>
      <c r="N490" s="118"/>
      <c r="O490" s="118"/>
      <c r="P490" s="118"/>
      <c r="Q490" s="118"/>
      <c r="R490" s="118"/>
      <c r="S490" s="118"/>
      <c r="T490" s="118"/>
      <c r="U490" s="118"/>
      <c r="V490" s="118"/>
      <c r="W490" s="118"/>
      <c r="X490" s="118"/>
      <c r="Y490" s="118"/>
      <c r="Z490" s="118"/>
      <c r="AA490" s="118"/>
      <c r="AB490" s="118"/>
      <c r="AC490" s="118"/>
      <c r="AD490" s="118"/>
      <c r="AE490" s="118"/>
      <c r="AF490" s="118"/>
      <c r="AG490" s="118"/>
      <c r="AH490" s="118"/>
      <c r="AI490" s="118"/>
      <c r="AJ490" s="118"/>
      <c r="AK490" s="118"/>
      <c r="AL490" s="118"/>
      <c r="AM490" s="118"/>
      <c r="AN490" s="118"/>
      <c r="AO490" s="118"/>
      <c r="AP490" s="118"/>
      <c r="AQ490" s="118"/>
      <c r="AR490" s="118"/>
      <c r="AS490" s="118"/>
      <c r="AT490" s="118"/>
      <c r="AU490" s="118"/>
      <c r="AV490" s="118"/>
      <c r="AW490" s="118"/>
      <c r="AX490" s="165" t="str">
        <f t="shared" si="7"/>
        <v/>
      </c>
      <c r="AY490" s="113"/>
      <c r="AZ490" s="113"/>
    </row>
    <row r="491" spans="1:52" x14ac:dyDescent="0.25">
      <c r="A491" s="113"/>
      <c r="B491" s="113"/>
      <c r="C491" s="113"/>
      <c r="D491" s="114"/>
      <c r="E491" s="113"/>
      <c r="F491" s="113"/>
      <c r="G491" s="113"/>
      <c r="H491" s="113"/>
      <c r="I491" s="115"/>
      <c r="J491" s="113"/>
      <c r="K491" s="113"/>
      <c r="L491" s="113"/>
      <c r="M491" s="118"/>
      <c r="N491" s="118"/>
      <c r="O491" s="118"/>
      <c r="P491" s="118"/>
      <c r="Q491" s="118"/>
      <c r="R491" s="118"/>
      <c r="S491" s="118"/>
      <c r="T491" s="118"/>
      <c r="U491" s="118"/>
      <c r="V491" s="118"/>
      <c r="W491" s="118"/>
      <c r="X491" s="118"/>
      <c r="Y491" s="118"/>
      <c r="Z491" s="118"/>
      <c r="AA491" s="118"/>
      <c r="AB491" s="118"/>
      <c r="AC491" s="118"/>
      <c r="AD491" s="118"/>
      <c r="AE491" s="118"/>
      <c r="AF491" s="118"/>
      <c r="AG491" s="118"/>
      <c r="AH491" s="118"/>
      <c r="AI491" s="118"/>
      <c r="AJ491" s="118"/>
      <c r="AK491" s="118"/>
      <c r="AL491" s="118"/>
      <c r="AM491" s="118"/>
      <c r="AN491" s="118"/>
      <c r="AO491" s="118"/>
      <c r="AP491" s="118"/>
      <c r="AQ491" s="118"/>
      <c r="AR491" s="118"/>
      <c r="AS491" s="118"/>
      <c r="AT491" s="118"/>
      <c r="AU491" s="118"/>
      <c r="AV491" s="118"/>
      <c r="AW491" s="118"/>
      <c r="AX491" s="165" t="str">
        <f t="shared" si="7"/>
        <v/>
      </c>
      <c r="AY491" s="113"/>
      <c r="AZ491" s="113"/>
    </row>
    <row r="492" spans="1:52" x14ac:dyDescent="0.25">
      <c r="A492" s="113"/>
      <c r="B492" s="113"/>
      <c r="C492" s="113"/>
      <c r="D492" s="114"/>
      <c r="E492" s="113"/>
      <c r="F492" s="113"/>
      <c r="G492" s="113"/>
      <c r="H492" s="113"/>
      <c r="I492" s="115"/>
      <c r="J492" s="113"/>
      <c r="K492" s="113"/>
      <c r="L492" s="113"/>
      <c r="M492" s="118"/>
      <c r="N492" s="118"/>
      <c r="O492" s="118"/>
      <c r="P492" s="118"/>
      <c r="Q492" s="118"/>
      <c r="R492" s="118"/>
      <c r="S492" s="118"/>
      <c r="T492" s="118"/>
      <c r="U492" s="118"/>
      <c r="V492" s="118"/>
      <c r="W492" s="118"/>
      <c r="X492" s="118"/>
      <c r="Y492" s="118"/>
      <c r="Z492" s="118"/>
      <c r="AA492" s="118"/>
      <c r="AB492" s="118"/>
      <c r="AC492" s="118"/>
      <c r="AD492" s="118"/>
      <c r="AE492" s="118"/>
      <c r="AF492" s="118"/>
      <c r="AG492" s="118"/>
      <c r="AH492" s="118"/>
      <c r="AI492" s="118"/>
      <c r="AJ492" s="118"/>
      <c r="AK492" s="118"/>
      <c r="AL492" s="118"/>
      <c r="AM492" s="118"/>
      <c r="AN492" s="118"/>
      <c r="AO492" s="118"/>
      <c r="AP492" s="118"/>
      <c r="AQ492" s="118"/>
      <c r="AR492" s="118"/>
      <c r="AS492" s="118"/>
      <c r="AT492" s="118"/>
      <c r="AU492" s="118"/>
      <c r="AV492" s="118"/>
      <c r="AW492" s="118"/>
      <c r="AX492" s="165" t="str">
        <f t="shared" si="7"/>
        <v/>
      </c>
      <c r="AY492" s="113"/>
      <c r="AZ492" s="113"/>
    </row>
    <row r="493" spans="1:52" x14ac:dyDescent="0.25">
      <c r="A493" s="113"/>
      <c r="B493" s="113"/>
      <c r="C493" s="113"/>
      <c r="D493" s="114"/>
      <c r="E493" s="113"/>
      <c r="F493" s="113"/>
      <c r="G493" s="113"/>
      <c r="H493" s="113"/>
      <c r="I493" s="115"/>
      <c r="J493" s="113"/>
      <c r="K493" s="113"/>
      <c r="L493" s="113"/>
      <c r="M493" s="118"/>
      <c r="N493" s="118"/>
      <c r="O493" s="118"/>
      <c r="P493" s="118"/>
      <c r="Q493" s="118"/>
      <c r="R493" s="118"/>
      <c r="S493" s="118"/>
      <c r="T493" s="118"/>
      <c r="U493" s="118"/>
      <c r="V493" s="118"/>
      <c r="W493" s="118"/>
      <c r="X493" s="118"/>
      <c r="Y493" s="118"/>
      <c r="Z493" s="118"/>
      <c r="AA493" s="118"/>
      <c r="AB493" s="118"/>
      <c r="AC493" s="118"/>
      <c r="AD493" s="118"/>
      <c r="AE493" s="118"/>
      <c r="AF493" s="118"/>
      <c r="AG493" s="118"/>
      <c r="AH493" s="118"/>
      <c r="AI493" s="118"/>
      <c r="AJ493" s="118"/>
      <c r="AK493" s="118"/>
      <c r="AL493" s="118"/>
      <c r="AM493" s="118"/>
      <c r="AN493" s="118"/>
      <c r="AO493" s="118"/>
      <c r="AP493" s="118"/>
      <c r="AQ493" s="118"/>
      <c r="AR493" s="118"/>
      <c r="AS493" s="118"/>
      <c r="AT493" s="118"/>
      <c r="AU493" s="118"/>
      <c r="AV493" s="118"/>
      <c r="AW493" s="118"/>
      <c r="AX493" s="165" t="str">
        <f t="shared" si="7"/>
        <v/>
      </c>
      <c r="AY493" s="113"/>
      <c r="AZ493" s="113"/>
    </row>
    <row r="494" spans="1:52" x14ac:dyDescent="0.25">
      <c r="A494" s="113"/>
      <c r="B494" s="113"/>
      <c r="C494" s="113"/>
      <c r="D494" s="114"/>
      <c r="E494" s="113"/>
      <c r="F494" s="113"/>
      <c r="G494" s="113"/>
      <c r="H494" s="113"/>
      <c r="I494" s="115"/>
      <c r="J494" s="113"/>
      <c r="K494" s="113"/>
      <c r="L494" s="113"/>
      <c r="M494" s="118"/>
      <c r="N494" s="118"/>
      <c r="O494" s="118"/>
      <c r="P494" s="118"/>
      <c r="Q494" s="118"/>
      <c r="R494" s="118"/>
      <c r="S494" s="118"/>
      <c r="T494" s="118"/>
      <c r="U494" s="118"/>
      <c r="V494" s="118"/>
      <c r="W494" s="118"/>
      <c r="X494" s="118"/>
      <c r="Y494" s="118"/>
      <c r="Z494" s="118"/>
      <c r="AA494" s="118"/>
      <c r="AB494" s="118"/>
      <c r="AC494" s="118"/>
      <c r="AD494" s="118"/>
      <c r="AE494" s="118"/>
      <c r="AF494" s="118"/>
      <c r="AG494" s="118"/>
      <c r="AH494" s="118"/>
      <c r="AI494" s="118"/>
      <c r="AJ494" s="118"/>
      <c r="AK494" s="118"/>
      <c r="AL494" s="118"/>
      <c r="AM494" s="118"/>
      <c r="AN494" s="118"/>
      <c r="AO494" s="118"/>
      <c r="AP494" s="118"/>
      <c r="AQ494" s="118"/>
      <c r="AR494" s="118"/>
      <c r="AS494" s="118"/>
      <c r="AT494" s="118"/>
      <c r="AU494" s="118"/>
      <c r="AV494" s="118"/>
      <c r="AW494" s="118"/>
      <c r="AX494" s="165" t="str">
        <f t="shared" si="7"/>
        <v/>
      </c>
      <c r="AY494" s="113"/>
      <c r="AZ494" s="113"/>
    </row>
    <row r="495" spans="1:52" x14ac:dyDescent="0.25">
      <c r="A495" s="113"/>
      <c r="B495" s="113"/>
      <c r="C495" s="113"/>
      <c r="D495" s="114"/>
      <c r="E495" s="113"/>
      <c r="F495" s="113"/>
      <c r="G495" s="113"/>
      <c r="H495" s="113"/>
      <c r="I495" s="115"/>
      <c r="J495" s="113"/>
      <c r="K495" s="113"/>
      <c r="L495" s="113"/>
      <c r="M495" s="118"/>
      <c r="N495" s="118"/>
      <c r="O495" s="118"/>
      <c r="P495" s="118"/>
      <c r="Q495" s="118"/>
      <c r="R495" s="118"/>
      <c r="S495" s="118"/>
      <c r="T495" s="118"/>
      <c r="U495" s="118"/>
      <c r="V495" s="118"/>
      <c r="W495" s="118"/>
      <c r="X495" s="118"/>
      <c r="Y495" s="118"/>
      <c r="Z495" s="118"/>
      <c r="AA495" s="118"/>
      <c r="AB495" s="118"/>
      <c r="AC495" s="118"/>
      <c r="AD495" s="118"/>
      <c r="AE495" s="118"/>
      <c r="AF495" s="118"/>
      <c r="AG495" s="118"/>
      <c r="AH495" s="118"/>
      <c r="AI495" s="118"/>
      <c r="AJ495" s="118"/>
      <c r="AK495" s="118"/>
      <c r="AL495" s="118"/>
      <c r="AM495" s="118"/>
      <c r="AN495" s="118"/>
      <c r="AO495" s="118"/>
      <c r="AP495" s="118"/>
      <c r="AQ495" s="118"/>
      <c r="AR495" s="118"/>
      <c r="AS495" s="118"/>
      <c r="AT495" s="118"/>
      <c r="AU495" s="118"/>
      <c r="AV495" s="118"/>
      <c r="AW495" s="118"/>
      <c r="AX495" s="165" t="str">
        <f t="shared" si="7"/>
        <v/>
      </c>
      <c r="AY495" s="113"/>
      <c r="AZ495" s="113"/>
    </row>
    <row r="496" spans="1:52" x14ac:dyDescent="0.25">
      <c r="A496" s="113"/>
      <c r="B496" s="113"/>
      <c r="C496" s="113"/>
      <c r="D496" s="114"/>
      <c r="E496" s="113"/>
      <c r="F496" s="113"/>
      <c r="G496" s="113"/>
      <c r="H496" s="113"/>
      <c r="I496" s="115"/>
      <c r="J496" s="113"/>
      <c r="K496" s="113"/>
      <c r="L496" s="113"/>
      <c r="M496" s="118"/>
      <c r="N496" s="118"/>
      <c r="O496" s="118"/>
      <c r="P496" s="118"/>
      <c r="Q496" s="118"/>
      <c r="R496" s="118"/>
      <c r="S496" s="118"/>
      <c r="T496" s="118"/>
      <c r="U496" s="118"/>
      <c r="V496" s="118"/>
      <c r="W496" s="118"/>
      <c r="X496" s="118"/>
      <c r="Y496" s="118"/>
      <c r="Z496" s="118"/>
      <c r="AA496" s="118"/>
      <c r="AB496" s="118"/>
      <c r="AC496" s="118"/>
      <c r="AD496" s="118"/>
      <c r="AE496" s="118"/>
      <c r="AF496" s="118"/>
      <c r="AG496" s="118"/>
      <c r="AH496" s="118"/>
      <c r="AI496" s="118"/>
      <c r="AJ496" s="118"/>
      <c r="AK496" s="118"/>
      <c r="AL496" s="118"/>
      <c r="AM496" s="118"/>
      <c r="AN496" s="118"/>
      <c r="AO496" s="118"/>
      <c r="AP496" s="118"/>
      <c r="AQ496" s="118"/>
      <c r="AR496" s="118"/>
      <c r="AS496" s="118"/>
      <c r="AT496" s="118"/>
      <c r="AU496" s="118"/>
      <c r="AV496" s="118"/>
      <c r="AW496" s="118"/>
      <c r="AX496" s="165" t="str">
        <f t="shared" si="7"/>
        <v/>
      </c>
      <c r="AY496" s="113"/>
      <c r="AZ496" s="113"/>
    </row>
    <row r="497" spans="1:52" x14ac:dyDescent="0.25">
      <c r="A497" s="113"/>
      <c r="B497" s="113"/>
      <c r="C497" s="113"/>
      <c r="D497" s="114"/>
      <c r="E497" s="113"/>
      <c r="F497" s="113"/>
      <c r="G497" s="113"/>
      <c r="H497" s="113"/>
      <c r="I497" s="115"/>
      <c r="J497" s="113"/>
      <c r="K497" s="113"/>
      <c r="L497" s="113"/>
      <c r="M497" s="118"/>
      <c r="N497" s="118"/>
      <c r="O497" s="118"/>
      <c r="P497" s="118"/>
      <c r="Q497" s="118"/>
      <c r="R497" s="118"/>
      <c r="S497" s="118"/>
      <c r="T497" s="118"/>
      <c r="U497" s="118"/>
      <c r="V497" s="118"/>
      <c r="W497" s="118"/>
      <c r="X497" s="118"/>
      <c r="Y497" s="118"/>
      <c r="Z497" s="118"/>
      <c r="AA497" s="118"/>
      <c r="AB497" s="118"/>
      <c r="AC497" s="118"/>
      <c r="AD497" s="118"/>
      <c r="AE497" s="118"/>
      <c r="AF497" s="118"/>
      <c r="AG497" s="118"/>
      <c r="AH497" s="118"/>
      <c r="AI497" s="118"/>
      <c r="AJ497" s="118"/>
      <c r="AK497" s="118"/>
      <c r="AL497" s="118"/>
      <c r="AM497" s="118"/>
      <c r="AN497" s="118"/>
      <c r="AO497" s="118"/>
      <c r="AP497" s="118"/>
      <c r="AQ497" s="118"/>
      <c r="AR497" s="118"/>
      <c r="AS497" s="118"/>
      <c r="AT497" s="118"/>
      <c r="AU497" s="118"/>
      <c r="AV497" s="118"/>
      <c r="AW497" s="118"/>
      <c r="AX497" s="165" t="str">
        <f t="shared" si="7"/>
        <v/>
      </c>
      <c r="AY497" s="113"/>
      <c r="AZ497" s="113"/>
    </row>
    <row r="498" spans="1:52" x14ac:dyDescent="0.25">
      <c r="A498" s="113"/>
      <c r="B498" s="113"/>
      <c r="C498" s="113"/>
      <c r="D498" s="114"/>
      <c r="E498" s="113"/>
      <c r="F498" s="113"/>
      <c r="G498" s="113"/>
      <c r="H498" s="113"/>
      <c r="I498" s="115"/>
      <c r="J498" s="113"/>
      <c r="K498" s="113"/>
      <c r="L498" s="113"/>
      <c r="M498" s="118"/>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8"/>
      <c r="AL498" s="118"/>
      <c r="AM498" s="118"/>
      <c r="AN498" s="118"/>
      <c r="AO498" s="118"/>
      <c r="AP498" s="118"/>
      <c r="AQ498" s="118"/>
      <c r="AR498" s="118"/>
      <c r="AS498" s="118"/>
      <c r="AT498" s="118"/>
      <c r="AU498" s="118"/>
      <c r="AV498" s="118"/>
      <c r="AW498" s="118"/>
      <c r="AX498" s="165" t="str">
        <f t="shared" si="7"/>
        <v/>
      </c>
      <c r="AY498" s="113"/>
      <c r="AZ498" s="113"/>
    </row>
    <row r="499" spans="1:52" x14ac:dyDescent="0.25">
      <c r="A499" s="113"/>
      <c r="B499" s="113"/>
      <c r="C499" s="113"/>
      <c r="D499" s="114"/>
      <c r="E499" s="113"/>
      <c r="F499" s="113"/>
      <c r="G499" s="113"/>
      <c r="H499" s="113"/>
      <c r="I499" s="115"/>
      <c r="J499" s="113"/>
      <c r="K499" s="113"/>
      <c r="L499" s="113"/>
      <c r="M499" s="118"/>
      <c r="N499" s="118"/>
      <c r="O499" s="118"/>
      <c r="P499" s="118"/>
      <c r="Q499" s="118"/>
      <c r="R499" s="118"/>
      <c r="S499" s="118"/>
      <c r="T499" s="118"/>
      <c r="U499" s="118"/>
      <c r="V499" s="118"/>
      <c r="W499" s="118"/>
      <c r="X499" s="118"/>
      <c r="Y499" s="118"/>
      <c r="Z499" s="118"/>
      <c r="AA499" s="118"/>
      <c r="AB499" s="118"/>
      <c r="AC499" s="118"/>
      <c r="AD499" s="118"/>
      <c r="AE499" s="118"/>
      <c r="AF499" s="118"/>
      <c r="AG499" s="118"/>
      <c r="AH499" s="118"/>
      <c r="AI499" s="118"/>
      <c r="AJ499" s="118"/>
      <c r="AK499" s="118"/>
      <c r="AL499" s="118"/>
      <c r="AM499" s="118"/>
      <c r="AN499" s="118"/>
      <c r="AO499" s="118"/>
      <c r="AP499" s="118"/>
      <c r="AQ499" s="118"/>
      <c r="AR499" s="118"/>
      <c r="AS499" s="118"/>
      <c r="AT499" s="118"/>
      <c r="AU499" s="118"/>
      <c r="AV499" s="118"/>
      <c r="AW499" s="118"/>
      <c r="AX499" s="165" t="str">
        <f t="shared" si="7"/>
        <v/>
      </c>
      <c r="AY499" s="113"/>
      <c r="AZ499" s="113"/>
    </row>
    <row r="500" spans="1:52" x14ac:dyDescent="0.25">
      <c r="A500" s="113"/>
      <c r="B500" s="113"/>
      <c r="C500" s="113"/>
      <c r="D500" s="114"/>
      <c r="E500" s="113"/>
      <c r="F500" s="113"/>
      <c r="G500" s="113"/>
      <c r="H500" s="113"/>
      <c r="I500" s="115"/>
      <c r="J500" s="113"/>
      <c r="K500" s="113"/>
      <c r="L500" s="113"/>
      <c r="M500" s="118"/>
      <c r="N500" s="118"/>
      <c r="O500" s="118"/>
      <c r="P500" s="118"/>
      <c r="Q500" s="118"/>
      <c r="R500" s="118"/>
      <c r="S500" s="118"/>
      <c r="T500" s="118"/>
      <c r="U500" s="118"/>
      <c r="V500" s="118"/>
      <c r="W500" s="118"/>
      <c r="X500" s="118"/>
      <c r="Y500" s="118"/>
      <c r="Z500" s="118"/>
      <c r="AA500" s="118"/>
      <c r="AB500" s="118"/>
      <c r="AC500" s="118"/>
      <c r="AD500" s="118"/>
      <c r="AE500" s="118"/>
      <c r="AF500" s="118"/>
      <c r="AG500" s="118"/>
      <c r="AH500" s="118"/>
      <c r="AI500" s="118"/>
      <c r="AJ500" s="118"/>
      <c r="AK500" s="118"/>
      <c r="AL500" s="118"/>
      <c r="AM500" s="118"/>
      <c r="AN500" s="118"/>
      <c r="AO500" s="118"/>
      <c r="AP500" s="118"/>
      <c r="AQ500" s="118"/>
      <c r="AR500" s="118"/>
      <c r="AS500" s="118"/>
      <c r="AT500" s="118"/>
      <c r="AU500" s="118"/>
      <c r="AV500" s="118"/>
      <c r="AW500" s="118"/>
      <c r="AX500" s="165" t="str">
        <f t="shared" si="7"/>
        <v/>
      </c>
      <c r="AY500" s="113"/>
      <c r="AZ500" s="113"/>
    </row>
    <row r="501" spans="1:52" x14ac:dyDescent="0.25">
      <c r="A501" s="113"/>
      <c r="B501" s="113"/>
      <c r="C501" s="113"/>
      <c r="D501" s="114"/>
      <c r="E501" s="113"/>
      <c r="F501" s="113"/>
      <c r="G501" s="113"/>
      <c r="H501" s="113"/>
      <c r="I501" s="115"/>
      <c r="J501" s="113"/>
      <c r="K501" s="113"/>
      <c r="L501" s="113"/>
      <c r="M501" s="118"/>
      <c r="N501" s="118"/>
      <c r="O501" s="118"/>
      <c r="P501" s="118"/>
      <c r="Q501" s="118"/>
      <c r="R501" s="118"/>
      <c r="S501" s="118"/>
      <c r="T501" s="118"/>
      <c r="U501" s="118"/>
      <c r="V501" s="118"/>
      <c r="W501" s="118"/>
      <c r="X501" s="118"/>
      <c r="Y501" s="118"/>
      <c r="Z501" s="118"/>
      <c r="AA501" s="118"/>
      <c r="AB501" s="118"/>
      <c r="AC501" s="118"/>
      <c r="AD501" s="118"/>
      <c r="AE501" s="118"/>
      <c r="AF501" s="118"/>
      <c r="AG501" s="118"/>
      <c r="AH501" s="118"/>
      <c r="AI501" s="118"/>
      <c r="AJ501" s="118"/>
      <c r="AK501" s="118"/>
      <c r="AL501" s="118"/>
      <c r="AM501" s="118"/>
      <c r="AN501" s="118"/>
      <c r="AO501" s="118"/>
      <c r="AP501" s="118"/>
      <c r="AQ501" s="118"/>
      <c r="AR501" s="118"/>
      <c r="AS501" s="118"/>
      <c r="AT501" s="118"/>
      <c r="AU501" s="118"/>
      <c r="AV501" s="118"/>
      <c r="AW501" s="118"/>
      <c r="AX501" s="165" t="str">
        <f t="shared" ref="AX501:AX564" si="8">IF(A501 = "", "",SUM(N501:AW501))</f>
        <v/>
      </c>
      <c r="AY501" s="113"/>
      <c r="AZ501" s="113"/>
    </row>
    <row r="502" spans="1:52" x14ac:dyDescent="0.25">
      <c r="A502" s="113"/>
      <c r="B502" s="113"/>
      <c r="C502" s="113"/>
      <c r="D502" s="114"/>
      <c r="E502" s="113"/>
      <c r="F502" s="113"/>
      <c r="G502" s="113"/>
      <c r="H502" s="113"/>
      <c r="I502" s="115"/>
      <c r="J502" s="113"/>
      <c r="K502" s="113"/>
      <c r="L502" s="113"/>
      <c r="M502" s="118"/>
      <c r="N502" s="118"/>
      <c r="O502" s="118"/>
      <c r="P502" s="118"/>
      <c r="Q502" s="118"/>
      <c r="R502" s="118"/>
      <c r="S502" s="118"/>
      <c r="T502" s="118"/>
      <c r="U502" s="118"/>
      <c r="V502" s="118"/>
      <c r="W502" s="118"/>
      <c r="X502" s="118"/>
      <c r="Y502" s="118"/>
      <c r="Z502" s="118"/>
      <c r="AA502" s="118"/>
      <c r="AB502" s="118"/>
      <c r="AC502" s="118"/>
      <c r="AD502" s="118"/>
      <c r="AE502" s="118"/>
      <c r="AF502" s="118"/>
      <c r="AG502" s="118"/>
      <c r="AH502" s="118"/>
      <c r="AI502" s="118"/>
      <c r="AJ502" s="118"/>
      <c r="AK502" s="118"/>
      <c r="AL502" s="118"/>
      <c r="AM502" s="118"/>
      <c r="AN502" s="118"/>
      <c r="AO502" s="118"/>
      <c r="AP502" s="118"/>
      <c r="AQ502" s="118"/>
      <c r="AR502" s="118"/>
      <c r="AS502" s="118"/>
      <c r="AT502" s="118"/>
      <c r="AU502" s="118"/>
      <c r="AV502" s="118"/>
      <c r="AW502" s="118"/>
      <c r="AX502" s="165" t="str">
        <f t="shared" si="8"/>
        <v/>
      </c>
      <c r="AY502" s="113"/>
      <c r="AZ502" s="113"/>
    </row>
    <row r="503" spans="1:52" x14ac:dyDescent="0.25">
      <c r="A503" s="113"/>
      <c r="B503" s="113"/>
      <c r="C503" s="113"/>
      <c r="D503" s="114"/>
      <c r="E503" s="113"/>
      <c r="F503" s="113"/>
      <c r="G503" s="113"/>
      <c r="H503" s="113"/>
      <c r="I503" s="115"/>
      <c r="J503" s="113"/>
      <c r="K503" s="113"/>
      <c r="L503" s="113"/>
      <c r="M503" s="118"/>
      <c r="N503" s="118"/>
      <c r="O503" s="118"/>
      <c r="P503" s="118"/>
      <c r="Q503" s="118"/>
      <c r="R503" s="118"/>
      <c r="S503" s="118"/>
      <c r="T503" s="118"/>
      <c r="U503" s="118"/>
      <c r="V503" s="118"/>
      <c r="W503" s="118"/>
      <c r="X503" s="118"/>
      <c r="Y503" s="118"/>
      <c r="Z503" s="118"/>
      <c r="AA503" s="118"/>
      <c r="AB503" s="118"/>
      <c r="AC503" s="118"/>
      <c r="AD503" s="118"/>
      <c r="AE503" s="118"/>
      <c r="AF503" s="118"/>
      <c r="AG503" s="118"/>
      <c r="AH503" s="118"/>
      <c r="AI503" s="118"/>
      <c r="AJ503" s="118"/>
      <c r="AK503" s="118"/>
      <c r="AL503" s="118"/>
      <c r="AM503" s="118"/>
      <c r="AN503" s="118"/>
      <c r="AO503" s="118"/>
      <c r="AP503" s="118"/>
      <c r="AQ503" s="118"/>
      <c r="AR503" s="118"/>
      <c r="AS503" s="118"/>
      <c r="AT503" s="118"/>
      <c r="AU503" s="118"/>
      <c r="AV503" s="118"/>
      <c r="AW503" s="118"/>
      <c r="AX503" s="165" t="str">
        <f t="shared" si="8"/>
        <v/>
      </c>
      <c r="AY503" s="113"/>
      <c r="AZ503" s="113"/>
    </row>
    <row r="504" spans="1:52" x14ac:dyDescent="0.25">
      <c r="A504" s="113"/>
      <c r="B504" s="113"/>
      <c r="C504" s="113"/>
      <c r="D504" s="114"/>
      <c r="E504" s="113"/>
      <c r="F504" s="113"/>
      <c r="G504" s="113"/>
      <c r="H504" s="113"/>
      <c r="I504" s="115"/>
      <c r="J504" s="113"/>
      <c r="K504" s="113"/>
      <c r="L504" s="113"/>
      <c r="M504" s="118"/>
      <c r="N504" s="118"/>
      <c r="O504" s="118"/>
      <c r="P504" s="118"/>
      <c r="Q504" s="118"/>
      <c r="R504" s="118"/>
      <c r="S504" s="118"/>
      <c r="T504" s="118"/>
      <c r="U504" s="118"/>
      <c r="V504" s="118"/>
      <c r="W504" s="118"/>
      <c r="X504" s="118"/>
      <c r="Y504" s="118"/>
      <c r="Z504" s="118"/>
      <c r="AA504" s="118"/>
      <c r="AB504" s="118"/>
      <c r="AC504" s="118"/>
      <c r="AD504" s="118"/>
      <c r="AE504" s="118"/>
      <c r="AF504" s="118"/>
      <c r="AG504" s="118"/>
      <c r="AH504" s="118"/>
      <c r="AI504" s="118"/>
      <c r="AJ504" s="118"/>
      <c r="AK504" s="118"/>
      <c r="AL504" s="118"/>
      <c r="AM504" s="118"/>
      <c r="AN504" s="118"/>
      <c r="AO504" s="118"/>
      <c r="AP504" s="118"/>
      <c r="AQ504" s="118"/>
      <c r="AR504" s="118"/>
      <c r="AS504" s="118"/>
      <c r="AT504" s="118"/>
      <c r="AU504" s="118"/>
      <c r="AV504" s="118"/>
      <c r="AW504" s="118"/>
      <c r="AX504" s="165" t="str">
        <f t="shared" si="8"/>
        <v/>
      </c>
      <c r="AY504" s="113"/>
      <c r="AZ504" s="113"/>
    </row>
    <row r="505" spans="1:52" x14ac:dyDescent="0.25">
      <c r="A505" s="113"/>
      <c r="B505" s="113"/>
      <c r="C505" s="113"/>
      <c r="D505" s="114"/>
      <c r="E505" s="113"/>
      <c r="F505" s="113"/>
      <c r="G505" s="113"/>
      <c r="H505" s="113"/>
      <c r="I505" s="115"/>
      <c r="J505" s="113"/>
      <c r="K505" s="113"/>
      <c r="L505" s="113"/>
      <c r="M505" s="118"/>
      <c r="N505" s="118"/>
      <c r="O505" s="118"/>
      <c r="P505" s="118"/>
      <c r="Q505" s="118"/>
      <c r="R505" s="118"/>
      <c r="S505" s="118"/>
      <c r="T505" s="118"/>
      <c r="U505" s="118"/>
      <c r="V505" s="118"/>
      <c r="W505" s="118"/>
      <c r="X505" s="118"/>
      <c r="Y505" s="118"/>
      <c r="Z505" s="118"/>
      <c r="AA505" s="118"/>
      <c r="AB505" s="118"/>
      <c r="AC505" s="118"/>
      <c r="AD505" s="118"/>
      <c r="AE505" s="118"/>
      <c r="AF505" s="118"/>
      <c r="AG505" s="118"/>
      <c r="AH505" s="118"/>
      <c r="AI505" s="118"/>
      <c r="AJ505" s="118"/>
      <c r="AK505" s="118"/>
      <c r="AL505" s="118"/>
      <c r="AM505" s="118"/>
      <c r="AN505" s="118"/>
      <c r="AO505" s="118"/>
      <c r="AP505" s="118"/>
      <c r="AQ505" s="118"/>
      <c r="AR505" s="118"/>
      <c r="AS505" s="118"/>
      <c r="AT505" s="118"/>
      <c r="AU505" s="118"/>
      <c r="AV505" s="118"/>
      <c r="AW505" s="118"/>
      <c r="AX505" s="165" t="str">
        <f t="shared" si="8"/>
        <v/>
      </c>
      <c r="AY505" s="113"/>
      <c r="AZ505" s="113"/>
    </row>
    <row r="506" spans="1:52" x14ac:dyDescent="0.25">
      <c r="A506" s="113"/>
      <c r="B506" s="113"/>
      <c r="C506" s="113"/>
      <c r="D506" s="114"/>
      <c r="E506" s="113"/>
      <c r="F506" s="113"/>
      <c r="G506" s="113"/>
      <c r="H506" s="113"/>
      <c r="I506" s="115"/>
      <c r="J506" s="113"/>
      <c r="K506" s="113"/>
      <c r="L506" s="113"/>
      <c r="M506" s="118"/>
      <c r="N506" s="118"/>
      <c r="O506" s="118"/>
      <c r="P506" s="118"/>
      <c r="Q506" s="118"/>
      <c r="R506" s="118"/>
      <c r="S506" s="118"/>
      <c r="T506" s="118"/>
      <c r="U506" s="118"/>
      <c r="V506" s="118"/>
      <c r="W506" s="118"/>
      <c r="X506" s="118"/>
      <c r="Y506" s="118"/>
      <c r="Z506" s="118"/>
      <c r="AA506" s="118"/>
      <c r="AB506" s="118"/>
      <c r="AC506" s="118"/>
      <c r="AD506" s="118"/>
      <c r="AE506" s="118"/>
      <c r="AF506" s="118"/>
      <c r="AG506" s="118"/>
      <c r="AH506" s="118"/>
      <c r="AI506" s="118"/>
      <c r="AJ506" s="118"/>
      <c r="AK506" s="118"/>
      <c r="AL506" s="118"/>
      <c r="AM506" s="118"/>
      <c r="AN506" s="118"/>
      <c r="AO506" s="118"/>
      <c r="AP506" s="118"/>
      <c r="AQ506" s="118"/>
      <c r="AR506" s="118"/>
      <c r="AS506" s="118"/>
      <c r="AT506" s="118"/>
      <c r="AU506" s="118"/>
      <c r="AV506" s="118"/>
      <c r="AW506" s="118"/>
      <c r="AX506" s="165" t="str">
        <f t="shared" si="8"/>
        <v/>
      </c>
      <c r="AY506" s="113"/>
      <c r="AZ506" s="113"/>
    </row>
    <row r="507" spans="1:52" x14ac:dyDescent="0.25">
      <c r="A507" s="113"/>
      <c r="B507" s="113"/>
      <c r="C507" s="113"/>
      <c r="D507" s="114"/>
      <c r="E507" s="113"/>
      <c r="F507" s="113"/>
      <c r="G507" s="113"/>
      <c r="H507" s="113"/>
      <c r="I507" s="115"/>
      <c r="J507" s="113"/>
      <c r="K507" s="113"/>
      <c r="L507" s="113"/>
      <c r="M507" s="118"/>
      <c r="N507" s="118"/>
      <c r="O507" s="118"/>
      <c r="P507" s="118"/>
      <c r="Q507" s="118"/>
      <c r="R507" s="118"/>
      <c r="S507" s="118"/>
      <c r="T507" s="118"/>
      <c r="U507" s="118"/>
      <c r="V507" s="118"/>
      <c r="W507" s="118"/>
      <c r="X507" s="118"/>
      <c r="Y507" s="118"/>
      <c r="Z507" s="118"/>
      <c r="AA507" s="118"/>
      <c r="AB507" s="118"/>
      <c r="AC507" s="118"/>
      <c r="AD507" s="118"/>
      <c r="AE507" s="118"/>
      <c r="AF507" s="118"/>
      <c r="AG507" s="118"/>
      <c r="AH507" s="118"/>
      <c r="AI507" s="118"/>
      <c r="AJ507" s="118"/>
      <c r="AK507" s="118"/>
      <c r="AL507" s="118"/>
      <c r="AM507" s="118"/>
      <c r="AN507" s="118"/>
      <c r="AO507" s="118"/>
      <c r="AP507" s="118"/>
      <c r="AQ507" s="118"/>
      <c r="AR507" s="118"/>
      <c r="AS507" s="118"/>
      <c r="AT507" s="118"/>
      <c r="AU507" s="118"/>
      <c r="AV507" s="118"/>
      <c r="AW507" s="118"/>
      <c r="AX507" s="165" t="str">
        <f t="shared" si="8"/>
        <v/>
      </c>
      <c r="AY507" s="113"/>
      <c r="AZ507" s="113"/>
    </row>
    <row r="508" spans="1:52" x14ac:dyDescent="0.25">
      <c r="A508" s="113"/>
      <c r="B508" s="113"/>
      <c r="C508" s="113"/>
      <c r="D508" s="114"/>
      <c r="E508" s="113"/>
      <c r="F508" s="113"/>
      <c r="G508" s="113"/>
      <c r="H508" s="113"/>
      <c r="I508" s="115"/>
      <c r="J508" s="113"/>
      <c r="K508" s="113"/>
      <c r="L508" s="113"/>
      <c r="M508" s="118"/>
      <c r="N508" s="118"/>
      <c r="O508" s="118"/>
      <c r="P508" s="118"/>
      <c r="Q508" s="118"/>
      <c r="R508" s="118"/>
      <c r="S508" s="118"/>
      <c r="T508" s="118"/>
      <c r="U508" s="118"/>
      <c r="V508" s="118"/>
      <c r="W508" s="118"/>
      <c r="X508" s="118"/>
      <c r="Y508" s="118"/>
      <c r="Z508" s="118"/>
      <c r="AA508" s="118"/>
      <c r="AB508" s="118"/>
      <c r="AC508" s="118"/>
      <c r="AD508" s="118"/>
      <c r="AE508" s="118"/>
      <c r="AF508" s="118"/>
      <c r="AG508" s="118"/>
      <c r="AH508" s="118"/>
      <c r="AI508" s="118"/>
      <c r="AJ508" s="118"/>
      <c r="AK508" s="118"/>
      <c r="AL508" s="118"/>
      <c r="AM508" s="118"/>
      <c r="AN508" s="118"/>
      <c r="AO508" s="118"/>
      <c r="AP508" s="118"/>
      <c r="AQ508" s="118"/>
      <c r="AR508" s="118"/>
      <c r="AS508" s="118"/>
      <c r="AT508" s="118"/>
      <c r="AU508" s="118"/>
      <c r="AV508" s="118"/>
      <c r="AW508" s="118"/>
      <c r="AX508" s="165" t="str">
        <f t="shared" si="8"/>
        <v/>
      </c>
      <c r="AY508" s="113"/>
      <c r="AZ508" s="113"/>
    </row>
    <row r="509" spans="1:52" x14ac:dyDescent="0.25">
      <c r="A509" s="113"/>
      <c r="B509" s="113"/>
      <c r="C509" s="113"/>
      <c r="D509" s="114"/>
      <c r="E509" s="113"/>
      <c r="F509" s="113"/>
      <c r="G509" s="113"/>
      <c r="H509" s="113"/>
      <c r="I509" s="115"/>
      <c r="J509" s="113"/>
      <c r="K509" s="113"/>
      <c r="L509" s="113"/>
      <c r="M509" s="118"/>
      <c r="N509" s="118"/>
      <c r="O509" s="118"/>
      <c r="P509" s="118"/>
      <c r="Q509" s="118"/>
      <c r="R509" s="118"/>
      <c r="S509" s="118"/>
      <c r="T509" s="118"/>
      <c r="U509" s="118"/>
      <c r="V509" s="118"/>
      <c r="W509" s="118"/>
      <c r="X509" s="118"/>
      <c r="Y509" s="118"/>
      <c r="Z509" s="118"/>
      <c r="AA509" s="118"/>
      <c r="AB509" s="118"/>
      <c r="AC509" s="118"/>
      <c r="AD509" s="118"/>
      <c r="AE509" s="118"/>
      <c r="AF509" s="118"/>
      <c r="AG509" s="118"/>
      <c r="AH509" s="118"/>
      <c r="AI509" s="118"/>
      <c r="AJ509" s="118"/>
      <c r="AK509" s="118"/>
      <c r="AL509" s="118"/>
      <c r="AM509" s="118"/>
      <c r="AN509" s="118"/>
      <c r="AO509" s="118"/>
      <c r="AP509" s="118"/>
      <c r="AQ509" s="118"/>
      <c r="AR509" s="118"/>
      <c r="AS509" s="118"/>
      <c r="AT509" s="118"/>
      <c r="AU509" s="118"/>
      <c r="AV509" s="118"/>
      <c r="AW509" s="118"/>
      <c r="AX509" s="165" t="str">
        <f t="shared" si="8"/>
        <v/>
      </c>
      <c r="AY509" s="113"/>
      <c r="AZ509" s="113"/>
    </row>
    <row r="510" spans="1:52" x14ac:dyDescent="0.25">
      <c r="A510" s="113"/>
      <c r="B510" s="113"/>
      <c r="C510" s="113"/>
      <c r="D510" s="114"/>
      <c r="E510" s="113"/>
      <c r="F510" s="113"/>
      <c r="G510" s="113"/>
      <c r="H510" s="113"/>
      <c r="I510" s="115"/>
      <c r="J510" s="113"/>
      <c r="K510" s="113"/>
      <c r="L510" s="113"/>
      <c r="M510" s="118"/>
      <c r="N510" s="118"/>
      <c r="O510" s="118"/>
      <c r="P510" s="118"/>
      <c r="Q510" s="118"/>
      <c r="R510" s="118"/>
      <c r="S510" s="118"/>
      <c r="T510" s="118"/>
      <c r="U510" s="118"/>
      <c r="V510" s="118"/>
      <c r="W510" s="118"/>
      <c r="X510" s="118"/>
      <c r="Y510" s="118"/>
      <c r="Z510" s="118"/>
      <c r="AA510" s="118"/>
      <c r="AB510" s="118"/>
      <c r="AC510" s="118"/>
      <c r="AD510" s="118"/>
      <c r="AE510" s="118"/>
      <c r="AF510" s="118"/>
      <c r="AG510" s="118"/>
      <c r="AH510" s="118"/>
      <c r="AI510" s="118"/>
      <c r="AJ510" s="118"/>
      <c r="AK510" s="118"/>
      <c r="AL510" s="118"/>
      <c r="AM510" s="118"/>
      <c r="AN510" s="118"/>
      <c r="AO510" s="118"/>
      <c r="AP510" s="118"/>
      <c r="AQ510" s="118"/>
      <c r="AR510" s="118"/>
      <c r="AS510" s="118"/>
      <c r="AT510" s="118"/>
      <c r="AU510" s="118"/>
      <c r="AV510" s="118"/>
      <c r="AW510" s="118"/>
      <c r="AX510" s="165" t="str">
        <f t="shared" si="8"/>
        <v/>
      </c>
      <c r="AY510" s="113"/>
      <c r="AZ510" s="113"/>
    </row>
    <row r="511" spans="1:52" x14ac:dyDescent="0.25">
      <c r="A511" s="113"/>
      <c r="B511" s="113"/>
      <c r="C511" s="113"/>
      <c r="D511" s="114"/>
      <c r="E511" s="113"/>
      <c r="F511" s="113"/>
      <c r="G511" s="113"/>
      <c r="H511" s="113"/>
      <c r="I511" s="115"/>
      <c r="J511" s="113"/>
      <c r="K511" s="113"/>
      <c r="L511" s="113"/>
      <c r="M511" s="118"/>
      <c r="N511" s="118"/>
      <c r="O511" s="118"/>
      <c r="P511" s="118"/>
      <c r="Q511" s="118"/>
      <c r="R511" s="118"/>
      <c r="S511" s="118"/>
      <c r="T511" s="118"/>
      <c r="U511" s="118"/>
      <c r="V511" s="118"/>
      <c r="W511" s="118"/>
      <c r="X511" s="118"/>
      <c r="Y511" s="118"/>
      <c r="Z511" s="118"/>
      <c r="AA511" s="118"/>
      <c r="AB511" s="118"/>
      <c r="AC511" s="118"/>
      <c r="AD511" s="118"/>
      <c r="AE511" s="118"/>
      <c r="AF511" s="118"/>
      <c r="AG511" s="118"/>
      <c r="AH511" s="118"/>
      <c r="AI511" s="118"/>
      <c r="AJ511" s="118"/>
      <c r="AK511" s="118"/>
      <c r="AL511" s="118"/>
      <c r="AM511" s="118"/>
      <c r="AN511" s="118"/>
      <c r="AO511" s="118"/>
      <c r="AP511" s="118"/>
      <c r="AQ511" s="118"/>
      <c r="AR511" s="118"/>
      <c r="AS511" s="118"/>
      <c r="AT511" s="118"/>
      <c r="AU511" s="118"/>
      <c r="AV511" s="118"/>
      <c r="AW511" s="118"/>
      <c r="AX511" s="165" t="str">
        <f t="shared" si="8"/>
        <v/>
      </c>
      <c r="AY511" s="113"/>
      <c r="AZ511" s="113"/>
    </row>
    <row r="512" spans="1:52" x14ac:dyDescent="0.25">
      <c r="A512" s="113"/>
      <c r="B512" s="113"/>
      <c r="C512" s="113"/>
      <c r="D512" s="114"/>
      <c r="E512" s="113"/>
      <c r="F512" s="113"/>
      <c r="G512" s="113"/>
      <c r="H512" s="113"/>
      <c r="I512" s="115"/>
      <c r="J512" s="113"/>
      <c r="K512" s="113"/>
      <c r="L512" s="113"/>
      <c r="M512" s="118"/>
      <c r="N512" s="118"/>
      <c r="O512" s="118"/>
      <c r="P512" s="118"/>
      <c r="Q512" s="118"/>
      <c r="R512" s="118"/>
      <c r="S512" s="118"/>
      <c r="T512" s="118"/>
      <c r="U512" s="118"/>
      <c r="V512" s="118"/>
      <c r="W512" s="118"/>
      <c r="X512" s="118"/>
      <c r="Y512" s="118"/>
      <c r="Z512" s="118"/>
      <c r="AA512" s="118"/>
      <c r="AB512" s="118"/>
      <c r="AC512" s="118"/>
      <c r="AD512" s="118"/>
      <c r="AE512" s="118"/>
      <c r="AF512" s="118"/>
      <c r="AG512" s="118"/>
      <c r="AH512" s="118"/>
      <c r="AI512" s="118"/>
      <c r="AJ512" s="118"/>
      <c r="AK512" s="118"/>
      <c r="AL512" s="118"/>
      <c r="AM512" s="118"/>
      <c r="AN512" s="118"/>
      <c r="AO512" s="118"/>
      <c r="AP512" s="118"/>
      <c r="AQ512" s="118"/>
      <c r="AR512" s="118"/>
      <c r="AS512" s="118"/>
      <c r="AT512" s="118"/>
      <c r="AU512" s="118"/>
      <c r="AV512" s="118"/>
      <c r="AW512" s="118"/>
      <c r="AX512" s="165" t="str">
        <f t="shared" si="8"/>
        <v/>
      </c>
      <c r="AY512" s="113"/>
      <c r="AZ512" s="113"/>
    </row>
    <row r="513" spans="1:52" x14ac:dyDescent="0.25">
      <c r="A513" s="113"/>
      <c r="B513" s="113"/>
      <c r="C513" s="113"/>
      <c r="D513" s="114"/>
      <c r="E513" s="113"/>
      <c r="F513" s="113"/>
      <c r="G513" s="113"/>
      <c r="H513" s="113"/>
      <c r="I513" s="115"/>
      <c r="J513" s="113"/>
      <c r="K513" s="113"/>
      <c r="L513" s="113"/>
      <c r="M513" s="118"/>
      <c r="N513" s="118"/>
      <c r="O513" s="118"/>
      <c r="P513" s="118"/>
      <c r="Q513" s="118"/>
      <c r="R513" s="118"/>
      <c r="S513" s="118"/>
      <c r="T513" s="118"/>
      <c r="U513" s="118"/>
      <c r="V513" s="118"/>
      <c r="W513" s="118"/>
      <c r="X513" s="118"/>
      <c r="Y513" s="118"/>
      <c r="Z513" s="118"/>
      <c r="AA513" s="118"/>
      <c r="AB513" s="118"/>
      <c r="AC513" s="118"/>
      <c r="AD513" s="118"/>
      <c r="AE513" s="118"/>
      <c r="AF513" s="118"/>
      <c r="AG513" s="118"/>
      <c r="AH513" s="118"/>
      <c r="AI513" s="118"/>
      <c r="AJ513" s="118"/>
      <c r="AK513" s="118"/>
      <c r="AL513" s="118"/>
      <c r="AM513" s="118"/>
      <c r="AN513" s="118"/>
      <c r="AO513" s="118"/>
      <c r="AP513" s="118"/>
      <c r="AQ513" s="118"/>
      <c r="AR513" s="118"/>
      <c r="AS513" s="118"/>
      <c r="AT513" s="118"/>
      <c r="AU513" s="118"/>
      <c r="AV513" s="118"/>
      <c r="AW513" s="118"/>
      <c r="AX513" s="165" t="str">
        <f t="shared" si="8"/>
        <v/>
      </c>
      <c r="AY513" s="113"/>
      <c r="AZ513" s="113"/>
    </row>
    <row r="514" spans="1:52" x14ac:dyDescent="0.25">
      <c r="A514" s="113"/>
      <c r="B514" s="113"/>
      <c r="C514" s="113"/>
      <c r="D514" s="114"/>
      <c r="E514" s="113"/>
      <c r="F514" s="113"/>
      <c r="G514" s="113"/>
      <c r="H514" s="113"/>
      <c r="I514" s="115"/>
      <c r="J514" s="113"/>
      <c r="K514" s="113"/>
      <c r="L514" s="113"/>
      <c r="M514" s="118"/>
      <c r="N514" s="118"/>
      <c r="O514" s="118"/>
      <c r="P514" s="118"/>
      <c r="Q514" s="118"/>
      <c r="R514" s="118"/>
      <c r="S514" s="118"/>
      <c r="T514" s="118"/>
      <c r="U514" s="118"/>
      <c r="V514" s="118"/>
      <c r="W514" s="118"/>
      <c r="X514" s="118"/>
      <c r="Y514" s="118"/>
      <c r="Z514" s="118"/>
      <c r="AA514" s="118"/>
      <c r="AB514" s="118"/>
      <c r="AC514" s="118"/>
      <c r="AD514" s="118"/>
      <c r="AE514" s="118"/>
      <c r="AF514" s="118"/>
      <c r="AG514" s="118"/>
      <c r="AH514" s="118"/>
      <c r="AI514" s="118"/>
      <c r="AJ514" s="118"/>
      <c r="AK514" s="118"/>
      <c r="AL514" s="118"/>
      <c r="AM514" s="118"/>
      <c r="AN514" s="118"/>
      <c r="AO514" s="118"/>
      <c r="AP514" s="118"/>
      <c r="AQ514" s="118"/>
      <c r="AR514" s="118"/>
      <c r="AS514" s="118"/>
      <c r="AT514" s="118"/>
      <c r="AU514" s="118"/>
      <c r="AV514" s="118"/>
      <c r="AW514" s="118"/>
      <c r="AX514" s="165" t="str">
        <f t="shared" si="8"/>
        <v/>
      </c>
      <c r="AY514" s="113"/>
      <c r="AZ514" s="113"/>
    </row>
    <row r="515" spans="1:52" x14ac:dyDescent="0.25">
      <c r="A515" s="113"/>
      <c r="B515" s="113"/>
      <c r="C515" s="113"/>
      <c r="D515" s="114"/>
      <c r="E515" s="113"/>
      <c r="F515" s="113"/>
      <c r="G515" s="113"/>
      <c r="H515" s="113"/>
      <c r="I515" s="115"/>
      <c r="J515" s="113"/>
      <c r="K515" s="113"/>
      <c r="L515" s="113"/>
      <c r="M515" s="118"/>
      <c r="N515" s="118"/>
      <c r="O515" s="118"/>
      <c r="P515" s="118"/>
      <c r="Q515" s="118"/>
      <c r="R515" s="118"/>
      <c r="S515" s="118"/>
      <c r="T515" s="118"/>
      <c r="U515" s="118"/>
      <c r="V515" s="118"/>
      <c r="W515" s="118"/>
      <c r="X515" s="118"/>
      <c r="Y515" s="118"/>
      <c r="Z515" s="118"/>
      <c r="AA515" s="118"/>
      <c r="AB515" s="118"/>
      <c r="AC515" s="118"/>
      <c r="AD515" s="118"/>
      <c r="AE515" s="118"/>
      <c r="AF515" s="118"/>
      <c r="AG515" s="118"/>
      <c r="AH515" s="118"/>
      <c r="AI515" s="118"/>
      <c r="AJ515" s="118"/>
      <c r="AK515" s="118"/>
      <c r="AL515" s="118"/>
      <c r="AM515" s="118"/>
      <c r="AN515" s="118"/>
      <c r="AO515" s="118"/>
      <c r="AP515" s="118"/>
      <c r="AQ515" s="118"/>
      <c r="AR515" s="118"/>
      <c r="AS515" s="118"/>
      <c r="AT515" s="118"/>
      <c r="AU515" s="118"/>
      <c r="AV515" s="118"/>
      <c r="AW515" s="118"/>
      <c r="AX515" s="165" t="str">
        <f t="shared" si="8"/>
        <v/>
      </c>
      <c r="AY515" s="113"/>
      <c r="AZ515" s="113"/>
    </row>
    <row r="516" spans="1:52" x14ac:dyDescent="0.25">
      <c r="A516" s="113"/>
      <c r="B516" s="113"/>
      <c r="C516" s="113"/>
      <c r="D516" s="114"/>
      <c r="E516" s="113"/>
      <c r="F516" s="113"/>
      <c r="G516" s="113"/>
      <c r="H516" s="113"/>
      <c r="I516" s="115"/>
      <c r="J516" s="113"/>
      <c r="K516" s="113"/>
      <c r="L516" s="113"/>
      <c r="M516" s="118"/>
      <c r="N516" s="118"/>
      <c r="O516" s="118"/>
      <c r="P516" s="118"/>
      <c r="Q516" s="118"/>
      <c r="R516" s="118"/>
      <c r="S516" s="118"/>
      <c r="T516" s="118"/>
      <c r="U516" s="118"/>
      <c r="V516" s="118"/>
      <c r="W516" s="118"/>
      <c r="X516" s="118"/>
      <c r="Y516" s="118"/>
      <c r="Z516" s="118"/>
      <c r="AA516" s="118"/>
      <c r="AB516" s="118"/>
      <c r="AC516" s="118"/>
      <c r="AD516" s="118"/>
      <c r="AE516" s="118"/>
      <c r="AF516" s="118"/>
      <c r="AG516" s="118"/>
      <c r="AH516" s="118"/>
      <c r="AI516" s="118"/>
      <c r="AJ516" s="118"/>
      <c r="AK516" s="118"/>
      <c r="AL516" s="118"/>
      <c r="AM516" s="118"/>
      <c r="AN516" s="118"/>
      <c r="AO516" s="118"/>
      <c r="AP516" s="118"/>
      <c r="AQ516" s="118"/>
      <c r="AR516" s="118"/>
      <c r="AS516" s="118"/>
      <c r="AT516" s="118"/>
      <c r="AU516" s="118"/>
      <c r="AV516" s="118"/>
      <c r="AW516" s="118"/>
      <c r="AX516" s="165" t="str">
        <f t="shared" si="8"/>
        <v/>
      </c>
      <c r="AY516" s="113"/>
      <c r="AZ516" s="113"/>
    </row>
    <row r="517" spans="1:52" x14ac:dyDescent="0.25">
      <c r="A517" s="113"/>
      <c r="B517" s="113"/>
      <c r="C517" s="113"/>
      <c r="D517" s="114"/>
      <c r="E517" s="113"/>
      <c r="F517" s="113"/>
      <c r="G517" s="113"/>
      <c r="H517" s="113"/>
      <c r="I517" s="115"/>
      <c r="J517" s="113"/>
      <c r="K517" s="113"/>
      <c r="L517" s="113"/>
      <c r="M517" s="118"/>
      <c r="N517" s="118"/>
      <c r="O517" s="118"/>
      <c r="P517" s="118"/>
      <c r="Q517" s="118"/>
      <c r="R517" s="118"/>
      <c r="S517" s="118"/>
      <c r="T517" s="118"/>
      <c r="U517" s="118"/>
      <c r="V517" s="118"/>
      <c r="W517" s="118"/>
      <c r="X517" s="118"/>
      <c r="Y517" s="118"/>
      <c r="Z517" s="118"/>
      <c r="AA517" s="118"/>
      <c r="AB517" s="118"/>
      <c r="AC517" s="118"/>
      <c r="AD517" s="118"/>
      <c r="AE517" s="118"/>
      <c r="AF517" s="118"/>
      <c r="AG517" s="118"/>
      <c r="AH517" s="118"/>
      <c r="AI517" s="118"/>
      <c r="AJ517" s="118"/>
      <c r="AK517" s="118"/>
      <c r="AL517" s="118"/>
      <c r="AM517" s="118"/>
      <c r="AN517" s="118"/>
      <c r="AO517" s="118"/>
      <c r="AP517" s="118"/>
      <c r="AQ517" s="118"/>
      <c r="AR517" s="118"/>
      <c r="AS517" s="118"/>
      <c r="AT517" s="118"/>
      <c r="AU517" s="118"/>
      <c r="AV517" s="118"/>
      <c r="AW517" s="118"/>
      <c r="AX517" s="165" t="str">
        <f t="shared" si="8"/>
        <v/>
      </c>
      <c r="AY517" s="113"/>
      <c r="AZ517" s="113"/>
    </row>
    <row r="518" spans="1:52" x14ac:dyDescent="0.25">
      <c r="A518" s="113"/>
      <c r="B518" s="113"/>
      <c r="C518" s="113"/>
      <c r="D518" s="114"/>
      <c r="E518" s="113"/>
      <c r="F518" s="113"/>
      <c r="G518" s="113"/>
      <c r="H518" s="113"/>
      <c r="I518" s="115"/>
      <c r="J518" s="113"/>
      <c r="K518" s="113"/>
      <c r="L518" s="113"/>
      <c r="M518" s="118"/>
      <c r="N518" s="118"/>
      <c r="O518" s="118"/>
      <c r="P518" s="118"/>
      <c r="Q518" s="118"/>
      <c r="R518" s="118"/>
      <c r="S518" s="118"/>
      <c r="T518" s="118"/>
      <c r="U518" s="118"/>
      <c r="V518" s="118"/>
      <c r="W518" s="118"/>
      <c r="X518" s="118"/>
      <c r="Y518" s="118"/>
      <c r="Z518" s="118"/>
      <c r="AA518" s="118"/>
      <c r="AB518" s="118"/>
      <c r="AC518" s="118"/>
      <c r="AD518" s="118"/>
      <c r="AE518" s="118"/>
      <c r="AF518" s="118"/>
      <c r="AG518" s="118"/>
      <c r="AH518" s="118"/>
      <c r="AI518" s="118"/>
      <c r="AJ518" s="118"/>
      <c r="AK518" s="118"/>
      <c r="AL518" s="118"/>
      <c r="AM518" s="118"/>
      <c r="AN518" s="118"/>
      <c r="AO518" s="118"/>
      <c r="AP518" s="118"/>
      <c r="AQ518" s="118"/>
      <c r="AR518" s="118"/>
      <c r="AS518" s="118"/>
      <c r="AT518" s="118"/>
      <c r="AU518" s="118"/>
      <c r="AV518" s="118"/>
      <c r="AW518" s="118"/>
      <c r="AX518" s="165" t="str">
        <f t="shared" si="8"/>
        <v/>
      </c>
      <c r="AY518" s="113"/>
      <c r="AZ518" s="113"/>
    </row>
    <row r="519" spans="1:52" x14ac:dyDescent="0.25">
      <c r="A519" s="113"/>
      <c r="B519" s="113"/>
      <c r="C519" s="113"/>
      <c r="D519" s="114"/>
      <c r="E519" s="113"/>
      <c r="F519" s="113"/>
      <c r="G519" s="113"/>
      <c r="H519" s="113"/>
      <c r="I519" s="115"/>
      <c r="J519" s="113"/>
      <c r="K519" s="113"/>
      <c r="L519" s="113"/>
      <c r="M519" s="118"/>
      <c r="N519" s="118"/>
      <c r="O519" s="118"/>
      <c r="P519" s="118"/>
      <c r="Q519" s="118"/>
      <c r="R519" s="118"/>
      <c r="S519" s="118"/>
      <c r="T519" s="118"/>
      <c r="U519" s="118"/>
      <c r="V519" s="118"/>
      <c r="W519" s="118"/>
      <c r="X519" s="118"/>
      <c r="Y519" s="118"/>
      <c r="Z519" s="118"/>
      <c r="AA519" s="118"/>
      <c r="AB519" s="118"/>
      <c r="AC519" s="118"/>
      <c r="AD519" s="118"/>
      <c r="AE519" s="118"/>
      <c r="AF519" s="118"/>
      <c r="AG519" s="118"/>
      <c r="AH519" s="118"/>
      <c r="AI519" s="118"/>
      <c r="AJ519" s="118"/>
      <c r="AK519" s="118"/>
      <c r="AL519" s="118"/>
      <c r="AM519" s="118"/>
      <c r="AN519" s="118"/>
      <c r="AO519" s="118"/>
      <c r="AP519" s="118"/>
      <c r="AQ519" s="118"/>
      <c r="AR519" s="118"/>
      <c r="AS519" s="118"/>
      <c r="AT519" s="118"/>
      <c r="AU519" s="118"/>
      <c r="AV519" s="118"/>
      <c r="AW519" s="118"/>
      <c r="AX519" s="165" t="str">
        <f t="shared" si="8"/>
        <v/>
      </c>
      <c r="AY519" s="113"/>
      <c r="AZ519" s="113"/>
    </row>
    <row r="520" spans="1:52" x14ac:dyDescent="0.25">
      <c r="A520" s="113"/>
      <c r="B520" s="113"/>
      <c r="C520" s="113"/>
      <c r="D520" s="114"/>
      <c r="E520" s="113"/>
      <c r="F520" s="113"/>
      <c r="G520" s="113"/>
      <c r="H520" s="113"/>
      <c r="I520" s="115"/>
      <c r="J520" s="113"/>
      <c r="K520" s="113"/>
      <c r="L520" s="113"/>
      <c r="M520" s="118"/>
      <c r="N520" s="118"/>
      <c r="O520" s="118"/>
      <c r="P520" s="118"/>
      <c r="Q520" s="118"/>
      <c r="R520" s="118"/>
      <c r="S520" s="118"/>
      <c r="T520" s="118"/>
      <c r="U520" s="118"/>
      <c r="V520" s="118"/>
      <c r="W520" s="118"/>
      <c r="X520" s="118"/>
      <c r="Y520" s="118"/>
      <c r="Z520" s="118"/>
      <c r="AA520" s="118"/>
      <c r="AB520" s="118"/>
      <c r="AC520" s="118"/>
      <c r="AD520" s="118"/>
      <c r="AE520" s="118"/>
      <c r="AF520" s="118"/>
      <c r="AG520" s="118"/>
      <c r="AH520" s="118"/>
      <c r="AI520" s="118"/>
      <c r="AJ520" s="118"/>
      <c r="AK520" s="118"/>
      <c r="AL520" s="118"/>
      <c r="AM520" s="118"/>
      <c r="AN520" s="118"/>
      <c r="AO520" s="118"/>
      <c r="AP520" s="118"/>
      <c r="AQ520" s="118"/>
      <c r="AR520" s="118"/>
      <c r="AS520" s="118"/>
      <c r="AT520" s="118"/>
      <c r="AU520" s="118"/>
      <c r="AV520" s="118"/>
      <c r="AW520" s="118"/>
      <c r="AX520" s="165" t="str">
        <f t="shared" si="8"/>
        <v/>
      </c>
      <c r="AY520" s="113"/>
      <c r="AZ520" s="113"/>
    </row>
    <row r="521" spans="1:52" x14ac:dyDescent="0.25">
      <c r="A521" s="113"/>
      <c r="B521" s="113"/>
      <c r="C521" s="113"/>
      <c r="D521" s="114"/>
      <c r="E521" s="113"/>
      <c r="F521" s="113"/>
      <c r="G521" s="113"/>
      <c r="H521" s="113"/>
      <c r="I521" s="115"/>
      <c r="J521" s="113"/>
      <c r="K521" s="113"/>
      <c r="L521" s="113"/>
      <c r="M521" s="118"/>
      <c r="N521" s="118"/>
      <c r="O521" s="118"/>
      <c r="P521" s="118"/>
      <c r="Q521" s="118"/>
      <c r="R521" s="118"/>
      <c r="S521" s="118"/>
      <c r="T521" s="118"/>
      <c r="U521" s="118"/>
      <c r="V521" s="118"/>
      <c r="W521" s="118"/>
      <c r="X521" s="118"/>
      <c r="Y521" s="118"/>
      <c r="Z521" s="118"/>
      <c r="AA521" s="118"/>
      <c r="AB521" s="118"/>
      <c r="AC521" s="118"/>
      <c r="AD521" s="118"/>
      <c r="AE521" s="118"/>
      <c r="AF521" s="118"/>
      <c r="AG521" s="118"/>
      <c r="AH521" s="118"/>
      <c r="AI521" s="118"/>
      <c r="AJ521" s="118"/>
      <c r="AK521" s="118"/>
      <c r="AL521" s="118"/>
      <c r="AM521" s="118"/>
      <c r="AN521" s="118"/>
      <c r="AO521" s="118"/>
      <c r="AP521" s="118"/>
      <c r="AQ521" s="118"/>
      <c r="AR521" s="118"/>
      <c r="AS521" s="118"/>
      <c r="AT521" s="118"/>
      <c r="AU521" s="118"/>
      <c r="AV521" s="118"/>
      <c r="AW521" s="118"/>
      <c r="AX521" s="165" t="str">
        <f t="shared" si="8"/>
        <v/>
      </c>
      <c r="AY521" s="113"/>
      <c r="AZ521" s="113"/>
    </row>
    <row r="522" spans="1:52" x14ac:dyDescent="0.25">
      <c r="A522" s="113"/>
      <c r="B522" s="113"/>
      <c r="C522" s="113"/>
      <c r="D522" s="114"/>
      <c r="E522" s="113"/>
      <c r="F522" s="113"/>
      <c r="G522" s="113"/>
      <c r="H522" s="113"/>
      <c r="I522" s="115"/>
      <c r="J522" s="113"/>
      <c r="K522" s="113"/>
      <c r="L522" s="113"/>
      <c r="M522" s="118"/>
      <c r="N522" s="118"/>
      <c r="O522" s="118"/>
      <c r="P522" s="118"/>
      <c r="Q522" s="118"/>
      <c r="R522" s="118"/>
      <c r="S522" s="118"/>
      <c r="T522" s="118"/>
      <c r="U522" s="118"/>
      <c r="V522" s="118"/>
      <c r="W522" s="118"/>
      <c r="X522" s="118"/>
      <c r="Y522" s="118"/>
      <c r="Z522" s="118"/>
      <c r="AA522" s="118"/>
      <c r="AB522" s="118"/>
      <c r="AC522" s="118"/>
      <c r="AD522" s="118"/>
      <c r="AE522" s="118"/>
      <c r="AF522" s="118"/>
      <c r="AG522" s="118"/>
      <c r="AH522" s="118"/>
      <c r="AI522" s="118"/>
      <c r="AJ522" s="118"/>
      <c r="AK522" s="118"/>
      <c r="AL522" s="118"/>
      <c r="AM522" s="118"/>
      <c r="AN522" s="118"/>
      <c r="AO522" s="118"/>
      <c r="AP522" s="118"/>
      <c r="AQ522" s="118"/>
      <c r="AR522" s="118"/>
      <c r="AS522" s="118"/>
      <c r="AT522" s="118"/>
      <c r="AU522" s="118"/>
      <c r="AV522" s="118"/>
      <c r="AW522" s="118"/>
      <c r="AX522" s="165" t="str">
        <f t="shared" si="8"/>
        <v/>
      </c>
      <c r="AY522" s="113"/>
      <c r="AZ522" s="113"/>
    </row>
    <row r="523" spans="1:52" x14ac:dyDescent="0.25">
      <c r="A523" s="113"/>
      <c r="B523" s="113"/>
      <c r="C523" s="113"/>
      <c r="D523" s="114"/>
      <c r="E523" s="113"/>
      <c r="F523" s="113"/>
      <c r="G523" s="113"/>
      <c r="H523" s="113"/>
      <c r="I523" s="115"/>
      <c r="J523" s="113"/>
      <c r="K523" s="113"/>
      <c r="L523" s="113"/>
      <c r="M523" s="118"/>
      <c r="N523" s="118"/>
      <c r="O523" s="118"/>
      <c r="P523" s="118"/>
      <c r="Q523" s="118"/>
      <c r="R523" s="118"/>
      <c r="S523" s="118"/>
      <c r="T523" s="118"/>
      <c r="U523" s="118"/>
      <c r="V523" s="118"/>
      <c r="W523" s="118"/>
      <c r="X523" s="118"/>
      <c r="Y523" s="118"/>
      <c r="Z523" s="118"/>
      <c r="AA523" s="118"/>
      <c r="AB523" s="118"/>
      <c r="AC523" s="118"/>
      <c r="AD523" s="118"/>
      <c r="AE523" s="118"/>
      <c r="AF523" s="118"/>
      <c r="AG523" s="118"/>
      <c r="AH523" s="118"/>
      <c r="AI523" s="118"/>
      <c r="AJ523" s="118"/>
      <c r="AK523" s="118"/>
      <c r="AL523" s="118"/>
      <c r="AM523" s="118"/>
      <c r="AN523" s="118"/>
      <c r="AO523" s="118"/>
      <c r="AP523" s="118"/>
      <c r="AQ523" s="118"/>
      <c r="AR523" s="118"/>
      <c r="AS523" s="118"/>
      <c r="AT523" s="118"/>
      <c r="AU523" s="118"/>
      <c r="AV523" s="118"/>
      <c r="AW523" s="118"/>
      <c r="AX523" s="165" t="str">
        <f t="shared" si="8"/>
        <v/>
      </c>
      <c r="AY523" s="113"/>
      <c r="AZ523" s="113"/>
    </row>
    <row r="524" spans="1:52" x14ac:dyDescent="0.25">
      <c r="A524" s="113"/>
      <c r="B524" s="113"/>
      <c r="C524" s="113"/>
      <c r="D524" s="114"/>
      <c r="E524" s="113"/>
      <c r="F524" s="113"/>
      <c r="G524" s="113"/>
      <c r="H524" s="113"/>
      <c r="I524" s="115"/>
      <c r="J524" s="113"/>
      <c r="K524" s="113"/>
      <c r="L524" s="113"/>
      <c r="M524" s="118"/>
      <c r="N524" s="118"/>
      <c r="O524" s="118"/>
      <c r="P524" s="118"/>
      <c r="Q524" s="118"/>
      <c r="R524" s="118"/>
      <c r="S524" s="118"/>
      <c r="T524" s="118"/>
      <c r="U524" s="118"/>
      <c r="V524" s="118"/>
      <c r="W524" s="118"/>
      <c r="X524" s="118"/>
      <c r="Y524" s="118"/>
      <c r="Z524" s="118"/>
      <c r="AA524" s="118"/>
      <c r="AB524" s="118"/>
      <c r="AC524" s="118"/>
      <c r="AD524" s="118"/>
      <c r="AE524" s="118"/>
      <c r="AF524" s="118"/>
      <c r="AG524" s="118"/>
      <c r="AH524" s="118"/>
      <c r="AI524" s="118"/>
      <c r="AJ524" s="118"/>
      <c r="AK524" s="118"/>
      <c r="AL524" s="118"/>
      <c r="AM524" s="118"/>
      <c r="AN524" s="118"/>
      <c r="AO524" s="118"/>
      <c r="AP524" s="118"/>
      <c r="AQ524" s="118"/>
      <c r="AR524" s="118"/>
      <c r="AS524" s="118"/>
      <c r="AT524" s="118"/>
      <c r="AU524" s="118"/>
      <c r="AV524" s="118"/>
      <c r="AW524" s="118"/>
      <c r="AX524" s="165" t="str">
        <f t="shared" si="8"/>
        <v/>
      </c>
      <c r="AY524" s="113"/>
      <c r="AZ524" s="113"/>
    </row>
    <row r="525" spans="1:52" x14ac:dyDescent="0.25">
      <c r="A525" s="113"/>
      <c r="B525" s="113"/>
      <c r="C525" s="113"/>
      <c r="D525" s="114"/>
      <c r="E525" s="113"/>
      <c r="F525" s="113"/>
      <c r="G525" s="113"/>
      <c r="H525" s="113"/>
      <c r="I525" s="115"/>
      <c r="J525" s="113"/>
      <c r="K525" s="113"/>
      <c r="L525" s="113"/>
      <c r="M525" s="118"/>
      <c r="N525" s="118"/>
      <c r="O525" s="118"/>
      <c r="P525" s="118"/>
      <c r="Q525" s="118"/>
      <c r="R525" s="118"/>
      <c r="S525" s="118"/>
      <c r="T525" s="118"/>
      <c r="U525" s="118"/>
      <c r="V525" s="118"/>
      <c r="W525" s="118"/>
      <c r="X525" s="118"/>
      <c r="Y525" s="118"/>
      <c r="Z525" s="118"/>
      <c r="AA525" s="118"/>
      <c r="AB525" s="118"/>
      <c r="AC525" s="118"/>
      <c r="AD525" s="118"/>
      <c r="AE525" s="118"/>
      <c r="AF525" s="118"/>
      <c r="AG525" s="118"/>
      <c r="AH525" s="118"/>
      <c r="AI525" s="118"/>
      <c r="AJ525" s="118"/>
      <c r="AK525" s="118"/>
      <c r="AL525" s="118"/>
      <c r="AM525" s="118"/>
      <c r="AN525" s="118"/>
      <c r="AO525" s="118"/>
      <c r="AP525" s="118"/>
      <c r="AQ525" s="118"/>
      <c r="AR525" s="118"/>
      <c r="AS525" s="118"/>
      <c r="AT525" s="118"/>
      <c r="AU525" s="118"/>
      <c r="AV525" s="118"/>
      <c r="AW525" s="118"/>
      <c r="AX525" s="165" t="str">
        <f t="shared" si="8"/>
        <v/>
      </c>
      <c r="AY525" s="113"/>
      <c r="AZ525" s="113"/>
    </row>
    <row r="526" spans="1:52" x14ac:dyDescent="0.25">
      <c r="A526" s="113"/>
      <c r="B526" s="113"/>
      <c r="C526" s="113"/>
      <c r="D526" s="114"/>
      <c r="E526" s="113"/>
      <c r="F526" s="113"/>
      <c r="G526" s="113"/>
      <c r="H526" s="113"/>
      <c r="I526" s="115"/>
      <c r="J526" s="113"/>
      <c r="K526" s="113"/>
      <c r="L526" s="113"/>
      <c r="M526" s="118"/>
      <c r="N526" s="118"/>
      <c r="O526" s="118"/>
      <c r="P526" s="118"/>
      <c r="Q526" s="118"/>
      <c r="R526" s="118"/>
      <c r="S526" s="118"/>
      <c r="T526" s="118"/>
      <c r="U526" s="118"/>
      <c r="V526" s="118"/>
      <c r="W526" s="118"/>
      <c r="X526" s="118"/>
      <c r="Y526" s="118"/>
      <c r="Z526" s="118"/>
      <c r="AA526" s="118"/>
      <c r="AB526" s="118"/>
      <c r="AC526" s="118"/>
      <c r="AD526" s="118"/>
      <c r="AE526" s="118"/>
      <c r="AF526" s="118"/>
      <c r="AG526" s="118"/>
      <c r="AH526" s="118"/>
      <c r="AI526" s="118"/>
      <c r="AJ526" s="118"/>
      <c r="AK526" s="118"/>
      <c r="AL526" s="118"/>
      <c r="AM526" s="118"/>
      <c r="AN526" s="118"/>
      <c r="AO526" s="118"/>
      <c r="AP526" s="118"/>
      <c r="AQ526" s="118"/>
      <c r="AR526" s="118"/>
      <c r="AS526" s="118"/>
      <c r="AT526" s="118"/>
      <c r="AU526" s="118"/>
      <c r="AV526" s="118"/>
      <c r="AW526" s="118"/>
      <c r="AX526" s="165" t="str">
        <f t="shared" si="8"/>
        <v/>
      </c>
      <c r="AY526" s="113"/>
      <c r="AZ526" s="113"/>
    </row>
    <row r="527" spans="1:52" x14ac:dyDescent="0.25">
      <c r="A527" s="113"/>
      <c r="B527" s="113"/>
      <c r="C527" s="113"/>
      <c r="D527" s="114"/>
      <c r="E527" s="113"/>
      <c r="F527" s="113"/>
      <c r="G527" s="113"/>
      <c r="H527" s="113"/>
      <c r="I527" s="115"/>
      <c r="J527" s="113"/>
      <c r="K527" s="113"/>
      <c r="L527" s="113"/>
      <c r="M527" s="118"/>
      <c r="N527" s="118"/>
      <c r="O527" s="118"/>
      <c r="P527" s="118"/>
      <c r="Q527" s="118"/>
      <c r="R527" s="118"/>
      <c r="S527" s="118"/>
      <c r="T527" s="118"/>
      <c r="U527" s="118"/>
      <c r="V527" s="118"/>
      <c r="W527" s="118"/>
      <c r="X527" s="118"/>
      <c r="Y527" s="118"/>
      <c r="Z527" s="118"/>
      <c r="AA527" s="118"/>
      <c r="AB527" s="118"/>
      <c r="AC527" s="118"/>
      <c r="AD527" s="118"/>
      <c r="AE527" s="118"/>
      <c r="AF527" s="118"/>
      <c r="AG527" s="118"/>
      <c r="AH527" s="118"/>
      <c r="AI527" s="118"/>
      <c r="AJ527" s="118"/>
      <c r="AK527" s="118"/>
      <c r="AL527" s="118"/>
      <c r="AM527" s="118"/>
      <c r="AN527" s="118"/>
      <c r="AO527" s="118"/>
      <c r="AP527" s="118"/>
      <c r="AQ527" s="118"/>
      <c r="AR527" s="118"/>
      <c r="AS527" s="118"/>
      <c r="AT527" s="118"/>
      <c r="AU527" s="118"/>
      <c r="AV527" s="118"/>
      <c r="AW527" s="118"/>
      <c r="AX527" s="165" t="str">
        <f t="shared" si="8"/>
        <v/>
      </c>
      <c r="AY527" s="113"/>
      <c r="AZ527" s="113"/>
    </row>
    <row r="528" spans="1:52" x14ac:dyDescent="0.25">
      <c r="A528" s="113"/>
      <c r="B528" s="113"/>
      <c r="C528" s="113"/>
      <c r="D528" s="114"/>
      <c r="E528" s="113"/>
      <c r="F528" s="113"/>
      <c r="G528" s="113"/>
      <c r="H528" s="113"/>
      <c r="I528" s="115"/>
      <c r="J528" s="113"/>
      <c r="K528" s="113"/>
      <c r="L528" s="113"/>
      <c r="M528" s="118"/>
      <c r="N528" s="118"/>
      <c r="O528" s="118"/>
      <c r="P528" s="118"/>
      <c r="Q528" s="118"/>
      <c r="R528" s="118"/>
      <c r="S528" s="118"/>
      <c r="T528" s="118"/>
      <c r="U528" s="118"/>
      <c r="V528" s="118"/>
      <c r="W528" s="118"/>
      <c r="X528" s="118"/>
      <c r="Y528" s="118"/>
      <c r="Z528" s="118"/>
      <c r="AA528" s="118"/>
      <c r="AB528" s="118"/>
      <c r="AC528" s="118"/>
      <c r="AD528" s="118"/>
      <c r="AE528" s="118"/>
      <c r="AF528" s="118"/>
      <c r="AG528" s="118"/>
      <c r="AH528" s="118"/>
      <c r="AI528" s="118"/>
      <c r="AJ528" s="118"/>
      <c r="AK528" s="118"/>
      <c r="AL528" s="118"/>
      <c r="AM528" s="118"/>
      <c r="AN528" s="118"/>
      <c r="AO528" s="118"/>
      <c r="AP528" s="118"/>
      <c r="AQ528" s="118"/>
      <c r="AR528" s="118"/>
      <c r="AS528" s="118"/>
      <c r="AT528" s="118"/>
      <c r="AU528" s="118"/>
      <c r="AV528" s="118"/>
      <c r="AW528" s="118"/>
      <c r="AX528" s="165" t="str">
        <f t="shared" si="8"/>
        <v/>
      </c>
      <c r="AY528" s="113"/>
      <c r="AZ528" s="113"/>
    </row>
    <row r="529" spans="1:52" x14ac:dyDescent="0.25">
      <c r="A529" s="113"/>
      <c r="B529" s="113"/>
      <c r="C529" s="113"/>
      <c r="D529" s="114"/>
      <c r="E529" s="113"/>
      <c r="F529" s="113"/>
      <c r="G529" s="113"/>
      <c r="H529" s="113"/>
      <c r="I529" s="115"/>
      <c r="J529" s="113"/>
      <c r="K529" s="113"/>
      <c r="L529" s="113"/>
      <c r="M529" s="118"/>
      <c r="N529" s="118"/>
      <c r="O529" s="118"/>
      <c r="P529" s="118"/>
      <c r="Q529" s="118"/>
      <c r="R529" s="118"/>
      <c r="S529" s="118"/>
      <c r="T529" s="118"/>
      <c r="U529" s="118"/>
      <c r="V529" s="118"/>
      <c r="W529" s="118"/>
      <c r="X529" s="118"/>
      <c r="Y529" s="118"/>
      <c r="Z529" s="118"/>
      <c r="AA529" s="118"/>
      <c r="AB529" s="118"/>
      <c r="AC529" s="118"/>
      <c r="AD529" s="118"/>
      <c r="AE529" s="118"/>
      <c r="AF529" s="118"/>
      <c r="AG529" s="118"/>
      <c r="AH529" s="118"/>
      <c r="AI529" s="118"/>
      <c r="AJ529" s="118"/>
      <c r="AK529" s="118"/>
      <c r="AL529" s="118"/>
      <c r="AM529" s="118"/>
      <c r="AN529" s="118"/>
      <c r="AO529" s="118"/>
      <c r="AP529" s="118"/>
      <c r="AQ529" s="118"/>
      <c r="AR529" s="118"/>
      <c r="AS529" s="118"/>
      <c r="AT529" s="118"/>
      <c r="AU529" s="118"/>
      <c r="AV529" s="118"/>
      <c r="AW529" s="118"/>
      <c r="AX529" s="165" t="str">
        <f t="shared" si="8"/>
        <v/>
      </c>
      <c r="AY529" s="113"/>
      <c r="AZ529" s="113"/>
    </row>
    <row r="530" spans="1:52" x14ac:dyDescent="0.25">
      <c r="A530" s="113"/>
      <c r="B530" s="113"/>
      <c r="C530" s="113"/>
      <c r="D530" s="114"/>
      <c r="E530" s="113"/>
      <c r="F530" s="113"/>
      <c r="G530" s="113"/>
      <c r="H530" s="113"/>
      <c r="I530" s="115"/>
      <c r="J530" s="113"/>
      <c r="K530" s="113"/>
      <c r="L530" s="113"/>
      <c r="M530" s="118"/>
      <c r="N530" s="118"/>
      <c r="O530" s="118"/>
      <c r="P530" s="118"/>
      <c r="Q530" s="118"/>
      <c r="R530" s="118"/>
      <c r="S530" s="118"/>
      <c r="T530" s="118"/>
      <c r="U530" s="118"/>
      <c r="V530" s="118"/>
      <c r="W530" s="118"/>
      <c r="X530" s="118"/>
      <c r="Y530" s="118"/>
      <c r="Z530" s="118"/>
      <c r="AA530" s="118"/>
      <c r="AB530" s="118"/>
      <c r="AC530" s="118"/>
      <c r="AD530" s="118"/>
      <c r="AE530" s="118"/>
      <c r="AF530" s="118"/>
      <c r="AG530" s="118"/>
      <c r="AH530" s="118"/>
      <c r="AI530" s="118"/>
      <c r="AJ530" s="118"/>
      <c r="AK530" s="118"/>
      <c r="AL530" s="118"/>
      <c r="AM530" s="118"/>
      <c r="AN530" s="118"/>
      <c r="AO530" s="118"/>
      <c r="AP530" s="118"/>
      <c r="AQ530" s="118"/>
      <c r="AR530" s="118"/>
      <c r="AS530" s="118"/>
      <c r="AT530" s="118"/>
      <c r="AU530" s="118"/>
      <c r="AV530" s="118"/>
      <c r="AW530" s="118"/>
      <c r="AX530" s="165" t="str">
        <f t="shared" si="8"/>
        <v/>
      </c>
      <c r="AY530" s="113"/>
      <c r="AZ530" s="113"/>
    </row>
    <row r="531" spans="1:52" x14ac:dyDescent="0.25">
      <c r="A531" s="113"/>
      <c r="B531" s="113"/>
      <c r="C531" s="113"/>
      <c r="D531" s="114"/>
      <c r="E531" s="113"/>
      <c r="F531" s="113"/>
      <c r="G531" s="113"/>
      <c r="H531" s="113"/>
      <c r="I531" s="115"/>
      <c r="J531" s="113"/>
      <c r="K531" s="113"/>
      <c r="L531" s="113"/>
      <c r="M531" s="118"/>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8"/>
      <c r="AL531" s="118"/>
      <c r="AM531" s="118"/>
      <c r="AN531" s="118"/>
      <c r="AO531" s="118"/>
      <c r="AP531" s="118"/>
      <c r="AQ531" s="118"/>
      <c r="AR531" s="118"/>
      <c r="AS531" s="118"/>
      <c r="AT531" s="118"/>
      <c r="AU531" s="118"/>
      <c r="AV531" s="118"/>
      <c r="AW531" s="118"/>
      <c r="AX531" s="165" t="str">
        <f t="shared" si="8"/>
        <v/>
      </c>
      <c r="AY531" s="113"/>
      <c r="AZ531" s="113"/>
    </row>
    <row r="532" spans="1:52" x14ac:dyDescent="0.25">
      <c r="A532" s="113"/>
      <c r="B532" s="113"/>
      <c r="C532" s="113"/>
      <c r="D532" s="114"/>
      <c r="E532" s="113"/>
      <c r="F532" s="113"/>
      <c r="G532" s="113"/>
      <c r="H532" s="113"/>
      <c r="I532" s="115"/>
      <c r="J532" s="113"/>
      <c r="K532" s="113"/>
      <c r="L532" s="113"/>
      <c r="M532" s="118"/>
      <c r="N532" s="118"/>
      <c r="O532" s="118"/>
      <c r="P532" s="118"/>
      <c r="Q532" s="118"/>
      <c r="R532" s="118"/>
      <c r="S532" s="118"/>
      <c r="T532" s="118"/>
      <c r="U532" s="118"/>
      <c r="V532" s="118"/>
      <c r="W532" s="118"/>
      <c r="X532" s="118"/>
      <c r="Y532" s="118"/>
      <c r="Z532" s="118"/>
      <c r="AA532" s="118"/>
      <c r="AB532" s="118"/>
      <c r="AC532" s="118"/>
      <c r="AD532" s="118"/>
      <c r="AE532" s="118"/>
      <c r="AF532" s="118"/>
      <c r="AG532" s="118"/>
      <c r="AH532" s="118"/>
      <c r="AI532" s="118"/>
      <c r="AJ532" s="118"/>
      <c r="AK532" s="118"/>
      <c r="AL532" s="118"/>
      <c r="AM532" s="118"/>
      <c r="AN532" s="118"/>
      <c r="AO532" s="118"/>
      <c r="AP532" s="118"/>
      <c r="AQ532" s="118"/>
      <c r="AR532" s="118"/>
      <c r="AS532" s="118"/>
      <c r="AT532" s="118"/>
      <c r="AU532" s="118"/>
      <c r="AV532" s="118"/>
      <c r="AW532" s="118"/>
      <c r="AX532" s="165" t="str">
        <f t="shared" si="8"/>
        <v/>
      </c>
      <c r="AY532" s="113"/>
      <c r="AZ532" s="113"/>
    </row>
    <row r="533" spans="1:52" x14ac:dyDescent="0.25">
      <c r="A533" s="113"/>
      <c r="B533" s="113"/>
      <c r="C533" s="113"/>
      <c r="D533" s="114"/>
      <c r="E533" s="113"/>
      <c r="F533" s="113"/>
      <c r="G533" s="113"/>
      <c r="H533" s="113"/>
      <c r="I533" s="115"/>
      <c r="J533" s="113"/>
      <c r="K533" s="113"/>
      <c r="L533" s="113"/>
      <c r="M533" s="118"/>
      <c r="N533" s="118"/>
      <c r="O533" s="118"/>
      <c r="P533" s="118"/>
      <c r="Q533" s="118"/>
      <c r="R533" s="118"/>
      <c r="S533" s="118"/>
      <c r="T533" s="118"/>
      <c r="U533" s="118"/>
      <c r="V533" s="118"/>
      <c r="W533" s="118"/>
      <c r="X533" s="118"/>
      <c r="Y533" s="118"/>
      <c r="Z533" s="118"/>
      <c r="AA533" s="118"/>
      <c r="AB533" s="118"/>
      <c r="AC533" s="118"/>
      <c r="AD533" s="118"/>
      <c r="AE533" s="118"/>
      <c r="AF533" s="118"/>
      <c r="AG533" s="118"/>
      <c r="AH533" s="118"/>
      <c r="AI533" s="118"/>
      <c r="AJ533" s="118"/>
      <c r="AK533" s="118"/>
      <c r="AL533" s="118"/>
      <c r="AM533" s="118"/>
      <c r="AN533" s="118"/>
      <c r="AO533" s="118"/>
      <c r="AP533" s="118"/>
      <c r="AQ533" s="118"/>
      <c r="AR533" s="118"/>
      <c r="AS533" s="118"/>
      <c r="AT533" s="118"/>
      <c r="AU533" s="118"/>
      <c r="AV533" s="118"/>
      <c r="AW533" s="118"/>
      <c r="AX533" s="165" t="str">
        <f t="shared" si="8"/>
        <v/>
      </c>
      <c r="AY533" s="113"/>
      <c r="AZ533" s="113"/>
    </row>
    <row r="534" spans="1:52" x14ac:dyDescent="0.25">
      <c r="A534" s="113"/>
      <c r="B534" s="113"/>
      <c r="C534" s="113"/>
      <c r="D534" s="114"/>
      <c r="E534" s="113"/>
      <c r="F534" s="113"/>
      <c r="G534" s="113"/>
      <c r="H534" s="113"/>
      <c r="I534" s="115"/>
      <c r="J534" s="113"/>
      <c r="K534" s="113"/>
      <c r="L534" s="113"/>
      <c r="M534" s="118"/>
      <c r="N534" s="118"/>
      <c r="O534" s="118"/>
      <c r="P534" s="118"/>
      <c r="Q534" s="118"/>
      <c r="R534" s="118"/>
      <c r="S534" s="118"/>
      <c r="T534" s="118"/>
      <c r="U534" s="118"/>
      <c r="V534" s="118"/>
      <c r="W534" s="118"/>
      <c r="X534" s="118"/>
      <c r="Y534" s="118"/>
      <c r="Z534" s="118"/>
      <c r="AA534" s="118"/>
      <c r="AB534" s="118"/>
      <c r="AC534" s="118"/>
      <c r="AD534" s="118"/>
      <c r="AE534" s="118"/>
      <c r="AF534" s="118"/>
      <c r="AG534" s="118"/>
      <c r="AH534" s="118"/>
      <c r="AI534" s="118"/>
      <c r="AJ534" s="118"/>
      <c r="AK534" s="118"/>
      <c r="AL534" s="118"/>
      <c r="AM534" s="118"/>
      <c r="AN534" s="118"/>
      <c r="AO534" s="118"/>
      <c r="AP534" s="118"/>
      <c r="AQ534" s="118"/>
      <c r="AR534" s="118"/>
      <c r="AS534" s="118"/>
      <c r="AT534" s="118"/>
      <c r="AU534" s="118"/>
      <c r="AV534" s="118"/>
      <c r="AW534" s="118"/>
      <c r="AX534" s="165" t="str">
        <f t="shared" si="8"/>
        <v/>
      </c>
      <c r="AY534" s="113"/>
      <c r="AZ534" s="113"/>
    </row>
    <row r="535" spans="1:52" x14ac:dyDescent="0.25">
      <c r="A535" s="113"/>
      <c r="B535" s="113"/>
      <c r="C535" s="113"/>
      <c r="D535" s="114"/>
      <c r="E535" s="113"/>
      <c r="F535" s="113"/>
      <c r="G535" s="113"/>
      <c r="H535" s="113"/>
      <c r="I535" s="115"/>
      <c r="J535" s="113"/>
      <c r="K535" s="113"/>
      <c r="L535" s="113"/>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65" t="str">
        <f t="shared" si="8"/>
        <v/>
      </c>
      <c r="AY535" s="113"/>
      <c r="AZ535" s="113"/>
    </row>
    <row r="536" spans="1:52" x14ac:dyDescent="0.25">
      <c r="A536" s="113"/>
      <c r="B536" s="113"/>
      <c r="C536" s="113"/>
      <c r="D536" s="114"/>
      <c r="E536" s="113"/>
      <c r="F536" s="113"/>
      <c r="G536" s="113"/>
      <c r="H536" s="113"/>
      <c r="I536" s="115"/>
      <c r="J536" s="113"/>
      <c r="K536" s="113"/>
      <c r="L536" s="113"/>
      <c r="M536" s="118"/>
      <c r="N536" s="118"/>
      <c r="O536" s="118"/>
      <c r="P536" s="118"/>
      <c r="Q536" s="118"/>
      <c r="R536" s="118"/>
      <c r="S536" s="118"/>
      <c r="T536" s="118"/>
      <c r="U536" s="118"/>
      <c r="V536" s="118"/>
      <c r="W536" s="118"/>
      <c r="X536" s="118"/>
      <c r="Y536" s="118"/>
      <c r="Z536" s="118"/>
      <c r="AA536" s="118"/>
      <c r="AB536" s="118"/>
      <c r="AC536" s="118"/>
      <c r="AD536" s="118"/>
      <c r="AE536" s="118"/>
      <c r="AF536" s="118"/>
      <c r="AG536" s="118"/>
      <c r="AH536" s="118"/>
      <c r="AI536" s="118"/>
      <c r="AJ536" s="118"/>
      <c r="AK536" s="118"/>
      <c r="AL536" s="118"/>
      <c r="AM536" s="118"/>
      <c r="AN536" s="118"/>
      <c r="AO536" s="118"/>
      <c r="AP536" s="118"/>
      <c r="AQ536" s="118"/>
      <c r="AR536" s="118"/>
      <c r="AS536" s="118"/>
      <c r="AT536" s="118"/>
      <c r="AU536" s="118"/>
      <c r="AV536" s="118"/>
      <c r="AW536" s="118"/>
      <c r="AX536" s="165" t="str">
        <f t="shared" si="8"/>
        <v/>
      </c>
      <c r="AY536" s="113"/>
      <c r="AZ536" s="113"/>
    </row>
    <row r="537" spans="1:52" x14ac:dyDescent="0.25">
      <c r="A537" s="113"/>
      <c r="B537" s="113"/>
      <c r="C537" s="113"/>
      <c r="D537" s="114"/>
      <c r="E537" s="113"/>
      <c r="F537" s="113"/>
      <c r="G537" s="113"/>
      <c r="H537" s="113"/>
      <c r="I537" s="115"/>
      <c r="J537" s="113"/>
      <c r="K537" s="113"/>
      <c r="L537" s="113"/>
      <c r="M537" s="118"/>
      <c r="N537" s="118"/>
      <c r="O537" s="118"/>
      <c r="P537" s="118"/>
      <c r="Q537" s="118"/>
      <c r="R537" s="118"/>
      <c r="S537" s="118"/>
      <c r="T537" s="118"/>
      <c r="U537" s="118"/>
      <c r="V537" s="118"/>
      <c r="W537" s="118"/>
      <c r="X537" s="118"/>
      <c r="Y537" s="118"/>
      <c r="Z537" s="118"/>
      <c r="AA537" s="118"/>
      <c r="AB537" s="118"/>
      <c r="AC537" s="118"/>
      <c r="AD537" s="118"/>
      <c r="AE537" s="118"/>
      <c r="AF537" s="118"/>
      <c r="AG537" s="118"/>
      <c r="AH537" s="118"/>
      <c r="AI537" s="118"/>
      <c r="AJ537" s="118"/>
      <c r="AK537" s="118"/>
      <c r="AL537" s="118"/>
      <c r="AM537" s="118"/>
      <c r="AN537" s="118"/>
      <c r="AO537" s="118"/>
      <c r="AP537" s="118"/>
      <c r="AQ537" s="118"/>
      <c r="AR537" s="118"/>
      <c r="AS537" s="118"/>
      <c r="AT537" s="118"/>
      <c r="AU537" s="118"/>
      <c r="AV537" s="118"/>
      <c r="AW537" s="118"/>
      <c r="AX537" s="165" t="str">
        <f t="shared" si="8"/>
        <v/>
      </c>
      <c r="AY537" s="113"/>
      <c r="AZ537" s="113"/>
    </row>
    <row r="538" spans="1:52" x14ac:dyDescent="0.25">
      <c r="A538" s="113"/>
      <c r="B538" s="113"/>
      <c r="C538" s="113"/>
      <c r="D538" s="114"/>
      <c r="E538" s="113"/>
      <c r="F538" s="113"/>
      <c r="G538" s="113"/>
      <c r="H538" s="113"/>
      <c r="I538" s="115"/>
      <c r="J538" s="113"/>
      <c r="K538" s="113"/>
      <c r="L538" s="113"/>
      <c r="M538" s="118"/>
      <c r="N538" s="118"/>
      <c r="O538" s="118"/>
      <c r="P538" s="118"/>
      <c r="Q538" s="118"/>
      <c r="R538" s="118"/>
      <c r="S538" s="118"/>
      <c r="T538" s="118"/>
      <c r="U538" s="118"/>
      <c r="V538" s="118"/>
      <c r="W538" s="118"/>
      <c r="X538" s="118"/>
      <c r="Y538" s="118"/>
      <c r="Z538" s="118"/>
      <c r="AA538" s="118"/>
      <c r="AB538" s="118"/>
      <c r="AC538" s="118"/>
      <c r="AD538" s="118"/>
      <c r="AE538" s="118"/>
      <c r="AF538" s="118"/>
      <c r="AG538" s="118"/>
      <c r="AH538" s="118"/>
      <c r="AI538" s="118"/>
      <c r="AJ538" s="118"/>
      <c r="AK538" s="118"/>
      <c r="AL538" s="118"/>
      <c r="AM538" s="118"/>
      <c r="AN538" s="118"/>
      <c r="AO538" s="118"/>
      <c r="AP538" s="118"/>
      <c r="AQ538" s="118"/>
      <c r="AR538" s="118"/>
      <c r="AS538" s="118"/>
      <c r="AT538" s="118"/>
      <c r="AU538" s="118"/>
      <c r="AV538" s="118"/>
      <c r="AW538" s="118"/>
      <c r="AX538" s="165" t="str">
        <f t="shared" si="8"/>
        <v/>
      </c>
      <c r="AY538" s="113"/>
      <c r="AZ538" s="113"/>
    </row>
    <row r="539" spans="1:52" x14ac:dyDescent="0.25">
      <c r="A539" s="113"/>
      <c r="B539" s="113"/>
      <c r="C539" s="113"/>
      <c r="D539" s="114"/>
      <c r="E539" s="113"/>
      <c r="F539" s="113"/>
      <c r="G539" s="113"/>
      <c r="H539" s="113"/>
      <c r="I539" s="115"/>
      <c r="J539" s="113"/>
      <c r="K539" s="113"/>
      <c r="L539" s="113"/>
      <c r="M539" s="118"/>
      <c r="N539" s="118"/>
      <c r="O539" s="118"/>
      <c r="P539" s="118"/>
      <c r="Q539" s="118"/>
      <c r="R539" s="118"/>
      <c r="S539" s="118"/>
      <c r="T539" s="118"/>
      <c r="U539" s="118"/>
      <c r="V539" s="118"/>
      <c r="W539" s="118"/>
      <c r="X539" s="118"/>
      <c r="Y539" s="118"/>
      <c r="Z539" s="118"/>
      <c r="AA539" s="118"/>
      <c r="AB539" s="118"/>
      <c r="AC539" s="118"/>
      <c r="AD539" s="118"/>
      <c r="AE539" s="118"/>
      <c r="AF539" s="118"/>
      <c r="AG539" s="118"/>
      <c r="AH539" s="118"/>
      <c r="AI539" s="118"/>
      <c r="AJ539" s="118"/>
      <c r="AK539" s="118"/>
      <c r="AL539" s="118"/>
      <c r="AM539" s="118"/>
      <c r="AN539" s="118"/>
      <c r="AO539" s="118"/>
      <c r="AP539" s="118"/>
      <c r="AQ539" s="118"/>
      <c r="AR539" s="118"/>
      <c r="AS539" s="118"/>
      <c r="AT539" s="118"/>
      <c r="AU539" s="118"/>
      <c r="AV539" s="118"/>
      <c r="AW539" s="118"/>
      <c r="AX539" s="165" t="str">
        <f t="shared" si="8"/>
        <v/>
      </c>
      <c r="AY539" s="113"/>
      <c r="AZ539" s="113"/>
    </row>
    <row r="540" spans="1:52" x14ac:dyDescent="0.25">
      <c r="A540" s="113"/>
      <c r="B540" s="113"/>
      <c r="C540" s="113"/>
      <c r="D540" s="114"/>
      <c r="E540" s="113"/>
      <c r="F540" s="113"/>
      <c r="G540" s="113"/>
      <c r="H540" s="113"/>
      <c r="I540" s="115"/>
      <c r="J540" s="113"/>
      <c r="K540" s="113"/>
      <c r="L540" s="113"/>
      <c r="M540" s="118"/>
      <c r="N540" s="118"/>
      <c r="O540" s="118"/>
      <c r="P540" s="118"/>
      <c r="Q540" s="118"/>
      <c r="R540" s="118"/>
      <c r="S540" s="118"/>
      <c r="T540" s="118"/>
      <c r="U540" s="118"/>
      <c r="V540" s="118"/>
      <c r="W540" s="118"/>
      <c r="X540" s="118"/>
      <c r="Y540" s="118"/>
      <c r="Z540" s="118"/>
      <c r="AA540" s="118"/>
      <c r="AB540" s="118"/>
      <c r="AC540" s="118"/>
      <c r="AD540" s="118"/>
      <c r="AE540" s="118"/>
      <c r="AF540" s="118"/>
      <c r="AG540" s="118"/>
      <c r="AH540" s="118"/>
      <c r="AI540" s="118"/>
      <c r="AJ540" s="118"/>
      <c r="AK540" s="118"/>
      <c r="AL540" s="118"/>
      <c r="AM540" s="118"/>
      <c r="AN540" s="118"/>
      <c r="AO540" s="118"/>
      <c r="AP540" s="118"/>
      <c r="AQ540" s="118"/>
      <c r="AR540" s="118"/>
      <c r="AS540" s="118"/>
      <c r="AT540" s="118"/>
      <c r="AU540" s="118"/>
      <c r="AV540" s="118"/>
      <c r="AW540" s="118"/>
      <c r="AX540" s="165" t="str">
        <f t="shared" si="8"/>
        <v/>
      </c>
      <c r="AY540" s="113"/>
      <c r="AZ540" s="113"/>
    </row>
    <row r="541" spans="1:52" x14ac:dyDescent="0.25">
      <c r="A541" s="113"/>
      <c r="B541" s="113"/>
      <c r="C541" s="113"/>
      <c r="D541" s="114"/>
      <c r="E541" s="113"/>
      <c r="F541" s="113"/>
      <c r="G541" s="113"/>
      <c r="H541" s="113"/>
      <c r="I541" s="115"/>
      <c r="J541" s="113"/>
      <c r="K541" s="113"/>
      <c r="L541" s="113"/>
      <c r="M541" s="118"/>
      <c r="N541" s="118"/>
      <c r="O541" s="118"/>
      <c r="P541" s="118"/>
      <c r="Q541" s="118"/>
      <c r="R541" s="118"/>
      <c r="S541" s="118"/>
      <c r="T541" s="118"/>
      <c r="U541" s="118"/>
      <c r="V541" s="118"/>
      <c r="W541" s="118"/>
      <c r="X541" s="118"/>
      <c r="Y541" s="118"/>
      <c r="Z541" s="118"/>
      <c r="AA541" s="118"/>
      <c r="AB541" s="118"/>
      <c r="AC541" s="118"/>
      <c r="AD541" s="118"/>
      <c r="AE541" s="118"/>
      <c r="AF541" s="118"/>
      <c r="AG541" s="118"/>
      <c r="AH541" s="118"/>
      <c r="AI541" s="118"/>
      <c r="AJ541" s="118"/>
      <c r="AK541" s="118"/>
      <c r="AL541" s="118"/>
      <c r="AM541" s="118"/>
      <c r="AN541" s="118"/>
      <c r="AO541" s="118"/>
      <c r="AP541" s="118"/>
      <c r="AQ541" s="118"/>
      <c r="AR541" s="118"/>
      <c r="AS541" s="118"/>
      <c r="AT541" s="118"/>
      <c r="AU541" s="118"/>
      <c r="AV541" s="118"/>
      <c r="AW541" s="118"/>
      <c r="AX541" s="165" t="str">
        <f t="shared" si="8"/>
        <v/>
      </c>
      <c r="AY541" s="113"/>
      <c r="AZ541" s="113"/>
    </row>
    <row r="542" spans="1:52" x14ac:dyDescent="0.25">
      <c r="A542" s="113"/>
      <c r="B542" s="113"/>
      <c r="C542" s="113"/>
      <c r="D542" s="114"/>
      <c r="E542" s="113"/>
      <c r="F542" s="113"/>
      <c r="G542" s="113"/>
      <c r="H542" s="113"/>
      <c r="I542" s="115"/>
      <c r="J542" s="113"/>
      <c r="K542" s="113"/>
      <c r="L542" s="113"/>
      <c r="M542" s="118"/>
      <c r="N542" s="118"/>
      <c r="O542" s="118"/>
      <c r="P542" s="118"/>
      <c r="Q542" s="118"/>
      <c r="R542" s="118"/>
      <c r="S542" s="118"/>
      <c r="T542" s="118"/>
      <c r="U542" s="118"/>
      <c r="V542" s="118"/>
      <c r="W542" s="118"/>
      <c r="X542" s="118"/>
      <c r="Y542" s="118"/>
      <c r="Z542" s="118"/>
      <c r="AA542" s="118"/>
      <c r="AB542" s="118"/>
      <c r="AC542" s="118"/>
      <c r="AD542" s="118"/>
      <c r="AE542" s="118"/>
      <c r="AF542" s="118"/>
      <c r="AG542" s="118"/>
      <c r="AH542" s="118"/>
      <c r="AI542" s="118"/>
      <c r="AJ542" s="118"/>
      <c r="AK542" s="118"/>
      <c r="AL542" s="118"/>
      <c r="AM542" s="118"/>
      <c r="AN542" s="118"/>
      <c r="AO542" s="118"/>
      <c r="AP542" s="118"/>
      <c r="AQ542" s="118"/>
      <c r="AR542" s="118"/>
      <c r="AS542" s="118"/>
      <c r="AT542" s="118"/>
      <c r="AU542" s="118"/>
      <c r="AV542" s="118"/>
      <c r="AW542" s="118"/>
      <c r="AX542" s="165" t="str">
        <f t="shared" si="8"/>
        <v/>
      </c>
      <c r="AY542" s="113"/>
      <c r="AZ542" s="113"/>
    </row>
    <row r="543" spans="1:52" x14ac:dyDescent="0.25">
      <c r="A543" s="113"/>
      <c r="B543" s="113"/>
      <c r="C543" s="113"/>
      <c r="D543" s="114"/>
      <c r="E543" s="113"/>
      <c r="F543" s="113"/>
      <c r="G543" s="113"/>
      <c r="H543" s="113"/>
      <c r="I543" s="115"/>
      <c r="J543" s="113"/>
      <c r="K543" s="113"/>
      <c r="L543" s="113"/>
      <c r="M543" s="118"/>
      <c r="N543" s="118"/>
      <c r="O543" s="118"/>
      <c r="P543" s="118"/>
      <c r="Q543" s="118"/>
      <c r="R543" s="118"/>
      <c r="S543" s="118"/>
      <c r="T543" s="118"/>
      <c r="U543" s="118"/>
      <c r="V543" s="118"/>
      <c r="W543" s="118"/>
      <c r="X543" s="118"/>
      <c r="Y543" s="118"/>
      <c r="Z543" s="118"/>
      <c r="AA543" s="118"/>
      <c r="AB543" s="118"/>
      <c r="AC543" s="118"/>
      <c r="AD543" s="118"/>
      <c r="AE543" s="118"/>
      <c r="AF543" s="118"/>
      <c r="AG543" s="118"/>
      <c r="AH543" s="118"/>
      <c r="AI543" s="118"/>
      <c r="AJ543" s="118"/>
      <c r="AK543" s="118"/>
      <c r="AL543" s="118"/>
      <c r="AM543" s="118"/>
      <c r="AN543" s="118"/>
      <c r="AO543" s="118"/>
      <c r="AP543" s="118"/>
      <c r="AQ543" s="118"/>
      <c r="AR543" s="118"/>
      <c r="AS543" s="118"/>
      <c r="AT543" s="118"/>
      <c r="AU543" s="118"/>
      <c r="AV543" s="118"/>
      <c r="AW543" s="118"/>
      <c r="AX543" s="165" t="str">
        <f t="shared" si="8"/>
        <v/>
      </c>
      <c r="AY543" s="113"/>
      <c r="AZ543" s="113"/>
    </row>
    <row r="544" spans="1:52" x14ac:dyDescent="0.25">
      <c r="A544" s="113"/>
      <c r="B544" s="113"/>
      <c r="C544" s="113"/>
      <c r="D544" s="114"/>
      <c r="E544" s="113"/>
      <c r="F544" s="113"/>
      <c r="G544" s="113"/>
      <c r="H544" s="113"/>
      <c r="I544" s="115"/>
      <c r="J544" s="113"/>
      <c r="K544" s="113"/>
      <c r="L544" s="113"/>
      <c r="M544" s="118"/>
      <c r="N544" s="118"/>
      <c r="O544" s="118"/>
      <c r="P544" s="118"/>
      <c r="Q544" s="118"/>
      <c r="R544" s="118"/>
      <c r="S544" s="118"/>
      <c r="T544" s="118"/>
      <c r="U544" s="118"/>
      <c r="V544" s="118"/>
      <c r="W544" s="118"/>
      <c r="X544" s="118"/>
      <c r="Y544" s="118"/>
      <c r="Z544" s="118"/>
      <c r="AA544" s="118"/>
      <c r="AB544" s="118"/>
      <c r="AC544" s="118"/>
      <c r="AD544" s="118"/>
      <c r="AE544" s="118"/>
      <c r="AF544" s="118"/>
      <c r="AG544" s="118"/>
      <c r="AH544" s="118"/>
      <c r="AI544" s="118"/>
      <c r="AJ544" s="118"/>
      <c r="AK544" s="118"/>
      <c r="AL544" s="118"/>
      <c r="AM544" s="118"/>
      <c r="AN544" s="118"/>
      <c r="AO544" s="118"/>
      <c r="AP544" s="118"/>
      <c r="AQ544" s="118"/>
      <c r="AR544" s="118"/>
      <c r="AS544" s="118"/>
      <c r="AT544" s="118"/>
      <c r="AU544" s="118"/>
      <c r="AV544" s="118"/>
      <c r="AW544" s="118"/>
      <c r="AX544" s="165" t="str">
        <f t="shared" si="8"/>
        <v/>
      </c>
      <c r="AY544" s="113"/>
      <c r="AZ544" s="113"/>
    </row>
    <row r="545" spans="1:52" x14ac:dyDescent="0.25">
      <c r="A545" s="113"/>
      <c r="B545" s="113"/>
      <c r="C545" s="113"/>
      <c r="D545" s="114"/>
      <c r="E545" s="113"/>
      <c r="F545" s="113"/>
      <c r="G545" s="113"/>
      <c r="H545" s="113"/>
      <c r="I545" s="115"/>
      <c r="J545" s="113"/>
      <c r="K545" s="113"/>
      <c r="L545" s="113"/>
      <c r="M545" s="118"/>
      <c r="N545" s="118"/>
      <c r="O545" s="118"/>
      <c r="P545" s="118"/>
      <c r="Q545" s="118"/>
      <c r="R545" s="118"/>
      <c r="S545" s="118"/>
      <c r="T545" s="118"/>
      <c r="U545" s="118"/>
      <c r="V545" s="118"/>
      <c r="W545" s="118"/>
      <c r="X545" s="118"/>
      <c r="Y545" s="118"/>
      <c r="Z545" s="118"/>
      <c r="AA545" s="118"/>
      <c r="AB545" s="118"/>
      <c r="AC545" s="118"/>
      <c r="AD545" s="118"/>
      <c r="AE545" s="118"/>
      <c r="AF545" s="118"/>
      <c r="AG545" s="118"/>
      <c r="AH545" s="118"/>
      <c r="AI545" s="118"/>
      <c r="AJ545" s="118"/>
      <c r="AK545" s="118"/>
      <c r="AL545" s="118"/>
      <c r="AM545" s="118"/>
      <c r="AN545" s="118"/>
      <c r="AO545" s="118"/>
      <c r="AP545" s="118"/>
      <c r="AQ545" s="118"/>
      <c r="AR545" s="118"/>
      <c r="AS545" s="118"/>
      <c r="AT545" s="118"/>
      <c r="AU545" s="118"/>
      <c r="AV545" s="118"/>
      <c r="AW545" s="118"/>
      <c r="AX545" s="165" t="str">
        <f t="shared" si="8"/>
        <v/>
      </c>
      <c r="AY545" s="113"/>
      <c r="AZ545" s="113"/>
    </row>
    <row r="546" spans="1:52" x14ac:dyDescent="0.25">
      <c r="A546" s="113"/>
      <c r="B546" s="113"/>
      <c r="C546" s="113"/>
      <c r="D546" s="114"/>
      <c r="E546" s="113"/>
      <c r="F546" s="113"/>
      <c r="G546" s="113"/>
      <c r="H546" s="113"/>
      <c r="I546" s="115"/>
      <c r="J546" s="113"/>
      <c r="K546" s="113"/>
      <c r="L546" s="113"/>
      <c r="M546" s="118"/>
      <c r="N546" s="118"/>
      <c r="O546" s="118"/>
      <c r="P546" s="118"/>
      <c r="Q546" s="118"/>
      <c r="R546" s="118"/>
      <c r="S546" s="118"/>
      <c r="T546" s="118"/>
      <c r="U546" s="118"/>
      <c r="V546" s="118"/>
      <c r="W546" s="118"/>
      <c r="X546" s="118"/>
      <c r="Y546" s="118"/>
      <c r="Z546" s="118"/>
      <c r="AA546" s="118"/>
      <c r="AB546" s="118"/>
      <c r="AC546" s="118"/>
      <c r="AD546" s="118"/>
      <c r="AE546" s="118"/>
      <c r="AF546" s="118"/>
      <c r="AG546" s="118"/>
      <c r="AH546" s="118"/>
      <c r="AI546" s="118"/>
      <c r="AJ546" s="118"/>
      <c r="AK546" s="118"/>
      <c r="AL546" s="118"/>
      <c r="AM546" s="118"/>
      <c r="AN546" s="118"/>
      <c r="AO546" s="118"/>
      <c r="AP546" s="118"/>
      <c r="AQ546" s="118"/>
      <c r="AR546" s="118"/>
      <c r="AS546" s="118"/>
      <c r="AT546" s="118"/>
      <c r="AU546" s="118"/>
      <c r="AV546" s="118"/>
      <c r="AW546" s="118"/>
      <c r="AX546" s="165" t="str">
        <f t="shared" si="8"/>
        <v/>
      </c>
      <c r="AY546" s="113"/>
      <c r="AZ546" s="113"/>
    </row>
    <row r="547" spans="1:52" x14ac:dyDescent="0.25">
      <c r="A547" s="113"/>
      <c r="B547" s="113"/>
      <c r="C547" s="113"/>
      <c r="D547" s="114"/>
      <c r="E547" s="113"/>
      <c r="F547" s="113"/>
      <c r="G547" s="113"/>
      <c r="H547" s="113"/>
      <c r="I547" s="115"/>
      <c r="J547" s="113"/>
      <c r="K547" s="113"/>
      <c r="L547" s="113"/>
      <c r="M547" s="118"/>
      <c r="N547" s="118"/>
      <c r="O547" s="118"/>
      <c r="P547" s="118"/>
      <c r="Q547" s="118"/>
      <c r="R547" s="118"/>
      <c r="S547" s="118"/>
      <c r="T547" s="118"/>
      <c r="U547" s="118"/>
      <c r="V547" s="118"/>
      <c r="W547" s="118"/>
      <c r="X547" s="118"/>
      <c r="Y547" s="118"/>
      <c r="Z547" s="118"/>
      <c r="AA547" s="118"/>
      <c r="AB547" s="118"/>
      <c r="AC547" s="118"/>
      <c r="AD547" s="118"/>
      <c r="AE547" s="118"/>
      <c r="AF547" s="118"/>
      <c r="AG547" s="118"/>
      <c r="AH547" s="118"/>
      <c r="AI547" s="118"/>
      <c r="AJ547" s="118"/>
      <c r="AK547" s="118"/>
      <c r="AL547" s="118"/>
      <c r="AM547" s="118"/>
      <c r="AN547" s="118"/>
      <c r="AO547" s="118"/>
      <c r="AP547" s="118"/>
      <c r="AQ547" s="118"/>
      <c r="AR547" s="118"/>
      <c r="AS547" s="118"/>
      <c r="AT547" s="118"/>
      <c r="AU547" s="118"/>
      <c r="AV547" s="118"/>
      <c r="AW547" s="118"/>
      <c r="AX547" s="165" t="str">
        <f t="shared" si="8"/>
        <v/>
      </c>
      <c r="AY547" s="113"/>
      <c r="AZ547" s="113"/>
    </row>
    <row r="548" spans="1:52" x14ac:dyDescent="0.25">
      <c r="A548" s="113"/>
      <c r="B548" s="113"/>
      <c r="C548" s="113"/>
      <c r="D548" s="114"/>
      <c r="E548" s="113"/>
      <c r="F548" s="113"/>
      <c r="G548" s="113"/>
      <c r="H548" s="113"/>
      <c r="I548" s="115"/>
      <c r="J548" s="113"/>
      <c r="K548" s="113"/>
      <c r="L548" s="113"/>
      <c r="M548" s="118"/>
      <c r="N548" s="118"/>
      <c r="O548" s="118"/>
      <c r="P548" s="118"/>
      <c r="Q548" s="118"/>
      <c r="R548" s="118"/>
      <c r="S548" s="118"/>
      <c r="T548" s="118"/>
      <c r="U548" s="118"/>
      <c r="V548" s="118"/>
      <c r="W548" s="118"/>
      <c r="X548" s="118"/>
      <c r="Y548" s="118"/>
      <c r="Z548" s="118"/>
      <c r="AA548" s="118"/>
      <c r="AB548" s="118"/>
      <c r="AC548" s="118"/>
      <c r="AD548" s="118"/>
      <c r="AE548" s="118"/>
      <c r="AF548" s="118"/>
      <c r="AG548" s="118"/>
      <c r="AH548" s="118"/>
      <c r="AI548" s="118"/>
      <c r="AJ548" s="118"/>
      <c r="AK548" s="118"/>
      <c r="AL548" s="118"/>
      <c r="AM548" s="118"/>
      <c r="AN548" s="118"/>
      <c r="AO548" s="118"/>
      <c r="AP548" s="118"/>
      <c r="AQ548" s="118"/>
      <c r="AR548" s="118"/>
      <c r="AS548" s="118"/>
      <c r="AT548" s="118"/>
      <c r="AU548" s="118"/>
      <c r="AV548" s="118"/>
      <c r="AW548" s="118"/>
      <c r="AX548" s="165" t="str">
        <f t="shared" si="8"/>
        <v/>
      </c>
      <c r="AY548" s="113"/>
      <c r="AZ548" s="113"/>
    </row>
    <row r="549" spans="1:52" x14ac:dyDescent="0.25">
      <c r="A549" s="113"/>
      <c r="B549" s="113"/>
      <c r="C549" s="113"/>
      <c r="D549" s="114"/>
      <c r="E549" s="113"/>
      <c r="F549" s="113"/>
      <c r="G549" s="113"/>
      <c r="H549" s="113"/>
      <c r="I549" s="115"/>
      <c r="J549" s="113"/>
      <c r="K549" s="113"/>
      <c r="L549" s="113"/>
      <c r="M549" s="118"/>
      <c r="N549" s="118"/>
      <c r="O549" s="118"/>
      <c r="P549" s="118"/>
      <c r="Q549" s="118"/>
      <c r="R549" s="118"/>
      <c r="S549" s="118"/>
      <c r="T549" s="118"/>
      <c r="U549" s="118"/>
      <c r="V549" s="118"/>
      <c r="W549" s="118"/>
      <c r="X549" s="118"/>
      <c r="Y549" s="118"/>
      <c r="Z549" s="118"/>
      <c r="AA549" s="118"/>
      <c r="AB549" s="118"/>
      <c r="AC549" s="118"/>
      <c r="AD549" s="118"/>
      <c r="AE549" s="118"/>
      <c r="AF549" s="118"/>
      <c r="AG549" s="118"/>
      <c r="AH549" s="118"/>
      <c r="AI549" s="118"/>
      <c r="AJ549" s="118"/>
      <c r="AK549" s="118"/>
      <c r="AL549" s="118"/>
      <c r="AM549" s="118"/>
      <c r="AN549" s="118"/>
      <c r="AO549" s="118"/>
      <c r="AP549" s="118"/>
      <c r="AQ549" s="118"/>
      <c r="AR549" s="118"/>
      <c r="AS549" s="118"/>
      <c r="AT549" s="118"/>
      <c r="AU549" s="118"/>
      <c r="AV549" s="118"/>
      <c r="AW549" s="118"/>
      <c r="AX549" s="165" t="str">
        <f t="shared" si="8"/>
        <v/>
      </c>
      <c r="AY549" s="113"/>
      <c r="AZ549" s="113"/>
    </row>
    <row r="550" spans="1:52" x14ac:dyDescent="0.25">
      <c r="A550" s="113"/>
      <c r="B550" s="113"/>
      <c r="C550" s="113"/>
      <c r="D550" s="114"/>
      <c r="E550" s="113"/>
      <c r="F550" s="113"/>
      <c r="G550" s="113"/>
      <c r="H550" s="113"/>
      <c r="I550" s="115"/>
      <c r="J550" s="113"/>
      <c r="K550" s="113"/>
      <c r="L550" s="113"/>
      <c r="M550" s="118"/>
      <c r="N550" s="118"/>
      <c r="O550" s="118"/>
      <c r="P550" s="118"/>
      <c r="Q550" s="118"/>
      <c r="R550" s="118"/>
      <c r="S550" s="118"/>
      <c r="T550" s="118"/>
      <c r="U550" s="118"/>
      <c r="V550" s="118"/>
      <c r="W550" s="118"/>
      <c r="X550" s="118"/>
      <c r="Y550" s="118"/>
      <c r="Z550" s="118"/>
      <c r="AA550" s="118"/>
      <c r="AB550" s="118"/>
      <c r="AC550" s="118"/>
      <c r="AD550" s="118"/>
      <c r="AE550" s="118"/>
      <c r="AF550" s="118"/>
      <c r="AG550" s="118"/>
      <c r="AH550" s="118"/>
      <c r="AI550" s="118"/>
      <c r="AJ550" s="118"/>
      <c r="AK550" s="118"/>
      <c r="AL550" s="118"/>
      <c r="AM550" s="118"/>
      <c r="AN550" s="118"/>
      <c r="AO550" s="118"/>
      <c r="AP550" s="118"/>
      <c r="AQ550" s="118"/>
      <c r="AR550" s="118"/>
      <c r="AS550" s="118"/>
      <c r="AT550" s="118"/>
      <c r="AU550" s="118"/>
      <c r="AV550" s="118"/>
      <c r="AW550" s="118"/>
      <c r="AX550" s="165" t="str">
        <f t="shared" si="8"/>
        <v/>
      </c>
      <c r="AY550" s="113"/>
      <c r="AZ550" s="113"/>
    </row>
    <row r="551" spans="1:52" x14ac:dyDescent="0.25">
      <c r="A551" s="113"/>
      <c r="B551" s="113"/>
      <c r="C551" s="113"/>
      <c r="D551" s="114"/>
      <c r="E551" s="113"/>
      <c r="F551" s="113"/>
      <c r="G551" s="113"/>
      <c r="H551" s="113"/>
      <c r="I551" s="115"/>
      <c r="J551" s="113"/>
      <c r="K551" s="113"/>
      <c r="L551" s="113"/>
      <c r="M551" s="118"/>
      <c r="N551" s="118"/>
      <c r="O551" s="118"/>
      <c r="P551" s="118"/>
      <c r="Q551" s="118"/>
      <c r="R551" s="118"/>
      <c r="S551" s="118"/>
      <c r="T551" s="118"/>
      <c r="U551" s="118"/>
      <c r="V551" s="118"/>
      <c r="W551" s="118"/>
      <c r="X551" s="118"/>
      <c r="Y551" s="118"/>
      <c r="Z551" s="118"/>
      <c r="AA551" s="118"/>
      <c r="AB551" s="118"/>
      <c r="AC551" s="118"/>
      <c r="AD551" s="118"/>
      <c r="AE551" s="118"/>
      <c r="AF551" s="118"/>
      <c r="AG551" s="118"/>
      <c r="AH551" s="118"/>
      <c r="AI551" s="118"/>
      <c r="AJ551" s="118"/>
      <c r="AK551" s="118"/>
      <c r="AL551" s="118"/>
      <c r="AM551" s="118"/>
      <c r="AN551" s="118"/>
      <c r="AO551" s="118"/>
      <c r="AP551" s="118"/>
      <c r="AQ551" s="118"/>
      <c r="AR551" s="118"/>
      <c r="AS551" s="118"/>
      <c r="AT551" s="118"/>
      <c r="AU551" s="118"/>
      <c r="AV551" s="118"/>
      <c r="AW551" s="118"/>
      <c r="AX551" s="165" t="str">
        <f t="shared" si="8"/>
        <v/>
      </c>
      <c r="AY551" s="113"/>
      <c r="AZ551" s="113"/>
    </row>
    <row r="552" spans="1:52" x14ac:dyDescent="0.25">
      <c r="A552" s="113"/>
      <c r="B552" s="113"/>
      <c r="C552" s="113"/>
      <c r="D552" s="114"/>
      <c r="E552" s="113"/>
      <c r="F552" s="113"/>
      <c r="G552" s="113"/>
      <c r="H552" s="113"/>
      <c r="I552" s="115"/>
      <c r="J552" s="113"/>
      <c r="K552" s="113"/>
      <c r="L552" s="113"/>
      <c r="M552" s="118"/>
      <c r="N552" s="118"/>
      <c r="O552" s="118"/>
      <c r="P552" s="118"/>
      <c r="Q552" s="118"/>
      <c r="R552" s="118"/>
      <c r="S552" s="118"/>
      <c r="T552" s="118"/>
      <c r="U552" s="118"/>
      <c r="V552" s="118"/>
      <c r="W552" s="118"/>
      <c r="X552" s="118"/>
      <c r="Y552" s="118"/>
      <c r="Z552" s="118"/>
      <c r="AA552" s="118"/>
      <c r="AB552" s="118"/>
      <c r="AC552" s="118"/>
      <c r="AD552" s="118"/>
      <c r="AE552" s="118"/>
      <c r="AF552" s="118"/>
      <c r="AG552" s="118"/>
      <c r="AH552" s="118"/>
      <c r="AI552" s="118"/>
      <c r="AJ552" s="118"/>
      <c r="AK552" s="118"/>
      <c r="AL552" s="118"/>
      <c r="AM552" s="118"/>
      <c r="AN552" s="118"/>
      <c r="AO552" s="118"/>
      <c r="AP552" s="118"/>
      <c r="AQ552" s="118"/>
      <c r="AR552" s="118"/>
      <c r="AS552" s="118"/>
      <c r="AT552" s="118"/>
      <c r="AU552" s="118"/>
      <c r="AV552" s="118"/>
      <c r="AW552" s="118"/>
      <c r="AX552" s="165" t="str">
        <f t="shared" si="8"/>
        <v/>
      </c>
      <c r="AY552" s="113"/>
      <c r="AZ552" s="113"/>
    </row>
    <row r="553" spans="1:52" x14ac:dyDescent="0.25">
      <c r="A553" s="113"/>
      <c r="B553" s="113"/>
      <c r="C553" s="113"/>
      <c r="D553" s="114"/>
      <c r="E553" s="113"/>
      <c r="F553" s="113"/>
      <c r="G553" s="113"/>
      <c r="H553" s="113"/>
      <c r="I553" s="115"/>
      <c r="J553" s="113"/>
      <c r="K553" s="113"/>
      <c r="L553" s="113"/>
      <c r="M553" s="118"/>
      <c r="N553" s="118"/>
      <c r="O553" s="118"/>
      <c r="P553" s="118"/>
      <c r="Q553" s="118"/>
      <c r="R553" s="118"/>
      <c r="S553" s="118"/>
      <c r="T553" s="118"/>
      <c r="U553" s="118"/>
      <c r="V553" s="118"/>
      <c r="W553" s="118"/>
      <c r="X553" s="118"/>
      <c r="Y553" s="118"/>
      <c r="Z553" s="118"/>
      <c r="AA553" s="118"/>
      <c r="AB553" s="118"/>
      <c r="AC553" s="118"/>
      <c r="AD553" s="118"/>
      <c r="AE553" s="118"/>
      <c r="AF553" s="118"/>
      <c r="AG553" s="118"/>
      <c r="AH553" s="118"/>
      <c r="AI553" s="118"/>
      <c r="AJ553" s="118"/>
      <c r="AK553" s="118"/>
      <c r="AL553" s="118"/>
      <c r="AM553" s="118"/>
      <c r="AN553" s="118"/>
      <c r="AO553" s="118"/>
      <c r="AP553" s="118"/>
      <c r="AQ553" s="118"/>
      <c r="AR553" s="118"/>
      <c r="AS553" s="118"/>
      <c r="AT553" s="118"/>
      <c r="AU553" s="118"/>
      <c r="AV553" s="118"/>
      <c r="AW553" s="118"/>
      <c r="AX553" s="165" t="str">
        <f t="shared" si="8"/>
        <v/>
      </c>
      <c r="AY553" s="113"/>
      <c r="AZ553" s="113"/>
    </row>
    <row r="554" spans="1:52" x14ac:dyDescent="0.25">
      <c r="A554" s="113"/>
      <c r="B554" s="113"/>
      <c r="C554" s="113"/>
      <c r="D554" s="114"/>
      <c r="E554" s="113"/>
      <c r="F554" s="113"/>
      <c r="G554" s="113"/>
      <c r="H554" s="113"/>
      <c r="I554" s="115"/>
      <c r="J554" s="113"/>
      <c r="K554" s="113"/>
      <c r="L554" s="113"/>
      <c r="M554" s="118"/>
      <c r="N554" s="118"/>
      <c r="O554" s="118"/>
      <c r="P554" s="118"/>
      <c r="Q554" s="118"/>
      <c r="R554" s="118"/>
      <c r="S554" s="118"/>
      <c r="T554" s="118"/>
      <c r="U554" s="118"/>
      <c r="V554" s="118"/>
      <c r="W554" s="118"/>
      <c r="X554" s="118"/>
      <c r="Y554" s="118"/>
      <c r="Z554" s="118"/>
      <c r="AA554" s="118"/>
      <c r="AB554" s="118"/>
      <c r="AC554" s="118"/>
      <c r="AD554" s="118"/>
      <c r="AE554" s="118"/>
      <c r="AF554" s="118"/>
      <c r="AG554" s="118"/>
      <c r="AH554" s="118"/>
      <c r="AI554" s="118"/>
      <c r="AJ554" s="118"/>
      <c r="AK554" s="118"/>
      <c r="AL554" s="118"/>
      <c r="AM554" s="118"/>
      <c r="AN554" s="118"/>
      <c r="AO554" s="118"/>
      <c r="AP554" s="118"/>
      <c r="AQ554" s="118"/>
      <c r="AR554" s="118"/>
      <c r="AS554" s="118"/>
      <c r="AT554" s="118"/>
      <c r="AU554" s="118"/>
      <c r="AV554" s="118"/>
      <c r="AW554" s="118"/>
      <c r="AX554" s="165" t="str">
        <f t="shared" si="8"/>
        <v/>
      </c>
      <c r="AY554" s="113"/>
      <c r="AZ554" s="113"/>
    </row>
    <row r="555" spans="1:52" x14ac:dyDescent="0.25">
      <c r="A555" s="113"/>
      <c r="B555" s="113"/>
      <c r="C555" s="113"/>
      <c r="D555" s="114"/>
      <c r="E555" s="113"/>
      <c r="F555" s="113"/>
      <c r="G555" s="113"/>
      <c r="H555" s="113"/>
      <c r="I555" s="115"/>
      <c r="J555" s="113"/>
      <c r="K555" s="113"/>
      <c r="L555" s="113"/>
      <c r="M555" s="118"/>
      <c r="N555" s="118"/>
      <c r="O555" s="118"/>
      <c r="P555" s="118"/>
      <c r="Q555" s="118"/>
      <c r="R555" s="118"/>
      <c r="S555" s="118"/>
      <c r="T555" s="118"/>
      <c r="U555" s="118"/>
      <c r="V555" s="118"/>
      <c r="W555" s="118"/>
      <c r="X555" s="118"/>
      <c r="Y555" s="118"/>
      <c r="Z555" s="118"/>
      <c r="AA555" s="118"/>
      <c r="AB555" s="118"/>
      <c r="AC555" s="118"/>
      <c r="AD555" s="118"/>
      <c r="AE555" s="118"/>
      <c r="AF555" s="118"/>
      <c r="AG555" s="118"/>
      <c r="AH555" s="118"/>
      <c r="AI555" s="118"/>
      <c r="AJ555" s="118"/>
      <c r="AK555" s="118"/>
      <c r="AL555" s="118"/>
      <c r="AM555" s="118"/>
      <c r="AN555" s="118"/>
      <c r="AO555" s="118"/>
      <c r="AP555" s="118"/>
      <c r="AQ555" s="118"/>
      <c r="AR555" s="118"/>
      <c r="AS555" s="118"/>
      <c r="AT555" s="118"/>
      <c r="AU555" s="118"/>
      <c r="AV555" s="118"/>
      <c r="AW555" s="118"/>
      <c r="AX555" s="165" t="str">
        <f t="shared" si="8"/>
        <v/>
      </c>
      <c r="AY555" s="113"/>
      <c r="AZ555" s="113"/>
    </row>
    <row r="556" spans="1:52" x14ac:dyDescent="0.25">
      <c r="A556" s="113"/>
      <c r="B556" s="113"/>
      <c r="C556" s="113"/>
      <c r="D556" s="114"/>
      <c r="E556" s="113"/>
      <c r="F556" s="113"/>
      <c r="G556" s="113"/>
      <c r="H556" s="113"/>
      <c r="I556" s="115"/>
      <c r="J556" s="113"/>
      <c r="K556" s="113"/>
      <c r="L556" s="113"/>
      <c r="M556" s="118"/>
      <c r="N556" s="118"/>
      <c r="O556" s="118"/>
      <c r="P556" s="118"/>
      <c r="Q556" s="118"/>
      <c r="R556" s="118"/>
      <c r="S556" s="118"/>
      <c r="T556" s="118"/>
      <c r="U556" s="118"/>
      <c r="V556" s="118"/>
      <c r="W556" s="118"/>
      <c r="X556" s="118"/>
      <c r="Y556" s="118"/>
      <c r="Z556" s="118"/>
      <c r="AA556" s="118"/>
      <c r="AB556" s="118"/>
      <c r="AC556" s="118"/>
      <c r="AD556" s="118"/>
      <c r="AE556" s="118"/>
      <c r="AF556" s="118"/>
      <c r="AG556" s="118"/>
      <c r="AH556" s="118"/>
      <c r="AI556" s="118"/>
      <c r="AJ556" s="118"/>
      <c r="AK556" s="118"/>
      <c r="AL556" s="118"/>
      <c r="AM556" s="118"/>
      <c r="AN556" s="118"/>
      <c r="AO556" s="118"/>
      <c r="AP556" s="118"/>
      <c r="AQ556" s="118"/>
      <c r="AR556" s="118"/>
      <c r="AS556" s="118"/>
      <c r="AT556" s="118"/>
      <c r="AU556" s="118"/>
      <c r="AV556" s="118"/>
      <c r="AW556" s="118"/>
      <c r="AX556" s="165" t="str">
        <f t="shared" si="8"/>
        <v/>
      </c>
      <c r="AY556" s="113"/>
      <c r="AZ556" s="113"/>
    </row>
    <row r="557" spans="1:52" x14ac:dyDescent="0.25">
      <c r="A557" s="113"/>
      <c r="B557" s="113"/>
      <c r="C557" s="113"/>
      <c r="D557" s="114"/>
      <c r="E557" s="113"/>
      <c r="F557" s="113"/>
      <c r="G557" s="113"/>
      <c r="H557" s="113"/>
      <c r="I557" s="115"/>
      <c r="J557" s="113"/>
      <c r="K557" s="113"/>
      <c r="L557" s="113"/>
      <c r="M557" s="118"/>
      <c r="N557" s="118"/>
      <c r="O557" s="118"/>
      <c r="P557" s="118"/>
      <c r="Q557" s="118"/>
      <c r="R557" s="118"/>
      <c r="S557" s="118"/>
      <c r="T557" s="118"/>
      <c r="U557" s="118"/>
      <c r="V557" s="118"/>
      <c r="W557" s="118"/>
      <c r="X557" s="118"/>
      <c r="Y557" s="118"/>
      <c r="Z557" s="118"/>
      <c r="AA557" s="118"/>
      <c r="AB557" s="118"/>
      <c r="AC557" s="118"/>
      <c r="AD557" s="118"/>
      <c r="AE557" s="118"/>
      <c r="AF557" s="118"/>
      <c r="AG557" s="118"/>
      <c r="AH557" s="118"/>
      <c r="AI557" s="118"/>
      <c r="AJ557" s="118"/>
      <c r="AK557" s="118"/>
      <c r="AL557" s="118"/>
      <c r="AM557" s="118"/>
      <c r="AN557" s="118"/>
      <c r="AO557" s="118"/>
      <c r="AP557" s="118"/>
      <c r="AQ557" s="118"/>
      <c r="AR557" s="118"/>
      <c r="AS557" s="118"/>
      <c r="AT557" s="118"/>
      <c r="AU557" s="118"/>
      <c r="AV557" s="118"/>
      <c r="AW557" s="118"/>
      <c r="AX557" s="165" t="str">
        <f t="shared" si="8"/>
        <v/>
      </c>
      <c r="AY557" s="113"/>
      <c r="AZ557" s="113"/>
    </row>
    <row r="558" spans="1:52" x14ac:dyDescent="0.25">
      <c r="A558" s="113"/>
      <c r="B558" s="113"/>
      <c r="C558" s="113"/>
      <c r="D558" s="114"/>
      <c r="E558" s="113"/>
      <c r="F558" s="113"/>
      <c r="G558" s="113"/>
      <c r="H558" s="113"/>
      <c r="I558" s="115"/>
      <c r="J558" s="113"/>
      <c r="K558" s="113"/>
      <c r="L558" s="113"/>
      <c r="M558" s="118"/>
      <c r="N558" s="118"/>
      <c r="O558" s="118"/>
      <c r="P558" s="118"/>
      <c r="Q558" s="118"/>
      <c r="R558" s="118"/>
      <c r="S558" s="118"/>
      <c r="T558" s="118"/>
      <c r="U558" s="118"/>
      <c r="V558" s="118"/>
      <c r="W558" s="118"/>
      <c r="X558" s="118"/>
      <c r="Y558" s="118"/>
      <c r="Z558" s="118"/>
      <c r="AA558" s="118"/>
      <c r="AB558" s="118"/>
      <c r="AC558" s="118"/>
      <c r="AD558" s="118"/>
      <c r="AE558" s="118"/>
      <c r="AF558" s="118"/>
      <c r="AG558" s="118"/>
      <c r="AH558" s="118"/>
      <c r="AI558" s="118"/>
      <c r="AJ558" s="118"/>
      <c r="AK558" s="118"/>
      <c r="AL558" s="118"/>
      <c r="AM558" s="118"/>
      <c r="AN558" s="118"/>
      <c r="AO558" s="118"/>
      <c r="AP558" s="118"/>
      <c r="AQ558" s="118"/>
      <c r="AR558" s="118"/>
      <c r="AS558" s="118"/>
      <c r="AT558" s="118"/>
      <c r="AU558" s="118"/>
      <c r="AV558" s="118"/>
      <c r="AW558" s="118"/>
      <c r="AX558" s="165" t="str">
        <f t="shared" si="8"/>
        <v/>
      </c>
      <c r="AY558" s="113"/>
      <c r="AZ558" s="113"/>
    </row>
    <row r="559" spans="1:52" x14ac:dyDescent="0.25">
      <c r="A559" s="113"/>
      <c r="B559" s="113"/>
      <c r="C559" s="113"/>
      <c r="D559" s="114"/>
      <c r="E559" s="113"/>
      <c r="F559" s="113"/>
      <c r="G559" s="113"/>
      <c r="H559" s="113"/>
      <c r="I559" s="115"/>
      <c r="J559" s="113"/>
      <c r="K559" s="113"/>
      <c r="L559" s="113"/>
      <c r="M559" s="118"/>
      <c r="N559" s="118"/>
      <c r="O559" s="118"/>
      <c r="P559" s="118"/>
      <c r="Q559" s="118"/>
      <c r="R559" s="118"/>
      <c r="S559" s="118"/>
      <c r="T559" s="118"/>
      <c r="U559" s="118"/>
      <c r="V559" s="118"/>
      <c r="W559" s="118"/>
      <c r="X559" s="118"/>
      <c r="Y559" s="118"/>
      <c r="Z559" s="118"/>
      <c r="AA559" s="118"/>
      <c r="AB559" s="118"/>
      <c r="AC559" s="118"/>
      <c r="AD559" s="118"/>
      <c r="AE559" s="118"/>
      <c r="AF559" s="118"/>
      <c r="AG559" s="118"/>
      <c r="AH559" s="118"/>
      <c r="AI559" s="118"/>
      <c r="AJ559" s="118"/>
      <c r="AK559" s="118"/>
      <c r="AL559" s="118"/>
      <c r="AM559" s="118"/>
      <c r="AN559" s="118"/>
      <c r="AO559" s="118"/>
      <c r="AP559" s="118"/>
      <c r="AQ559" s="118"/>
      <c r="AR559" s="118"/>
      <c r="AS559" s="118"/>
      <c r="AT559" s="118"/>
      <c r="AU559" s="118"/>
      <c r="AV559" s="118"/>
      <c r="AW559" s="118"/>
      <c r="AX559" s="165" t="str">
        <f t="shared" si="8"/>
        <v/>
      </c>
      <c r="AY559" s="113"/>
      <c r="AZ559" s="113"/>
    </row>
    <row r="560" spans="1:52" x14ac:dyDescent="0.25">
      <c r="A560" s="113"/>
      <c r="B560" s="113"/>
      <c r="C560" s="113"/>
      <c r="D560" s="114"/>
      <c r="E560" s="113"/>
      <c r="F560" s="113"/>
      <c r="G560" s="113"/>
      <c r="H560" s="113"/>
      <c r="I560" s="115"/>
      <c r="J560" s="113"/>
      <c r="K560" s="113"/>
      <c r="L560" s="113"/>
      <c r="M560" s="118"/>
      <c r="N560" s="118"/>
      <c r="O560" s="118"/>
      <c r="P560" s="118"/>
      <c r="Q560" s="118"/>
      <c r="R560" s="118"/>
      <c r="S560" s="118"/>
      <c r="T560" s="118"/>
      <c r="U560" s="118"/>
      <c r="V560" s="118"/>
      <c r="W560" s="118"/>
      <c r="X560" s="118"/>
      <c r="Y560" s="118"/>
      <c r="Z560" s="118"/>
      <c r="AA560" s="118"/>
      <c r="AB560" s="118"/>
      <c r="AC560" s="118"/>
      <c r="AD560" s="118"/>
      <c r="AE560" s="118"/>
      <c r="AF560" s="118"/>
      <c r="AG560" s="118"/>
      <c r="AH560" s="118"/>
      <c r="AI560" s="118"/>
      <c r="AJ560" s="118"/>
      <c r="AK560" s="118"/>
      <c r="AL560" s="118"/>
      <c r="AM560" s="118"/>
      <c r="AN560" s="118"/>
      <c r="AO560" s="118"/>
      <c r="AP560" s="118"/>
      <c r="AQ560" s="118"/>
      <c r="AR560" s="118"/>
      <c r="AS560" s="118"/>
      <c r="AT560" s="118"/>
      <c r="AU560" s="118"/>
      <c r="AV560" s="118"/>
      <c r="AW560" s="118"/>
      <c r="AX560" s="165" t="str">
        <f t="shared" si="8"/>
        <v/>
      </c>
      <c r="AY560" s="113"/>
      <c r="AZ560" s="113"/>
    </row>
    <row r="561" spans="1:52" x14ac:dyDescent="0.25">
      <c r="A561" s="113"/>
      <c r="B561" s="113"/>
      <c r="C561" s="113"/>
      <c r="D561" s="114"/>
      <c r="E561" s="113"/>
      <c r="F561" s="113"/>
      <c r="G561" s="113"/>
      <c r="H561" s="113"/>
      <c r="I561" s="115"/>
      <c r="J561" s="113"/>
      <c r="K561" s="113"/>
      <c r="L561" s="113"/>
      <c r="M561" s="118"/>
      <c r="N561" s="118"/>
      <c r="O561" s="118"/>
      <c r="P561" s="118"/>
      <c r="Q561" s="118"/>
      <c r="R561" s="118"/>
      <c r="S561" s="118"/>
      <c r="T561" s="118"/>
      <c r="U561" s="118"/>
      <c r="V561" s="118"/>
      <c r="W561" s="118"/>
      <c r="X561" s="118"/>
      <c r="Y561" s="118"/>
      <c r="Z561" s="118"/>
      <c r="AA561" s="118"/>
      <c r="AB561" s="118"/>
      <c r="AC561" s="118"/>
      <c r="AD561" s="118"/>
      <c r="AE561" s="118"/>
      <c r="AF561" s="118"/>
      <c r="AG561" s="118"/>
      <c r="AH561" s="118"/>
      <c r="AI561" s="118"/>
      <c r="AJ561" s="118"/>
      <c r="AK561" s="118"/>
      <c r="AL561" s="118"/>
      <c r="AM561" s="118"/>
      <c r="AN561" s="118"/>
      <c r="AO561" s="118"/>
      <c r="AP561" s="118"/>
      <c r="AQ561" s="118"/>
      <c r="AR561" s="118"/>
      <c r="AS561" s="118"/>
      <c r="AT561" s="118"/>
      <c r="AU561" s="118"/>
      <c r="AV561" s="118"/>
      <c r="AW561" s="118"/>
      <c r="AX561" s="165" t="str">
        <f t="shared" si="8"/>
        <v/>
      </c>
      <c r="AY561" s="113"/>
      <c r="AZ561" s="113"/>
    </row>
    <row r="562" spans="1:52" x14ac:dyDescent="0.25">
      <c r="A562" s="113"/>
      <c r="B562" s="113"/>
      <c r="C562" s="113"/>
      <c r="D562" s="114"/>
      <c r="E562" s="113"/>
      <c r="F562" s="113"/>
      <c r="G562" s="113"/>
      <c r="H562" s="113"/>
      <c r="I562" s="115"/>
      <c r="J562" s="113"/>
      <c r="K562" s="113"/>
      <c r="L562" s="113"/>
      <c r="M562" s="118"/>
      <c r="N562" s="118"/>
      <c r="O562" s="118"/>
      <c r="P562" s="118"/>
      <c r="Q562" s="118"/>
      <c r="R562" s="118"/>
      <c r="S562" s="118"/>
      <c r="T562" s="118"/>
      <c r="U562" s="118"/>
      <c r="V562" s="118"/>
      <c r="W562" s="118"/>
      <c r="X562" s="118"/>
      <c r="Y562" s="118"/>
      <c r="Z562" s="118"/>
      <c r="AA562" s="118"/>
      <c r="AB562" s="118"/>
      <c r="AC562" s="118"/>
      <c r="AD562" s="118"/>
      <c r="AE562" s="118"/>
      <c r="AF562" s="118"/>
      <c r="AG562" s="118"/>
      <c r="AH562" s="118"/>
      <c r="AI562" s="118"/>
      <c r="AJ562" s="118"/>
      <c r="AK562" s="118"/>
      <c r="AL562" s="118"/>
      <c r="AM562" s="118"/>
      <c r="AN562" s="118"/>
      <c r="AO562" s="118"/>
      <c r="AP562" s="118"/>
      <c r="AQ562" s="118"/>
      <c r="AR562" s="118"/>
      <c r="AS562" s="118"/>
      <c r="AT562" s="118"/>
      <c r="AU562" s="118"/>
      <c r="AV562" s="118"/>
      <c r="AW562" s="118"/>
      <c r="AX562" s="165" t="str">
        <f t="shared" si="8"/>
        <v/>
      </c>
      <c r="AY562" s="113"/>
      <c r="AZ562" s="113"/>
    </row>
    <row r="563" spans="1:52" x14ac:dyDescent="0.25">
      <c r="A563" s="113"/>
      <c r="B563" s="113"/>
      <c r="C563" s="113"/>
      <c r="D563" s="114"/>
      <c r="E563" s="113"/>
      <c r="F563" s="113"/>
      <c r="G563" s="113"/>
      <c r="H563" s="113"/>
      <c r="I563" s="115"/>
      <c r="J563" s="113"/>
      <c r="K563" s="113"/>
      <c r="L563" s="113"/>
      <c r="M563" s="118"/>
      <c r="N563" s="118"/>
      <c r="O563" s="118"/>
      <c r="P563" s="118"/>
      <c r="Q563" s="118"/>
      <c r="R563" s="118"/>
      <c r="S563" s="118"/>
      <c r="T563" s="118"/>
      <c r="U563" s="118"/>
      <c r="V563" s="118"/>
      <c r="W563" s="118"/>
      <c r="X563" s="118"/>
      <c r="Y563" s="118"/>
      <c r="Z563" s="118"/>
      <c r="AA563" s="118"/>
      <c r="AB563" s="118"/>
      <c r="AC563" s="118"/>
      <c r="AD563" s="118"/>
      <c r="AE563" s="118"/>
      <c r="AF563" s="118"/>
      <c r="AG563" s="118"/>
      <c r="AH563" s="118"/>
      <c r="AI563" s="118"/>
      <c r="AJ563" s="118"/>
      <c r="AK563" s="118"/>
      <c r="AL563" s="118"/>
      <c r="AM563" s="118"/>
      <c r="AN563" s="118"/>
      <c r="AO563" s="118"/>
      <c r="AP563" s="118"/>
      <c r="AQ563" s="118"/>
      <c r="AR563" s="118"/>
      <c r="AS563" s="118"/>
      <c r="AT563" s="118"/>
      <c r="AU563" s="118"/>
      <c r="AV563" s="118"/>
      <c r="AW563" s="118"/>
      <c r="AX563" s="165" t="str">
        <f t="shared" si="8"/>
        <v/>
      </c>
      <c r="AY563" s="113"/>
      <c r="AZ563" s="113"/>
    </row>
    <row r="564" spans="1:52" x14ac:dyDescent="0.25">
      <c r="A564" s="113"/>
      <c r="B564" s="113"/>
      <c r="C564" s="113"/>
      <c r="D564" s="114"/>
      <c r="E564" s="113"/>
      <c r="F564" s="113"/>
      <c r="G564" s="113"/>
      <c r="H564" s="113"/>
      <c r="I564" s="115"/>
      <c r="J564" s="113"/>
      <c r="K564" s="113"/>
      <c r="L564" s="113"/>
      <c r="M564" s="118"/>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8"/>
      <c r="AL564" s="118"/>
      <c r="AM564" s="118"/>
      <c r="AN564" s="118"/>
      <c r="AO564" s="118"/>
      <c r="AP564" s="118"/>
      <c r="AQ564" s="118"/>
      <c r="AR564" s="118"/>
      <c r="AS564" s="118"/>
      <c r="AT564" s="118"/>
      <c r="AU564" s="118"/>
      <c r="AV564" s="118"/>
      <c r="AW564" s="118"/>
      <c r="AX564" s="165" t="str">
        <f t="shared" si="8"/>
        <v/>
      </c>
      <c r="AY564" s="113"/>
      <c r="AZ564" s="113"/>
    </row>
    <row r="565" spans="1:52" x14ac:dyDescent="0.25">
      <c r="A565" s="113"/>
      <c r="B565" s="113"/>
      <c r="C565" s="113"/>
      <c r="D565" s="114"/>
      <c r="E565" s="113"/>
      <c r="F565" s="113"/>
      <c r="G565" s="113"/>
      <c r="H565" s="113"/>
      <c r="I565" s="115"/>
      <c r="J565" s="113"/>
      <c r="K565" s="113"/>
      <c r="L565" s="113"/>
      <c r="M565" s="118"/>
      <c r="N565" s="118"/>
      <c r="O565" s="118"/>
      <c r="P565" s="118"/>
      <c r="Q565" s="118"/>
      <c r="R565" s="118"/>
      <c r="S565" s="118"/>
      <c r="T565" s="118"/>
      <c r="U565" s="118"/>
      <c r="V565" s="118"/>
      <c r="W565" s="118"/>
      <c r="X565" s="118"/>
      <c r="Y565" s="118"/>
      <c r="Z565" s="118"/>
      <c r="AA565" s="118"/>
      <c r="AB565" s="118"/>
      <c r="AC565" s="118"/>
      <c r="AD565" s="118"/>
      <c r="AE565" s="118"/>
      <c r="AF565" s="118"/>
      <c r="AG565" s="118"/>
      <c r="AH565" s="118"/>
      <c r="AI565" s="118"/>
      <c r="AJ565" s="118"/>
      <c r="AK565" s="118"/>
      <c r="AL565" s="118"/>
      <c r="AM565" s="118"/>
      <c r="AN565" s="118"/>
      <c r="AO565" s="118"/>
      <c r="AP565" s="118"/>
      <c r="AQ565" s="118"/>
      <c r="AR565" s="118"/>
      <c r="AS565" s="118"/>
      <c r="AT565" s="118"/>
      <c r="AU565" s="118"/>
      <c r="AV565" s="118"/>
      <c r="AW565" s="118"/>
      <c r="AX565" s="165" t="str">
        <f t="shared" ref="AX565:AX628" si="9">IF(A565 = "", "",SUM(N565:AW565))</f>
        <v/>
      </c>
      <c r="AY565" s="113"/>
      <c r="AZ565" s="113"/>
    </row>
    <row r="566" spans="1:52" x14ac:dyDescent="0.25">
      <c r="A566" s="113"/>
      <c r="B566" s="113"/>
      <c r="C566" s="113"/>
      <c r="D566" s="114"/>
      <c r="E566" s="113"/>
      <c r="F566" s="113"/>
      <c r="G566" s="113"/>
      <c r="H566" s="113"/>
      <c r="I566" s="115"/>
      <c r="J566" s="113"/>
      <c r="K566" s="113"/>
      <c r="L566" s="113"/>
      <c r="M566" s="118"/>
      <c r="N566" s="118"/>
      <c r="O566" s="118"/>
      <c r="P566" s="118"/>
      <c r="Q566" s="118"/>
      <c r="R566" s="118"/>
      <c r="S566" s="118"/>
      <c r="T566" s="118"/>
      <c r="U566" s="118"/>
      <c r="V566" s="118"/>
      <c r="W566" s="118"/>
      <c r="X566" s="118"/>
      <c r="Y566" s="118"/>
      <c r="Z566" s="118"/>
      <c r="AA566" s="118"/>
      <c r="AB566" s="118"/>
      <c r="AC566" s="118"/>
      <c r="AD566" s="118"/>
      <c r="AE566" s="118"/>
      <c r="AF566" s="118"/>
      <c r="AG566" s="118"/>
      <c r="AH566" s="118"/>
      <c r="AI566" s="118"/>
      <c r="AJ566" s="118"/>
      <c r="AK566" s="118"/>
      <c r="AL566" s="118"/>
      <c r="AM566" s="118"/>
      <c r="AN566" s="118"/>
      <c r="AO566" s="118"/>
      <c r="AP566" s="118"/>
      <c r="AQ566" s="118"/>
      <c r="AR566" s="118"/>
      <c r="AS566" s="118"/>
      <c r="AT566" s="118"/>
      <c r="AU566" s="118"/>
      <c r="AV566" s="118"/>
      <c r="AW566" s="118"/>
      <c r="AX566" s="165" t="str">
        <f t="shared" si="9"/>
        <v/>
      </c>
      <c r="AY566" s="113"/>
      <c r="AZ566" s="113"/>
    </row>
    <row r="567" spans="1:52" x14ac:dyDescent="0.25">
      <c r="A567" s="113"/>
      <c r="B567" s="113"/>
      <c r="C567" s="113"/>
      <c r="D567" s="114"/>
      <c r="E567" s="113"/>
      <c r="F567" s="113"/>
      <c r="G567" s="113"/>
      <c r="H567" s="113"/>
      <c r="I567" s="115"/>
      <c r="J567" s="113"/>
      <c r="K567" s="113"/>
      <c r="L567" s="113"/>
      <c r="M567" s="118"/>
      <c r="N567" s="118"/>
      <c r="O567" s="118"/>
      <c r="P567" s="118"/>
      <c r="Q567" s="118"/>
      <c r="R567" s="118"/>
      <c r="S567" s="118"/>
      <c r="T567" s="118"/>
      <c r="U567" s="118"/>
      <c r="V567" s="118"/>
      <c r="W567" s="118"/>
      <c r="X567" s="118"/>
      <c r="Y567" s="118"/>
      <c r="Z567" s="118"/>
      <c r="AA567" s="118"/>
      <c r="AB567" s="118"/>
      <c r="AC567" s="118"/>
      <c r="AD567" s="118"/>
      <c r="AE567" s="118"/>
      <c r="AF567" s="118"/>
      <c r="AG567" s="118"/>
      <c r="AH567" s="118"/>
      <c r="AI567" s="118"/>
      <c r="AJ567" s="118"/>
      <c r="AK567" s="118"/>
      <c r="AL567" s="118"/>
      <c r="AM567" s="118"/>
      <c r="AN567" s="118"/>
      <c r="AO567" s="118"/>
      <c r="AP567" s="118"/>
      <c r="AQ567" s="118"/>
      <c r="AR567" s="118"/>
      <c r="AS567" s="118"/>
      <c r="AT567" s="118"/>
      <c r="AU567" s="118"/>
      <c r="AV567" s="118"/>
      <c r="AW567" s="118"/>
      <c r="AX567" s="165" t="str">
        <f t="shared" si="9"/>
        <v/>
      </c>
      <c r="AY567" s="113"/>
      <c r="AZ567" s="113"/>
    </row>
    <row r="568" spans="1:52" x14ac:dyDescent="0.25">
      <c r="A568" s="113"/>
      <c r="B568" s="113"/>
      <c r="C568" s="113"/>
      <c r="D568" s="114"/>
      <c r="E568" s="113"/>
      <c r="F568" s="113"/>
      <c r="G568" s="113"/>
      <c r="H568" s="113"/>
      <c r="I568" s="115"/>
      <c r="J568" s="113"/>
      <c r="K568" s="113"/>
      <c r="L568" s="113"/>
      <c r="M568" s="118"/>
      <c r="N568" s="118"/>
      <c r="O568" s="118"/>
      <c r="P568" s="118"/>
      <c r="Q568" s="118"/>
      <c r="R568" s="118"/>
      <c r="S568" s="118"/>
      <c r="T568" s="118"/>
      <c r="U568" s="118"/>
      <c r="V568" s="118"/>
      <c r="W568" s="118"/>
      <c r="X568" s="118"/>
      <c r="Y568" s="118"/>
      <c r="Z568" s="118"/>
      <c r="AA568" s="118"/>
      <c r="AB568" s="118"/>
      <c r="AC568" s="118"/>
      <c r="AD568" s="118"/>
      <c r="AE568" s="118"/>
      <c r="AF568" s="118"/>
      <c r="AG568" s="118"/>
      <c r="AH568" s="118"/>
      <c r="AI568" s="118"/>
      <c r="AJ568" s="118"/>
      <c r="AK568" s="118"/>
      <c r="AL568" s="118"/>
      <c r="AM568" s="118"/>
      <c r="AN568" s="118"/>
      <c r="AO568" s="118"/>
      <c r="AP568" s="118"/>
      <c r="AQ568" s="118"/>
      <c r="AR568" s="118"/>
      <c r="AS568" s="118"/>
      <c r="AT568" s="118"/>
      <c r="AU568" s="118"/>
      <c r="AV568" s="118"/>
      <c r="AW568" s="118"/>
      <c r="AX568" s="165" t="str">
        <f t="shared" si="9"/>
        <v/>
      </c>
      <c r="AY568" s="113"/>
      <c r="AZ568" s="113"/>
    </row>
    <row r="569" spans="1:52" x14ac:dyDescent="0.25">
      <c r="A569" s="113"/>
      <c r="B569" s="113"/>
      <c r="C569" s="113"/>
      <c r="D569" s="114"/>
      <c r="E569" s="113"/>
      <c r="F569" s="113"/>
      <c r="G569" s="113"/>
      <c r="H569" s="113"/>
      <c r="I569" s="115"/>
      <c r="J569" s="113"/>
      <c r="K569" s="113"/>
      <c r="L569" s="113"/>
      <c r="M569" s="118"/>
      <c r="N569" s="118"/>
      <c r="O569" s="118"/>
      <c r="P569" s="118"/>
      <c r="Q569" s="118"/>
      <c r="R569" s="118"/>
      <c r="S569" s="118"/>
      <c r="T569" s="118"/>
      <c r="U569" s="118"/>
      <c r="V569" s="118"/>
      <c r="W569" s="118"/>
      <c r="X569" s="118"/>
      <c r="Y569" s="118"/>
      <c r="Z569" s="118"/>
      <c r="AA569" s="118"/>
      <c r="AB569" s="118"/>
      <c r="AC569" s="118"/>
      <c r="AD569" s="118"/>
      <c r="AE569" s="118"/>
      <c r="AF569" s="118"/>
      <c r="AG569" s="118"/>
      <c r="AH569" s="118"/>
      <c r="AI569" s="118"/>
      <c r="AJ569" s="118"/>
      <c r="AK569" s="118"/>
      <c r="AL569" s="118"/>
      <c r="AM569" s="118"/>
      <c r="AN569" s="118"/>
      <c r="AO569" s="118"/>
      <c r="AP569" s="118"/>
      <c r="AQ569" s="118"/>
      <c r="AR569" s="118"/>
      <c r="AS569" s="118"/>
      <c r="AT569" s="118"/>
      <c r="AU569" s="118"/>
      <c r="AV569" s="118"/>
      <c r="AW569" s="118"/>
      <c r="AX569" s="165" t="str">
        <f t="shared" si="9"/>
        <v/>
      </c>
      <c r="AY569" s="113"/>
      <c r="AZ569" s="113"/>
    </row>
    <row r="570" spans="1:52" x14ac:dyDescent="0.25">
      <c r="A570" s="113"/>
      <c r="B570" s="113"/>
      <c r="C570" s="113"/>
      <c r="D570" s="114"/>
      <c r="E570" s="113"/>
      <c r="F570" s="113"/>
      <c r="G570" s="113"/>
      <c r="H570" s="113"/>
      <c r="I570" s="115"/>
      <c r="J570" s="113"/>
      <c r="K570" s="113"/>
      <c r="L570" s="113"/>
      <c r="M570" s="118"/>
      <c r="N570" s="118"/>
      <c r="O570" s="118"/>
      <c r="P570" s="118"/>
      <c r="Q570" s="118"/>
      <c r="R570" s="118"/>
      <c r="S570" s="118"/>
      <c r="T570" s="118"/>
      <c r="U570" s="118"/>
      <c r="V570" s="118"/>
      <c r="W570" s="118"/>
      <c r="X570" s="118"/>
      <c r="Y570" s="118"/>
      <c r="Z570" s="118"/>
      <c r="AA570" s="118"/>
      <c r="AB570" s="118"/>
      <c r="AC570" s="118"/>
      <c r="AD570" s="118"/>
      <c r="AE570" s="118"/>
      <c r="AF570" s="118"/>
      <c r="AG570" s="118"/>
      <c r="AH570" s="118"/>
      <c r="AI570" s="118"/>
      <c r="AJ570" s="118"/>
      <c r="AK570" s="118"/>
      <c r="AL570" s="118"/>
      <c r="AM570" s="118"/>
      <c r="AN570" s="118"/>
      <c r="AO570" s="118"/>
      <c r="AP570" s="118"/>
      <c r="AQ570" s="118"/>
      <c r="AR570" s="118"/>
      <c r="AS570" s="118"/>
      <c r="AT570" s="118"/>
      <c r="AU570" s="118"/>
      <c r="AV570" s="118"/>
      <c r="AW570" s="118"/>
      <c r="AX570" s="165" t="str">
        <f t="shared" si="9"/>
        <v/>
      </c>
      <c r="AY570" s="113"/>
      <c r="AZ570" s="113"/>
    </row>
    <row r="571" spans="1:52" x14ac:dyDescent="0.25">
      <c r="A571" s="113"/>
      <c r="B571" s="113"/>
      <c r="C571" s="113"/>
      <c r="D571" s="114"/>
      <c r="E571" s="113"/>
      <c r="F571" s="113"/>
      <c r="G571" s="113"/>
      <c r="H571" s="113"/>
      <c r="I571" s="115"/>
      <c r="J571" s="113"/>
      <c r="K571" s="113"/>
      <c r="L571" s="113"/>
      <c r="M571" s="118"/>
      <c r="N571" s="118"/>
      <c r="O571" s="118"/>
      <c r="P571" s="118"/>
      <c r="Q571" s="118"/>
      <c r="R571" s="118"/>
      <c r="S571" s="118"/>
      <c r="T571" s="118"/>
      <c r="U571" s="118"/>
      <c r="V571" s="118"/>
      <c r="W571" s="118"/>
      <c r="X571" s="118"/>
      <c r="Y571" s="118"/>
      <c r="Z571" s="118"/>
      <c r="AA571" s="118"/>
      <c r="AB571" s="118"/>
      <c r="AC571" s="118"/>
      <c r="AD571" s="118"/>
      <c r="AE571" s="118"/>
      <c r="AF571" s="118"/>
      <c r="AG571" s="118"/>
      <c r="AH571" s="118"/>
      <c r="AI571" s="118"/>
      <c r="AJ571" s="118"/>
      <c r="AK571" s="118"/>
      <c r="AL571" s="118"/>
      <c r="AM571" s="118"/>
      <c r="AN571" s="118"/>
      <c r="AO571" s="118"/>
      <c r="AP571" s="118"/>
      <c r="AQ571" s="118"/>
      <c r="AR571" s="118"/>
      <c r="AS571" s="118"/>
      <c r="AT571" s="118"/>
      <c r="AU571" s="118"/>
      <c r="AV571" s="118"/>
      <c r="AW571" s="118"/>
      <c r="AX571" s="165" t="str">
        <f t="shared" si="9"/>
        <v/>
      </c>
      <c r="AY571" s="113"/>
      <c r="AZ571" s="113"/>
    </row>
    <row r="572" spans="1:52" x14ac:dyDescent="0.25">
      <c r="A572" s="113"/>
      <c r="B572" s="113"/>
      <c r="C572" s="113"/>
      <c r="D572" s="114"/>
      <c r="E572" s="113"/>
      <c r="F572" s="113"/>
      <c r="G572" s="113"/>
      <c r="H572" s="113"/>
      <c r="I572" s="115"/>
      <c r="J572" s="113"/>
      <c r="K572" s="113"/>
      <c r="L572" s="113"/>
      <c r="M572" s="118"/>
      <c r="N572" s="118"/>
      <c r="O572" s="118"/>
      <c r="P572" s="118"/>
      <c r="Q572" s="118"/>
      <c r="R572" s="118"/>
      <c r="S572" s="118"/>
      <c r="T572" s="118"/>
      <c r="U572" s="118"/>
      <c r="V572" s="118"/>
      <c r="W572" s="118"/>
      <c r="X572" s="118"/>
      <c r="Y572" s="118"/>
      <c r="Z572" s="118"/>
      <c r="AA572" s="118"/>
      <c r="AB572" s="118"/>
      <c r="AC572" s="118"/>
      <c r="AD572" s="118"/>
      <c r="AE572" s="118"/>
      <c r="AF572" s="118"/>
      <c r="AG572" s="118"/>
      <c r="AH572" s="118"/>
      <c r="AI572" s="118"/>
      <c r="AJ572" s="118"/>
      <c r="AK572" s="118"/>
      <c r="AL572" s="118"/>
      <c r="AM572" s="118"/>
      <c r="AN572" s="118"/>
      <c r="AO572" s="118"/>
      <c r="AP572" s="118"/>
      <c r="AQ572" s="118"/>
      <c r="AR572" s="118"/>
      <c r="AS572" s="118"/>
      <c r="AT572" s="118"/>
      <c r="AU572" s="118"/>
      <c r="AV572" s="118"/>
      <c r="AW572" s="118"/>
      <c r="AX572" s="165" t="str">
        <f t="shared" si="9"/>
        <v/>
      </c>
      <c r="AY572" s="113"/>
      <c r="AZ572" s="113"/>
    </row>
    <row r="573" spans="1:52" x14ac:dyDescent="0.25">
      <c r="A573" s="113"/>
      <c r="B573" s="113"/>
      <c r="C573" s="113"/>
      <c r="D573" s="114"/>
      <c r="E573" s="113"/>
      <c r="F573" s="113"/>
      <c r="G573" s="113"/>
      <c r="H573" s="113"/>
      <c r="I573" s="115"/>
      <c r="J573" s="113"/>
      <c r="K573" s="113"/>
      <c r="L573" s="113"/>
      <c r="M573" s="118"/>
      <c r="N573" s="118"/>
      <c r="O573" s="118"/>
      <c r="P573" s="118"/>
      <c r="Q573" s="118"/>
      <c r="R573" s="118"/>
      <c r="S573" s="118"/>
      <c r="T573" s="118"/>
      <c r="U573" s="118"/>
      <c r="V573" s="118"/>
      <c r="W573" s="118"/>
      <c r="X573" s="118"/>
      <c r="Y573" s="118"/>
      <c r="Z573" s="118"/>
      <c r="AA573" s="118"/>
      <c r="AB573" s="118"/>
      <c r="AC573" s="118"/>
      <c r="AD573" s="118"/>
      <c r="AE573" s="118"/>
      <c r="AF573" s="118"/>
      <c r="AG573" s="118"/>
      <c r="AH573" s="118"/>
      <c r="AI573" s="118"/>
      <c r="AJ573" s="118"/>
      <c r="AK573" s="118"/>
      <c r="AL573" s="118"/>
      <c r="AM573" s="118"/>
      <c r="AN573" s="118"/>
      <c r="AO573" s="118"/>
      <c r="AP573" s="118"/>
      <c r="AQ573" s="118"/>
      <c r="AR573" s="118"/>
      <c r="AS573" s="118"/>
      <c r="AT573" s="118"/>
      <c r="AU573" s="118"/>
      <c r="AV573" s="118"/>
      <c r="AW573" s="118"/>
      <c r="AX573" s="165" t="str">
        <f t="shared" si="9"/>
        <v/>
      </c>
      <c r="AY573" s="113"/>
      <c r="AZ573" s="113"/>
    </row>
    <row r="574" spans="1:52" x14ac:dyDescent="0.25">
      <c r="A574" s="113"/>
      <c r="B574" s="113"/>
      <c r="C574" s="113"/>
      <c r="D574" s="114"/>
      <c r="E574" s="113"/>
      <c r="F574" s="113"/>
      <c r="G574" s="113"/>
      <c r="H574" s="113"/>
      <c r="I574" s="115"/>
      <c r="J574" s="113"/>
      <c r="K574" s="113"/>
      <c r="L574" s="113"/>
      <c r="M574" s="118"/>
      <c r="N574" s="118"/>
      <c r="O574" s="118"/>
      <c r="P574" s="118"/>
      <c r="Q574" s="118"/>
      <c r="R574" s="118"/>
      <c r="S574" s="118"/>
      <c r="T574" s="118"/>
      <c r="U574" s="118"/>
      <c r="V574" s="118"/>
      <c r="W574" s="118"/>
      <c r="X574" s="118"/>
      <c r="Y574" s="118"/>
      <c r="Z574" s="118"/>
      <c r="AA574" s="118"/>
      <c r="AB574" s="118"/>
      <c r="AC574" s="118"/>
      <c r="AD574" s="118"/>
      <c r="AE574" s="118"/>
      <c r="AF574" s="118"/>
      <c r="AG574" s="118"/>
      <c r="AH574" s="118"/>
      <c r="AI574" s="118"/>
      <c r="AJ574" s="118"/>
      <c r="AK574" s="118"/>
      <c r="AL574" s="118"/>
      <c r="AM574" s="118"/>
      <c r="AN574" s="118"/>
      <c r="AO574" s="118"/>
      <c r="AP574" s="118"/>
      <c r="AQ574" s="118"/>
      <c r="AR574" s="118"/>
      <c r="AS574" s="118"/>
      <c r="AT574" s="118"/>
      <c r="AU574" s="118"/>
      <c r="AV574" s="118"/>
      <c r="AW574" s="118"/>
      <c r="AX574" s="165" t="str">
        <f t="shared" si="9"/>
        <v/>
      </c>
      <c r="AY574" s="113"/>
      <c r="AZ574" s="113"/>
    </row>
    <row r="575" spans="1:52" x14ac:dyDescent="0.25">
      <c r="A575" s="113"/>
      <c r="B575" s="113"/>
      <c r="C575" s="113"/>
      <c r="D575" s="114"/>
      <c r="E575" s="113"/>
      <c r="F575" s="113"/>
      <c r="G575" s="113"/>
      <c r="H575" s="113"/>
      <c r="I575" s="115"/>
      <c r="J575" s="113"/>
      <c r="K575" s="113"/>
      <c r="L575" s="113"/>
      <c r="M575" s="118"/>
      <c r="N575" s="118"/>
      <c r="O575" s="118"/>
      <c r="P575" s="118"/>
      <c r="Q575" s="118"/>
      <c r="R575" s="118"/>
      <c r="S575" s="118"/>
      <c r="T575" s="118"/>
      <c r="U575" s="118"/>
      <c r="V575" s="118"/>
      <c r="W575" s="118"/>
      <c r="X575" s="118"/>
      <c r="Y575" s="118"/>
      <c r="Z575" s="118"/>
      <c r="AA575" s="118"/>
      <c r="AB575" s="118"/>
      <c r="AC575" s="118"/>
      <c r="AD575" s="118"/>
      <c r="AE575" s="118"/>
      <c r="AF575" s="118"/>
      <c r="AG575" s="118"/>
      <c r="AH575" s="118"/>
      <c r="AI575" s="118"/>
      <c r="AJ575" s="118"/>
      <c r="AK575" s="118"/>
      <c r="AL575" s="118"/>
      <c r="AM575" s="118"/>
      <c r="AN575" s="118"/>
      <c r="AO575" s="118"/>
      <c r="AP575" s="118"/>
      <c r="AQ575" s="118"/>
      <c r="AR575" s="118"/>
      <c r="AS575" s="118"/>
      <c r="AT575" s="118"/>
      <c r="AU575" s="118"/>
      <c r="AV575" s="118"/>
      <c r="AW575" s="118"/>
      <c r="AX575" s="165" t="str">
        <f t="shared" si="9"/>
        <v/>
      </c>
      <c r="AY575" s="113"/>
      <c r="AZ575" s="113"/>
    </row>
    <row r="576" spans="1:52" x14ac:dyDescent="0.25">
      <c r="A576" s="113"/>
      <c r="B576" s="113"/>
      <c r="C576" s="113"/>
      <c r="D576" s="114"/>
      <c r="E576" s="113"/>
      <c r="F576" s="113"/>
      <c r="G576" s="113"/>
      <c r="H576" s="113"/>
      <c r="I576" s="115"/>
      <c r="J576" s="113"/>
      <c r="K576" s="113"/>
      <c r="L576" s="113"/>
      <c r="M576" s="118"/>
      <c r="N576" s="118"/>
      <c r="O576" s="118"/>
      <c r="P576" s="118"/>
      <c r="Q576" s="118"/>
      <c r="R576" s="118"/>
      <c r="S576" s="118"/>
      <c r="T576" s="118"/>
      <c r="U576" s="118"/>
      <c r="V576" s="118"/>
      <c r="W576" s="118"/>
      <c r="X576" s="118"/>
      <c r="Y576" s="118"/>
      <c r="Z576" s="118"/>
      <c r="AA576" s="118"/>
      <c r="AB576" s="118"/>
      <c r="AC576" s="118"/>
      <c r="AD576" s="118"/>
      <c r="AE576" s="118"/>
      <c r="AF576" s="118"/>
      <c r="AG576" s="118"/>
      <c r="AH576" s="118"/>
      <c r="AI576" s="118"/>
      <c r="AJ576" s="118"/>
      <c r="AK576" s="118"/>
      <c r="AL576" s="118"/>
      <c r="AM576" s="118"/>
      <c r="AN576" s="118"/>
      <c r="AO576" s="118"/>
      <c r="AP576" s="118"/>
      <c r="AQ576" s="118"/>
      <c r="AR576" s="118"/>
      <c r="AS576" s="118"/>
      <c r="AT576" s="118"/>
      <c r="AU576" s="118"/>
      <c r="AV576" s="118"/>
      <c r="AW576" s="118"/>
      <c r="AX576" s="165" t="str">
        <f t="shared" si="9"/>
        <v/>
      </c>
      <c r="AY576" s="113"/>
      <c r="AZ576" s="113"/>
    </row>
    <row r="577" spans="1:52" x14ac:dyDescent="0.25">
      <c r="A577" s="113"/>
      <c r="B577" s="113"/>
      <c r="C577" s="113"/>
      <c r="D577" s="114"/>
      <c r="E577" s="113"/>
      <c r="F577" s="113"/>
      <c r="G577" s="113"/>
      <c r="H577" s="113"/>
      <c r="I577" s="115"/>
      <c r="J577" s="113"/>
      <c r="K577" s="113"/>
      <c r="L577" s="113"/>
      <c r="M577" s="118"/>
      <c r="N577" s="118"/>
      <c r="O577" s="118"/>
      <c r="P577" s="118"/>
      <c r="Q577" s="118"/>
      <c r="R577" s="118"/>
      <c r="S577" s="118"/>
      <c r="T577" s="118"/>
      <c r="U577" s="118"/>
      <c r="V577" s="118"/>
      <c r="W577" s="118"/>
      <c r="X577" s="118"/>
      <c r="Y577" s="118"/>
      <c r="Z577" s="118"/>
      <c r="AA577" s="118"/>
      <c r="AB577" s="118"/>
      <c r="AC577" s="118"/>
      <c r="AD577" s="118"/>
      <c r="AE577" s="118"/>
      <c r="AF577" s="118"/>
      <c r="AG577" s="118"/>
      <c r="AH577" s="118"/>
      <c r="AI577" s="118"/>
      <c r="AJ577" s="118"/>
      <c r="AK577" s="118"/>
      <c r="AL577" s="118"/>
      <c r="AM577" s="118"/>
      <c r="AN577" s="118"/>
      <c r="AO577" s="118"/>
      <c r="AP577" s="118"/>
      <c r="AQ577" s="118"/>
      <c r="AR577" s="118"/>
      <c r="AS577" s="118"/>
      <c r="AT577" s="118"/>
      <c r="AU577" s="118"/>
      <c r="AV577" s="118"/>
      <c r="AW577" s="118"/>
      <c r="AX577" s="165" t="str">
        <f t="shared" si="9"/>
        <v/>
      </c>
      <c r="AY577" s="113"/>
      <c r="AZ577" s="113"/>
    </row>
    <row r="578" spans="1:52" x14ac:dyDescent="0.25">
      <c r="A578" s="113"/>
      <c r="B578" s="113"/>
      <c r="C578" s="113"/>
      <c r="D578" s="114"/>
      <c r="E578" s="113"/>
      <c r="F578" s="113"/>
      <c r="G578" s="113"/>
      <c r="H578" s="113"/>
      <c r="I578" s="115"/>
      <c r="J578" s="113"/>
      <c r="K578" s="113"/>
      <c r="L578" s="113"/>
      <c r="M578" s="118"/>
      <c r="N578" s="118"/>
      <c r="O578" s="118"/>
      <c r="P578" s="118"/>
      <c r="Q578" s="118"/>
      <c r="R578" s="118"/>
      <c r="S578" s="118"/>
      <c r="T578" s="118"/>
      <c r="U578" s="118"/>
      <c r="V578" s="118"/>
      <c r="W578" s="118"/>
      <c r="X578" s="118"/>
      <c r="Y578" s="118"/>
      <c r="Z578" s="118"/>
      <c r="AA578" s="118"/>
      <c r="AB578" s="118"/>
      <c r="AC578" s="118"/>
      <c r="AD578" s="118"/>
      <c r="AE578" s="118"/>
      <c r="AF578" s="118"/>
      <c r="AG578" s="118"/>
      <c r="AH578" s="118"/>
      <c r="AI578" s="118"/>
      <c r="AJ578" s="118"/>
      <c r="AK578" s="118"/>
      <c r="AL578" s="118"/>
      <c r="AM578" s="118"/>
      <c r="AN578" s="118"/>
      <c r="AO578" s="118"/>
      <c r="AP578" s="118"/>
      <c r="AQ578" s="118"/>
      <c r="AR578" s="118"/>
      <c r="AS578" s="118"/>
      <c r="AT578" s="118"/>
      <c r="AU578" s="118"/>
      <c r="AV578" s="118"/>
      <c r="AW578" s="118"/>
      <c r="AX578" s="165" t="str">
        <f t="shared" si="9"/>
        <v/>
      </c>
      <c r="AY578" s="113"/>
      <c r="AZ578" s="113"/>
    </row>
    <row r="579" spans="1:52" x14ac:dyDescent="0.25">
      <c r="A579" s="113"/>
      <c r="B579" s="113"/>
      <c r="C579" s="113"/>
      <c r="D579" s="114"/>
      <c r="E579" s="113"/>
      <c r="F579" s="113"/>
      <c r="G579" s="113"/>
      <c r="H579" s="113"/>
      <c r="I579" s="115"/>
      <c r="J579" s="113"/>
      <c r="K579" s="113"/>
      <c r="L579" s="113"/>
      <c r="M579" s="118"/>
      <c r="N579" s="118"/>
      <c r="O579" s="118"/>
      <c r="P579" s="118"/>
      <c r="Q579" s="118"/>
      <c r="R579" s="118"/>
      <c r="S579" s="118"/>
      <c r="T579" s="118"/>
      <c r="U579" s="118"/>
      <c r="V579" s="118"/>
      <c r="W579" s="118"/>
      <c r="X579" s="118"/>
      <c r="Y579" s="118"/>
      <c r="Z579" s="118"/>
      <c r="AA579" s="118"/>
      <c r="AB579" s="118"/>
      <c r="AC579" s="118"/>
      <c r="AD579" s="118"/>
      <c r="AE579" s="118"/>
      <c r="AF579" s="118"/>
      <c r="AG579" s="118"/>
      <c r="AH579" s="118"/>
      <c r="AI579" s="118"/>
      <c r="AJ579" s="118"/>
      <c r="AK579" s="118"/>
      <c r="AL579" s="118"/>
      <c r="AM579" s="118"/>
      <c r="AN579" s="118"/>
      <c r="AO579" s="118"/>
      <c r="AP579" s="118"/>
      <c r="AQ579" s="118"/>
      <c r="AR579" s="118"/>
      <c r="AS579" s="118"/>
      <c r="AT579" s="118"/>
      <c r="AU579" s="118"/>
      <c r="AV579" s="118"/>
      <c r="AW579" s="118"/>
      <c r="AX579" s="165" t="str">
        <f t="shared" si="9"/>
        <v/>
      </c>
      <c r="AY579" s="113"/>
      <c r="AZ579" s="113"/>
    </row>
    <row r="580" spans="1:52" x14ac:dyDescent="0.25">
      <c r="A580" s="113"/>
      <c r="B580" s="113"/>
      <c r="C580" s="113"/>
      <c r="D580" s="114"/>
      <c r="E580" s="113"/>
      <c r="F580" s="113"/>
      <c r="G580" s="113"/>
      <c r="H580" s="113"/>
      <c r="I580" s="115"/>
      <c r="J580" s="113"/>
      <c r="K580" s="113"/>
      <c r="L580" s="113"/>
      <c r="M580" s="118"/>
      <c r="N580" s="118"/>
      <c r="O580" s="118"/>
      <c r="P580" s="118"/>
      <c r="Q580" s="118"/>
      <c r="R580" s="118"/>
      <c r="S580" s="118"/>
      <c r="T580" s="118"/>
      <c r="U580" s="118"/>
      <c r="V580" s="118"/>
      <c r="W580" s="118"/>
      <c r="X580" s="118"/>
      <c r="Y580" s="118"/>
      <c r="Z580" s="118"/>
      <c r="AA580" s="118"/>
      <c r="AB580" s="118"/>
      <c r="AC580" s="118"/>
      <c r="AD580" s="118"/>
      <c r="AE580" s="118"/>
      <c r="AF580" s="118"/>
      <c r="AG580" s="118"/>
      <c r="AH580" s="118"/>
      <c r="AI580" s="118"/>
      <c r="AJ580" s="118"/>
      <c r="AK580" s="118"/>
      <c r="AL580" s="118"/>
      <c r="AM580" s="118"/>
      <c r="AN580" s="118"/>
      <c r="AO580" s="118"/>
      <c r="AP580" s="118"/>
      <c r="AQ580" s="118"/>
      <c r="AR580" s="118"/>
      <c r="AS580" s="118"/>
      <c r="AT580" s="118"/>
      <c r="AU580" s="118"/>
      <c r="AV580" s="118"/>
      <c r="AW580" s="118"/>
      <c r="AX580" s="165" t="str">
        <f t="shared" si="9"/>
        <v/>
      </c>
      <c r="AY580" s="113"/>
      <c r="AZ580" s="113"/>
    </row>
    <row r="581" spans="1:52" x14ac:dyDescent="0.25">
      <c r="A581" s="113"/>
      <c r="B581" s="113"/>
      <c r="C581" s="113"/>
      <c r="D581" s="114"/>
      <c r="E581" s="113"/>
      <c r="F581" s="113"/>
      <c r="G581" s="113"/>
      <c r="H581" s="113"/>
      <c r="I581" s="115"/>
      <c r="J581" s="113"/>
      <c r="K581" s="113"/>
      <c r="L581" s="113"/>
      <c r="M581" s="118"/>
      <c r="N581" s="118"/>
      <c r="O581" s="118"/>
      <c r="P581" s="118"/>
      <c r="Q581" s="118"/>
      <c r="R581" s="118"/>
      <c r="S581" s="118"/>
      <c r="T581" s="118"/>
      <c r="U581" s="118"/>
      <c r="V581" s="118"/>
      <c r="W581" s="118"/>
      <c r="X581" s="118"/>
      <c r="Y581" s="118"/>
      <c r="Z581" s="118"/>
      <c r="AA581" s="118"/>
      <c r="AB581" s="118"/>
      <c r="AC581" s="118"/>
      <c r="AD581" s="118"/>
      <c r="AE581" s="118"/>
      <c r="AF581" s="118"/>
      <c r="AG581" s="118"/>
      <c r="AH581" s="118"/>
      <c r="AI581" s="118"/>
      <c r="AJ581" s="118"/>
      <c r="AK581" s="118"/>
      <c r="AL581" s="118"/>
      <c r="AM581" s="118"/>
      <c r="AN581" s="118"/>
      <c r="AO581" s="118"/>
      <c r="AP581" s="118"/>
      <c r="AQ581" s="118"/>
      <c r="AR581" s="118"/>
      <c r="AS581" s="118"/>
      <c r="AT581" s="118"/>
      <c r="AU581" s="118"/>
      <c r="AV581" s="118"/>
      <c r="AW581" s="118"/>
      <c r="AX581" s="165" t="str">
        <f t="shared" si="9"/>
        <v/>
      </c>
      <c r="AY581" s="113"/>
      <c r="AZ581" s="113"/>
    </row>
    <row r="582" spans="1:52" x14ac:dyDescent="0.25">
      <c r="A582" s="113"/>
      <c r="B582" s="113"/>
      <c r="C582" s="113"/>
      <c r="D582" s="114"/>
      <c r="E582" s="113"/>
      <c r="F582" s="113"/>
      <c r="G582" s="113"/>
      <c r="H582" s="113"/>
      <c r="I582" s="115"/>
      <c r="J582" s="113"/>
      <c r="K582" s="113"/>
      <c r="L582" s="113"/>
      <c r="M582" s="118"/>
      <c r="N582" s="118"/>
      <c r="O582" s="118"/>
      <c r="P582" s="118"/>
      <c r="Q582" s="118"/>
      <c r="R582" s="118"/>
      <c r="S582" s="118"/>
      <c r="T582" s="118"/>
      <c r="U582" s="118"/>
      <c r="V582" s="118"/>
      <c r="W582" s="118"/>
      <c r="X582" s="118"/>
      <c r="Y582" s="118"/>
      <c r="Z582" s="118"/>
      <c r="AA582" s="118"/>
      <c r="AB582" s="118"/>
      <c r="AC582" s="118"/>
      <c r="AD582" s="118"/>
      <c r="AE582" s="118"/>
      <c r="AF582" s="118"/>
      <c r="AG582" s="118"/>
      <c r="AH582" s="118"/>
      <c r="AI582" s="118"/>
      <c r="AJ582" s="118"/>
      <c r="AK582" s="118"/>
      <c r="AL582" s="118"/>
      <c r="AM582" s="118"/>
      <c r="AN582" s="118"/>
      <c r="AO582" s="118"/>
      <c r="AP582" s="118"/>
      <c r="AQ582" s="118"/>
      <c r="AR582" s="118"/>
      <c r="AS582" s="118"/>
      <c r="AT582" s="118"/>
      <c r="AU582" s="118"/>
      <c r="AV582" s="118"/>
      <c r="AW582" s="118"/>
      <c r="AX582" s="165" t="str">
        <f t="shared" si="9"/>
        <v/>
      </c>
      <c r="AY582" s="113"/>
      <c r="AZ582" s="113"/>
    </row>
    <row r="583" spans="1:52" x14ac:dyDescent="0.25">
      <c r="A583" s="113"/>
      <c r="B583" s="113"/>
      <c r="C583" s="113"/>
      <c r="D583" s="114"/>
      <c r="E583" s="113"/>
      <c r="F583" s="113"/>
      <c r="G583" s="113"/>
      <c r="H583" s="113"/>
      <c r="I583" s="115"/>
      <c r="J583" s="113"/>
      <c r="K583" s="113"/>
      <c r="L583" s="113"/>
      <c r="M583" s="118"/>
      <c r="N583" s="118"/>
      <c r="O583" s="118"/>
      <c r="P583" s="118"/>
      <c r="Q583" s="118"/>
      <c r="R583" s="118"/>
      <c r="S583" s="118"/>
      <c r="T583" s="118"/>
      <c r="U583" s="118"/>
      <c r="V583" s="118"/>
      <c r="W583" s="118"/>
      <c r="X583" s="118"/>
      <c r="Y583" s="118"/>
      <c r="Z583" s="118"/>
      <c r="AA583" s="118"/>
      <c r="AB583" s="118"/>
      <c r="AC583" s="118"/>
      <c r="AD583" s="118"/>
      <c r="AE583" s="118"/>
      <c r="AF583" s="118"/>
      <c r="AG583" s="118"/>
      <c r="AH583" s="118"/>
      <c r="AI583" s="118"/>
      <c r="AJ583" s="118"/>
      <c r="AK583" s="118"/>
      <c r="AL583" s="118"/>
      <c r="AM583" s="118"/>
      <c r="AN583" s="118"/>
      <c r="AO583" s="118"/>
      <c r="AP583" s="118"/>
      <c r="AQ583" s="118"/>
      <c r="AR583" s="118"/>
      <c r="AS583" s="118"/>
      <c r="AT583" s="118"/>
      <c r="AU583" s="118"/>
      <c r="AV583" s="118"/>
      <c r="AW583" s="118"/>
      <c r="AX583" s="165" t="str">
        <f t="shared" si="9"/>
        <v/>
      </c>
      <c r="AY583" s="113"/>
      <c r="AZ583" s="113"/>
    </row>
    <row r="584" spans="1:52" x14ac:dyDescent="0.25">
      <c r="A584" s="113"/>
      <c r="B584" s="113"/>
      <c r="C584" s="113"/>
      <c r="D584" s="114"/>
      <c r="E584" s="113"/>
      <c r="F584" s="113"/>
      <c r="G584" s="113"/>
      <c r="H584" s="113"/>
      <c r="I584" s="115"/>
      <c r="J584" s="113"/>
      <c r="K584" s="113"/>
      <c r="L584" s="113"/>
      <c r="M584" s="118"/>
      <c r="N584" s="118"/>
      <c r="O584" s="118"/>
      <c r="P584" s="118"/>
      <c r="Q584" s="118"/>
      <c r="R584" s="118"/>
      <c r="S584" s="118"/>
      <c r="T584" s="118"/>
      <c r="U584" s="118"/>
      <c r="V584" s="118"/>
      <c r="W584" s="118"/>
      <c r="X584" s="118"/>
      <c r="Y584" s="118"/>
      <c r="Z584" s="118"/>
      <c r="AA584" s="118"/>
      <c r="AB584" s="118"/>
      <c r="AC584" s="118"/>
      <c r="AD584" s="118"/>
      <c r="AE584" s="118"/>
      <c r="AF584" s="118"/>
      <c r="AG584" s="118"/>
      <c r="AH584" s="118"/>
      <c r="AI584" s="118"/>
      <c r="AJ584" s="118"/>
      <c r="AK584" s="118"/>
      <c r="AL584" s="118"/>
      <c r="AM584" s="118"/>
      <c r="AN584" s="118"/>
      <c r="AO584" s="118"/>
      <c r="AP584" s="118"/>
      <c r="AQ584" s="118"/>
      <c r="AR584" s="118"/>
      <c r="AS584" s="118"/>
      <c r="AT584" s="118"/>
      <c r="AU584" s="118"/>
      <c r="AV584" s="118"/>
      <c r="AW584" s="118"/>
      <c r="AX584" s="165" t="str">
        <f t="shared" si="9"/>
        <v/>
      </c>
      <c r="AY584" s="113"/>
      <c r="AZ584" s="113"/>
    </row>
    <row r="585" spans="1:52" x14ac:dyDescent="0.25">
      <c r="A585" s="113"/>
      <c r="B585" s="113"/>
      <c r="C585" s="113"/>
      <c r="D585" s="114"/>
      <c r="E585" s="113"/>
      <c r="F585" s="113"/>
      <c r="G585" s="113"/>
      <c r="H585" s="113"/>
      <c r="I585" s="115"/>
      <c r="J585" s="113"/>
      <c r="K585" s="113"/>
      <c r="L585" s="113"/>
      <c r="M585" s="118"/>
      <c r="N585" s="118"/>
      <c r="O585" s="118"/>
      <c r="P585" s="118"/>
      <c r="Q585" s="118"/>
      <c r="R585" s="118"/>
      <c r="S585" s="118"/>
      <c r="T585" s="118"/>
      <c r="U585" s="118"/>
      <c r="V585" s="118"/>
      <c r="W585" s="118"/>
      <c r="X585" s="118"/>
      <c r="Y585" s="118"/>
      <c r="Z585" s="118"/>
      <c r="AA585" s="118"/>
      <c r="AB585" s="118"/>
      <c r="AC585" s="118"/>
      <c r="AD585" s="118"/>
      <c r="AE585" s="118"/>
      <c r="AF585" s="118"/>
      <c r="AG585" s="118"/>
      <c r="AH585" s="118"/>
      <c r="AI585" s="118"/>
      <c r="AJ585" s="118"/>
      <c r="AK585" s="118"/>
      <c r="AL585" s="118"/>
      <c r="AM585" s="118"/>
      <c r="AN585" s="118"/>
      <c r="AO585" s="118"/>
      <c r="AP585" s="118"/>
      <c r="AQ585" s="118"/>
      <c r="AR585" s="118"/>
      <c r="AS585" s="118"/>
      <c r="AT585" s="118"/>
      <c r="AU585" s="118"/>
      <c r="AV585" s="118"/>
      <c r="AW585" s="118"/>
      <c r="AX585" s="165" t="str">
        <f t="shared" si="9"/>
        <v/>
      </c>
      <c r="AY585" s="113"/>
      <c r="AZ585" s="113"/>
    </row>
    <row r="586" spans="1:52" x14ac:dyDescent="0.25">
      <c r="A586" s="113"/>
      <c r="B586" s="113"/>
      <c r="C586" s="113"/>
      <c r="D586" s="114"/>
      <c r="E586" s="113"/>
      <c r="F586" s="113"/>
      <c r="G586" s="113"/>
      <c r="H586" s="113"/>
      <c r="I586" s="115"/>
      <c r="J586" s="113"/>
      <c r="K586" s="113"/>
      <c r="L586" s="113"/>
      <c r="M586" s="118"/>
      <c r="N586" s="118"/>
      <c r="O586" s="118"/>
      <c r="P586" s="118"/>
      <c r="Q586" s="118"/>
      <c r="R586" s="118"/>
      <c r="S586" s="118"/>
      <c r="T586" s="118"/>
      <c r="U586" s="118"/>
      <c r="V586" s="118"/>
      <c r="W586" s="118"/>
      <c r="X586" s="118"/>
      <c r="Y586" s="118"/>
      <c r="Z586" s="118"/>
      <c r="AA586" s="118"/>
      <c r="AB586" s="118"/>
      <c r="AC586" s="118"/>
      <c r="AD586" s="118"/>
      <c r="AE586" s="118"/>
      <c r="AF586" s="118"/>
      <c r="AG586" s="118"/>
      <c r="AH586" s="118"/>
      <c r="AI586" s="118"/>
      <c r="AJ586" s="118"/>
      <c r="AK586" s="118"/>
      <c r="AL586" s="118"/>
      <c r="AM586" s="118"/>
      <c r="AN586" s="118"/>
      <c r="AO586" s="118"/>
      <c r="AP586" s="118"/>
      <c r="AQ586" s="118"/>
      <c r="AR586" s="118"/>
      <c r="AS586" s="118"/>
      <c r="AT586" s="118"/>
      <c r="AU586" s="118"/>
      <c r="AV586" s="118"/>
      <c r="AW586" s="118"/>
      <c r="AX586" s="165" t="str">
        <f t="shared" si="9"/>
        <v/>
      </c>
      <c r="AY586" s="113"/>
      <c r="AZ586" s="113"/>
    </row>
    <row r="587" spans="1:52" x14ac:dyDescent="0.25">
      <c r="A587" s="113"/>
      <c r="B587" s="113"/>
      <c r="C587" s="113"/>
      <c r="D587" s="114"/>
      <c r="E587" s="113"/>
      <c r="F587" s="113"/>
      <c r="G587" s="113"/>
      <c r="H587" s="113"/>
      <c r="I587" s="115"/>
      <c r="J587" s="113"/>
      <c r="K587" s="113"/>
      <c r="L587" s="113"/>
      <c r="M587" s="118"/>
      <c r="N587" s="118"/>
      <c r="O587" s="118"/>
      <c r="P587" s="118"/>
      <c r="Q587" s="118"/>
      <c r="R587" s="118"/>
      <c r="S587" s="118"/>
      <c r="T587" s="118"/>
      <c r="U587" s="118"/>
      <c r="V587" s="118"/>
      <c r="W587" s="118"/>
      <c r="X587" s="118"/>
      <c r="Y587" s="118"/>
      <c r="Z587" s="118"/>
      <c r="AA587" s="118"/>
      <c r="AB587" s="118"/>
      <c r="AC587" s="118"/>
      <c r="AD587" s="118"/>
      <c r="AE587" s="118"/>
      <c r="AF587" s="118"/>
      <c r="AG587" s="118"/>
      <c r="AH587" s="118"/>
      <c r="AI587" s="118"/>
      <c r="AJ587" s="118"/>
      <c r="AK587" s="118"/>
      <c r="AL587" s="118"/>
      <c r="AM587" s="118"/>
      <c r="AN587" s="118"/>
      <c r="AO587" s="118"/>
      <c r="AP587" s="118"/>
      <c r="AQ587" s="118"/>
      <c r="AR587" s="118"/>
      <c r="AS587" s="118"/>
      <c r="AT587" s="118"/>
      <c r="AU587" s="118"/>
      <c r="AV587" s="118"/>
      <c r="AW587" s="118"/>
      <c r="AX587" s="165" t="str">
        <f t="shared" si="9"/>
        <v/>
      </c>
      <c r="AY587" s="113"/>
      <c r="AZ587" s="113"/>
    </row>
    <row r="588" spans="1:52" x14ac:dyDescent="0.25">
      <c r="A588" s="113"/>
      <c r="B588" s="113"/>
      <c r="C588" s="113"/>
      <c r="D588" s="114"/>
      <c r="E588" s="113"/>
      <c r="F588" s="113"/>
      <c r="G588" s="113"/>
      <c r="H588" s="113"/>
      <c r="I588" s="115"/>
      <c r="J588" s="113"/>
      <c r="K588" s="113"/>
      <c r="L588" s="113"/>
      <c r="M588" s="118"/>
      <c r="N588" s="118"/>
      <c r="O588" s="118"/>
      <c r="P588" s="118"/>
      <c r="Q588" s="118"/>
      <c r="R588" s="118"/>
      <c r="S588" s="118"/>
      <c r="T588" s="118"/>
      <c r="U588" s="118"/>
      <c r="V588" s="118"/>
      <c r="W588" s="118"/>
      <c r="X588" s="118"/>
      <c r="Y588" s="118"/>
      <c r="Z588" s="118"/>
      <c r="AA588" s="118"/>
      <c r="AB588" s="118"/>
      <c r="AC588" s="118"/>
      <c r="AD588" s="118"/>
      <c r="AE588" s="118"/>
      <c r="AF588" s="118"/>
      <c r="AG588" s="118"/>
      <c r="AH588" s="118"/>
      <c r="AI588" s="118"/>
      <c r="AJ588" s="118"/>
      <c r="AK588" s="118"/>
      <c r="AL588" s="118"/>
      <c r="AM588" s="118"/>
      <c r="AN588" s="118"/>
      <c r="AO588" s="118"/>
      <c r="AP588" s="118"/>
      <c r="AQ588" s="118"/>
      <c r="AR588" s="118"/>
      <c r="AS588" s="118"/>
      <c r="AT588" s="118"/>
      <c r="AU588" s="118"/>
      <c r="AV588" s="118"/>
      <c r="AW588" s="118"/>
      <c r="AX588" s="165" t="str">
        <f t="shared" si="9"/>
        <v/>
      </c>
      <c r="AY588" s="113"/>
      <c r="AZ588" s="113"/>
    </row>
    <row r="589" spans="1:52" x14ac:dyDescent="0.25">
      <c r="A589" s="113"/>
      <c r="B589" s="113"/>
      <c r="C589" s="113"/>
      <c r="D589" s="114"/>
      <c r="E589" s="113"/>
      <c r="F589" s="113"/>
      <c r="G589" s="113"/>
      <c r="H589" s="113"/>
      <c r="I589" s="115"/>
      <c r="J589" s="113"/>
      <c r="K589" s="113"/>
      <c r="L589" s="113"/>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65" t="str">
        <f t="shared" si="9"/>
        <v/>
      </c>
      <c r="AY589" s="113"/>
      <c r="AZ589" s="113"/>
    </row>
    <row r="590" spans="1:52" x14ac:dyDescent="0.25">
      <c r="A590" s="113"/>
      <c r="B590" s="113"/>
      <c r="C590" s="113"/>
      <c r="D590" s="114"/>
      <c r="E590" s="113"/>
      <c r="F590" s="113"/>
      <c r="G590" s="113"/>
      <c r="H590" s="113"/>
      <c r="I590" s="115"/>
      <c r="J590" s="113"/>
      <c r="K590" s="113"/>
      <c r="L590" s="113"/>
      <c r="M590" s="118"/>
      <c r="N590" s="118"/>
      <c r="O590" s="118"/>
      <c r="P590" s="118"/>
      <c r="Q590" s="118"/>
      <c r="R590" s="118"/>
      <c r="S590" s="118"/>
      <c r="T590" s="118"/>
      <c r="U590" s="118"/>
      <c r="V590" s="118"/>
      <c r="W590" s="118"/>
      <c r="X590" s="118"/>
      <c r="Y590" s="118"/>
      <c r="Z590" s="118"/>
      <c r="AA590" s="118"/>
      <c r="AB590" s="118"/>
      <c r="AC590" s="118"/>
      <c r="AD590" s="118"/>
      <c r="AE590" s="118"/>
      <c r="AF590" s="118"/>
      <c r="AG590" s="118"/>
      <c r="AH590" s="118"/>
      <c r="AI590" s="118"/>
      <c r="AJ590" s="118"/>
      <c r="AK590" s="118"/>
      <c r="AL590" s="118"/>
      <c r="AM590" s="118"/>
      <c r="AN590" s="118"/>
      <c r="AO590" s="118"/>
      <c r="AP590" s="118"/>
      <c r="AQ590" s="118"/>
      <c r="AR590" s="118"/>
      <c r="AS590" s="118"/>
      <c r="AT590" s="118"/>
      <c r="AU590" s="118"/>
      <c r="AV590" s="118"/>
      <c r="AW590" s="118"/>
      <c r="AX590" s="165" t="str">
        <f t="shared" si="9"/>
        <v/>
      </c>
      <c r="AY590" s="113"/>
      <c r="AZ590" s="113"/>
    </row>
    <row r="591" spans="1:52" x14ac:dyDescent="0.25">
      <c r="A591" s="113"/>
      <c r="B591" s="113"/>
      <c r="C591" s="113"/>
      <c r="D591" s="114"/>
      <c r="E591" s="113"/>
      <c r="F591" s="113"/>
      <c r="G591" s="113"/>
      <c r="H591" s="113"/>
      <c r="I591" s="115"/>
      <c r="J591" s="113"/>
      <c r="K591" s="113"/>
      <c r="L591" s="113"/>
      <c r="M591" s="118"/>
      <c r="N591" s="118"/>
      <c r="O591" s="118"/>
      <c r="P591" s="118"/>
      <c r="Q591" s="118"/>
      <c r="R591" s="118"/>
      <c r="S591" s="118"/>
      <c r="T591" s="118"/>
      <c r="U591" s="118"/>
      <c r="V591" s="118"/>
      <c r="W591" s="118"/>
      <c r="X591" s="118"/>
      <c r="Y591" s="118"/>
      <c r="Z591" s="118"/>
      <c r="AA591" s="118"/>
      <c r="AB591" s="118"/>
      <c r="AC591" s="118"/>
      <c r="AD591" s="118"/>
      <c r="AE591" s="118"/>
      <c r="AF591" s="118"/>
      <c r="AG591" s="118"/>
      <c r="AH591" s="118"/>
      <c r="AI591" s="118"/>
      <c r="AJ591" s="118"/>
      <c r="AK591" s="118"/>
      <c r="AL591" s="118"/>
      <c r="AM591" s="118"/>
      <c r="AN591" s="118"/>
      <c r="AO591" s="118"/>
      <c r="AP591" s="118"/>
      <c r="AQ591" s="118"/>
      <c r="AR591" s="118"/>
      <c r="AS591" s="118"/>
      <c r="AT591" s="118"/>
      <c r="AU591" s="118"/>
      <c r="AV591" s="118"/>
      <c r="AW591" s="118"/>
      <c r="AX591" s="165" t="str">
        <f t="shared" si="9"/>
        <v/>
      </c>
      <c r="AY591" s="113"/>
      <c r="AZ591" s="113"/>
    </row>
    <row r="592" spans="1:52" x14ac:dyDescent="0.25">
      <c r="A592" s="113"/>
      <c r="B592" s="113"/>
      <c r="C592" s="113"/>
      <c r="D592" s="114"/>
      <c r="E592" s="113"/>
      <c r="F592" s="113"/>
      <c r="G592" s="113"/>
      <c r="H592" s="113"/>
      <c r="I592" s="115"/>
      <c r="J592" s="113"/>
      <c r="K592" s="113"/>
      <c r="L592" s="113"/>
      <c r="M592" s="118"/>
      <c r="N592" s="118"/>
      <c r="O592" s="118"/>
      <c r="P592" s="118"/>
      <c r="Q592" s="118"/>
      <c r="R592" s="118"/>
      <c r="S592" s="118"/>
      <c r="T592" s="118"/>
      <c r="U592" s="118"/>
      <c r="V592" s="118"/>
      <c r="W592" s="118"/>
      <c r="X592" s="118"/>
      <c r="Y592" s="118"/>
      <c r="Z592" s="118"/>
      <c r="AA592" s="118"/>
      <c r="AB592" s="118"/>
      <c r="AC592" s="118"/>
      <c r="AD592" s="118"/>
      <c r="AE592" s="118"/>
      <c r="AF592" s="118"/>
      <c r="AG592" s="118"/>
      <c r="AH592" s="118"/>
      <c r="AI592" s="118"/>
      <c r="AJ592" s="118"/>
      <c r="AK592" s="118"/>
      <c r="AL592" s="118"/>
      <c r="AM592" s="118"/>
      <c r="AN592" s="118"/>
      <c r="AO592" s="118"/>
      <c r="AP592" s="118"/>
      <c r="AQ592" s="118"/>
      <c r="AR592" s="118"/>
      <c r="AS592" s="118"/>
      <c r="AT592" s="118"/>
      <c r="AU592" s="118"/>
      <c r="AV592" s="118"/>
      <c r="AW592" s="118"/>
      <c r="AX592" s="165" t="str">
        <f t="shared" si="9"/>
        <v/>
      </c>
      <c r="AY592" s="113"/>
      <c r="AZ592" s="113"/>
    </row>
    <row r="593" spans="1:52" x14ac:dyDescent="0.25">
      <c r="A593" s="113"/>
      <c r="B593" s="113"/>
      <c r="C593" s="113"/>
      <c r="D593" s="114"/>
      <c r="E593" s="113"/>
      <c r="F593" s="113"/>
      <c r="G593" s="113"/>
      <c r="H593" s="113"/>
      <c r="I593" s="115"/>
      <c r="J593" s="113"/>
      <c r="K593" s="113"/>
      <c r="L593" s="113"/>
      <c r="M593" s="118"/>
      <c r="N593" s="118"/>
      <c r="O593" s="118"/>
      <c r="P593" s="118"/>
      <c r="Q593" s="118"/>
      <c r="R593" s="118"/>
      <c r="S593" s="118"/>
      <c r="T593" s="118"/>
      <c r="U593" s="118"/>
      <c r="V593" s="118"/>
      <c r="W593" s="118"/>
      <c r="X593" s="118"/>
      <c r="Y593" s="118"/>
      <c r="Z593" s="118"/>
      <c r="AA593" s="118"/>
      <c r="AB593" s="118"/>
      <c r="AC593" s="118"/>
      <c r="AD593" s="118"/>
      <c r="AE593" s="118"/>
      <c r="AF593" s="118"/>
      <c r="AG593" s="118"/>
      <c r="AH593" s="118"/>
      <c r="AI593" s="118"/>
      <c r="AJ593" s="118"/>
      <c r="AK593" s="118"/>
      <c r="AL593" s="118"/>
      <c r="AM593" s="118"/>
      <c r="AN593" s="118"/>
      <c r="AO593" s="118"/>
      <c r="AP593" s="118"/>
      <c r="AQ593" s="118"/>
      <c r="AR593" s="118"/>
      <c r="AS593" s="118"/>
      <c r="AT593" s="118"/>
      <c r="AU593" s="118"/>
      <c r="AV593" s="118"/>
      <c r="AW593" s="118"/>
      <c r="AX593" s="165" t="str">
        <f t="shared" si="9"/>
        <v/>
      </c>
      <c r="AY593" s="113"/>
      <c r="AZ593" s="113"/>
    </row>
    <row r="594" spans="1:52" x14ac:dyDescent="0.25">
      <c r="A594" s="113"/>
      <c r="B594" s="113"/>
      <c r="C594" s="113"/>
      <c r="D594" s="114"/>
      <c r="E594" s="113"/>
      <c r="F594" s="113"/>
      <c r="G594" s="113"/>
      <c r="H594" s="113"/>
      <c r="I594" s="115"/>
      <c r="J594" s="113"/>
      <c r="K594" s="113"/>
      <c r="L594" s="113"/>
      <c r="M594" s="118"/>
      <c r="N594" s="118"/>
      <c r="O594" s="118"/>
      <c r="P594" s="118"/>
      <c r="Q594" s="118"/>
      <c r="R594" s="118"/>
      <c r="S594" s="118"/>
      <c r="T594" s="118"/>
      <c r="U594" s="118"/>
      <c r="V594" s="118"/>
      <c r="W594" s="118"/>
      <c r="X594" s="118"/>
      <c r="Y594" s="118"/>
      <c r="Z594" s="118"/>
      <c r="AA594" s="118"/>
      <c r="AB594" s="118"/>
      <c r="AC594" s="118"/>
      <c r="AD594" s="118"/>
      <c r="AE594" s="118"/>
      <c r="AF594" s="118"/>
      <c r="AG594" s="118"/>
      <c r="AH594" s="118"/>
      <c r="AI594" s="118"/>
      <c r="AJ594" s="118"/>
      <c r="AK594" s="118"/>
      <c r="AL594" s="118"/>
      <c r="AM594" s="118"/>
      <c r="AN594" s="118"/>
      <c r="AO594" s="118"/>
      <c r="AP594" s="118"/>
      <c r="AQ594" s="118"/>
      <c r="AR594" s="118"/>
      <c r="AS594" s="118"/>
      <c r="AT594" s="118"/>
      <c r="AU594" s="118"/>
      <c r="AV594" s="118"/>
      <c r="AW594" s="118"/>
      <c r="AX594" s="165" t="str">
        <f t="shared" si="9"/>
        <v/>
      </c>
      <c r="AY594" s="113"/>
      <c r="AZ594" s="113"/>
    </row>
    <row r="595" spans="1:52" x14ac:dyDescent="0.25">
      <c r="A595" s="113"/>
      <c r="B595" s="113"/>
      <c r="C595" s="113"/>
      <c r="D595" s="114"/>
      <c r="E595" s="113"/>
      <c r="F595" s="113"/>
      <c r="G595" s="113"/>
      <c r="H595" s="113"/>
      <c r="I595" s="115"/>
      <c r="J595" s="113"/>
      <c r="K595" s="113"/>
      <c r="L595" s="113"/>
      <c r="M595" s="118"/>
      <c r="N595" s="118"/>
      <c r="O595" s="118"/>
      <c r="P595" s="118"/>
      <c r="Q595" s="118"/>
      <c r="R595" s="118"/>
      <c r="S595" s="118"/>
      <c r="T595" s="118"/>
      <c r="U595" s="118"/>
      <c r="V595" s="118"/>
      <c r="W595" s="118"/>
      <c r="X595" s="118"/>
      <c r="Y595" s="118"/>
      <c r="Z595" s="118"/>
      <c r="AA595" s="118"/>
      <c r="AB595" s="118"/>
      <c r="AC595" s="118"/>
      <c r="AD595" s="118"/>
      <c r="AE595" s="118"/>
      <c r="AF595" s="118"/>
      <c r="AG595" s="118"/>
      <c r="AH595" s="118"/>
      <c r="AI595" s="118"/>
      <c r="AJ595" s="118"/>
      <c r="AK595" s="118"/>
      <c r="AL595" s="118"/>
      <c r="AM595" s="118"/>
      <c r="AN595" s="118"/>
      <c r="AO595" s="118"/>
      <c r="AP595" s="118"/>
      <c r="AQ595" s="118"/>
      <c r="AR595" s="118"/>
      <c r="AS595" s="118"/>
      <c r="AT595" s="118"/>
      <c r="AU595" s="118"/>
      <c r="AV595" s="118"/>
      <c r="AW595" s="118"/>
      <c r="AX595" s="165" t="str">
        <f t="shared" si="9"/>
        <v/>
      </c>
      <c r="AY595" s="113"/>
      <c r="AZ595" s="113"/>
    </row>
    <row r="596" spans="1:52" x14ac:dyDescent="0.25">
      <c r="A596" s="113"/>
      <c r="B596" s="113"/>
      <c r="C596" s="113"/>
      <c r="D596" s="114"/>
      <c r="E596" s="113"/>
      <c r="F596" s="113"/>
      <c r="G596" s="113"/>
      <c r="H596" s="113"/>
      <c r="I596" s="115"/>
      <c r="J596" s="113"/>
      <c r="K596" s="113"/>
      <c r="L596" s="113"/>
      <c r="M596" s="118"/>
      <c r="N596" s="118"/>
      <c r="O596" s="118"/>
      <c r="P596" s="118"/>
      <c r="Q596" s="118"/>
      <c r="R596" s="118"/>
      <c r="S596" s="118"/>
      <c r="T596" s="118"/>
      <c r="U596" s="118"/>
      <c r="V596" s="118"/>
      <c r="W596" s="118"/>
      <c r="X596" s="118"/>
      <c r="Y596" s="118"/>
      <c r="Z596" s="118"/>
      <c r="AA596" s="118"/>
      <c r="AB596" s="118"/>
      <c r="AC596" s="118"/>
      <c r="AD596" s="118"/>
      <c r="AE596" s="118"/>
      <c r="AF596" s="118"/>
      <c r="AG596" s="118"/>
      <c r="AH596" s="118"/>
      <c r="AI596" s="118"/>
      <c r="AJ596" s="118"/>
      <c r="AK596" s="118"/>
      <c r="AL596" s="118"/>
      <c r="AM596" s="118"/>
      <c r="AN596" s="118"/>
      <c r="AO596" s="118"/>
      <c r="AP596" s="118"/>
      <c r="AQ596" s="118"/>
      <c r="AR596" s="118"/>
      <c r="AS596" s="118"/>
      <c r="AT596" s="118"/>
      <c r="AU596" s="118"/>
      <c r="AV596" s="118"/>
      <c r="AW596" s="118"/>
      <c r="AX596" s="165" t="str">
        <f t="shared" si="9"/>
        <v/>
      </c>
      <c r="AY596" s="113"/>
      <c r="AZ596" s="113"/>
    </row>
    <row r="597" spans="1:52" x14ac:dyDescent="0.25">
      <c r="A597" s="113"/>
      <c r="B597" s="113"/>
      <c r="C597" s="113"/>
      <c r="D597" s="114"/>
      <c r="E597" s="113"/>
      <c r="F597" s="113"/>
      <c r="G597" s="113"/>
      <c r="H597" s="113"/>
      <c r="I597" s="115"/>
      <c r="J597" s="113"/>
      <c r="K597" s="113"/>
      <c r="L597" s="113"/>
      <c r="M597" s="118"/>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8"/>
      <c r="AL597" s="118"/>
      <c r="AM597" s="118"/>
      <c r="AN597" s="118"/>
      <c r="AO597" s="118"/>
      <c r="AP597" s="118"/>
      <c r="AQ597" s="118"/>
      <c r="AR597" s="118"/>
      <c r="AS597" s="118"/>
      <c r="AT597" s="118"/>
      <c r="AU597" s="118"/>
      <c r="AV597" s="118"/>
      <c r="AW597" s="118"/>
      <c r="AX597" s="165" t="str">
        <f t="shared" si="9"/>
        <v/>
      </c>
      <c r="AY597" s="113"/>
      <c r="AZ597" s="113"/>
    </row>
    <row r="598" spans="1:52" x14ac:dyDescent="0.25">
      <c r="A598" s="113"/>
      <c r="B598" s="113"/>
      <c r="C598" s="113"/>
      <c r="D598" s="114"/>
      <c r="E598" s="113"/>
      <c r="F598" s="113"/>
      <c r="G598" s="113"/>
      <c r="H598" s="113"/>
      <c r="I598" s="115"/>
      <c r="J598" s="113"/>
      <c r="K598" s="113"/>
      <c r="L598" s="113"/>
      <c r="M598" s="118"/>
      <c r="N598" s="118"/>
      <c r="O598" s="118"/>
      <c r="P598" s="118"/>
      <c r="Q598" s="118"/>
      <c r="R598" s="118"/>
      <c r="S598" s="118"/>
      <c r="T598" s="118"/>
      <c r="U598" s="118"/>
      <c r="V598" s="118"/>
      <c r="W598" s="118"/>
      <c r="X598" s="118"/>
      <c r="Y598" s="118"/>
      <c r="Z598" s="118"/>
      <c r="AA598" s="118"/>
      <c r="AB598" s="118"/>
      <c r="AC598" s="118"/>
      <c r="AD598" s="118"/>
      <c r="AE598" s="118"/>
      <c r="AF598" s="118"/>
      <c r="AG598" s="118"/>
      <c r="AH598" s="118"/>
      <c r="AI598" s="118"/>
      <c r="AJ598" s="118"/>
      <c r="AK598" s="118"/>
      <c r="AL598" s="118"/>
      <c r="AM598" s="118"/>
      <c r="AN598" s="118"/>
      <c r="AO598" s="118"/>
      <c r="AP598" s="118"/>
      <c r="AQ598" s="118"/>
      <c r="AR598" s="118"/>
      <c r="AS598" s="118"/>
      <c r="AT598" s="118"/>
      <c r="AU598" s="118"/>
      <c r="AV598" s="118"/>
      <c r="AW598" s="118"/>
      <c r="AX598" s="165" t="str">
        <f t="shared" si="9"/>
        <v/>
      </c>
      <c r="AY598" s="113"/>
      <c r="AZ598" s="113"/>
    </row>
    <row r="599" spans="1:52" x14ac:dyDescent="0.25">
      <c r="A599" s="113"/>
      <c r="B599" s="113"/>
      <c r="C599" s="113"/>
      <c r="D599" s="114"/>
      <c r="E599" s="113"/>
      <c r="F599" s="113"/>
      <c r="G599" s="113"/>
      <c r="H599" s="113"/>
      <c r="I599" s="115"/>
      <c r="J599" s="113"/>
      <c r="K599" s="113"/>
      <c r="L599" s="113"/>
      <c r="M599" s="118"/>
      <c r="N599" s="118"/>
      <c r="O599" s="118"/>
      <c r="P599" s="118"/>
      <c r="Q599" s="118"/>
      <c r="R599" s="118"/>
      <c r="S599" s="118"/>
      <c r="T599" s="118"/>
      <c r="U599" s="118"/>
      <c r="V599" s="118"/>
      <c r="W599" s="118"/>
      <c r="X599" s="118"/>
      <c r="Y599" s="118"/>
      <c r="Z599" s="118"/>
      <c r="AA599" s="118"/>
      <c r="AB599" s="118"/>
      <c r="AC599" s="118"/>
      <c r="AD599" s="118"/>
      <c r="AE599" s="118"/>
      <c r="AF599" s="118"/>
      <c r="AG599" s="118"/>
      <c r="AH599" s="118"/>
      <c r="AI599" s="118"/>
      <c r="AJ599" s="118"/>
      <c r="AK599" s="118"/>
      <c r="AL599" s="118"/>
      <c r="AM599" s="118"/>
      <c r="AN599" s="118"/>
      <c r="AO599" s="118"/>
      <c r="AP599" s="118"/>
      <c r="AQ599" s="118"/>
      <c r="AR599" s="118"/>
      <c r="AS599" s="118"/>
      <c r="AT599" s="118"/>
      <c r="AU599" s="118"/>
      <c r="AV599" s="118"/>
      <c r="AW599" s="118"/>
      <c r="AX599" s="165" t="str">
        <f t="shared" si="9"/>
        <v/>
      </c>
      <c r="AY599" s="113"/>
      <c r="AZ599" s="113"/>
    </row>
    <row r="600" spans="1:52" x14ac:dyDescent="0.25">
      <c r="A600" s="113"/>
      <c r="B600" s="113"/>
      <c r="C600" s="113"/>
      <c r="D600" s="114"/>
      <c r="E600" s="113"/>
      <c r="F600" s="113"/>
      <c r="G600" s="113"/>
      <c r="H600" s="113"/>
      <c r="I600" s="115"/>
      <c r="J600" s="113"/>
      <c r="K600" s="113"/>
      <c r="L600" s="113"/>
      <c r="M600" s="118"/>
      <c r="N600" s="118"/>
      <c r="O600" s="118"/>
      <c r="P600" s="118"/>
      <c r="Q600" s="118"/>
      <c r="R600" s="118"/>
      <c r="S600" s="118"/>
      <c r="T600" s="118"/>
      <c r="U600" s="118"/>
      <c r="V600" s="118"/>
      <c r="W600" s="118"/>
      <c r="X600" s="118"/>
      <c r="Y600" s="118"/>
      <c r="Z600" s="118"/>
      <c r="AA600" s="118"/>
      <c r="AB600" s="118"/>
      <c r="AC600" s="118"/>
      <c r="AD600" s="118"/>
      <c r="AE600" s="118"/>
      <c r="AF600" s="118"/>
      <c r="AG600" s="118"/>
      <c r="AH600" s="118"/>
      <c r="AI600" s="118"/>
      <c r="AJ600" s="118"/>
      <c r="AK600" s="118"/>
      <c r="AL600" s="118"/>
      <c r="AM600" s="118"/>
      <c r="AN600" s="118"/>
      <c r="AO600" s="118"/>
      <c r="AP600" s="118"/>
      <c r="AQ600" s="118"/>
      <c r="AR600" s="118"/>
      <c r="AS600" s="118"/>
      <c r="AT600" s="118"/>
      <c r="AU600" s="118"/>
      <c r="AV600" s="118"/>
      <c r="AW600" s="118"/>
      <c r="AX600" s="165" t="str">
        <f t="shared" si="9"/>
        <v/>
      </c>
      <c r="AY600" s="113"/>
      <c r="AZ600" s="113"/>
    </row>
    <row r="601" spans="1:52" x14ac:dyDescent="0.25">
      <c r="A601" s="113"/>
      <c r="B601" s="113"/>
      <c r="C601" s="113"/>
      <c r="D601" s="114"/>
      <c r="E601" s="113"/>
      <c r="F601" s="113"/>
      <c r="G601" s="113"/>
      <c r="H601" s="113"/>
      <c r="I601" s="115"/>
      <c r="J601" s="113"/>
      <c r="K601" s="113"/>
      <c r="L601" s="113"/>
      <c r="M601" s="118"/>
      <c r="N601" s="118"/>
      <c r="O601" s="118"/>
      <c r="P601" s="118"/>
      <c r="Q601" s="118"/>
      <c r="R601" s="118"/>
      <c r="S601" s="118"/>
      <c r="T601" s="118"/>
      <c r="U601" s="118"/>
      <c r="V601" s="118"/>
      <c r="W601" s="118"/>
      <c r="X601" s="118"/>
      <c r="Y601" s="118"/>
      <c r="Z601" s="118"/>
      <c r="AA601" s="118"/>
      <c r="AB601" s="118"/>
      <c r="AC601" s="118"/>
      <c r="AD601" s="118"/>
      <c r="AE601" s="118"/>
      <c r="AF601" s="118"/>
      <c r="AG601" s="118"/>
      <c r="AH601" s="118"/>
      <c r="AI601" s="118"/>
      <c r="AJ601" s="118"/>
      <c r="AK601" s="118"/>
      <c r="AL601" s="118"/>
      <c r="AM601" s="118"/>
      <c r="AN601" s="118"/>
      <c r="AO601" s="118"/>
      <c r="AP601" s="118"/>
      <c r="AQ601" s="118"/>
      <c r="AR601" s="118"/>
      <c r="AS601" s="118"/>
      <c r="AT601" s="118"/>
      <c r="AU601" s="118"/>
      <c r="AV601" s="118"/>
      <c r="AW601" s="118"/>
      <c r="AX601" s="165" t="str">
        <f t="shared" si="9"/>
        <v/>
      </c>
      <c r="AY601" s="113"/>
      <c r="AZ601" s="113"/>
    </row>
    <row r="602" spans="1:52" x14ac:dyDescent="0.25">
      <c r="A602" s="113"/>
      <c r="B602" s="113"/>
      <c r="C602" s="113"/>
      <c r="D602" s="114"/>
      <c r="E602" s="113"/>
      <c r="F602" s="113"/>
      <c r="G602" s="113"/>
      <c r="H602" s="113"/>
      <c r="I602" s="115"/>
      <c r="J602" s="113"/>
      <c r="K602" s="113"/>
      <c r="L602" s="113"/>
      <c r="M602" s="118"/>
      <c r="N602" s="118"/>
      <c r="O602" s="118"/>
      <c r="P602" s="118"/>
      <c r="Q602" s="118"/>
      <c r="R602" s="118"/>
      <c r="S602" s="118"/>
      <c r="T602" s="118"/>
      <c r="U602" s="118"/>
      <c r="V602" s="118"/>
      <c r="W602" s="118"/>
      <c r="X602" s="118"/>
      <c r="Y602" s="118"/>
      <c r="Z602" s="118"/>
      <c r="AA602" s="118"/>
      <c r="AB602" s="118"/>
      <c r="AC602" s="118"/>
      <c r="AD602" s="118"/>
      <c r="AE602" s="118"/>
      <c r="AF602" s="118"/>
      <c r="AG602" s="118"/>
      <c r="AH602" s="118"/>
      <c r="AI602" s="118"/>
      <c r="AJ602" s="118"/>
      <c r="AK602" s="118"/>
      <c r="AL602" s="118"/>
      <c r="AM602" s="118"/>
      <c r="AN602" s="118"/>
      <c r="AO602" s="118"/>
      <c r="AP602" s="118"/>
      <c r="AQ602" s="118"/>
      <c r="AR602" s="118"/>
      <c r="AS602" s="118"/>
      <c r="AT602" s="118"/>
      <c r="AU602" s="118"/>
      <c r="AV602" s="118"/>
      <c r="AW602" s="118"/>
      <c r="AX602" s="165" t="str">
        <f t="shared" si="9"/>
        <v/>
      </c>
      <c r="AY602" s="113"/>
      <c r="AZ602" s="113"/>
    </row>
    <row r="603" spans="1:52" x14ac:dyDescent="0.25">
      <c r="A603" s="113"/>
      <c r="B603" s="113"/>
      <c r="C603" s="113"/>
      <c r="D603" s="114"/>
      <c r="E603" s="113"/>
      <c r="F603" s="113"/>
      <c r="G603" s="113"/>
      <c r="H603" s="113"/>
      <c r="I603" s="115"/>
      <c r="J603" s="113"/>
      <c r="K603" s="113"/>
      <c r="L603" s="113"/>
      <c r="M603" s="118"/>
      <c r="N603" s="118"/>
      <c r="O603" s="118"/>
      <c r="P603" s="118"/>
      <c r="Q603" s="118"/>
      <c r="R603" s="118"/>
      <c r="S603" s="118"/>
      <c r="T603" s="118"/>
      <c r="U603" s="118"/>
      <c r="V603" s="118"/>
      <c r="W603" s="118"/>
      <c r="X603" s="118"/>
      <c r="Y603" s="118"/>
      <c r="Z603" s="118"/>
      <c r="AA603" s="118"/>
      <c r="AB603" s="118"/>
      <c r="AC603" s="118"/>
      <c r="AD603" s="118"/>
      <c r="AE603" s="118"/>
      <c r="AF603" s="118"/>
      <c r="AG603" s="118"/>
      <c r="AH603" s="118"/>
      <c r="AI603" s="118"/>
      <c r="AJ603" s="118"/>
      <c r="AK603" s="118"/>
      <c r="AL603" s="118"/>
      <c r="AM603" s="118"/>
      <c r="AN603" s="118"/>
      <c r="AO603" s="118"/>
      <c r="AP603" s="118"/>
      <c r="AQ603" s="118"/>
      <c r="AR603" s="118"/>
      <c r="AS603" s="118"/>
      <c r="AT603" s="118"/>
      <c r="AU603" s="118"/>
      <c r="AV603" s="118"/>
      <c r="AW603" s="118"/>
      <c r="AX603" s="165" t="str">
        <f t="shared" si="9"/>
        <v/>
      </c>
      <c r="AY603" s="113"/>
      <c r="AZ603" s="113"/>
    </row>
    <row r="604" spans="1:52" x14ac:dyDescent="0.25">
      <c r="A604" s="113"/>
      <c r="B604" s="113"/>
      <c r="C604" s="113"/>
      <c r="D604" s="114"/>
      <c r="E604" s="113"/>
      <c r="F604" s="113"/>
      <c r="G604" s="113"/>
      <c r="H604" s="113"/>
      <c r="I604" s="115"/>
      <c r="J604" s="113"/>
      <c r="K604" s="113"/>
      <c r="L604" s="113"/>
      <c r="M604" s="118"/>
      <c r="N604" s="118"/>
      <c r="O604" s="118"/>
      <c r="P604" s="118"/>
      <c r="Q604" s="118"/>
      <c r="R604" s="118"/>
      <c r="S604" s="118"/>
      <c r="T604" s="118"/>
      <c r="U604" s="118"/>
      <c r="V604" s="118"/>
      <c r="W604" s="118"/>
      <c r="X604" s="118"/>
      <c r="Y604" s="118"/>
      <c r="Z604" s="118"/>
      <c r="AA604" s="118"/>
      <c r="AB604" s="118"/>
      <c r="AC604" s="118"/>
      <c r="AD604" s="118"/>
      <c r="AE604" s="118"/>
      <c r="AF604" s="118"/>
      <c r="AG604" s="118"/>
      <c r="AH604" s="118"/>
      <c r="AI604" s="118"/>
      <c r="AJ604" s="118"/>
      <c r="AK604" s="118"/>
      <c r="AL604" s="118"/>
      <c r="AM604" s="118"/>
      <c r="AN604" s="118"/>
      <c r="AO604" s="118"/>
      <c r="AP604" s="118"/>
      <c r="AQ604" s="118"/>
      <c r="AR604" s="118"/>
      <c r="AS604" s="118"/>
      <c r="AT604" s="118"/>
      <c r="AU604" s="118"/>
      <c r="AV604" s="118"/>
      <c r="AW604" s="118"/>
      <c r="AX604" s="165" t="str">
        <f t="shared" si="9"/>
        <v/>
      </c>
      <c r="AY604" s="113"/>
      <c r="AZ604" s="113"/>
    </row>
    <row r="605" spans="1:52" x14ac:dyDescent="0.25">
      <c r="A605" s="113"/>
      <c r="B605" s="113"/>
      <c r="C605" s="113"/>
      <c r="D605" s="114"/>
      <c r="E605" s="113"/>
      <c r="F605" s="113"/>
      <c r="G605" s="113"/>
      <c r="H605" s="113"/>
      <c r="I605" s="115"/>
      <c r="J605" s="113"/>
      <c r="K605" s="113"/>
      <c r="L605" s="113"/>
      <c r="M605" s="118"/>
      <c r="N605" s="118"/>
      <c r="O605" s="118"/>
      <c r="P605" s="118"/>
      <c r="Q605" s="118"/>
      <c r="R605" s="118"/>
      <c r="S605" s="118"/>
      <c r="T605" s="118"/>
      <c r="U605" s="118"/>
      <c r="V605" s="118"/>
      <c r="W605" s="118"/>
      <c r="X605" s="118"/>
      <c r="Y605" s="118"/>
      <c r="Z605" s="118"/>
      <c r="AA605" s="118"/>
      <c r="AB605" s="118"/>
      <c r="AC605" s="118"/>
      <c r="AD605" s="118"/>
      <c r="AE605" s="118"/>
      <c r="AF605" s="118"/>
      <c r="AG605" s="118"/>
      <c r="AH605" s="118"/>
      <c r="AI605" s="118"/>
      <c r="AJ605" s="118"/>
      <c r="AK605" s="118"/>
      <c r="AL605" s="118"/>
      <c r="AM605" s="118"/>
      <c r="AN605" s="118"/>
      <c r="AO605" s="118"/>
      <c r="AP605" s="118"/>
      <c r="AQ605" s="118"/>
      <c r="AR605" s="118"/>
      <c r="AS605" s="118"/>
      <c r="AT605" s="118"/>
      <c r="AU605" s="118"/>
      <c r="AV605" s="118"/>
      <c r="AW605" s="118"/>
      <c r="AX605" s="165" t="str">
        <f t="shared" si="9"/>
        <v/>
      </c>
      <c r="AY605" s="113"/>
      <c r="AZ605" s="113"/>
    </row>
    <row r="606" spans="1:52" x14ac:dyDescent="0.25">
      <c r="A606" s="113"/>
      <c r="B606" s="113"/>
      <c r="C606" s="113"/>
      <c r="D606" s="114"/>
      <c r="E606" s="113"/>
      <c r="F606" s="113"/>
      <c r="G606" s="113"/>
      <c r="H606" s="113"/>
      <c r="I606" s="115"/>
      <c r="J606" s="113"/>
      <c r="K606" s="113"/>
      <c r="L606" s="113"/>
      <c r="M606" s="118"/>
      <c r="N606" s="118"/>
      <c r="O606" s="118"/>
      <c r="P606" s="118"/>
      <c r="Q606" s="118"/>
      <c r="R606" s="118"/>
      <c r="S606" s="118"/>
      <c r="T606" s="118"/>
      <c r="U606" s="118"/>
      <c r="V606" s="118"/>
      <c r="W606" s="118"/>
      <c r="X606" s="118"/>
      <c r="Y606" s="118"/>
      <c r="Z606" s="118"/>
      <c r="AA606" s="118"/>
      <c r="AB606" s="118"/>
      <c r="AC606" s="118"/>
      <c r="AD606" s="118"/>
      <c r="AE606" s="118"/>
      <c r="AF606" s="118"/>
      <c r="AG606" s="118"/>
      <c r="AH606" s="118"/>
      <c r="AI606" s="118"/>
      <c r="AJ606" s="118"/>
      <c r="AK606" s="118"/>
      <c r="AL606" s="118"/>
      <c r="AM606" s="118"/>
      <c r="AN606" s="118"/>
      <c r="AO606" s="118"/>
      <c r="AP606" s="118"/>
      <c r="AQ606" s="118"/>
      <c r="AR606" s="118"/>
      <c r="AS606" s="118"/>
      <c r="AT606" s="118"/>
      <c r="AU606" s="118"/>
      <c r="AV606" s="118"/>
      <c r="AW606" s="118"/>
      <c r="AX606" s="165" t="str">
        <f t="shared" si="9"/>
        <v/>
      </c>
      <c r="AY606" s="113"/>
      <c r="AZ606" s="113"/>
    </row>
    <row r="607" spans="1:52" x14ac:dyDescent="0.25">
      <c r="A607" s="113"/>
      <c r="B607" s="113"/>
      <c r="C607" s="113"/>
      <c r="D607" s="114"/>
      <c r="E607" s="113"/>
      <c r="F607" s="113"/>
      <c r="G607" s="113"/>
      <c r="H607" s="113"/>
      <c r="I607" s="115"/>
      <c r="J607" s="113"/>
      <c r="K607" s="113"/>
      <c r="L607" s="113"/>
      <c r="M607" s="118"/>
      <c r="N607" s="118"/>
      <c r="O607" s="118"/>
      <c r="P607" s="118"/>
      <c r="Q607" s="118"/>
      <c r="R607" s="118"/>
      <c r="S607" s="118"/>
      <c r="T607" s="118"/>
      <c r="U607" s="118"/>
      <c r="V607" s="118"/>
      <c r="W607" s="118"/>
      <c r="X607" s="118"/>
      <c r="Y607" s="118"/>
      <c r="Z607" s="118"/>
      <c r="AA607" s="118"/>
      <c r="AB607" s="118"/>
      <c r="AC607" s="118"/>
      <c r="AD607" s="118"/>
      <c r="AE607" s="118"/>
      <c r="AF607" s="118"/>
      <c r="AG607" s="118"/>
      <c r="AH607" s="118"/>
      <c r="AI607" s="118"/>
      <c r="AJ607" s="118"/>
      <c r="AK607" s="118"/>
      <c r="AL607" s="118"/>
      <c r="AM607" s="118"/>
      <c r="AN607" s="118"/>
      <c r="AO607" s="118"/>
      <c r="AP607" s="118"/>
      <c r="AQ607" s="118"/>
      <c r="AR607" s="118"/>
      <c r="AS607" s="118"/>
      <c r="AT607" s="118"/>
      <c r="AU607" s="118"/>
      <c r="AV607" s="118"/>
      <c r="AW607" s="118"/>
      <c r="AX607" s="165" t="str">
        <f t="shared" si="9"/>
        <v/>
      </c>
      <c r="AY607" s="113"/>
      <c r="AZ607" s="113"/>
    </row>
    <row r="608" spans="1:52" x14ac:dyDescent="0.25">
      <c r="A608" s="113"/>
      <c r="B608" s="113"/>
      <c r="C608" s="113"/>
      <c r="D608" s="114"/>
      <c r="E608" s="113"/>
      <c r="F608" s="113"/>
      <c r="G608" s="113"/>
      <c r="H608" s="113"/>
      <c r="I608" s="115"/>
      <c r="J608" s="113"/>
      <c r="K608" s="113"/>
      <c r="L608" s="113"/>
      <c r="M608" s="118"/>
      <c r="N608" s="118"/>
      <c r="O608" s="118"/>
      <c r="P608" s="118"/>
      <c r="Q608" s="118"/>
      <c r="R608" s="118"/>
      <c r="S608" s="118"/>
      <c r="T608" s="118"/>
      <c r="U608" s="118"/>
      <c r="V608" s="118"/>
      <c r="W608" s="118"/>
      <c r="X608" s="118"/>
      <c r="Y608" s="118"/>
      <c r="Z608" s="118"/>
      <c r="AA608" s="118"/>
      <c r="AB608" s="118"/>
      <c r="AC608" s="118"/>
      <c r="AD608" s="118"/>
      <c r="AE608" s="118"/>
      <c r="AF608" s="118"/>
      <c r="AG608" s="118"/>
      <c r="AH608" s="118"/>
      <c r="AI608" s="118"/>
      <c r="AJ608" s="118"/>
      <c r="AK608" s="118"/>
      <c r="AL608" s="118"/>
      <c r="AM608" s="118"/>
      <c r="AN608" s="118"/>
      <c r="AO608" s="118"/>
      <c r="AP608" s="118"/>
      <c r="AQ608" s="118"/>
      <c r="AR608" s="118"/>
      <c r="AS608" s="118"/>
      <c r="AT608" s="118"/>
      <c r="AU608" s="118"/>
      <c r="AV608" s="118"/>
      <c r="AW608" s="118"/>
      <c r="AX608" s="165" t="str">
        <f t="shared" si="9"/>
        <v/>
      </c>
      <c r="AY608" s="113"/>
      <c r="AZ608" s="113"/>
    </row>
    <row r="609" spans="1:52" x14ac:dyDescent="0.25">
      <c r="A609" s="113"/>
      <c r="B609" s="113"/>
      <c r="C609" s="113"/>
      <c r="D609" s="114"/>
      <c r="E609" s="113"/>
      <c r="F609" s="113"/>
      <c r="G609" s="113"/>
      <c r="H609" s="113"/>
      <c r="I609" s="115"/>
      <c r="J609" s="113"/>
      <c r="K609" s="113"/>
      <c r="L609" s="113"/>
      <c r="M609" s="118"/>
      <c r="N609" s="118"/>
      <c r="O609" s="118"/>
      <c r="P609" s="118"/>
      <c r="Q609" s="118"/>
      <c r="R609" s="118"/>
      <c r="S609" s="118"/>
      <c r="T609" s="118"/>
      <c r="U609" s="118"/>
      <c r="V609" s="118"/>
      <c r="W609" s="118"/>
      <c r="X609" s="118"/>
      <c r="Y609" s="118"/>
      <c r="Z609" s="118"/>
      <c r="AA609" s="118"/>
      <c r="AB609" s="118"/>
      <c r="AC609" s="118"/>
      <c r="AD609" s="118"/>
      <c r="AE609" s="118"/>
      <c r="AF609" s="118"/>
      <c r="AG609" s="118"/>
      <c r="AH609" s="118"/>
      <c r="AI609" s="118"/>
      <c r="AJ609" s="118"/>
      <c r="AK609" s="118"/>
      <c r="AL609" s="118"/>
      <c r="AM609" s="118"/>
      <c r="AN609" s="118"/>
      <c r="AO609" s="118"/>
      <c r="AP609" s="118"/>
      <c r="AQ609" s="118"/>
      <c r="AR609" s="118"/>
      <c r="AS609" s="118"/>
      <c r="AT609" s="118"/>
      <c r="AU609" s="118"/>
      <c r="AV609" s="118"/>
      <c r="AW609" s="118"/>
      <c r="AX609" s="165" t="str">
        <f t="shared" si="9"/>
        <v/>
      </c>
      <c r="AY609" s="113"/>
      <c r="AZ609" s="113"/>
    </row>
    <row r="610" spans="1:52" x14ac:dyDescent="0.25">
      <c r="A610" s="113"/>
      <c r="B610" s="113"/>
      <c r="C610" s="113"/>
      <c r="D610" s="114"/>
      <c r="E610" s="113"/>
      <c r="F610" s="113"/>
      <c r="G610" s="113"/>
      <c r="H610" s="113"/>
      <c r="I610" s="115"/>
      <c r="J610" s="113"/>
      <c r="K610" s="113"/>
      <c r="L610" s="113"/>
      <c r="M610" s="118"/>
      <c r="N610" s="118"/>
      <c r="O610" s="118"/>
      <c r="P610" s="118"/>
      <c r="Q610" s="118"/>
      <c r="R610" s="118"/>
      <c r="S610" s="118"/>
      <c r="T610" s="118"/>
      <c r="U610" s="118"/>
      <c r="V610" s="118"/>
      <c r="W610" s="118"/>
      <c r="X610" s="118"/>
      <c r="Y610" s="118"/>
      <c r="Z610" s="118"/>
      <c r="AA610" s="118"/>
      <c r="AB610" s="118"/>
      <c r="AC610" s="118"/>
      <c r="AD610" s="118"/>
      <c r="AE610" s="118"/>
      <c r="AF610" s="118"/>
      <c r="AG610" s="118"/>
      <c r="AH610" s="118"/>
      <c r="AI610" s="118"/>
      <c r="AJ610" s="118"/>
      <c r="AK610" s="118"/>
      <c r="AL610" s="118"/>
      <c r="AM610" s="118"/>
      <c r="AN610" s="118"/>
      <c r="AO610" s="118"/>
      <c r="AP610" s="118"/>
      <c r="AQ610" s="118"/>
      <c r="AR610" s="118"/>
      <c r="AS610" s="118"/>
      <c r="AT610" s="118"/>
      <c r="AU610" s="118"/>
      <c r="AV610" s="118"/>
      <c r="AW610" s="118"/>
      <c r="AX610" s="165" t="str">
        <f t="shared" si="9"/>
        <v/>
      </c>
      <c r="AY610" s="113"/>
      <c r="AZ610" s="113"/>
    </row>
    <row r="611" spans="1:52" x14ac:dyDescent="0.25">
      <c r="A611" s="113"/>
      <c r="B611" s="113"/>
      <c r="C611" s="113"/>
      <c r="D611" s="114"/>
      <c r="E611" s="113"/>
      <c r="F611" s="113"/>
      <c r="G611" s="113"/>
      <c r="H611" s="113"/>
      <c r="I611" s="115"/>
      <c r="J611" s="113"/>
      <c r="K611" s="113"/>
      <c r="L611" s="113"/>
      <c r="M611" s="118"/>
      <c r="N611" s="118"/>
      <c r="O611" s="118"/>
      <c r="P611" s="118"/>
      <c r="Q611" s="118"/>
      <c r="R611" s="118"/>
      <c r="S611" s="118"/>
      <c r="T611" s="118"/>
      <c r="U611" s="118"/>
      <c r="V611" s="118"/>
      <c r="W611" s="118"/>
      <c r="X611" s="118"/>
      <c r="Y611" s="118"/>
      <c r="Z611" s="118"/>
      <c r="AA611" s="118"/>
      <c r="AB611" s="118"/>
      <c r="AC611" s="118"/>
      <c r="AD611" s="118"/>
      <c r="AE611" s="118"/>
      <c r="AF611" s="118"/>
      <c r="AG611" s="118"/>
      <c r="AH611" s="118"/>
      <c r="AI611" s="118"/>
      <c r="AJ611" s="118"/>
      <c r="AK611" s="118"/>
      <c r="AL611" s="118"/>
      <c r="AM611" s="118"/>
      <c r="AN611" s="118"/>
      <c r="AO611" s="118"/>
      <c r="AP611" s="118"/>
      <c r="AQ611" s="118"/>
      <c r="AR611" s="118"/>
      <c r="AS611" s="118"/>
      <c r="AT611" s="118"/>
      <c r="AU611" s="118"/>
      <c r="AV611" s="118"/>
      <c r="AW611" s="118"/>
      <c r="AX611" s="165" t="str">
        <f t="shared" si="9"/>
        <v/>
      </c>
      <c r="AY611" s="113"/>
      <c r="AZ611" s="113"/>
    </row>
    <row r="612" spans="1:52" x14ac:dyDescent="0.25">
      <c r="A612" s="113"/>
      <c r="B612" s="113"/>
      <c r="C612" s="113"/>
      <c r="D612" s="114"/>
      <c r="E612" s="113"/>
      <c r="F612" s="113"/>
      <c r="G612" s="113"/>
      <c r="H612" s="113"/>
      <c r="I612" s="115"/>
      <c r="J612" s="113"/>
      <c r="K612" s="113"/>
      <c r="L612" s="113"/>
      <c r="M612" s="118"/>
      <c r="N612" s="118"/>
      <c r="O612" s="118"/>
      <c r="P612" s="118"/>
      <c r="Q612" s="118"/>
      <c r="R612" s="118"/>
      <c r="S612" s="118"/>
      <c r="T612" s="118"/>
      <c r="U612" s="118"/>
      <c r="V612" s="118"/>
      <c r="W612" s="118"/>
      <c r="X612" s="118"/>
      <c r="Y612" s="118"/>
      <c r="Z612" s="118"/>
      <c r="AA612" s="118"/>
      <c r="AB612" s="118"/>
      <c r="AC612" s="118"/>
      <c r="AD612" s="118"/>
      <c r="AE612" s="118"/>
      <c r="AF612" s="118"/>
      <c r="AG612" s="118"/>
      <c r="AH612" s="118"/>
      <c r="AI612" s="118"/>
      <c r="AJ612" s="118"/>
      <c r="AK612" s="118"/>
      <c r="AL612" s="118"/>
      <c r="AM612" s="118"/>
      <c r="AN612" s="118"/>
      <c r="AO612" s="118"/>
      <c r="AP612" s="118"/>
      <c r="AQ612" s="118"/>
      <c r="AR612" s="118"/>
      <c r="AS612" s="118"/>
      <c r="AT612" s="118"/>
      <c r="AU612" s="118"/>
      <c r="AV612" s="118"/>
      <c r="AW612" s="118"/>
      <c r="AX612" s="165" t="str">
        <f t="shared" si="9"/>
        <v/>
      </c>
      <c r="AY612" s="113"/>
      <c r="AZ612" s="113"/>
    </row>
    <row r="613" spans="1:52" x14ac:dyDescent="0.25">
      <c r="A613" s="113"/>
      <c r="B613" s="113"/>
      <c r="C613" s="113"/>
      <c r="D613" s="114"/>
      <c r="E613" s="113"/>
      <c r="F613" s="113"/>
      <c r="G613" s="113"/>
      <c r="H613" s="113"/>
      <c r="I613" s="115"/>
      <c r="J613" s="113"/>
      <c r="K613" s="113"/>
      <c r="L613" s="113"/>
      <c r="M613" s="118"/>
      <c r="N613" s="118"/>
      <c r="O613" s="118"/>
      <c r="P613" s="118"/>
      <c r="Q613" s="118"/>
      <c r="R613" s="118"/>
      <c r="S613" s="118"/>
      <c r="T613" s="118"/>
      <c r="U613" s="118"/>
      <c r="V613" s="118"/>
      <c r="W613" s="118"/>
      <c r="X613" s="118"/>
      <c r="Y613" s="118"/>
      <c r="Z613" s="118"/>
      <c r="AA613" s="118"/>
      <c r="AB613" s="118"/>
      <c r="AC613" s="118"/>
      <c r="AD613" s="118"/>
      <c r="AE613" s="118"/>
      <c r="AF613" s="118"/>
      <c r="AG613" s="118"/>
      <c r="AH613" s="118"/>
      <c r="AI613" s="118"/>
      <c r="AJ613" s="118"/>
      <c r="AK613" s="118"/>
      <c r="AL613" s="118"/>
      <c r="AM613" s="118"/>
      <c r="AN613" s="118"/>
      <c r="AO613" s="118"/>
      <c r="AP613" s="118"/>
      <c r="AQ613" s="118"/>
      <c r="AR613" s="118"/>
      <c r="AS613" s="118"/>
      <c r="AT613" s="118"/>
      <c r="AU613" s="118"/>
      <c r="AV613" s="118"/>
      <c r="AW613" s="118"/>
      <c r="AX613" s="165" t="str">
        <f t="shared" si="9"/>
        <v/>
      </c>
      <c r="AY613" s="113"/>
      <c r="AZ613" s="113"/>
    </row>
    <row r="614" spans="1:52" x14ac:dyDescent="0.25">
      <c r="A614" s="113"/>
      <c r="B614" s="113"/>
      <c r="C614" s="113"/>
      <c r="D614" s="114"/>
      <c r="E614" s="113"/>
      <c r="F614" s="113"/>
      <c r="G614" s="113"/>
      <c r="H614" s="113"/>
      <c r="I614" s="115"/>
      <c r="J614" s="113"/>
      <c r="K614" s="113"/>
      <c r="L614" s="113"/>
      <c r="M614" s="118"/>
      <c r="N614" s="118"/>
      <c r="O614" s="118"/>
      <c r="P614" s="118"/>
      <c r="Q614" s="118"/>
      <c r="R614" s="118"/>
      <c r="S614" s="118"/>
      <c r="T614" s="118"/>
      <c r="U614" s="118"/>
      <c r="V614" s="118"/>
      <c r="W614" s="118"/>
      <c r="X614" s="118"/>
      <c r="Y614" s="118"/>
      <c r="Z614" s="118"/>
      <c r="AA614" s="118"/>
      <c r="AB614" s="118"/>
      <c r="AC614" s="118"/>
      <c r="AD614" s="118"/>
      <c r="AE614" s="118"/>
      <c r="AF614" s="118"/>
      <c r="AG614" s="118"/>
      <c r="AH614" s="118"/>
      <c r="AI614" s="118"/>
      <c r="AJ614" s="118"/>
      <c r="AK614" s="118"/>
      <c r="AL614" s="118"/>
      <c r="AM614" s="118"/>
      <c r="AN614" s="118"/>
      <c r="AO614" s="118"/>
      <c r="AP614" s="118"/>
      <c r="AQ614" s="118"/>
      <c r="AR614" s="118"/>
      <c r="AS614" s="118"/>
      <c r="AT614" s="118"/>
      <c r="AU614" s="118"/>
      <c r="AV614" s="118"/>
      <c r="AW614" s="118"/>
      <c r="AX614" s="165" t="str">
        <f t="shared" si="9"/>
        <v/>
      </c>
      <c r="AY614" s="113"/>
      <c r="AZ614" s="113"/>
    </row>
    <row r="615" spans="1:52" x14ac:dyDescent="0.25">
      <c r="A615" s="113"/>
      <c r="B615" s="113"/>
      <c r="C615" s="113"/>
      <c r="D615" s="114"/>
      <c r="E615" s="113"/>
      <c r="F615" s="113"/>
      <c r="G615" s="113"/>
      <c r="H615" s="113"/>
      <c r="I615" s="115"/>
      <c r="J615" s="113"/>
      <c r="K615" s="113"/>
      <c r="L615" s="113"/>
      <c r="M615" s="118"/>
      <c r="N615" s="118"/>
      <c r="O615" s="118"/>
      <c r="P615" s="118"/>
      <c r="Q615" s="118"/>
      <c r="R615" s="118"/>
      <c r="S615" s="118"/>
      <c r="T615" s="118"/>
      <c r="U615" s="118"/>
      <c r="V615" s="118"/>
      <c r="W615" s="118"/>
      <c r="X615" s="118"/>
      <c r="Y615" s="118"/>
      <c r="Z615" s="118"/>
      <c r="AA615" s="118"/>
      <c r="AB615" s="118"/>
      <c r="AC615" s="118"/>
      <c r="AD615" s="118"/>
      <c r="AE615" s="118"/>
      <c r="AF615" s="118"/>
      <c r="AG615" s="118"/>
      <c r="AH615" s="118"/>
      <c r="AI615" s="118"/>
      <c r="AJ615" s="118"/>
      <c r="AK615" s="118"/>
      <c r="AL615" s="118"/>
      <c r="AM615" s="118"/>
      <c r="AN615" s="118"/>
      <c r="AO615" s="118"/>
      <c r="AP615" s="118"/>
      <c r="AQ615" s="118"/>
      <c r="AR615" s="118"/>
      <c r="AS615" s="118"/>
      <c r="AT615" s="118"/>
      <c r="AU615" s="118"/>
      <c r="AV615" s="118"/>
      <c r="AW615" s="118"/>
      <c r="AX615" s="165" t="str">
        <f t="shared" si="9"/>
        <v/>
      </c>
      <c r="AY615" s="113"/>
      <c r="AZ615" s="113"/>
    </row>
    <row r="616" spans="1:52" x14ac:dyDescent="0.25">
      <c r="A616" s="113"/>
      <c r="B616" s="113"/>
      <c r="C616" s="113"/>
      <c r="D616" s="114"/>
      <c r="E616" s="113"/>
      <c r="F616" s="113"/>
      <c r="G616" s="113"/>
      <c r="H616" s="113"/>
      <c r="I616" s="115"/>
      <c r="J616" s="113"/>
      <c r="K616" s="113"/>
      <c r="L616" s="113"/>
      <c r="M616" s="118"/>
      <c r="N616" s="118"/>
      <c r="O616" s="118"/>
      <c r="P616" s="118"/>
      <c r="Q616" s="118"/>
      <c r="R616" s="118"/>
      <c r="S616" s="118"/>
      <c r="T616" s="118"/>
      <c r="U616" s="118"/>
      <c r="V616" s="118"/>
      <c r="W616" s="118"/>
      <c r="X616" s="118"/>
      <c r="Y616" s="118"/>
      <c r="Z616" s="118"/>
      <c r="AA616" s="118"/>
      <c r="AB616" s="118"/>
      <c r="AC616" s="118"/>
      <c r="AD616" s="118"/>
      <c r="AE616" s="118"/>
      <c r="AF616" s="118"/>
      <c r="AG616" s="118"/>
      <c r="AH616" s="118"/>
      <c r="AI616" s="118"/>
      <c r="AJ616" s="118"/>
      <c r="AK616" s="118"/>
      <c r="AL616" s="118"/>
      <c r="AM616" s="118"/>
      <c r="AN616" s="118"/>
      <c r="AO616" s="118"/>
      <c r="AP616" s="118"/>
      <c r="AQ616" s="118"/>
      <c r="AR616" s="118"/>
      <c r="AS616" s="118"/>
      <c r="AT616" s="118"/>
      <c r="AU616" s="118"/>
      <c r="AV616" s="118"/>
      <c r="AW616" s="118"/>
      <c r="AX616" s="165" t="str">
        <f t="shared" si="9"/>
        <v/>
      </c>
      <c r="AY616" s="113"/>
      <c r="AZ616" s="113"/>
    </row>
    <row r="617" spans="1:52" x14ac:dyDescent="0.25">
      <c r="A617" s="113"/>
      <c r="B617" s="113"/>
      <c r="C617" s="113"/>
      <c r="D617" s="114"/>
      <c r="E617" s="113"/>
      <c r="F617" s="113"/>
      <c r="G617" s="113"/>
      <c r="H617" s="113"/>
      <c r="I617" s="115"/>
      <c r="J617" s="113"/>
      <c r="K617" s="113"/>
      <c r="L617" s="113"/>
      <c r="M617" s="118"/>
      <c r="N617" s="118"/>
      <c r="O617" s="118"/>
      <c r="P617" s="118"/>
      <c r="Q617" s="118"/>
      <c r="R617" s="118"/>
      <c r="S617" s="118"/>
      <c r="T617" s="118"/>
      <c r="U617" s="118"/>
      <c r="V617" s="118"/>
      <c r="W617" s="118"/>
      <c r="X617" s="118"/>
      <c r="Y617" s="118"/>
      <c r="Z617" s="118"/>
      <c r="AA617" s="118"/>
      <c r="AB617" s="118"/>
      <c r="AC617" s="118"/>
      <c r="AD617" s="118"/>
      <c r="AE617" s="118"/>
      <c r="AF617" s="118"/>
      <c r="AG617" s="118"/>
      <c r="AH617" s="118"/>
      <c r="AI617" s="118"/>
      <c r="AJ617" s="118"/>
      <c r="AK617" s="118"/>
      <c r="AL617" s="118"/>
      <c r="AM617" s="118"/>
      <c r="AN617" s="118"/>
      <c r="AO617" s="118"/>
      <c r="AP617" s="118"/>
      <c r="AQ617" s="118"/>
      <c r="AR617" s="118"/>
      <c r="AS617" s="118"/>
      <c r="AT617" s="118"/>
      <c r="AU617" s="118"/>
      <c r="AV617" s="118"/>
      <c r="AW617" s="118"/>
      <c r="AX617" s="165" t="str">
        <f t="shared" si="9"/>
        <v/>
      </c>
      <c r="AY617" s="113"/>
      <c r="AZ617" s="113"/>
    </row>
    <row r="618" spans="1:52" x14ac:dyDescent="0.25">
      <c r="A618" s="113"/>
      <c r="B618" s="113"/>
      <c r="C618" s="113"/>
      <c r="D618" s="114"/>
      <c r="E618" s="113"/>
      <c r="F618" s="113"/>
      <c r="G618" s="113"/>
      <c r="H618" s="113"/>
      <c r="I618" s="115"/>
      <c r="J618" s="113"/>
      <c r="K618" s="113"/>
      <c r="L618" s="113"/>
      <c r="M618" s="118"/>
      <c r="N618" s="118"/>
      <c r="O618" s="118"/>
      <c r="P618" s="118"/>
      <c r="Q618" s="118"/>
      <c r="R618" s="118"/>
      <c r="S618" s="118"/>
      <c r="T618" s="118"/>
      <c r="U618" s="118"/>
      <c r="V618" s="118"/>
      <c r="W618" s="118"/>
      <c r="X618" s="118"/>
      <c r="Y618" s="118"/>
      <c r="Z618" s="118"/>
      <c r="AA618" s="118"/>
      <c r="AB618" s="118"/>
      <c r="AC618" s="118"/>
      <c r="AD618" s="118"/>
      <c r="AE618" s="118"/>
      <c r="AF618" s="118"/>
      <c r="AG618" s="118"/>
      <c r="AH618" s="118"/>
      <c r="AI618" s="118"/>
      <c r="AJ618" s="118"/>
      <c r="AK618" s="118"/>
      <c r="AL618" s="118"/>
      <c r="AM618" s="118"/>
      <c r="AN618" s="118"/>
      <c r="AO618" s="118"/>
      <c r="AP618" s="118"/>
      <c r="AQ618" s="118"/>
      <c r="AR618" s="118"/>
      <c r="AS618" s="118"/>
      <c r="AT618" s="118"/>
      <c r="AU618" s="118"/>
      <c r="AV618" s="118"/>
      <c r="AW618" s="118"/>
      <c r="AX618" s="165" t="str">
        <f t="shared" si="9"/>
        <v/>
      </c>
      <c r="AY618" s="113"/>
      <c r="AZ618" s="113"/>
    </row>
    <row r="619" spans="1:52" x14ac:dyDescent="0.25">
      <c r="A619" s="113"/>
      <c r="B619" s="113"/>
      <c r="C619" s="113"/>
      <c r="D619" s="114"/>
      <c r="E619" s="113"/>
      <c r="F619" s="113"/>
      <c r="G619" s="113"/>
      <c r="H619" s="113"/>
      <c r="I619" s="115"/>
      <c r="J619" s="113"/>
      <c r="K619" s="113"/>
      <c r="L619" s="113"/>
      <c r="M619" s="118"/>
      <c r="N619" s="118"/>
      <c r="O619" s="118"/>
      <c r="P619" s="118"/>
      <c r="Q619" s="118"/>
      <c r="R619" s="118"/>
      <c r="S619" s="118"/>
      <c r="T619" s="118"/>
      <c r="U619" s="118"/>
      <c r="V619" s="118"/>
      <c r="W619" s="118"/>
      <c r="X619" s="118"/>
      <c r="Y619" s="118"/>
      <c r="Z619" s="118"/>
      <c r="AA619" s="118"/>
      <c r="AB619" s="118"/>
      <c r="AC619" s="118"/>
      <c r="AD619" s="118"/>
      <c r="AE619" s="118"/>
      <c r="AF619" s="118"/>
      <c r="AG619" s="118"/>
      <c r="AH619" s="118"/>
      <c r="AI619" s="118"/>
      <c r="AJ619" s="118"/>
      <c r="AK619" s="118"/>
      <c r="AL619" s="118"/>
      <c r="AM619" s="118"/>
      <c r="AN619" s="118"/>
      <c r="AO619" s="118"/>
      <c r="AP619" s="118"/>
      <c r="AQ619" s="118"/>
      <c r="AR619" s="118"/>
      <c r="AS619" s="118"/>
      <c r="AT619" s="118"/>
      <c r="AU619" s="118"/>
      <c r="AV619" s="118"/>
      <c r="AW619" s="118"/>
      <c r="AX619" s="165" t="str">
        <f t="shared" si="9"/>
        <v/>
      </c>
      <c r="AY619" s="113"/>
      <c r="AZ619" s="113"/>
    </row>
    <row r="620" spans="1:52" x14ac:dyDescent="0.25">
      <c r="A620" s="113"/>
      <c r="B620" s="113"/>
      <c r="C620" s="113"/>
      <c r="D620" s="114"/>
      <c r="E620" s="113"/>
      <c r="F620" s="113"/>
      <c r="G620" s="113"/>
      <c r="H620" s="113"/>
      <c r="I620" s="115"/>
      <c r="J620" s="113"/>
      <c r="K620" s="113"/>
      <c r="L620" s="113"/>
      <c r="M620" s="118"/>
      <c r="N620" s="118"/>
      <c r="O620" s="118"/>
      <c r="P620" s="118"/>
      <c r="Q620" s="118"/>
      <c r="R620" s="118"/>
      <c r="S620" s="118"/>
      <c r="T620" s="118"/>
      <c r="U620" s="118"/>
      <c r="V620" s="118"/>
      <c r="W620" s="118"/>
      <c r="X620" s="118"/>
      <c r="Y620" s="118"/>
      <c r="Z620" s="118"/>
      <c r="AA620" s="118"/>
      <c r="AB620" s="118"/>
      <c r="AC620" s="118"/>
      <c r="AD620" s="118"/>
      <c r="AE620" s="118"/>
      <c r="AF620" s="118"/>
      <c r="AG620" s="118"/>
      <c r="AH620" s="118"/>
      <c r="AI620" s="118"/>
      <c r="AJ620" s="118"/>
      <c r="AK620" s="118"/>
      <c r="AL620" s="118"/>
      <c r="AM620" s="118"/>
      <c r="AN620" s="118"/>
      <c r="AO620" s="118"/>
      <c r="AP620" s="118"/>
      <c r="AQ620" s="118"/>
      <c r="AR620" s="118"/>
      <c r="AS620" s="118"/>
      <c r="AT620" s="118"/>
      <c r="AU620" s="118"/>
      <c r="AV620" s="118"/>
      <c r="AW620" s="118"/>
      <c r="AX620" s="165" t="str">
        <f t="shared" si="9"/>
        <v/>
      </c>
      <c r="AY620" s="113"/>
      <c r="AZ620" s="113"/>
    </row>
    <row r="621" spans="1:52" x14ac:dyDescent="0.25">
      <c r="A621" s="113"/>
      <c r="B621" s="113"/>
      <c r="C621" s="113"/>
      <c r="D621" s="114"/>
      <c r="E621" s="113"/>
      <c r="F621" s="113"/>
      <c r="G621" s="113"/>
      <c r="H621" s="113"/>
      <c r="I621" s="115"/>
      <c r="J621" s="113"/>
      <c r="K621" s="113"/>
      <c r="L621" s="113"/>
      <c r="M621" s="118"/>
      <c r="N621" s="118"/>
      <c r="O621" s="118"/>
      <c r="P621" s="118"/>
      <c r="Q621" s="118"/>
      <c r="R621" s="118"/>
      <c r="S621" s="118"/>
      <c r="T621" s="118"/>
      <c r="U621" s="118"/>
      <c r="V621" s="118"/>
      <c r="W621" s="118"/>
      <c r="X621" s="118"/>
      <c r="Y621" s="118"/>
      <c r="Z621" s="118"/>
      <c r="AA621" s="118"/>
      <c r="AB621" s="118"/>
      <c r="AC621" s="118"/>
      <c r="AD621" s="118"/>
      <c r="AE621" s="118"/>
      <c r="AF621" s="118"/>
      <c r="AG621" s="118"/>
      <c r="AH621" s="118"/>
      <c r="AI621" s="118"/>
      <c r="AJ621" s="118"/>
      <c r="AK621" s="118"/>
      <c r="AL621" s="118"/>
      <c r="AM621" s="118"/>
      <c r="AN621" s="118"/>
      <c r="AO621" s="118"/>
      <c r="AP621" s="118"/>
      <c r="AQ621" s="118"/>
      <c r="AR621" s="118"/>
      <c r="AS621" s="118"/>
      <c r="AT621" s="118"/>
      <c r="AU621" s="118"/>
      <c r="AV621" s="118"/>
      <c r="AW621" s="118"/>
      <c r="AX621" s="165" t="str">
        <f t="shared" si="9"/>
        <v/>
      </c>
      <c r="AY621" s="113"/>
      <c r="AZ621" s="113"/>
    </row>
    <row r="622" spans="1:52" x14ac:dyDescent="0.25">
      <c r="A622" s="113"/>
      <c r="B622" s="113"/>
      <c r="C622" s="113"/>
      <c r="D622" s="114"/>
      <c r="E622" s="113"/>
      <c r="F622" s="113"/>
      <c r="G622" s="113"/>
      <c r="H622" s="113"/>
      <c r="I622" s="115"/>
      <c r="J622" s="113"/>
      <c r="K622" s="113"/>
      <c r="L622" s="113"/>
      <c r="M622" s="118"/>
      <c r="N622" s="118"/>
      <c r="O622" s="118"/>
      <c r="P622" s="118"/>
      <c r="Q622" s="118"/>
      <c r="R622" s="118"/>
      <c r="S622" s="118"/>
      <c r="T622" s="118"/>
      <c r="U622" s="118"/>
      <c r="V622" s="118"/>
      <c r="W622" s="118"/>
      <c r="X622" s="118"/>
      <c r="Y622" s="118"/>
      <c r="Z622" s="118"/>
      <c r="AA622" s="118"/>
      <c r="AB622" s="118"/>
      <c r="AC622" s="118"/>
      <c r="AD622" s="118"/>
      <c r="AE622" s="118"/>
      <c r="AF622" s="118"/>
      <c r="AG622" s="118"/>
      <c r="AH622" s="118"/>
      <c r="AI622" s="118"/>
      <c r="AJ622" s="118"/>
      <c r="AK622" s="118"/>
      <c r="AL622" s="118"/>
      <c r="AM622" s="118"/>
      <c r="AN622" s="118"/>
      <c r="AO622" s="118"/>
      <c r="AP622" s="118"/>
      <c r="AQ622" s="118"/>
      <c r="AR622" s="118"/>
      <c r="AS622" s="118"/>
      <c r="AT622" s="118"/>
      <c r="AU622" s="118"/>
      <c r="AV622" s="118"/>
      <c r="AW622" s="118"/>
      <c r="AX622" s="165" t="str">
        <f t="shared" si="9"/>
        <v/>
      </c>
      <c r="AY622" s="113"/>
      <c r="AZ622" s="113"/>
    </row>
    <row r="623" spans="1:52" x14ac:dyDescent="0.25">
      <c r="A623" s="113"/>
      <c r="B623" s="113"/>
      <c r="C623" s="113"/>
      <c r="D623" s="114"/>
      <c r="E623" s="113"/>
      <c r="F623" s="113"/>
      <c r="G623" s="113"/>
      <c r="H623" s="113"/>
      <c r="I623" s="115"/>
      <c r="J623" s="113"/>
      <c r="K623" s="113"/>
      <c r="L623" s="113"/>
      <c r="M623" s="118"/>
      <c r="N623" s="118"/>
      <c r="O623" s="118"/>
      <c r="P623" s="118"/>
      <c r="Q623" s="118"/>
      <c r="R623" s="118"/>
      <c r="S623" s="118"/>
      <c r="T623" s="118"/>
      <c r="U623" s="118"/>
      <c r="V623" s="118"/>
      <c r="W623" s="118"/>
      <c r="X623" s="118"/>
      <c r="Y623" s="118"/>
      <c r="Z623" s="118"/>
      <c r="AA623" s="118"/>
      <c r="AB623" s="118"/>
      <c r="AC623" s="118"/>
      <c r="AD623" s="118"/>
      <c r="AE623" s="118"/>
      <c r="AF623" s="118"/>
      <c r="AG623" s="118"/>
      <c r="AH623" s="118"/>
      <c r="AI623" s="118"/>
      <c r="AJ623" s="118"/>
      <c r="AK623" s="118"/>
      <c r="AL623" s="118"/>
      <c r="AM623" s="118"/>
      <c r="AN623" s="118"/>
      <c r="AO623" s="118"/>
      <c r="AP623" s="118"/>
      <c r="AQ623" s="118"/>
      <c r="AR623" s="118"/>
      <c r="AS623" s="118"/>
      <c r="AT623" s="118"/>
      <c r="AU623" s="118"/>
      <c r="AV623" s="118"/>
      <c r="AW623" s="118"/>
      <c r="AX623" s="165" t="str">
        <f t="shared" si="9"/>
        <v/>
      </c>
      <c r="AY623" s="113"/>
      <c r="AZ623" s="113"/>
    </row>
    <row r="624" spans="1:52" x14ac:dyDescent="0.25">
      <c r="A624" s="113"/>
      <c r="B624" s="113"/>
      <c r="C624" s="113"/>
      <c r="D624" s="114"/>
      <c r="E624" s="113"/>
      <c r="F624" s="113"/>
      <c r="G624" s="113"/>
      <c r="H624" s="113"/>
      <c r="I624" s="115"/>
      <c r="J624" s="113"/>
      <c r="K624" s="113"/>
      <c r="L624" s="113"/>
      <c r="M624" s="118"/>
      <c r="N624" s="118"/>
      <c r="O624" s="118"/>
      <c r="P624" s="118"/>
      <c r="Q624" s="118"/>
      <c r="R624" s="118"/>
      <c r="S624" s="118"/>
      <c r="T624" s="118"/>
      <c r="U624" s="118"/>
      <c r="V624" s="118"/>
      <c r="W624" s="118"/>
      <c r="X624" s="118"/>
      <c r="Y624" s="118"/>
      <c r="Z624" s="118"/>
      <c r="AA624" s="118"/>
      <c r="AB624" s="118"/>
      <c r="AC624" s="118"/>
      <c r="AD624" s="118"/>
      <c r="AE624" s="118"/>
      <c r="AF624" s="118"/>
      <c r="AG624" s="118"/>
      <c r="AH624" s="118"/>
      <c r="AI624" s="118"/>
      <c r="AJ624" s="118"/>
      <c r="AK624" s="118"/>
      <c r="AL624" s="118"/>
      <c r="AM624" s="118"/>
      <c r="AN624" s="118"/>
      <c r="AO624" s="118"/>
      <c r="AP624" s="118"/>
      <c r="AQ624" s="118"/>
      <c r="AR624" s="118"/>
      <c r="AS624" s="118"/>
      <c r="AT624" s="118"/>
      <c r="AU624" s="118"/>
      <c r="AV624" s="118"/>
      <c r="AW624" s="118"/>
      <c r="AX624" s="165" t="str">
        <f t="shared" si="9"/>
        <v/>
      </c>
      <c r="AY624" s="113"/>
      <c r="AZ624" s="113"/>
    </row>
    <row r="625" spans="1:52" x14ac:dyDescent="0.25">
      <c r="A625" s="113"/>
      <c r="B625" s="113"/>
      <c r="C625" s="113"/>
      <c r="D625" s="114"/>
      <c r="E625" s="113"/>
      <c r="F625" s="113"/>
      <c r="G625" s="113"/>
      <c r="H625" s="113"/>
      <c r="I625" s="115"/>
      <c r="J625" s="113"/>
      <c r="K625" s="113"/>
      <c r="L625" s="113"/>
      <c r="M625" s="118"/>
      <c r="N625" s="118"/>
      <c r="O625" s="118"/>
      <c r="P625" s="118"/>
      <c r="Q625" s="118"/>
      <c r="R625" s="118"/>
      <c r="S625" s="118"/>
      <c r="T625" s="118"/>
      <c r="U625" s="118"/>
      <c r="V625" s="118"/>
      <c r="W625" s="118"/>
      <c r="X625" s="118"/>
      <c r="Y625" s="118"/>
      <c r="Z625" s="118"/>
      <c r="AA625" s="118"/>
      <c r="AB625" s="118"/>
      <c r="AC625" s="118"/>
      <c r="AD625" s="118"/>
      <c r="AE625" s="118"/>
      <c r="AF625" s="118"/>
      <c r="AG625" s="118"/>
      <c r="AH625" s="118"/>
      <c r="AI625" s="118"/>
      <c r="AJ625" s="118"/>
      <c r="AK625" s="118"/>
      <c r="AL625" s="118"/>
      <c r="AM625" s="118"/>
      <c r="AN625" s="118"/>
      <c r="AO625" s="118"/>
      <c r="AP625" s="118"/>
      <c r="AQ625" s="118"/>
      <c r="AR625" s="118"/>
      <c r="AS625" s="118"/>
      <c r="AT625" s="118"/>
      <c r="AU625" s="118"/>
      <c r="AV625" s="118"/>
      <c r="AW625" s="118"/>
      <c r="AX625" s="165" t="str">
        <f t="shared" si="9"/>
        <v/>
      </c>
      <c r="AY625" s="113"/>
      <c r="AZ625" s="113"/>
    </row>
    <row r="626" spans="1:52" x14ac:dyDescent="0.25">
      <c r="A626" s="113"/>
      <c r="B626" s="113"/>
      <c r="C626" s="113"/>
      <c r="D626" s="114"/>
      <c r="E626" s="113"/>
      <c r="F626" s="113"/>
      <c r="G626" s="113"/>
      <c r="H626" s="113"/>
      <c r="I626" s="115"/>
      <c r="J626" s="113"/>
      <c r="K626" s="113"/>
      <c r="L626" s="113"/>
      <c r="M626" s="118"/>
      <c r="N626" s="118"/>
      <c r="O626" s="118"/>
      <c r="P626" s="118"/>
      <c r="Q626" s="118"/>
      <c r="R626" s="118"/>
      <c r="S626" s="118"/>
      <c r="T626" s="118"/>
      <c r="U626" s="118"/>
      <c r="V626" s="118"/>
      <c r="W626" s="118"/>
      <c r="X626" s="118"/>
      <c r="Y626" s="118"/>
      <c r="Z626" s="118"/>
      <c r="AA626" s="118"/>
      <c r="AB626" s="118"/>
      <c r="AC626" s="118"/>
      <c r="AD626" s="118"/>
      <c r="AE626" s="118"/>
      <c r="AF626" s="118"/>
      <c r="AG626" s="118"/>
      <c r="AH626" s="118"/>
      <c r="AI626" s="118"/>
      <c r="AJ626" s="118"/>
      <c r="AK626" s="118"/>
      <c r="AL626" s="118"/>
      <c r="AM626" s="118"/>
      <c r="AN626" s="118"/>
      <c r="AO626" s="118"/>
      <c r="AP626" s="118"/>
      <c r="AQ626" s="118"/>
      <c r="AR626" s="118"/>
      <c r="AS626" s="118"/>
      <c r="AT626" s="118"/>
      <c r="AU626" s="118"/>
      <c r="AV626" s="118"/>
      <c r="AW626" s="118"/>
      <c r="AX626" s="165" t="str">
        <f t="shared" si="9"/>
        <v/>
      </c>
      <c r="AY626" s="113"/>
      <c r="AZ626" s="113"/>
    </row>
    <row r="627" spans="1:52" x14ac:dyDescent="0.25">
      <c r="A627" s="113"/>
      <c r="B627" s="113"/>
      <c r="C627" s="113"/>
      <c r="D627" s="114"/>
      <c r="E627" s="113"/>
      <c r="F627" s="113"/>
      <c r="G627" s="113"/>
      <c r="H627" s="113"/>
      <c r="I627" s="115"/>
      <c r="J627" s="113"/>
      <c r="K627" s="113"/>
      <c r="L627" s="113"/>
      <c r="M627" s="118"/>
      <c r="N627" s="118"/>
      <c r="O627" s="118"/>
      <c r="P627" s="118"/>
      <c r="Q627" s="118"/>
      <c r="R627" s="118"/>
      <c r="S627" s="118"/>
      <c r="T627" s="118"/>
      <c r="U627" s="118"/>
      <c r="V627" s="118"/>
      <c r="W627" s="118"/>
      <c r="X627" s="118"/>
      <c r="Y627" s="118"/>
      <c r="Z627" s="118"/>
      <c r="AA627" s="118"/>
      <c r="AB627" s="118"/>
      <c r="AC627" s="118"/>
      <c r="AD627" s="118"/>
      <c r="AE627" s="118"/>
      <c r="AF627" s="118"/>
      <c r="AG627" s="118"/>
      <c r="AH627" s="118"/>
      <c r="AI627" s="118"/>
      <c r="AJ627" s="118"/>
      <c r="AK627" s="118"/>
      <c r="AL627" s="118"/>
      <c r="AM627" s="118"/>
      <c r="AN627" s="118"/>
      <c r="AO627" s="118"/>
      <c r="AP627" s="118"/>
      <c r="AQ627" s="118"/>
      <c r="AR627" s="118"/>
      <c r="AS627" s="118"/>
      <c r="AT627" s="118"/>
      <c r="AU627" s="118"/>
      <c r="AV627" s="118"/>
      <c r="AW627" s="118"/>
      <c r="AX627" s="165" t="str">
        <f t="shared" si="9"/>
        <v/>
      </c>
      <c r="AY627" s="113"/>
      <c r="AZ627" s="113"/>
    </row>
    <row r="628" spans="1:52" x14ac:dyDescent="0.25">
      <c r="A628" s="113"/>
      <c r="B628" s="113"/>
      <c r="C628" s="113"/>
      <c r="D628" s="114"/>
      <c r="E628" s="113"/>
      <c r="F628" s="113"/>
      <c r="G628" s="113"/>
      <c r="H628" s="113"/>
      <c r="I628" s="115"/>
      <c r="J628" s="113"/>
      <c r="K628" s="113"/>
      <c r="L628" s="113"/>
      <c r="M628" s="118"/>
      <c r="N628" s="118"/>
      <c r="O628" s="118"/>
      <c r="P628" s="118"/>
      <c r="Q628" s="118"/>
      <c r="R628" s="118"/>
      <c r="S628" s="118"/>
      <c r="T628" s="118"/>
      <c r="U628" s="118"/>
      <c r="V628" s="118"/>
      <c r="W628" s="118"/>
      <c r="X628" s="118"/>
      <c r="Y628" s="118"/>
      <c r="Z628" s="118"/>
      <c r="AA628" s="118"/>
      <c r="AB628" s="118"/>
      <c r="AC628" s="118"/>
      <c r="AD628" s="118"/>
      <c r="AE628" s="118"/>
      <c r="AF628" s="118"/>
      <c r="AG628" s="118"/>
      <c r="AH628" s="118"/>
      <c r="AI628" s="118"/>
      <c r="AJ628" s="118"/>
      <c r="AK628" s="118"/>
      <c r="AL628" s="118"/>
      <c r="AM628" s="118"/>
      <c r="AN628" s="118"/>
      <c r="AO628" s="118"/>
      <c r="AP628" s="118"/>
      <c r="AQ628" s="118"/>
      <c r="AR628" s="118"/>
      <c r="AS628" s="118"/>
      <c r="AT628" s="118"/>
      <c r="AU628" s="118"/>
      <c r="AV628" s="118"/>
      <c r="AW628" s="118"/>
      <c r="AX628" s="165" t="str">
        <f t="shared" si="9"/>
        <v/>
      </c>
      <c r="AY628" s="113"/>
      <c r="AZ628" s="113"/>
    </row>
    <row r="629" spans="1:52" x14ac:dyDescent="0.25">
      <c r="A629" s="113"/>
      <c r="B629" s="113"/>
      <c r="C629" s="113"/>
      <c r="D629" s="114"/>
      <c r="E629" s="113"/>
      <c r="F629" s="113"/>
      <c r="G629" s="113"/>
      <c r="H629" s="113"/>
      <c r="I629" s="115"/>
      <c r="J629" s="113"/>
      <c r="K629" s="113"/>
      <c r="L629" s="113"/>
      <c r="M629" s="118"/>
      <c r="N629" s="118"/>
      <c r="O629" s="118"/>
      <c r="P629" s="118"/>
      <c r="Q629" s="118"/>
      <c r="R629" s="118"/>
      <c r="S629" s="118"/>
      <c r="T629" s="118"/>
      <c r="U629" s="118"/>
      <c r="V629" s="118"/>
      <c r="W629" s="118"/>
      <c r="X629" s="118"/>
      <c r="Y629" s="118"/>
      <c r="Z629" s="118"/>
      <c r="AA629" s="118"/>
      <c r="AB629" s="118"/>
      <c r="AC629" s="118"/>
      <c r="AD629" s="118"/>
      <c r="AE629" s="118"/>
      <c r="AF629" s="118"/>
      <c r="AG629" s="118"/>
      <c r="AH629" s="118"/>
      <c r="AI629" s="118"/>
      <c r="AJ629" s="118"/>
      <c r="AK629" s="118"/>
      <c r="AL629" s="118"/>
      <c r="AM629" s="118"/>
      <c r="AN629" s="118"/>
      <c r="AO629" s="118"/>
      <c r="AP629" s="118"/>
      <c r="AQ629" s="118"/>
      <c r="AR629" s="118"/>
      <c r="AS629" s="118"/>
      <c r="AT629" s="118"/>
      <c r="AU629" s="118"/>
      <c r="AV629" s="118"/>
      <c r="AW629" s="118"/>
      <c r="AX629" s="165" t="str">
        <f t="shared" ref="AX629:AX692" si="10">IF(A629 = "", "",SUM(N629:AW629))</f>
        <v/>
      </c>
      <c r="AY629" s="113"/>
      <c r="AZ629" s="113"/>
    </row>
    <row r="630" spans="1:52" x14ac:dyDescent="0.25">
      <c r="A630" s="113"/>
      <c r="B630" s="113"/>
      <c r="C630" s="113"/>
      <c r="D630" s="114"/>
      <c r="E630" s="113"/>
      <c r="F630" s="113"/>
      <c r="G630" s="113"/>
      <c r="H630" s="113"/>
      <c r="I630" s="115"/>
      <c r="J630" s="113"/>
      <c r="K630" s="113"/>
      <c r="L630" s="113"/>
      <c r="M630" s="118"/>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8"/>
      <c r="AL630" s="118"/>
      <c r="AM630" s="118"/>
      <c r="AN630" s="118"/>
      <c r="AO630" s="118"/>
      <c r="AP630" s="118"/>
      <c r="AQ630" s="118"/>
      <c r="AR630" s="118"/>
      <c r="AS630" s="118"/>
      <c r="AT630" s="118"/>
      <c r="AU630" s="118"/>
      <c r="AV630" s="118"/>
      <c r="AW630" s="118"/>
      <c r="AX630" s="165" t="str">
        <f t="shared" si="10"/>
        <v/>
      </c>
      <c r="AY630" s="113"/>
      <c r="AZ630" s="113"/>
    </row>
    <row r="631" spans="1:52" x14ac:dyDescent="0.25">
      <c r="A631" s="113"/>
      <c r="B631" s="113"/>
      <c r="C631" s="113"/>
      <c r="D631" s="114"/>
      <c r="E631" s="113"/>
      <c r="F631" s="113"/>
      <c r="G631" s="113"/>
      <c r="H631" s="113"/>
      <c r="I631" s="115"/>
      <c r="J631" s="113"/>
      <c r="K631" s="113"/>
      <c r="L631" s="113"/>
      <c r="M631" s="118"/>
      <c r="N631" s="118"/>
      <c r="O631" s="118"/>
      <c r="P631" s="118"/>
      <c r="Q631" s="118"/>
      <c r="R631" s="118"/>
      <c r="S631" s="118"/>
      <c r="T631" s="118"/>
      <c r="U631" s="118"/>
      <c r="V631" s="118"/>
      <c r="W631" s="118"/>
      <c r="X631" s="118"/>
      <c r="Y631" s="118"/>
      <c r="Z631" s="118"/>
      <c r="AA631" s="118"/>
      <c r="AB631" s="118"/>
      <c r="AC631" s="118"/>
      <c r="AD631" s="118"/>
      <c r="AE631" s="118"/>
      <c r="AF631" s="118"/>
      <c r="AG631" s="118"/>
      <c r="AH631" s="118"/>
      <c r="AI631" s="118"/>
      <c r="AJ631" s="118"/>
      <c r="AK631" s="118"/>
      <c r="AL631" s="118"/>
      <c r="AM631" s="118"/>
      <c r="AN631" s="118"/>
      <c r="AO631" s="118"/>
      <c r="AP631" s="118"/>
      <c r="AQ631" s="118"/>
      <c r="AR631" s="118"/>
      <c r="AS631" s="118"/>
      <c r="AT631" s="118"/>
      <c r="AU631" s="118"/>
      <c r="AV631" s="118"/>
      <c r="AW631" s="118"/>
      <c r="AX631" s="165" t="str">
        <f t="shared" si="10"/>
        <v/>
      </c>
      <c r="AY631" s="113"/>
      <c r="AZ631" s="113"/>
    </row>
    <row r="632" spans="1:52" x14ac:dyDescent="0.25">
      <c r="A632" s="113"/>
      <c r="B632" s="113"/>
      <c r="C632" s="113"/>
      <c r="D632" s="114"/>
      <c r="E632" s="113"/>
      <c r="F632" s="113"/>
      <c r="G632" s="113"/>
      <c r="H632" s="113"/>
      <c r="I632" s="115"/>
      <c r="J632" s="113"/>
      <c r="K632" s="113"/>
      <c r="L632" s="113"/>
      <c r="M632" s="118"/>
      <c r="N632" s="118"/>
      <c r="O632" s="118"/>
      <c r="P632" s="118"/>
      <c r="Q632" s="118"/>
      <c r="R632" s="118"/>
      <c r="S632" s="118"/>
      <c r="T632" s="118"/>
      <c r="U632" s="118"/>
      <c r="V632" s="118"/>
      <c r="W632" s="118"/>
      <c r="X632" s="118"/>
      <c r="Y632" s="118"/>
      <c r="Z632" s="118"/>
      <c r="AA632" s="118"/>
      <c r="AB632" s="118"/>
      <c r="AC632" s="118"/>
      <c r="AD632" s="118"/>
      <c r="AE632" s="118"/>
      <c r="AF632" s="118"/>
      <c r="AG632" s="118"/>
      <c r="AH632" s="118"/>
      <c r="AI632" s="118"/>
      <c r="AJ632" s="118"/>
      <c r="AK632" s="118"/>
      <c r="AL632" s="118"/>
      <c r="AM632" s="118"/>
      <c r="AN632" s="118"/>
      <c r="AO632" s="118"/>
      <c r="AP632" s="118"/>
      <c r="AQ632" s="118"/>
      <c r="AR632" s="118"/>
      <c r="AS632" s="118"/>
      <c r="AT632" s="118"/>
      <c r="AU632" s="118"/>
      <c r="AV632" s="118"/>
      <c r="AW632" s="118"/>
      <c r="AX632" s="165" t="str">
        <f t="shared" si="10"/>
        <v/>
      </c>
      <c r="AY632" s="113"/>
      <c r="AZ632" s="113"/>
    </row>
    <row r="633" spans="1:52" x14ac:dyDescent="0.25">
      <c r="A633" s="113"/>
      <c r="B633" s="113"/>
      <c r="C633" s="113"/>
      <c r="D633" s="114"/>
      <c r="E633" s="113"/>
      <c r="F633" s="113"/>
      <c r="G633" s="113"/>
      <c r="H633" s="113"/>
      <c r="I633" s="115"/>
      <c r="J633" s="113"/>
      <c r="K633" s="113"/>
      <c r="L633" s="113"/>
      <c r="M633" s="118"/>
      <c r="N633" s="118"/>
      <c r="O633" s="118"/>
      <c r="P633" s="118"/>
      <c r="Q633" s="118"/>
      <c r="R633" s="118"/>
      <c r="S633" s="118"/>
      <c r="T633" s="118"/>
      <c r="U633" s="118"/>
      <c r="V633" s="118"/>
      <c r="W633" s="118"/>
      <c r="X633" s="118"/>
      <c r="Y633" s="118"/>
      <c r="Z633" s="118"/>
      <c r="AA633" s="118"/>
      <c r="AB633" s="118"/>
      <c r="AC633" s="118"/>
      <c r="AD633" s="118"/>
      <c r="AE633" s="118"/>
      <c r="AF633" s="118"/>
      <c r="AG633" s="118"/>
      <c r="AH633" s="118"/>
      <c r="AI633" s="118"/>
      <c r="AJ633" s="118"/>
      <c r="AK633" s="118"/>
      <c r="AL633" s="118"/>
      <c r="AM633" s="118"/>
      <c r="AN633" s="118"/>
      <c r="AO633" s="118"/>
      <c r="AP633" s="118"/>
      <c r="AQ633" s="118"/>
      <c r="AR633" s="118"/>
      <c r="AS633" s="118"/>
      <c r="AT633" s="118"/>
      <c r="AU633" s="118"/>
      <c r="AV633" s="118"/>
      <c r="AW633" s="118"/>
      <c r="AX633" s="165" t="str">
        <f t="shared" si="10"/>
        <v/>
      </c>
      <c r="AY633" s="113"/>
      <c r="AZ633" s="113"/>
    </row>
    <row r="634" spans="1:52" x14ac:dyDescent="0.25">
      <c r="A634" s="113"/>
      <c r="B634" s="113"/>
      <c r="C634" s="113"/>
      <c r="D634" s="114"/>
      <c r="E634" s="113"/>
      <c r="F634" s="113"/>
      <c r="G634" s="113"/>
      <c r="H634" s="113"/>
      <c r="I634" s="115"/>
      <c r="J634" s="113"/>
      <c r="K634" s="113"/>
      <c r="L634" s="113"/>
      <c r="M634" s="118"/>
      <c r="N634" s="118"/>
      <c r="O634" s="118"/>
      <c r="P634" s="118"/>
      <c r="Q634" s="118"/>
      <c r="R634" s="118"/>
      <c r="S634" s="118"/>
      <c r="T634" s="118"/>
      <c r="U634" s="118"/>
      <c r="V634" s="118"/>
      <c r="W634" s="118"/>
      <c r="X634" s="118"/>
      <c r="Y634" s="118"/>
      <c r="Z634" s="118"/>
      <c r="AA634" s="118"/>
      <c r="AB634" s="118"/>
      <c r="AC634" s="118"/>
      <c r="AD634" s="118"/>
      <c r="AE634" s="118"/>
      <c r="AF634" s="118"/>
      <c r="AG634" s="118"/>
      <c r="AH634" s="118"/>
      <c r="AI634" s="118"/>
      <c r="AJ634" s="118"/>
      <c r="AK634" s="118"/>
      <c r="AL634" s="118"/>
      <c r="AM634" s="118"/>
      <c r="AN634" s="118"/>
      <c r="AO634" s="118"/>
      <c r="AP634" s="118"/>
      <c r="AQ634" s="118"/>
      <c r="AR634" s="118"/>
      <c r="AS634" s="118"/>
      <c r="AT634" s="118"/>
      <c r="AU634" s="118"/>
      <c r="AV634" s="118"/>
      <c r="AW634" s="118"/>
      <c r="AX634" s="165" t="str">
        <f t="shared" si="10"/>
        <v/>
      </c>
      <c r="AY634" s="113"/>
      <c r="AZ634" s="113"/>
    </row>
    <row r="635" spans="1:52" x14ac:dyDescent="0.25">
      <c r="A635" s="113"/>
      <c r="B635" s="113"/>
      <c r="C635" s="113"/>
      <c r="D635" s="114"/>
      <c r="E635" s="113"/>
      <c r="F635" s="113"/>
      <c r="G635" s="113"/>
      <c r="H635" s="113"/>
      <c r="I635" s="115"/>
      <c r="J635" s="113"/>
      <c r="K635" s="113"/>
      <c r="L635" s="113"/>
      <c r="M635" s="118"/>
      <c r="N635" s="118"/>
      <c r="O635" s="118"/>
      <c r="P635" s="118"/>
      <c r="Q635" s="118"/>
      <c r="R635" s="118"/>
      <c r="S635" s="118"/>
      <c r="T635" s="118"/>
      <c r="U635" s="118"/>
      <c r="V635" s="118"/>
      <c r="W635" s="118"/>
      <c r="X635" s="118"/>
      <c r="Y635" s="118"/>
      <c r="Z635" s="118"/>
      <c r="AA635" s="118"/>
      <c r="AB635" s="118"/>
      <c r="AC635" s="118"/>
      <c r="AD635" s="118"/>
      <c r="AE635" s="118"/>
      <c r="AF635" s="118"/>
      <c r="AG635" s="118"/>
      <c r="AH635" s="118"/>
      <c r="AI635" s="118"/>
      <c r="AJ635" s="118"/>
      <c r="AK635" s="118"/>
      <c r="AL635" s="118"/>
      <c r="AM635" s="118"/>
      <c r="AN635" s="118"/>
      <c r="AO635" s="118"/>
      <c r="AP635" s="118"/>
      <c r="AQ635" s="118"/>
      <c r="AR635" s="118"/>
      <c r="AS635" s="118"/>
      <c r="AT635" s="118"/>
      <c r="AU635" s="118"/>
      <c r="AV635" s="118"/>
      <c r="AW635" s="118"/>
      <c r="AX635" s="165" t="str">
        <f t="shared" si="10"/>
        <v/>
      </c>
      <c r="AY635" s="113"/>
      <c r="AZ635" s="113"/>
    </row>
    <row r="636" spans="1:52" x14ac:dyDescent="0.25">
      <c r="A636" s="113"/>
      <c r="B636" s="113"/>
      <c r="C636" s="113"/>
      <c r="D636" s="114"/>
      <c r="E636" s="113"/>
      <c r="F636" s="113"/>
      <c r="G636" s="113"/>
      <c r="H636" s="113"/>
      <c r="I636" s="115"/>
      <c r="J636" s="113"/>
      <c r="K636" s="113"/>
      <c r="L636" s="113"/>
      <c r="M636" s="118"/>
      <c r="N636" s="118"/>
      <c r="O636" s="118"/>
      <c r="P636" s="118"/>
      <c r="Q636" s="118"/>
      <c r="R636" s="118"/>
      <c r="S636" s="118"/>
      <c r="T636" s="118"/>
      <c r="U636" s="118"/>
      <c r="V636" s="118"/>
      <c r="W636" s="118"/>
      <c r="X636" s="118"/>
      <c r="Y636" s="118"/>
      <c r="Z636" s="118"/>
      <c r="AA636" s="118"/>
      <c r="AB636" s="118"/>
      <c r="AC636" s="118"/>
      <c r="AD636" s="118"/>
      <c r="AE636" s="118"/>
      <c r="AF636" s="118"/>
      <c r="AG636" s="118"/>
      <c r="AH636" s="118"/>
      <c r="AI636" s="118"/>
      <c r="AJ636" s="118"/>
      <c r="AK636" s="118"/>
      <c r="AL636" s="118"/>
      <c r="AM636" s="118"/>
      <c r="AN636" s="118"/>
      <c r="AO636" s="118"/>
      <c r="AP636" s="118"/>
      <c r="AQ636" s="118"/>
      <c r="AR636" s="118"/>
      <c r="AS636" s="118"/>
      <c r="AT636" s="118"/>
      <c r="AU636" s="118"/>
      <c r="AV636" s="118"/>
      <c r="AW636" s="118"/>
      <c r="AX636" s="165" t="str">
        <f t="shared" si="10"/>
        <v/>
      </c>
      <c r="AY636" s="113"/>
      <c r="AZ636" s="113"/>
    </row>
    <row r="637" spans="1:52" x14ac:dyDescent="0.25">
      <c r="A637" s="113"/>
      <c r="B637" s="113"/>
      <c r="C637" s="113"/>
      <c r="D637" s="114"/>
      <c r="E637" s="113"/>
      <c r="F637" s="113"/>
      <c r="G637" s="113"/>
      <c r="H637" s="113"/>
      <c r="I637" s="115"/>
      <c r="J637" s="113"/>
      <c r="K637" s="113"/>
      <c r="L637" s="113"/>
      <c r="M637" s="118"/>
      <c r="N637" s="118"/>
      <c r="O637" s="118"/>
      <c r="P637" s="118"/>
      <c r="Q637" s="118"/>
      <c r="R637" s="118"/>
      <c r="S637" s="118"/>
      <c r="T637" s="118"/>
      <c r="U637" s="118"/>
      <c r="V637" s="118"/>
      <c r="W637" s="118"/>
      <c r="X637" s="118"/>
      <c r="Y637" s="118"/>
      <c r="Z637" s="118"/>
      <c r="AA637" s="118"/>
      <c r="AB637" s="118"/>
      <c r="AC637" s="118"/>
      <c r="AD637" s="118"/>
      <c r="AE637" s="118"/>
      <c r="AF637" s="118"/>
      <c r="AG637" s="118"/>
      <c r="AH637" s="118"/>
      <c r="AI637" s="118"/>
      <c r="AJ637" s="118"/>
      <c r="AK637" s="118"/>
      <c r="AL637" s="118"/>
      <c r="AM637" s="118"/>
      <c r="AN637" s="118"/>
      <c r="AO637" s="118"/>
      <c r="AP637" s="118"/>
      <c r="AQ637" s="118"/>
      <c r="AR637" s="118"/>
      <c r="AS637" s="118"/>
      <c r="AT637" s="118"/>
      <c r="AU637" s="118"/>
      <c r="AV637" s="118"/>
      <c r="AW637" s="118"/>
      <c r="AX637" s="165" t="str">
        <f t="shared" si="10"/>
        <v/>
      </c>
      <c r="AY637" s="113"/>
      <c r="AZ637" s="113"/>
    </row>
    <row r="638" spans="1:52" x14ac:dyDescent="0.25">
      <c r="A638" s="113"/>
      <c r="B638" s="113"/>
      <c r="C638" s="113"/>
      <c r="D638" s="114"/>
      <c r="E638" s="113"/>
      <c r="F638" s="113"/>
      <c r="G638" s="113"/>
      <c r="H638" s="113"/>
      <c r="I638" s="115"/>
      <c r="J638" s="113"/>
      <c r="K638" s="113"/>
      <c r="L638" s="113"/>
      <c r="M638" s="118"/>
      <c r="N638" s="118"/>
      <c r="O638" s="118"/>
      <c r="P638" s="118"/>
      <c r="Q638" s="118"/>
      <c r="R638" s="118"/>
      <c r="S638" s="118"/>
      <c r="T638" s="118"/>
      <c r="U638" s="118"/>
      <c r="V638" s="118"/>
      <c r="W638" s="118"/>
      <c r="X638" s="118"/>
      <c r="Y638" s="118"/>
      <c r="Z638" s="118"/>
      <c r="AA638" s="118"/>
      <c r="AB638" s="118"/>
      <c r="AC638" s="118"/>
      <c r="AD638" s="118"/>
      <c r="AE638" s="118"/>
      <c r="AF638" s="118"/>
      <c r="AG638" s="118"/>
      <c r="AH638" s="118"/>
      <c r="AI638" s="118"/>
      <c r="AJ638" s="118"/>
      <c r="AK638" s="118"/>
      <c r="AL638" s="118"/>
      <c r="AM638" s="118"/>
      <c r="AN638" s="118"/>
      <c r="AO638" s="118"/>
      <c r="AP638" s="118"/>
      <c r="AQ638" s="118"/>
      <c r="AR638" s="118"/>
      <c r="AS638" s="118"/>
      <c r="AT638" s="118"/>
      <c r="AU638" s="118"/>
      <c r="AV638" s="118"/>
      <c r="AW638" s="118"/>
      <c r="AX638" s="165" t="str">
        <f t="shared" si="10"/>
        <v/>
      </c>
      <c r="AY638" s="113"/>
      <c r="AZ638" s="113"/>
    </row>
    <row r="639" spans="1:52" x14ac:dyDescent="0.25">
      <c r="A639" s="113"/>
      <c r="B639" s="113"/>
      <c r="C639" s="113"/>
      <c r="D639" s="114"/>
      <c r="E639" s="113"/>
      <c r="F639" s="113"/>
      <c r="G639" s="113"/>
      <c r="H639" s="113"/>
      <c r="I639" s="115"/>
      <c r="J639" s="113"/>
      <c r="K639" s="113"/>
      <c r="L639" s="113"/>
      <c r="M639" s="118"/>
      <c r="N639" s="118"/>
      <c r="O639" s="118"/>
      <c r="P639" s="118"/>
      <c r="Q639" s="118"/>
      <c r="R639" s="118"/>
      <c r="S639" s="118"/>
      <c r="T639" s="118"/>
      <c r="U639" s="118"/>
      <c r="V639" s="118"/>
      <c r="W639" s="118"/>
      <c r="X639" s="118"/>
      <c r="Y639" s="118"/>
      <c r="Z639" s="118"/>
      <c r="AA639" s="118"/>
      <c r="AB639" s="118"/>
      <c r="AC639" s="118"/>
      <c r="AD639" s="118"/>
      <c r="AE639" s="118"/>
      <c r="AF639" s="118"/>
      <c r="AG639" s="118"/>
      <c r="AH639" s="118"/>
      <c r="AI639" s="118"/>
      <c r="AJ639" s="118"/>
      <c r="AK639" s="118"/>
      <c r="AL639" s="118"/>
      <c r="AM639" s="118"/>
      <c r="AN639" s="118"/>
      <c r="AO639" s="118"/>
      <c r="AP639" s="118"/>
      <c r="AQ639" s="118"/>
      <c r="AR639" s="118"/>
      <c r="AS639" s="118"/>
      <c r="AT639" s="118"/>
      <c r="AU639" s="118"/>
      <c r="AV639" s="118"/>
      <c r="AW639" s="118"/>
      <c r="AX639" s="165" t="str">
        <f t="shared" si="10"/>
        <v/>
      </c>
      <c r="AY639" s="113"/>
      <c r="AZ639" s="113"/>
    </row>
    <row r="640" spans="1:52" x14ac:dyDescent="0.25">
      <c r="A640" s="113"/>
      <c r="B640" s="113"/>
      <c r="C640" s="113"/>
      <c r="D640" s="114"/>
      <c r="E640" s="113"/>
      <c r="F640" s="113"/>
      <c r="G640" s="113"/>
      <c r="H640" s="113"/>
      <c r="I640" s="115"/>
      <c r="J640" s="113"/>
      <c r="K640" s="113"/>
      <c r="L640" s="113"/>
      <c r="M640" s="118"/>
      <c r="N640" s="118"/>
      <c r="O640" s="118"/>
      <c r="P640" s="118"/>
      <c r="Q640" s="118"/>
      <c r="R640" s="118"/>
      <c r="S640" s="118"/>
      <c r="T640" s="118"/>
      <c r="U640" s="118"/>
      <c r="V640" s="118"/>
      <c r="W640" s="118"/>
      <c r="X640" s="118"/>
      <c r="Y640" s="118"/>
      <c r="Z640" s="118"/>
      <c r="AA640" s="118"/>
      <c r="AB640" s="118"/>
      <c r="AC640" s="118"/>
      <c r="AD640" s="118"/>
      <c r="AE640" s="118"/>
      <c r="AF640" s="118"/>
      <c r="AG640" s="118"/>
      <c r="AH640" s="118"/>
      <c r="AI640" s="118"/>
      <c r="AJ640" s="118"/>
      <c r="AK640" s="118"/>
      <c r="AL640" s="118"/>
      <c r="AM640" s="118"/>
      <c r="AN640" s="118"/>
      <c r="AO640" s="118"/>
      <c r="AP640" s="118"/>
      <c r="AQ640" s="118"/>
      <c r="AR640" s="118"/>
      <c r="AS640" s="118"/>
      <c r="AT640" s="118"/>
      <c r="AU640" s="118"/>
      <c r="AV640" s="118"/>
      <c r="AW640" s="118"/>
      <c r="AX640" s="165" t="str">
        <f t="shared" si="10"/>
        <v/>
      </c>
      <c r="AY640" s="113"/>
      <c r="AZ640" s="113"/>
    </row>
    <row r="641" spans="1:52" x14ac:dyDescent="0.25">
      <c r="A641" s="113"/>
      <c r="B641" s="113"/>
      <c r="C641" s="113"/>
      <c r="D641" s="114"/>
      <c r="E641" s="113"/>
      <c r="F641" s="113"/>
      <c r="G641" s="113"/>
      <c r="H641" s="113"/>
      <c r="I641" s="115"/>
      <c r="J641" s="113"/>
      <c r="K641" s="113"/>
      <c r="L641" s="113"/>
      <c r="M641" s="118"/>
      <c r="N641" s="118"/>
      <c r="O641" s="118"/>
      <c r="P641" s="118"/>
      <c r="Q641" s="118"/>
      <c r="R641" s="118"/>
      <c r="S641" s="118"/>
      <c r="T641" s="118"/>
      <c r="U641" s="118"/>
      <c r="V641" s="118"/>
      <c r="W641" s="118"/>
      <c r="X641" s="118"/>
      <c r="Y641" s="118"/>
      <c r="Z641" s="118"/>
      <c r="AA641" s="118"/>
      <c r="AB641" s="118"/>
      <c r="AC641" s="118"/>
      <c r="AD641" s="118"/>
      <c r="AE641" s="118"/>
      <c r="AF641" s="118"/>
      <c r="AG641" s="118"/>
      <c r="AH641" s="118"/>
      <c r="AI641" s="118"/>
      <c r="AJ641" s="118"/>
      <c r="AK641" s="118"/>
      <c r="AL641" s="118"/>
      <c r="AM641" s="118"/>
      <c r="AN641" s="118"/>
      <c r="AO641" s="118"/>
      <c r="AP641" s="118"/>
      <c r="AQ641" s="118"/>
      <c r="AR641" s="118"/>
      <c r="AS641" s="118"/>
      <c r="AT641" s="118"/>
      <c r="AU641" s="118"/>
      <c r="AV641" s="118"/>
      <c r="AW641" s="118"/>
      <c r="AX641" s="165" t="str">
        <f t="shared" si="10"/>
        <v/>
      </c>
      <c r="AY641" s="113"/>
      <c r="AZ641" s="113"/>
    </row>
    <row r="642" spans="1:52" x14ac:dyDescent="0.25">
      <c r="A642" s="113"/>
      <c r="B642" s="113"/>
      <c r="C642" s="113"/>
      <c r="D642" s="114"/>
      <c r="E642" s="113"/>
      <c r="F642" s="113"/>
      <c r="G642" s="113"/>
      <c r="H642" s="113"/>
      <c r="I642" s="115"/>
      <c r="J642" s="113"/>
      <c r="K642" s="113"/>
      <c r="L642" s="113"/>
      <c r="M642" s="118"/>
      <c r="N642" s="118"/>
      <c r="O642" s="118"/>
      <c r="P642" s="118"/>
      <c r="Q642" s="118"/>
      <c r="R642" s="118"/>
      <c r="S642" s="118"/>
      <c r="T642" s="118"/>
      <c r="U642" s="118"/>
      <c r="V642" s="118"/>
      <c r="W642" s="118"/>
      <c r="X642" s="118"/>
      <c r="Y642" s="118"/>
      <c r="Z642" s="118"/>
      <c r="AA642" s="118"/>
      <c r="AB642" s="118"/>
      <c r="AC642" s="118"/>
      <c r="AD642" s="118"/>
      <c r="AE642" s="118"/>
      <c r="AF642" s="118"/>
      <c r="AG642" s="118"/>
      <c r="AH642" s="118"/>
      <c r="AI642" s="118"/>
      <c r="AJ642" s="118"/>
      <c r="AK642" s="118"/>
      <c r="AL642" s="118"/>
      <c r="AM642" s="118"/>
      <c r="AN642" s="118"/>
      <c r="AO642" s="118"/>
      <c r="AP642" s="118"/>
      <c r="AQ642" s="118"/>
      <c r="AR642" s="118"/>
      <c r="AS642" s="118"/>
      <c r="AT642" s="118"/>
      <c r="AU642" s="118"/>
      <c r="AV642" s="118"/>
      <c r="AW642" s="118"/>
      <c r="AX642" s="165" t="str">
        <f t="shared" si="10"/>
        <v/>
      </c>
      <c r="AY642" s="113"/>
      <c r="AZ642" s="113"/>
    </row>
    <row r="643" spans="1:52" x14ac:dyDescent="0.25">
      <c r="A643" s="113"/>
      <c r="B643" s="113"/>
      <c r="C643" s="113"/>
      <c r="D643" s="114"/>
      <c r="E643" s="113"/>
      <c r="F643" s="113"/>
      <c r="G643" s="113"/>
      <c r="H643" s="113"/>
      <c r="I643" s="115"/>
      <c r="J643" s="113"/>
      <c r="K643" s="113"/>
      <c r="L643" s="113"/>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65" t="str">
        <f t="shared" si="10"/>
        <v/>
      </c>
      <c r="AY643" s="113"/>
      <c r="AZ643" s="113"/>
    </row>
    <row r="644" spans="1:52" x14ac:dyDescent="0.25">
      <c r="A644" s="113"/>
      <c r="B644" s="113"/>
      <c r="C644" s="113"/>
      <c r="D644" s="114"/>
      <c r="E644" s="113"/>
      <c r="F644" s="113"/>
      <c r="G644" s="113"/>
      <c r="H644" s="113"/>
      <c r="I644" s="115"/>
      <c r="J644" s="113"/>
      <c r="K644" s="113"/>
      <c r="L644" s="113"/>
      <c r="M644" s="118"/>
      <c r="N644" s="118"/>
      <c r="O644" s="118"/>
      <c r="P644" s="118"/>
      <c r="Q644" s="118"/>
      <c r="R644" s="118"/>
      <c r="S644" s="118"/>
      <c r="T644" s="118"/>
      <c r="U644" s="118"/>
      <c r="V644" s="118"/>
      <c r="W644" s="118"/>
      <c r="X644" s="118"/>
      <c r="Y644" s="118"/>
      <c r="Z644" s="118"/>
      <c r="AA644" s="118"/>
      <c r="AB644" s="118"/>
      <c r="AC644" s="118"/>
      <c r="AD644" s="118"/>
      <c r="AE644" s="118"/>
      <c r="AF644" s="118"/>
      <c r="AG644" s="118"/>
      <c r="AH644" s="118"/>
      <c r="AI644" s="118"/>
      <c r="AJ644" s="118"/>
      <c r="AK644" s="118"/>
      <c r="AL644" s="118"/>
      <c r="AM644" s="118"/>
      <c r="AN644" s="118"/>
      <c r="AO644" s="118"/>
      <c r="AP644" s="118"/>
      <c r="AQ644" s="118"/>
      <c r="AR644" s="118"/>
      <c r="AS644" s="118"/>
      <c r="AT644" s="118"/>
      <c r="AU644" s="118"/>
      <c r="AV644" s="118"/>
      <c r="AW644" s="118"/>
      <c r="AX644" s="165" t="str">
        <f t="shared" si="10"/>
        <v/>
      </c>
      <c r="AY644" s="113"/>
      <c r="AZ644" s="113"/>
    </row>
    <row r="645" spans="1:52" x14ac:dyDescent="0.25">
      <c r="A645" s="113"/>
      <c r="B645" s="113"/>
      <c r="C645" s="113"/>
      <c r="D645" s="114"/>
      <c r="E645" s="113"/>
      <c r="F645" s="113"/>
      <c r="G645" s="113"/>
      <c r="H645" s="113"/>
      <c r="I645" s="115"/>
      <c r="J645" s="113"/>
      <c r="K645" s="113"/>
      <c r="L645" s="113"/>
      <c r="M645" s="118"/>
      <c r="N645" s="118"/>
      <c r="O645" s="118"/>
      <c r="P645" s="118"/>
      <c r="Q645" s="118"/>
      <c r="R645" s="118"/>
      <c r="S645" s="118"/>
      <c r="T645" s="118"/>
      <c r="U645" s="118"/>
      <c r="V645" s="118"/>
      <c r="W645" s="118"/>
      <c r="X645" s="118"/>
      <c r="Y645" s="118"/>
      <c r="Z645" s="118"/>
      <c r="AA645" s="118"/>
      <c r="AB645" s="118"/>
      <c r="AC645" s="118"/>
      <c r="AD645" s="118"/>
      <c r="AE645" s="118"/>
      <c r="AF645" s="118"/>
      <c r="AG645" s="118"/>
      <c r="AH645" s="118"/>
      <c r="AI645" s="118"/>
      <c r="AJ645" s="118"/>
      <c r="AK645" s="118"/>
      <c r="AL645" s="118"/>
      <c r="AM645" s="118"/>
      <c r="AN645" s="118"/>
      <c r="AO645" s="118"/>
      <c r="AP645" s="118"/>
      <c r="AQ645" s="118"/>
      <c r="AR645" s="118"/>
      <c r="AS645" s="118"/>
      <c r="AT645" s="118"/>
      <c r="AU645" s="118"/>
      <c r="AV645" s="118"/>
      <c r="AW645" s="118"/>
      <c r="AX645" s="165" t="str">
        <f t="shared" si="10"/>
        <v/>
      </c>
      <c r="AY645" s="113"/>
      <c r="AZ645" s="113"/>
    </row>
    <row r="646" spans="1:52" x14ac:dyDescent="0.25">
      <c r="A646" s="113"/>
      <c r="B646" s="113"/>
      <c r="C646" s="113"/>
      <c r="D646" s="114"/>
      <c r="E646" s="113"/>
      <c r="F646" s="113"/>
      <c r="G646" s="113"/>
      <c r="H646" s="113"/>
      <c r="I646" s="115"/>
      <c r="J646" s="113"/>
      <c r="K646" s="113"/>
      <c r="L646" s="113"/>
      <c r="M646" s="118"/>
      <c r="N646" s="118"/>
      <c r="O646" s="118"/>
      <c r="P646" s="118"/>
      <c r="Q646" s="118"/>
      <c r="R646" s="118"/>
      <c r="S646" s="118"/>
      <c r="T646" s="118"/>
      <c r="U646" s="118"/>
      <c r="V646" s="118"/>
      <c r="W646" s="118"/>
      <c r="X646" s="118"/>
      <c r="Y646" s="118"/>
      <c r="Z646" s="118"/>
      <c r="AA646" s="118"/>
      <c r="AB646" s="118"/>
      <c r="AC646" s="118"/>
      <c r="AD646" s="118"/>
      <c r="AE646" s="118"/>
      <c r="AF646" s="118"/>
      <c r="AG646" s="118"/>
      <c r="AH646" s="118"/>
      <c r="AI646" s="118"/>
      <c r="AJ646" s="118"/>
      <c r="AK646" s="118"/>
      <c r="AL646" s="118"/>
      <c r="AM646" s="118"/>
      <c r="AN646" s="118"/>
      <c r="AO646" s="118"/>
      <c r="AP646" s="118"/>
      <c r="AQ646" s="118"/>
      <c r="AR646" s="118"/>
      <c r="AS646" s="118"/>
      <c r="AT646" s="118"/>
      <c r="AU646" s="118"/>
      <c r="AV646" s="118"/>
      <c r="AW646" s="118"/>
      <c r="AX646" s="165" t="str">
        <f t="shared" si="10"/>
        <v/>
      </c>
      <c r="AY646" s="113"/>
      <c r="AZ646" s="113"/>
    </row>
    <row r="647" spans="1:52" x14ac:dyDescent="0.25">
      <c r="A647" s="113"/>
      <c r="B647" s="113"/>
      <c r="C647" s="113"/>
      <c r="D647" s="114"/>
      <c r="E647" s="113"/>
      <c r="F647" s="113"/>
      <c r="G647" s="113"/>
      <c r="H647" s="113"/>
      <c r="I647" s="115"/>
      <c r="J647" s="113"/>
      <c r="K647" s="113"/>
      <c r="L647" s="113"/>
      <c r="M647" s="118"/>
      <c r="N647" s="118"/>
      <c r="O647" s="118"/>
      <c r="P647" s="118"/>
      <c r="Q647" s="118"/>
      <c r="R647" s="118"/>
      <c r="S647" s="118"/>
      <c r="T647" s="118"/>
      <c r="U647" s="118"/>
      <c r="V647" s="118"/>
      <c r="W647" s="118"/>
      <c r="X647" s="118"/>
      <c r="Y647" s="118"/>
      <c r="Z647" s="118"/>
      <c r="AA647" s="118"/>
      <c r="AB647" s="118"/>
      <c r="AC647" s="118"/>
      <c r="AD647" s="118"/>
      <c r="AE647" s="118"/>
      <c r="AF647" s="118"/>
      <c r="AG647" s="118"/>
      <c r="AH647" s="118"/>
      <c r="AI647" s="118"/>
      <c r="AJ647" s="118"/>
      <c r="AK647" s="118"/>
      <c r="AL647" s="118"/>
      <c r="AM647" s="118"/>
      <c r="AN647" s="118"/>
      <c r="AO647" s="118"/>
      <c r="AP647" s="118"/>
      <c r="AQ647" s="118"/>
      <c r="AR647" s="118"/>
      <c r="AS647" s="118"/>
      <c r="AT647" s="118"/>
      <c r="AU647" s="118"/>
      <c r="AV647" s="118"/>
      <c r="AW647" s="118"/>
      <c r="AX647" s="165" t="str">
        <f t="shared" si="10"/>
        <v/>
      </c>
      <c r="AY647" s="113"/>
      <c r="AZ647" s="113"/>
    </row>
    <row r="648" spans="1:52" x14ac:dyDescent="0.25">
      <c r="A648" s="113"/>
      <c r="B648" s="113"/>
      <c r="C648" s="113"/>
      <c r="D648" s="114"/>
      <c r="E648" s="113"/>
      <c r="F648" s="113"/>
      <c r="G648" s="113"/>
      <c r="H648" s="113"/>
      <c r="I648" s="115"/>
      <c r="J648" s="113"/>
      <c r="K648" s="113"/>
      <c r="L648" s="113"/>
      <c r="M648" s="118"/>
      <c r="N648" s="118"/>
      <c r="O648" s="118"/>
      <c r="P648" s="118"/>
      <c r="Q648" s="118"/>
      <c r="R648" s="118"/>
      <c r="S648" s="118"/>
      <c r="T648" s="118"/>
      <c r="U648" s="118"/>
      <c r="V648" s="118"/>
      <c r="W648" s="118"/>
      <c r="X648" s="118"/>
      <c r="Y648" s="118"/>
      <c r="Z648" s="118"/>
      <c r="AA648" s="118"/>
      <c r="AB648" s="118"/>
      <c r="AC648" s="118"/>
      <c r="AD648" s="118"/>
      <c r="AE648" s="118"/>
      <c r="AF648" s="118"/>
      <c r="AG648" s="118"/>
      <c r="AH648" s="118"/>
      <c r="AI648" s="118"/>
      <c r="AJ648" s="118"/>
      <c r="AK648" s="118"/>
      <c r="AL648" s="118"/>
      <c r="AM648" s="118"/>
      <c r="AN648" s="118"/>
      <c r="AO648" s="118"/>
      <c r="AP648" s="118"/>
      <c r="AQ648" s="118"/>
      <c r="AR648" s="118"/>
      <c r="AS648" s="118"/>
      <c r="AT648" s="118"/>
      <c r="AU648" s="118"/>
      <c r="AV648" s="118"/>
      <c r="AW648" s="118"/>
      <c r="AX648" s="165" t="str">
        <f t="shared" si="10"/>
        <v/>
      </c>
      <c r="AY648" s="113"/>
      <c r="AZ648" s="113"/>
    </row>
    <row r="649" spans="1:52" x14ac:dyDescent="0.25">
      <c r="A649" s="113"/>
      <c r="B649" s="113"/>
      <c r="C649" s="113"/>
      <c r="D649" s="114"/>
      <c r="E649" s="113"/>
      <c r="F649" s="113"/>
      <c r="G649" s="113"/>
      <c r="H649" s="113"/>
      <c r="I649" s="115"/>
      <c r="J649" s="113"/>
      <c r="K649" s="113"/>
      <c r="L649" s="113"/>
      <c r="M649" s="118"/>
      <c r="N649" s="118"/>
      <c r="O649" s="118"/>
      <c r="P649" s="118"/>
      <c r="Q649" s="118"/>
      <c r="R649" s="118"/>
      <c r="S649" s="118"/>
      <c r="T649" s="118"/>
      <c r="U649" s="118"/>
      <c r="V649" s="118"/>
      <c r="W649" s="118"/>
      <c r="X649" s="118"/>
      <c r="Y649" s="118"/>
      <c r="Z649" s="118"/>
      <c r="AA649" s="118"/>
      <c r="AB649" s="118"/>
      <c r="AC649" s="118"/>
      <c r="AD649" s="118"/>
      <c r="AE649" s="118"/>
      <c r="AF649" s="118"/>
      <c r="AG649" s="118"/>
      <c r="AH649" s="118"/>
      <c r="AI649" s="118"/>
      <c r="AJ649" s="118"/>
      <c r="AK649" s="118"/>
      <c r="AL649" s="118"/>
      <c r="AM649" s="118"/>
      <c r="AN649" s="118"/>
      <c r="AO649" s="118"/>
      <c r="AP649" s="118"/>
      <c r="AQ649" s="118"/>
      <c r="AR649" s="118"/>
      <c r="AS649" s="118"/>
      <c r="AT649" s="118"/>
      <c r="AU649" s="118"/>
      <c r="AV649" s="118"/>
      <c r="AW649" s="118"/>
      <c r="AX649" s="165" t="str">
        <f t="shared" si="10"/>
        <v/>
      </c>
      <c r="AY649" s="113"/>
      <c r="AZ649" s="113"/>
    </row>
    <row r="650" spans="1:52" x14ac:dyDescent="0.25">
      <c r="A650" s="113"/>
      <c r="B650" s="113"/>
      <c r="C650" s="113"/>
      <c r="D650" s="114"/>
      <c r="E650" s="113"/>
      <c r="F650" s="113"/>
      <c r="G650" s="113"/>
      <c r="H650" s="113"/>
      <c r="I650" s="115"/>
      <c r="J650" s="113"/>
      <c r="K650" s="113"/>
      <c r="L650" s="113"/>
      <c r="M650" s="118"/>
      <c r="N650" s="118"/>
      <c r="O650" s="118"/>
      <c r="P650" s="118"/>
      <c r="Q650" s="118"/>
      <c r="R650" s="118"/>
      <c r="S650" s="118"/>
      <c r="T650" s="118"/>
      <c r="U650" s="118"/>
      <c r="V650" s="118"/>
      <c r="W650" s="118"/>
      <c r="X650" s="118"/>
      <c r="Y650" s="118"/>
      <c r="Z650" s="118"/>
      <c r="AA650" s="118"/>
      <c r="AB650" s="118"/>
      <c r="AC650" s="118"/>
      <c r="AD650" s="118"/>
      <c r="AE650" s="118"/>
      <c r="AF650" s="118"/>
      <c r="AG650" s="118"/>
      <c r="AH650" s="118"/>
      <c r="AI650" s="118"/>
      <c r="AJ650" s="118"/>
      <c r="AK650" s="118"/>
      <c r="AL650" s="118"/>
      <c r="AM650" s="118"/>
      <c r="AN650" s="118"/>
      <c r="AO650" s="118"/>
      <c r="AP650" s="118"/>
      <c r="AQ650" s="118"/>
      <c r="AR650" s="118"/>
      <c r="AS650" s="118"/>
      <c r="AT650" s="118"/>
      <c r="AU650" s="118"/>
      <c r="AV650" s="118"/>
      <c r="AW650" s="118"/>
      <c r="AX650" s="165" t="str">
        <f t="shared" si="10"/>
        <v/>
      </c>
      <c r="AY650" s="113"/>
      <c r="AZ650" s="113"/>
    </row>
    <row r="651" spans="1:52" x14ac:dyDescent="0.25">
      <c r="A651" s="113"/>
      <c r="B651" s="113"/>
      <c r="C651" s="113"/>
      <c r="D651" s="114"/>
      <c r="E651" s="113"/>
      <c r="F651" s="113"/>
      <c r="G651" s="113"/>
      <c r="H651" s="113"/>
      <c r="I651" s="115"/>
      <c r="J651" s="113"/>
      <c r="K651" s="113"/>
      <c r="L651" s="113"/>
      <c r="M651" s="118"/>
      <c r="N651" s="118"/>
      <c r="O651" s="118"/>
      <c r="P651" s="118"/>
      <c r="Q651" s="118"/>
      <c r="R651" s="118"/>
      <c r="S651" s="118"/>
      <c r="T651" s="118"/>
      <c r="U651" s="118"/>
      <c r="V651" s="118"/>
      <c r="W651" s="118"/>
      <c r="X651" s="118"/>
      <c r="Y651" s="118"/>
      <c r="Z651" s="118"/>
      <c r="AA651" s="118"/>
      <c r="AB651" s="118"/>
      <c r="AC651" s="118"/>
      <c r="AD651" s="118"/>
      <c r="AE651" s="118"/>
      <c r="AF651" s="118"/>
      <c r="AG651" s="118"/>
      <c r="AH651" s="118"/>
      <c r="AI651" s="118"/>
      <c r="AJ651" s="118"/>
      <c r="AK651" s="118"/>
      <c r="AL651" s="118"/>
      <c r="AM651" s="118"/>
      <c r="AN651" s="118"/>
      <c r="AO651" s="118"/>
      <c r="AP651" s="118"/>
      <c r="AQ651" s="118"/>
      <c r="AR651" s="118"/>
      <c r="AS651" s="118"/>
      <c r="AT651" s="118"/>
      <c r="AU651" s="118"/>
      <c r="AV651" s="118"/>
      <c r="AW651" s="118"/>
      <c r="AX651" s="165" t="str">
        <f t="shared" si="10"/>
        <v/>
      </c>
      <c r="AY651" s="113"/>
      <c r="AZ651" s="113"/>
    </row>
    <row r="652" spans="1:52" x14ac:dyDescent="0.25">
      <c r="A652" s="113"/>
      <c r="B652" s="113"/>
      <c r="C652" s="113"/>
      <c r="D652" s="114"/>
      <c r="E652" s="113"/>
      <c r="F652" s="113"/>
      <c r="G652" s="113"/>
      <c r="H652" s="113"/>
      <c r="I652" s="115"/>
      <c r="J652" s="113"/>
      <c r="K652" s="113"/>
      <c r="L652" s="113"/>
      <c r="M652" s="118"/>
      <c r="N652" s="118"/>
      <c r="O652" s="118"/>
      <c r="P652" s="118"/>
      <c r="Q652" s="118"/>
      <c r="R652" s="118"/>
      <c r="S652" s="118"/>
      <c r="T652" s="118"/>
      <c r="U652" s="118"/>
      <c r="V652" s="118"/>
      <c r="W652" s="118"/>
      <c r="X652" s="118"/>
      <c r="Y652" s="118"/>
      <c r="Z652" s="118"/>
      <c r="AA652" s="118"/>
      <c r="AB652" s="118"/>
      <c r="AC652" s="118"/>
      <c r="AD652" s="118"/>
      <c r="AE652" s="118"/>
      <c r="AF652" s="118"/>
      <c r="AG652" s="118"/>
      <c r="AH652" s="118"/>
      <c r="AI652" s="118"/>
      <c r="AJ652" s="118"/>
      <c r="AK652" s="118"/>
      <c r="AL652" s="118"/>
      <c r="AM652" s="118"/>
      <c r="AN652" s="118"/>
      <c r="AO652" s="118"/>
      <c r="AP652" s="118"/>
      <c r="AQ652" s="118"/>
      <c r="AR652" s="118"/>
      <c r="AS652" s="118"/>
      <c r="AT652" s="118"/>
      <c r="AU652" s="118"/>
      <c r="AV652" s="118"/>
      <c r="AW652" s="118"/>
      <c r="AX652" s="165" t="str">
        <f t="shared" si="10"/>
        <v/>
      </c>
      <c r="AY652" s="113"/>
      <c r="AZ652" s="113"/>
    </row>
    <row r="653" spans="1:52" x14ac:dyDescent="0.25">
      <c r="A653" s="113"/>
      <c r="B653" s="113"/>
      <c r="C653" s="113"/>
      <c r="D653" s="114"/>
      <c r="E653" s="113"/>
      <c r="F653" s="113"/>
      <c r="G653" s="113"/>
      <c r="H653" s="113"/>
      <c r="I653" s="115"/>
      <c r="J653" s="113"/>
      <c r="K653" s="113"/>
      <c r="L653" s="113"/>
      <c r="M653" s="118"/>
      <c r="N653" s="118"/>
      <c r="O653" s="118"/>
      <c r="P653" s="118"/>
      <c r="Q653" s="118"/>
      <c r="R653" s="118"/>
      <c r="S653" s="118"/>
      <c r="T653" s="118"/>
      <c r="U653" s="118"/>
      <c r="V653" s="118"/>
      <c r="W653" s="118"/>
      <c r="X653" s="118"/>
      <c r="Y653" s="118"/>
      <c r="Z653" s="118"/>
      <c r="AA653" s="118"/>
      <c r="AB653" s="118"/>
      <c r="AC653" s="118"/>
      <c r="AD653" s="118"/>
      <c r="AE653" s="118"/>
      <c r="AF653" s="118"/>
      <c r="AG653" s="118"/>
      <c r="AH653" s="118"/>
      <c r="AI653" s="118"/>
      <c r="AJ653" s="118"/>
      <c r="AK653" s="118"/>
      <c r="AL653" s="118"/>
      <c r="AM653" s="118"/>
      <c r="AN653" s="118"/>
      <c r="AO653" s="118"/>
      <c r="AP653" s="118"/>
      <c r="AQ653" s="118"/>
      <c r="AR653" s="118"/>
      <c r="AS653" s="118"/>
      <c r="AT653" s="118"/>
      <c r="AU653" s="118"/>
      <c r="AV653" s="118"/>
      <c r="AW653" s="118"/>
      <c r="AX653" s="165" t="str">
        <f t="shared" si="10"/>
        <v/>
      </c>
      <c r="AY653" s="113"/>
      <c r="AZ653" s="113"/>
    </row>
    <row r="654" spans="1:52" x14ac:dyDescent="0.25">
      <c r="A654" s="113"/>
      <c r="B654" s="113"/>
      <c r="C654" s="113"/>
      <c r="D654" s="114"/>
      <c r="E654" s="113"/>
      <c r="F654" s="113"/>
      <c r="G654" s="113"/>
      <c r="H654" s="113"/>
      <c r="I654" s="115"/>
      <c r="J654" s="113"/>
      <c r="K654" s="113"/>
      <c r="L654" s="113"/>
      <c r="M654" s="118"/>
      <c r="N654" s="118"/>
      <c r="O654" s="118"/>
      <c r="P654" s="118"/>
      <c r="Q654" s="118"/>
      <c r="R654" s="118"/>
      <c r="S654" s="118"/>
      <c r="T654" s="118"/>
      <c r="U654" s="118"/>
      <c r="V654" s="118"/>
      <c r="W654" s="118"/>
      <c r="X654" s="118"/>
      <c r="Y654" s="118"/>
      <c r="Z654" s="118"/>
      <c r="AA654" s="118"/>
      <c r="AB654" s="118"/>
      <c r="AC654" s="118"/>
      <c r="AD654" s="118"/>
      <c r="AE654" s="118"/>
      <c r="AF654" s="118"/>
      <c r="AG654" s="118"/>
      <c r="AH654" s="118"/>
      <c r="AI654" s="118"/>
      <c r="AJ654" s="118"/>
      <c r="AK654" s="118"/>
      <c r="AL654" s="118"/>
      <c r="AM654" s="118"/>
      <c r="AN654" s="118"/>
      <c r="AO654" s="118"/>
      <c r="AP654" s="118"/>
      <c r="AQ654" s="118"/>
      <c r="AR654" s="118"/>
      <c r="AS654" s="118"/>
      <c r="AT654" s="118"/>
      <c r="AU654" s="118"/>
      <c r="AV654" s="118"/>
      <c r="AW654" s="118"/>
      <c r="AX654" s="165" t="str">
        <f t="shared" si="10"/>
        <v/>
      </c>
      <c r="AY654" s="113"/>
      <c r="AZ654" s="113"/>
    </row>
    <row r="655" spans="1:52" x14ac:dyDescent="0.25">
      <c r="A655" s="113"/>
      <c r="B655" s="113"/>
      <c r="C655" s="113"/>
      <c r="D655" s="114"/>
      <c r="E655" s="113"/>
      <c r="F655" s="113"/>
      <c r="G655" s="113"/>
      <c r="H655" s="113"/>
      <c r="I655" s="115"/>
      <c r="J655" s="113"/>
      <c r="K655" s="113"/>
      <c r="L655" s="113"/>
      <c r="M655" s="118"/>
      <c r="N655" s="118"/>
      <c r="O655" s="118"/>
      <c r="P655" s="118"/>
      <c r="Q655" s="118"/>
      <c r="R655" s="118"/>
      <c r="S655" s="118"/>
      <c r="T655" s="118"/>
      <c r="U655" s="118"/>
      <c r="V655" s="118"/>
      <c r="W655" s="118"/>
      <c r="X655" s="118"/>
      <c r="Y655" s="118"/>
      <c r="Z655" s="118"/>
      <c r="AA655" s="118"/>
      <c r="AB655" s="118"/>
      <c r="AC655" s="118"/>
      <c r="AD655" s="118"/>
      <c r="AE655" s="118"/>
      <c r="AF655" s="118"/>
      <c r="AG655" s="118"/>
      <c r="AH655" s="118"/>
      <c r="AI655" s="118"/>
      <c r="AJ655" s="118"/>
      <c r="AK655" s="118"/>
      <c r="AL655" s="118"/>
      <c r="AM655" s="118"/>
      <c r="AN655" s="118"/>
      <c r="AO655" s="118"/>
      <c r="AP655" s="118"/>
      <c r="AQ655" s="118"/>
      <c r="AR655" s="118"/>
      <c r="AS655" s="118"/>
      <c r="AT655" s="118"/>
      <c r="AU655" s="118"/>
      <c r="AV655" s="118"/>
      <c r="AW655" s="118"/>
      <c r="AX655" s="165" t="str">
        <f t="shared" si="10"/>
        <v/>
      </c>
      <c r="AY655" s="113"/>
      <c r="AZ655" s="113"/>
    </row>
    <row r="656" spans="1:52" x14ac:dyDescent="0.25">
      <c r="A656" s="113"/>
      <c r="B656" s="113"/>
      <c r="C656" s="113"/>
      <c r="D656" s="114"/>
      <c r="E656" s="113"/>
      <c r="F656" s="113"/>
      <c r="G656" s="113"/>
      <c r="H656" s="113"/>
      <c r="I656" s="115"/>
      <c r="J656" s="113"/>
      <c r="K656" s="113"/>
      <c r="L656" s="113"/>
      <c r="M656" s="118"/>
      <c r="N656" s="118"/>
      <c r="O656" s="118"/>
      <c r="P656" s="118"/>
      <c r="Q656" s="118"/>
      <c r="R656" s="118"/>
      <c r="S656" s="118"/>
      <c r="T656" s="118"/>
      <c r="U656" s="118"/>
      <c r="V656" s="118"/>
      <c r="W656" s="118"/>
      <c r="X656" s="118"/>
      <c r="Y656" s="118"/>
      <c r="Z656" s="118"/>
      <c r="AA656" s="118"/>
      <c r="AB656" s="118"/>
      <c r="AC656" s="118"/>
      <c r="AD656" s="118"/>
      <c r="AE656" s="118"/>
      <c r="AF656" s="118"/>
      <c r="AG656" s="118"/>
      <c r="AH656" s="118"/>
      <c r="AI656" s="118"/>
      <c r="AJ656" s="118"/>
      <c r="AK656" s="118"/>
      <c r="AL656" s="118"/>
      <c r="AM656" s="118"/>
      <c r="AN656" s="118"/>
      <c r="AO656" s="118"/>
      <c r="AP656" s="118"/>
      <c r="AQ656" s="118"/>
      <c r="AR656" s="118"/>
      <c r="AS656" s="118"/>
      <c r="AT656" s="118"/>
      <c r="AU656" s="118"/>
      <c r="AV656" s="118"/>
      <c r="AW656" s="118"/>
      <c r="AX656" s="165" t="str">
        <f t="shared" si="10"/>
        <v/>
      </c>
      <c r="AY656" s="113"/>
      <c r="AZ656" s="113"/>
    </row>
    <row r="657" spans="1:52" x14ac:dyDescent="0.25">
      <c r="A657" s="113"/>
      <c r="B657" s="113"/>
      <c r="C657" s="113"/>
      <c r="D657" s="114"/>
      <c r="E657" s="113"/>
      <c r="F657" s="113"/>
      <c r="G657" s="113"/>
      <c r="H657" s="113"/>
      <c r="I657" s="115"/>
      <c r="J657" s="113"/>
      <c r="K657" s="113"/>
      <c r="L657" s="113"/>
      <c r="M657" s="118"/>
      <c r="N657" s="118"/>
      <c r="O657" s="118"/>
      <c r="P657" s="118"/>
      <c r="Q657" s="118"/>
      <c r="R657" s="118"/>
      <c r="S657" s="118"/>
      <c r="T657" s="118"/>
      <c r="U657" s="118"/>
      <c r="V657" s="118"/>
      <c r="W657" s="118"/>
      <c r="X657" s="118"/>
      <c r="Y657" s="118"/>
      <c r="Z657" s="118"/>
      <c r="AA657" s="118"/>
      <c r="AB657" s="118"/>
      <c r="AC657" s="118"/>
      <c r="AD657" s="118"/>
      <c r="AE657" s="118"/>
      <c r="AF657" s="118"/>
      <c r="AG657" s="118"/>
      <c r="AH657" s="118"/>
      <c r="AI657" s="118"/>
      <c r="AJ657" s="118"/>
      <c r="AK657" s="118"/>
      <c r="AL657" s="118"/>
      <c r="AM657" s="118"/>
      <c r="AN657" s="118"/>
      <c r="AO657" s="118"/>
      <c r="AP657" s="118"/>
      <c r="AQ657" s="118"/>
      <c r="AR657" s="118"/>
      <c r="AS657" s="118"/>
      <c r="AT657" s="118"/>
      <c r="AU657" s="118"/>
      <c r="AV657" s="118"/>
      <c r="AW657" s="118"/>
      <c r="AX657" s="165" t="str">
        <f t="shared" si="10"/>
        <v/>
      </c>
      <c r="AY657" s="113"/>
      <c r="AZ657" s="113"/>
    </row>
    <row r="658" spans="1:52" x14ac:dyDescent="0.25">
      <c r="A658" s="113"/>
      <c r="B658" s="113"/>
      <c r="C658" s="113"/>
      <c r="D658" s="114"/>
      <c r="E658" s="113"/>
      <c r="F658" s="113"/>
      <c r="G658" s="113"/>
      <c r="H658" s="113"/>
      <c r="I658" s="115"/>
      <c r="J658" s="113"/>
      <c r="K658" s="113"/>
      <c r="L658" s="113"/>
      <c r="M658" s="118"/>
      <c r="N658" s="118"/>
      <c r="O658" s="118"/>
      <c r="P658" s="118"/>
      <c r="Q658" s="118"/>
      <c r="R658" s="118"/>
      <c r="S658" s="118"/>
      <c r="T658" s="118"/>
      <c r="U658" s="118"/>
      <c r="V658" s="118"/>
      <c r="W658" s="118"/>
      <c r="X658" s="118"/>
      <c r="Y658" s="118"/>
      <c r="Z658" s="118"/>
      <c r="AA658" s="118"/>
      <c r="AB658" s="118"/>
      <c r="AC658" s="118"/>
      <c r="AD658" s="118"/>
      <c r="AE658" s="118"/>
      <c r="AF658" s="118"/>
      <c r="AG658" s="118"/>
      <c r="AH658" s="118"/>
      <c r="AI658" s="118"/>
      <c r="AJ658" s="118"/>
      <c r="AK658" s="118"/>
      <c r="AL658" s="118"/>
      <c r="AM658" s="118"/>
      <c r="AN658" s="118"/>
      <c r="AO658" s="118"/>
      <c r="AP658" s="118"/>
      <c r="AQ658" s="118"/>
      <c r="AR658" s="118"/>
      <c r="AS658" s="118"/>
      <c r="AT658" s="118"/>
      <c r="AU658" s="118"/>
      <c r="AV658" s="118"/>
      <c r="AW658" s="118"/>
      <c r="AX658" s="165" t="str">
        <f t="shared" si="10"/>
        <v/>
      </c>
      <c r="AY658" s="113"/>
      <c r="AZ658" s="113"/>
    </row>
    <row r="659" spans="1:52" x14ac:dyDescent="0.25">
      <c r="A659" s="113"/>
      <c r="B659" s="113"/>
      <c r="C659" s="113"/>
      <c r="D659" s="114"/>
      <c r="E659" s="113"/>
      <c r="F659" s="113"/>
      <c r="G659" s="113"/>
      <c r="H659" s="113"/>
      <c r="I659" s="115"/>
      <c r="J659" s="113"/>
      <c r="K659" s="113"/>
      <c r="L659" s="113"/>
      <c r="M659" s="118"/>
      <c r="N659" s="118"/>
      <c r="O659" s="118"/>
      <c r="P659" s="118"/>
      <c r="Q659" s="118"/>
      <c r="R659" s="118"/>
      <c r="S659" s="118"/>
      <c r="T659" s="118"/>
      <c r="U659" s="118"/>
      <c r="V659" s="118"/>
      <c r="W659" s="118"/>
      <c r="X659" s="118"/>
      <c r="Y659" s="118"/>
      <c r="Z659" s="118"/>
      <c r="AA659" s="118"/>
      <c r="AB659" s="118"/>
      <c r="AC659" s="118"/>
      <c r="AD659" s="118"/>
      <c r="AE659" s="118"/>
      <c r="AF659" s="118"/>
      <c r="AG659" s="118"/>
      <c r="AH659" s="118"/>
      <c r="AI659" s="118"/>
      <c r="AJ659" s="118"/>
      <c r="AK659" s="118"/>
      <c r="AL659" s="118"/>
      <c r="AM659" s="118"/>
      <c r="AN659" s="118"/>
      <c r="AO659" s="118"/>
      <c r="AP659" s="118"/>
      <c r="AQ659" s="118"/>
      <c r="AR659" s="118"/>
      <c r="AS659" s="118"/>
      <c r="AT659" s="118"/>
      <c r="AU659" s="118"/>
      <c r="AV659" s="118"/>
      <c r="AW659" s="118"/>
      <c r="AX659" s="165" t="str">
        <f t="shared" si="10"/>
        <v/>
      </c>
      <c r="AY659" s="113"/>
      <c r="AZ659" s="113"/>
    </row>
    <row r="660" spans="1:52" x14ac:dyDescent="0.25">
      <c r="A660" s="113"/>
      <c r="B660" s="113"/>
      <c r="C660" s="113"/>
      <c r="D660" s="114"/>
      <c r="E660" s="113"/>
      <c r="F660" s="113"/>
      <c r="G660" s="113"/>
      <c r="H660" s="113"/>
      <c r="I660" s="115"/>
      <c r="J660" s="113"/>
      <c r="K660" s="113"/>
      <c r="L660" s="113"/>
      <c r="M660" s="118"/>
      <c r="N660" s="118"/>
      <c r="O660" s="118"/>
      <c r="P660" s="118"/>
      <c r="Q660" s="118"/>
      <c r="R660" s="118"/>
      <c r="S660" s="118"/>
      <c r="T660" s="118"/>
      <c r="U660" s="118"/>
      <c r="V660" s="118"/>
      <c r="W660" s="118"/>
      <c r="X660" s="118"/>
      <c r="Y660" s="118"/>
      <c r="Z660" s="118"/>
      <c r="AA660" s="118"/>
      <c r="AB660" s="118"/>
      <c r="AC660" s="118"/>
      <c r="AD660" s="118"/>
      <c r="AE660" s="118"/>
      <c r="AF660" s="118"/>
      <c r="AG660" s="118"/>
      <c r="AH660" s="118"/>
      <c r="AI660" s="118"/>
      <c r="AJ660" s="118"/>
      <c r="AK660" s="118"/>
      <c r="AL660" s="118"/>
      <c r="AM660" s="118"/>
      <c r="AN660" s="118"/>
      <c r="AO660" s="118"/>
      <c r="AP660" s="118"/>
      <c r="AQ660" s="118"/>
      <c r="AR660" s="118"/>
      <c r="AS660" s="118"/>
      <c r="AT660" s="118"/>
      <c r="AU660" s="118"/>
      <c r="AV660" s="118"/>
      <c r="AW660" s="118"/>
      <c r="AX660" s="165" t="str">
        <f t="shared" si="10"/>
        <v/>
      </c>
      <c r="AY660" s="113"/>
      <c r="AZ660" s="113"/>
    </row>
    <row r="661" spans="1:52" x14ac:dyDescent="0.25">
      <c r="A661" s="113"/>
      <c r="B661" s="113"/>
      <c r="C661" s="113"/>
      <c r="D661" s="114"/>
      <c r="E661" s="113"/>
      <c r="F661" s="113"/>
      <c r="G661" s="113"/>
      <c r="H661" s="113"/>
      <c r="I661" s="115"/>
      <c r="J661" s="113"/>
      <c r="K661" s="113"/>
      <c r="L661" s="113"/>
      <c r="M661" s="118"/>
      <c r="N661" s="118"/>
      <c r="O661" s="118"/>
      <c r="P661" s="118"/>
      <c r="Q661" s="118"/>
      <c r="R661" s="118"/>
      <c r="S661" s="118"/>
      <c r="T661" s="118"/>
      <c r="U661" s="118"/>
      <c r="V661" s="118"/>
      <c r="W661" s="118"/>
      <c r="X661" s="118"/>
      <c r="Y661" s="118"/>
      <c r="Z661" s="118"/>
      <c r="AA661" s="118"/>
      <c r="AB661" s="118"/>
      <c r="AC661" s="118"/>
      <c r="AD661" s="118"/>
      <c r="AE661" s="118"/>
      <c r="AF661" s="118"/>
      <c r="AG661" s="118"/>
      <c r="AH661" s="118"/>
      <c r="AI661" s="118"/>
      <c r="AJ661" s="118"/>
      <c r="AK661" s="118"/>
      <c r="AL661" s="118"/>
      <c r="AM661" s="118"/>
      <c r="AN661" s="118"/>
      <c r="AO661" s="118"/>
      <c r="AP661" s="118"/>
      <c r="AQ661" s="118"/>
      <c r="AR661" s="118"/>
      <c r="AS661" s="118"/>
      <c r="AT661" s="118"/>
      <c r="AU661" s="118"/>
      <c r="AV661" s="118"/>
      <c r="AW661" s="118"/>
      <c r="AX661" s="165" t="str">
        <f t="shared" si="10"/>
        <v/>
      </c>
      <c r="AY661" s="113"/>
      <c r="AZ661" s="113"/>
    </row>
    <row r="662" spans="1:52" x14ac:dyDescent="0.25">
      <c r="A662" s="113"/>
      <c r="B662" s="113"/>
      <c r="C662" s="113"/>
      <c r="D662" s="114"/>
      <c r="E662" s="113"/>
      <c r="F662" s="113"/>
      <c r="G662" s="113"/>
      <c r="H662" s="113"/>
      <c r="I662" s="115"/>
      <c r="J662" s="113"/>
      <c r="K662" s="113"/>
      <c r="L662" s="113"/>
      <c r="M662" s="118"/>
      <c r="N662" s="118"/>
      <c r="O662" s="118"/>
      <c r="P662" s="118"/>
      <c r="Q662" s="118"/>
      <c r="R662" s="118"/>
      <c r="S662" s="118"/>
      <c r="T662" s="118"/>
      <c r="U662" s="118"/>
      <c r="V662" s="118"/>
      <c r="W662" s="118"/>
      <c r="X662" s="118"/>
      <c r="Y662" s="118"/>
      <c r="Z662" s="118"/>
      <c r="AA662" s="118"/>
      <c r="AB662" s="118"/>
      <c r="AC662" s="118"/>
      <c r="AD662" s="118"/>
      <c r="AE662" s="118"/>
      <c r="AF662" s="118"/>
      <c r="AG662" s="118"/>
      <c r="AH662" s="118"/>
      <c r="AI662" s="118"/>
      <c r="AJ662" s="118"/>
      <c r="AK662" s="118"/>
      <c r="AL662" s="118"/>
      <c r="AM662" s="118"/>
      <c r="AN662" s="118"/>
      <c r="AO662" s="118"/>
      <c r="AP662" s="118"/>
      <c r="AQ662" s="118"/>
      <c r="AR662" s="118"/>
      <c r="AS662" s="118"/>
      <c r="AT662" s="118"/>
      <c r="AU662" s="118"/>
      <c r="AV662" s="118"/>
      <c r="AW662" s="118"/>
      <c r="AX662" s="165" t="str">
        <f t="shared" si="10"/>
        <v/>
      </c>
      <c r="AY662" s="113"/>
      <c r="AZ662" s="113"/>
    </row>
    <row r="663" spans="1:52" x14ac:dyDescent="0.25">
      <c r="A663" s="113"/>
      <c r="B663" s="113"/>
      <c r="C663" s="113"/>
      <c r="D663" s="114"/>
      <c r="E663" s="113"/>
      <c r="F663" s="113"/>
      <c r="G663" s="113"/>
      <c r="H663" s="113"/>
      <c r="I663" s="115"/>
      <c r="J663" s="113"/>
      <c r="K663" s="113"/>
      <c r="L663" s="113"/>
      <c r="M663" s="118"/>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8"/>
      <c r="AL663" s="118"/>
      <c r="AM663" s="118"/>
      <c r="AN663" s="118"/>
      <c r="AO663" s="118"/>
      <c r="AP663" s="118"/>
      <c r="AQ663" s="118"/>
      <c r="AR663" s="118"/>
      <c r="AS663" s="118"/>
      <c r="AT663" s="118"/>
      <c r="AU663" s="118"/>
      <c r="AV663" s="118"/>
      <c r="AW663" s="118"/>
      <c r="AX663" s="165" t="str">
        <f t="shared" si="10"/>
        <v/>
      </c>
      <c r="AY663" s="113"/>
      <c r="AZ663" s="113"/>
    </row>
    <row r="664" spans="1:52" x14ac:dyDescent="0.25">
      <c r="A664" s="113"/>
      <c r="B664" s="113"/>
      <c r="C664" s="113"/>
      <c r="D664" s="114"/>
      <c r="E664" s="113"/>
      <c r="F664" s="113"/>
      <c r="G664" s="113"/>
      <c r="H664" s="113"/>
      <c r="I664" s="115"/>
      <c r="J664" s="113"/>
      <c r="K664" s="113"/>
      <c r="L664" s="113"/>
      <c r="M664" s="118"/>
      <c r="N664" s="118"/>
      <c r="O664" s="118"/>
      <c r="P664" s="118"/>
      <c r="Q664" s="118"/>
      <c r="R664" s="118"/>
      <c r="S664" s="118"/>
      <c r="T664" s="118"/>
      <c r="U664" s="118"/>
      <c r="V664" s="118"/>
      <c r="W664" s="118"/>
      <c r="X664" s="118"/>
      <c r="Y664" s="118"/>
      <c r="Z664" s="118"/>
      <c r="AA664" s="118"/>
      <c r="AB664" s="118"/>
      <c r="AC664" s="118"/>
      <c r="AD664" s="118"/>
      <c r="AE664" s="118"/>
      <c r="AF664" s="118"/>
      <c r="AG664" s="118"/>
      <c r="AH664" s="118"/>
      <c r="AI664" s="118"/>
      <c r="AJ664" s="118"/>
      <c r="AK664" s="118"/>
      <c r="AL664" s="118"/>
      <c r="AM664" s="118"/>
      <c r="AN664" s="118"/>
      <c r="AO664" s="118"/>
      <c r="AP664" s="118"/>
      <c r="AQ664" s="118"/>
      <c r="AR664" s="118"/>
      <c r="AS664" s="118"/>
      <c r="AT664" s="118"/>
      <c r="AU664" s="118"/>
      <c r="AV664" s="118"/>
      <c r="AW664" s="118"/>
      <c r="AX664" s="165" t="str">
        <f t="shared" si="10"/>
        <v/>
      </c>
      <c r="AY664" s="113"/>
      <c r="AZ664" s="113"/>
    </row>
    <row r="665" spans="1:52" x14ac:dyDescent="0.25">
      <c r="A665" s="113"/>
      <c r="B665" s="113"/>
      <c r="C665" s="113"/>
      <c r="D665" s="114"/>
      <c r="E665" s="113"/>
      <c r="F665" s="113"/>
      <c r="G665" s="113"/>
      <c r="H665" s="113"/>
      <c r="I665" s="115"/>
      <c r="J665" s="113"/>
      <c r="K665" s="113"/>
      <c r="L665" s="113"/>
      <c r="M665" s="118"/>
      <c r="N665" s="118"/>
      <c r="O665" s="118"/>
      <c r="P665" s="118"/>
      <c r="Q665" s="118"/>
      <c r="R665" s="118"/>
      <c r="S665" s="118"/>
      <c r="T665" s="118"/>
      <c r="U665" s="118"/>
      <c r="V665" s="118"/>
      <c r="W665" s="118"/>
      <c r="X665" s="118"/>
      <c r="Y665" s="118"/>
      <c r="Z665" s="118"/>
      <c r="AA665" s="118"/>
      <c r="AB665" s="118"/>
      <c r="AC665" s="118"/>
      <c r="AD665" s="118"/>
      <c r="AE665" s="118"/>
      <c r="AF665" s="118"/>
      <c r="AG665" s="118"/>
      <c r="AH665" s="118"/>
      <c r="AI665" s="118"/>
      <c r="AJ665" s="118"/>
      <c r="AK665" s="118"/>
      <c r="AL665" s="118"/>
      <c r="AM665" s="118"/>
      <c r="AN665" s="118"/>
      <c r="AO665" s="118"/>
      <c r="AP665" s="118"/>
      <c r="AQ665" s="118"/>
      <c r="AR665" s="118"/>
      <c r="AS665" s="118"/>
      <c r="AT665" s="118"/>
      <c r="AU665" s="118"/>
      <c r="AV665" s="118"/>
      <c r="AW665" s="118"/>
      <c r="AX665" s="165" t="str">
        <f t="shared" si="10"/>
        <v/>
      </c>
      <c r="AY665" s="113"/>
      <c r="AZ665" s="113"/>
    </row>
    <row r="666" spans="1:52" x14ac:dyDescent="0.25">
      <c r="A666" s="113"/>
      <c r="B666" s="113"/>
      <c r="C666" s="113"/>
      <c r="D666" s="114"/>
      <c r="E666" s="113"/>
      <c r="F666" s="113"/>
      <c r="G666" s="113"/>
      <c r="H666" s="113"/>
      <c r="I666" s="115"/>
      <c r="J666" s="113"/>
      <c r="K666" s="113"/>
      <c r="L666" s="113"/>
      <c r="M666" s="118"/>
      <c r="N666" s="118"/>
      <c r="O666" s="118"/>
      <c r="P666" s="118"/>
      <c r="Q666" s="118"/>
      <c r="R666" s="118"/>
      <c r="S666" s="118"/>
      <c r="T666" s="118"/>
      <c r="U666" s="118"/>
      <c r="V666" s="118"/>
      <c r="W666" s="118"/>
      <c r="X666" s="118"/>
      <c r="Y666" s="118"/>
      <c r="Z666" s="118"/>
      <c r="AA666" s="118"/>
      <c r="AB666" s="118"/>
      <c r="AC666" s="118"/>
      <c r="AD666" s="118"/>
      <c r="AE666" s="118"/>
      <c r="AF666" s="118"/>
      <c r="AG666" s="118"/>
      <c r="AH666" s="118"/>
      <c r="AI666" s="118"/>
      <c r="AJ666" s="118"/>
      <c r="AK666" s="118"/>
      <c r="AL666" s="118"/>
      <c r="AM666" s="118"/>
      <c r="AN666" s="118"/>
      <c r="AO666" s="118"/>
      <c r="AP666" s="118"/>
      <c r="AQ666" s="118"/>
      <c r="AR666" s="118"/>
      <c r="AS666" s="118"/>
      <c r="AT666" s="118"/>
      <c r="AU666" s="118"/>
      <c r="AV666" s="118"/>
      <c r="AW666" s="118"/>
      <c r="AX666" s="165" t="str">
        <f t="shared" si="10"/>
        <v/>
      </c>
      <c r="AY666" s="113"/>
      <c r="AZ666" s="113"/>
    </row>
    <row r="667" spans="1:52" x14ac:dyDescent="0.25">
      <c r="A667" s="113"/>
      <c r="B667" s="113"/>
      <c r="C667" s="113"/>
      <c r="D667" s="114"/>
      <c r="E667" s="113"/>
      <c r="F667" s="113"/>
      <c r="G667" s="113"/>
      <c r="H667" s="113"/>
      <c r="I667" s="115"/>
      <c r="J667" s="113"/>
      <c r="K667" s="113"/>
      <c r="L667" s="113"/>
      <c r="M667" s="118"/>
      <c r="N667" s="118"/>
      <c r="O667" s="118"/>
      <c r="P667" s="118"/>
      <c r="Q667" s="118"/>
      <c r="R667" s="118"/>
      <c r="S667" s="118"/>
      <c r="T667" s="118"/>
      <c r="U667" s="118"/>
      <c r="V667" s="118"/>
      <c r="W667" s="118"/>
      <c r="X667" s="118"/>
      <c r="Y667" s="118"/>
      <c r="Z667" s="118"/>
      <c r="AA667" s="118"/>
      <c r="AB667" s="118"/>
      <c r="AC667" s="118"/>
      <c r="AD667" s="118"/>
      <c r="AE667" s="118"/>
      <c r="AF667" s="118"/>
      <c r="AG667" s="118"/>
      <c r="AH667" s="118"/>
      <c r="AI667" s="118"/>
      <c r="AJ667" s="118"/>
      <c r="AK667" s="118"/>
      <c r="AL667" s="118"/>
      <c r="AM667" s="118"/>
      <c r="AN667" s="118"/>
      <c r="AO667" s="118"/>
      <c r="AP667" s="118"/>
      <c r="AQ667" s="118"/>
      <c r="AR667" s="118"/>
      <c r="AS667" s="118"/>
      <c r="AT667" s="118"/>
      <c r="AU667" s="118"/>
      <c r="AV667" s="118"/>
      <c r="AW667" s="118"/>
      <c r="AX667" s="165" t="str">
        <f t="shared" si="10"/>
        <v/>
      </c>
      <c r="AY667" s="113"/>
      <c r="AZ667" s="113"/>
    </row>
    <row r="668" spans="1:52" x14ac:dyDescent="0.25">
      <c r="A668" s="113"/>
      <c r="B668" s="113"/>
      <c r="C668" s="113"/>
      <c r="D668" s="114"/>
      <c r="E668" s="113"/>
      <c r="F668" s="113"/>
      <c r="G668" s="113"/>
      <c r="H668" s="113"/>
      <c r="I668" s="115"/>
      <c r="J668" s="113"/>
      <c r="K668" s="113"/>
      <c r="L668" s="113"/>
      <c r="M668" s="118"/>
      <c r="N668" s="118"/>
      <c r="O668" s="118"/>
      <c r="P668" s="118"/>
      <c r="Q668" s="118"/>
      <c r="R668" s="118"/>
      <c r="S668" s="118"/>
      <c r="T668" s="118"/>
      <c r="U668" s="118"/>
      <c r="V668" s="118"/>
      <c r="W668" s="118"/>
      <c r="X668" s="118"/>
      <c r="Y668" s="118"/>
      <c r="Z668" s="118"/>
      <c r="AA668" s="118"/>
      <c r="AB668" s="118"/>
      <c r="AC668" s="118"/>
      <c r="AD668" s="118"/>
      <c r="AE668" s="118"/>
      <c r="AF668" s="118"/>
      <c r="AG668" s="118"/>
      <c r="AH668" s="118"/>
      <c r="AI668" s="118"/>
      <c r="AJ668" s="118"/>
      <c r="AK668" s="118"/>
      <c r="AL668" s="118"/>
      <c r="AM668" s="118"/>
      <c r="AN668" s="118"/>
      <c r="AO668" s="118"/>
      <c r="AP668" s="118"/>
      <c r="AQ668" s="118"/>
      <c r="AR668" s="118"/>
      <c r="AS668" s="118"/>
      <c r="AT668" s="118"/>
      <c r="AU668" s="118"/>
      <c r="AV668" s="118"/>
      <c r="AW668" s="118"/>
      <c r="AX668" s="165" t="str">
        <f t="shared" si="10"/>
        <v/>
      </c>
      <c r="AY668" s="113"/>
      <c r="AZ668" s="113"/>
    </row>
    <row r="669" spans="1:52" x14ac:dyDescent="0.25">
      <c r="A669" s="113"/>
      <c r="B669" s="113"/>
      <c r="C669" s="113"/>
      <c r="D669" s="114"/>
      <c r="E669" s="113"/>
      <c r="F669" s="113"/>
      <c r="G669" s="113"/>
      <c r="H669" s="113"/>
      <c r="I669" s="115"/>
      <c r="J669" s="113"/>
      <c r="K669" s="113"/>
      <c r="L669" s="113"/>
      <c r="M669" s="118"/>
      <c r="N669" s="118"/>
      <c r="O669" s="118"/>
      <c r="P669" s="118"/>
      <c r="Q669" s="118"/>
      <c r="R669" s="118"/>
      <c r="S669" s="118"/>
      <c r="T669" s="118"/>
      <c r="U669" s="118"/>
      <c r="V669" s="118"/>
      <c r="W669" s="118"/>
      <c r="X669" s="118"/>
      <c r="Y669" s="118"/>
      <c r="Z669" s="118"/>
      <c r="AA669" s="118"/>
      <c r="AB669" s="118"/>
      <c r="AC669" s="118"/>
      <c r="AD669" s="118"/>
      <c r="AE669" s="118"/>
      <c r="AF669" s="118"/>
      <c r="AG669" s="118"/>
      <c r="AH669" s="118"/>
      <c r="AI669" s="118"/>
      <c r="AJ669" s="118"/>
      <c r="AK669" s="118"/>
      <c r="AL669" s="118"/>
      <c r="AM669" s="118"/>
      <c r="AN669" s="118"/>
      <c r="AO669" s="118"/>
      <c r="AP669" s="118"/>
      <c r="AQ669" s="118"/>
      <c r="AR669" s="118"/>
      <c r="AS669" s="118"/>
      <c r="AT669" s="118"/>
      <c r="AU669" s="118"/>
      <c r="AV669" s="118"/>
      <c r="AW669" s="118"/>
      <c r="AX669" s="165" t="str">
        <f t="shared" si="10"/>
        <v/>
      </c>
      <c r="AY669" s="113"/>
      <c r="AZ669" s="113"/>
    </row>
    <row r="670" spans="1:52" x14ac:dyDescent="0.25">
      <c r="A670" s="113"/>
      <c r="B670" s="113"/>
      <c r="C670" s="113"/>
      <c r="D670" s="114"/>
      <c r="E670" s="113"/>
      <c r="F670" s="113"/>
      <c r="G670" s="113"/>
      <c r="H670" s="113"/>
      <c r="I670" s="115"/>
      <c r="J670" s="113"/>
      <c r="K670" s="113"/>
      <c r="L670" s="113"/>
      <c r="M670" s="118"/>
      <c r="N670" s="118"/>
      <c r="O670" s="118"/>
      <c r="P670" s="118"/>
      <c r="Q670" s="118"/>
      <c r="R670" s="118"/>
      <c r="S670" s="118"/>
      <c r="T670" s="118"/>
      <c r="U670" s="118"/>
      <c r="V670" s="118"/>
      <c r="W670" s="118"/>
      <c r="X670" s="118"/>
      <c r="Y670" s="118"/>
      <c r="Z670" s="118"/>
      <c r="AA670" s="118"/>
      <c r="AB670" s="118"/>
      <c r="AC670" s="118"/>
      <c r="AD670" s="118"/>
      <c r="AE670" s="118"/>
      <c r="AF670" s="118"/>
      <c r="AG670" s="118"/>
      <c r="AH670" s="118"/>
      <c r="AI670" s="118"/>
      <c r="AJ670" s="118"/>
      <c r="AK670" s="118"/>
      <c r="AL670" s="118"/>
      <c r="AM670" s="118"/>
      <c r="AN670" s="118"/>
      <c r="AO670" s="118"/>
      <c r="AP670" s="118"/>
      <c r="AQ670" s="118"/>
      <c r="AR670" s="118"/>
      <c r="AS670" s="118"/>
      <c r="AT670" s="118"/>
      <c r="AU670" s="118"/>
      <c r="AV670" s="118"/>
      <c r="AW670" s="118"/>
      <c r="AX670" s="165" t="str">
        <f t="shared" si="10"/>
        <v/>
      </c>
      <c r="AY670" s="113"/>
      <c r="AZ670" s="113"/>
    </row>
    <row r="671" spans="1:52" x14ac:dyDescent="0.25">
      <c r="A671" s="113"/>
      <c r="B671" s="113"/>
      <c r="C671" s="113"/>
      <c r="D671" s="114"/>
      <c r="E671" s="113"/>
      <c r="F671" s="113"/>
      <c r="G671" s="113"/>
      <c r="H671" s="113"/>
      <c r="I671" s="115"/>
      <c r="J671" s="113"/>
      <c r="K671" s="113"/>
      <c r="L671" s="113"/>
      <c r="M671" s="118"/>
      <c r="N671" s="118"/>
      <c r="O671" s="118"/>
      <c r="P671" s="118"/>
      <c r="Q671" s="118"/>
      <c r="R671" s="118"/>
      <c r="S671" s="118"/>
      <c r="T671" s="118"/>
      <c r="U671" s="118"/>
      <c r="V671" s="118"/>
      <c r="W671" s="118"/>
      <c r="X671" s="118"/>
      <c r="Y671" s="118"/>
      <c r="Z671" s="118"/>
      <c r="AA671" s="118"/>
      <c r="AB671" s="118"/>
      <c r="AC671" s="118"/>
      <c r="AD671" s="118"/>
      <c r="AE671" s="118"/>
      <c r="AF671" s="118"/>
      <c r="AG671" s="118"/>
      <c r="AH671" s="118"/>
      <c r="AI671" s="118"/>
      <c r="AJ671" s="118"/>
      <c r="AK671" s="118"/>
      <c r="AL671" s="118"/>
      <c r="AM671" s="118"/>
      <c r="AN671" s="118"/>
      <c r="AO671" s="118"/>
      <c r="AP671" s="118"/>
      <c r="AQ671" s="118"/>
      <c r="AR671" s="118"/>
      <c r="AS671" s="118"/>
      <c r="AT671" s="118"/>
      <c r="AU671" s="118"/>
      <c r="AV671" s="118"/>
      <c r="AW671" s="118"/>
      <c r="AX671" s="165" t="str">
        <f t="shared" si="10"/>
        <v/>
      </c>
      <c r="AY671" s="113"/>
      <c r="AZ671" s="113"/>
    </row>
    <row r="672" spans="1:52" x14ac:dyDescent="0.25">
      <c r="A672" s="113"/>
      <c r="B672" s="113"/>
      <c r="C672" s="113"/>
      <c r="D672" s="114"/>
      <c r="E672" s="113"/>
      <c r="F672" s="113"/>
      <c r="G672" s="113"/>
      <c r="H672" s="113"/>
      <c r="I672" s="115"/>
      <c r="J672" s="113"/>
      <c r="K672" s="113"/>
      <c r="L672" s="113"/>
      <c r="M672" s="118"/>
      <c r="N672" s="118"/>
      <c r="O672" s="118"/>
      <c r="P672" s="118"/>
      <c r="Q672" s="118"/>
      <c r="R672" s="118"/>
      <c r="S672" s="118"/>
      <c r="T672" s="118"/>
      <c r="U672" s="118"/>
      <c r="V672" s="118"/>
      <c r="W672" s="118"/>
      <c r="X672" s="118"/>
      <c r="Y672" s="118"/>
      <c r="Z672" s="118"/>
      <c r="AA672" s="118"/>
      <c r="AB672" s="118"/>
      <c r="AC672" s="118"/>
      <c r="AD672" s="118"/>
      <c r="AE672" s="118"/>
      <c r="AF672" s="118"/>
      <c r="AG672" s="118"/>
      <c r="AH672" s="118"/>
      <c r="AI672" s="118"/>
      <c r="AJ672" s="118"/>
      <c r="AK672" s="118"/>
      <c r="AL672" s="118"/>
      <c r="AM672" s="118"/>
      <c r="AN672" s="118"/>
      <c r="AO672" s="118"/>
      <c r="AP672" s="118"/>
      <c r="AQ672" s="118"/>
      <c r="AR672" s="118"/>
      <c r="AS672" s="118"/>
      <c r="AT672" s="118"/>
      <c r="AU672" s="118"/>
      <c r="AV672" s="118"/>
      <c r="AW672" s="118"/>
      <c r="AX672" s="165" t="str">
        <f t="shared" si="10"/>
        <v/>
      </c>
      <c r="AY672" s="113"/>
      <c r="AZ672" s="113"/>
    </row>
    <row r="673" spans="1:52" x14ac:dyDescent="0.25">
      <c r="A673" s="113"/>
      <c r="B673" s="113"/>
      <c r="C673" s="113"/>
      <c r="D673" s="114"/>
      <c r="E673" s="113"/>
      <c r="F673" s="113"/>
      <c r="G673" s="113"/>
      <c r="H673" s="113"/>
      <c r="I673" s="115"/>
      <c r="J673" s="113"/>
      <c r="K673" s="113"/>
      <c r="L673" s="113"/>
      <c r="M673" s="118"/>
      <c r="N673" s="118"/>
      <c r="O673" s="118"/>
      <c r="P673" s="118"/>
      <c r="Q673" s="118"/>
      <c r="R673" s="118"/>
      <c r="S673" s="118"/>
      <c r="T673" s="118"/>
      <c r="U673" s="118"/>
      <c r="V673" s="118"/>
      <c r="W673" s="118"/>
      <c r="X673" s="118"/>
      <c r="Y673" s="118"/>
      <c r="Z673" s="118"/>
      <c r="AA673" s="118"/>
      <c r="AB673" s="118"/>
      <c r="AC673" s="118"/>
      <c r="AD673" s="118"/>
      <c r="AE673" s="118"/>
      <c r="AF673" s="118"/>
      <c r="AG673" s="118"/>
      <c r="AH673" s="118"/>
      <c r="AI673" s="118"/>
      <c r="AJ673" s="118"/>
      <c r="AK673" s="118"/>
      <c r="AL673" s="118"/>
      <c r="AM673" s="118"/>
      <c r="AN673" s="118"/>
      <c r="AO673" s="118"/>
      <c r="AP673" s="118"/>
      <c r="AQ673" s="118"/>
      <c r="AR673" s="118"/>
      <c r="AS673" s="118"/>
      <c r="AT673" s="118"/>
      <c r="AU673" s="118"/>
      <c r="AV673" s="118"/>
      <c r="AW673" s="118"/>
      <c r="AX673" s="165" t="str">
        <f t="shared" si="10"/>
        <v/>
      </c>
      <c r="AY673" s="113"/>
      <c r="AZ673" s="113"/>
    </row>
    <row r="674" spans="1:52" x14ac:dyDescent="0.25">
      <c r="A674" s="113"/>
      <c r="B674" s="113"/>
      <c r="C674" s="113"/>
      <c r="D674" s="114"/>
      <c r="E674" s="113"/>
      <c r="F674" s="113"/>
      <c r="G674" s="113"/>
      <c r="H674" s="113"/>
      <c r="I674" s="115"/>
      <c r="J674" s="113"/>
      <c r="K674" s="113"/>
      <c r="L674" s="113"/>
      <c r="M674" s="118"/>
      <c r="N674" s="118"/>
      <c r="O674" s="118"/>
      <c r="P674" s="118"/>
      <c r="Q674" s="118"/>
      <c r="R674" s="118"/>
      <c r="S674" s="118"/>
      <c r="T674" s="118"/>
      <c r="U674" s="118"/>
      <c r="V674" s="118"/>
      <c r="W674" s="118"/>
      <c r="X674" s="118"/>
      <c r="Y674" s="118"/>
      <c r="Z674" s="118"/>
      <c r="AA674" s="118"/>
      <c r="AB674" s="118"/>
      <c r="AC674" s="118"/>
      <c r="AD674" s="118"/>
      <c r="AE674" s="118"/>
      <c r="AF674" s="118"/>
      <c r="AG674" s="118"/>
      <c r="AH674" s="118"/>
      <c r="AI674" s="118"/>
      <c r="AJ674" s="118"/>
      <c r="AK674" s="118"/>
      <c r="AL674" s="118"/>
      <c r="AM674" s="118"/>
      <c r="AN674" s="118"/>
      <c r="AO674" s="118"/>
      <c r="AP674" s="118"/>
      <c r="AQ674" s="118"/>
      <c r="AR674" s="118"/>
      <c r="AS674" s="118"/>
      <c r="AT674" s="118"/>
      <c r="AU674" s="118"/>
      <c r="AV674" s="118"/>
      <c r="AW674" s="118"/>
      <c r="AX674" s="165" t="str">
        <f t="shared" si="10"/>
        <v/>
      </c>
      <c r="AY674" s="113"/>
      <c r="AZ674" s="113"/>
    </row>
    <row r="675" spans="1:52" x14ac:dyDescent="0.25">
      <c r="A675" s="113"/>
      <c r="B675" s="113"/>
      <c r="C675" s="113"/>
      <c r="D675" s="114"/>
      <c r="E675" s="113"/>
      <c r="F675" s="113"/>
      <c r="G675" s="113"/>
      <c r="H675" s="113"/>
      <c r="I675" s="115"/>
      <c r="J675" s="113"/>
      <c r="K675" s="113"/>
      <c r="L675" s="113"/>
      <c r="M675" s="118"/>
      <c r="N675" s="118"/>
      <c r="O675" s="118"/>
      <c r="P675" s="118"/>
      <c r="Q675" s="118"/>
      <c r="R675" s="118"/>
      <c r="S675" s="118"/>
      <c r="T675" s="118"/>
      <c r="U675" s="118"/>
      <c r="V675" s="118"/>
      <c r="W675" s="118"/>
      <c r="X675" s="118"/>
      <c r="Y675" s="118"/>
      <c r="Z675" s="118"/>
      <c r="AA675" s="118"/>
      <c r="AB675" s="118"/>
      <c r="AC675" s="118"/>
      <c r="AD675" s="118"/>
      <c r="AE675" s="118"/>
      <c r="AF675" s="118"/>
      <c r="AG675" s="118"/>
      <c r="AH675" s="118"/>
      <c r="AI675" s="118"/>
      <c r="AJ675" s="118"/>
      <c r="AK675" s="118"/>
      <c r="AL675" s="118"/>
      <c r="AM675" s="118"/>
      <c r="AN675" s="118"/>
      <c r="AO675" s="118"/>
      <c r="AP675" s="118"/>
      <c r="AQ675" s="118"/>
      <c r="AR675" s="118"/>
      <c r="AS675" s="118"/>
      <c r="AT675" s="118"/>
      <c r="AU675" s="118"/>
      <c r="AV675" s="118"/>
      <c r="AW675" s="118"/>
      <c r="AX675" s="165" t="str">
        <f t="shared" si="10"/>
        <v/>
      </c>
      <c r="AY675" s="113"/>
      <c r="AZ675" s="113"/>
    </row>
    <row r="676" spans="1:52" x14ac:dyDescent="0.25">
      <c r="A676" s="113"/>
      <c r="B676" s="113"/>
      <c r="C676" s="113"/>
      <c r="D676" s="114"/>
      <c r="E676" s="113"/>
      <c r="F676" s="113"/>
      <c r="G676" s="113"/>
      <c r="H676" s="113"/>
      <c r="I676" s="115"/>
      <c r="J676" s="113"/>
      <c r="K676" s="113"/>
      <c r="L676" s="113"/>
      <c r="M676" s="118"/>
      <c r="N676" s="118"/>
      <c r="O676" s="118"/>
      <c r="P676" s="118"/>
      <c r="Q676" s="118"/>
      <c r="R676" s="118"/>
      <c r="S676" s="118"/>
      <c r="T676" s="118"/>
      <c r="U676" s="118"/>
      <c r="V676" s="118"/>
      <c r="W676" s="118"/>
      <c r="X676" s="118"/>
      <c r="Y676" s="118"/>
      <c r="Z676" s="118"/>
      <c r="AA676" s="118"/>
      <c r="AB676" s="118"/>
      <c r="AC676" s="118"/>
      <c r="AD676" s="118"/>
      <c r="AE676" s="118"/>
      <c r="AF676" s="118"/>
      <c r="AG676" s="118"/>
      <c r="AH676" s="118"/>
      <c r="AI676" s="118"/>
      <c r="AJ676" s="118"/>
      <c r="AK676" s="118"/>
      <c r="AL676" s="118"/>
      <c r="AM676" s="118"/>
      <c r="AN676" s="118"/>
      <c r="AO676" s="118"/>
      <c r="AP676" s="118"/>
      <c r="AQ676" s="118"/>
      <c r="AR676" s="118"/>
      <c r="AS676" s="118"/>
      <c r="AT676" s="118"/>
      <c r="AU676" s="118"/>
      <c r="AV676" s="118"/>
      <c r="AW676" s="118"/>
      <c r="AX676" s="165" t="str">
        <f t="shared" si="10"/>
        <v/>
      </c>
      <c r="AY676" s="113"/>
      <c r="AZ676" s="113"/>
    </row>
    <row r="677" spans="1:52" x14ac:dyDescent="0.25">
      <c r="A677" s="113"/>
      <c r="B677" s="113"/>
      <c r="C677" s="113"/>
      <c r="D677" s="114"/>
      <c r="E677" s="113"/>
      <c r="F677" s="113"/>
      <c r="G677" s="113"/>
      <c r="H677" s="113"/>
      <c r="I677" s="115"/>
      <c r="J677" s="113"/>
      <c r="K677" s="113"/>
      <c r="L677" s="113"/>
      <c r="M677" s="118"/>
      <c r="N677" s="118"/>
      <c r="O677" s="118"/>
      <c r="P677" s="118"/>
      <c r="Q677" s="118"/>
      <c r="R677" s="118"/>
      <c r="S677" s="118"/>
      <c r="T677" s="118"/>
      <c r="U677" s="118"/>
      <c r="V677" s="118"/>
      <c r="W677" s="118"/>
      <c r="X677" s="118"/>
      <c r="Y677" s="118"/>
      <c r="Z677" s="118"/>
      <c r="AA677" s="118"/>
      <c r="AB677" s="118"/>
      <c r="AC677" s="118"/>
      <c r="AD677" s="118"/>
      <c r="AE677" s="118"/>
      <c r="AF677" s="118"/>
      <c r="AG677" s="118"/>
      <c r="AH677" s="118"/>
      <c r="AI677" s="118"/>
      <c r="AJ677" s="118"/>
      <c r="AK677" s="118"/>
      <c r="AL677" s="118"/>
      <c r="AM677" s="118"/>
      <c r="AN677" s="118"/>
      <c r="AO677" s="118"/>
      <c r="AP677" s="118"/>
      <c r="AQ677" s="118"/>
      <c r="AR677" s="118"/>
      <c r="AS677" s="118"/>
      <c r="AT677" s="118"/>
      <c r="AU677" s="118"/>
      <c r="AV677" s="118"/>
      <c r="AW677" s="118"/>
      <c r="AX677" s="165" t="str">
        <f t="shared" si="10"/>
        <v/>
      </c>
      <c r="AY677" s="113"/>
      <c r="AZ677" s="113"/>
    </row>
    <row r="678" spans="1:52" x14ac:dyDescent="0.25">
      <c r="A678" s="113"/>
      <c r="B678" s="113"/>
      <c r="C678" s="113"/>
      <c r="D678" s="114"/>
      <c r="E678" s="113"/>
      <c r="F678" s="113"/>
      <c r="G678" s="113"/>
      <c r="H678" s="113"/>
      <c r="I678" s="115"/>
      <c r="J678" s="113"/>
      <c r="K678" s="113"/>
      <c r="L678" s="113"/>
      <c r="M678" s="118"/>
      <c r="N678" s="118"/>
      <c r="O678" s="118"/>
      <c r="P678" s="118"/>
      <c r="Q678" s="118"/>
      <c r="R678" s="118"/>
      <c r="S678" s="118"/>
      <c r="T678" s="118"/>
      <c r="U678" s="118"/>
      <c r="V678" s="118"/>
      <c r="W678" s="118"/>
      <c r="X678" s="118"/>
      <c r="Y678" s="118"/>
      <c r="Z678" s="118"/>
      <c r="AA678" s="118"/>
      <c r="AB678" s="118"/>
      <c r="AC678" s="118"/>
      <c r="AD678" s="118"/>
      <c r="AE678" s="118"/>
      <c r="AF678" s="118"/>
      <c r="AG678" s="118"/>
      <c r="AH678" s="118"/>
      <c r="AI678" s="118"/>
      <c r="AJ678" s="118"/>
      <c r="AK678" s="118"/>
      <c r="AL678" s="118"/>
      <c r="AM678" s="118"/>
      <c r="AN678" s="118"/>
      <c r="AO678" s="118"/>
      <c r="AP678" s="118"/>
      <c r="AQ678" s="118"/>
      <c r="AR678" s="118"/>
      <c r="AS678" s="118"/>
      <c r="AT678" s="118"/>
      <c r="AU678" s="118"/>
      <c r="AV678" s="118"/>
      <c r="AW678" s="118"/>
      <c r="AX678" s="165" t="str">
        <f t="shared" si="10"/>
        <v/>
      </c>
      <c r="AY678" s="113"/>
      <c r="AZ678" s="113"/>
    </row>
    <row r="679" spans="1:52" x14ac:dyDescent="0.25">
      <c r="A679" s="113"/>
      <c r="B679" s="113"/>
      <c r="C679" s="113"/>
      <c r="D679" s="114"/>
      <c r="E679" s="113"/>
      <c r="F679" s="113"/>
      <c r="G679" s="113"/>
      <c r="H679" s="113"/>
      <c r="I679" s="115"/>
      <c r="J679" s="113"/>
      <c r="K679" s="113"/>
      <c r="L679" s="113"/>
      <c r="M679" s="118"/>
      <c r="N679" s="118"/>
      <c r="O679" s="118"/>
      <c r="P679" s="118"/>
      <c r="Q679" s="118"/>
      <c r="R679" s="118"/>
      <c r="S679" s="118"/>
      <c r="T679" s="118"/>
      <c r="U679" s="118"/>
      <c r="V679" s="118"/>
      <c r="W679" s="118"/>
      <c r="X679" s="118"/>
      <c r="Y679" s="118"/>
      <c r="Z679" s="118"/>
      <c r="AA679" s="118"/>
      <c r="AB679" s="118"/>
      <c r="AC679" s="118"/>
      <c r="AD679" s="118"/>
      <c r="AE679" s="118"/>
      <c r="AF679" s="118"/>
      <c r="AG679" s="118"/>
      <c r="AH679" s="118"/>
      <c r="AI679" s="118"/>
      <c r="AJ679" s="118"/>
      <c r="AK679" s="118"/>
      <c r="AL679" s="118"/>
      <c r="AM679" s="118"/>
      <c r="AN679" s="118"/>
      <c r="AO679" s="118"/>
      <c r="AP679" s="118"/>
      <c r="AQ679" s="118"/>
      <c r="AR679" s="118"/>
      <c r="AS679" s="118"/>
      <c r="AT679" s="118"/>
      <c r="AU679" s="118"/>
      <c r="AV679" s="118"/>
      <c r="AW679" s="118"/>
      <c r="AX679" s="165" t="str">
        <f t="shared" si="10"/>
        <v/>
      </c>
      <c r="AY679" s="113"/>
      <c r="AZ679" s="113"/>
    </row>
    <row r="680" spans="1:52" x14ac:dyDescent="0.25">
      <c r="A680" s="113"/>
      <c r="B680" s="113"/>
      <c r="C680" s="113"/>
      <c r="D680" s="114"/>
      <c r="E680" s="113"/>
      <c r="F680" s="113"/>
      <c r="G680" s="113"/>
      <c r="H680" s="113"/>
      <c r="I680" s="115"/>
      <c r="J680" s="113"/>
      <c r="K680" s="113"/>
      <c r="L680" s="113"/>
      <c r="M680" s="118"/>
      <c r="N680" s="118"/>
      <c r="O680" s="118"/>
      <c r="P680" s="118"/>
      <c r="Q680" s="118"/>
      <c r="R680" s="118"/>
      <c r="S680" s="118"/>
      <c r="T680" s="118"/>
      <c r="U680" s="118"/>
      <c r="V680" s="118"/>
      <c r="W680" s="118"/>
      <c r="X680" s="118"/>
      <c r="Y680" s="118"/>
      <c r="Z680" s="118"/>
      <c r="AA680" s="118"/>
      <c r="AB680" s="118"/>
      <c r="AC680" s="118"/>
      <c r="AD680" s="118"/>
      <c r="AE680" s="118"/>
      <c r="AF680" s="118"/>
      <c r="AG680" s="118"/>
      <c r="AH680" s="118"/>
      <c r="AI680" s="118"/>
      <c r="AJ680" s="118"/>
      <c r="AK680" s="118"/>
      <c r="AL680" s="118"/>
      <c r="AM680" s="118"/>
      <c r="AN680" s="118"/>
      <c r="AO680" s="118"/>
      <c r="AP680" s="118"/>
      <c r="AQ680" s="118"/>
      <c r="AR680" s="118"/>
      <c r="AS680" s="118"/>
      <c r="AT680" s="118"/>
      <c r="AU680" s="118"/>
      <c r="AV680" s="118"/>
      <c r="AW680" s="118"/>
      <c r="AX680" s="165" t="str">
        <f t="shared" si="10"/>
        <v/>
      </c>
      <c r="AY680" s="113"/>
      <c r="AZ680" s="113"/>
    </row>
    <row r="681" spans="1:52" x14ac:dyDescent="0.25">
      <c r="A681" s="113"/>
      <c r="B681" s="113"/>
      <c r="C681" s="113"/>
      <c r="D681" s="114"/>
      <c r="E681" s="113"/>
      <c r="F681" s="113"/>
      <c r="G681" s="113"/>
      <c r="H681" s="113"/>
      <c r="I681" s="115"/>
      <c r="J681" s="113"/>
      <c r="K681" s="113"/>
      <c r="L681" s="113"/>
      <c r="M681" s="118"/>
      <c r="N681" s="118"/>
      <c r="O681" s="118"/>
      <c r="P681" s="118"/>
      <c r="Q681" s="118"/>
      <c r="R681" s="118"/>
      <c r="S681" s="118"/>
      <c r="T681" s="118"/>
      <c r="U681" s="118"/>
      <c r="V681" s="118"/>
      <c r="W681" s="118"/>
      <c r="X681" s="118"/>
      <c r="Y681" s="118"/>
      <c r="Z681" s="118"/>
      <c r="AA681" s="118"/>
      <c r="AB681" s="118"/>
      <c r="AC681" s="118"/>
      <c r="AD681" s="118"/>
      <c r="AE681" s="118"/>
      <c r="AF681" s="118"/>
      <c r="AG681" s="118"/>
      <c r="AH681" s="118"/>
      <c r="AI681" s="118"/>
      <c r="AJ681" s="118"/>
      <c r="AK681" s="118"/>
      <c r="AL681" s="118"/>
      <c r="AM681" s="118"/>
      <c r="AN681" s="118"/>
      <c r="AO681" s="118"/>
      <c r="AP681" s="118"/>
      <c r="AQ681" s="118"/>
      <c r="AR681" s="118"/>
      <c r="AS681" s="118"/>
      <c r="AT681" s="118"/>
      <c r="AU681" s="118"/>
      <c r="AV681" s="118"/>
      <c r="AW681" s="118"/>
      <c r="AX681" s="165" t="str">
        <f t="shared" si="10"/>
        <v/>
      </c>
      <c r="AY681" s="113"/>
      <c r="AZ681" s="113"/>
    </row>
    <row r="682" spans="1:52" x14ac:dyDescent="0.25">
      <c r="A682" s="113"/>
      <c r="B682" s="113"/>
      <c r="C682" s="113"/>
      <c r="D682" s="114"/>
      <c r="E682" s="113"/>
      <c r="F682" s="113"/>
      <c r="G682" s="113"/>
      <c r="H682" s="113"/>
      <c r="I682" s="115"/>
      <c r="J682" s="113"/>
      <c r="K682" s="113"/>
      <c r="L682" s="113"/>
      <c r="M682" s="118"/>
      <c r="N682" s="118"/>
      <c r="O682" s="118"/>
      <c r="P682" s="118"/>
      <c r="Q682" s="118"/>
      <c r="R682" s="118"/>
      <c r="S682" s="118"/>
      <c r="T682" s="118"/>
      <c r="U682" s="118"/>
      <c r="V682" s="118"/>
      <c r="W682" s="118"/>
      <c r="X682" s="118"/>
      <c r="Y682" s="118"/>
      <c r="Z682" s="118"/>
      <c r="AA682" s="118"/>
      <c r="AB682" s="118"/>
      <c r="AC682" s="118"/>
      <c r="AD682" s="118"/>
      <c r="AE682" s="118"/>
      <c r="AF682" s="118"/>
      <c r="AG682" s="118"/>
      <c r="AH682" s="118"/>
      <c r="AI682" s="118"/>
      <c r="AJ682" s="118"/>
      <c r="AK682" s="118"/>
      <c r="AL682" s="118"/>
      <c r="AM682" s="118"/>
      <c r="AN682" s="118"/>
      <c r="AO682" s="118"/>
      <c r="AP682" s="118"/>
      <c r="AQ682" s="118"/>
      <c r="AR682" s="118"/>
      <c r="AS682" s="118"/>
      <c r="AT682" s="118"/>
      <c r="AU682" s="118"/>
      <c r="AV682" s="118"/>
      <c r="AW682" s="118"/>
      <c r="AX682" s="165" t="str">
        <f t="shared" si="10"/>
        <v/>
      </c>
      <c r="AY682" s="113"/>
      <c r="AZ682" s="113"/>
    </row>
    <row r="683" spans="1:52" x14ac:dyDescent="0.25">
      <c r="A683" s="113"/>
      <c r="B683" s="113"/>
      <c r="C683" s="113"/>
      <c r="D683" s="114"/>
      <c r="E683" s="113"/>
      <c r="F683" s="113"/>
      <c r="G683" s="113"/>
      <c r="H683" s="113"/>
      <c r="I683" s="115"/>
      <c r="J683" s="113"/>
      <c r="K683" s="113"/>
      <c r="L683" s="113"/>
      <c r="M683" s="118"/>
      <c r="N683" s="118"/>
      <c r="O683" s="118"/>
      <c r="P683" s="118"/>
      <c r="Q683" s="118"/>
      <c r="R683" s="118"/>
      <c r="S683" s="118"/>
      <c r="T683" s="118"/>
      <c r="U683" s="118"/>
      <c r="V683" s="118"/>
      <c r="W683" s="118"/>
      <c r="X683" s="118"/>
      <c r="Y683" s="118"/>
      <c r="Z683" s="118"/>
      <c r="AA683" s="118"/>
      <c r="AB683" s="118"/>
      <c r="AC683" s="118"/>
      <c r="AD683" s="118"/>
      <c r="AE683" s="118"/>
      <c r="AF683" s="118"/>
      <c r="AG683" s="118"/>
      <c r="AH683" s="118"/>
      <c r="AI683" s="118"/>
      <c r="AJ683" s="118"/>
      <c r="AK683" s="118"/>
      <c r="AL683" s="118"/>
      <c r="AM683" s="118"/>
      <c r="AN683" s="118"/>
      <c r="AO683" s="118"/>
      <c r="AP683" s="118"/>
      <c r="AQ683" s="118"/>
      <c r="AR683" s="118"/>
      <c r="AS683" s="118"/>
      <c r="AT683" s="118"/>
      <c r="AU683" s="118"/>
      <c r="AV683" s="118"/>
      <c r="AW683" s="118"/>
      <c r="AX683" s="165" t="str">
        <f t="shared" si="10"/>
        <v/>
      </c>
      <c r="AY683" s="113"/>
      <c r="AZ683" s="113"/>
    </row>
    <row r="684" spans="1:52" x14ac:dyDescent="0.25">
      <c r="A684" s="113"/>
      <c r="B684" s="113"/>
      <c r="C684" s="113"/>
      <c r="D684" s="114"/>
      <c r="E684" s="113"/>
      <c r="F684" s="113"/>
      <c r="G684" s="113"/>
      <c r="H684" s="113"/>
      <c r="I684" s="115"/>
      <c r="J684" s="113"/>
      <c r="K684" s="113"/>
      <c r="L684" s="113"/>
      <c r="M684" s="118"/>
      <c r="N684" s="118"/>
      <c r="O684" s="118"/>
      <c r="P684" s="118"/>
      <c r="Q684" s="118"/>
      <c r="R684" s="118"/>
      <c r="S684" s="118"/>
      <c r="T684" s="118"/>
      <c r="U684" s="118"/>
      <c r="V684" s="118"/>
      <c r="W684" s="118"/>
      <c r="X684" s="118"/>
      <c r="Y684" s="118"/>
      <c r="Z684" s="118"/>
      <c r="AA684" s="118"/>
      <c r="AB684" s="118"/>
      <c r="AC684" s="118"/>
      <c r="AD684" s="118"/>
      <c r="AE684" s="118"/>
      <c r="AF684" s="118"/>
      <c r="AG684" s="118"/>
      <c r="AH684" s="118"/>
      <c r="AI684" s="118"/>
      <c r="AJ684" s="118"/>
      <c r="AK684" s="118"/>
      <c r="AL684" s="118"/>
      <c r="AM684" s="118"/>
      <c r="AN684" s="118"/>
      <c r="AO684" s="118"/>
      <c r="AP684" s="118"/>
      <c r="AQ684" s="118"/>
      <c r="AR684" s="118"/>
      <c r="AS684" s="118"/>
      <c r="AT684" s="118"/>
      <c r="AU684" s="118"/>
      <c r="AV684" s="118"/>
      <c r="AW684" s="118"/>
      <c r="AX684" s="165" t="str">
        <f t="shared" si="10"/>
        <v/>
      </c>
      <c r="AY684" s="113"/>
      <c r="AZ684" s="113"/>
    </row>
    <row r="685" spans="1:52" x14ac:dyDescent="0.25">
      <c r="A685" s="113"/>
      <c r="B685" s="113"/>
      <c r="C685" s="113"/>
      <c r="D685" s="114"/>
      <c r="E685" s="113"/>
      <c r="F685" s="113"/>
      <c r="G685" s="113"/>
      <c r="H685" s="113"/>
      <c r="I685" s="115"/>
      <c r="J685" s="113"/>
      <c r="K685" s="113"/>
      <c r="L685" s="113"/>
      <c r="M685" s="118"/>
      <c r="N685" s="118"/>
      <c r="O685" s="118"/>
      <c r="P685" s="118"/>
      <c r="Q685" s="118"/>
      <c r="R685" s="118"/>
      <c r="S685" s="118"/>
      <c r="T685" s="118"/>
      <c r="U685" s="118"/>
      <c r="V685" s="118"/>
      <c r="W685" s="118"/>
      <c r="X685" s="118"/>
      <c r="Y685" s="118"/>
      <c r="Z685" s="118"/>
      <c r="AA685" s="118"/>
      <c r="AB685" s="118"/>
      <c r="AC685" s="118"/>
      <c r="AD685" s="118"/>
      <c r="AE685" s="118"/>
      <c r="AF685" s="118"/>
      <c r="AG685" s="118"/>
      <c r="AH685" s="118"/>
      <c r="AI685" s="118"/>
      <c r="AJ685" s="118"/>
      <c r="AK685" s="118"/>
      <c r="AL685" s="118"/>
      <c r="AM685" s="118"/>
      <c r="AN685" s="118"/>
      <c r="AO685" s="118"/>
      <c r="AP685" s="118"/>
      <c r="AQ685" s="118"/>
      <c r="AR685" s="118"/>
      <c r="AS685" s="118"/>
      <c r="AT685" s="118"/>
      <c r="AU685" s="118"/>
      <c r="AV685" s="118"/>
      <c r="AW685" s="118"/>
      <c r="AX685" s="165" t="str">
        <f t="shared" si="10"/>
        <v/>
      </c>
      <c r="AY685" s="113"/>
      <c r="AZ685" s="113"/>
    </row>
    <row r="686" spans="1:52" x14ac:dyDescent="0.25">
      <c r="A686" s="113"/>
      <c r="B686" s="113"/>
      <c r="C686" s="113"/>
      <c r="D686" s="114"/>
      <c r="E686" s="113"/>
      <c r="F686" s="113"/>
      <c r="G686" s="113"/>
      <c r="H686" s="113"/>
      <c r="I686" s="115"/>
      <c r="J686" s="113"/>
      <c r="K686" s="113"/>
      <c r="L686" s="113"/>
      <c r="M686" s="118"/>
      <c r="N686" s="118"/>
      <c r="O686" s="118"/>
      <c r="P686" s="118"/>
      <c r="Q686" s="118"/>
      <c r="R686" s="118"/>
      <c r="S686" s="118"/>
      <c r="T686" s="118"/>
      <c r="U686" s="118"/>
      <c r="V686" s="118"/>
      <c r="W686" s="118"/>
      <c r="X686" s="118"/>
      <c r="Y686" s="118"/>
      <c r="Z686" s="118"/>
      <c r="AA686" s="118"/>
      <c r="AB686" s="118"/>
      <c r="AC686" s="118"/>
      <c r="AD686" s="118"/>
      <c r="AE686" s="118"/>
      <c r="AF686" s="118"/>
      <c r="AG686" s="118"/>
      <c r="AH686" s="118"/>
      <c r="AI686" s="118"/>
      <c r="AJ686" s="118"/>
      <c r="AK686" s="118"/>
      <c r="AL686" s="118"/>
      <c r="AM686" s="118"/>
      <c r="AN686" s="118"/>
      <c r="AO686" s="118"/>
      <c r="AP686" s="118"/>
      <c r="AQ686" s="118"/>
      <c r="AR686" s="118"/>
      <c r="AS686" s="118"/>
      <c r="AT686" s="118"/>
      <c r="AU686" s="118"/>
      <c r="AV686" s="118"/>
      <c r="AW686" s="118"/>
      <c r="AX686" s="165" t="str">
        <f t="shared" si="10"/>
        <v/>
      </c>
      <c r="AY686" s="113"/>
      <c r="AZ686" s="113"/>
    </row>
    <row r="687" spans="1:52" x14ac:dyDescent="0.25">
      <c r="A687" s="113"/>
      <c r="B687" s="113"/>
      <c r="C687" s="113"/>
      <c r="D687" s="114"/>
      <c r="E687" s="113"/>
      <c r="F687" s="113"/>
      <c r="G687" s="113"/>
      <c r="H687" s="113"/>
      <c r="I687" s="115"/>
      <c r="J687" s="113"/>
      <c r="K687" s="113"/>
      <c r="L687" s="113"/>
      <c r="M687" s="118"/>
      <c r="N687" s="118"/>
      <c r="O687" s="118"/>
      <c r="P687" s="118"/>
      <c r="Q687" s="118"/>
      <c r="R687" s="118"/>
      <c r="S687" s="118"/>
      <c r="T687" s="118"/>
      <c r="U687" s="118"/>
      <c r="V687" s="118"/>
      <c r="W687" s="118"/>
      <c r="X687" s="118"/>
      <c r="Y687" s="118"/>
      <c r="Z687" s="118"/>
      <c r="AA687" s="118"/>
      <c r="AB687" s="118"/>
      <c r="AC687" s="118"/>
      <c r="AD687" s="118"/>
      <c r="AE687" s="118"/>
      <c r="AF687" s="118"/>
      <c r="AG687" s="118"/>
      <c r="AH687" s="118"/>
      <c r="AI687" s="118"/>
      <c r="AJ687" s="118"/>
      <c r="AK687" s="118"/>
      <c r="AL687" s="118"/>
      <c r="AM687" s="118"/>
      <c r="AN687" s="118"/>
      <c r="AO687" s="118"/>
      <c r="AP687" s="118"/>
      <c r="AQ687" s="118"/>
      <c r="AR687" s="118"/>
      <c r="AS687" s="118"/>
      <c r="AT687" s="118"/>
      <c r="AU687" s="118"/>
      <c r="AV687" s="118"/>
      <c r="AW687" s="118"/>
      <c r="AX687" s="165" t="str">
        <f t="shared" si="10"/>
        <v/>
      </c>
      <c r="AY687" s="113"/>
      <c r="AZ687" s="113"/>
    </row>
    <row r="688" spans="1:52" x14ac:dyDescent="0.25">
      <c r="A688" s="113"/>
      <c r="B688" s="113"/>
      <c r="C688" s="113"/>
      <c r="D688" s="114"/>
      <c r="E688" s="113"/>
      <c r="F688" s="113"/>
      <c r="G688" s="113"/>
      <c r="H688" s="113"/>
      <c r="I688" s="115"/>
      <c r="J688" s="113"/>
      <c r="K688" s="113"/>
      <c r="L688" s="113"/>
      <c r="M688" s="118"/>
      <c r="N688" s="118"/>
      <c r="O688" s="118"/>
      <c r="P688" s="118"/>
      <c r="Q688" s="118"/>
      <c r="R688" s="118"/>
      <c r="S688" s="118"/>
      <c r="T688" s="118"/>
      <c r="U688" s="118"/>
      <c r="V688" s="118"/>
      <c r="W688" s="118"/>
      <c r="X688" s="118"/>
      <c r="Y688" s="118"/>
      <c r="Z688" s="118"/>
      <c r="AA688" s="118"/>
      <c r="AB688" s="118"/>
      <c r="AC688" s="118"/>
      <c r="AD688" s="118"/>
      <c r="AE688" s="118"/>
      <c r="AF688" s="118"/>
      <c r="AG688" s="118"/>
      <c r="AH688" s="118"/>
      <c r="AI688" s="118"/>
      <c r="AJ688" s="118"/>
      <c r="AK688" s="118"/>
      <c r="AL688" s="118"/>
      <c r="AM688" s="118"/>
      <c r="AN688" s="118"/>
      <c r="AO688" s="118"/>
      <c r="AP688" s="118"/>
      <c r="AQ688" s="118"/>
      <c r="AR688" s="118"/>
      <c r="AS688" s="118"/>
      <c r="AT688" s="118"/>
      <c r="AU688" s="118"/>
      <c r="AV688" s="118"/>
      <c r="AW688" s="118"/>
      <c r="AX688" s="165" t="str">
        <f t="shared" si="10"/>
        <v/>
      </c>
      <c r="AY688" s="113"/>
      <c r="AZ688" s="113"/>
    </row>
    <row r="689" spans="1:52" x14ac:dyDescent="0.25">
      <c r="A689" s="113"/>
      <c r="B689" s="113"/>
      <c r="C689" s="113"/>
      <c r="D689" s="114"/>
      <c r="E689" s="113"/>
      <c r="F689" s="113"/>
      <c r="G689" s="113"/>
      <c r="H689" s="113"/>
      <c r="I689" s="115"/>
      <c r="J689" s="113"/>
      <c r="K689" s="113"/>
      <c r="L689" s="113"/>
      <c r="M689" s="118"/>
      <c r="N689" s="118"/>
      <c r="O689" s="118"/>
      <c r="P689" s="118"/>
      <c r="Q689" s="118"/>
      <c r="R689" s="118"/>
      <c r="S689" s="118"/>
      <c r="T689" s="118"/>
      <c r="U689" s="118"/>
      <c r="V689" s="118"/>
      <c r="W689" s="118"/>
      <c r="X689" s="118"/>
      <c r="Y689" s="118"/>
      <c r="Z689" s="118"/>
      <c r="AA689" s="118"/>
      <c r="AB689" s="118"/>
      <c r="AC689" s="118"/>
      <c r="AD689" s="118"/>
      <c r="AE689" s="118"/>
      <c r="AF689" s="118"/>
      <c r="AG689" s="118"/>
      <c r="AH689" s="118"/>
      <c r="AI689" s="118"/>
      <c r="AJ689" s="118"/>
      <c r="AK689" s="118"/>
      <c r="AL689" s="118"/>
      <c r="AM689" s="118"/>
      <c r="AN689" s="118"/>
      <c r="AO689" s="118"/>
      <c r="AP689" s="118"/>
      <c r="AQ689" s="118"/>
      <c r="AR689" s="118"/>
      <c r="AS689" s="118"/>
      <c r="AT689" s="118"/>
      <c r="AU689" s="118"/>
      <c r="AV689" s="118"/>
      <c r="AW689" s="118"/>
      <c r="AX689" s="165" t="str">
        <f t="shared" si="10"/>
        <v/>
      </c>
      <c r="AY689" s="113"/>
      <c r="AZ689" s="113"/>
    </row>
    <row r="690" spans="1:52" x14ac:dyDescent="0.25">
      <c r="A690" s="113"/>
      <c r="B690" s="113"/>
      <c r="C690" s="113"/>
      <c r="D690" s="114"/>
      <c r="E690" s="113"/>
      <c r="F690" s="113"/>
      <c r="G690" s="113"/>
      <c r="H690" s="113"/>
      <c r="I690" s="115"/>
      <c r="J690" s="113"/>
      <c r="K690" s="113"/>
      <c r="L690" s="113"/>
      <c r="M690" s="118"/>
      <c r="N690" s="118"/>
      <c r="O690" s="118"/>
      <c r="P690" s="118"/>
      <c r="Q690" s="118"/>
      <c r="R690" s="118"/>
      <c r="S690" s="118"/>
      <c r="T690" s="118"/>
      <c r="U690" s="118"/>
      <c r="V690" s="118"/>
      <c r="W690" s="118"/>
      <c r="X690" s="118"/>
      <c r="Y690" s="118"/>
      <c r="Z690" s="118"/>
      <c r="AA690" s="118"/>
      <c r="AB690" s="118"/>
      <c r="AC690" s="118"/>
      <c r="AD690" s="118"/>
      <c r="AE690" s="118"/>
      <c r="AF690" s="118"/>
      <c r="AG690" s="118"/>
      <c r="AH690" s="118"/>
      <c r="AI690" s="118"/>
      <c r="AJ690" s="118"/>
      <c r="AK690" s="118"/>
      <c r="AL690" s="118"/>
      <c r="AM690" s="118"/>
      <c r="AN690" s="118"/>
      <c r="AO690" s="118"/>
      <c r="AP690" s="118"/>
      <c r="AQ690" s="118"/>
      <c r="AR690" s="118"/>
      <c r="AS690" s="118"/>
      <c r="AT690" s="118"/>
      <c r="AU690" s="118"/>
      <c r="AV690" s="118"/>
      <c r="AW690" s="118"/>
      <c r="AX690" s="165" t="str">
        <f t="shared" si="10"/>
        <v/>
      </c>
      <c r="AY690" s="113"/>
      <c r="AZ690" s="113"/>
    </row>
    <row r="691" spans="1:52" x14ac:dyDescent="0.25">
      <c r="A691" s="113"/>
      <c r="B691" s="113"/>
      <c r="C691" s="113"/>
      <c r="D691" s="114"/>
      <c r="E691" s="113"/>
      <c r="F691" s="113"/>
      <c r="G691" s="113"/>
      <c r="H691" s="113"/>
      <c r="I691" s="115"/>
      <c r="J691" s="113"/>
      <c r="K691" s="113"/>
      <c r="L691" s="113"/>
      <c r="M691" s="118"/>
      <c r="N691" s="118"/>
      <c r="O691" s="118"/>
      <c r="P691" s="118"/>
      <c r="Q691" s="118"/>
      <c r="R691" s="118"/>
      <c r="S691" s="118"/>
      <c r="T691" s="118"/>
      <c r="U691" s="118"/>
      <c r="V691" s="118"/>
      <c r="W691" s="118"/>
      <c r="X691" s="118"/>
      <c r="Y691" s="118"/>
      <c r="Z691" s="118"/>
      <c r="AA691" s="118"/>
      <c r="AB691" s="118"/>
      <c r="AC691" s="118"/>
      <c r="AD691" s="118"/>
      <c r="AE691" s="118"/>
      <c r="AF691" s="118"/>
      <c r="AG691" s="118"/>
      <c r="AH691" s="118"/>
      <c r="AI691" s="118"/>
      <c r="AJ691" s="118"/>
      <c r="AK691" s="118"/>
      <c r="AL691" s="118"/>
      <c r="AM691" s="118"/>
      <c r="AN691" s="118"/>
      <c r="AO691" s="118"/>
      <c r="AP691" s="118"/>
      <c r="AQ691" s="118"/>
      <c r="AR691" s="118"/>
      <c r="AS691" s="118"/>
      <c r="AT691" s="118"/>
      <c r="AU691" s="118"/>
      <c r="AV691" s="118"/>
      <c r="AW691" s="118"/>
      <c r="AX691" s="165" t="str">
        <f t="shared" si="10"/>
        <v/>
      </c>
      <c r="AY691" s="113"/>
      <c r="AZ691" s="113"/>
    </row>
    <row r="692" spans="1:52" x14ac:dyDescent="0.25">
      <c r="A692" s="113"/>
      <c r="B692" s="113"/>
      <c r="C692" s="113"/>
      <c r="D692" s="114"/>
      <c r="E692" s="113"/>
      <c r="F692" s="113"/>
      <c r="G692" s="113"/>
      <c r="H692" s="113"/>
      <c r="I692" s="115"/>
      <c r="J692" s="113"/>
      <c r="K692" s="113"/>
      <c r="L692" s="113"/>
      <c r="M692" s="118"/>
      <c r="N692" s="118"/>
      <c r="O692" s="118"/>
      <c r="P692" s="118"/>
      <c r="Q692" s="118"/>
      <c r="R692" s="118"/>
      <c r="S692" s="118"/>
      <c r="T692" s="118"/>
      <c r="U692" s="118"/>
      <c r="V692" s="118"/>
      <c r="W692" s="118"/>
      <c r="X692" s="118"/>
      <c r="Y692" s="118"/>
      <c r="Z692" s="118"/>
      <c r="AA692" s="118"/>
      <c r="AB692" s="118"/>
      <c r="AC692" s="118"/>
      <c r="AD692" s="118"/>
      <c r="AE692" s="118"/>
      <c r="AF692" s="118"/>
      <c r="AG692" s="118"/>
      <c r="AH692" s="118"/>
      <c r="AI692" s="118"/>
      <c r="AJ692" s="118"/>
      <c r="AK692" s="118"/>
      <c r="AL692" s="118"/>
      <c r="AM692" s="118"/>
      <c r="AN692" s="118"/>
      <c r="AO692" s="118"/>
      <c r="AP692" s="118"/>
      <c r="AQ692" s="118"/>
      <c r="AR692" s="118"/>
      <c r="AS692" s="118"/>
      <c r="AT692" s="118"/>
      <c r="AU692" s="118"/>
      <c r="AV692" s="118"/>
      <c r="AW692" s="118"/>
      <c r="AX692" s="165" t="str">
        <f t="shared" si="10"/>
        <v/>
      </c>
      <c r="AY692" s="113"/>
      <c r="AZ692" s="113"/>
    </row>
    <row r="693" spans="1:52" x14ac:dyDescent="0.25">
      <c r="A693" s="113"/>
      <c r="B693" s="113"/>
      <c r="C693" s="113"/>
      <c r="D693" s="114"/>
      <c r="E693" s="113"/>
      <c r="F693" s="113"/>
      <c r="G693" s="113"/>
      <c r="H693" s="113"/>
      <c r="I693" s="115"/>
      <c r="J693" s="113"/>
      <c r="K693" s="113"/>
      <c r="L693" s="113"/>
      <c r="M693" s="118"/>
      <c r="N693" s="118"/>
      <c r="O693" s="118"/>
      <c r="P693" s="118"/>
      <c r="Q693" s="118"/>
      <c r="R693" s="118"/>
      <c r="S693" s="118"/>
      <c r="T693" s="118"/>
      <c r="U693" s="118"/>
      <c r="V693" s="118"/>
      <c r="W693" s="118"/>
      <c r="X693" s="118"/>
      <c r="Y693" s="118"/>
      <c r="Z693" s="118"/>
      <c r="AA693" s="118"/>
      <c r="AB693" s="118"/>
      <c r="AC693" s="118"/>
      <c r="AD693" s="118"/>
      <c r="AE693" s="118"/>
      <c r="AF693" s="118"/>
      <c r="AG693" s="118"/>
      <c r="AH693" s="118"/>
      <c r="AI693" s="118"/>
      <c r="AJ693" s="118"/>
      <c r="AK693" s="118"/>
      <c r="AL693" s="118"/>
      <c r="AM693" s="118"/>
      <c r="AN693" s="118"/>
      <c r="AO693" s="118"/>
      <c r="AP693" s="118"/>
      <c r="AQ693" s="118"/>
      <c r="AR693" s="118"/>
      <c r="AS693" s="118"/>
      <c r="AT693" s="118"/>
      <c r="AU693" s="118"/>
      <c r="AV693" s="118"/>
      <c r="AW693" s="118"/>
      <c r="AX693" s="165" t="str">
        <f t="shared" ref="AX693:AX756" si="11">IF(A693 = "", "",SUM(N693:AW693))</f>
        <v/>
      </c>
      <c r="AY693" s="113"/>
      <c r="AZ693" s="113"/>
    </row>
    <row r="694" spans="1:52" x14ac:dyDescent="0.25">
      <c r="A694" s="113"/>
      <c r="B694" s="113"/>
      <c r="C694" s="113"/>
      <c r="D694" s="114"/>
      <c r="E694" s="113"/>
      <c r="F694" s="113"/>
      <c r="G694" s="113"/>
      <c r="H694" s="113"/>
      <c r="I694" s="115"/>
      <c r="J694" s="113"/>
      <c r="K694" s="113"/>
      <c r="L694" s="113"/>
      <c r="M694" s="118"/>
      <c r="N694" s="118"/>
      <c r="O694" s="118"/>
      <c r="P694" s="118"/>
      <c r="Q694" s="118"/>
      <c r="R694" s="118"/>
      <c r="S694" s="118"/>
      <c r="T694" s="118"/>
      <c r="U694" s="118"/>
      <c r="V694" s="118"/>
      <c r="W694" s="118"/>
      <c r="X694" s="118"/>
      <c r="Y694" s="118"/>
      <c r="Z694" s="118"/>
      <c r="AA694" s="118"/>
      <c r="AB694" s="118"/>
      <c r="AC694" s="118"/>
      <c r="AD694" s="118"/>
      <c r="AE694" s="118"/>
      <c r="AF694" s="118"/>
      <c r="AG694" s="118"/>
      <c r="AH694" s="118"/>
      <c r="AI694" s="118"/>
      <c r="AJ694" s="118"/>
      <c r="AK694" s="118"/>
      <c r="AL694" s="118"/>
      <c r="AM694" s="118"/>
      <c r="AN694" s="118"/>
      <c r="AO694" s="118"/>
      <c r="AP694" s="118"/>
      <c r="AQ694" s="118"/>
      <c r="AR694" s="118"/>
      <c r="AS694" s="118"/>
      <c r="AT694" s="118"/>
      <c r="AU694" s="118"/>
      <c r="AV694" s="118"/>
      <c r="AW694" s="118"/>
      <c r="AX694" s="165" t="str">
        <f t="shared" si="11"/>
        <v/>
      </c>
      <c r="AY694" s="113"/>
      <c r="AZ694" s="113"/>
    </row>
    <row r="695" spans="1:52" x14ac:dyDescent="0.25">
      <c r="A695" s="113"/>
      <c r="B695" s="113"/>
      <c r="C695" s="113"/>
      <c r="D695" s="114"/>
      <c r="E695" s="113"/>
      <c r="F695" s="113"/>
      <c r="G695" s="113"/>
      <c r="H695" s="113"/>
      <c r="I695" s="115"/>
      <c r="J695" s="113"/>
      <c r="K695" s="113"/>
      <c r="L695" s="113"/>
      <c r="M695" s="118"/>
      <c r="N695" s="118"/>
      <c r="O695" s="118"/>
      <c r="P695" s="118"/>
      <c r="Q695" s="118"/>
      <c r="R695" s="118"/>
      <c r="S695" s="118"/>
      <c r="T695" s="118"/>
      <c r="U695" s="118"/>
      <c r="V695" s="118"/>
      <c r="W695" s="118"/>
      <c r="X695" s="118"/>
      <c r="Y695" s="118"/>
      <c r="Z695" s="118"/>
      <c r="AA695" s="118"/>
      <c r="AB695" s="118"/>
      <c r="AC695" s="118"/>
      <c r="AD695" s="118"/>
      <c r="AE695" s="118"/>
      <c r="AF695" s="118"/>
      <c r="AG695" s="118"/>
      <c r="AH695" s="118"/>
      <c r="AI695" s="118"/>
      <c r="AJ695" s="118"/>
      <c r="AK695" s="118"/>
      <c r="AL695" s="118"/>
      <c r="AM695" s="118"/>
      <c r="AN695" s="118"/>
      <c r="AO695" s="118"/>
      <c r="AP695" s="118"/>
      <c r="AQ695" s="118"/>
      <c r="AR695" s="118"/>
      <c r="AS695" s="118"/>
      <c r="AT695" s="118"/>
      <c r="AU695" s="118"/>
      <c r="AV695" s="118"/>
      <c r="AW695" s="118"/>
      <c r="AX695" s="165" t="str">
        <f t="shared" si="11"/>
        <v/>
      </c>
      <c r="AY695" s="113"/>
      <c r="AZ695" s="113"/>
    </row>
    <row r="696" spans="1:52" x14ac:dyDescent="0.25">
      <c r="A696" s="113"/>
      <c r="B696" s="113"/>
      <c r="C696" s="113"/>
      <c r="D696" s="114"/>
      <c r="E696" s="113"/>
      <c r="F696" s="113"/>
      <c r="G696" s="113"/>
      <c r="H696" s="113"/>
      <c r="I696" s="115"/>
      <c r="J696" s="113"/>
      <c r="K696" s="113"/>
      <c r="L696" s="113"/>
      <c r="M696" s="118"/>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8"/>
      <c r="AL696" s="118"/>
      <c r="AM696" s="118"/>
      <c r="AN696" s="118"/>
      <c r="AO696" s="118"/>
      <c r="AP696" s="118"/>
      <c r="AQ696" s="118"/>
      <c r="AR696" s="118"/>
      <c r="AS696" s="118"/>
      <c r="AT696" s="118"/>
      <c r="AU696" s="118"/>
      <c r="AV696" s="118"/>
      <c r="AW696" s="118"/>
      <c r="AX696" s="165" t="str">
        <f t="shared" si="11"/>
        <v/>
      </c>
      <c r="AY696" s="113"/>
      <c r="AZ696" s="113"/>
    </row>
    <row r="697" spans="1:52" x14ac:dyDescent="0.25">
      <c r="A697" s="113"/>
      <c r="B697" s="113"/>
      <c r="C697" s="113"/>
      <c r="D697" s="114"/>
      <c r="E697" s="113"/>
      <c r="F697" s="113"/>
      <c r="G697" s="113"/>
      <c r="H697" s="113"/>
      <c r="I697" s="115"/>
      <c r="J697" s="113"/>
      <c r="K697" s="113"/>
      <c r="L697" s="113"/>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65" t="str">
        <f t="shared" si="11"/>
        <v/>
      </c>
      <c r="AY697" s="113"/>
      <c r="AZ697" s="113"/>
    </row>
    <row r="698" spans="1:52" x14ac:dyDescent="0.25">
      <c r="A698" s="113"/>
      <c r="B698" s="113"/>
      <c r="C698" s="113"/>
      <c r="D698" s="114"/>
      <c r="E698" s="113"/>
      <c r="F698" s="113"/>
      <c r="G698" s="113"/>
      <c r="H698" s="113"/>
      <c r="I698" s="115"/>
      <c r="J698" s="113"/>
      <c r="K698" s="113"/>
      <c r="L698" s="113"/>
      <c r="M698" s="118"/>
      <c r="N698" s="118"/>
      <c r="O698" s="118"/>
      <c r="P698" s="118"/>
      <c r="Q698" s="118"/>
      <c r="R698" s="118"/>
      <c r="S698" s="118"/>
      <c r="T698" s="118"/>
      <c r="U698" s="118"/>
      <c r="V698" s="118"/>
      <c r="W698" s="118"/>
      <c r="X698" s="118"/>
      <c r="Y698" s="118"/>
      <c r="Z698" s="118"/>
      <c r="AA698" s="118"/>
      <c r="AB698" s="118"/>
      <c r="AC698" s="118"/>
      <c r="AD698" s="118"/>
      <c r="AE698" s="118"/>
      <c r="AF698" s="118"/>
      <c r="AG698" s="118"/>
      <c r="AH698" s="118"/>
      <c r="AI698" s="118"/>
      <c r="AJ698" s="118"/>
      <c r="AK698" s="118"/>
      <c r="AL698" s="118"/>
      <c r="AM698" s="118"/>
      <c r="AN698" s="118"/>
      <c r="AO698" s="118"/>
      <c r="AP698" s="118"/>
      <c r="AQ698" s="118"/>
      <c r="AR698" s="118"/>
      <c r="AS698" s="118"/>
      <c r="AT698" s="118"/>
      <c r="AU698" s="118"/>
      <c r="AV698" s="118"/>
      <c r="AW698" s="118"/>
      <c r="AX698" s="165" t="str">
        <f t="shared" si="11"/>
        <v/>
      </c>
      <c r="AY698" s="113"/>
      <c r="AZ698" s="113"/>
    </row>
    <row r="699" spans="1:52" x14ac:dyDescent="0.25">
      <c r="A699" s="113"/>
      <c r="B699" s="113"/>
      <c r="C699" s="113"/>
      <c r="D699" s="114"/>
      <c r="E699" s="113"/>
      <c r="F699" s="113"/>
      <c r="G699" s="113"/>
      <c r="H699" s="113"/>
      <c r="I699" s="115"/>
      <c r="J699" s="113"/>
      <c r="K699" s="113"/>
      <c r="L699" s="113"/>
      <c r="M699" s="118"/>
      <c r="N699" s="118"/>
      <c r="O699" s="118"/>
      <c r="P699" s="118"/>
      <c r="Q699" s="118"/>
      <c r="R699" s="118"/>
      <c r="S699" s="118"/>
      <c r="T699" s="118"/>
      <c r="U699" s="118"/>
      <c r="V699" s="118"/>
      <c r="W699" s="118"/>
      <c r="X699" s="118"/>
      <c r="Y699" s="118"/>
      <c r="Z699" s="118"/>
      <c r="AA699" s="118"/>
      <c r="AB699" s="118"/>
      <c r="AC699" s="118"/>
      <c r="AD699" s="118"/>
      <c r="AE699" s="118"/>
      <c r="AF699" s="118"/>
      <c r="AG699" s="118"/>
      <c r="AH699" s="118"/>
      <c r="AI699" s="118"/>
      <c r="AJ699" s="118"/>
      <c r="AK699" s="118"/>
      <c r="AL699" s="118"/>
      <c r="AM699" s="118"/>
      <c r="AN699" s="118"/>
      <c r="AO699" s="118"/>
      <c r="AP699" s="118"/>
      <c r="AQ699" s="118"/>
      <c r="AR699" s="118"/>
      <c r="AS699" s="118"/>
      <c r="AT699" s="118"/>
      <c r="AU699" s="118"/>
      <c r="AV699" s="118"/>
      <c r="AW699" s="118"/>
      <c r="AX699" s="165" t="str">
        <f t="shared" si="11"/>
        <v/>
      </c>
      <c r="AY699" s="113"/>
      <c r="AZ699" s="113"/>
    </row>
    <row r="700" spans="1:52" x14ac:dyDescent="0.25">
      <c r="A700" s="113"/>
      <c r="B700" s="113"/>
      <c r="C700" s="113"/>
      <c r="D700" s="114"/>
      <c r="E700" s="113"/>
      <c r="F700" s="113"/>
      <c r="G700" s="113"/>
      <c r="H700" s="113"/>
      <c r="I700" s="115"/>
      <c r="J700" s="113"/>
      <c r="K700" s="113"/>
      <c r="L700" s="113"/>
      <c r="M700" s="118"/>
      <c r="N700" s="118"/>
      <c r="O700" s="118"/>
      <c r="P700" s="118"/>
      <c r="Q700" s="118"/>
      <c r="R700" s="118"/>
      <c r="S700" s="118"/>
      <c r="T700" s="118"/>
      <c r="U700" s="118"/>
      <c r="V700" s="118"/>
      <c r="W700" s="118"/>
      <c r="X700" s="118"/>
      <c r="Y700" s="118"/>
      <c r="Z700" s="118"/>
      <c r="AA700" s="118"/>
      <c r="AB700" s="118"/>
      <c r="AC700" s="118"/>
      <c r="AD700" s="118"/>
      <c r="AE700" s="118"/>
      <c r="AF700" s="118"/>
      <c r="AG700" s="118"/>
      <c r="AH700" s="118"/>
      <c r="AI700" s="118"/>
      <c r="AJ700" s="118"/>
      <c r="AK700" s="118"/>
      <c r="AL700" s="118"/>
      <c r="AM700" s="118"/>
      <c r="AN700" s="118"/>
      <c r="AO700" s="118"/>
      <c r="AP700" s="118"/>
      <c r="AQ700" s="118"/>
      <c r="AR700" s="118"/>
      <c r="AS700" s="118"/>
      <c r="AT700" s="118"/>
      <c r="AU700" s="118"/>
      <c r="AV700" s="118"/>
      <c r="AW700" s="118"/>
      <c r="AX700" s="165" t="str">
        <f t="shared" si="11"/>
        <v/>
      </c>
      <c r="AY700" s="113"/>
      <c r="AZ700" s="113"/>
    </row>
    <row r="701" spans="1:52" x14ac:dyDescent="0.25">
      <c r="A701" s="113"/>
      <c r="B701" s="113"/>
      <c r="C701" s="113"/>
      <c r="D701" s="114"/>
      <c r="E701" s="113"/>
      <c r="F701" s="113"/>
      <c r="G701" s="113"/>
      <c r="H701" s="113"/>
      <c r="I701" s="115"/>
      <c r="J701" s="113"/>
      <c r="K701" s="113"/>
      <c r="L701" s="113"/>
      <c r="M701" s="118"/>
      <c r="N701" s="118"/>
      <c r="O701" s="118"/>
      <c r="P701" s="118"/>
      <c r="Q701" s="118"/>
      <c r="R701" s="118"/>
      <c r="S701" s="118"/>
      <c r="T701" s="118"/>
      <c r="U701" s="118"/>
      <c r="V701" s="118"/>
      <c r="W701" s="118"/>
      <c r="X701" s="118"/>
      <c r="Y701" s="118"/>
      <c r="Z701" s="118"/>
      <c r="AA701" s="118"/>
      <c r="AB701" s="118"/>
      <c r="AC701" s="118"/>
      <c r="AD701" s="118"/>
      <c r="AE701" s="118"/>
      <c r="AF701" s="118"/>
      <c r="AG701" s="118"/>
      <c r="AH701" s="118"/>
      <c r="AI701" s="118"/>
      <c r="AJ701" s="118"/>
      <c r="AK701" s="118"/>
      <c r="AL701" s="118"/>
      <c r="AM701" s="118"/>
      <c r="AN701" s="118"/>
      <c r="AO701" s="118"/>
      <c r="AP701" s="118"/>
      <c r="AQ701" s="118"/>
      <c r="AR701" s="118"/>
      <c r="AS701" s="118"/>
      <c r="AT701" s="118"/>
      <c r="AU701" s="118"/>
      <c r="AV701" s="118"/>
      <c r="AW701" s="118"/>
      <c r="AX701" s="165" t="str">
        <f t="shared" si="11"/>
        <v/>
      </c>
      <c r="AY701" s="113"/>
      <c r="AZ701" s="113"/>
    </row>
    <row r="702" spans="1:52" x14ac:dyDescent="0.25">
      <c r="A702" s="113"/>
      <c r="B702" s="113"/>
      <c r="C702" s="113"/>
      <c r="D702" s="114"/>
      <c r="E702" s="113"/>
      <c r="F702" s="113"/>
      <c r="G702" s="113"/>
      <c r="H702" s="113"/>
      <c r="I702" s="115"/>
      <c r="J702" s="113"/>
      <c r="K702" s="113"/>
      <c r="L702" s="113"/>
      <c r="M702" s="118"/>
      <c r="N702" s="118"/>
      <c r="O702" s="118"/>
      <c r="P702" s="118"/>
      <c r="Q702" s="118"/>
      <c r="R702" s="118"/>
      <c r="S702" s="118"/>
      <c r="T702" s="118"/>
      <c r="U702" s="118"/>
      <c r="V702" s="118"/>
      <c r="W702" s="118"/>
      <c r="X702" s="118"/>
      <c r="Y702" s="118"/>
      <c r="Z702" s="118"/>
      <c r="AA702" s="118"/>
      <c r="AB702" s="118"/>
      <c r="AC702" s="118"/>
      <c r="AD702" s="118"/>
      <c r="AE702" s="118"/>
      <c r="AF702" s="118"/>
      <c r="AG702" s="118"/>
      <c r="AH702" s="118"/>
      <c r="AI702" s="118"/>
      <c r="AJ702" s="118"/>
      <c r="AK702" s="118"/>
      <c r="AL702" s="118"/>
      <c r="AM702" s="118"/>
      <c r="AN702" s="118"/>
      <c r="AO702" s="118"/>
      <c r="AP702" s="118"/>
      <c r="AQ702" s="118"/>
      <c r="AR702" s="118"/>
      <c r="AS702" s="118"/>
      <c r="AT702" s="118"/>
      <c r="AU702" s="118"/>
      <c r="AV702" s="118"/>
      <c r="AW702" s="118"/>
      <c r="AX702" s="165" t="str">
        <f t="shared" si="11"/>
        <v/>
      </c>
      <c r="AY702" s="113"/>
      <c r="AZ702" s="113"/>
    </row>
    <row r="703" spans="1:52" x14ac:dyDescent="0.25">
      <c r="A703" s="113"/>
      <c r="B703" s="113"/>
      <c r="C703" s="113"/>
      <c r="D703" s="114"/>
      <c r="E703" s="113"/>
      <c r="F703" s="113"/>
      <c r="G703" s="113"/>
      <c r="H703" s="113"/>
      <c r="I703" s="115"/>
      <c r="J703" s="113"/>
      <c r="K703" s="113"/>
      <c r="L703" s="113"/>
      <c r="M703" s="118"/>
      <c r="N703" s="118"/>
      <c r="O703" s="118"/>
      <c r="P703" s="118"/>
      <c r="Q703" s="118"/>
      <c r="R703" s="118"/>
      <c r="S703" s="118"/>
      <c r="T703" s="118"/>
      <c r="U703" s="118"/>
      <c r="V703" s="118"/>
      <c r="W703" s="118"/>
      <c r="X703" s="118"/>
      <c r="Y703" s="118"/>
      <c r="Z703" s="118"/>
      <c r="AA703" s="118"/>
      <c r="AB703" s="118"/>
      <c r="AC703" s="118"/>
      <c r="AD703" s="118"/>
      <c r="AE703" s="118"/>
      <c r="AF703" s="118"/>
      <c r="AG703" s="118"/>
      <c r="AH703" s="118"/>
      <c r="AI703" s="118"/>
      <c r="AJ703" s="118"/>
      <c r="AK703" s="118"/>
      <c r="AL703" s="118"/>
      <c r="AM703" s="118"/>
      <c r="AN703" s="118"/>
      <c r="AO703" s="118"/>
      <c r="AP703" s="118"/>
      <c r="AQ703" s="118"/>
      <c r="AR703" s="118"/>
      <c r="AS703" s="118"/>
      <c r="AT703" s="118"/>
      <c r="AU703" s="118"/>
      <c r="AV703" s="118"/>
      <c r="AW703" s="118"/>
      <c r="AX703" s="165" t="str">
        <f t="shared" si="11"/>
        <v/>
      </c>
      <c r="AY703" s="113"/>
      <c r="AZ703" s="113"/>
    </row>
    <row r="704" spans="1:52" x14ac:dyDescent="0.25">
      <c r="A704" s="113"/>
      <c r="B704" s="113"/>
      <c r="C704" s="113"/>
      <c r="D704" s="114"/>
      <c r="E704" s="113"/>
      <c r="F704" s="113"/>
      <c r="G704" s="113"/>
      <c r="H704" s="113"/>
      <c r="I704" s="115"/>
      <c r="J704" s="113"/>
      <c r="K704" s="113"/>
      <c r="L704" s="113"/>
      <c r="M704" s="118"/>
      <c r="N704" s="118"/>
      <c r="O704" s="118"/>
      <c r="P704" s="118"/>
      <c r="Q704" s="118"/>
      <c r="R704" s="118"/>
      <c r="S704" s="118"/>
      <c r="T704" s="118"/>
      <c r="U704" s="118"/>
      <c r="V704" s="118"/>
      <c r="W704" s="118"/>
      <c r="X704" s="118"/>
      <c r="Y704" s="118"/>
      <c r="Z704" s="118"/>
      <c r="AA704" s="118"/>
      <c r="AB704" s="118"/>
      <c r="AC704" s="118"/>
      <c r="AD704" s="118"/>
      <c r="AE704" s="118"/>
      <c r="AF704" s="118"/>
      <c r="AG704" s="118"/>
      <c r="AH704" s="118"/>
      <c r="AI704" s="118"/>
      <c r="AJ704" s="118"/>
      <c r="AK704" s="118"/>
      <c r="AL704" s="118"/>
      <c r="AM704" s="118"/>
      <c r="AN704" s="118"/>
      <c r="AO704" s="118"/>
      <c r="AP704" s="118"/>
      <c r="AQ704" s="118"/>
      <c r="AR704" s="118"/>
      <c r="AS704" s="118"/>
      <c r="AT704" s="118"/>
      <c r="AU704" s="118"/>
      <c r="AV704" s="118"/>
      <c r="AW704" s="118"/>
      <c r="AX704" s="165" t="str">
        <f t="shared" si="11"/>
        <v/>
      </c>
      <c r="AY704" s="113"/>
      <c r="AZ704" s="113"/>
    </row>
    <row r="705" spans="1:52" x14ac:dyDescent="0.25">
      <c r="A705" s="113"/>
      <c r="B705" s="113"/>
      <c r="C705" s="113"/>
      <c r="D705" s="114"/>
      <c r="E705" s="113"/>
      <c r="F705" s="113"/>
      <c r="G705" s="113"/>
      <c r="H705" s="113"/>
      <c r="I705" s="115"/>
      <c r="J705" s="113"/>
      <c r="K705" s="113"/>
      <c r="L705" s="113"/>
      <c r="M705" s="118"/>
      <c r="N705" s="118"/>
      <c r="O705" s="118"/>
      <c r="P705" s="118"/>
      <c r="Q705" s="118"/>
      <c r="R705" s="118"/>
      <c r="S705" s="118"/>
      <c r="T705" s="118"/>
      <c r="U705" s="118"/>
      <c r="V705" s="118"/>
      <c r="W705" s="118"/>
      <c r="X705" s="118"/>
      <c r="Y705" s="118"/>
      <c r="Z705" s="118"/>
      <c r="AA705" s="118"/>
      <c r="AB705" s="118"/>
      <c r="AC705" s="118"/>
      <c r="AD705" s="118"/>
      <c r="AE705" s="118"/>
      <c r="AF705" s="118"/>
      <c r="AG705" s="118"/>
      <c r="AH705" s="118"/>
      <c r="AI705" s="118"/>
      <c r="AJ705" s="118"/>
      <c r="AK705" s="118"/>
      <c r="AL705" s="118"/>
      <c r="AM705" s="118"/>
      <c r="AN705" s="118"/>
      <c r="AO705" s="118"/>
      <c r="AP705" s="118"/>
      <c r="AQ705" s="118"/>
      <c r="AR705" s="118"/>
      <c r="AS705" s="118"/>
      <c r="AT705" s="118"/>
      <c r="AU705" s="118"/>
      <c r="AV705" s="118"/>
      <c r="AW705" s="118"/>
      <c r="AX705" s="165" t="str">
        <f t="shared" si="11"/>
        <v/>
      </c>
      <c r="AY705" s="113"/>
      <c r="AZ705" s="113"/>
    </row>
    <row r="706" spans="1:52" x14ac:dyDescent="0.25">
      <c r="A706" s="113"/>
      <c r="B706" s="113"/>
      <c r="C706" s="113"/>
      <c r="D706" s="114"/>
      <c r="E706" s="113"/>
      <c r="F706" s="113"/>
      <c r="G706" s="113"/>
      <c r="H706" s="113"/>
      <c r="I706" s="115"/>
      <c r="J706" s="113"/>
      <c r="K706" s="113"/>
      <c r="L706" s="113"/>
      <c r="M706" s="118"/>
      <c r="N706" s="118"/>
      <c r="O706" s="118"/>
      <c r="P706" s="118"/>
      <c r="Q706" s="118"/>
      <c r="R706" s="118"/>
      <c r="S706" s="118"/>
      <c r="T706" s="118"/>
      <c r="U706" s="118"/>
      <c r="V706" s="118"/>
      <c r="W706" s="118"/>
      <c r="X706" s="118"/>
      <c r="Y706" s="118"/>
      <c r="Z706" s="118"/>
      <c r="AA706" s="118"/>
      <c r="AB706" s="118"/>
      <c r="AC706" s="118"/>
      <c r="AD706" s="118"/>
      <c r="AE706" s="118"/>
      <c r="AF706" s="118"/>
      <c r="AG706" s="118"/>
      <c r="AH706" s="118"/>
      <c r="AI706" s="118"/>
      <c r="AJ706" s="118"/>
      <c r="AK706" s="118"/>
      <c r="AL706" s="118"/>
      <c r="AM706" s="118"/>
      <c r="AN706" s="118"/>
      <c r="AO706" s="118"/>
      <c r="AP706" s="118"/>
      <c r="AQ706" s="118"/>
      <c r="AR706" s="118"/>
      <c r="AS706" s="118"/>
      <c r="AT706" s="118"/>
      <c r="AU706" s="118"/>
      <c r="AV706" s="118"/>
      <c r="AW706" s="118"/>
      <c r="AX706" s="165" t="str">
        <f t="shared" si="11"/>
        <v/>
      </c>
      <c r="AY706" s="113"/>
      <c r="AZ706" s="113"/>
    </row>
    <row r="707" spans="1:52" x14ac:dyDescent="0.25">
      <c r="A707" s="113"/>
      <c r="B707" s="113"/>
      <c r="C707" s="113"/>
      <c r="D707" s="114"/>
      <c r="E707" s="113"/>
      <c r="F707" s="113"/>
      <c r="G707" s="113"/>
      <c r="H707" s="113"/>
      <c r="I707" s="115"/>
      <c r="J707" s="113"/>
      <c r="K707" s="113"/>
      <c r="L707" s="113"/>
      <c r="M707" s="118"/>
      <c r="N707" s="118"/>
      <c r="O707" s="118"/>
      <c r="P707" s="118"/>
      <c r="Q707" s="118"/>
      <c r="R707" s="118"/>
      <c r="S707" s="118"/>
      <c r="T707" s="118"/>
      <c r="U707" s="118"/>
      <c r="V707" s="118"/>
      <c r="W707" s="118"/>
      <c r="X707" s="118"/>
      <c r="Y707" s="118"/>
      <c r="Z707" s="118"/>
      <c r="AA707" s="118"/>
      <c r="AB707" s="118"/>
      <c r="AC707" s="118"/>
      <c r="AD707" s="118"/>
      <c r="AE707" s="118"/>
      <c r="AF707" s="118"/>
      <c r="AG707" s="118"/>
      <c r="AH707" s="118"/>
      <c r="AI707" s="118"/>
      <c r="AJ707" s="118"/>
      <c r="AK707" s="118"/>
      <c r="AL707" s="118"/>
      <c r="AM707" s="118"/>
      <c r="AN707" s="118"/>
      <c r="AO707" s="118"/>
      <c r="AP707" s="118"/>
      <c r="AQ707" s="118"/>
      <c r="AR707" s="118"/>
      <c r="AS707" s="118"/>
      <c r="AT707" s="118"/>
      <c r="AU707" s="118"/>
      <c r="AV707" s="118"/>
      <c r="AW707" s="118"/>
      <c r="AX707" s="165" t="str">
        <f t="shared" si="11"/>
        <v/>
      </c>
      <c r="AY707" s="113"/>
      <c r="AZ707" s="113"/>
    </row>
    <row r="708" spans="1:52" x14ac:dyDescent="0.25">
      <c r="A708" s="113"/>
      <c r="B708" s="113"/>
      <c r="C708" s="113"/>
      <c r="D708" s="114"/>
      <c r="E708" s="113"/>
      <c r="F708" s="113"/>
      <c r="G708" s="113"/>
      <c r="H708" s="113"/>
      <c r="I708" s="115"/>
      <c r="J708" s="113"/>
      <c r="K708" s="113"/>
      <c r="L708" s="113"/>
      <c r="M708" s="118"/>
      <c r="N708" s="118"/>
      <c r="O708" s="118"/>
      <c r="P708" s="118"/>
      <c r="Q708" s="118"/>
      <c r="R708" s="118"/>
      <c r="S708" s="118"/>
      <c r="T708" s="118"/>
      <c r="U708" s="118"/>
      <c r="V708" s="118"/>
      <c r="W708" s="118"/>
      <c r="X708" s="118"/>
      <c r="Y708" s="118"/>
      <c r="Z708" s="118"/>
      <c r="AA708" s="118"/>
      <c r="AB708" s="118"/>
      <c r="AC708" s="118"/>
      <c r="AD708" s="118"/>
      <c r="AE708" s="118"/>
      <c r="AF708" s="118"/>
      <c r="AG708" s="118"/>
      <c r="AH708" s="118"/>
      <c r="AI708" s="118"/>
      <c r="AJ708" s="118"/>
      <c r="AK708" s="118"/>
      <c r="AL708" s="118"/>
      <c r="AM708" s="118"/>
      <c r="AN708" s="118"/>
      <c r="AO708" s="118"/>
      <c r="AP708" s="118"/>
      <c r="AQ708" s="118"/>
      <c r="AR708" s="118"/>
      <c r="AS708" s="118"/>
      <c r="AT708" s="118"/>
      <c r="AU708" s="118"/>
      <c r="AV708" s="118"/>
      <c r="AW708" s="118"/>
      <c r="AX708" s="165" t="str">
        <f t="shared" si="11"/>
        <v/>
      </c>
      <c r="AY708" s="113"/>
      <c r="AZ708" s="113"/>
    </row>
    <row r="709" spans="1:52" x14ac:dyDescent="0.25">
      <c r="A709" s="113"/>
      <c r="B709" s="113"/>
      <c r="C709" s="113"/>
      <c r="D709" s="114"/>
      <c r="E709" s="113"/>
      <c r="F709" s="113"/>
      <c r="G709" s="113"/>
      <c r="H709" s="113"/>
      <c r="I709" s="115"/>
      <c r="J709" s="113"/>
      <c r="K709" s="113"/>
      <c r="L709" s="113"/>
      <c r="M709" s="118"/>
      <c r="N709" s="118"/>
      <c r="O709" s="118"/>
      <c r="P709" s="118"/>
      <c r="Q709" s="118"/>
      <c r="R709" s="118"/>
      <c r="S709" s="118"/>
      <c r="T709" s="118"/>
      <c r="U709" s="118"/>
      <c r="V709" s="118"/>
      <c r="W709" s="118"/>
      <c r="X709" s="118"/>
      <c r="Y709" s="118"/>
      <c r="Z709" s="118"/>
      <c r="AA709" s="118"/>
      <c r="AB709" s="118"/>
      <c r="AC709" s="118"/>
      <c r="AD709" s="118"/>
      <c r="AE709" s="118"/>
      <c r="AF709" s="118"/>
      <c r="AG709" s="118"/>
      <c r="AH709" s="118"/>
      <c r="AI709" s="118"/>
      <c r="AJ709" s="118"/>
      <c r="AK709" s="118"/>
      <c r="AL709" s="118"/>
      <c r="AM709" s="118"/>
      <c r="AN709" s="118"/>
      <c r="AO709" s="118"/>
      <c r="AP709" s="118"/>
      <c r="AQ709" s="118"/>
      <c r="AR709" s="118"/>
      <c r="AS709" s="118"/>
      <c r="AT709" s="118"/>
      <c r="AU709" s="118"/>
      <c r="AV709" s="118"/>
      <c r="AW709" s="118"/>
      <c r="AX709" s="165" t="str">
        <f t="shared" si="11"/>
        <v/>
      </c>
      <c r="AY709" s="113"/>
      <c r="AZ709" s="113"/>
    </row>
    <row r="710" spans="1:52" x14ac:dyDescent="0.25">
      <c r="A710" s="113"/>
      <c r="B710" s="113"/>
      <c r="C710" s="113"/>
      <c r="D710" s="114"/>
      <c r="E710" s="113"/>
      <c r="F710" s="113"/>
      <c r="G710" s="113"/>
      <c r="H710" s="113"/>
      <c r="I710" s="115"/>
      <c r="J710" s="113"/>
      <c r="K710" s="113"/>
      <c r="L710" s="113"/>
      <c r="M710" s="118"/>
      <c r="N710" s="118"/>
      <c r="O710" s="118"/>
      <c r="P710" s="118"/>
      <c r="Q710" s="118"/>
      <c r="R710" s="118"/>
      <c r="S710" s="118"/>
      <c r="T710" s="118"/>
      <c r="U710" s="118"/>
      <c r="V710" s="118"/>
      <c r="W710" s="118"/>
      <c r="X710" s="118"/>
      <c r="Y710" s="118"/>
      <c r="Z710" s="118"/>
      <c r="AA710" s="118"/>
      <c r="AB710" s="118"/>
      <c r="AC710" s="118"/>
      <c r="AD710" s="118"/>
      <c r="AE710" s="118"/>
      <c r="AF710" s="118"/>
      <c r="AG710" s="118"/>
      <c r="AH710" s="118"/>
      <c r="AI710" s="118"/>
      <c r="AJ710" s="118"/>
      <c r="AK710" s="118"/>
      <c r="AL710" s="118"/>
      <c r="AM710" s="118"/>
      <c r="AN710" s="118"/>
      <c r="AO710" s="118"/>
      <c r="AP710" s="118"/>
      <c r="AQ710" s="118"/>
      <c r="AR710" s="118"/>
      <c r="AS710" s="118"/>
      <c r="AT710" s="118"/>
      <c r="AU710" s="118"/>
      <c r="AV710" s="118"/>
      <c r="AW710" s="118"/>
      <c r="AX710" s="165" t="str">
        <f t="shared" si="11"/>
        <v/>
      </c>
      <c r="AY710" s="113"/>
      <c r="AZ710" s="113"/>
    </row>
    <row r="711" spans="1:52" x14ac:dyDescent="0.25">
      <c r="A711" s="113"/>
      <c r="B711" s="113"/>
      <c r="C711" s="113"/>
      <c r="D711" s="114"/>
      <c r="E711" s="113"/>
      <c r="F711" s="113"/>
      <c r="G711" s="113"/>
      <c r="H711" s="113"/>
      <c r="I711" s="115"/>
      <c r="J711" s="113"/>
      <c r="K711" s="113"/>
      <c r="L711" s="113"/>
      <c r="M711" s="118"/>
      <c r="N711" s="118"/>
      <c r="O711" s="118"/>
      <c r="P711" s="118"/>
      <c r="Q711" s="118"/>
      <c r="R711" s="118"/>
      <c r="S711" s="118"/>
      <c r="T711" s="118"/>
      <c r="U711" s="118"/>
      <c r="V711" s="118"/>
      <c r="W711" s="118"/>
      <c r="X711" s="118"/>
      <c r="Y711" s="118"/>
      <c r="Z711" s="118"/>
      <c r="AA711" s="118"/>
      <c r="AB711" s="118"/>
      <c r="AC711" s="118"/>
      <c r="AD711" s="118"/>
      <c r="AE711" s="118"/>
      <c r="AF711" s="118"/>
      <c r="AG711" s="118"/>
      <c r="AH711" s="118"/>
      <c r="AI711" s="118"/>
      <c r="AJ711" s="118"/>
      <c r="AK711" s="118"/>
      <c r="AL711" s="118"/>
      <c r="AM711" s="118"/>
      <c r="AN711" s="118"/>
      <c r="AO711" s="118"/>
      <c r="AP711" s="118"/>
      <c r="AQ711" s="118"/>
      <c r="AR711" s="118"/>
      <c r="AS711" s="118"/>
      <c r="AT711" s="118"/>
      <c r="AU711" s="118"/>
      <c r="AV711" s="118"/>
      <c r="AW711" s="118"/>
      <c r="AX711" s="165" t="str">
        <f t="shared" si="11"/>
        <v/>
      </c>
      <c r="AY711" s="113"/>
      <c r="AZ711" s="113"/>
    </row>
    <row r="712" spans="1:52" x14ac:dyDescent="0.25">
      <c r="A712" s="113"/>
      <c r="B712" s="113"/>
      <c r="C712" s="113"/>
      <c r="D712" s="114"/>
      <c r="E712" s="113"/>
      <c r="F712" s="113"/>
      <c r="G712" s="113"/>
      <c r="H712" s="113"/>
      <c r="I712" s="115"/>
      <c r="J712" s="113"/>
      <c r="K712" s="113"/>
      <c r="L712" s="113"/>
      <c r="M712" s="118"/>
      <c r="N712" s="118"/>
      <c r="O712" s="118"/>
      <c r="P712" s="118"/>
      <c r="Q712" s="118"/>
      <c r="R712" s="118"/>
      <c r="S712" s="118"/>
      <c r="T712" s="118"/>
      <c r="U712" s="118"/>
      <c r="V712" s="118"/>
      <c r="W712" s="118"/>
      <c r="X712" s="118"/>
      <c r="Y712" s="118"/>
      <c r="Z712" s="118"/>
      <c r="AA712" s="118"/>
      <c r="AB712" s="118"/>
      <c r="AC712" s="118"/>
      <c r="AD712" s="118"/>
      <c r="AE712" s="118"/>
      <c r="AF712" s="118"/>
      <c r="AG712" s="118"/>
      <c r="AH712" s="118"/>
      <c r="AI712" s="118"/>
      <c r="AJ712" s="118"/>
      <c r="AK712" s="118"/>
      <c r="AL712" s="118"/>
      <c r="AM712" s="118"/>
      <c r="AN712" s="118"/>
      <c r="AO712" s="118"/>
      <c r="AP712" s="118"/>
      <c r="AQ712" s="118"/>
      <c r="AR712" s="118"/>
      <c r="AS712" s="118"/>
      <c r="AT712" s="118"/>
      <c r="AU712" s="118"/>
      <c r="AV712" s="118"/>
      <c r="AW712" s="118"/>
      <c r="AX712" s="165" t="str">
        <f t="shared" si="11"/>
        <v/>
      </c>
      <c r="AY712" s="113"/>
      <c r="AZ712" s="113"/>
    </row>
    <row r="713" spans="1:52" x14ac:dyDescent="0.25">
      <c r="A713" s="113"/>
      <c r="B713" s="113"/>
      <c r="C713" s="113"/>
      <c r="D713" s="114"/>
      <c r="E713" s="113"/>
      <c r="F713" s="113"/>
      <c r="G713" s="113"/>
      <c r="H713" s="113"/>
      <c r="I713" s="115"/>
      <c r="J713" s="113"/>
      <c r="K713" s="113"/>
      <c r="L713" s="113"/>
      <c r="M713" s="118"/>
      <c r="N713" s="118"/>
      <c r="O713" s="118"/>
      <c r="P713" s="118"/>
      <c r="Q713" s="118"/>
      <c r="R713" s="118"/>
      <c r="S713" s="118"/>
      <c r="T713" s="118"/>
      <c r="U713" s="118"/>
      <c r="V713" s="118"/>
      <c r="W713" s="118"/>
      <c r="X713" s="118"/>
      <c r="Y713" s="118"/>
      <c r="Z713" s="118"/>
      <c r="AA713" s="118"/>
      <c r="AB713" s="118"/>
      <c r="AC713" s="118"/>
      <c r="AD713" s="118"/>
      <c r="AE713" s="118"/>
      <c r="AF713" s="118"/>
      <c r="AG713" s="118"/>
      <c r="AH713" s="118"/>
      <c r="AI713" s="118"/>
      <c r="AJ713" s="118"/>
      <c r="AK713" s="118"/>
      <c r="AL713" s="118"/>
      <c r="AM713" s="118"/>
      <c r="AN713" s="118"/>
      <c r="AO713" s="118"/>
      <c r="AP713" s="118"/>
      <c r="AQ713" s="118"/>
      <c r="AR713" s="118"/>
      <c r="AS713" s="118"/>
      <c r="AT713" s="118"/>
      <c r="AU713" s="118"/>
      <c r="AV713" s="118"/>
      <c r="AW713" s="118"/>
      <c r="AX713" s="165" t="str">
        <f t="shared" si="11"/>
        <v/>
      </c>
      <c r="AY713" s="113"/>
      <c r="AZ713" s="113"/>
    </row>
    <row r="714" spans="1:52" x14ac:dyDescent="0.25">
      <c r="A714" s="113"/>
      <c r="B714" s="113"/>
      <c r="C714" s="113"/>
      <c r="D714" s="114"/>
      <c r="E714" s="113"/>
      <c r="F714" s="113"/>
      <c r="G714" s="113"/>
      <c r="H714" s="113"/>
      <c r="I714" s="115"/>
      <c r="J714" s="113"/>
      <c r="K714" s="113"/>
      <c r="L714" s="113"/>
      <c r="M714" s="118"/>
      <c r="N714" s="118"/>
      <c r="O714" s="118"/>
      <c r="P714" s="118"/>
      <c r="Q714" s="118"/>
      <c r="R714" s="118"/>
      <c r="S714" s="118"/>
      <c r="T714" s="118"/>
      <c r="U714" s="118"/>
      <c r="V714" s="118"/>
      <c r="W714" s="118"/>
      <c r="X714" s="118"/>
      <c r="Y714" s="118"/>
      <c r="Z714" s="118"/>
      <c r="AA714" s="118"/>
      <c r="AB714" s="118"/>
      <c r="AC714" s="118"/>
      <c r="AD714" s="118"/>
      <c r="AE714" s="118"/>
      <c r="AF714" s="118"/>
      <c r="AG714" s="118"/>
      <c r="AH714" s="118"/>
      <c r="AI714" s="118"/>
      <c r="AJ714" s="118"/>
      <c r="AK714" s="118"/>
      <c r="AL714" s="118"/>
      <c r="AM714" s="118"/>
      <c r="AN714" s="118"/>
      <c r="AO714" s="118"/>
      <c r="AP714" s="118"/>
      <c r="AQ714" s="118"/>
      <c r="AR714" s="118"/>
      <c r="AS714" s="118"/>
      <c r="AT714" s="118"/>
      <c r="AU714" s="118"/>
      <c r="AV714" s="118"/>
      <c r="AW714" s="118"/>
      <c r="AX714" s="165" t="str">
        <f t="shared" si="11"/>
        <v/>
      </c>
      <c r="AY714" s="113"/>
      <c r="AZ714" s="113"/>
    </row>
    <row r="715" spans="1:52" x14ac:dyDescent="0.25">
      <c r="A715" s="113"/>
      <c r="B715" s="113"/>
      <c r="C715" s="113"/>
      <c r="D715" s="114"/>
      <c r="E715" s="113"/>
      <c r="F715" s="113"/>
      <c r="G715" s="113"/>
      <c r="H715" s="113"/>
      <c r="I715" s="115"/>
      <c r="J715" s="113"/>
      <c r="K715" s="113"/>
      <c r="L715" s="113"/>
      <c r="M715" s="118"/>
      <c r="N715" s="118"/>
      <c r="O715" s="118"/>
      <c r="P715" s="118"/>
      <c r="Q715" s="118"/>
      <c r="R715" s="118"/>
      <c r="S715" s="118"/>
      <c r="T715" s="118"/>
      <c r="U715" s="118"/>
      <c r="V715" s="118"/>
      <c r="W715" s="118"/>
      <c r="X715" s="118"/>
      <c r="Y715" s="118"/>
      <c r="Z715" s="118"/>
      <c r="AA715" s="118"/>
      <c r="AB715" s="118"/>
      <c r="AC715" s="118"/>
      <c r="AD715" s="118"/>
      <c r="AE715" s="118"/>
      <c r="AF715" s="118"/>
      <c r="AG715" s="118"/>
      <c r="AH715" s="118"/>
      <c r="AI715" s="118"/>
      <c r="AJ715" s="118"/>
      <c r="AK715" s="118"/>
      <c r="AL715" s="118"/>
      <c r="AM715" s="118"/>
      <c r="AN715" s="118"/>
      <c r="AO715" s="118"/>
      <c r="AP715" s="118"/>
      <c r="AQ715" s="118"/>
      <c r="AR715" s="118"/>
      <c r="AS715" s="118"/>
      <c r="AT715" s="118"/>
      <c r="AU715" s="118"/>
      <c r="AV715" s="118"/>
      <c r="AW715" s="118"/>
      <c r="AX715" s="165" t="str">
        <f t="shared" si="11"/>
        <v/>
      </c>
      <c r="AY715" s="113"/>
      <c r="AZ715" s="113"/>
    </row>
    <row r="716" spans="1:52" x14ac:dyDescent="0.25">
      <c r="A716" s="113"/>
      <c r="B716" s="113"/>
      <c r="C716" s="113"/>
      <c r="D716" s="114"/>
      <c r="E716" s="113"/>
      <c r="F716" s="113"/>
      <c r="G716" s="113"/>
      <c r="H716" s="113"/>
      <c r="I716" s="115"/>
      <c r="J716" s="113"/>
      <c r="K716" s="113"/>
      <c r="L716" s="113"/>
      <c r="M716" s="118"/>
      <c r="N716" s="118"/>
      <c r="O716" s="118"/>
      <c r="P716" s="118"/>
      <c r="Q716" s="118"/>
      <c r="R716" s="118"/>
      <c r="S716" s="118"/>
      <c r="T716" s="118"/>
      <c r="U716" s="118"/>
      <c r="V716" s="118"/>
      <c r="W716" s="118"/>
      <c r="X716" s="118"/>
      <c r="Y716" s="118"/>
      <c r="Z716" s="118"/>
      <c r="AA716" s="118"/>
      <c r="AB716" s="118"/>
      <c r="AC716" s="118"/>
      <c r="AD716" s="118"/>
      <c r="AE716" s="118"/>
      <c r="AF716" s="118"/>
      <c r="AG716" s="118"/>
      <c r="AH716" s="118"/>
      <c r="AI716" s="118"/>
      <c r="AJ716" s="118"/>
      <c r="AK716" s="118"/>
      <c r="AL716" s="118"/>
      <c r="AM716" s="118"/>
      <c r="AN716" s="118"/>
      <c r="AO716" s="118"/>
      <c r="AP716" s="118"/>
      <c r="AQ716" s="118"/>
      <c r="AR716" s="118"/>
      <c r="AS716" s="118"/>
      <c r="AT716" s="118"/>
      <c r="AU716" s="118"/>
      <c r="AV716" s="118"/>
      <c r="AW716" s="118"/>
      <c r="AX716" s="165" t="str">
        <f t="shared" si="11"/>
        <v/>
      </c>
      <c r="AY716" s="113"/>
      <c r="AZ716" s="113"/>
    </row>
    <row r="717" spans="1:52" x14ac:dyDescent="0.25">
      <c r="A717" s="113"/>
      <c r="B717" s="113"/>
      <c r="C717" s="113"/>
      <c r="D717" s="114"/>
      <c r="E717" s="113"/>
      <c r="F717" s="113"/>
      <c r="G717" s="113"/>
      <c r="H717" s="113"/>
      <c r="I717" s="115"/>
      <c r="J717" s="113"/>
      <c r="K717" s="113"/>
      <c r="L717" s="113"/>
      <c r="M717" s="118"/>
      <c r="N717" s="118"/>
      <c r="O717" s="118"/>
      <c r="P717" s="118"/>
      <c r="Q717" s="118"/>
      <c r="R717" s="118"/>
      <c r="S717" s="118"/>
      <c r="T717" s="118"/>
      <c r="U717" s="118"/>
      <c r="V717" s="118"/>
      <c r="W717" s="118"/>
      <c r="X717" s="118"/>
      <c r="Y717" s="118"/>
      <c r="Z717" s="118"/>
      <c r="AA717" s="118"/>
      <c r="AB717" s="118"/>
      <c r="AC717" s="118"/>
      <c r="AD717" s="118"/>
      <c r="AE717" s="118"/>
      <c r="AF717" s="118"/>
      <c r="AG717" s="118"/>
      <c r="AH717" s="118"/>
      <c r="AI717" s="118"/>
      <c r="AJ717" s="118"/>
      <c r="AK717" s="118"/>
      <c r="AL717" s="118"/>
      <c r="AM717" s="118"/>
      <c r="AN717" s="118"/>
      <c r="AO717" s="118"/>
      <c r="AP717" s="118"/>
      <c r="AQ717" s="118"/>
      <c r="AR717" s="118"/>
      <c r="AS717" s="118"/>
      <c r="AT717" s="118"/>
      <c r="AU717" s="118"/>
      <c r="AV717" s="118"/>
      <c r="AW717" s="118"/>
      <c r="AX717" s="165" t="str">
        <f t="shared" si="11"/>
        <v/>
      </c>
      <c r="AY717" s="113"/>
      <c r="AZ717" s="113"/>
    </row>
    <row r="718" spans="1:52" x14ac:dyDescent="0.25">
      <c r="A718" s="113"/>
      <c r="B718" s="113"/>
      <c r="C718" s="113"/>
      <c r="D718" s="114"/>
      <c r="E718" s="113"/>
      <c r="F718" s="113"/>
      <c r="G718" s="113"/>
      <c r="H718" s="113"/>
      <c r="I718" s="115"/>
      <c r="J718" s="113"/>
      <c r="K718" s="113"/>
      <c r="L718" s="113"/>
      <c r="M718" s="118"/>
      <c r="N718" s="118"/>
      <c r="O718" s="118"/>
      <c r="P718" s="118"/>
      <c r="Q718" s="118"/>
      <c r="R718" s="118"/>
      <c r="S718" s="118"/>
      <c r="T718" s="118"/>
      <c r="U718" s="118"/>
      <c r="V718" s="118"/>
      <c r="W718" s="118"/>
      <c r="X718" s="118"/>
      <c r="Y718" s="118"/>
      <c r="Z718" s="118"/>
      <c r="AA718" s="118"/>
      <c r="AB718" s="118"/>
      <c r="AC718" s="118"/>
      <c r="AD718" s="118"/>
      <c r="AE718" s="118"/>
      <c r="AF718" s="118"/>
      <c r="AG718" s="118"/>
      <c r="AH718" s="118"/>
      <c r="AI718" s="118"/>
      <c r="AJ718" s="118"/>
      <c r="AK718" s="118"/>
      <c r="AL718" s="118"/>
      <c r="AM718" s="118"/>
      <c r="AN718" s="118"/>
      <c r="AO718" s="118"/>
      <c r="AP718" s="118"/>
      <c r="AQ718" s="118"/>
      <c r="AR718" s="118"/>
      <c r="AS718" s="118"/>
      <c r="AT718" s="118"/>
      <c r="AU718" s="118"/>
      <c r="AV718" s="118"/>
      <c r="AW718" s="118"/>
      <c r="AX718" s="165" t="str">
        <f t="shared" si="11"/>
        <v/>
      </c>
      <c r="AY718" s="113"/>
      <c r="AZ718" s="113"/>
    </row>
    <row r="719" spans="1:52" x14ac:dyDescent="0.25">
      <c r="A719" s="113"/>
      <c r="B719" s="113"/>
      <c r="C719" s="113"/>
      <c r="D719" s="114"/>
      <c r="E719" s="113"/>
      <c r="F719" s="113"/>
      <c r="G719" s="113"/>
      <c r="H719" s="113"/>
      <c r="I719" s="115"/>
      <c r="J719" s="113"/>
      <c r="K719" s="113"/>
      <c r="L719" s="113"/>
      <c r="M719" s="118"/>
      <c r="N719" s="118"/>
      <c r="O719" s="118"/>
      <c r="P719" s="118"/>
      <c r="Q719" s="118"/>
      <c r="R719" s="118"/>
      <c r="S719" s="118"/>
      <c r="T719" s="118"/>
      <c r="U719" s="118"/>
      <c r="V719" s="118"/>
      <c r="W719" s="118"/>
      <c r="X719" s="118"/>
      <c r="Y719" s="118"/>
      <c r="Z719" s="118"/>
      <c r="AA719" s="118"/>
      <c r="AB719" s="118"/>
      <c r="AC719" s="118"/>
      <c r="AD719" s="118"/>
      <c r="AE719" s="118"/>
      <c r="AF719" s="118"/>
      <c r="AG719" s="118"/>
      <c r="AH719" s="118"/>
      <c r="AI719" s="118"/>
      <c r="AJ719" s="118"/>
      <c r="AK719" s="118"/>
      <c r="AL719" s="118"/>
      <c r="AM719" s="118"/>
      <c r="AN719" s="118"/>
      <c r="AO719" s="118"/>
      <c r="AP719" s="118"/>
      <c r="AQ719" s="118"/>
      <c r="AR719" s="118"/>
      <c r="AS719" s="118"/>
      <c r="AT719" s="118"/>
      <c r="AU719" s="118"/>
      <c r="AV719" s="118"/>
      <c r="AW719" s="118"/>
      <c r="AX719" s="165" t="str">
        <f t="shared" si="11"/>
        <v/>
      </c>
      <c r="AY719" s="113"/>
      <c r="AZ719" s="113"/>
    </row>
    <row r="720" spans="1:52" x14ac:dyDescent="0.25">
      <c r="A720" s="113"/>
      <c r="B720" s="113"/>
      <c r="C720" s="113"/>
      <c r="D720" s="114"/>
      <c r="E720" s="113"/>
      <c r="F720" s="113"/>
      <c r="G720" s="113"/>
      <c r="H720" s="113"/>
      <c r="I720" s="115"/>
      <c r="J720" s="113"/>
      <c r="K720" s="113"/>
      <c r="L720" s="113"/>
      <c r="M720" s="118"/>
      <c r="N720" s="118"/>
      <c r="O720" s="118"/>
      <c r="P720" s="118"/>
      <c r="Q720" s="118"/>
      <c r="R720" s="118"/>
      <c r="S720" s="118"/>
      <c r="T720" s="118"/>
      <c r="U720" s="118"/>
      <c r="V720" s="118"/>
      <c r="W720" s="118"/>
      <c r="X720" s="118"/>
      <c r="Y720" s="118"/>
      <c r="Z720" s="118"/>
      <c r="AA720" s="118"/>
      <c r="AB720" s="118"/>
      <c r="AC720" s="118"/>
      <c r="AD720" s="118"/>
      <c r="AE720" s="118"/>
      <c r="AF720" s="118"/>
      <c r="AG720" s="118"/>
      <c r="AH720" s="118"/>
      <c r="AI720" s="118"/>
      <c r="AJ720" s="118"/>
      <c r="AK720" s="118"/>
      <c r="AL720" s="118"/>
      <c r="AM720" s="118"/>
      <c r="AN720" s="118"/>
      <c r="AO720" s="118"/>
      <c r="AP720" s="118"/>
      <c r="AQ720" s="118"/>
      <c r="AR720" s="118"/>
      <c r="AS720" s="118"/>
      <c r="AT720" s="118"/>
      <c r="AU720" s="118"/>
      <c r="AV720" s="118"/>
      <c r="AW720" s="118"/>
      <c r="AX720" s="165" t="str">
        <f t="shared" si="11"/>
        <v/>
      </c>
      <c r="AY720" s="113"/>
      <c r="AZ720" s="113"/>
    </row>
    <row r="721" spans="1:52" x14ac:dyDescent="0.25">
      <c r="A721" s="113"/>
      <c r="B721" s="113"/>
      <c r="C721" s="113"/>
      <c r="D721" s="114"/>
      <c r="E721" s="113"/>
      <c r="F721" s="113"/>
      <c r="G721" s="113"/>
      <c r="H721" s="113"/>
      <c r="I721" s="115"/>
      <c r="J721" s="113"/>
      <c r="K721" s="113"/>
      <c r="L721" s="113"/>
      <c r="M721" s="118"/>
      <c r="N721" s="118"/>
      <c r="O721" s="118"/>
      <c r="P721" s="118"/>
      <c r="Q721" s="118"/>
      <c r="R721" s="118"/>
      <c r="S721" s="118"/>
      <c r="T721" s="118"/>
      <c r="U721" s="118"/>
      <c r="V721" s="118"/>
      <c r="W721" s="118"/>
      <c r="X721" s="118"/>
      <c r="Y721" s="118"/>
      <c r="Z721" s="118"/>
      <c r="AA721" s="118"/>
      <c r="AB721" s="118"/>
      <c r="AC721" s="118"/>
      <c r="AD721" s="118"/>
      <c r="AE721" s="118"/>
      <c r="AF721" s="118"/>
      <c r="AG721" s="118"/>
      <c r="AH721" s="118"/>
      <c r="AI721" s="118"/>
      <c r="AJ721" s="118"/>
      <c r="AK721" s="118"/>
      <c r="AL721" s="118"/>
      <c r="AM721" s="118"/>
      <c r="AN721" s="118"/>
      <c r="AO721" s="118"/>
      <c r="AP721" s="118"/>
      <c r="AQ721" s="118"/>
      <c r="AR721" s="118"/>
      <c r="AS721" s="118"/>
      <c r="AT721" s="118"/>
      <c r="AU721" s="118"/>
      <c r="AV721" s="118"/>
      <c r="AW721" s="118"/>
      <c r="AX721" s="165" t="str">
        <f t="shared" si="11"/>
        <v/>
      </c>
      <c r="AY721" s="113"/>
      <c r="AZ721" s="113"/>
    </row>
    <row r="722" spans="1:52" x14ac:dyDescent="0.25">
      <c r="A722" s="113"/>
      <c r="B722" s="113"/>
      <c r="C722" s="113"/>
      <c r="D722" s="114"/>
      <c r="E722" s="113"/>
      <c r="F722" s="113"/>
      <c r="G722" s="113"/>
      <c r="H722" s="113"/>
      <c r="I722" s="115"/>
      <c r="J722" s="113"/>
      <c r="K722" s="113"/>
      <c r="L722" s="113"/>
      <c r="M722" s="118"/>
      <c r="N722" s="118"/>
      <c r="O722" s="118"/>
      <c r="P722" s="118"/>
      <c r="Q722" s="118"/>
      <c r="R722" s="118"/>
      <c r="S722" s="118"/>
      <c r="T722" s="118"/>
      <c r="U722" s="118"/>
      <c r="V722" s="118"/>
      <c r="W722" s="118"/>
      <c r="X722" s="118"/>
      <c r="Y722" s="118"/>
      <c r="Z722" s="118"/>
      <c r="AA722" s="118"/>
      <c r="AB722" s="118"/>
      <c r="AC722" s="118"/>
      <c r="AD722" s="118"/>
      <c r="AE722" s="118"/>
      <c r="AF722" s="118"/>
      <c r="AG722" s="118"/>
      <c r="AH722" s="118"/>
      <c r="AI722" s="118"/>
      <c r="AJ722" s="118"/>
      <c r="AK722" s="118"/>
      <c r="AL722" s="118"/>
      <c r="AM722" s="118"/>
      <c r="AN722" s="118"/>
      <c r="AO722" s="118"/>
      <c r="AP722" s="118"/>
      <c r="AQ722" s="118"/>
      <c r="AR722" s="118"/>
      <c r="AS722" s="118"/>
      <c r="AT722" s="118"/>
      <c r="AU722" s="118"/>
      <c r="AV722" s="118"/>
      <c r="AW722" s="118"/>
      <c r="AX722" s="165" t="str">
        <f t="shared" si="11"/>
        <v/>
      </c>
      <c r="AY722" s="113"/>
      <c r="AZ722" s="113"/>
    </row>
    <row r="723" spans="1:52" x14ac:dyDescent="0.25">
      <c r="A723" s="113"/>
      <c r="B723" s="113"/>
      <c r="C723" s="113"/>
      <c r="D723" s="114"/>
      <c r="E723" s="113"/>
      <c r="F723" s="113"/>
      <c r="G723" s="113"/>
      <c r="H723" s="113"/>
      <c r="I723" s="115"/>
      <c r="J723" s="113"/>
      <c r="K723" s="113"/>
      <c r="L723" s="113"/>
      <c r="M723" s="118"/>
      <c r="N723" s="118"/>
      <c r="O723" s="118"/>
      <c r="P723" s="118"/>
      <c r="Q723" s="118"/>
      <c r="R723" s="118"/>
      <c r="S723" s="118"/>
      <c r="T723" s="118"/>
      <c r="U723" s="118"/>
      <c r="V723" s="118"/>
      <c r="W723" s="118"/>
      <c r="X723" s="118"/>
      <c r="Y723" s="118"/>
      <c r="Z723" s="118"/>
      <c r="AA723" s="118"/>
      <c r="AB723" s="118"/>
      <c r="AC723" s="118"/>
      <c r="AD723" s="118"/>
      <c r="AE723" s="118"/>
      <c r="AF723" s="118"/>
      <c r="AG723" s="118"/>
      <c r="AH723" s="118"/>
      <c r="AI723" s="118"/>
      <c r="AJ723" s="118"/>
      <c r="AK723" s="118"/>
      <c r="AL723" s="118"/>
      <c r="AM723" s="118"/>
      <c r="AN723" s="118"/>
      <c r="AO723" s="118"/>
      <c r="AP723" s="118"/>
      <c r="AQ723" s="118"/>
      <c r="AR723" s="118"/>
      <c r="AS723" s="118"/>
      <c r="AT723" s="118"/>
      <c r="AU723" s="118"/>
      <c r="AV723" s="118"/>
      <c r="AW723" s="118"/>
      <c r="AX723" s="165" t="str">
        <f t="shared" si="11"/>
        <v/>
      </c>
      <c r="AY723" s="113"/>
      <c r="AZ723" s="113"/>
    </row>
    <row r="724" spans="1:52" x14ac:dyDescent="0.25">
      <c r="A724" s="113"/>
      <c r="B724" s="113"/>
      <c r="C724" s="113"/>
      <c r="D724" s="114"/>
      <c r="E724" s="113"/>
      <c r="F724" s="113"/>
      <c r="G724" s="113"/>
      <c r="H724" s="113"/>
      <c r="I724" s="115"/>
      <c r="J724" s="113"/>
      <c r="K724" s="113"/>
      <c r="L724" s="113"/>
      <c r="M724" s="118"/>
      <c r="N724" s="118"/>
      <c r="O724" s="118"/>
      <c r="P724" s="118"/>
      <c r="Q724" s="118"/>
      <c r="R724" s="118"/>
      <c r="S724" s="118"/>
      <c r="T724" s="118"/>
      <c r="U724" s="118"/>
      <c r="V724" s="118"/>
      <c r="W724" s="118"/>
      <c r="X724" s="118"/>
      <c r="Y724" s="118"/>
      <c r="Z724" s="118"/>
      <c r="AA724" s="118"/>
      <c r="AB724" s="118"/>
      <c r="AC724" s="118"/>
      <c r="AD724" s="118"/>
      <c r="AE724" s="118"/>
      <c r="AF724" s="118"/>
      <c r="AG724" s="118"/>
      <c r="AH724" s="118"/>
      <c r="AI724" s="118"/>
      <c r="AJ724" s="118"/>
      <c r="AK724" s="118"/>
      <c r="AL724" s="118"/>
      <c r="AM724" s="118"/>
      <c r="AN724" s="118"/>
      <c r="AO724" s="118"/>
      <c r="AP724" s="118"/>
      <c r="AQ724" s="118"/>
      <c r="AR724" s="118"/>
      <c r="AS724" s="118"/>
      <c r="AT724" s="118"/>
      <c r="AU724" s="118"/>
      <c r="AV724" s="118"/>
      <c r="AW724" s="118"/>
      <c r="AX724" s="165" t="str">
        <f t="shared" si="11"/>
        <v/>
      </c>
      <c r="AY724" s="113"/>
      <c r="AZ724" s="113"/>
    </row>
    <row r="725" spans="1:52" x14ac:dyDescent="0.25">
      <c r="A725" s="113"/>
      <c r="B725" s="113"/>
      <c r="C725" s="113"/>
      <c r="D725" s="114"/>
      <c r="E725" s="113"/>
      <c r="F725" s="113"/>
      <c r="G725" s="113"/>
      <c r="H725" s="113"/>
      <c r="I725" s="115"/>
      <c r="J725" s="113"/>
      <c r="K725" s="113"/>
      <c r="L725" s="113"/>
      <c r="M725" s="118"/>
      <c r="N725" s="118"/>
      <c r="O725" s="118"/>
      <c r="P725" s="118"/>
      <c r="Q725" s="118"/>
      <c r="R725" s="118"/>
      <c r="S725" s="118"/>
      <c r="T725" s="118"/>
      <c r="U725" s="118"/>
      <c r="V725" s="118"/>
      <c r="W725" s="118"/>
      <c r="X725" s="118"/>
      <c r="Y725" s="118"/>
      <c r="Z725" s="118"/>
      <c r="AA725" s="118"/>
      <c r="AB725" s="118"/>
      <c r="AC725" s="118"/>
      <c r="AD725" s="118"/>
      <c r="AE725" s="118"/>
      <c r="AF725" s="118"/>
      <c r="AG725" s="118"/>
      <c r="AH725" s="118"/>
      <c r="AI725" s="118"/>
      <c r="AJ725" s="118"/>
      <c r="AK725" s="118"/>
      <c r="AL725" s="118"/>
      <c r="AM725" s="118"/>
      <c r="AN725" s="118"/>
      <c r="AO725" s="118"/>
      <c r="AP725" s="118"/>
      <c r="AQ725" s="118"/>
      <c r="AR725" s="118"/>
      <c r="AS725" s="118"/>
      <c r="AT725" s="118"/>
      <c r="AU725" s="118"/>
      <c r="AV725" s="118"/>
      <c r="AW725" s="118"/>
      <c r="AX725" s="165" t="str">
        <f t="shared" si="11"/>
        <v/>
      </c>
      <c r="AY725" s="113"/>
      <c r="AZ725" s="113"/>
    </row>
    <row r="726" spans="1:52" x14ac:dyDescent="0.25">
      <c r="A726" s="113"/>
      <c r="B726" s="113"/>
      <c r="C726" s="113"/>
      <c r="D726" s="114"/>
      <c r="E726" s="113"/>
      <c r="F726" s="113"/>
      <c r="G726" s="113"/>
      <c r="H726" s="113"/>
      <c r="I726" s="115"/>
      <c r="J726" s="113"/>
      <c r="K726" s="113"/>
      <c r="L726" s="113"/>
      <c r="M726" s="118"/>
      <c r="N726" s="118"/>
      <c r="O726" s="118"/>
      <c r="P726" s="118"/>
      <c r="Q726" s="118"/>
      <c r="R726" s="118"/>
      <c r="S726" s="118"/>
      <c r="T726" s="118"/>
      <c r="U726" s="118"/>
      <c r="V726" s="118"/>
      <c r="W726" s="118"/>
      <c r="X726" s="118"/>
      <c r="Y726" s="118"/>
      <c r="Z726" s="118"/>
      <c r="AA726" s="118"/>
      <c r="AB726" s="118"/>
      <c r="AC726" s="118"/>
      <c r="AD726" s="118"/>
      <c r="AE726" s="118"/>
      <c r="AF726" s="118"/>
      <c r="AG726" s="118"/>
      <c r="AH726" s="118"/>
      <c r="AI726" s="118"/>
      <c r="AJ726" s="118"/>
      <c r="AK726" s="118"/>
      <c r="AL726" s="118"/>
      <c r="AM726" s="118"/>
      <c r="AN726" s="118"/>
      <c r="AO726" s="118"/>
      <c r="AP726" s="118"/>
      <c r="AQ726" s="118"/>
      <c r="AR726" s="118"/>
      <c r="AS726" s="118"/>
      <c r="AT726" s="118"/>
      <c r="AU726" s="118"/>
      <c r="AV726" s="118"/>
      <c r="AW726" s="118"/>
      <c r="AX726" s="165" t="str">
        <f t="shared" si="11"/>
        <v/>
      </c>
      <c r="AY726" s="113"/>
      <c r="AZ726" s="113"/>
    </row>
    <row r="727" spans="1:52" x14ac:dyDescent="0.25">
      <c r="A727" s="113"/>
      <c r="B727" s="113"/>
      <c r="C727" s="113"/>
      <c r="D727" s="114"/>
      <c r="E727" s="113"/>
      <c r="F727" s="113"/>
      <c r="G727" s="113"/>
      <c r="H727" s="113"/>
      <c r="I727" s="115"/>
      <c r="J727" s="113"/>
      <c r="K727" s="113"/>
      <c r="L727" s="113"/>
      <c r="M727" s="118"/>
      <c r="N727" s="118"/>
      <c r="O727" s="118"/>
      <c r="P727" s="118"/>
      <c r="Q727" s="118"/>
      <c r="R727" s="118"/>
      <c r="S727" s="118"/>
      <c r="T727" s="118"/>
      <c r="U727" s="118"/>
      <c r="V727" s="118"/>
      <c r="W727" s="118"/>
      <c r="X727" s="118"/>
      <c r="Y727" s="118"/>
      <c r="Z727" s="118"/>
      <c r="AA727" s="118"/>
      <c r="AB727" s="118"/>
      <c r="AC727" s="118"/>
      <c r="AD727" s="118"/>
      <c r="AE727" s="118"/>
      <c r="AF727" s="118"/>
      <c r="AG727" s="118"/>
      <c r="AH727" s="118"/>
      <c r="AI727" s="118"/>
      <c r="AJ727" s="118"/>
      <c r="AK727" s="118"/>
      <c r="AL727" s="118"/>
      <c r="AM727" s="118"/>
      <c r="AN727" s="118"/>
      <c r="AO727" s="118"/>
      <c r="AP727" s="118"/>
      <c r="AQ727" s="118"/>
      <c r="AR727" s="118"/>
      <c r="AS727" s="118"/>
      <c r="AT727" s="118"/>
      <c r="AU727" s="118"/>
      <c r="AV727" s="118"/>
      <c r="AW727" s="118"/>
      <c r="AX727" s="165" t="str">
        <f t="shared" si="11"/>
        <v/>
      </c>
      <c r="AY727" s="113"/>
      <c r="AZ727" s="113"/>
    </row>
    <row r="728" spans="1:52" x14ac:dyDescent="0.25">
      <c r="A728" s="113"/>
      <c r="B728" s="113"/>
      <c r="C728" s="113"/>
      <c r="D728" s="114"/>
      <c r="E728" s="113"/>
      <c r="F728" s="113"/>
      <c r="G728" s="113"/>
      <c r="H728" s="113"/>
      <c r="I728" s="115"/>
      <c r="J728" s="113"/>
      <c r="K728" s="113"/>
      <c r="L728" s="113"/>
      <c r="M728" s="118"/>
      <c r="N728" s="118"/>
      <c r="O728" s="118"/>
      <c r="P728" s="118"/>
      <c r="Q728" s="118"/>
      <c r="R728" s="118"/>
      <c r="S728" s="118"/>
      <c r="T728" s="118"/>
      <c r="U728" s="118"/>
      <c r="V728" s="118"/>
      <c r="W728" s="118"/>
      <c r="X728" s="118"/>
      <c r="Y728" s="118"/>
      <c r="Z728" s="118"/>
      <c r="AA728" s="118"/>
      <c r="AB728" s="118"/>
      <c r="AC728" s="118"/>
      <c r="AD728" s="118"/>
      <c r="AE728" s="118"/>
      <c r="AF728" s="118"/>
      <c r="AG728" s="118"/>
      <c r="AH728" s="118"/>
      <c r="AI728" s="118"/>
      <c r="AJ728" s="118"/>
      <c r="AK728" s="118"/>
      <c r="AL728" s="118"/>
      <c r="AM728" s="118"/>
      <c r="AN728" s="118"/>
      <c r="AO728" s="118"/>
      <c r="AP728" s="118"/>
      <c r="AQ728" s="118"/>
      <c r="AR728" s="118"/>
      <c r="AS728" s="118"/>
      <c r="AT728" s="118"/>
      <c r="AU728" s="118"/>
      <c r="AV728" s="118"/>
      <c r="AW728" s="118"/>
      <c r="AX728" s="165" t="str">
        <f t="shared" si="11"/>
        <v/>
      </c>
      <c r="AY728" s="113"/>
      <c r="AZ728" s="113"/>
    </row>
    <row r="729" spans="1:52" x14ac:dyDescent="0.25">
      <c r="A729" s="113"/>
      <c r="B729" s="113"/>
      <c r="C729" s="113"/>
      <c r="D729" s="114"/>
      <c r="E729" s="113"/>
      <c r="F729" s="113"/>
      <c r="G729" s="113"/>
      <c r="H729" s="113"/>
      <c r="I729" s="115"/>
      <c r="J729" s="113"/>
      <c r="K729" s="113"/>
      <c r="L729" s="113"/>
      <c r="M729" s="118"/>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8"/>
      <c r="AL729" s="118"/>
      <c r="AM729" s="118"/>
      <c r="AN729" s="118"/>
      <c r="AO729" s="118"/>
      <c r="AP729" s="118"/>
      <c r="AQ729" s="118"/>
      <c r="AR729" s="118"/>
      <c r="AS729" s="118"/>
      <c r="AT729" s="118"/>
      <c r="AU729" s="118"/>
      <c r="AV729" s="118"/>
      <c r="AW729" s="118"/>
      <c r="AX729" s="165" t="str">
        <f t="shared" si="11"/>
        <v/>
      </c>
      <c r="AY729" s="113"/>
      <c r="AZ729" s="113"/>
    </row>
    <row r="730" spans="1:52" x14ac:dyDescent="0.25">
      <c r="A730" s="113"/>
      <c r="B730" s="113"/>
      <c r="C730" s="113"/>
      <c r="D730" s="114"/>
      <c r="E730" s="113"/>
      <c r="F730" s="113"/>
      <c r="G730" s="113"/>
      <c r="H730" s="113"/>
      <c r="I730" s="115"/>
      <c r="J730" s="113"/>
      <c r="K730" s="113"/>
      <c r="L730" s="113"/>
      <c r="M730" s="118"/>
      <c r="N730" s="118"/>
      <c r="O730" s="118"/>
      <c r="P730" s="118"/>
      <c r="Q730" s="118"/>
      <c r="R730" s="118"/>
      <c r="S730" s="118"/>
      <c r="T730" s="118"/>
      <c r="U730" s="118"/>
      <c r="V730" s="118"/>
      <c r="W730" s="118"/>
      <c r="X730" s="118"/>
      <c r="Y730" s="118"/>
      <c r="Z730" s="118"/>
      <c r="AA730" s="118"/>
      <c r="AB730" s="118"/>
      <c r="AC730" s="118"/>
      <c r="AD730" s="118"/>
      <c r="AE730" s="118"/>
      <c r="AF730" s="118"/>
      <c r="AG730" s="118"/>
      <c r="AH730" s="118"/>
      <c r="AI730" s="118"/>
      <c r="AJ730" s="118"/>
      <c r="AK730" s="118"/>
      <c r="AL730" s="118"/>
      <c r="AM730" s="118"/>
      <c r="AN730" s="118"/>
      <c r="AO730" s="118"/>
      <c r="AP730" s="118"/>
      <c r="AQ730" s="118"/>
      <c r="AR730" s="118"/>
      <c r="AS730" s="118"/>
      <c r="AT730" s="118"/>
      <c r="AU730" s="118"/>
      <c r="AV730" s="118"/>
      <c r="AW730" s="118"/>
      <c r="AX730" s="165" t="str">
        <f t="shared" si="11"/>
        <v/>
      </c>
      <c r="AY730" s="113"/>
      <c r="AZ730" s="113"/>
    </row>
    <row r="731" spans="1:52" x14ac:dyDescent="0.25">
      <c r="A731" s="113"/>
      <c r="B731" s="113"/>
      <c r="C731" s="113"/>
      <c r="D731" s="114"/>
      <c r="E731" s="113"/>
      <c r="F731" s="113"/>
      <c r="G731" s="113"/>
      <c r="H731" s="113"/>
      <c r="I731" s="115"/>
      <c r="J731" s="113"/>
      <c r="K731" s="113"/>
      <c r="L731" s="113"/>
      <c r="M731" s="118"/>
      <c r="N731" s="118"/>
      <c r="O731" s="118"/>
      <c r="P731" s="118"/>
      <c r="Q731" s="118"/>
      <c r="R731" s="118"/>
      <c r="S731" s="118"/>
      <c r="T731" s="118"/>
      <c r="U731" s="118"/>
      <c r="V731" s="118"/>
      <c r="W731" s="118"/>
      <c r="X731" s="118"/>
      <c r="Y731" s="118"/>
      <c r="Z731" s="118"/>
      <c r="AA731" s="118"/>
      <c r="AB731" s="118"/>
      <c r="AC731" s="118"/>
      <c r="AD731" s="118"/>
      <c r="AE731" s="118"/>
      <c r="AF731" s="118"/>
      <c r="AG731" s="118"/>
      <c r="AH731" s="118"/>
      <c r="AI731" s="118"/>
      <c r="AJ731" s="118"/>
      <c r="AK731" s="118"/>
      <c r="AL731" s="118"/>
      <c r="AM731" s="118"/>
      <c r="AN731" s="118"/>
      <c r="AO731" s="118"/>
      <c r="AP731" s="118"/>
      <c r="AQ731" s="118"/>
      <c r="AR731" s="118"/>
      <c r="AS731" s="118"/>
      <c r="AT731" s="118"/>
      <c r="AU731" s="118"/>
      <c r="AV731" s="118"/>
      <c r="AW731" s="118"/>
      <c r="AX731" s="165" t="str">
        <f t="shared" si="11"/>
        <v/>
      </c>
      <c r="AY731" s="113"/>
      <c r="AZ731" s="113"/>
    </row>
    <row r="732" spans="1:52" x14ac:dyDescent="0.25">
      <c r="A732" s="113"/>
      <c r="B732" s="113"/>
      <c r="C732" s="113"/>
      <c r="D732" s="114"/>
      <c r="E732" s="113"/>
      <c r="F732" s="113"/>
      <c r="G732" s="113"/>
      <c r="H732" s="113"/>
      <c r="I732" s="115"/>
      <c r="J732" s="113"/>
      <c r="K732" s="113"/>
      <c r="L732" s="113"/>
      <c r="M732" s="118"/>
      <c r="N732" s="118"/>
      <c r="O732" s="118"/>
      <c r="P732" s="118"/>
      <c r="Q732" s="118"/>
      <c r="R732" s="118"/>
      <c r="S732" s="118"/>
      <c r="T732" s="118"/>
      <c r="U732" s="118"/>
      <c r="V732" s="118"/>
      <c r="W732" s="118"/>
      <c r="X732" s="118"/>
      <c r="Y732" s="118"/>
      <c r="Z732" s="118"/>
      <c r="AA732" s="118"/>
      <c r="AB732" s="118"/>
      <c r="AC732" s="118"/>
      <c r="AD732" s="118"/>
      <c r="AE732" s="118"/>
      <c r="AF732" s="118"/>
      <c r="AG732" s="118"/>
      <c r="AH732" s="118"/>
      <c r="AI732" s="118"/>
      <c r="AJ732" s="118"/>
      <c r="AK732" s="118"/>
      <c r="AL732" s="118"/>
      <c r="AM732" s="118"/>
      <c r="AN732" s="118"/>
      <c r="AO732" s="118"/>
      <c r="AP732" s="118"/>
      <c r="AQ732" s="118"/>
      <c r="AR732" s="118"/>
      <c r="AS732" s="118"/>
      <c r="AT732" s="118"/>
      <c r="AU732" s="118"/>
      <c r="AV732" s="118"/>
      <c r="AW732" s="118"/>
      <c r="AX732" s="165" t="str">
        <f t="shared" si="11"/>
        <v/>
      </c>
      <c r="AY732" s="113"/>
      <c r="AZ732" s="113"/>
    </row>
    <row r="733" spans="1:52" x14ac:dyDescent="0.25">
      <c r="A733" s="113"/>
      <c r="B733" s="113"/>
      <c r="C733" s="113"/>
      <c r="D733" s="114"/>
      <c r="E733" s="113"/>
      <c r="F733" s="113"/>
      <c r="G733" s="113"/>
      <c r="H733" s="113"/>
      <c r="I733" s="115"/>
      <c r="J733" s="113"/>
      <c r="K733" s="113"/>
      <c r="L733" s="113"/>
      <c r="M733" s="118"/>
      <c r="N733" s="118"/>
      <c r="O733" s="118"/>
      <c r="P733" s="118"/>
      <c r="Q733" s="118"/>
      <c r="R733" s="118"/>
      <c r="S733" s="118"/>
      <c r="T733" s="118"/>
      <c r="U733" s="118"/>
      <c r="V733" s="118"/>
      <c r="W733" s="118"/>
      <c r="X733" s="118"/>
      <c r="Y733" s="118"/>
      <c r="Z733" s="118"/>
      <c r="AA733" s="118"/>
      <c r="AB733" s="118"/>
      <c r="AC733" s="118"/>
      <c r="AD733" s="118"/>
      <c r="AE733" s="118"/>
      <c r="AF733" s="118"/>
      <c r="AG733" s="118"/>
      <c r="AH733" s="118"/>
      <c r="AI733" s="118"/>
      <c r="AJ733" s="118"/>
      <c r="AK733" s="118"/>
      <c r="AL733" s="118"/>
      <c r="AM733" s="118"/>
      <c r="AN733" s="118"/>
      <c r="AO733" s="118"/>
      <c r="AP733" s="118"/>
      <c r="AQ733" s="118"/>
      <c r="AR733" s="118"/>
      <c r="AS733" s="118"/>
      <c r="AT733" s="118"/>
      <c r="AU733" s="118"/>
      <c r="AV733" s="118"/>
      <c r="AW733" s="118"/>
      <c r="AX733" s="165" t="str">
        <f t="shared" si="11"/>
        <v/>
      </c>
      <c r="AY733" s="113"/>
      <c r="AZ733" s="113"/>
    </row>
    <row r="734" spans="1:52" x14ac:dyDescent="0.25">
      <c r="A734" s="113"/>
      <c r="B734" s="113"/>
      <c r="C734" s="113"/>
      <c r="D734" s="114"/>
      <c r="E734" s="113"/>
      <c r="F734" s="113"/>
      <c r="G734" s="113"/>
      <c r="H734" s="113"/>
      <c r="I734" s="115"/>
      <c r="J734" s="113"/>
      <c r="K734" s="113"/>
      <c r="L734" s="113"/>
      <c r="M734" s="118"/>
      <c r="N734" s="118"/>
      <c r="O734" s="118"/>
      <c r="P734" s="118"/>
      <c r="Q734" s="118"/>
      <c r="R734" s="118"/>
      <c r="S734" s="118"/>
      <c r="T734" s="118"/>
      <c r="U734" s="118"/>
      <c r="V734" s="118"/>
      <c r="W734" s="118"/>
      <c r="X734" s="118"/>
      <c r="Y734" s="118"/>
      <c r="Z734" s="118"/>
      <c r="AA734" s="118"/>
      <c r="AB734" s="118"/>
      <c r="AC734" s="118"/>
      <c r="AD734" s="118"/>
      <c r="AE734" s="118"/>
      <c r="AF734" s="118"/>
      <c r="AG734" s="118"/>
      <c r="AH734" s="118"/>
      <c r="AI734" s="118"/>
      <c r="AJ734" s="118"/>
      <c r="AK734" s="118"/>
      <c r="AL734" s="118"/>
      <c r="AM734" s="118"/>
      <c r="AN734" s="118"/>
      <c r="AO734" s="118"/>
      <c r="AP734" s="118"/>
      <c r="AQ734" s="118"/>
      <c r="AR734" s="118"/>
      <c r="AS734" s="118"/>
      <c r="AT734" s="118"/>
      <c r="AU734" s="118"/>
      <c r="AV734" s="118"/>
      <c r="AW734" s="118"/>
      <c r="AX734" s="165" t="str">
        <f t="shared" si="11"/>
        <v/>
      </c>
      <c r="AY734" s="113"/>
      <c r="AZ734" s="113"/>
    </row>
    <row r="735" spans="1:52" x14ac:dyDescent="0.25">
      <c r="A735" s="113"/>
      <c r="B735" s="113"/>
      <c r="C735" s="113"/>
      <c r="D735" s="114"/>
      <c r="E735" s="113"/>
      <c r="F735" s="113"/>
      <c r="G735" s="113"/>
      <c r="H735" s="113"/>
      <c r="I735" s="115"/>
      <c r="J735" s="113"/>
      <c r="K735" s="113"/>
      <c r="L735" s="113"/>
      <c r="M735" s="118"/>
      <c r="N735" s="118"/>
      <c r="O735" s="118"/>
      <c r="P735" s="118"/>
      <c r="Q735" s="118"/>
      <c r="R735" s="118"/>
      <c r="S735" s="118"/>
      <c r="T735" s="118"/>
      <c r="U735" s="118"/>
      <c r="V735" s="118"/>
      <c r="W735" s="118"/>
      <c r="X735" s="118"/>
      <c r="Y735" s="118"/>
      <c r="Z735" s="118"/>
      <c r="AA735" s="118"/>
      <c r="AB735" s="118"/>
      <c r="AC735" s="118"/>
      <c r="AD735" s="118"/>
      <c r="AE735" s="118"/>
      <c r="AF735" s="118"/>
      <c r="AG735" s="118"/>
      <c r="AH735" s="118"/>
      <c r="AI735" s="118"/>
      <c r="AJ735" s="118"/>
      <c r="AK735" s="118"/>
      <c r="AL735" s="118"/>
      <c r="AM735" s="118"/>
      <c r="AN735" s="118"/>
      <c r="AO735" s="118"/>
      <c r="AP735" s="118"/>
      <c r="AQ735" s="118"/>
      <c r="AR735" s="118"/>
      <c r="AS735" s="118"/>
      <c r="AT735" s="118"/>
      <c r="AU735" s="118"/>
      <c r="AV735" s="118"/>
      <c r="AW735" s="118"/>
      <c r="AX735" s="165" t="str">
        <f t="shared" si="11"/>
        <v/>
      </c>
      <c r="AY735" s="113"/>
      <c r="AZ735" s="113"/>
    </row>
    <row r="736" spans="1:52" x14ac:dyDescent="0.25">
      <c r="A736" s="113"/>
      <c r="B736" s="113"/>
      <c r="C736" s="113"/>
      <c r="D736" s="114"/>
      <c r="E736" s="113"/>
      <c r="F736" s="113"/>
      <c r="G736" s="113"/>
      <c r="H736" s="113"/>
      <c r="I736" s="115"/>
      <c r="J736" s="113"/>
      <c r="K736" s="113"/>
      <c r="L736" s="113"/>
      <c r="M736" s="118"/>
      <c r="N736" s="118"/>
      <c r="O736" s="118"/>
      <c r="P736" s="118"/>
      <c r="Q736" s="118"/>
      <c r="R736" s="118"/>
      <c r="S736" s="118"/>
      <c r="T736" s="118"/>
      <c r="U736" s="118"/>
      <c r="V736" s="118"/>
      <c r="W736" s="118"/>
      <c r="X736" s="118"/>
      <c r="Y736" s="118"/>
      <c r="Z736" s="118"/>
      <c r="AA736" s="118"/>
      <c r="AB736" s="118"/>
      <c r="AC736" s="118"/>
      <c r="AD736" s="118"/>
      <c r="AE736" s="118"/>
      <c r="AF736" s="118"/>
      <c r="AG736" s="118"/>
      <c r="AH736" s="118"/>
      <c r="AI736" s="118"/>
      <c r="AJ736" s="118"/>
      <c r="AK736" s="118"/>
      <c r="AL736" s="118"/>
      <c r="AM736" s="118"/>
      <c r="AN736" s="118"/>
      <c r="AO736" s="118"/>
      <c r="AP736" s="118"/>
      <c r="AQ736" s="118"/>
      <c r="AR736" s="118"/>
      <c r="AS736" s="118"/>
      <c r="AT736" s="118"/>
      <c r="AU736" s="118"/>
      <c r="AV736" s="118"/>
      <c r="AW736" s="118"/>
      <c r="AX736" s="165" t="str">
        <f t="shared" si="11"/>
        <v/>
      </c>
      <c r="AY736" s="113"/>
      <c r="AZ736" s="113"/>
    </row>
    <row r="737" spans="1:52" x14ac:dyDescent="0.25">
      <c r="A737" s="113"/>
      <c r="B737" s="113"/>
      <c r="C737" s="113"/>
      <c r="D737" s="114"/>
      <c r="E737" s="113"/>
      <c r="F737" s="113"/>
      <c r="G737" s="113"/>
      <c r="H737" s="113"/>
      <c r="I737" s="115"/>
      <c r="J737" s="113"/>
      <c r="K737" s="113"/>
      <c r="L737" s="113"/>
      <c r="M737" s="118"/>
      <c r="N737" s="118"/>
      <c r="O737" s="118"/>
      <c r="P737" s="118"/>
      <c r="Q737" s="118"/>
      <c r="R737" s="118"/>
      <c r="S737" s="118"/>
      <c r="T737" s="118"/>
      <c r="U737" s="118"/>
      <c r="V737" s="118"/>
      <c r="W737" s="118"/>
      <c r="X737" s="118"/>
      <c r="Y737" s="118"/>
      <c r="Z737" s="118"/>
      <c r="AA737" s="118"/>
      <c r="AB737" s="118"/>
      <c r="AC737" s="118"/>
      <c r="AD737" s="118"/>
      <c r="AE737" s="118"/>
      <c r="AF737" s="118"/>
      <c r="AG737" s="118"/>
      <c r="AH737" s="118"/>
      <c r="AI737" s="118"/>
      <c r="AJ737" s="118"/>
      <c r="AK737" s="118"/>
      <c r="AL737" s="118"/>
      <c r="AM737" s="118"/>
      <c r="AN737" s="118"/>
      <c r="AO737" s="118"/>
      <c r="AP737" s="118"/>
      <c r="AQ737" s="118"/>
      <c r="AR737" s="118"/>
      <c r="AS737" s="118"/>
      <c r="AT737" s="118"/>
      <c r="AU737" s="118"/>
      <c r="AV737" s="118"/>
      <c r="AW737" s="118"/>
      <c r="AX737" s="165" t="str">
        <f t="shared" si="11"/>
        <v/>
      </c>
      <c r="AY737" s="113"/>
      <c r="AZ737" s="113"/>
    </row>
    <row r="738" spans="1:52" x14ac:dyDescent="0.25">
      <c r="A738" s="113"/>
      <c r="B738" s="113"/>
      <c r="C738" s="113"/>
      <c r="D738" s="114"/>
      <c r="E738" s="113"/>
      <c r="F738" s="113"/>
      <c r="G738" s="113"/>
      <c r="H738" s="113"/>
      <c r="I738" s="115"/>
      <c r="J738" s="113"/>
      <c r="K738" s="113"/>
      <c r="L738" s="113"/>
      <c r="M738" s="118"/>
      <c r="N738" s="118"/>
      <c r="O738" s="118"/>
      <c r="P738" s="118"/>
      <c r="Q738" s="118"/>
      <c r="R738" s="118"/>
      <c r="S738" s="118"/>
      <c r="T738" s="118"/>
      <c r="U738" s="118"/>
      <c r="V738" s="118"/>
      <c r="W738" s="118"/>
      <c r="X738" s="118"/>
      <c r="Y738" s="118"/>
      <c r="Z738" s="118"/>
      <c r="AA738" s="118"/>
      <c r="AB738" s="118"/>
      <c r="AC738" s="118"/>
      <c r="AD738" s="118"/>
      <c r="AE738" s="118"/>
      <c r="AF738" s="118"/>
      <c r="AG738" s="118"/>
      <c r="AH738" s="118"/>
      <c r="AI738" s="118"/>
      <c r="AJ738" s="118"/>
      <c r="AK738" s="118"/>
      <c r="AL738" s="118"/>
      <c r="AM738" s="118"/>
      <c r="AN738" s="118"/>
      <c r="AO738" s="118"/>
      <c r="AP738" s="118"/>
      <c r="AQ738" s="118"/>
      <c r="AR738" s="118"/>
      <c r="AS738" s="118"/>
      <c r="AT738" s="118"/>
      <c r="AU738" s="118"/>
      <c r="AV738" s="118"/>
      <c r="AW738" s="118"/>
      <c r="AX738" s="165" t="str">
        <f t="shared" si="11"/>
        <v/>
      </c>
      <c r="AY738" s="113"/>
      <c r="AZ738" s="113"/>
    </row>
    <row r="739" spans="1:52" x14ac:dyDescent="0.25">
      <c r="A739" s="113"/>
      <c r="B739" s="113"/>
      <c r="C739" s="113"/>
      <c r="D739" s="114"/>
      <c r="E739" s="113"/>
      <c r="F739" s="113"/>
      <c r="G739" s="113"/>
      <c r="H739" s="113"/>
      <c r="I739" s="115"/>
      <c r="J739" s="113"/>
      <c r="K739" s="113"/>
      <c r="L739" s="113"/>
      <c r="M739" s="118"/>
      <c r="N739" s="118"/>
      <c r="O739" s="118"/>
      <c r="P739" s="118"/>
      <c r="Q739" s="118"/>
      <c r="R739" s="118"/>
      <c r="S739" s="118"/>
      <c r="T739" s="118"/>
      <c r="U739" s="118"/>
      <c r="V739" s="118"/>
      <c r="W739" s="118"/>
      <c r="X739" s="118"/>
      <c r="Y739" s="118"/>
      <c r="Z739" s="118"/>
      <c r="AA739" s="118"/>
      <c r="AB739" s="118"/>
      <c r="AC739" s="118"/>
      <c r="AD739" s="118"/>
      <c r="AE739" s="118"/>
      <c r="AF739" s="118"/>
      <c r="AG739" s="118"/>
      <c r="AH739" s="118"/>
      <c r="AI739" s="118"/>
      <c r="AJ739" s="118"/>
      <c r="AK739" s="118"/>
      <c r="AL739" s="118"/>
      <c r="AM739" s="118"/>
      <c r="AN739" s="118"/>
      <c r="AO739" s="118"/>
      <c r="AP739" s="118"/>
      <c r="AQ739" s="118"/>
      <c r="AR739" s="118"/>
      <c r="AS739" s="118"/>
      <c r="AT739" s="118"/>
      <c r="AU739" s="118"/>
      <c r="AV739" s="118"/>
      <c r="AW739" s="118"/>
      <c r="AX739" s="165" t="str">
        <f t="shared" si="11"/>
        <v/>
      </c>
      <c r="AY739" s="113"/>
      <c r="AZ739" s="113"/>
    </row>
    <row r="740" spans="1:52" x14ac:dyDescent="0.25">
      <c r="A740" s="113"/>
      <c r="B740" s="113"/>
      <c r="C740" s="113"/>
      <c r="D740" s="114"/>
      <c r="E740" s="113"/>
      <c r="F740" s="113"/>
      <c r="G740" s="113"/>
      <c r="H740" s="113"/>
      <c r="I740" s="115"/>
      <c r="J740" s="113"/>
      <c r="K740" s="113"/>
      <c r="L740" s="113"/>
      <c r="M740" s="118"/>
      <c r="N740" s="118"/>
      <c r="O740" s="118"/>
      <c r="P740" s="118"/>
      <c r="Q740" s="118"/>
      <c r="R740" s="118"/>
      <c r="S740" s="118"/>
      <c r="T740" s="118"/>
      <c r="U740" s="118"/>
      <c r="V740" s="118"/>
      <c r="W740" s="118"/>
      <c r="X740" s="118"/>
      <c r="Y740" s="118"/>
      <c r="Z740" s="118"/>
      <c r="AA740" s="118"/>
      <c r="AB740" s="118"/>
      <c r="AC740" s="118"/>
      <c r="AD740" s="118"/>
      <c r="AE740" s="118"/>
      <c r="AF740" s="118"/>
      <c r="AG740" s="118"/>
      <c r="AH740" s="118"/>
      <c r="AI740" s="118"/>
      <c r="AJ740" s="118"/>
      <c r="AK740" s="118"/>
      <c r="AL740" s="118"/>
      <c r="AM740" s="118"/>
      <c r="AN740" s="118"/>
      <c r="AO740" s="118"/>
      <c r="AP740" s="118"/>
      <c r="AQ740" s="118"/>
      <c r="AR740" s="118"/>
      <c r="AS740" s="118"/>
      <c r="AT740" s="118"/>
      <c r="AU740" s="118"/>
      <c r="AV740" s="118"/>
      <c r="AW740" s="118"/>
      <c r="AX740" s="165" t="str">
        <f t="shared" si="11"/>
        <v/>
      </c>
      <c r="AY740" s="113"/>
      <c r="AZ740" s="113"/>
    </row>
    <row r="741" spans="1:52" x14ac:dyDescent="0.25">
      <c r="A741" s="113"/>
      <c r="B741" s="113"/>
      <c r="C741" s="113"/>
      <c r="D741" s="114"/>
      <c r="E741" s="113"/>
      <c r="F741" s="113"/>
      <c r="G741" s="113"/>
      <c r="H741" s="113"/>
      <c r="I741" s="115"/>
      <c r="J741" s="113"/>
      <c r="K741" s="113"/>
      <c r="L741" s="113"/>
      <c r="M741" s="118"/>
      <c r="N741" s="118"/>
      <c r="O741" s="118"/>
      <c r="P741" s="118"/>
      <c r="Q741" s="118"/>
      <c r="R741" s="118"/>
      <c r="S741" s="118"/>
      <c r="T741" s="118"/>
      <c r="U741" s="118"/>
      <c r="V741" s="118"/>
      <c r="W741" s="118"/>
      <c r="X741" s="118"/>
      <c r="Y741" s="118"/>
      <c r="Z741" s="118"/>
      <c r="AA741" s="118"/>
      <c r="AB741" s="118"/>
      <c r="AC741" s="118"/>
      <c r="AD741" s="118"/>
      <c r="AE741" s="118"/>
      <c r="AF741" s="118"/>
      <c r="AG741" s="118"/>
      <c r="AH741" s="118"/>
      <c r="AI741" s="118"/>
      <c r="AJ741" s="118"/>
      <c r="AK741" s="118"/>
      <c r="AL741" s="118"/>
      <c r="AM741" s="118"/>
      <c r="AN741" s="118"/>
      <c r="AO741" s="118"/>
      <c r="AP741" s="118"/>
      <c r="AQ741" s="118"/>
      <c r="AR741" s="118"/>
      <c r="AS741" s="118"/>
      <c r="AT741" s="118"/>
      <c r="AU741" s="118"/>
      <c r="AV741" s="118"/>
      <c r="AW741" s="118"/>
      <c r="AX741" s="165" t="str">
        <f t="shared" si="11"/>
        <v/>
      </c>
      <c r="AY741" s="113"/>
      <c r="AZ741" s="113"/>
    </row>
    <row r="742" spans="1:52" x14ac:dyDescent="0.25">
      <c r="A742" s="113"/>
      <c r="B742" s="113"/>
      <c r="C742" s="113"/>
      <c r="D742" s="114"/>
      <c r="E742" s="113"/>
      <c r="F742" s="113"/>
      <c r="G742" s="113"/>
      <c r="H742" s="113"/>
      <c r="I742" s="115"/>
      <c r="J742" s="113"/>
      <c r="K742" s="113"/>
      <c r="L742" s="113"/>
      <c r="M742" s="118"/>
      <c r="N742" s="118"/>
      <c r="O742" s="118"/>
      <c r="P742" s="118"/>
      <c r="Q742" s="118"/>
      <c r="R742" s="118"/>
      <c r="S742" s="118"/>
      <c r="T742" s="118"/>
      <c r="U742" s="118"/>
      <c r="V742" s="118"/>
      <c r="W742" s="118"/>
      <c r="X742" s="118"/>
      <c r="Y742" s="118"/>
      <c r="Z742" s="118"/>
      <c r="AA742" s="118"/>
      <c r="AB742" s="118"/>
      <c r="AC742" s="118"/>
      <c r="AD742" s="118"/>
      <c r="AE742" s="118"/>
      <c r="AF742" s="118"/>
      <c r="AG742" s="118"/>
      <c r="AH742" s="118"/>
      <c r="AI742" s="118"/>
      <c r="AJ742" s="118"/>
      <c r="AK742" s="118"/>
      <c r="AL742" s="118"/>
      <c r="AM742" s="118"/>
      <c r="AN742" s="118"/>
      <c r="AO742" s="118"/>
      <c r="AP742" s="118"/>
      <c r="AQ742" s="118"/>
      <c r="AR742" s="118"/>
      <c r="AS742" s="118"/>
      <c r="AT742" s="118"/>
      <c r="AU742" s="118"/>
      <c r="AV742" s="118"/>
      <c r="AW742" s="118"/>
      <c r="AX742" s="165" t="str">
        <f t="shared" si="11"/>
        <v/>
      </c>
      <c r="AY742" s="113"/>
      <c r="AZ742" s="113"/>
    </row>
    <row r="743" spans="1:52" x14ac:dyDescent="0.25">
      <c r="A743" s="113"/>
      <c r="B743" s="113"/>
      <c r="C743" s="113"/>
      <c r="D743" s="114"/>
      <c r="E743" s="113"/>
      <c r="F743" s="113"/>
      <c r="G743" s="113"/>
      <c r="H743" s="113"/>
      <c r="I743" s="115"/>
      <c r="J743" s="113"/>
      <c r="K743" s="113"/>
      <c r="L743" s="113"/>
      <c r="M743" s="118"/>
      <c r="N743" s="118"/>
      <c r="O743" s="118"/>
      <c r="P743" s="118"/>
      <c r="Q743" s="118"/>
      <c r="R743" s="118"/>
      <c r="S743" s="118"/>
      <c r="T743" s="118"/>
      <c r="U743" s="118"/>
      <c r="V743" s="118"/>
      <c r="W743" s="118"/>
      <c r="X743" s="118"/>
      <c r="Y743" s="118"/>
      <c r="Z743" s="118"/>
      <c r="AA743" s="118"/>
      <c r="AB743" s="118"/>
      <c r="AC743" s="118"/>
      <c r="AD743" s="118"/>
      <c r="AE743" s="118"/>
      <c r="AF743" s="118"/>
      <c r="AG743" s="118"/>
      <c r="AH743" s="118"/>
      <c r="AI743" s="118"/>
      <c r="AJ743" s="118"/>
      <c r="AK743" s="118"/>
      <c r="AL743" s="118"/>
      <c r="AM743" s="118"/>
      <c r="AN743" s="118"/>
      <c r="AO743" s="118"/>
      <c r="AP743" s="118"/>
      <c r="AQ743" s="118"/>
      <c r="AR743" s="118"/>
      <c r="AS743" s="118"/>
      <c r="AT743" s="118"/>
      <c r="AU743" s="118"/>
      <c r="AV743" s="118"/>
      <c r="AW743" s="118"/>
      <c r="AX743" s="165" t="str">
        <f t="shared" si="11"/>
        <v/>
      </c>
      <c r="AY743" s="113"/>
      <c r="AZ743" s="113"/>
    </row>
    <row r="744" spans="1:52" x14ac:dyDescent="0.25">
      <c r="A744" s="113"/>
      <c r="B744" s="113"/>
      <c r="C744" s="113"/>
      <c r="D744" s="114"/>
      <c r="E744" s="113"/>
      <c r="F744" s="113"/>
      <c r="G744" s="113"/>
      <c r="H744" s="113"/>
      <c r="I744" s="115"/>
      <c r="J744" s="113"/>
      <c r="K744" s="113"/>
      <c r="L744" s="113"/>
      <c r="M744" s="118"/>
      <c r="N744" s="118"/>
      <c r="O744" s="118"/>
      <c r="P744" s="118"/>
      <c r="Q744" s="118"/>
      <c r="R744" s="118"/>
      <c r="S744" s="118"/>
      <c r="T744" s="118"/>
      <c r="U744" s="118"/>
      <c r="V744" s="118"/>
      <c r="W744" s="118"/>
      <c r="X744" s="118"/>
      <c r="Y744" s="118"/>
      <c r="Z744" s="118"/>
      <c r="AA744" s="118"/>
      <c r="AB744" s="118"/>
      <c r="AC744" s="118"/>
      <c r="AD744" s="118"/>
      <c r="AE744" s="118"/>
      <c r="AF744" s="118"/>
      <c r="AG744" s="118"/>
      <c r="AH744" s="118"/>
      <c r="AI744" s="118"/>
      <c r="AJ744" s="118"/>
      <c r="AK744" s="118"/>
      <c r="AL744" s="118"/>
      <c r="AM744" s="118"/>
      <c r="AN744" s="118"/>
      <c r="AO744" s="118"/>
      <c r="AP744" s="118"/>
      <c r="AQ744" s="118"/>
      <c r="AR744" s="118"/>
      <c r="AS744" s="118"/>
      <c r="AT744" s="118"/>
      <c r="AU744" s="118"/>
      <c r="AV744" s="118"/>
      <c r="AW744" s="118"/>
      <c r="AX744" s="165" t="str">
        <f t="shared" si="11"/>
        <v/>
      </c>
      <c r="AY744" s="113"/>
      <c r="AZ744" s="113"/>
    </row>
    <row r="745" spans="1:52" x14ac:dyDescent="0.25">
      <c r="A745" s="113"/>
      <c r="B745" s="113"/>
      <c r="C745" s="113"/>
      <c r="D745" s="114"/>
      <c r="E745" s="113"/>
      <c r="F745" s="113"/>
      <c r="G745" s="113"/>
      <c r="H745" s="113"/>
      <c r="I745" s="115"/>
      <c r="J745" s="113"/>
      <c r="K745" s="113"/>
      <c r="L745" s="113"/>
      <c r="M745" s="118"/>
      <c r="N745" s="118"/>
      <c r="O745" s="118"/>
      <c r="P745" s="118"/>
      <c r="Q745" s="118"/>
      <c r="R745" s="118"/>
      <c r="S745" s="118"/>
      <c r="T745" s="118"/>
      <c r="U745" s="118"/>
      <c r="V745" s="118"/>
      <c r="W745" s="118"/>
      <c r="X745" s="118"/>
      <c r="Y745" s="118"/>
      <c r="Z745" s="118"/>
      <c r="AA745" s="118"/>
      <c r="AB745" s="118"/>
      <c r="AC745" s="118"/>
      <c r="AD745" s="118"/>
      <c r="AE745" s="118"/>
      <c r="AF745" s="118"/>
      <c r="AG745" s="118"/>
      <c r="AH745" s="118"/>
      <c r="AI745" s="118"/>
      <c r="AJ745" s="118"/>
      <c r="AK745" s="118"/>
      <c r="AL745" s="118"/>
      <c r="AM745" s="118"/>
      <c r="AN745" s="118"/>
      <c r="AO745" s="118"/>
      <c r="AP745" s="118"/>
      <c r="AQ745" s="118"/>
      <c r="AR745" s="118"/>
      <c r="AS745" s="118"/>
      <c r="AT745" s="118"/>
      <c r="AU745" s="118"/>
      <c r="AV745" s="118"/>
      <c r="AW745" s="118"/>
      <c r="AX745" s="165" t="str">
        <f t="shared" si="11"/>
        <v/>
      </c>
      <c r="AY745" s="113"/>
      <c r="AZ745" s="113"/>
    </row>
    <row r="746" spans="1:52" x14ac:dyDescent="0.25">
      <c r="A746" s="113"/>
      <c r="B746" s="113"/>
      <c r="C746" s="113"/>
      <c r="D746" s="114"/>
      <c r="E746" s="113"/>
      <c r="F746" s="113"/>
      <c r="G746" s="113"/>
      <c r="H746" s="113"/>
      <c r="I746" s="115"/>
      <c r="J746" s="113"/>
      <c r="K746" s="113"/>
      <c r="L746" s="113"/>
      <c r="M746" s="118"/>
      <c r="N746" s="118"/>
      <c r="O746" s="118"/>
      <c r="P746" s="118"/>
      <c r="Q746" s="118"/>
      <c r="R746" s="118"/>
      <c r="S746" s="118"/>
      <c r="T746" s="118"/>
      <c r="U746" s="118"/>
      <c r="V746" s="118"/>
      <c r="W746" s="118"/>
      <c r="X746" s="118"/>
      <c r="Y746" s="118"/>
      <c r="Z746" s="118"/>
      <c r="AA746" s="118"/>
      <c r="AB746" s="118"/>
      <c r="AC746" s="118"/>
      <c r="AD746" s="118"/>
      <c r="AE746" s="118"/>
      <c r="AF746" s="118"/>
      <c r="AG746" s="118"/>
      <c r="AH746" s="118"/>
      <c r="AI746" s="118"/>
      <c r="AJ746" s="118"/>
      <c r="AK746" s="118"/>
      <c r="AL746" s="118"/>
      <c r="AM746" s="118"/>
      <c r="AN746" s="118"/>
      <c r="AO746" s="118"/>
      <c r="AP746" s="118"/>
      <c r="AQ746" s="118"/>
      <c r="AR746" s="118"/>
      <c r="AS746" s="118"/>
      <c r="AT746" s="118"/>
      <c r="AU746" s="118"/>
      <c r="AV746" s="118"/>
      <c r="AW746" s="118"/>
      <c r="AX746" s="165" t="str">
        <f t="shared" si="11"/>
        <v/>
      </c>
      <c r="AY746" s="113"/>
      <c r="AZ746" s="113"/>
    </row>
    <row r="747" spans="1:52" x14ac:dyDescent="0.25">
      <c r="A747" s="113"/>
      <c r="B747" s="113"/>
      <c r="C747" s="113"/>
      <c r="D747" s="114"/>
      <c r="E747" s="113"/>
      <c r="F747" s="113"/>
      <c r="G747" s="113"/>
      <c r="H747" s="113"/>
      <c r="I747" s="115"/>
      <c r="J747" s="113"/>
      <c r="K747" s="113"/>
      <c r="L747" s="113"/>
      <c r="M747" s="118"/>
      <c r="N747" s="118"/>
      <c r="O747" s="118"/>
      <c r="P747" s="118"/>
      <c r="Q747" s="118"/>
      <c r="R747" s="118"/>
      <c r="S747" s="118"/>
      <c r="T747" s="118"/>
      <c r="U747" s="118"/>
      <c r="V747" s="118"/>
      <c r="W747" s="118"/>
      <c r="X747" s="118"/>
      <c r="Y747" s="118"/>
      <c r="Z747" s="118"/>
      <c r="AA747" s="118"/>
      <c r="AB747" s="118"/>
      <c r="AC747" s="118"/>
      <c r="AD747" s="118"/>
      <c r="AE747" s="118"/>
      <c r="AF747" s="118"/>
      <c r="AG747" s="118"/>
      <c r="AH747" s="118"/>
      <c r="AI747" s="118"/>
      <c r="AJ747" s="118"/>
      <c r="AK747" s="118"/>
      <c r="AL747" s="118"/>
      <c r="AM747" s="118"/>
      <c r="AN747" s="118"/>
      <c r="AO747" s="118"/>
      <c r="AP747" s="118"/>
      <c r="AQ747" s="118"/>
      <c r="AR747" s="118"/>
      <c r="AS747" s="118"/>
      <c r="AT747" s="118"/>
      <c r="AU747" s="118"/>
      <c r="AV747" s="118"/>
      <c r="AW747" s="118"/>
      <c r="AX747" s="165" t="str">
        <f t="shared" si="11"/>
        <v/>
      </c>
      <c r="AY747" s="113"/>
      <c r="AZ747" s="113"/>
    </row>
    <row r="748" spans="1:52" x14ac:dyDescent="0.25">
      <c r="A748" s="113"/>
      <c r="B748" s="113"/>
      <c r="C748" s="113"/>
      <c r="D748" s="114"/>
      <c r="E748" s="113"/>
      <c r="F748" s="113"/>
      <c r="G748" s="113"/>
      <c r="H748" s="113"/>
      <c r="I748" s="115"/>
      <c r="J748" s="113"/>
      <c r="K748" s="113"/>
      <c r="L748" s="113"/>
      <c r="M748" s="118"/>
      <c r="N748" s="118"/>
      <c r="O748" s="118"/>
      <c r="P748" s="118"/>
      <c r="Q748" s="118"/>
      <c r="R748" s="118"/>
      <c r="S748" s="118"/>
      <c r="T748" s="118"/>
      <c r="U748" s="118"/>
      <c r="V748" s="118"/>
      <c r="W748" s="118"/>
      <c r="X748" s="118"/>
      <c r="Y748" s="118"/>
      <c r="Z748" s="118"/>
      <c r="AA748" s="118"/>
      <c r="AB748" s="118"/>
      <c r="AC748" s="118"/>
      <c r="AD748" s="118"/>
      <c r="AE748" s="118"/>
      <c r="AF748" s="118"/>
      <c r="AG748" s="118"/>
      <c r="AH748" s="118"/>
      <c r="AI748" s="118"/>
      <c r="AJ748" s="118"/>
      <c r="AK748" s="118"/>
      <c r="AL748" s="118"/>
      <c r="AM748" s="118"/>
      <c r="AN748" s="118"/>
      <c r="AO748" s="118"/>
      <c r="AP748" s="118"/>
      <c r="AQ748" s="118"/>
      <c r="AR748" s="118"/>
      <c r="AS748" s="118"/>
      <c r="AT748" s="118"/>
      <c r="AU748" s="118"/>
      <c r="AV748" s="118"/>
      <c r="AW748" s="118"/>
      <c r="AX748" s="165" t="str">
        <f t="shared" si="11"/>
        <v/>
      </c>
      <c r="AY748" s="113"/>
      <c r="AZ748" s="113"/>
    </row>
    <row r="749" spans="1:52" x14ac:dyDescent="0.25">
      <c r="A749" s="113"/>
      <c r="B749" s="113"/>
      <c r="C749" s="113"/>
      <c r="D749" s="114"/>
      <c r="E749" s="113"/>
      <c r="F749" s="113"/>
      <c r="G749" s="113"/>
      <c r="H749" s="113"/>
      <c r="I749" s="115"/>
      <c r="J749" s="113"/>
      <c r="K749" s="113"/>
      <c r="L749" s="113"/>
      <c r="M749" s="118"/>
      <c r="N749" s="118"/>
      <c r="O749" s="118"/>
      <c r="P749" s="118"/>
      <c r="Q749" s="118"/>
      <c r="R749" s="118"/>
      <c r="S749" s="118"/>
      <c r="T749" s="118"/>
      <c r="U749" s="118"/>
      <c r="V749" s="118"/>
      <c r="W749" s="118"/>
      <c r="X749" s="118"/>
      <c r="Y749" s="118"/>
      <c r="Z749" s="118"/>
      <c r="AA749" s="118"/>
      <c r="AB749" s="118"/>
      <c r="AC749" s="118"/>
      <c r="AD749" s="118"/>
      <c r="AE749" s="118"/>
      <c r="AF749" s="118"/>
      <c r="AG749" s="118"/>
      <c r="AH749" s="118"/>
      <c r="AI749" s="118"/>
      <c r="AJ749" s="118"/>
      <c r="AK749" s="118"/>
      <c r="AL749" s="118"/>
      <c r="AM749" s="118"/>
      <c r="AN749" s="118"/>
      <c r="AO749" s="118"/>
      <c r="AP749" s="118"/>
      <c r="AQ749" s="118"/>
      <c r="AR749" s="118"/>
      <c r="AS749" s="118"/>
      <c r="AT749" s="118"/>
      <c r="AU749" s="118"/>
      <c r="AV749" s="118"/>
      <c r="AW749" s="118"/>
      <c r="AX749" s="165" t="str">
        <f t="shared" si="11"/>
        <v/>
      </c>
      <c r="AY749" s="113"/>
      <c r="AZ749" s="113"/>
    </row>
    <row r="750" spans="1:52" x14ac:dyDescent="0.25">
      <c r="A750" s="113"/>
      <c r="B750" s="113"/>
      <c r="C750" s="113"/>
      <c r="D750" s="114"/>
      <c r="E750" s="113"/>
      <c r="F750" s="113"/>
      <c r="G750" s="113"/>
      <c r="H750" s="113"/>
      <c r="I750" s="115"/>
      <c r="J750" s="113"/>
      <c r="K750" s="113"/>
      <c r="L750" s="113"/>
      <c r="M750" s="118"/>
      <c r="N750" s="118"/>
      <c r="O750" s="118"/>
      <c r="P750" s="118"/>
      <c r="Q750" s="118"/>
      <c r="R750" s="118"/>
      <c r="S750" s="118"/>
      <c r="T750" s="118"/>
      <c r="U750" s="118"/>
      <c r="V750" s="118"/>
      <c r="W750" s="118"/>
      <c r="X750" s="118"/>
      <c r="Y750" s="118"/>
      <c r="Z750" s="118"/>
      <c r="AA750" s="118"/>
      <c r="AB750" s="118"/>
      <c r="AC750" s="118"/>
      <c r="AD750" s="118"/>
      <c r="AE750" s="118"/>
      <c r="AF750" s="118"/>
      <c r="AG750" s="118"/>
      <c r="AH750" s="118"/>
      <c r="AI750" s="118"/>
      <c r="AJ750" s="118"/>
      <c r="AK750" s="118"/>
      <c r="AL750" s="118"/>
      <c r="AM750" s="118"/>
      <c r="AN750" s="118"/>
      <c r="AO750" s="118"/>
      <c r="AP750" s="118"/>
      <c r="AQ750" s="118"/>
      <c r="AR750" s="118"/>
      <c r="AS750" s="118"/>
      <c r="AT750" s="118"/>
      <c r="AU750" s="118"/>
      <c r="AV750" s="118"/>
      <c r="AW750" s="118"/>
      <c r="AX750" s="165" t="str">
        <f t="shared" si="11"/>
        <v/>
      </c>
      <c r="AY750" s="113"/>
      <c r="AZ750" s="113"/>
    </row>
    <row r="751" spans="1:52" x14ac:dyDescent="0.25">
      <c r="A751" s="113"/>
      <c r="B751" s="113"/>
      <c r="C751" s="113"/>
      <c r="D751" s="114"/>
      <c r="E751" s="113"/>
      <c r="F751" s="113"/>
      <c r="G751" s="113"/>
      <c r="H751" s="113"/>
      <c r="I751" s="115"/>
      <c r="J751" s="113"/>
      <c r="K751" s="113"/>
      <c r="L751" s="113"/>
      <c r="M751" s="118"/>
      <c r="N751" s="118"/>
      <c r="O751" s="118"/>
      <c r="P751" s="118"/>
      <c r="Q751" s="118"/>
      <c r="R751" s="118"/>
      <c r="S751" s="118"/>
      <c r="T751" s="118"/>
      <c r="U751" s="118"/>
      <c r="V751" s="118"/>
      <c r="W751" s="118"/>
      <c r="X751" s="118"/>
      <c r="Y751" s="118"/>
      <c r="Z751" s="118"/>
      <c r="AA751" s="118"/>
      <c r="AB751" s="118"/>
      <c r="AC751" s="118"/>
      <c r="AD751" s="118"/>
      <c r="AE751" s="118"/>
      <c r="AF751" s="118"/>
      <c r="AG751" s="118"/>
      <c r="AH751" s="118"/>
      <c r="AI751" s="118"/>
      <c r="AJ751" s="118"/>
      <c r="AK751" s="118"/>
      <c r="AL751" s="118"/>
      <c r="AM751" s="118"/>
      <c r="AN751" s="118"/>
      <c r="AO751" s="118"/>
      <c r="AP751" s="118"/>
      <c r="AQ751" s="118"/>
      <c r="AR751" s="118"/>
      <c r="AS751" s="118"/>
      <c r="AT751" s="118"/>
      <c r="AU751" s="118"/>
      <c r="AV751" s="118"/>
      <c r="AW751" s="118"/>
      <c r="AX751" s="165" t="str">
        <f t="shared" si="11"/>
        <v/>
      </c>
      <c r="AY751" s="113"/>
      <c r="AZ751" s="113"/>
    </row>
    <row r="752" spans="1:52" x14ac:dyDescent="0.25">
      <c r="A752" s="113"/>
      <c r="B752" s="113"/>
      <c r="C752" s="113"/>
      <c r="D752" s="114"/>
      <c r="E752" s="113"/>
      <c r="F752" s="113"/>
      <c r="G752" s="113"/>
      <c r="H752" s="113"/>
      <c r="I752" s="115"/>
      <c r="J752" s="113"/>
      <c r="K752" s="113"/>
      <c r="L752" s="113"/>
      <c r="M752" s="118"/>
      <c r="N752" s="118"/>
      <c r="O752" s="118"/>
      <c r="P752" s="118"/>
      <c r="Q752" s="118"/>
      <c r="R752" s="118"/>
      <c r="S752" s="118"/>
      <c r="T752" s="118"/>
      <c r="U752" s="118"/>
      <c r="V752" s="118"/>
      <c r="W752" s="118"/>
      <c r="X752" s="118"/>
      <c r="Y752" s="118"/>
      <c r="Z752" s="118"/>
      <c r="AA752" s="118"/>
      <c r="AB752" s="118"/>
      <c r="AC752" s="118"/>
      <c r="AD752" s="118"/>
      <c r="AE752" s="118"/>
      <c r="AF752" s="118"/>
      <c r="AG752" s="118"/>
      <c r="AH752" s="118"/>
      <c r="AI752" s="118"/>
      <c r="AJ752" s="118"/>
      <c r="AK752" s="118"/>
      <c r="AL752" s="118"/>
      <c r="AM752" s="118"/>
      <c r="AN752" s="118"/>
      <c r="AO752" s="118"/>
      <c r="AP752" s="118"/>
      <c r="AQ752" s="118"/>
      <c r="AR752" s="118"/>
      <c r="AS752" s="118"/>
      <c r="AT752" s="118"/>
      <c r="AU752" s="118"/>
      <c r="AV752" s="118"/>
      <c r="AW752" s="118"/>
      <c r="AX752" s="165" t="str">
        <f t="shared" si="11"/>
        <v/>
      </c>
      <c r="AY752" s="113"/>
      <c r="AZ752" s="113"/>
    </row>
    <row r="753" spans="1:52" x14ac:dyDescent="0.25">
      <c r="A753" s="113"/>
      <c r="B753" s="113"/>
      <c r="C753" s="113"/>
      <c r="D753" s="114"/>
      <c r="E753" s="113"/>
      <c r="F753" s="113"/>
      <c r="G753" s="113"/>
      <c r="H753" s="113"/>
      <c r="I753" s="115"/>
      <c r="J753" s="113"/>
      <c r="K753" s="113"/>
      <c r="L753" s="113"/>
      <c r="M753" s="118"/>
      <c r="N753" s="118"/>
      <c r="O753" s="118"/>
      <c r="P753" s="118"/>
      <c r="Q753" s="118"/>
      <c r="R753" s="118"/>
      <c r="S753" s="118"/>
      <c r="T753" s="118"/>
      <c r="U753" s="118"/>
      <c r="V753" s="118"/>
      <c r="W753" s="118"/>
      <c r="X753" s="118"/>
      <c r="Y753" s="118"/>
      <c r="Z753" s="118"/>
      <c r="AA753" s="118"/>
      <c r="AB753" s="118"/>
      <c r="AC753" s="118"/>
      <c r="AD753" s="118"/>
      <c r="AE753" s="118"/>
      <c r="AF753" s="118"/>
      <c r="AG753" s="118"/>
      <c r="AH753" s="118"/>
      <c r="AI753" s="118"/>
      <c r="AJ753" s="118"/>
      <c r="AK753" s="118"/>
      <c r="AL753" s="118"/>
      <c r="AM753" s="118"/>
      <c r="AN753" s="118"/>
      <c r="AO753" s="118"/>
      <c r="AP753" s="118"/>
      <c r="AQ753" s="118"/>
      <c r="AR753" s="118"/>
      <c r="AS753" s="118"/>
      <c r="AT753" s="118"/>
      <c r="AU753" s="118"/>
      <c r="AV753" s="118"/>
      <c r="AW753" s="118"/>
      <c r="AX753" s="165" t="str">
        <f t="shared" si="11"/>
        <v/>
      </c>
      <c r="AY753" s="113"/>
      <c r="AZ753" s="113"/>
    </row>
    <row r="754" spans="1:52" x14ac:dyDescent="0.25">
      <c r="A754" s="113"/>
      <c r="B754" s="113"/>
      <c r="C754" s="113"/>
      <c r="D754" s="114"/>
      <c r="E754" s="113"/>
      <c r="F754" s="113"/>
      <c r="G754" s="113"/>
      <c r="H754" s="113"/>
      <c r="I754" s="115"/>
      <c r="J754" s="113"/>
      <c r="K754" s="113"/>
      <c r="L754" s="113"/>
      <c r="M754" s="118"/>
      <c r="N754" s="118"/>
      <c r="O754" s="118"/>
      <c r="P754" s="118"/>
      <c r="Q754" s="118"/>
      <c r="R754" s="118"/>
      <c r="S754" s="118"/>
      <c r="T754" s="118"/>
      <c r="U754" s="118"/>
      <c r="V754" s="118"/>
      <c r="W754" s="118"/>
      <c r="X754" s="118"/>
      <c r="Y754" s="118"/>
      <c r="Z754" s="118"/>
      <c r="AA754" s="118"/>
      <c r="AB754" s="118"/>
      <c r="AC754" s="118"/>
      <c r="AD754" s="118"/>
      <c r="AE754" s="118"/>
      <c r="AF754" s="118"/>
      <c r="AG754" s="118"/>
      <c r="AH754" s="118"/>
      <c r="AI754" s="118"/>
      <c r="AJ754" s="118"/>
      <c r="AK754" s="118"/>
      <c r="AL754" s="118"/>
      <c r="AM754" s="118"/>
      <c r="AN754" s="118"/>
      <c r="AO754" s="118"/>
      <c r="AP754" s="118"/>
      <c r="AQ754" s="118"/>
      <c r="AR754" s="118"/>
      <c r="AS754" s="118"/>
      <c r="AT754" s="118"/>
      <c r="AU754" s="118"/>
      <c r="AV754" s="118"/>
      <c r="AW754" s="118"/>
      <c r="AX754" s="165" t="str">
        <f t="shared" si="11"/>
        <v/>
      </c>
      <c r="AY754" s="113"/>
      <c r="AZ754" s="113"/>
    </row>
    <row r="755" spans="1:52" x14ac:dyDescent="0.25">
      <c r="A755" s="113"/>
      <c r="B755" s="113"/>
      <c r="C755" s="113"/>
      <c r="D755" s="114"/>
      <c r="E755" s="113"/>
      <c r="F755" s="113"/>
      <c r="G755" s="113"/>
      <c r="H755" s="113"/>
      <c r="I755" s="115"/>
      <c r="J755" s="113"/>
      <c r="K755" s="113"/>
      <c r="L755" s="113"/>
      <c r="M755" s="118"/>
      <c r="N755" s="118"/>
      <c r="O755" s="118"/>
      <c r="P755" s="118"/>
      <c r="Q755" s="118"/>
      <c r="R755" s="118"/>
      <c r="S755" s="118"/>
      <c r="T755" s="118"/>
      <c r="U755" s="118"/>
      <c r="V755" s="118"/>
      <c r="W755" s="118"/>
      <c r="X755" s="118"/>
      <c r="Y755" s="118"/>
      <c r="Z755" s="118"/>
      <c r="AA755" s="118"/>
      <c r="AB755" s="118"/>
      <c r="AC755" s="118"/>
      <c r="AD755" s="118"/>
      <c r="AE755" s="118"/>
      <c r="AF755" s="118"/>
      <c r="AG755" s="118"/>
      <c r="AH755" s="118"/>
      <c r="AI755" s="118"/>
      <c r="AJ755" s="118"/>
      <c r="AK755" s="118"/>
      <c r="AL755" s="118"/>
      <c r="AM755" s="118"/>
      <c r="AN755" s="118"/>
      <c r="AO755" s="118"/>
      <c r="AP755" s="118"/>
      <c r="AQ755" s="118"/>
      <c r="AR755" s="118"/>
      <c r="AS755" s="118"/>
      <c r="AT755" s="118"/>
      <c r="AU755" s="118"/>
      <c r="AV755" s="118"/>
      <c r="AW755" s="118"/>
      <c r="AX755" s="165" t="str">
        <f t="shared" si="11"/>
        <v/>
      </c>
      <c r="AY755" s="113"/>
      <c r="AZ755" s="113"/>
    </row>
    <row r="756" spans="1:52" x14ac:dyDescent="0.25">
      <c r="A756" s="113"/>
      <c r="B756" s="113"/>
      <c r="C756" s="113"/>
      <c r="D756" s="114"/>
      <c r="E756" s="113"/>
      <c r="F756" s="113"/>
      <c r="G756" s="113"/>
      <c r="H756" s="113"/>
      <c r="I756" s="115"/>
      <c r="J756" s="113"/>
      <c r="K756" s="113"/>
      <c r="L756" s="113"/>
      <c r="M756" s="118"/>
      <c r="N756" s="118"/>
      <c r="O756" s="118"/>
      <c r="P756" s="118"/>
      <c r="Q756" s="118"/>
      <c r="R756" s="118"/>
      <c r="S756" s="118"/>
      <c r="T756" s="118"/>
      <c r="U756" s="118"/>
      <c r="V756" s="118"/>
      <c r="W756" s="118"/>
      <c r="X756" s="118"/>
      <c r="Y756" s="118"/>
      <c r="Z756" s="118"/>
      <c r="AA756" s="118"/>
      <c r="AB756" s="118"/>
      <c r="AC756" s="118"/>
      <c r="AD756" s="118"/>
      <c r="AE756" s="118"/>
      <c r="AF756" s="118"/>
      <c r="AG756" s="118"/>
      <c r="AH756" s="118"/>
      <c r="AI756" s="118"/>
      <c r="AJ756" s="118"/>
      <c r="AK756" s="118"/>
      <c r="AL756" s="118"/>
      <c r="AM756" s="118"/>
      <c r="AN756" s="118"/>
      <c r="AO756" s="118"/>
      <c r="AP756" s="118"/>
      <c r="AQ756" s="118"/>
      <c r="AR756" s="118"/>
      <c r="AS756" s="118"/>
      <c r="AT756" s="118"/>
      <c r="AU756" s="118"/>
      <c r="AV756" s="118"/>
      <c r="AW756" s="118"/>
      <c r="AX756" s="165" t="str">
        <f t="shared" si="11"/>
        <v/>
      </c>
      <c r="AY756" s="113"/>
      <c r="AZ756" s="113"/>
    </row>
    <row r="757" spans="1:52" x14ac:dyDescent="0.25">
      <c r="A757" s="113"/>
      <c r="B757" s="113"/>
      <c r="C757" s="113"/>
      <c r="D757" s="114"/>
      <c r="E757" s="113"/>
      <c r="F757" s="113"/>
      <c r="G757" s="113"/>
      <c r="H757" s="113"/>
      <c r="I757" s="115"/>
      <c r="J757" s="113"/>
      <c r="K757" s="113"/>
      <c r="L757" s="113"/>
      <c r="M757" s="118"/>
      <c r="N757" s="118"/>
      <c r="O757" s="118"/>
      <c r="P757" s="118"/>
      <c r="Q757" s="118"/>
      <c r="R757" s="118"/>
      <c r="S757" s="118"/>
      <c r="T757" s="118"/>
      <c r="U757" s="118"/>
      <c r="V757" s="118"/>
      <c r="W757" s="118"/>
      <c r="X757" s="118"/>
      <c r="Y757" s="118"/>
      <c r="Z757" s="118"/>
      <c r="AA757" s="118"/>
      <c r="AB757" s="118"/>
      <c r="AC757" s="118"/>
      <c r="AD757" s="118"/>
      <c r="AE757" s="118"/>
      <c r="AF757" s="118"/>
      <c r="AG757" s="118"/>
      <c r="AH757" s="118"/>
      <c r="AI757" s="118"/>
      <c r="AJ757" s="118"/>
      <c r="AK757" s="118"/>
      <c r="AL757" s="118"/>
      <c r="AM757" s="118"/>
      <c r="AN757" s="118"/>
      <c r="AO757" s="118"/>
      <c r="AP757" s="118"/>
      <c r="AQ757" s="118"/>
      <c r="AR757" s="118"/>
      <c r="AS757" s="118"/>
      <c r="AT757" s="118"/>
      <c r="AU757" s="118"/>
      <c r="AV757" s="118"/>
      <c r="AW757" s="118"/>
      <c r="AX757" s="165" t="str">
        <f t="shared" ref="AX757:AX820" si="12">IF(A757 = "", "",SUM(N757:AW757))</f>
        <v/>
      </c>
      <c r="AY757" s="113"/>
      <c r="AZ757" s="113"/>
    </row>
    <row r="758" spans="1:52" x14ac:dyDescent="0.25">
      <c r="A758" s="113"/>
      <c r="B758" s="113"/>
      <c r="C758" s="113"/>
      <c r="D758" s="114"/>
      <c r="E758" s="113"/>
      <c r="F758" s="113"/>
      <c r="G758" s="113"/>
      <c r="H758" s="113"/>
      <c r="I758" s="115"/>
      <c r="J758" s="113"/>
      <c r="K758" s="113"/>
      <c r="L758" s="113"/>
      <c r="M758" s="118"/>
      <c r="N758" s="118"/>
      <c r="O758" s="118"/>
      <c r="P758" s="118"/>
      <c r="Q758" s="118"/>
      <c r="R758" s="118"/>
      <c r="S758" s="118"/>
      <c r="T758" s="118"/>
      <c r="U758" s="118"/>
      <c r="V758" s="118"/>
      <c r="W758" s="118"/>
      <c r="X758" s="118"/>
      <c r="Y758" s="118"/>
      <c r="Z758" s="118"/>
      <c r="AA758" s="118"/>
      <c r="AB758" s="118"/>
      <c r="AC758" s="118"/>
      <c r="AD758" s="118"/>
      <c r="AE758" s="118"/>
      <c r="AF758" s="118"/>
      <c r="AG758" s="118"/>
      <c r="AH758" s="118"/>
      <c r="AI758" s="118"/>
      <c r="AJ758" s="118"/>
      <c r="AK758" s="118"/>
      <c r="AL758" s="118"/>
      <c r="AM758" s="118"/>
      <c r="AN758" s="118"/>
      <c r="AO758" s="118"/>
      <c r="AP758" s="118"/>
      <c r="AQ758" s="118"/>
      <c r="AR758" s="118"/>
      <c r="AS758" s="118"/>
      <c r="AT758" s="118"/>
      <c r="AU758" s="118"/>
      <c r="AV758" s="118"/>
      <c r="AW758" s="118"/>
      <c r="AX758" s="165" t="str">
        <f t="shared" si="12"/>
        <v/>
      </c>
      <c r="AY758" s="113"/>
      <c r="AZ758" s="113"/>
    </row>
    <row r="759" spans="1:52" x14ac:dyDescent="0.25">
      <c r="A759" s="113"/>
      <c r="B759" s="113"/>
      <c r="C759" s="113"/>
      <c r="D759" s="114"/>
      <c r="E759" s="113"/>
      <c r="F759" s="113"/>
      <c r="G759" s="113"/>
      <c r="H759" s="113"/>
      <c r="I759" s="115"/>
      <c r="J759" s="113"/>
      <c r="K759" s="113"/>
      <c r="L759" s="113"/>
      <c r="M759" s="118"/>
      <c r="N759" s="118"/>
      <c r="O759" s="118"/>
      <c r="P759" s="118"/>
      <c r="Q759" s="118"/>
      <c r="R759" s="118"/>
      <c r="S759" s="118"/>
      <c r="T759" s="118"/>
      <c r="U759" s="118"/>
      <c r="V759" s="118"/>
      <c r="W759" s="118"/>
      <c r="X759" s="118"/>
      <c r="Y759" s="118"/>
      <c r="Z759" s="118"/>
      <c r="AA759" s="118"/>
      <c r="AB759" s="118"/>
      <c r="AC759" s="118"/>
      <c r="AD759" s="118"/>
      <c r="AE759" s="118"/>
      <c r="AF759" s="118"/>
      <c r="AG759" s="118"/>
      <c r="AH759" s="118"/>
      <c r="AI759" s="118"/>
      <c r="AJ759" s="118"/>
      <c r="AK759" s="118"/>
      <c r="AL759" s="118"/>
      <c r="AM759" s="118"/>
      <c r="AN759" s="118"/>
      <c r="AO759" s="118"/>
      <c r="AP759" s="118"/>
      <c r="AQ759" s="118"/>
      <c r="AR759" s="118"/>
      <c r="AS759" s="118"/>
      <c r="AT759" s="118"/>
      <c r="AU759" s="118"/>
      <c r="AV759" s="118"/>
      <c r="AW759" s="118"/>
      <c r="AX759" s="165" t="str">
        <f t="shared" si="12"/>
        <v/>
      </c>
      <c r="AY759" s="113"/>
      <c r="AZ759" s="113"/>
    </row>
    <row r="760" spans="1:52" x14ac:dyDescent="0.25">
      <c r="A760" s="113"/>
      <c r="B760" s="113"/>
      <c r="C760" s="113"/>
      <c r="D760" s="114"/>
      <c r="E760" s="113"/>
      <c r="F760" s="113"/>
      <c r="G760" s="113"/>
      <c r="H760" s="113"/>
      <c r="I760" s="115"/>
      <c r="J760" s="113"/>
      <c r="K760" s="113"/>
      <c r="L760" s="113"/>
      <c r="M760" s="118"/>
      <c r="N760" s="118"/>
      <c r="O760" s="118"/>
      <c r="P760" s="118"/>
      <c r="Q760" s="118"/>
      <c r="R760" s="118"/>
      <c r="S760" s="118"/>
      <c r="T760" s="118"/>
      <c r="U760" s="118"/>
      <c r="V760" s="118"/>
      <c r="W760" s="118"/>
      <c r="X760" s="118"/>
      <c r="Y760" s="118"/>
      <c r="Z760" s="118"/>
      <c r="AA760" s="118"/>
      <c r="AB760" s="118"/>
      <c r="AC760" s="118"/>
      <c r="AD760" s="118"/>
      <c r="AE760" s="118"/>
      <c r="AF760" s="118"/>
      <c r="AG760" s="118"/>
      <c r="AH760" s="118"/>
      <c r="AI760" s="118"/>
      <c r="AJ760" s="118"/>
      <c r="AK760" s="118"/>
      <c r="AL760" s="118"/>
      <c r="AM760" s="118"/>
      <c r="AN760" s="118"/>
      <c r="AO760" s="118"/>
      <c r="AP760" s="118"/>
      <c r="AQ760" s="118"/>
      <c r="AR760" s="118"/>
      <c r="AS760" s="118"/>
      <c r="AT760" s="118"/>
      <c r="AU760" s="118"/>
      <c r="AV760" s="118"/>
      <c r="AW760" s="118"/>
      <c r="AX760" s="165" t="str">
        <f t="shared" si="12"/>
        <v/>
      </c>
      <c r="AY760" s="113"/>
      <c r="AZ760" s="113"/>
    </row>
    <row r="761" spans="1:52" x14ac:dyDescent="0.25">
      <c r="A761" s="113"/>
      <c r="B761" s="113"/>
      <c r="C761" s="113"/>
      <c r="D761" s="114"/>
      <c r="E761" s="113"/>
      <c r="F761" s="113"/>
      <c r="G761" s="113"/>
      <c r="H761" s="113"/>
      <c r="I761" s="115"/>
      <c r="J761" s="113"/>
      <c r="K761" s="113"/>
      <c r="L761" s="113"/>
      <c r="M761" s="118"/>
      <c r="N761" s="118"/>
      <c r="O761" s="118"/>
      <c r="P761" s="118"/>
      <c r="Q761" s="118"/>
      <c r="R761" s="118"/>
      <c r="S761" s="118"/>
      <c r="T761" s="118"/>
      <c r="U761" s="118"/>
      <c r="V761" s="118"/>
      <c r="W761" s="118"/>
      <c r="X761" s="118"/>
      <c r="Y761" s="118"/>
      <c r="Z761" s="118"/>
      <c r="AA761" s="118"/>
      <c r="AB761" s="118"/>
      <c r="AC761" s="118"/>
      <c r="AD761" s="118"/>
      <c r="AE761" s="118"/>
      <c r="AF761" s="118"/>
      <c r="AG761" s="118"/>
      <c r="AH761" s="118"/>
      <c r="AI761" s="118"/>
      <c r="AJ761" s="118"/>
      <c r="AK761" s="118"/>
      <c r="AL761" s="118"/>
      <c r="AM761" s="118"/>
      <c r="AN761" s="118"/>
      <c r="AO761" s="118"/>
      <c r="AP761" s="118"/>
      <c r="AQ761" s="118"/>
      <c r="AR761" s="118"/>
      <c r="AS761" s="118"/>
      <c r="AT761" s="118"/>
      <c r="AU761" s="118"/>
      <c r="AV761" s="118"/>
      <c r="AW761" s="118"/>
      <c r="AX761" s="165" t="str">
        <f t="shared" si="12"/>
        <v/>
      </c>
      <c r="AY761" s="113"/>
      <c r="AZ761" s="113"/>
    </row>
    <row r="762" spans="1:52" x14ac:dyDescent="0.25">
      <c r="A762" s="113"/>
      <c r="B762" s="113"/>
      <c r="C762" s="113"/>
      <c r="D762" s="114"/>
      <c r="E762" s="113"/>
      <c r="F762" s="113"/>
      <c r="G762" s="113"/>
      <c r="H762" s="113"/>
      <c r="I762" s="115"/>
      <c r="J762" s="113"/>
      <c r="K762" s="113"/>
      <c r="L762" s="113"/>
      <c r="M762" s="118"/>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8"/>
      <c r="AL762" s="118"/>
      <c r="AM762" s="118"/>
      <c r="AN762" s="118"/>
      <c r="AO762" s="118"/>
      <c r="AP762" s="118"/>
      <c r="AQ762" s="118"/>
      <c r="AR762" s="118"/>
      <c r="AS762" s="118"/>
      <c r="AT762" s="118"/>
      <c r="AU762" s="118"/>
      <c r="AV762" s="118"/>
      <c r="AW762" s="118"/>
      <c r="AX762" s="165" t="str">
        <f t="shared" si="12"/>
        <v/>
      </c>
      <c r="AY762" s="113"/>
      <c r="AZ762" s="113"/>
    </row>
    <row r="763" spans="1:52" x14ac:dyDescent="0.25">
      <c r="A763" s="113"/>
      <c r="B763" s="113"/>
      <c r="C763" s="113"/>
      <c r="D763" s="114"/>
      <c r="E763" s="113"/>
      <c r="F763" s="113"/>
      <c r="G763" s="113"/>
      <c r="H763" s="113"/>
      <c r="I763" s="115"/>
      <c r="J763" s="113"/>
      <c r="K763" s="113"/>
      <c r="L763" s="113"/>
      <c r="M763" s="118"/>
      <c r="N763" s="118"/>
      <c r="O763" s="118"/>
      <c r="P763" s="118"/>
      <c r="Q763" s="118"/>
      <c r="R763" s="118"/>
      <c r="S763" s="118"/>
      <c r="T763" s="118"/>
      <c r="U763" s="118"/>
      <c r="V763" s="118"/>
      <c r="W763" s="118"/>
      <c r="X763" s="118"/>
      <c r="Y763" s="118"/>
      <c r="Z763" s="118"/>
      <c r="AA763" s="118"/>
      <c r="AB763" s="118"/>
      <c r="AC763" s="118"/>
      <c r="AD763" s="118"/>
      <c r="AE763" s="118"/>
      <c r="AF763" s="118"/>
      <c r="AG763" s="118"/>
      <c r="AH763" s="118"/>
      <c r="AI763" s="118"/>
      <c r="AJ763" s="118"/>
      <c r="AK763" s="118"/>
      <c r="AL763" s="118"/>
      <c r="AM763" s="118"/>
      <c r="AN763" s="118"/>
      <c r="AO763" s="118"/>
      <c r="AP763" s="118"/>
      <c r="AQ763" s="118"/>
      <c r="AR763" s="118"/>
      <c r="AS763" s="118"/>
      <c r="AT763" s="118"/>
      <c r="AU763" s="118"/>
      <c r="AV763" s="118"/>
      <c r="AW763" s="118"/>
      <c r="AX763" s="165" t="str">
        <f t="shared" si="12"/>
        <v/>
      </c>
      <c r="AY763" s="113"/>
      <c r="AZ763" s="113"/>
    </row>
    <row r="764" spans="1:52" x14ac:dyDescent="0.25">
      <c r="A764" s="113"/>
      <c r="B764" s="113"/>
      <c r="C764" s="113"/>
      <c r="D764" s="114"/>
      <c r="E764" s="113"/>
      <c r="F764" s="113"/>
      <c r="G764" s="113"/>
      <c r="H764" s="113"/>
      <c r="I764" s="115"/>
      <c r="J764" s="113"/>
      <c r="K764" s="113"/>
      <c r="L764" s="113"/>
      <c r="M764" s="118"/>
      <c r="N764" s="118"/>
      <c r="O764" s="118"/>
      <c r="P764" s="118"/>
      <c r="Q764" s="118"/>
      <c r="R764" s="118"/>
      <c r="S764" s="118"/>
      <c r="T764" s="118"/>
      <c r="U764" s="118"/>
      <c r="V764" s="118"/>
      <c r="W764" s="118"/>
      <c r="X764" s="118"/>
      <c r="Y764" s="118"/>
      <c r="Z764" s="118"/>
      <c r="AA764" s="118"/>
      <c r="AB764" s="118"/>
      <c r="AC764" s="118"/>
      <c r="AD764" s="118"/>
      <c r="AE764" s="118"/>
      <c r="AF764" s="118"/>
      <c r="AG764" s="118"/>
      <c r="AH764" s="118"/>
      <c r="AI764" s="118"/>
      <c r="AJ764" s="118"/>
      <c r="AK764" s="118"/>
      <c r="AL764" s="118"/>
      <c r="AM764" s="118"/>
      <c r="AN764" s="118"/>
      <c r="AO764" s="118"/>
      <c r="AP764" s="118"/>
      <c r="AQ764" s="118"/>
      <c r="AR764" s="118"/>
      <c r="AS764" s="118"/>
      <c r="AT764" s="118"/>
      <c r="AU764" s="118"/>
      <c r="AV764" s="118"/>
      <c r="AW764" s="118"/>
      <c r="AX764" s="165" t="str">
        <f t="shared" si="12"/>
        <v/>
      </c>
      <c r="AY764" s="113"/>
      <c r="AZ764" s="113"/>
    </row>
    <row r="765" spans="1:52" x14ac:dyDescent="0.25">
      <c r="A765" s="113"/>
      <c r="B765" s="113"/>
      <c r="C765" s="113"/>
      <c r="D765" s="114"/>
      <c r="E765" s="113"/>
      <c r="F765" s="113"/>
      <c r="G765" s="113"/>
      <c r="H765" s="113"/>
      <c r="I765" s="115"/>
      <c r="J765" s="113"/>
      <c r="K765" s="113"/>
      <c r="L765" s="113"/>
      <c r="M765" s="118"/>
      <c r="N765" s="118"/>
      <c r="O765" s="118"/>
      <c r="P765" s="118"/>
      <c r="Q765" s="118"/>
      <c r="R765" s="118"/>
      <c r="S765" s="118"/>
      <c r="T765" s="118"/>
      <c r="U765" s="118"/>
      <c r="V765" s="118"/>
      <c r="W765" s="118"/>
      <c r="X765" s="118"/>
      <c r="Y765" s="118"/>
      <c r="Z765" s="118"/>
      <c r="AA765" s="118"/>
      <c r="AB765" s="118"/>
      <c r="AC765" s="118"/>
      <c r="AD765" s="118"/>
      <c r="AE765" s="118"/>
      <c r="AF765" s="118"/>
      <c r="AG765" s="118"/>
      <c r="AH765" s="118"/>
      <c r="AI765" s="118"/>
      <c r="AJ765" s="118"/>
      <c r="AK765" s="118"/>
      <c r="AL765" s="118"/>
      <c r="AM765" s="118"/>
      <c r="AN765" s="118"/>
      <c r="AO765" s="118"/>
      <c r="AP765" s="118"/>
      <c r="AQ765" s="118"/>
      <c r="AR765" s="118"/>
      <c r="AS765" s="118"/>
      <c r="AT765" s="118"/>
      <c r="AU765" s="118"/>
      <c r="AV765" s="118"/>
      <c r="AW765" s="118"/>
      <c r="AX765" s="165" t="str">
        <f t="shared" si="12"/>
        <v/>
      </c>
      <c r="AY765" s="113"/>
      <c r="AZ765" s="113"/>
    </row>
    <row r="766" spans="1:52" x14ac:dyDescent="0.25">
      <c r="A766" s="113"/>
      <c r="B766" s="113"/>
      <c r="C766" s="113"/>
      <c r="D766" s="114"/>
      <c r="E766" s="113"/>
      <c r="F766" s="113"/>
      <c r="G766" s="113"/>
      <c r="H766" s="113"/>
      <c r="I766" s="115"/>
      <c r="J766" s="113"/>
      <c r="K766" s="113"/>
      <c r="L766" s="113"/>
      <c r="M766" s="118"/>
      <c r="N766" s="118"/>
      <c r="O766" s="118"/>
      <c r="P766" s="118"/>
      <c r="Q766" s="118"/>
      <c r="R766" s="118"/>
      <c r="S766" s="118"/>
      <c r="T766" s="118"/>
      <c r="U766" s="118"/>
      <c r="V766" s="118"/>
      <c r="W766" s="118"/>
      <c r="X766" s="118"/>
      <c r="Y766" s="118"/>
      <c r="Z766" s="118"/>
      <c r="AA766" s="118"/>
      <c r="AB766" s="118"/>
      <c r="AC766" s="118"/>
      <c r="AD766" s="118"/>
      <c r="AE766" s="118"/>
      <c r="AF766" s="118"/>
      <c r="AG766" s="118"/>
      <c r="AH766" s="118"/>
      <c r="AI766" s="118"/>
      <c r="AJ766" s="118"/>
      <c r="AK766" s="118"/>
      <c r="AL766" s="118"/>
      <c r="AM766" s="118"/>
      <c r="AN766" s="118"/>
      <c r="AO766" s="118"/>
      <c r="AP766" s="118"/>
      <c r="AQ766" s="118"/>
      <c r="AR766" s="118"/>
      <c r="AS766" s="118"/>
      <c r="AT766" s="118"/>
      <c r="AU766" s="118"/>
      <c r="AV766" s="118"/>
      <c r="AW766" s="118"/>
      <c r="AX766" s="165" t="str">
        <f t="shared" si="12"/>
        <v/>
      </c>
      <c r="AY766" s="113"/>
      <c r="AZ766" s="113"/>
    </row>
    <row r="767" spans="1:52" x14ac:dyDescent="0.25">
      <c r="A767" s="113"/>
      <c r="B767" s="113"/>
      <c r="C767" s="113"/>
      <c r="D767" s="114"/>
      <c r="E767" s="113"/>
      <c r="F767" s="113"/>
      <c r="G767" s="113"/>
      <c r="H767" s="113"/>
      <c r="I767" s="115"/>
      <c r="J767" s="113"/>
      <c r="K767" s="113"/>
      <c r="L767" s="113"/>
      <c r="M767" s="118"/>
      <c r="N767" s="118"/>
      <c r="O767" s="118"/>
      <c r="P767" s="118"/>
      <c r="Q767" s="118"/>
      <c r="R767" s="118"/>
      <c r="S767" s="118"/>
      <c r="T767" s="118"/>
      <c r="U767" s="118"/>
      <c r="V767" s="118"/>
      <c r="W767" s="118"/>
      <c r="X767" s="118"/>
      <c r="Y767" s="118"/>
      <c r="Z767" s="118"/>
      <c r="AA767" s="118"/>
      <c r="AB767" s="118"/>
      <c r="AC767" s="118"/>
      <c r="AD767" s="118"/>
      <c r="AE767" s="118"/>
      <c r="AF767" s="118"/>
      <c r="AG767" s="118"/>
      <c r="AH767" s="118"/>
      <c r="AI767" s="118"/>
      <c r="AJ767" s="118"/>
      <c r="AK767" s="118"/>
      <c r="AL767" s="118"/>
      <c r="AM767" s="118"/>
      <c r="AN767" s="118"/>
      <c r="AO767" s="118"/>
      <c r="AP767" s="118"/>
      <c r="AQ767" s="118"/>
      <c r="AR767" s="118"/>
      <c r="AS767" s="118"/>
      <c r="AT767" s="118"/>
      <c r="AU767" s="118"/>
      <c r="AV767" s="118"/>
      <c r="AW767" s="118"/>
      <c r="AX767" s="165" t="str">
        <f t="shared" si="12"/>
        <v/>
      </c>
      <c r="AY767" s="113"/>
      <c r="AZ767" s="113"/>
    </row>
    <row r="768" spans="1:52" x14ac:dyDescent="0.25">
      <c r="A768" s="113"/>
      <c r="B768" s="113"/>
      <c r="C768" s="113"/>
      <c r="D768" s="114"/>
      <c r="E768" s="113"/>
      <c r="F768" s="113"/>
      <c r="G768" s="113"/>
      <c r="H768" s="113"/>
      <c r="I768" s="115"/>
      <c r="J768" s="113"/>
      <c r="K768" s="113"/>
      <c r="L768" s="113"/>
      <c r="M768" s="118"/>
      <c r="N768" s="118"/>
      <c r="O768" s="118"/>
      <c r="P768" s="118"/>
      <c r="Q768" s="118"/>
      <c r="R768" s="118"/>
      <c r="S768" s="118"/>
      <c r="T768" s="118"/>
      <c r="U768" s="118"/>
      <c r="V768" s="118"/>
      <c r="W768" s="118"/>
      <c r="X768" s="118"/>
      <c r="Y768" s="118"/>
      <c r="Z768" s="118"/>
      <c r="AA768" s="118"/>
      <c r="AB768" s="118"/>
      <c r="AC768" s="118"/>
      <c r="AD768" s="118"/>
      <c r="AE768" s="118"/>
      <c r="AF768" s="118"/>
      <c r="AG768" s="118"/>
      <c r="AH768" s="118"/>
      <c r="AI768" s="118"/>
      <c r="AJ768" s="118"/>
      <c r="AK768" s="118"/>
      <c r="AL768" s="118"/>
      <c r="AM768" s="118"/>
      <c r="AN768" s="118"/>
      <c r="AO768" s="118"/>
      <c r="AP768" s="118"/>
      <c r="AQ768" s="118"/>
      <c r="AR768" s="118"/>
      <c r="AS768" s="118"/>
      <c r="AT768" s="118"/>
      <c r="AU768" s="118"/>
      <c r="AV768" s="118"/>
      <c r="AW768" s="118"/>
      <c r="AX768" s="165" t="str">
        <f t="shared" si="12"/>
        <v/>
      </c>
      <c r="AY768" s="113"/>
      <c r="AZ768" s="113"/>
    </row>
    <row r="769" spans="1:52" x14ac:dyDescent="0.25">
      <c r="A769" s="113"/>
      <c r="B769" s="113"/>
      <c r="C769" s="113"/>
      <c r="D769" s="114"/>
      <c r="E769" s="113"/>
      <c r="F769" s="113"/>
      <c r="G769" s="113"/>
      <c r="H769" s="113"/>
      <c r="I769" s="115"/>
      <c r="J769" s="113"/>
      <c r="K769" s="113"/>
      <c r="L769" s="113"/>
      <c r="M769" s="118"/>
      <c r="N769" s="118"/>
      <c r="O769" s="118"/>
      <c r="P769" s="118"/>
      <c r="Q769" s="118"/>
      <c r="R769" s="118"/>
      <c r="S769" s="118"/>
      <c r="T769" s="118"/>
      <c r="U769" s="118"/>
      <c r="V769" s="118"/>
      <c r="W769" s="118"/>
      <c r="X769" s="118"/>
      <c r="Y769" s="118"/>
      <c r="Z769" s="118"/>
      <c r="AA769" s="118"/>
      <c r="AB769" s="118"/>
      <c r="AC769" s="118"/>
      <c r="AD769" s="118"/>
      <c r="AE769" s="118"/>
      <c r="AF769" s="118"/>
      <c r="AG769" s="118"/>
      <c r="AH769" s="118"/>
      <c r="AI769" s="118"/>
      <c r="AJ769" s="118"/>
      <c r="AK769" s="118"/>
      <c r="AL769" s="118"/>
      <c r="AM769" s="118"/>
      <c r="AN769" s="118"/>
      <c r="AO769" s="118"/>
      <c r="AP769" s="118"/>
      <c r="AQ769" s="118"/>
      <c r="AR769" s="118"/>
      <c r="AS769" s="118"/>
      <c r="AT769" s="118"/>
      <c r="AU769" s="118"/>
      <c r="AV769" s="118"/>
      <c r="AW769" s="118"/>
      <c r="AX769" s="165" t="str">
        <f t="shared" si="12"/>
        <v/>
      </c>
      <c r="AY769" s="113"/>
      <c r="AZ769" s="113"/>
    </row>
    <row r="770" spans="1:52" x14ac:dyDescent="0.25">
      <c r="A770" s="113"/>
      <c r="B770" s="113"/>
      <c r="C770" s="113"/>
      <c r="D770" s="114"/>
      <c r="E770" s="113"/>
      <c r="F770" s="113"/>
      <c r="G770" s="113"/>
      <c r="H770" s="113"/>
      <c r="I770" s="115"/>
      <c r="J770" s="113"/>
      <c r="K770" s="113"/>
      <c r="L770" s="113"/>
      <c r="M770" s="118"/>
      <c r="N770" s="118"/>
      <c r="O770" s="118"/>
      <c r="P770" s="118"/>
      <c r="Q770" s="118"/>
      <c r="R770" s="118"/>
      <c r="S770" s="118"/>
      <c r="T770" s="118"/>
      <c r="U770" s="118"/>
      <c r="V770" s="118"/>
      <c r="W770" s="118"/>
      <c r="X770" s="118"/>
      <c r="Y770" s="118"/>
      <c r="Z770" s="118"/>
      <c r="AA770" s="118"/>
      <c r="AB770" s="118"/>
      <c r="AC770" s="118"/>
      <c r="AD770" s="118"/>
      <c r="AE770" s="118"/>
      <c r="AF770" s="118"/>
      <c r="AG770" s="118"/>
      <c r="AH770" s="118"/>
      <c r="AI770" s="118"/>
      <c r="AJ770" s="118"/>
      <c r="AK770" s="118"/>
      <c r="AL770" s="118"/>
      <c r="AM770" s="118"/>
      <c r="AN770" s="118"/>
      <c r="AO770" s="118"/>
      <c r="AP770" s="118"/>
      <c r="AQ770" s="118"/>
      <c r="AR770" s="118"/>
      <c r="AS770" s="118"/>
      <c r="AT770" s="118"/>
      <c r="AU770" s="118"/>
      <c r="AV770" s="118"/>
      <c r="AW770" s="118"/>
      <c r="AX770" s="165" t="str">
        <f t="shared" si="12"/>
        <v/>
      </c>
      <c r="AY770" s="113"/>
      <c r="AZ770" s="113"/>
    </row>
    <row r="771" spans="1:52" x14ac:dyDescent="0.25">
      <c r="A771" s="113"/>
      <c r="B771" s="113"/>
      <c r="C771" s="113"/>
      <c r="D771" s="114"/>
      <c r="E771" s="113"/>
      <c r="F771" s="113"/>
      <c r="G771" s="113"/>
      <c r="H771" s="113"/>
      <c r="I771" s="115"/>
      <c r="J771" s="113"/>
      <c r="K771" s="113"/>
      <c r="L771" s="113"/>
      <c r="M771" s="118"/>
      <c r="N771" s="118"/>
      <c r="O771" s="118"/>
      <c r="P771" s="118"/>
      <c r="Q771" s="118"/>
      <c r="R771" s="118"/>
      <c r="S771" s="118"/>
      <c r="T771" s="118"/>
      <c r="U771" s="118"/>
      <c r="V771" s="118"/>
      <c r="W771" s="118"/>
      <c r="X771" s="118"/>
      <c r="Y771" s="118"/>
      <c r="Z771" s="118"/>
      <c r="AA771" s="118"/>
      <c r="AB771" s="118"/>
      <c r="AC771" s="118"/>
      <c r="AD771" s="118"/>
      <c r="AE771" s="118"/>
      <c r="AF771" s="118"/>
      <c r="AG771" s="118"/>
      <c r="AH771" s="118"/>
      <c r="AI771" s="118"/>
      <c r="AJ771" s="118"/>
      <c r="AK771" s="118"/>
      <c r="AL771" s="118"/>
      <c r="AM771" s="118"/>
      <c r="AN771" s="118"/>
      <c r="AO771" s="118"/>
      <c r="AP771" s="118"/>
      <c r="AQ771" s="118"/>
      <c r="AR771" s="118"/>
      <c r="AS771" s="118"/>
      <c r="AT771" s="118"/>
      <c r="AU771" s="118"/>
      <c r="AV771" s="118"/>
      <c r="AW771" s="118"/>
      <c r="AX771" s="165" t="str">
        <f t="shared" si="12"/>
        <v/>
      </c>
      <c r="AY771" s="113"/>
      <c r="AZ771" s="113"/>
    </row>
    <row r="772" spans="1:52" x14ac:dyDescent="0.25">
      <c r="A772" s="113"/>
      <c r="B772" s="113"/>
      <c r="C772" s="113"/>
      <c r="D772" s="114"/>
      <c r="E772" s="113"/>
      <c r="F772" s="113"/>
      <c r="G772" s="113"/>
      <c r="H772" s="113"/>
      <c r="I772" s="115"/>
      <c r="J772" s="113"/>
      <c r="K772" s="113"/>
      <c r="L772" s="113"/>
      <c r="M772" s="118"/>
      <c r="N772" s="118"/>
      <c r="O772" s="118"/>
      <c r="P772" s="118"/>
      <c r="Q772" s="118"/>
      <c r="R772" s="118"/>
      <c r="S772" s="118"/>
      <c r="T772" s="118"/>
      <c r="U772" s="118"/>
      <c r="V772" s="118"/>
      <c r="W772" s="118"/>
      <c r="X772" s="118"/>
      <c r="Y772" s="118"/>
      <c r="Z772" s="118"/>
      <c r="AA772" s="118"/>
      <c r="AB772" s="118"/>
      <c r="AC772" s="118"/>
      <c r="AD772" s="118"/>
      <c r="AE772" s="118"/>
      <c r="AF772" s="118"/>
      <c r="AG772" s="118"/>
      <c r="AH772" s="118"/>
      <c r="AI772" s="118"/>
      <c r="AJ772" s="118"/>
      <c r="AK772" s="118"/>
      <c r="AL772" s="118"/>
      <c r="AM772" s="118"/>
      <c r="AN772" s="118"/>
      <c r="AO772" s="118"/>
      <c r="AP772" s="118"/>
      <c r="AQ772" s="118"/>
      <c r="AR772" s="118"/>
      <c r="AS772" s="118"/>
      <c r="AT772" s="118"/>
      <c r="AU772" s="118"/>
      <c r="AV772" s="118"/>
      <c r="AW772" s="118"/>
      <c r="AX772" s="165" t="str">
        <f t="shared" si="12"/>
        <v/>
      </c>
      <c r="AY772" s="113"/>
      <c r="AZ772" s="113"/>
    </row>
    <row r="773" spans="1:52" x14ac:dyDescent="0.25">
      <c r="A773" s="113"/>
      <c r="B773" s="113"/>
      <c r="C773" s="113"/>
      <c r="D773" s="114"/>
      <c r="E773" s="113"/>
      <c r="F773" s="113"/>
      <c r="G773" s="113"/>
      <c r="H773" s="113"/>
      <c r="I773" s="115"/>
      <c r="J773" s="113"/>
      <c r="K773" s="113"/>
      <c r="L773" s="113"/>
      <c r="M773" s="118"/>
      <c r="N773" s="118"/>
      <c r="O773" s="118"/>
      <c r="P773" s="118"/>
      <c r="Q773" s="118"/>
      <c r="R773" s="118"/>
      <c r="S773" s="118"/>
      <c r="T773" s="118"/>
      <c r="U773" s="118"/>
      <c r="V773" s="118"/>
      <c r="W773" s="118"/>
      <c r="X773" s="118"/>
      <c r="Y773" s="118"/>
      <c r="Z773" s="118"/>
      <c r="AA773" s="118"/>
      <c r="AB773" s="118"/>
      <c r="AC773" s="118"/>
      <c r="AD773" s="118"/>
      <c r="AE773" s="118"/>
      <c r="AF773" s="118"/>
      <c r="AG773" s="118"/>
      <c r="AH773" s="118"/>
      <c r="AI773" s="118"/>
      <c r="AJ773" s="118"/>
      <c r="AK773" s="118"/>
      <c r="AL773" s="118"/>
      <c r="AM773" s="118"/>
      <c r="AN773" s="118"/>
      <c r="AO773" s="118"/>
      <c r="AP773" s="118"/>
      <c r="AQ773" s="118"/>
      <c r="AR773" s="118"/>
      <c r="AS773" s="118"/>
      <c r="AT773" s="118"/>
      <c r="AU773" s="118"/>
      <c r="AV773" s="118"/>
      <c r="AW773" s="118"/>
      <c r="AX773" s="165" t="str">
        <f t="shared" si="12"/>
        <v/>
      </c>
      <c r="AY773" s="113"/>
      <c r="AZ773" s="113"/>
    </row>
    <row r="774" spans="1:52" x14ac:dyDescent="0.25">
      <c r="A774" s="113"/>
      <c r="B774" s="113"/>
      <c r="C774" s="113"/>
      <c r="D774" s="114"/>
      <c r="E774" s="113"/>
      <c r="F774" s="113"/>
      <c r="G774" s="113"/>
      <c r="H774" s="113"/>
      <c r="I774" s="115"/>
      <c r="J774" s="113"/>
      <c r="K774" s="113"/>
      <c r="L774" s="113"/>
      <c r="M774" s="118"/>
      <c r="N774" s="118"/>
      <c r="O774" s="118"/>
      <c r="P774" s="118"/>
      <c r="Q774" s="118"/>
      <c r="R774" s="118"/>
      <c r="S774" s="118"/>
      <c r="T774" s="118"/>
      <c r="U774" s="118"/>
      <c r="V774" s="118"/>
      <c r="W774" s="118"/>
      <c r="X774" s="118"/>
      <c r="Y774" s="118"/>
      <c r="Z774" s="118"/>
      <c r="AA774" s="118"/>
      <c r="AB774" s="118"/>
      <c r="AC774" s="118"/>
      <c r="AD774" s="118"/>
      <c r="AE774" s="118"/>
      <c r="AF774" s="118"/>
      <c r="AG774" s="118"/>
      <c r="AH774" s="118"/>
      <c r="AI774" s="118"/>
      <c r="AJ774" s="118"/>
      <c r="AK774" s="118"/>
      <c r="AL774" s="118"/>
      <c r="AM774" s="118"/>
      <c r="AN774" s="118"/>
      <c r="AO774" s="118"/>
      <c r="AP774" s="118"/>
      <c r="AQ774" s="118"/>
      <c r="AR774" s="118"/>
      <c r="AS774" s="118"/>
      <c r="AT774" s="118"/>
      <c r="AU774" s="118"/>
      <c r="AV774" s="118"/>
      <c r="AW774" s="118"/>
      <c r="AX774" s="165" t="str">
        <f t="shared" si="12"/>
        <v/>
      </c>
      <c r="AY774" s="113"/>
      <c r="AZ774" s="113"/>
    </row>
    <row r="775" spans="1:52" x14ac:dyDescent="0.25">
      <c r="A775" s="113"/>
      <c r="B775" s="113"/>
      <c r="C775" s="113"/>
      <c r="D775" s="114"/>
      <c r="E775" s="113"/>
      <c r="F775" s="113"/>
      <c r="G775" s="113"/>
      <c r="H775" s="113"/>
      <c r="I775" s="115"/>
      <c r="J775" s="113"/>
      <c r="K775" s="113"/>
      <c r="L775" s="113"/>
      <c r="M775" s="118"/>
      <c r="N775" s="118"/>
      <c r="O775" s="118"/>
      <c r="P775" s="118"/>
      <c r="Q775" s="118"/>
      <c r="R775" s="118"/>
      <c r="S775" s="118"/>
      <c r="T775" s="118"/>
      <c r="U775" s="118"/>
      <c r="V775" s="118"/>
      <c r="W775" s="118"/>
      <c r="X775" s="118"/>
      <c r="Y775" s="118"/>
      <c r="Z775" s="118"/>
      <c r="AA775" s="118"/>
      <c r="AB775" s="118"/>
      <c r="AC775" s="118"/>
      <c r="AD775" s="118"/>
      <c r="AE775" s="118"/>
      <c r="AF775" s="118"/>
      <c r="AG775" s="118"/>
      <c r="AH775" s="118"/>
      <c r="AI775" s="118"/>
      <c r="AJ775" s="118"/>
      <c r="AK775" s="118"/>
      <c r="AL775" s="118"/>
      <c r="AM775" s="118"/>
      <c r="AN775" s="118"/>
      <c r="AO775" s="118"/>
      <c r="AP775" s="118"/>
      <c r="AQ775" s="118"/>
      <c r="AR775" s="118"/>
      <c r="AS775" s="118"/>
      <c r="AT775" s="118"/>
      <c r="AU775" s="118"/>
      <c r="AV775" s="118"/>
      <c r="AW775" s="118"/>
      <c r="AX775" s="165" t="str">
        <f t="shared" si="12"/>
        <v/>
      </c>
      <c r="AY775" s="113"/>
      <c r="AZ775" s="113"/>
    </row>
    <row r="776" spans="1:52" x14ac:dyDescent="0.25">
      <c r="A776" s="113"/>
      <c r="B776" s="113"/>
      <c r="C776" s="113"/>
      <c r="D776" s="114"/>
      <c r="E776" s="113"/>
      <c r="F776" s="113"/>
      <c r="G776" s="113"/>
      <c r="H776" s="113"/>
      <c r="I776" s="115"/>
      <c r="J776" s="113"/>
      <c r="K776" s="113"/>
      <c r="L776" s="113"/>
      <c r="M776" s="118"/>
      <c r="N776" s="118"/>
      <c r="O776" s="118"/>
      <c r="P776" s="118"/>
      <c r="Q776" s="118"/>
      <c r="R776" s="118"/>
      <c r="S776" s="118"/>
      <c r="T776" s="118"/>
      <c r="U776" s="118"/>
      <c r="V776" s="118"/>
      <c r="W776" s="118"/>
      <c r="X776" s="118"/>
      <c r="Y776" s="118"/>
      <c r="Z776" s="118"/>
      <c r="AA776" s="118"/>
      <c r="AB776" s="118"/>
      <c r="AC776" s="118"/>
      <c r="AD776" s="118"/>
      <c r="AE776" s="118"/>
      <c r="AF776" s="118"/>
      <c r="AG776" s="118"/>
      <c r="AH776" s="118"/>
      <c r="AI776" s="118"/>
      <c r="AJ776" s="118"/>
      <c r="AK776" s="118"/>
      <c r="AL776" s="118"/>
      <c r="AM776" s="118"/>
      <c r="AN776" s="118"/>
      <c r="AO776" s="118"/>
      <c r="AP776" s="118"/>
      <c r="AQ776" s="118"/>
      <c r="AR776" s="118"/>
      <c r="AS776" s="118"/>
      <c r="AT776" s="118"/>
      <c r="AU776" s="118"/>
      <c r="AV776" s="118"/>
      <c r="AW776" s="118"/>
      <c r="AX776" s="165" t="str">
        <f t="shared" si="12"/>
        <v/>
      </c>
      <c r="AY776" s="113"/>
      <c r="AZ776" s="113"/>
    </row>
    <row r="777" spans="1:52" x14ac:dyDescent="0.25">
      <c r="A777" s="113"/>
      <c r="B777" s="113"/>
      <c r="C777" s="113"/>
      <c r="D777" s="114"/>
      <c r="E777" s="113"/>
      <c r="F777" s="113"/>
      <c r="G777" s="113"/>
      <c r="H777" s="113"/>
      <c r="I777" s="115"/>
      <c r="J777" s="113"/>
      <c r="K777" s="113"/>
      <c r="L777" s="113"/>
      <c r="M777" s="118"/>
      <c r="N777" s="118"/>
      <c r="O777" s="118"/>
      <c r="P777" s="118"/>
      <c r="Q777" s="118"/>
      <c r="R777" s="118"/>
      <c r="S777" s="118"/>
      <c r="T777" s="118"/>
      <c r="U777" s="118"/>
      <c r="V777" s="118"/>
      <c r="W777" s="118"/>
      <c r="X777" s="118"/>
      <c r="Y777" s="118"/>
      <c r="Z777" s="118"/>
      <c r="AA777" s="118"/>
      <c r="AB777" s="118"/>
      <c r="AC777" s="118"/>
      <c r="AD777" s="118"/>
      <c r="AE777" s="118"/>
      <c r="AF777" s="118"/>
      <c r="AG777" s="118"/>
      <c r="AH777" s="118"/>
      <c r="AI777" s="118"/>
      <c r="AJ777" s="118"/>
      <c r="AK777" s="118"/>
      <c r="AL777" s="118"/>
      <c r="AM777" s="118"/>
      <c r="AN777" s="118"/>
      <c r="AO777" s="118"/>
      <c r="AP777" s="118"/>
      <c r="AQ777" s="118"/>
      <c r="AR777" s="118"/>
      <c r="AS777" s="118"/>
      <c r="AT777" s="118"/>
      <c r="AU777" s="118"/>
      <c r="AV777" s="118"/>
      <c r="AW777" s="118"/>
      <c r="AX777" s="165" t="str">
        <f t="shared" si="12"/>
        <v/>
      </c>
      <c r="AY777" s="113"/>
      <c r="AZ777" s="113"/>
    </row>
    <row r="778" spans="1:52" x14ac:dyDescent="0.25">
      <c r="A778" s="113"/>
      <c r="B778" s="113"/>
      <c r="C778" s="113"/>
      <c r="D778" s="114"/>
      <c r="E778" s="113"/>
      <c r="F778" s="113"/>
      <c r="G778" s="113"/>
      <c r="H778" s="113"/>
      <c r="I778" s="115"/>
      <c r="J778" s="113"/>
      <c r="K778" s="113"/>
      <c r="L778" s="113"/>
      <c r="M778" s="118"/>
      <c r="N778" s="118"/>
      <c r="O778" s="118"/>
      <c r="P778" s="118"/>
      <c r="Q778" s="118"/>
      <c r="R778" s="118"/>
      <c r="S778" s="118"/>
      <c r="T778" s="118"/>
      <c r="U778" s="118"/>
      <c r="V778" s="118"/>
      <c r="W778" s="118"/>
      <c r="X778" s="118"/>
      <c r="Y778" s="118"/>
      <c r="Z778" s="118"/>
      <c r="AA778" s="118"/>
      <c r="AB778" s="118"/>
      <c r="AC778" s="118"/>
      <c r="AD778" s="118"/>
      <c r="AE778" s="118"/>
      <c r="AF778" s="118"/>
      <c r="AG778" s="118"/>
      <c r="AH778" s="118"/>
      <c r="AI778" s="118"/>
      <c r="AJ778" s="118"/>
      <c r="AK778" s="118"/>
      <c r="AL778" s="118"/>
      <c r="AM778" s="118"/>
      <c r="AN778" s="118"/>
      <c r="AO778" s="118"/>
      <c r="AP778" s="118"/>
      <c r="AQ778" s="118"/>
      <c r="AR778" s="118"/>
      <c r="AS778" s="118"/>
      <c r="AT778" s="118"/>
      <c r="AU778" s="118"/>
      <c r="AV778" s="118"/>
      <c r="AW778" s="118"/>
      <c r="AX778" s="165" t="str">
        <f t="shared" si="12"/>
        <v/>
      </c>
      <c r="AY778" s="113"/>
      <c r="AZ778" s="113"/>
    </row>
    <row r="779" spans="1:52" x14ac:dyDescent="0.25">
      <c r="A779" s="113"/>
      <c r="B779" s="113"/>
      <c r="C779" s="113"/>
      <c r="D779" s="114"/>
      <c r="E779" s="113"/>
      <c r="F779" s="113"/>
      <c r="G779" s="113"/>
      <c r="H779" s="113"/>
      <c r="I779" s="115"/>
      <c r="J779" s="113"/>
      <c r="K779" s="113"/>
      <c r="L779" s="113"/>
      <c r="M779" s="118"/>
      <c r="N779" s="118"/>
      <c r="O779" s="118"/>
      <c r="P779" s="118"/>
      <c r="Q779" s="118"/>
      <c r="R779" s="118"/>
      <c r="S779" s="118"/>
      <c r="T779" s="118"/>
      <c r="U779" s="118"/>
      <c r="V779" s="118"/>
      <c r="W779" s="118"/>
      <c r="X779" s="118"/>
      <c r="Y779" s="118"/>
      <c r="Z779" s="118"/>
      <c r="AA779" s="118"/>
      <c r="AB779" s="118"/>
      <c r="AC779" s="118"/>
      <c r="AD779" s="118"/>
      <c r="AE779" s="118"/>
      <c r="AF779" s="118"/>
      <c r="AG779" s="118"/>
      <c r="AH779" s="118"/>
      <c r="AI779" s="118"/>
      <c r="AJ779" s="118"/>
      <c r="AK779" s="118"/>
      <c r="AL779" s="118"/>
      <c r="AM779" s="118"/>
      <c r="AN779" s="118"/>
      <c r="AO779" s="118"/>
      <c r="AP779" s="118"/>
      <c r="AQ779" s="118"/>
      <c r="AR779" s="118"/>
      <c r="AS779" s="118"/>
      <c r="AT779" s="118"/>
      <c r="AU779" s="118"/>
      <c r="AV779" s="118"/>
      <c r="AW779" s="118"/>
      <c r="AX779" s="165" t="str">
        <f t="shared" si="12"/>
        <v/>
      </c>
      <c r="AY779" s="113"/>
      <c r="AZ779" s="113"/>
    </row>
    <row r="780" spans="1:52" x14ac:dyDescent="0.25">
      <c r="A780" s="113"/>
      <c r="B780" s="113"/>
      <c r="C780" s="113"/>
      <c r="D780" s="114"/>
      <c r="E780" s="113"/>
      <c r="F780" s="113"/>
      <c r="G780" s="113"/>
      <c r="H780" s="113"/>
      <c r="I780" s="115"/>
      <c r="J780" s="113"/>
      <c r="K780" s="113"/>
      <c r="L780" s="113"/>
      <c r="M780" s="118"/>
      <c r="N780" s="118"/>
      <c r="O780" s="118"/>
      <c r="P780" s="118"/>
      <c r="Q780" s="118"/>
      <c r="R780" s="118"/>
      <c r="S780" s="118"/>
      <c r="T780" s="118"/>
      <c r="U780" s="118"/>
      <c r="V780" s="118"/>
      <c r="W780" s="118"/>
      <c r="X780" s="118"/>
      <c r="Y780" s="118"/>
      <c r="Z780" s="118"/>
      <c r="AA780" s="118"/>
      <c r="AB780" s="118"/>
      <c r="AC780" s="118"/>
      <c r="AD780" s="118"/>
      <c r="AE780" s="118"/>
      <c r="AF780" s="118"/>
      <c r="AG780" s="118"/>
      <c r="AH780" s="118"/>
      <c r="AI780" s="118"/>
      <c r="AJ780" s="118"/>
      <c r="AK780" s="118"/>
      <c r="AL780" s="118"/>
      <c r="AM780" s="118"/>
      <c r="AN780" s="118"/>
      <c r="AO780" s="118"/>
      <c r="AP780" s="118"/>
      <c r="AQ780" s="118"/>
      <c r="AR780" s="118"/>
      <c r="AS780" s="118"/>
      <c r="AT780" s="118"/>
      <c r="AU780" s="118"/>
      <c r="AV780" s="118"/>
      <c r="AW780" s="118"/>
      <c r="AX780" s="165" t="str">
        <f t="shared" si="12"/>
        <v/>
      </c>
      <c r="AY780" s="113"/>
      <c r="AZ780" s="113"/>
    </row>
    <row r="781" spans="1:52" x14ac:dyDescent="0.25">
      <c r="A781" s="113"/>
      <c r="B781" s="113"/>
      <c r="C781" s="113"/>
      <c r="D781" s="114"/>
      <c r="E781" s="113"/>
      <c r="F781" s="113"/>
      <c r="G781" s="113"/>
      <c r="H781" s="113"/>
      <c r="I781" s="115"/>
      <c r="J781" s="113"/>
      <c r="K781" s="113"/>
      <c r="L781" s="113"/>
      <c r="M781" s="118"/>
      <c r="N781" s="118"/>
      <c r="O781" s="118"/>
      <c r="P781" s="118"/>
      <c r="Q781" s="118"/>
      <c r="R781" s="118"/>
      <c r="S781" s="118"/>
      <c r="T781" s="118"/>
      <c r="U781" s="118"/>
      <c r="V781" s="118"/>
      <c r="W781" s="118"/>
      <c r="X781" s="118"/>
      <c r="Y781" s="118"/>
      <c r="Z781" s="118"/>
      <c r="AA781" s="118"/>
      <c r="AB781" s="118"/>
      <c r="AC781" s="118"/>
      <c r="AD781" s="118"/>
      <c r="AE781" s="118"/>
      <c r="AF781" s="118"/>
      <c r="AG781" s="118"/>
      <c r="AH781" s="118"/>
      <c r="AI781" s="118"/>
      <c r="AJ781" s="118"/>
      <c r="AK781" s="118"/>
      <c r="AL781" s="118"/>
      <c r="AM781" s="118"/>
      <c r="AN781" s="118"/>
      <c r="AO781" s="118"/>
      <c r="AP781" s="118"/>
      <c r="AQ781" s="118"/>
      <c r="AR781" s="118"/>
      <c r="AS781" s="118"/>
      <c r="AT781" s="118"/>
      <c r="AU781" s="118"/>
      <c r="AV781" s="118"/>
      <c r="AW781" s="118"/>
      <c r="AX781" s="165" t="str">
        <f t="shared" si="12"/>
        <v/>
      </c>
      <c r="AY781" s="113"/>
      <c r="AZ781" s="113"/>
    </row>
    <row r="782" spans="1:52" x14ac:dyDescent="0.25">
      <c r="A782" s="113"/>
      <c r="B782" s="113"/>
      <c r="C782" s="113"/>
      <c r="D782" s="114"/>
      <c r="E782" s="113"/>
      <c r="F782" s="113"/>
      <c r="G782" s="113"/>
      <c r="H782" s="113"/>
      <c r="I782" s="115"/>
      <c r="J782" s="113"/>
      <c r="K782" s="113"/>
      <c r="L782" s="113"/>
      <c r="M782" s="118"/>
      <c r="N782" s="118"/>
      <c r="O782" s="118"/>
      <c r="P782" s="118"/>
      <c r="Q782" s="118"/>
      <c r="R782" s="118"/>
      <c r="S782" s="118"/>
      <c r="T782" s="118"/>
      <c r="U782" s="118"/>
      <c r="V782" s="118"/>
      <c r="W782" s="118"/>
      <c r="X782" s="118"/>
      <c r="Y782" s="118"/>
      <c r="Z782" s="118"/>
      <c r="AA782" s="118"/>
      <c r="AB782" s="118"/>
      <c r="AC782" s="118"/>
      <c r="AD782" s="118"/>
      <c r="AE782" s="118"/>
      <c r="AF782" s="118"/>
      <c r="AG782" s="118"/>
      <c r="AH782" s="118"/>
      <c r="AI782" s="118"/>
      <c r="AJ782" s="118"/>
      <c r="AK782" s="118"/>
      <c r="AL782" s="118"/>
      <c r="AM782" s="118"/>
      <c r="AN782" s="118"/>
      <c r="AO782" s="118"/>
      <c r="AP782" s="118"/>
      <c r="AQ782" s="118"/>
      <c r="AR782" s="118"/>
      <c r="AS782" s="118"/>
      <c r="AT782" s="118"/>
      <c r="AU782" s="118"/>
      <c r="AV782" s="118"/>
      <c r="AW782" s="118"/>
      <c r="AX782" s="165" t="str">
        <f t="shared" si="12"/>
        <v/>
      </c>
      <c r="AY782" s="113"/>
      <c r="AZ782" s="113"/>
    </row>
    <row r="783" spans="1:52" x14ac:dyDescent="0.25">
      <c r="A783" s="113"/>
      <c r="B783" s="113"/>
      <c r="C783" s="113"/>
      <c r="D783" s="114"/>
      <c r="E783" s="113"/>
      <c r="F783" s="113"/>
      <c r="G783" s="113"/>
      <c r="H783" s="113"/>
      <c r="I783" s="115"/>
      <c r="J783" s="113"/>
      <c r="K783" s="113"/>
      <c r="L783" s="113"/>
      <c r="M783" s="118"/>
      <c r="N783" s="118"/>
      <c r="O783" s="118"/>
      <c r="P783" s="118"/>
      <c r="Q783" s="118"/>
      <c r="R783" s="118"/>
      <c r="S783" s="118"/>
      <c r="T783" s="118"/>
      <c r="U783" s="118"/>
      <c r="V783" s="118"/>
      <c r="W783" s="118"/>
      <c r="X783" s="118"/>
      <c r="Y783" s="118"/>
      <c r="Z783" s="118"/>
      <c r="AA783" s="118"/>
      <c r="AB783" s="118"/>
      <c r="AC783" s="118"/>
      <c r="AD783" s="118"/>
      <c r="AE783" s="118"/>
      <c r="AF783" s="118"/>
      <c r="AG783" s="118"/>
      <c r="AH783" s="118"/>
      <c r="AI783" s="118"/>
      <c r="AJ783" s="118"/>
      <c r="AK783" s="118"/>
      <c r="AL783" s="118"/>
      <c r="AM783" s="118"/>
      <c r="AN783" s="118"/>
      <c r="AO783" s="118"/>
      <c r="AP783" s="118"/>
      <c r="AQ783" s="118"/>
      <c r="AR783" s="118"/>
      <c r="AS783" s="118"/>
      <c r="AT783" s="118"/>
      <c r="AU783" s="118"/>
      <c r="AV783" s="118"/>
      <c r="AW783" s="118"/>
      <c r="AX783" s="165" t="str">
        <f t="shared" si="12"/>
        <v/>
      </c>
      <c r="AY783" s="113"/>
      <c r="AZ783" s="113"/>
    </row>
    <row r="784" spans="1:52" x14ac:dyDescent="0.25">
      <c r="A784" s="113"/>
      <c r="B784" s="113"/>
      <c r="C784" s="113"/>
      <c r="D784" s="114"/>
      <c r="E784" s="113"/>
      <c r="F784" s="113"/>
      <c r="G784" s="113"/>
      <c r="H784" s="113"/>
      <c r="I784" s="115"/>
      <c r="J784" s="113"/>
      <c r="K784" s="113"/>
      <c r="L784" s="113"/>
      <c r="M784" s="118"/>
      <c r="N784" s="118"/>
      <c r="O784" s="118"/>
      <c r="P784" s="118"/>
      <c r="Q784" s="118"/>
      <c r="R784" s="118"/>
      <c r="S784" s="118"/>
      <c r="T784" s="118"/>
      <c r="U784" s="118"/>
      <c r="V784" s="118"/>
      <c r="W784" s="118"/>
      <c r="X784" s="118"/>
      <c r="Y784" s="118"/>
      <c r="Z784" s="118"/>
      <c r="AA784" s="118"/>
      <c r="AB784" s="118"/>
      <c r="AC784" s="118"/>
      <c r="AD784" s="118"/>
      <c r="AE784" s="118"/>
      <c r="AF784" s="118"/>
      <c r="AG784" s="118"/>
      <c r="AH784" s="118"/>
      <c r="AI784" s="118"/>
      <c r="AJ784" s="118"/>
      <c r="AK784" s="118"/>
      <c r="AL784" s="118"/>
      <c r="AM784" s="118"/>
      <c r="AN784" s="118"/>
      <c r="AO784" s="118"/>
      <c r="AP784" s="118"/>
      <c r="AQ784" s="118"/>
      <c r="AR784" s="118"/>
      <c r="AS784" s="118"/>
      <c r="AT784" s="118"/>
      <c r="AU784" s="118"/>
      <c r="AV784" s="118"/>
      <c r="AW784" s="118"/>
      <c r="AX784" s="165" t="str">
        <f t="shared" si="12"/>
        <v/>
      </c>
      <c r="AY784" s="113"/>
      <c r="AZ784" s="113"/>
    </row>
    <row r="785" spans="1:52" x14ac:dyDescent="0.25">
      <c r="A785" s="113"/>
      <c r="B785" s="113"/>
      <c r="C785" s="113"/>
      <c r="D785" s="114"/>
      <c r="E785" s="113"/>
      <c r="F785" s="113"/>
      <c r="G785" s="113"/>
      <c r="H785" s="113"/>
      <c r="I785" s="115"/>
      <c r="J785" s="113"/>
      <c r="K785" s="113"/>
      <c r="L785" s="113"/>
      <c r="M785" s="118"/>
      <c r="N785" s="118"/>
      <c r="O785" s="118"/>
      <c r="P785" s="118"/>
      <c r="Q785" s="118"/>
      <c r="R785" s="118"/>
      <c r="S785" s="118"/>
      <c r="T785" s="118"/>
      <c r="U785" s="118"/>
      <c r="V785" s="118"/>
      <c r="W785" s="118"/>
      <c r="X785" s="118"/>
      <c r="Y785" s="118"/>
      <c r="Z785" s="118"/>
      <c r="AA785" s="118"/>
      <c r="AB785" s="118"/>
      <c r="AC785" s="118"/>
      <c r="AD785" s="118"/>
      <c r="AE785" s="118"/>
      <c r="AF785" s="118"/>
      <c r="AG785" s="118"/>
      <c r="AH785" s="118"/>
      <c r="AI785" s="118"/>
      <c r="AJ785" s="118"/>
      <c r="AK785" s="118"/>
      <c r="AL785" s="118"/>
      <c r="AM785" s="118"/>
      <c r="AN785" s="118"/>
      <c r="AO785" s="118"/>
      <c r="AP785" s="118"/>
      <c r="AQ785" s="118"/>
      <c r="AR785" s="118"/>
      <c r="AS785" s="118"/>
      <c r="AT785" s="118"/>
      <c r="AU785" s="118"/>
      <c r="AV785" s="118"/>
      <c r="AW785" s="118"/>
      <c r="AX785" s="165" t="str">
        <f t="shared" si="12"/>
        <v/>
      </c>
      <c r="AY785" s="113"/>
      <c r="AZ785" s="113"/>
    </row>
    <row r="786" spans="1:52" x14ac:dyDescent="0.25">
      <c r="A786" s="113"/>
      <c r="B786" s="113"/>
      <c r="C786" s="113"/>
      <c r="D786" s="114"/>
      <c r="E786" s="113"/>
      <c r="F786" s="113"/>
      <c r="G786" s="113"/>
      <c r="H786" s="113"/>
      <c r="I786" s="115"/>
      <c r="J786" s="113"/>
      <c r="K786" s="113"/>
      <c r="L786" s="113"/>
      <c r="M786" s="118"/>
      <c r="N786" s="118"/>
      <c r="O786" s="118"/>
      <c r="P786" s="118"/>
      <c r="Q786" s="118"/>
      <c r="R786" s="118"/>
      <c r="S786" s="118"/>
      <c r="T786" s="118"/>
      <c r="U786" s="118"/>
      <c r="V786" s="118"/>
      <c r="W786" s="118"/>
      <c r="X786" s="118"/>
      <c r="Y786" s="118"/>
      <c r="Z786" s="118"/>
      <c r="AA786" s="118"/>
      <c r="AB786" s="118"/>
      <c r="AC786" s="118"/>
      <c r="AD786" s="118"/>
      <c r="AE786" s="118"/>
      <c r="AF786" s="118"/>
      <c r="AG786" s="118"/>
      <c r="AH786" s="118"/>
      <c r="AI786" s="118"/>
      <c r="AJ786" s="118"/>
      <c r="AK786" s="118"/>
      <c r="AL786" s="118"/>
      <c r="AM786" s="118"/>
      <c r="AN786" s="118"/>
      <c r="AO786" s="118"/>
      <c r="AP786" s="118"/>
      <c r="AQ786" s="118"/>
      <c r="AR786" s="118"/>
      <c r="AS786" s="118"/>
      <c r="AT786" s="118"/>
      <c r="AU786" s="118"/>
      <c r="AV786" s="118"/>
      <c r="AW786" s="118"/>
      <c r="AX786" s="165" t="str">
        <f t="shared" si="12"/>
        <v/>
      </c>
      <c r="AY786" s="113"/>
      <c r="AZ786" s="113"/>
    </row>
    <row r="787" spans="1:52" x14ac:dyDescent="0.25">
      <c r="A787" s="113"/>
      <c r="B787" s="113"/>
      <c r="C787" s="113"/>
      <c r="D787" s="114"/>
      <c r="E787" s="113"/>
      <c r="F787" s="113"/>
      <c r="G787" s="113"/>
      <c r="H787" s="113"/>
      <c r="I787" s="115"/>
      <c r="J787" s="113"/>
      <c r="K787" s="113"/>
      <c r="L787" s="113"/>
      <c r="M787" s="118"/>
      <c r="N787" s="118"/>
      <c r="O787" s="118"/>
      <c r="P787" s="118"/>
      <c r="Q787" s="118"/>
      <c r="R787" s="118"/>
      <c r="S787" s="118"/>
      <c r="T787" s="118"/>
      <c r="U787" s="118"/>
      <c r="V787" s="118"/>
      <c r="W787" s="118"/>
      <c r="X787" s="118"/>
      <c r="Y787" s="118"/>
      <c r="Z787" s="118"/>
      <c r="AA787" s="118"/>
      <c r="AB787" s="118"/>
      <c r="AC787" s="118"/>
      <c r="AD787" s="118"/>
      <c r="AE787" s="118"/>
      <c r="AF787" s="118"/>
      <c r="AG787" s="118"/>
      <c r="AH787" s="118"/>
      <c r="AI787" s="118"/>
      <c r="AJ787" s="118"/>
      <c r="AK787" s="118"/>
      <c r="AL787" s="118"/>
      <c r="AM787" s="118"/>
      <c r="AN787" s="118"/>
      <c r="AO787" s="118"/>
      <c r="AP787" s="118"/>
      <c r="AQ787" s="118"/>
      <c r="AR787" s="118"/>
      <c r="AS787" s="118"/>
      <c r="AT787" s="118"/>
      <c r="AU787" s="118"/>
      <c r="AV787" s="118"/>
      <c r="AW787" s="118"/>
      <c r="AX787" s="165" t="str">
        <f t="shared" si="12"/>
        <v/>
      </c>
      <c r="AY787" s="113"/>
      <c r="AZ787" s="113"/>
    </row>
    <row r="788" spans="1:52" x14ac:dyDescent="0.25">
      <c r="A788" s="113"/>
      <c r="B788" s="113"/>
      <c r="C788" s="113"/>
      <c r="D788" s="114"/>
      <c r="E788" s="113"/>
      <c r="F788" s="113"/>
      <c r="G788" s="113"/>
      <c r="H788" s="113"/>
      <c r="I788" s="115"/>
      <c r="J788" s="113"/>
      <c r="K788" s="113"/>
      <c r="L788" s="113"/>
      <c r="M788" s="118"/>
      <c r="N788" s="118"/>
      <c r="O788" s="118"/>
      <c r="P788" s="118"/>
      <c r="Q788" s="118"/>
      <c r="R788" s="118"/>
      <c r="S788" s="118"/>
      <c r="T788" s="118"/>
      <c r="U788" s="118"/>
      <c r="V788" s="118"/>
      <c r="W788" s="118"/>
      <c r="X788" s="118"/>
      <c r="Y788" s="118"/>
      <c r="Z788" s="118"/>
      <c r="AA788" s="118"/>
      <c r="AB788" s="118"/>
      <c r="AC788" s="118"/>
      <c r="AD788" s="118"/>
      <c r="AE788" s="118"/>
      <c r="AF788" s="118"/>
      <c r="AG788" s="118"/>
      <c r="AH788" s="118"/>
      <c r="AI788" s="118"/>
      <c r="AJ788" s="118"/>
      <c r="AK788" s="118"/>
      <c r="AL788" s="118"/>
      <c r="AM788" s="118"/>
      <c r="AN788" s="118"/>
      <c r="AO788" s="118"/>
      <c r="AP788" s="118"/>
      <c r="AQ788" s="118"/>
      <c r="AR788" s="118"/>
      <c r="AS788" s="118"/>
      <c r="AT788" s="118"/>
      <c r="AU788" s="118"/>
      <c r="AV788" s="118"/>
      <c r="AW788" s="118"/>
      <c r="AX788" s="165" t="str">
        <f t="shared" si="12"/>
        <v/>
      </c>
      <c r="AY788" s="113"/>
      <c r="AZ788" s="113"/>
    </row>
    <row r="789" spans="1:52" x14ac:dyDescent="0.25">
      <c r="A789" s="113"/>
      <c r="B789" s="113"/>
      <c r="C789" s="113"/>
      <c r="D789" s="114"/>
      <c r="E789" s="113"/>
      <c r="F789" s="113"/>
      <c r="G789" s="113"/>
      <c r="H789" s="113"/>
      <c r="I789" s="115"/>
      <c r="J789" s="113"/>
      <c r="K789" s="113"/>
      <c r="L789" s="113"/>
      <c r="M789" s="118"/>
      <c r="N789" s="118"/>
      <c r="O789" s="118"/>
      <c r="P789" s="118"/>
      <c r="Q789" s="118"/>
      <c r="R789" s="118"/>
      <c r="S789" s="118"/>
      <c r="T789" s="118"/>
      <c r="U789" s="118"/>
      <c r="V789" s="118"/>
      <c r="W789" s="118"/>
      <c r="X789" s="118"/>
      <c r="Y789" s="118"/>
      <c r="Z789" s="118"/>
      <c r="AA789" s="118"/>
      <c r="AB789" s="118"/>
      <c r="AC789" s="118"/>
      <c r="AD789" s="118"/>
      <c r="AE789" s="118"/>
      <c r="AF789" s="118"/>
      <c r="AG789" s="118"/>
      <c r="AH789" s="118"/>
      <c r="AI789" s="118"/>
      <c r="AJ789" s="118"/>
      <c r="AK789" s="118"/>
      <c r="AL789" s="118"/>
      <c r="AM789" s="118"/>
      <c r="AN789" s="118"/>
      <c r="AO789" s="118"/>
      <c r="AP789" s="118"/>
      <c r="AQ789" s="118"/>
      <c r="AR789" s="118"/>
      <c r="AS789" s="118"/>
      <c r="AT789" s="118"/>
      <c r="AU789" s="118"/>
      <c r="AV789" s="118"/>
      <c r="AW789" s="118"/>
      <c r="AX789" s="165" t="str">
        <f t="shared" si="12"/>
        <v/>
      </c>
      <c r="AY789" s="113"/>
      <c r="AZ789" s="113"/>
    </row>
    <row r="790" spans="1:52" x14ac:dyDescent="0.25">
      <c r="A790" s="113"/>
      <c r="B790" s="113"/>
      <c r="C790" s="113"/>
      <c r="D790" s="114"/>
      <c r="E790" s="113"/>
      <c r="F790" s="113"/>
      <c r="G790" s="113"/>
      <c r="H790" s="113"/>
      <c r="I790" s="115"/>
      <c r="J790" s="113"/>
      <c r="K790" s="113"/>
      <c r="L790" s="113"/>
      <c r="M790" s="118"/>
      <c r="N790" s="118"/>
      <c r="O790" s="118"/>
      <c r="P790" s="118"/>
      <c r="Q790" s="118"/>
      <c r="R790" s="118"/>
      <c r="S790" s="118"/>
      <c r="T790" s="118"/>
      <c r="U790" s="118"/>
      <c r="V790" s="118"/>
      <c r="W790" s="118"/>
      <c r="X790" s="118"/>
      <c r="Y790" s="118"/>
      <c r="Z790" s="118"/>
      <c r="AA790" s="118"/>
      <c r="AB790" s="118"/>
      <c r="AC790" s="118"/>
      <c r="AD790" s="118"/>
      <c r="AE790" s="118"/>
      <c r="AF790" s="118"/>
      <c r="AG790" s="118"/>
      <c r="AH790" s="118"/>
      <c r="AI790" s="118"/>
      <c r="AJ790" s="118"/>
      <c r="AK790" s="118"/>
      <c r="AL790" s="118"/>
      <c r="AM790" s="118"/>
      <c r="AN790" s="118"/>
      <c r="AO790" s="118"/>
      <c r="AP790" s="118"/>
      <c r="AQ790" s="118"/>
      <c r="AR790" s="118"/>
      <c r="AS790" s="118"/>
      <c r="AT790" s="118"/>
      <c r="AU790" s="118"/>
      <c r="AV790" s="118"/>
      <c r="AW790" s="118"/>
      <c r="AX790" s="165" t="str">
        <f t="shared" si="12"/>
        <v/>
      </c>
      <c r="AY790" s="113"/>
      <c r="AZ790" s="113"/>
    </row>
    <row r="791" spans="1:52" x14ac:dyDescent="0.25">
      <c r="A791" s="113"/>
      <c r="B791" s="113"/>
      <c r="C791" s="113"/>
      <c r="D791" s="114"/>
      <c r="E791" s="113"/>
      <c r="F791" s="113"/>
      <c r="G791" s="113"/>
      <c r="H791" s="113"/>
      <c r="I791" s="115"/>
      <c r="J791" s="113"/>
      <c r="K791" s="113"/>
      <c r="L791" s="113"/>
      <c r="M791" s="118"/>
      <c r="N791" s="118"/>
      <c r="O791" s="118"/>
      <c r="P791" s="118"/>
      <c r="Q791" s="118"/>
      <c r="R791" s="118"/>
      <c r="S791" s="118"/>
      <c r="T791" s="118"/>
      <c r="U791" s="118"/>
      <c r="V791" s="118"/>
      <c r="W791" s="118"/>
      <c r="X791" s="118"/>
      <c r="Y791" s="118"/>
      <c r="Z791" s="118"/>
      <c r="AA791" s="118"/>
      <c r="AB791" s="118"/>
      <c r="AC791" s="118"/>
      <c r="AD791" s="118"/>
      <c r="AE791" s="118"/>
      <c r="AF791" s="118"/>
      <c r="AG791" s="118"/>
      <c r="AH791" s="118"/>
      <c r="AI791" s="118"/>
      <c r="AJ791" s="118"/>
      <c r="AK791" s="118"/>
      <c r="AL791" s="118"/>
      <c r="AM791" s="118"/>
      <c r="AN791" s="118"/>
      <c r="AO791" s="118"/>
      <c r="AP791" s="118"/>
      <c r="AQ791" s="118"/>
      <c r="AR791" s="118"/>
      <c r="AS791" s="118"/>
      <c r="AT791" s="118"/>
      <c r="AU791" s="118"/>
      <c r="AV791" s="118"/>
      <c r="AW791" s="118"/>
      <c r="AX791" s="165" t="str">
        <f t="shared" si="12"/>
        <v/>
      </c>
      <c r="AY791" s="113"/>
      <c r="AZ791" s="113"/>
    </row>
    <row r="792" spans="1:52" x14ac:dyDescent="0.25">
      <c r="A792" s="113"/>
      <c r="B792" s="113"/>
      <c r="C792" s="113"/>
      <c r="D792" s="114"/>
      <c r="E792" s="113"/>
      <c r="F792" s="113"/>
      <c r="G792" s="113"/>
      <c r="H792" s="113"/>
      <c r="I792" s="115"/>
      <c r="J792" s="113"/>
      <c r="K792" s="113"/>
      <c r="L792" s="113"/>
      <c r="M792" s="118"/>
      <c r="N792" s="118"/>
      <c r="O792" s="118"/>
      <c r="P792" s="118"/>
      <c r="Q792" s="118"/>
      <c r="R792" s="118"/>
      <c r="S792" s="118"/>
      <c r="T792" s="118"/>
      <c r="U792" s="118"/>
      <c r="V792" s="118"/>
      <c r="W792" s="118"/>
      <c r="X792" s="118"/>
      <c r="Y792" s="118"/>
      <c r="Z792" s="118"/>
      <c r="AA792" s="118"/>
      <c r="AB792" s="118"/>
      <c r="AC792" s="118"/>
      <c r="AD792" s="118"/>
      <c r="AE792" s="118"/>
      <c r="AF792" s="118"/>
      <c r="AG792" s="118"/>
      <c r="AH792" s="118"/>
      <c r="AI792" s="118"/>
      <c r="AJ792" s="118"/>
      <c r="AK792" s="118"/>
      <c r="AL792" s="118"/>
      <c r="AM792" s="118"/>
      <c r="AN792" s="118"/>
      <c r="AO792" s="118"/>
      <c r="AP792" s="118"/>
      <c r="AQ792" s="118"/>
      <c r="AR792" s="118"/>
      <c r="AS792" s="118"/>
      <c r="AT792" s="118"/>
      <c r="AU792" s="118"/>
      <c r="AV792" s="118"/>
      <c r="AW792" s="118"/>
      <c r="AX792" s="165" t="str">
        <f t="shared" si="12"/>
        <v/>
      </c>
      <c r="AY792" s="113"/>
      <c r="AZ792" s="113"/>
    </row>
    <row r="793" spans="1:52" x14ac:dyDescent="0.25">
      <c r="A793" s="113"/>
      <c r="B793" s="113"/>
      <c r="C793" s="113"/>
      <c r="D793" s="114"/>
      <c r="E793" s="113"/>
      <c r="F793" s="113"/>
      <c r="G793" s="113"/>
      <c r="H793" s="113"/>
      <c r="I793" s="115"/>
      <c r="J793" s="113"/>
      <c r="K793" s="113"/>
      <c r="L793" s="113"/>
      <c r="M793" s="118"/>
      <c r="N793" s="118"/>
      <c r="O793" s="118"/>
      <c r="P793" s="118"/>
      <c r="Q793" s="118"/>
      <c r="R793" s="118"/>
      <c r="S793" s="118"/>
      <c r="T793" s="118"/>
      <c r="U793" s="118"/>
      <c r="V793" s="118"/>
      <c r="W793" s="118"/>
      <c r="X793" s="118"/>
      <c r="Y793" s="118"/>
      <c r="Z793" s="118"/>
      <c r="AA793" s="118"/>
      <c r="AB793" s="118"/>
      <c r="AC793" s="118"/>
      <c r="AD793" s="118"/>
      <c r="AE793" s="118"/>
      <c r="AF793" s="118"/>
      <c r="AG793" s="118"/>
      <c r="AH793" s="118"/>
      <c r="AI793" s="118"/>
      <c r="AJ793" s="118"/>
      <c r="AK793" s="118"/>
      <c r="AL793" s="118"/>
      <c r="AM793" s="118"/>
      <c r="AN793" s="118"/>
      <c r="AO793" s="118"/>
      <c r="AP793" s="118"/>
      <c r="AQ793" s="118"/>
      <c r="AR793" s="118"/>
      <c r="AS793" s="118"/>
      <c r="AT793" s="118"/>
      <c r="AU793" s="118"/>
      <c r="AV793" s="118"/>
      <c r="AW793" s="118"/>
      <c r="AX793" s="165" t="str">
        <f t="shared" si="12"/>
        <v/>
      </c>
      <c r="AY793" s="113"/>
      <c r="AZ793" s="113"/>
    </row>
    <row r="794" spans="1:52" x14ac:dyDescent="0.25">
      <c r="A794" s="113"/>
      <c r="B794" s="113"/>
      <c r="C794" s="113"/>
      <c r="D794" s="114"/>
      <c r="E794" s="113"/>
      <c r="F794" s="113"/>
      <c r="G794" s="113"/>
      <c r="H794" s="113"/>
      <c r="I794" s="115"/>
      <c r="J794" s="113"/>
      <c r="K794" s="113"/>
      <c r="L794" s="113"/>
      <c r="M794" s="118"/>
      <c r="N794" s="118"/>
      <c r="O794" s="118"/>
      <c r="P794" s="118"/>
      <c r="Q794" s="118"/>
      <c r="R794" s="118"/>
      <c r="S794" s="118"/>
      <c r="T794" s="118"/>
      <c r="U794" s="118"/>
      <c r="V794" s="118"/>
      <c r="W794" s="118"/>
      <c r="X794" s="118"/>
      <c r="Y794" s="118"/>
      <c r="Z794" s="118"/>
      <c r="AA794" s="118"/>
      <c r="AB794" s="118"/>
      <c r="AC794" s="118"/>
      <c r="AD794" s="118"/>
      <c r="AE794" s="118"/>
      <c r="AF794" s="118"/>
      <c r="AG794" s="118"/>
      <c r="AH794" s="118"/>
      <c r="AI794" s="118"/>
      <c r="AJ794" s="118"/>
      <c r="AK794" s="118"/>
      <c r="AL794" s="118"/>
      <c r="AM794" s="118"/>
      <c r="AN794" s="118"/>
      <c r="AO794" s="118"/>
      <c r="AP794" s="118"/>
      <c r="AQ794" s="118"/>
      <c r="AR794" s="118"/>
      <c r="AS794" s="118"/>
      <c r="AT794" s="118"/>
      <c r="AU794" s="118"/>
      <c r="AV794" s="118"/>
      <c r="AW794" s="118"/>
      <c r="AX794" s="165" t="str">
        <f t="shared" si="12"/>
        <v/>
      </c>
      <c r="AY794" s="113"/>
      <c r="AZ794" s="113"/>
    </row>
    <row r="795" spans="1:52" x14ac:dyDescent="0.25">
      <c r="A795" s="113"/>
      <c r="B795" s="113"/>
      <c r="C795" s="113"/>
      <c r="D795" s="114"/>
      <c r="E795" s="113"/>
      <c r="F795" s="113"/>
      <c r="G795" s="113"/>
      <c r="H795" s="113"/>
      <c r="I795" s="115"/>
      <c r="J795" s="113"/>
      <c r="K795" s="113"/>
      <c r="L795" s="113"/>
      <c r="M795" s="118"/>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8"/>
      <c r="AL795" s="118"/>
      <c r="AM795" s="118"/>
      <c r="AN795" s="118"/>
      <c r="AO795" s="118"/>
      <c r="AP795" s="118"/>
      <c r="AQ795" s="118"/>
      <c r="AR795" s="118"/>
      <c r="AS795" s="118"/>
      <c r="AT795" s="118"/>
      <c r="AU795" s="118"/>
      <c r="AV795" s="118"/>
      <c r="AW795" s="118"/>
      <c r="AX795" s="165" t="str">
        <f t="shared" si="12"/>
        <v/>
      </c>
      <c r="AY795" s="113"/>
      <c r="AZ795" s="113"/>
    </row>
    <row r="796" spans="1:52" x14ac:dyDescent="0.25">
      <c r="A796" s="113"/>
      <c r="B796" s="113"/>
      <c r="C796" s="113"/>
      <c r="D796" s="114"/>
      <c r="E796" s="113"/>
      <c r="F796" s="113"/>
      <c r="G796" s="113"/>
      <c r="H796" s="113"/>
      <c r="I796" s="115"/>
      <c r="J796" s="113"/>
      <c r="K796" s="113"/>
      <c r="L796" s="113"/>
      <c r="M796" s="118"/>
      <c r="N796" s="118"/>
      <c r="O796" s="118"/>
      <c r="P796" s="118"/>
      <c r="Q796" s="118"/>
      <c r="R796" s="118"/>
      <c r="S796" s="118"/>
      <c r="T796" s="118"/>
      <c r="U796" s="118"/>
      <c r="V796" s="118"/>
      <c r="W796" s="118"/>
      <c r="X796" s="118"/>
      <c r="Y796" s="118"/>
      <c r="Z796" s="118"/>
      <c r="AA796" s="118"/>
      <c r="AB796" s="118"/>
      <c r="AC796" s="118"/>
      <c r="AD796" s="118"/>
      <c r="AE796" s="118"/>
      <c r="AF796" s="118"/>
      <c r="AG796" s="118"/>
      <c r="AH796" s="118"/>
      <c r="AI796" s="118"/>
      <c r="AJ796" s="118"/>
      <c r="AK796" s="118"/>
      <c r="AL796" s="118"/>
      <c r="AM796" s="118"/>
      <c r="AN796" s="118"/>
      <c r="AO796" s="118"/>
      <c r="AP796" s="118"/>
      <c r="AQ796" s="118"/>
      <c r="AR796" s="118"/>
      <c r="AS796" s="118"/>
      <c r="AT796" s="118"/>
      <c r="AU796" s="118"/>
      <c r="AV796" s="118"/>
      <c r="AW796" s="118"/>
      <c r="AX796" s="165" t="str">
        <f t="shared" si="12"/>
        <v/>
      </c>
      <c r="AY796" s="113"/>
      <c r="AZ796" s="113"/>
    </row>
    <row r="797" spans="1:52" x14ac:dyDescent="0.25">
      <c r="A797" s="113"/>
      <c r="B797" s="113"/>
      <c r="C797" s="113"/>
      <c r="D797" s="114"/>
      <c r="E797" s="113"/>
      <c r="F797" s="113"/>
      <c r="G797" s="113"/>
      <c r="H797" s="113"/>
      <c r="I797" s="115"/>
      <c r="J797" s="113"/>
      <c r="K797" s="113"/>
      <c r="L797" s="113"/>
      <c r="M797" s="118"/>
      <c r="N797" s="118"/>
      <c r="O797" s="118"/>
      <c r="P797" s="118"/>
      <c r="Q797" s="118"/>
      <c r="R797" s="118"/>
      <c r="S797" s="118"/>
      <c r="T797" s="118"/>
      <c r="U797" s="118"/>
      <c r="V797" s="118"/>
      <c r="W797" s="118"/>
      <c r="X797" s="118"/>
      <c r="Y797" s="118"/>
      <c r="Z797" s="118"/>
      <c r="AA797" s="118"/>
      <c r="AB797" s="118"/>
      <c r="AC797" s="118"/>
      <c r="AD797" s="118"/>
      <c r="AE797" s="118"/>
      <c r="AF797" s="118"/>
      <c r="AG797" s="118"/>
      <c r="AH797" s="118"/>
      <c r="AI797" s="118"/>
      <c r="AJ797" s="118"/>
      <c r="AK797" s="118"/>
      <c r="AL797" s="118"/>
      <c r="AM797" s="118"/>
      <c r="AN797" s="118"/>
      <c r="AO797" s="118"/>
      <c r="AP797" s="118"/>
      <c r="AQ797" s="118"/>
      <c r="AR797" s="118"/>
      <c r="AS797" s="118"/>
      <c r="AT797" s="118"/>
      <c r="AU797" s="118"/>
      <c r="AV797" s="118"/>
      <c r="AW797" s="118"/>
      <c r="AX797" s="165" t="str">
        <f t="shared" si="12"/>
        <v/>
      </c>
      <c r="AY797" s="113"/>
      <c r="AZ797" s="113"/>
    </row>
    <row r="798" spans="1:52" x14ac:dyDescent="0.25">
      <c r="A798" s="113"/>
      <c r="B798" s="113"/>
      <c r="C798" s="113"/>
      <c r="D798" s="114"/>
      <c r="E798" s="113"/>
      <c r="F798" s="113"/>
      <c r="G798" s="113"/>
      <c r="H798" s="113"/>
      <c r="I798" s="115"/>
      <c r="J798" s="113"/>
      <c r="K798" s="113"/>
      <c r="L798" s="113"/>
      <c r="M798" s="118"/>
      <c r="N798" s="118"/>
      <c r="O798" s="118"/>
      <c r="P798" s="118"/>
      <c r="Q798" s="118"/>
      <c r="R798" s="118"/>
      <c r="S798" s="118"/>
      <c r="T798" s="118"/>
      <c r="U798" s="118"/>
      <c r="V798" s="118"/>
      <c r="W798" s="118"/>
      <c r="X798" s="118"/>
      <c r="Y798" s="118"/>
      <c r="Z798" s="118"/>
      <c r="AA798" s="118"/>
      <c r="AB798" s="118"/>
      <c r="AC798" s="118"/>
      <c r="AD798" s="118"/>
      <c r="AE798" s="118"/>
      <c r="AF798" s="118"/>
      <c r="AG798" s="118"/>
      <c r="AH798" s="118"/>
      <c r="AI798" s="118"/>
      <c r="AJ798" s="118"/>
      <c r="AK798" s="118"/>
      <c r="AL798" s="118"/>
      <c r="AM798" s="118"/>
      <c r="AN798" s="118"/>
      <c r="AO798" s="118"/>
      <c r="AP798" s="118"/>
      <c r="AQ798" s="118"/>
      <c r="AR798" s="118"/>
      <c r="AS798" s="118"/>
      <c r="AT798" s="118"/>
      <c r="AU798" s="118"/>
      <c r="AV798" s="118"/>
      <c r="AW798" s="118"/>
      <c r="AX798" s="165" t="str">
        <f t="shared" si="12"/>
        <v/>
      </c>
      <c r="AY798" s="113"/>
      <c r="AZ798" s="113"/>
    </row>
    <row r="799" spans="1:52" x14ac:dyDescent="0.25">
      <c r="A799" s="113"/>
      <c r="B799" s="113"/>
      <c r="C799" s="113"/>
      <c r="D799" s="114"/>
      <c r="E799" s="113"/>
      <c r="F799" s="113"/>
      <c r="G799" s="113"/>
      <c r="H799" s="113"/>
      <c r="I799" s="115"/>
      <c r="J799" s="113"/>
      <c r="K799" s="113"/>
      <c r="L799" s="113"/>
      <c r="M799" s="118"/>
      <c r="N799" s="118"/>
      <c r="O799" s="118"/>
      <c r="P799" s="118"/>
      <c r="Q799" s="118"/>
      <c r="R799" s="118"/>
      <c r="S799" s="118"/>
      <c r="T799" s="118"/>
      <c r="U799" s="118"/>
      <c r="V799" s="118"/>
      <c r="W799" s="118"/>
      <c r="X799" s="118"/>
      <c r="Y799" s="118"/>
      <c r="Z799" s="118"/>
      <c r="AA799" s="118"/>
      <c r="AB799" s="118"/>
      <c r="AC799" s="118"/>
      <c r="AD799" s="118"/>
      <c r="AE799" s="118"/>
      <c r="AF799" s="118"/>
      <c r="AG799" s="118"/>
      <c r="AH799" s="118"/>
      <c r="AI799" s="118"/>
      <c r="AJ799" s="118"/>
      <c r="AK799" s="118"/>
      <c r="AL799" s="118"/>
      <c r="AM799" s="118"/>
      <c r="AN799" s="118"/>
      <c r="AO799" s="118"/>
      <c r="AP799" s="118"/>
      <c r="AQ799" s="118"/>
      <c r="AR799" s="118"/>
      <c r="AS799" s="118"/>
      <c r="AT799" s="118"/>
      <c r="AU799" s="118"/>
      <c r="AV799" s="118"/>
      <c r="AW799" s="118"/>
      <c r="AX799" s="165" t="str">
        <f t="shared" si="12"/>
        <v/>
      </c>
      <c r="AY799" s="113"/>
      <c r="AZ799" s="113"/>
    </row>
    <row r="800" spans="1:52" x14ac:dyDescent="0.25">
      <c r="A800" s="113"/>
      <c r="B800" s="113"/>
      <c r="C800" s="113"/>
      <c r="D800" s="114"/>
      <c r="E800" s="113"/>
      <c r="F800" s="113"/>
      <c r="G800" s="113"/>
      <c r="H800" s="113"/>
      <c r="I800" s="115"/>
      <c r="J800" s="113"/>
      <c r="K800" s="113"/>
      <c r="L800" s="113"/>
      <c r="M800" s="118"/>
      <c r="N800" s="118"/>
      <c r="O800" s="118"/>
      <c r="P800" s="118"/>
      <c r="Q800" s="118"/>
      <c r="R800" s="118"/>
      <c r="S800" s="118"/>
      <c r="T800" s="118"/>
      <c r="U800" s="118"/>
      <c r="V800" s="118"/>
      <c r="W800" s="118"/>
      <c r="X800" s="118"/>
      <c r="Y800" s="118"/>
      <c r="Z800" s="118"/>
      <c r="AA800" s="118"/>
      <c r="AB800" s="118"/>
      <c r="AC800" s="118"/>
      <c r="AD800" s="118"/>
      <c r="AE800" s="118"/>
      <c r="AF800" s="118"/>
      <c r="AG800" s="118"/>
      <c r="AH800" s="118"/>
      <c r="AI800" s="118"/>
      <c r="AJ800" s="118"/>
      <c r="AK800" s="118"/>
      <c r="AL800" s="118"/>
      <c r="AM800" s="118"/>
      <c r="AN800" s="118"/>
      <c r="AO800" s="118"/>
      <c r="AP800" s="118"/>
      <c r="AQ800" s="118"/>
      <c r="AR800" s="118"/>
      <c r="AS800" s="118"/>
      <c r="AT800" s="118"/>
      <c r="AU800" s="118"/>
      <c r="AV800" s="118"/>
      <c r="AW800" s="118"/>
      <c r="AX800" s="165" t="str">
        <f t="shared" si="12"/>
        <v/>
      </c>
      <c r="AY800" s="113"/>
      <c r="AZ800" s="113"/>
    </row>
    <row r="801" spans="1:52" x14ac:dyDescent="0.25">
      <c r="A801" s="113"/>
      <c r="B801" s="113"/>
      <c r="C801" s="113"/>
      <c r="D801" s="114"/>
      <c r="E801" s="113"/>
      <c r="F801" s="113"/>
      <c r="G801" s="113"/>
      <c r="H801" s="113"/>
      <c r="I801" s="115"/>
      <c r="J801" s="113"/>
      <c r="K801" s="113"/>
      <c r="L801" s="113"/>
      <c r="M801" s="118"/>
      <c r="N801" s="118"/>
      <c r="O801" s="118"/>
      <c r="P801" s="118"/>
      <c r="Q801" s="118"/>
      <c r="R801" s="118"/>
      <c r="S801" s="118"/>
      <c r="T801" s="118"/>
      <c r="U801" s="118"/>
      <c r="V801" s="118"/>
      <c r="W801" s="118"/>
      <c r="X801" s="118"/>
      <c r="Y801" s="118"/>
      <c r="Z801" s="118"/>
      <c r="AA801" s="118"/>
      <c r="AB801" s="118"/>
      <c r="AC801" s="118"/>
      <c r="AD801" s="118"/>
      <c r="AE801" s="118"/>
      <c r="AF801" s="118"/>
      <c r="AG801" s="118"/>
      <c r="AH801" s="118"/>
      <c r="AI801" s="118"/>
      <c r="AJ801" s="118"/>
      <c r="AK801" s="118"/>
      <c r="AL801" s="118"/>
      <c r="AM801" s="118"/>
      <c r="AN801" s="118"/>
      <c r="AO801" s="118"/>
      <c r="AP801" s="118"/>
      <c r="AQ801" s="118"/>
      <c r="AR801" s="118"/>
      <c r="AS801" s="118"/>
      <c r="AT801" s="118"/>
      <c r="AU801" s="118"/>
      <c r="AV801" s="118"/>
      <c r="AW801" s="118"/>
      <c r="AX801" s="165" t="str">
        <f t="shared" si="12"/>
        <v/>
      </c>
      <c r="AY801" s="113"/>
      <c r="AZ801" s="113"/>
    </row>
    <row r="802" spans="1:52" x14ac:dyDescent="0.25">
      <c r="A802" s="113"/>
      <c r="B802" s="113"/>
      <c r="C802" s="113"/>
      <c r="D802" s="114"/>
      <c r="E802" s="113"/>
      <c r="F802" s="113"/>
      <c r="G802" s="113"/>
      <c r="H802" s="113"/>
      <c r="I802" s="115"/>
      <c r="J802" s="113"/>
      <c r="K802" s="113"/>
      <c r="L802" s="113"/>
      <c r="M802" s="118"/>
      <c r="N802" s="118"/>
      <c r="O802" s="118"/>
      <c r="P802" s="118"/>
      <c r="Q802" s="118"/>
      <c r="R802" s="118"/>
      <c r="S802" s="118"/>
      <c r="T802" s="118"/>
      <c r="U802" s="118"/>
      <c r="V802" s="118"/>
      <c r="W802" s="118"/>
      <c r="X802" s="118"/>
      <c r="Y802" s="118"/>
      <c r="Z802" s="118"/>
      <c r="AA802" s="118"/>
      <c r="AB802" s="118"/>
      <c r="AC802" s="118"/>
      <c r="AD802" s="118"/>
      <c r="AE802" s="118"/>
      <c r="AF802" s="118"/>
      <c r="AG802" s="118"/>
      <c r="AH802" s="118"/>
      <c r="AI802" s="118"/>
      <c r="AJ802" s="118"/>
      <c r="AK802" s="118"/>
      <c r="AL802" s="118"/>
      <c r="AM802" s="118"/>
      <c r="AN802" s="118"/>
      <c r="AO802" s="118"/>
      <c r="AP802" s="118"/>
      <c r="AQ802" s="118"/>
      <c r="AR802" s="118"/>
      <c r="AS802" s="118"/>
      <c r="AT802" s="118"/>
      <c r="AU802" s="118"/>
      <c r="AV802" s="118"/>
      <c r="AW802" s="118"/>
      <c r="AX802" s="165" t="str">
        <f t="shared" si="12"/>
        <v/>
      </c>
      <c r="AY802" s="113"/>
      <c r="AZ802" s="113"/>
    </row>
    <row r="803" spans="1:52" x14ac:dyDescent="0.25">
      <c r="A803" s="113"/>
      <c r="B803" s="113"/>
      <c r="C803" s="113"/>
      <c r="D803" s="114"/>
      <c r="E803" s="113"/>
      <c r="F803" s="113"/>
      <c r="G803" s="113"/>
      <c r="H803" s="113"/>
      <c r="I803" s="115"/>
      <c r="J803" s="113"/>
      <c r="K803" s="113"/>
      <c r="L803" s="113"/>
      <c r="M803" s="118"/>
      <c r="N803" s="118"/>
      <c r="O803" s="118"/>
      <c r="P803" s="118"/>
      <c r="Q803" s="118"/>
      <c r="R803" s="118"/>
      <c r="S803" s="118"/>
      <c r="T803" s="118"/>
      <c r="U803" s="118"/>
      <c r="V803" s="118"/>
      <c r="W803" s="118"/>
      <c r="X803" s="118"/>
      <c r="Y803" s="118"/>
      <c r="Z803" s="118"/>
      <c r="AA803" s="118"/>
      <c r="AB803" s="118"/>
      <c r="AC803" s="118"/>
      <c r="AD803" s="118"/>
      <c r="AE803" s="118"/>
      <c r="AF803" s="118"/>
      <c r="AG803" s="118"/>
      <c r="AH803" s="118"/>
      <c r="AI803" s="118"/>
      <c r="AJ803" s="118"/>
      <c r="AK803" s="118"/>
      <c r="AL803" s="118"/>
      <c r="AM803" s="118"/>
      <c r="AN803" s="118"/>
      <c r="AO803" s="118"/>
      <c r="AP803" s="118"/>
      <c r="AQ803" s="118"/>
      <c r="AR803" s="118"/>
      <c r="AS803" s="118"/>
      <c r="AT803" s="118"/>
      <c r="AU803" s="118"/>
      <c r="AV803" s="118"/>
      <c r="AW803" s="118"/>
      <c r="AX803" s="165" t="str">
        <f t="shared" si="12"/>
        <v/>
      </c>
      <c r="AY803" s="113"/>
      <c r="AZ803" s="113"/>
    </row>
    <row r="804" spans="1:52" x14ac:dyDescent="0.25">
      <c r="A804" s="113"/>
      <c r="B804" s="113"/>
      <c r="C804" s="113"/>
      <c r="D804" s="114"/>
      <c r="E804" s="113"/>
      <c r="F804" s="113"/>
      <c r="G804" s="113"/>
      <c r="H804" s="113"/>
      <c r="I804" s="115"/>
      <c r="J804" s="113"/>
      <c r="K804" s="113"/>
      <c r="L804" s="113"/>
      <c r="M804" s="118"/>
      <c r="N804" s="118"/>
      <c r="O804" s="118"/>
      <c r="P804" s="118"/>
      <c r="Q804" s="118"/>
      <c r="R804" s="118"/>
      <c r="S804" s="118"/>
      <c r="T804" s="118"/>
      <c r="U804" s="118"/>
      <c r="V804" s="118"/>
      <c r="W804" s="118"/>
      <c r="X804" s="118"/>
      <c r="Y804" s="118"/>
      <c r="Z804" s="118"/>
      <c r="AA804" s="118"/>
      <c r="AB804" s="118"/>
      <c r="AC804" s="118"/>
      <c r="AD804" s="118"/>
      <c r="AE804" s="118"/>
      <c r="AF804" s="118"/>
      <c r="AG804" s="118"/>
      <c r="AH804" s="118"/>
      <c r="AI804" s="118"/>
      <c r="AJ804" s="118"/>
      <c r="AK804" s="118"/>
      <c r="AL804" s="118"/>
      <c r="AM804" s="118"/>
      <c r="AN804" s="118"/>
      <c r="AO804" s="118"/>
      <c r="AP804" s="118"/>
      <c r="AQ804" s="118"/>
      <c r="AR804" s="118"/>
      <c r="AS804" s="118"/>
      <c r="AT804" s="118"/>
      <c r="AU804" s="118"/>
      <c r="AV804" s="118"/>
      <c r="AW804" s="118"/>
      <c r="AX804" s="165" t="str">
        <f t="shared" si="12"/>
        <v/>
      </c>
      <c r="AY804" s="113"/>
      <c r="AZ804" s="113"/>
    </row>
    <row r="805" spans="1:52" x14ac:dyDescent="0.25">
      <c r="A805" s="113"/>
      <c r="B805" s="113"/>
      <c r="C805" s="113"/>
      <c r="D805" s="114"/>
      <c r="E805" s="113"/>
      <c r="F805" s="113"/>
      <c r="G805" s="113"/>
      <c r="H805" s="113"/>
      <c r="I805" s="115"/>
      <c r="J805" s="113"/>
      <c r="K805" s="113"/>
      <c r="L805" s="113"/>
      <c r="M805" s="118"/>
      <c r="N805" s="118"/>
      <c r="O805" s="118"/>
      <c r="P805" s="118"/>
      <c r="Q805" s="118"/>
      <c r="R805" s="118"/>
      <c r="S805" s="118"/>
      <c r="T805" s="118"/>
      <c r="U805" s="118"/>
      <c r="V805" s="118"/>
      <c r="W805" s="118"/>
      <c r="X805" s="118"/>
      <c r="Y805" s="118"/>
      <c r="Z805" s="118"/>
      <c r="AA805" s="118"/>
      <c r="AB805" s="118"/>
      <c r="AC805" s="118"/>
      <c r="AD805" s="118"/>
      <c r="AE805" s="118"/>
      <c r="AF805" s="118"/>
      <c r="AG805" s="118"/>
      <c r="AH805" s="118"/>
      <c r="AI805" s="118"/>
      <c r="AJ805" s="118"/>
      <c r="AK805" s="118"/>
      <c r="AL805" s="118"/>
      <c r="AM805" s="118"/>
      <c r="AN805" s="118"/>
      <c r="AO805" s="118"/>
      <c r="AP805" s="118"/>
      <c r="AQ805" s="118"/>
      <c r="AR805" s="118"/>
      <c r="AS805" s="118"/>
      <c r="AT805" s="118"/>
      <c r="AU805" s="118"/>
      <c r="AV805" s="118"/>
      <c r="AW805" s="118"/>
      <c r="AX805" s="165" t="str">
        <f t="shared" si="12"/>
        <v/>
      </c>
      <c r="AY805" s="113"/>
      <c r="AZ805" s="113"/>
    </row>
    <row r="806" spans="1:52" x14ac:dyDescent="0.25">
      <c r="A806" s="113"/>
      <c r="B806" s="113"/>
      <c r="C806" s="113"/>
      <c r="D806" s="114"/>
      <c r="E806" s="113"/>
      <c r="F806" s="113"/>
      <c r="G806" s="113"/>
      <c r="H806" s="113"/>
      <c r="I806" s="115"/>
      <c r="J806" s="113"/>
      <c r="K806" s="113"/>
      <c r="L806" s="113"/>
      <c r="M806" s="118"/>
      <c r="N806" s="118"/>
      <c r="O806" s="118"/>
      <c r="P806" s="118"/>
      <c r="Q806" s="118"/>
      <c r="R806" s="118"/>
      <c r="S806" s="118"/>
      <c r="T806" s="118"/>
      <c r="U806" s="118"/>
      <c r="V806" s="118"/>
      <c r="W806" s="118"/>
      <c r="X806" s="118"/>
      <c r="Y806" s="118"/>
      <c r="Z806" s="118"/>
      <c r="AA806" s="118"/>
      <c r="AB806" s="118"/>
      <c r="AC806" s="118"/>
      <c r="AD806" s="118"/>
      <c r="AE806" s="118"/>
      <c r="AF806" s="118"/>
      <c r="AG806" s="118"/>
      <c r="AH806" s="118"/>
      <c r="AI806" s="118"/>
      <c r="AJ806" s="118"/>
      <c r="AK806" s="118"/>
      <c r="AL806" s="118"/>
      <c r="AM806" s="118"/>
      <c r="AN806" s="118"/>
      <c r="AO806" s="118"/>
      <c r="AP806" s="118"/>
      <c r="AQ806" s="118"/>
      <c r="AR806" s="118"/>
      <c r="AS806" s="118"/>
      <c r="AT806" s="118"/>
      <c r="AU806" s="118"/>
      <c r="AV806" s="118"/>
      <c r="AW806" s="118"/>
      <c r="AX806" s="165" t="str">
        <f t="shared" si="12"/>
        <v/>
      </c>
      <c r="AY806" s="113"/>
      <c r="AZ806" s="113"/>
    </row>
    <row r="807" spans="1:52" x14ac:dyDescent="0.25">
      <c r="A807" s="113"/>
      <c r="B807" s="113"/>
      <c r="C807" s="113"/>
      <c r="D807" s="114"/>
      <c r="E807" s="113"/>
      <c r="F807" s="113"/>
      <c r="G807" s="113"/>
      <c r="H807" s="113"/>
      <c r="I807" s="115"/>
      <c r="J807" s="113"/>
      <c r="K807" s="113"/>
      <c r="L807" s="113"/>
      <c r="M807" s="118"/>
      <c r="N807" s="118"/>
      <c r="O807" s="118"/>
      <c r="P807" s="118"/>
      <c r="Q807" s="118"/>
      <c r="R807" s="118"/>
      <c r="S807" s="118"/>
      <c r="T807" s="118"/>
      <c r="U807" s="118"/>
      <c r="V807" s="118"/>
      <c r="W807" s="118"/>
      <c r="X807" s="118"/>
      <c r="Y807" s="118"/>
      <c r="Z807" s="118"/>
      <c r="AA807" s="118"/>
      <c r="AB807" s="118"/>
      <c r="AC807" s="118"/>
      <c r="AD807" s="118"/>
      <c r="AE807" s="118"/>
      <c r="AF807" s="118"/>
      <c r="AG807" s="118"/>
      <c r="AH807" s="118"/>
      <c r="AI807" s="118"/>
      <c r="AJ807" s="118"/>
      <c r="AK807" s="118"/>
      <c r="AL807" s="118"/>
      <c r="AM807" s="118"/>
      <c r="AN807" s="118"/>
      <c r="AO807" s="118"/>
      <c r="AP807" s="118"/>
      <c r="AQ807" s="118"/>
      <c r="AR807" s="118"/>
      <c r="AS807" s="118"/>
      <c r="AT807" s="118"/>
      <c r="AU807" s="118"/>
      <c r="AV807" s="118"/>
      <c r="AW807" s="118"/>
      <c r="AX807" s="165" t="str">
        <f t="shared" si="12"/>
        <v/>
      </c>
      <c r="AY807" s="113"/>
      <c r="AZ807" s="113"/>
    </row>
    <row r="808" spans="1:52" x14ac:dyDescent="0.25">
      <c r="A808" s="113"/>
      <c r="B808" s="113"/>
      <c r="C808" s="113"/>
      <c r="D808" s="114"/>
      <c r="E808" s="113"/>
      <c r="F808" s="113"/>
      <c r="G808" s="113"/>
      <c r="H808" s="113"/>
      <c r="I808" s="115"/>
      <c r="J808" s="113"/>
      <c r="K808" s="113"/>
      <c r="L808" s="113"/>
      <c r="M808" s="118"/>
      <c r="N808" s="118"/>
      <c r="O808" s="118"/>
      <c r="P808" s="118"/>
      <c r="Q808" s="118"/>
      <c r="R808" s="118"/>
      <c r="S808" s="118"/>
      <c r="T808" s="118"/>
      <c r="U808" s="118"/>
      <c r="V808" s="118"/>
      <c r="W808" s="118"/>
      <c r="X808" s="118"/>
      <c r="Y808" s="118"/>
      <c r="Z808" s="118"/>
      <c r="AA808" s="118"/>
      <c r="AB808" s="118"/>
      <c r="AC808" s="118"/>
      <c r="AD808" s="118"/>
      <c r="AE808" s="118"/>
      <c r="AF808" s="118"/>
      <c r="AG808" s="118"/>
      <c r="AH808" s="118"/>
      <c r="AI808" s="118"/>
      <c r="AJ808" s="118"/>
      <c r="AK808" s="118"/>
      <c r="AL808" s="118"/>
      <c r="AM808" s="118"/>
      <c r="AN808" s="118"/>
      <c r="AO808" s="118"/>
      <c r="AP808" s="118"/>
      <c r="AQ808" s="118"/>
      <c r="AR808" s="118"/>
      <c r="AS808" s="118"/>
      <c r="AT808" s="118"/>
      <c r="AU808" s="118"/>
      <c r="AV808" s="118"/>
      <c r="AW808" s="118"/>
      <c r="AX808" s="165" t="str">
        <f t="shared" si="12"/>
        <v/>
      </c>
      <c r="AY808" s="113"/>
      <c r="AZ808" s="113"/>
    </row>
    <row r="809" spans="1:52" x14ac:dyDescent="0.25">
      <c r="A809" s="113"/>
      <c r="B809" s="113"/>
      <c r="C809" s="113"/>
      <c r="D809" s="114"/>
      <c r="E809" s="113"/>
      <c r="F809" s="113"/>
      <c r="G809" s="113"/>
      <c r="H809" s="113"/>
      <c r="I809" s="115"/>
      <c r="J809" s="113"/>
      <c r="K809" s="113"/>
      <c r="L809" s="113"/>
      <c r="M809" s="118"/>
      <c r="N809" s="118"/>
      <c r="O809" s="118"/>
      <c r="P809" s="118"/>
      <c r="Q809" s="118"/>
      <c r="R809" s="118"/>
      <c r="S809" s="118"/>
      <c r="T809" s="118"/>
      <c r="U809" s="118"/>
      <c r="V809" s="118"/>
      <c r="W809" s="118"/>
      <c r="X809" s="118"/>
      <c r="Y809" s="118"/>
      <c r="Z809" s="118"/>
      <c r="AA809" s="118"/>
      <c r="AB809" s="118"/>
      <c r="AC809" s="118"/>
      <c r="AD809" s="118"/>
      <c r="AE809" s="118"/>
      <c r="AF809" s="118"/>
      <c r="AG809" s="118"/>
      <c r="AH809" s="118"/>
      <c r="AI809" s="118"/>
      <c r="AJ809" s="118"/>
      <c r="AK809" s="118"/>
      <c r="AL809" s="118"/>
      <c r="AM809" s="118"/>
      <c r="AN809" s="118"/>
      <c r="AO809" s="118"/>
      <c r="AP809" s="118"/>
      <c r="AQ809" s="118"/>
      <c r="AR809" s="118"/>
      <c r="AS809" s="118"/>
      <c r="AT809" s="118"/>
      <c r="AU809" s="118"/>
      <c r="AV809" s="118"/>
      <c r="AW809" s="118"/>
      <c r="AX809" s="165" t="str">
        <f t="shared" si="12"/>
        <v/>
      </c>
      <c r="AY809" s="113"/>
      <c r="AZ809" s="113"/>
    </row>
    <row r="810" spans="1:52" x14ac:dyDescent="0.25">
      <c r="A810" s="113"/>
      <c r="B810" s="113"/>
      <c r="C810" s="113"/>
      <c r="D810" s="114"/>
      <c r="E810" s="113"/>
      <c r="F810" s="113"/>
      <c r="G810" s="113"/>
      <c r="H810" s="113"/>
      <c r="I810" s="115"/>
      <c r="J810" s="113"/>
      <c r="K810" s="113"/>
      <c r="L810" s="113"/>
      <c r="M810" s="118"/>
      <c r="N810" s="118"/>
      <c r="O810" s="118"/>
      <c r="P810" s="118"/>
      <c r="Q810" s="118"/>
      <c r="R810" s="118"/>
      <c r="S810" s="118"/>
      <c r="T810" s="118"/>
      <c r="U810" s="118"/>
      <c r="V810" s="118"/>
      <c r="W810" s="118"/>
      <c r="X810" s="118"/>
      <c r="Y810" s="118"/>
      <c r="Z810" s="118"/>
      <c r="AA810" s="118"/>
      <c r="AB810" s="118"/>
      <c r="AC810" s="118"/>
      <c r="AD810" s="118"/>
      <c r="AE810" s="118"/>
      <c r="AF810" s="118"/>
      <c r="AG810" s="118"/>
      <c r="AH810" s="118"/>
      <c r="AI810" s="118"/>
      <c r="AJ810" s="118"/>
      <c r="AK810" s="118"/>
      <c r="AL810" s="118"/>
      <c r="AM810" s="118"/>
      <c r="AN810" s="118"/>
      <c r="AO810" s="118"/>
      <c r="AP810" s="118"/>
      <c r="AQ810" s="118"/>
      <c r="AR810" s="118"/>
      <c r="AS810" s="118"/>
      <c r="AT810" s="118"/>
      <c r="AU810" s="118"/>
      <c r="AV810" s="118"/>
      <c r="AW810" s="118"/>
      <c r="AX810" s="165" t="str">
        <f t="shared" si="12"/>
        <v/>
      </c>
      <c r="AY810" s="113"/>
      <c r="AZ810" s="113"/>
    </row>
    <row r="811" spans="1:52" x14ac:dyDescent="0.25">
      <c r="A811" s="113"/>
      <c r="B811" s="113"/>
      <c r="C811" s="113"/>
      <c r="D811" s="114"/>
      <c r="E811" s="113"/>
      <c r="F811" s="113"/>
      <c r="G811" s="113"/>
      <c r="H811" s="113"/>
      <c r="I811" s="115"/>
      <c r="J811" s="113"/>
      <c r="K811" s="113"/>
      <c r="L811" s="113"/>
      <c r="M811" s="118"/>
      <c r="N811" s="118"/>
      <c r="O811" s="118"/>
      <c r="P811" s="118"/>
      <c r="Q811" s="118"/>
      <c r="R811" s="118"/>
      <c r="S811" s="118"/>
      <c r="T811" s="118"/>
      <c r="U811" s="118"/>
      <c r="V811" s="118"/>
      <c r="W811" s="118"/>
      <c r="X811" s="118"/>
      <c r="Y811" s="118"/>
      <c r="Z811" s="118"/>
      <c r="AA811" s="118"/>
      <c r="AB811" s="118"/>
      <c r="AC811" s="118"/>
      <c r="AD811" s="118"/>
      <c r="AE811" s="118"/>
      <c r="AF811" s="118"/>
      <c r="AG811" s="118"/>
      <c r="AH811" s="118"/>
      <c r="AI811" s="118"/>
      <c r="AJ811" s="118"/>
      <c r="AK811" s="118"/>
      <c r="AL811" s="118"/>
      <c r="AM811" s="118"/>
      <c r="AN811" s="118"/>
      <c r="AO811" s="118"/>
      <c r="AP811" s="118"/>
      <c r="AQ811" s="118"/>
      <c r="AR811" s="118"/>
      <c r="AS811" s="118"/>
      <c r="AT811" s="118"/>
      <c r="AU811" s="118"/>
      <c r="AV811" s="118"/>
      <c r="AW811" s="118"/>
      <c r="AX811" s="165" t="str">
        <f t="shared" si="12"/>
        <v/>
      </c>
      <c r="AY811" s="113"/>
      <c r="AZ811" s="113"/>
    </row>
    <row r="812" spans="1:52" x14ac:dyDescent="0.25">
      <c r="A812" s="113"/>
      <c r="B812" s="113"/>
      <c r="C812" s="113"/>
      <c r="D812" s="114"/>
      <c r="E812" s="113"/>
      <c r="F812" s="113"/>
      <c r="G812" s="113"/>
      <c r="H812" s="113"/>
      <c r="I812" s="115"/>
      <c r="J812" s="113"/>
      <c r="K812" s="113"/>
      <c r="L812" s="113"/>
      <c r="M812" s="118"/>
      <c r="N812" s="118"/>
      <c r="O812" s="118"/>
      <c r="P812" s="118"/>
      <c r="Q812" s="118"/>
      <c r="R812" s="118"/>
      <c r="S812" s="118"/>
      <c r="T812" s="118"/>
      <c r="U812" s="118"/>
      <c r="V812" s="118"/>
      <c r="W812" s="118"/>
      <c r="X812" s="118"/>
      <c r="Y812" s="118"/>
      <c r="Z812" s="118"/>
      <c r="AA812" s="118"/>
      <c r="AB812" s="118"/>
      <c r="AC812" s="118"/>
      <c r="AD812" s="118"/>
      <c r="AE812" s="118"/>
      <c r="AF812" s="118"/>
      <c r="AG812" s="118"/>
      <c r="AH812" s="118"/>
      <c r="AI812" s="118"/>
      <c r="AJ812" s="118"/>
      <c r="AK812" s="118"/>
      <c r="AL812" s="118"/>
      <c r="AM812" s="118"/>
      <c r="AN812" s="118"/>
      <c r="AO812" s="118"/>
      <c r="AP812" s="118"/>
      <c r="AQ812" s="118"/>
      <c r="AR812" s="118"/>
      <c r="AS812" s="118"/>
      <c r="AT812" s="118"/>
      <c r="AU812" s="118"/>
      <c r="AV812" s="118"/>
      <c r="AW812" s="118"/>
      <c r="AX812" s="165" t="str">
        <f t="shared" si="12"/>
        <v/>
      </c>
      <c r="AY812" s="113"/>
      <c r="AZ812" s="113"/>
    </row>
    <row r="813" spans="1:52" x14ac:dyDescent="0.25">
      <c r="A813" s="113"/>
      <c r="B813" s="113"/>
      <c r="C813" s="113"/>
      <c r="D813" s="114"/>
      <c r="E813" s="113"/>
      <c r="F813" s="113"/>
      <c r="G813" s="113"/>
      <c r="H813" s="113"/>
      <c r="I813" s="115"/>
      <c r="J813" s="113"/>
      <c r="K813" s="113"/>
      <c r="L813" s="113"/>
      <c r="M813" s="118"/>
      <c r="N813" s="118"/>
      <c r="O813" s="118"/>
      <c r="P813" s="118"/>
      <c r="Q813" s="118"/>
      <c r="R813" s="118"/>
      <c r="S813" s="118"/>
      <c r="T813" s="118"/>
      <c r="U813" s="118"/>
      <c r="V813" s="118"/>
      <c r="W813" s="118"/>
      <c r="X813" s="118"/>
      <c r="Y813" s="118"/>
      <c r="Z813" s="118"/>
      <c r="AA813" s="118"/>
      <c r="AB813" s="118"/>
      <c r="AC813" s="118"/>
      <c r="AD813" s="118"/>
      <c r="AE813" s="118"/>
      <c r="AF813" s="118"/>
      <c r="AG813" s="118"/>
      <c r="AH813" s="118"/>
      <c r="AI813" s="118"/>
      <c r="AJ813" s="118"/>
      <c r="AK813" s="118"/>
      <c r="AL813" s="118"/>
      <c r="AM813" s="118"/>
      <c r="AN813" s="118"/>
      <c r="AO813" s="118"/>
      <c r="AP813" s="118"/>
      <c r="AQ813" s="118"/>
      <c r="AR813" s="118"/>
      <c r="AS813" s="118"/>
      <c r="AT813" s="118"/>
      <c r="AU813" s="118"/>
      <c r="AV813" s="118"/>
      <c r="AW813" s="118"/>
      <c r="AX813" s="165" t="str">
        <f t="shared" si="12"/>
        <v/>
      </c>
      <c r="AY813" s="113"/>
      <c r="AZ813" s="113"/>
    </row>
    <row r="814" spans="1:52" x14ac:dyDescent="0.25">
      <c r="A814" s="113"/>
      <c r="B814" s="113"/>
      <c r="C814" s="113"/>
      <c r="D814" s="114"/>
      <c r="E814" s="113"/>
      <c r="F814" s="113"/>
      <c r="G814" s="113"/>
      <c r="H814" s="113"/>
      <c r="I814" s="115"/>
      <c r="J814" s="113"/>
      <c r="K814" s="113"/>
      <c r="L814" s="113"/>
      <c r="M814" s="118"/>
      <c r="N814" s="118"/>
      <c r="O814" s="118"/>
      <c r="P814" s="118"/>
      <c r="Q814" s="118"/>
      <c r="R814" s="118"/>
      <c r="S814" s="118"/>
      <c r="T814" s="118"/>
      <c r="U814" s="118"/>
      <c r="V814" s="118"/>
      <c r="W814" s="118"/>
      <c r="X814" s="118"/>
      <c r="Y814" s="118"/>
      <c r="Z814" s="118"/>
      <c r="AA814" s="118"/>
      <c r="AB814" s="118"/>
      <c r="AC814" s="118"/>
      <c r="AD814" s="118"/>
      <c r="AE814" s="118"/>
      <c r="AF814" s="118"/>
      <c r="AG814" s="118"/>
      <c r="AH814" s="118"/>
      <c r="AI814" s="118"/>
      <c r="AJ814" s="118"/>
      <c r="AK814" s="118"/>
      <c r="AL814" s="118"/>
      <c r="AM814" s="118"/>
      <c r="AN814" s="118"/>
      <c r="AO814" s="118"/>
      <c r="AP814" s="118"/>
      <c r="AQ814" s="118"/>
      <c r="AR814" s="118"/>
      <c r="AS814" s="118"/>
      <c r="AT814" s="118"/>
      <c r="AU814" s="118"/>
      <c r="AV814" s="118"/>
      <c r="AW814" s="118"/>
      <c r="AX814" s="165" t="str">
        <f t="shared" si="12"/>
        <v/>
      </c>
      <c r="AY814" s="113"/>
      <c r="AZ814" s="113"/>
    </row>
    <row r="815" spans="1:52" x14ac:dyDescent="0.25">
      <c r="A815" s="113"/>
      <c r="B815" s="113"/>
      <c r="C815" s="113"/>
      <c r="D815" s="114"/>
      <c r="E815" s="113"/>
      <c r="F815" s="113"/>
      <c r="G815" s="113"/>
      <c r="H815" s="113"/>
      <c r="I815" s="115"/>
      <c r="J815" s="113"/>
      <c r="K815" s="113"/>
      <c r="L815" s="113"/>
      <c r="M815" s="118"/>
      <c r="N815" s="118"/>
      <c r="O815" s="118"/>
      <c r="P815" s="118"/>
      <c r="Q815" s="118"/>
      <c r="R815" s="118"/>
      <c r="S815" s="118"/>
      <c r="T815" s="118"/>
      <c r="U815" s="118"/>
      <c r="V815" s="118"/>
      <c r="W815" s="118"/>
      <c r="X815" s="118"/>
      <c r="Y815" s="118"/>
      <c r="Z815" s="118"/>
      <c r="AA815" s="118"/>
      <c r="AB815" s="118"/>
      <c r="AC815" s="118"/>
      <c r="AD815" s="118"/>
      <c r="AE815" s="118"/>
      <c r="AF815" s="118"/>
      <c r="AG815" s="118"/>
      <c r="AH815" s="118"/>
      <c r="AI815" s="118"/>
      <c r="AJ815" s="118"/>
      <c r="AK815" s="118"/>
      <c r="AL815" s="118"/>
      <c r="AM815" s="118"/>
      <c r="AN815" s="118"/>
      <c r="AO815" s="118"/>
      <c r="AP815" s="118"/>
      <c r="AQ815" s="118"/>
      <c r="AR815" s="118"/>
      <c r="AS815" s="118"/>
      <c r="AT815" s="118"/>
      <c r="AU815" s="118"/>
      <c r="AV815" s="118"/>
      <c r="AW815" s="118"/>
      <c r="AX815" s="165" t="str">
        <f t="shared" si="12"/>
        <v/>
      </c>
      <c r="AY815" s="113"/>
      <c r="AZ815" s="113"/>
    </row>
    <row r="816" spans="1:52" x14ac:dyDescent="0.25">
      <c r="A816" s="113"/>
      <c r="B816" s="113"/>
      <c r="C816" s="113"/>
      <c r="D816" s="114"/>
      <c r="E816" s="113"/>
      <c r="F816" s="113"/>
      <c r="G816" s="113"/>
      <c r="H816" s="113"/>
      <c r="I816" s="115"/>
      <c r="J816" s="113"/>
      <c r="K816" s="113"/>
      <c r="L816" s="113"/>
      <c r="M816" s="118"/>
      <c r="N816" s="118"/>
      <c r="O816" s="118"/>
      <c r="P816" s="118"/>
      <c r="Q816" s="118"/>
      <c r="R816" s="118"/>
      <c r="S816" s="118"/>
      <c r="T816" s="118"/>
      <c r="U816" s="118"/>
      <c r="V816" s="118"/>
      <c r="W816" s="118"/>
      <c r="X816" s="118"/>
      <c r="Y816" s="118"/>
      <c r="Z816" s="118"/>
      <c r="AA816" s="118"/>
      <c r="AB816" s="118"/>
      <c r="AC816" s="118"/>
      <c r="AD816" s="118"/>
      <c r="AE816" s="118"/>
      <c r="AF816" s="118"/>
      <c r="AG816" s="118"/>
      <c r="AH816" s="118"/>
      <c r="AI816" s="118"/>
      <c r="AJ816" s="118"/>
      <c r="AK816" s="118"/>
      <c r="AL816" s="118"/>
      <c r="AM816" s="118"/>
      <c r="AN816" s="118"/>
      <c r="AO816" s="118"/>
      <c r="AP816" s="118"/>
      <c r="AQ816" s="118"/>
      <c r="AR816" s="118"/>
      <c r="AS816" s="118"/>
      <c r="AT816" s="118"/>
      <c r="AU816" s="118"/>
      <c r="AV816" s="118"/>
      <c r="AW816" s="118"/>
      <c r="AX816" s="165" t="str">
        <f t="shared" si="12"/>
        <v/>
      </c>
      <c r="AY816" s="113"/>
      <c r="AZ816" s="113"/>
    </row>
    <row r="817" spans="1:52" x14ac:dyDescent="0.25">
      <c r="A817" s="113"/>
      <c r="B817" s="113"/>
      <c r="C817" s="113"/>
      <c r="D817" s="114"/>
      <c r="E817" s="113"/>
      <c r="F817" s="113"/>
      <c r="G817" s="113"/>
      <c r="H817" s="113"/>
      <c r="I817" s="115"/>
      <c r="J817" s="113"/>
      <c r="K817" s="113"/>
      <c r="L817" s="113"/>
      <c r="M817" s="118"/>
      <c r="N817" s="118"/>
      <c r="O817" s="118"/>
      <c r="P817" s="118"/>
      <c r="Q817" s="118"/>
      <c r="R817" s="118"/>
      <c r="S817" s="118"/>
      <c r="T817" s="118"/>
      <c r="U817" s="118"/>
      <c r="V817" s="118"/>
      <c r="W817" s="118"/>
      <c r="X817" s="118"/>
      <c r="Y817" s="118"/>
      <c r="Z817" s="118"/>
      <c r="AA817" s="118"/>
      <c r="AB817" s="118"/>
      <c r="AC817" s="118"/>
      <c r="AD817" s="118"/>
      <c r="AE817" s="118"/>
      <c r="AF817" s="118"/>
      <c r="AG817" s="118"/>
      <c r="AH817" s="118"/>
      <c r="AI817" s="118"/>
      <c r="AJ817" s="118"/>
      <c r="AK817" s="118"/>
      <c r="AL817" s="118"/>
      <c r="AM817" s="118"/>
      <c r="AN817" s="118"/>
      <c r="AO817" s="118"/>
      <c r="AP817" s="118"/>
      <c r="AQ817" s="118"/>
      <c r="AR817" s="118"/>
      <c r="AS817" s="118"/>
      <c r="AT817" s="118"/>
      <c r="AU817" s="118"/>
      <c r="AV817" s="118"/>
      <c r="AW817" s="118"/>
      <c r="AX817" s="165" t="str">
        <f t="shared" si="12"/>
        <v/>
      </c>
      <c r="AY817" s="113"/>
      <c r="AZ817" s="113"/>
    </row>
    <row r="818" spans="1:52" x14ac:dyDescent="0.25">
      <c r="A818" s="113"/>
      <c r="B818" s="113"/>
      <c r="C818" s="113"/>
      <c r="D818" s="114"/>
      <c r="E818" s="113"/>
      <c r="F818" s="113"/>
      <c r="G818" s="113"/>
      <c r="H818" s="113"/>
      <c r="I818" s="115"/>
      <c r="J818" s="113"/>
      <c r="K818" s="113"/>
      <c r="L818" s="113"/>
      <c r="M818" s="118"/>
      <c r="N818" s="118"/>
      <c r="O818" s="118"/>
      <c r="P818" s="118"/>
      <c r="Q818" s="118"/>
      <c r="R818" s="118"/>
      <c r="S818" s="118"/>
      <c r="T818" s="118"/>
      <c r="U818" s="118"/>
      <c r="V818" s="118"/>
      <c r="W818" s="118"/>
      <c r="X818" s="118"/>
      <c r="Y818" s="118"/>
      <c r="Z818" s="118"/>
      <c r="AA818" s="118"/>
      <c r="AB818" s="118"/>
      <c r="AC818" s="118"/>
      <c r="AD818" s="118"/>
      <c r="AE818" s="118"/>
      <c r="AF818" s="118"/>
      <c r="AG818" s="118"/>
      <c r="AH818" s="118"/>
      <c r="AI818" s="118"/>
      <c r="AJ818" s="118"/>
      <c r="AK818" s="118"/>
      <c r="AL818" s="118"/>
      <c r="AM818" s="118"/>
      <c r="AN818" s="118"/>
      <c r="AO818" s="118"/>
      <c r="AP818" s="118"/>
      <c r="AQ818" s="118"/>
      <c r="AR818" s="118"/>
      <c r="AS818" s="118"/>
      <c r="AT818" s="118"/>
      <c r="AU818" s="118"/>
      <c r="AV818" s="118"/>
      <c r="AW818" s="118"/>
      <c r="AX818" s="165" t="str">
        <f t="shared" si="12"/>
        <v/>
      </c>
      <c r="AY818" s="113"/>
      <c r="AZ818" s="113"/>
    </row>
    <row r="819" spans="1:52" x14ac:dyDescent="0.25">
      <c r="A819" s="113"/>
      <c r="B819" s="113"/>
      <c r="C819" s="113"/>
      <c r="D819" s="114"/>
      <c r="E819" s="113"/>
      <c r="F819" s="113"/>
      <c r="G819" s="113"/>
      <c r="H819" s="113"/>
      <c r="I819" s="115"/>
      <c r="J819" s="113"/>
      <c r="K819" s="113"/>
      <c r="L819" s="113"/>
      <c r="M819" s="118"/>
      <c r="N819" s="118"/>
      <c r="O819" s="118"/>
      <c r="P819" s="118"/>
      <c r="Q819" s="118"/>
      <c r="R819" s="118"/>
      <c r="S819" s="118"/>
      <c r="T819" s="118"/>
      <c r="U819" s="118"/>
      <c r="V819" s="118"/>
      <c r="W819" s="118"/>
      <c r="X819" s="118"/>
      <c r="Y819" s="118"/>
      <c r="Z819" s="118"/>
      <c r="AA819" s="118"/>
      <c r="AB819" s="118"/>
      <c r="AC819" s="118"/>
      <c r="AD819" s="118"/>
      <c r="AE819" s="118"/>
      <c r="AF819" s="118"/>
      <c r="AG819" s="118"/>
      <c r="AH819" s="118"/>
      <c r="AI819" s="118"/>
      <c r="AJ819" s="118"/>
      <c r="AK819" s="118"/>
      <c r="AL819" s="118"/>
      <c r="AM819" s="118"/>
      <c r="AN819" s="118"/>
      <c r="AO819" s="118"/>
      <c r="AP819" s="118"/>
      <c r="AQ819" s="118"/>
      <c r="AR819" s="118"/>
      <c r="AS819" s="118"/>
      <c r="AT819" s="118"/>
      <c r="AU819" s="118"/>
      <c r="AV819" s="118"/>
      <c r="AW819" s="118"/>
      <c r="AX819" s="165" t="str">
        <f t="shared" si="12"/>
        <v/>
      </c>
      <c r="AY819" s="113"/>
      <c r="AZ819" s="113"/>
    </row>
    <row r="820" spans="1:52" x14ac:dyDescent="0.25">
      <c r="A820" s="113"/>
      <c r="B820" s="113"/>
      <c r="C820" s="113"/>
      <c r="D820" s="114"/>
      <c r="E820" s="113"/>
      <c r="F820" s="113"/>
      <c r="G820" s="113"/>
      <c r="H820" s="113"/>
      <c r="I820" s="115"/>
      <c r="J820" s="113"/>
      <c r="K820" s="113"/>
      <c r="L820" s="113"/>
      <c r="M820" s="118"/>
      <c r="N820" s="118"/>
      <c r="O820" s="118"/>
      <c r="P820" s="118"/>
      <c r="Q820" s="118"/>
      <c r="R820" s="118"/>
      <c r="S820" s="118"/>
      <c r="T820" s="118"/>
      <c r="U820" s="118"/>
      <c r="V820" s="118"/>
      <c r="W820" s="118"/>
      <c r="X820" s="118"/>
      <c r="Y820" s="118"/>
      <c r="Z820" s="118"/>
      <c r="AA820" s="118"/>
      <c r="AB820" s="118"/>
      <c r="AC820" s="118"/>
      <c r="AD820" s="118"/>
      <c r="AE820" s="118"/>
      <c r="AF820" s="118"/>
      <c r="AG820" s="118"/>
      <c r="AH820" s="118"/>
      <c r="AI820" s="118"/>
      <c r="AJ820" s="118"/>
      <c r="AK820" s="118"/>
      <c r="AL820" s="118"/>
      <c r="AM820" s="118"/>
      <c r="AN820" s="118"/>
      <c r="AO820" s="118"/>
      <c r="AP820" s="118"/>
      <c r="AQ820" s="118"/>
      <c r="AR820" s="118"/>
      <c r="AS820" s="118"/>
      <c r="AT820" s="118"/>
      <c r="AU820" s="118"/>
      <c r="AV820" s="118"/>
      <c r="AW820" s="118"/>
      <c r="AX820" s="165" t="str">
        <f t="shared" si="12"/>
        <v/>
      </c>
      <c r="AY820" s="113"/>
      <c r="AZ820" s="113"/>
    </row>
    <row r="821" spans="1:52" x14ac:dyDescent="0.25">
      <c r="A821" s="113"/>
      <c r="B821" s="113"/>
      <c r="C821" s="113"/>
      <c r="D821" s="114"/>
      <c r="E821" s="113"/>
      <c r="F821" s="113"/>
      <c r="G821" s="113"/>
      <c r="H821" s="113"/>
      <c r="I821" s="115"/>
      <c r="J821" s="113"/>
      <c r="K821" s="113"/>
      <c r="L821" s="113"/>
      <c r="M821" s="118"/>
      <c r="N821" s="118"/>
      <c r="O821" s="118"/>
      <c r="P821" s="118"/>
      <c r="Q821" s="118"/>
      <c r="R821" s="118"/>
      <c r="S821" s="118"/>
      <c r="T821" s="118"/>
      <c r="U821" s="118"/>
      <c r="V821" s="118"/>
      <c r="W821" s="118"/>
      <c r="X821" s="118"/>
      <c r="Y821" s="118"/>
      <c r="Z821" s="118"/>
      <c r="AA821" s="118"/>
      <c r="AB821" s="118"/>
      <c r="AC821" s="118"/>
      <c r="AD821" s="118"/>
      <c r="AE821" s="118"/>
      <c r="AF821" s="118"/>
      <c r="AG821" s="118"/>
      <c r="AH821" s="118"/>
      <c r="AI821" s="118"/>
      <c r="AJ821" s="118"/>
      <c r="AK821" s="118"/>
      <c r="AL821" s="118"/>
      <c r="AM821" s="118"/>
      <c r="AN821" s="118"/>
      <c r="AO821" s="118"/>
      <c r="AP821" s="118"/>
      <c r="AQ821" s="118"/>
      <c r="AR821" s="118"/>
      <c r="AS821" s="118"/>
      <c r="AT821" s="118"/>
      <c r="AU821" s="118"/>
      <c r="AV821" s="118"/>
      <c r="AW821" s="118"/>
      <c r="AX821" s="165" t="str">
        <f t="shared" ref="AX821:AX884" si="13">IF(A821 = "", "",SUM(N821:AW821))</f>
        <v/>
      </c>
      <c r="AY821" s="113"/>
      <c r="AZ821" s="113"/>
    </row>
    <row r="822" spans="1:52" x14ac:dyDescent="0.25">
      <c r="A822" s="113"/>
      <c r="B822" s="113"/>
      <c r="C822" s="113"/>
      <c r="D822" s="114"/>
      <c r="E822" s="113"/>
      <c r="F822" s="113"/>
      <c r="G822" s="113"/>
      <c r="H822" s="113"/>
      <c r="I822" s="115"/>
      <c r="J822" s="113"/>
      <c r="K822" s="113"/>
      <c r="L822" s="113"/>
      <c r="M822" s="118"/>
      <c r="N822" s="118"/>
      <c r="O822" s="118"/>
      <c r="P822" s="118"/>
      <c r="Q822" s="118"/>
      <c r="R822" s="118"/>
      <c r="S822" s="118"/>
      <c r="T822" s="118"/>
      <c r="U822" s="118"/>
      <c r="V822" s="118"/>
      <c r="W822" s="118"/>
      <c r="X822" s="118"/>
      <c r="Y822" s="118"/>
      <c r="Z822" s="118"/>
      <c r="AA822" s="118"/>
      <c r="AB822" s="118"/>
      <c r="AC822" s="118"/>
      <c r="AD822" s="118"/>
      <c r="AE822" s="118"/>
      <c r="AF822" s="118"/>
      <c r="AG822" s="118"/>
      <c r="AH822" s="118"/>
      <c r="AI822" s="118"/>
      <c r="AJ822" s="118"/>
      <c r="AK822" s="118"/>
      <c r="AL822" s="118"/>
      <c r="AM822" s="118"/>
      <c r="AN822" s="118"/>
      <c r="AO822" s="118"/>
      <c r="AP822" s="118"/>
      <c r="AQ822" s="118"/>
      <c r="AR822" s="118"/>
      <c r="AS822" s="118"/>
      <c r="AT822" s="118"/>
      <c r="AU822" s="118"/>
      <c r="AV822" s="118"/>
      <c r="AW822" s="118"/>
      <c r="AX822" s="165" t="str">
        <f t="shared" si="13"/>
        <v/>
      </c>
      <c r="AY822" s="113"/>
      <c r="AZ822" s="113"/>
    </row>
    <row r="823" spans="1:52" x14ac:dyDescent="0.25">
      <c r="A823" s="113"/>
      <c r="B823" s="113"/>
      <c r="C823" s="113"/>
      <c r="D823" s="114"/>
      <c r="E823" s="113"/>
      <c r="F823" s="113"/>
      <c r="G823" s="113"/>
      <c r="H823" s="113"/>
      <c r="I823" s="115"/>
      <c r="J823" s="113"/>
      <c r="K823" s="113"/>
      <c r="L823" s="113"/>
      <c r="M823" s="118"/>
      <c r="N823" s="118"/>
      <c r="O823" s="118"/>
      <c r="P823" s="118"/>
      <c r="Q823" s="118"/>
      <c r="R823" s="118"/>
      <c r="S823" s="118"/>
      <c r="T823" s="118"/>
      <c r="U823" s="118"/>
      <c r="V823" s="118"/>
      <c r="W823" s="118"/>
      <c r="X823" s="118"/>
      <c r="Y823" s="118"/>
      <c r="Z823" s="118"/>
      <c r="AA823" s="118"/>
      <c r="AB823" s="118"/>
      <c r="AC823" s="118"/>
      <c r="AD823" s="118"/>
      <c r="AE823" s="118"/>
      <c r="AF823" s="118"/>
      <c r="AG823" s="118"/>
      <c r="AH823" s="118"/>
      <c r="AI823" s="118"/>
      <c r="AJ823" s="118"/>
      <c r="AK823" s="118"/>
      <c r="AL823" s="118"/>
      <c r="AM823" s="118"/>
      <c r="AN823" s="118"/>
      <c r="AO823" s="118"/>
      <c r="AP823" s="118"/>
      <c r="AQ823" s="118"/>
      <c r="AR823" s="118"/>
      <c r="AS823" s="118"/>
      <c r="AT823" s="118"/>
      <c r="AU823" s="118"/>
      <c r="AV823" s="118"/>
      <c r="AW823" s="118"/>
      <c r="AX823" s="165" t="str">
        <f t="shared" si="13"/>
        <v/>
      </c>
      <c r="AY823" s="113"/>
      <c r="AZ823" s="113"/>
    </row>
    <row r="824" spans="1:52" x14ac:dyDescent="0.25">
      <c r="A824" s="113"/>
      <c r="B824" s="113"/>
      <c r="C824" s="113"/>
      <c r="D824" s="114"/>
      <c r="E824" s="113"/>
      <c r="F824" s="113"/>
      <c r="G824" s="113"/>
      <c r="H824" s="113"/>
      <c r="I824" s="115"/>
      <c r="J824" s="113"/>
      <c r="K824" s="113"/>
      <c r="L824" s="113"/>
      <c r="M824" s="118"/>
      <c r="N824" s="118"/>
      <c r="O824" s="118"/>
      <c r="P824" s="118"/>
      <c r="Q824" s="118"/>
      <c r="R824" s="118"/>
      <c r="S824" s="118"/>
      <c r="T824" s="118"/>
      <c r="U824" s="118"/>
      <c r="V824" s="118"/>
      <c r="W824" s="118"/>
      <c r="X824" s="118"/>
      <c r="Y824" s="118"/>
      <c r="Z824" s="118"/>
      <c r="AA824" s="118"/>
      <c r="AB824" s="118"/>
      <c r="AC824" s="118"/>
      <c r="AD824" s="118"/>
      <c r="AE824" s="118"/>
      <c r="AF824" s="118"/>
      <c r="AG824" s="118"/>
      <c r="AH824" s="118"/>
      <c r="AI824" s="118"/>
      <c r="AJ824" s="118"/>
      <c r="AK824" s="118"/>
      <c r="AL824" s="118"/>
      <c r="AM824" s="118"/>
      <c r="AN824" s="118"/>
      <c r="AO824" s="118"/>
      <c r="AP824" s="118"/>
      <c r="AQ824" s="118"/>
      <c r="AR824" s="118"/>
      <c r="AS824" s="118"/>
      <c r="AT824" s="118"/>
      <c r="AU824" s="118"/>
      <c r="AV824" s="118"/>
      <c r="AW824" s="118"/>
      <c r="AX824" s="165" t="str">
        <f t="shared" si="13"/>
        <v/>
      </c>
      <c r="AY824" s="113"/>
      <c r="AZ824" s="113"/>
    </row>
    <row r="825" spans="1:52" x14ac:dyDescent="0.25">
      <c r="A825" s="113"/>
      <c r="B825" s="113"/>
      <c r="C825" s="113"/>
      <c r="D825" s="114"/>
      <c r="E825" s="113"/>
      <c r="F825" s="113"/>
      <c r="G825" s="113"/>
      <c r="H825" s="113"/>
      <c r="I825" s="115"/>
      <c r="J825" s="113"/>
      <c r="K825" s="113"/>
      <c r="L825" s="113"/>
      <c r="M825" s="118"/>
      <c r="N825" s="118"/>
      <c r="O825" s="118"/>
      <c r="P825" s="118"/>
      <c r="Q825" s="118"/>
      <c r="R825" s="118"/>
      <c r="S825" s="118"/>
      <c r="T825" s="118"/>
      <c r="U825" s="118"/>
      <c r="V825" s="118"/>
      <c r="W825" s="118"/>
      <c r="X825" s="118"/>
      <c r="Y825" s="118"/>
      <c r="Z825" s="118"/>
      <c r="AA825" s="118"/>
      <c r="AB825" s="118"/>
      <c r="AC825" s="118"/>
      <c r="AD825" s="118"/>
      <c r="AE825" s="118"/>
      <c r="AF825" s="118"/>
      <c r="AG825" s="118"/>
      <c r="AH825" s="118"/>
      <c r="AI825" s="118"/>
      <c r="AJ825" s="118"/>
      <c r="AK825" s="118"/>
      <c r="AL825" s="118"/>
      <c r="AM825" s="118"/>
      <c r="AN825" s="118"/>
      <c r="AO825" s="118"/>
      <c r="AP825" s="118"/>
      <c r="AQ825" s="118"/>
      <c r="AR825" s="118"/>
      <c r="AS825" s="118"/>
      <c r="AT825" s="118"/>
      <c r="AU825" s="118"/>
      <c r="AV825" s="118"/>
      <c r="AW825" s="118"/>
      <c r="AX825" s="165" t="str">
        <f t="shared" si="13"/>
        <v/>
      </c>
      <c r="AY825" s="113"/>
      <c r="AZ825" s="113"/>
    </row>
    <row r="826" spans="1:52" x14ac:dyDescent="0.25">
      <c r="A826" s="113"/>
      <c r="B826" s="113"/>
      <c r="C826" s="113"/>
      <c r="D826" s="114"/>
      <c r="E826" s="113"/>
      <c r="F826" s="113"/>
      <c r="G826" s="113"/>
      <c r="H826" s="113"/>
      <c r="I826" s="115"/>
      <c r="J826" s="113"/>
      <c r="K826" s="113"/>
      <c r="L826" s="113"/>
      <c r="M826" s="118"/>
      <c r="N826" s="118"/>
      <c r="O826" s="118"/>
      <c r="P826" s="118"/>
      <c r="Q826" s="118"/>
      <c r="R826" s="118"/>
      <c r="S826" s="118"/>
      <c r="T826" s="118"/>
      <c r="U826" s="118"/>
      <c r="V826" s="118"/>
      <c r="W826" s="118"/>
      <c r="X826" s="118"/>
      <c r="Y826" s="118"/>
      <c r="Z826" s="118"/>
      <c r="AA826" s="118"/>
      <c r="AB826" s="118"/>
      <c r="AC826" s="118"/>
      <c r="AD826" s="118"/>
      <c r="AE826" s="118"/>
      <c r="AF826" s="118"/>
      <c r="AG826" s="118"/>
      <c r="AH826" s="118"/>
      <c r="AI826" s="118"/>
      <c r="AJ826" s="118"/>
      <c r="AK826" s="118"/>
      <c r="AL826" s="118"/>
      <c r="AM826" s="118"/>
      <c r="AN826" s="118"/>
      <c r="AO826" s="118"/>
      <c r="AP826" s="118"/>
      <c r="AQ826" s="118"/>
      <c r="AR826" s="118"/>
      <c r="AS826" s="118"/>
      <c r="AT826" s="118"/>
      <c r="AU826" s="118"/>
      <c r="AV826" s="118"/>
      <c r="AW826" s="118"/>
      <c r="AX826" s="165" t="str">
        <f t="shared" si="13"/>
        <v/>
      </c>
      <c r="AY826" s="113"/>
      <c r="AZ826" s="113"/>
    </row>
    <row r="827" spans="1:52" x14ac:dyDescent="0.25">
      <c r="A827" s="113"/>
      <c r="B827" s="113"/>
      <c r="C827" s="113"/>
      <c r="D827" s="114"/>
      <c r="E827" s="113"/>
      <c r="F827" s="113"/>
      <c r="G827" s="113"/>
      <c r="H827" s="113"/>
      <c r="I827" s="115"/>
      <c r="J827" s="113"/>
      <c r="K827" s="113"/>
      <c r="L827" s="113"/>
      <c r="M827" s="118"/>
      <c r="N827" s="118"/>
      <c r="O827" s="118"/>
      <c r="P827" s="118"/>
      <c r="Q827" s="118"/>
      <c r="R827" s="118"/>
      <c r="S827" s="118"/>
      <c r="T827" s="118"/>
      <c r="U827" s="118"/>
      <c r="V827" s="118"/>
      <c r="W827" s="118"/>
      <c r="X827" s="118"/>
      <c r="Y827" s="118"/>
      <c r="Z827" s="118"/>
      <c r="AA827" s="118"/>
      <c r="AB827" s="118"/>
      <c r="AC827" s="118"/>
      <c r="AD827" s="118"/>
      <c r="AE827" s="118"/>
      <c r="AF827" s="118"/>
      <c r="AG827" s="118"/>
      <c r="AH827" s="118"/>
      <c r="AI827" s="118"/>
      <c r="AJ827" s="118"/>
      <c r="AK827" s="118"/>
      <c r="AL827" s="118"/>
      <c r="AM827" s="118"/>
      <c r="AN827" s="118"/>
      <c r="AO827" s="118"/>
      <c r="AP827" s="118"/>
      <c r="AQ827" s="118"/>
      <c r="AR827" s="118"/>
      <c r="AS827" s="118"/>
      <c r="AT827" s="118"/>
      <c r="AU827" s="118"/>
      <c r="AV827" s="118"/>
      <c r="AW827" s="118"/>
      <c r="AX827" s="165" t="str">
        <f t="shared" si="13"/>
        <v/>
      </c>
      <c r="AY827" s="113"/>
      <c r="AZ827" s="113"/>
    </row>
    <row r="828" spans="1:52" x14ac:dyDescent="0.25">
      <c r="A828" s="113"/>
      <c r="B828" s="113"/>
      <c r="C828" s="113"/>
      <c r="D828" s="114"/>
      <c r="E828" s="113"/>
      <c r="F828" s="113"/>
      <c r="G828" s="113"/>
      <c r="H828" s="113"/>
      <c r="I828" s="115"/>
      <c r="J828" s="113"/>
      <c r="K828" s="113"/>
      <c r="L828" s="113"/>
      <c r="M828" s="118"/>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8"/>
      <c r="AL828" s="118"/>
      <c r="AM828" s="118"/>
      <c r="AN828" s="118"/>
      <c r="AO828" s="118"/>
      <c r="AP828" s="118"/>
      <c r="AQ828" s="118"/>
      <c r="AR828" s="118"/>
      <c r="AS828" s="118"/>
      <c r="AT828" s="118"/>
      <c r="AU828" s="118"/>
      <c r="AV828" s="118"/>
      <c r="AW828" s="118"/>
      <c r="AX828" s="165" t="str">
        <f t="shared" si="13"/>
        <v/>
      </c>
      <c r="AY828" s="113"/>
      <c r="AZ828" s="113"/>
    </row>
    <row r="829" spans="1:52" x14ac:dyDescent="0.25">
      <c r="A829" s="113"/>
      <c r="B829" s="113"/>
      <c r="C829" s="113"/>
      <c r="D829" s="114"/>
      <c r="E829" s="113"/>
      <c r="F829" s="113"/>
      <c r="G829" s="113"/>
      <c r="H829" s="113"/>
      <c r="I829" s="115"/>
      <c r="J829" s="113"/>
      <c r="K829" s="113"/>
      <c r="L829" s="113"/>
      <c r="M829" s="118"/>
      <c r="N829" s="118"/>
      <c r="O829" s="118"/>
      <c r="P829" s="118"/>
      <c r="Q829" s="118"/>
      <c r="R829" s="118"/>
      <c r="S829" s="118"/>
      <c r="T829" s="118"/>
      <c r="U829" s="118"/>
      <c r="V829" s="118"/>
      <c r="W829" s="118"/>
      <c r="X829" s="118"/>
      <c r="Y829" s="118"/>
      <c r="Z829" s="118"/>
      <c r="AA829" s="118"/>
      <c r="AB829" s="118"/>
      <c r="AC829" s="118"/>
      <c r="AD829" s="118"/>
      <c r="AE829" s="118"/>
      <c r="AF829" s="118"/>
      <c r="AG829" s="118"/>
      <c r="AH829" s="118"/>
      <c r="AI829" s="118"/>
      <c r="AJ829" s="118"/>
      <c r="AK829" s="118"/>
      <c r="AL829" s="118"/>
      <c r="AM829" s="118"/>
      <c r="AN829" s="118"/>
      <c r="AO829" s="118"/>
      <c r="AP829" s="118"/>
      <c r="AQ829" s="118"/>
      <c r="AR829" s="118"/>
      <c r="AS829" s="118"/>
      <c r="AT829" s="118"/>
      <c r="AU829" s="118"/>
      <c r="AV829" s="118"/>
      <c r="AW829" s="118"/>
      <c r="AX829" s="165" t="str">
        <f t="shared" si="13"/>
        <v/>
      </c>
      <c r="AY829" s="113"/>
      <c r="AZ829" s="113"/>
    </row>
    <row r="830" spans="1:52" x14ac:dyDescent="0.25">
      <c r="A830" s="113"/>
      <c r="B830" s="113"/>
      <c r="C830" s="113"/>
      <c r="D830" s="114"/>
      <c r="E830" s="113"/>
      <c r="F830" s="113"/>
      <c r="G830" s="113"/>
      <c r="H830" s="113"/>
      <c r="I830" s="115"/>
      <c r="J830" s="113"/>
      <c r="K830" s="113"/>
      <c r="L830" s="113"/>
      <c r="M830" s="118"/>
      <c r="N830" s="118"/>
      <c r="O830" s="118"/>
      <c r="P830" s="118"/>
      <c r="Q830" s="118"/>
      <c r="R830" s="118"/>
      <c r="S830" s="118"/>
      <c r="T830" s="118"/>
      <c r="U830" s="118"/>
      <c r="V830" s="118"/>
      <c r="W830" s="118"/>
      <c r="X830" s="118"/>
      <c r="Y830" s="118"/>
      <c r="Z830" s="118"/>
      <c r="AA830" s="118"/>
      <c r="AB830" s="118"/>
      <c r="AC830" s="118"/>
      <c r="AD830" s="118"/>
      <c r="AE830" s="118"/>
      <c r="AF830" s="118"/>
      <c r="AG830" s="118"/>
      <c r="AH830" s="118"/>
      <c r="AI830" s="118"/>
      <c r="AJ830" s="118"/>
      <c r="AK830" s="118"/>
      <c r="AL830" s="118"/>
      <c r="AM830" s="118"/>
      <c r="AN830" s="118"/>
      <c r="AO830" s="118"/>
      <c r="AP830" s="118"/>
      <c r="AQ830" s="118"/>
      <c r="AR830" s="118"/>
      <c r="AS830" s="118"/>
      <c r="AT830" s="118"/>
      <c r="AU830" s="118"/>
      <c r="AV830" s="118"/>
      <c r="AW830" s="118"/>
      <c r="AX830" s="165" t="str">
        <f t="shared" si="13"/>
        <v/>
      </c>
      <c r="AY830" s="113"/>
      <c r="AZ830" s="113"/>
    </row>
    <row r="831" spans="1:52" x14ac:dyDescent="0.25">
      <c r="A831" s="113"/>
      <c r="B831" s="113"/>
      <c r="C831" s="113"/>
      <c r="D831" s="114"/>
      <c r="E831" s="113"/>
      <c r="F831" s="113"/>
      <c r="G831" s="113"/>
      <c r="H831" s="113"/>
      <c r="I831" s="115"/>
      <c r="J831" s="113"/>
      <c r="K831" s="113"/>
      <c r="L831" s="113"/>
      <c r="M831" s="118"/>
      <c r="N831" s="118"/>
      <c r="O831" s="118"/>
      <c r="P831" s="118"/>
      <c r="Q831" s="118"/>
      <c r="R831" s="118"/>
      <c r="S831" s="118"/>
      <c r="T831" s="118"/>
      <c r="U831" s="118"/>
      <c r="V831" s="118"/>
      <c r="W831" s="118"/>
      <c r="X831" s="118"/>
      <c r="Y831" s="118"/>
      <c r="Z831" s="118"/>
      <c r="AA831" s="118"/>
      <c r="AB831" s="118"/>
      <c r="AC831" s="118"/>
      <c r="AD831" s="118"/>
      <c r="AE831" s="118"/>
      <c r="AF831" s="118"/>
      <c r="AG831" s="118"/>
      <c r="AH831" s="118"/>
      <c r="AI831" s="118"/>
      <c r="AJ831" s="118"/>
      <c r="AK831" s="118"/>
      <c r="AL831" s="118"/>
      <c r="AM831" s="118"/>
      <c r="AN831" s="118"/>
      <c r="AO831" s="118"/>
      <c r="AP831" s="118"/>
      <c r="AQ831" s="118"/>
      <c r="AR831" s="118"/>
      <c r="AS831" s="118"/>
      <c r="AT831" s="118"/>
      <c r="AU831" s="118"/>
      <c r="AV831" s="118"/>
      <c r="AW831" s="118"/>
      <c r="AX831" s="165" t="str">
        <f t="shared" si="13"/>
        <v/>
      </c>
      <c r="AY831" s="113"/>
      <c r="AZ831" s="113"/>
    </row>
    <row r="832" spans="1:52" x14ac:dyDescent="0.25">
      <c r="A832" s="113"/>
      <c r="B832" s="113"/>
      <c r="C832" s="113"/>
      <c r="D832" s="114"/>
      <c r="E832" s="113"/>
      <c r="F832" s="113"/>
      <c r="G832" s="113"/>
      <c r="H832" s="113"/>
      <c r="I832" s="115"/>
      <c r="J832" s="113"/>
      <c r="K832" s="113"/>
      <c r="L832" s="113"/>
      <c r="M832" s="118"/>
      <c r="N832" s="118"/>
      <c r="O832" s="118"/>
      <c r="P832" s="118"/>
      <c r="Q832" s="118"/>
      <c r="R832" s="118"/>
      <c r="S832" s="118"/>
      <c r="T832" s="118"/>
      <c r="U832" s="118"/>
      <c r="V832" s="118"/>
      <c r="W832" s="118"/>
      <c r="X832" s="118"/>
      <c r="Y832" s="118"/>
      <c r="Z832" s="118"/>
      <c r="AA832" s="118"/>
      <c r="AB832" s="118"/>
      <c r="AC832" s="118"/>
      <c r="AD832" s="118"/>
      <c r="AE832" s="118"/>
      <c r="AF832" s="118"/>
      <c r="AG832" s="118"/>
      <c r="AH832" s="118"/>
      <c r="AI832" s="118"/>
      <c r="AJ832" s="118"/>
      <c r="AK832" s="118"/>
      <c r="AL832" s="118"/>
      <c r="AM832" s="118"/>
      <c r="AN832" s="118"/>
      <c r="AO832" s="118"/>
      <c r="AP832" s="118"/>
      <c r="AQ832" s="118"/>
      <c r="AR832" s="118"/>
      <c r="AS832" s="118"/>
      <c r="AT832" s="118"/>
      <c r="AU832" s="118"/>
      <c r="AV832" s="118"/>
      <c r="AW832" s="118"/>
      <c r="AX832" s="165" t="str">
        <f t="shared" si="13"/>
        <v/>
      </c>
      <c r="AY832" s="113"/>
      <c r="AZ832" s="113"/>
    </row>
    <row r="833" spans="1:52" x14ac:dyDescent="0.25">
      <c r="A833" s="113"/>
      <c r="B833" s="113"/>
      <c r="C833" s="113"/>
      <c r="D833" s="114"/>
      <c r="E833" s="113"/>
      <c r="F833" s="113"/>
      <c r="G833" s="113"/>
      <c r="H833" s="113"/>
      <c r="I833" s="115"/>
      <c r="J833" s="113"/>
      <c r="K833" s="113"/>
      <c r="L833" s="113"/>
      <c r="M833" s="118"/>
      <c r="N833" s="118"/>
      <c r="O833" s="118"/>
      <c r="P833" s="118"/>
      <c r="Q833" s="118"/>
      <c r="R833" s="118"/>
      <c r="S833" s="118"/>
      <c r="T833" s="118"/>
      <c r="U833" s="118"/>
      <c r="V833" s="118"/>
      <c r="W833" s="118"/>
      <c r="X833" s="118"/>
      <c r="Y833" s="118"/>
      <c r="Z833" s="118"/>
      <c r="AA833" s="118"/>
      <c r="AB833" s="118"/>
      <c r="AC833" s="118"/>
      <c r="AD833" s="118"/>
      <c r="AE833" s="118"/>
      <c r="AF833" s="118"/>
      <c r="AG833" s="118"/>
      <c r="AH833" s="118"/>
      <c r="AI833" s="118"/>
      <c r="AJ833" s="118"/>
      <c r="AK833" s="118"/>
      <c r="AL833" s="118"/>
      <c r="AM833" s="118"/>
      <c r="AN833" s="118"/>
      <c r="AO833" s="118"/>
      <c r="AP833" s="118"/>
      <c r="AQ833" s="118"/>
      <c r="AR833" s="118"/>
      <c r="AS833" s="118"/>
      <c r="AT833" s="118"/>
      <c r="AU833" s="118"/>
      <c r="AV833" s="118"/>
      <c r="AW833" s="118"/>
      <c r="AX833" s="165" t="str">
        <f t="shared" si="13"/>
        <v/>
      </c>
      <c r="AY833" s="113"/>
      <c r="AZ833" s="113"/>
    </row>
    <row r="834" spans="1:52" x14ac:dyDescent="0.25">
      <c r="A834" s="113"/>
      <c r="B834" s="113"/>
      <c r="C834" s="113"/>
      <c r="D834" s="114"/>
      <c r="E834" s="113"/>
      <c r="F834" s="113"/>
      <c r="G834" s="113"/>
      <c r="H834" s="113"/>
      <c r="I834" s="115"/>
      <c r="J834" s="113"/>
      <c r="K834" s="113"/>
      <c r="L834" s="113"/>
      <c r="M834" s="118"/>
      <c r="N834" s="118"/>
      <c r="O834" s="118"/>
      <c r="P834" s="118"/>
      <c r="Q834" s="118"/>
      <c r="R834" s="118"/>
      <c r="S834" s="118"/>
      <c r="T834" s="118"/>
      <c r="U834" s="118"/>
      <c r="V834" s="118"/>
      <c r="W834" s="118"/>
      <c r="X834" s="118"/>
      <c r="Y834" s="118"/>
      <c r="Z834" s="118"/>
      <c r="AA834" s="118"/>
      <c r="AB834" s="118"/>
      <c r="AC834" s="118"/>
      <c r="AD834" s="118"/>
      <c r="AE834" s="118"/>
      <c r="AF834" s="118"/>
      <c r="AG834" s="118"/>
      <c r="AH834" s="118"/>
      <c r="AI834" s="118"/>
      <c r="AJ834" s="118"/>
      <c r="AK834" s="118"/>
      <c r="AL834" s="118"/>
      <c r="AM834" s="118"/>
      <c r="AN834" s="118"/>
      <c r="AO834" s="118"/>
      <c r="AP834" s="118"/>
      <c r="AQ834" s="118"/>
      <c r="AR834" s="118"/>
      <c r="AS834" s="118"/>
      <c r="AT834" s="118"/>
      <c r="AU834" s="118"/>
      <c r="AV834" s="118"/>
      <c r="AW834" s="118"/>
      <c r="AX834" s="165" t="str">
        <f t="shared" si="13"/>
        <v/>
      </c>
      <c r="AY834" s="113"/>
      <c r="AZ834" s="113"/>
    </row>
    <row r="835" spans="1:52" x14ac:dyDescent="0.25">
      <c r="A835" s="113"/>
      <c r="B835" s="113"/>
      <c r="C835" s="113"/>
      <c r="D835" s="114"/>
      <c r="E835" s="113"/>
      <c r="F835" s="113"/>
      <c r="G835" s="113"/>
      <c r="H835" s="113"/>
      <c r="I835" s="115"/>
      <c r="J835" s="113"/>
      <c r="K835" s="113"/>
      <c r="L835" s="113"/>
      <c r="M835" s="118"/>
      <c r="N835" s="118"/>
      <c r="O835" s="118"/>
      <c r="P835" s="118"/>
      <c r="Q835" s="118"/>
      <c r="R835" s="118"/>
      <c r="S835" s="118"/>
      <c r="T835" s="118"/>
      <c r="U835" s="118"/>
      <c r="V835" s="118"/>
      <c r="W835" s="118"/>
      <c r="X835" s="118"/>
      <c r="Y835" s="118"/>
      <c r="Z835" s="118"/>
      <c r="AA835" s="118"/>
      <c r="AB835" s="118"/>
      <c r="AC835" s="118"/>
      <c r="AD835" s="118"/>
      <c r="AE835" s="118"/>
      <c r="AF835" s="118"/>
      <c r="AG835" s="118"/>
      <c r="AH835" s="118"/>
      <c r="AI835" s="118"/>
      <c r="AJ835" s="118"/>
      <c r="AK835" s="118"/>
      <c r="AL835" s="118"/>
      <c r="AM835" s="118"/>
      <c r="AN835" s="118"/>
      <c r="AO835" s="118"/>
      <c r="AP835" s="118"/>
      <c r="AQ835" s="118"/>
      <c r="AR835" s="118"/>
      <c r="AS835" s="118"/>
      <c r="AT835" s="118"/>
      <c r="AU835" s="118"/>
      <c r="AV835" s="118"/>
      <c r="AW835" s="118"/>
      <c r="AX835" s="165" t="str">
        <f t="shared" si="13"/>
        <v/>
      </c>
      <c r="AY835" s="113"/>
      <c r="AZ835" s="113"/>
    </row>
    <row r="836" spans="1:52" x14ac:dyDescent="0.25">
      <c r="A836" s="113"/>
      <c r="B836" s="113"/>
      <c r="C836" s="113"/>
      <c r="D836" s="114"/>
      <c r="E836" s="113"/>
      <c r="F836" s="113"/>
      <c r="G836" s="113"/>
      <c r="H836" s="113"/>
      <c r="I836" s="115"/>
      <c r="J836" s="113"/>
      <c r="K836" s="113"/>
      <c r="L836" s="113"/>
      <c r="M836" s="118"/>
      <c r="N836" s="118"/>
      <c r="O836" s="118"/>
      <c r="P836" s="118"/>
      <c r="Q836" s="118"/>
      <c r="R836" s="118"/>
      <c r="S836" s="118"/>
      <c r="T836" s="118"/>
      <c r="U836" s="118"/>
      <c r="V836" s="118"/>
      <c r="W836" s="118"/>
      <c r="X836" s="118"/>
      <c r="Y836" s="118"/>
      <c r="Z836" s="118"/>
      <c r="AA836" s="118"/>
      <c r="AB836" s="118"/>
      <c r="AC836" s="118"/>
      <c r="AD836" s="118"/>
      <c r="AE836" s="118"/>
      <c r="AF836" s="118"/>
      <c r="AG836" s="118"/>
      <c r="AH836" s="118"/>
      <c r="AI836" s="118"/>
      <c r="AJ836" s="118"/>
      <c r="AK836" s="118"/>
      <c r="AL836" s="118"/>
      <c r="AM836" s="118"/>
      <c r="AN836" s="118"/>
      <c r="AO836" s="118"/>
      <c r="AP836" s="118"/>
      <c r="AQ836" s="118"/>
      <c r="AR836" s="118"/>
      <c r="AS836" s="118"/>
      <c r="AT836" s="118"/>
      <c r="AU836" s="118"/>
      <c r="AV836" s="118"/>
      <c r="AW836" s="118"/>
      <c r="AX836" s="165" t="str">
        <f t="shared" si="13"/>
        <v/>
      </c>
      <c r="AY836" s="113"/>
      <c r="AZ836" s="113"/>
    </row>
    <row r="837" spans="1:52" x14ac:dyDescent="0.25">
      <c r="A837" s="113"/>
      <c r="B837" s="113"/>
      <c r="C837" s="113"/>
      <c r="D837" s="114"/>
      <c r="E837" s="113"/>
      <c r="F837" s="113"/>
      <c r="G837" s="113"/>
      <c r="H837" s="113"/>
      <c r="I837" s="115"/>
      <c r="J837" s="113"/>
      <c r="K837" s="113"/>
      <c r="L837" s="113"/>
      <c r="M837" s="118"/>
      <c r="N837" s="118"/>
      <c r="O837" s="118"/>
      <c r="P837" s="118"/>
      <c r="Q837" s="118"/>
      <c r="R837" s="118"/>
      <c r="S837" s="118"/>
      <c r="T837" s="118"/>
      <c r="U837" s="118"/>
      <c r="V837" s="118"/>
      <c r="W837" s="118"/>
      <c r="X837" s="118"/>
      <c r="Y837" s="118"/>
      <c r="Z837" s="118"/>
      <c r="AA837" s="118"/>
      <c r="AB837" s="118"/>
      <c r="AC837" s="118"/>
      <c r="AD837" s="118"/>
      <c r="AE837" s="118"/>
      <c r="AF837" s="118"/>
      <c r="AG837" s="118"/>
      <c r="AH837" s="118"/>
      <c r="AI837" s="118"/>
      <c r="AJ837" s="118"/>
      <c r="AK837" s="118"/>
      <c r="AL837" s="118"/>
      <c r="AM837" s="118"/>
      <c r="AN837" s="118"/>
      <c r="AO837" s="118"/>
      <c r="AP837" s="118"/>
      <c r="AQ837" s="118"/>
      <c r="AR837" s="118"/>
      <c r="AS837" s="118"/>
      <c r="AT837" s="118"/>
      <c r="AU837" s="118"/>
      <c r="AV837" s="118"/>
      <c r="AW837" s="118"/>
      <c r="AX837" s="165" t="str">
        <f t="shared" si="13"/>
        <v/>
      </c>
      <c r="AY837" s="113"/>
      <c r="AZ837" s="113"/>
    </row>
    <row r="838" spans="1:52" x14ac:dyDescent="0.25">
      <c r="A838" s="113"/>
      <c r="B838" s="113"/>
      <c r="C838" s="113"/>
      <c r="D838" s="114"/>
      <c r="E838" s="113"/>
      <c r="F838" s="113"/>
      <c r="G838" s="113"/>
      <c r="H838" s="113"/>
      <c r="I838" s="115"/>
      <c r="J838" s="113"/>
      <c r="K838" s="113"/>
      <c r="L838" s="113"/>
      <c r="M838" s="118"/>
      <c r="N838" s="118"/>
      <c r="O838" s="118"/>
      <c r="P838" s="118"/>
      <c r="Q838" s="118"/>
      <c r="R838" s="118"/>
      <c r="S838" s="118"/>
      <c r="T838" s="118"/>
      <c r="U838" s="118"/>
      <c r="V838" s="118"/>
      <c r="W838" s="118"/>
      <c r="X838" s="118"/>
      <c r="Y838" s="118"/>
      <c r="Z838" s="118"/>
      <c r="AA838" s="118"/>
      <c r="AB838" s="118"/>
      <c r="AC838" s="118"/>
      <c r="AD838" s="118"/>
      <c r="AE838" s="118"/>
      <c r="AF838" s="118"/>
      <c r="AG838" s="118"/>
      <c r="AH838" s="118"/>
      <c r="AI838" s="118"/>
      <c r="AJ838" s="118"/>
      <c r="AK838" s="118"/>
      <c r="AL838" s="118"/>
      <c r="AM838" s="118"/>
      <c r="AN838" s="118"/>
      <c r="AO838" s="118"/>
      <c r="AP838" s="118"/>
      <c r="AQ838" s="118"/>
      <c r="AR838" s="118"/>
      <c r="AS838" s="118"/>
      <c r="AT838" s="118"/>
      <c r="AU838" s="118"/>
      <c r="AV838" s="118"/>
      <c r="AW838" s="118"/>
      <c r="AX838" s="165" t="str">
        <f t="shared" si="13"/>
        <v/>
      </c>
      <c r="AY838" s="113"/>
      <c r="AZ838" s="113"/>
    </row>
    <row r="839" spans="1:52" x14ac:dyDescent="0.25">
      <c r="A839" s="113"/>
      <c r="B839" s="113"/>
      <c r="C839" s="113"/>
      <c r="D839" s="114"/>
      <c r="E839" s="113"/>
      <c r="F839" s="113"/>
      <c r="G839" s="113"/>
      <c r="H839" s="113"/>
      <c r="I839" s="115"/>
      <c r="J839" s="113"/>
      <c r="K839" s="113"/>
      <c r="L839" s="113"/>
      <c r="M839" s="118"/>
      <c r="N839" s="118"/>
      <c r="O839" s="118"/>
      <c r="P839" s="118"/>
      <c r="Q839" s="118"/>
      <c r="R839" s="118"/>
      <c r="S839" s="118"/>
      <c r="T839" s="118"/>
      <c r="U839" s="118"/>
      <c r="V839" s="118"/>
      <c r="W839" s="118"/>
      <c r="X839" s="118"/>
      <c r="Y839" s="118"/>
      <c r="Z839" s="118"/>
      <c r="AA839" s="118"/>
      <c r="AB839" s="118"/>
      <c r="AC839" s="118"/>
      <c r="AD839" s="118"/>
      <c r="AE839" s="118"/>
      <c r="AF839" s="118"/>
      <c r="AG839" s="118"/>
      <c r="AH839" s="118"/>
      <c r="AI839" s="118"/>
      <c r="AJ839" s="118"/>
      <c r="AK839" s="118"/>
      <c r="AL839" s="118"/>
      <c r="AM839" s="118"/>
      <c r="AN839" s="118"/>
      <c r="AO839" s="118"/>
      <c r="AP839" s="118"/>
      <c r="AQ839" s="118"/>
      <c r="AR839" s="118"/>
      <c r="AS839" s="118"/>
      <c r="AT839" s="118"/>
      <c r="AU839" s="118"/>
      <c r="AV839" s="118"/>
      <c r="AW839" s="118"/>
      <c r="AX839" s="165" t="str">
        <f t="shared" si="13"/>
        <v/>
      </c>
      <c r="AY839" s="113"/>
      <c r="AZ839" s="113"/>
    </row>
    <row r="840" spans="1:52" x14ac:dyDescent="0.25">
      <c r="A840" s="113"/>
      <c r="B840" s="113"/>
      <c r="C840" s="113"/>
      <c r="D840" s="114"/>
      <c r="E840" s="113"/>
      <c r="F840" s="113"/>
      <c r="G840" s="113"/>
      <c r="H840" s="113"/>
      <c r="I840" s="115"/>
      <c r="J840" s="113"/>
      <c r="K840" s="113"/>
      <c r="L840" s="113"/>
      <c r="M840" s="118"/>
      <c r="N840" s="118"/>
      <c r="O840" s="118"/>
      <c r="P840" s="118"/>
      <c r="Q840" s="118"/>
      <c r="R840" s="118"/>
      <c r="S840" s="118"/>
      <c r="T840" s="118"/>
      <c r="U840" s="118"/>
      <c r="V840" s="118"/>
      <c r="W840" s="118"/>
      <c r="X840" s="118"/>
      <c r="Y840" s="118"/>
      <c r="Z840" s="118"/>
      <c r="AA840" s="118"/>
      <c r="AB840" s="118"/>
      <c r="AC840" s="118"/>
      <c r="AD840" s="118"/>
      <c r="AE840" s="118"/>
      <c r="AF840" s="118"/>
      <c r="AG840" s="118"/>
      <c r="AH840" s="118"/>
      <c r="AI840" s="118"/>
      <c r="AJ840" s="118"/>
      <c r="AK840" s="118"/>
      <c r="AL840" s="118"/>
      <c r="AM840" s="118"/>
      <c r="AN840" s="118"/>
      <c r="AO840" s="118"/>
      <c r="AP840" s="118"/>
      <c r="AQ840" s="118"/>
      <c r="AR840" s="118"/>
      <c r="AS840" s="118"/>
      <c r="AT840" s="118"/>
      <c r="AU840" s="118"/>
      <c r="AV840" s="118"/>
      <c r="AW840" s="118"/>
      <c r="AX840" s="165" t="str">
        <f t="shared" si="13"/>
        <v/>
      </c>
      <c r="AY840" s="113"/>
      <c r="AZ840" s="113"/>
    </row>
    <row r="841" spans="1:52" x14ac:dyDescent="0.25">
      <c r="A841" s="113"/>
      <c r="B841" s="113"/>
      <c r="C841" s="113"/>
      <c r="D841" s="114"/>
      <c r="E841" s="113"/>
      <c r="F841" s="113"/>
      <c r="G841" s="113"/>
      <c r="H841" s="113"/>
      <c r="I841" s="115"/>
      <c r="J841" s="113"/>
      <c r="K841" s="113"/>
      <c r="L841" s="113"/>
      <c r="M841" s="118"/>
      <c r="N841" s="118"/>
      <c r="O841" s="118"/>
      <c r="P841" s="118"/>
      <c r="Q841" s="118"/>
      <c r="R841" s="118"/>
      <c r="S841" s="118"/>
      <c r="T841" s="118"/>
      <c r="U841" s="118"/>
      <c r="V841" s="118"/>
      <c r="W841" s="118"/>
      <c r="X841" s="118"/>
      <c r="Y841" s="118"/>
      <c r="Z841" s="118"/>
      <c r="AA841" s="118"/>
      <c r="AB841" s="118"/>
      <c r="AC841" s="118"/>
      <c r="AD841" s="118"/>
      <c r="AE841" s="118"/>
      <c r="AF841" s="118"/>
      <c r="AG841" s="118"/>
      <c r="AH841" s="118"/>
      <c r="AI841" s="118"/>
      <c r="AJ841" s="118"/>
      <c r="AK841" s="118"/>
      <c r="AL841" s="118"/>
      <c r="AM841" s="118"/>
      <c r="AN841" s="118"/>
      <c r="AO841" s="118"/>
      <c r="AP841" s="118"/>
      <c r="AQ841" s="118"/>
      <c r="AR841" s="118"/>
      <c r="AS841" s="118"/>
      <c r="AT841" s="118"/>
      <c r="AU841" s="118"/>
      <c r="AV841" s="118"/>
      <c r="AW841" s="118"/>
      <c r="AX841" s="165" t="str">
        <f t="shared" si="13"/>
        <v/>
      </c>
      <c r="AY841" s="113"/>
      <c r="AZ841" s="113"/>
    </row>
    <row r="842" spans="1:52" x14ac:dyDescent="0.25">
      <c r="A842" s="113"/>
      <c r="B842" s="113"/>
      <c r="C842" s="113"/>
      <c r="D842" s="114"/>
      <c r="E842" s="113"/>
      <c r="F842" s="113"/>
      <c r="G842" s="113"/>
      <c r="H842" s="113"/>
      <c r="I842" s="115"/>
      <c r="J842" s="113"/>
      <c r="K842" s="113"/>
      <c r="L842" s="113"/>
      <c r="M842" s="118"/>
      <c r="N842" s="118"/>
      <c r="O842" s="118"/>
      <c r="P842" s="118"/>
      <c r="Q842" s="118"/>
      <c r="R842" s="118"/>
      <c r="S842" s="118"/>
      <c r="T842" s="118"/>
      <c r="U842" s="118"/>
      <c r="V842" s="118"/>
      <c r="W842" s="118"/>
      <c r="X842" s="118"/>
      <c r="Y842" s="118"/>
      <c r="Z842" s="118"/>
      <c r="AA842" s="118"/>
      <c r="AB842" s="118"/>
      <c r="AC842" s="118"/>
      <c r="AD842" s="118"/>
      <c r="AE842" s="118"/>
      <c r="AF842" s="118"/>
      <c r="AG842" s="118"/>
      <c r="AH842" s="118"/>
      <c r="AI842" s="118"/>
      <c r="AJ842" s="118"/>
      <c r="AK842" s="118"/>
      <c r="AL842" s="118"/>
      <c r="AM842" s="118"/>
      <c r="AN842" s="118"/>
      <c r="AO842" s="118"/>
      <c r="AP842" s="118"/>
      <c r="AQ842" s="118"/>
      <c r="AR842" s="118"/>
      <c r="AS842" s="118"/>
      <c r="AT842" s="118"/>
      <c r="AU842" s="118"/>
      <c r="AV842" s="118"/>
      <c r="AW842" s="118"/>
      <c r="AX842" s="165" t="str">
        <f t="shared" si="13"/>
        <v/>
      </c>
      <c r="AY842" s="113"/>
      <c r="AZ842" s="113"/>
    </row>
    <row r="843" spans="1:52" x14ac:dyDescent="0.25">
      <c r="A843" s="113"/>
      <c r="B843" s="113"/>
      <c r="C843" s="113"/>
      <c r="D843" s="114"/>
      <c r="E843" s="113"/>
      <c r="F843" s="113"/>
      <c r="G843" s="113"/>
      <c r="H843" s="113"/>
      <c r="I843" s="115"/>
      <c r="J843" s="113"/>
      <c r="K843" s="113"/>
      <c r="L843" s="113"/>
      <c r="M843" s="118"/>
      <c r="N843" s="118"/>
      <c r="O843" s="118"/>
      <c r="P843" s="118"/>
      <c r="Q843" s="118"/>
      <c r="R843" s="118"/>
      <c r="S843" s="118"/>
      <c r="T843" s="118"/>
      <c r="U843" s="118"/>
      <c r="V843" s="118"/>
      <c r="W843" s="118"/>
      <c r="X843" s="118"/>
      <c r="Y843" s="118"/>
      <c r="Z843" s="118"/>
      <c r="AA843" s="118"/>
      <c r="AB843" s="118"/>
      <c r="AC843" s="118"/>
      <c r="AD843" s="118"/>
      <c r="AE843" s="118"/>
      <c r="AF843" s="118"/>
      <c r="AG843" s="118"/>
      <c r="AH843" s="118"/>
      <c r="AI843" s="118"/>
      <c r="AJ843" s="118"/>
      <c r="AK843" s="118"/>
      <c r="AL843" s="118"/>
      <c r="AM843" s="118"/>
      <c r="AN843" s="118"/>
      <c r="AO843" s="118"/>
      <c r="AP843" s="118"/>
      <c r="AQ843" s="118"/>
      <c r="AR843" s="118"/>
      <c r="AS843" s="118"/>
      <c r="AT843" s="118"/>
      <c r="AU843" s="118"/>
      <c r="AV843" s="118"/>
      <c r="AW843" s="118"/>
      <c r="AX843" s="165" t="str">
        <f t="shared" si="13"/>
        <v/>
      </c>
      <c r="AY843" s="113"/>
      <c r="AZ843" s="113"/>
    </row>
    <row r="844" spans="1:52" x14ac:dyDescent="0.25">
      <c r="A844" s="113"/>
      <c r="B844" s="113"/>
      <c r="C844" s="113"/>
      <c r="D844" s="114"/>
      <c r="E844" s="113"/>
      <c r="F844" s="113"/>
      <c r="G844" s="113"/>
      <c r="H844" s="113"/>
      <c r="I844" s="115"/>
      <c r="J844" s="113"/>
      <c r="K844" s="113"/>
      <c r="L844" s="113"/>
      <c r="M844" s="118"/>
      <c r="N844" s="118"/>
      <c r="O844" s="118"/>
      <c r="P844" s="118"/>
      <c r="Q844" s="118"/>
      <c r="R844" s="118"/>
      <c r="S844" s="118"/>
      <c r="T844" s="118"/>
      <c r="U844" s="118"/>
      <c r="V844" s="118"/>
      <c r="W844" s="118"/>
      <c r="X844" s="118"/>
      <c r="Y844" s="118"/>
      <c r="Z844" s="118"/>
      <c r="AA844" s="118"/>
      <c r="AB844" s="118"/>
      <c r="AC844" s="118"/>
      <c r="AD844" s="118"/>
      <c r="AE844" s="118"/>
      <c r="AF844" s="118"/>
      <c r="AG844" s="118"/>
      <c r="AH844" s="118"/>
      <c r="AI844" s="118"/>
      <c r="AJ844" s="118"/>
      <c r="AK844" s="118"/>
      <c r="AL844" s="118"/>
      <c r="AM844" s="118"/>
      <c r="AN844" s="118"/>
      <c r="AO844" s="118"/>
      <c r="AP844" s="118"/>
      <c r="AQ844" s="118"/>
      <c r="AR844" s="118"/>
      <c r="AS844" s="118"/>
      <c r="AT844" s="118"/>
      <c r="AU844" s="118"/>
      <c r="AV844" s="118"/>
      <c r="AW844" s="118"/>
      <c r="AX844" s="165" t="str">
        <f t="shared" si="13"/>
        <v/>
      </c>
      <c r="AY844" s="113"/>
      <c r="AZ844" s="113"/>
    </row>
    <row r="845" spans="1:52" x14ac:dyDescent="0.25">
      <c r="A845" s="113"/>
      <c r="B845" s="113"/>
      <c r="C845" s="113"/>
      <c r="D845" s="114"/>
      <c r="E845" s="113"/>
      <c r="F845" s="113"/>
      <c r="G845" s="113"/>
      <c r="H845" s="113"/>
      <c r="I845" s="115"/>
      <c r="J845" s="113"/>
      <c r="K845" s="113"/>
      <c r="L845" s="113"/>
      <c r="M845" s="118"/>
      <c r="N845" s="118"/>
      <c r="O845" s="118"/>
      <c r="P845" s="118"/>
      <c r="Q845" s="118"/>
      <c r="R845" s="118"/>
      <c r="S845" s="118"/>
      <c r="T845" s="118"/>
      <c r="U845" s="118"/>
      <c r="V845" s="118"/>
      <c r="W845" s="118"/>
      <c r="X845" s="118"/>
      <c r="Y845" s="118"/>
      <c r="Z845" s="118"/>
      <c r="AA845" s="118"/>
      <c r="AB845" s="118"/>
      <c r="AC845" s="118"/>
      <c r="AD845" s="118"/>
      <c r="AE845" s="118"/>
      <c r="AF845" s="118"/>
      <c r="AG845" s="118"/>
      <c r="AH845" s="118"/>
      <c r="AI845" s="118"/>
      <c r="AJ845" s="118"/>
      <c r="AK845" s="118"/>
      <c r="AL845" s="118"/>
      <c r="AM845" s="118"/>
      <c r="AN845" s="118"/>
      <c r="AO845" s="118"/>
      <c r="AP845" s="118"/>
      <c r="AQ845" s="118"/>
      <c r="AR845" s="118"/>
      <c r="AS845" s="118"/>
      <c r="AT845" s="118"/>
      <c r="AU845" s="118"/>
      <c r="AV845" s="118"/>
      <c r="AW845" s="118"/>
      <c r="AX845" s="165" t="str">
        <f t="shared" si="13"/>
        <v/>
      </c>
      <c r="AY845" s="113"/>
      <c r="AZ845" s="113"/>
    </row>
    <row r="846" spans="1:52" x14ac:dyDescent="0.25">
      <c r="A846" s="113"/>
      <c r="B846" s="113"/>
      <c r="C846" s="113"/>
      <c r="D846" s="114"/>
      <c r="E846" s="113"/>
      <c r="F846" s="113"/>
      <c r="G846" s="113"/>
      <c r="H846" s="113"/>
      <c r="I846" s="115"/>
      <c r="J846" s="113"/>
      <c r="K846" s="113"/>
      <c r="L846" s="113"/>
      <c r="M846" s="118"/>
      <c r="N846" s="118"/>
      <c r="O846" s="118"/>
      <c r="P846" s="118"/>
      <c r="Q846" s="118"/>
      <c r="R846" s="118"/>
      <c r="S846" s="118"/>
      <c r="T846" s="118"/>
      <c r="U846" s="118"/>
      <c r="V846" s="118"/>
      <c r="W846" s="118"/>
      <c r="X846" s="118"/>
      <c r="Y846" s="118"/>
      <c r="Z846" s="118"/>
      <c r="AA846" s="118"/>
      <c r="AB846" s="118"/>
      <c r="AC846" s="118"/>
      <c r="AD846" s="118"/>
      <c r="AE846" s="118"/>
      <c r="AF846" s="118"/>
      <c r="AG846" s="118"/>
      <c r="AH846" s="118"/>
      <c r="AI846" s="118"/>
      <c r="AJ846" s="118"/>
      <c r="AK846" s="118"/>
      <c r="AL846" s="118"/>
      <c r="AM846" s="118"/>
      <c r="AN846" s="118"/>
      <c r="AO846" s="118"/>
      <c r="AP846" s="118"/>
      <c r="AQ846" s="118"/>
      <c r="AR846" s="118"/>
      <c r="AS846" s="118"/>
      <c r="AT846" s="118"/>
      <c r="AU846" s="118"/>
      <c r="AV846" s="118"/>
      <c r="AW846" s="118"/>
      <c r="AX846" s="165" t="str">
        <f t="shared" si="13"/>
        <v/>
      </c>
      <c r="AY846" s="113"/>
      <c r="AZ846" s="113"/>
    </row>
    <row r="847" spans="1:52" x14ac:dyDescent="0.25">
      <c r="A847" s="113"/>
      <c r="B847" s="113"/>
      <c r="C847" s="113"/>
      <c r="D847" s="114"/>
      <c r="E847" s="113"/>
      <c r="F847" s="113"/>
      <c r="G847" s="113"/>
      <c r="H847" s="113"/>
      <c r="I847" s="115"/>
      <c r="J847" s="113"/>
      <c r="K847" s="113"/>
      <c r="L847" s="113"/>
      <c r="M847" s="118"/>
      <c r="N847" s="118"/>
      <c r="O847" s="118"/>
      <c r="P847" s="118"/>
      <c r="Q847" s="118"/>
      <c r="R847" s="118"/>
      <c r="S847" s="118"/>
      <c r="T847" s="118"/>
      <c r="U847" s="118"/>
      <c r="V847" s="118"/>
      <c r="W847" s="118"/>
      <c r="X847" s="118"/>
      <c r="Y847" s="118"/>
      <c r="Z847" s="118"/>
      <c r="AA847" s="118"/>
      <c r="AB847" s="118"/>
      <c r="AC847" s="118"/>
      <c r="AD847" s="118"/>
      <c r="AE847" s="118"/>
      <c r="AF847" s="118"/>
      <c r="AG847" s="118"/>
      <c r="AH847" s="118"/>
      <c r="AI847" s="118"/>
      <c r="AJ847" s="118"/>
      <c r="AK847" s="118"/>
      <c r="AL847" s="118"/>
      <c r="AM847" s="118"/>
      <c r="AN847" s="118"/>
      <c r="AO847" s="118"/>
      <c r="AP847" s="118"/>
      <c r="AQ847" s="118"/>
      <c r="AR847" s="118"/>
      <c r="AS847" s="118"/>
      <c r="AT847" s="118"/>
      <c r="AU847" s="118"/>
      <c r="AV847" s="118"/>
      <c r="AW847" s="118"/>
      <c r="AX847" s="165" t="str">
        <f t="shared" si="13"/>
        <v/>
      </c>
      <c r="AY847" s="113"/>
      <c r="AZ847" s="113"/>
    </row>
    <row r="848" spans="1:52" x14ac:dyDescent="0.25">
      <c r="A848" s="113"/>
      <c r="B848" s="113"/>
      <c r="C848" s="113"/>
      <c r="D848" s="114"/>
      <c r="E848" s="113"/>
      <c r="F848" s="113"/>
      <c r="G848" s="113"/>
      <c r="H848" s="113"/>
      <c r="I848" s="115"/>
      <c r="J848" s="113"/>
      <c r="K848" s="113"/>
      <c r="L848" s="113"/>
      <c r="M848" s="118"/>
      <c r="N848" s="118"/>
      <c r="O848" s="118"/>
      <c r="P848" s="118"/>
      <c r="Q848" s="118"/>
      <c r="R848" s="118"/>
      <c r="S848" s="118"/>
      <c r="T848" s="118"/>
      <c r="U848" s="118"/>
      <c r="V848" s="118"/>
      <c r="W848" s="118"/>
      <c r="X848" s="118"/>
      <c r="Y848" s="118"/>
      <c r="Z848" s="118"/>
      <c r="AA848" s="118"/>
      <c r="AB848" s="118"/>
      <c r="AC848" s="118"/>
      <c r="AD848" s="118"/>
      <c r="AE848" s="118"/>
      <c r="AF848" s="118"/>
      <c r="AG848" s="118"/>
      <c r="AH848" s="118"/>
      <c r="AI848" s="118"/>
      <c r="AJ848" s="118"/>
      <c r="AK848" s="118"/>
      <c r="AL848" s="118"/>
      <c r="AM848" s="118"/>
      <c r="AN848" s="118"/>
      <c r="AO848" s="118"/>
      <c r="AP848" s="118"/>
      <c r="AQ848" s="118"/>
      <c r="AR848" s="118"/>
      <c r="AS848" s="118"/>
      <c r="AT848" s="118"/>
      <c r="AU848" s="118"/>
      <c r="AV848" s="118"/>
      <c r="AW848" s="118"/>
      <c r="AX848" s="165" t="str">
        <f t="shared" si="13"/>
        <v/>
      </c>
      <c r="AY848" s="113"/>
      <c r="AZ848" s="113"/>
    </row>
    <row r="849" spans="1:52" x14ac:dyDescent="0.25">
      <c r="A849" s="113"/>
      <c r="B849" s="113"/>
      <c r="C849" s="113"/>
      <c r="D849" s="114"/>
      <c r="E849" s="113"/>
      <c r="F849" s="113"/>
      <c r="G849" s="113"/>
      <c r="H849" s="113"/>
      <c r="I849" s="115"/>
      <c r="J849" s="113"/>
      <c r="K849" s="113"/>
      <c r="L849" s="113"/>
      <c r="M849" s="118"/>
      <c r="N849" s="118"/>
      <c r="O849" s="118"/>
      <c r="P849" s="118"/>
      <c r="Q849" s="118"/>
      <c r="R849" s="118"/>
      <c r="S849" s="118"/>
      <c r="T849" s="118"/>
      <c r="U849" s="118"/>
      <c r="V849" s="118"/>
      <c r="W849" s="118"/>
      <c r="X849" s="118"/>
      <c r="Y849" s="118"/>
      <c r="Z849" s="118"/>
      <c r="AA849" s="118"/>
      <c r="AB849" s="118"/>
      <c r="AC849" s="118"/>
      <c r="AD849" s="118"/>
      <c r="AE849" s="118"/>
      <c r="AF849" s="118"/>
      <c r="AG849" s="118"/>
      <c r="AH849" s="118"/>
      <c r="AI849" s="118"/>
      <c r="AJ849" s="118"/>
      <c r="AK849" s="118"/>
      <c r="AL849" s="118"/>
      <c r="AM849" s="118"/>
      <c r="AN849" s="118"/>
      <c r="AO849" s="118"/>
      <c r="AP849" s="118"/>
      <c r="AQ849" s="118"/>
      <c r="AR849" s="118"/>
      <c r="AS849" s="118"/>
      <c r="AT849" s="118"/>
      <c r="AU849" s="118"/>
      <c r="AV849" s="118"/>
      <c r="AW849" s="118"/>
      <c r="AX849" s="165" t="str">
        <f t="shared" si="13"/>
        <v/>
      </c>
      <c r="AY849" s="113"/>
      <c r="AZ849" s="113"/>
    </row>
    <row r="850" spans="1:52" x14ac:dyDescent="0.25">
      <c r="A850" s="113"/>
      <c r="B850" s="113"/>
      <c r="C850" s="113"/>
      <c r="D850" s="114"/>
      <c r="E850" s="113"/>
      <c r="F850" s="113"/>
      <c r="G850" s="113"/>
      <c r="H850" s="113"/>
      <c r="I850" s="115"/>
      <c r="J850" s="113"/>
      <c r="K850" s="113"/>
      <c r="L850" s="113"/>
      <c r="M850" s="118"/>
      <c r="N850" s="118"/>
      <c r="O850" s="118"/>
      <c r="P850" s="118"/>
      <c r="Q850" s="118"/>
      <c r="R850" s="118"/>
      <c r="S850" s="118"/>
      <c r="T850" s="118"/>
      <c r="U850" s="118"/>
      <c r="V850" s="118"/>
      <c r="W850" s="118"/>
      <c r="X850" s="118"/>
      <c r="Y850" s="118"/>
      <c r="Z850" s="118"/>
      <c r="AA850" s="118"/>
      <c r="AB850" s="118"/>
      <c r="AC850" s="118"/>
      <c r="AD850" s="118"/>
      <c r="AE850" s="118"/>
      <c r="AF850" s="118"/>
      <c r="AG850" s="118"/>
      <c r="AH850" s="118"/>
      <c r="AI850" s="118"/>
      <c r="AJ850" s="118"/>
      <c r="AK850" s="118"/>
      <c r="AL850" s="118"/>
      <c r="AM850" s="118"/>
      <c r="AN850" s="118"/>
      <c r="AO850" s="118"/>
      <c r="AP850" s="118"/>
      <c r="AQ850" s="118"/>
      <c r="AR850" s="118"/>
      <c r="AS850" s="118"/>
      <c r="AT850" s="118"/>
      <c r="AU850" s="118"/>
      <c r="AV850" s="118"/>
      <c r="AW850" s="118"/>
      <c r="AX850" s="165" t="str">
        <f t="shared" si="13"/>
        <v/>
      </c>
      <c r="AY850" s="113"/>
      <c r="AZ850" s="113"/>
    </row>
    <row r="851" spans="1:52" x14ac:dyDescent="0.25">
      <c r="A851" s="113"/>
      <c r="B851" s="113"/>
      <c r="C851" s="113"/>
      <c r="D851" s="114"/>
      <c r="E851" s="113"/>
      <c r="F851" s="113"/>
      <c r="G851" s="113"/>
      <c r="H851" s="113"/>
      <c r="I851" s="115"/>
      <c r="J851" s="113"/>
      <c r="K851" s="113"/>
      <c r="L851" s="113"/>
      <c r="M851" s="118"/>
      <c r="N851" s="118"/>
      <c r="O851" s="118"/>
      <c r="P851" s="118"/>
      <c r="Q851" s="118"/>
      <c r="R851" s="118"/>
      <c r="S851" s="118"/>
      <c r="T851" s="118"/>
      <c r="U851" s="118"/>
      <c r="V851" s="118"/>
      <c r="W851" s="118"/>
      <c r="X851" s="118"/>
      <c r="Y851" s="118"/>
      <c r="Z851" s="118"/>
      <c r="AA851" s="118"/>
      <c r="AB851" s="118"/>
      <c r="AC851" s="118"/>
      <c r="AD851" s="118"/>
      <c r="AE851" s="118"/>
      <c r="AF851" s="118"/>
      <c r="AG851" s="118"/>
      <c r="AH851" s="118"/>
      <c r="AI851" s="118"/>
      <c r="AJ851" s="118"/>
      <c r="AK851" s="118"/>
      <c r="AL851" s="118"/>
      <c r="AM851" s="118"/>
      <c r="AN851" s="118"/>
      <c r="AO851" s="118"/>
      <c r="AP851" s="118"/>
      <c r="AQ851" s="118"/>
      <c r="AR851" s="118"/>
      <c r="AS851" s="118"/>
      <c r="AT851" s="118"/>
      <c r="AU851" s="118"/>
      <c r="AV851" s="118"/>
      <c r="AW851" s="118"/>
      <c r="AX851" s="165" t="str">
        <f t="shared" si="13"/>
        <v/>
      </c>
      <c r="AY851" s="113"/>
      <c r="AZ851" s="113"/>
    </row>
    <row r="852" spans="1:52" x14ac:dyDescent="0.25">
      <c r="A852" s="113"/>
      <c r="B852" s="113"/>
      <c r="C852" s="113"/>
      <c r="D852" s="114"/>
      <c r="E852" s="113"/>
      <c r="F852" s="113"/>
      <c r="G852" s="113"/>
      <c r="H852" s="113"/>
      <c r="I852" s="115"/>
      <c r="J852" s="113"/>
      <c r="K852" s="113"/>
      <c r="L852" s="113"/>
      <c r="M852" s="118"/>
      <c r="N852" s="118"/>
      <c r="O852" s="118"/>
      <c r="P852" s="118"/>
      <c r="Q852" s="118"/>
      <c r="R852" s="118"/>
      <c r="S852" s="118"/>
      <c r="T852" s="118"/>
      <c r="U852" s="118"/>
      <c r="V852" s="118"/>
      <c r="W852" s="118"/>
      <c r="X852" s="118"/>
      <c r="Y852" s="118"/>
      <c r="Z852" s="118"/>
      <c r="AA852" s="118"/>
      <c r="AB852" s="118"/>
      <c r="AC852" s="118"/>
      <c r="AD852" s="118"/>
      <c r="AE852" s="118"/>
      <c r="AF852" s="118"/>
      <c r="AG852" s="118"/>
      <c r="AH852" s="118"/>
      <c r="AI852" s="118"/>
      <c r="AJ852" s="118"/>
      <c r="AK852" s="118"/>
      <c r="AL852" s="118"/>
      <c r="AM852" s="118"/>
      <c r="AN852" s="118"/>
      <c r="AO852" s="118"/>
      <c r="AP852" s="118"/>
      <c r="AQ852" s="118"/>
      <c r="AR852" s="118"/>
      <c r="AS852" s="118"/>
      <c r="AT852" s="118"/>
      <c r="AU852" s="118"/>
      <c r="AV852" s="118"/>
      <c r="AW852" s="118"/>
      <c r="AX852" s="165" t="str">
        <f t="shared" si="13"/>
        <v/>
      </c>
      <c r="AY852" s="113"/>
      <c r="AZ852" s="113"/>
    </row>
    <row r="853" spans="1:52" x14ac:dyDescent="0.25">
      <c r="A853" s="113"/>
      <c r="B853" s="113"/>
      <c r="C853" s="113"/>
      <c r="D853" s="114"/>
      <c r="E853" s="113"/>
      <c r="F853" s="113"/>
      <c r="G853" s="113"/>
      <c r="H853" s="113"/>
      <c r="I853" s="115"/>
      <c r="J853" s="113"/>
      <c r="K853" s="113"/>
      <c r="L853" s="113"/>
      <c r="M853" s="118"/>
      <c r="N853" s="118"/>
      <c r="O853" s="118"/>
      <c r="P853" s="118"/>
      <c r="Q853" s="118"/>
      <c r="R853" s="118"/>
      <c r="S853" s="118"/>
      <c r="T853" s="118"/>
      <c r="U853" s="118"/>
      <c r="V853" s="118"/>
      <c r="W853" s="118"/>
      <c r="X853" s="118"/>
      <c r="Y853" s="118"/>
      <c r="Z853" s="118"/>
      <c r="AA853" s="118"/>
      <c r="AB853" s="118"/>
      <c r="AC853" s="118"/>
      <c r="AD853" s="118"/>
      <c r="AE853" s="118"/>
      <c r="AF853" s="118"/>
      <c r="AG853" s="118"/>
      <c r="AH853" s="118"/>
      <c r="AI853" s="118"/>
      <c r="AJ853" s="118"/>
      <c r="AK853" s="118"/>
      <c r="AL853" s="118"/>
      <c r="AM853" s="118"/>
      <c r="AN853" s="118"/>
      <c r="AO853" s="118"/>
      <c r="AP853" s="118"/>
      <c r="AQ853" s="118"/>
      <c r="AR853" s="118"/>
      <c r="AS853" s="118"/>
      <c r="AT853" s="118"/>
      <c r="AU853" s="118"/>
      <c r="AV853" s="118"/>
      <c r="AW853" s="118"/>
      <c r="AX853" s="165" t="str">
        <f t="shared" si="13"/>
        <v/>
      </c>
      <c r="AY853" s="113"/>
      <c r="AZ853" s="113"/>
    </row>
    <row r="854" spans="1:52" x14ac:dyDescent="0.25">
      <c r="A854" s="113"/>
      <c r="B854" s="113"/>
      <c r="C854" s="113"/>
      <c r="D854" s="114"/>
      <c r="E854" s="113"/>
      <c r="F854" s="113"/>
      <c r="G854" s="113"/>
      <c r="H854" s="113"/>
      <c r="I854" s="115"/>
      <c r="J854" s="113"/>
      <c r="K854" s="113"/>
      <c r="L854" s="113"/>
      <c r="M854" s="118"/>
      <c r="N854" s="118"/>
      <c r="O854" s="118"/>
      <c r="P854" s="118"/>
      <c r="Q854" s="118"/>
      <c r="R854" s="118"/>
      <c r="S854" s="118"/>
      <c r="T854" s="118"/>
      <c r="U854" s="118"/>
      <c r="V854" s="118"/>
      <c r="W854" s="118"/>
      <c r="X854" s="118"/>
      <c r="Y854" s="118"/>
      <c r="Z854" s="118"/>
      <c r="AA854" s="118"/>
      <c r="AB854" s="118"/>
      <c r="AC854" s="118"/>
      <c r="AD854" s="118"/>
      <c r="AE854" s="118"/>
      <c r="AF854" s="118"/>
      <c r="AG854" s="118"/>
      <c r="AH854" s="118"/>
      <c r="AI854" s="118"/>
      <c r="AJ854" s="118"/>
      <c r="AK854" s="118"/>
      <c r="AL854" s="118"/>
      <c r="AM854" s="118"/>
      <c r="AN854" s="118"/>
      <c r="AO854" s="118"/>
      <c r="AP854" s="118"/>
      <c r="AQ854" s="118"/>
      <c r="AR854" s="118"/>
      <c r="AS854" s="118"/>
      <c r="AT854" s="118"/>
      <c r="AU854" s="118"/>
      <c r="AV854" s="118"/>
      <c r="AW854" s="118"/>
      <c r="AX854" s="165" t="str">
        <f t="shared" si="13"/>
        <v/>
      </c>
      <c r="AY854" s="113"/>
      <c r="AZ854" s="113"/>
    </row>
    <row r="855" spans="1:52" x14ac:dyDescent="0.25">
      <c r="A855" s="113"/>
      <c r="B855" s="113"/>
      <c r="C855" s="113"/>
      <c r="D855" s="114"/>
      <c r="E855" s="113"/>
      <c r="F855" s="113"/>
      <c r="G855" s="113"/>
      <c r="H855" s="113"/>
      <c r="I855" s="115"/>
      <c r="J855" s="113"/>
      <c r="K855" s="113"/>
      <c r="L855" s="113"/>
      <c r="M855" s="118"/>
      <c r="N855" s="118"/>
      <c r="O855" s="118"/>
      <c r="P855" s="118"/>
      <c r="Q855" s="118"/>
      <c r="R855" s="118"/>
      <c r="S855" s="118"/>
      <c r="T855" s="118"/>
      <c r="U855" s="118"/>
      <c r="V855" s="118"/>
      <c r="W855" s="118"/>
      <c r="X855" s="118"/>
      <c r="Y855" s="118"/>
      <c r="Z855" s="118"/>
      <c r="AA855" s="118"/>
      <c r="AB855" s="118"/>
      <c r="AC855" s="118"/>
      <c r="AD855" s="118"/>
      <c r="AE855" s="118"/>
      <c r="AF855" s="118"/>
      <c r="AG855" s="118"/>
      <c r="AH855" s="118"/>
      <c r="AI855" s="118"/>
      <c r="AJ855" s="118"/>
      <c r="AK855" s="118"/>
      <c r="AL855" s="118"/>
      <c r="AM855" s="118"/>
      <c r="AN855" s="118"/>
      <c r="AO855" s="118"/>
      <c r="AP855" s="118"/>
      <c r="AQ855" s="118"/>
      <c r="AR855" s="118"/>
      <c r="AS855" s="118"/>
      <c r="AT855" s="118"/>
      <c r="AU855" s="118"/>
      <c r="AV855" s="118"/>
      <c r="AW855" s="118"/>
      <c r="AX855" s="165" t="str">
        <f t="shared" si="13"/>
        <v/>
      </c>
      <c r="AY855" s="113"/>
      <c r="AZ855" s="113"/>
    </row>
    <row r="856" spans="1:52" x14ac:dyDescent="0.25">
      <c r="A856" s="113"/>
      <c r="B856" s="113"/>
      <c r="C856" s="113"/>
      <c r="D856" s="114"/>
      <c r="E856" s="113"/>
      <c r="F856" s="113"/>
      <c r="G856" s="113"/>
      <c r="H856" s="113"/>
      <c r="I856" s="115"/>
      <c r="J856" s="113"/>
      <c r="K856" s="113"/>
      <c r="L856" s="113"/>
      <c r="M856" s="118"/>
      <c r="N856" s="118"/>
      <c r="O856" s="118"/>
      <c r="P856" s="118"/>
      <c r="Q856" s="118"/>
      <c r="R856" s="118"/>
      <c r="S856" s="118"/>
      <c r="T856" s="118"/>
      <c r="U856" s="118"/>
      <c r="V856" s="118"/>
      <c r="W856" s="118"/>
      <c r="X856" s="118"/>
      <c r="Y856" s="118"/>
      <c r="Z856" s="118"/>
      <c r="AA856" s="118"/>
      <c r="AB856" s="118"/>
      <c r="AC856" s="118"/>
      <c r="AD856" s="118"/>
      <c r="AE856" s="118"/>
      <c r="AF856" s="118"/>
      <c r="AG856" s="118"/>
      <c r="AH856" s="118"/>
      <c r="AI856" s="118"/>
      <c r="AJ856" s="118"/>
      <c r="AK856" s="118"/>
      <c r="AL856" s="118"/>
      <c r="AM856" s="118"/>
      <c r="AN856" s="118"/>
      <c r="AO856" s="118"/>
      <c r="AP856" s="118"/>
      <c r="AQ856" s="118"/>
      <c r="AR856" s="118"/>
      <c r="AS856" s="118"/>
      <c r="AT856" s="118"/>
      <c r="AU856" s="118"/>
      <c r="AV856" s="118"/>
      <c r="AW856" s="118"/>
      <c r="AX856" s="165" t="str">
        <f t="shared" si="13"/>
        <v/>
      </c>
      <c r="AY856" s="113"/>
      <c r="AZ856" s="113"/>
    </row>
    <row r="857" spans="1:52" x14ac:dyDescent="0.25">
      <c r="A857" s="113"/>
      <c r="B857" s="113"/>
      <c r="C857" s="113"/>
      <c r="D857" s="114"/>
      <c r="E857" s="113"/>
      <c r="F857" s="113"/>
      <c r="G857" s="113"/>
      <c r="H857" s="113"/>
      <c r="I857" s="115"/>
      <c r="J857" s="113"/>
      <c r="K857" s="113"/>
      <c r="L857" s="113"/>
      <c r="M857" s="118"/>
      <c r="N857" s="118"/>
      <c r="O857" s="118"/>
      <c r="P857" s="118"/>
      <c r="Q857" s="118"/>
      <c r="R857" s="118"/>
      <c r="S857" s="118"/>
      <c r="T857" s="118"/>
      <c r="U857" s="118"/>
      <c r="V857" s="118"/>
      <c r="W857" s="118"/>
      <c r="X857" s="118"/>
      <c r="Y857" s="118"/>
      <c r="Z857" s="118"/>
      <c r="AA857" s="118"/>
      <c r="AB857" s="118"/>
      <c r="AC857" s="118"/>
      <c r="AD857" s="118"/>
      <c r="AE857" s="118"/>
      <c r="AF857" s="118"/>
      <c r="AG857" s="118"/>
      <c r="AH857" s="118"/>
      <c r="AI857" s="118"/>
      <c r="AJ857" s="118"/>
      <c r="AK857" s="118"/>
      <c r="AL857" s="118"/>
      <c r="AM857" s="118"/>
      <c r="AN857" s="118"/>
      <c r="AO857" s="118"/>
      <c r="AP857" s="118"/>
      <c r="AQ857" s="118"/>
      <c r="AR857" s="118"/>
      <c r="AS857" s="118"/>
      <c r="AT857" s="118"/>
      <c r="AU857" s="118"/>
      <c r="AV857" s="118"/>
      <c r="AW857" s="118"/>
      <c r="AX857" s="165" t="str">
        <f t="shared" si="13"/>
        <v/>
      </c>
      <c r="AY857" s="113"/>
      <c r="AZ857" s="113"/>
    </row>
    <row r="858" spans="1:52" x14ac:dyDescent="0.25">
      <c r="A858" s="113"/>
      <c r="B858" s="113"/>
      <c r="C858" s="113"/>
      <c r="D858" s="114"/>
      <c r="E858" s="113"/>
      <c r="F858" s="113"/>
      <c r="G858" s="113"/>
      <c r="H858" s="113"/>
      <c r="I858" s="115"/>
      <c r="J858" s="113"/>
      <c r="K858" s="113"/>
      <c r="L858" s="113"/>
      <c r="M858" s="118"/>
      <c r="N858" s="118"/>
      <c r="O858" s="118"/>
      <c r="P858" s="118"/>
      <c r="Q858" s="118"/>
      <c r="R858" s="118"/>
      <c r="S858" s="118"/>
      <c r="T858" s="118"/>
      <c r="U858" s="118"/>
      <c r="V858" s="118"/>
      <c r="W858" s="118"/>
      <c r="X858" s="118"/>
      <c r="Y858" s="118"/>
      <c r="Z858" s="118"/>
      <c r="AA858" s="118"/>
      <c r="AB858" s="118"/>
      <c r="AC858" s="118"/>
      <c r="AD858" s="118"/>
      <c r="AE858" s="118"/>
      <c r="AF858" s="118"/>
      <c r="AG858" s="118"/>
      <c r="AH858" s="118"/>
      <c r="AI858" s="118"/>
      <c r="AJ858" s="118"/>
      <c r="AK858" s="118"/>
      <c r="AL858" s="118"/>
      <c r="AM858" s="118"/>
      <c r="AN858" s="118"/>
      <c r="AO858" s="118"/>
      <c r="AP858" s="118"/>
      <c r="AQ858" s="118"/>
      <c r="AR858" s="118"/>
      <c r="AS858" s="118"/>
      <c r="AT858" s="118"/>
      <c r="AU858" s="118"/>
      <c r="AV858" s="118"/>
      <c r="AW858" s="118"/>
      <c r="AX858" s="165" t="str">
        <f t="shared" si="13"/>
        <v/>
      </c>
      <c r="AY858" s="113"/>
      <c r="AZ858" s="113"/>
    </row>
    <row r="859" spans="1:52" x14ac:dyDescent="0.25">
      <c r="A859" s="113"/>
      <c r="B859" s="113"/>
      <c r="C859" s="113"/>
      <c r="D859" s="114"/>
      <c r="E859" s="113"/>
      <c r="F859" s="113"/>
      <c r="G859" s="113"/>
      <c r="H859" s="113"/>
      <c r="I859" s="115"/>
      <c r="J859" s="113"/>
      <c r="K859" s="113"/>
      <c r="L859" s="113"/>
      <c r="M859" s="118"/>
      <c r="N859" s="118"/>
      <c r="O859" s="118"/>
      <c r="P859" s="118"/>
      <c r="Q859" s="118"/>
      <c r="R859" s="118"/>
      <c r="S859" s="118"/>
      <c r="T859" s="118"/>
      <c r="U859" s="118"/>
      <c r="V859" s="118"/>
      <c r="W859" s="118"/>
      <c r="X859" s="118"/>
      <c r="Y859" s="118"/>
      <c r="Z859" s="118"/>
      <c r="AA859" s="118"/>
      <c r="AB859" s="118"/>
      <c r="AC859" s="118"/>
      <c r="AD859" s="118"/>
      <c r="AE859" s="118"/>
      <c r="AF859" s="118"/>
      <c r="AG859" s="118"/>
      <c r="AH859" s="118"/>
      <c r="AI859" s="118"/>
      <c r="AJ859" s="118"/>
      <c r="AK859" s="118"/>
      <c r="AL859" s="118"/>
      <c r="AM859" s="118"/>
      <c r="AN859" s="118"/>
      <c r="AO859" s="118"/>
      <c r="AP859" s="118"/>
      <c r="AQ859" s="118"/>
      <c r="AR859" s="118"/>
      <c r="AS859" s="118"/>
      <c r="AT859" s="118"/>
      <c r="AU859" s="118"/>
      <c r="AV859" s="118"/>
      <c r="AW859" s="118"/>
      <c r="AX859" s="165" t="str">
        <f t="shared" si="13"/>
        <v/>
      </c>
      <c r="AY859" s="113"/>
      <c r="AZ859" s="113"/>
    </row>
    <row r="860" spans="1:52" x14ac:dyDescent="0.25">
      <c r="A860" s="113"/>
      <c r="B860" s="113"/>
      <c r="C860" s="113"/>
      <c r="D860" s="114"/>
      <c r="E860" s="113"/>
      <c r="F860" s="113"/>
      <c r="G860" s="113"/>
      <c r="H860" s="113"/>
      <c r="I860" s="115"/>
      <c r="J860" s="113"/>
      <c r="K860" s="113"/>
      <c r="L860" s="113"/>
      <c r="M860" s="118"/>
      <c r="N860" s="118"/>
      <c r="O860" s="118"/>
      <c r="P860" s="118"/>
      <c r="Q860" s="118"/>
      <c r="R860" s="118"/>
      <c r="S860" s="118"/>
      <c r="T860" s="118"/>
      <c r="U860" s="118"/>
      <c r="V860" s="118"/>
      <c r="W860" s="118"/>
      <c r="X860" s="118"/>
      <c r="Y860" s="118"/>
      <c r="Z860" s="118"/>
      <c r="AA860" s="118"/>
      <c r="AB860" s="118"/>
      <c r="AC860" s="118"/>
      <c r="AD860" s="118"/>
      <c r="AE860" s="118"/>
      <c r="AF860" s="118"/>
      <c r="AG860" s="118"/>
      <c r="AH860" s="118"/>
      <c r="AI860" s="118"/>
      <c r="AJ860" s="118"/>
      <c r="AK860" s="118"/>
      <c r="AL860" s="118"/>
      <c r="AM860" s="118"/>
      <c r="AN860" s="118"/>
      <c r="AO860" s="118"/>
      <c r="AP860" s="118"/>
      <c r="AQ860" s="118"/>
      <c r="AR860" s="118"/>
      <c r="AS860" s="118"/>
      <c r="AT860" s="118"/>
      <c r="AU860" s="118"/>
      <c r="AV860" s="118"/>
      <c r="AW860" s="118"/>
      <c r="AX860" s="165" t="str">
        <f t="shared" si="13"/>
        <v/>
      </c>
      <c r="AY860" s="113"/>
      <c r="AZ860" s="113"/>
    </row>
    <row r="861" spans="1:52" x14ac:dyDescent="0.25">
      <c r="A861" s="113"/>
      <c r="B861" s="113"/>
      <c r="C861" s="113"/>
      <c r="D861" s="114"/>
      <c r="E861" s="113"/>
      <c r="F861" s="113"/>
      <c r="G861" s="113"/>
      <c r="H861" s="113"/>
      <c r="I861" s="115"/>
      <c r="J861" s="113"/>
      <c r="K861" s="113"/>
      <c r="L861" s="113"/>
      <c r="M861" s="118"/>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8"/>
      <c r="AL861" s="118"/>
      <c r="AM861" s="118"/>
      <c r="AN861" s="118"/>
      <c r="AO861" s="118"/>
      <c r="AP861" s="118"/>
      <c r="AQ861" s="118"/>
      <c r="AR861" s="118"/>
      <c r="AS861" s="118"/>
      <c r="AT861" s="118"/>
      <c r="AU861" s="118"/>
      <c r="AV861" s="118"/>
      <c r="AW861" s="118"/>
      <c r="AX861" s="165" t="str">
        <f t="shared" si="13"/>
        <v/>
      </c>
      <c r="AY861" s="113"/>
      <c r="AZ861" s="113"/>
    </row>
    <row r="862" spans="1:52" x14ac:dyDescent="0.25">
      <c r="A862" s="113"/>
      <c r="B862" s="113"/>
      <c r="C862" s="113"/>
      <c r="D862" s="114"/>
      <c r="E862" s="113"/>
      <c r="F862" s="113"/>
      <c r="G862" s="113"/>
      <c r="H862" s="113"/>
      <c r="I862" s="115"/>
      <c r="J862" s="113"/>
      <c r="K862" s="113"/>
      <c r="L862" s="113"/>
      <c r="M862" s="118"/>
      <c r="N862" s="118"/>
      <c r="O862" s="118"/>
      <c r="P862" s="118"/>
      <c r="Q862" s="118"/>
      <c r="R862" s="118"/>
      <c r="S862" s="118"/>
      <c r="T862" s="118"/>
      <c r="U862" s="118"/>
      <c r="V862" s="118"/>
      <c r="W862" s="118"/>
      <c r="X862" s="118"/>
      <c r="Y862" s="118"/>
      <c r="Z862" s="118"/>
      <c r="AA862" s="118"/>
      <c r="AB862" s="118"/>
      <c r="AC862" s="118"/>
      <c r="AD862" s="118"/>
      <c r="AE862" s="118"/>
      <c r="AF862" s="118"/>
      <c r="AG862" s="118"/>
      <c r="AH862" s="118"/>
      <c r="AI862" s="118"/>
      <c r="AJ862" s="118"/>
      <c r="AK862" s="118"/>
      <c r="AL862" s="118"/>
      <c r="AM862" s="118"/>
      <c r="AN862" s="118"/>
      <c r="AO862" s="118"/>
      <c r="AP862" s="118"/>
      <c r="AQ862" s="118"/>
      <c r="AR862" s="118"/>
      <c r="AS862" s="118"/>
      <c r="AT862" s="118"/>
      <c r="AU862" s="118"/>
      <c r="AV862" s="118"/>
      <c r="AW862" s="118"/>
      <c r="AX862" s="165" t="str">
        <f t="shared" si="13"/>
        <v/>
      </c>
      <c r="AY862" s="113"/>
      <c r="AZ862" s="113"/>
    </row>
    <row r="863" spans="1:52" x14ac:dyDescent="0.25">
      <c r="A863" s="113"/>
      <c r="B863" s="113"/>
      <c r="C863" s="113"/>
      <c r="D863" s="114"/>
      <c r="E863" s="113"/>
      <c r="F863" s="113"/>
      <c r="G863" s="113"/>
      <c r="H863" s="113"/>
      <c r="I863" s="115"/>
      <c r="J863" s="113"/>
      <c r="K863" s="113"/>
      <c r="L863" s="113"/>
      <c r="M863" s="118"/>
      <c r="N863" s="118"/>
      <c r="O863" s="118"/>
      <c r="P863" s="118"/>
      <c r="Q863" s="118"/>
      <c r="R863" s="118"/>
      <c r="S863" s="118"/>
      <c r="T863" s="118"/>
      <c r="U863" s="118"/>
      <c r="V863" s="118"/>
      <c r="W863" s="118"/>
      <c r="X863" s="118"/>
      <c r="Y863" s="118"/>
      <c r="Z863" s="118"/>
      <c r="AA863" s="118"/>
      <c r="AB863" s="118"/>
      <c r="AC863" s="118"/>
      <c r="AD863" s="118"/>
      <c r="AE863" s="118"/>
      <c r="AF863" s="118"/>
      <c r="AG863" s="118"/>
      <c r="AH863" s="118"/>
      <c r="AI863" s="118"/>
      <c r="AJ863" s="118"/>
      <c r="AK863" s="118"/>
      <c r="AL863" s="118"/>
      <c r="AM863" s="118"/>
      <c r="AN863" s="118"/>
      <c r="AO863" s="118"/>
      <c r="AP863" s="118"/>
      <c r="AQ863" s="118"/>
      <c r="AR863" s="118"/>
      <c r="AS863" s="118"/>
      <c r="AT863" s="118"/>
      <c r="AU863" s="118"/>
      <c r="AV863" s="118"/>
      <c r="AW863" s="118"/>
      <c r="AX863" s="165" t="str">
        <f t="shared" si="13"/>
        <v/>
      </c>
      <c r="AY863" s="113"/>
      <c r="AZ863" s="113"/>
    </row>
    <row r="864" spans="1:52" x14ac:dyDescent="0.25">
      <c r="A864" s="113"/>
      <c r="B864" s="113"/>
      <c r="C864" s="113"/>
      <c r="D864" s="114"/>
      <c r="E864" s="113"/>
      <c r="F864" s="113"/>
      <c r="G864" s="113"/>
      <c r="H864" s="113"/>
      <c r="I864" s="115"/>
      <c r="J864" s="113"/>
      <c r="K864" s="113"/>
      <c r="L864" s="113"/>
      <c r="M864" s="118"/>
      <c r="N864" s="118"/>
      <c r="O864" s="118"/>
      <c r="P864" s="118"/>
      <c r="Q864" s="118"/>
      <c r="R864" s="118"/>
      <c r="S864" s="118"/>
      <c r="T864" s="118"/>
      <c r="U864" s="118"/>
      <c r="V864" s="118"/>
      <c r="W864" s="118"/>
      <c r="X864" s="118"/>
      <c r="Y864" s="118"/>
      <c r="Z864" s="118"/>
      <c r="AA864" s="118"/>
      <c r="AB864" s="118"/>
      <c r="AC864" s="118"/>
      <c r="AD864" s="118"/>
      <c r="AE864" s="118"/>
      <c r="AF864" s="118"/>
      <c r="AG864" s="118"/>
      <c r="AH864" s="118"/>
      <c r="AI864" s="118"/>
      <c r="AJ864" s="118"/>
      <c r="AK864" s="118"/>
      <c r="AL864" s="118"/>
      <c r="AM864" s="118"/>
      <c r="AN864" s="118"/>
      <c r="AO864" s="118"/>
      <c r="AP864" s="118"/>
      <c r="AQ864" s="118"/>
      <c r="AR864" s="118"/>
      <c r="AS864" s="118"/>
      <c r="AT864" s="118"/>
      <c r="AU864" s="118"/>
      <c r="AV864" s="118"/>
      <c r="AW864" s="118"/>
      <c r="AX864" s="165" t="str">
        <f t="shared" si="13"/>
        <v/>
      </c>
      <c r="AY864" s="113"/>
      <c r="AZ864" s="113"/>
    </row>
    <row r="865" spans="1:52" x14ac:dyDescent="0.25">
      <c r="A865" s="113"/>
      <c r="B865" s="113"/>
      <c r="C865" s="113"/>
      <c r="D865" s="114"/>
      <c r="E865" s="113"/>
      <c r="F865" s="113"/>
      <c r="G865" s="113"/>
      <c r="H865" s="113"/>
      <c r="I865" s="115"/>
      <c r="J865" s="113"/>
      <c r="K865" s="113"/>
      <c r="L865" s="113"/>
      <c r="M865" s="118"/>
      <c r="N865" s="118"/>
      <c r="O865" s="118"/>
      <c r="P865" s="118"/>
      <c r="Q865" s="118"/>
      <c r="R865" s="118"/>
      <c r="S865" s="118"/>
      <c r="T865" s="118"/>
      <c r="U865" s="118"/>
      <c r="V865" s="118"/>
      <c r="W865" s="118"/>
      <c r="X865" s="118"/>
      <c r="Y865" s="118"/>
      <c r="Z865" s="118"/>
      <c r="AA865" s="118"/>
      <c r="AB865" s="118"/>
      <c r="AC865" s="118"/>
      <c r="AD865" s="118"/>
      <c r="AE865" s="118"/>
      <c r="AF865" s="118"/>
      <c r="AG865" s="118"/>
      <c r="AH865" s="118"/>
      <c r="AI865" s="118"/>
      <c r="AJ865" s="118"/>
      <c r="AK865" s="118"/>
      <c r="AL865" s="118"/>
      <c r="AM865" s="118"/>
      <c r="AN865" s="118"/>
      <c r="AO865" s="118"/>
      <c r="AP865" s="118"/>
      <c r="AQ865" s="118"/>
      <c r="AR865" s="118"/>
      <c r="AS865" s="118"/>
      <c r="AT865" s="118"/>
      <c r="AU865" s="118"/>
      <c r="AV865" s="118"/>
      <c r="AW865" s="118"/>
      <c r="AX865" s="165" t="str">
        <f t="shared" si="13"/>
        <v/>
      </c>
      <c r="AY865" s="113"/>
      <c r="AZ865" s="113"/>
    </row>
    <row r="866" spans="1:52" x14ac:dyDescent="0.25">
      <c r="A866" s="113"/>
      <c r="B866" s="113"/>
      <c r="C866" s="113"/>
      <c r="D866" s="114"/>
      <c r="E866" s="113"/>
      <c r="F866" s="113"/>
      <c r="G866" s="113"/>
      <c r="H866" s="113"/>
      <c r="I866" s="115"/>
      <c r="J866" s="113"/>
      <c r="K866" s="113"/>
      <c r="L866" s="113"/>
      <c r="M866" s="118"/>
      <c r="N866" s="118"/>
      <c r="O866" s="118"/>
      <c r="P866" s="118"/>
      <c r="Q866" s="118"/>
      <c r="R866" s="118"/>
      <c r="S866" s="118"/>
      <c r="T866" s="118"/>
      <c r="U866" s="118"/>
      <c r="V866" s="118"/>
      <c r="W866" s="118"/>
      <c r="X866" s="118"/>
      <c r="Y866" s="118"/>
      <c r="Z866" s="118"/>
      <c r="AA866" s="118"/>
      <c r="AB866" s="118"/>
      <c r="AC866" s="118"/>
      <c r="AD866" s="118"/>
      <c r="AE866" s="118"/>
      <c r="AF866" s="118"/>
      <c r="AG866" s="118"/>
      <c r="AH866" s="118"/>
      <c r="AI866" s="118"/>
      <c r="AJ866" s="118"/>
      <c r="AK866" s="118"/>
      <c r="AL866" s="118"/>
      <c r="AM866" s="118"/>
      <c r="AN866" s="118"/>
      <c r="AO866" s="118"/>
      <c r="AP866" s="118"/>
      <c r="AQ866" s="118"/>
      <c r="AR866" s="118"/>
      <c r="AS866" s="118"/>
      <c r="AT866" s="118"/>
      <c r="AU866" s="118"/>
      <c r="AV866" s="118"/>
      <c r="AW866" s="118"/>
      <c r="AX866" s="165" t="str">
        <f t="shared" si="13"/>
        <v/>
      </c>
      <c r="AY866" s="113"/>
      <c r="AZ866" s="113"/>
    </row>
    <row r="867" spans="1:52" x14ac:dyDescent="0.25">
      <c r="A867" s="113"/>
      <c r="B867" s="113"/>
      <c r="C867" s="113"/>
      <c r="D867" s="114"/>
      <c r="E867" s="113"/>
      <c r="F867" s="113"/>
      <c r="G867" s="113"/>
      <c r="H867" s="113"/>
      <c r="I867" s="115"/>
      <c r="J867" s="113"/>
      <c r="K867" s="113"/>
      <c r="L867" s="113"/>
      <c r="M867" s="118"/>
      <c r="N867" s="118"/>
      <c r="O867" s="118"/>
      <c r="P867" s="118"/>
      <c r="Q867" s="118"/>
      <c r="R867" s="118"/>
      <c r="S867" s="118"/>
      <c r="T867" s="118"/>
      <c r="U867" s="118"/>
      <c r="V867" s="118"/>
      <c r="W867" s="118"/>
      <c r="X867" s="118"/>
      <c r="Y867" s="118"/>
      <c r="Z867" s="118"/>
      <c r="AA867" s="118"/>
      <c r="AB867" s="118"/>
      <c r="AC867" s="118"/>
      <c r="AD867" s="118"/>
      <c r="AE867" s="118"/>
      <c r="AF867" s="118"/>
      <c r="AG867" s="118"/>
      <c r="AH867" s="118"/>
      <c r="AI867" s="118"/>
      <c r="AJ867" s="118"/>
      <c r="AK867" s="118"/>
      <c r="AL867" s="118"/>
      <c r="AM867" s="118"/>
      <c r="AN867" s="118"/>
      <c r="AO867" s="118"/>
      <c r="AP867" s="118"/>
      <c r="AQ867" s="118"/>
      <c r="AR867" s="118"/>
      <c r="AS867" s="118"/>
      <c r="AT867" s="118"/>
      <c r="AU867" s="118"/>
      <c r="AV867" s="118"/>
      <c r="AW867" s="118"/>
      <c r="AX867" s="165" t="str">
        <f t="shared" si="13"/>
        <v/>
      </c>
      <c r="AY867" s="113"/>
      <c r="AZ867" s="113"/>
    </row>
    <row r="868" spans="1:52" x14ac:dyDescent="0.25">
      <c r="A868" s="113"/>
      <c r="B868" s="113"/>
      <c r="C868" s="113"/>
      <c r="D868" s="114"/>
      <c r="E868" s="113"/>
      <c r="F868" s="113"/>
      <c r="G868" s="113"/>
      <c r="H868" s="113"/>
      <c r="I868" s="115"/>
      <c r="J868" s="113"/>
      <c r="K868" s="113"/>
      <c r="L868" s="113"/>
      <c r="M868" s="118"/>
      <c r="N868" s="118"/>
      <c r="O868" s="118"/>
      <c r="P868" s="118"/>
      <c r="Q868" s="118"/>
      <c r="R868" s="118"/>
      <c r="S868" s="118"/>
      <c r="T868" s="118"/>
      <c r="U868" s="118"/>
      <c r="V868" s="118"/>
      <c r="W868" s="118"/>
      <c r="X868" s="118"/>
      <c r="Y868" s="118"/>
      <c r="Z868" s="118"/>
      <c r="AA868" s="118"/>
      <c r="AB868" s="118"/>
      <c r="AC868" s="118"/>
      <c r="AD868" s="118"/>
      <c r="AE868" s="118"/>
      <c r="AF868" s="118"/>
      <c r="AG868" s="118"/>
      <c r="AH868" s="118"/>
      <c r="AI868" s="118"/>
      <c r="AJ868" s="118"/>
      <c r="AK868" s="118"/>
      <c r="AL868" s="118"/>
      <c r="AM868" s="118"/>
      <c r="AN868" s="118"/>
      <c r="AO868" s="118"/>
      <c r="AP868" s="118"/>
      <c r="AQ868" s="118"/>
      <c r="AR868" s="118"/>
      <c r="AS868" s="118"/>
      <c r="AT868" s="118"/>
      <c r="AU868" s="118"/>
      <c r="AV868" s="118"/>
      <c r="AW868" s="118"/>
      <c r="AX868" s="165" t="str">
        <f t="shared" si="13"/>
        <v/>
      </c>
      <c r="AY868" s="113"/>
      <c r="AZ868" s="113"/>
    </row>
    <row r="869" spans="1:52" x14ac:dyDescent="0.25">
      <c r="A869" s="113"/>
      <c r="B869" s="113"/>
      <c r="C869" s="113"/>
      <c r="D869" s="114"/>
      <c r="E869" s="113"/>
      <c r="F869" s="113"/>
      <c r="G869" s="113"/>
      <c r="H869" s="113"/>
      <c r="I869" s="115"/>
      <c r="J869" s="113"/>
      <c r="K869" s="113"/>
      <c r="L869" s="113"/>
      <c r="M869" s="118"/>
      <c r="N869" s="118"/>
      <c r="O869" s="118"/>
      <c r="P869" s="118"/>
      <c r="Q869" s="118"/>
      <c r="R869" s="118"/>
      <c r="S869" s="118"/>
      <c r="T869" s="118"/>
      <c r="U869" s="118"/>
      <c r="V869" s="118"/>
      <c r="W869" s="118"/>
      <c r="X869" s="118"/>
      <c r="Y869" s="118"/>
      <c r="Z869" s="118"/>
      <c r="AA869" s="118"/>
      <c r="AB869" s="118"/>
      <c r="AC869" s="118"/>
      <c r="AD869" s="118"/>
      <c r="AE869" s="118"/>
      <c r="AF869" s="118"/>
      <c r="AG869" s="118"/>
      <c r="AH869" s="118"/>
      <c r="AI869" s="118"/>
      <c r="AJ869" s="118"/>
      <c r="AK869" s="118"/>
      <c r="AL869" s="118"/>
      <c r="AM869" s="118"/>
      <c r="AN869" s="118"/>
      <c r="AO869" s="118"/>
      <c r="AP869" s="118"/>
      <c r="AQ869" s="118"/>
      <c r="AR869" s="118"/>
      <c r="AS869" s="118"/>
      <c r="AT869" s="118"/>
      <c r="AU869" s="118"/>
      <c r="AV869" s="118"/>
      <c r="AW869" s="118"/>
      <c r="AX869" s="165" t="str">
        <f t="shared" si="13"/>
        <v/>
      </c>
      <c r="AY869" s="113"/>
      <c r="AZ869" s="113"/>
    </row>
    <row r="870" spans="1:52" x14ac:dyDescent="0.25">
      <c r="A870" s="113"/>
      <c r="B870" s="113"/>
      <c r="C870" s="113"/>
      <c r="D870" s="114"/>
      <c r="E870" s="113"/>
      <c r="F870" s="113"/>
      <c r="G870" s="113"/>
      <c r="H870" s="113"/>
      <c r="I870" s="115"/>
      <c r="J870" s="113"/>
      <c r="K870" s="113"/>
      <c r="L870" s="113"/>
      <c r="M870" s="118"/>
      <c r="N870" s="118"/>
      <c r="O870" s="118"/>
      <c r="P870" s="118"/>
      <c r="Q870" s="118"/>
      <c r="R870" s="118"/>
      <c r="S870" s="118"/>
      <c r="T870" s="118"/>
      <c r="U870" s="118"/>
      <c r="V870" s="118"/>
      <c r="W870" s="118"/>
      <c r="X870" s="118"/>
      <c r="Y870" s="118"/>
      <c r="Z870" s="118"/>
      <c r="AA870" s="118"/>
      <c r="AB870" s="118"/>
      <c r="AC870" s="118"/>
      <c r="AD870" s="118"/>
      <c r="AE870" s="118"/>
      <c r="AF870" s="118"/>
      <c r="AG870" s="118"/>
      <c r="AH870" s="118"/>
      <c r="AI870" s="118"/>
      <c r="AJ870" s="118"/>
      <c r="AK870" s="118"/>
      <c r="AL870" s="118"/>
      <c r="AM870" s="118"/>
      <c r="AN870" s="118"/>
      <c r="AO870" s="118"/>
      <c r="AP870" s="118"/>
      <c r="AQ870" s="118"/>
      <c r="AR870" s="118"/>
      <c r="AS870" s="118"/>
      <c r="AT870" s="118"/>
      <c r="AU870" s="118"/>
      <c r="AV870" s="118"/>
      <c r="AW870" s="118"/>
      <c r="AX870" s="165" t="str">
        <f t="shared" si="13"/>
        <v/>
      </c>
      <c r="AY870" s="113"/>
      <c r="AZ870" s="113"/>
    </row>
    <row r="871" spans="1:52" x14ac:dyDescent="0.25">
      <c r="A871" s="113"/>
      <c r="B871" s="113"/>
      <c r="C871" s="113"/>
      <c r="D871" s="114"/>
      <c r="E871" s="113"/>
      <c r="F871" s="113"/>
      <c r="G871" s="113"/>
      <c r="H871" s="113"/>
      <c r="I871" s="115"/>
      <c r="J871" s="113"/>
      <c r="K871" s="113"/>
      <c r="L871" s="113"/>
      <c r="M871" s="118"/>
      <c r="N871" s="118"/>
      <c r="O871" s="118"/>
      <c r="P871" s="118"/>
      <c r="Q871" s="118"/>
      <c r="R871" s="118"/>
      <c r="S871" s="118"/>
      <c r="T871" s="118"/>
      <c r="U871" s="118"/>
      <c r="V871" s="118"/>
      <c r="W871" s="118"/>
      <c r="X871" s="118"/>
      <c r="Y871" s="118"/>
      <c r="Z871" s="118"/>
      <c r="AA871" s="118"/>
      <c r="AB871" s="118"/>
      <c r="AC871" s="118"/>
      <c r="AD871" s="118"/>
      <c r="AE871" s="118"/>
      <c r="AF871" s="118"/>
      <c r="AG871" s="118"/>
      <c r="AH871" s="118"/>
      <c r="AI871" s="118"/>
      <c r="AJ871" s="118"/>
      <c r="AK871" s="118"/>
      <c r="AL871" s="118"/>
      <c r="AM871" s="118"/>
      <c r="AN871" s="118"/>
      <c r="AO871" s="118"/>
      <c r="AP871" s="118"/>
      <c r="AQ871" s="118"/>
      <c r="AR871" s="118"/>
      <c r="AS871" s="118"/>
      <c r="AT871" s="118"/>
      <c r="AU871" s="118"/>
      <c r="AV871" s="118"/>
      <c r="AW871" s="118"/>
      <c r="AX871" s="165" t="str">
        <f t="shared" si="13"/>
        <v/>
      </c>
      <c r="AY871" s="113"/>
      <c r="AZ871" s="113"/>
    </row>
    <row r="872" spans="1:52" x14ac:dyDescent="0.25">
      <c r="A872" s="113"/>
      <c r="B872" s="113"/>
      <c r="C872" s="113"/>
      <c r="D872" s="114"/>
      <c r="E872" s="113"/>
      <c r="F872" s="113"/>
      <c r="G872" s="113"/>
      <c r="H872" s="113"/>
      <c r="I872" s="115"/>
      <c r="J872" s="113"/>
      <c r="K872" s="113"/>
      <c r="L872" s="113"/>
      <c r="M872" s="118"/>
      <c r="N872" s="118"/>
      <c r="O872" s="118"/>
      <c r="P872" s="118"/>
      <c r="Q872" s="118"/>
      <c r="R872" s="118"/>
      <c r="S872" s="118"/>
      <c r="T872" s="118"/>
      <c r="U872" s="118"/>
      <c r="V872" s="118"/>
      <c r="W872" s="118"/>
      <c r="X872" s="118"/>
      <c r="Y872" s="118"/>
      <c r="Z872" s="118"/>
      <c r="AA872" s="118"/>
      <c r="AB872" s="118"/>
      <c r="AC872" s="118"/>
      <c r="AD872" s="118"/>
      <c r="AE872" s="118"/>
      <c r="AF872" s="118"/>
      <c r="AG872" s="118"/>
      <c r="AH872" s="118"/>
      <c r="AI872" s="118"/>
      <c r="AJ872" s="118"/>
      <c r="AK872" s="118"/>
      <c r="AL872" s="118"/>
      <c r="AM872" s="118"/>
      <c r="AN872" s="118"/>
      <c r="AO872" s="118"/>
      <c r="AP872" s="118"/>
      <c r="AQ872" s="118"/>
      <c r="AR872" s="118"/>
      <c r="AS872" s="118"/>
      <c r="AT872" s="118"/>
      <c r="AU872" s="118"/>
      <c r="AV872" s="118"/>
      <c r="AW872" s="118"/>
      <c r="AX872" s="165" t="str">
        <f t="shared" si="13"/>
        <v/>
      </c>
      <c r="AY872" s="113"/>
      <c r="AZ872" s="113"/>
    </row>
    <row r="873" spans="1:52" x14ac:dyDescent="0.25">
      <c r="A873" s="113"/>
      <c r="B873" s="113"/>
      <c r="C873" s="113"/>
      <c r="D873" s="114"/>
      <c r="E873" s="113"/>
      <c r="F873" s="113"/>
      <c r="G873" s="113"/>
      <c r="H873" s="113"/>
      <c r="I873" s="115"/>
      <c r="J873" s="113"/>
      <c r="K873" s="113"/>
      <c r="L873" s="113"/>
      <c r="M873" s="118"/>
      <c r="N873" s="118"/>
      <c r="O873" s="118"/>
      <c r="P873" s="118"/>
      <c r="Q873" s="118"/>
      <c r="R873" s="118"/>
      <c r="S873" s="118"/>
      <c r="T873" s="118"/>
      <c r="U873" s="118"/>
      <c r="V873" s="118"/>
      <c r="W873" s="118"/>
      <c r="X873" s="118"/>
      <c r="Y873" s="118"/>
      <c r="Z873" s="118"/>
      <c r="AA873" s="118"/>
      <c r="AB873" s="118"/>
      <c r="AC873" s="118"/>
      <c r="AD873" s="118"/>
      <c r="AE873" s="118"/>
      <c r="AF873" s="118"/>
      <c r="AG873" s="118"/>
      <c r="AH873" s="118"/>
      <c r="AI873" s="118"/>
      <c r="AJ873" s="118"/>
      <c r="AK873" s="118"/>
      <c r="AL873" s="118"/>
      <c r="AM873" s="118"/>
      <c r="AN873" s="118"/>
      <c r="AO873" s="118"/>
      <c r="AP873" s="118"/>
      <c r="AQ873" s="118"/>
      <c r="AR873" s="118"/>
      <c r="AS873" s="118"/>
      <c r="AT873" s="118"/>
      <c r="AU873" s="118"/>
      <c r="AV873" s="118"/>
      <c r="AW873" s="118"/>
      <c r="AX873" s="165" t="str">
        <f t="shared" si="13"/>
        <v/>
      </c>
      <c r="AY873" s="113"/>
      <c r="AZ873" s="113"/>
    </row>
    <row r="874" spans="1:52" x14ac:dyDescent="0.25">
      <c r="A874" s="113"/>
      <c r="B874" s="113"/>
      <c r="C874" s="113"/>
      <c r="D874" s="114"/>
      <c r="E874" s="113"/>
      <c r="F874" s="113"/>
      <c r="G874" s="113"/>
      <c r="H874" s="113"/>
      <c r="I874" s="115"/>
      <c r="J874" s="113"/>
      <c r="K874" s="113"/>
      <c r="L874" s="113"/>
      <c r="M874" s="118"/>
      <c r="N874" s="118"/>
      <c r="O874" s="118"/>
      <c r="P874" s="118"/>
      <c r="Q874" s="118"/>
      <c r="R874" s="118"/>
      <c r="S874" s="118"/>
      <c r="T874" s="118"/>
      <c r="U874" s="118"/>
      <c r="V874" s="118"/>
      <c r="W874" s="118"/>
      <c r="X874" s="118"/>
      <c r="Y874" s="118"/>
      <c r="Z874" s="118"/>
      <c r="AA874" s="118"/>
      <c r="AB874" s="118"/>
      <c r="AC874" s="118"/>
      <c r="AD874" s="118"/>
      <c r="AE874" s="118"/>
      <c r="AF874" s="118"/>
      <c r="AG874" s="118"/>
      <c r="AH874" s="118"/>
      <c r="AI874" s="118"/>
      <c r="AJ874" s="118"/>
      <c r="AK874" s="118"/>
      <c r="AL874" s="118"/>
      <c r="AM874" s="118"/>
      <c r="AN874" s="118"/>
      <c r="AO874" s="118"/>
      <c r="AP874" s="118"/>
      <c r="AQ874" s="118"/>
      <c r="AR874" s="118"/>
      <c r="AS874" s="118"/>
      <c r="AT874" s="118"/>
      <c r="AU874" s="118"/>
      <c r="AV874" s="118"/>
      <c r="AW874" s="118"/>
      <c r="AX874" s="165" t="str">
        <f t="shared" si="13"/>
        <v/>
      </c>
      <c r="AY874" s="113"/>
      <c r="AZ874" s="113"/>
    </row>
    <row r="875" spans="1:52" x14ac:dyDescent="0.25">
      <c r="A875" s="113"/>
      <c r="B875" s="113"/>
      <c r="C875" s="113"/>
      <c r="D875" s="114"/>
      <c r="E875" s="113"/>
      <c r="F875" s="113"/>
      <c r="G875" s="113"/>
      <c r="H875" s="113"/>
      <c r="I875" s="115"/>
      <c r="J875" s="113"/>
      <c r="K875" s="113"/>
      <c r="L875" s="113"/>
      <c r="M875" s="118"/>
      <c r="N875" s="118"/>
      <c r="O875" s="118"/>
      <c r="P875" s="118"/>
      <c r="Q875" s="118"/>
      <c r="R875" s="118"/>
      <c r="S875" s="118"/>
      <c r="T875" s="118"/>
      <c r="U875" s="118"/>
      <c r="V875" s="118"/>
      <c r="W875" s="118"/>
      <c r="X875" s="118"/>
      <c r="Y875" s="118"/>
      <c r="Z875" s="118"/>
      <c r="AA875" s="118"/>
      <c r="AB875" s="118"/>
      <c r="AC875" s="118"/>
      <c r="AD875" s="118"/>
      <c r="AE875" s="118"/>
      <c r="AF875" s="118"/>
      <c r="AG875" s="118"/>
      <c r="AH875" s="118"/>
      <c r="AI875" s="118"/>
      <c r="AJ875" s="118"/>
      <c r="AK875" s="118"/>
      <c r="AL875" s="118"/>
      <c r="AM875" s="118"/>
      <c r="AN875" s="118"/>
      <c r="AO875" s="118"/>
      <c r="AP875" s="118"/>
      <c r="AQ875" s="118"/>
      <c r="AR875" s="118"/>
      <c r="AS875" s="118"/>
      <c r="AT875" s="118"/>
      <c r="AU875" s="118"/>
      <c r="AV875" s="118"/>
      <c r="AW875" s="118"/>
      <c r="AX875" s="165" t="str">
        <f t="shared" si="13"/>
        <v/>
      </c>
      <c r="AY875" s="113"/>
      <c r="AZ875" s="113"/>
    </row>
    <row r="876" spans="1:52" x14ac:dyDescent="0.25">
      <c r="A876" s="113"/>
      <c r="B876" s="113"/>
      <c r="C876" s="113"/>
      <c r="D876" s="114"/>
      <c r="E876" s="113"/>
      <c r="F876" s="113"/>
      <c r="G876" s="113"/>
      <c r="H876" s="113"/>
      <c r="I876" s="115"/>
      <c r="J876" s="113"/>
      <c r="K876" s="113"/>
      <c r="L876" s="113"/>
      <c r="M876" s="118"/>
      <c r="N876" s="118"/>
      <c r="O876" s="118"/>
      <c r="P876" s="118"/>
      <c r="Q876" s="118"/>
      <c r="R876" s="118"/>
      <c r="S876" s="118"/>
      <c r="T876" s="118"/>
      <c r="U876" s="118"/>
      <c r="V876" s="118"/>
      <c r="W876" s="118"/>
      <c r="X876" s="118"/>
      <c r="Y876" s="118"/>
      <c r="Z876" s="118"/>
      <c r="AA876" s="118"/>
      <c r="AB876" s="118"/>
      <c r="AC876" s="118"/>
      <c r="AD876" s="118"/>
      <c r="AE876" s="118"/>
      <c r="AF876" s="118"/>
      <c r="AG876" s="118"/>
      <c r="AH876" s="118"/>
      <c r="AI876" s="118"/>
      <c r="AJ876" s="118"/>
      <c r="AK876" s="118"/>
      <c r="AL876" s="118"/>
      <c r="AM876" s="118"/>
      <c r="AN876" s="118"/>
      <c r="AO876" s="118"/>
      <c r="AP876" s="118"/>
      <c r="AQ876" s="118"/>
      <c r="AR876" s="118"/>
      <c r="AS876" s="118"/>
      <c r="AT876" s="118"/>
      <c r="AU876" s="118"/>
      <c r="AV876" s="118"/>
      <c r="AW876" s="118"/>
      <c r="AX876" s="165" t="str">
        <f t="shared" si="13"/>
        <v/>
      </c>
      <c r="AY876" s="113"/>
      <c r="AZ876" s="113"/>
    </row>
    <row r="877" spans="1:52" x14ac:dyDescent="0.25">
      <c r="A877" s="113"/>
      <c r="B877" s="113"/>
      <c r="C877" s="113"/>
      <c r="D877" s="114"/>
      <c r="E877" s="113"/>
      <c r="F877" s="113"/>
      <c r="G877" s="113"/>
      <c r="H877" s="113"/>
      <c r="I877" s="115"/>
      <c r="J877" s="113"/>
      <c r="K877" s="113"/>
      <c r="L877" s="113"/>
      <c r="M877" s="118"/>
      <c r="N877" s="118"/>
      <c r="O877" s="118"/>
      <c r="P877" s="118"/>
      <c r="Q877" s="118"/>
      <c r="R877" s="118"/>
      <c r="S877" s="118"/>
      <c r="T877" s="118"/>
      <c r="U877" s="118"/>
      <c r="V877" s="118"/>
      <c r="W877" s="118"/>
      <c r="X877" s="118"/>
      <c r="Y877" s="118"/>
      <c r="Z877" s="118"/>
      <c r="AA877" s="118"/>
      <c r="AB877" s="118"/>
      <c r="AC877" s="118"/>
      <c r="AD877" s="118"/>
      <c r="AE877" s="118"/>
      <c r="AF877" s="118"/>
      <c r="AG877" s="118"/>
      <c r="AH877" s="118"/>
      <c r="AI877" s="118"/>
      <c r="AJ877" s="118"/>
      <c r="AK877" s="118"/>
      <c r="AL877" s="118"/>
      <c r="AM877" s="118"/>
      <c r="AN877" s="118"/>
      <c r="AO877" s="118"/>
      <c r="AP877" s="118"/>
      <c r="AQ877" s="118"/>
      <c r="AR877" s="118"/>
      <c r="AS877" s="118"/>
      <c r="AT877" s="118"/>
      <c r="AU877" s="118"/>
      <c r="AV877" s="118"/>
      <c r="AW877" s="118"/>
      <c r="AX877" s="165" t="str">
        <f t="shared" si="13"/>
        <v/>
      </c>
      <c r="AY877" s="113"/>
      <c r="AZ877" s="113"/>
    </row>
    <row r="878" spans="1:52" x14ac:dyDescent="0.25">
      <c r="A878" s="113"/>
      <c r="B878" s="113"/>
      <c r="C878" s="113"/>
      <c r="D878" s="114"/>
      <c r="E878" s="113"/>
      <c r="F878" s="113"/>
      <c r="G878" s="113"/>
      <c r="H878" s="113"/>
      <c r="I878" s="115"/>
      <c r="J878" s="113"/>
      <c r="K878" s="113"/>
      <c r="L878" s="113"/>
      <c r="M878" s="118"/>
      <c r="N878" s="118"/>
      <c r="O878" s="118"/>
      <c r="P878" s="118"/>
      <c r="Q878" s="118"/>
      <c r="R878" s="118"/>
      <c r="S878" s="118"/>
      <c r="T878" s="118"/>
      <c r="U878" s="118"/>
      <c r="V878" s="118"/>
      <c r="W878" s="118"/>
      <c r="X878" s="118"/>
      <c r="Y878" s="118"/>
      <c r="Z878" s="118"/>
      <c r="AA878" s="118"/>
      <c r="AB878" s="118"/>
      <c r="AC878" s="118"/>
      <c r="AD878" s="118"/>
      <c r="AE878" s="118"/>
      <c r="AF878" s="118"/>
      <c r="AG878" s="118"/>
      <c r="AH878" s="118"/>
      <c r="AI878" s="118"/>
      <c r="AJ878" s="118"/>
      <c r="AK878" s="118"/>
      <c r="AL878" s="118"/>
      <c r="AM878" s="118"/>
      <c r="AN878" s="118"/>
      <c r="AO878" s="118"/>
      <c r="AP878" s="118"/>
      <c r="AQ878" s="118"/>
      <c r="AR878" s="118"/>
      <c r="AS878" s="118"/>
      <c r="AT878" s="118"/>
      <c r="AU878" s="118"/>
      <c r="AV878" s="118"/>
      <c r="AW878" s="118"/>
      <c r="AX878" s="165" t="str">
        <f t="shared" si="13"/>
        <v/>
      </c>
      <c r="AY878" s="113"/>
      <c r="AZ878" s="113"/>
    </row>
    <row r="879" spans="1:52" x14ac:dyDescent="0.25">
      <c r="A879" s="113"/>
      <c r="B879" s="113"/>
      <c r="C879" s="113"/>
      <c r="D879" s="114"/>
      <c r="E879" s="113"/>
      <c r="F879" s="113"/>
      <c r="G879" s="113"/>
      <c r="H879" s="113"/>
      <c r="I879" s="115"/>
      <c r="J879" s="113"/>
      <c r="K879" s="113"/>
      <c r="L879" s="113"/>
      <c r="M879" s="118"/>
      <c r="N879" s="118"/>
      <c r="O879" s="118"/>
      <c r="P879" s="118"/>
      <c r="Q879" s="118"/>
      <c r="R879" s="118"/>
      <c r="S879" s="118"/>
      <c r="T879" s="118"/>
      <c r="U879" s="118"/>
      <c r="V879" s="118"/>
      <c r="W879" s="118"/>
      <c r="X879" s="118"/>
      <c r="Y879" s="118"/>
      <c r="Z879" s="118"/>
      <c r="AA879" s="118"/>
      <c r="AB879" s="118"/>
      <c r="AC879" s="118"/>
      <c r="AD879" s="118"/>
      <c r="AE879" s="118"/>
      <c r="AF879" s="118"/>
      <c r="AG879" s="118"/>
      <c r="AH879" s="118"/>
      <c r="AI879" s="118"/>
      <c r="AJ879" s="118"/>
      <c r="AK879" s="118"/>
      <c r="AL879" s="118"/>
      <c r="AM879" s="118"/>
      <c r="AN879" s="118"/>
      <c r="AO879" s="118"/>
      <c r="AP879" s="118"/>
      <c r="AQ879" s="118"/>
      <c r="AR879" s="118"/>
      <c r="AS879" s="118"/>
      <c r="AT879" s="118"/>
      <c r="AU879" s="118"/>
      <c r="AV879" s="118"/>
      <c r="AW879" s="118"/>
      <c r="AX879" s="165" t="str">
        <f t="shared" si="13"/>
        <v/>
      </c>
      <c r="AY879" s="113"/>
      <c r="AZ879" s="113"/>
    </row>
    <row r="880" spans="1:52" x14ac:dyDescent="0.25">
      <c r="A880" s="113"/>
      <c r="B880" s="113"/>
      <c r="C880" s="113"/>
      <c r="D880" s="114"/>
      <c r="E880" s="113"/>
      <c r="F880" s="113"/>
      <c r="G880" s="113"/>
      <c r="H880" s="113"/>
      <c r="I880" s="115"/>
      <c r="J880" s="113"/>
      <c r="K880" s="113"/>
      <c r="L880" s="113"/>
      <c r="M880" s="118"/>
      <c r="N880" s="118"/>
      <c r="O880" s="118"/>
      <c r="P880" s="118"/>
      <c r="Q880" s="118"/>
      <c r="R880" s="118"/>
      <c r="S880" s="118"/>
      <c r="T880" s="118"/>
      <c r="U880" s="118"/>
      <c r="V880" s="118"/>
      <c r="W880" s="118"/>
      <c r="X880" s="118"/>
      <c r="Y880" s="118"/>
      <c r="Z880" s="118"/>
      <c r="AA880" s="118"/>
      <c r="AB880" s="118"/>
      <c r="AC880" s="118"/>
      <c r="AD880" s="118"/>
      <c r="AE880" s="118"/>
      <c r="AF880" s="118"/>
      <c r="AG880" s="118"/>
      <c r="AH880" s="118"/>
      <c r="AI880" s="118"/>
      <c r="AJ880" s="118"/>
      <c r="AK880" s="118"/>
      <c r="AL880" s="118"/>
      <c r="AM880" s="118"/>
      <c r="AN880" s="118"/>
      <c r="AO880" s="118"/>
      <c r="AP880" s="118"/>
      <c r="AQ880" s="118"/>
      <c r="AR880" s="118"/>
      <c r="AS880" s="118"/>
      <c r="AT880" s="118"/>
      <c r="AU880" s="118"/>
      <c r="AV880" s="118"/>
      <c r="AW880" s="118"/>
      <c r="AX880" s="165" t="str">
        <f t="shared" si="13"/>
        <v/>
      </c>
      <c r="AY880" s="113"/>
      <c r="AZ880" s="113"/>
    </row>
    <row r="881" spans="1:52" x14ac:dyDescent="0.25">
      <c r="A881" s="113"/>
      <c r="B881" s="113"/>
      <c r="C881" s="113"/>
      <c r="D881" s="114"/>
      <c r="E881" s="113"/>
      <c r="F881" s="113"/>
      <c r="G881" s="113"/>
      <c r="H881" s="113"/>
      <c r="I881" s="115"/>
      <c r="J881" s="113"/>
      <c r="K881" s="113"/>
      <c r="L881" s="113"/>
      <c r="M881" s="118"/>
      <c r="N881" s="118"/>
      <c r="O881" s="118"/>
      <c r="P881" s="118"/>
      <c r="Q881" s="118"/>
      <c r="R881" s="118"/>
      <c r="S881" s="118"/>
      <c r="T881" s="118"/>
      <c r="U881" s="118"/>
      <c r="V881" s="118"/>
      <c r="W881" s="118"/>
      <c r="X881" s="118"/>
      <c r="Y881" s="118"/>
      <c r="Z881" s="118"/>
      <c r="AA881" s="118"/>
      <c r="AB881" s="118"/>
      <c r="AC881" s="118"/>
      <c r="AD881" s="118"/>
      <c r="AE881" s="118"/>
      <c r="AF881" s="118"/>
      <c r="AG881" s="118"/>
      <c r="AH881" s="118"/>
      <c r="AI881" s="118"/>
      <c r="AJ881" s="118"/>
      <c r="AK881" s="118"/>
      <c r="AL881" s="118"/>
      <c r="AM881" s="118"/>
      <c r="AN881" s="118"/>
      <c r="AO881" s="118"/>
      <c r="AP881" s="118"/>
      <c r="AQ881" s="118"/>
      <c r="AR881" s="118"/>
      <c r="AS881" s="118"/>
      <c r="AT881" s="118"/>
      <c r="AU881" s="118"/>
      <c r="AV881" s="118"/>
      <c r="AW881" s="118"/>
      <c r="AX881" s="165" t="str">
        <f t="shared" si="13"/>
        <v/>
      </c>
      <c r="AY881" s="113"/>
      <c r="AZ881" s="113"/>
    </row>
    <row r="882" spans="1:52" x14ac:dyDescent="0.25">
      <c r="A882" s="113"/>
      <c r="B882" s="113"/>
      <c r="C882" s="113"/>
      <c r="D882" s="114"/>
      <c r="E882" s="113"/>
      <c r="F882" s="113"/>
      <c r="G882" s="113"/>
      <c r="H882" s="113"/>
      <c r="I882" s="115"/>
      <c r="J882" s="113"/>
      <c r="K882" s="113"/>
      <c r="L882" s="113"/>
      <c r="M882" s="118"/>
      <c r="N882" s="118"/>
      <c r="O882" s="118"/>
      <c r="P882" s="118"/>
      <c r="Q882" s="118"/>
      <c r="R882" s="118"/>
      <c r="S882" s="118"/>
      <c r="T882" s="118"/>
      <c r="U882" s="118"/>
      <c r="V882" s="118"/>
      <c r="W882" s="118"/>
      <c r="X882" s="118"/>
      <c r="Y882" s="118"/>
      <c r="Z882" s="118"/>
      <c r="AA882" s="118"/>
      <c r="AB882" s="118"/>
      <c r="AC882" s="118"/>
      <c r="AD882" s="118"/>
      <c r="AE882" s="118"/>
      <c r="AF882" s="118"/>
      <c r="AG882" s="118"/>
      <c r="AH882" s="118"/>
      <c r="AI882" s="118"/>
      <c r="AJ882" s="118"/>
      <c r="AK882" s="118"/>
      <c r="AL882" s="118"/>
      <c r="AM882" s="118"/>
      <c r="AN882" s="118"/>
      <c r="AO882" s="118"/>
      <c r="AP882" s="118"/>
      <c r="AQ882" s="118"/>
      <c r="AR882" s="118"/>
      <c r="AS882" s="118"/>
      <c r="AT882" s="118"/>
      <c r="AU882" s="118"/>
      <c r="AV882" s="118"/>
      <c r="AW882" s="118"/>
      <c r="AX882" s="165" t="str">
        <f t="shared" si="13"/>
        <v/>
      </c>
      <c r="AY882" s="113"/>
      <c r="AZ882" s="113"/>
    </row>
    <row r="883" spans="1:52" x14ac:dyDescent="0.25">
      <c r="A883" s="113"/>
      <c r="B883" s="113"/>
      <c r="C883" s="113"/>
      <c r="D883" s="114"/>
      <c r="E883" s="113"/>
      <c r="F883" s="113"/>
      <c r="G883" s="113"/>
      <c r="H883" s="113"/>
      <c r="I883" s="115"/>
      <c r="J883" s="113"/>
      <c r="K883" s="113"/>
      <c r="L883" s="113"/>
      <c r="M883" s="118"/>
      <c r="N883" s="118"/>
      <c r="O883" s="118"/>
      <c r="P883" s="118"/>
      <c r="Q883" s="118"/>
      <c r="R883" s="118"/>
      <c r="S883" s="118"/>
      <c r="T883" s="118"/>
      <c r="U883" s="118"/>
      <c r="V883" s="118"/>
      <c r="W883" s="118"/>
      <c r="X883" s="118"/>
      <c r="Y883" s="118"/>
      <c r="Z883" s="118"/>
      <c r="AA883" s="118"/>
      <c r="AB883" s="118"/>
      <c r="AC883" s="118"/>
      <c r="AD883" s="118"/>
      <c r="AE883" s="118"/>
      <c r="AF883" s="118"/>
      <c r="AG883" s="118"/>
      <c r="AH883" s="118"/>
      <c r="AI883" s="118"/>
      <c r="AJ883" s="118"/>
      <c r="AK883" s="118"/>
      <c r="AL883" s="118"/>
      <c r="AM883" s="118"/>
      <c r="AN883" s="118"/>
      <c r="AO883" s="118"/>
      <c r="AP883" s="118"/>
      <c r="AQ883" s="118"/>
      <c r="AR883" s="118"/>
      <c r="AS883" s="118"/>
      <c r="AT883" s="118"/>
      <c r="AU883" s="118"/>
      <c r="AV883" s="118"/>
      <c r="AW883" s="118"/>
      <c r="AX883" s="165" t="str">
        <f t="shared" si="13"/>
        <v/>
      </c>
      <c r="AY883" s="113"/>
      <c r="AZ883" s="113"/>
    </row>
    <row r="884" spans="1:52" x14ac:dyDescent="0.25">
      <c r="A884" s="113"/>
      <c r="B884" s="113"/>
      <c r="C884" s="113"/>
      <c r="D884" s="114"/>
      <c r="E884" s="113"/>
      <c r="F884" s="113"/>
      <c r="G884" s="113"/>
      <c r="H884" s="113"/>
      <c r="I884" s="115"/>
      <c r="J884" s="113"/>
      <c r="K884" s="113"/>
      <c r="L884" s="113"/>
      <c r="M884" s="118"/>
      <c r="N884" s="118"/>
      <c r="O884" s="118"/>
      <c r="P884" s="118"/>
      <c r="Q884" s="118"/>
      <c r="R884" s="118"/>
      <c r="S884" s="118"/>
      <c r="T884" s="118"/>
      <c r="U884" s="118"/>
      <c r="V884" s="118"/>
      <c r="W884" s="118"/>
      <c r="X884" s="118"/>
      <c r="Y884" s="118"/>
      <c r="Z884" s="118"/>
      <c r="AA884" s="118"/>
      <c r="AB884" s="118"/>
      <c r="AC884" s="118"/>
      <c r="AD884" s="118"/>
      <c r="AE884" s="118"/>
      <c r="AF884" s="118"/>
      <c r="AG884" s="118"/>
      <c r="AH884" s="118"/>
      <c r="AI884" s="118"/>
      <c r="AJ884" s="118"/>
      <c r="AK884" s="118"/>
      <c r="AL884" s="118"/>
      <c r="AM884" s="118"/>
      <c r="AN884" s="118"/>
      <c r="AO884" s="118"/>
      <c r="AP884" s="118"/>
      <c r="AQ884" s="118"/>
      <c r="AR884" s="118"/>
      <c r="AS884" s="118"/>
      <c r="AT884" s="118"/>
      <c r="AU884" s="118"/>
      <c r="AV884" s="118"/>
      <c r="AW884" s="118"/>
      <c r="AX884" s="165" t="str">
        <f t="shared" si="13"/>
        <v/>
      </c>
      <c r="AY884" s="113"/>
      <c r="AZ884" s="113"/>
    </row>
    <row r="885" spans="1:52" x14ac:dyDescent="0.25">
      <c r="A885" s="113"/>
      <c r="B885" s="113"/>
      <c r="C885" s="113"/>
      <c r="D885" s="114"/>
      <c r="E885" s="113"/>
      <c r="F885" s="113"/>
      <c r="G885" s="113"/>
      <c r="H885" s="113"/>
      <c r="I885" s="115"/>
      <c r="J885" s="113"/>
      <c r="K885" s="113"/>
      <c r="L885" s="113"/>
      <c r="M885" s="118"/>
      <c r="N885" s="118"/>
      <c r="O885" s="118"/>
      <c r="P885" s="118"/>
      <c r="Q885" s="118"/>
      <c r="R885" s="118"/>
      <c r="S885" s="118"/>
      <c r="T885" s="118"/>
      <c r="U885" s="118"/>
      <c r="V885" s="118"/>
      <c r="W885" s="118"/>
      <c r="X885" s="118"/>
      <c r="Y885" s="118"/>
      <c r="Z885" s="118"/>
      <c r="AA885" s="118"/>
      <c r="AB885" s="118"/>
      <c r="AC885" s="118"/>
      <c r="AD885" s="118"/>
      <c r="AE885" s="118"/>
      <c r="AF885" s="118"/>
      <c r="AG885" s="118"/>
      <c r="AH885" s="118"/>
      <c r="AI885" s="118"/>
      <c r="AJ885" s="118"/>
      <c r="AK885" s="118"/>
      <c r="AL885" s="118"/>
      <c r="AM885" s="118"/>
      <c r="AN885" s="118"/>
      <c r="AO885" s="118"/>
      <c r="AP885" s="118"/>
      <c r="AQ885" s="118"/>
      <c r="AR885" s="118"/>
      <c r="AS885" s="118"/>
      <c r="AT885" s="118"/>
      <c r="AU885" s="118"/>
      <c r="AV885" s="118"/>
      <c r="AW885" s="118"/>
      <c r="AX885" s="165" t="str">
        <f t="shared" ref="AX885:AX948" si="14">IF(A885 = "", "",SUM(N885:AW885))</f>
        <v/>
      </c>
      <c r="AY885" s="113"/>
      <c r="AZ885" s="113"/>
    </row>
    <row r="886" spans="1:52" x14ac:dyDescent="0.25">
      <c r="A886" s="113"/>
      <c r="B886" s="113"/>
      <c r="C886" s="113"/>
      <c r="D886" s="114"/>
      <c r="E886" s="113"/>
      <c r="F886" s="113"/>
      <c r="G886" s="113"/>
      <c r="H886" s="113"/>
      <c r="I886" s="115"/>
      <c r="J886" s="113"/>
      <c r="K886" s="113"/>
      <c r="L886" s="113"/>
      <c r="M886" s="118"/>
      <c r="N886" s="118"/>
      <c r="O886" s="118"/>
      <c r="P886" s="118"/>
      <c r="Q886" s="118"/>
      <c r="R886" s="118"/>
      <c r="S886" s="118"/>
      <c r="T886" s="118"/>
      <c r="U886" s="118"/>
      <c r="V886" s="118"/>
      <c r="W886" s="118"/>
      <c r="X886" s="118"/>
      <c r="Y886" s="118"/>
      <c r="Z886" s="118"/>
      <c r="AA886" s="118"/>
      <c r="AB886" s="118"/>
      <c r="AC886" s="118"/>
      <c r="AD886" s="118"/>
      <c r="AE886" s="118"/>
      <c r="AF886" s="118"/>
      <c r="AG886" s="118"/>
      <c r="AH886" s="118"/>
      <c r="AI886" s="118"/>
      <c r="AJ886" s="118"/>
      <c r="AK886" s="118"/>
      <c r="AL886" s="118"/>
      <c r="AM886" s="118"/>
      <c r="AN886" s="118"/>
      <c r="AO886" s="118"/>
      <c r="AP886" s="118"/>
      <c r="AQ886" s="118"/>
      <c r="AR886" s="118"/>
      <c r="AS886" s="118"/>
      <c r="AT886" s="118"/>
      <c r="AU886" s="118"/>
      <c r="AV886" s="118"/>
      <c r="AW886" s="118"/>
      <c r="AX886" s="165" t="str">
        <f t="shared" si="14"/>
        <v/>
      </c>
      <c r="AY886" s="113"/>
      <c r="AZ886" s="113"/>
    </row>
    <row r="887" spans="1:52" x14ac:dyDescent="0.25">
      <c r="A887" s="113"/>
      <c r="B887" s="113"/>
      <c r="C887" s="113"/>
      <c r="D887" s="114"/>
      <c r="E887" s="113"/>
      <c r="F887" s="113"/>
      <c r="G887" s="113"/>
      <c r="H887" s="113"/>
      <c r="I887" s="115"/>
      <c r="J887" s="113"/>
      <c r="K887" s="113"/>
      <c r="L887" s="113"/>
      <c r="M887" s="118"/>
      <c r="N887" s="118"/>
      <c r="O887" s="118"/>
      <c r="P887" s="118"/>
      <c r="Q887" s="118"/>
      <c r="R887" s="118"/>
      <c r="S887" s="118"/>
      <c r="T887" s="118"/>
      <c r="U887" s="118"/>
      <c r="V887" s="118"/>
      <c r="W887" s="118"/>
      <c r="X887" s="118"/>
      <c r="Y887" s="118"/>
      <c r="Z887" s="118"/>
      <c r="AA887" s="118"/>
      <c r="AB887" s="118"/>
      <c r="AC887" s="118"/>
      <c r="AD887" s="118"/>
      <c r="AE887" s="118"/>
      <c r="AF887" s="118"/>
      <c r="AG887" s="118"/>
      <c r="AH887" s="118"/>
      <c r="AI887" s="118"/>
      <c r="AJ887" s="118"/>
      <c r="AK887" s="118"/>
      <c r="AL887" s="118"/>
      <c r="AM887" s="118"/>
      <c r="AN887" s="118"/>
      <c r="AO887" s="118"/>
      <c r="AP887" s="118"/>
      <c r="AQ887" s="118"/>
      <c r="AR887" s="118"/>
      <c r="AS887" s="118"/>
      <c r="AT887" s="118"/>
      <c r="AU887" s="118"/>
      <c r="AV887" s="118"/>
      <c r="AW887" s="118"/>
      <c r="AX887" s="165" t="str">
        <f t="shared" si="14"/>
        <v/>
      </c>
      <c r="AY887" s="113"/>
      <c r="AZ887" s="113"/>
    </row>
    <row r="888" spans="1:52" x14ac:dyDescent="0.25">
      <c r="A888" s="113"/>
      <c r="B888" s="113"/>
      <c r="C888" s="113"/>
      <c r="D888" s="114"/>
      <c r="E888" s="113"/>
      <c r="F888" s="113"/>
      <c r="G888" s="113"/>
      <c r="H888" s="113"/>
      <c r="I888" s="115"/>
      <c r="J888" s="113"/>
      <c r="K888" s="113"/>
      <c r="L888" s="113"/>
      <c r="M888" s="118"/>
      <c r="N888" s="118"/>
      <c r="O888" s="118"/>
      <c r="P888" s="118"/>
      <c r="Q888" s="118"/>
      <c r="R888" s="118"/>
      <c r="S888" s="118"/>
      <c r="T888" s="118"/>
      <c r="U888" s="118"/>
      <c r="V888" s="118"/>
      <c r="W888" s="118"/>
      <c r="X888" s="118"/>
      <c r="Y888" s="118"/>
      <c r="Z888" s="118"/>
      <c r="AA888" s="118"/>
      <c r="AB888" s="118"/>
      <c r="AC888" s="118"/>
      <c r="AD888" s="118"/>
      <c r="AE888" s="118"/>
      <c r="AF888" s="118"/>
      <c r="AG888" s="118"/>
      <c r="AH888" s="118"/>
      <c r="AI888" s="118"/>
      <c r="AJ888" s="118"/>
      <c r="AK888" s="118"/>
      <c r="AL888" s="118"/>
      <c r="AM888" s="118"/>
      <c r="AN888" s="118"/>
      <c r="AO888" s="118"/>
      <c r="AP888" s="118"/>
      <c r="AQ888" s="118"/>
      <c r="AR888" s="118"/>
      <c r="AS888" s="118"/>
      <c r="AT888" s="118"/>
      <c r="AU888" s="118"/>
      <c r="AV888" s="118"/>
      <c r="AW888" s="118"/>
      <c r="AX888" s="165" t="str">
        <f t="shared" si="14"/>
        <v/>
      </c>
      <c r="AY888" s="113"/>
      <c r="AZ888" s="113"/>
    </row>
    <row r="889" spans="1:52" x14ac:dyDescent="0.25">
      <c r="A889" s="113"/>
      <c r="B889" s="113"/>
      <c r="C889" s="113"/>
      <c r="D889" s="114"/>
      <c r="E889" s="113"/>
      <c r="F889" s="113"/>
      <c r="G889" s="113"/>
      <c r="H889" s="113"/>
      <c r="I889" s="115"/>
      <c r="J889" s="113"/>
      <c r="K889" s="113"/>
      <c r="L889" s="113"/>
      <c r="M889" s="118"/>
      <c r="N889" s="118"/>
      <c r="O889" s="118"/>
      <c r="P889" s="118"/>
      <c r="Q889" s="118"/>
      <c r="R889" s="118"/>
      <c r="S889" s="118"/>
      <c r="T889" s="118"/>
      <c r="U889" s="118"/>
      <c r="V889" s="118"/>
      <c r="W889" s="118"/>
      <c r="X889" s="118"/>
      <c r="Y889" s="118"/>
      <c r="Z889" s="118"/>
      <c r="AA889" s="118"/>
      <c r="AB889" s="118"/>
      <c r="AC889" s="118"/>
      <c r="AD889" s="118"/>
      <c r="AE889" s="118"/>
      <c r="AF889" s="118"/>
      <c r="AG889" s="118"/>
      <c r="AH889" s="118"/>
      <c r="AI889" s="118"/>
      <c r="AJ889" s="118"/>
      <c r="AK889" s="118"/>
      <c r="AL889" s="118"/>
      <c r="AM889" s="118"/>
      <c r="AN889" s="118"/>
      <c r="AO889" s="118"/>
      <c r="AP889" s="118"/>
      <c r="AQ889" s="118"/>
      <c r="AR889" s="118"/>
      <c r="AS889" s="118"/>
      <c r="AT889" s="118"/>
      <c r="AU889" s="118"/>
      <c r="AV889" s="118"/>
      <c r="AW889" s="118"/>
      <c r="AX889" s="165" t="str">
        <f t="shared" si="14"/>
        <v/>
      </c>
      <c r="AY889" s="113"/>
      <c r="AZ889" s="113"/>
    </row>
    <row r="890" spans="1:52" x14ac:dyDescent="0.25">
      <c r="A890" s="113"/>
      <c r="B890" s="113"/>
      <c r="C890" s="113"/>
      <c r="D890" s="114"/>
      <c r="E890" s="113"/>
      <c r="F890" s="113"/>
      <c r="G890" s="113"/>
      <c r="H890" s="113"/>
      <c r="I890" s="115"/>
      <c r="J890" s="113"/>
      <c r="K890" s="113"/>
      <c r="L890" s="113"/>
      <c r="M890" s="118"/>
      <c r="N890" s="118"/>
      <c r="O890" s="118"/>
      <c r="P890" s="118"/>
      <c r="Q890" s="118"/>
      <c r="R890" s="118"/>
      <c r="S890" s="118"/>
      <c r="T890" s="118"/>
      <c r="U890" s="118"/>
      <c r="V890" s="118"/>
      <c r="W890" s="118"/>
      <c r="X890" s="118"/>
      <c r="Y890" s="118"/>
      <c r="Z890" s="118"/>
      <c r="AA890" s="118"/>
      <c r="AB890" s="118"/>
      <c r="AC890" s="118"/>
      <c r="AD890" s="118"/>
      <c r="AE890" s="118"/>
      <c r="AF890" s="118"/>
      <c r="AG890" s="118"/>
      <c r="AH890" s="118"/>
      <c r="AI890" s="118"/>
      <c r="AJ890" s="118"/>
      <c r="AK890" s="118"/>
      <c r="AL890" s="118"/>
      <c r="AM890" s="118"/>
      <c r="AN890" s="118"/>
      <c r="AO890" s="118"/>
      <c r="AP890" s="118"/>
      <c r="AQ890" s="118"/>
      <c r="AR890" s="118"/>
      <c r="AS890" s="118"/>
      <c r="AT890" s="118"/>
      <c r="AU890" s="118"/>
      <c r="AV890" s="118"/>
      <c r="AW890" s="118"/>
      <c r="AX890" s="165" t="str">
        <f t="shared" si="14"/>
        <v/>
      </c>
      <c r="AY890" s="113"/>
      <c r="AZ890" s="113"/>
    </row>
    <row r="891" spans="1:52" x14ac:dyDescent="0.25">
      <c r="A891" s="113"/>
      <c r="B891" s="113"/>
      <c r="C891" s="113"/>
      <c r="D891" s="114"/>
      <c r="E891" s="113"/>
      <c r="F891" s="113"/>
      <c r="G891" s="113"/>
      <c r="H891" s="113"/>
      <c r="I891" s="115"/>
      <c r="J891" s="113"/>
      <c r="K891" s="113"/>
      <c r="L891" s="113"/>
      <c r="M891" s="118"/>
      <c r="N891" s="118"/>
      <c r="O891" s="118"/>
      <c r="P891" s="118"/>
      <c r="Q891" s="118"/>
      <c r="R891" s="118"/>
      <c r="S891" s="118"/>
      <c r="T891" s="118"/>
      <c r="U891" s="118"/>
      <c r="V891" s="118"/>
      <c r="W891" s="118"/>
      <c r="X891" s="118"/>
      <c r="Y891" s="118"/>
      <c r="Z891" s="118"/>
      <c r="AA891" s="118"/>
      <c r="AB891" s="118"/>
      <c r="AC891" s="118"/>
      <c r="AD891" s="118"/>
      <c r="AE891" s="118"/>
      <c r="AF891" s="118"/>
      <c r="AG891" s="118"/>
      <c r="AH891" s="118"/>
      <c r="AI891" s="118"/>
      <c r="AJ891" s="118"/>
      <c r="AK891" s="118"/>
      <c r="AL891" s="118"/>
      <c r="AM891" s="118"/>
      <c r="AN891" s="118"/>
      <c r="AO891" s="118"/>
      <c r="AP891" s="118"/>
      <c r="AQ891" s="118"/>
      <c r="AR891" s="118"/>
      <c r="AS891" s="118"/>
      <c r="AT891" s="118"/>
      <c r="AU891" s="118"/>
      <c r="AV891" s="118"/>
      <c r="AW891" s="118"/>
      <c r="AX891" s="165" t="str">
        <f t="shared" si="14"/>
        <v/>
      </c>
      <c r="AY891" s="113"/>
      <c r="AZ891" s="113"/>
    </row>
    <row r="892" spans="1:52" x14ac:dyDescent="0.25">
      <c r="A892" s="113"/>
      <c r="B892" s="113"/>
      <c r="C892" s="113"/>
      <c r="D892" s="114"/>
      <c r="E892" s="113"/>
      <c r="F892" s="113"/>
      <c r="G892" s="113"/>
      <c r="H892" s="113"/>
      <c r="I892" s="115"/>
      <c r="J892" s="113"/>
      <c r="K892" s="113"/>
      <c r="L892" s="113"/>
      <c r="M892" s="118"/>
      <c r="N892" s="118"/>
      <c r="O892" s="118"/>
      <c r="P892" s="118"/>
      <c r="Q892" s="118"/>
      <c r="R892" s="118"/>
      <c r="S892" s="118"/>
      <c r="T892" s="118"/>
      <c r="U892" s="118"/>
      <c r="V892" s="118"/>
      <c r="W892" s="118"/>
      <c r="X892" s="118"/>
      <c r="Y892" s="118"/>
      <c r="Z892" s="118"/>
      <c r="AA892" s="118"/>
      <c r="AB892" s="118"/>
      <c r="AC892" s="118"/>
      <c r="AD892" s="118"/>
      <c r="AE892" s="118"/>
      <c r="AF892" s="118"/>
      <c r="AG892" s="118"/>
      <c r="AH892" s="118"/>
      <c r="AI892" s="118"/>
      <c r="AJ892" s="118"/>
      <c r="AK892" s="118"/>
      <c r="AL892" s="118"/>
      <c r="AM892" s="118"/>
      <c r="AN892" s="118"/>
      <c r="AO892" s="118"/>
      <c r="AP892" s="118"/>
      <c r="AQ892" s="118"/>
      <c r="AR892" s="118"/>
      <c r="AS892" s="118"/>
      <c r="AT892" s="118"/>
      <c r="AU892" s="118"/>
      <c r="AV892" s="118"/>
      <c r="AW892" s="118"/>
      <c r="AX892" s="165" t="str">
        <f t="shared" si="14"/>
        <v/>
      </c>
      <c r="AY892" s="113"/>
      <c r="AZ892" s="113"/>
    </row>
    <row r="893" spans="1:52" x14ac:dyDescent="0.25">
      <c r="A893" s="113"/>
      <c r="B893" s="113"/>
      <c r="C893" s="113"/>
      <c r="D893" s="114"/>
      <c r="E893" s="113"/>
      <c r="F893" s="113"/>
      <c r="G893" s="113"/>
      <c r="H893" s="113"/>
      <c r="I893" s="115"/>
      <c r="J893" s="113"/>
      <c r="K893" s="113"/>
      <c r="L893" s="113"/>
      <c r="M893" s="118"/>
      <c r="N893" s="118"/>
      <c r="O893" s="118"/>
      <c r="P893" s="118"/>
      <c r="Q893" s="118"/>
      <c r="R893" s="118"/>
      <c r="S893" s="118"/>
      <c r="T893" s="118"/>
      <c r="U893" s="118"/>
      <c r="V893" s="118"/>
      <c r="W893" s="118"/>
      <c r="X893" s="118"/>
      <c r="Y893" s="118"/>
      <c r="Z893" s="118"/>
      <c r="AA893" s="118"/>
      <c r="AB893" s="118"/>
      <c r="AC893" s="118"/>
      <c r="AD893" s="118"/>
      <c r="AE893" s="118"/>
      <c r="AF893" s="118"/>
      <c r="AG893" s="118"/>
      <c r="AH893" s="118"/>
      <c r="AI893" s="118"/>
      <c r="AJ893" s="118"/>
      <c r="AK893" s="118"/>
      <c r="AL893" s="118"/>
      <c r="AM893" s="118"/>
      <c r="AN893" s="118"/>
      <c r="AO893" s="118"/>
      <c r="AP893" s="118"/>
      <c r="AQ893" s="118"/>
      <c r="AR893" s="118"/>
      <c r="AS893" s="118"/>
      <c r="AT893" s="118"/>
      <c r="AU893" s="118"/>
      <c r="AV893" s="118"/>
      <c r="AW893" s="118"/>
      <c r="AX893" s="165" t="str">
        <f t="shared" si="14"/>
        <v/>
      </c>
      <c r="AY893" s="113"/>
      <c r="AZ893" s="113"/>
    </row>
    <row r="894" spans="1:52" x14ac:dyDescent="0.25">
      <c r="A894" s="113"/>
      <c r="B894" s="113"/>
      <c r="C894" s="113"/>
      <c r="D894" s="114"/>
      <c r="E894" s="113"/>
      <c r="F894" s="113"/>
      <c r="G894" s="113"/>
      <c r="H894" s="113"/>
      <c r="I894" s="115"/>
      <c r="J894" s="113"/>
      <c r="K894" s="113"/>
      <c r="L894" s="113"/>
      <c r="M894" s="118"/>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8"/>
      <c r="AL894" s="118"/>
      <c r="AM894" s="118"/>
      <c r="AN894" s="118"/>
      <c r="AO894" s="118"/>
      <c r="AP894" s="118"/>
      <c r="AQ894" s="118"/>
      <c r="AR894" s="118"/>
      <c r="AS894" s="118"/>
      <c r="AT894" s="118"/>
      <c r="AU894" s="118"/>
      <c r="AV894" s="118"/>
      <c r="AW894" s="118"/>
      <c r="AX894" s="165" t="str">
        <f t="shared" si="14"/>
        <v/>
      </c>
      <c r="AY894" s="113"/>
      <c r="AZ894" s="113"/>
    </row>
    <row r="895" spans="1:52" x14ac:dyDescent="0.25">
      <c r="A895" s="113"/>
      <c r="B895" s="113"/>
      <c r="C895" s="113"/>
      <c r="D895" s="114"/>
      <c r="E895" s="113"/>
      <c r="F895" s="113"/>
      <c r="G895" s="113"/>
      <c r="H895" s="113"/>
      <c r="I895" s="115"/>
      <c r="J895" s="113"/>
      <c r="K895" s="113"/>
      <c r="L895" s="113"/>
      <c r="M895" s="118"/>
      <c r="N895" s="118"/>
      <c r="O895" s="118"/>
      <c r="P895" s="118"/>
      <c r="Q895" s="118"/>
      <c r="R895" s="118"/>
      <c r="S895" s="118"/>
      <c r="T895" s="118"/>
      <c r="U895" s="118"/>
      <c r="V895" s="118"/>
      <c r="W895" s="118"/>
      <c r="X895" s="118"/>
      <c r="Y895" s="118"/>
      <c r="Z895" s="118"/>
      <c r="AA895" s="118"/>
      <c r="AB895" s="118"/>
      <c r="AC895" s="118"/>
      <c r="AD895" s="118"/>
      <c r="AE895" s="118"/>
      <c r="AF895" s="118"/>
      <c r="AG895" s="118"/>
      <c r="AH895" s="118"/>
      <c r="AI895" s="118"/>
      <c r="AJ895" s="118"/>
      <c r="AK895" s="118"/>
      <c r="AL895" s="118"/>
      <c r="AM895" s="118"/>
      <c r="AN895" s="118"/>
      <c r="AO895" s="118"/>
      <c r="AP895" s="118"/>
      <c r="AQ895" s="118"/>
      <c r="AR895" s="118"/>
      <c r="AS895" s="118"/>
      <c r="AT895" s="118"/>
      <c r="AU895" s="118"/>
      <c r="AV895" s="118"/>
      <c r="AW895" s="118"/>
      <c r="AX895" s="165" t="str">
        <f t="shared" si="14"/>
        <v/>
      </c>
      <c r="AY895" s="113"/>
      <c r="AZ895" s="113"/>
    </row>
    <row r="896" spans="1:52" x14ac:dyDescent="0.25">
      <c r="A896" s="113"/>
      <c r="B896" s="113"/>
      <c r="C896" s="113"/>
      <c r="D896" s="114"/>
      <c r="E896" s="113"/>
      <c r="F896" s="113"/>
      <c r="G896" s="113"/>
      <c r="H896" s="113"/>
      <c r="I896" s="115"/>
      <c r="J896" s="113"/>
      <c r="K896" s="113"/>
      <c r="L896" s="113"/>
      <c r="M896" s="118"/>
      <c r="N896" s="118"/>
      <c r="O896" s="118"/>
      <c r="P896" s="118"/>
      <c r="Q896" s="118"/>
      <c r="R896" s="118"/>
      <c r="S896" s="118"/>
      <c r="T896" s="118"/>
      <c r="U896" s="118"/>
      <c r="V896" s="118"/>
      <c r="W896" s="118"/>
      <c r="X896" s="118"/>
      <c r="Y896" s="118"/>
      <c r="Z896" s="118"/>
      <c r="AA896" s="118"/>
      <c r="AB896" s="118"/>
      <c r="AC896" s="118"/>
      <c r="AD896" s="118"/>
      <c r="AE896" s="118"/>
      <c r="AF896" s="118"/>
      <c r="AG896" s="118"/>
      <c r="AH896" s="118"/>
      <c r="AI896" s="118"/>
      <c r="AJ896" s="118"/>
      <c r="AK896" s="118"/>
      <c r="AL896" s="118"/>
      <c r="AM896" s="118"/>
      <c r="AN896" s="118"/>
      <c r="AO896" s="118"/>
      <c r="AP896" s="118"/>
      <c r="AQ896" s="118"/>
      <c r="AR896" s="118"/>
      <c r="AS896" s="118"/>
      <c r="AT896" s="118"/>
      <c r="AU896" s="118"/>
      <c r="AV896" s="118"/>
      <c r="AW896" s="118"/>
      <c r="AX896" s="165" t="str">
        <f t="shared" si="14"/>
        <v/>
      </c>
      <c r="AY896" s="113"/>
      <c r="AZ896" s="113"/>
    </row>
    <row r="897" spans="1:52" x14ac:dyDescent="0.25">
      <c r="A897" s="113"/>
      <c r="B897" s="113"/>
      <c r="C897" s="113"/>
      <c r="D897" s="114"/>
      <c r="E897" s="113"/>
      <c r="F897" s="113"/>
      <c r="G897" s="113"/>
      <c r="H897" s="113"/>
      <c r="I897" s="115"/>
      <c r="J897" s="113"/>
      <c r="K897" s="113"/>
      <c r="L897" s="113"/>
      <c r="M897" s="118"/>
      <c r="N897" s="118"/>
      <c r="O897" s="118"/>
      <c r="P897" s="118"/>
      <c r="Q897" s="118"/>
      <c r="R897" s="118"/>
      <c r="S897" s="118"/>
      <c r="T897" s="118"/>
      <c r="U897" s="118"/>
      <c r="V897" s="118"/>
      <c r="W897" s="118"/>
      <c r="X897" s="118"/>
      <c r="Y897" s="118"/>
      <c r="Z897" s="118"/>
      <c r="AA897" s="118"/>
      <c r="AB897" s="118"/>
      <c r="AC897" s="118"/>
      <c r="AD897" s="118"/>
      <c r="AE897" s="118"/>
      <c r="AF897" s="118"/>
      <c r="AG897" s="118"/>
      <c r="AH897" s="118"/>
      <c r="AI897" s="118"/>
      <c r="AJ897" s="118"/>
      <c r="AK897" s="118"/>
      <c r="AL897" s="118"/>
      <c r="AM897" s="118"/>
      <c r="AN897" s="118"/>
      <c r="AO897" s="118"/>
      <c r="AP897" s="118"/>
      <c r="AQ897" s="118"/>
      <c r="AR897" s="118"/>
      <c r="AS897" s="118"/>
      <c r="AT897" s="118"/>
      <c r="AU897" s="118"/>
      <c r="AV897" s="118"/>
      <c r="AW897" s="118"/>
      <c r="AX897" s="165" t="str">
        <f t="shared" si="14"/>
        <v/>
      </c>
      <c r="AY897" s="113"/>
      <c r="AZ897" s="113"/>
    </row>
    <row r="898" spans="1:52" x14ac:dyDescent="0.25">
      <c r="A898" s="113"/>
      <c r="B898" s="113"/>
      <c r="C898" s="113"/>
      <c r="D898" s="114"/>
      <c r="E898" s="113"/>
      <c r="F898" s="113"/>
      <c r="G898" s="113"/>
      <c r="H898" s="113"/>
      <c r="I898" s="115"/>
      <c r="J898" s="113"/>
      <c r="K898" s="113"/>
      <c r="L898" s="113"/>
      <c r="M898" s="118"/>
      <c r="N898" s="118"/>
      <c r="O898" s="118"/>
      <c r="P898" s="118"/>
      <c r="Q898" s="118"/>
      <c r="R898" s="118"/>
      <c r="S898" s="118"/>
      <c r="T898" s="118"/>
      <c r="U898" s="118"/>
      <c r="V898" s="118"/>
      <c r="W898" s="118"/>
      <c r="X898" s="118"/>
      <c r="Y898" s="118"/>
      <c r="Z898" s="118"/>
      <c r="AA898" s="118"/>
      <c r="AB898" s="118"/>
      <c r="AC898" s="118"/>
      <c r="AD898" s="118"/>
      <c r="AE898" s="118"/>
      <c r="AF898" s="118"/>
      <c r="AG898" s="118"/>
      <c r="AH898" s="118"/>
      <c r="AI898" s="118"/>
      <c r="AJ898" s="118"/>
      <c r="AK898" s="118"/>
      <c r="AL898" s="118"/>
      <c r="AM898" s="118"/>
      <c r="AN898" s="118"/>
      <c r="AO898" s="118"/>
      <c r="AP898" s="118"/>
      <c r="AQ898" s="118"/>
      <c r="AR898" s="118"/>
      <c r="AS898" s="118"/>
      <c r="AT898" s="118"/>
      <c r="AU898" s="118"/>
      <c r="AV898" s="118"/>
      <c r="AW898" s="118"/>
      <c r="AX898" s="165" t="str">
        <f t="shared" si="14"/>
        <v/>
      </c>
      <c r="AY898" s="113"/>
      <c r="AZ898" s="113"/>
    </row>
    <row r="899" spans="1:52" x14ac:dyDescent="0.25">
      <c r="A899" s="113"/>
      <c r="B899" s="113"/>
      <c r="C899" s="113"/>
      <c r="D899" s="114"/>
      <c r="E899" s="113"/>
      <c r="F899" s="113"/>
      <c r="G899" s="113"/>
      <c r="H899" s="113"/>
      <c r="I899" s="115"/>
      <c r="J899" s="113"/>
      <c r="K899" s="113"/>
      <c r="L899" s="113"/>
      <c r="M899" s="118"/>
      <c r="N899" s="118"/>
      <c r="O899" s="118"/>
      <c r="P899" s="118"/>
      <c r="Q899" s="118"/>
      <c r="R899" s="118"/>
      <c r="S899" s="118"/>
      <c r="T899" s="118"/>
      <c r="U899" s="118"/>
      <c r="V899" s="118"/>
      <c r="W899" s="118"/>
      <c r="X899" s="118"/>
      <c r="Y899" s="118"/>
      <c r="Z899" s="118"/>
      <c r="AA899" s="118"/>
      <c r="AB899" s="118"/>
      <c r="AC899" s="118"/>
      <c r="AD899" s="118"/>
      <c r="AE899" s="118"/>
      <c r="AF899" s="118"/>
      <c r="AG899" s="118"/>
      <c r="AH899" s="118"/>
      <c r="AI899" s="118"/>
      <c r="AJ899" s="118"/>
      <c r="AK899" s="118"/>
      <c r="AL899" s="118"/>
      <c r="AM899" s="118"/>
      <c r="AN899" s="118"/>
      <c r="AO899" s="118"/>
      <c r="AP899" s="118"/>
      <c r="AQ899" s="118"/>
      <c r="AR899" s="118"/>
      <c r="AS899" s="118"/>
      <c r="AT899" s="118"/>
      <c r="AU899" s="118"/>
      <c r="AV899" s="118"/>
      <c r="AW899" s="118"/>
      <c r="AX899" s="165" t="str">
        <f t="shared" si="14"/>
        <v/>
      </c>
      <c r="AY899" s="113"/>
      <c r="AZ899" s="113"/>
    </row>
    <row r="900" spans="1:52" x14ac:dyDescent="0.25">
      <c r="A900" s="113"/>
      <c r="B900" s="113"/>
      <c r="C900" s="113"/>
      <c r="D900" s="114"/>
      <c r="E900" s="113"/>
      <c r="F900" s="113"/>
      <c r="G900" s="113"/>
      <c r="H900" s="113"/>
      <c r="I900" s="115"/>
      <c r="J900" s="113"/>
      <c r="K900" s="113"/>
      <c r="L900" s="113"/>
      <c r="M900" s="118"/>
      <c r="N900" s="118"/>
      <c r="O900" s="118"/>
      <c r="P900" s="118"/>
      <c r="Q900" s="118"/>
      <c r="R900" s="118"/>
      <c r="S900" s="118"/>
      <c r="T900" s="118"/>
      <c r="U900" s="118"/>
      <c r="V900" s="118"/>
      <c r="W900" s="118"/>
      <c r="X900" s="118"/>
      <c r="Y900" s="118"/>
      <c r="Z900" s="118"/>
      <c r="AA900" s="118"/>
      <c r="AB900" s="118"/>
      <c r="AC900" s="118"/>
      <c r="AD900" s="118"/>
      <c r="AE900" s="118"/>
      <c r="AF900" s="118"/>
      <c r="AG900" s="118"/>
      <c r="AH900" s="118"/>
      <c r="AI900" s="118"/>
      <c r="AJ900" s="118"/>
      <c r="AK900" s="118"/>
      <c r="AL900" s="118"/>
      <c r="AM900" s="118"/>
      <c r="AN900" s="118"/>
      <c r="AO900" s="118"/>
      <c r="AP900" s="118"/>
      <c r="AQ900" s="118"/>
      <c r="AR900" s="118"/>
      <c r="AS900" s="118"/>
      <c r="AT900" s="118"/>
      <c r="AU900" s="118"/>
      <c r="AV900" s="118"/>
      <c r="AW900" s="118"/>
      <c r="AX900" s="165" t="str">
        <f t="shared" si="14"/>
        <v/>
      </c>
      <c r="AY900" s="113"/>
      <c r="AZ900" s="113"/>
    </row>
    <row r="901" spans="1:52" x14ac:dyDescent="0.25">
      <c r="A901" s="113"/>
      <c r="B901" s="113"/>
      <c r="C901" s="113"/>
      <c r="D901" s="114"/>
      <c r="E901" s="113"/>
      <c r="F901" s="113"/>
      <c r="G901" s="113"/>
      <c r="H901" s="113"/>
      <c r="I901" s="115"/>
      <c r="J901" s="113"/>
      <c r="K901" s="113"/>
      <c r="L901" s="113"/>
      <c r="M901" s="118"/>
      <c r="N901" s="118"/>
      <c r="O901" s="118"/>
      <c r="P901" s="118"/>
      <c r="Q901" s="118"/>
      <c r="R901" s="118"/>
      <c r="S901" s="118"/>
      <c r="T901" s="118"/>
      <c r="U901" s="118"/>
      <c r="V901" s="118"/>
      <c r="W901" s="118"/>
      <c r="X901" s="118"/>
      <c r="Y901" s="118"/>
      <c r="Z901" s="118"/>
      <c r="AA901" s="118"/>
      <c r="AB901" s="118"/>
      <c r="AC901" s="118"/>
      <c r="AD901" s="118"/>
      <c r="AE901" s="118"/>
      <c r="AF901" s="118"/>
      <c r="AG901" s="118"/>
      <c r="AH901" s="118"/>
      <c r="AI901" s="118"/>
      <c r="AJ901" s="118"/>
      <c r="AK901" s="118"/>
      <c r="AL901" s="118"/>
      <c r="AM901" s="118"/>
      <c r="AN901" s="118"/>
      <c r="AO901" s="118"/>
      <c r="AP901" s="118"/>
      <c r="AQ901" s="118"/>
      <c r="AR901" s="118"/>
      <c r="AS901" s="118"/>
      <c r="AT901" s="118"/>
      <c r="AU901" s="118"/>
      <c r="AV901" s="118"/>
      <c r="AW901" s="118"/>
      <c r="AX901" s="165" t="str">
        <f t="shared" si="14"/>
        <v/>
      </c>
      <c r="AY901" s="113"/>
      <c r="AZ901" s="113"/>
    </row>
    <row r="902" spans="1:52" x14ac:dyDescent="0.25">
      <c r="A902" s="113"/>
      <c r="B902" s="113"/>
      <c r="C902" s="113"/>
      <c r="D902" s="114"/>
      <c r="E902" s="113"/>
      <c r="F902" s="113"/>
      <c r="G902" s="113"/>
      <c r="H902" s="113"/>
      <c r="I902" s="115"/>
      <c r="J902" s="113"/>
      <c r="K902" s="113"/>
      <c r="L902" s="113"/>
      <c r="M902" s="118"/>
      <c r="N902" s="118"/>
      <c r="O902" s="118"/>
      <c r="P902" s="118"/>
      <c r="Q902" s="118"/>
      <c r="R902" s="118"/>
      <c r="S902" s="118"/>
      <c r="T902" s="118"/>
      <c r="U902" s="118"/>
      <c r="V902" s="118"/>
      <c r="W902" s="118"/>
      <c r="X902" s="118"/>
      <c r="Y902" s="118"/>
      <c r="Z902" s="118"/>
      <c r="AA902" s="118"/>
      <c r="AB902" s="118"/>
      <c r="AC902" s="118"/>
      <c r="AD902" s="118"/>
      <c r="AE902" s="118"/>
      <c r="AF902" s="118"/>
      <c r="AG902" s="118"/>
      <c r="AH902" s="118"/>
      <c r="AI902" s="118"/>
      <c r="AJ902" s="118"/>
      <c r="AK902" s="118"/>
      <c r="AL902" s="118"/>
      <c r="AM902" s="118"/>
      <c r="AN902" s="118"/>
      <c r="AO902" s="118"/>
      <c r="AP902" s="118"/>
      <c r="AQ902" s="118"/>
      <c r="AR902" s="118"/>
      <c r="AS902" s="118"/>
      <c r="AT902" s="118"/>
      <c r="AU902" s="118"/>
      <c r="AV902" s="118"/>
      <c r="AW902" s="118"/>
      <c r="AX902" s="165" t="str">
        <f t="shared" si="14"/>
        <v/>
      </c>
      <c r="AY902" s="113"/>
      <c r="AZ902" s="113"/>
    </row>
    <row r="903" spans="1:52" x14ac:dyDescent="0.25">
      <c r="A903" s="113"/>
      <c r="B903" s="113"/>
      <c r="C903" s="113"/>
      <c r="D903" s="114"/>
      <c r="E903" s="113"/>
      <c r="F903" s="113"/>
      <c r="G903" s="113"/>
      <c r="H903" s="113"/>
      <c r="I903" s="115"/>
      <c r="J903" s="113"/>
      <c r="K903" s="113"/>
      <c r="L903" s="113"/>
      <c r="M903" s="118"/>
      <c r="N903" s="118"/>
      <c r="O903" s="118"/>
      <c r="P903" s="118"/>
      <c r="Q903" s="118"/>
      <c r="R903" s="118"/>
      <c r="S903" s="118"/>
      <c r="T903" s="118"/>
      <c r="U903" s="118"/>
      <c r="V903" s="118"/>
      <c r="W903" s="118"/>
      <c r="X903" s="118"/>
      <c r="Y903" s="118"/>
      <c r="Z903" s="118"/>
      <c r="AA903" s="118"/>
      <c r="AB903" s="118"/>
      <c r="AC903" s="118"/>
      <c r="AD903" s="118"/>
      <c r="AE903" s="118"/>
      <c r="AF903" s="118"/>
      <c r="AG903" s="118"/>
      <c r="AH903" s="118"/>
      <c r="AI903" s="118"/>
      <c r="AJ903" s="118"/>
      <c r="AK903" s="118"/>
      <c r="AL903" s="118"/>
      <c r="AM903" s="118"/>
      <c r="AN903" s="118"/>
      <c r="AO903" s="118"/>
      <c r="AP903" s="118"/>
      <c r="AQ903" s="118"/>
      <c r="AR903" s="118"/>
      <c r="AS903" s="118"/>
      <c r="AT903" s="118"/>
      <c r="AU903" s="118"/>
      <c r="AV903" s="118"/>
      <c r="AW903" s="118"/>
      <c r="AX903" s="165" t="str">
        <f t="shared" si="14"/>
        <v/>
      </c>
      <c r="AY903" s="113"/>
      <c r="AZ903" s="113"/>
    </row>
    <row r="904" spans="1:52" x14ac:dyDescent="0.25">
      <c r="A904" s="113"/>
      <c r="B904" s="113"/>
      <c r="C904" s="113"/>
      <c r="D904" s="114"/>
      <c r="E904" s="113"/>
      <c r="F904" s="113"/>
      <c r="G904" s="113"/>
      <c r="H904" s="113"/>
      <c r="I904" s="115"/>
      <c r="J904" s="113"/>
      <c r="K904" s="113"/>
      <c r="L904" s="113"/>
      <c r="M904" s="118"/>
      <c r="N904" s="118"/>
      <c r="O904" s="118"/>
      <c r="P904" s="118"/>
      <c r="Q904" s="118"/>
      <c r="R904" s="118"/>
      <c r="S904" s="118"/>
      <c r="T904" s="118"/>
      <c r="U904" s="118"/>
      <c r="V904" s="118"/>
      <c r="W904" s="118"/>
      <c r="X904" s="118"/>
      <c r="Y904" s="118"/>
      <c r="Z904" s="118"/>
      <c r="AA904" s="118"/>
      <c r="AB904" s="118"/>
      <c r="AC904" s="118"/>
      <c r="AD904" s="118"/>
      <c r="AE904" s="118"/>
      <c r="AF904" s="118"/>
      <c r="AG904" s="118"/>
      <c r="AH904" s="118"/>
      <c r="AI904" s="118"/>
      <c r="AJ904" s="118"/>
      <c r="AK904" s="118"/>
      <c r="AL904" s="118"/>
      <c r="AM904" s="118"/>
      <c r="AN904" s="118"/>
      <c r="AO904" s="118"/>
      <c r="AP904" s="118"/>
      <c r="AQ904" s="118"/>
      <c r="AR904" s="118"/>
      <c r="AS904" s="118"/>
      <c r="AT904" s="118"/>
      <c r="AU904" s="118"/>
      <c r="AV904" s="118"/>
      <c r="AW904" s="118"/>
      <c r="AX904" s="165" t="str">
        <f t="shared" si="14"/>
        <v/>
      </c>
      <c r="AY904" s="113"/>
      <c r="AZ904" s="113"/>
    </row>
    <row r="905" spans="1:52" x14ac:dyDescent="0.25">
      <c r="A905" s="113"/>
      <c r="B905" s="113"/>
      <c r="C905" s="113"/>
      <c r="D905" s="114"/>
      <c r="E905" s="113"/>
      <c r="F905" s="113"/>
      <c r="G905" s="113"/>
      <c r="H905" s="113"/>
      <c r="I905" s="115"/>
      <c r="J905" s="113"/>
      <c r="K905" s="113"/>
      <c r="L905" s="113"/>
      <c r="M905" s="118"/>
      <c r="N905" s="118"/>
      <c r="O905" s="118"/>
      <c r="P905" s="118"/>
      <c r="Q905" s="118"/>
      <c r="R905" s="118"/>
      <c r="S905" s="118"/>
      <c r="T905" s="118"/>
      <c r="U905" s="118"/>
      <c r="V905" s="118"/>
      <c r="W905" s="118"/>
      <c r="X905" s="118"/>
      <c r="Y905" s="118"/>
      <c r="Z905" s="118"/>
      <c r="AA905" s="118"/>
      <c r="AB905" s="118"/>
      <c r="AC905" s="118"/>
      <c r="AD905" s="118"/>
      <c r="AE905" s="118"/>
      <c r="AF905" s="118"/>
      <c r="AG905" s="118"/>
      <c r="AH905" s="118"/>
      <c r="AI905" s="118"/>
      <c r="AJ905" s="118"/>
      <c r="AK905" s="118"/>
      <c r="AL905" s="118"/>
      <c r="AM905" s="118"/>
      <c r="AN905" s="118"/>
      <c r="AO905" s="118"/>
      <c r="AP905" s="118"/>
      <c r="AQ905" s="118"/>
      <c r="AR905" s="118"/>
      <c r="AS905" s="118"/>
      <c r="AT905" s="118"/>
      <c r="AU905" s="118"/>
      <c r="AV905" s="118"/>
      <c r="AW905" s="118"/>
      <c r="AX905" s="165" t="str">
        <f t="shared" si="14"/>
        <v/>
      </c>
      <c r="AY905" s="113"/>
      <c r="AZ905" s="113"/>
    </row>
    <row r="906" spans="1:52" x14ac:dyDescent="0.25">
      <c r="A906" s="113"/>
      <c r="B906" s="113"/>
      <c r="C906" s="113"/>
      <c r="D906" s="114"/>
      <c r="E906" s="113"/>
      <c r="F906" s="113"/>
      <c r="G906" s="113"/>
      <c r="H906" s="113"/>
      <c r="I906" s="115"/>
      <c r="J906" s="113"/>
      <c r="K906" s="113"/>
      <c r="L906" s="113"/>
      <c r="M906" s="118"/>
      <c r="N906" s="118"/>
      <c r="O906" s="118"/>
      <c r="P906" s="118"/>
      <c r="Q906" s="118"/>
      <c r="R906" s="118"/>
      <c r="S906" s="118"/>
      <c r="T906" s="118"/>
      <c r="U906" s="118"/>
      <c r="V906" s="118"/>
      <c r="W906" s="118"/>
      <c r="X906" s="118"/>
      <c r="Y906" s="118"/>
      <c r="Z906" s="118"/>
      <c r="AA906" s="118"/>
      <c r="AB906" s="118"/>
      <c r="AC906" s="118"/>
      <c r="AD906" s="118"/>
      <c r="AE906" s="118"/>
      <c r="AF906" s="118"/>
      <c r="AG906" s="118"/>
      <c r="AH906" s="118"/>
      <c r="AI906" s="118"/>
      <c r="AJ906" s="118"/>
      <c r="AK906" s="118"/>
      <c r="AL906" s="118"/>
      <c r="AM906" s="118"/>
      <c r="AN906" s="118"/>
      <c r="AO906" s="118"/>
      <c r="AP906" s="118"/>
      <c r="AQ906" s="118"/>
      <c r="AR906" s="118"/>
      <c r="AS906" s="118"/>
      <c r="AT906" s="118"/>
      <c r="AU906" s="118"/>
      <c r="AV906" s="118"/>
      <c r="AW906" s="118"/>
      <c r="AX906" s="165" t="str">
        <f t="shared" si="14"/>
        <v/>
      </c>
      <c r="AY906" s="113"/>
      <c r="AZ906" s="113"/>
    </row>
    <row r="907" spans="1:52" x14ac:dyDescent="0.25">
      <c r="A907" s="113"/>
      <c r="B907" s="113"/>
      <c r="C907" s="113"/>
      <c r="D907" s="114"/>
      <c r="E907" s="113"/>
      <c r="F907" s="113"/>
      <c r="G907" s="113"/>
      <c r="H907" s="113"/>
      <c r="I907" s="115"/>
      <c r="J907" s="113"/>
      <c r="K907" s="113"/>
      <c r="L907" s="113"/>
      <c r="M907" s="118"/>
      <c r="N907" s="118"/>
      <c r="O907" s="118"/>
      <c r="P907" s="118"/>
      <c r="Q907" s="118"/>
      <c r="R907" s="118"/>
      <c r="S907" s="118"/>
      <c r="T907" s="118"/>
      <c r="U907" s="118"/>
      <c r="V907" s="118"/>
      <c r="W907" s="118"/>
      <c r="X907" s="118"/>
      <c r="Y907" s="118"/>
      <c r="Z907" s="118"/>
      <c r="AA907" s="118"/>
      <c r="AB907" s="118"/>
      <c r="AC907" s="118"/>
      <c r="AD907" s="118"/>
      <c r="AE907" s="118"/>
      <c r="AF907" s="118"/>
      <c r="AG907" s="118"/>
      <c r="AH907" s="118"/>
      <c r="AI907" s="118"/>
      <c r="AJ907" s="118"/>
      <c r="AK907" s="118"/>
      <c r="AL907" s="118"/>
      <c r="AM907" s="118"/>
      <c r="AN907" s="118"/>
      <c r="AO907" s="118"/>
      <c r="AP907" s="118"/>
      <c r="AQ907" s="118"/>
      <c r="AR907" s="118"/>
      <c r="AS907" s="118"/>
      <c r="AT907" s="118"/>
      <c r="AU907" s="118"/>
      <c r="AV907" s="118"/>
      <c r="AW907" s="118"/>
      <c r="AX907" s="165" t="str">
        <f t="shared" si="14"/>
        <v/>
      </c>
      <c r="AY907" s="113"/>
      <c r="AZ907" s="113"/>
    </row>
    <row r="908" spans="1:52" x14ac:dyDescent="0.25">
      <c r="A908" s="113"/>
      <c r="B908" s="113"/>
      <c r="C908" s="113"/>
      <c r="D908" s="114"/>
      <c r="E908" s="113"/>
      <c r="F908" s="113"/>
      <c r="G908" s="113"/>
      <c r="H908" s="113"/>
      <c r="I908" s="115"/>
      <c r="J908" s="113"/>
      <c r="K908" s="113"/>
      <c r="L908" s="113"/>
      <c r="M908" s="118"/>
      <c r="N908" s="118"/>
      <c r="O908" s="118"/>
      <c r="P908" s="118"/>
      <c r="Q908" s="118"/>
      <c r="R908" s="118"/>
      <c r="S908" s="118"/>
      <c r="T908" s="118"/>
      <c r="U908" s="118"/>
      <c r="V908" s="118"/>
      <c r="W908" s="118"/>
      <c r="X908" s="118"/>
      <c r="Y908" s="118"/>
      <c r="Z908" s="118"/>
      <c r="AA908" s="118"/>
      <c r="AB908" s="118"/>
      <c r="AC908" s="118"/>
      <c r="AD908" s="118"/>
      <c r="AE908" s="118"/>
      <c r="AF908" s="118"/>
      <c r="AG908" s="118"/>
      <c r="AH908" s="118"/>
      <c r="AI908" s="118"/>
      <c r="AJ908" s="118"/>
      <c r="AK908" s="118"/>
      <c r="AL908" s="118"/>
      <c r="AM908" s="118"/>
      <c r="AN908" s="118"/>
      <c r="AO908" s="118"/>
      <c r="AP908" s="118"/>
      <c r="AQ908" s="118"/>
      <c r="AR908" s="118"/>
      <c r="AS908" s="118"/>
      <c r="AT908" s="118"/>
      <c r="AU908" s="118"/>
      <c r="AV908" s="118"/>
      <c r="AW908" s="118"/>
      <c r="AX908" s="165" t="str">
        <f t="shared" si="14"/>
        <v/>
      </c>
      <c r="AY908" s="113"/>
      <c r="AZ908" s="113"/>
    </row>
    <row r="909" spans="1:52" x14ac:dyDescent="0.25">
      <c r="A909" s="113"/>
      <c r="B909" s="113"/>
      <c r="C909" s="113"/>
      <c r="D909" s="114"/>
      <c r="E909" s="113"/>
      <c r="F909" s="113"/>
      <c r="G909" s="113"/>
      <c r="H909" s="113"/>
      <c r="I909" s="115"/>
      <c r="J909" s="113"/>
      <c r="K909" s="113"/>
      <c r="L909" s="113"/>
      <c r="M909" s="118"/>
      <c r="N909" s="118"/>
      <c r="O909" s="118"/>
      <c r="P909" s="118"/>
      <c r="Q909" s="118"/>
      <c r="R909" s="118"/>
      <c r="S909" s="118"/>
      <c r="T909" s="118"/>
      <c r="U909" s="118"/>
      <c r="V909" s="118"/>
      <c r="W909" s="118"/>
      <c r="X909" s="118"/>
      <c r="Y909" s="118"/>
      <c r="Z909" s="118"/>
      <c r="AA909" s="118"/>
      <c r="AB909" s="118"/>
      <c r="AC909" s="118"/>
      <c r="AD909" s="118"/>
      <c r="AE909" s="118"/>
      <c r="AF909" s="118"/>
      <c r="AG909" s="118"/>
      <c r="AH909" s="118"/>
      <c r="AI909" s="118"/>
      <c r="AJ909" s="118"/>
      <c r="AK909" s="118"/>
      <c r="AL909" s="118"/>
      <c r="AM909" s="118"/>
      <c r="AN909" s="118"/>
      <c r="AO909" s="118"/>
      <c r="AP909" s="118"/>
      <c r="AQ909" s="118"/>
      <c r="AR909" s="118"/>
      <c r="AS909" s="118"/>
      <c r="AT909" s="118"/>
      <c r="AU909" s="118"/>
      <c r="AV909" s="118"/>
      <c r="AW909" s="118"/>
      <c r="AX909" s="165" t="str">
        <f t="shared" si="14"/>
        <v/>
      </c>
      <c r="AY909" s="113"/>
      <c r="AZ909" s="113"/>
    </row>
    <row r="910" spans="1:52" x14ac:dyDescent="0.25">
      <c r="A910" s="113"/>
      <c r="B910" s="113"/>
      <c r="C910" s="113"/>
      <c r="D910" s="114"/>
      <c r="E910" s="113"/>
      <c r="F910" s="113"/>
      <c r="G910" s="113"/>
      <c r="H910" s="113"/>
      <c r="I910" s="115"/>
      <c r="J910" s="113"/>
      <c r="K910" s="113"/>
      <c r="L910" s="113"/>
      <c r="M910" s="118"/>
      <c r="N910" s="118"/>
      <c r="O910" s="118"/>
      <c r="P910" s="118"/>
      <c r="Q910" s="118"/>
      <c r="R910" s="118"/>
      <c r="S910" s="118"/>
      <c r="T910" s="118"/>
      <c r="U910" s="118"/>
      <c r="V910" s="118"/>
      <c r="W910" s="118"/>
      <c r="X910" s="118"/>
      <c r="Y910" s="118"/>
      <c r="Z910" s="118"/>
      <c r="AA910" s="118"/>
      <c r="AB910" s="118"/>
      <c r="AC910" s="118"/>
      <c r="AD910" s="118"/>
      <c r="AE910" s="118"/>
      <c r="AF910" s="118"/>
      <c r="AG910" s="118"/>
      <c r="AH910" s="118"/>
      <c r="AI910" s="118"/>
      <c r="AJ910" s="118"/>
      <c r="AK910" s="118"/>
      <c r="AL910" s="118"/>
      <c r="AM910" s="118"/>
      <c r="AN910" s="118"/>
      <c r="AO910" s="118"/>
      <c r="AP910" s="118"/>
      <c r="AQ910" s="118"/>
      <c r="AR910" s="118"/>
      <c r="AS910" s="118"/>
      <c r="AT910" s="118"/>
      <c r="AU910" s="118"/>
      <c r="AV910" s="118"/>
      <c r="AW910" s="118"/>
      <c r="AX910" s="165" t="str">
        <f t="shared" si="14"/>
        <v/>
      </c>
      <c r="AY910" s="113"/>
      <c r="AZ910" s="113"/>
    </row>
    <row r="911" spans="1:52" x14ac:dyDescent="0.25">
      <c r="A911" s="113"/>
      <c r="B911" s="113"/>
      <c r="C911" s="113"/>
      <c r="D911" s="114"/>
      <c r="E911" s="113"/>
      <c r="F911" s="113"/>
      <c r="G911" s="113"/>
      <c r="H911" s="113"/>
      <c r="I911" s="115"/>
      <c r="J911" s="113"/>
      <c r="K911" s="113"/>
      <c r="L911" s="113"/>
      <c r="M911" s="118"/>
      <c r="N911" s="118"/>
      <c r="O911" s="118"/>
      <c r="P911" s="118"/>
      <c r="Q911" s="118"/>
      <c r="R911" s="118"/>
      <c r="S911" s="118"/>
      <c r="T911" s="118"/>
      <c r="U911" s="118"/>
      <c r="V911" s="118"/>
      <c r="W911" s="118"/>
      <c r="X911" s="118"/>
      <c r="Y911" s="118"/>
      <c r="Z911" s="118"/>
      <c r="AA911" s="118"/>
      <c r="AB911" s="118"/>
      <c r="AC911" s="118"/>
      <c r="AD911" s="118"/>
      <c r="AE911" s="118"/>
      <c r="AF911" s="118"/>
      <c r="AG911" s="118"/>
      <c r="AH911" s="118"/>
      <c r="AI911" s="118"/>
      <c r="AJ911" s="118"/>
      <c r="AK911" s="118"/>
      <c r="AL911" s="118"/>
      <c r="AM911" s="118"/>
      <c r="AN911" s="118"/>
      <c r="AO911" s="118"/>
      <c r="AP911" s="118"/>
      <c r="AQ911" s="118"/>
      <c r="AR911" s="118"/>
      <c r="AS911" s="118"/>
      <c r="AT911" s="118"/>
      <c r="AU911" s="118"/>
      <c r="AV911" s="118"/>
      <c r="AW911" s="118"/>
      <c r="AX911" s="165" t="str">
        <f t="shared" si="14"/>
        <v/>
      </c>
      <c r="AY911" s="113"/>
      <c r="AZ911" s="113"/>
    </row>
    <row r="912" spans="1:52" x14ac:dyDescent="0.25">
      <c r="A912" s="113"/>
      <c r="B912" s="113"/>
      <c r="C912" s="113"/>
      <c r="D912" s="114"/>
      <c r="E912" s="113"/>
      <c r="F912" s="113"/>
      <c r="G912" s="113"/>
      <c r="H912" s="113"/>
      <c r="I912" s="115"/>
      <c r="J912" s="113"/>
      <c r="K912" s="113"/>
      <c r="L912" s="113"/>
      <c r="M912" s="118"/>
      <c r="N912" s="118"/>
      <c r="O912" s="118"/>
      <c r="P912" s="118"/>
      <c r="Q912" s="118"/>
      <c r="R912" s="118"/>
      <c r="S912" s="118"/>
      <c r="T912" s="118"/>
      <c r="U912" s="118"/>
      <c r="V912" s="118"/>
      <c r="W912" s="118"/>
      <c r="X912" s="118"/>
      <c r="Y912" s="118"/>
      <c r="Z912" s="118"/>
      <c r="AA912" s="118"/>
      <c r="AB912" s="118"/>
      <c r="AC912" s="118"/>
      <c r="AD912" s="118"/>
      <c r="AE912" s="118"/>
      <c r="AF912" s="118"/>
      <c r="AG912" s="118"/>
      <c r="AH912" s="118"/>
      <c r="AI912" s="118"/>
      <c r="AJ912" s="118"/>
      <c r="AK912" s="118"/>
      <c r="AL912" s="118"/>
      <c r="AM912" s="118"/>
      <c r="AN912" s="118"/>
      <c r="AO912" s="118"/>
      <c r="AP912" s="118"/>
      <c r="AQ912" s="118"/>
      <c r="AR912" s="118"/>
      <c r="AS912" s="118"/>
      <c r="AT912" s="118"/>
      <c r="AU912" s="118"/>
      <c r="AV912" s="118"/>
      <c r="AW912" s="118"/>
      <c r="AX912" s="165" t="str">
        <f t="shared" si="14"/>
        <v/>
      </c>
      <c r="AY912" s="113"/>
      <c r="AZ912" s="113"/>
    </row>
    <row r="913" spans="1:52" x14ac:dyDescent="0.25">
      <c r="A913" s="113"/>
      <c r="B913" s="113"/>
      <c r="C913" s="113"/>
      <c r="D913" s="114"/>
      <c r="E913" s="113"/>
      <c r="F913" s="113"/>
      <c r="G913" s="113"/>
      <c r="H913" s="113"/>
      <c r="I913" s="115"/>
      <c r="J913" s="113"/>
      <c r="K913" s="113"/>
      <c r="L913" s="113"/>
      <c r="M913" s="118"/>
      <c r="N913" s="118"/>
      <c r="O913" s="118"/>
      <c r="P913" s="118"/>
      <c r="Q913" s="118"/>
      <c r="R913" s="118"/>
      <c r="S913" s="118"/>
      <c r="T913" s="118"/>
      <c r="U913" s="118"/>
      <c r="V913" s="118"/>
      <c r="W913" s="118"/>
      <c r="X913" s="118"/>
      <c r="Y913" s="118"/>
      <c r="Z913" s="118"/>
      <c r="AA913" s="118"/>
      <c r="AB913" s="118"/>
      <c r="AC913" s="118"/>
      <c r="AD913" s="118"/>
      <c r="AE913" s="118"/>
      <c r="AF913" s="118"/>
      <c r="AG913" s="118"/>
      <c r="AH913" s="118"/>
      <c r="AI913" s="118"/>
      <c r="AJ913" s="118"/>
      <c r="AK913" s="118"/>
      <c r="AL913" s="118"/>
      <c r="AM913" s="118"/>
      <c r="AN913" s="118"/>
      <c r="AO913" s="118"/>
      <c r="AP913" s="118"/>
      <c r="AQ913" s="118"/>
      <c r="AR913" s="118"/>
      <c r="AS913" s="118"/>
      <c r="AT913" s="118"/>
      <c r="AU913" s="118"/>
      <c r="AV913" s="118"/>
      <c r="AW913" s="118"/>
      <c r="AX913" s="165" t="str">
        <f t="shared" si="14"/>
        <v/>
      </c>
      <c r="AY913" s="113"/>
      <c r="AZ913" s="113"/>
    </row>
    <row r="914" spans="1:52" x14ac:dyDescent="0.25">
      <c r="A914" s="113"/>
      <c r="B914" s="113"/>
      <c r="C914" s="113"/>
      <c r="D914" s="114"/>
      <c r="E914" s="113"/>
      <c r="F914" s="113"/>
      <c r="G914" s="113"/>
      <c r="H914" s="113"/>
      <c r="I914" s="115"/>
      <c r="J914" s="113"/>
      <c r="K914" s="113"/>
      <c r="L914" s="113"/>
      <c r="M914" s="118"/>
      <c r="N914" s="118"/>
      <c r="O914" s="118"/>
      <c r="P914" s="118"/>
      <c r="Q914" s="118"/>
      <c r="R914" s="118"/>
      <c r="S914" s="118"/>
      <c r="T914" s="118"/>
      <c r="U914" s="118"/>
      <c r="V914" s="118"/>
      <c r="W914" s="118"/>
      <c r="X914" s="118"/>
      <c r="Y914" s="118"/>
      <c r="Z914" s="118"/>
      <c r="AA914" s="118"/>
      <c r="AB914" s="118"/>
      <c r="AC914" s="118"/>
      <c r="AD914" s="118"/>
      <c r="AE914" s="118"/>
      <c r="AF914" s="118"/>
      <c r="AG914" s="118"/>
      <c r="AH914" s="118"/>
      <c r="AI914" s="118"/>
      <c r="AJ914" s="118"/>
      <c r="AK914" s="118"/>
      <c r="AL914" s="118"/>
      <c r="AM914" s="118"/>
      <c r="AN914" s="118"/>
      <c r="AO914" s="118"/>
      <c r="AP914" s="118"/>
      <c r="AQ914" s="118"/>
      <c r="AR914" s="118"/>
      <c r="AS914" s="118"/>
      <c r="AT914" s="118"/>
      <c r="AU914" s="118"/>
      <c r="AV914" s="118"/>
      <c r="AW914" s="118"/>
      <c r="AX914" s="165" t="str">
        <f t="shared" si="14"/>
        <v/>
      </c>
      <c r="AY914" s="113"/>
      <c r="AZ914" s="113"/>
    </row>
    <row r="915" spans="1:52" x14ac:dyDescent="0.25">
      <c r="A915" s="113"/>
      <c r="B915" s="113"/>
      <c r="C915" s="113"/>
      <c r="D915" s="114"/>
      <c r="E915" s="113"/>
      <c r="F915" s="113"/>
      <c r="G915" s="113"/>
      <c r="H915" s="113"/>
      <c r="I915" s="115"/>
      <c r="J915" s="113"/>
      <c r="K915" s="113"/>
      <c r="L915" s="113"/>
      <c r="M915" s="118"/>
      <c r="N915" s="118"/>
      <c r="O915" s="118"/>
      <c r="P915" s="118"/>
      <c r="Q915" s="118"/>
      <c r="R915" s="118"/>
      <c r="S915" s="118"/>
      <c r="T915" s="118"/>
      <c r="U915" s="118"/>
      <c r="V915" s="118"/>
      <c r="W915" s="118"/>
      <c r="X915" s="118"/>
      <c r="Y915" s="118"/>
      <c r="Z915" s="118"/>
      <c r="AA915" s="118"/>
      <c r="AB915" s="118"/>
      <c r="AC915" s="118"/>
      <c r="AD915" s="118"/>
      <c r="AE915" s="118"/>
      <c r="AF915" s="118"/>
      <c r="AG915" s="118"/>
      <c r="AH915" s="118"/>
      <c r="AI915" s="118"/>
      <c r="AJ915" s="118"/>
      <c r="AK915" s="118"/>
      <c r="AL915" s="118"/>
      <c r="AM915" s="118"/>
      <c r="AN915" s="118"/>
      <c r="AO915" s="118"/>
      <c r="AP915" s="118"/>
      <c r="AQ915" s="118"/>
      <c r="AR915" s="118"/>
      <c r="AS915" s="118"/>
      <c r="AT915" s="118"/>
      <c r="AU915" s="118"/>
      <c r="AV915" s="118"/>
      <c r="AW915" s="118"/>
      <c r="AX915" s="165" t="str">
        <f t="shared" si="14"/>
        <v/>
      </c>
      <c r="AY915" s="113"/>
      <c r="AZ915" s="113"/>
    </row>
    <row r="916" spans="1:52" x14ac:dyDescent="0.25">
      <c r="A916" s="113"/>
      <c r="B916" s="113"/>
      <c r="C916" s="113"/>
      <c r="D916" s="114"/>
      <c r="E916" s="113"/>
      <c r="F916" s="113"/>
      <c r="G916" s="113"/>
      <c r="H916" s="113"/>
      <c r="I916" s="115"/>
      <c r="J916" s="113"/>
      <c r="K916" s="113"/>
      <c r="L916" s="113"/>
      <c r="M916" s="118"/>
      <c r="N916" s="118"/>
      <c r="O916" s="118"/>
      <c r="P916" s="118"/>
      <c r="Q916" s="118"/>
      <c r="R916" s="118"/>
      <c r="S916" s="118"/>
      <c r="T916" s="118"/>
      <c r="U916" s="118"/>
      <c r="V916" s="118"/>
      <c r="W916" s="118"/>
      <c r="X916" s="118"/>
      <c r="Y916" s="118"/>
      <c r="Z916" s="118"/>
      <c r="AA916" s="118"/>
      <c r="AB916" s="118"/>
      <c r="AC916" s="118"/>
      <c r="AD916" s="118"/>
      <c r="AE916" s="118"/>
      <c r="AF916" s="118"/>
      <c r="AG916" s="118"/>
      <c r="AH916" s="118"/>
      <c r="AI916" s="118"/>
      <c r="AJ916" s="118"/>
      <c r="AK916" s="118"/>
      <c r="AL916" s="118"/>
      <c r="AM916" s="118"/>
      <c r="AN916" s="118"/>
      <c r="AO916" s="118"/>
      <c r="AP916" s="118"/>
      <c r="AQ916" s="118"/>
      <c r="AR916" s="118"/>
      <c r="AS916" s="118"/>
      <c r="AT916" s="118"/>
      <c r="AU916" s="118"/>
      <c r="AV916" s="118"/>
      <c r="AW916" s="118"/>
      <c r="AX916" s="165" t="str">
        <f t="shared" si="14"/>
        <v/>
      </c>
      <c r="AY916" s="113"/>
      <c r="AZ916" s="113"/>
    </row>
    <row r="917" spans="1:52" x14ac:dyDescent="0.25">
      <c r="A917" s="113"/>
      <c r="B917" s="113"/>
      <c r="C917" s="113"/>
      <c r="D917" s="114"/>
      <c r="E917" s="113"/>
      <c r="F917" s="113"/>
      <c r="G917" s="113"/>
      <c r="H917" s="113"/>
      <c r="I917" s="115"/>
      <c r="J917" s="113"/>
      <c r="K917" s="113"/>
      <c r="L917" s="113"/>
      <c r="M917" s="118"/>
      <c r="N917" s="118"/>
      <c r="O917" s="118"/>
      <c r="P917" s="118"/>
      <c r="Q917" s="118"/>
      <c r="R917" s="118"/>
      <c r="S917" s="118"/>
      <c r="T917" s="118"/>
      <c r="U917" s="118"/>
      <c r="V917" s="118"/>
      <c r="W917" s="118"/>
      <c r="X917" s="118"/>
      <c r="Y917" s="118"/>
      <c r="Z917" s="118"/>
      <c r="AA917" s="118"/>
      <c r="AB917" s="118"/>
      <c r="AC917" s="118"/>
      <c r="AD917" s="118"/>
      <c r="AE917" s="118"/>
      <c r="AF917" s="118"/>
      <c r="AG917" s="118"/>
      <c r="AH917" s="118"/>
      <c r="AI917" s="118"/>
      <c r="AJ917" s="118"/>
      <c r="AK917" s="118"/>
      <c r="AL917" s="118"/>
      <c r="AM917" s="118"/>
      <c r="AN917" s="118"/>
      <c r="AO917" s="118"/>
      <c r="AP917" s="118"/>
      <c r="AQ917" s="118"/>
      <c r="AR917" s="118"/>
      <c r="AS917" s="118"/>
      <c r="AT917" s="118"/>
      <c r="AU917" s="118"/>
      <c r="AV917" s="118"/>
      <c r="AW917" s="118"/>
      <c r="AX917" s="165" t="str">
        <f t="shared" si="14"/>
        <v/>
      </c>
      <c r="AY917" s="113"/>
      <c r="AZ917" s="113"/>
    </row>
    <row r="918" spans="1:52" x14ac:dyDescent="0.25">
      <c r="A918" s="113"/>
      <c r="B918" s="113"/>
      <c r="C918" s="113"/>
      <c r="D918" s="114"/>
      <c r="E918" s="113"/>
      <c r="F918" s="113"/>
      <c r="G918" s="113"/>
      <c r="H918" s="113"/>
      <c r="I918" s="115"/>
      <c r="J918" s="113"/>
      <c r="K918" s="113"/>
      <c r="L918" s="113"/>
      <c r="M918" s="118"/>
      <c r="N918" s="118"/>
      <c r="O918" s="118"/>
      <c r="P918" s="118"/>
      <c r="Q918" s="118"/>
      <c r="R918" s="118"/>
      <c r="S918" s="118"/>
      <c r="T918" s="118"/>
      <c r="U918" s="118"/>
      <c r="V918" s="118"/>
      <c r="W918" s="118"/>
      <c r="X918" s="118"/>
      <c r="Y918" s="118"/>
      <c r="Z918" s="118"/>
      <c r="AA918" s="118"/>
      <c r="AB918" s="118"/>
      <c r="AC918" s="118"/>
      <c r="AD918" s="118"/>
      <c r="AE918" s="118"/>
      <c r="AF918" s="118"/>
      <c r="AG918" s="118"/>
      <c r="AH918" s="118"/>
      <c r="AI918" s="118"/>
      <c r="AJ918" s="118"/>
      <c r="AK918" s="118"/>
      <c r="AL918" s="118"/>
      <c r="AM918" s="118"/>
      <c r="AN918" s="118"/>
      <c r="AO918" s="118"/>
      <c r="AP918" s="118"/>
      <c r="AQ918" s="118"/>
      <c r="AR918" s="118"/>
      <c r="AS918" s="118"/>
      <c r="AT918" s="118"/>
      <c r="AU918" s="118"/>
      <c r="AV918" s="118"/>
      <c r="AW918" s="118"/>
      <c r="AX918" s="165" t="str">
        <f t="shared" si="14"/>
        <v/>
      </c>
      <c r="AY918" s="113"/>
      <c r="AZ918" s="113"/>
    </row>
    <row r="919" spans="1:52" x14ac:dyDescent="0.25">
      <c r="A919" s="113"/>
      <c r="B919" s="113"/>
      <c r="C919" s="113"/>
      <c r="D919" s="114"/>
      <c r="E919" s="113"/>
      <c r="F919" s="113"/>
      <c r="G919" s="113"/>
      <c r="H919" s="113"/>
      <c r="I919" s="115"/>
      <c r="J919" s="113"/>
      <c r="K919" s="113"/>
      <c r="L919" s="113"/>
      <c r="M919" s="118"/>
      <c r="N919" s="118"/>
      <c r="O919" s="118"/>
      <c r="P919" s="118"/>
      <c r="Q919" s="118"/>
      <c r="R919" s="118"/>
      <c r="S919" s="118"/>
      <c r="T919" s="118"/>
      <c r="U919" s="118"/>
      <c r="V919" s="118"/>
      <c r="W919" s="118"/>
      <c r="X919" s="118"/>
      <c r="Y919" s="118"/>
      <c r="Z919" s="118"/>
      <c r="AA919" s="118"/>
      <c r="AB919" s="118"/>
      <c r="AC919" s="118"/>
      <c r="AD919" s="118"/>
      <c r="AE919" s="118"/>
      <c r="AF919" s="118"/>
      <c r="AG919" s="118"/>
      <c r="AH919" s="118"/>
      <c r="AI919" s="118"/>
      <c r="AJ919" s="118"/>
      <c r="AK919" s="118"/>
      <c r="AL919" s="118"/>
      <c r="AM919" s="118"/>
      <c r="AN919" s="118"/>
      <c r="AO919" s="118"/>
      <c r="AP919" s="118"/>
      <c r="AQ919" s="118"/>
      <c r="AR919" s="118"/>
      <c r="AS919" s="118"/>
      <c r="AT919" s="118"/>
      <c r="AU919" s="118"/>
      <c r="AV919" s="118"/>
      <c r="AW919" s="118"/>
      <c r="AX919" s="165" t="str">
        <f t="shared" si="14"/>
        <v/>
      </c>
      <c r="AY919" s="113"/>
      <c r="AZ919" s="113"/>
    </row>
    <row r="920" spans="1:52" x14ac:dyDescent="0.25">
      <c r="A920" s="113"/>
      <c r="B920" s="113"/>
      <c r="C920" s="113"/>
      <c r="D920" s="114"/>
      <c r="E920" s="113"/>
      <c r="F920" s="113"/>
      <c r="G920" s="113"/>
      <c r="H920" s="113"/>
      <c r="I920" s="115"/>
      <c r="J920" s="113"/>
      <c r="K920" s="113"/>
      <c r="L920" s="113"/>
      <c r="M920" s="118"/>
      <c r="N920" s="118"/>
      <c r="O920" s="118"/>
      <c r="P920" s="118"/>
      <c r="Q920" s="118"/>
      <c r="R920" s="118"/>
      <c r="S920" s="118"/>
      <c r="T920" s="118"/>
      <c r="U920" s="118"/>
      <c r="V920" s="118"/>
      <c r="W920" s="118"/>
      <c r="X920" s="118"/>
      <c r="Y920" s="118"/>
      <c r="Z920" s="118"/>
      <c r="AA920" s="118"/>
      <c r="AB920" s="118"/>
      <c r="AC920" s="118"/>
      <c r="AD920" s="118"/>
      <c r="AE920" s="118"/>
      <c r="AF920" s="118"/>
      <c r="AG920" s="118"/>
      <c r="AH920" s="118"/>
      <c r="AI920" s="118"/>
      <c r="AJ920" s="118"/>
      <c r="AK920" s="118"/>
      <c r="AL920" s="118"/>
      <c r="AM920" s="118"/>
      <c r="AN920" s="118"/>
      <c r="AO920" s="118"/>
      <c r="AP920" s="118"/>
      <c r="AQ920" s="118"/>
      <c r="AR920" s="118"/>
      <c r="AS920" s="118"/>
      <c r="AT920" s="118"/>
      <c r="AU920" s="118"/>
      <c r="AV920" s="118"/>
      <c r="AW920" s="118"/>
      <c r="AX920" s="165" t="str">
        <f t="shared" si="14"/>
        <v/>
      </c>
      <c r="AY920" s="113"/>
      <c r="AZ920" s="113"/>
    </row>
    <row r="921" spans="1:52" x14ac:dyDescent="0.25">
      <c r="A921" s="113"/>
      <c r="B921" s="113"/>
      <c r="C921" s="113"/>
      <c r="D921" s="114"/>
      <c r="E921" s="113"/>
      <c r="F921" s="113"/>
      <c r="G921" s="113"/>
      <c r="H921" s="113"/>
      <c r="I921" s="115"/>
      <c r="J921" s="113"/>
      <c r="K921" s="113"/>
      <c r="L921" s="113"/>
      <c r="M921" s="118"/>
      <c r="N921" s="118"/>
      <c r="O921" s="118"/>
      <c r="P921" s="118"/>
      <c r="Q921" s="118"/>
      <c r="R921" s="118"/>
      <c r="S921" s="118"/>
      <c r="T921" s="118"/>
      <c r="U921" s="118"/>
      <c r="V921" s="118"/>
      <c r="W921" s="118"/>
      <c r="X921" s="118"/>
      <c r="Y921" s="118"/>
      <c r="Z921" s="118"/>
      <c r="AA921" s="118"/>
      <c r="AB921" s="118"/>
      <c r="AC921" s="118"/>
      <c r="AD921" s="118"/>
      <c r="AE921" s="118"/>
      <c r="AF921" s="118"/>
      <c r="AG921" s="118"/>
      <c r="AH921" s="118"/>
      <c r="AI921" s="118"/>
      <c r="AJ921" s="118"/>
      <c r="AK921" s="118"/>
      <c r="AL921" s="118"/>
      <c r="AM921" s="118"/>
      <c r="AN921" s="118"/>
      <c r="AO921" s="118"/>
      <c r="AP921" s="118"/>
      <c r="AQ921" s="118"/>
      <c r="AR921" s="118"/>
      <c r="AS921" s="118"/>
      <c r="AT921" s="118"/>
      <c r="AU921" s="118"/>
      <c r="AV921" s="118"/>
      <c r="AW921" s="118"/>
      <c r="AX921" s="165" t="str">
        <f t="shared" si="14"/>
        <v/>
      </c>
      <c r="AY921" s="113"/>
      <c r="AZ921" s="113"/>
    </row>
    <row r="922" spans="1:52" x14ac:dyDescent="0.25">
      <c r="A922" s="113"/>
      <c r="B922" s="113"/>
      <c r="C922" s="113"/>
      <c r="D922" s="114"/>
      <c r="E922" s="113"/>
      <c r="F922" s="113"/>
      <c r="G922" s="113"/>
      <c r="H922" s="113"/>
      <c r="I922" s="115"/>
      <c r="J922" s="113"/>
      <c r="K922" s="113"/>
      <c r="L922" s="113"/>
      <c r="M922" s="118"/>
      <c r="N922" s="118"/>
      <c r="O922" s="118"/>
      <c r="P922" s="118"/>
      <c r="Q922" s="118"/>
      <c r="R922" s="118"/>
      <c r="S922" s="118"/>
      <c r="T922" s="118"/>
      <c r="U922" s="118"/>
      <c r="V922" s="118"/>
      <c r="W922" s="118"/>
      <c r="X922" s="118"/>
      <c r="Y922" s="118"/>
      <c r="Z922" s="118"/>
      <c r="AA922" s="118"/>
      <c r="AB922" s="118"/>
      <c r="AC922" s="118"/>
      <c r="AD922" s="118"/>
      <c r="AE922" s="118"/>
      <c r="AF922" s="118"/>
      <c r="AG922" s="118"/>
      <c r="AH922" s="118"/>
      <c r="AI922" s="118"/>
      <c r="AJ922" s="118"/>
      <c r="AK922" s="118"/>
      <c r="AL922" s="118"/>
      <c r="AM922" s="118"/>
      <c r="AN922" s="118"/>
      <c r="AO922" s="118"/>
      <c r="AP922" s="118"/>
      <c r="AQ922" s="118"/>
      <c r="AR922" s="118"/>
      <c r="AS922" s="118"/>
      <c r="AT922" s="118"/>
      <c r="AU922" s="118"/>
      <c r="AV922" s="118"/>
      <c r="AW922" s="118"/>
      <c r="AX922" s="165" t="str">
        <f t="shared" si="14"/>
        <v/>
      </c>
      <c r="AY922" s="113"/>
      <c r="AZ922" s="113"/>
    </row>
    <row r="923" spans="1:52" x14ac:dyDescent="0.25">
      <c r="A923" s="113"/>
      <c r="B923" s="113"/>
      <c r="C923" s="113"/>
      <c r="D923" s="114"/>
      <c r="E923" s="113"/>
      <c r="F923" s="113"/>
      <c r="G923" s="113"/>
      <c r="H923" s="113"/>
      <c r="I923" s="115"/>
      <c r="J923" s="113"/>
      <c r="K923" s="113"/>
      <c r="L923" s="113"/>
      <c r="M923" s="118"/>
      <c r="N923" s="118"/>
      <c r="O923" s="118"/>
      <c r="P923" s="118"/>
      <c r="Q923" s="118"/>
      <c r="R923" s="118"/>
      <c r="S923" s="118"/>
      <c r="T923" s="118"/>
      <c r="U923" s="118"/>
      <c r="V923" s="118"/>
      <c r="W923" s="118"/>
      <c r="X923" s="118"/>
      <c r="Y923" s="118"/>
      <c r="Z923" s="118"/>
      <c r="AA923" s="118"/>
      <c r="AB923" s="118"/>
      <c r="AC923" s="118"/>
      <c r="AD923" s="118"/>
      <c r="AE923" s="118"/>
      <c r="AF923" s="118"/>
      <c r="AG923" s="118"/>
      <c r="AH923" s="118"/>
      <c r="AI923" s="118"/>
      <c r="AJ923" s="118"/>
      <c r="AK923" s="118"/>
      <c r="AL923" s="118"/>
      <c r="AM923" s="118"/>
      <c r="AN923" s="118"/>
      <c r="AO923" s="118"/>
      <c r="AP923" s="118"/>
      <c r="AQ923" s="118"/>
      <c r="AR923" s="118"/>
      <c r="AS923" s="118"/>
      <c r="AT923" s="118"/>
      <c r="AU923" s="118"/>
      <c r="AV923" s="118"/>
      <c r="AW923" s="118"/>
      <c r="AX923" s="165" t="str">
        <f t="shared" si="14"/>
        <v/>
      </c>
      <c r="AY923" s="113"/>
      <c r="AZ923" s="113"/>
    </row>
    <row r="924" spans="1:52" x14ac:dyDescent="0.25">
      <c r="A924" s="113"/>
      <c r="B924" s="113"/>
      <c r="C924" s="113"/>
      <c r="D924" s="114"/>
      <c r="E924" s="113"/>
      <c r="F924" s="113"/>
      <c r="G924" s="113"/>
      <c r="H924" s="113"/>
      <c r="I924" s="115"/>
      <c r="J924" s="113"/>
      <c r="K924" s="113"/>
      <c r="L924" s="113"/>
      <c r="M924" s="118"/>
      <c r="N924" s="118"/>
      <c r="O924" s="118"/>
      <c r="P924" s="118"/>
      <c r="Q924" s="118"/>
      <c r="R924" s="118"/>
      <c r="S924" s="118"/>
      <c r="T924" s="118"/>
      <c r="U924" s="118"/>
      <c r="V924" s="118"/>
      <c r="W924" s="118"/>
      <c r="X924" s="118"/>
      <c r="Y924" s="118"/>
      <c r="Z924" s="118"/>
      <c r="AA924" s="118"/>
      <c r="AB924" s="118"/>
      <c r="AC924" s="118"/>
      <c r="AD924" s="118"/>
      <c r="AE924" s="118"/>
      <c r="AF924" s="118"/>
      <c r="AG924" s="118"/>
      <c r="AH924" s="118"/>
      <c r="AI924" s="118"/>
      <c r="AJ924" s="118"/>
      <c r="AK924" s="118"/>
      <c r="AL924" s="118"/>
      <c r="AM924" s="118"/>
      <c r="AN924" s="118"/>
      <c r="AO924" s="118"/>
      <c r="AP924" s="118"/>
      <c r="AQ924" s="118"/>
      <c r="AR924" s="118"/>
      <c r="AS924" s="118"/>
      <c r="AT924" s="118"/>
      <c r="AU924" s="118"/>
      <c r="AV924" s="118"/>
      <c r="AW924" s="118"/>
      <c r="AX924" s="165" t="str">
        <f t="shared" si="14"/>
        <v/>
      </c>
      <c r="AY924" s="113"/>
      <c r="AZ924" s="113"/>
    </row>
    <row r="925" spans="1:52" x14ac:dyDescent="0.25">
      <c r="A925" s="113"/>
      <c r="B925" s="113"/>
      <c r="C925" s="113"/>
      <c r="D925" s="114"/>
      <c r="E925" s="113"/>
      <c r="F925" s="113"/>
      <c r="G925" s="113"/>
      <c r="H925" s="113"/>
      <c r="I925" s="115"/>
      <c r="J925" s="113"/>
      <c r="K925" s="113"/>
      <c r="L925" s="113"/>
      <c r="M925" s="118"/>
      <c r="N925" s="118"/>
      <c r="O925" s="118"/>
      <c r="P925" s="118"/>
      <c r="Q925" s="118"/>
      <c r="R925" s="118"/>
      <c r="S925" s="118"/>
      <c r="T925" s="118"/>
      <c r="U925" s="118"/>
      <c r="V925" s="118"/>
      <c r="W925" s="118"/>
      <c r="X925" s="118"/>
      <c r="Y925" s="118"/>
      <c r="Z925" s="118"/>
      <c r="AA925" s="118"/>
      <c r="AB925" s="118"/>
      <c r="AC925" s="118"/>
      <c r="AD925" s="118"/>
      <c r="AE925" s="118"/>
      <c r="AF925" s="118"/>
      <c r="AG925" s="118"/>
      <c r="AH925" s="118"/>
      <c r="AI925" s="118"/>
      <c r="AJ925" s="118"/>
      <c r="AK925" s="118"/>
      <c r="AL925" s="118"/>
      <c r="AM925" s="118"/>
      <c r="AN925" s="118"/>
      <c r="AO925" s="118"/>
      <c r="AP925" s="118"/>
      <c r="AQ925" s="118"/>
      <c r="AR925" s="118"/>
      <c r="AS925" s="118"/>
      <c r="AT925" s="118"/>
      <c r="AU925" s="118"/>
      <c r="AV925" s="118"/>
      <c r="AW925" s="118"/>
      <c r="AX925" s="165" t="str">
        <f t="shared" si="14"/>
        <v/>
      </c>
      <c r="AY925" s="113"/>
      <c r="AZ925" s="113"/>
    </row>
    <row r="926" spans="1:52" x14ac:dyDescent="0.25">
      <c r="A926" s="113"/>
      <c r="B926" s="113"/>
      <c r="C926" s="113"/>
      <c r="D926" s="114"/>
      <c r="E926" s="113"/>
      <c r="F926" s="113"/>
      <c r="G926" s="113"/>
      <c r="H926" s="113"/>
      <c r="I926" s="115"/>
      <c r="J926" s="113"/>
      <c r="K926" s="113"/>
      <c r="L926" s="113"/>
      <c r="M926" s="118"/>
      <c r="N926" s="118"/>
      <c r="O926" s="118"/>
      <c r="P926" s="118"/>
      <c r="Q926" s="118"/>
      <c r="R926" s="118"/>
      <c r="S926" s="118"/>
      <c r="T926" s="118"/>
      <c r="U926" s="118"/>
      <c r="V926" s="118"/>
      <c r="W926" s="118"/>
      <c r="X926" s="118"/>
      <c r="Y926" s="118"/>
      <c r="Z926" s="118"/>
      <c r="AA926" s="118"/>
      <c r="AB926" s="118"/>
      <c r="AC926" s="118"/>
      <c r="AD926" s="118"/>
      <c r="AE926" s="118"/>
      <c r="AF926" s="118"/>
      <c r="AG926" s="118"/>
      <c r="AH926" s="118"/>
      <c r="AI926" s="118"/>
      <c r="AJ926" s="118"/>
      <c r="AK926" s="118"/>
      <c r="AL926" s="118"/>
      <c r="AM926" s="118"/>
      <c r="AN926" s="118"/>
      <c r="AO926" s="118"/>
      <c r="AP926" s="118"/>
      <c r="AQ926" s="118"/>
      <c r="AR926" s="118"/>
      <c r="AS926" s="118"/>
      <c r="AT926" s="118"/>
      <c r="AU926" s="118"/>
      <c r="AV926" s="118"/>
      <c r="AW926" s="118"/>
      <c r="AX926" s="165" t="str">
        <f t="shared" si="14"/>
        <v/>
      </c>
      <c r="AY926" s="113"/>
      <c r="AZ926" s="113"/>
    </row>
    <row r="927" spans="1:52" x14ac:dyDescent="0.25">
      <c r="A927" s="113"/>
      <c r="B927" s="113"/>
      <c r="C927" s="113"/>
      <c r="D927" s="114"/>
      <c r="E927" s="113"/>
      <c r="F927" s="113"/>
      <c r="G927" s="113"/>
      <c r="H927" s="113"/>
      <c r="I927" s="115"/>
      <c r="J927" s="113"/>
      <c r="K927" s="113"/>
      <c r="L927" s="113"/>
      <c r="M927" s="118"/>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8"/>
      <c r="AL927" s="118"/>
      <c r="AM927" s="118"/>
      <c r="AN927" s="118"/>
      <c r="AO927" s="118"/>
      <c r="AP927" s="118"/>
      <c r="AQ927" s="118"/>
      <c r="AR927" s="118"/>
      <c r="AS927" s="118"/>
      <c r="AT927" s="118"/>
      <c r="AU927" s="118"/>
      <c r="AV927" s="118"/>
      <c r="AW927" s="118"/>
      <c r="AX927" s="165" t="str">
        <f t="shared" si="14"/>
        <v/>
      </c>
      <c r="AY927" s="113"/>
      <c r="AZ927" s="113"/>
    </row>
    <row r="928" spans="1:52" x14ac:dyDescent="0.25">
      <c r="A928" s="113"/>
      <c r="B928" s="113"/>
      <c r="C928" s="113"/>
      <c r="D928" s="114"/>
      <c r="E928" s="113"/>
      <c r="F928" s="113"/>
      <c r="G928" s="113"/>
      <c r="H928" s="113"/>
      <c r="I928" s="115"/>
      <c r="J928" s="113"/>
      <c r="K928" s="113"/>
      <c r="L928" s="113"/>
      <c r="M928" s="118"/>
      <c r="N928" s="118"/>
      <c r="O928" s="118"/>
      <c r="P928" s="118"/>
      <c r="Q928" s="118"/>
      <c r="R928" s="118"/>
      <c r="S928" s="118"/>
      <c r="T928" s="118"/>
      <c r="U928" s="118"/>
      <c r="V928" s="118"/>
      <c r="W928" s="118"/>
      <c r="X928" s="118"/>
      <c r="Y928" s="118"/>
      <c r="Z928" s="118"/>
      <c r="AA928" s="118"/>
      <c r="AB928" s="118"/>
      <c r="AC928" s="118"/>
      <c r="AD928" s="118"/>
      <c r="AE928" s="118"/>
      <c r="AF928" s="118"/>
      <c r="AG928" s="118"/>
      <c r="AH928" s="118"/>
      <c r="AI928" s="118"/>
      <c r="AJ928" s="118"/>
      <c r="AK928" s="118"/>
      <c r="AL928" s="118"/>
      <c r="AM928" s="118"/>
      <c r="AN928" s="118"/>
      <c r="AO928" s="118"/>
      <c r="AP928" s="118"/>
      <c r="AQ928" s="118"/>
      <c r="AR928" s="118"/>
      <c r="AS928" s="118"/>
      <c r="AT928" s="118"/>
      <c r="AU928" s="118"/>
      <c r="AV928" s="118"/>
      <c r="AW928" s="118"/>
      <c r="AX928" s="165" t="str">
        <f t="shared" si="14"/>
        <v/>
      </c>
      <c r="AY928" s="113"/>
      <c r="AZ928" s="113"/>
    </row>
    <row r="929" spans="1:52" x14ac:dyDescent="0.25">
      <c r="A929" s="113"/>
      <c r="B929" s="113"/>
      <c r="C929" s="113"/>
      <c r="D929" s="114"/>
      <c r="E929" s="113"/>
      <c r="F929" s="113"/>
      <c r="G929" s="113"/>
      <c r="H929" s="113"/>
      <c r="I929" s="115"/>
      <c r="J929" s="113"/>
      <c r="K929" s="113"/>
      <c r="L929" s="113"/>
      <c r="M929" s="118"/>
      <c r="N929" s="118"/>
      <c r="O929" s="118"/>
      <c r="P929" s="118"/>
      <c r="Q929" s="118"/>
      <c r="R929" s="118"/>
      <c r="S929" s="118"/>
      <c r="T929" s="118"/>
      <c r="U929" s="118"/>
      <c r="V929" s="118"/>
      <c r="W929" s="118"/>
      <c r="X929" s="118"/>
      <c r="Y929" s="118"/>
      <c r="Z929" s="118"/>
      <c r="AA929" s="118"/>
      <c r="AB929" s="118"/>
      <c r="AC929" s="118"/>
      <c r="AD929" s="118"/>
      <c r="AE929" s="118"/>
      <c r="AF929" s="118"/>
      <c r="AG929" s="118"/>
      <c r="AH929" s="118"/>
      <c r="AI929" s="118"/>
      <c r="AJ929" s="118"/>
      <c r="AK929" s="118"/>
      <c r="AL929" s="118"/>
      <c r="AM929" s="118"/>
      <c r="AN929" s="118"/>
      <c r="AO929" s="118"/>
      <c r="AP929" s="118"/>
      <c r="AQ929" s="118"/>
      <c r="AR929" s="118"/>
      <c r="AS929" s="118"/>
      <c r="AT929" s="118"/>
      <c r="AU929" s="118"/>
      <c r="AV929" s="118"/>
      <c r="AW929" s="118"/>
      <c r="AX929" s="165" t="str">
        <f t="shared" si="14"/>
        <v/>
      </c>
      <c r="AY929" s="113"/>
      <c r="AZ929" s="113"/>
    </row>
    <row r="930" spans="1:52" x14ac:dyDescent="0.25">
      <c r="A930" s="113"/>
      <c r="B930" s="113"/>
      <c r="C930" s="113"/>
      <c r="D930" s="114"/>
      <c r="E930" s="113"/>
      <c r="F930" s="113"/>
      <c r="G930" s="113"/>
      <c r="H930" s="113"/>
      <c r="I930" s="115"/>
      <c r="J930" s="113"/>
      <c r="K930" s="113"/>
      <c r="L930" s="113"/>
      <c r="M930" s="118"/>
      <c r="N930" s="118"/>
      <c r="O930" s="118"/>
      <c r="P930" s="118"/>
      <c r="Q930" s="118"/>
      <c r="R930" s="118"/>
      <c r="S930" s="118"/>
      <c r="T930" s="118"/>
      <c r="U930" s="118"/>
      <c r="V930" s="118"/>
      <c r="W930" s="118"/>
      <c r="X930" s="118"/>
      <c r="Y930" s="118"/>
      <c r="Z930" s="118"/>
      <c r="AA930" s="118"/>
      <c r="AB930" s="118"/>
      <c r="AC930" s="118"/>
      <c r="AD930" s="118"/>
      <c r="AE930" s="118"/>
      <c r="AF930" s="118"/>
      <c r="AG930" s="118"/>
      <c r="AH930" s="118"/>
      <c r="AI930" s="118"/>
      <c r="AJ930" s="118"/>
      <c r="AK930" s="118"/>
      <c r="AL930" s="118"/>
      <c r="AM930" s="118"/>
      <c r="AN930" s="118"/>
      <c r="AO930" s="118"/>
      <c r="AP930" s="118"/>
      <c r="AQ930" s="118"/>
      <c r="AR930" s="118"/>
      <c r="AS930" s="118"/>
      <c r="AT930" s="118"/>
      <c r="AU930" s="118"/>
      <c r="AV930" s="118"/>
      <c r="AW930" s="118"/>
      <c r="AX930" s="165" t="str">
        <f t="shared" si="14"/>
        <v/>
      </c>
      <c r="AY930" s="113"/>
      <c r="AZ930" s="113"/>
    </row>
    <row r="931" spans="1:52" x14ac:dyDescent="0.25">
      <c r="A931" s="113"/>
      <c r="B931" s="113"/>
      <c r="C931" s="113"/>
      <c r="D931" s="114"/>
      <c r="E931" s="113"/>
      <c r="F931" s="113"/>
      <c r="G931" s="113"/>
      <c r="H931" s="113"/>
      <c r="I931" s="115"/>
      <c r="J931" s="113"/>
      <c r="K931" s="113"/>
      <c r="L931" s="113"/>
      <c r="M931" s="118"/>
      <c r="N931" s="118"/>
      <c r="O931" s="118"/>
      <c r="P931" s="118"/>
      <c r="Q931" s="118"/>
      <c r="R931" s="118"/>
      <c r="S931" s="118"/>
      <c r="T931" s="118"/>
      <c r="U931" s="118"/>
      <c r="V931" s="118"/>
      <c r="W931" s="118"/>
      <c r="X931" s="118"/>
      <c r="Y931" s="118"/>
      <c r="Z931" s="118"/>
      <c r="AA931" s="118"/>
      <c r="AB931" s="118"/>
      <c r="AC931" s="118"/>
      <c r="AD931" s="118"/>
      <c r="AE931" s="118"/>
      <c r="AF931" s="118"/>
      <c r="AG931" s="118"/>
      <c r="AH931" s="118"/>
      <c r="AI931" s="118"/>
      <c r="AJ931" s="118"/>
      <c r="AK931" s="118"/>
      <c r="AL931" s="118"/>
      <c r="AM931" s="118"/>
      <c r="AN931" s="118"/>
      <c r="AO931" s="118"/>
      <c r="AP931" s="118"/>
      <c r="AQ931" s="118"/>
      <c r="AR931" s="118"/>
      <c r="AS931" s="118"/>
      <c r="AT931" s="118"/>
      <c r="AU931" s="118"/>
      <c r="AV931" s="118"/>
      <c r="AW931" s="118"/>
      <c r="AX931" s="165" t="str">
        <f t="shared" si="14"/>
        <v/>
      </c>
      <c r="AY931" s="113"/>
      <c r="AZ931" s="113"/>
    </row>
    <row r="932" spans="1:52" x14ac:dyDescent="0.25">
      <c r="A932" s="113"/>
      <c r="B932" s="113"/>
      <c r="C932" s="113"/>
      <c r="D932" s="114"/>
      <c r="E932" s="113"/>
      <c r="F932" s="113"/>
      <c r="G932" s="113"/>
      <c r="H932" s="113"/>
      <c r="I932" s="115"/>
      <c r="J932" s="113"/>
      <c r="K932" s="113"/>
      <c r="L932" s="113"/>
      <c r="M932" s="118"/>
      <c r="N932" s="118"/>
      <c r="O932" s="118"/>
      <c r="P932" s="118"/>
      <c r="Q932" s="118"/>
      <c r="R932" s="118"/>
      <c r="S932" s="118"/>
      <c r="T932" s="118"/>
      <c r="U932" s="118"/>
      <c r="V932" s="118"/>
      <c r="W932" s="118"/>
      <c r="X932" s="118"/>
      <c r="Y932" s="118"/>
      <c r="Z932" s="118"/>
      <c r="AA932" s="118"/>
      <c r="AB932" s="118"/>
      <c r="AC932" s="118"/>
      <c r="AD932" s="118"/>
      <c r="AE932" s="118"/>
      <c r="AF932" s="118"/>
      <c r="AG932" s="118"/>
      <c r="AH932" s="118"/>
      <c r="AI932" s="118"/>
      <c r="AJ932" s="118"/>
      <c r="AK932" s="118"/>
      <c r="AL932" s="118"/>
      <c r="AM932" s="118"/>
      <c r="AN932" s="118"/>
      <c r="AO932" s="118"/>
      <c r="AP932" s="118"/>
      <c r="AQ932" s="118"/>
      <c r="AR932" s="118"/>
      <c r="AS932" s="118"/>
      <c r="AT932" s="118"/>
      <c r="AU932" s="118"/>
      <c r="AV932" s="118"/>
      <c r="AW932" s="118"/>
      <c r="AX932" s="165" t="str">
        <f t="shared" si="14"/>
        <v/>
      </c>
      <c r="AY932" s="113"/>
      <c r="AZ932" s="113"/>
    </row>
    <row r="933" spans="1:52" x14ac:dyDescent="0.25">
      <c r="A933" s="113"/>
      <c r="B933" s="113"/>
      <c r="C933" s="113"/>
      <c r="D933" s="114"/>
      <c r="E933" s="113"/>
      <c r="F933" s="113"/>
      <c r="G933" s="113"/>
      <c r="H933" s="113"/>
      <c r="I933" s="115"/>
      <c r="J933" s="113"/>
      <c r="K933" s="113"/>
      <c r="L933" s="113"/>
      <c r="M933" s="118"/>
      <c r="N933" s="118"/>
      <c r="O933" s="118"/>
      <c r="P933" s="118"/>
      <c r="Q933" s="118"/>
      <c r="R933" s="118"/>
      <c r="S933" s="118"/>
      <c r="T933" s="118"/>
      <c r="U933" s="118"/>
      <c r="V933" s="118"/>
      <c r="W933" s="118"/>
      <c r="X933" s="118"/>
      <c r="Y933" s="118"/>
      <c r="Z933" s="118"/>
      <c r="AA933" s="118"/>
      <c r="AB933" s="118"/>
      <c r="AC933" s="118"/>
      <c r="AD933" s="118"/>
      <c r="AE933" s="118"/>
      <c r="AF933" s="118"/>
      <c r="AG933" s="118"/>
      <c r="AH933" s="118"/>
      <c r="AI933" s="118"/>
      <c r="AJ933" s="118"/>
      <c r="AK933" s="118"/>
      <c r="AL933" s="118"/>
      <c r="AM933" s="118"/>
      <c r="AN933" s="118"/>
      <c r="AO933" s="118"/>
      <c r="AP933" s="118"/>
      <c r="AQ933" s="118"/>
      <c r="AR933" s="118"/>
      <c r="AS933" s="118"/>
      <c r="AT933" s="118"/>
      <c r="AU933" s="118"/>
      <c r="AV933" s="118"/>
      <c r="AW933" s="118"/>
      <c r="AX933" s="165" t="str">
        <f t="shared" si="14"/>
        <v/>
      </c>
      <c r="AY933" s="113"/>
      <c r="AZ933" s="113"/>
    </row>
    <row r="934" spans="1:52" x14ac:dyDescent="0.25">
      <c r="A934" s="113"/>
      <c r="B934" s="113"/>
      <c r="C934" s="113"/>
      <c r="D934" s="114"/>
      <c r="E934" s="113"/>
      <c r="F934" s="113"/>
      <c r="G934" s="113"/>
      <c r="H934" s="113"/>
      <c r="I934" s="115"/>
      <c r="J934" s="113"/>
      <c r="K934" s="113"/>
      <c r="L934" s="113"/>
      <c r="M934" s="118"/>
      <c r="N934" s="118"/>
      <c r="O934" s="118"/>
      <c r="P934" s="118"/>
      <c r="Q934" s="118"/>
      <c r="R934" s="118"/>
      <c r="S934" s="118"/>
      <c r="T934" s="118"/>
      <c r="U934" s="118"/>
      <c r="V934" s="118"/>
      <c r="W934" s="118"/>
      <c r="X934" s="118"/>
      <c r="Y934" s="118"/>
      <c r="Z934" s="118"/>
      <c r="AA934" s="118"/>
      <c r="AB934" s="118"/>
      <c r="AC934" s="118"/>
      <c r="AD934" s="118"/>
      <c r="AE934" s="118"/>
      <c r="AF934" s="118"/>
      <c r="AG934" s="118"/>
      <c r="AH934" s="118"/>
      <c r="AI934" s="118"/>
      <c r="AJ934" s="118"/>
      <c r="AK934" s="118"/>
      <c r="AL934" s="118"/>
      <c r="AM934" s="118"/>
      <c r="AN934" s="118"/>
      <c r="AO934" s="118"/>
      <c r="AP934" s="118"/>
      <c r="AQ934" s="118"/>
      <c r="AR934" s="118"/>
      <c r="AS934" s="118"/>
      <c r="AT934" s="118"/>
      <c r="AU934" s="118"/>
      <c r="AV934" s="118"/>
      <c r="AW934" s="118"/>
      <c r="AX934" s="165" t="str">
        <f t="shared" si="14"/>
        <v/>
      </c>
      <c r="AY934" s="113"/>
      <c r="AZ934" s="113"/>
    </row>
    <row r="935" spans="1:52" x14ac:dyDescent="0.25">
      <c r="A935" s="113"/>
      <c r="B935" s="113"/>
      <c r="C935" s="113"/>
      <c r="D935" s="114"/>
      <c r="E935" s="113"/>
      <c r="F935" s="113"/>
      <c r="G935" s="113"/>
      <c r="H935" s="113"/>
      <c r="I935" s="115"/>
      <c r="J935" s="113"/>
      <c r="K935" s="113"/>
      <c r="L935" s="113"/>
      <c r="M935" s="118"/>
      <c r="N935" s="118"/>
      <c r="O935" s="118"/>
      <c r="P935" s="118"/>
      <c r="Q935" s="118"/>
      <c r="R935" s="118"/>
      <c r="S935" s="118"/>
      <c r="T935" s="118"/>
      <c r="U935" s="118"/>
      <c r="V935" s="118"/>
      <c r="W935" s="118"/>
      <c r="X935" s="118"/>
      <c r="Y935" s="118"/>
      <c r="Z935" s="118"/>
      <c r="AA935" s="118"/>
      <c r="AB935" s="118"/>
      <c r="AC935" s="118"/>
      <c r="AD935" s="118"/>
      <c r="AE935" s="118"/>
      <c r="AF935" s="118"/>
      <c r="AG935" s="118"/>
      <c r="AH935" s="118"/>
      <c r="AI935" s="118"/>
      <c r="AJ935" s="118"/>
      <c r="AK935" s="118"/>
      <c r="AL935" s="118"/>
      <c r="AM935" s="118"/>
      <c r="AN935" s="118"/>
      <c r="AO935" s="118"/>
      <c r="AP935" s="118"/>
      <c r="AQ935" s="118"/>
      <c r="AR935" s="118"/>
      <c r="AS935" s="118"/>
      <c r="AT935" s="118"/>
      <c r="AU935" s="118"/>
      <c r="AV935" s="118"/>
      <c r="AW935" s="118"/>
      <c r="AX935" s="165" t="str">
        <f t="shared" si="14"/>
        <v/>
      </c>
      <c r="AY935" s="113"/>
      <c r="AZ935" s="113"/>
    </row>
    <row r="936" spans="1:52" x14ac:dyDescent="0.25">
      <c r="A936" s="113"/>
      <c r="B936" s="113"/>
      <c r="C936" s="113"/>
      <c r="D936" s="114"/>
      <c r="E936" s="113"/>
      <c r="F936" s="113"/>
      <c r="G936" s="113"/>
      <c r="H936" s="113"/>
      <c r="I936" s="115"/>
      <c r="J936" s="113"/>
      <c r="K936" s="113"/>
      <c r="L936" s="113"/>
      <c r="M936" s="118"/>
      <c r="N936" s="118"/>
      <c r="O936" s="118"/>
      <c r="P936" s="118"/>
      <c r="Q936" s="118"/>
      <c r="R936" s="118"/>
      <c r="S936" s="118"/>
      <c r="T936" s="118"/>
      <c r="U936" s="118"/>
      <c r="V936" s="118"/>
      <c r="W936" s="118"/>
      <c r="X936" s="118"/>
      <c r="Y936" s="118"/>
      <c r="Z936" s="118"/>
      <c r="AA936" s="118"/>
      <c r="AB936" s="118"/>
      <c r="AC936" s="118"/>
      <c r="AD936" s="118"/>
      <c r="AE936" s="118"/>
      <c r="AF936" s="118"/>
      <c r="AG936" s="118"/>
      <c r="AH936" s="118"/>
      <c r="AI936" s="118"/>
      <c r="AJ936" s="118"/>
      <c r="AK936" s="118"/>
      <c r="AL936" s="118"/>
      <c r="AM936" s="118"/>
      <c r="AN936" s="118"/>
      <c r="AO936" s="118"/>
      <c r="AP936" s="118"/>
      <c r="AQ936" s="118"/>
      <c r="AR936" s="118"/>
      <c r="AS936" s="118"/>
      <c r="AT936" s="118"/>
      <c r="AU936" s="118"/>
      <c r="AV936" s="118"/>
      <c r="AW936" s="118"/>
      <c r="AX936" s="165" t="str">
        <f t="shared" si="14"/>
        <v/>
      </c>
      <c r="AY936" s="113"/>
      <c r="AZ936" s="113"/>
    </row>
    <row r="937" spans="1:52" x14ac:dyDescent="0.25">
      <c r="A937" s="113"/>
      <c r="B937" s="113"/>
      <c r="C937" s="113"/>
      <c r="D937" s="114"/>
      <c r="E937" s="113"/>
      <c r="F937" s="113"/>
      <c r="G937" s="113"/>
      <c r="H937" s="113"/>
      <c r="I937" s="115"/>
      <c r="J937" s="113"/>
      <c r="K937" s="113"/>
      <c r="L937" s="113"/>
      <c r="M937" s="118"/>
      <c r="N937" s="118"/>
      <c r="O937" s="118"/>
      <c r="P937" s="118"/>
      <c r="Q937" s="118"/>
      <c r="R937" s="118"/>
      <c r="S937" s="118"/>
      <c r="T937" s="118"/>
      <c r="U937" s="118"/>
      <c r="V937" s="118"/>
      <c r="W937" s="118"/>
      <c r="X937" s="118"/>
      <c r="Y937" s="118"/>
      <c r="Z937" s="118"/>
      <c r="AA937" s="118"/>
      <c r="AB937" s="118"/>
      <c r="AC937" s="118"/>
      <c r="AD937" s="118"/>
      <c r="AE937" s="118"/>
      <c r="AF937" s="118"/>
      <c r="AG937" s="118"/>
      <c r="AH937" s="118"/>
      <c r="AI937" s="118"/>
      <c r="AJ937" s="118"/>
      <c r="AK937" s="118"/>
      <c r="AL937" s="118"/>
      <c r="AM937" s="118"/>
      <c r="AN937" s="118"/>
      <c r="AO937" s="118"/>
      <c r="AP937" s="118"/>
      <c r="AQ937" s="118"/>
      <c r="AR937" s="118"/>
      <c r="AS937" s="118"/>
      <c r="AT937" s="118"/>
      <c r="AU937" s="118"/>
      <c r="AV937" s="118"/>
      <c r="AW937" s="118"/>
      <c r="AX937" s="165" t="str">
        <f t="shared" si="14"/>
        <v/>
      </c>
      <c r="AY937" s="113"/>
      <c r="AZ937" s="113"/>
    </row>
    <row r="938" spans="1:52" x14ac:dyDescent="0.25">
      <c r="A938" s="113"/>
      <c r="B938" s="113"/>
      <c r="C938" s="113"/>
      <c r="D938" s="114"/>
      <c r="E938" s="113"/>
      <c r="F938" s="113"/>
      <c r="G938" s="113"/>
      <c r="H938" s="113"/>
      <c r="I938" s="115"/>
      <c r="J938" s="113"/>
      <c r="K938" s="113"/>
      <c r="L938" s="113"/>
      <c r="M938" s="118"/>
      <c r="N938" s="118"/>
      <c r="O938" s="118"/>
      <c r="P938" s="118"/>
      <c r="Q938" s="118"/>
      <c r="R938" s="118"/>
      <c r="S938" s="118"/>
      <c r="T938" s="118"/>
      <c r="U938" s="118"/>
      <c r="V938" s="118"/>
      <c r="W938" s="118"/>
      <c r="X938" s="118"/>
      <c r="Y938" s="118"/>
      <c r="Z938" s="118"/>
      <c r="AA938" s="118"/>
      <c r="AB938" s="118"/>
      <c r="AC938" s="118"/>
      <c r="AD938" s="118"/>
      <c r="AE938" s="118"/>
      <c r="AF938" s="118"/>
      <c r="AG938" s="118"/>
      <c r="AH938" s="118"/>
      <c r="AI938" s="118"/>
      <c r="AJ938" s="118"/>
      <c r="AK938" s="118"/>
      <c r="AL938" s="118"/>
      <c r="AM938" s="118"/>
      <c r="AN938" s="118"/>
      <c r="AO938" s="118"/>
      <c r="AP938" s="118"/>
      <c r="AQ938" s="118"/>
      <c r="AR938" s="118"/>
      <c r="AS938" s="118"/>
      <c r="AT938" s="118"/>
      <c r="AU938" s="118"/>
      <c r="AV938" s="118"/>
      <c r="AW938" s="118"/>
      <c r="AX938" s="165" t="str">
        <f t="shared" si="14"/>
        <v/>
      </c>
      <c r="AY938" s="113"/>
      <c r="AZ938" s="113"/>
    </row>
    <row r="939" spans="1:52" x14ac:dyDescent="0.25">
      <c r="A939" s="113"/>
      <c r="B939" s="113"/>
      <c r="C939" s="113"/>
      <c r="D939" s="114"/>
      <c r="E939" s="113"/>
      <c r="F939" s="113"/>
      <c r="G939" s="113"/>
      <c r="H939" s="113"/>
      <c r="I939" s="115"/>
      <c r="J939" s="113"/>
      <c r="K939" s="113"/>
      <c r="L939" s="113"/>
      <c r="M939" s="118"/>
      <c r="N939" s="118"/>
      <c r="O939" s="118"/>
      <c r="P939" s="118"/>
      <c r="Q939" s="118"/>
      <c r="R939" s="118"/>
      <c r="S939" s="118"/>
      <c r="T939" s="118"/>
      <c r="U939" s="118"/>
      <c r="V939" s="118"/>
      <c r="W939" s="118"/>
      <c r="X939" s="118"/>
      <c r="Y939" s="118"/>
      <c r="Z939" s="118"/>
      <c r="AA939" s="118"/>
      <c r="AB939" s="118"/>
      <c r="AC939" s="118"/>
      <c r="AD939" s="118"/>
      <c r="AE939" s="118"/>
      <c r="AF939" s="118"/>
      <c r="AG939" s="118"/>
      <c r="AH939" s="118"/>
      <c r="AI939" s="118"/>
      <c r="AJ939" s="118"/>
      <c r="AK939" s="118"/>
      <c r="AL939" s="118"/>
      <c r="AM939" s="118"/>
      <c r="AN939" s="118"/>
      <c r="AO939" s="118"/>
      <c r="AP939" s="118"/>
      <c r="AQ939" s="118"/>
      <c r="AR939" s="118"/>
      <c r="AS939" s="118"/>
      <c r="AT939" s="118"/>
      <c r="AU939" s="118"/>
      <c r="AV939" s="118"/>
      <c r="AW939" s="118"/>
      <c r="AX939" s="165" t="str">
        <f t="shared" si="14"/>
        <v/>
      </c>
      <c r="AY939" s="113"/>
      <c r="AZ939" s="113"/>
    </row>
    <row r="940" spans="1:52" x14ac:dyDescent="0.25">
      <c r="A940" s="113"/>
      <c r="B940" s="113"/>
      <c r="C940" s="113"/>
      <c r="D940" s="114"/>
      <c r="E940" s="113"/>
      <c r="F940" s="113"/>
      <c r="G940" s="113"/>
      <c r="H940" s="113"/>
      <c r="I940" s="115"/>
      <c r="J940" s="113"/>
      <c r="K940" s="113"/>
      <c r="L940" s="113"/>
      <c r="M940" s="118"/>
      <c r="N940" s="118"/>
      <c r="O940" s="118"/>
      <c r="P940" s="118"/>
      <c r="Q940" s="118"/>
      <c r="R940" s="118"/>
      <c r="S940" s="118"/>
      <c r="T940" s="118"/>
      <c r="U940" s="118"/>
      <c r="V940" s="118"/>
      <c r="W940" s="118"/>
      <c r="X940" s="118"/>
      <c r="Y940" s="118"/>
      <c r="Z940" s="118"/>
      <c r="AA940" s="118"/>
      <c r="AB940" s="118"/>
      <c r="AC940" s="118"/>
      <c r="AD940" s="118"/>
      <c r="AE940" s="118"/>
      <c r="AF940" s="118"/>
      <c r="AG940" s="118"/>
      <c r="AH940" s="118"/>
      <c r="AI940" s="118"/>
      <c r="AJ940" s="118"/>
      <c r="AK940" s="118"/>
      <c r="AL940" s="118"/>
      <c r="AM940" s="118"/>
      <c r="AN940" s="118"/>
      <c r="AO940" s="118"/>
      <c r="AP940" s="118"/>
      <c r="AQ940" s="118"/>
      <c r="AR940" s="118"/>
      <c r="AS940" s="118"/>
      <c r="AT940" s="118"/>
      <c r="AU940" s="118"/>
      <c r="AV940" s="118"/>
      <c r="AW940" s="118"/>
      <c r="AX940" s="165" t="str">
        <f t="shared" si="14"/>
        <v/>
      </c>
      <c r="AY940" s="113"/>
      <c r="AZ940" s="113"/>
    </row>
    <row r="941" spans="1:52" x14ac:dyDescent="0.25">
      <c r="A941" s="113"/>
      <c r="B941" s="113"/>
      <c r="C941" s="113"/>
      <c r="D941" s="114"/>
      <c r="E941" s="113"/>
      <c r="F941" s="113"/>
      <c r="G941" s="113"/>
      <c r="H941" s="113"/>
      <c r="I941" s="115"/>
      <c r="J941" s="113"/>
      <c r="K941" s="113"/>
      <c r="L941" s="113"/>
      <c r="M941" s="118"/>
      <c r="N941" s="118"/>
      <c r="O941" s="118"/>
      <c r="P941" s="118"/>
      <c r="Q941" s="118"/>
      <c r="R941" s="118"/>
      <c r="S941" s="118"/>
      <c r="T941" s="118"/>
      <c r="U941" s="118"/>
      <c r="V941" s="118"/>
      <c r="W941" s="118"/>
      <c r="X941" s="118"/>
      <c r="Y941" s="118"/>
      <c r="Z941" s="118"/>
      <c r="AA941" s="118"/>
      <c r="AB941" s="118"/>
      <c r="AC941" s="118"/>
      <c r="AD941" s="118"/>
      <c r="AE941" s="118"/>
      <c r="AF941" s="118"/>
      <c r="AG941" s="118"/>
      <c r="AH941" s="118"/>
      <c r="AI941" s="118"/>
      <c r="AJ941" s="118"/>
      <c r="AK941" s="118"/>
      <c r="AL941" s="118"/>
      <c r="AM941" s="118"/>
      <c r="AN941" s="118"/>
      <c r="AO941" s="118"/>
      <c r="AP941" s="118"/>
      <c r="AQ941" s="118"/>
      <c r="AR941" s="118"/>
      <c r="AS941" s="118"/>
      <c r="AT941" s="118"/>
      <c r="AU941" s="118"/>
      <c r="AV941" s="118"/>
      <c r="AW941" s="118"/>
      <c r="AX941" s="165" t="str">
        <f t="shared" si="14"/>
        <v/>
      </c>
      <c r="AY941" s="113"/>
      <c r="AZ941" s="113"/>
    </row>
    <row r="942" spans="1:52" x14ac:dyDescent="0.25">
      <c r="A942" s="113"/>
      <c r="B942" s="113"/>
      <c r="C942" s="113"/>
      <c r="D942" s="114"/>
      <c r="E942" s="113"/>
      <c r="F942" s="113"/>
      <c r="G942" s="113"/>
      <c r="H942" s="113"/>
      <c r="I942" s="115"/>
      <c r="J942" s="113"/>
      <c r="K942" s="113"/>
      <c r="L942" s="113"/>
      <c r="M942" s="118"/>
      <c r="N942" s="118"/>
      <c r="O942" s="118"/>
      <c r="P942" s="118"/>
      <c r="Q942" s="118"/>
      <c r="R942" s="118"/>
      <c r="S942" s="118"/>
      <c r="T942" s="118"/>
      <c r="U942" s="118"/>
      <c r="V942" s="118"/>
      <c r="W942" s="118"/>
      <c r="X942" s="118"/>
      <c r="Y942" s="118"/>
      <c r="Z942" s="118"/>
      <c r="AA942" s="118"/>
      <c r="AB942" s="118"/>
      <c r="AC942" s="118"/>
      <c r="AD942" s="118"/>
      <c r="AE942" s="118"/>
      <c r="AF942" s="118"/>
      <c r="AG942" s="118"/>
      <c r="AH942" s="118"/>
      <c r="AI942" s="118"/>
      <c r="AJ942" s="118"/>
      <c r="AK942" s="118"/>
      <c r="AL942" s="118"/>
      <c r="AM942" s="118"/>
      <c r="AN942" s="118"/>
      <c r="AO942" s="118"/>
      <c r="AP942" s="118"/>
      <c r="AQ942" s="118"/>
      <c r="AR942" s="118"/>
      <c r="AS942" s="118"/>
      <c r="AT942" s="118"/>
      <c r="AU942" s="118"/>
      <c r="AV942" s="118"/>
      <c r="AW942" s="118"/>
      <c r="AX942" s="165" t="str">
        <f t="shared" si="14"/>
        <v/>
      </c>
      <c r="AY942" s="113"/>
      <c r="AZ942" s="113"/>
    </row>
    <row r="943" spans="1:52" x14ac:dyDescent="0.25">
      <c r="A943" s="113"/>
      <c r="B943" s="113"/>
      <c r="C943" s="113"/>
      <c r="D943" s="114"/>
      <c r="E943" s="113"/>
      <c r="F943" s="113"/>
      <c r="G943" s="113"/>
      <c r="H943" s="113"/>
      <c r="I943" s="115"/>
      <c r="J943" s="113"/>
      <c r="K943" s="113"/>
      <c r="L943" s="113"/>
      <c r="M943" s="118"/>
      <c r="N943" s="118"/>
      <c r="O943" s="118"/>
      <c r="P943" s="118"/>
      <c r="Q943" s="118"/>
      <c r="R943" s="118"/>
      <c r="S943" s="118"/>
      <c r="T943" s="118"/>
      <c r="U943" s="118"/>
      <c r="V943" s="118"/>
      <c r="W943" s="118"/>
      <c r="X943" s="118"/>
      <c r="Y943" s="118"/>
      <c r="Z943" s="118"/>
      <c r="AA943" s="118"/>
      <c r="AB943" s="118"/>
      <c r="AC943" s="118"/>
      <c r="AD943" s="118"/>
      <c r="AE943" s="118"/>
      <c r="AF943" s="118"/>
      <c r="AG943" s="118"/>
      <c r="AH943" s="118"/>
      <c r="AI943" s="118"/>
      <c r="AJ943" s="118"/>
      <c r="AK943" s="118"/>
      <c r="AL943" s="118"/>
      <c r="AM943" s="118"/>
      <c r="AN943" s="118"/>
      <c r="AO943" s="118"/>
      <c r="AP943" s="118"/>
      <c r="AQ943" s="118"/>
      <c r="AR943" s="118"/>
      <c r="AS943" s="118"/>
      <c r="AT943" s="118"/>
      <c r="AU943" s="118"/>
      <c r="AV943" s="118"/>
      <c r="AW943" s="118"/>
      <c r="AX943" s="165" t="str">
        <f t="shared" si="14"/>
        <v/>
      </c>
      <c r="AY943" s="113"/>
      <c r="AZ943" s="113"/>
    </row>
    <row r="944" spans="1:52" x14ac:dyDescent="0.25">
      <c r="A944" s="113"/>
      <c r="B944" s="113"/>
      <c r="C944" s="113"/>
      <c r="D944" s="114"/>
      <c r="E944" s="113"/>
      <c r="F944" s="113"/>
      <c r="G944" s="113"/>
      <c r="H944" s="113"/>
      <c r="I944" s="115"/>
      <c r="J944" s="113"/>
      <c r="K944" s="113"/>
      <c r="L944" s="113"/>
      <c r="M944" s="118"/>
      <c r="N944" s="118"/>
      <c r="O944" s="118"/>
      <c r="P944" s="118"/>
      <c r="Q944" s="118"/>
      <c r="R944" s="118"/>
      <c r="S944" s="118"/>
      <c r="T944" s="118"/>
      <c r="U944" s="118"/>
      <c r="V944" s="118"/>
      <c r="W944" s="118"/>
      <c r="X944" s="118"/>
      <c r="Y944" s="118"/>
      <c r="Z944" s="118"/>
      <c r="AA944" s="118"/>
      <c r="AB944" s="118"/>
      <c r="AC944" s="118"/>
      <c r="AD944" s="118"/>
      <c r="AE944" s="118"/>
      <c r="AF944" s="118"/>
      <c r="AG944" s="118"/>
      <c r="AH944" s="118"/>
      <c r="AI944" s="118"/>
      <c r="AJ944" s="118"/>
      <c r="AK944" s="118"/>
      <c r="AL944" s="118"/>
      <c r="AM944" s="118"/>
      <c r="AN944" s="118"/>
      <c r="AO944" s="118"/>
      <c r="AP944" s="118"/>
      <c r="AQ944" s="118"/>
      <c r="AR944" s="118"/>
      <c r="AS944" s="118"/>
      <c r="AT944" s="118"/>
      <c r="AU944" s="118"/>
      <c r="AV944" s="118"/>
      <c r="AW944" s="118"/>
      <c r="AX944" s="165" t="str">
        <f t="shared" si="14"/>
        <v/>
      </c>
      <c r="AY944" s="113"/>
      <c r="AZ944" s="113"/>
    </row>
    <row r="945" spans="1:52" x14ac:dyDescent="0.25">
      <c r="A945" s="113"/>
      <c r="B945" s="113"/>
      <c r="C945" s="113"/>
      <c r="D945" s="114"/>
      <c r="E945" s="113"/>
      <c r="F945" s="113"/>
      <c r="G945" s="113"/>
      <c r="H945" s="113"/>
      <c r="I945" s="115"/>
      <c r="J945" s="113"/>
      <c r="K945" s="113"/>
      <c r="L945" s="113"/>
      <c r="M945" s="118"/>
      <c r="N945" s="118"/>
      <c r="O945" s="118"/>
      <c r="P945" s="118"/>
      <c r="Q945" s="118"/>
      <c r="R945" s="118"/>
      <c r="S945" s="118"/>
      <c r="T945" s="118"/>
      <c r="U945" s="118"/>
      <c r="V945" s="118"/>
      <c r="W945" s="118"/>
      <c r="X945" s="118"/>
      <c r="Y945" s="118"/>
      <c r="Z945" s="118"/>
      <c r="AA945" s="118"/>
      <c r="AB945" s="118"/>
      <c r="AC945" s="118"/>
      <c r="AD945" s="118"/>
      <c r="AE945" s="118"/>
      <c r="AF945" s="118"/>
      <c r="AG945" s="118"/>
      <c r="AH945" s="118"/>
      <c r="AI945" s="118"/>
      <c r="AJ945" s="118"/>
      <c r="AK945" s="118"/>
      <c r="AL945" s="118"/>
      <c r="AM945" s="118"/>
      <c r="AN945" s="118"/>
      <c r="AO945" s="118"/>
      <c r="AP945" s="118"/>
      <c r="AQ945" s="118"/>
      <c r="AR945" s="118"/>
      <c r="AS945" s="118"/>
      <c r="AT945" s="118"/>
      <c r="AU945" s="118"/>
      <c r="AV945" s="118"/>
      <c r="AW945" s="118"/>
      <c r="AX945" s="165" t="str">
        <f t="shared" si="14"/>
        <v/>
      </c>
      <c r="AY945" s="113"/>
      <c r="AZ945" s="113"/>
    </row>
    <row r="946" spans="1:52" x14ac:dyDescent="0.25">
      <c r="A946" s="113"/>
      <c r="B946" s="113"/>
      <c r="C946" s="113"/>
      <c r="D946" s="114"/>
      <c r="E946" s="113"/>
      <c r="F946" s="113"/>
      <c r="G946" s="113"/>
      <c r="H946" s="113"/>
      <c r="I946" s="115"/>
      <c r="J946" s="113"/>
      <c r="K946" s="113"/>
      <c r="L946" s="113"/>
      <c r="M946" s="118"/>
      <c r="N946" s="118"/>
      <c r="O946" s="118"/>
      <c r="P946" s="118"/>
      <c r="Q946" s="118"/>
      <c r="R946" s="118"/>
      <c r="S946" s="118"/>
      <c r="T946" s="118"/>
      <c r="U946" s="118"/>
      <c r="V946" s="118"/>
      <c r="W946" s="118"/>
      <c r="X946" s="118"/>
      <c r="Y946" s="118"/>
      <c r="Z946" s="118"/>
      <c r="AA946" s="118"/>
      <c r="AB946" s="118"/>
      <c r="AC946" s="118"/>
      <c r="AD946" s="118"/>
      <c r="AE946" s="118"/>
      <c r="AF946" s="118"/>
      <c r="AG946" s="118"/>
      <c r="AH946" s="118"/>
      <c r="AI946" s="118"/>
      <c r="AJ946" s="118"/>
      <c r="AK946" s="118"/>
      <c r="AL946" s="118"/>
      <c r="AM946" s="118"/>
      <c r="AN946" s="118"/>
      <c r="AO946" s="118"/>
      <c r="AP946" s="118"/>
      <c r="AQ946" s="118"/>
      <c r="AR946" s="118"/>
      <c r="AS946" s="118"/>
      <c r="AT946" s="118"/>
      <c r="AU946" s="118"/>
      <c r="AV946" s="118"/>
      <c r="AW946" s="118"/>
      <c r="AX946" s="165" t="str">
        <f t="shared" si="14"/>
        <v/>
      </c>
      <c r="AY946" s="113"/>
      <c r="AZ946" s="113"/>
    </row>
    <row r="947" spans="1:52" x14ac:dyDescent="0.25">
      <c r="A947" s="113"/>
      <c r="B947" s="113"/>
      <c r="C947" s="113"/>
      <c r="D947" s="114"/>
      <c r="E947" s="113"/>
      <c r="F947" s="113"/>
      <c r="G947" s="113"/>
      <c r="H947" s="113"/>
      <c r="I947" s="115"/>
      <c r="J947" s="113"/>
      <c r="K947" s="113"/>
      <c r="L947" s="113"/>
      <c r="M947" s="118"/>
      <c r="N947" s="118"/>
      <c r="O947" s="118"/>
      <c r="P947" s="118"/>
      <c r="Q947" s="118"/>
      <c r="R947" s="118"/>
      <c r="S947" s="118"/>
      <c r="T947" s="118"/>
      <c r="U947" s="118"/>
      <c r="V947" s="118"/>
      <c r="W947" s="118"/>
      <c r="X947" s="118"/>
      <c r="Y947" s="118"/>
      <c r="Z947" s="118"/>
      <c r="AA947" s="118"/>
      <c r="AB947" s="118"/>
      <c r="AC947" s="118"/>
      <c r="AD947" s="118"/>
      <c r="AE947" s="118"/>
      <c r="AF947" s="118"/>
      <c r="AG947" s="118"/>
      <c r="AH947" s="118"/>
      <c r="AI947" s="118"/>
      <c r="AJ947" s="118"/>
      <c r="AK947" s="118"/>
      <c r="AL947" s="118"/>
      <c r="AM947" s="118"/>
      <c r="AN947" s="118"/>
      <c r="AO947" s="118"/>
      <c r="AP947" s="118"/>
      <c r="AQ947" s="118"/>
      <c r="AR947" s="118"/>
      <c r="AS947" s="118"/>
      <c r="AT947" s="118"/>
      <c r="AU947" s="118"/>
      <c r="AV947" s="118"/>
      <c r="AW947" s="118"/>
      <c r="AX947" s="165" t="str">
        <f t="shared" si="14"/>
        <v/>
      </c>
      <c r="AY947" s="113"/>
      <c r="AZ947" s="113"/>
    </row>
    <row r="948" spans="1:52" x14ac:dyDescent="0.25">
      <c r="A948" s="113"/>
      <c r="B948" s="113"/>
      <c r="C948" s="113"/>
      <c r="D948" s="114"/>
      <c r="E948" s="113"/>
      <c r="F948" s="113"/>
      <c r="G948" s="113"/>
      <c r="H948" s="113"/>
      <c r="I948" s="115"/>
      <c r="J948" s="113"/>
      <c r="K948" s="113"/>
      <c r="L948" s="113"/>
      <c r="M948" s="118"/>
      <c r="N948" s="118"/>
      <c r="O948" s="118"/>
      <c r="P948" s="118"/>
      <c r="Q948" s="118"/>
      <c r="R948" s="118"/>
      <c r="S948" s="118"/>
      <c r="T948" s="118"/>
      <c r="U948" s="118"/>
      <c r="V948" s="118"/>
      <c r="W948" s="118"/>
      <c r="X948" s="118"/>
      <c r="Y948" s="118"/>
      <c r="Z948" s="118"/>
      <c r="AA948" s="118"/>
      <c r="AB948" s="118"/>
      <c r="AC948" s="118"/>
      <c r="AD948" s="118"/>
      <c r="AE948" s="118"/>
      <c r="AF948" s="118"/>
      <c r="AG948" s="118"/>
      <c r="AH948" s="118"/>
      <c r="AI948" s="118"/>
      <c r="AJ948" s="118"/>
      <c r="AK948" s="118"/>
      <c r="AL948" s="118"/>
      <c r="AM948" s="118"/>
      <c r="AN948" s="118"/>
      <c r="AO948" s="118"/>
      <c r="AP948" s="118"/>
      <c r="AQ948" s="118"/>
      <c r="AR948" s="118"/>
      <c r="AS948" s="118"/>
      <c r="AT948" s="118"/>
      <c r="AU948" s="118"/>
      <c r="AV948" s="118"/>
      <c r="AW948" s="118"/>
      <c r="AX948" s="165" t="str">
        <f t="shared" si="14"/>
        <v/>
      </c>
      <c r="AY948" s="113"/>
      <c r="AZ948" s="113"/>
    </row>
    <row r="949" spans="1:52" x14ac:dyDescent="0.25">
      <c r="A949" s="113"/>
      <c r="B949" s="113"/>
      <c r="C949" s="113"/>
      <c r="D949" s="114"/>
      <c r="E949" s="113"/>
      <c r="F949" s="113"/>
      <c r="G949" s="113"/>
      <c r="H949" s="113"/>
      <c r="I949" s="115"/>
      <c r="J949" s="113"/>
      <c r="K949" s="113"/>
      <c r="L949" s="113"/>
      <c r="M949" s="118"/>
      <c r="N949" s="118"/>
      <c r="O949" s="118"/>
      <c r="P949" s="118"/>
      <c r="Q949" s="118"/>
      <c r="R949" s="118"/>
      <c r="S949" s="118"/>
      <c r="T949" s="118"/>
      <c r="U949" s="118"/>
      <c r="V949" s="118"/>
      <c r="W949" s="118"/>
      <c r="X949" s="118"/>
      <c r="Y949" s="118"/>
      <c r="Z949" s="118"/>
      <c r="AA949" s="118"/>
      <c r="AB949" s="118"/>
      <c r="AC949" s="118"/>
      <c r="AD949" s="118"/>
      <c r="AE949" s="118"/>
      <c r="AF949" s="118"/>
      <c r="AG949" s="118"/>
      <c r="AH949" s="118"/>
      <c r="AI949" s="118"/>
      <c r="AJ949" s="118"/>
      <c r="AK949" s="118"/>
      <c r="AL949" s="118"/>
      <c r="AM949" s="118"/>
      <c r="AN949" s="118"/>
      <c r="AO949" s="118"/>
      <c r="AP949" s="118"/>
      <c r="AQ949" s="118"/>
      <c r="AR949" s="118"/>
      <c r="AS949" s="118"/>
      <c r="AT949" s="118"/>
      <c r="AU949" s="118"/>
      <c r="AV949" s="118"/>
      <c r="AW949" s="118"/>
      <c r="AX949" s="165" t="str">
        <f t="shared" ref="AX949:AX1000" si="15">IF(A949 = "", "",SUM(N949:AW949))</f>
        <v/>
      </c>
      <c r="AY949" s="113"/>
      <c r="AZ949" s="113"/>
    </row>
    <row r="950" spans="1:52" x14ac:dyDescent="0.25">
      <c r="A950" s="113"/>
      <c r="B950" s="113"/>
      <c r="C950" s="113"/>
      <c r="D950" s="114"/>
      <c r="E950" s="113"/>
      <c r="F950" s="113"/>
      <c r="G950" s="113"/>
      <c r="H950" s="113"/>
      <c r="I950" s="115"/>
      <c r="J950" s="113"/>
      <c r="K950" s="113"/>
      <c r="L950" s="113"/>
      <c r="M950" s="118"/>
      <c r="N950" s="118"/>
      <c r="O950" s="118"/>
      <c r="P950" s="118"/>
      <c r="Q950" s="118"/>
      <c r="R950" s="118"/>
      <c r="S950" s="118"/>
      <c r="T950" s="118"/>
      <c r="U950" s="118"/>
      <c r="V950" s="118"/>
      <c r="W950" s="118"/>
      <c r="X950" s="118"/>
      <c r="Y950" s="118"/>
      <c r="Z950" s="118"/>
      <c r="AA950" s="118"/>
      <c r="AB950" s="118"/>
      <c r="AC950" s="118"/>
      <c r="AD950" s="118"/>
      <c r="AE950" s="118"/>
      <c r="AF950" s="118"/>
      <c r="AG950" s="118"/>
      <c r="AH950" s="118"/>
      <c r="AI950" s="118"/>
      <c r="AJ950" s="118"/>
      <c r="AK950" s="118"/>
      <c r="AL950" s="118"/>
      <c r="AM950" s="118"/>
      <c r="AN950" s="118"/>
      <c r="AO950" s="118"/>
      <c r="AP950" s="118"/>
      <c r="AQ950" s="118"/>
      <c r="AR950" s="118"/>
      <c r="AS950" s="118"/>
      <c r="AT950" s="118"/>
      <c r="AU950" s="118"/>
      <c r="AV950" s="118"/>
      <c r="AW950" s="118"/>
      <c r="AX950" s="165" t="str">
        <f t="shared" si="15"/>
        <v/>
      </c>
      <c r="AY950" s="113"/>
      <c r="AZ950" s="113"/>
    </row>
    <row r="951" spans="1:52" x14ac:dyDescent="0.25">
      <c r="A951" s="113"/>
      <c r="B951" s="113"/>
      <c r="C951" s="113"/>
      <c r="D951" s="114"/>
      <c r="E951" s="113"/>
      <c r="F951" s="113"/>
      <c r="G951" s="113"/>
      <c r="H951" s="113"/>
      <c r="I951" s="115"/>
      <c r="J951" s="113"/>
      <c r="K951" s="113"/>
      <c r="L951" s="113"/>
      <c r="M951" s="118"/>
      <c r="N951" s="118"/>
      <c r="O951" s="118"/>
      <c r="P951" s="118"/>
      <c r="Q951" s="118"/>
      <c r="R951" s="118"/>
      <c r="S951" s="118"/>
      <c r="T951" s="118"/>
      <c r="U951" s="118"/>
      <c r="V951" s="118"/>
      <c r="W951" s="118"/>
      <c r="X951" s="118"/>
      <c r="Y951" s="118"/>
      <c r="Z951" s="118"/>
      <c r="AA951" s="118"/>
      <c r="AB951" s="118"/>
      <c r="AC951" s="118"/>
      <c r="AD951" s="118"/>
      <c r="AE951" s="118"/>
      <c r="AF951" s="118"/>
      <c r="AG951" s="118"/>
      <c r="AH951" s="118"/>
      <c r="AI951" s="118"/>
      <c r="AJ951" s="118"/>
      <c r="AK951" s="118"/>
      <c r="AL951" s="118"/>
      <c r="AM951" s="118"/>
      <c r="AN951" s="118"/>
      <c r="AO951" s="118"/>
      <c r="AP951" s="118"/>
      <c r="AQ951" s="118"/>
      <c r="AR951" s="118"/>
      <c r="AS951" s="118"/>
      <c r="AT951" s="118"/>
      <c r="AU951" s="118"/>
      <c r="AV951" s="118"/>
      <c r="AW951" s="118"/>
      <c r="AX951" s="165" t="str">
        <f t="shared" si="15"/>
        <v/>
      </c>
      <c r="AY951" s="113"/>
      <c r="AZ951" s="113"/>
    </row>
    <row r="952" spans="1:52" x14ac:dyDescent="0.25">
      <c r="A952" s="113"/>
      <c r="B952" s="113"/>
      <c r="C952" s="113"/>
      <c r="D952" s="114"/>
      <c r="E952" s="113"/>
      <c r="F952" s="113"/>
      <c r="G952" s="113"/>
      <c r="H952" s="113"/>
      <c r="I952" s="115"/>
      <c r="J952" s="113"/>
      <c r="K952" s="113"/>
      <c r="L952" s="113"/>
      <c r="M952" s="118"/>
      <c r="N952" s="118"/>
      <c r="O952" s="118"/>
      <c r="P952" s="118"/>
      <c r="Q952" s="118"/>
      <c r="R952" s="118"/>
      <c r="S952" s="118"/>
      <c r="T952" s="118"/>
      <c r="U952" s="118"/>
      <c r="V952" s="118"/>
      <c r="W952" s="118"/>
      <c r="X952" s="118"/>
      <c r="Y952" s="118"/>
      <c r="Z952" s="118"/>
      <c r="AA952" s="118"/>
      <c r="AB952" s="118"/>
      <c r="AC952" s="118"/>
      <c r="AD952" s="118"/>
      <c r="AE952" s="118"/>
      <c r="AF952" s="118"/>
      <c r="AG952" s="118"/>
      <c r="AH952" s="118"/>
      <c r="AI952" s="118"/>
      <c r="AJ952" s="118"/>
      <c r="AK952" s="118"/>
      <c r="AL952" s="118"/>
      <c r="AM952" s="118"/>
      <c r="AN952" s="118"/>
      <c r="AO952" s="118"/>
      <c r="AP952" s="118"/>
      <c r="AQ952" s="118"/>
      <c r="AR952" s="118"/>
      <c r="AS952" s="118"/>
      <c r="AT952" s="118"/>
      <c r="AU952" s="118"/>
      <c r="AV952" s="118"/>
      <c r="AW952" s="118"/>
      <c r="AX952" s="165" t="str">
        <f t="shared" si="15"/>
        <v/>
      </c>
      <c r="AY952" s="113"/>
      <c r="AZ952" s="113"/>
    </row>
    <row r="953" spans="1:52" x14ac:dyDescent="0.25">
      <c r="A953" s="113"/>
      <c r="B953" s="113"/>
      <c r="C953" s="113"/>
      <c r="D953" s="114"/>
      <c r="E953" s="113"/>
      <c r="F953" s="113"/>
      <c r="G953" s="113"/>
      <c r="H953" s="113"/>
      <c r="I953" s="115"/>
      <c r="J953" s="113"/>
      <c r="K953" s="113"/>
      <c r="L953" s="113"/>
      <c r="M953" s="118"/>
      <c r="N953" s="118"/>
      <c r="O953" s="118"/>
      <c r="P953" s="118"/>
      <c r="Q953" s="118"/>
      <c r="R953" s="118"/>
      <c r="S953" s="118"/>
      <c r="T953" s="118"/>
      <c r="U953" s="118"/>
      <c r="V953" s="118"/>
      <c r="W953" s="118"/>
      <c r="X953" s="118"/>
      <c r="Y953" s="118"/>
      <c r="Z953" s="118"/>
      <c r="AA953" s="118"/>
      <c r="AB953" s="118"/>
      <c r="AC953" s="118"/>
      <c r="AD953" s="118"/>
      <c r="AE953" s="118"/>
      <c r="AF953" s="118"/>
      <c r="AG953" s="118"/>
      <c r="AH953" s="118"/>
      <c r="AI953" s="118"/>
      <c r="AJ953" s="118"/>
      <c r="AK953" s="118"/>
      <c r="AL953" s="118"/>
      <c r="AM953" s="118"/>
      <c r="AN953" s="118"/>
      <c r="AO953" s="118"/>
      <c r="AP953" s="118"/>
      <c r="AQ953" s="118"/>
      <c r="AR953" s="118"/>
      <c r="AS953" s="118"/>
      <c r="AT953" s="118"/>
      <c r="AU953" s="118"/>
      <c r="AV953" s="118"/>
      <c r="AW953" s="118"/>
      <c r="AX953" s="165" t="str">
        <f t="shared" si="15"/>
        <v/>
      </c>
      <c r="AY953" s="113"/>
      <c r="AZ953" s="113"/>
    </row>
    <row r="954" spans="1:52" x14ac:dyDescent="0.25">
      <c r="A954" s="113"/>
      <c r="B954" s="113"/>
      <c r="C954" s="113"/>
      <c r="D954" s="114"/>
      <c r="E954" s="113"/>
      <c r="F954" s="113"/>
      <c r="G954" s="113"/>
      <c r="H954" s="113"/>
      <c r="I954" s="115"/>
      <c r="J954" s="113"/>
      <c r="K954" s="113"/>
      <c r="L954" s="113"/>
      <c r="M954" s="118"/>
      <c r="N954" s="118"/>
      <c r="O954" s="118"/>
      <c r="P954" s="118"/>
      <c r="Q954" s="118"/>
      <c r="R954" s="118"/>
      <c r="S954" s="118"/>
      <c r="T954" s="118"/>
      <c r="U954" s="118"/>
      <c r="V954" s="118"/>
      <c r="W954" s="118"/>
      <c r="X954" s="118"/>
      <c r="Y954" s="118"/>
      <c r="Z954" s="118"/>
      <c r="AA954" s="118"/>
      <c r="AB954" s="118"/>
      <c r="AC954" s="118"/>
      <c r="AD954" s="118"/>
      <c r="AE954" s="118"/>
      <c r="AF954" s="118"/>
      <c r="AG954" s="118"/>
      <c r="AH954" s="118"/>
      <c r="AI954" s="118"/>
      <c r="AJ954" s="118"/>
      <c r="AK954" s="118"/>
      <c r="AL954" s="118"/>
      <c r="AM954" s="118"/>
      <c r="AN954" s="118"/>
      <c r="AO954" s="118"/>
      <c r="AP954" s="118"/>
      <c r="AQ954" s="118"/>
      <c r="AR954" s="118"/>
      <c r="AS954" s="118"/>
      <c r="AT954" s="118"/>
      <c r="AU954" s="118"/>
      <c r="AV954" s="118"/>
      <c r="AW954" s="118"/>
      <c r="AX954" s="165" t="str">
        <f t="shared" si="15"/>
        <v/>
      </c>
      <c r="AY954" s="113"/>
      <c r="AZ954" s="113"/>
    </row>
    <row r="955" spans="1:52" x14ac:dyDescent="0.25">
      <c r="A955" s="113"/>
      <c r="B955" s="113"/>
      <c r="C955" s="113"/>
      <c r="D955" s="114"/>
      <c r="E955" s="113"/>
      <c r="F955" s="113"/>
      <c r="G955" s="113"/>
      <c r="H955" s="113"/>
      <c r="I955" s="115"/>
      <c r="J955" s="113"/>
      <c r="K955" s="113"/>
      <c r="L955" s="113"/>
      <c r="M955" s="118"/>
      <c r="N955" s="118"/>
      <c r="O955" s="118"/>
      <c r="P955" s="118"/>
      <c r="Q955" s="118"/>
      <c r="R955" s="118"/>
      <c r="S955" s="118"/>
      <c r="T955" s="118"/>
      <c r="U955" s="118"/>
      <c r="V955" s="118"/>
      <c r="W955" s="118"/>
      <c r="X955" s="118"/>
      <c r="Y955" s="118"/>
      <c r="Z955" s="118"/>
      <c r="AA955" s="118"/>
      <c r="AB955" s="118"/>
      <c r="AC955" s="118"/>
      <c r="AD955" s="118"/>
      <c r="AE955" s="118"/>
      <c r="AF955" s="118"/>
      <c r="AG955" s="118"/>
      <c r="AH955" s="118"/>
      <c r="AI955" s="118"/>
      <c r="AJ955" s="118"/>
      <c r="AK955" s="118"/>
      <c r="AL955" s="118"/>
      <c r="AM955" s="118"/>
      <c r="AN955" s="118"/>
      <c r="AO955" s="118"/>
      <c r="AP955" s="118"/>
      <c r="AQ955" s="118"/>
      <c r="AR955" s="118"/>
      <c r="AS955" s="118"/>
      <c r="AT955" s="118"/>
      <c r="AU955" s="118"/>
      <c r="AV955" s="118"/>
      <c r="AW955" s="118"/>
      <c r="AX955" s="165" t="str">
        <f t="shared" si="15"/>
        <v/>
      </c>
      <c r="AY955" s="113"/>
      <c r="AZ955" s="113"/>
    </row>
    <row r="956" spans="1:52" x14ac:dyDescent="0.25">
      <c r="A956" s="113"/>
      <c r="B956" s="113"/>
      <c r="C956" s="113"/>
      <c r="D956" s="114"/>
      <c r="E956" s="113"/>
      <c r="F956" s="113"/>
      <c r="G956" s="113"/>
      <c r="H956" s="113"/>
      <c r="I956" s="115"/>
      <c r="J956" s="113"/>
      <c r="K956" s="113"/>
      <c r="L956" s="113"/>
      <c r="M956" s="118"/>
      <c r="N956" s="118"/>
      <c r="O956" s="118"/>
      <c r="P956" s="118"/>
      <c r="Q956" s="118"/>
      <c r="R956" s="118"/>
      <c r="S956" s="118"/>
      <c r="T956" s="118"/>
      <c r="U956" s="118"/>
      <c r="V956" s="118"/>
      <c r="W956" s="118"/>
      <c r="X956" s="118"/>
      <c r="Y956" s="118"/>
      <c r="Z956" s="118"/>
      <c r="AA956" s="118"/>
      <c r="AB956" s="118"/>
      <c r="AC956" s="118"/>
      <c r="AD956" s="118"/>
      <c r="AE956" s="118"/>
      <c r="AF956" s="118"/>
      <c r="AG956" s="118"/>
      <c r="AH956" s="118"/>
      <c r="AI956" s="118"/>
      <c r="AJ956" s="118"/>
      <c r="AK956" s="118"/>
      <c r="AL956" s="118"/>
      <c r="AM956" s="118"/>
      <c r="AN956" s="118"/>
      <c r="AO956" s="118"/>
      <c r="AP956" s="118"/>
      <c r="AQ956" s="118"/>
      <c r="AR956" s="118"/>
      <c r="AS956" s="118"/>
      <c r="AT956" s="118"/>
      <c r="AU956" s="118"/>
      <c r="AV956" s="118"/>
      <c r="AW956" s="118"/>
      <c r="AX956" s="165" t="str">
        <f t="shared" si="15"/>
        <v/>
      </c>
      <c r="AY956" s="113"/>
      <c r="AZ956" s="113"/>
    </row>
    <row r="957" spans="1:52" x14ac:dyDescent="0.25">
      <c r="A957" s="113"/>
      <c r="B957" s="113"/>
      <c r="C957" s="113"/>
      <c r="D957" s="114"/>
      <c r="E957" s="113"/>
      <c r="F957" s="113"/>
      <c r="G957" s="113"/>
      <c r="H957" s="113"/>
      <c r="I957" s="115"/>
      <c r="J957" s="113"/>
      <c r="K957" s="113"/>
      <c r="L957" s="113"/>
      <c r="M957" s="118"/>
      <c r="N957" s="118"/>
      <c r="O957" s="118"/>
      <c r="P957" s="118"/>
      <c r="Q957" s="118"/>
      <c r="R957" s="118"/>
      <c r="S957" s="118"/>
      <c r="T957" s="118"/>
      <c r="U957" s="118"/>
      <c r="V957" s="118"/>
      <c r="W957" s="118"/>
      <c r="X957" s="118"/>
      <c r="Y957" s="118"/>
      <c r="Z957" s="118"/>
      <c r="AA957" s="118"/>
      <c r="AB957" s="118"/>
      <c r="AC957" s="118"/>
      <c r="AD957" s="118"/>
      <c r="AE957" s="118"/>
      <c r="AF957" s="118"/>
      <c r="AG957" s="118"/>
      <c r="AH957" s="118"/>
      <c r="AI957" s="118"/>
      <c r="AJ957" s="118"/>
      <c r="AK957" s="118"/>
      <c r="AL957" s="118"/>
      <c r="AM957" s="118"/>
      <c r="AN957" s="118"/>
      <c r="AO957" s="118"/>
      <c r="AP957" s="118"/>
      <c r="AQ957" s="118"/>
      <c r="AR957" s="118"/>
      <c r="AS957" s="118"/>
      <c r="AT957" s="118"/>
      <c r="AU957" s="118"/>
      <c r="AV957" s="118"/>
      <c r="AW957" s="118"/>
      <c r="AX957" s="165" t="str">
        <f t="shared" si="15"/>
        <v/>
      </c>
      <c r="AY957" s="113"/>
      <c r="AZ957" s="113"/>
    </row>
    <row r="958" spans="1:52" x14ac:dyDescent="0.25">
      <c r="A958" s="113"/>
      <c r="B958" s="113"/>
      <c r="C958" s="113"/>
      <c r="D958" s="114"/>
      <c r="E958" s="113"/>
      <c r="F958" s="113"/>
      <c r="G958" s="113"/>
      <c r="H958" s="113"/>
      <c r="I958" s="115"/>
      <c r="J958" s="113"/>
      <c r="K958" s="113"/>
      <c r="L958" s="113"/>
      <c r="M958" s="118"/>
      <c r="N958" s="118"/>
      <c r="O958" s="118"/>
      <c r="P958" s="118"/>
      <c r="Q958" s="118"/>
      <c r="R958" s="118"/>
      <c r="S958" s="118"/>
      <c r="T958" s="118"/>
      <c r="U958" s="118"/>
      <c r="V958" s="118"/>
      <c r="W958" s="118"/>
      <c r="X958" s="118"/>
      <c r="Y958" s="118"/>
      <c r="Z958" s="118"/>
      <c r="AA958" s="118"/>
      <c r="AB958" s="118"/>
      <c r="AC958" s="118"/>
      <c r="AD958" s="118"/>
      <c r="AE958" s="118"/>
      <c r="AF958" s="118"/>
      <c r="AG958" s="118"/>
      <c r="AH958" s="118"/>
      <c r="AI958" s="118"/>
      <c r="AJ958" s="118"/>
      <c r="AK958" s="118"/>
      <c r="AL958" s="118"/>
      <c r="AM958" s="118"/>
      <c r="AN958" s="118"/>
      <c r="AO958" s="118"/>
      <c r="AP958" s="118"/>
      <c r="AQ958" s="118"/>
      <c r="AR958" s="118"/>
      <c r="AS958" s="118"/>
      <c r="AT958" s="118"/>
      <c r="AU958" s="118"/>
      <c r="AV958" s="118"/>
      <c r="AW958" s="118"/>
      <c r="AX958" s="165" t="str">
        <f t="shared" si="15"/>
        <v/>
      </c>
      <c r="AY958" s="113"/>
      <c r="AZ958" s="113"/>
    </row>
    <row r="959" spans="1:52" x14ac:dyDescent="0.25">
      <c r="A959" s="113"/>
      <c r="B959" s="113"/>
      <c r="C959" s="113"/>
      <c r="D959" s="114"/>
      <c r="E959" s="113"/>
      <c r="F959" s="113"/>
      <c r="G959" s="113"/>
      <c r="H959" s="113"/>
      <c r="I959" s="115"/>
      <c r="J959" s="113"/>
      <c r="K959" s="113"/>
      <c r="L959" s="113"/>
      <c r="M959" s="118"/>
      <c r="N959" s="118"/>
      <c r="O959" s="118"/>
      <c r="P959" s="118"/>
      <c r="Q959" s="118"/>
      <c r="R959" s="118"/>
      <c r="S959" s="118"/>
      <c r="T959" s="118"/>
      <c r="U959" s="118"/>
      <c r="V959" s="118"/>
      <c r="W959" s="118"/>
      <c r="X959" s="118"/>
      <c r="Y959" s="118"/>
      <c r="Z959" s="118"/>
      <c r="AA959" s="118"/>
      <c r="AB959" s="118"/>
      <c r="AC959" s="118"/>
      <c r="AD959" s="118"/>
      <c r="AE959" s="118"/>
      <c r="AF959" s="118"/>
      <c r="AG959" s="118"/>
      <c r="AH959" s="118"/>
      <c r="AI959" s="118"/>
      <c r="AJ959" s="118"/>
      <c r="AK959" s="118"/>
      <c r="AL959" s="118"/>
      <c r="AM959" s="118"/>
      <c r="AN959" s="118"/>
      <c r="AO959" s="118"/>
      <c r="AP959" s="118"/>
      <c r="AQ959" s="118"/>
      <c r="AR959" s="118"/>
      <c r="AS959" s="118"/>
      <c r="AT959" s="118"/>
      <c r="AU959" s="118"/>
      <c r="AV959" s="118"/>
      <c r="AW959" s="118"/>
      <c r="AX959" s="165" t="str">
        <f t="shared" si="15"/>
        <v/>
      </c>
      <c r="AY959" s="113"/>
      <c r="AZ959" s="113"/>
    </row>
    <row r="960" spans="1:52" x14ac:dyDescent="0.25">
      <c r="A960" s="113"/>
      <c r="B960" s="113"/>
      <c r="C960" s="113"/>
      <c r="D960" s="114"/>
      <c r="E960" s="113"/>
      <c r="F960" s="113"/>
      <c r="G960" s="113"/>
      <c r="H960" s="113"/>
      <c r="I960" s="115"/>
      <c r="J960" s="113"/>
      <c r="K960" s="113"/>
      <c r="L960" s="113"/>
      <c r="M960" s="118"/>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8"/>
      <c r="AL960" s="118"/>
      <c r="AM960" s="118"/>
      <c r="AN960" s="118"/>
      <c r="AO960" s="118"/>
      <c r="AP960" s="118"/>
      <c r="AQ960" s="118"/>
      <c r="AR960" s="118"/>
      <c r="AS960" s="118"/>
      <c r="AT960" s="118"/>
      <c r="AU960" s="118"/>
      <c r="AV960" s="118"/>
      <c r="AW960" s="118"/>
      <c r="AX960" s="165" t="str">
        <f t="shared" si="15"/>
        <v/>
      </c>
      <c r="AY960" s="113"/>
      <c r="AZ960" s="113"/>
    </row>
    <row r="961" spans="1:52" x14ac:dyDescent="0.25">
      <c r="A961" s="113"/>
      <c r="B961" s="113"/>
      <c r="C961" s="113"/>
      <c r="D961" s="114"/>
      <c r="E961" s="113"/>
      <c r="F961" s="113"/>
      <c r="G961" s="113"/>
      <c r="H961" s="113"/>
      <c r="I961" s="115"/>
      <c r="J961" s="113"/>
      <c r="K961" s="113"/>
      <c r="L961" s="113"/>
      <c r="M961" s="118"/>
      <c r="N961" s="118"/>
      <c r="O961" s="118"/>
      <c r="P961" s="118"/>
      <c r="Q961" s="118"/>
      <c r="R961" s="118"/>
      <c r="S961" s="118"/>
      <c r="T961" s="118"/>
      <c r="U961" s="118"/>
      <c r="V961" s="118"/>
      <c r="W961" s="118"/>
      <c r="X961" s="118"/>
      <c r="Y961" s="118"/>
      <c r="Z961" s="118"/>
      <c r="AA961" s="118"/>
      <c r="AB961" s="118"/>
      <c r="AC961" s="118"/>
      <c r="AD961" s="118"/>
      <c r="AE961" s="118"/>
      <c r="AF961" s="118"/>
      <c r="AG961" s="118"/>
      <c r="AH961" s="118"/>
      <c r="AI961" s="118"/>
      <c r="AJ961" s="118"/>
      <c r="AK961" s="118"/>
      <c r="AL961" s="118"/>
      <c r="AM961" s="118"/>
      <c r="AN961" s="118"/>
      <c r="AO961" s="118"/>
      <c r="AP961" s="118"/>
      <c r="AQ961" s="118"/>
      <c r="AR961" s="118"/>
      <c r="AS961" s="118"/>
      <c r="AT961" s="118"/>
      <c r="AU961" s="118"/>
      <c r="AV961" s="118"/>
      <c r="AW961" s="118"/>
      <c r="AX961" s="165" t="str">
        <f t="shared" si="15"/>
        <v/>
      </c>
      <c r="AY961" s="113"/>
      <c r="AZ961" s="113"/>
    </row>
    <row r="962" spans="1:52" x14ac:dyDescent="0.25">
      <c r="A962" s="113"/>
      <c r="B962" s="113"/>
      <c r="C962" s="113"/>
      <c r="D962" s="114"/>
      <c r="E962" s="113"/>
      <c r="F962" s="113"/>
      <c r="G962" s="113"/>
      <c r="H962" s="113"/>
      <c r="I962" s="115"/>
      <c r="J962" s="113"/>
      <c r="K962" s="113"/>
      <c r="L962" s="113"/>
      <c r="M962" s="118"/>
      <c r="N962" s="118"/>
      <c r="O962" s="118"/>
      <c r="P962" s="118"/>
      <c r="Q962" s="118"/>
      <c r="R962" s="118"/>
      <c r="S962" s="118"/>
      <c r="T962" s="118"/>
      <c r="U962" s="118"/>
      <c r="V962" s="118"/>
      <c r="W962" s="118"/>
      <c r="X962" s="118"/>
      <c r="Y962" s="118"/>
      <c r="Z962" s="118"/>
      <c r="AA962" s="118"/>
      <c r="AB962" s="118"/>
      <c r="AC962" s="118"/>
      <c r="AD962" s="118"/>
      <c r="AE962" s="118"/>
      <c r="AF962" s="118"/>
      <c r="AG962" s="118"/>
      <c r="AH962" s="118"/>
      <c r="AI962" s="118"/>
      <c r="AJ962" s="118"/>
      <c r="AK962" s="118"/>
      <c r="AL962" s="118"/>
      <c r="AM962" s="118"/>
      <c r="AN962" s="118"/>
      <c r="AO962" s="118"/>
      <c r="AP962" s="118"/>
      <c r="AQ962" s="118"/>
      <c r="AR962" s="118"/>
      <c r="AS962" s="118"/>
      <c r="AT962" s="118"/>
      <c r="AU962" s="118"/>
      <c r="AV962" s="118"/>
      <c r="AW962" s="118"/>
      <c r="AX962" s="165" t="str">
        <f t="shared" si="15"/>
        <v/>
      </c>
      <c r="AY962" s="113"/>
      <c r="AZ962" s="113"/>
    </row>
    <row r="963" spans="1:52" x14ac:dyDescent="0.25">
      <c r="A963" s="113"/>
      <c r="B963" s="113"/>
      <c r="C963" s="113"/>
      <c r="D963" s="114"/>
      <c r="E963" s="113"/>
      <c r="F963" s="113"/>
      <c r="G963" s="113"/>
      <c r="H963" s="113"/>
      <c r="I963" s="115"/>
      <c r="J963" s="113"/>
      <c r="K963" s="113"/>
      <c r="L963" s="113"/>
      <c r="M963" s="118"/>
      <c r="N963" s="118"/>
      <c r="O963" s="118"/>
      <c r="P963" s="118"/>
      <c r="Q963" s="118"/>
      <c r="R963" s="118"/>
      <c r="S963" s="118"/>
      <c r="T963" s="118"/>
      <c r="U963" s="118"/>
      <c r="V963" s="118"/>
      <c r="W963" s="118"/>
      <c r="X963" s="118"/>
      <c r="Y963" s="118"/>
      <c r="Z963" s="118"/>
      <c r="AA963" s="118"/>
      <c r="AB963" s="118"/>
      <c r="AC963" s="118"/>
      <c r="AD963" s="118"/>
      <c r="AE963" s="118"/>
      <c r="AF963" s="118"/>
      <c r="AG963" s="118"/>
      <c r="AH963" s="118"/>
      <c r="AI963" s="118"/>
      <c r="AJ963" s="118"/>
      <c r="AK963" s="118"/>
      <c r="AL963" s="118"/>
      <c r="AM963" s="118"/>
      <c r="AN963" s="118"/>
      <c r="AO963" s="118"/>
      <c r="AP963" s="118"/>
      <c r="AQ963" s="118"/>
      <c r="AR963" s="118"/>
      <c r="AS963" s="118"/>
      <c r="AT963" s="118"/>
      <c r="AU963" s="118"/>
      <c r="AV963" s="118"/>
      <c r="AW963" s="118"/>
      <c r="AX963" s="165" t="str">
        <f t="shared" si="15"/>
        <v/>
      </c>
      <c r="AY963" s="113"/>
      <c r="AZ963" s="113"/>
    </row>
    <row r="964" spans="1:52" x14ac:dyDescent="0.25">
      <c r="A964" s="113"/>
      <c r="B964" s="113"/>
      <c r="C964" s="113"/>
      <c r="D964" s="114"/>
      <c r="E964" s="113"/>
      <c r="F964" s="113"/>
      <c r="G964" s="113"/>
      <c r="H964" s="113"/>
      <c r="I964" s="115"/>
      <c r="J964" s="113"/>
      <c r="K964" s="113"/>
      <c r="L964" s="113"/>
      <c r="M964" s="118"/>
      <c r="N964" s="118"/>
      <c r="O964" s="118"/>
      <c r="P964" s="118"/>
      <c r="Q964" s="118"/>
      <c r="R964" s="118"/>
      <c r="S964" s="118"/>
      <c r="T964" s="118"/>
      <c r="U964" s="118"/>
      <c r="V964" s="118"/>
      <c r="W964" s="118"/>
      <c r="X964" s="118"/>
      <c r="Y964" s="118"/>
      <c r="Z964" s="118"/>
      <c r="AA964" s="118"/>
      <c r="AB964" s="118"/>
      <c r="AC964" s="118"/>
      <c r="AD964" s="118"/>
      <c r="AE964" s="118"/>
      <c r="AF964" s="118"/>
      <c r="AG964" s="118"/>
      <c r="AH964" s="118"/>
      <c r="AI964" s="118"/>
      <c r="AJ964" s="118"/>
      <c r="AK964" s="118"/>
      <c r="AL964" s="118"/>
      <c r="AM964" s="118"/>
      <c r="AN964" s="118"/>
      <c r="AO964" s="118"/>
      <c r="AP964" s="118"/>
      <c r="AQ964" s="118"/>
      <c r="AR964" s="118"/>
      <c r="AS964" s="118"/>
      <c r="AT964" s="118"/>
      <c r="AU964" s="118"/>
      <c r="AV964" s="118"/>
      <c r="AW964" s="118"/>
      <c r="AX964" s="165" t="str">
        <f t="shared" si="15"/>
        <v/>
      </c>
      <c r="AY964" s="113"/>
      <c r="AZ964" s="113"/>
    </row>
    <row r="965" spans="1:52" x14ac:dyDescent="0.25">
      <c r="A965" s="113"/>
      <c r="B965" s="113"/>
      <c r="C965" s="113"/>
      <c r="D965" s="114"/>
      <c r="E965" s="113"/>
      <c r="F965" s="113"/>
      <c r="G965" s="113"/>
      <c r="H965" s="113"/>
      <c r="I965" s="115"/>
      <c r="J965" s="113"/>
      <c r="K965" s="113"/>
      <c r="L965" s="113"/>
      <c r="M965" s="118"/>
      <c r="N965" s="118"/>
      <c r="O965" s="118"/>
      <c r="P965" s="118"/>
      <c r="Q965" s="118"/>
      <c r="R965" s="118"/>
      <c r="S965" s="118"/>
      <c r="T965" s="118"/>
      <c r="U965" s="118"/>
      <c r="V965" s="118"/>
      <c r="W965" s="118"/>
      <c r="X965" s="118"/>
      <c r="Y965" s="118"/>
      <c r="Z965" s="118"/>
      <c r="AA965" s="118"/>
      <c r="AB965" s="118"/>
      <c r="AC965" s="118"/>
      <c r="AD965" s="118"/>
      <c r="AE965" s="118"/>
      <c r="AF965" s="118"/>
      <c r="AG965" s="118"/>
      <c r="AH965" s="118"/>
      <c r="AI965" s="118"/>
      <c r="AJ965" s="118"/>
      <c r="AK965" s="118"/>
      <c r="AL965" s="118"/>
      <c r="AM965" s="118"/>
      <c r="AN965" s="118"/>
      <c r="AO965" s="118"/>
      <c r="AP965" s="118"/>
      <c r="AQ965" s="118"/>
      <c r="AR965" s="118"/>
      <c r="AS965" s="118"/>
      <c r="AT965" s="118"/>
      <c r="AU965" s="118"/>
      <c r="AV965" s="118"/>
      <c r="AW965" s="118"/>
      <c r="AX965" s="165" t="str">
        <f t="shared" si="15"/>
        <v/>
      </c>
      <c r="AY965" s="113"/>
      <c r="AZ965" s="113"/>
    </row>
    <row r="966" spans="1:52" x14ac:dyDescent="0.25">
      <c r="A966" s="113"/>
      <c r="B966" s="113"/>
      <c r="C966" s="113"/>
      <c r="D966" s="114"/>
      <c r="E966" s="113"/>
      <c r="F966" s="113"/>
      <c r="G966" s="113"/>
      <c r="H966" s="113"/>
      <c r="I966" s="115"/>
      <c r="J966" s="113"/>
      <c r="K966" s="113"/>
      <c r="L966" s="113"/>
      <c r="M966" s="118"/>
      <c r="N966" s="118"/>
      <c r="O966" s="118"/>
      <c r="P966" s="118"/>
      <c r="Q966" s="118"/>
      <c r="R966" s="118"/>
      <c r="S966" s="118"/>
      <c r="T966" s="118"/>
      <c r="U966" s="118"/>
      <c r="V966" s="118"/>
      <c r="W966" s="118"/>
      <c r="X966" s="118"/>
      <c r="Y966" s="118"/>
      <c r="Z966" s="118"/>
      <c r="AA966" s="118"/>
      <c r="AB966" s="118"/>
      <c r="AC966" s="118"/>
      <c r="AD966" s="118"/>
      <c r="AE966" s="118"/>
      <c r="AF966" s="118"/>
      <c r="AG966" s="118"/>
      <c r="AH966" s="118"/>
      <c r="AI966" s="118"/>
      <c r="AJ966" s="118"/>
      <c r="AK966" s="118"/>
      <c r="AL966" s="118"/>
      <c r="AM966" s="118"/>
      <c r="AN966" s="118"/>
      <c r="AO966" s="118"/>
      <c r="AP966" s="118"/>
      <c r="AQ966" s="118"/>
      <c r="AR966" s="118"/>
      <c r="AS966" s="118"/>
      <c r="AT966" s="118"/>
      <c r="AU966" s="118"/>
      <c r="AV966" s="118"/>
      <c r="AW966" s="118"/>
      <c r="AX966" s="165" t="str">
        <f t="shared" si="15"/>
        <v/>
      </c>
      <c r="AY966" s="113"/>
      <c r="AZ966" s="113"/>
    </row>
    <row r="967" spans="1:52" x14ac:dyDescent="0.25">
      <c r="A967" s="113"/>
      <c r="B967" s="113"/>
      <c r="C967" s="113"/>
      <c r="D967" s="114"/>
      <c r="E967" s="113"/>
      <c r="F967" s="113"/>
      <c r="G967" s="113"/>
      <c r="H967" s="113"/>
      <c r="I967" s="115"/>
      <c r="J967" s="113"/>
      <c r="K967" s="113"/>
      <c r="L967" s="113"/>
      <c r="M967" s="118"/>
      <c r="N967" s="118"/>
      <c r="O967" s="118"/>
      <c r="P967" s="118"/>
      <c r="Q967" s="118"/>
      <c r="R967" s="118"/>
      <c r="S967" s="118"/>
      <c r="T967" s="118"/>
      <c r="U967" s="118"/>
      <c r="V967" s="118"/>
      <c r="W967" s="118"/>
      <c r="X967" s="118"/>
      <c r="Y967" s="118"/>
      <c r="Z967" s="118"/>
      <c r="AA967" s="118"/>
      <c r="AB967" s="118"/>
      <c r="AC967" s="118"/>
      <c r="AD967" s="118"/>
      <c r="AE967" s="118"/>
      <c r="AF967" s="118"/>
      <c r="AG967" s="118"/>
      <c r="AH967" s="118"/>
      <c r="AI967" s="118"/>
      <c r="AJ967" s="118"/>
      <c r="AK967" s="118"/>
      <c r="AL967" s="118"/>
      <c r="AM967" s="118"/>
      <c r="AN967" s="118"/>
      <c r="AO967" s="118"/>
      <c r="AP967" s="118"/>
      <c r="AQ967" s="118"/>
      <c r="AR967" s="118"/>
      <c r="AS967" s="118"/>
      <c r="AT967" s="118"/>
      <c r="AU967" s="118"/>
      <c r="AV967" s="118"/>
      <c r="AW967" s="118"/>
      <c r="AX967" s="165" t="str">
        <f t="shared" si="15"/>
        <v/>
      </c>
      <c r="AY967" s="113"/>
      <c r="AZ967" s="113"/>
    </row>
    <row r="968" spans="1:52" x14ac:dyDescent="0.25">
      <c r="A968" s="113"/>
      <c r="B968" s="113"/>
      <c r="C968" s="113"/>
      <c r="D968" s="114"/>
      <c r="E968" s="113"/>
      <c r="F968" s="113"/>
      <c r="G968" s="113"/>
      <c r="H968" s="113"/>
      <c r="I968" s="115"/>
      <c r="J968" s="113"/>
      <c r="K968" s="113"/>
      <c r="L968" s="113"/>
      <c r="M968" s="118"/>
      <c r="N968" s="118"/>
      <c r="O968" s="118"/>
      <c r="P968" s="118"/>
      <c r="Q968" s="118"/>
      <c r="R968" s="118"/>
      <c r="S968" s="118"/>
      <c r="T968" s="118"/>
      <c r="U968" s="118"/>
      <c r="V968" s="118"/>
      <c r="W968" s="118"/>
      <c r="X968" s="118"/>
      <c r="Y968" s="118"/>
      <c r="Z968" s="118"/>
      <c r="AA968" s="118"/>
      <c r="AB968" s="118"/>
      <c r="AC968" s="118"/>
      <c r="AD968" s="118"/>
      <c r="AE968" s="118"/>
      <c r="AF968" s="118"/>
      <c r="AG968" s="118"/>
      <c r="AH968" s="118"/>
      <c r="AI968" s="118"/>
      <c r="AJ968" s="118"/>
      <c r="AK968" s="118"/>
      <c r="AL968" s="118"/>
      <c r="AM968" s="118"/>
      <c r="AN968" s="118"/>
      <c r="AO968" s="118"/>
      <c r="AP968" s="118"/>
      <c r="AQ968" s="118"/>
      <c r="AR968" s="118"/>
      <c r="AS968" s="118"/>
      <c r="AT968" s="118"/>
      <c r="AU968" s="118"/>
      <c r="AV968" s="118"/>
      <c r="AW968" s="118"/>
      <c r="AX968" s="165" t="str">
        <f t="shared" si="15"/>
        <v/>
      </c>
      <c r="AY968" s="113"/>
      <c r="AZ968" s="113"/>
    </row>
    <row r="969" spans="1:52" x14ac:dyDescent="0.25">
      <c r="A969" s="113"/>
      <c r="B969" s="113"/>
      <c r="C969" s="113"/>
      <c r="D969" s="114"/>
      <c r="E969" s="113"/>
      <c r="F969" s="113"/>
      <c r="G969" s="113"/>
      <c r="H969" s="113"/>
      <c r="I969" s="115"/>
      <c r="J969" s="113"/>
      <c r="K969" s="113"/>
      <c r="L969" s="113"/>
      <c r="M969" s="118"/>
      <c r="N969" s="118"/>
      <c r="O969" s="118"/>
      <c r="P969" s="118"/>
      <c r="Q969" s="118"/>
      <c r="R969" s="118"/>
      <c r="S969" s="118"/>
      <c r="T969" s="118"/>
      <c r="U969" s="118"/>
      <c r="V969" s="118"/>
      <c r="W969" s="118"/>
      <c r="X969" s="118"/>
      <c r="Y969" s="118"/>
      <c r="Z969" s="118"/>
      <c r="AA969" s="118"/>
      <c r="AB969" s="118"/>
      <c r="AC969" s="118"/>
      <c r="AD969" s="118"/>
      <c r="AE969" s="118"/>
      <c r="AF969" s="118"/>
      <c r="AG969" s="118"/>
      <c r="AH969" s="118"/>
      <c r="AI969" s="118"/>
      <c r="AJ969" s="118"/>
      <c r="AK969" s="118"/>
      <c r="AL969" s="118"/>
      <c r="AM969" s="118"/>
      <c r="AN969" s="118"/>
      <c r="AO969" s="118"/>
      <c r="AP969" s="118"/>
      <c r="AQ969" s="118"/>
      <c r="AR969" s="118"/>
      <c r="AS969" s="118"/>
      <c r="AT969" s="118"/>
      <c r="AU969" s="118"/>
      <c r="AV969" s="118"/>
      <c r="AW969" s="118"/>
      <c r="AX969" s="165" t="str">
        <f t="shared" si="15"/>
        <v/>
      </c>
      <c r="AY969" s="113"/>
      <c r="AZ969" s="113"/>
    </row>
    <row r="970" spans="1:52" x14ac:dyDescent="0.25">
      <c r="A970" s="113"/>
      <c r="B970" s="113"/>
      <c r="C970" s="113"/>
      <c r="D970" s="114"/>
      <c r="E970" s="113"/>
      <c r="F970" s="113"/>
      <c r="G970" s="113"/>
      <c r="H970" s="113"/>
      <c r="I970" s="115"/>
      <c r="J970" s="113"/>
      <c r="K970" s="113"/>
      <c r="L970" s="113"/>
      <c r="M970" s="118"/>
      <c r="N970" s="118"/>
      <c r="O970" s="118"/>
      <c r="P970" s="118"/>
      <c r="Q970" s="118"/>
      <c r="R970" s="118"/>
      <c r="S970" s="118"/>
      <c r="T970" s="118"/>
      <c r="U970" s="118"/>
      <c r="V970" s="118"/>
      <c r="W970" s="118"/>
      <c r="X970" s="118"/>
      <c r="Y970" s="118"/>
      <c r="Z970" s="118"/>
      <c r="AA970" s="118"/>
      <c r="AB970" s="118"/>
      <c r="AC970" s="118"/>
      <c r="AD970" s="118"/>
      <c r="AE970" s="118"/>
      <c r="AF970" s="118"/>
      <c r="AG970" s="118"/>
      <c r="AH970" s="118"/>
      <c r="AI970" s="118"/>
      <c r="AJ970" s="118"/>
      <c r="AK970" s="118"/>
      <c r="AL970" s="118"/>
      <c r="AM970" s="118"/>
      <c r="AN970" s="118"/>
      <c r="AO970" s="118"/>
      <c r="AP970" s="118"/>
      <c r="AQ970" s="118"/>
      <c r="AR970" s="118"/>
      <c r="AS970" s="118"/>
      <c r="AT970" s="118"/>
      <c r="AU970" s="118"/>
      <c r="AV970" s="118"/>
      <c r="AW970" s="118"/>
      <c r="AX970" s="165" t="str">
        <f t="shared" si="15"/>
        <v/>
      </c>
      <c r="AY970" s="113"/>
      <c r="AZ970" s="113"/>
    </row>
    <row r="971" spans="1:52" x14ac:dyDescent="0.25">
      <c r="A971" s="113"/>
      <c r="B971" s="113"/>
      <c r="C971" s="113"/>
      <c r="D971" s="114"/>
      <c r="E971" s="113"/>
      <c r="F971" s="113"/>
      <c r="G971" s="113"/>
      <c r="H971" s="113"/>
      <c r="I971" s="115"/>
      <c r="J971" s="113"/>
      <c r="K971" s="113"/>
      <c r="L971" s="113"/>
      <c r="M971" s="118"/>
      <c r="N971" s="118"/>
      <c r="O971" s="118"/>
      <c r="P971" s="118"/>
      <c r="Q971" s="118"/>
      <c r="R971" s="118"/>
      <c r="S971" s="118"/>
      <c r="T971" s="118"/>
      <c r="U971" s="118"/>
      <c r="V971" s="118"/>
      <c r="W971" s="118"/>
      <c r="X971" s="118"/>
      <c r="Y971" s="118"/>
      <c r="Z971" s="118"/>
      <c r="AA971" s="118"/>
      <c r="AB971" s="118"/>
      <c r="AC971" s="118"/>
      <c r="AD971" s="118"/>
      <c r="AE971" s="118"/>
      <c r="AF971" s="118"/>
      <c r="AG971" s="118"/>
      <c r="AH971" s="118"/>
      <c r="AI971" s="118"/>
      <c r="AJ971" s="118"/>
      <c r="AK971" s="118"/>
      <c r="AL971" s="118"/>
      <c r="AM971" s="118"/>
      <c r="AN971" s="118"/>
      <c r="AO971" s="118"/>
      <c r="AP971" s="118"/>
      <c r="AQ971" s="118"/>
      <c r="AR971" s="118"/>
      <c r="AS971" s="118"/>
      <c r="AT971" s="118"/>
      <c r="AU971" s="118"/>
      <c r="AV971" s="118"/>
      <c r="AW971" s="118"/>
      <c r="AX971" s="165" t="str">
        <f t="shared" si="15"/>
        <v/>
      </c>
      <c r="AY971" s="113"/>
      <c r="AZ971" s="113"/>
    </row>
    <row r="972" spans="1:52" x14ac:dyDescent="0.25">
      <c r="A972" s="113"/>
      <c r="B972" s="113"/>
      <c r="C972" s="113"/>
      <c r="D972" s="114"/>
      <c r="E972" s="113"/>
      <c r="F972" s="113"/>
      <c r="G972" s="113"/>
      <c r="H972" s="113"/>
      <c r="I972" s="115"/>
      <c r="J972" s="113"/>
      <c r="K972" s="113"/>
      <c r="L972" s="113"/>
      <c r="M972" s="118"/>
      <c r="N972" s="118"/>
      <c r="O972" s="118"/>
      <c r="P972" s="118"/>
      <c r="Q972" s="118"/>
      <c r="R972" s="118"/>
      <c r="S972" s="118"/>
      <c r="T972" s="118"/>
      <c r="U972" s="118"/>
      <c r="V972" s="118"/>
      <c r="W972" s="118"/>
      <c r="X972" s="118"/>
      <c r="Y972" s="118"/>
      <c r="Z972" s="118"/>
      <c r="AA972" s="118"/>
      <c r="AB972" s="118"/>
      <c r="AC972" s="118"/>
      <c r="AD972" s="118"/>
      <c r="AE972" s="118"/>
      <c r="AF972" s="118"/>
      <c r="AG972" s="118"/>
      <c r="AH972" s="118"/>
      <c r="AI972" s="118"/>
      <c r="AJ972" s="118"/>
      <c r="AK972" s="118"/>
      <c r="AL972" s="118"/>
      <c r="AM972" s="118"/>
      <c r="AN972" s="118"/>
      <c r="AO972" s="118"/>
      <c r="AP972" s="118"/>
      <c r="AQ972" s="118"/>
      <c r="AR972" s="118"/>
      <c r="AS972" s="118"/>
      <c r="AT972" s="118"/>
      <c r="AU972" s="118"/>
      <c r="AV972" s="118"/>
      <c r="AW972" s="118"/>
      <c r="AX972" s="165" t="str">
        <f t="shared" si="15"/>
        <v/>
      </c>
      <c r="AY972" s="113"/>
      <c r="AZ972" s="113"/>
    </row>
    <row r="973" spans="1:52" x14ac:dyDescent="0.25">
      <c r="A973" s="113"/>
      <c r="B973" s="113"/>
      <c r="C973" s="113"/>
      <c r="D973" s="114"/>
      <c r="E973" s="113"/>
      <c r="F973" s="113"/>
      <c r="G973" s="113"/>
      <c r="H973" s="113"/>
      <c r="I973" s="115"/>
      <c r="J973" s="113"/>
      <c r="K973" s="113"/>
      <c r="L973" s="113"/>
      <c r="M973" s="118"/>
      <c r="N973" s="118"/>
      <c r="O973" s="118"/>
      <c r="P973" s="118"/>
      <c r="Q973" s="118"/>
      <c r="R973" s="118"/>
      <c r="S973" s="118"/>
      <c r="T973" s="118"/>
      <c r="U973" s="118"/>
      <c r="V973" s="118"/>
      <c r="W973" s="118"/>
      <c r="X973" s="118"/>
      <c r="Y973" s="118"/>
      <c r="Z973" s="118"/>
      <c r="AA973" s="118"/>
      <c r="AB973" s="118"/>
      <c r="AC973" s="118"/>
      <c r="AD973" s="118"/>
      <c r="AE973" s="118"/>
      <c r="AF973" s="118"/>
      <c r="AG973" s="118"/>
      <c r="AH973" s="118"/>
      <c r="AI973" s="118"/>
      <c r="AJ973" s="118"/>
      <c r="AK973" s="118"/>
      <c r="AL973" s="118"/>
      <c r="AM973" s="118"/>
      <c r="AN973" s="118"/>
      <c r="AO973" s="118"/>
      <c r="AP973" s="118"/>
      <c r="AQ973" s="118"/>
      <c r="AR973" s="118"/>
      <c r="AS973" s="118"/>
      <c r="AT973" s="118"/>
      <c r="AU973" s="118"/>
      <c r="AV973" s="118"/>
      <c r="AW973" s="118"/>
      <c r="AX973" s="165" t="str">
        <f t="shared" si="15"/>
        <v/>
      </c>
      <c r="AY973" s="113"/>
      <c r="AZ973" s="113"/>
    </row>
    <row r="974" spans="1:52" x14ac:dyDescent="0.25">
      <c r="A974" s="113"/>
      <c r="B974" s="113"/>
      <c r="C974" s="113"/>
      <c r="D974" s="114"/>
      <c r="E974" s="113"/>
      <c r="F974" s="113"/>
      <c r="G974" s="113"/>
      <c r="H974" s="113"/>
      <c r="I974" s="115"/>
      <c r="J974" s="113"/>
      <c r="K974" s="113"/>
      <c r="L974" s="113"/>
      <c r="M974" s="118"/>
      <c r="N974" s="118"/>
      <c r="O974" s="118"/>
      <c r="P974" s="118"/>
      <c r="Q974" s="118"/>
      <c r="R974" s="118"/>
      <c r="S974" s="118"/>
      <c r="T974" s="118"/>
      <c r="U974" s="118"/>
      <c r="V974" s="118"/>
      <c r="W974" s="118"/>
      <c r="X974" s="118"/>
      <c r="Y974" s="118"/>
      <c r="Z974" s="118"/>
      <c r="AA974" s="118"/>
      <c r="AB974" s="118"/>
      <c r="AC974" s="118"/>
      <c r="AD974" s="118"/>
      <c r="AE974" s="118"/>
      <c r="AF974" s="118"/>
      <c r="AG974" s="118"/>
      <c r="AH974" s="118"/>
      <c r="AI974" s="118"/>
      <c r="AJ974" s="118"/>
      <c r="AK974" s="118"/>
      <c r="AL974" s="118"/>
      <c r="AM974" s="118"/>
      <c r="AN974" s="118"/>
      <c r="AO974" s="118"/>
      <c r="AP974" s="118"/>
      <c r="AQ974" s="118"/>
      <c r="AR974" s="118"/>
      <c r="AS974" s="118"/>
      <c r="AT974" s="118"/>
      <c r="AU974" s="118"/>
      <c r="AV974" s="118"/>
      <c r="AW974" s="118"/>
      <c r="AX974" s="165" t="str">
        <f t="shared" si="15"/>
        <v/>
      </c>
      <c r="AY974" s="113"/>
      <c r="AZ974" s="113"/>
    </row>
    <row r="975" spans="1:52" x14ac:dyDescent="0.25">
      <c r="A975" s="113"/>
      <c r="B975" s="113"/>
      <c r="C975" s="113"/>
      <c r="D975" s="114"/>
      <c r="E975" s="113"/>
      <c r="F975" s="113"/>
      <c r="G975" s="113"/>
      <c r="H975" s="113"/>
      <c r="I975" s="115"/>
      <c r="J975" s="113"/>
      <c r="K975" s="113"/>
      <c r="L975" s="113"/>
      <c r="M975" s="118"/>
      <c r="N975" s="118"/>
      <c r="O975" s="118"/>
      <c r="P975" s="118"/>
      <c r="Q975" s="118"/>
      <c r="R975" s="118"/>
      <c r="S975" s="118"/>
      <c r="T975" s="118"/>
      <c r="U975" s="118"/>
      <c r="V975" s="118"/>
      <c r="W975" s="118"/>
      <c r="X975" s="118"/>
      <c r="Y975" s="118"/>
      <c r="Z975" s="118"/>
      <c r="AA975" s="118"/>
      <c r="AB975" s="118"/>
      <c r="AC975" s="118"/>
      <c r="AD975" s="118"/>
      <c r="AE975" s="118"/>
      <c r="AF975" s="118"/>
      <c r="AG975" s="118"/>
      <c r="AH975" s="118"/>
      <c r="AI975" s="118"/>
      <c r="AJ975" s="118"/>
      <c r="AK975" s="118"/>
      <c r="AL975" s="118"/>
      <c r="AM975" s="118"/>
      <c r="AN975" s="118"/>
      <c r="AO975" s="118"/>
      <c r="AP975" s="118"/>
      <c r="AQ975" s="118"/>
      <c r="AR975" s="118"/>
      <c r="AS975" s="118"/>
      <c r="AT975" s="118"/>
      <c r="AU975" s="118"/>
      <c r="AV975" s="118"/>
      <c r="AW975" s="118"/>
      <c r="AX975" s="165" t="str">
        <f t="shared" si="15"/>
        <v/>
      </c>
      <c r="AY975" s="113"/>
      <c r="AZ975" s="113"/>
    </row>
    <row r="976" spans="1:52" x14ac:dyDescent="0.25">
      <c r="A976" s="113"/>
      <c r="B976" s="113"/>
      <c r="C976" s="113"/>
      <c r="D976" s="114"/>
      <c r="E976" s="113"/>
      <c r="F976" s="113"/>
      <c r="G976" s="113"/>
      <c r="H976" s="113"/>
      <c r="I976" s="115"/>
      <c r="J976" s="113"/>
      <c r="K976" s="113"/>
      <c r="L976" s="113"/>
      <c r="M976" s="118"/>
      <c r="N976" s="118"/>
      <c r="O976" s="118"/>
      <c r="P976" s="118"/>
      <c r="Q976" s="118"/>
      <c r="R976" s="118"/>
      <c r="S976" s="118"/>
      <c r="T976" s="118"/>
      <c r="U976" s="118"/>
      <c r="V976" s="118"/>
      <c r="W976" s="118"/>
      <c r="X976" s="118"/>
      <c r="Y976" s="118"/>
      <c r="Z976" s="118"/>
      <c r="AA976" s="118"/>
      <c r="AB976" s="118"/>
      <c r="AC976" s="118"/>
      <c r="AD976" s="118"/>
      <c r="AE976" s="118"/>
      <c r="AF976" s="118"/>
      <c r="AG976" s="118"/>
      <c r="AH976" s="118"/>
      <c r="AI976" s="118"/>
      <c r="AJ976" s="118"/>
      <c r="AK976" s="118"/>
      <c r="AL976" s="118"/>
      <c r="AM976" s="118"/>
      <c r="AN976" s="118"/>
      <c r="AO976" s="118"/>
      <c r="AP976" s="118"/>
      <c r="AQ976" s="118"/>
      <c r="AR976" s="118"/>
      <c r="AS976" s="118"/>
      <c r="AT976" s="118"/>
      <c r="AU976" s="118"/>
      <c r="AV976" s="118"/>
      <c r="AW976" s="118"/>
      <c r="AX976" s="165" t="str">
        <f t="shared" si="15"/>
        <v/>
      </c>
      <c r="AY976" s="113"/>
      <c r="AZ976" s="113"/>
    </row>
    <row r="977" spans="1:52" x14ac:dyDescent="0.25">
      <c r="A977" s="113"/>
      <c r="B977" s="113"/>
      <c r="C977" s="113"/>
      <c r="D977" s="114"/>
      <c r="E977" s="113"/>
      <c r="F977" s="113"/>
      <c r="G977" s="113"/>
      <c r="H977" s="113"/>
      <c r="I977" s="115"/>
      <c r="J977" s="113"/>
      <c r="K977" s="113"/>
      <c r="L977" s="113"/>
      <c r="M977" s="118"/>
      <c r="N977" s="118"/>
      <c r="O977" s="118"/>
      <c r="P977" s="118"/>
      <c r="Q977" s="118"/>
      <c r="R977" s="118"/>
      <c r="S977" s="118"/>
      <c r="T977" s="118"/>
      <c r="U977" s="118"/>
      <c r="V977" s="118"/>
      <c r="W977" s="118"/>
      <c r="X977" s="118"/>
      <c r="Y977" s="118"/>
      <c r="Z977" s="118"/>
      <c r="AA977" s="118"/>
      <c r="AB977" s="118"/>
      <c r="AC977" s="118"/>
      <c r="AD977" s="118"/>
      <c r="AE977" s="118"/>
      <c r="AF977" s="118"/>
      <c r="AG977" s="118"/>
      <c r="AH977" s="118"/>
      <c r="AI977" s="118"/>
      <c r="AJ977" s="118"/>
      <c r="AK977" s="118"/>
      <c r="AL977" s="118"/>
      <c r="AM977" s="118"/>
      <c r="AN977" s="118"/>
      <c r="AO977" s="118"/>
      <c r="AP977" s="118"/>
      <c r="AQ977" s="118"/>
      <c r="AR977" s="118"/>
      <c r="AS977" s="118"/>
      <c r="AT977" s="118"/>
      <c r="AU977" s="118"/>
      <c r="AV977" s="118"/>
      <c r="AW977" s="118"/>
      <c r="AX977" s="165" t="str">
        <f t="shared" si="15"/>
        <v/>
      </c>
      <c r="AY977" s="113"/>
      <c r="AZ977" s="113"/>
    </row>
    <row r="978" spans="1:52" x14ac:dyDescent="0.25">
      <c r="A978" s="113"/>
      <c r="B978" s="113"/>
      <c r="C978" s="113"/>
      <c r="D978" s="114"/>
      <c r="E978" s="113"/>
      <c r="F978" s="113"/>
      <c r="G978" s="113"/>
      <c r="H978" s="113"/>
      <c r="I978" s="115"/>
      <c r="J978" s="113"/>
      <c r="K978" s="113"/>
      <c r="L978" s="113"/>
      <c r="M978" s="118"/>
      <c r="N978" s="118"/>
      <c r="O978" s="118"/>
      <c r="P978" s="118"/>
      <c r="Q978" s="118"/>
      <c r="R978" s="118"/>
      <c r="S978" s="118"/>
      <c r="T978" s="118"/>
      <c r="U978" s="118"/>
      <c r="V978" s="118"/>
      <c r="W978" s="118"/>
      <c r="X978" s="118"/>
      <c r="Y978" s="118"/>
      <c r="Z978" s="118"/>
      <c r="AA978" s="118"/>
      <c r="AB978" s="118"/>
      <c r="AC978" s="118"/>
      <c r="AD978" s="118"/>
      <c r="AE978" s="118"/>
      <c r="AF978" s="118"/>
      <c r="AG978" s="118"/>
      <c r="AH978" s="118"/>
      <c r="AI978" s="118"/>
      <c r="AJ978" s="118"/>
      <c r="AK978" s="118"/>
      <c r="AL978" s="118"/>
      <c r="AM978" s="118"/>
      <c r="AN978" s="118"/>
      <c r="AO978" s="118"/>
      <c r="AP978" s="118"/>
      <c r="AQ978" s="118"/>
      <c r="AR978" s="118"/>
      <c r="AS978" s="118"/>
      <c r="AT978" s="118"/>
      <c r="AU978" s="118"/>
      <c r="AV978" s="118"/>
      <c r="AW978" s="118"/>
      <c r="AX978" s="165" t="str">
        <f t="shared" si="15"/>
        <v/>
      </c>
      <c r="AY978" s="113"/>
      <c r="AZ978" s="113"/>
    </row>
    <row r="979" spans="1:52" x14ac:dyDescent="0.25">
      <c r="A979" s="113"/>
      <c r="B979" s="113"/>
      <c r="C979" s="113"/>
      <c r="D979" s="114"/>
      <c r="E979" s="113"/>
      <c r="F979" s="113"/>
      <c r="G979" s="113"/>
      <c r="H979" s="113"/>
      <c r="I979" s="115"/>
      <c r="J979" s="113"/>
      <c r="K979" s="113"/>
      <c r="L979" s="113"/>
      <c r="M979" s="118"/>
      <c r="N979" s="118"/>
      <c r="O979" s="118"/>
      <c r="P979" s="118"/>
      <c r="Q979" s="118"/>
      <c r="R979" s="118"/>
      <c r="S979" s="118"/>
      <c r="T979" s="118"/>
      <c r="U979" s="118"/>
      <c r="V979" s="118"/>
      <c r="W979" s="118"/>
      <c r="X979" s="118"/>
      <c r="Y979" s="118"/>
      <c r="Z979" s="118"/>
      <c r="AA979" s="118"/>
      <c r="AB979" s="118"/>
      <c r="AC979" s="118"/>
      <c r="AD979" s="118"/>
      <c r="AE979" s="118"/>
      <c r="AF979" s="118"/>
      <c r="AG979" s="118"/>
      <c r="AH979" s="118"/>
      <c r="AI979" s="118"/>
      <c r="AJ979" s="118"/>
      <c r="AK979" s="118"/>
      <c r="AL979" s="118"/>
      <c r="AM979" s="118"/>
      <c r="AN979" s="118"/>
      <c r="AO979" s="118"/>
      <c r="AP979" s="118"/>
      <c r="AQ979" s="118"/>
      <c r="AR979" s="118"/>
      <c r="AS979" s="118"/>
      <c r="AT979" s="118"/>
      <c r="AU979" s="118"/>
      <c r="AV979" s="118"/>
      <c r="AW979" s="118"/>
      <c r="AX979" s="165" t="str">
        <f t="shared" si="15"/>
        <v/>
      </c>
      <c r="AY979" s="113"/>
      <c r="AZ979" s="113"/>
    </row>
    <row r="980" spans="1:52" x14ac:dyDescent="0.25">
      <c r="A980" s="113"/>
      <c r="B980" s="113"/>
      <c r="C980" s="113"/>
      <c r="D980" s="114"/>
      <c r="E980" s="113"/>
      <c r="F980" s="113"/>
      <c r="G980" s="113"/>
      <c r="H980" s="113"/>
      <c r="I980" s="115"/>
      <c r="J980" s="113"/>
      <c r="K980" s="113"/>
      <c r="L980" s="113"/>
      <c r="M980" s="118"/>
      <c r="N980" s="118"/>
      <c r="O980" s="118"/>
      <c r="P980" s="118"/>
      <c r="Q980" s="118"/>
      <c r="R980" s="118"/>
      <c r="S980" s="118"/>
      <c r="T980" s="118"/>
      <c r="U980" s="118"/>
      <c r="V980" s="118"/>
      <c r="W980" s="118"/>
      <c r="X980" s="118"/>
      <c r="Y980" s="118"/>
      <c r="Z980" s="118"/>
      <c r="AA980" s="118"/>
      <c r="AB980" s="118"/>
      <c r="AC980" s="118"/>
      <c r="AD980" s="118"/>
      <c r="AE980" s="118"/>
      <c r="AF980" s="118"/>
      <c r="AG980" s="118"/>
      <c r="AH980" s="118"/>
      <c r="AI980" s="118"/>
      <c r="AJ980" s="118"/>
      <c r="AK980" s="118"/>
      <c r="AL980" s="118"/>
      <c r="AM980" s="118"/>
      <c r="AN980" s="118"/>
      <c r="AO980" s="118"/>
      <c r="AP980" s="118"/>
      <c r="AQ980" s="118"/>
      <c r="AR980" s="118"/>
      <c r="AS980" s="118"/>
      <c r="AT980" s="118"/>
      <c r="AU980" s="118"/>
      <c r="AV980" s="118"/>
      <c r="AW980" s="118"/>
      <c r="AX980" s="165" t="str">
        <f t="shared" si="15"/>
        <v/>
      </c>
      <c r="AY980" s="113"/>
      <c r="AZ980" s="113"/>
    </row>
    <row r="981" spans="1:52" x14ac:dyDescent="0.25">
      <c r="A981" s="113"/>
      <c r="B981" s="113"/>
      <c r="C981" s="113"/>
      <c r="D981" s="114"/>
      <c r="E981" s="113"/>
      <c r="F981" s="113"/>
      <c r="G981" s="113"/>
      <c r="H981" s="113"/>
      <c r="I981" s="115"/>
      <c r="J981" s="113"/>
      <c r="K981" s="113"/>
      <c r="L981" s="113"/>
      <c r="M981" s="118"/>
      <c r="N981" s="118"/>
      <c r="O981" s="118"/>
      <c r="P981" s="118"/>
      <c r="Q981" s="118"/>
      <c r="R981" s="118"/>
      <c r="S981" s="118"/>
      <c r="T981" s="118"/>
      <c r="U981" s="118"/>
      <c r="V981" s="118"/>
      <c r="W981" s="118"/>
      <c r="X981" s="118"/>
      <c r="Y981" s="118"/>
      <c r="Z981" s="118"/>
      <c r="AA981" s="118"/>
      <c r="AB981" s="118"/>
      <c r="AC981" s="118"/>
      <c r="AD981" s="118"/>
      <c r="AE981" s="118"/>
      <c r="AF981" s="118"/>
      <c r="AG981" s="118"/>
      <c r="AH981" s="118"/>
      <c r="AI981" s="118"/>
      <c r="AJ981" s="118"/>
      <c r="AK981" s="118"/>
      <c r="AL981" s="118"/>
      <c r="AM981" s="118"/>
      <c r="AN981" s="118"/>
      <c r="AO981" s="118"/>
      <c r="AP981" s="118"/>
      <c r="AQ981" s="118"/>
      <c r="AR981" s="118"/>
      <c r="AS981" s="118"/>
      <c r="AT981" s="118"/>
      <c r="AU981" s="118"/>
      <c r="AV981" s="118"/>
      <c r="AW981" s="118"/>
      <c r="AX981" s="165" t="str">
        <f t="shared" si="15"/>
        <v/>
      </c>
      <c r="AY981" s="113"/>
      <c r="AZ981" s="113"/>
    </row>
    <row r="982" spans="1:52" x14ac:dyDescent="0.25">
      <c r="A982" s="113"/>
      <c r="B982" s="113"/>
      <c r="C982" s="113"/>
      <c r="D982" s="114"/>
      <c r="E982" s="113"/>
      <c r="F982" s="113"/>
      <c r="G982" s="113"/>
      <c r="H982" s="113"/>
      <c r="I982" s="115"/>
      <c r="J982" s="113"/>
      <c r="K982" s="113"/>
      <c r="L982" s="113"/>
      <c r="M982" s="118"/>
      <c r="N982" s="118"/>
      <c r="O982" s="118"/>
      <c r="P982" s="118"/>
      <c r="Q982" s="118"/>
      <c r="R982" s="118"/>
      <c r="S982" s="118"/>
      <c r="T982" s="118"/>
      <c r="U982" s="118"/>
      <c r="V982" s="118"/>
      <c r="W982" s="118"/>
      <c r="X982" s="118"/>
      <c r="Y982" s="118"/>
      <c r="Z982" s="118"/>
      <c r="AA982" s="118"/>
      <c r="AB982" s="118"/>
      <c r="AC982" s="118"/>
      <c r="AD982" s="118"/>
      <c r="AE982" s="118"/>
      <c r="AF982" s="118"/>
      <c r="AG982" s="118"/>
      <c r="AH982" s="118"/>
      <c r="AI982" s="118"/>
      <c r="AJ982" s="118"/>
      <c r="AK982" s="118"/>
      <c r="AL982" s="118"/>
      <c r="AM982" s="118"/>
      <c r="AN982" s="118"/>
      <c r="AO982" s="118"/>
      <c r="AP982" s="118"/>
      <c r="AQ982" s="118"/>
      <c r="AR982" s="118"/>
      <c r="AS982" s="118"/>
      <c r="AT982" s="118"/>
      <c r="AU982" s="118"/>
      <c r="AV982" s="118"/>
      <c r="AW982" s="118"/>
      <c r="AX982" s="165" t="str">
        <f t="shared" si="15"/>
        <v/>
      </c>
      <c r="AY982" s="113"/>
      <c r="AZ982" s="113"/>
    </row>
    <row r="983" spans="1:52" x14ac:dyDescent="0.25">
      <c r="A983" s="113"/>
      <c r="B983" s="113"/>
      <c r="C983" s="113"/>
      <c r="D983" s="114"/>
      <c r="E983" s="113"/>
      <c r="F983" s="113"/>
      <c r="G983" s="113"/>
      <c r="H983" s="113"/>
      <c r="I983" s="115"/>
      <c r="J983" s="113"/>
      <c r="K983" s="113"/>
      <c r="L983" s="113"/>
      <c r="M983" s="118"/>
      <c r="N983" s="118"/>
      <c r="O983" s="118"/>
      <c r="P983" s="118"/>
      <c r="Q983" s="118"/>
      <c r="R983" s="118"/>
      <c r="S983" s="118"/>
      <c r="T983" s="118"/>
      <c r="U983" s="118"/>
      <c r="V983" s="118"/>
      <c r="W983" s="118"/>
      <c r="X983" s="118"/>
      <c r="Y983" s="118"/>
      <c r="Z983" s="118"/>
      <c r="AA983" s="118"/>
      <c r="AB983" s="118"/>
      <c r="AC983" s="118"/>
      <c r="AD983" s="118"/>
      <c r="AE983" s="118"/>
      <c r="AF983" s="118"/>
      <c r="AG983" s="118"/>
      <c r="AH983" s="118"/>
      <c r="AI983" s="118"/>
      <c r="AJ983" s="118"/>
      <c r="AK983" s="118"/>
      <c r="AL983" s="118"/>
      <c r="AM983" s="118"/>
      <c r="AN983" s="118"/>
      <c r="AO983" s="118"/>
      <c r="AP983" s="118"/>
      <c r="AQ983" s="118"/>
      <c r="AR983" s="118"/>
      <c r="AS983" s="118"/>
      <c r="AT983" s="118"/>
      <c r="AU983" s="118"/>
      <c r="AV983" s="118"/>
      <c r="AW983" s="118"/>
      <c r="AX983" s="165" t="str">
        <f t="shared" si="15"/>
        <v/>
      </c>
      <c r="AY983" s="113"/>
      <c r="AZ983" s="113"/>
    </row>
    <row r="984" spans="1:52" x14ac:dyDescent="0.25">
      <c r="A984" s="113"/>
      <c r="B984" s="113"/>
      <c r="C984" s="113"/>
      <c r="D984" s="114"/>
      <c r="E984" s="113"/>
      <c r="F984" s="113"/>
      <c r="G984" s="113"/>
      <c r="H984" s="113"/>
      <c r="I984" s="115"/>
      <c r="J984" s="113"/>
      <c r="K984" s="113"/>
      <c r="L984" s="113"/>
      <c r="M984" s="118"/>
      <c r="N984" s="118"/>
      <c r="O984" s="118"/>
      <c r="P984" s="118"/>
      <c r="Q984" s="118"/>
      <c r="R984" s="118"/>
      <c r="S984" s="118"/>
      <c r="T984" s="118"/>
      <c r="U984" s="118"/>
      <c r="V984" s="118"/>
      <c r="W984" s="118"/>
      <c r="X984" s="118"/>
      <c r="Y984" s="118"/>
      <c r="Z984" s="118"/>
      <c r="AA984" s="118"/>
      <c r="AB984" s="118"/>
      <c r="AC984" s="118"/>
      <c r="AD984" s="118"/>
      <c r="AE984" s="118"/>
      <c r="AF984" s="118"/>
      <c r="AG984" s="118"/>
      <c r="AH984" s="118"/>
      <c r="AI984" s="118"/>
      <c r="AJ984" s="118"/>
      <c r="AK984" s="118"/>
      <c r="AL984" s="118"/>
      <c r="AM984" s="118"/>
      <c r="AN984" s="118"/>
      <c r="AO984" s="118"/>
      <c r="AP984" s="118"/>
      <c r="AQ984" s="118"/>
      <c r="AR984" s="118"/>
      <c r="AS984" s="118"/>
      <c r="AT984" s="118"/>
      <c r="AU984" s="118"/>
      <c r="AV984" s="118"/>
      <c r="AW984" s="118"/>
      <c r="AX984" s="165" t="str">
        <f t="shared" si="15"/>
        <v/>
      </c>
      <c r="AY984" s="113"/>
      <c r="AZ984" s="113"/>
    </row>
    <row r="985" spans="1:52" x14ac:dyDescent="0.25">
      <c r="A985" s="113"/>
      <c r="B985" s="113"/>
      <c r="C985" s="113"/>
      <c r="D985" s="114"/>
      <c r="E985" s="113"/>
      <c r="F985" s="113"/>
      <c r="G985" s="113"/>
      <c r="H985" s="113"/>
      <c r="I985" s="115"/>
      <c r="J985" s="113"/>
      <c r="K985" s="113"/>
      <c r="L985" s="113"/>
      <c r="M985" s="118"/>
      <c r="N985" s="118"/>
      <c r="O985" s="118"/>
      <c r="P985" s="118"/>
      <c r="Q985" s="118"/>
      <c r="R985" s="118"/>
      <c r="S985" s="118"/>
      <c r="T985" s="118"/>
      <c r="U985" s="118"/>
      <c r="V985" s="118"/>
      <c r="W985" s="118"/>
      <c r="X985" s="118"/>
      <c r="Y985" s="118"/>
      <c r="Z985" s="118"/>
      <c r="AA985" s="118"/>
      <c r="AB985" s="118"/>
      <c r="AC985" s="118"/>
      <c r="AD985" s="118"/>
      <c r="AE985" s="118"/>
      <c r="AF985" s="118"/>
      <c r="AG985" s="118"/>
      <c r="AH985" s="118"/>
      <c r="AI985" s="118"/>
      <c r="AJ985" s="118"/>
      <c r="AK985" s="118"/>
      <c r="AL985" s="118"/>
      <c r="AM985" s="118"/>
      <c r="AN985" s="118"/>
      <c r="AO985" s="118"/>
      <c r="AP985" s="118"/>
      <c r="AQ985" s="118"/>
      <c r="AR985" s="118"/>
      <c r="AS985" s="118"/>
      <c r="AT985" s="118"/>
      <c r="AU985" s="118"/>
      <c r="AV985" s="118"/>
      <c r="AW985" s="118"/>
      <c r="AX985" s="165" t="str">
        <f t="shared" si="15"/>
        <v/>
      </c>
      <c r="AY985" s="113"/>
      <c r="AZ985" s="113"/>
    </row>
    <row r="986" spans="1:52" x14ac:dyDescent="0.25">
      <c r="A986" s="113"/>
      <c r="B986" s="113"/>
      <c r="C986" s="113"/>
      <c r="D986" s="114"/>
      <c r="E986" s="113"/>
      <c r="F986" s="113"/>
      <c r="G986" s="113"/>
      <c r="H986" s="113"/>
      <c r="I986" s="115"/>
      <c r="J986" s="113"/>
      <c r="K986" s="113"/>
      <c r="L986" s="113"/>
      <c r="M986" s="118"/>
      <c r="N986" s="118"/>
      <c r="O986" s="118"/>
      <c r="P986" s="118"/>
      <c r="Q986" s="118"/>
      <c r="R986" s="118"/>
      <c r="S986" s="118"/>
      <c r="T986" s="118"/>
      <c r="U986" s="118"/>
      <c r="V986" s="118"/>
      <c r="W986" s="118"/>
      <c r="X986" s="118"/>
      <c r="Y986" s="118"/>
      <c r="Z986" s="118"/>
      <c r="AA986" s="118"/>
      <c r="AB986" s="118"/>
      <c r="AC986" s="118"/>
      <c r="AD986" s="118"/>
      <c r="AE986" s="118"/>
      <c r="AF986" s="118"/>
      <c r="AG986" s="118"/>
      <c r="AH986" s="118"/>
      <c r="AI986" s="118"/>
      <c r="AJ986" s="118"/>
      <c r="AK986" s="118"/>
      <c r="AL986" s="118"/>
      <c r="AM986" s="118"/>
      <c r="AN986" s="118"/>
      <c r="AO986" s="118"/>
      <c r="AP986" s="118"/>
      <c r="AQ986" s="118"/>
      <c r="AR986" s="118"/>
      <c r="AS986" s="118"/>
      <c r="AT986" s="118"/>
      <c r="AU986" s="118"/>
      <c r="AV986" s="118"/>
      <c r="AW986" s="118"/>
      <c r="AX986" s="165" t="str">
        <f t="shared" si="15"/>
        <v/>
      </c>
      <c r="AY986" s="113"/>
      <c r="AZ986" s="113"/>
    </row>
    <row r="987" spans="1:52" x14ac:dyDescent="0.25">
      <c r="A987" s="113"/>
      <c r="B987" s="113"/>
      <c r="C987" s="113"/>
      <c r="D987" s="114"/>
      <c r="E987" s="113"/>
      <c r="F987" s="113"/>
      <c r="G987" s="113"/>
      <c r="H987" s="113"/>
      <c r="I987" s="115"/>
      <c r="J987" s="113"/>
      <c r="K987" s="113"/>
      <c r="L987" s="113"/>
      <c r="M987" s="118"/>
      <c r="N987" s="118"/>
      <c r="O987" s="118"/>
      <c r="P987" s="118"/>
      <c r="Q987" s="118"/>
      <c r="R987" s="118"/>
      <c r="S987" s="118"/>
      <c r="T987" s="118"/>
      <c r="U987" s="118"/>
      <c r="V987" s="118"/>
      <c r="W987" s="118"/>
      <c r="X987" s="118"/>
      <c r="Y987" s="118"/>
      <c r="Z987" s="118"/>
      <c r="AA987" s="118"/>
      <c r="AB987" s="118"/>
      <c r="AC987" s="118"/>
      <c r="AD987" s="118"/>
      <c r="AE987" s="118"/>
      <c r="AF987" s="118"/>
      <c r="AG987" s="118"/>
      <c r="AH987" s="118"/>
      <c r="AI987" s="118"/>
      <c r="AJ987" s="118"/>
      <c r="AK987" s="118"/>
      <c r="AL987" s="118"/>
      <c r="AM987" s="118"/>
      <c r="AN987" s="118"/>
      <c r="AO987" s="118"/>
      <c r="AP987" s="118"/>
      <c r="AQ987" s="118"/>
      <c r="AR987" s="118"/>
      <c r="AS987" s="118"/>
      <c r="AT987" s="118"/>
      <c r="AU987" s="118"/>
      <c r="AV987" s="118"/>
      <c r="AW987" s="118"/>
      <c r="AX987" s="165" t="str">
        <f t="shared" si="15"/>
        <v/>
      </c>
      <c r="AY987" s="113"/>
      <c r="AZ987" s="113"/>
    </row>
    <row r="988" spans="1:52" x14ac:dyDescent="0.25">
      <c r="A988" s="113"/>
      <c r="B988" s="113"/>
      <c r="C988" s="113"/>
      <c r="D988" s="114"/>
      <c r="E988" s="113"/>
      <c r="F988" s="113"/>
      <c r="G988" s="113"/>
      <c r="H988" s="113"/>
      <c r="I988" s="115"/>
      <c r="J988" s="113"/>
      <c r="K988" s="113"/>
      <c r="L988" s="113"/>
      <c r="M988" s="118"/>
      <c r="N988" s="118"/>
      <c r="O988" s="118"/>
      <c r="P988" s="118"/>
      <c r="Q988" s="118"/>
      <c r="R988" s="118"/>
      <c r="S988" s="118"/>
      <c r="T988" s="118"/>
      <c r="U988" s="118"/>
      <c r="V988" s="118"/>
      <c r="W988" s="118"/>
      <c r="X988" s="118"/>
      <c r="Y988" s="118"/>
      <c r="Z988" s="118"/>
      <c r="AA988" s="118"/>
      <c r="AB988" s="118"/>
      <c r="AC988" s="118"/>
      <c r="AD988" s="118"/>
      <c r="AE988" s="118"/>
      <c r="AF988" s="118"/>
      <c r="AG988" s="118"/>
      <c r="AH988" s="118"/>
      <c r="AI988" s="118"/>
      <c r="AJ988" s="118"/>
      <c r="AK988" s="118"/>
      <c r="AL988" s="118"/>
      <c r="AM988" s="118"/>
      <c r="AN988" s="118"/>
      <c r="AO988" s="118"/>
      <c r="AP988" s="118"/>
      <c r="AQ988" s="118"/>
      <c r="AR988" s="118"/>
      <c r="AS988" s="118"/>
      <c r="AT988" s="118"/>
      <c r="AU988" s="118"/>
      <c r="AV988" s="118"/>
      <c r="AW988" s="118"/>
      <c r="AX988" s="165" t="str">
        <f t="shared" si="15"/>
        <v/>
      </c>
      <c r="AY988" s="113"/>
      <c r="AZ988" s="113"/>
    </row>
    <row r="989" spans="1:52" x14ac:dyDescent="0.25">
      <c r="A989" s="113"/>
      <c r="B989" s="113"/>
      <c r="C989" s="113"/>
      <c r="D989" s="114"/>
      <c r="E989" s="113"/>
      <c r="F989" s="113"/>
      <c r="G989" s="113"/>
      <c r="H989" s="113"/>
      <c r="I989" s="115"/>
      <c r="J989" s="113"/>
      <c r="K989" s="113"/>
      <c r="L989" s="113"/>
      <c r="M989" s="118"/>
      <c r="N989" s="118"/>
      <c r="O989" s="118"/>
      <c r="P989" s="118"/>
      <c r="Q989" s="118"/>
      <c r="R989" s="118"/>
      <c r="S989" s="118"/>
      <c r="T989" s="118"/>
      <c r="U989" s="118"/>
      <c r="V989" s="118"/>
      <c r="W989" s="118"/>
      <c r="X989" s="118"/>
      <c r="Y989" s="118"/>
      <c r="Z989" s="118"/>
      <c r="AA989" s="118"/>
      <c r="AB989" s="118"/>
      <c r="AC989" s="118"/>
      <c r="AD989" s="118"/>
      <c r="AE989" s="118"/>
      <c r="AF989" s="118"/>
      <c r="AG989" s="118"/>
      <c r="AH989" s="118"/>
      <c r="AI989" s="118"/>
      <c r="AJ989" s="118"/>
      <c r="AK989" s="118"/>
      <c r="AL989" s="118"/>
      <c r="AM989" s="118"/>
      <c r="AN989" s="118"/>
      <c r="AO989" s="118"/>
      <c r="AP989" s="118"/>
      <c r="AQ989" s="118"/>
      <c r="AR989" s="118"/>
      <c r="AS989" s="118"/>
      <c r="AT989" s="118"/>
      <c r="AU989" s="118"/>
      <c r="AV989" s="118"/>
      <c r="AW989" s="118"/>
      <c r="AX989" s="165" t="str">
        <f t="shared" si="15"/>
        <v/>
      </c>
      <c r="AY989" s="113"/>
      <c r="AZ989" s="113"/>
    </row>
    <row r="990" spans="1:52" x14ac:dyDescent="0.25">
      <c r="A990" s="113"/>
      <c r="B990" s="113"/>
      <c r="C990" s="113"/>
      <c r="D990" s="114"/>
      <c r="E990" s="113"/>
      <c r="F990" s="113"/>
      <c r="G990" s="113"/>
      <c r="H990" s="113"/>
      <c r="I990" s="115"/>
      <c r="J990" s="113"/>
      <c r="K990" s="113"/>
      <c r="L990" s="113"/>
      <c r="M990" s="118"/>
      <c r="N990" s="118"/>
      <c r="O990" s="118"/>
      <c r="P990" s="118"/>
      <c r="Q990" s="118"/>
      <c r="R990" s="118"/>
      <c r="S990" s="118"/>
      <c r="T990" s="118"/>
      <c r="U990" s="118"/>
      <c r="V990" s="118"/>
      <c r="W990" s="118"/>
      <c r="X990" s="118"/>
      <c r="Y990" s="118"/>
      <c r="Z990" s="118"/>
      <c r="AA990" s="118"/>
      <c r="AB990" s="118"/>
      <c r="AC990" s="118"/>
      <c r="AD990" s="118"/>
      <c r="AE990" s="118"/>
      <c r="AF990" s="118"/>
      <c r="AG990" s="118"/>
      <c r="AH990" s="118"/>
      <c r="AI990" s="118"/>
      <c r="AJ990" s="118"/>
      <c r="AK990" s="118"/>
      <c r="AL990" s="118"/>
      <c r="AM990" s="118"/>
      <c r="AN990" s="118"/>
      <c r="AO990" s="118"/>
      <c r="AP990" s="118"/>
      <c r="AQ990" s="118"/>
      <c r="AR990" s="118"/>
      <c r="AS990" s="118"/>
      <c r="AT990" s="118"/>
      <c r="AU990" s="118"/>
      <c r="AV990" s="118"/>
      <c r="AW990" s="118"/>
      <c r="AX990" s="165" t="str">
        <f t="shared" si="15"/>
        <v/>
      </c>
      <c r="AY990" s="113"/>
      <c r="AZ990" s="113"/>
    </row>
    <row r="991" spans="1:52" x14ac:dyDescent="0.25">
      <c r="A991" s="113"/>
      <c r="B991" s="113"/>
      <c r="C991" s="113"/>
      <c r="D991" s="114"/>
      <c r="E991" s="113"/>
      <c r="F991" s="113"/>
      <c r="G991" s="113"/>
      <c r="H991" s="113"/>
      <c r="I991" s="115"/>
      <c r="J991" s="113"/>
      <c r="K991" s="113"/>
      <c r="L991" s="113"/>
      <c r="M991" s="118"/>
      <c r="N991" s="118"/>
      <c r="O991" s="118"/>
      <c r="P991" s="118"/>
      <c r="Q991" s="118"/>
      <c r="R991" s="118"/>
      <c r="S991" s="118"/>
      <c r="T991" s="118"/>
      <c r="U991" s="118"/>
      <c r="V991" s="118"/>
      <c r="W991" s="118"/>
      <c r="X991" s="118"/>
      <c r="Y991" s="118"/>
      <c r="Z991" s="118"/>
      <c r="AA991" s="118"/>
      <c r="AB991" s="118"/>
      <c r="AC991" s="118"/>
      <c r="AD991" s="118"/>
      <c r="AE991" s="118"/>
      <c r="AF991" s="118"/>
      <c r="AG991" s="118"/>
      <c r="AH991" s="118"/>
      <c r="AI991" s="118"/>
      <c r="AJ991" s="118"/>
      <c r="AK991" s="118"/>
      <c r="AL991" s="118"/>
      <c r="AM991" s="118"/>
      <c r="AN991" s="118"/>
      <c r="AO991" s="118"/>
      <c r="AP991" s="118"/>
      <c r="AQ991" s="118"/>
      <c r="AR991" s="118"/>
      <c r="AS991" s="118"/>
      <c r="AT991" s="118"/>
      <c r="AU991" s="118"/>
      <c r="AV991" s="118"/>
      <c r="AW991" s="118"/>
      <c r="AX991" s="165" t="str">
        <f t="shared" si="15"/>
        <v/>
      </c>
      <c r="AY991" s="113"/>
      <c r="AZ991" s="113"/>
    </row>
    <row r="992" spans="1:52" x14ac:dyDescent="0.25">
      <c r="A992" s="113"/>
      <c r="B992" s="113"/>
      <c r="C992" s="113"/>
      <c r="D992" s="114"/>
      <c r="E992" s="113"/>
      <c r="F992" s="113"/>
      <c r="G992" s="113"/>
      <c r="H992" s="113"/>
      <c r="I992" s="115"/>
      <c r="J992" s="113"/>
      <c r="K992" s="113"/>
      <c r="L992" s="113"/>
      <c r="M992" s="118"/>
      <c r="N992" s="118"/>
      <c r="O992" s="118"/>
      <c r="P992" s="118"/>
      <c r="Q992" s="118"/>
      <c r="R992" s="118"/>
      <c r="S992" s="118"/>
      <c r="T992" s="118"/>
      <c r="U992" s="118"/>
      <c r="V992" s="118"/>
      <c r="W992" s="118"/>
      <c r="X992" s="118"/>
      <c r="Y992" s="118"/>
      <c r="Z992" s="118"/>
      <c r="AA992" s="118"/>
      <c r="AB992" s="118"/>
      <c r="AC992" s="118"/>
      <c r="AD992" s="118"/>
      <c r="AE992" s="118"/>
      <c r="AF992" s="118"/>
      <c r="AG992" s="118"/>
      <c r="AH992" s="118"/>
      <c r="AI992" s="118"/>
      <c r="AJ992" s="118"/>
      <c r="AK992" s="118"/>
      <c r="AL992" s="118"/>
      <c r="AM992" s="118"/>
      <c r="AN992" s="118"/>
      <c r="AO992" s="118"/>
      <c r="AP992" s="118"/>
      <c r="AQ992" s="118"/>
      <c r="AR992" s="118"/>
      <c r="AS992" s="118"/>
      <c r="AT992" s="118"/>
      <c r="AU992" s="118"/>
      <c r="AV992" s="118"/>
      <c r="AW992" s="118"/>
      <c r="AX992" s="165" t="str">
        <f t="shared" si="15"/>
        <v/>
      </c>
      <c r="AY992" s="113"/>
      <c r="AZ992" s="113"/>
    </row>
    <row r="993" spans="1:52" x14ac:dyDescent="0.25">
      <c r="A993" s="113"/>
      <c r="B993" s="113"/>
      <c r="C993" s="113"/>
      <c r="D993" s="114"/>
      <c r="E993" s="113"/>
      <c r="F993" s="113"/>
      <c r="G993" s="113"/>
      <c r="H993" s="113"/>
      <c r="I993" s="115"/>
      <c r="J993" s="113"/>
      <c r="K993" s="113"/>
      <c r="L993" s="113"/>
      <c r="M993" s="118"/>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8"/>
      <c r="AL993" s="118"/>
      <c r="AM993" s="118"/>
      <c r="AN993" s="118"/>
      <c r="AO993" s="118"/>
      <c r="AP993" s="118"/>
      <c r="AQ993" s="118"/>
      <c r="AR993" s="118"/>
      <c r="AS993" s="118"/>
      <c r="AT993" s="118"/>
      <c r="AU993" s="118"/>
      <c r="AV993" s="118"/>
      <c r="AW993" s="118"/>
      <c r="AX993" s="165" t="str">
        <f t="shared" si="15"/>
        <v/>
      </c>
      <c r="AY993" s="113"/>
      <c r="AZ993" s="113"/>
    </row>
    <row r="994" spans="1:52" x14ac:dyDescent="0.25">
      <c r="A994" s="113"/>
      <c r="B994" s="113"/>
      <c r="C994" s="113"/>
      <c r="D994" s="114"/>
      <c r="E994" s="113"/>
      <c r="F994" s="113"/>
      <c r="G994" s="113"/>
      <c r="H994" s="113"/>
      <c r="I994" s="115"/>
      <c r="J994" s="113"/>
      <c r="K994" s="113"/>
      <c r="L994" s="113"/>
      <c r="M994" s="118"/>
      <c r="N994" s="118"/>
      <c r="O994" s="118"/>
      <c r="P994" s="118"/>
      <c r="Q994" s="118"/>
      <c r="R994" s="118"/>
      <c r="S994" s="118"/>
      <c r="T994" s="118"/>
      <c r="U994" s="118"/>
      <c r="V994" s="118"/>
      <c r="W994" s="118"/>
      <c r="X994" s="118"/>
      <c r="Y994" s="118"/>
      <c r="Z994" s="118"/>
      <c r="AA994" s="118"/>
      <c r="AB994" s="118"/>
      <c r="AC994" s="118"/>
      <c r="AD994" s="118"/>
      <c r="AE994" s="118"/>
      <c r="AF994" s="118"/>
      <c r="AG994" s="118"/>
      <c r="AH994" s="118"/>
      <c r="AI994" s="118"/>
      <c r="AJ994" s="118"/>
      <c r="AK994" s="118"/>
      <c r="AL994" s="118"/>
      <c r="AM994" s="118"/>
      <c r="AN994" s="118"/>
      <c r="AO994" s="118"/>
      <c r="AP994" s="118"/>
      <c r="AQ994" s="118"/>
      <c r="AR994" s="118"/>
      <c r="AS994" s="118"/>
      <c r="AT994" s="118"/>
      <c r="AU994" s="118"/>
      <c r="AV994" s="118"/>
      <c r="AW994" s="118"/>
      <c r="AX994" s="165" t="str">
        <f t="shared" si="15"/>
        <v/>
      </c>
      <c r="AY994" s="113"/>
      <c r="AZ994" s="113"/>
    </row>
    <row r="995" spans="1:52" x14ac:dyDescent="0.25">
      <c r="A995" s="113"/>
      <c r="B995" s="113"/>
      <c r="C995" s="113"/>
      <c r="D995" s="114"/>
      <c r="E995" s="113"/>
      <c r="F995" s="113"/>
      <c r="G995" s="113"/>
      <c r="H995" s="113"/>
      <c r="I995" s="115"/>
      <c r="J995" s="113"/>
      <c r="K995" s="113"/>
      <c r="L995" s="113"/>
      <c r="M995" s="118"/>
      <c r="N995" s="118"/>
      <c r="O995" s="118"/>
      <c r="P995" s="118"/>
      <c r="Q995" s="118"/>
      <c r="R995" s="118"/>
      <c r="S995" s="118"/>
      <c r="T995" s="118"/>
      <c r="U995" s="118"/>
      <c r="V995" s="118"/>
      <c r="W995" s="118"/>
      <c r="X995" s="118"/>
      <c r="Y995" s="118"/>
      <c r="Z995" s="118"/>
      <c r="AA995" s="118"/>
      <c r="AB995" s="118"/>
      <c r="AC995" s="118"/>
      <c r="AD995" s="118"/>
      <c r="AE995" s="118"/>
      <c r="AF995" s="118"/>
      <c r="AG995" s="118"/>
      <c r="AH995" s="118"/>
      <c r="AI995" s="118"/>
      <c r="AJ995" s="118"/>
      <c r="AK995" s="118"/>
      <c r="AL995" s="118"/>
      <c r="AM995" s="118"/>
      <c r="AN995" s="118"/>
      <c r="AO995" s="118"/>
      <c r="AP995" s="118"/>
      <c r="AQ995" s="118"/>
      <c r="AR995" s="118"/>
      <c r="AS995" s="118"/>
      <c r="AT995" s="118"/>
      <c r="AU995" s="118"/>
      <c r="AV995" s="118"/>
      <c r="AW995" s="118"/>
      <c r="AX995" s="165" t="str">
        <f t="shared" si="15"/>
        <v/>
      </c>
      <c r="AY995" s="113"/>
      <c r="AZ995" s="113"/>
    </row>
    <row r="996" spans="1:52" x14ac:dyDescent="0.25">
      <c r="A996" s="113"/>
      <c r="B996" s="113"/>
      <c r="C996" s="113"/>
      <c r="D996" s="114"/>
      <c r="E996" s="113"/>
      <c r="F996" s="113"/>
      <c r="G996" s="113"/>
      <c r="H996" s="113"/>
      <c r="I996" s="115"/>
      <c r="J996" s="113"/>
      <c r="K996" s="113"/>
      <c r="L996" s="113"/>
      <c r="M996" s="118"/>
      <c r="N996" s="118"/>
      <c r="O996" s="118"/>
      <c r="P996" s="118"/>
      <c r="Q996" s="118"/>
      <c r="R996" s="118"/>
      <c r="S996" s="118"/>
      <c r="T996" s="118"/>
      <c r="U996" s="118"/>
      <c r="V996" s="118"/>
      <c r="W996" s="118"/>
      <c r="X996" s="118"/>
      <c r="Y996" s="118"/>
      <c r="Z996" s="118"/>
      <c r="AA996" s="118"/>
      <c r="AB996" s="118"/>
      <c r="AC996" s="118"/>
      <c r="AD996" s="118"/>
      <c r="AE996" s="118"/>
      <c r="AF996" s="118"/>
      <c r="AG996" s="118"/>
      <c r="AH996" s="118"/>
      <c r="AI996" s="118"/>
      <c r="AJ996" s="118"/>
      <c r="AK996" s="118"/>
      <c r="AL996" s="118"/>
      <c r="AM996" s="118"/>
      <c r="AN996" s="118"/>
      <c r="AO996" s="118"/>
      <c r="AP996" s="118"/>
      <c r="AQ996" s="118"/>
      <c r="AR996" s="118"/>
      <c r="AS996" s="118"/>
      <c r="AT996" s="118"/>
      <c r="AU996" s="118"/>
      <c r="AV996" s="118"/>
      <c r="AW996" s="118"/>
      <c r="AX996" s="165" t="str">
        <f t="shared" si="15"/>
        <v/>
      </c>
      <c r="AY996" s="113"/>
      <c r="AZ996" s="113"/>
    </row>
    <row r="997" spans="1:52" x14ac:dyDescent="0.25">
      <c r="A997" s="113"/>
      <c r="B997" s="113"/>
      <c r="C997" s="113"/>
      <c r="D997" s="114"/>
      <c r="E997" s="113"/>
      <c r="F997" s="113"/>
      <c r="G997" s="113"/>
      <c r="H997" s="113"/>
      <c r="I997" s="115"/>
      <c r="J997" s="113"/>
      <c r="K997" s="113"/>
      <c r="L997" s="113"/>
      <c r="M997" s="118"/>
      <c r="N997" s="118"/>
      <c r="O997" s="118"/>
      <c r="P997" s="118"/>
      <c r="Q997" s="118"/>
      <c r="R997" s="118"/>
      <c r="S997" s="118"/>
      <c r="T997" s="118"/>
      <c r="U997" s="118"/>
      <c r="V997" s="118"/>
      <c r="W997" s="118"/>
      <c r="X997" s="118"/>
      <c r="Y997" s="118"/>
      <c r="Z997" s="118"/>
      <c r="AA997" s="118"/>
      <c r="AB997" s="118"/>
      <c r="AC997" s="118"/>
      <c r="AD997" s="118"/>
      <c r="AE997" s="118"/>
      <c r="AF997" s="118"/>
      <c r="AG997" s="118"/>
      <c r="AH997" s="118"/>
      <c r="AI997" s="118"/>
      <c r="AJ997" s="118"/>
      <c r="AK997" s="118"/>
      <c r="AL997" s="118"/>
      <c r="AM997" s="118"/>
      <c r="AN997" s="118"/>
      <c r="AO997" s="118"/>
      <c r="AP997" s="118"/>
      <c r="AQ997" s="118"/>
      <c r="AR997" s="118"/>
      <c r="AS997" s="118"/>
      <c r="AT997" s="118"/>
      <c r="AU997" s="118"/>
      <c r="AV997" s="118"/>
      <c r="AW997" s="118"/>
      <c r="AX997" s="165" t="str">
        <f t="shared" si="15"/>
        <v/>
      </c>
      <c r="AY997" s="113"/>
      <c r="AZ997" s="113"/>
    </row>
    <row r="998" spans="1:52" x14ac:dyDescent="0.25">
      <c r="A998" s="113"/>
      <c r="B998" s="113"/>
      <c r="C998" s="113"/>
      <c r="D998" s="114"/>
      <c r="E998" s="113"/>
      <c r="F998" s="113"/>
      <c r="G998" s="113"/>
      <c r="H998" s="113"/>
      <c r="I998" s="115"/>
      <c r="J998" s="113"/>
      <c r="K998" s="113"/>
      <c r="L998" s="113"/>
      <c r="M998" s="118"/>
      <c r="N998" s="118"/>
      <c r="O998" s="118"/>
      <c r="P998" s="118"/>
      <c r="Q998" s="118"/>
      <c r="R998" s="118"/>
      <c r="S998" s="118"/>
      <c r="T998" s="118"/>
      <c r="U998" s="118"/>
      <c r="V998" s="118"/>
      <c r="W998" s="118"/>
      <c r="X998" s="118"/>
      <c r="Y998" s="118"/>
      <c r="Z998" s="118"/>
      <c r="AA998" s="118"/>
      <c r="AB998" s="118"/>
      <c r="AC998" s="118"/>
      <c r="AD998" s="118"/>
      <c r="AE998" s="118"/>
      <c r="AF998" s="118"/>
      <c r="AG998" s="118"/>
      <c r="AH998" s="118"/>
      <c r="AI998" s="118"/>
      <c r="AJ998" s="118"/>
      <c r="AK998" s="118"/>
      <c r="AL998" s="118"/>
      <c r="AM998" s="118"/>
      <c r="AN998" s="118"/>
      <c r="AO998" s="118"/>
      <c r="AP998" s="118"/>
      <c r="AQ998" s="118"/>
      <c r="AR998" s="118"/>
      <c r="AS998" s="118"/>
      <c r="AT998" s="118"/>
      <c r="AU998" s="118"/>
      <c r="AV998" s="118"/>
      <c r="AW998" s="118"/>
      <c r="AX998" s="165" t="str">
        <f t="shared" si="15"/>
        <v/>
      </c>
      <c r="AY998" s="113"/>
      <c r="AZ998" s="113"/>
    </row>
    <row r="999" spans="1:52" x14ac:dyDescent="0.25">
      <c r="A999" s="113"/>
      <c r="B999" s="113"/>
      <c r="C999" s="113"/>
      <c r="D999" s="114"/>
      <c r="E999" s="113"/>
      <c r="F999" s="113"/>
      <c r="G999" s="113"/>
      <c r="H999" s="113"/>
      <c r="I999" s="115"/>
      <c r="J999" s="113"/>
      <c r="K999" s="113"/>
      <c r="L999" s="113"/>
      <c r="M999" s="118"/>
      <c r="N999" s="118"/>
      <c r="O999" s="118"/>
      <c r="P999" s="118"/>
      <c r="Q999" s="118"/>
      <c r="R999" s="118"/>
      <c r="S999" s="118"/>
      <c r="T999" s="118"/>
      <c r="U999" s="118"/>
      <c r="V999" s="118"/>
      <c r="W999" s="118"/>
      <c r="X999" s="118"/>
      <c r="Y999" s="118"/>
      <c r="Z999" s="118"/>
      <c r="AA999" s="118"/>
      <c r="AB999" s="118"/>
      <c r="AC999" s="118"/>
      <c r="AD999" s="118"/>
      <c r="AE999" s="118"/>
      <c r="AF999" s="118"/>
      <c r="AG999" s="118"/>
      <c r="AH999" s="118"/>
      <c r="AI999" s="118"/>
      <c r="AJ999" s="118"/>
      <c r="AK999" s="118"/>
      <c r="AL999" s="118"/>
      <c r="AM999" s="118"/>
      <c r="AN999" s="118"/>
      <c r="AO999" s="118"/>
      <c r="AP999" s="118"/>
      <c r="AQ999" s="118"/>
      <c r="AR999" s="118"/>
      <c r="AS999" s="118"/>
      <c r="AT999" s="118"/>
      <c r="AU999" s="118"/>
      <c r="AV999" s="118"/>
      <c r="AW999" s="118"/>
      <c r="AX999" s="165" t="str">
        <f t="shared" si="15"/>
        <v/>
      </c>
      <c r="AY999" s="113"/>
      <c r="AZ999" s="113"/>
    </row>
    <row r="1000" spans="1:52" x14ac:dyDescent="0.25">
      <c r="A1000" s="113"/>
      <c r="B1000" s="113"/>
      <c r="C1000" s="113"/>
      <c r="D1000" s="114"/>
      <c r="E1000" s="113"/>
      <c r="F1000" s="113"/>
      <c r="G1000" s="113"/>
      <c r="H1000" s="113"/>
      <c r="I1000" s="115"/>
      <c r="J1000" s="113"/>
      <c r="K1000" s="113"/>
      <c r="L1000" s="113"/>
      <c r="M1000" s="118"/>
      <c r="N1000" s="118"/>
      <c r="O1000" s="118"/>
      <c r="P1000" s="118"/>
      <c r="Q1000" s="118"/>
      <c r="R1000" s="118"/>
      <c r="S1000" s="118"/>
      <c r="T1000" s="118"/>
      <c r="U1000" s="118"/>
      <c r="V1000" s="118"/>
      <c r="W1000" s="118"/>
      <c r="X1000" s="118"/>
      <c r="Y1000" s="118"/>
      <c r="Z1000" s="118"/>
      <c r="AA1000" s="118"/>
      <c r="AB1000" s="118"/>
      <c r="AC1000" s="118"/>
      <c r="AD1000" s="118"/>
      <c r="AE1000" s="118"/>
      <c r="AF1000" s="118"/>
      <c r="AG1000" s="118"/>
      <c r="AH1000" s="118"/>
      <c r="AI1000" s="118"/>
      <c r="AJ1000" s="118"/>
      <c r="AK1000" s="118"/>
      <c r="AL1000" s="118"/>
      <c r="AM1000" s="118"/>
      <c r="AN1000" s="118"/>
      <c r="AO1000" s="118"/>
      <c r="AP1000" s="118"/>
      <c r="AQ1000" s="118"/>
      <c r="AR1000" s="118"/>
      <c r="AS1000" s="118"/>
      <c r="AT1000" s="118"/>
      <c r="AU1000" s="118"/>
      <c r="AV1000" s="118"/>
      <c r="AW1000" s="118"/>
      <c r="AX1000" s="165" t="str">
        <f t="shared" si="15"/>
        <v/>
      </c>
      <c r="AY1000" s="113"/>
      <c r="AZ1000" s="113"/>
    </row>
  </sheetData>
  <sheetProtection algorithmName="SHA-512" hashValue="BpwbI7pZKIwTScYquN28zVl0khFXg7EW15ZOyuBKrb0m4k8SFl8/+zheqWFtBa4MlOjQzH0o7xt55OOrl3gXtw==" saltValue="VWvioxkuM+hJ44Arb5fgIQ==" spinCount="100000" sheet="1" selectLockedCells="1"/>
  <dataConsolidate link="1"/>
  <mergeCells count="3">
    <mergeCell ref="A2:H2"/>
    <mergeCell ref="N3:AP3"/>
    <mergeCell ref="AY3:AZ3"/>
  </mergeCells>
  <phoneticPr fontId="20" type="noConversion"/>
  <conditionalFormatting sqref="AX5:AX1048576">
    <cfRule type="cellIs" dxfId="7" priority="1" operator="lessThan">
      <formula>1</formula>
    </cfRule>
  </conditionalFormatting>
  <dataValidations count="6">
    <dataValidation type="list" allowBlank="1" showInputMessage="1" showErrorMessage="1" sqref="I5:I1000" xr:uid="{00000000-0002-0000-0400-000001000000}">
      <formula1>"Yes,No"</formula1>
    </dataValidation>
    <dataValidation type="list" allowBlank="1" showInputMessage="1" showErrorMessage="1" sqref="J5:J1000" xr:uid="{00000000-0002-0000-0400-000002000000}">
      <formula1>"Arabic,Armerian,Chinese,Farsi,English,Khmer (Cambodian),Korean,Russian,Spanish,Tagalog,Vietnamese"</formula1>
    </dataValidation>
    <dataValidation type="decimal" allowBlank="1" showInputMessage="1" showErrorMessage="1" sqref="M5:M1000" xr:uid="{00000000-0002-0000-0400-000003000000}">
      <formula1>0</formula1>
      <formula2>1</formula2>
    </dataValidation>
    <dataValidation type="list" allowBlank="1" showInputMessage="1" showErrorMessage="1" sqref="L5:L1000" xr:uid="{00000000-0002-0000-0400-000004000000}">
      <formula1>"Black of African-American (Non-Hispanic),Hispanic of Latinx,Native American or Alaska Native,Asian Indian,Cambodian,Chinese,Filipino,Hmong,Japanese,Korean,Laotian,Vietnamese,Native Hawaiian,Guamian or Chamorro,Samoan,White (Non-Hispanic),Other"</formula1>
    </dataValidation>
    <dataValidation type="list" allowBlank="1" showInputMessage="1" showErrorMessage="1" sqref="A5:A1000" xr:uid="{00000000-0002-0000-0400-000005000000}">
      <formula1>ClinicNPI</formula1>
    </dataValidation>
    <dataValidation type="list" allowBlank="1" showInputMessage="1" showErrorMessage="1" sqref="AY1:AZ3 AY5:AZ1048576" xr:uid="{E70491F0-883E-4641-82FF-425932AFD3B4}">
      <formula1>"Yes"</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6000000}">
          <x14:formula1>
            <xm:f>'Table Values'!$A$3:$A$8</xm:f>
          </x14:formula1>
          <xm:sqref>C5:C1000</xm:sqref>
        </x14:dataValidation>
        <x14:dataValidation type="list" allowBlank="1" showInputMessage="1" showErrorMessage="1" xr:uid="{00000000-0002-0000-0400-000008000000}">
          <x14:formula1>
            <xm:f>'Table Values'!$C$3:$C$14</xm:f>
          </x14:formula1>
          <xm:sqref>G5:G1000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I122"/>
  <sheetViews>
    <sheetView topLeftCell="C1" zoomScaleNormal="100" workbookViewId="0">
      <selection activeCell="N2" sqref="N2"/>
    </sheetView>
  </sheetViews>
  <sheetFormatPr defaultColWidth="9.28515625" defaultRowHeight="15" x14ac:dyDescent="0.25"/>
  <cols>
    <col min="1" max="3" width="23.5703125" customWidth="1"/>
    <col min="4" max="9" width="17" customWidth="1"/>
    <col min="10" max="10" width="8.7109375" customWidth="1"/>
    <col min="11" max="25" width="17" customWidth="1"/>
    <col min="26" max="26" width="13.42578125" style="37" customWidth="1"/>
    <col min="27" max="29" width="12.28515625" style="37" customWidth="1"/>
    <col min="30" max="30" width="10.42578125" style="13" customWidth="1"/>
    <col min="31" max="32" width="9.7109375" style="15" bestFit="1" customWidth="1"/>
    <col min="33" max="33" width="10.7109375" style="15" bestFit="1" customWidth="1"/>
    <col min="34" max="35" width="9.7109375" style="15" bestFit="1" customWidth="1"/>
  </cols>
  <sheetData>
    <row r="1" spans="1:35" s="12" customFormat="1" ht="65.650000000000006" customHeight="1" x14ac:dyDescent="0.25">
      <c r="A1" s="46" t="s">
        <v>48</v>
      </c>
      <c r="B1" s="46" t="s">
        <v>49</v>
      </c>
      <c r="C1" s="46" t="s">
        <v>50</v>
      </c>
      <c r="D1" s="42" t="s">
        <v>51</v>
      </c>
      <c r="E1" s="42" t="s">
        <v>52</v>
      </c>
      <c r="F1" s="42" t="s">
        <v>53</v>
      </c>
      <c r="G1" s="42" t="s">
        <v>34</v>
      </c>
      <c r="H1" s="43" t="s">
        <v>54</v>
      </c>
      <c r="I1" s="43" t="s">
        <v>55</v>
      </c>
      <c r="J1" s="43" t="s">
        <v>56</v>
      </c>
      <c r="K1" s="47" t="s">
        <v>57</v>
      </c>
      <c r="L1" s="47" t="s">
        <v>58</v>
      </c>
      <c r="M1" s="45" t="s">
        <v>59</v>
      </c>
      <c r="N1" s="45" t="s">
        <v>44</v>
      </c>
      <c r="O1" s="45" t="s">
        <v>60</v>
      </c>
      <c r="P1" s="48" t="s">
        <v>61</v>
      </c>
      <c r="Q1" s="44" t="s">
        <v>62</v>
      </c>
      <c r="R1" s="44" t="s">
        <v>63</v>
      </c>
      <c r="S1" s="44" t="s">
        <v>64</v>
      </c>
      <c r="T1" s="44" t="s">
        <v>65</v>
      </c>
      <c r="U1" s="44" t="s">
        <v>66</v>
      </c>
      <c r="V1" s="44" t="s">
        <v>67</v>
      </c>
      <c r="W1" s="44" t="s">
        <v>68</v>
      </c>
      <c r="X1" s="44" t="s">
        <v>69</v>
      </c>
      <c r="Y1" s="49" t="s">
        <v>70</v>
      </c>
      <c r="Z1" s="50" t="s">
        <v>71</v>
      </c>
      <c r="AA1" s="50" t="s">
        <v>72</v>
      </c>
      <c r="AB1" s="50" t="s">
        <v>73</v>
      </c>
      <c r="AC1" s="50" t="s">
        <v>74</v>
      </c>
    </row>
    <row r="2" spans="1:35" ht="15.4" customHeight="1" x14ac:dyDescent="0.25">
      <c r="A2" t="s">
        <v>75</v>
      </c>
      <c r="D2" t="s">
        <v>76</v>
      </c>
      <c r="E2" t="s">
        <v>77</v>
      </c>
      <c r="F2" t="s">
        <v>47</v>
      </c>
      <c r="H2" t="s">
        <v>78</v>
      </c>
      <c r="I2" s="16" t="s">
        <v>79</v>
      </c>
      <c r="J2">
        <v>95814</v>
      </c>
      <c r="K2" s="39"/>
      <c r="L2" s="39"/>
      <c r="M2" s="39"/>
      <c r="N2" s="39"/>
      <c r="O2" s="39"/>
      <c r="P2" s="39"/>
      <c r="Q2" s="39"/>
      <c r="R2" s="39"/>
      <c r="S2" s="39"/>
      <c r="T2" s="39"/>
      <c r="U2" s="39"/>
      <c r="V2" s="39"/>
      <c r="W2" s="39"/>
      <c r="X2" s="39"/>
      <c r="Y2" s="33"/>
      <c r="Z2" s="23"/>
      <c r="AA2" s="23"/>
      <c r="AB2" s="23"/>
      <c r="AC2" s="23"/>
      <c r="AD2"/>
      <c r="AE2"/>
      <c r="AF2"/>
      <c r="AG2"/>
      <c r="AH2"/>
      <c r="AI2"/>
    </row>
    <row r="3" spans="1:35" ht="15.4" customHeight="1" x14ac:dyDescent="0.25">
      <c r="A3" t="s">
        <v>80</v>
      </c>
      <c r="D3" t="s">
        <v>76</v>
      </c>
      <c r="E3" t="s">
        <v>77</v>
      </c>
      <c r="F3" t="s">
        <v>81</v>
      </c>
      <c r="H3" t="s">
        <v>78</v>
      </c>
      <c r="I3" s="16" t="s">
        <v>79</v>
      </c>
      <c r="J3">
        <v>95814</v>
      </c>
      <c r="K3" s="39"/>
      <c r="L3" s="39"/>
      <c r="M3" s="39"/>
      <c r="N3" s="39"/>
      <c r="O3" s="39"/>
      <c r="P3" s="39"/>
      <c r="Q3" s="39"/>
      <c r="R3" s="39"/>
      <c r="S3" s="39"/>
      <c r="T3" s="39"/>
      <c r="U3" s="39"/>
      <c r="V3" s="39"/>
      <c r="W3" s="39"/>
      <c r="X3" s="39"/>
      <c r="Y3" s="33"/>
      <c r="Z3" s="23"/>
      <c r="AA3" s="23"/>
      <c r="AB3" s="23"/>
      <c r="AC3" s="23"/>
      <c r="AD3"/>
      <c r="AE3"/>
      <c r="AF3"/>
      <c r="AG3"/>
      <c r="AH3"/>
      <c r="AI3"/>
    </row>
    <row r="4" spans="1:35" ht="15.4" customHeight="1" x14ac:dyDescent="0.25">
      <c r="A4" t="s">
        <v>82</v>
      </c>
      <c r="D4" t="s">
        <v>76</v>
      </c>
      <c r="E4" t="s">
        <v>77</v>
      </c>
      <c r="F4" t="s">
        <v>81</v>
      </c>
      <c r="H4" t="s">
        <v>78</v>
      </c>
      <c r="I4" s="16" t="s">
        <v>79</v>
      </c>
      <c r="J4">
        <v>95814</v>
      </c>
      <c r="K4" s="39"/>
      <c r="L4" s="39"/>
      <c r="M4" s="39"/>
      <c r="N4" s="39"/>
      <c r="O4" s="39"/>
      <c r="P4" s="39"/>
      <c r="Q4" s="39"/>
      <c r="R4" s="39"/>
      <c r="S4" s="39" t="s">
        <v>47</v>
      </c>
      <c r="T4" s="39"/>
      <c r="U4" s="39"/>
      <c r="V4" s="39"/>
      <c r="W4" s="39"/>
      <c r="X4" s="39"/>
      <c r="Y4" s="23">
        <v>10.5</v>
      </c>
      <c r="Z4" s="23">
        <v>15</v>
      </c>
      <c r="AA4" s="23">
        <v>20</v>
      </c>
      <c r="AB4" s="23">
        <v>25</v>
      </c>
      <c r="AC4" s="23">
        <v>30</v>
      </c>
      <c r="AD4"/>
      <c r="AE4"/>
      <c r="AF4"/>
      <c r="AG4"/>
      <c r="AH4"/>
      <c r="AI4"/>
    </row>
    <row r="5" spans="1:35" ht="15.4" customHeight="1" x14ac:dyDescent="0.25">
      <c r="A5" t="s">
        <v>83</v>
      </c>
      <c r="D5" t="s">
        <v>76</v>
      </c>
      <c r="E5" t="s">
        <v>77</v>
      </c>
      <c r="F5" t="s">
        <v>81</v>
      </c>
      <c r="H5" t="s">
        <v>84</v>
      </c>
      <c r="I5" s="16" t="s">
        <v>79</v>
      </c>
      <c r="J5">
        <v>95815</v>
      </c>
      <c r="K5" s="39"/>
      <c r="L5" s="39"/>
      <c r="M5" s="39"/>
      <c r="N5" s="39"/>
      <c r="O5" s="39"/>
      <c r="P5" s="39"/>
      <c r="Q5" s="39"/>
      <c r="R5" s="39"/>
      <c r="S5" s="39" t="s">
        <v>47</v>
      </c>
      <c r="T5" s="39"/>
      <c r="U5" s="39"/>
      <c r="V5" s="39"/>
      <c r="W5" s="39"/>
      <c r="X5" s="39"/>
      <c r="Y5" s="23">
        <v>5</v>
      </c>
      <c r="Z5" s="23">
        <v>10</v>
      </c>
      <c r="AA5" s="23">
        <v>15</v>
      </c>
      <c r="AB5" s="23">
        <v>20</v>
      </c>
      <c r="AC5" s="23">
        <v>25</v>
      </c>
      <c r="AD5"/>
      <c r="AE5"/>
      <c r="AF5"/>
      <c r="AG5"/>
      <c r="AH5"/>
      <c r="AI5"/>
    </row>
    <row r="6" spans="1:35" ht="15.4" customHeight="1" x14ac:dyDescent="0.25">
      <c r="D6" s="24" t="s">
        <v>85</v>
      </c>
      <c r="K6" s="39"/>
      <c r="L6" s="39"/>
      <c r="M6" s="39"/>
      <c r="N6" s="39"/>
      <c r="O6" s="39"/>
      <c r="P6" s="39"/>
      <c r="Q6" s="39"/>
      <c r="R6" s="39"/>
      <c r="S6" s="39"/>
      <c r="T6" s="39"/>
      <c r="U6" s="39"/>
      <c r="V6" s="39"/>
      <c r="W6" s="39"/>
      <c r="X6" s="39"/>
      <c r="Y6" s="23"/>
      <c r="Z6" s="23"/>
      <c r="AA6" s="23"/>
      <c r="AB6" s="23"/>
      <c r="AC6" s="23"/>
      <c r="AD6"/>
      <c r="AE6"/>
      <c r="AF6"/>
      <c r="AG6"/>
      <c r="AH6"/>
      <c r="AI6"/>
    </row>
    <row r="7" spans="1:35" ht="15.4" customHeight="1" x14ac:dyDescent="0.25">
      <c r="A7" t="s">
        <v>75</v>
      </c>
      <c r="D7" t="s">
        <v>76</v>
      </c>
      <c r="E7" t="s">
        <v>77</v>
      </c>
      <c r="F7" t="s">
        <v>47</v>
      </c>
      <c r="H7" t="s">
        <v>78</v>
      </c>
      <c r="I7" s="16" t="s">
        <v>79</v>
      </c>
      <c r="J7">
        <v>95814</v>
      </c>
      <c r="K7" s="39"/>
      <c r="L7" s="39"/>
      <c r="M7" s="39"/>
      <c r="N7" s="39"/>
      <c r="O7" s="39"/>
      <c r="P7" s="39"/>
      <c r="Q7" s="39"/>
      <c r="R7" s="39"/>
      <c r="S7" s="39"/>
      <c r="T7" s="39"/>
      <c r="U7" s="39"/>
      <c r="V7" s="39"/>
      <c r="W7" s="39"/>
      <c r="X7" s="39"/>
      <c r="Y7" s="33"/>
      <c r="Z7" s="23"/>
      <c r="AA7" s="23"/>
      <c r="AB7" s="23"/>
      <c r="AC7" s="23"/>
      <c r="AD7"/>
      <c r="AE7"/>
      <c r="AF7"/>
      <c r="AG7"/>
      <c r="AH7"/>
      <c r="AI7"/>
    </row>
    <row r="8" spans="1:35" x14ac:dyDescent="0.25">
      <c r="A8" t="s">
        <v>80</v>
      </c>
      <c r="D8" t="s">
        <v>76</v>
      </c>
      <c r="E8" t="s">
        <v>77</v>
      </c>
      <c r="F8" t="s">
        <v>81</v>
      </c>
      <c r="H8" t="s">
        <v>78</v>
      </c>
      <c r="I8" s="16" t="s">
        <v>79</v>
      </c>
      <c r="J8">
        <v>95814</v>
      </c>
      <c r="K8" s="39"/>
      <c r="L8" s="39"/>
      <c r="M8" s="39"/>
      <c r="N8" s="39"/>
      <c r="O8" s="39"/>
      <c r="P8" s="39"/>
      <c r="Q8" s="39"/>
      <c r="R8" s="39"/>
      <c r="S8" s="39"/>
      <c r="T8" s="39"/>
      <c r="U8" s="39"/>
      <c r="V8" s="39"/>
      <c r="W8" s="39"/>
      <c r="X8" s="39"/>
      <c r="Y8" s="33"/>
      <c r="Z8" s="23"/>
      <c r="AA8" s="23"/>
      <c r="AB8" s="23"/>
      <c r="AC8" s="23"/>
      <c r="AD8"/>
      <c r="AE8"/>
      <c r="AF8"/>
      <c r="AG8"/>
      <c r="AH8"/>
      <c r="AI8"/>
    </row>
    <row r="9" spans="1:35" x14ac:dyDescent="0.25">
      <c r="A9" t="s">
        <v>82</v>
      </c>
      <c r="D9" t="s">
        <v>76</v>
      </c>
      <c r="E9" t="s">
        <v>77</v>
      </c>
      <c r="F9" t="s">
        <v>47</v>
      </c>
      <c r="H9" t="s">
        <v>78</v>
      </c>
      <c r="I9" s="16" t="s">
        <v>79</v>
      </c>
      <c r="J9">
        <v>95814</v>
      </c>
      <c r="K9" s="39"/>
      <c r="L9" s="39"/>
      <c r="M9" s="39"/>
      <c r="N9" s="39"/>
      <c r="O9" s="39"/>
      <c r="P9" s="39"/>
      <c r="Q9" s="39"/>
      <c r="R9" s="39"/>
      <c r="S9" s="39"/>
      <c r="T9" s="39"/>
      <c r="U9" s="39" t="s">
        <v>47</v>
      </c>
      <c r="V9" s="39"/>
      <c r="W9" s="39"/>
      <c r="X9" s="39"/>
      <c r="Y9" s="23">
        <v>10.5</v>
      </c>
      <c r="Z9" s="23">
        <v>15</v>
      </c>
      <c r="AA9" s="23">
        <v>20</v>
      </c>
      <c r="AB9" s="23">
        <v>25</v>
      </c>
      <c r="AC9" s="23">
        <v>30</v>
      </c>
      <c r="AD9"/>
      <c r="AE9"/>
      <c r="AF9"/>
      <c r="AG9"/>
      <c r="AH9"/>
      <c r="AI9"/>
    </row>
    <row r="10" spans="1:35" x14ac:dyDescent="0.25">
      <c r="A10" t="s">
        <v>83</v>
      </c>
      <c r="D10" t="s">
        <v>76</v>
      </c>
      <c r="E10" t="s">
        <v>77</v>
      </c>
      <c r="F10" t="s">
        <v>47</v>
      </c>
      <c r="H10" t="s">
        <v>84</v>
      </c>
      <c r="I10" s="16" t="s">
        <v>79</v>
      </c>
      <c r="J10">
        <v>95815</v>
      </c>
      <c r="K10" s="39"/>
      <c r="L10" s="39"/>
      <c r="M10" s="39"/>
      <c r="N10" s="39"/>
      <c r="O10" s="39"/>
      <c r="P10" s="39"/>
      <c r="Q10" s="39"/>
      <c r="R10" s="39"/>
      <c r="S10" s="39"/>
      <c r="T10" s="39"/>
      <c r="U10" s="39"/>
      <c r="V10" s="39" t="s">
        <v>47</v>
      </c>
      <c r="W10" s="39"/>
      <c r="X10" s="39"/>
      <c r="Y10" s="23">
        <v>5</v>
      </c>
      <c r="Z10" s="23">
        <v>10</v>
      </c>
      <c r="AA10" s="23">
        <v>15</v>
      </c>
      <c r="AB10" s="23">
        <v>20</v>
      </c>
      <c r="AC10" s="23">
        <v>25</v>
      </c>
      <c r="AD10"/>
      <c r="AE10"/>
      <c r="AF10"/>
      <c r="AG10"/>
      <c r="AH10"/>
      <c r="AI10"/>
    </row>
    <row r="11" spans="1:35" x14ac:dyDescent="0.25">
      <c r="D11" s="24" t="s">
        <v>86</v>
      </c>
      <c r="K11" s="39"/>
      <c r="L11" s="39"/>
      <c r="M11" s="39"/>
      <c r="N11" s="39"/>
      <c r="O11" s="39"/>
      <c r="P11" s="39"/>
      <c r="Q11" s="39"/>
      <c r="R11" s="39"/>
      <c r="S11" s="39"/>
      <c r="T11" s="39"/>
      <c r="U11" s="39"/>
      <c r="V11" s="39"/>
      <c r="W11" s="39"/>
      <c r="X11" s="39"/>
      <c r="Y11" s="23"/>
      <c r="Z11" s="23"/>
      <c r="AA11" s="23"/>
      <c r="AB11" s="23"/>
      <c r="AC11" s="23"/>
      <c r="AD11"/>
      <c r="AE11"/>
      <c r="AF11"/>
      <c r="AG11"/>
      <c r="AH11"/>
      <c r="AI11"/>
    </row>
    <row r="12" spans="1:35" x14ac:dyDescent="0.25">
      <c r="A12" t="s">
        <v>75</v>
      </c>
      <c r="D12" t="s">
        <v>76</v>
      </c>
      <c r="E12" t="s">
        <v>77</v>
      </c>
      <c r="F12" t="s">
        <v>47</v>
      </c>
      <c r="H12" t="s">
        <v>78</v>
      </c>
      <c r="I12" s="16" t="s">
        <v>79</v>
      </c>
      <c r="J12">
        <v>95814</v>
      </c>
      <c r="K12" s="39"/>
      <c r="L12" s="39"/>
      <c r="M12" s="39"/>
      <c r="N12" s="39"/>
      <c r="O12" s="39"/>
      <c r="P12" s="39"/>
      <c r="Q12" s="39"/>
      <c r="R12" s="39"/>
      <c r="S12" s="39"/>
      <c r="T12" s="39"/>
      <c r="U12" s="39"/>
      <c r="V12" s="39"/>
      <c r="W12" s="39"/>
      <c r="X12" s="39"/>
      <c r="Y12" s="33"/>
      <c r="Z12" s="23"/>
      <c r="AA12" s="23"/>
      <c r="AB12" s="23"/>
      <c r="AC12" s="23"/>
      <c r="AD12"/>
      <c r="AE12"/>
      <c r="AF12"/>
      <c r="AG12"/>
      <c r="AH12"/>
      <c r="AI12"/>
    </row>
    <row r="13" spans="1:35" x14ac:dyDescent="0.25">
      <c r="A13" t="s">
        <v>80</v>
      </c>
      <c r="D13" t="s">
        <v>76</v>
      </c>
      <c r="E13" t="s">
        <v>77</v>
      </c>
      <c r="F13" t="s">
        <v>81</v>
      </c>
      <c r="H13" t="s">
        <v>78</v>
      </c>
      <c r="I13" s="16" t="s">
        <v>79</v>
      </c>
      <c r="J13">
        <v>95814</v>
      </c>
      <c r="K13" s="39"/>
      <c r="L13" s="39"/>
      <c r="M13" s="39"/>
      <c r="N13" s="39"/>
      <c r="O13" s="39"/>
      <c r="P13" s="39"/>
      <c r="Q13" s="39"/>
      <c r="R13" s="39"/>
      <c r="S13" s="39"/>
      <c r="T13" s="39"/>
      <c r="U13" s="39"/>
      <c r="V13" s="39"/>
      <c r="W13" s="39"/>
      <c r="X13" s="39"/>
      <c r="Y13" s="33"/>
      <c r="Z13" s="23"/>
      <c r="AA13" s="23"/>
      <c r="AB13" s="23"/>
      <c r="AC13" s="23"/>
    </row>
    <row r="14" spans="1:35" x14ac:dyDescent="0.25">
      <c r="A14" t="s">
        <v>82</v>
      </c>
      <c r="D14" t="s">
        <v>76</v>
      </c>
      <c r="E14" t="s">
        <v>77</v>
      </c>
      <c r="F14" t="s">
        <v>81</v>
      </c>
      <c r="H14" t="s">
        <v>78</v>
      </c>
      <c r="I14" s="16" t="s">
        <v>79</v>
      </c>
      <c r="J14">
        <v>95814</v>
      </c>
      <c r="K14" s="39"/>
      <c r="L14" s="39"/>
      <c r="M14" s="39"/>
      <c r="N14" s="39"/>
      <c r="O14" s="39"/>
      <c r="P14" s="39"/>
      <c r="Q14" s="39"/>
      <c r="R14" s="39"/>
      <c r="S14" s="39"/>
      <c r="T14" s="39"/>
      <c r="U14" s="39"/>
      <c r="V14" s="39"/>
      <c r="W14" s="39" t="s">
        <v>47</v>
      </c>
      <c r="X14" s="39"/>
      <c r="Y14" s="23">
        <v>10.5</v>
      </c>
      <c r="Z14" s="23">
        <v>15</v>
      </c>
      <c r="AA14" s="23">
        <v>20</v>
      </c>
      <c r="AB14" s="23">
        <v>25</v>
      </c>
      <c r="AC14" s="23">
        <v>30</v>
      </c>
    </row>
    <row r="15" spans="1:35" x14ac:dyDescent="0.25">
      <c r="A15" t="s">
        <v>83</v>
      </c>
      <c r="D15" t="s">
        <v>76</v>
      </c>
      <c r="E15" t="s">
        <v>77</v>
      </c>
      <c r="F15" t="s">
        <v>81</v>
      </c>
      <c r="H15" t="s">
        <v>84</v>
      </c>
      <c r="I15" s="16" t="s">
        <v>79</v>
      </c>
      <c r="J15">
        <v>95815</v>
      </c>
      <c r="K15" s="39"/>
      <c r="L15" s="39"/>
      <c r="M15" s="39"/>
      <c r="N15" s="39"/>
      <c r="O15" s="39"/>
      <c r="P15" s="39"/>
      <c r="Q15" s="39"/>
      <c r="R15" s="39"/>
      <c r="S15" s="39"/>
      <c r="T15" s="39" t="s">
        <v>47</v>
      </c>
      <c r="U15" s="39"/>
      <c r="V15" s="39"/>
      <c r="W15" s="39"/>
      <c r="X15" s="39"/>
      <c r="Y15" s="23">
        <v>5</v>
      </c>
      <c r="Z15" s="23">
        <v>10</v>
      </c>
      <c r="AA15" s="23">
        <v>15</v>
      </c>
      <c r="AB15" s="23">
        <v>20</v>
      </c>
      <c r="AC15" s="23">
        <v>25</v>
      </c>
    </row>
    <row r="16" spans="1:35" x14ac:dyDescent="0.25">
      <c r="A16" s="39"/>
      <c r="B16" s="39"/>
      <c r="C16" s="39"/>
      <c r="D16" s="39"/>
      <c r="E16" s="39"/>
      <c r="F16" s="39"/>
      <c r="G16" s="39"/>
      <c r="H16" s="39"/>
      <c r="I16" s="39"/>
      <c r="J16" s="39"/>
      <c r="K16" s="39"/>
      <c r="L16" s="39"/>
      <c r="M16" s="39"/>
      <c r="N16" s="39"/>
      <c r="O16" s="39"/>
      <c r="P16" s="39"/>
      <c r="Q16" s="39"/>
      <c r="R16" s="39"/>
      <c r="S16" s="39"/>
      <c r="T16" s="39"/>
      <c r="U16" s="39"/>
      <c r="V16" s="39"/>
      <c r="W16" s="39"/>
      <c r="X16" s="39"/>
      <c r="Y16" s="39"/>
      <c r="Z16" s="40"/>
      <c r="AA16" s="40"/>
      <c r="AB16" s="40"/>
      <c r="AC16" s="40"/>
    </row>
    <row r="17" spans="1:29" x14ac:dyDescent="0.25">
      <c r="A17" s="39"/>
      <c r="B17" s="39"/>
      <c r="C17" s="39"/>
      <c r="D17" s="39"/>
      <c r="E17" s="39"/>
      <c r="F17" s="39"/>
      <c r="G17" s="39"/>
      <c r="H17" s="39"/>
      <c r="I17" s="39"/>
      <c r="J17" s="39"/>
      <c r="K17" s="39"/>
      <c r="L17" s="39"/>
      <c r="M17" s="39"/>
      <c r="N17" s="39"/>
      <c r="O17" s="39"/>
      <c r="P17" s="39"/>
      <c r="Q17" s="39"/>
      <c r="R17" s="39"/>
      <c r="S17" s="39"/>
      <c r="T17" s="39"/>
      <c r="U17" s="39"/>
      <c r="V17" s="39"/>
      <c r="W17" s="39"/>
      <c r="X17" s="39"/>
      <c r="Y17" s="39"/>
      <c r="Z17" s="40"/>
      <c r="AA17" s="40"/>
      <c r="AB17" s="40"/>
      <c r="AC17" s="40"/>
    </row>
    <row r="18" spans="1:29" x14ac:dyDescent="0.25">
      <c r="A18" s="39"/>
      <c r="B18" s="39"/>
      <c r="C18" s="39"/>
      <c r="D18" s="39"/>
      <c r="E18" s="39"/>
      <c r="F18" s="39"/>
      <c r="G18" s="39"/>
      <c r="H18" s="39"/>
      <c r="I18" s="39"/>
      <c r="J18" s="39"/>
      <c r="K18" s="39"/>
      <c r="L18" s="39"/>
      <c r="M18" s="39"/>
      <c r="N18" s="39"/>
      <c r="O18" s="39"/>
      <c r="P18" s="39"/>
      <c r="Q18" s="39"/>
      <c r="R18" s="39"/>
      <c r="S18" s="39"/>
      <c r="T18" s="39"/>
      <c r="U18" s="39"/>
      <c r="V18" s="39"/>
      <c r="W18" s="39"/>
      <c r="X18" s="39"/>
      <c r="Y18" s="39"/>
      <c r="Z18" s="40"/>
      <c r="AA18" s="40"/>
      <c r="AB18" s="40"/>
      <c r="AC18" s="40"/>
    </row>
    <row r="19" spans="1:29" x14ac:dyDescent="0.25">
      <c r="A19" s="39"/>
      <c r="B19" s="39"/>
      <c r="C19" s="39"/>
      <c r="D19" s="39"/>
      <c r="E19" s="39"/>
      <c r="F19" s="39"/>
      <c r="G19" s="39"/>
      <c r="H19" s="39"/>
      <c r="I19" s="39"/>
      <c r="J19" s="39"/>
      <c r="K19" s="39"/>
      <c r="L19" s="39"/>
      <c r="M19" s="39"/>
      <c r="N19" s="39"/>
      <c r="O19" s="39"/>
      <c r="P19" s="39"/>
      <c r="Q19" s="39"/>
      <c r="R19" s="39"/>
      <c r="S19" s="39"/>
      <c r="T19" s="39"/>
      <c r="U19" s="39"/>
      <c r="V19" s="39"/>
      <c r="W19" s="39"/>
      <c r="X19" s="39"/>
      <c r="Y19" s="39"/>
      <c r="Z19" s="40"/>
      <c r="AA19" s="40"/>
      <c r="AB19" s="40"/>
      <c r="AC19" s="40"/>
    </row>
    <row r="20" spans="1:29" x14ac:dyDescent="0.25">
      <c r="A20" s="39"/>
      <c r="B20" s="39"/>
      <c r="C20" s="39"/>
      <c r="D20" s="39"/>
      <c r="E20" s="39"/>
      <c r="F20" s="39"/>
      <c r="G20" s="39"/>
      <c r="H20" s="39"/>
      <c r="I20" s="39"/>
      <c r="J20" s="39"/>
      <c r="K20" s="39"/>
      <c r="L20" s="39"/>
      <c r="M20" s="39"/>
      <c r="N20" s="39"/>
      <c r="O20" s="39"/>
      <c r="P20" s="39"/>
      <c r="Q20" s="39"/>
      <c r="R20" s="39"/>
      <c r="S20" s="39"/>
      <c r="T20" s="39"/>
      <c r="U20" s="39"/>
      <c r="V20" s="39"/>
      <c r="W20" s="39"/>
      <c r="X20" s="39"/>
      <c r="Y20" s="39"/>
      <c r="Z20" s="40"/>
      <c r="AA20" s="40"/>
      <c r="AB20" s="40"/>
      <c r="AC20" s="40"/>
    </row>
    <row r="21" spans="1:29" x14ac:dyDescent="0.25">
      <c r="A21" s="39"/>
      <c r="B21" s="39"/>
      <c r="C21" s="39"/>
      <c r="D21" s="39"/>
      <c r="E21" s="39"/>
      <c r="F21" s="39"/>
      <c r="G21" s="39"/>
      <c r="H21" s="39"/>
      <c r="I21" s="39"/>
      <c r="J21" s="39"/>
      <c r="K21" s="39"/>
      <c r="L21" s="39"/>
      <c r="M21" s="39"/>
      <c r="N21" s="39"/>
      <c r="O21" s="39"/>
      <c r="P21" s="39"/>
      <c r="Q21" s="39"/>
      <c r="R21" s="39"/>
      <c r="S21" s="39"/>
      <c r="T21" s="39"/>
      <c r="U21" s="39"/>
      <c r="V21" s="39"/>
      <c r="W21" s="39"/>
      <c r="X21" s="39"/>
      <c r="Y21" s="39"/>
      <c r="Z21" s="40"/>
      <c r="AA21" s="40"/>
      <c r="AB21" s="40"/>
      <c r="AC21" s="40"/>
    </row>
    <row r="22" spans="1:29" x14ac:dyDescent="0.25">
      <c r="A22" s="39"/>
      <c r="B22" s="39"/>
      <c r="C22" s="39"/>
      <c r="D22" s="39"/>
      <c r="E22" s="39"/>
      <c r="F22" s="39"/>
      <c r="G22" s="39"/>
      <c r="H22" s="39"/>
      <c r="I22" s="39"/>
      <c r="J22" s="39"/>
      <c r="K22" s="39"/>
      <c r="L22" s="39"/>
      <c r="M22" s="39"/>
      <c r="N22" s="39"/>
      <c r="O22" s="39"/>
      <c r="P22" s="39"/>
      <c r="Q22" s="39"/>
      <c r="R22" s="39"/>
      <c r="S22" s="39"/>
      <c r="T22" s="39"/>
      <c r="U22" s="39"/>
      <c r="V22" s="39"/>
      <c r="W22" s="39"/>
      <c r="X22" s="39"/>
      <c r="Y22" s="39"/>
      <c r="Z22" s="40"/>
      <c r="AA22" s="40"/>
      <c r="AB22" s="40"/>
      <c r="AC22" s="40"/>
    </row>
    <row r="23" spans="1:29" x14ac:dyDescent="0.25">
      <c r="A23" s="39"/>
      <c r="B23" s="39"/>
      <c r="C23" s="39"/>
      <c r="D23" s="39"/>
      <c r="E23" s="39"/>
      <c r="F23" s="39"/>
      <c r="G23" s="39"/>
      <c r="H23" s="39"/>
      <c r="I23" s="39"/>
      <c r="J23" s="39"/>
      <c r="K23" s="39"/>
      <c r="L23" s="39"/>
      <c r="M23" s="39"/>
      <c r="N23" s="39"/>
      <c r="O23" s="39"/>
      <c r="P23" s="39"/>
      <c r="Q23" s="39"/>
      <c r="R23" s="39"/>
      <c r="S23" s="39"/>
      <c r="T23" s="39"/>
      <c r="U23" s="39"/>
      <c r="V23" s="39"/>
      <c r="W23" s="39"/>
      <c r="X23" s="39"/>
      <c r="Y23" s="39"/>
      <c r="Z23" s="40"/>
      <c r="AA23" s="40"/>
      <c r="AB23" s="40"/>
      <c r="AC23" s="40"/>
    </row>
    <row r="24" spans="1:29" x14ac:dyDescent="0.25">
      <c r="A24" s="39"/>
      <c r="B24" s="39"/>
      <c r="C24" s="39"/>
      <c r="D24" s="39"/>
      <c r="E24" s="39"/>
      <c r="F24" s="39"/>
      <c r="G24" s="39"/>
      <c r="H24" s="39"/>
      <c r="I24" s="39"/>
      <c r="J24" s="39"/>
      <c r="K24" s="39"/>
      <c r="L24" s="39"/>
      <c r="M24" s="39"/>
      <c r="N24" s="39"/>
      <c r="O24" s="39"/>
      <c r="P24" s="39"/>
      <c r="Q24" s="39"/>
      <c r="R24" s="39"/>
      <c r="S24" s="39"/>
      <c r="T24" s="39"/>
      <c r="U24" s="39"/>
      <c r="V24" s="39"/>
      <c r="W24" s="39"/>
      <c r="X24" s="39"/>
      <c r="Y24" s="39"/>
      <c r="Z24" s="40"/>
      <c r="AA24" s="40"/>
      <c r="AB24" s="40"/>
      <c r="AC24" s="40"/>
    </row>
    <row r="25" spans="1:29" x14ac:dyDescent="0.25">
      <c r="A25" s="39"/>
      <c r="B25" s="39"/>
      <c r="C25" s="39"/>
      <c r="D25" s="39"/>
      <c r="E25" s="39"/>
      <c r="F25" s="39"/>
      <c r="G25" s="39"/>
      <c r="H25" s="39"/>
      <c r="I25" s="39"/>
      <c r="J25" s="39"/>
      <c r="K25" s="39"/>
      <c r="L25" s="39"/>
      <c r="M25" s="39"/>
      <c r="N25" s="39"/>
      <c r="O25" s="39"/>
      <c r="P25" s="39"/>
      <c r="Q25" s="39"/>
      <c r="R25" s="39"/>
      <c r="S25" s="39"/>
      <c r="T25" s="39"/>
      <c r="U25" s="39"/>
      <c r="V25" s="39"/>
      <c r="W25" s="39"/>
      <c r="X25" s="39"/>
      <c r="Y25" s="39"/>
      <c r="Z25" s="40"/>
      <c r="AA25" s="40"/>
      <c r="AB25" s="40"/>
      <c r="AC25" s="40"/>
    </row>
    <row r="26" spans="1:29" x14ac:dyDescent="0.25">
      <c r="A26" s="39"/>
      <c r="B26" s="39"/>
      <c r="C26" s="39"/>
      <c r="D26" s="39"/>
      <c r="E26" s="39"/>
      <c r="F26" s="39"/>
      <c r="G26" s="39"/>
      <c r="H26" s="39"/>
      <c r="I26" s="39"/>
      <c r="J26" s="39"/>
      <c r="K26" s="39"/>
      <c r="L26" s="39"/>
      <c r="M26" s="39"/>
      <c r="N26" s="39"/>
      <c r="O26" s="39"/>
      <c r="P26" s="39"/>
      <c r="Q26" s="39"/>
      <c r="R26" s="39"/>
      <c r="S26" s="39"/>
      <c r="T26" s="39"/>
      <c r="U26" s="39"/>
      <c r="V26" s="39"/>
      <c r="W26" s="39"/>
      <c r="X26" s="39"/>
      <c r="Y26" s="39"/>
      <c r="Z26" s="40"/>
      <c r="AA26" s="40"/>
      <c r="AB26" s="40"/>
      <c r="AC26" s="40"/>
    </row>
    <row r="27" spans="1:29" x14ac:dyDescent="0.25">
      <c r="A27" s="39"/>
      <c r="B27" s="39"/>
      <c r="C27" s="39"/>
      <c r="D27" s="39"/>
      <c r="E27" s="39"/>
      <c r="F27" s="39"/>
      <c r="G27" s="39"/>
      <c r="H27" s="39"/>
      <c r="I27" s="39"/>
      <c r="J27" s="39"/>
      <c r="K27" s="39"/>
      <c r="L27" s="39"/>
      <c r="M27" s="39"/>
      <c r="N27" s="39"/>
      <c r="O27" s="39"/>
      <c r="P27" s="39"/>
      <c r="Q27" s="39"/>
      <c r="R27" s="39"/>
      <c r="S27" s="39"/>
      <c r="T27" s="39"/>
      <c r="U27" s="39"/>
      <c r="V27" s="39"/>
      <c r="W27" s="39"/>
      <c r="X27" s="39"/>
      <c r="Y27" s="39"/>
      <c r="Z27" s="40"/>
      <c r="AA27" s="40"/>
      <c r="AB27" s="40"/>
      <c r="AC27" s="40"/>
    </row>
    <row r="28" spans="1:29" x14ac:dyDescent="0.25">
      <c r="A28" s="39"/>
      <c r="B28" s="39"/>
      <c r="C28" s="39"/>
      <c r="D28" s="39"/>
      <c r="E28" s="39"/>
      <c r="F28" s="39"/>
      <c r="G28" s="39"/>
      <c r="H28" s="39"/>
      <c r="I28" s="39"/>
      <c r="J28" s="39"/>
      <c r="K28" s="39"/>
      <c r="L28" s="39"/>
      <c r="M28" s="39"/>
      <c r="N28" s="39"/>
      <c r="O28" s="39"/>
      <c r="P28" s="39"/>
      <c r="Q28" s="39"/>
      <c r="R28" s="39"/>
      <c r="S28" s="39"/>
      <c r="T28" s="39"/>
      <c r="U28" s="39"/>
      <c r="V28" s="39"/>
      <c r="W28" s="39"/>
      <c r="X28" s="39"/>
      <c r="Y28" s="39"/>
      <c r="Z28" s="40"/>
      <c r="AA28" s="40"/>
      <c r="AB28" s="40"/>
      <c r="AC28" s="40"/>
    </row>
    <row r="29" spans="1:29" x14ac:dyDescent="0.25">
      <c r="A29" s="39"/>
      <c r="B29" s="39"/>
      <c r="C29" s="39"/>
      <c r="D29" s="39"/>
      <c r="E29" s="39"/>
      <c r="F29" s="39"/>
      <c r="G29" s="39"/>
      <c r="H29" s="39"/>
      <c r="I29" s="39"/>
      <c r="J29" s="39"/>
      <c r="K29" s="39"/>
      <c r="L29" s="39"/>
      <c r="M29" s="39"/>
      <c r="N29" s="39"/>
      <c r="O29" s="39"/>
      <c r="P29" s="39"/>
      <c r="Q29" s="39"/>
      <c r="R29" s="39"/>
      <c r="S29" s="39"/>
      <c r="T29" s="39"/>
      <c r="U29" s="39"/>
      <c r="V29" s="39"/>
      <c r="W29" s="39"/>
      <c r="X29" s="39"/>
      <c r="Y29" s="39"/>
      <c r="Z29" s="41"/>
      <c r="AA29" s="40"/>
      <c r="AB29" s="40"/>
      <c r="AC29" s="40"/>
    </row>
    <row r="30" spans="1:29" x14ac:dyDescent="0.25">
      <c r="A30" s="39"/>
      <c r="B30" s="39"/>
      <c r="C30" s="39"/>
      <c r="D30" s="39"/>
      <c r="E30" s="39"/>
      <c r="F30" s="39"/>
      <c r="G30" s="39"/>
      <c r="H30" s="39"/>
      <c r="I30" s="39"/>
      <c r="J30" s="39"/>
      <c r="K30" s="39"/>
      <c r="L30" s="39"/>
      <c r="M30" s="39"/>
      <c r="N30" s="39"/>
      <c r="O30" s="39"/>
      <c r="P30" s="39"/>
      <c r="Q30" s="39"/>
      <c r="R30" s="39"/>
      <c r="S30" s="39"/>
      <c r="T30" s="39"/>
      <c r="U30" s="39"/>
      <c r="V30" s="39"/>
      <c r="W30" s="39"/>
      <c r="X30" s="39"/>
      <c r="Y30" s="39"/>
      <c r="Z30" s="40"/>
      <c r="AA30" s="40"/>
      <c r="AB30" s="40"/>
      <c r="AC30" s="40"/>
    </row>
    <row r="31" spans="1:29" x14ac:dyDescent="0.25">
      <c r="A31" s="39"/>
      <c r="B31" s="39"/>
      <c r="C31" s="39"/>
      <c r="D31" s="39"/>
      <c r="E31" s="39"/>
      <c r="F31" s="39"/>
      <c r="G31" s="39"/>
      <c r="H31" s="39"/>
      <c r="I31" s="39"/>
      <c r="J31" s="39"/>
      <c r="K31" s="39"/>
      <c r="L31" s="39"/>
      <c r="M31" s="39"/>
      <c r="N31" s="39"/>
      <c r="O31" s="39"/>
      <c r="P31" s="39"/>
      <c r="Q31" s="39"/>
      <c r="R31" s="39"/>
      <c r="S31" s="39"/>
      <c r="T31" s="39"/>
      <c r="U31" s="39"/>
      <c r="V31" s="39"/>
      <c r="W31" s="39"/>
      <c r="X31" s="39"/>
      <c r="Y31" s="39"/>
      <c r="Z31" s="40"/>
      <c r="AA31" s="40"/>
      <c r="AB31" s="40"/>
      <c r="AC31" s="40"/>
    </row>
    <row r="32" spans="1:29" x14ac:dyDescent="0.25">
      <c r="A32" s="39"/>
      <c r="B32" s="39"/>
      <c r="C32" s="39"/>
      <c r="D32" s="39"/>
      <c r="E32" s="39"/>
      <c r="F32" s="39"/>
      <c r="G32" s="39"/>
      <c r="H32" s="39"/>
      <c r="I32" s="39"/>
      <c r="J32" s="39"/>
      <c r="K32" s="39"/>
      <c r="L32" s="39"/>
      <c r="M32" s="39"/>
      <c r="N32" s="39"/>
      <c r="O32" s="39"/>
      <c r="P32" s="39"/>
      <c r="Q32" s="39"/>
      <c r="R32" s="39"/>
      <c r="S32" s="39"/>
      <c r="T32" s="39"/>
      <c r="U32" s="39"/>
      <c r="V32" s="39"/>
      <c r="W32" s="39"/>
      <c r="X32" s="39"/>
      <c r="Y32" s="39"/>
      <c r="Z32" s="40"/>
      <c r="AA32" s="40"/>
      <c r="AB32" s="40"/>
      <c r="AC32" s="40"/>
    </row>
    <row r="33" spans="1:29" x14ac:dyDescent="0.25">
      <c r="A33" s="39"/>
      <c r="B33" s="39"/>
      <c r="C33" s="39"/>
      <c r="D33" s="39"/>
      <c r="E33" s="39"/>
      <c r="F33" s="39"/>
      <c r="G33" s="39"/>
      <c r="H33" s="39"/>
      <c r="I33" s="39"/>
      <c r="J33" s="39"/>
      <c r="K33" s="39"/>
      <c r="L33" s="39"/>
      <c r="M33" s="39"/>
      <c r="N33" s="39"/>
      <c r="O33" s="39"/>
      <c r="P33" s="39"/>
      <c r="Q33" s="39"/>
      <c r="R33" s="39"/>
      <c r="S33" s="39"/>
      <c r="T33" s="39"/>
      <c r="U33" s="39"/>
      <c r="V33" s="39"/>
      <c r="W33" s="39"/>
      <c r="X33" s="39"/>
      <c r="Y33" s="39"/>
      <c r="Z33" s="40"/>
      <c r="AA33" s="40"/>
      <c r="AB33" s="40"/>
      <c r="AC33" s="40"/>
    </row>
    <row r="34" spans="1:29" x14ac:dyDescent="0.25">
      <c r="A34" s="39"/>
      <c r="B34" s="39"/>
      <c r="C34" s="39"/>
      <c r="D34" s="39"/>
      <c r="E34" s="39"/>
      <c r="F34" s="39"/>
      <c r="G34" s="39"/>
      <c r="H34" s="39"/>
      <c r="I34" s="39"/>
      <c r="J34" s="39"/>
      <c r="K34" s="39"/>
      <c r="L34" s="39"/>
      <c r="M34" s="39"/>
      <c r="N34" s="39"/>
      <c r="O34" s="39"/>
      <c r="P34" s="39"/>
      <c r="Q34" s="39"/>
      <c r="R34" s="39"/>
      <c r="S34" s="39"/>
      <c r="T34" s="39"/>
      <c r="U34" s="39"/>
      <c r="V34" s="39"/>
      <c r="W34" s="39"/>
      <c r="X34" s="39"/>
      <c r="Y34" s="39"/>
      <c r="Z34" s="40"/>
      <c r="AA34" s="40"/>
      <c r="AB34" s="40"/>
      <c r="AC34" s="40"/>
    </row>
    <row r="35" spans="1:29" x14ac:dyDescent="0.25">
      <c r="A35" s="39"/>
      <c r="B35" s="39"/>
      <c r="C35" s="39"/>
      <c r="D35" s="39"/>
      <c r="E35" s="39"/>
      <c r="F35" s="39"/>
      <c r="G35" s="39"/>
      <c r="H35" s="39"/>
      <c r="I35" s="39"/>
      <c r="J35" s="39"/>
      <c r="K35" s="39"/>
      <c r="L35" s="39"/>
      <c r="M35" s="39"/>
      <c r="N35" s="39"/>
      <c r="O35" s="39"/>
      <c r="P35" s="39"/>
      <c r="Q35" s="39"/>
      <c r="R35" s="39"/>
      <c r="S35" s="39"/>
      <c r="T35" s="39"/>
      <c r="U35" s="39"/>
      <c r="V35" s="39"/>
      <c r="W35" s="39"/>
      <c r="X35" s="39"/>
      <c r="Y35" s="39"/>
      <c r="Z35" s="40"/>
      <c r="AA35" s="40"/>
      <c r="AB35" s="40"/>
      <c r="AC35" s="40"/>
    </row>
    <row r="36" spans="1:29" x14ac:dyDescent="0.25">
      <c r="A36" s="39"/>
      <c r="B36" s="39"/>
      <c r="C36" s="39"/>
      <c r="D36" s="39"/>
      <c r="E36" s="39"/>
      <c r="F36" s="39"/>
      <c r="G36" s="39"/>
      <c r="H36" s="39"/>
      <c r="I36" s="39"/>
      <c r="J36" s="39"/>
      <c r="K36" s="39"/>
      <c r="L36" s="39"/>
      <c r="M36" s="39"/>
      <c r="N36" s="39"/>
      <c r="O36" s="39"/>
      <c r="P36" s="39"/>
      <c r="Q36" s="39"/>
      <c r="R36" s="39"/>
      <c r="S36" s="39"/>
      <c r="T36" s="39"/>
      <c r="U36" s="39"/>
      <c r="V36" s="39"/>
      <c r="W36" s="39"/>
      <c r="X36" s="39"/>
      <c r="Y36" s="39"/>
      <c r="Z36" s="40"/>
      <c r="AA36" s="40"/>
      <c r="AB36" s="40"/>
      <c r="AC36" s="40"/>
    </row>
    <row r="37" spans="1:29" x14ac:dyDescent="0.25">
      <c r="A37" s="39"/>
      <c r="B37" s="39"/>
      <c r="C37" s="39"/>
      <c r="D37" s="39"/>
      <c r="E37" s="39"/>
      <c r="F37" s="39"/>
      <c r="G37" s="39"/>
      <c r="H37" s="39"/>
      <c r="I37" s="39"/>
      <c r="J37" s="39"/>
      <c r="K37" s="39"/>
      <c r="L37" s="39"/>
      <c r="M37" s="39"/>
      <c r="N37" s="39"/>
      <c r="O37" s="39"/>
      <c r="P37" s="39"/>
      <c r="Q37" s="39"/>
      <c r="R37" s="39"/>
      <c r="S37" s="39"/>
      <c r="T37" s="39"/>
      <c r="U37" s="39"/>
      <c r="V37" s="39"/>
      <c r="W37" s="39"/>
      <c r="X37" s="39"/>
      <c r="Y37" s="39"/>
      <c r="Z37" s="40"/>
      <c r="AA37" s="40"/>
      <c r="AB37" s="40"/>
      <c r="AC37" s="40"/>
    </row>
    <row r="38" spans="1:29" x14ac:dyDescent="0.25">
      <c r="A38" s="39"/>
      <c r="B38" s="39"/>
      <c r="C38" s="39"/>
      <c r="D38" s="39"/>
      <c r="E38" s="39"/>
      <c r="F38" s="39"/>
      <c r="G38" s="39"/>
      <c r="H38" s="39"/>
      <c r="I38" s="39"/>
      <c r="J38" s="39"/>
      <c r="K38" s="39"/>
      <c r="L38" s="39"/>
      <c r="M38" s="39"/>
      <c r="N38" s="39"/>
      <c r="O38" s="39"/>
      <c r="P38" s="39"/>
      <c r="Q38" s="39"/>
      <c r="R38" s="39"/>
      <c r="S38" s="39"/>
      <c r="T38" s="39"/>
      <c r="U38" s="39"/>
      <c r="V38" s="39"/>
      <c r="W38" s="39"/>
      <c r="X38" s="39"/>
      <c r="Y38" s="39"/>
      <c r="Z38" s="40"/>
      <c r="AA38" s="40"/>
      <c r="AB38" s="40"/>
      <c r="AC38" s="40"/>
    </row>
    <row r="39" spans="1:29" x14ac:dyDescent="0.25">
      <c r="A39" s="39"/>
      <c r="B39" s="39"/>
      <c r="C39" s="39"/>
      <c r="D39" s="39"/>
      <c r="E39" s="39"/>
      <c r="F39" s="39"/>
      <c r="G39" s="39"/>
      <c r="H39" s="39"/>
      <c r="I39" s="39"/>
      <c r="J39" s="39"/>
      <c r="K39" s="39"/>
      <c r="L39" s="39"/>
      <c r="M39" s="39"/>
      <c r="N39" s="39"/>
      <c r="O39" s="39"/>
      <c r="P39" s="39"/>
      <c r="Q39" s="39"/>
      <c r="R39" s="39"/>
      <c r="S39" s="39"/>
      <c r="T39" s="39"/>
      <c r="U39" s="39"/>
      <c r="V39" s="39"/>
      <c r="W39" s="39"/>
      <c r="X39" s="39"/>
      <c r="Y39" s="39"/>
      <c r="Z39" s="40"/>
      <c r="AA39" s="40"/>
      <c r="AB39" s="40"/>
      <c r="AC39" s="40"/>
    </row>
    <row r="40" spans="1:29" x14ac:dyDescent="0.25">
      <c r="A40" s="39"/>
      <c r="B40" s="39"/>
      <c r="C40" s="39"/>
      <c r="D40" s="39"/>
      <c r="E40" s="39"/>
      <c r="F40" s="39"/>
      <c r="G40" s="39"/>
      <c r="H40" s="39"/>
      <c r="I40" s="39"/>
      <c r="J40" s="39"/>
      <c r="K40" s="39"/>
      <c r="L40" s="39"/>
      <c r="M40" s="39"/>
      <c r="N40" s="39"/>
      <c r="O40" s="39"/>
      <c r="P40" s="39"/>
      <c r="Q40" s="39"/>
      <c r="R40" s="39"/>
      <c r="S40" s="39"/>
      <c r="T40" s="39"/>
      <c r="U40" s="39"/>
      <c r="V40" s="39"/>
      <c r="W40" s="39"/>
      <c r="X40" s="39"/>
      <c r="Y40" s="39"/>
      <c r="Z40" s="40"/>
      <c r="AA40" s="40"/>
      <c r="AB40" s="40"/>
      <c r="AC40" s="40"/>
    </row>
    <row r="41" spans="1:29" x14ac:dyDescent="0.25">
      <c r="A41" s="39"/>
      <c r="B41" s="39"/>
      <c r="C41" s="39"/>
      <c r="D41" s="39"/>
      <c r="E41" s="39"/>
      <c r="F41" s="39"/>
      <c r="G41" s="39"/>
      <c r="H41" s="39"/>
      <c r="I41" s="39"/>
      <c r="J41" s="39"/>
      <c r="K41" s="39"/>
      <c r="L41" s="39"/>
      <c r="M41" s="39"/>
      <c r="N41" s="39"/>
      <c r="O41" s="39"/>
      <c r="P41" s="39"/>
      <c r="Q41" s="39"/>
      <c r="R41" s="39"/>
      <c r="S41" s="39"/>
      <c r="T41" s="39"/>
      <c r="U41" s="39"/>
      <c r="V41" s="39"/>
      <c r="W41" s="39"/>
      <c r="X41" s="39"/>
      <c r="Y41" s="39"/>
      <c r="Z41" s="40"/>
      <c r="AA41" s="40"/>
      <c r="AB41" s="40"/>
      <c r="AC41" s="40"/>
    </row>
    <row r="42" spans="1:29" x14ac:dyDescent="0.25">
      <c r="A42" s="39"/>
      <c r="B42" s="39"/>
      <c r="C42" s="39"/>
      <c r="D42" s="39"/>
      <c r="E42" s="39"/>
      <c r="F42" s="39"/>
      <c r="G42" s="39"/>
      <c r="H42" s="39"/>
      <c r="I42" s="39"/>
      <c r="J42" s="39"/>
      <c r="K42" s="39"/>
      <c r="L42" s="39"/>
      <c r="M42" s="39"/>
      <c r="N42" s="39"/>
      <c r="O42" s="39"/>
      <c r="P42" s="39"/>
      <c r="Q42" s="39"/>
      <c r="R42" s="39"/>
      <c r="S42" s="39"/>
      <c r="T42" s="39"/>
      <c r="U42" s="39"/>
      <c r="V42" s="39"/>
      <c r="W42" s="39"/>
      <c r="X42" s="39"/>
      <c r="Y42" s="39"/>
      <c r="Z42" s="41"/>
      <c r="AA42" s="40"/>
      <c r="AB42" s="40"/>
      <c r="AC42" s="40"/>
    </row>
    <row r="43" spans="1:29" x14ac:dyDescent="0.25">
      <c r="A43" s="39"/>
      <c r="B43" s="39"/>
      <c r="C43" s="39"/>
      <c r="D43" s="39"/>
      <c r="E43" s="39"/>
      <c r="F43" s="39"/>
      <c r="G43" s="39"/>
      <c r="H43" s="39"/>
      <c r="I43" s="39"/>
      <c r="J43" s="39"/>
      <c r="K43" s="39"/>
      <c r="L43" s="39"/>
      <c r="M43" s="39"/>
      <c r="N43" s="39"/>
      <c r="O43" s="39"/>
      <c r="P43" s="39"/>
      <c r="Q43" s="39"/>
      <c r="R43" s="39"/>
      <c r="S43" s="39"/>
      <c r="T43" s="39"/>
      <c r="U43" s="39"/>
      <c r="V43" s="39"/>
      <c r="W43" s="39"/>
      <c r="X43" s="39"/>
      <c r="Y43" s="39"/>
      <c r="Z43" s="40"/>
      <c r="AA43" s="40"/>
      <c r="AB43" s="40"/>
      <c r="AC43" s="40"/>
    </row>
    <row r="44" spans="1:29" x14ac:dyDescent="0.25">
      <c r="A44" s="39"/>
      <c r="B44" s="39"/>
      <c r="C44" s="39"/>
      <c r="D44" s="39"/>
      <c r="E44" s="39"/>
      <c r="F44" s="39"/>
      <c r="G44" s="39"/>
      <c r="H44" s="39"/>
      <c r="I44" s="39"/>
      <c r="J44" s="39"/>
      <c r="K44" s="39"/>
      <c r="L44" s="39"/>
      <c r="M44" s="39"/>
      <c r="N44" s="39"/>
      <c r="O44" s="39"/>
      <c r="P44" s="39"/>
      <c r="Q44" s="39"/>
      <c r="R44" s="39"/>
      <c r="S44" s="39"/>
      <c r="T44" s="39"/>
      <c r="U44" s="39"/>
      <c r="V44" s="39"/>
      <c r="W44" s="39"/>
      <c r="X44" s="39"/>
      <c r="Y44" s="39"/>
      <c r="Z44" s="40"/>
      <c r="AA44" s="40"/>
      <c r="AB44" s="40"/>
      <c r="AC44" s="40"/>
    </row>
    <row r="45" spans="1:29" x14ac:dyDescent="0.25">
      <c r="A45" s="39"/>
      <c r="B45" s="39"/>
      <c r="C45" s="39"/>
      <c r="D45" s="39"/>
      <c r="E45" s="39"/>
      <c r="F45" s="39"/>
      <c r="G45" s="39"/>
      <c r="H45" s="39"/>
      <c r="I45" s="39"/>
      <c r="J45" s="39"/>
      <c r="K45" s="39"/>
      <c r="L45" s="39"/>
      <c r="M45" s="39"/>
      <c r="N45" s="39"/>
      <c r="O45" s="39"/>
      <c r="P45" s="39"/>
      <c r="Q45" s="39"/>
      <c r="R45" s="39"/>
      <c r="S45" s="39"/>
      <c r="T45" s="39"/>
      <c r="U45" s="39"/>
      <c r="V45" s="39"/>
      <c r="W45" s="39"/>
      <c r="X45" s="39"/>
      <c r="Y45" s="39"/>
      <c r="Z45" s="40"/>
      <c r="AA45" s="40"/>
      <c r="AB45" s="40"/>
      <c r="AC45" s="40"/>
    </row>
    <row r="46" spans="1:29" x14ac:dyDescent="0.25">
      <c r="A46" s="39"/>
      <c r="B46" s="39"/>
      <c r="C46" s="39"/>
      <c r="D46" s="39"/>
      <c r="E46" s="39"/>
      <c r="F46" s="39"/>
      <c r="G46" s="39"/>
      <c r="H46" s="39"/>
      <c r="I46" s="39"/>
      <c r="J46" s="39"/>
      <c r="K46" s="39"/>
      <c r="L46" s="39"/>
      <c r="M46" s="39"/>
      <c r="N46" s="39"/>
      <c r="O46" s="39"/>
      <c r="P46" s="39"/>
      <c r="Q46" s="39"/>
      <c r="R46" s="39"/>
      <c r="S46" s="39"/>
      <c r="T46" s="39"/>
      <c r="U46" s="39"/>
      <c r="V46" s="39"/>
      <c r="W46" s="39"/>
      <c r="X46" s="39"/>
      <c r="Y46" s="39"/>
      <c r="Z46" s="40"/>
      <c r="AA46" s="40"/>
      <c r="AB46" s="40"/>
      <c r="AC46" s="40"/>
    </row>
    <row r="47" spans="1:29" x14ac:dyDescent="0.25">
      <c r="A47" s="39"/>
      <c r="B47" s="39"/>
      <c r="C47" s="39"/>
      <c r="D47" s="39"/>
      <c r="E47" s="39"/>
      <c r="F47" s="39"/>
      <c r="G47" s="39"/>
      <c r="H47" s="39"/>
      <c r="I47" s="39"/>
      <c r="J47" s="39"/>
      <c r="K47" s="39"/>
      <c r="L47" s="39"/>
      <c r="M47" s="39"/>
      <c r="N47" s="39"/>
      <c r="O47" s="39"/>
      <c r="P47" s="39"/>
      <c r="Q47" s="39"/>
      <c r="R47" s="39"/>
      <c r="S47" s="39"/>
      <c r="T47" s="39"/>
      <c r="U47" s="39"/>
      <c r="V47" s="39"/>
      <c r="W47" s="39"/>
      <c r="X47" s="39"/>
      <c r="Y47" s="39"/>
      <c r="Z47" s="40"/>
      <c r="AA47" s="40"/>
      <c r="AB47" s="40"/>
      <c r="AC47" s="40"/>
    </row>
    <row r="48" spans="1:29" x14ac:dyDescent="0.25">
      <c r="A48" s="39"/>
      <c r="B48" s="39"/>
      <c r="C48" s="39"/>
      <c r="D48" s="39"/>
      <c r="E48" s="39"/>
      <c r="F48" s="39"/>
      <c r="G48" s="39"/>
      <c r="H48" s="39"/>
      <c r="I48" s="39"/>
      <c r="J48" s="39"/>
      <c r="K48" s="39"/>
      <c r="L48" s="39"/>
      <c r="M48" s="39"/>
      <c r="N48" s="39"/>
      <c r="O48" s="39"/>
      <c r="P48" s="39"/>
      <c r="Q48" s="39"/>
      <c r="R48" s="39"/>
      <c r="S48" s="39"/>
      <c r="T48" s="39"/>
      <c r="U48" s="39"/>
      <c r="V48" s="39"/>
      <c r="W48" s="39"/>
      <c r="X48" s="39"/>
      <c r="Y48" s="39"/>
      <c r="Z48" s="40"/>
      <c r="AA48" s="40"/>
      <c r="AB48" s="40"/>
      <c r="AC48" s="40"/>
    </row>
    <row r="49" spans="1:29" x14ac:dyDescent="0.25">
      <c r="A49" s="39"/>
      <c r="B49" s="39"/>
      <c r="C49" s="39"/>
      <c r="D49" s="39"/>
      <c r="E49" s="39"/>
      <c r="F49" s="39"/>
      <c r="G49" s="39"/>
      <c r="H49" s="39"/>
      <c r="I49" s="39"/>
      <c r="J49" s="39"/>
      <c r="K49" s="39"/>
      <c r="L49" s="39"/>
      <c r="M49" s="39"/>
      <c r="N49" s="39"/>
      <c r="O49" s="39"/>
      <c r="P49" s="39"/>
      <c r="Q49" s="39"/>
      <c r="R49" s="39"/>
      <c r="S49" s="39"/>
      <c r="T49" s="39"/>
      <c r="U49" s="39"/>
      <c r="V49" s="39"/>
      <c r="W49" s="39"/>
      <c r="X49" s="39"/>
      <c r="Y49" s="39"/>
      <c r="Z49" s="40"/>
      <c r="AA49" s="40"/>
      <c r="AB49" s="40"/>
      <c r="AC49" s="40"/>
    </row>
    <row r="50" spans="1:29" x14ac:dyDescent="0.25">
      <c r="K50" s="39"/>
      <c r="L50" s="39"/>
      <c r="M50" s="39"/>
      <c r="N50" s="39"/>
    </row>
    <row r="51" spans="1:29" x14ac:dyDescent="0.25">
      <c r="K51" s="39"/>
      <c r="L51" s="39"/>
      <c r="M51" s="39"/>
      <c r="N51" s="39"/>
    </row>
    <row r="52" spans="1:29" x14ac:dyDescent="0.25">
      <c r="K52" s="39"/>
      <c r="L52" s="39"/>
      <c r="M52" s="39"/>
      <c r="N52" s="39"/>
    </row>
    <row r="53" spans="1:29" x14ac:dyDescent="0.25">
      <c r="K53" s="39"/>
      <c r="L53" s="39"/>
      <c r="M53" s="39"/>
      <c r="N53" s="39"/>
    </row>
    <row r="54" spans="1:29" x14ac:dyDescent="0.25">
      <c r="K54" s="39"/>
      <c r="L54" s="39"/>
      <c r="M54" s="39"/>
      <c r="N54" s="39"/>
    </row>
    <row r="55" spans="1:29" x14ac:dyDescent="0.25">
      <c r="K55" s="39"/>
      <c r="L55" s="39"/>
      <c r="M55" s="39"/>
      <c r="N55" s="39"/>
      <c r="Z55" s="38"/>
    </row>
    <row r="56" spans="1:29" x14ac:dyDescent="0.25">
      <c r="K56" s="39"/>
      <c r="L56" s="39"/>
      <c r="M56" s="39"/>
      <c r="N56" s="39"/>
    </row>
    <row r="57" spans="1:29" x14ac:dyDescent="0.25">
      <c r="K57" s="39"/>
      <c r="L57" s="39"/>
      <c r="M57" s="39"/>
      <c r="N57" s="39"/>
    </row>
    <row r="58" spans="1:29" x14ac:dyDescent="0.25">
      <c r="K58" s="39"/>
      <c r="L58" s="39"/>
      <c r="M58" s="39"/>
      <c r="N58" s="39"/>
    </row>
    <row r="59" spans="1:29" x14ac:dyDescent="0.25">
      <c r="K59" s="39"/>
      <c r="L59" s="39"/>
      <c r="M59" s="39"/>
      <c r="N59" s="39"/>
    </row>
    <row r="60" spans="1:29" x14ac:dyDescent="0.25">
      <c r="K60" s="39"/>
      <c r="L60" s="39"/>
      <c r="M60" s="39"/>
      <c r="N60" s="39"/>
    </row>
    <row r="61" spans="1:29" x14ac:dyDescent="0.25">
      <c r="K61" s="39"/>
      <c r="L61" s="39"/>
      <c r="M61" s="39"/>
      <c r="N61" s="39"/>
    </row>
    <row r="62" spans="1:29" x14ac:dyDescent="0.25">
      <c r="K62" s="39"/>
      <c r="L62" s="39"/>
      <c r="M62" s="39"/>
      <c r="N62" s="39"/>
    </row>
    <row r="63" spans="1:29" x14ac:dyDescent="0.25">
      <c r="K63" s="39"/>
      <c r="L63" s="39"/>
      <c r="M63" s="39"/>
      <c r="N63" s="39"/>
    </row>
    <row r="64" spans="1:29" x14ac:dyDescent="0.25">
      <c r="K64" s="39"/>
      <c r="L64" s="39"/>
      <c r="M64" s="39"/>
      <c r="N64" s="39"/>
    </row>
    <row r="65" spans="11:26" x14ac:dyDescent="0.25">
      <c r="K65" s="39"/>
      <c r="L65" s="39"/>
      <c r="M65" s="39"/>
      <c r="N65" s="39"/>
    </row>
    <row r="66" spans="11:26" x14ac:dyDescent="0.25">
      <c r="K66" s="39"/>
      <c r="L66" s="39"/>
      <c r="M66" s="39"/>
      <c r="N66" s="39"/>
    </row>
    <row r="67" spans="11:26" x14ac:dyDescent="0.25">
      <c r="K67" s="39"/>
      <c r="L67" s="39"/>
      <c r="M67" s="39"/>
      <c r="N67" s="39"/>
    </row>
    <row r="68" spans="11:26" x14ac:dyDescent="0.25">
      <c r="K68" s="39"/>
      <c r="L68" s="39"/>
      <c r="M68" s="39"/>
      <c r="N68" s="39"/>
      <c r="Z68" s="38"/>
    </row>
    <row r="69" spans="11:26" x14ac:dyDescent="0.25">
      <c r="K69" s="39"/>
      <c r="L69" s="39"/>
      <c r="M69" s="39"/>
      <c r="N69" s="39"/>
    </row>
    <row r="70" spans="11:26" x14ac:dyDescent="0.25">
      <c r="K70" s="39"/>
      <c r="L70" s="39"/>
      <c r="M70" s="39"/>
      <c r="N70" s="39"/>
    </row>
    <row r="71" spans="11:26" x14ac:dyDescent="0.25">
      <c r="K71" s="39"/>
      <c r="L71" s="39"/>
      <c r="M71" s="39"/>
      <c r="N71" s="39"/>
    </row>
    <row r="72" spans="11:26" x14ac:dyDescent="0.25">
      <c r="K72" s="39"/>
      <c r="L72" s="39"/>
      <c r="M72" s="39"/>
      <c r="N72" s="39"/>
    </row>
    <row r="73" spans="11:26" x14ac:dyDescent="0.25">
      <c r="K73" s="39"/>
      <c r="L73" s="39"/>
      <c r="M73" s="39"/>
      <c r="N73" s="39"/>
    </row>
    <row r="74" spans="11:26" x14ac:dyDescent="0.25">
      <c r="K74" s="39"/>
      <c r="L74" s="39"/>
      <c r="M74" s="39"/>
      <c r="N74" s="39"/>
    </row>
    <row r="75" spans="11:26" x14ac:dyDescent="0.25">
      <c r="K75" s="39"/>
      <c r="L75" s="39"/>
      <c r="M75" s="39"/>
      <c r="N75" s="39"/>
    </row>
    <row r="76" spans="11:26" x14ac:dyDescent="0.25">
      <c r="K76" s="39"/>
      <c r="L76" s="39"/>
      <c r="M76" s="39"/>
      <c r="N76" s="39"/>
    </row>
    <row r="77" spans="11:26" x14ac:dyDescent="0.25">
      <c r="K77" s="39"/>
      <c r="L77" s="39"/>
      <c r="M77" s="39"/>
      <c r="N77" s="39"/>
    </row>
    <row r="78" spans="11:26" x14ac:dyDescent="0.25">
      <c r="K78" s="39"/>
      <c r="L78" s="39"/>
      <c r="M78" s="39"/>
      <c r="N78" s="39"/>
    </row>
    <row r="79" spans="11:26" x14ac:dyDescent="0.25">
      <c r="K79" s="39"/>
      <c r="L79" s="39"/>
      <c r="M79" s="39"/>
      <c r="N79" s="39"/>
    </row>
    <row r="80" spans="11:26" x14ac:dyDescent="0.25">
      <c r="K80" s="39"/>
      <c r="L80" s="39"/>
      <c r="M80" s="39"/>
      <c r="N80" s="39"/>
    </row>
    <row r="81" spans="11:26" x14ac:dyDescent="0.25">
      <c r="K81" s="39"/>
      <c r="L81" s="39"/>
      <c r="M81" s="39"/>
      <c r="N81" s="39"/>
      <c r="Z81" s="38"/>
    </row>
    <row r="82" spans="11:26" x14ac:dyDescent="0.25">
      <c r="K82" s="39"/>
      <c r="L82" s="39"/>
      <c r="M82" s="39"/>
      <c r="N82" s="39"/>
    </row>
    <row r="83" spans="11:26" x14ac:dyDescent="0.25">
      <c r="K83" s="39"/>
      <c r="L83" s="39"/>
      <c r="M83" s="39"/>
      <c r="N83" s="39"/>
    </row>
    <row r="84" spans="11:26" x14ac:dyDescent="0.25">
      <c r="K84" s="39"/>
      <c r="L84" s="39"/>
      <c r="M84" s="39"/>
      <c r="N84" s="39"/>
    </row>
    <row r="85" spans="11:26" x14ac:dyDescent="0.25">
      <c r="K85" s="39"/>
      <c r="L85" s="39"/>
      <c r="M85" s="39"/>
      <c r="N85" s="39"/>
    </row>
    <row r="86" spans="11:26" x14ac:dyDescent="0.25">
      <c r="K86" s="39"/>
      <c r="L86" s="39"/>
      <c r="M86" s="39"/>
      <c r="N86" s="39"/>
    </row>
    <row r="87" spans="11:26" x14ac:dyDescent="0.25">
      <c r="K87" s="39"/>
      <c r="L87" s="39"/>
      <c r="M87" s="39"/>
      <c r="N87" s="39"/>
    </row>
    <row r="88" spans="11:26" x14ac:dyDescent="0.25">
      <c r="K88" s="39"/>
      <c r="L88" s="39"/>
      <c r="M88" s="39"/>
      <c r="N88" s="39"/>
    </row>
    <row r="89" spans="11:26" x14ac:dyDescent="0.25">
      <c r="K89" s="39"/>
      <c r="L89" s="39"/>
      <c r="M89" s="39"/>
      <c r="N89" s="39"/>
    </row>
    <row r="90" spans="11:26" x14ac:dyDescent="0.25">
      <c r="K90" s="39"/>
      <c r="L90" s="39"/>
      <c r="M90" s="39"/>
      <c r="N90" s="39"/>
    </row>
    <row r="91" spans="11:26" x14ac:dyDescent="0.25">
      <c r="K91" s="39"/>
      <c r="L91" s="39"/>
      <c r="M91" s="39"/>
      <c r="N91" s="39"/>
    </row>
    <row r="92" spans="11:26" x14ac:dyDescent="0.25">
      <c r="K92" s="39"/>
      <c r="L92" s="39"/>
      <c r="M92" s="39"/>
      <c r="N92" s="39"/>
    </row>
    <row r="93" spans="11:26" x14ac:dyDescent="0.25">
      <c r="K93" s="39"/>
      <c r="L93" s="39"/>
      <c r="M93" s="39"/>
      <c r="N93" s="39"/>
    </row>
    <row r="94" spans="11:26" x14ac:dyDescent="0.25">
      <c r="K94" s="39"/>
      <c r="L94" s="39"/>
      <c r="M94" s="39"/>
      <c r="N94" s="39"/>
      <c r="Z94" s="38"/>
    </row>
    <row r="95" spans="11:26" x14ac:dyDescent="0.25">
      <c r="K95" s="39"/>
      <c r="L95" s="39"/>
      <c r="M95" s="39"/>
      <c r="N95" s="39"/>
    </row>
    <row r="96" spans="11:26" x14ac:dyDescent="0.25">
      <c r="K96" s="39"/>
      <c r="L96" s="39"/>
      <c r="M96" s="39"/>
      <c r="N96" s="39"/>
    </row>
    <row r="97" spans="11:26" x14ac:dyDescent="0.25">
      <c r="K97" s="39"/>
      <c r="L97" s="39"/>
      <c r="M97" s="39"/>
      <c r="N97" s="39"/>
    </row>
    <row r="98" spans="11:26" x14ac:dyDescent="0.25">
      <c r="K98" s="39"/>
      <c r="L98" s="39"/>
      <c r="M98" s="39"/>
      <c r="N98" s="39"/>
    </row>
    <row r="99" spans="11:26" x14ac:dyDescent="0.25">
      <c r="K99" s="39"/>
      <c r="L99" s="39"/>
      <c r="M99" s="39"/>
      <c r="N99" s="39"/>
    </row>
    <row r="100" spans="11:26" x14ac:dyDescent="0.25">
      <c r="K100" s="39"/>
      <c r="L100" s="39"/>
      <c r="M100" s="39"/>
      <c r="N100" s="39"/>
    </row>
    <row r="101" spans="11:26" x14ac:dyDescent="0.25">
      <c r="K101" s="39"/>
      <c r="L101" s="39"/>
      <c r="M101" s="39"/>
      <c r="N101" s="39"/>
    </row>
    <row r="102" spans="11:26" x14ac:dyDescent="0.25">
      <c r="K102" s="39"/>
      <c r="L102" s="39"/>
      <c r="M102" s="39"/>
      <c r="N102" s="39"/>
    </row>
    <row r="103" spans="11:26" x14ac:dyDescent="0.25">
      <c r="K103" s="39"/>
      <c r="L103" s="39"/>
      <c r="M103" s="39"/>
      <c r="N103" s="39"/>
    </row>
    <row r="104" spans="11:26" x14ac:dyDescent="0.25">
      <c r="K104" s="39"/>
      <c r="L104" s="39"/>
      <c r="M104" s="39"/>
      <c r="N104" s="39"/>
    </row>
    <row r="105" spans="11:26" x14ac:dyDescent="0.25">
      <c r="K105" s="39"/>
      <c r="L105" s="39"/>
      <c r="M105" s="39"/>
      <c r="N105" s="39"/>
    </row>
    <row r="106" spans="11:26" x14ac:dyDescent="0.25">
      <c r="K106" s="39"/>
      <c r="L106" s="39"/>
      <c r="M106" s="39"/>
      <c r="N106" s="39"/>
    </row>
    <row r="107" spans="11:26" x14ac:dyDescent="0.25">
      <c r="K107" s="39"/>
      <c r="L107" s="39"/>
      <c r="M107" s="39"/>
      <c r="N107" s="39"/>
      <c r="Z107" s="38"/>
    </row>
    <row r="108" spans="11:26" x14ac:dyDescent="0.25">
      <c r="K108" s="39"/>
      <c r="L108" s="39"/>
    </row>
    <row r="109" spans="11:26" x14ac:dyDescent="0.25">
      <c r="K109" s="39"/>
      <c r="L109" s="39"/>
    </row>
    <row r="110" spans="11:26" x14ac:dyDescent="0.25">
      <c r="L110" s="39"/>
    </row>
    <row r="111" spans="11:26" x14ac:dyDescent="0.25">
      <c r="L111" s="39"/>
    </row>
    <row r="112" spans="11:26" x14ac:dyDescent="0.25">
      <c r="L112" s="39"/>
    </row>
    <row r="113" spans="12:12" x14ac:dyDescent="0.25">
      <c r="L113" s="39"/>
    </row>
    <row r="114" spans="12:12" x14ac:dyDescent="0.25">
      <c r="L114" s="39"/>
    </row>
    <row r="115" spans="12:12" x14ac:dyDescent="0.25">
      <c r="L115" s="39"/>
    </row>
    <row r="116" spans="12:12" x14ac:dyDescent="0.25">
      <c r="L116" s="39"/>
    </row>
    <row r="117" spans="12:12" x14ac:dyDescent="0.25">
      <c r="L117" s="39"/>
    </row>
    <row r="118" spans="12:12" x14ac:dyDescent="0.25">
      <c r="L118" s="39"/>
    </row>
    <row r="119" spans="12:12" x14ac:dyDescent="0.25">
      <c r="L119" s="39"/>
    </row>
    <row r="120" spans="12:12" x14ac:dyDescent="0.25">
      <c r="L120" s="39"/>
    </row>
    <row r="121" spans="12:12" x14ac:dyDescent="0.25">
      <c r="L121" s="39"/>
    </row>
    <row r="122" spans="12:12" x14ac:dyDescent="0.25">
      <c r="L122" s="39"/>
    </row>
  </sheetData>
  <dataConsolidate link="1"/>
  <dataValidations count="7">
    <dataValidation allowBlank="1" showInputMessage="1" showErrorMessage="1" sqref="AE13:AI19" xr:uid="{00000000-0002-0000-0500-000000000000}"/>
    <dataValidation type="list" allowBlank="1" showInputMessage="1" showErrorMessage="1" sqref="A2:C105" xr:uid="{00000000-0002-0000-0500-000001000000}">
      <formula1>"Program Director,Community Health Worker,Care Coordinator,Clinical Consultant"</formula1>
    </dataValidation>
    <dataValidation type="list" allowBlank="1" showInputMessage="1" showErrorMessage="1" sqref="F2:F15 O2:X15" xr:uid="{00000000-0002-0000-0500-000002000000}">
      <formula1>"Yes,No"</formula1>
    </dataValidation>
    <dataValidation type="list" allowBlank="1" showInputMessage="1" showErrorMessage="1" sqref="M28:M107 N3:N107" xr:uid="{00000000-0002-0000-0500-000003000000}">
      <formula1>"Spanish,Russian,Chinese,Tagalog,Vietnamese,Hmong,Mandarin,Arabic;"</formula1>
    </dataValidation>
    <dataValidation type="list" allowBlank="1" showInputMessage="1" showErrorMessage="1" sqref="K2:K109" xr:uid="{00000000-0002-0000-0500-000004000000}">
      <formula1>"White,Black/African-American,Asian,Native Hawaiian or Other Pacific Islander,Unspecified,Prefer not to share"</formula1>
    </dataValidation>
    <dataValidation type="list" allowBlank="1" showInputMessage="1" showErrorMessage="1" sqref="L2:L122" xr:uid="{00000000-0002-0000-0500-000005000000}">
      <formula1>"Not Hispanic/Latino/a,Hispanic/Latino/a,Ethnicity Unspecified,Prefer not to share"</formula1>
    </dataValidation>
    <dataValidation type="list" allowBlank="1" showInputMessage="1" showErrorMessage="1" sqref="M3:M27 M2:N2" xr:uid="{00000000-0002-0000-0500-000006000000}">
      <formula1>"Spanish,Russian,Chinese,Tagalog,Vietnamese,Hmong,Mandarin,Arabic,Other;"</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7000000}">
          <x14:formula1>
            <xm:f>'https://share.antheminc.com/Users/maryzav/Desktop/[Copy of HHP Capacity Template.xlsx]Table Values'!#REF!</xm:f>
          </x14:formula1>
          <xm:sqref>AE20:AG53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I122"/>
  <sheetViews>
    <sheetView zoomScaleNormal="100" workbookViewId="0">
      <selection activeCell="N2" sqref="N2"/>
    </sheetView>
  </sheetViews>
  <sheetFormatPr defaultColWidth="9.28515625" defaultRowHeight="15" x14ac:dyDescent="0.25"/>
  <cols>
    <col min="1" max="3" width="23.5703125" customWidth="1"/>
    <col min="4" max="24" width="17" customWidth="1"/>
    <col min="25" max="25" width="12.28515625" customWidth="1"/>
    <col min="26" max="26" width="13.28515625" customWidth="1"/>
    <col min="27" max="28" width="12.28515625" customWidth="1"/>
    <col min="29" max="29" width="12.28515625" style="13" customWidth="1"/>
    <col min="30" max="30" width="10.42578125" style="13" customWidth="1"/>
    <col min="31" max="32" width="9.7109375" style="15" bestFit="1" customWidth="1"/>
    <col min="33" max="33" width="10.7109375" style="15" bestFit="1" customWidth="1"/>
    <col min="34" max="35" width="9.7109375" style="15" bestFit="1" customWidth="1"/>
  </cols>
  <sheetData>
    <row r="1" spans="1:35" s="12" customFormat="1" ht="36" customHeight="1" x14ac:dyDescent="0.25">
      <c r="A1" s="46" t="s">
        <v>48</v>
      </c>
      <c r="B1" s="46" t="s">
        <v>49</v>
      </c>
      <c r="C1" s="46" t="s">
        <v>50</v>
      </c>
      <c r="D1" s="42" t="s">
        <v>51</v>
      </c>
      <c r="E1" s="42" t="s">
        <v>52</v>
      </c>
      <c r="F1" s="42" t="s">
        <v>53</v>
      </c>
      <c r="G1" s="42" t="s">
        <v>34</v>
      </c>
      <c r="H1" s="43" t="s">
        <v>54</v>
      </c>
      <c r="I1" s="43" t="s">
        <v>55</v>
      </c>
      <c r="J1" s="43" t="s">
        <v>56</v>
      </c>
      <c r="K1" s="47" t="s">
        <v>57</v>
      </c>
      <c r="L1" s="47" t="s">
        <v>58</v>
      </c>
      <c r="M1" s="45" t="s">
        <v>59</v>
      </c>
      <c r="N1" s="45" t="s">
        <v>44</v>
      </c>
      <c r="O1" s="45" t="s">
        <v>60</v>
      </c>
      <c r="P1" s="48" t="s">
        <v>61</v>
      </c>
      <c r="Q1" s="44" t="s">
        <v>62</v>
      </c>
      <c r="R1" s="44" t="s">
        <v>63</v>
      </c>
      <c r="S1" s="44" t="s">
        <v>64</v>
      </c>
      <c r="T1" s="44" t="s">
        <v>65</v>
      </c>
      <c r="U1" s="44" t="s">
        <v>66</v>
      </c>
      <c r="V1" s="44" t="s">
        <v>67</v>
      </c>
      <c r="W1" s="44" t="s">
        <v>68</v>
      </c>
      <c r="X1" s="44" t="s">
        <v>69</v>
      </c>
      <c r="Y1" s="49" t="s">
        <v>70</v>
      </c>
      <c r="Z1" s="50" t="s">
        <v>71</v>
      </c>
      <c r="AA1" s="50" t="s">
        <v>72</v>
      </c>
      <c r="AB1" s="50" t="s">
        <v>73</v>
      </c>
      <c r="AC1" s="50" t="s">
        <v>74</v>
      </c>
    </row>
    <row r="2" spans="1:35" x14ac:dyDescent="0.25">
      <c r="A2" t="s">
        <v>75</v>
      </c>
      <c r="D2" t="s">
        <v>76</v>
      </c>
      <c r="E2" t="s">
        <v>77</v>
      </c>
      <c r="F2" t="s">
        <v>47</v>
      </c>
      <c r="H2" t="s">
        <v>78</v>
      </c>
      <c r="I2" s="16" t="s">
        <v>79</v>
      </c>
      <c r="J2">
        <v>95814</v>
      </c>
      <c r="K2" s="39"/>
      <c r="L2" s="39"/>
      <c r="M2" s="39"/>
      <c r="N2" s="39"/>
      <c r="O2" s="39"/>
      <c r="P2" s="39"/>
      <c r="Q2" s="39"/>
      <c r="R2" s="39"/>
      <c r="S2" s="39"/>
      <c r="T2" s="39"/>
      <c r="U2" s="39"/>
      <c r="V2" s="39"/>
      <c r="W2" s="39"/>
      <c r="X2" s="39"/>
      <c r="Y2" s="33"/>
      <c r="Z2" s="23"/>
      <c r="AA2" s="23"/>
      <c r="AB2" s="23"/>
      <c r="AC2" s="23"/>
      <c r="AD2"/>
      <c r="AE2"/>
      <c r="AF2"/>
      <c r="AG2"/>
      <c r="AH2"/>
      <c r="AI2"/>
    </row>
    <row r="3" spans="1:35" x14ac:dyDescent="0.25">
      <c r="A3" t="s">
        <v>80</v>
      </c>
      <c r="D3" t="s">
        <v>76</v>
      </c>
      <c r="E3" t="s">
        <v>77</v>
      </c>
      <c r="F3" t="s">
        <v>81</v>
      </c>
      <c r="H3" t="s">
        <v>78</v>
      </c>
      <c r="I3" s="16" t="s">
        <v>79</v>
      </c>
      <c r="J3">
        <v>95814</v>
      </c>
      <c r="K3" s="39"/>
      <c r="L3" s="39"/>
      <c r="M3" s="39"/>
      <c r="N3" s="39"/>
      <c r="O3" s="39"/>
      <c r="P3" s="39"/>
      <c r="Q3" s="39"/>
      <c r="R3" s="39"/>
      <c r="S3" s="39"/>
      <c r="T3" s="39"/>
      <c r="U3" s="39"/>
      <c r="V3" s="39"/>
      <c r="W3" s="39"/>
      <c r="X3" s="39"/>
      <c r="Y3" s="33"/>
      <c r="Z3" s="23"/>
      <c r="AA3" s="23"/>
      <c r="AB3" s="23"/>
      <c r="AC3" s="23"/>
      <c r="AD3"/>
      <c r="AE3"/>
      <c r="AF3"/>
      <c r="AG3"/>
      <c r="AH3"/>
      <c r="AI3"/>
    </row>
    <row r="4" spans="1:35" x14ac:dyDescent="0.25">
      <c r="A4" t="s">
        <v>82</v>
      </c>
      <c r="D4" t="s">
        <v>76</v>
      </c>
      <c r="E4" t="s">
        <v>77</v>
      </c>
      <c r="F4" t="s">
        <v>81</v>
      </c>
      <c r="H4" t="s">
        <v>78</v>
      </c>
      <c r="I4" s="16" t="s">
        <v>79</v>
      </c>
      <c r="J4">
        <v>95814</v>
      </c>
      <c r="K4" s="39"/>
      <c r="L4" s="39"/>
      <c r="M4" s="39"/>
      <c r="N4" s="39"/>
      <c r="O4" s="39"/>
      <c r="P4" s="39"/>
      <c r="Q4" s="39"/>
      <c r="R4" s="39"/>
      <c r="S4" s="39" t="s">
        <v>47</v>
      </c>
      <c r="T4" s="39"/>
      <c r="U4" s="39"/>
      <c r="V4" s="39"/>
      <c r="W4" s="39"/>
      <c r="X4" s="39"/>
      <c r="Y4" s="23">
        <v>10.5</v>
      </c>
      <c r="Z4" s="23">
        <v>15</v>
      </c>
      <c r="AA4" s="23">
        <v>20</v>
      </c>
      <c r="AB4" s="23">
        <v>25</v>
      </c>
      <c r="AC4" s="23">
        <v>30</v>
      </c>
      <c r="AD4"/>
      <c r="AE4"/>
      <c r="AF4"/>
      <c r="AG4"/>
      <c r="AH4"/>
      <c r="AI4"/>
    </row>
    <row r="5" spans="1:35" x14ac:dyDescent="0.25">
      <c r="A5" t="s">
        <v>83</v>
      </c>
      <c r="D5" t="s">
        <v>76</v>
      </c>
      <c r="E5" t="s">
        <v>77</v>
      </c>
      <c r="F5" t="s">
        <v>81</v>
      </c>
      <c r="H5" t="s">
        <v>84</v>
      </c>
      <c r="I5" s="16" t="s">
        <v>79</v>
      </c>
      <c r="J5">
        <v>95815</v>
      </c>
      <c r="K5" s="39"/>
      <c r="L5" s="39"/>
      <c r="M5" s="39"/>
      <c r="N5" s="39"/>
      <c r="O5" s="39"/>
      <c r="P5" s="39"/>
      <c r="Q5" s="39"/>
      <c r="R5" s="39"/>
      <c r="S5" s="39" t="s">
        <v>47</v>
      </c>
      <c r="T5" s="39"/>
      <c r="U5" s="39"/>
      <c r="V5" s="39"/>
      <c r="W5" s="39"/>
      <c r="X5" s="39"/>
      <c r="Y5" s="23">
        <v>5</v>
      </c>
      <c r="Z5" s="23">
        <v>10</v>
      </c>
      <c r="AA5" s="23">
        <v>15</v>
      </c>
      <c r="AB5" s="23">
        <v>20</v>
      </c>
      <c r="AC5" s="23">
        <v>25</v>
      </c>
      <c r="AD5"/>
      <c r="AE5"/>
      <c r="AF5"/>
      <c r="AG5"/>
      <c r="AH5"/>
      <c r="AI5"/>
    </row>
    <row r="6" spans="1:35" x14ac:dyDescent="0.25">
      <c r="D6" s="24" t="s">
        <v>85</v>
      </c>
      <c r="K6" s="39"/>
      <c r="L6" s="39"/>
      <c r="M6" s="39"/>
      <c r="N6" s="39"/>
      <c r="O6" s="39"/>
      <c r="P6" s="39"/>
      <c r="Q6" s="39"/>
      <c r="R6" s="39"/>
      <c r="S6" s="39"/>
      <c r="T6" s="39"/>
      <c r="U6" s="39"/>
      <c r="V6" s="39"/>
      <c r="W6" s="39"/>
      <c r="X6" s="39"/>
      <c r="Y6" s="23"/>
      <c r="Z6" s="23"/>
      <c r="AA6" s="23"/>
      <c r="AB6" s="23"/>
      <c r="AC6" s="23"/>
      <c r="AD6"/>
      <c r="AE6"/>
      <c r="AF6"/>
      <c r="AG6"/>
      <c r="AH6"/>
      <c r="AI6"/>
    </row>
    <row r="7" spans="1:35" x14ac:dyDescent="0.25">
      <c r="A7" t="s">
        <v>75</v>
      </c>
      <c r="D7" t="s">
        <v>76</v>
      </c>
      <c r="E7" t="s">
        <v>77</v>
      </c>
      <c r="F7" t="s">
        <v>47</v>
      </c>
      <c r="H7" t="s">
        <v>78</v>
      </c>
      <c r="I7" s="16" t="s">
        <v>79</v>
      </c>
      <c r="J7">
        <v>95814</v>
      </c>
      <c r="K7" s="39"/>
      <c r="L7" s="39"/>
      <c r="M7" s="39"/>
      <c r="N7" s="39"/>
      <c r="O7" s="39"/>
      <c r="P7" s="39"/>
      <c r="Q7" s="39"/>
      <c r="R7" s="39"/>
      <c r="S7" s="39"/>
      <c r="T7" s="39"/>
      <c r="U7" s="39"/>
      <c r="V7" s="39"/>
      <c r="W7" s="39"/>
      <c r="X7" s="39"/>
      <c r="Y7" s="33"/>
      <c r="Z7" s="23"/>
      <c r="AA7" s="23"/>
      <c r="AB7" s="23"/>
      <c r="AC7" s="23"/>
      <c r="AD7"/>
      <c r="AE7"/>
      <c r="AF7"/>
      <c r="AG7"/>
      <c r="AH7"/>
      <c r="AI7"/>
    </row>
    <row r="8" spans="1:35" x14ac:dyDescent="0.25">
      <c r="A8" t="s">
        <v>80</v>
      </c>
      <c r="D8" t="s">
        <v>76</v>
      </c>
      <c r="E8" t="s">
        <v>77</v>
      </c>
      <c r="F8" t="s">
        <v>81</v>
      </c>
      <c r="H8" t="s">
        <v>78</v>
      </c>
      <c r="I8" s="16" t="s">
        <v>79</v>
      </c>
      <c r="J8">
        <v>95814</v>
      </c>
      <c r="K8" s="39"/>
      <c r="L8" s="39"/>
      <c r="M8" s="39"/>
      <c r="N8" s="39"/>
      <c r="O8" s="39"/>
      <c r="P8" s="39"/>
      <c r="Q8" s="39"/>
      <c r="R8" s="39"/>
      <c r="S8" s="39"/>
      <c r="T8" s="39"/>
      <c r="U8" s="39"/>
      <c r="V8" s="39"/>
      <c r="W8" s="39"/>
      <c r="X8" s="39"/>
      <c r="Y8" s="33"/>
      <c r="Z8" s="23"/>
      <c r="AA8" s="23"/>
      <c r="AB8" s="23"/>
      <c r="AC8" s="23"/>
      <c r="AD8"/>
      <c r="AE8"/>
      <c r="AF8"/>
      <c r="AG8"/>
      <c r="AH8"/>
      <c r="AI8"/>
    </row>
    <row r="9" spans="1:35" x14ac:dyDescent="0.25">
      <c r="A9" t="s">
        <v>82</v>
      </c>
      <c r="D9" t="s">
        <v>76</v>
      </c>
      <c r="E9" t="s">
        <v>77</v>
      </c>
      <c r="F9" t="s">
        <v>47</v>
      </c>
      <c r="H9" t="s">
        <v>78</v>
      </c>
      <c r="I9" s="16" t="s">
        <v>79</v>
      </c>
      <c r="J9">
        <v>95814</v>
      </c>
      <c r="K9" s="39"/>
      <c r="L9" s="39"/>
      <c r="M9" s="39"/>
      <c r="N9" s="39"/>
      <c r="O9" s="39"/>
      <c r="P9" s="39"/>
      <c r="Q9" s="39"/>
      <c r="R9" s="39"/>
      <c r="S9" s="39"/>
      <c r="T9" s="39"/>
      <c r="U9" s="39" t="s">
        <v>47</v>
      </c>
      <c r="V9" s="39"/>
      <c r="W9" s="39"/>
      <c r="X9" s="39"/>
      <c r="Y9" s="23">
        <v>10.5</v>
      </c>
      <c r="Z9" s="23">
        <v>15</v>
      </c>
      <c r="AA9" s="23">
        <v>20</v>
      </c>
      <c r="AB9" s="23">
        <v>25</v>
      </c>
      <c r="AC9" s="23">
        <v>30</v>
      </c>
      <c r="AD9"/>
      <c r="AE9"/>
      <c r="AF9"/>
      <c r="AG9"/>
      <c r="AH9"/>
      <c r="AI9"/>
    </row>
    <row r="10" spans="1:35" x14ac:dyDescent="0.25">
      <c r="A10" t="s">
        <v>83</v>
      </c>
      <c r="D10" t="s">
        <v>76</v>
      </c>
      <c r="E10" t="s">
        <v>77</v>
      </c>
      <c r="F10" t="s">
        <v>47</v>
      </c>
      <c r="H10" t="s">
        <v>84</v>
      </c>
      <c r="I10" s="16" t="s">
        <v>79</v>
      </c>
      <c r="J10">
        <v>95815</v>
      </c>
      <c r="K10" s="39"/>
      <c r="L10" s="39"/>
      <c r="M10" s="39"/>
      <c r="N10" s="39"/>
      <c r="O10" s="39"/>
      <c r="P10" s="39"/>
      <c r="Q10" s="39"/>
      <c r="R10" s="39"/>
      <c r="S10" s="39"/>
      <c r="T10" s="39"/>
      <c r="U10" s="39"/>
      <c r="V10" s="39" t="s">
        <v>47</v>
      </c>
      <c r="W10" s="39"/>
      <c r="X10" s="39"/>
      <c r="Y10" s="23">
        <v>5</v>
      </c>
      <c r="Z10" s="23">
        <v>10</v>
      </c>
      <c r="AA10" s="23">
        <v>15</v>
      </c>
      <c r="AB10" s="23">
        <v>20</v>
      </c>
      <c r="AC10" s="23">
        <v>25</v>
      </c>
      <c r="AD10"/>
      <c r="AE10"/>
      <c r="AF10"/>
      <c r="AG10"/>
      <c r="AH10"/>
      <c r="AI10"/>
    </row>
    <row r="11" spans="1:35" x14ac:dyDescent="0.25">
      <c r="D11" s="24" t="s">
        <v>86</v>
      </c>
      <c r="K11" s="39"/>
      <c r="L11" s="39"/>
      <c r="M11" s="39"/>
      <c r="N11" s="39"/>
      <c r="O11" s="39"/>
      <c r="P11" s="39"/>
      <c r="Q11" s="39"/>
      <c r="R11" s="39"/>
      <c r="S11" s="39"/>
      <c r="T11" s="39"/>
      <c r="U11" s="39"/>
      <c r="V11" s="39"/>
      <c r="W11" s="39"/>
      <c r="X11" s="39"/>
      <c r="Y11" s="23"/>
      <c r="Z11" s="23"/>
      <c r="AA11" s="23"/>
      <c r="AB11" s="23"/>
      <c r="AC11" s="23"/>
      <c r="AD11"/>
      <c r="AE11"/>
      <c r="AF11"/>
      <c r="AG11"/>
      <c r="AH11"/>
      <c r="AI11"/>
    </row>
    <row r="12" spans="1:35" x14ac:dyDescent="0.25">
      <c r="A12" t="s">
        <v>75</v>
      </c>
      <c r="D12" t="s">
        <v>76</v>
      </c>
      <c r="E12" t="s">
        <v>77</v>
      </c>
      <c r="F12" t="s">
        <v>47</v>
      </c>
      <c r="H12" t="s">
        <v>78</v>
      </c>
      <c r="I12" s="16" t="s">
        <v>79</v>
      </c>
      <c r="J12">
        <v>95814</v>
      </c>
      <c r="K12" s="39"/>
      <c r="L12" s="39"/>
      <c r="M12" s="39"/>
      <c r="N12" s="39"/>
      <c r="O12" s="39"/>
      <c r="P12" s="39"/>
      <c r="Q12" s="39"/>
      <c r="R12" s="39"/>
      <c r="S12" s="39"/>
      <c r="T12" s="39"/>
      <c r="U12" s="39"/>
      <c r="V12" s="39"/>
      <c r="W12" s="39"/>
      <c r="X12" s="39"/>
      <c r="Y12" s="33"/>
      <c r="Z12" s="23"/>
      <c r="AA12" s="23"/>
      <c r="AB12" s="23"/>
      <c r="AC12" s="23"/>
      <c r="AD12"/>
      <c r="AE12"/>
      <c r="AF12"/>
      <c r="AG12"/>
      <c r="AH12"/>
      <c r="AI12"/>
    </row>
    <row r="13" spans="1:35" x14ac:dyDescent="0.25">
      <c r="A13" t="s">
        <v>80</v>
      </c>
      <c r="D13" t="s">
        <v>76</v>
      </c>
      <c r="E13" t="s">
        <v>77</v>
      </c>
      <c r="F13" t="s">
        <v>81</v>
      </c>
      <c r="H13" t="s">
        <v>78</v>
      </c>
      <c r="I13" s="16" t="s">
        <v>79</v>
      </c>
      <c r="J13">
        <v>95814</v>
      </c>
      <c r="K13" s="39"/>
      <c r="L13" s="39"/>
      <c r="M13" s="39"/>
      <c r="N13" s="39"/>
      <c r="O13" s="39"/>
      <c r="P13" s="39"/>
      <c r="Q13" s="39"/>
      <c r="R13" s="39"/>
      <c r="S13" s="39"/>
      <c r="T13" s="39"/>
      <c r="U13" s="39"/>
      <c r="V13" s="39"/>
      <c r="W13" s="39"/>
      <c r="X13" s="39"/>
      <c r="Y13" s="33"/>
      <c r="Z13" s="23"/>
      <c r="AA13" s="23"/>
      <c r="AB13" s="23"/>
      <c r="AC13" s="23"/>
    </row>
    <row r="14" spans="1:35" x14ac:dyDescent="0.25">
      <c r="A14" t="s">
        <v>82</v>
      </c>
      <c r="D14" t="s">
        <v>76</v>
      </c>
      <c r="E14" t="s">
        <v>77</v>
      </c>
      <c r="F14" t="s">
        <v>81</v>
      </c>
      <c r="H14" t="s">
        <v>78</v>
      </c>
      <c r="I14" s="16" t="s">
        <v>79</v>
      </c>
      <c r="J14">
        <v>95814</v>
      </c>
      <c r="K14" s="39"/>
      <c r="L14" s="39"/>
      <c r="M14" s="39"/>
      <c r="N14" s="39"/>
      <c r="O14" s="39"/>
      <c r="P14" s="39"/>
      <c r="Q14" s="39"/>
      <c r="R14" s="39"/>
      <c r="S14" s="39"/>
      <c r="T14" s="39"/>
      <c r="U14" s="39"/>
      <c r="V14" s="39"/>
      <c r="W14" s="39" t="s">
        <v>47</v>
      </c>
      <c r="X14" s="39"/>
      <c r="Y14" s="23">
        <v>10.5</v>
      </c>
      <c r="Z14" s="23">
        <v>15</v>
      </c>
      <c r="AA14" s="23">
        <v>20</v>
      </c>
      <c r="AB14" s="23">
        <v>25</v>
      </c>
      <c r="AC14" s="23">
        <v>30</v>
      </c>
    </row>
    <row r="15" spans="1:35" x14ac:dyDescent="0.25">
      <c r="A15" t="s">
        <v>83</v>
      </c>
      <c r="D15" t="s">
        <v>76</v>
      </c>
      <c r="E15" t="s">
        <v>77</v>
      </c>
      <c r="F15" t="s">
        <v>81</v>
      </c>
      <c r="H15" t="s">
        <v>84</v>
      </c>
      <c r="I15" s="16" t="s">
        <v>79</v>
      </c>
      <c r="J15">
        <v>95815</v>
      </c>
      <c r="K15" s="39"/>
      <c r="L15" s="39"/>
      <c r="M15" s="39"/>
      <c r="N15" s="39"/>
      <c r="O15" s="39"/>
      <c r="P15" s="39"/>
      <c r="Q15" s="39"/>
      <c r="R15" s="39"/>
      <c r="S15" s="39"/>
      <c r="T15" s="39" t="s">
        <v>47</v>
      </c>
      <c r="U15" s="39"/>
      <c r="V15" s="39"/>
      <c r="W15" s="39"/>
      <c r="X15" s="39"/>
      <c r="Y15" s="23">
        <v>5</v>
      </c>
      <c r="Z15" s="23">
        <v>10</v>
      </c>
      <c r="AA15" s="23">
        <v>15</v>
      </c>
      <c r="AB15" s="23">
        <v>20</v>
      </c>
      <c r="AC15" s="23">
        <v>25</v>
      </c>
    </row>
    <row r="16" spans="1:35" x14ac:dyDescent="0.25">
      <c r="K16" s="39"/>
      <c r="L16" s="39"/>
      <c r="M16" s="39"/>
      <c r="N16" s="39"/>
      <c r="O16" s="39"/>
      <c r="P16" s="39"/>
      <c r="Q16" s="39"/>
      <c r="R16" s="39"/>
      <c r="S16" s="39"/>
      <c r="T16" s="39"/>
      <c r="U16" s="39"/>
      <c r="V16" s="39"/>
      <c r="W16" s="39"/>
      <c r="X16" s="39"/>
      <c r="Y16" s="22"/>
      <c r="Z16" s="22"/>
      <c r="AA16" s="22"/>
      <c r="AB16" s="22"/>
      <c r="AC16" s="22"/>
    </row>
    <row r="17" spans="11:29" x14ac:dyDescent="0.25">
      <c r="K17" s="39"/>
      <c r="L17" s="39"/>
      <c r="M17" s="39"/>
      <c r="N17" s="39"/>
      <c r="O17" s="39"/>
      <c r="P17" s="39"/>
      <c r="Q17" s="39"/>
      <c r="R17" s="39"/>
      <c r="S17" s="39"/>
      <c r="T17" s="39"/>
      <c r="U17" s="39"/>
      <c r="V17" s="39"/>
      <c r="W17" s="39"/>
      <c r="X17" s="39"/>
      <c r="Y17" s="22"/>
      <c r="Z17" s="22"/>
      <c r="AA17" s="22"/>
      <c r="AB17" s="22"/>
      <c r="AC17" s="22"/>
    </row>
    <row r="18" spans="11:29" x14ac:dyDescent="0.25">
      <c r="K18" s="39"/>
      <c r="L18" s="39"/>
      <c r="M18" s="39"/>
      <c r="N18" s="39"/>
      <c r="O18" s="39"/>
      <c r="P18" s="39"/>
      <c r="Q18" s="39"/>
      <c r="R18" s="39"/>
      <c r="S18" s="39"/>
      <c r="T18" s="39"/>
      <c r="U18" s="39"/>
      <c r="V18" s="39"/>
      <c r="W18" s="39"/>
      <c r="X18" s="39"/>
      <c r="Y18" s="22"/>
      <c r="Z18" s="22"/>
      <c r="AA18" s="22"/>
      <c r="AB18" s="22"/>
      <c r="AC18" s="22"/>
    </row>
    <row r="19" spans="11:29" x14ac:dyDescent="0.25">
      <c r="K19" s="39"/>
      <c r="L19" s="39"/>
      <c r="M19" s="39"/>
      <c r="N19" s="39"/>
      <c r="O19" s="39"/>
      <c r="P19" s="39"/>
      <c r="Q19" s="39"/>
      <c r="R19" s="39"/>
      <c r="S19" s="39"/>
      <c r="T19" s="39"/>
      <c r="U19" s="39"/>
      <c r="V19" s="39"/>
      <c r="W19" s="39"/>
      <c r="X19" s="39"/>
      <c r="Y19" s="22"/>
      <c r="Z19" s="22"/>
      <c r="AA19" s="22"/>
      <c r="AB19" s="22"/>
      <c r="AC19" s="22"/>
    </row>
    <row r="20" spans="11:29" x14ac:dyDescent="0.25">
      <c r="K20" s="39"/>
      <c r="L20" s="39"/>
      <c r="M20" s="39"/>
      <c r="N20" s="39"/>
      <c r="O20" s="39"/>
      <c r="P20" s="39"/>
      <c r="Q20" s="39"/>
      <c r="R20" s="39"/>
      <c r="S20" s="39"/>
      <c r="T20" s="39"/>
      <c r="U20" s="39"/>
      <c r="V20" s="39"/>
      <c r="W20" s="39"/>
      <c r="X20" s="39"/>
      <c r="Y20" s="22"/>
      <c r="Z20" s="22"/>
      <c r="AA20" s="22"/>
      <c r="AB20" s="22"/>
      <c r="AC20" s="22"/>
    </row>
    <row r="21" spans="11:29" x14ac:dyDescent="0.25">
      <c r="K21" s="39"/>
      <c r="L21" s="39"/>
      <c r="M21" s="39"/>
      <c r="N21" s="39"/>
      <c r="O21" s="39"/>
      <c r="P21" s="39"/>
      <c r="Q21" s="39"/>
      <c r="R21" s="39"/>
      <c r="S21" s="39"/>
      <c r="T21" s="39"/>
      <c r="U21" s="39"/>
      <c r="V21" s="39"/>
      <c r="W21" s="39"/>
      <c r="X21" s="39"/>
      <c r="Y21" s="22"/>
      <c r="Z21" s="22"/>
      <c r="AA21" s="22"/>
      <c r="AB21" s="22"/>
      <c r="AC21" s="22"/>
    </row>
    <row r="22" spans="11:29" x14ac:dyDescent="0.25">
      <c r="K22" s="39"/>
      <c r="L22" s="39"/>
      <c r="M22" s="39"/>
      <c r="N22" s="39"/>
      <c r="O22" s="39"/>
      <c r="P22" s="39"/>
      <c r="Q22" s="39"/>
      <c r="R22" s="39"/>
      <c r="S22" s="39"/>
      <c r="T22" s="39"/>
      <c r="U22" s="39"/>
      <c r="V22" s="39"/>
      <c r="W22" s="39"/>
      <c r="X22" s="39"/>
      <c r="Y22" s="22"/>
      <c r="Z22" s="22"/>
      <c r="AA22" s="22"/>
      <c r="AB22" s="22"/>
      <c r="AC22" s="22"/>
    </row>
    <row r="23" spans="11:29" x14ac:dyDescent="0.25">
      <c r="K23" s="39"/>
      <c r="L23" s="39"/>
      <c r="M23" s="39"/>
      <c r="N23" s="39"/>
      <c r="O23" s="39"/>
      <c r="P23" s="39"/>
      <c r="Q23" s="39"/>
      <c r="R23" s="39"/>
      <c r="S23" s="39"/>
      <c r="T23" s="39"/>
      <c r="U23" s="39"/>
      <c r="V23" s="39"/>
      <c r="W23" s="39"/>
      <c r="X23" s="39"/>
    </row>
    <row r="24" spans="11:29" x14ac:dyDescent="0.25">
      <c r="K24" s="39"/>
      <c r="L24" s="39"/>
      <c r="M24" s="39"/>
      <c r="N24" s="39"/>
      <c r="O24" s="39"/>
      <c r="P24" s="39"/>
      <c r="Q24" s="39"/>
      <c r="R24" s="39"/>
      <c r="S24" s="39"/>
      <c r="T24" s="39"/>
      <c r="U24" s="39"/>
      <c r="V24" s="39"/>
      <c r="W24" s="39"/>
      <c r="X24" s="39"/>
    </row>
    <row r="25" spans="11:29" x14ac:dyDescent="0.25">
      <c r="K25" s="39"/>
      <c r="L25" s="39"/>
      <c r="M25" s="39"/>
      <c r="N25" s="39"/>
      <c r="O25" s="39"/>
      <c r="P25" s="39"/>
      <c r="Q25" s="39"/>
      <c r="R25" s="39"/>
      <c r="S25" s="39"/>
      <c r="T25" s="39"/>
      <c r="U25" s="39"/>
      <c r="V25" s="39"/>
      <c r="W25" s="39"/>
      <c r="X25" s="39"/>
    </row>
    <row r="26" spans="11:29" x14ac:dyDescent="0.25">
      <c r="K26" s="39"/>
      <c r="L26" s="39"/>
      <c r="M26" s="39"/>
      <c r="N26" s="39"/>
      <c r="O26" s="39"/>
      <c r="P26" s="39"/>
      <c r="Q26" s="39"/>
      <c r="R26" s="39"/>
      <c r="S26" s="39"/>
      <c r="T26" s="39"/>
      <c r="U26" s="39"/>
      <c r="V26" s="39"/>
      <c r="W26" s="39"/>
      <c r="X26" s="39"/>
    </row>
    <row r="27" spans="11:29" x14ac:dyDescent="0.25">
      <c r="K27" s="39"/>
      <c r="L27" s="39"/>
      <c r="M27" s="39"/>
      <c r="N27" s="39"/>
      <c r="O27" s="39"/>
      <c r="P27" s="39"/>
      <c r="Q27" s="39"/>
      <c r="R27" s="39"/>
      <c r="S27" s="39"/>
      <c r="T27" s="39"/>
      <c r="U27" s="39"/>
      <c r="V27" s="39"/>
      <c r="W27" s="39"/>
      <c r="X27" s="39"/>
    </row>
    <row r="28" spans="11:29" x14ac:dyDescent="0.25">
      <c r="K28" s="39"/>
      <c r="L28" s="39"/>
      <c r="M28" s="39"/>
      <c r="N28" s="39"/>
      <c r="O28" s="39"/>
      <c r="P28" s="39"/>
      <c r="Q28" s="39"/>
      <c r="R28" s="39"/>
      <c r="S28" s="39"/>
      <c r="T28" s="39"/>
      <c r="U28" s="39"/>
      <c r="V28" s="39"/>
      <c r="W28" s="39"/>
      <c r="X28" s="39"/>
    </row>
    <row r="29" spans="11:29" x14ac:dyDescent="0.25">
      <c r="K29" s="39"/>
      <c r="L29" s="39"/>
      <c r="M29" s="39"/>
      <c r="N29" s="39"/>
      <c r="O29" s="39"/>
      <c r="P29" s="39"/>
      <c r="Q29" s="39"/>
      <c r="R29" s="39"/>
      <c r="S29" s="39"/>
      <c r="T29" s="39"/>
      <c r="U29" s="39"/>
      <c r="V29" s="39"/>
      <c r="W29" s="39"/>
      <c r="X29" s="39"/>
    </row>
    <row r="30" spans="11:29" x14ac:dyDescent="0.25">
      <c r="K30" s="39"/>
      <c r="L30" s="39"/>
      <c r="M30" s="39"/>
      <c r="N30" s="39"/>
      <c r="O30" s="39"/>
      <c r="P30" s="39"/>
      <c r="Q30" s="39"/>
      <c r="R30" s="39"/>
      <c r="S30" s="39"/>
      <c r="T30" s="39"/>
      <c r="U30" s="39"/>
      <c r="V30" s="39"/>
      <c r="W30" s="39"/>
      <c r="X30" s="39"/>
    </row>
    <row r="31" spans="11:29" x14ac:dyDescent="0.25">
      <c r="K31" s="39"/>
      <c r="L31" s="39"/>
      <c r="M31" s="39"/>
      <c r="N31" s="39"/>
      <c r="O31" s="39"/>
      <c r="P31" s="39"/>
      <c r="Q31" s="39"/>
      <c r="R31" s="39"/>
      <c r="S31" s="39"/>
      <c r="T31" s="39"/>
      <c r="U31" s="39"/>
      <c r="V31" s="39"/>
      <c r="W31" s="39"/>
      <c r="X31" s="39"/>
    </row>
    <row r="32" spans="11:29" x14ac:dyDescent="0.25">
      <c r="K32" s="39"/>
      <c r="L32" s="39"/>
      <c r="M32" s="39"/>
      <c r="N32" s="39"/>
      <c r="O32" s="39"/>
      <c r="P32" s="39"/>
      <c r="Q32" s="39"/>
      <c r="R32" s="39"/>
      <c r="S32" s="39"/>
      <c r="T32" s="39"/>
      <c r="U32" s="39"/>
      <c r="V32" s="39"/>
      <c r="W32" s="39"/>
      <c r="X32" s="39"/>
    </row>
    <row r="33" spans="11:24" x14ac:dyDescent="0.25">
      <c r="K33" s="39"/>
      <c r="L33" s="39"/>
      <c r="M33" s="39"/>
      <c r="N33" s="39"/>
      <c r="O33" s="39"/>
      <c r="P33" s="39"/>
      <c r="Q33" s="39"/>
      <c r="R33" s="39"/>
      <c r="S33" s="39"/>
      <c r="T33" s="39"/>
      <c r="U33" s="39"/>
      <c r="V33" s="39"/>
      <c r="W33" s="39"/>
      <c r="X33" s="39"/>
    </row>
    <row r="34" spans="11:24" x14ac:dyDescent="0.25">
      <c r="K34" s="39"/>
      <c r="L34" s="39"/>
      <c r="M34" s="39"/>
      <c r="N34" s="39"/>
      <c r="O34" s="39"/>
      <c r="P34" s="39"/>
      <c r="Q34" s="39"/>
      <c r="R34" s="39"/>
      <c r="S34" s="39"/>
      <c r="T34" s="39"/>
      <c r="U34" s="39"/>
      <c r="V34" s="39"/>
      <c r="W34" s="39"/>
      <c r="X34" s="39"/>
    </row>
    <row r="35" spans="11:24" x14ac:dyDescent="0.25">
      <c r="K35" s="39"/>
      <c r="L35" s="39"/>
      <c r="M35" s="39"/>
      <c r="N35" s="39"/>
      <c r="O35" s="39"/>
      <c r="P35" s="39"/>
      <c r="Q35" s="39"/>
      <c r="R35" s="39"/>
      <c r="S35" s="39"/>
      <c r="T35" s="39"/>
      <c r="U35" s="39"/>
      <c r="V35" s="39"/>
      <c r="W35" s="39"/>
      <c r="X35" s="39"/>
    </row>
    <row r="36" spans="11:24" x14ac:dyDescent="0.25">
      <c r="K36" s="39"/>
      <c r="L36" s="39"/>
      <c r="M36" s="39"/>
      <c r="N36" s="39"/>
      <c r="O36" s="39"/>
      <c r="P36" s="39"/>
      <c r="Q36" s="39"/>
      <c r="R36" s="39"/>
      <c r="S36" s="39"/>
      <c r="T36" s="39"/>
      <c r="U36" s="39"/>
      <c r="V36" s="39"/>
      <c r="W36" s="39"/>
      <c r="X36" s="39"/>
    </row>
    <row r="37" spans="11:24" x14ac:dyDescent="0.25">
      <c r="K37" s="39"/>
      <c r="L37" s="39"/>
      <c r="M37" s="39"/>
      <c r="N37" s="39"/>
      <c r="O37" s="39"/>
      <c r="P37" s="39"/>
      <c r="Q37" s="39"/>
      <c r="R37" s="39"/>
      <c r="S37" s="39"/>
      <c r="T37" s="39"/>
      <c r="U37" s="39"/>
      <c r="V37" s="39"/>
      <c r="W37" s="39"/>
      <c r="X37" s="39"/>
    </row>
    <row r="38" spans="11:24" x14ac:dyDescent="0.25">
      <c r="K38" s="39"/>
      <c r="L38" s="39"/>
      <c r="M38" s="39"/>
      <c r="N38" s="39"/>
      <c r="O38" s="39"/>
      <c r="P38" s="39"/>
      <c r="Q38" s="39"/>
      <c r="R38" s="39"/>
      <c r="S38" s="39"/>
      <c r="T38" s="39"/>
      <c r="U38" s="39"/>
      <c r="V38" s="39"/>
      <c r="W38" s="39"/>
      <c r="X38" s="39"/>
    </row>
    <row r="39" spans="11:24" x14ac:dyDescent="0.25">
      <c r="K39" s="39"/>
      <c r="L39" s="39"/>
      <c r="M39" s="39"/>
      <c r="N39" s="39"/>
      <c r="O39" s="39"/>
      <c r="P39" s="39"/>
      <c r="Q39" s="39"/>
      <c r="R39" s="39"/>
      <c r="S39" s="39"/>
      <c r="T39" s="39"/>
      <c r="U39" s="39"/>
      <c r="V39" s="39"/>
      <c r="W39" s="39"/>
      <c r="X39" s="39"/>
    </row>
    <row r="40" spans="11:24" x14ac:dyDescent="0.25">
      <c r="K40" s="39"/>
      <c r="L40" s="39"/>
      <c r="M40" s="39"/>
      <c r="N40" s="39"/>
      <c r="O40" s="39"/>
      <c r="P40" s="39"/>
      <c r="Q40" s="39"/>
      <c r="R40" s="39"/>
      <c r="S40" s="39"/>
      <c r="T40" s="39"/>
      <c r="U40" s="39"/>
      <c r="V40" s="39"/>
      <c r="W40" s="39"/>
      <c r="X40" s="39"/>
    </row>
    <row r="41" spans="11:24" x14ac:dyDescent="0.25">
      <c r="K41" s="39"/>
      <c r="L41" s="39"/>
      <c r="M41" s="39"/>
      <c r="N41" s="39"/>
      <c r="O41" s="39"/>
      <c r="P41" s="39"/>
      <c r="Q41" s="39"/>
      <c r="R41" s="39"/>
      <c r="S41" s="39"/>
      <c r="T41" s="39"/>
      <c r="U41" s="39"/>
      <c r="V41" s="39"/>
      <c r="W41" s="39"/>
      <c r="X41" s="39"/>
    </row>
    <row r="42" spans="11:24" x14ac:dyDescent="0.25">
      <c r="K42" s="39"/>
      <c r="L42" s="39"/>
      <c r="M42" s="39"/>
      <c r="N42" s="39"/>
      <c r="O42" s="39"/>
      <c r="P42" s="39"/>
      <c r="Q42" s="39"/>
      <c r="R42" s="39"/>
      <c r="S42" s="39"/>
      <c r="T42" s="39"/>
      <c r="U42" s="39"/>
      <c r="V42" s="39"/>
      <c r="W42" s="39"/>
      <c r="X42" s="39"/>
    </row>
    <row r="43" spans="11:24" x14ac:dyDescent="0.25">
      <c r="K43" s="39"/>
      <c r="L43" s="39"/>
      <c r="M43" s="39"/>
      <c r="N43" s="39"/>
      <c r="O43" s="39"/>
      <c r="P43" s="39"/>
      <c r="Q43" s="39"/>
      <c r="R43" s="39"/>
      <c r="S43" s="39"/>
      <c r="T43" s="39"/>
      <c r="U43" s="39"/>
      <c r="V43" s="39"/>
      <c r="W43" s="39"/>
      <c r="X43" s="39"/>
    </row>
    <row r="44" spans="11:24" x14ac:dyDescent="0.25">
      <c r="K44" s="39"/>
      <c r="L44" s="39"/>
      <c r="M44" s="39"/>
      <c r="N44" s="39"/>
      <c r="O44" s="39"/>
      <c r="P44" s="39"/>
      <c r="Q44" s="39"/>
      <c r="R44" s="39"/>
      <c r="S44" s="39"/>
      <c r="T44" s="39"/>
      <c r="U44" s="39"/>
      <c r="V44" s="39"/>
      <c r="W44" s="39"/>
      <c r="X44" s="39"/>
    </row>
    <row r="45" spans="11:24" x14ac:dyDescent="0.25">
      <c r="K45" s="39"/>
      <c r="L45" s="39"/>
      <c r="M45" s="39"/>
      <c r="N45" s="39"/>
      <c r="O45" s="39"/>
      <c r="P45" s="39"/>
      <c r="Q45" s="39"/>
      <c r="R45" s="39"/>
      <c r="S45" s="39"/>
      <c r="T45" s="39"/>
      <c r="U45" s="39"/>
      <c r="V45" s="39"/>
      <c r="W45" s="39"/>
      <c r="X45" s="39"/>
    </row>
    <row r="46" spans="11:24" x14ac:dyDescent="0.25">
      <c r="K46" s="39"/>
      <c r="L46" s="39"/>
      <c r="M46" s="39"/>
      <c r="N46" s="39"/>
      <c r="O46" s="39"/>
      <c r="P46" s="39"/>
      <c r="Q46" s="39"/>
      <c r="R46" s="39"/>
      <c r="S46" s="39"/>
      <c r="T46" s="39"/>
      <c r="U46" s="39"/>
      <c r="V46" s="39"/>
      <c r="W46" s="39"/>
      <c r="X46" s="39"/>
    </row>
    <row r="47" spans="11:24" x14ac:dyDescent="0.25">
      <c r="K47" s="39"/>
      <c r="L47" s="39"/>
      <c r="M47" s="39"/>
      <c r="N47" s="39"/>
      <c r="O47" s="39"/>
      <c r="P47" s="39"/>
      <c r="Q47" s="39"/>
      <c r="R47" s="39"/>
      <c r="S47" s="39"/>
      <c r="T47" s="39"/>
      <c r="U47" s="39"/>
      <c r="V47" s="39"/>
      <c r="W47" s="39"/>
      <c r="X47" s="39"/>
    </row>
    <row r="48" spans="11:24" x14ac:dyDescent="0.25">
      <c r="K48" s="39"/>
      <c r="L48" s="39"/>
      <c r="M48" s="39"/>
      <c r="N48" s="39"/>
      <c r="O48" s="39"/>
      <c r="P48" s="39"/>
      <c r="Q48" s="39"/>
      <c r="R48" s="39"/>
      <c r="S48" s="39"/>
      <c r="T48" s="39"/>
      <c r="U48" s="39"/>
      <c r="V48" s="39"/>
      <c r="W48" s="39"/>
      <c r="X48" s="39"/>
    </row>
    <row r="49" spans="11:24" x14ac:dyDescent="0.25">
      <c r="K49" s="39"/>
      <c r="L49" s="39"/>
      <c r="M49" s="39"/>
      <c r="N49" s="39"/>
      <c r="O49" s="39"/>
      <c r="P49" s="39"/>
      <c r="Q49" s="39"/>
      <c r="R49" s="39"/>
      <c r="S49" s="39"/>
      <c r="T49" s="39"/>
      <c r="U49" s="39"/>
      <c r="V49" s="39"/>
      <c r="W49" s="39"/>
      <c r="X49" s="39"/>
    </row>
    <row r="50" spans="11:24" x14ac:dyDescent="0.25">
      <c r="K50" s="39"/>
      <c r="L50" s="39"/>
      <c r="M50" s="39"/>
      <c r="N50" s="39"/>
    </row>
    <row r="51" spans="11:24" x14ac:dyDescent="0.25">
      <c r="K51" s="39"/>
      <c r="L51" s="39"/>
      <c r="M51" s="39"/>
      <c r="N51" s="39"/>
    </row>
    <row r="52" spans="11:24" x14ac:dyDescent="0.25">
      <c r="K52" s="39"/>
      <c r="L52" s="39"/>
      <c r="M52" s="39"/>
      <c r="N52" s="39"/>
    </row>
    <row r="53" spans="11:24" x14ac:dyDescent="0.25">
      <c r="K53" s="39"/>
      <c r="L53" s="39"/>
      <c r="M53" s="39"/>
      <c r="N53" s="39"/>
    </row>
    <row r="54" spans="11:24" x14ac:dyDescent="0.25">
      <c r="K54" s="39"/>
      <c r="L54" s="39"/>
      <c r="M54" s="39"/>
      <c r="N54" s="39"/>
    </row>
    <row r="55" spans="11:24" x14ac:dyDescent="0.25">
      <c r="K55" s="39"/>
      <c r="L55" s="39"/>
      <c r="M55" s="39"/>
      <c r="N55" s="39"/>
    </row>
    <row r="56" spans="11:24" x14ac:dyDescent="0.25">
      <c r="K56" s="39"/>
      <c r="L56" s="39"/>
      <c r="M56" s="39"/>
      <c r="N56" s="39"/>
    </row>
    <row r="57" spans="11:24" x14ac:dyDescent="0.25">
      <c r="K57" s="39"/>
      <c r="L57" s="39"/>
      <c r="M57" s="39"/>
      <c r="N57" s="39"/>
    </row>
    <row r="58" spans="11:24" x14ac:dyDescent="0.25">
      <c r="K58" s="39"/>
      <c r="L58" s="39"/>
      <c r="M58" s="39"/>
      <c r="N58" s="39"/>
    </row>
    <row r="59" spans="11:24" x14ac:dyDescent="0.25">
      <c r="K59" s="39"/>
      <c r="L59" s="39"/>
      <c r="M59" s="39"/>
      <c r="N59" s="39"/>
    </row>
    <row r="60" spans="11:24" x14ac:dyDescent="0.25">
      <c r="K60" s="39"/>
      <c r="L60" s="39"/>
      <c r="M60" s="39"/>
      <c r="N60" s="39"/>
    </row>
    <row r="61" spans="11:24" x14ac:dyDescent="0.25">
      <c r="K61" s="39"/>
      <c r="L61" s="39"/>
      <c r="M61" s="39"/>
      <c r="N61" s="39"/>
    </row>
    <row r="62" spans="11:24" x14ac:dyDescent="0.25">
      <c r="K62" s="39"/>
      <c r="L62" s="39"/>
      <c r="M62" s="39"/>
      <c r="N62" s="39"/>
    </row>
    <row r="63" spans="11:24" x14ac:dyDescent="0.25">
      <c r="K63" s="39"/>
      <c r="L63" s="39"/>
      <c r="M63" s="39"/>
      <c r="N63" s="39"/>
    </row>
    <row r="64" spans="11:24" x14ac:dyDescent="0.25">
      <c r="K64" s="39"/>
      <c r="L64" s="39"/>
      <c r="M64" s="39"/>
      <c r="N64" s="39"/>
    </row>
    <row r="65" spans="11:14" x14ac:dyDescent="0.25">
      <c r="K65" s="39"/>
      <c r="L65" s="39"/>
      <c r="M65" s="39"/>
      <c r="N65" s="39"/>
    </row>
    <row r="66" spans="11:14" x14ac:dyDescent="0.25">
      <c r="K66" s="39"/>
      <c r="L66" s="39"/>
      <c r="M66" s="39"/>
      <c r="N66" s="39"/>
    </row>
    <row r="67" spans="11:14" x14ac:dyDescent="0.25">
      <c r="K67" s="39"/>
      <c r="L67" s="39"/>
      <c r="M67" s="39"/>
      <c r="N67" s="39"/>
    </row>
    <row r="68" spans="11:14" x14ac:dyDescent="0.25">
      <c r="K68" s="39"/>
      <c r="L68" s="39"/>
      <c r="M68" s="39"/>
      <c r="N68" s="39"/>
    </row>
    <row r="69" spans="11:14" x14ac:dyDescent="0.25">
      <c r="K69" s="39"/>
      <c r="L69" s="39"/>
      <c r="M69" s="39"/>
      <c r="N69" s="39"/>
    </row>
    <row r="70" spans="11:14" x14ac:dyDescent="0.25">
      <c r="K70" s="39"/>
      <c r="L70" s="39"/>
      <c r="M70" s="39"/>
      <c r="N70" s="39"/>
    </row>
    <row r="71" spans="11:14" x14ac:dyDescent="0.25">
      <c r="K71" s="39"/>
      <c r="L71" s="39"/>
      <c r="M71" s="39"/>
      <c r="N71" s="39"/>
    </row>
    <row r="72" spans="11:14" x14ac:dyDescent="0.25">
      <c r="K72" s="39"/>
      <c r="L72" s="39"/>
      <c r="M72" s="39"/>
      <c r="N72" s="39"/>
    </row>
    <row r="73" spans="11:14" x14ac:dyDescent="0.25">
      <c r="K73" s="39"/>
      <c r="L73" s="39"/>
      <c r="M73" s="39"/>
      <c r="N73" s="39"/>
    </row>
    <row r="74" spans="11:14" x14ac:dyDescent="0.25">
      <c r="K74" s="39"/>
      <c r="L74" s="39"/>
      <c r="M74" s="39"/>
      <c r="N74" s="39"/>
    </row>
    <row r="75" spans="11:14" x14ac:dyDescent="0.25">
      <c r="K75" s="39"/>
      <c r="L75" s="39"/>
      <c r="M75" s="39"/>
      <c r="N75" s="39"/>
    </row>
    <row r="76" spans="11:14" x14ac:dyDescent="0.25">
      <c r="K76" s="39"/>
      <c r="L76" s="39"/>
      <c r="M76" s="39"/>
      <c r="N76" s="39"/>
    </row>
    <row r="77" spans="11:14" x14ac:dyDescent="0.25">
      <c r="K77" s="39"/>
      <c r="L77" s="39"/>
      <c r="M77" s="39"/>
      <c r="N77" s="39"/>
    </row>
    <row r="78" spans="11:14" x14ac:dyDescent="0.25">
      <c r="K78" s="39"/>
      <c r="L78" s="39"/>
      <c r="M78" s="39"/>
      <c r="N78" s="39"/>
    </row>
    <row r="79" spans="11:14" x14ac:dyDescent="0.25">
      <c r="K79" s="39"/>
      <c r="L79" s="39"/>
      <c r="M79" s="39"/>
      <c r="N79" s="39"/>
    </row>
    <row r="80" spans="11:14" x14ac:dyDescent="0.25">
      <c r="K80" s="39"/>
      <c r="L80" s="39"/>
      <c r="M80" s="39"/>
      <c r="N80" s="39"/>
    </row>
    <row r="81" spans="11:14" x14ac:dyDescent="0.25">
      <c r="K81" s="39"/>
      <c r="L81" s="39"/>
      <c r="M81" s="39"/>
      <c r="N81" s="39"/>
    </row>
    <row r="82" spans="11:14" x14ac:dyDescent="0.25">
      <c r="K82" s="39"/>
      <c r="L82" s="39"/>
      <c r="M82" s="39"/>
      <c r="N82" s="39"/>
    </row>
    <row r="83" spans="11:14" x14ac:dyDescent="0.25">
      <c r="K83" s="39"/>
      <c r="L83" s="39"/>
      <c r="M83" s="39"/>
      <c r="N83" s="39"/>
    </row>
    <row r="84" spans="11:14" x14ac:dyDescent="0.25">
      <c r="K84" s="39"/>
      <c r="L84" s="39"/>
      <c r="M84" s="39"/>
      <c r="N84" s="39"/>
    </row>
    <row r="85" spans="11:14" x14ac:dyDescent="0.25">
      <c r="K85" s="39"/>
      <c r="L85" s="39"/>
      <c r="M85" s="39"/>
      <c r="N85" s="39"/>
    </row>
    <row r="86" spans="11:14" x14ac:dyDescent="0.25">
      <c r="K86" s="39"/>
      <c r="L86" s="39"/>
      <c r="M86" s="39"/>
      <c r="N86" s="39"/>
    </row>
    <row r="87" spans="11:14" x14ac:dyDescent="0.25">
      <c r="K87" s="39"/>
      <c r="L87" s="39"/>
      <c r="M87" s="39"/>
      <c r="N87" s="39"/>
    </row>
    <row r="88" spans="11:14" x14ac:dyDescent="0.25">
      <c r="K88" s="39"/>
      <c r="L88" s="39"/>
      <c r="M88" s="39"/>
      <c r="N88" s="39"/>
    </row>
    <row r="89" spans="11:14" x14ac:dyDescent="0.25">
      <c r="K89" s="39"/>
      <c r="L89" s="39"/>
      <c r="M89" s="39"/>
      <c r="N89" s="39"/>
    </row>
    <row r="90" spans="11:14" x14ac:dyDescent="0.25">
      <c r="K90" s="39"/>
      <c r="L90" s="39"/>
      <c r="M90" s="39"/>
      <c r="N90" s="39"/>
    </row>
    <row r="91" spans="11:14" x14ac:dyDescent="0.25">
      <c r="K91" s="39"/>
      <c r="L91" s="39"/>
      <c r="M91" s="39"/>
      <c r="N91" s="39"/>
    </row>
    <row r="92" spans="11:14" x14ac:dyDescent="0.25">
      <c r="K92" s="39"/>
      <c r="L92" s="39"/>
      <c r="M92" s="39"/>
      <c r="N92" s="39"/>
    </row>
    <row r="93" spans="11:14" x14ac:dyDescent="0.25">
      <c r="K93" s="39"/>
      <c r="L93" s="39"/>
      <c r="M93" s="39"/>
      <c r="N93" s="39"/>
    </row>
    <row r="94" spans="11:14" x14ac:dyDescent="0.25">
      <c r="K94" s="39"/>
      <c r="L94" s="39"/>
      <c r="M94" s="39"/>
      <c r="N94" s="39"/>
    </row>
    <row r="95" spans="11:14" x14ac:dyDescent="0.25">
      <c r="K95" s="39"/>
      <c r="L95" s="39"/>
      <c r="M95" s="39"/>
      <c r="N95" s="39"/>
    </row>
    <row r="96" spans="11:14" x14ac:dyDescent="0.25">
      <c r="K96" s="39"/>
      <c r="L96" s="39"/>
      <c r="M96" s="39"/>
      <c r="N96" s="39"/>
    </row>
    <row r="97" spans="11:14" x14ac:dyDescent="0.25">
      <c r="K97" s="39"/>
      <c r="L97" s="39"/>
      <c r="M97" s="39"/>
      <c r="N97" s="39"/>
    </row>
    <row r="98" spans="11:14" x14ac:dyDescent="0.25">
      <c r="K98" s="39"/>
      <c r="L98" s="39"/>
      <c r="M98" s="39"/>
      <c r="N98" s="39"/>
    </row>
    <row r="99" spans="11:14" x14ac:dyDescent="0.25">
      <c r="K99" s="39"/>
      <c r="L99" s="39"/>
      <c r="M99" s="39"/>
      <c r="N99" s="39"/>
    </row>
    <row r="100" spans="11:14" x14ac:dyDescent="0.25">
      <c r="K100" s="39"/>
      <c r="L100" s="39"/>
      <c r="M100" s="39"/>
      <c r="N100" s="39"/>
    </row>
    <row r="101" spans="11:14" x14ac:dyDescent="0.25">
      <c r="K101" s="39"/>
      <c r="L101" s="39"/>
      <c r="M101" s="39"/>
      <c r="N101" s="39"/>
    </row>
    <row r="102" spans="11:14" x14ac:dyDescent="0.25">
      <c r="K102" s="39"/>
      <c r="L102" s="39"/>
      <c r="M102" s="39"/>
      <c r="N102" s="39"/>
    </row>
    <row r="103" spans="11:14" x14ac:dyDescent="0.25">
      <c r="K103" s="39"/>
      <c r="L103" s="39"/>
      <c r="M103" s="39"/>
      <c r="N103" s="39"/>
    </row>
    <row r="104" spans="11:14" x14ac:dyDescent="0.25">
      <c r="K104" s="39"/>
      <c r="L104" s="39"/>
      <c r="M104" s="39"/>
      <c r="N104" s="39"/>
    </row>
    <row r="105" spans="11:14" x14ac:dyDescent="0.25">
      <c r="K105" s="39"/>
      <c r="L105" s="39"/>
      <c r="M105" s="39"/>
      <c r="N105" s="39"/>
    </row>
    <row r="106" spans="11:14" x14ac:dyDescent="0.25">
      <c r="K106" s="39"/>
      <c r="L106" s="39"/>
      <c r="M106" s="39"/>
      <c r="N106" s="39"/>
    </row>
    <row r="107" spans="11:14" x14ac:dyDescent="0.25">
      <c r="K107" s="39"/>
      <c r="L107" s="39"/>
      <c r="M107" s="39"/>
      <c r="N107" s="39"/>
    </row>
    <row r="108" spans="11:14" x14ac:dyDescent="0.25">
      <c r="K108" s="39"/>
      <c r="L108" s="39"/>
    </row>
    <row r="109" spans="11:14" x14ac:dyDescent="0.25">
      <c r="K109" s="39"/>
      <c r="L109" s="39"/>
    </row>
    <row r="110" spans="11:14" x14ac:dyDescent="0.25">
      <c r="L110" s="39"/>
    </row>
    <row r="111" spans="11:14" x14ac:dyDescent="0.25">
      <c r="L111" s="39"/>
    </row>
    <row r="112" spans="11:14" x14ac:dyDescent="0.25">
      <c r="L112" s="39"/>
    </row>
    <row r="113" spans="12:12" x14ac:dyDescent="0.25">
      <c r="L113" s="39"/>
    </row>
    <row r="114" spans="12:12" x14ac:dyDescent="0.25">
      <c r="L114" s="39"/>
    </row>
    <row r="115" spans="12:12" x14ac:dyDescent="0.25">
      <c r="L115" s="39"/>
    </row>
    <row r="116" spans="12:12" x14ac:dyDescent="0.25">
      <c r="L116" s="39"/>
    </row>
    <row r="117" spans="12:12" x14ac:dyDescent="0.25">
      <c r="L117" s="39"/>
    </row>
    <row r="118" spans="12:12" x14ac:dyDescent="0.25">
      <c r="L118" s="39"/>
    </row>
    <row r="119" spans="12:12" x14ac:dyDescent="0.25">
      <c r="L119" s="39"/>
    </row>
    <row r="120" spans="12:12" x14ac:dyDescent="0.25">
      <c r="L120" s="39"/>
    </row>
    <row r="121" spans="12:12" x14ac:dyDescent="0.25">
      <c r="L121" s="39"/>
    </row>
    <row r="122" spans="12:12" x14ac:dyDescent="0.25">
      <c r="L122" s="39"/>
    </row>
  </sheetData>
  <dataConsolidate link="1"/>
  <phoneticPr fontId="20" type="noConversion"/>
  <dataValidations count="7">
    <dataValidation type="list" allowBlank="1" showInputMessage="1" showErrorMessage="1" sqref="F2:F15 O2:X15" xr:uid="{00000000-0002-0000-0600-000000000000}">
      <formula1>"Yes,No"</formula1>
    </dataValidation>
    <dataValidation type="list" allowBlank="1" showInputMessage="1" showErrorMessage="1" sqref="A2:C15" xr:uid="{00000000-0002-0000-0600-000001000000}">
      <formula1>"Program Director,Community Health Worker,Care Coordinator,Clinical Consultant"</formula1>
    </dataValidation>
    <dataValidation allowBlank="1" showInputMessage="1" showErrorMessage="1" sqref="AE13:AI19" xr:uid="{00000000-0002-0000-0600-000002000000}"/>
    <dataValidation type="list" allowBlank="1" showInputMessage="1" showErrorMessage="1" sqref="M2:N2 M3:M27" xr:uid="{00000000-0002-0000-0600-000003000000}">
      <formula1>"Spanish,Russian,Chinese,Tagalog,Vietnamese,Hmong,Mandarin,Arabic,Other;"</formula1>
    </dataValidation>
    <dataValidation type="list" allowBlank="1" showInputMessage="1" showErrorMessage="1" sqref="L2:L122" xr:uid="{00000000-0002-0000-0600-000004000000}">
      <formula1>"Not Hispanic/Latino/a,Hispanic/Latino/a,Ethnicity Unspecified,Prefer not to share"</formula1>
    </dataValidation>
    <dataValidation type="list" allowBlank="1" showInputMessage="1" showErrorMessage="1" sqref="K2:K109" xr:uid="{00000000-0002-0000-0600-000005000000}">
      <formula1>"White,Black/African-American,Asian,Native Hawaiian or Other Pacific Islander,Unspecified,Prefer not to share"</formula1>
    </dataValidation>
    <dataValidation type="list" allowBlank="1" showInputMessage="1" showErrorMessage="1" sqref="N3:N107 M28:M107" xr:uid="{00000000-0002-0000-0600-000006000000}">
      <formula1>"Spanish,Russian,Chinese,Tagalog,Vietnamese,Hmong,Mandarin,Arabic;"</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7000000}">
          <x14:formula1>
            <xm:f>'https://share.antheminc.com/Users/maryzav/Desktop/[Copy of HHP Capacity Template.xlsx]Table Values'!#REF!</xm:f>
          </x14:formula1>
          <xm:sqref>AE20:AG53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X999"/>
  <sheetViews>
    <sheetView workbookViewId="0">
      <selection activeCell="E21" sqref="E21"/>
    </sheetView>
  </sheetViews>
  <sheetFormatPr defaultColWidth="14.42578125" defaultRowHeight="15" x14ac:dyDescent="0.25"/>
  <cols>
    <col min="1" max="5" width="14.42578125" style="1"/>
    <col min="6" max="6" width="6.28515625" style="1" customWidth="1"/>
    <col min="7" max="9" width="14.28515625" style="1" customWidth="1"/>
    <col min="10" max="11" width="12.7109375" style="1" customWidth="1"/>
    <col min="12" max="12" width="6.7109375" style="1" customWidth="1"/>
    <col min="13" max="14" width="13.28515625" style="1" customWidth="1"/>
    <col min="15" max="15" width="16.5703125" style="1" customWidth="1"/>
    <col min="16" max="16" width="12.28515625" style="1" customWidth="1"/>
    <col min="17" max="17" width="11.5703125" style="1" customWidth="1"/>
    <col min="18" max="18" width="8.28515625" style="1" customWidth="1"/>
    <col min="19" max="20" width="14.28515625" style="1" customWidth="1"/>
    <col min="21" max="21" width="13" style="1" customWidth="1"/>
    <col min="22" max="22" width="13.28515625" style="1" customWidth="1"/>
    <col min="23" max="23" width="11.7109375" style="1" customWidth="1"/>
    <col min="24" max="24" width="5.7109375" style="1" customWidth="1"/>
    <col min="25" max="33" width="8.7109375" style="1" customWidth="1"/>
    <col min="34" max="16384" width="14.42578125" style="1"/>
  </cols>
  <sheetData>
    <row r="1" spans="1:24" ht="30" customHeight="1" x14ac:dyDescent="0.4">
      <c r="A1" s="266" t="s">
        <v>87</v>
      </c>
      <c r="B1" s="266"/>
      <c r="C1" s="266"/>
      <c r="D1" s="266"/>
      <c r="E1" s="266"/>
      <c r="F1" s="266"/>
      <c r="G1" s="266"/>
      <c r="H1" s="266"/>
      <c r="I1" s="266"/>
      <c r="J1" s="266"/>
      <c r="K1" s="266"/>
      <c r="L1" s="266"/>
      <c r="M1" s="266"/>
      <c r="N1" s="266"/>
      <c r="O1" s="266"/>
      <c r="P1" s="266"/>
      <c r="Q1" s="266"/>
      <c r="R1" s="266"/>
      <c r="S1" s="266"/>
      <c r="T1" s="266"/>
      <c r="U1" s="266"/>
      <c r="V1" s="266"/>
      <c r="W1" s="266"/>
      <c r="X1" s="59"/>
    </row>
    <row r="2" spans="1:24" ht="30" customHeight="1" x14ac:dyDescent="0.4">
      <c r="A2" s="6" t="s">
        <v>88</v>
      </c>
      <c r="B2" s="6"/>
      <c r="C2" s="59"/>
      <c r="D2" s="59"/>
      <c r="E2" s="59"/>
      <c r="F2" s="59"/>
      <c r="G2" s="59"/>
      <c r="H2" s="59"/>
      <c r="I2" s="59"/>
      <c r="J2" s="59"/>
      <c r="K2" s="59"/>
      <c r="L2" s="59"/>
      <c r="M2" s="59"/>
      <c r="N2" s="59"/>
      <c r="O2" s="59"/>
      <c r="P2" s="59"/>
      <c r="Q2" s="59"/>
      <c r="R2" s="59"/>
      <c r="S2" s="59"/>
      <c r="T2" s="59"/>
      <c r="U2" s="59"/>
      <c r="V2" s="59"/>
      <c r="W2" s="59"/>
      <c r="X2" s="59"/>
    </row>
    <row r="3" spans="1:24" ht="30" customHeight="1" x14ac:dyDescent="0.4">
      <c r="B3" s="52" t="s">
        <v>89</v>
      </c>
      <c r="C3" s="5"/>
      <c r="D3" s="5"/>
      <c r="E3" s="5"/>
      <c r="G3" s="5"/>
      <c r="H3" s="52" t="s">
        <v>89</v>
      </c>
      <c r="I3" s="59"/>
      <c r="J3" s="59"/>
      <c r="K3" s="59"/>
      <c r="L3" s="59"/>
      <c r="M3" s="59"/>
      <c r="N3" s="52" t="s">
        <v>89</v>
      </c>
      <c r="O3" s="59"/>
      <c r="P3" s="59"/>
      <c r="Q3" s="59"/>
      <c r="R3" s="59"/>
      <c r="S3" s="59"/>
      <c r="T3" s="52" t="s">
        <v>89</v>
      </c>
      <c r="U3" s="59"/>
      <c r="V3" s="59"/>
      <c r="W3" s="59"/>
      <c r="X3" s="59"/>
    </row>
    <row r="4" spans="1:24" ht="15" customHeight="1" x14ac:dyDescent="0.25">
      <c r="A4" s="261" t="s">
        <v>90</v>
      </c>
      <c r="B4" s="262"/>
      <c r="C4" s="262"/>
      <c r="D4" s="262"/>
      <c r="E4" s="263"/>
      <c r="F4" s="19"/>
      <c r="G4" s="261" t="s">
        <v>91</v>
      </c>
      <c r="H4" s="262"/>
      <c r="I4" s="262"/>
      <c r="J4" s="262"/>
      <c r="K4" s="263"/>
      <c r="L4" s="2"/>
      <c r="M4" s="261" t="s">
        <v>92</v>
      </c>
      <c r="N4" s="262"/>
      <c r="O4" s="262"/>
      <c r="P4" s="262"/>
      <c r="Q4" s="263"/>
      <c r="S4" s="261" t="s">
        <v>93</v>
      </c>
      <c r="T4" s="262"/>
      <c r="U4" s="262"/>
      <c r="V4" s="262"/>
      <c r="W4" s="263"/>
    </row>
    <row r="5" spans="1:24" s="11" customFormat="1" ht="45" x14ac:dyDescent="0.25">
      <c r="A5" s="7" t="s">
        <v>94</v>
      </c>
      <c r="B5" s="7" t="s">
        <v>95</v>
      </c>
      <c r="C5" s="7" t="s">
        <v>96</v>
      </c>
      <c r="D5" s="7" t="s">
        <v>97</v>
      </c>
      <c r="E5" s="8" t="s">
        <v>98</v>
      </c>
      <c r="F5" s="14"/>
      <c r="G5" s="7" t="s">
        <v>94</v>
      </c>
      <c r="H5" s="7" t="s">
        <v>95</v>
      </c>
      <c r="I5" s="7" t="s">
        <v>96</v>
      </c>
      <c r="J5" s="7" t="s">
        <v>97</v>
      </c>
      <c r="K5" s="8" t="s">
        <v>98</v>
      </c>
      <c r="L5" s="9"/>
      <c r="M5" s="7" t="s">
        <v>94</v>
      </c>
      <c r="N5" s="7" t="s">
        <v>95</v>
      </c>
      <c r="O5" s="7" t="s">
        <v>96</v>
      </c>
      <c r="P5" s="7" t="s">
        <v>99</v>
      </c>
      <c r="Q5" s="8" t="s">
        <v>98</v>
      </c>
      <c r="R5" s="10"/>
      <c r="S5" s="7" t="s">
        <v>94</v>
      </c>
      <c r="T5" s="7" t="s">
        <v>95</v>
      </c>
      <c r="U5" s="7" t="s">
        <v>96</v>
      </c>
      <c r="V5" s="7" t="s">
        <v>99</v>
      </c>
      <c r="W5" s="8" t="s">
        <v>98</v>
      </c>
      <c r="X5" s="10"/>
    </row>
    <row r="6" spans="1:24" ht="15" customHeight="1" x14ac:dyDescent="0.25">
      <c r="A6" s="264" t="s">
        <v>62</v>
      </c>
      <c r="B6" s="51" t="s">
        <v>100</v>
      </c>
      <c r="C6" s="21">
        <f>SUMIFS(Staffing!$Z:$Z,Staffing!$A:$A,"Care Coordinator",Staffing!$Q:$Q,"Yes")</f>
        <v>0</v>
      </c>
      <c r="D6" s="34">
        <v>60</v>
      </c>
      <c r="E6" s="3">
        <f t="shared" ref="E6:E19" si="0">C6*D6</f>
        <v>0</v>
      </c>
      <c r="F6" s="2"/>
      <c r="G6" s="264" t="s">
        <v>62</v>
      </c>
      <c r="H6" s="51" t="s">
        <v>100</v>
      </c>
      <c r="I6" s="21">
        <f>SUMIFS(Staffing!$AA:$AA,Staffing!$A:$A,"Care Coordinator",Staffing!$Q:$Q,"Yes")</f>
        <v>0</v>
      </c>
      <c r="J6" s="34">
        <v>60</v>
      </c>
      <c r="K6" s="3">
        <f t="shared" ref="K6:K19" si="1">I6*J6</f>
        <v>0</v>
      </c>
      <c r="L6" s="2"/>
      <c r="M6" s="264" t="s">
        <v>62</v>
      </c>
      <c r="N6" s="51" t="s">
        <v>100</v>
      </c>
      <c r="O6" s="21">
        <f>SUMIFS(Staffing!$AB:$AB,Staffing!$A:$A,"Care Coordinator",Staffing!$Q:$Q,"Yes")</f>
        <v>0</v>
      </c>
      <c r="P6" s="34">
        <v>60</v>
      </c>
      <c r="Q6" s="3">
        <f t="shared" ref="Q6:Q19" si="2">O6*P6</f>
        <v>0</v>
      </c>
      <c r="S6" s="264" t="s">
        <v>62</v>
      </c>
      <c r="T6" s="51" t="s">
        <v>100</v>
      </c>
      <c r="U6" s="21">
        <f>SUMIFS(Staffing!$AC:$AC,Staffing!$A:$A,"Care Coordinator",Staffing!$Q:$Q,"Yes")</f>
        <v>0</v>
      </c>
      <c r="V6" s="34">
        <v>60</v>
      </c>
      <c r="W6" s="3">
        <f t="shared" ref="W6:W19" si="3">U6*V6</f>
        <v>0</v>
      </c>
      <c r="X6" s="2"/>
    </row>
    <row r="7" spans="1:24" ht="15" customHeight="1" x14ac:dyDescent="0.25">
      <c r="A7" s="265"/>
      <c r="B7" s="51" t="s">
        <v>101</v>
      </c>
      <c r="C7" s="21">
        <f>SUMIFS(Staffing!$Z:$Z,Staffing!$A:$A,"Community Health Worker",Staffing!$Q:$Q,"Yes")</f>
        <v>0</v>
      </c>
      <c r="D7" s="34">
        <v>30</v>
      </c>
      <c r="E7" s="3">
        <f t="shared" si="0"/>
        <v>0</v>
      </c>
      <c r="F7" s="2"/>
      <c r="G7" s="265"/>
      <c r="H7" s="51" t="s">
        <v>101</v>
      </c>
      <c r="I7" s="21">
        <f>SUMIFS(Staffing!$AA:$AA,Staffing!$A:$A,"Community Health Worker",Staffing!$Q:$Q,"Yes")</f>
        <v>0</v>
      </c>
      <c r="J7" s="34">
        <v>30</v>
      </c>
      <c r="K7" s="3">
        <f t="shared" si="1"/>
        <v>0</v>
      </c>
      <c r="L7" s="2"/>
      <c r="M7" s="265"/>
      <c r="N7" s="51" t="s">
        <v>101</v>
      </c>
      <c r="O7" s="21">
        <f>SUMIFS(Staffing!$AB:$AB,Staffing!$A:$A,"Community Health Worker",Staffing!$Q:$Q,"Yes")</f>
        <v>0</v>
      </c>
      <c r="P7" s="34">
        <v>30</v>
      </c>
      <c r="Q7" s="3">
        <f t="shared" si="2"/>
        <v>0</v>
      </c>
      <c r="S7" s="265"/>
      <c r="T7" s="51" t="s">
        <v>101</v>
      </c>
      <c r="U7" s="21">
        <f>SUMIFS(Staffing!$AC:$AC,Staffing!$A:$A,"Community Health Worker",Staffing!$Q:$Q,"Yes")</f>
        <v>0</v>
      </c>
      <c r="V7" s="34">
        <v>30</v>
      </c>
      <c r="W7" s="3">
        <f t="shared" si="3"/>
        <v>0</v>
      </c>
      <c r="X7" s="2"/>
    </row>
    <row r="8" spans="1:24" ht="15" customHeight="1" x14ac:dyDescent="0.25">
      <c r="A8" s="264" t="s">
        <v>102</v>
      </c>
      <c r="B8" s="51" t="s">
        <v>100</v>
      </c>
      <c r="C8" s="21">
        <f>SUMIFS(Staffing!$Z:$Z,Staffing!$A:$A,"Care Coordinator",Staffing!$R:$R,"Yes")</f>
        <v>0</v>
      </c>
      <c r="D8" s="34">
        <v>60</v>
      </c>
      <c r="E8" s="3">
        <f t="shared" si="0"/>
        <v>0</v>
      </c>
      <c r="F8" s="2"/>
      <c r="G8" s="264" t="s">
        <v>102</v>
      </c>
      <c r="H8" s="51" t="s">
        <v>100</v>
      </c>
      <c r="I8" s="21">
        <f>SUMIFS(Staffing!$AA:$AA,Staffing!$A:$A,"Care Coordinator",Staffing!$R:$R,"Yes")</f>
        <v>0</v>
      </c>
      <c r="J8" s="34">
        <v>60</v>
      </c>
      <c r="K8" s="3">
        <f t="shared" si="1"/>
        <v>0</v>
      </c>
      <c r="L8" s="2"/>
      <c r="M8" s="264" t="s">
        <v>102</v>
      </c>
      <c r="N8" s="51" t="s">
        <v>100</v>
      </c>
      <c r="O8" s="21">
        <f>SUMIFS(Staffing!$AB:$AB,Staffing!$A:$A,"Care Coordinator",Staffing!$R:$R,"Yes")</f>
        <v>0</v>
      </c>
      <c r="P8" s="34">
        <v>60</v>
      </c>
      <c r="Q8" s="3">
        <f t="shared" si="2"/>
        <v>0</v>
      </c>
      <c r="S8" s="264" t="s">
        <v>102</v>
      </c>
      <c r="T8" s="51" t="s">
        <v>100</v>
      </c>
      <c r="U8" s="21">
        <f>SUMIFS(Staffing!$AC:$AC,Staffing!$A:$A,"Care Coordinator",Staffing!$R:$R,"Yes")</f>
        <v>0</v>
      </c>
      <c r="V8" s="34">
        <v>60</v>
      </c>
      <c r="W8" s="3">
        <f t="shared" si="3"/>
        <v>0</v>
      </c>
      <c r="X8" s="2"/>
    </row>
    <row r="9" spans="1:24" ht="15" customHeight="1" x14ac:dyDescent="0.25">
      <c r="A9" s="265"/>
      <c r="B9" s="51" t="s">
        <v>101</v>
      </c>
      <c r="C9" s="21">
        <f>SUMIFS(Staffing!$Z:$Z,Staffing!$A:$A,"Community Health Worker",Staffing!$R:$R,"Yes")</f>
        <v>0</v>
      </c>
      <c r="D9" s="34">
        <v>30</v>
      </c>
      <c r="E9" s="3">
        <f t="shared" si="0"/>
        <v>0</v>
      </c>
      <c r="F9" s="2"/>
      <c r="G9" s="265"/>
      <c r="H9" s="51" t="s">
        <v>101</v>
      </c>
      <c r="I9" s="21">
        <f>SUMIFS(Staffing!$AA:$AA,Staffing!$A:$A,"Community Health Worker",Staffing!$R:$R,"Yes")</f>
        <v>0</v>
      </c>
      <c r="J9" s="34">
        <v>30</v>
      </c>
      <c r="K9" s="3">
        <f t="shared" si="1"/>
        <v>0</v>
      </c>
      <c r="L9" s="2"/>
      <c r="M9" s="265"/>
      <c r="N9" s="51" t="s">
        <v>101</v>
      </c>
      <c r="O9" s="21">
        <f>SUMIFS(Staffing!$AB:$AB,Staffing!$A:$A,"Community Health Worker",Staffing!$R:$R,"Yes")</f>
        <v>0</v>
      </c>
      <c r="P9" s="34">
        <v>30</v>
      </c>
      <c r="Q9" s="3">
        <f t="shared" si="2"/>
        <v>0</v>
      </c>
      <c r="S9" s="265"/>
      <c r="T9" s="51" t="s">
        <v>101</v>
      </c>
      <c r="U9" s="21">
        <f>SUMIFS(Staffing!$AC:$AC,Staffing!$A:$A,"Community Health Worker",Staffing!$R:$R,"Yes")</f>
        <v>0</v>
      </c>
      <c r="V9" s="34">
        <v>30</v>
      </c>
      <c r="W9" s="3">
        <f t="shared" si="3"/>
        <v>0</v>
      </c>
      <c r="X9" s="2"/>
    </row>
    <row r="10" spans="1:24" ht="15" customHeight="1" x14ac:dyDescent="0.25">
      <c r="A10" s="264" t="s">
        <v>103</v>
      </c>
      <c r="B10" s="51" t="s">
        <v>100</v>
      </c>
      <c r="C10" s="21">
        <f>SUMIFS(Staffing!$Z:$Z,Staffing!$A:$A,"Care Coordinator",Staffing!$S:$S,"Yes")</f>
        <v>10</v>
      </c>
      <c r="D10" s="34">
        <v>60</v>
      </c>
      <c r="E10" s="3">
        <f t="shared" si="0"/>
        <v>600</v>
      </c>
      <c r="F10" s="2"/>
      <c r="G10" s="264" t="s">
        <v>103</v>
      </c>
      <c r="H10" s="51" t="s">
        <v>100</v>
      </c>
      <c r="I10" s="21">
        <f>SUMIFS(Staffing!$AA:$AA,Staffing!$A:$A,"Care Coordinator",Staffing!$S:$S,"Yes")</f>
        <v>15</v>
      </c>
      <c r="J10" s="34">
        <v>60</v>
      </c>
      <c r="K10" s="3">
        <f t="shared" si="1"/>
        <v>900</v>
      </c>
      <c r="L10" s="2"/>
      <c r="M10" s="264" t="s">
        <v>103</v>
      </c>
      <c r="N10" s="51" t="s">
        <v>100</v>
      </c>
      <c r="O10" s="21">
        <f>SUMIFS(Staffing!$AB:$AB,Staffing!$A:$A,"Care Coordinator",Staffing!$S:$S,"Yes")</f>
        <v>20</v>
      </c>
      <c r="P10" s="34">
        <v>60</v>
      </c>
      <c r="Q10" s="3">
        <f t="shared" si="2"/>
        <v>1200</v>
      </c>
      <c r="S10" s="264" t="s">
        <v>103</v>
      </c>
      <c r="T10" s="51" t="s">
        <v>100</v>
      </c>
      <c r="U10" s="21">
        <f>SUMIFS(Staffing!$AC:$AC,Staffing!$A:$A,"Care Coordinator",Staffing!$S:$S,"Yes")</f>
        <v>25</v>
      </c>
      <c r="V10" s="34">
        <v>60</v>
      </c>
      <c r="W10" s="3">
        <f t="shared" si="3"/>
        <v>1500</v>
      </c>
      <c r="X10" s="2"/>
    </row>
    <row r="11" spans="1:24" ht="15" customHeight="1" x14ac:dyDescent="0.25">
      <c r="A11" s="265"/>
      <c r="B11" s="51" t="s">
        <v>101</v>
      </c>
      <c r="C11" s="21">
        <f>SUMIFS(Staffing!$Z:$Z,Staffing!$A:$A,"Community Health Worker",Staffing!$S:$S,"Yes")</f>
        <v>15</v>
      </c>
      <c r="D11" s="34">
        <v>30</v>
      </c>
      <c r="E11" s="3">
        <f t="shared" si="0"/>
        <v>450</v>
      </c>
      <c r="F11" s="2"/>
      <c r="G11" s="265"/>
      <c r="H11" s="51" t="s">
        <v>101</v>
      </c>
      <c r="I11" s="21">
        <f>SUMIFS(Staffing!$AA:$AA,Staffing!$A:$A,"Community Health Worker",Staffing!$S:$S,"Yes")</f>
        <v>20</v>
      </c>
      <c r="J11" s="34">
        <v>30</v>
      </c>
      <c r="K11" s="3">
        <f t="shared" si="1"/>
        <v>600</v>
      </c>
      <c r="L11" s="2"/>
      <c r="M11" s="265"/>
      <c r="N11" s="51" t="s">
        <v>101</v>
      </c>
      <c r="O11" s="21">
        <f>SUMIFS(Staffing!$AB:$AB,Staffing!$A:$A,"Community Health Worker",Staffing!$S:$S,"Yes")</f>
        <v>25</v>
      </c>
      <c r="P11" s="34">
        <v>30</v>
      </c>
      <c r="Q11" s="3">
        <f t="shared" si="2"/>
        <v>750</v>
      </c>
      <c r="S11" s="265"/>
      <c r="T11" s="51" t="s">
        <v>101</v>
      </c>
      <c r="U11" s="21">
        <f>SUMIFS(Staffing!$AC:$AC,Staffing!$A:$A,"Community Health Worker",Staffing!$S:$S,"Yes")</f>
        <v>30</v>
      </c>
      <c r="V11" s="34">
        <v>30</v>
      </c>
      <c r="W11" s="3">
        <f t="shared" si="3"/>
        <v>900</v>
      </c>
      <c r="X11" s="2"/>
    </row>
    <row r="12" spans="1:24" ht="15" customHeight="1" x14ac:dyDescent="0.25">
      <c r="A12" s="264" t="s">
        <v>66</v>
      </c>
      <c r="B12" s="51" t="s">
        <v>100</v>
      </c>
      <c r="C12" s="21">
        <f>SUMIFS(Staffing!$Z:$Z,Staffing!$A:$A,"Care Coordinator",Staffing!$T:$T,"Yes")</f>
        <v>10</v>
      </c>
      <c r="D12" s="34">
        <v>60</v>
      </c>
      <c r="E12" s="3">
        <f t="shared" si="0"/>
        <v>600</v>
      </c>
      <c r="F12" s="2"/>
      <c r="G12" s="264" t="s">
        <v>66</v>
      </c>
      <c r="H12" s="51" t="s">
        <v>100</v>
      </c>
      <c r="I12" s="21">
        <f>SUMIFS(Staffing!$AA:$AA,Staffing!$A:$A,"Care Coordinator",Staffing!$T:$T,"Yes")</f>
        <v>15</v>
      </c>
      <c r="J12" s="34">
        <v>60</v>
      </c>
      <c r="K12" s="3">
        <f t="shared" si="1"/>
        <v>900</v>
      </c>
      <c r="L12" s="2"/>
      <c r="M12" s="264" t="s">
        <v>66</v>
      </c>
      <c r="N12" s="51" t="s">
        <v>100</v>
      </c>
      <c r="O12" s="21">
        <f>SUMIFS(Staffing!$AB:$AB,Staffing!$A:$A,"Care Coordinator",Staffing!$T:$T,"Yes")</f>
        <v>20</v>
      </c>
      <c r="P12" s="34">
        <v>60</v>
      </c>
      <c r="Q12" s="3">
        <f t="shared" si="2"/>
        <v>1200</v>
      </c>
      <c r="S12" s="264" t="s">
        <v>66</v>
      </c>
      <c r="T12" s="51" t="s">
        <v>100</v>
      </c>
      <c r="U12" s="21">
        <f>SUMIFS(Staffing!$AC:$AC,Staffing!$A:$A,"Care Coordinator",Staffing!$T:$T,"Yes")</f>
        <v>25</v>
      </c>
      <c r="V12" s="34">
        <v>60</v>
      </c>
      <c r="W12" s="3">
        <f t="shared" si="3"/>
        <v>1500</v>
      </c>
      <c r="X12" s="2"/>
    </row>
    <row r="13" spans="1:24" ht="15" customHeight="1" x14ac:dyDescent="0.25">
      <c r="A13" s="265"/>
      <c r="B13" s="51" t="s">
        <v>101</v>
      </c>
      <c r="C13" s="21">
        <f>SUMIFS(Staffing!$Z:$Z,Staffing!$A:$A,"Community Health Worker",Staffing!$T:$T,"Yes")</f>
        <v>0</v>
      </c>
      <c r="D13" s="34">
        <v>30</v>
      </c>
      <c r="E13" s="3">
        <f t="shared" si="0"/>
        <v>0</v>
      </c>
      <c r="F13" s="2"/>
      <c r="G13" s="265"/>
      <c r="H13" s="51" t="s">
        <v>101</v>
      </c>
      <c r="I13" s="21">
        <f>SUMIFS(Staffing!$AA:$AA,Staffing!$A:$A,"Community Health Worker",Staffing!$T:$T,"Yes")</f>
        <v>0</v>
      </c>
      <c r="J13" s="34">
        <v>30</v>
      </c>
      <c r="K13" s="3">
        <f t="shared" si="1"/>
        <v>0</v>
      </c>
      <c r="L13" s="2"/>
      <c r="M13" s="265"/>
      <c r="N13" s="51" t="s">
        <v>101</v>
      </c>
      <c r="O13" s="21">
        <f>SUMIFS(Staffing!$AB:$AB,Staffing!$A:$A,"Community Health Worker",Staffing!$T:$T,"Yes")</f>
        <v>0</v>
      </c>
      <c r="P13" s="34">
        <v>30</v>
      </c>
      <c r="Q13" s="3">
        <f t="shared" si="2"/>
        <v>0</v>
      </c>
      <c r="S13" s="265"/>
      <c r="T13" s="51" t="s">
        <v>101</v>
      </c>
      <c r="U13" s="21">
        <f>SUMIFS(Staffing!$AC:$AC,Staffing!$A:$A,"Community Health Worker",Staffing!$T:$T,"Yes")</f>
        <v>0</v>
      </c>
      <c r="V13" s="34">
        <v>30</v>
      </c>
      <c r="W13" s="3">
        <f t="shared" si="3"/>
        <v>0</v>
      </c>
      <c r="X13" s="2"/>
    </row>
    <row r="14" spans="1:24" ht="15" customHeight="1" x14ac:dyDescent="0.25">
      <c r="A14" s="264" t="s">
        <v>67</v>
      </c>
      <c r="B14" s="51" t="s">
        <v>100</v>
      </c>
      <c r="C14" s="21">
        <f>SUMIFS(Staffing!$Z:$Z,Staffing!$A:$A,"Care Coordinator",Staffing!$U:$U,"Yes")</f>
        <v>0</v>
      </c>
      <c r="D14" s="34">
        <v>60</v>
      </c>
      <c r="E14" s="3">
        <f t="shared" si="0"/>
        <v>0</v>
      </c>
      <c r="F14" s="2"/>
      <c r="G14" s="264" t="s">
        <v>67</v>
      </c>
      <c r="H14" s="51" t="s">
        <v>100</v>
      </c>
      <c r="I14" s="21">
        <f>SUMIFS(Staffing!$AA:$AA,Staffing!$A:$A,"Care Coordinator",Staffing!$U:$U,"Yes")</f>
        <v>0</v>
      </c>
      <c r="J14" s="34">
        <v>60</v>
      </c>
      <c r="K14" s="3">
        <f t="shared" si="1"/>
        <v>0</v>
      </c>
      <c r="L14" s="2"/>
      <c r="M14" s="264" t="s">
        <v>67</v>
      </c>
      <c r="N14" s="51" t="s">
        <v>100</v>
      </c>
      <c r="O14" s="21">
        <f>SUMIFS(Staffing!$AB:$AB,Staffing!$A:$A,"Care Coordinator",Staffing!$U:$U,"Yes")</f>
        <v>0</v>
      </c>
      <c r="P14" s="34">
        <v>60</v>
      </c>
      <c r="Q14" s="3">
        <f t="shared" si="2"/>
        <v>0</v>
      </c>
      <c r="S14" s="264" t="s">
        <v>67</v>
      </c>
      <c r="T14" s="51" t="s">
        <v>100</v>
      </c>
      <c r="U14" s="21">
        <f>SUMIFS(Staffing!$AC:$AC,Staffing!$A:$A,"Care Coordinator",Staffing!$U:$U,"Yes")</f>
        <v>0</v>
      </c>
      <c r="V14" s="34">
        <v>60</v>
      </c>
      <c r="W14" s="3">
        <f t="shared" si="3"/>
        <v>0</v>
      </c>
      <c r="X14" s="2"/>
    </row>
    <row r="15" spans="1:24" ht="15" customHeight="1" x14ac:dyDescent="0.25">
      <c r="A15" s="265"/>
      <c r="B15" s="51" t="s">
        <v>101</v>
      </c>
      <c r="C15" s="21">
        <f>SUMIFS(Staffing!$Z:$Z,Staffing!$A:$A,"Community Health Worker",Staffing!$U:$U,"Yes")</f>
        <v>15</v>
      </c>
      <c r="D15" s="34">
        <v>30</v>
      </c>
      <c r="E15" s="3">
        <f t="shared" si="0"/>
        <v>450</v>
      </c>
      <c r="F15" s="2"/>
      <c r="G15" s="265"/>
      <c r="H15" s="51" t="s">
        <v>101</v>
      </c>
      <c r="I15" s="21">
        <f>SUMIFS(Staffing!$AA:$AA,Staffing!$A:$A,"Community Health Worker",Staffing!$U:$U,"Yes")</f>
        <v>20</v>
      </c>
      <c r="J15" s="34">
        <v>30</v>
      </c>
      <c r="K15" s="3">
        <f t="shared" si="1"/>
        <v>600</v>
      </c>
      <c r="L15" s="2"/>
      <c r="M15" s="265"/>
      <c r="N15" s="51" t="s">
        <v>101</v>
      </c>
      <c r="O15" s="21">
        <f>SUMIFS(Staffing!$AB:$AB,Staffing!$A:$A,"Community Health Worker",Staffing!$U:$U,"Yes")</f>
        <v>25</v>
      </c>
      <c r="P15" s="34">
        <v>30</v>
      </c>
      <c r="Q15" s="3">
        <f t="shared" si="2"/>
        <v>750</v>
      </c>
      <c r="S15" s="265"/>
      <c r="T15" s="51" t="s">
        <v>101</v>
      </c>
      <c r="U15" s="21">
        <f>SUMIFS(Staffing!$AC:$AC,Staffing!$A:$A,"Community Health Worker",Staffing!$U:$U,"Yes")</f>
        <v>30</v>
      </c>
      <c r="V15" s="34">
        <v>30</v>
      </c>
      <c r="W15" s="3">
        <f t="shared" si="3"/>
        <v>900</v>
      </c>
      <c r="X15" s="2"/>
    </row>
    <row r="16" spans="1:24" ht="15" customHeight="1" x14ac:dyDescent="0.25">
      <c r="A16" s="264" t="s">
        <v>104</v>
      </c>
      <c r="B16" s="51" t="s">
        <v>100</v>
      </c>
      <c r="C16" s="21">
        <f>SUMIFS(Staffing!$Z:$Z,Staffing!$A:$A,"Care Coordinator",Staffing!$V:$V,"Yes")</f>
        <v>10</v>
      </c>
      <c r="D16" s="34">
        <v>60</v>
      </c>
      <c r="E16" s="3">
        <f t="shared" si="0"/>
        <v>600</v>
      </c>
      <c r="F16" s="2"/>
      <c r="G16" s="264" t="s">
        <v>104</v>
      </c>
      <c r="H16" s="51" t="s">
        <v>100</v>
      </c>
      <c r="I16" s="21">
        <f>SUMIFS(Staffing!$AA:$AA,Staffing!$A:$A,"Care Coordinator",Staffing!$V:$V,"Yes")</f>
        <v>15</v>
      </c>
      <c r="J16" s="34">
        <v>60</v>
      </c>
      <c r="K16" s="3">
        <f t="shared" si="1"/>
        <v>900</v>
      </c>
      <c r="L16" s="2"/>
      <c r="M16" s="264" t="s">
        <v>104</v>
      </c>
      <c r="N16" s="51" t="s">
        <v>100</v>
      </c>
      <c r="O16" s="21">
        <f>SUMIFS(Staffing!$AB:$AB,Staffing!$A:$A,"Care Coordinator",Staffing!$V:$V,"Yes")</f>
        <v>20</v>
      </c>
      <c r="P16" s="34">
        <v>60</v>
      </c>
      <c r="Q16" s="3">
        <f t="shared" si="2"/>
        <v>1200</v>
      </c>
      <c r="S16" s="264" t="s">
        <v>104</v>
      </c>
      <c r="T16" s="51" t="s">
        <v>100</v>
      </c>
      <c r="U16" s="21">
        <f>SUMIFS(Staffing!$AC:$AC,Staffing!$A:$A,"Care Coordinator",Staffing!$V:$V,"Yes")</f>
        <v>25</v>
      </c>
      <c r="V16" s="34">
        <v>60</v>
      </c>
      <c r="W16" s="3">
        <f t="shared" si="3"/>
        <v>1500</v>
      </c>
      <c r="X16" s="2"/>
    </row>
    <row r="17" spans="1:24" ht="15" customHeight="1" x14ac:dyDescent="0.25">
      <c r="A17" s="265"/>
      <c r="B17" s="51" t="s">
        <v>101</v>
      </c>
      <c r="C17" s="21">
        <f>SUMIFS(Staffing!$Z:$Z,Staffing!$A:$A,"Community Health Worker",Staffing!$V:$V,"Yes")</f>
        <v>0</v>
      </c>
      <c r="D17" s="34">
        <v>30</v>
      </c>
      <c r="E17" s="3">
        <f t="shared" si="0"/>
        <v>0</v>
      </c>
      <c r="F17" s="2"/>
      <c r="G17" s="265"/>
      <c r="H17" s="51" t="s">
        <v>101</v>
      </c>
      <c r="I17" s="21">
        <f>SUMIFS(Staffing!$AA:$AA,Staffing!$A:$A,"Community Health Worker",Staffing!$V:$V,"Yes")</f>
        <v>0</v>
      </c>
      <c r="J17" s="34">
        <v>30</v>
      </c>
      <c r="K17" s="3">
        <f t="shared" si="1"/>
        <v>0</v>
      </c>
      <c r="L17" s="2"/>
      <c r="M17" s="265"/>
      <c r="N17" s="51" t="s">
        <v>101</v>
      </c>
      <c r="O17" s="21">
        <f>SUMIFS(Staffing!$AB:$AB,Staffing!$A:$A,"Community Health Worker",Staffing!$V:$V,"Yes")</f>
        <v>0</v>
      </c>
      <c r="P17" s="34">
        <v>30</v>
      </c>
      <c r="Q17" s="3">
        <f t="shared" si="2"/>
        <v>0</v>
      </c>
      <c r="S17" s="265"/>
      <c r="T17" s="51" t="s">
        <v>101</v>
      </c>
      <c r="U17" s="21">
        <f>SUMIFS(Staffing!$AC:$AC,Staffing!$A:$A,"Community Health Worker",Staffing!$V:$V,"Yes")</f>
        <v>0</v>
      </c>
      <c r="V17" s="34">
        <v>30</v>
      </c>
      <c r="W17" s="3">
        <f t="shared" si="3"/>
        <v>0</v>
      </c>
      <c r="X17" s="2"/>
    </row>
    <row r="18" spans="1:24" ht="15" customHeight="1" x14ac:dyDescent="0.25">
      <c r="A18" s="264" t="s">
        <v>105</v>
      </c>
      <c r="B18" s="51" t="s">
        <v>100</v>
      </c>
      <c r="C18" s="21">
        <f>SUMIFS(Staffing!$Z:$Z,Staffing!$A:$A,"Care Coordinator",Staffing!$W:$W,"Yes")</f>
        <v>0</v>
      </c>
      <c r="D18" s="34">
        <v>60</v>
      </c>
      <c r="E18" s="3">
        <f t="shared" si="0"/>
        <v>0</v>
      </c>
      <c r="F18" s="2"/>
      <c r="G18" s="264" t="s">
        <v>105</v>
      </c>
      <c r="H18" s="51" t="s">
        <v>100</v>
      </c>
      <c r="I18" s="21">
        <f>SUMIFS(Staffing!$AA:$AA,Staffing!$A:$A,"Care Coordinator",Staffing!$W:$W,"Yes")</f>
        <v>0</v>
      </c>
      <c r="J18" s="34">
        <v>60</v>
      </c>
      <c r="K18" s="3">
        <f t="shared" si="1"/>
        <v>0</v>
      </c>
      <c r="L18" s="2"/>
      <c r="M18" s="264" t="s">
        <v>105</v>
      </c>
      <c r="N18" s="51" t="s">
        <v>100</v>
      </c>
      <c r="O18" s="21">
        <f>SUMIFS(Staffing!$AB:$AB,Staffing!$A:$A,"Care Coordinator",Staffing!$W:$W,"Yes")</f>
        <v>0</v>
      </c>
      <c r="P18" s="34">
        <v>60</v>
      </c>
      <c r="Q18" s="3">
        <f t="shared" si="2"/>
        <v>0</v>
      </c>
      <c r="S18" s="264" t="s">
        <v>105</v>
      </c>
      <c r="T18" s="51" t="s">
        <v>100</v>
      </c>
      <c r="U18" s="21">
        <f>SUMIFS(Staffing!$AC:$AC,Staffing!$A:$A,"Care Coordinator",Staffing!$W:$W,"Yes")</f>
        <v>0</v>
      </c>
      <c r="V18" s="34">
        <v>60</v>
      </c>
      <c r="W18" s="3">
        <f t="shared" si="3"/>
        <v>0</v>
      </c>
      <c r="X18" s="2"/>
    </row>
    <row r="19" spans="1:24" ht="15" customHeight="1" x14ac:dyDescent="0.25">
      <c r="A19" s="265"/>
      <c r="B19" s="51" t="s">
        <v>101</v>
      </c>
      <c r="C19" s="21">
        <f>SUMIFS(Staffing!$Z:$Z,Staffing!$A:$A,"Community Health Worker",Staffing!$W:$W,"Yes")</f>
        <v>15</v>
      </c>
      <c r="D19" s="34">
        <v>30</v>
      </c>
      <c r="E19" s="3">
        <f t="shared" si="0"/>
        <v>450</v>
      </c>
      <c r="F19" s="2"/>
      <c r="G19" s="265"/>
      <c r="H19" s="51" t="s">
        <v>101</v>
      </c>
      <c r="I19" s="21">
        <f>SUMIFS(Staffing!$AA:$AA,Staffing!$A:$A,"Community Health Worker",Staffing!$W:$W,"Yes")</f>
        <v>20</v>
      </c>
      <c r="J19" s="34">
        <v>30</v>
      </c>
      <c r="K19" s="3">
        <f t="shared" si="1"/>
        <v>600</v>
      </c>
      <c r="L19" s="2"/>
      <c r="M19" s="265"/>
      <c r="N19" s="51" t="s">
        <v>101</v>
      </c>
      <c r="O19" s="21">
        <f>SUMIFS(Staffing!$AB:$AB,Staffing!$A:$A,"Community Health Worker",Staffing!$W:$W,"Yes")</f>
        <v>25</v>
      </c>
      <c r="P19" s="34">
        <v>30</v>
      </c>
      <c r="Q19" s="3">
        <f t="shared" si="2"/>
        <v>750</v>
      </c>
      <c r="S19" s="265"/>
      <c r="T19" s="51" t="s">
        <v>101</v>
      </c>
      <c r="U19" s="21">
        <f>SUMIFS(Staffing!$AC:$AC,Staffing!$A:$A,"Community Health Worker",Staffing!$W:$W,"Yes")</f>
        <v>30</v>
      </c>
      <c r="V19" s="34">
        <v>30</v>
      </c>
      <c r="W19" s="3">
        <f t="shared" si="3"/>
        <v>900</v>
      </c>
      <c r="X19" s="2"/>
    </row>
    <row r="20" spans="1:24" ht="21" customHeight="1" x14ac:dyDescent="0.25">
      <c r="A20" s="252" t="s">
        <v>106</v>
      </c>
      <c r="B20" s="253"/>
      <c r="C20" s="254"/>
      <c r="D20" s="17" t="s">
        <v>107</v>
      </c>
      <c r="E20" s="35">
        <v>0.4</v>
      </c>
      <c r="F20" s="2"/>
      <c r="G20" s="252" t="s">
        <v>108</v>
      </c>
      <c r="H20" s="253"/>
      <c r="I20" s="254"/>
      <c r="J20" s="17" t="s">
        <v>107</v>
      </c>
      <c r="K20" s="35">
        <v>0.4</v>
      </c>
      <c r="L20" s="2"/>
      <c r="M20" s="252" t="s">
        <v>108</v>
      </c>
      <c r="N20" s="253"/>
      <c r="O20" s="254"/>
      <c r="P20" s="17" t="s">
        <v>107</v>
      </c>
      <c r="Q20" s="35">
        <v>0.4</v>
      </c>
      <c r="S20" s="252" t="s">
        <v>106</v>
      </c>
      <c r="T20" s="253"/>
      <c r="U20" s="254"/>
      <c r="V20" s="17" t="s">
        <v>107</v>
      </c>
      <c r="W20" s="35">
        <v>0.4</v>
      </c>
    </row>
    <row r="21" spans="1:24" ht="21" customHeight="1" x14ac:dyDescent="0.25">
      <c r="A21" s="255"/>
      <c r="B21" s="256"/>
      <c r="C21" s="257"/>
      <c r="D21" s="17" t="s">
        <v>109</v>
      </c>
      <c r="E21" s="35"/>
      <c r="F21" s="2"/>
      <c r="G21" s="255"/>
      <c r="H21" s="256"/>
      <c r="I21" s="257"/>
      <c r="J21" s="17" t="s">
        <v>109</v>
      </c>
      <c r="K21" s="35"/>
      <c r="L21" s="2"/>
      <c r="M21" s="255"/>
      <c r="N21" s="256"/>
      <c r="O21" s="257"/>
      <c r="P21" s="17" t="s">
        <v>109</v>
      </c>
      <c r="Q21" s="35"/>
      <c r="S21" s="255"/>
      <c r="T21" s="256"/>
      <c r="U21" s="257"/>
      <c r="V21" s="17" t="s">
        <v>109</v>
      </c>
      <c r="W21" s="35"/>
    </row>
    <row r="22" spans="1:24" ht="21" customHeight="1" x14ac:dyDescent="0.25">
      <c r="A22" s="255"/>
      <c r="B22" s="256"/>
      <c r="C22" s="257"/>
      <c r="D22" s="17" t="s">
        <v>110</v>
      </c>
      <c r="E22" s="35">
        <v>0.21</v>
      </c>
      <c r="F22" s="2"/>
      <c r="G22" s="255"/>
      <c r="H22" s="256"/>
      <c r="I22" s="257"/>
      <c r="J22" s="17" t="s">
        <v>110</v>
      </c>
      <c r="K22" s="35">
        <v>0.21</v>
      </c>
      <c r="L22" s="2"/>
      <c r="M22" s="255"/>
      <c r="N22" s="256"/>
      <c r="O22" s="257"/>
      <c r="P22" s="17" t="s">
        <v>110</v>
      </c>
      <c r="Q22" s="35">
        <v>0.21</v>
      </c>
      <c r="S22" s="255"/>
      <c r="T22" s="256"/>
      <c r="U22" s="257"/>
      <c r="V22" s="17" t="s">
        <v>110</v>
      </c>
      <c r="W22" s="35">
        <v>0.21</v>
      </c>
    </row>
    <row r="23" spans="1:24" ht="21" customHeight="1" x14ac:dyDescent="0.25">
      <c r="A23" s="255"/>
      <c r="B23" s="256"/>
      <c r="C23" s="257"/>
      <c r="D23" s="17" t="s">
        <v>111</v>
      </c>
      <c r="E23" s="35"/>
      <c r="F23" s="2"/>
      <c r="G23" s="255"/>
      <c r="H23" s="256"/>
      <c r="I23" s="257"/>
      <c r="J23" s="17" t="s">
        <v>111</v>
      </c>
      <c r="K23" s="35"/>
      <c r="L23" s="2"/>
      <c r="M23" s="255"/>
      <c r="N23" s="256"/>
      <c r="O23" s="257"/>
      <c r="P23" s="17" t="s">
        <v>111</v>
      </c>
      <c r="Q23" s="35"/>
      <c r="S23" s="255"/>
      <c r="T23" s="256"/>
      <c r="U23" s="257"/>
      <c r="V23" s="17" t="s">
        <v>111</v>
      </c>
      <c r="W23" s="35"/>
    </row>
    <row r="24" spans="1:24" ht="21" customHeight="1" x14ac:dyDescent="0.25">
      <c r="A24" s="255"/>
      <c r="B24" s="256"/>
      <c r="C24" s="257"/>
      <c r="D24" s="17" t="s">
        <v>112</v>
      </c>
      <c r="E24" s="36"/>
      <c r="F24" s="2"/>
      <c r="G24" s="255"/>
      <c r="H24" s="256"/>
      <c r="I24" s="257"/>
      <c r="J24" s="17" t="s">
        <v>112</v>
      </c>
      <c r="K24" s="36"/>
      <c r="L24" s="2"/>
      <c r="M24" s="255"/>
      <c r="N24" s="256"/>
      <c r="O24" s="257"/>
      <c r="P24" s="17" t="s">
        <v>112</v>
      </c>
      <c r="Q24" s="36"/>
      <c r="S24" s="255"/>
      <c r="T24" s="256"/>
      <c r="U24" s="257"/>
      <c r="V24" s="17" t="s">
        <v>112</v>
      </c>
      <c r="W24" s="36"/>
    </row>
    <row r="25" spans="1:24" ht="21" customHeight="1" x14ac:dyDescent="0.25">
      <c r="A25" s="258"/>
      <c r="B25" s="259"/>
      <c r="C25" s="260"/>
      <c r="D25" s="4" t="s">
        <v>113</v>
      </c>
      <c r="E25" s="3">
        <f>SUM(E6:E19)</f>
        <v>3150</v>
      </c>
      <c r="F25" s="2"/>
      <c r="G25" s="258"/>
      <c r="H25" s="259"/>
      <c r="I25" s="260"/>
      <c r="J25" s="4" t="s">
        <v>113</v>
      </c>
      <c r="K25" s="3">
        <f>SUM(K6:K19)</f>
        <v>4500</v>
      </c>
      <c r="L25" s="2"/>
      <c r="M25" s="258"/>
      <c r="N25" s="259"/>
      <c r="O25" s="260"/>
      <c r="P25" s="4" t="s">
        <v>113</v>
      </c>
      <c r="Q25" s="3">
        <f>SUM(Q6:Q19)</f>
        <v>5850</v>
      </c>
      <c r="S25" s="258"/>
      <c r="T25" s="259"/>
      <c r="U25" s="260"/>
      <c r="V25" s="4" t="s">
        <v>113</v>
      </c>
      <c r="W25" s="3">
        <f>SUM(W6:W19)</f>
        <v>7200</v>
      </c>
    </row>
    <row r="26" spans="1:24" ht="15" customHeight="1" thickBot="1" x14ac:dyDescent="0.3">
      <c r="F26" s="2"/>
      <c r="G26" s="2"/>
      <c r="H26" s="2"/>
      <c r="I26" s="2"/>
      <c r="J26" s="2"/>
      <c r="K26" s="2"/>
      <c r="L26" s="2"/>
      <c r="M26" s="2"/>
      <c r="N26" s="2"/>
      <c r="O26" s="2"/>
      <c r="P26" s="2"/>
    </row>
    <row r="27" spans="1:24" ht="15" customHeight="1" x14ac:dyDescent="0.25">
      <c r="A27" s="25" t="s">
        <v>114</v>
      </c>
      <c r="B27" s="26"/>
      <c r="C27" s="27"/>
      <c r="G27" s="2"/>
      <c r="H27" s="2"/>
      <c r="I27" s="2"/>
      <c r="J27" s="2"/>
      <c r="K27" s="2"/>
      <c r="L27" s="2"/>
      <c r="M27" s="2"/>
      <c r="N27" s="2"/>
      <c r="O27" s="2"/>
      <c r="P27" s="2"/>
    </row>
    <row r="28" spans="1:24" x14ac:dyDescent="0.25">
      <c r="A28" s="28" t="s">
        <v>107</v>
      </c>
      <c r="B28" s="18">
        <v>0.4</v>
      </c>
      <c r="C28" s="29"/>
      <c r="G28" s="2"/>
      <c r="H28" s="2"/>
      <c r="I28" s="2"/>
      <c r="J28" s="2"/>
      <c r="K28" s="2"/>
      <c r="L28" s="2"/>
      <c r="M28" s="2"/>
      <c r="N28" s="2"/>
      <c r="O28" s="2"/>
      <c r="P28" s="2"/>
      <c r="Q28" s="2"/>
    </row>
    <row r="29" spans="1:24" ht="15.75" customHeight="1" x14ac:dyDescent="0.25">
      <c r="A29" s="28" t="s">
        <v>109</v>
      </c>
      <c r="B29" s="18">
        <v>0.25</v>
      </c>
      <c r="C29" s="29"/>
      <c r="G29" s="2"/>
      <c r="H29" s="2"/>
      <c r="I29" s="2"/>
      <c r="J29" s="2"/>
      <c r="K29" s="2"/>
      <c r="L29" s="2"/>
      <c r="M29" s="2"/>
      <c r="N29" s="2"/>
      <c r="O29" s="2"/>
      <c r="P29" s="2"/>
      <c r="Q29" s="2"/>
      <c r="R29" s="2"/>
    </row>
    <row r="30" spans="1:24" ht="15.75" customHeight="1" x14ac:dyDescent="0.25">
      <c r="A30" s="28" t="s">
        <v>110</v>
      </c>
      <c r="B30" s="18">
        <v>0.21</v>
      </c>
      <c r="C30" s="29"/>
      <c r="G30" s="2"/>
      <c r="H30" s="2"/>
      <c r="I30" s="2"/>
      <c r="J30" s="2"/>
      <c r="K30" s="2"/>
      <c r="L30" s="2"/>
      <c r="M30" s="2"/>
      <c r="N30" s="2"/>
      <c r="O30" s="2"/>
      <c r="P30" s="2"/>
      <c r="R30" s="2"/>
    </row>
    <row r="31" spans="1:24" ht="15.75" customHeight="1" x14ac:dyDescent="0.25">
      <c r="A31" s="28" t="s">
        <v>111</v>
      </c>
      <c r="B31" s="18">
        <v>0.11</v>
      </c>
      <c r="C31" s="29"/>
      <c r="G31" s="2"/>
      <c r="H31" s="2"/>
      <c r="I31" s="2"/>
      <c r="J31" s="2"/>
      <c r="K31" s="2"/>
      <c r="L31" s="2"/>
      <c r="M31" s="2"/>
      <c r="N31" s="2"/>
      <c r="O31" s="2"/>
      <c r="P31" s="2"/>
    </row>
    <row r="32" spans="1:24" ht="15.75" customHeight="1" thickBot="1" x14ac:dyDescent="0.3">
      <c r="A32" s="30" t="s">
        <v>112</v>
      </c>
      <c r="B32" s="31">
        <v>0.03</v>
      </c>
      <c r="C32" s="32"/>
      <c r="G32" s="2"/>
      <c r="H32" s="2"/>
      <c r="I32" s="2"/>
      <c r="J32" s="2"/>
      <c r="K32" s="2"/>
      <c r="L32" s="2"/>
      <c r="M32" s="2"/>
      <c r="N32" s="2"/>
      <c r="O32" s="2"/>
      <c r="P32" s="2"/>
    </row>
    <row r="33" spans="7:16" ht="15.75" customHeight="1" x14ac:dyDescent="0.25">
      <c r="G33" s="2"/>
      <c r="H33" s="2"/>
      <c r="I33" s="2"/>
      <c r="J33" s="2"/>
      <c r="K33" s="2"/>
      <c r="L33" s="2"/>
      <c r="M33" s="2"/>
      <c r="N33" s="2"/>
      <c r="O33" s="2"/>
      <c r="P33" s="2"/>
    </row>
    <row r="34" spans="7:16" ht="15.75" customHeight="1" x14ac:dyDescent="0.25">
      <c r="G34" s="2"/>
      <c r="H34" s="2"/>
      <c r="I34" s="2"/>
      <c r="J34" s="2"/>
      <c r="K34" s="2"/>
      <c r="L34" s="2"/>
      <c r="M34" s="2"/>
      <c r="N34" s="2"/>
      <c r="O34" s="2"/>
      <c r="P34" s="2"/>
    </row>
    <row r="35" spans="7:16" ht="15.75" customHeight="1" x14ac:dyDescent="0.25">
      <c r="G35" s="2"/>
      <c r="H35" s="2"/>
      <c r="I35" s="2"/>
      <c r="J35" s="2"/>
      <c r="K35" s="2"/>
      <c r="L35" s="2"/>
      <c r="M35" s="2"/>
      <c r="N35" s="2"/>
      <c r="O35" s="2"/>
      <c r="P35" s="2"/>
    </row>
    <row r="36" spans="7:16" ht="15.75" customHeight="1" x14ac:dyDescent="0.25">
      <c r="G36" s="2"/>
      <c r="H36" s="2"/>
      <c r="I36" s="2"/>
      <c r="J36" s="2"/>
      <c r="K36" s="2"/>
      <c r="L36" s="2"/>
      <c r="M36" s="2"/>
      <c r="N36" s="2"/>
      <c r="O36" s="2"/>
      <c r="P36" s="2"/>
    </row>
    <row r="37" spans="7:16" ht="15.75" customHeight="1" x14ac:dyDescent="0.25">
      <c r="G37" s="2"/>
      <c r="H37" s="2"/>
      <c r="I37" s="2"/>
      <c r="J37" s="2"/>
      <c r="K37" s="2"/>
      <c r="L37" s="2"/>
      <c r="M37" s="2"/>
      <c r="N37" s="2"/>
      <c r="O37" s="2"/>
      <c r="P37" s="2"/>
    </row>
    <row r="38" spans="7:16" ht="15.75" customHeight="1" x14ac:dyDescent="0.25">
      <c r="G38" s="2"/>
      <c r="H38" s="2"/>
      <c r="I38" s="2"/>
      <c r="J38" s="2"/>
      <c r="K38" s="2"/>
      <c r="L38" s="2"/>
      <c r="M38" s="2"/>
      <c r="N38" s="2"/>
      <c r="O38" s="2"/>
      <c r="P38" s="2"/>
    </row>
    <row r="39" spans="7:16" ht="15.75" customHeight="1" x14ac:dyDescent="0.25">
      <c r="G39" s="2"/>
      <c r="H39" s="2"/>
      <c r="I39" s="2"/>
      <c r="J39" s="2"/>
      <c r="K39" s="2"/>
      <c r="L39" s="2"/>
      <c r="M39" s="2"/>
      <c r="N39" s="2"/>
      <c r="O39" s="2"/>
      <c r="P39" s="2"/>
    </row>
    <row r="40" spans="7:16" ht="15.75" customHeight="1" x14ac:dyDescent="0.25">
      <c r="G40" s="2"/>
      <c r="H40" s="2"/>
      <c r="I40" s="2"/>
      <c r="J40" s="2"/>
      <c r="K40" s="2"/>
      <c r="L40" s="2"/>
      <c r="M40" s="2"/>
      <c r="N40" s="2"/>
      <c r="O40" s="2"/>
      <c r="P40" s="2"/>
    </row>
    <row r="41" spans="7:16" ht="15.75" customHeight="1" x14ac:dyDescent="0.25">
      <c r="G41" s="2"/>
      <c r="H41" s="2"/>
      <c r="I41" s="2"/>
      <c r="J41" s="2"/>
      <c r="K41" s="2"/>
      <c r="L41" s="2"/>
      <c r="M41" s="2"/>
      <c r="N41" s="2"/>
      <c r="O41" s="2"/>
      <c r="P41" s="2"/>
    </row>
    <row r="42" spans="7:16" ht="15.75" customHeight="1" x14ac:dyDescent="0.25">
      <c r="G42" s="2"/>
      <c r="H42" s="2"/>
      <c r="I42" s="2"/>
      <c r="J42" s="2"/>
      <c r="K42" s="2"/>
      <c r="L42" s="2"/>
      <c r="M42" s="2"/>
      <c r="N42" s="2"/>
      <c r="O42" s="2"/>
      <c r="P42" s="2"/>
    </row>
    <row r="43" spans="7:16" ht="15.75" customHeight="1" x14ac:dyDescent="0.25">
      <c r="G43" s="2"/>
      <c r="H43" s="2"/>
      <c r="I43" s="2"/>
      <c r="J43" s="2"/>
      <c r="K43" s="2"/>
      <c r="L43" s="2"/>
      <c r="M43" s="2"/>
      <c r="N43" s="2"/>
      <c r="O43" s="2"/>
      <c r="P43" s="2"/>
    </row>
    <row r="44" spans="7:16" ht="15.75" customHeight="1" x14ac:dyDescent="0.25">
      <c r="G44" s="2"/>
      <c r="H44" s="2"/>
      <c r="I44" s="2"/>
      <c r="J44" s="2"/>
      <c r="K44" s="2"/>
      <c r="L44" s="2"/>
      <c r="M44" s="2"/>
      <c r="N44" s="2"/>
      <c r="O44" s="2"/>
      <c r="P44" s="2"/>
    </row>
    <row r="45" spans="7:16" ht="15.75" customHeight="1" x14ac:dyDescent="0.25">
      <c r="G45" s="2"/>
      <c r="H45" s="2"/>
      <c r="I45" s="2"/>
      <c r="J45" s="2"/>
      <c r="K45" s="2"/>
      <c r="L45" s="2"/>
      <c r="M45" s="2"/>
      <c r="N45" s="2"/>
      <c r="O45" s="2"/>
      <c r="P45" s="2"/>
    </row>
    <row r="46" spans="7:16" ht="15.75" customHeight="1" x14ac:dyDescent="0.25">
      <c r="G46" s="2"/>
      <c r="H46" s="2"/>
      <c r="I46" s="2"/>
      <c r="J46" s="2"/>
      <c r="K46" s="2"/>
      <c r="L46" s="2"/>
      <c r="M46" s="2"/>
      <c r="N46" s="2"/>
      <c r="O46" s="2"/>
      <c r="P46" s="2"/>
    </row>
    <row r="47" spans="7:16" ht="15.75" customHeight="1" x14ac:dyDescent="0.25">
      <c r="G47" s="2"/>
      <c r="H47" s="2"/>
      <c r="I47" s="2"/>
      <c r="J47" s="2"/>
      <c r="K47" s="2"/>
      <c r="L47" s="2"/>
      <c r="M47" s="2"/>
      <c r="N47" s="2"/>
      <c r="O47" s="2"/>
      <c r="P47" s="2"/>
    </row>
    <row r="48" spans="7:16" ht="15.75" customHeight="1" x14ac:dyDescent="0.25">
      <c r="G48" s="2"/>
      <c r="H48" s="2"/>
      <c r="I48" s="2"/>
      <c r="J48" s="2"/>
      <c r="K48" s="2"/>
      <c r="L48" s="2"/>
      <c r="M48" s="2"/>
      <c r="N48" s="2"/>
      <c r="O48" s="2"/>
      <c r="P48" s="2"/>
    </row>
    <row r="49" spans="7:16" ht="15.75" customHeight="1" x14ac:dyDescent="0.25">
      <c r="G49" s="2"/>
      <c r="H49" s="2"/>
      <c r="I49" s="2"/>
      <c r="J49" s="2"/>
      <c r="K49" s="2"/>
      <c r="L49" s="2"/>
      <c r="M49" s="2"/>
      <c r="N49" s="2"/>
      <c r="O49" s="2"/>
      <c r="P49" s="2"/>
    </row>
    <row r="50" spans="7:16" ht="15.75" customHeight="1" x14ac:dyDescent="0.25">
      <c r="G50" s="2"/>
      <c r="H50" s="2"/>
      <c r="I50" s="2"/>
      <c r="J50" s="2"/>
      <c r="K50" s="2"/>
      <c r="L50" s="2"/>
      <c r="M50" s="2"/>
      <c r="N50" s="2"/>
      <c r="O50" s="2"/>
      <c r="P50" s="2"/>
    </row>
    <row r="51" spans="7:16" ht="15.75" customHeight="1" x14ac:dyDescent="0.25">
      <c r="G51" s="2"/>
      <c r="H51" s="2"/>
      <c r="I51" s="2"/>
      <c r="J51" s="2"/>
      <c r="K51" s="2"/>
      <c r="L51" s="2"/>
      <c r="M51" s="2"/>
      <c r="N51" s="2"/>
      <c r="O51" s="2"/>
      <c r="P51" s="2"/>
    </row>
    <row r="52" spans="7:16" ht="15.75" customHeight="1" x14ac:dyDescent="0.25">
      <c r="G52" s="2"/>
      <c r="H52" s="2"/>
      <c r="I52" s="2"/>
      <c r="J52" s="2"/>
      <c r="K52" s="2"/>
      <c r="L52" s="2"/>
      <c r="M52" s="2"/>
      <c r="N52" s="2"/>
      <c r="O52" s="2"/>
      <c r="P52" s="2"/>
    </row>
    <row r="53" spans="7:16" ht="15.75" customHeight="1" x14ac:dyDescent="0.25">
      <c r="G53" s="2"/>
      <c r="H53" s="2"/>
      <c r="I53" s="2"/>
      <c r="J53" s="2"/>
      <c r="K53" s="2"/>
      <c r="L53" s="2"/>
      <c r="M53" s="2"/>
      <c r="N53" s="2"/>
      <c r="O53" s="2"/>
      <c r="P53" s="2"/>
    </row>
    <row r="54" spans="7:16" ht="15.75" customHeight="1" x14ac:dyDescent="0.25">
      <c r="G54" s="2"/>
      <c r="H54" s="2"/>
      <c r="I54" s="2"/>
      <c r="J54" s="2"/>
      <c r="K54" s="2"/>
      <c r="L54" s="2"/>
      <c r="M54" s="2"/>
      <c r="N54" s="2"/>
      <c r="O54" s="2"/>
      <c r="P54" s="2"/>
    </row>
    <row r="55" spans="7:16" ht="15.75" customHeight="1" x14ac:dyDescent="0.25">
      <c r="G55" s="2"/>
      <c r="H55" s="2"/>
      <c r="I55" s="2"/>
      <c r="J55" s="2"/>
      <c r="K55" s="2"/>
      <c r="L55" s="2"/>
      <c r="M55" s="2"/>
      <c r="N55" s="2"/>
      <c r="O55" s="2"/>
      <c r="P55" s="2"/>
    </row>
    <row r="56" spans="7:16" ht="15.75" customHeight="1" x14ac:dyDescent="0.25">
      <c r="G56" s="2"/>
      <c r="H56" s="2"/>
      <c r="I56" s="2"/>
      <c r="J56" s="2"/>
      <c r="K56" s="2"/>
      <c r="L56" s="2"/>
      <c r="M56" s="2"/>
      <c r="N56" s="2"/>
      <c r="O56" s="2"/>
      <c r="P56" s="2"/>
    </row>
    <row r="57" spans="7:16" ht="15.75" customHeight="1" x14ac:dyDescent="0.25">
      <c r="G57" s="2"/>
      <c r="H57" s="2"/>
      <c r="I57" s="2"/>
      <c r="J57" s="2"/>
      <c r="K57" s="2"/>
      <c r="L57" s="2"/>
      <c r="M57" s="2"/>
      <c r="N57" s="2"/>
      <c r="O57" s="2"/>
      <c r="P57" s="2"/>
    </row>
    <row r="58" spans="7:16" ht="15.75" customHeight="1" x14ac:dyDescent="0.25">
      <c r="G58" s="2"/>
      <c r="H58" s="2"/>
      <c r="I58" s="2"/>
      <c r="J58" s="2"/>
      <c r="K58" s="2"/>
      <c r="L58" s="2"/>
      <c r="M58" s="2"/>
      <c r="N58" s="2"/>
      <c r="O58" s="2"/>
      <c r="P58" s="2"/>
    </row>
    <row r="59" spans="7:16" ht="15.75" customHeight="1" x14ac:dyDescent="0.25">
      <c r="G59" s="2"/>
      <c r="H59" s="2"/>
      <c r="I59" s="2"/>
      <c r="J59" s="2"/>
      <c r="K59" s="2"/>
      <c r="L59" s="2"/>
      <c r="M59" s="2"/>
      <c r="N59" s="2"/>
      <c r="O59" s="2"/>
      <c r="P59" s="2"/>
    </row>
    <row r="60" spans="7:16" ht="15.75" customHeight="1" x14ac:dyDescent="0.25">
      <c r="G60" s="2"/>
      <c r="H60" s="2"/>
      <c r="I60" s="2"/>
      <c r="J60" s="2"/>
      <c r="K60" s="2"/>
      <c r="L60" s="2"/>
      <c r="M60" s="2"/>
      <c r="N60" s="2"/>
      <c r="O60" s="2"/>
      <c r="P60" s="2"/>
    </row>
    <row r="61" spans="7:16" ht="15.75" customHeight="1" x14ac:dyDescent="0.25">
      <c r="G61" s="2"/>
      <c r="H61" s="2"/>
      <c r="I61" s="2"/>
      <c r="J61" s="2"/>
      <c r="K61" s="2"/>
      <c r="L61" s="2"/>
      <c r="M61" s="2"/>
      <c r="N61" s="2"/>
      <c r="O61" s="2"/>
      <c r="P61" s="2"/>
    </row>
    <row r="62" spans="7:16" ht="15.75" customHeight="1" x14ac:dyDescent="0.25">
      <c r="G62" s="2"/>
      <c r="H62" s="2"/>
      <c r="I62" s="2"/>
      <c r="J62" s="2"/>
      <c r="K62" s="2"/>
      <c r="L62" s="2"/>
      <c r="M62" s="2"/>
      <c r="N62" s="2"/>
      <c r="O62" s="2"/>
      <c r="P62" s="2"/>
    </row>
    <row r="63" spans="7:16" ht="15.75" customHeight="1" x14ac:dyDescent="0.25">
      <c r="G63" s="2"/>
      <c r="H63" s="2"/>
      <c r="I63" s="2"/>
      <c r="J63" s="2"/>
      <c r="K63" s="2"/>
      <c r="L63" s="2"/>
      <c r="M63" s="2"/>
      <c r="N63" s="2"/>
      <c r="O63" s="2"/>
      <c r="P63" s="2"/>
    </row>
    <row r="64" spans="7:16" ht="15.75" customHeight="1" x14ac:dyDescent="0.25">
      <c r="G64" s="2"/>
      <c r="H64" s="2"/>
      <c r="I64" s="2"/>
      <c r="J64" s="2"/>
      <c r="K64" s="2"/>
      <c r="L64" s="2"/>
      <c r="M64" s="2"/>
      <c r="N64" s="2"/>
      <c r="O64" s="2"/>
      <c r="P64" s="2"/>
    </row>
    <row r="65" spans="7:16" ht="15.75" customHeight="1" x14ac:dyDescent="0.25">
      <c r="G65" s="2"/>
      <c r="H65" s="2"/>
      <c r="I65" s="2"/>
      <c r="J65" s="2"/>
      <c r="K65" s="2"/>
      <c r="L65" s="2"/>
      <c r="M65" s="2"/>
      <c r="N65" s="2"/>
      <c r="O65" s="2"/>
      <c r="P65" s="2"/>
    </row>
    <row r="66" spans="7:16" ht="15.75" customHeight="1" x14ac:dyDescent="0.25">
      <c r="G66" s="2"/>
      <c r="H66" s="2"/>
      <c r="I66" s="2"/>
      <c r="J66" s="2"/>
      <c r="K66" s="2"/>
      <c r="L66" s="2"/>
      <c r="M66" s="2"/>
      <c r="N66" s="2"/>
      <c r="O66" s="2"/>
      <c r="P66" s="2"/>
    </row>
    <row r="67" spans="7:16" ht="15.75" customHeight="1" x14ac:dyDescent="0.25">
      <c r="G67" s="2"/>
      <c r="H67" s="2"/>
      <c r="I67" s="2"/>
      <c r="J67" s="2"/>
      <c r="K67" s="2"/>
      <c r="L67" s="2"/>
      <c r="M67" s="2"/>
      <c r="N67" s="2"/>
      <c r="O67" s="2"/>
      <c r="P67" s="2"/>
    </row>
    <row r="68" spans="7:16" ht="15.75" customHeight="1" x14ac:dyDescent="0.25">
      <c r="G68" s="2"/>
      <c r="H68" s="2"/>
      <c r="I68" s="2"/>
      <c r="J68" s="2"/>
      <c r="K68" s="2"/>
      <c r="L68" s="2"/>
      <c r="M68" s="2"/>
      <c r="N68" s="2"/>
      <c r="O68" s="2"/>
      <c r="P68" s="2"/>
    </row>
    <row r="69" spans="7:16" ht="15.75" customHeight="1" x14ac:dyDescent="0.25">
      <c r="G69" s="2"/>
      <c r="H69" s="2"/>
      <c r="I69" s="2"/>
      <c r="J69" s="2"/>
      <c r="K69" s="2"/>
      <c r="L69" s="2"/>
      <c r="M69" s="2"/>
      <c r="N69" s="2"/>
      <c r="O69" s="2"/>
      <c r="P69" s="2"/>
    </row>
    <row r="70" spans="7:16" ht="15.75" customHeight="1" x14ac:dyDescent="0.25">
      <c r="G70" s="2"/>
      <c r="H70" s="2"/>
      <c r="I70" s="2"/>
      <c r="J70" s="2"/>
      <c r="K70" s="2"/>
      <c r="L70" s="2"/>
      <c r="M70" s="2"/>
      <c r="N70" s="2"/>
      <c r="O70" s="2"/>
      <c r="P70" s="2"/>
    </row>
    <row r="71" spans="7:16" ht="15.75" customHeight="1" x14ac:dyDescent="0.25">
      <c r="G71" s="2"/>
      <c r="H71" s="2"/>
      <c r="I71" s="2"/>
      <c r="J71" s="2"/>
      <c r="K71" s="2"/>
      <c r="L71" s="2"/>
      <c r="M71" s="2"/>
      <c r="N71" s="2"/>
      <c r="O71" s="2"/>
      <c r="P71" s="2"/>
    </row>
    <row r="72" spans="7:16" ht="15.75" customHeight="1" x14ac:dyDescent="0.25">
      <c r="G72" s="2"/>
      <c r="H72" s="2"/>
      <c r="I72" s="2"/>
      <c r="J72" s="2"/>
      <c r="K72" s="2"/>
      <c r="L72" s="2"/>
      <c r="M72" s="2"/>
      <c r="N72" s="2"/>
      <c r="O72" s="2"/>
      <c r="P72" s="2"/>
    </row>
    <row r="73" spans="7:16" ht="15.75" customHeight="1" x14ac:dyDescent="0.25">
      <c r="G73" s="2"/>
      <c r="H73" s="2"/>
      <c r="I73" s="2"/>
      <c r="J73" s="2"/>
      <c r="K73" s="2"/>
      <c r="L73" s="2"/>
      <c r="M73" s="2"/>
      <c r="N73" s="2"/>
      <c r="O73" s="2"/>
      <c r="P73" s="2"/>
    </row>
    <row r="74" spans="7:16" ht="15.75" customHeight="1" x14ac:dyDescent="0.25">
      <c r="G74" s="2"/>
      <c r="H74" s="2"/>
      <c r="I74" s="2"/>
      <c r="J74" s="2"/>
      <c r="K74" s="2"/>
      <c r="L74" s="2"/>
      <c r="M74" s="2"/>
      <c r="N74" s="2"/>
      <c r="O74" s="2"/>
      <c r="P74" s="2"/>
    </row>
    <row r="75" spans="7:16" ht="15.75" customHeight="1" x14ac:dyDescent="0.25">
      <c r="G75" s="2"/>
      <c r="H75" s="2"/>
      <c r="I75" s="2"/>
      <c r="J75" s="2"/>
      <c r="K75" s="2"/>
      <c r="L75" s="2"/>
      <c r="M75" s="2"/>
      <c r="N75" s="2"/>
      <c r="O75" s="2"/>
      <c r="P75" s="2"/>
    </row>
    <row r="76" spans="7:16" ht="15.75" customHeight="1" x14ac:dyDescent="0.25">
      <c r="G76" s="2"/>
      <c r="H76" s="2"/>
      <c r="I76" s="2"/>
      <c r="J76" s="2"/>
      <c r="K76" s="2"/>
      <c r="L76" s="2"/>
      <c r="M76" s="2"/>
      <c r="N76" s="2"/>
      <c r="O76" s="2"/>
      <c r="P76" s="2"/>
    </row>
    <row r="77" spans="7:16" ht="15.75" customHeight="1" x14ac:dyDescent="0.25">
      <c r="G77" s="2"/>
      <c r="H77" s="2"/>
      <c r="I77" s="2"/>
      <c r="J77" s="2"/>
      <c r="K77" s="2"/>
      <c r="L77" s="2"/>
      <c r="M77" s="2"/>
      <c r="N77" s="2"/>
      <c r="O77" s="2"/>
      <c r="P77" s="2"/>
    </row>
    <row r="78" spans="7:16" ht="15.75" customHeight="1" x14ac:dyDescent="0.25">
      <c r="G78" s="2"/>
      <c r="H78" s="2"/>
      <c r="I78" s="2"/>
      <c r="J78" s="2"/>
      <c r="K78" s="2"/>
      <c r="L78" s="2"/>
      <c r="M78" s="2"/>
      <c r="N78" s="2"/>
      <c r="O78" s="2"/>
      <c r="P78" s="2"/>
    </row>
    <row r="79" spans="7:16" ht="15.75" customHeight="1" x14ac:dyDescent="0.25">
      <c r="G79" s="2"/>
      <c r="H79" s="2"/>
      <c r="I79" s="2"/>
      <c r="J79" s="2"/>
      <c r="K79" s="2"/>
      <c r="L79" s="2"/>
      <c r="M79" s="2"/>
      <c r="N79" s="2"/>
      <c r="O79" s="2"/>
      <c r="P79" s="2"/>
    </row>
    <row r="80" spans="7:16" ht="15.75" customHeight="1" x14ac:dyDescent="0.25">
      <c r="G80" s="2"/>
      <c r="H80" s="2"/>
      <c r="I80" s="2"/>
      <c r="J80" s="2"/>
      <c r="K80" s="2"/>
      <c r="L80" s="2"/>
      <c r="M80" s="2"/>
      <c r="N80" s="2"/>
      <c r="O80" s="2"/>
      <c r="P80" s="2"/>
    </row>
    <row r="81" spans="7:16" ht="15.75" customHeight="1" x14ac:dyDescent="0.25">
      <c r="G81" s="2"/>
      <c r="H81" s="2"/>
      <c r="I81" s="2"/>
      <c r="J81" s="2"/>
      <c r="K81" s="2"/>
      <c r="L81" s="2"/>
      <c r="M81" s="2"/>
      <c r="N81" s="2"/>
      <c r="O81" s="2"/>
      <c r="P81" s="2"/>
    </row>
    <row r="82" spans="7:16" ht="15.75" customHeight="1" x14ac:dyDescent="0.25">
      <c r="G82" s="2"/>
      <c r="H82" s="2"/>
      <c r="I82" s="2"/>
      <c r="J82" s="2"/>
      <c r="K82" s="2"/>
      <c r="L82" s="2"/>
      <c r="M82" s="2"/>
      <c r="N82" s="2"/>
      <c r="O82" s="2"/>
      <c r="P82" s="2"/>
    </row>
    <row r="83" spans="7:16" ht="15.75" customHeight="1" x14ac:dyDescent="0.25">
      <c r="G83" s="2"/>
      <c r="H83" s="2"/>
      <c r="I83" s="2"/>
      <c r="J83" s="2"/>
      <c r="K83" s="2"/>
      <c r="L83" s="2"/>
      <c r="M83" s="2"/>
      <c r="N83" s="2"/>
      <c r="O83" s="2"/>
      <c r="P83" s="2"/>
    </row>
    <row r="84" spans="7:16" ht="15.75" customHeight="1" x14ac:dyDescent="0.25">
      <c r="G84" s="2"/>
      <c r="H84" s="2"/>
      <c r="I84" s="2"/>
      <c r="J84" s="2"/>
      <c r="K84" s="2"/>
      <c r="L84" s="2"/>
      <c r="M84" s="2"/>
      <c r="N84" s="2"/>
      <c r="O84" s="2"/>
      <c r="P84" s="2"/>
    </row>
    <row r="85" spans="7:16" ht="15.75" customHeight="1" x14ac:dyDescent="0.25">
      <c r="G85" s="2"/>
      <c r="H85" s="2"/>
      <c r="I85" s="2"/>
      <c r="J85" s="2"/>
      <c r="K85" s="2"/>
      <c r="L85" s="2"/>
      <c r="M85" s="2"/>
      <c r="N85" s="2"/>
      <c r="O85" s="2"/>
      <c r="P85" s="2"/>
    </row>
    <row r="86" spans="7:16" ht="15.75" customHeight="1" x14ac:dyDescent="0.25">
      <c r="G86" s="2"/>
      <c r="H86" s="2"/>
      <c r="I86" s="2"/>
      <c r="J86" s="2"/>
      <c r="K86" s="2"/>
      <c r="L86" s="2"/>
      <c r="M86" s="2"/>
      <c r="N86" s="2"/>
      <c r="O86" s="2"/>
      <c r="P86" s="2"/>
    </row>
    <row r="87" spans="7:16" ht="15.75" customHeight="1" x14ac:dyDescent="0.25">
      <c r="G87" s="2"/>
      <c r="H87" s="2"/>
      <c r="I87" s="2"/>
      <c r="J87" s="2"/>
      <c r="K87" s="2"/>
      <c r="L87" s="2"/>
      <c r="M87" s="2"/>
      <c r="N87" s="2"/>
      <c r="O87" s="2"/>
      <c r="P87" s="2"/>
    </row>
    <row r="88" spans="7:16" ht="15.75" customHeight="1" x14ac:dyDescent="0.25">
      <c r="G88" s="2"/>
      <c r="H88" s="2"/>
      <c r="I88" s="2"/>
      <c r="J88" s="2"/>
      <c r="K88" s="2"/>
      <c r="L88" s="2"/>
      <c r="M88" s="2"/>
      <c r="N88" s="2"/>
      <c r="O88" s="2"/>
      <c r="P88" s="2"/>
    </row>
    <row r="89" spans="7:16" ht="15.75" customHeight="1" x14ac:dyDescent="0.25">
      <c r="G89" s="2"/>
      <c r="H89" s="2"/>
      <c r="I89" s="2"/>
      <c r="J89" s="2"/>
      <c r="K89" s="2"/>
      <c r="L89" s="2"/>
      <c r="M89" s="2"/>
      <c r="N89" s="2"/>
      <c r="O89" s="2"/>
      <c r="P89" s="2"/>
    </row>
    <row r="90" spans="7:16" ht="15.75" customHeight="1" x14ac:dyDescent="0.25">
      <c r="G90" s="2"/>
      <c r="H90" s="2"/>
      <c r="I90" s="2"/>
      <c r="J90" s="2"/>
      <c r="K90" s="2"/>
      <c r="L90" s="2"/>
      <c r="M90" s="2"/>
      <c r="N90" s="2"/>
      <c r="O90" s="2"/>
      <c r="P90" s="2"/>
    </row>
    <row r="91" spans="7:16" ht="15.75" customHeight="1" x14ac:dyDescent="0.25">
      <c r="G91" s="2"/>
      <c r="H91" s="2"/>
      <c r="I91" s="2"/>
      <c r="J91" s="2"/>
      <c r="K91" s="2"/>
      <c r="L91" s="2"/>
      <c r="M91" s="2"/>
      <c r="N91" s="2"/>
      <c r="O91" s="2"/>
      <c r="P91" s="2"/>
    </row>
    <row r="92" spans="7:16" ht="15.75" customHeight="1" x14ac:dyDescent="0.25">
      <c r="G92" s="2"/>
      <c r="H92" s="2"/>
      <c r="I92" s="2"/>
      <c r="J92" s="2"/>
      <c r="K92" s="2"/>
      <c r="L92" s="2"/>
      <c r="M92" s="2"/>
      <c r="N92" s="2"/>
      <c r="O92" s="2"/>
      <c r="P92" s="2"/>
    </row>
    <row r="93" spans="7:16" ht="15.75" customHeight="1" x14ac:dyDescent="0.25">
      <c r="G93" s="2"/>
      <c r="H93" s="2"/>
      <c r="I93" s="2"/>
      <c r="J93" s="2"/>
      <c r="K93" s="2"/>
      <c r="L93" s="2"/>
      <c r="M93" s="2"/>
      <c r="N93" s="2"/>
      <c r="O93" s="2"/>
      <c r="P93" s="2"/>
    </row>
    <row r="94" spans="7:16" ht="15.75" customHeight="1" x14ac:dyDescent="0.25">
      <c r="G94" s="2"/>
      <c r="H94" s="2"/>
      <c r="I94" s="2"/>
      <c r="J94" s="2"/>
      <c r="K94" s="2"/>
      <c r="L94" s="2"/>
      <c r="M94" s="2"/>
      <c r="N94" s="2"/>
      <c r="O94" s="2"/>
      <c r="P94" s="2"/>
    </row>
    <row r="95" spans="7:16" ht="15.75" customHeight="1" x14ac:dyDescent="0.25">
      <c r="G95" s="2"/>
      <c r="H95" s="2"/>
      <c r="I95" s="2"/>
      <c r="J95" s="2"/>
      <c r="K95" s="2"/>
      <c r="L95" s="2"/>
      <c r="M95" s="2"/>
      <c r="N95" s="2"/>
      <c r="O95" s="2"/>
      <c r="P95" s="2"/>
    </row>
    <row r="96" spans="7:16" ht="15.75" customHeight="1" x14ac:dyDescent="0.25">
      <c r="G96" s="2"/>
      <c r="H96" s="2"/>
      <c r="I96" s="2"/>
      <c r="J96" s="2"/>
      <c r="K96" s="2"/>
      <c r="L96" s="2"/>
      <c r="M96" s="2"/>
      <c r="N96" s="2"/>
      <c r="O96" s="2"/>
      <c r="P96" s="2"/>
    </row>
    <row r="97" spans="7:16" ht="15.75" customHeight="1" x14ac:dyDescent="0.25">
      <c r="G97" s="2"/>
      <c r="H97" s="2"/>
      <c r="I97" s="2"/>
      <c r="J97" s="2"/>
      <c r="K97" s="2"/>
      <c r="L97" s="2"/>
      <c r="M97" s="2"/>
      <c r="N97" s="2"/>
      <c r="O97" s="2"/>
      <c r="P97" s="2"/>
    </row>
    <row r="98" spans="7:16" ht="15.75" customHeight="1" x14ac:dyDescent="0.25">
      <c r="G98" s="2"/>
      <c r="H98" s="2"/>
      <c r="I98" s="2"/>
      <c r="J98" s="2"/>
      <c r="K98" s="2"/>
      <c r="L98" s="2"/>
      <c r="M98" s="2"/>
      <c r="N98" s="2"/>
      <c r="O98" s="2"/>
      <c r="P98" s="2"/>
    </row>
    <row r="99" spans="7:16" ht="15.75" customHeight="1" x14ac:dyDescent="0.25">
      <c r="G99" s="2"/>
      <c r="H99" s="2"/>
      <c r="I99" s="2"/>
      <c r="J99" s="2"/>
      <c r="K99" s="2"/>
      <c r="L99" s="2"/>
      <c r="M99" s="2"/>
      <c r="N99" s="2"/>
      <c r="O99" s="2"/>
      <c r="P99" s="2"/>
    </row>
    <row r="100" spans="7:16" ht="15.75" customHeight="1" x14ac:dyDescent="0.25">
      <c r="G100" s="2"/>
      <c r="H100" s="2"/>
      <c r="I100" s="2"/>
      <c r="J100" s="2"/>
      <c r="K100" s="2"/>
      <c r="L100" s="2"/>
      <c r="M100" s="2"/>
      <c r="N100" s="2"/>
      <c r="O100" s="2"/>
      <c r="P100" s="2"/>
    </row>
    <row r="101" spans="7:16" ht="15.75" customHeight="1" x14ac:dyDescent="0.25">
      <c r="G101" s="2"/>
      <c r="H101" s="2"/>
      <c r="I101" s="2"/>
      <c r="J101" s="2"/>
      <c r="K101" s="2"/>
      <c r="L101" s="2"/>
      <c r="M101" s="2"/>
      <c r="N101" s="2"/>
      <c r="O101" s="2"/>
      <c r="P101" s="2"/>
    </row>
    <row r="102" spans="7:16" ht="15.75" customHeight="1" x14ac:dyDescent="0.25">
      <c r="G102" s="2"/>
      <c r="H102" s="2"/>
      <c r="I102" s="2"/>
      <c r="J102" s="2"/>
      <c r="K102" s="2"/>
      <c r="L102" s="2"/>
      <c r="M102" s="2"/>
      <c r="N102" s="2"/>
      <c r="O102" s="2"/>
      <c r="P102" s="2"/>
    </row>
    <row r="103" spans="7:16" ht="15.75" customHeight="1" x14ac:dyDescent="0.25">
      <c r="G103" s="2"/>
      <c r="H103" s="2"/>
      <c r="I103" s="2"/>
      <c r="J103" s="2"/>
      <c r="K103" s="2"/>
      <c r="L103" s="2"/>
      <c r="M103" s="2"/>
      <c r="N103" s="2"/>
      <c r="O103" s="2"/>
      <c r="P103" s="2"/>
    </row>
    <row r="104" spans="7:16" ht="15.75" customHeight="1" x14ac:dyDescent="0.25">
      <c r="G104" s="2"/>
      <c r="H104" s="2"/>
      <c r="I104" s="2"/>
      <c r="J104" s="2"/>
      <c r="K104" s="2"/>
      <c r="L104" s="2"/>
      <c r="M104" s="2"/>
      <c r="N104" s="2"/>
      <c r="O104" s="2"/>
      <c r="P104" s="2"/>
    </row>
    <row r="105" spans="7:16" ht="15.75" customHeight="1" x14ac:dyDescent="0.25">
      <c r="G105" s="2"/>
      <c r="H105" s="2"/>
      <c r="I105" s="2"/>
      <c r="J105" s="2"/>
      <c r="K105" s="2"/>
      <c r="L105" s="2"/>
      <c r="M105" s="2"/>
      <c r="N105" s="2"/>
      <c r="O105" s="2"/>
      <c r="P105" s="2"/>
    </row>
    <row r="106" spans="7:16" ht="15.75" customHeight="1" x14ac:dyDescent="0.25">
      <c r="G106" s="2"/>
      <c r="H106" s="2"/>
      <c r="I106" s="2"/>
      <c r="J106" s="2"/>
      <c r="K106" s="2"/>
      <c r="L106" s="2"/>
      <c r="M106" s="2"/>
      <c r="N106" s="2"/>
      <c r="O106" s="2"/>
      <c r="P106" s="2"/>
    </row>
    <row r="107" spans="7:16" ht="15.75" customHeight="1" x14ac:dyDescent="0.25">
      <c r="G107" s="2"/>
      <c r="H107" s="2"/>
      <c r="I107" s="2"/>
      <c r="J107" s="2"/>
      <c r="K107" s="2"/>
      <c r="L107" s="2"/>
      <c r="M107" s="2"/>
      <c r="N107" s="2"/>
      <c r="O107" s="2"/>
      <c r="P107" s="2"/>
    </row>
    <row r="108" spans="7:16" ht="15.75" customHeight="1" x14ac:dyDescent="0.25">
      <c r="G108" s="2"/>
      <c r="H108" s="2"/>
      <c r="I108" s="2"/>
      <c r="J108" s="2"/>
      <c r="K108" s="2"/>
      <c r="L108" s="2"/>
      <c r="M108" s="2"/>
      <c r="N108" s="2"/>
      <c r="O108" s="2"/>
      <c r="P108" s="2"/>
    </row>
    <row r="109" spans="7:16" ht="15.75" customHeight="1" x14ac:dyDescent="0.25">
      <c r="G109" s="2"/>
      <c r="H109" s="2"/>
      <c r="I109" s="2"/>
      <c r="J109" s="2"/>
      <c r="K109" s="2"/>
      <c r="L109" s="2"/>
      <c r="M109" s="2"/>
      <c r="N109" s="2"/>
      <c r="O109" s="2"/>
      <c r="P109" s="2"/>
    </row>
    <row r="110" spans="7:16" ht="15.75" customHeight="1" x14ac:dyDescent="0.25">
      <c r="G110" s="2"/>
      <c r="H110" s="2"/>
      <c r="I110" s="2"/>
      <c r="J110" s="2"/>
      <c r="K110" s="2"/>
      <c r="L110" s="2"/>
      <c r="M110" s="2"/>
      <c r="N110" s="2"/>
      <c r="O110" s="2"/>
      <c r="P110" s="2"/>
    </row>
    <row r="111" spans="7:16" ht="15.75" customHeight="1" x14ac:dyDescent="0.25">
      <c r="G111" s="2"/>
      <c r="H111" s="2"/>
      <c r="I111" s="2"/>
      <c r="J111" s="2"/>
      <c r="K111" s="2"/>
      <c r="L111" s="2"/>
      <c r="M111" s="2"/>
      <c r="N111" s="2"/>
      <c r="O111" s="2"/>
      <c r="P111" s="2"/>
    </row>
    <row r="112" spans="7:16" ht="15.75" customHeight="1" x14ac:dyDescent="0.25">
      <c r="G112" s="2"/>
      <c r="H112" s="2"/>
      <c r="I112" s="2"/>
      <c r="J112" s="2"/>
      <c r="K112" s="2"/>
      <c r="L112" s="2"/>
      <c r="M112" s="2"/>
      <c r="N112" s="2"/>
      <c r="O112" s="2"/>
      <c r="P112" s="2"/>
    </row>
    <row r="113" spans="7:16" ht="15.75" customHeight="1" x14ac:dyDescent="0.25">
      <c r="G113" s="2"/>
      <c r="H113" s="2"/>
      <c r="I113" s="2"/>
      <c r="J113" s="2"/>
      <c r="K113" s="2"/>
      <c r="L113" s="2"/>
      <c r="M113" s="2"/>
      <c r="N113" s="2"/>
      <c r="O113" s="2"/>
      <c r="P113" s="2"/>
    </row>
    <row r="114" spans="7:16" ht="15.75" customHeight="1" x14ac:dyDescent="0.25">
      <c r="G114" s="2"/>
      <c r="H114" s="2"/>
      <c r="I114" s="2"/>
      <c r="J114" s="2"/>
      <c r="K114" s="2"/>
      <c r="L114" s="2"/>
      <c r="M114" s="2"/>
      <c r="N114" s="2"/>
      <c r="O114" s="2"/>
      <c r="P114" s="2"/>
    </row>
    <row r="115" spans="7:16" ht="15.75" customHeight="1" x14ac:dyDescent="0.25">
      <c r="G115" s="2"/>
      <c r="H115" s="2"/>
      <c r="I115" s="2"/>
      <c r="J115" s="2"/>
      <c r="K115" s="2"/>
      <c r="L115" s="2"/>
      <c r="M115" s="2"/>
      <c r="N115" s="2"/>
      <c r="O115" s="2"/>
      <c r="P115" s="2"/>
    </row>
    <row r="116" spans="7:16" ht="15.75" customHeight="1" x14ac:dyDescent="0.25">
      <c r="G116" s="2"/>
      <c r="H116" s="2"/>
      <c r="I116" s="2"/>
      <c r="J116" s="2"/>
      <c r="K116" s="2"/>
      <c r="L116" s="2"/>
      <c r="M116" s="2"/>
      <c r="N116" s="2"/>
      <c r="O116" s="2"/>
      <c r="P116" s="2"/>
    </row>
    <row r="117" spans="7:16" ht="15.75" customHeight="1" x14ac:dyDescent="0.25">
      <c r="G117" s="2"/>
      <c r="H117" s="2"/>
      <c r="I117" s="2"/>
      <c r="J117" s="2"/>
      <c r="K117" s="2"/>
      <c r="L117" s="2"/>
      <c r="M117" s="2"/>
      <c r="N117" s="2"/>
      <c r="O117" s="2"/>
      <c r="P117" s="2"/>
    </row>
    <row r="118" spans="7:16" ht="15.75" customHeight="1" x14ac:dyDescent="0.25">
      <c r="G118" s="2"/>
      <c r="H118" s="2"/>
      <c r="I118" s="2"/>
      <c r="J118" s="2"/>
      <c r="K118" s="2"/>
      <c r="L118" s="2"/>
      <c r="M118" s="2"/>
      <c r="N118" s="2"/>
      <c r="O118" s="2"/>
      <c r="P118" s="2"/>
    </row>
    <row r="119" spans="7:16" ht="15.75" customHeight="1" x14ac:dyDescent="0.25">
      <c r="G119" s="2"/>
      <c r="H119" s="2"/>
      <c r="I119" s="2"/>
      <c r="J119" s="2"/>
      <c r="K119" s="2"/>
      <c r="L119" s="2"/>
      <c r="M119" s="2"/>
      <c r="N119" s="2"/>
      <c r="O119" s="2"/>
      <c r="P119" s="2"/>
    </row>
    <row r="120" spans="7:16" ht="15.75" customHeight="1" x14ac:dyDescent="0.25">
      <c r="G120" s="2"/>
      <c r="H120" s="2"/>
      <c r="I120" s="2"/>
      <c r="J120" s="2"/>
      <c r="K120" s="2"/>
      <c r="L120" s="2"/>
      <c r="M120" s="2"/>
      <c r="N120" s="2"/>
      <c r="O120" s="2"/>
      <c r="P120" s="2"/>
    </row>
    <row r="121" spans="7:16" ht="15.75" customHeight="1" x14ac:dyDescent="0.25">
      <c r="G121" s="2"/>
      <c r="H121" s="2"/>
      <c r="I121" s="2"/>
      <c r="J121" s="2"/>
      <c r="K121" s="2"/>
      <c r="L121" s="2"/>
      <c r="M121" s="2"/>
      <c r="N121" s="2"/>
      <c r="O121" s="2"/>
      <c r="P121" s="2"/>
    </row>
    <row r="122" spans="7:16" ht="15.75" customHeight="1" x14ac:dyDescent="0.25">
      <c r="G122" s="2"/>
      <c r="H122" s="2"/>
      <c r="I122" s="2"/>
      <c r="J122" s="2"/>
      <c r="K122" s="2"/>
      <c r="L122" s="2"/>
      <c r="M122" s="2"/>
      <c r="N122" s="2"/>
      <c r="O122" s="2"/>
      <c r="P122" s="2"/>
    </row>
    <row r="123" spans="7:16" ht="15.75" customHeight="1" x14ac:dyDescent="0.25">
      <c r="G123" s="2"/>
      <c r="H123" s="2"/>
      <c r="I123" s="2"/>
      <c r="J123" s="2"/>
      <c r="K123" s="2"/>
      <c r="L123" s="2"/>
      <c r="M123" s="2"/>
      <c r="N123" s="2"/>
      <c r="O123" s="2"/>
      <c r="P123" s="2"/>
    </row>
    <row r="124" spans="7:16" ht="15.75" customHeight="1" x14ac:dyDescent="0.25">
      <c r="G124" s="2"/>
      <c r="H124" s="2"/>
      <c r="I124" s="2"/>
      <c r="J124" s="2"/>
      <c r="K124" s="2"/>
      <c r="L124" s="2"/>
      <c r="M124" s="2"/>
      <c r="N124" s="2"/>
      <c r="O124" s="2"/>
      <c r="P124" s="2"/>
    </row>
    <row r="125" spans="7:16" ht="15.75" customHeight="1" x14ac:dyDescent="0.25">
      <c r="G125" s="2"/>
      <c r="H125" s="2"/>
      <c r="I125" s="2"/>
      <c r="J125" s="2"/>
      <c r="K125" s="2"/>
      <c r="L125" s="2"/>
      <c r="M125" s="2"/>
      <c r="N125" s="2"/>
      <c r="O125" s="2"/>
      <c r="P125" s="2"/>
    </row>
    <row r="126" spans="7:16" ht="15.75" customHeight="1" x14ac:dyDescent="0.25">
      <c r="G126" s="2"/>
      <c r="H126" s="2"/>
      <c r="I126" s="2"/>
      <c r="J126" s="2"/>
      <c r="K126" s="2"/>
      <c r="L126" s="2"/>
      <c r="M126" s="2"/>
      <c r="N126" s="2"/>
      <c r="O126" s="2"/>
      <c r="P126" s="2"/>
    </row>
    <row r="127" spans="7:16" ht="15.75" customHeight="1" x14ac:dyDescent="0.25">
      <c r="G127" s="2"/>
      <c r="H127" s="2"/>
      <c r="I127" s="2"/>
      <c r="J127" s="2"/>
      <c r="K127" s="2"/>
      <c r="L127" s="2"/>
      <c r="M127" s="2"/>
      <c r="N127" s="2"/>
      <c r="O127" s="2"/>
      <c r="P127" s="2"/>
    </row>
    <row r="128" spans="7:16" ht="15.75" customHeight="1" x14ac:dyDescent="0.25">
      <c r="G128" s="2"/>
      <c r="H128" s="2"/>
      <c r="I128" s="2"/>
      <c r="J128" s="2"/>
      <c r="K128" s="2"/>
      <c r="L128" s="2"/>
      <c r="M128" s="2"/>
      <c r="N128" s="2"/>
      <c r="O128" s="2"/>
      <c r="P128" s="2"/>
    </row>
    <row r="129" spans="7:16" ht="15.75" customHeight="1" x14ac:dyDescent="0.25">
      <c r="G129" s="2"/>
      <c r="H129" s="2"/>
      <c r="I129" s="2"/>
      <c r="J129" s="2"/>
      <c r="K129" s="2"/>
      <c r="L129" s="2"/>
      <c r="M129" s="2"/>
      <c r="N129" s="2"/>
      <c r="O129" s="2"/>
      <c r="P129" s="2"/>
    </row>
    <row r="130" spans="7:16" ht="15.75" customHeight="1" x14ac:dyDescent="0.25">
      <c r="G130" s="2"/>
      <c r="H130" s="2"/>
      <c r="I130" s="2"/>
      <c r="J130" s="2"/>
      <c r="K130" s="2"/>
      <c r="L130" s="2"/>
      <c r="M130" s="2"/>
      <c r="N130" s="2"/>
      <c r="O130" s="2"/>
      <c r="P130" s="2"/>
    </row>
    <row r="131" spans="7:16" ht="15.75" customHeight="1" x14ac:dyDescent="0.25">
      <c r="G131" s="2"/>
      <c r="H131" s="2"/>
      <c r="I131" s="2"/>
      <c r="J131" s="2"/>
      <c r="K131" s="2"/>
      <c r="L131" s="2"/>
      <c r="M131" s="2"/>
      <c r="N131" s="2"/>
      <c r="O131" s="2"/>
      <c r="P131" s="2"/>
    </row>
    <row r="132" spans="7:16" ht="15.75" customHeight="1" x14ac:dyDescent="0.25">
      <c r="G132" s="2"/>
      <c r="H132" s="2"/>
      <c r="I132" s="2"/>
      <c r="J132" s="2"/>
      <c r="K132" s="2"/>
      <c r="L132" s="2"/>
      <c r="M132" s="2"/>
      <c r="N132" s="2"/>
      <c r="O132" s="2"/>
      <c r="P132" s="2"/>
    </row>
    <row r="133" spans="7:16" ht="15.75" customHeight="1" x14ac:dyDescent="0.25">
      <c r="G133" s="2"/>
      <c r="H133" s="2"/>
      <c r="I133" s="2"/>
      <c r="J133" s="2"/>
      <c r="K133" s="2"/>
      <c r="L133" s="2"/>
      <c r="M133" s="2"/>
      <c r="N133" s="2"/>
      <c r="O133" s="2"/>
      <c r="P133" s="2"/>
    </row>
    <row r="134" spans="7:16" ht="15.75" customHeight="1" x14ac:dyDescent="0.25">
      <c r="G134" s="2"/>
      <c r="H134" s="2"/>
      <c r="I134" s="2"/>
      <c r="J134" s="2"/>
      <c r="K134" s="2"/>
      <c r="L134" s="2"/>
      <c r="M134" s="2"/>
      <c r="N134" s="2"/>
      <c r="O134" s="2"/>
      <c r="P134" s="2"/>
    </row>
    <row r="135" spans="7:16" ht="15.75" customHeight="1" x14ac:dyDescent="0.25">
      <c r="G135" s="2"/>
      <c r="H135" s="2"/>
      <c r="I135" s="2"/>
      <c r="J135" s="2"/>
      <c r="K135" s="2"/>
      <c r="L135" s="2"/>
      <c r="M135" s="2"/>
      <c r="N135" s="2"/>
      <c r="O135" s="2"/>
      <c r="P135" s="2"/>
    </row>
    <row r="136" spans="7:16" ht="15.75" customHeight="1" x14ac:dyDescent="0.25">
      <c r="G136" s="2"/>
      <c r="H136" s="2"/>
      <c r="I136" s="2"/>
      <c r="J136" s="2"/>
      <c r="K136" s="2"/>
      <c r="L136" s="2"/>
      <c r="M136" s="2"/>
      <c r="N136" s="2"/>
      <c r="O136" s="2"/>
      <c r="P136" s="2"/>
    </row>
    <row r="137" spans="7:16" ht="15.75" customHeight="1" x14ac:dyDescent="0.25">
      <c r="G137" s="2"/>
      <c r="H137" s="2"/>
      <c r="I137" s="2"/>
      <c r="J137" s="2"/>
      <c r="K137" s="2"/>
      <c r="L137" s="2"/>
      <c r="M137" s="2"/>
      <c r="N137" s="2"/>
      <c r="O137" s="2"/>
      <c r="P137" s="2"/>
    </row>
    <row r="138" spans="7:16" ht="15.75" customHeight="1" x14ac:dyDescent="0.25">
      <c r="G138" s="2"/>
      <c r="H138" s="2"/>
      <c r="I138" s="2"/>
      <c r="J138" s="2"/>
      <c r="K138" s="2"/>
      <c r="L138" s="2"/>
      <c r="M138" s="2"/>
      <c r="N138" s="2"/>
      <c r="O138" s="2"/>
      <c r="P138" s="2"/>
    </row>
    <row r="139" spans="7:16" ht="15.75" customHeight="1" x14ac:dyDescent="0.25">
      <c r="G139" s="2"/>
      <c r="H139" s="2"/>
      <c r="I139" s="2"/>
      <c r="J139" s="2"/>
      <c r="K139" s="2"/>
      <c r="L139" s="2"/>
      <c r="M139" s="2"/>
      <c r="N139" s="2"/>
      <c r="O139" s="2"/>
      <c r="P139" s="2"/>
    </row>
    <row r="140" spans="7:16" ht="15.75" customHeight="1" x14ac:dyDescent="0.25">
      <c r="G140" s="2"/>
      <c r="H140" s="2"/>
      <c r="I140" s="2"/>
      <c r="J140" s="2"/>
      <c r="K140" s="2"/>
      <c r="L140" s="2"/>
      <c r="M140" s="2"/>
      <c r="N140" s="2"/>
      <c r="O140" s="2"/>
      <c r="P140" s="2"/>
    </row>
    <row r="141" spans="7:16" ht="15.75" customHeight="1" x14ac:dyDescent="0.25">
      <c r="G141" s="2"/>
      <c r="H141" s="2"/>
      <c r="I141" s="2"/>
      <c r="J141" s="2"/>
      <c r="K141" s="2"/>
      <c r="L141" s="2"/>
      <c r="M141" s="2"/>
      <c r="N141" s="2"/>
      <c r="O141" s="2"/>
      <c r="P141" s="2"/>
    </row>
    <row r="142" spans="7:16" ht="15.75" customHeight="1" x14ac:dyDescent="0.25">
      <c r="G142" s="2"/>
      <c r="H142" s="2"/>
      <c r="I142" s="2"/>
      <c r="J142" s="2"/>
      <c r="K142" s="2"/>
      <c r="L142" s="2"/>
      <c r="M142" s="2"/>
      <c r="N142" s="2"/>
      <c r="O142" s="2"/>
      <c r="P142" s="2"/>
    </row>
    <row r="143" spans="7:16" ht="15.75" customHeight="1" x14ac:dyDescent="0.25">
      <c r="G143" s="2"/>
      <c r="H143" s="2"/>
      <c r="I143" s="2"/>
      <c r="J143" s="2"/>
      <c r="K143" s="2"/>
      <c r="L143" s="2"/>
      <c r="M143" s="2"/>
      <c r="N143" s="2"/>
      <c r="O143" s="2"/>
      <c r="P143" s="2"/>
    </row>
    <row r="144" spans="7:16" ht="15.75" customHeight="1" x14ac:dyDescent="0.25">
      <c r="G144" s="2"/>
      <c r="H144" s="2"/>
      <c r="I144" s="2"/>
      <c r="J144" s="2"/>
      <c r="K144" s="2"/>
      <c r="L144" s="2"/>
      <c r="M144" s="2"/>
      <c r="N144" s="2"/>
      <c r="O144" s="2"/>
      <c r="P144" s="2"/>
    </row>
    <row r="145" spans="7:16" ht="15.75" customHeight="1" x14ac:dyDescent="0.25">
      <c r="G145" s="2"/>
      <c r="H145" s="2"/>
      <c r="I145" s="2"/>
      <c r="J145" s="2"/>
      <c r="K145" s="2"/>
      <c r="L145" s="2"/>
      <c r="M145" s="2"/>
      <c r="N145" s="2"/>
      <c r="O145" s="2"/>
      <c r="P145" s="2"/>
    </row>
    <row r="146" spans="7:16" ht="15.75" customHeight="1" x14ac:dyDescent="0.25">
      <c r="G146" s="2"/>
      <c r="H146" s="2"/>
      <c r="I146" s="2"/>
      <c r="J146" s="2"/>
      <c r="K146" s="2"/>
      <c r="L146" s="2"/>
      <c r="M146" s="2"/>
      <c r="N146" s="2"/>
      <c r="O146" s="2"/>
      <c r="P146" s="2"/>
    </row>
    <row r="147" spans="7:16" ht="15.75" customHeight="1" x14ac:dyDescent="0.25">
      <c r="G147" s="2"/>
      <c r="H147" s="2"/>
      <c r="I147" s="2"/>
      <c r="J147" s="2"/>
      <c r="K147" s="2"/>
      <c r="L147" s="2"/>
      <c r="M147" s="2"/>
      <c r="N147" s="2"/>
      <c r="O147" s="2"/>
      <c r="P147" s="2"/>
    </row>
    <row r="148" spans="7:16" ht="15.75" customHeight="1" x14ac:dyDescent="0.25">
      <c r="G148" s="2"/>
      <c r="H148" s="2"/>
      <c r="I148" s="2"/>
      <c r="J148" s="2"/>
      <c r="K148" s="2"/>
      <c r="L148" s="2"/>
      <c r="M148" s="2"/>
      <c r="N148" s="2"/>
      <c r="O148" s="2"/>
      <c r="P148" s="2"/>
    </row>
    <row r="149" spans="7:16" ht="15.75" customHeight="1" x14ac:dyDescent="0.25">
      <c r="G149" s="2"/>
      <c r="H149" s="2"/>
      <c r="I149" s="2"/>
      <c r="J149" s="2"/>
      <c r="K149" s="2"/>
      <c r="L149" s="2"/>
      <c r="M149" s="2"/>
      <c r="N149" s="2"/>
      <c r="O149" s="2"/>
      <c r="P149" s="2"/>
    </row>
    <row r="150" spans="7:16" ht="15.75" customHeight="1" x14ac:dyDescent="0.25">
      <c r="G150" s="2"/>
      <c r="H150" s="2"/>
      <c r="I150" s="2"/>
      <c r="J150" s="2"/>
      <c r="K150" s="2"/>
      <c r="L150" s="2"/>
      <c r="M150" s="2"/>
      <c r="N150" s="2"/>
      <c r="O150" s="2"/>
      <c r="P150" s="2"/>
    </row>
    <row r="151" spans="7:16" ht="15.75" customHeight="1" x14ac:dyDescent="0.25">
      <c r="G151" s="2"/>
      <c r="H151" s="2"/>
      <c r="I151" s="2"/>
      <c r="J151" s="2"/>
      <c r="K151" s="2"/>
      <c r="L151" s="2"/>
      <c r="M151" s="2"/>
      <c r="N151" s="2"/>
      <c r="O151" s="2"/>
      <c r="P151" s="2"/>
    </row>
    <row r="152" spans="7:16" ht="15.75" customHeight="1" x14ac:dyDescent="0.25">
      <c r="G152" s="2"/>
      <c r="H152" s="2"/>
      <c r="I152" s="2"/>
      <c r="J152" s="2"/>
      <c r="K152" s="2"/>
      <c r="L152" s="2"/>
      <c r="M152" s="2"/>
      <c r="N152" s="2"/>
      <c r="O152" s="2"/>
      <c r="P152" s="2"/>
    </row>
    <row r="153" spans="7:16" ht="15.75" customHeight="1" x14ac:dyDescent="0.25">
      <c r="G153" s="2"/>
      <c r="H153" s="2"/>
      <c r="I153" s="2"/>
      <c r="J153" s="2"/>
      <c r="K153" s="2"/>
      <c r="L153" s="2"/>
      <c r="M153" s="2"/>
      <c r="N153" s="2"/>
      <c r="O153" s="2"/>
      <c r="P153" s="2"/>
    </row>
    <row r="154" spans="7:16" ht="15.75" customHeight="1" x14ac:dyDescent="0.25">
      <c r="G154" s="2"/>
      <c r="H154" s="2"/>
      <c r="I154" s="2"/>
      <c r="J154" s="2"/>
      <c r="K154" s="2"/>
      <c r="L154" s="2"/>
      <c r="M154" s="2"/>
      <c r="N154" s="2"/>
      <c r="O154" s="2"/>
      <c r="P154" s="2"/>
    </row>
    <row r="155" spans="7:16" ht="15.75" customHeight="1" x14ac:dyDescent="0.25">
      <c r="G155" s="2"/>
      <c r="H155" s="2"/>
      <c r="I155" s="2"/>
      <c r="J155" s="2"/>
      <c r="K155" s="2"/>
      <c r="L155" s="2"/>
      <c r="M155" s="2"/>
      <c r="N155" s="2"/>
      <c r="O155" s="2"/>
      <c r="P155" s="2"/>
    </row>
    <row r="156" spans="7:16" ht="15.75" customHeight="1" x14ac:dyDescent="0.25">
      <c r="G156" s="2"/>
      <c r="H156" s="2"/>
      <c r="I156" s="2"/>
      <c r="J156" s="2"/>
      <c r="K156" s="2"/>
      <c r="L156" s="2"/>
      <c r="M156" s="2"/>
      <c r="N156" s="2"/>
      <c r="O156" s="2"/>
      <c r="P156" s="2"/>
    </row>
    <row r="157" spans="7:16" ht="15.75" customHeight="1" x14ac:dyDescent="0.25">
      <c r="G157" s="2"/>
      <c r="H157" s="2"/>
      <c r="I157" s="2"/>
      <c r="J157" s="2"/>
      <c r="K157" s="2"/>
      <c r="L157" s="2"/>
      <c r="M157" s="2"/>
      <c r="N157" s="2"/>
      <c r="O157" s="2"/>
      <c r="P157" s="2"/>
    </row>
    <row r="158" spans="7:16" ht="15.75" customHeight="1" x14ac:dyDescent="0.25">
      <c r="G158" s="2"/>
      <c r="H158" s="2"/>
      <c r="I158" s="2"/>
      <c r="J158" s="2"/>
      <c r="K158" s="2"/>
      <c r="L158" s="2"/>
      <c r="M158" s="2"/>
      <c r="N158" s="2"/>
      <c r="O158" s="2"/>
      <c r="P158" s="2"/>
    </row>
    <row r="159" spans="7:16" ht="15.75" customHeight="1" x14ac:dyDescent="0.25">
      <c r="G159" s="2"/>
      <c r="H159" s="2"/>
      <c r="I159" s="2"/>
      <c r="J159" s="2"/>
      <c r="K159" s="2"/>
      <c r="L159" s="2"/>
      <c r="M159" s="2"/>
      <c r="N159" s="2"/>
      <c r="O159" s="2"/>
      <c r="P159" s="2"/>
    </row>
    <row r="160" spans="7:16" ht="15.75" customHeight="1" x14ac:dyDescent="0.25">
      <c r="G160" s="2"/>
      <c r="H160" s="2"/>
      <c r="I160" s="2"/>
      <c r="J160" s="2"/>
      <c r="K160" s="2"/>
      <c r="L160" s="2"/>
      <c r="M160" s="2"/>
      <c r="N160" s="2"/>
      <c r="O160" s="2"/>
      <c r="P160" s="2"/>
    </row>
    <row r="161" spans="7:16" ht="15.75" customHeight="1" x14ac:dyDescent="0.25">
      <c r="G161" s="2"/>
      <c r="H161" s="2"/>
      <c r="I161" s="2"/>
      <c r="J161" s="2"/>
      <c r="K161" s="2"/>
      <c r="L161" s="2"/>
      <c r="M161" s="2"/>
      <c r="N161" s="2"/>
      <c r="O161" s="2"/>
      <c r="P161" s="2"/>
    </row>
    <row r="162" spans="7:16" ht="15.75" customHeight="1" x14ac:dyDescent="0.25">
      <c r="G162" s="2"/>
      <c r="H162" s="2"/>
      <c r="I162" s="2"/>
      <c r="J162" s="2"/>
      <c r="K162" s="2"/>
      <c r="L162" s="2"/>
      <c r="M162" s="2"/>
      <c r="N162" s="2"/>
      <c r="O162" s="2"/>
      <c r="P162" s="2"/>
    </row>
    <row r="163" spans="7:16" ht="15.75" customHeight="1" x14ac:dyDescent="0.25">
      <c r="G163" s="2"/>
      <c r="H163" s="2"/>
      <c r="I163" s="2"/>
      <c r="J163" s="2"/>
      <c r="K163" s="2"/>
      <c r="L163" s="2"/>
      <c r="M163" s="2"/>
      <c r="N163" s="2"/>
      <c r="O163" s="2"/>
      <c r="P163" s="2"/>
    </row>
    <row r="164" spans="7:16" ht="15.75" customHeight="1" x14ac:dyDescent="0.25">
      <c r="G164" s="2"/>
      <c r="H164" s="2"/>
      <c r="I164" s="2"/>
      <c r="J164" s="2"/>
      <c r="K164" s="2"/>
      <c r="L164" s="2"/>
      <c r="M164" s="2"/>
      <c r="N164" s="2"/>
      <c r="O164" s="2"/>
      <c r="P164" s="2"/>
    </row>
    <row r="165" spans="7:16" ht="15.75" customHeight="1" x14ac:dyDescent="0.25">
      <c r="G165" s="2"/>
      <c r="H165" s="2"/>
      <c r="I165" s="2"/>
      <c r="J165" s="2"/>
      <c r="K165" s="2"/>
      <c r="L165" s="2"/>
      <c r="M165" s="2"/>
      <c r="N165" s="2"/>
      <c r="O165" s="2"/>
      <c r="P165" s="2"/>
    </row>
    <row r="166" spans="7:16" ht="15.75" customHeight="1" x14ac:dyDescent="0.25">
      <c r="G166" s="2"/>
      <c r="H166" s="2"/>
      <c r="I166" s="2"/>
      <c r="J166" s="2"/>
      <c r="K166" s="2"/>
      <c r="L166" s="2"/>
      <c r="M166" s="2"/>
      <c r="N166" s="2"/>
      <c r="O166" s="2"/>
      <c r="P166" s="2"/>
    </row>
    <row r="167" spans="7:16" ht="15.75" customHeight="1" x14ac:dyDescent="0.25">
      <c r="G167" s="2"/>
      <c r="H167" s="2"/>
      <c r="I167" s="2"/>
      <c r="J167" s="2"/>
      <c r="K167" s="2"/>
      <c r="L167" s="2"/>
      <c r="M167" s="2"/>
      <c r="N167" s="2"/>
      <c r="O167" s="2"/>
      <c r="P167" s="2"/>
    </row>
    <row r="168" spans="7:16" ht="15.75" customHeight="1" x14ac:dyDescent="0.25">
      <c r="G168" s="2"/>
      <c r="H168" s="2"/>
      <c r="I168" s="2"/>
      <c r="J168" s="2"/>
      <c r="K168" s="2"/>
      <c r="L168" s="2"/>
      <c r="M168" s="2"/>
      <c r="N168" s="2"/>
      <c r="O168" s="2"/>
      <c r="P168" s="2"/>
    </row>
    <row r="169" spans="7:16" ht="15.75" customHeight="1" x14ac:dyDescent="0.25">
      <c r="G169" s="2"/>
      <c r="H169" s="2"/>
      <c r="I169" s="2"/>
      <c r="J169" s="2"/>
      <c r="K169" s="2"/>
      <c r="L169" s="2"/>
      <c r="M169" s="2"/>
      <c r="N169" s="2"/>
      <c r="O169" s="2"/>
      <c r="P169" s="2"/>
    </row>
    <row r="170" spans="7:16" ht="15.75" customHeight="1" x14ac:dyDescent="0.25">
      <c r="G170" s="2"/>
      <c r="H170" s="2"/>
      <c r="I170" s="2"/>
      <c r="J170" s="2"/>
      <c r="K170" s="2"/>
      <c r="L170" s="2"/>
      <c r="M170" s="2"/>
      <c r="N170" s="2"/>
      <c r="O170" s="2"/>
      <c r="P170" s="2"/>
    </row>
    <row r="171" spans="7:16" ht="15.75" customHeight="1" x14ac:dyDescent="0.25">
      <c r="G171" s="2"/>
      <c r="H171" s="2"/>
      <c r="I171" s="2"/>
      <c r="J171" s="2"/>
      <c r="K171" s="2"/>
      <c r="L171" s="2"/>
      <c r="M171" s="2"/>
      <c r="N171" s="2"/>
      <c r="O171" s="2"/>
      <c r="P171" s="2"/>
    </row>
    <row r="172" spans="7:16" ht="15.75" customHeight="1" x14ac:dyDescent="0.25">
      <c r="G172" s="2"/>
      <c r="H172" s="2"/>
      <c r="I172" s="2"/>
      <c r="J172" s="2"/>
      <c r="K172" s="2"/>
      <c r="L172" s="2"/>
      <c r="M172" s="2"/>
      <c r="N172" s="2"/>
      <c r="O172" s="2"/>
      <c r="P172" s="2"/>
    </row>
    <row r="173" spans="7:16" ht="15.75" customHeight="1" x14ac:dyDescent="0.25">
      <c r="G173" s="2"/>
      <c r="H173" s="2"/>
      <c r="I173" s="2"/>
      <c r="J173" s="2"/>
      <c r="K173" s="2"/>
      <c r="L173" s="2"/>
      <c r="M173" s="2"/>
      <c r="N173" s="2"/>
      <c r="O173" s="2"/>
      <c r="P173" s="2"/>
    </row>
    <row r="174" spans="7:16" ht="15.75" customHeight="1" x14ac:dyDescent="0.25">
      <c r="G174" s="2"/>
      <c r="H174" s="2"/>
      <c r="I174" s="2"/>
      <c r="J174" s="2"/>
      <c r="K174" s="2"/>
      <c r="L174" s="2"/>
      <c r="M174" s="2"/>
      <c r="N174" s="2"/>
      <c r="O174" s="2"/>
      <c r="P174" s="2"/>
    </row>
    <row r="175" spans="7:16" ht="15.75" customHeight="1" x14ac:dyDescent="0.25">
      <c r="G175" s="2"/>
      <c r="H175" s="2"/>
      <c r="I175" s="2"/>
      <c r="J175" s="2"/>
      <c r="K175" s="2"/>
      <c r="L175" s="2"/>
      <c r="M175" s="2"/>
      <c r="N175" s="2"/>
      <c r="O175" s="2"/>
      <c r="P175" s="2"/>
    </row>
    <row r="176" spans="7:16" ht="15.75" customHeight="1" x14ac:dyDescent="0.25">
      <c r="G176" s="2"/>
      <c r="H176" s="2"/>
      <c r="I176" s="2"/>
      <c r="J176" s="2"/>
      <c r="K176" s="2"/>
      <c r="L176" s="2"/>
      <c r="M176" s="2"/>
      <c r="N176" s="2"/>
      <c r="O176" s="2"/>
      <c r="P176" s="2"/>
    </row>
    <row r="177" spans="7:16" ht="15.75" customHeight="1" x14ac:dyDescent="0.25">
      <c r="G177" s="2"/>
      <c r="H177" s="2"/>
      <c r="I177" s="2"/>
      <c r="J177" s="2"/>
      <c r="K177" s="2"/>
      <c r="L177" s="2"/>
      <c r="M177" s="2"/>
      <c r="N177" s="2"/>
      <c r="O177" s="2"/>
      <c r="P177" s="2"/>
    </row>
    <row r="178" spans="7:16" ht="15.75" customHeight="1" x14ac:dyDescent="0.25">
      <c r="G178" s="2"/>
      <c r="H178" s="2"/>
      <c r="I178" s="2"/>
      <c r="J178" s="2"/>
      <c r="K178" s="2"/>
      <c r="L178" s="2"/>
      <c r="M178" s="2"/>
      <c r="N178" s="2"/>
      <c r="O178" s="2"/>
      <c r="P178" s="2"/>
    </row>
    <row r="179" spans="7:16" ht="15.75" customHeight="1" x14ac:dyDescent="0.25">
      <c r="G179" s="2"/>
      <c r="H179" s="2"/>
      <c r="I179" s="2"/>
      <c r="J179" s="2"/>
      <c r="K179" s="2"/>
      <c r="L179" s="2"/>
      <c r="M179" s="2"/>
      <c r="N179" s="2"/>
      <c r="O179" s="2"/>
      <c r="P179" s="2"/>
    </row>
    <row r="180" spans="7:16" ht="15.75" customHeight="1" x14ac:dyDescent="0.25">
      <c r="G180" s="2"/>
      <c r="H180" s="2"/>
      <c r="I180" s="2"/>
      <c r="J180" s="2"/>
      <c r="K180" s="2"/>
      <c r="L180" s="2"/>
      <c r="M180" s="2"/>
      <c r="N180" s="2"/>
      <c r="O180" s="2"/>
      <c r="P180" s="2"/>
    </row>
    <row r="181" spans="7:16" ht="15.75" customHeight="1" x14ac:dyDescent="0.25">
      <c r="G181" s="2"/>
      <c r="H181" s="2"/>
      <c r="I181" s="2"/>
      <c r="J181" s="2"/>
      <c r="K181" s="2"/>
      <c r="L181" s="2"/>
      <c r="M181" s="2"/>
      <c r="N181" s="2"/>
      <c r="O181" s="2"/>
      <c r="P181" s="2"/>
    </row>
    <row r="182" spans="7:16" ht="15.75" customHeight="1" x14ac:dyDescent="0.25">
      <c r="G182" s="2"/>
      <c r="H182" s="2"/>
      <c r="I182" s="2"/>
      <c r="J182" s="2"/>
      <c r="K182" s="2"/>
      <c r="L182" s="2"/>
      <c r="M182" s="2"/>
      <c r="N182" s="2"/>
      <c r="O182" s="2"/>
      <c r="P182" s="2"/>
    </row>
    <row r="183" spans="7:16" ht="15.75" customHeight="1" x14ac:dyDescent="0.25">
      <c r="G183" s="2"/>
      <c r="H183" s="2"/>
      <c r="I183" s="2"/>
      <c r="J183" s="2"/>
      <c r="K183" s="2"/>
      <c r="L183" s="2"/>
      <c r="M183" s="2"/>
      <c r="N183" s="2"/>
      <c r="O183" s="2"/>
      <c r="P183" s="2"/>
    </row>
    <row r="184" spans="7:16" ht="15.75" customHeight="1" x14ac:dyDescent="0.25">
      <c r="G184" s="2"/>
      <c r="H184" s="2"/>
      <c r="I184" s="2"/>
      <c r="J184" s="2"/>
      <c r="K184" s="2"/>
      <c r="L184" s="2"/>
      <c r="M184" s="2"/>
      <c r="N184" s="2"/>
      <c r="O184" s="2"/>
      <c r="P184" s="2"/>
    </row>
    <row r="185" spans="7:16" ht="15.75" customHeight="1" x14ac:dyDescent="0.25">
      <c r="G185" s="2"/>
      <c r="H185" s="2"/>
      <c r="I185" s="2"/>
      <c r="J185" s="2"/>
      <c r="K185" s="2"/>
      <c r="L185" s="2"/>
      <c r="M185" s="2"/>
      <c r="N185" s="2"/>
      <c r="O185" s="2"/>
      <c r="P185" s="2"/>
    </row>
    <row r="186" spans="7:16" ht="15.75" customHeight="1" x14ac:dyDescent="0.25">
      <c r="G186" s="2"/>
      <c r="H186" s="2"/>
      <c r="I186" s="2"/>
      <c r="J186" s="2"/>
      <c r="K186" s="2"/>
      <c r="L186" s="2"/>
      <c r="M186" s="2"/>
      <c r="N186" s="2"/>
      <c r="O186" s="2"/>
      <c r="P186" s="2"/>
    </row>
    <row r="187" spans="7:16" ht="15.75" customHeight="1" x14ac:dyDescent="0.25">
      <c r="G187" s="2"/>
      <c r="H187" s="2"/>
      <c r="I187" s="2"/>
      <c r="J187" s="2"/>
      <c r="K187" s="2"/>
      <c r="L187" s="2"/>
      <c r="M187" s="2"/>
      <c r="N187" s="2"/>
      <c r="O187" s="2"/>
      <c r="P187" s="2"/>
    </row>
    <row r="188" spans="7:16" ht="15.75" customHeight="1" x14ac:dyDescent="0.25">
      <c r="G188" s="2"/>
      <c r="H188" s="2"/>
      <c r="I188" s="2"/>
      <c r="J188" s="2"/>
      <c r="K188" s="2"/>
      <c r="L188" s="2"/>
      <c r="M188" s="2"/>
      <c r="N188" s="2"/>
      <c r="O188" s="2"/>
      <c r="P188" s="2"/>
    </row>
    <row r="189" spans="7:16" ht="15.75" customHeight="1" x14ac:dyDescent="0.25">
      <c r="G189" s="2"/>
      <c r="H189" s="2"/>
      <c r="I189" s="2"/>
      <c r="J189" s="2"/>
      <c r="K189" s="2"/>
      <c r="L189" s="2"/>
      <c r="M189" s="2"/>
      <c r="N189" s="2"/>
      <c r="O189" s="2"/>
      <c r="P189" s="2"/>
    </row>
    <row r="190" spans="7:16" ht="15.75" customHeight="1" x14ac:dyDescent="0.25">
      <c r="G190" s="2"/>
      <c r="H190" s="2"/>
      <c r="I190" s="2"/>
      <c r="J190" s="2"/>
      <c r="K190" s="2"/>
      <c r="L190" s="2"/>
      <c r="M190" s="2"/>
      <c r="N190" s="2"/>
      <c r="O190" s="2"/>
      <c r="P190" s="2"/>
    </row>
    <row r="191" spans="7:16" ht="15.75" customHeight="1" x14ac:dyDescent="0.25">
      <c r="G191" s="2"/>
      <c r="H191" s="2"/>
      <c r="I191" s="2"/>
      <c r="J191" s="2"/>
      <c r="K191" s="2"/>
      <c r="L191" s="2"/>
      <c r="M191" s="2"/>
      <c r="N191" s="2"/>
      <c r="O191" s="2"/>
      <c r="P191" s="2"/>
    </row>
    <row r="192" spans="7:16" ht="15.75" customHeight="1" x14ac:dyDescent="0.25">
      <c r="G192" s="2"/>
      <c r="H192" s="2"/>
      <c r="I192" s="2"/>
      <c r="J192" s="2"/>
      <c r="K192" s="2"/>
      <c r="L192" s="2"/>
      <c r="M192" s="2"/>
      <c r="N192" s="2"/>
      <c r="O192" s="2"/>
      <c r="P192" s="2"/>
    </row>
    <row r="193" spans="7:16" ht="15.75" customHeight="1" x14ac:dyDescent="0.25">
      <c r="G193" s="2"/>
      <c r="H193" s="2"/>
      <c r="I193" s="2"/>
      <c r="J193" s="2"/>
      <c r="K193" s="2"/>
      <c r="L193" s="2"/>
      <c r="M193" s="2"/>
      <c r="N193" s="2"/>
      <c r="O193" s="2"/>
      <c r="P193" s="2"/>
    </row>
    <row r="194" spans="7:16" ht="15.75" customHeight="1" x14ac:dyDescent="0.25">
      <c r="G194" s="2"/>
      <c r="H194" s="2"/>
      <c r="I194" s="2"/>
      <c r="J194" s="2"/>
      <c r="K194" s="2"/>
      <c r="L194" s="2"/>
      <c r="M194" s="2"/>
      <c r="N194" s="2"/>
      <c r="O194" s="2"/>
      <c r="P194" s="2"/>
    </row>
    <row r="195" spans="7:16" ht="15.75" customHeight="1" x14ac:dyDescent="0.25">
      <c r="G195" s="2"/>
      <c r="H195" s="2"/>
      <c r="I195" s="2"/>
      <c r="J195" s="2"/>
      <c r="K195" s="2"/>
      <c r="L195" s="2"/>
      <c r="M195" s="2"/>
      <c r="N195" s="2"/>
      <c r="O195" s="2"/>
      <c r="P195" s="2"/>
    </row>
    <row r="196" spans="7:16" ht="15.75" customHeight="1" x14ac:dyDescent="0.25">
      <c r="G196" s="2"/>
      <c r="H196" s="2"/>
      <c r="I196" s="2"/>
      <c r="J196" s="2"/>
      <c r="K196" s="2"/>
      <c r="L196" s="2"/>
      <c r="M196" s="2"/>
      <c r="N196" s="2"/>
      <c r="O196" s="2"/>
      <c r="P196" s="2"/>
    </row>
    <row r="197" spans="7:16" ht="15.75" customHeight="1" x14ac:dyDescent="0.25">
      <c r="G197" s="2"/>
      <c r="H197" s="2"/>
      <c r="I197" s="2"/>
      <c r="J197" s="2"/>
      <c r="K197" s="2"/>
      <c r="L197" s="2"/>
      <c r="M197" s="2"/>
      <c r="N197" s="2"/>
      <c r="O197" s="2"/>
      <c r="P197" s="2"/>
    </row>
    <row r="198" spans="7:16" ht="15.75" customHeight="1" x14ac:dyDescent="0.25">
      <c r="G198" s="2"/>
      <c r="H198" s="2"/>
      <c r="I198" s="2"/>
      <c r="J198" s="2"/>
      <c r="K198" s="2"/>
      <c r="L198" s="2"/>
      <c r="M198" s="2"/>
      <c r="N198" s="2"/>
      <c r="O198" s="2"/>
      <c r="P198" s="2"/>
    </row>
    <row r="199" spans="7:16" ht="15.75" customHeight="1" x14ac:dyDescent="0.25">
      <c r="G199" s="2"/>
      <c r="H199" s="2"/>
      <c r="I199" s="2"/>
      <c r="J199" s="2"/>
      <c r="K199" s="2"/>
      <c r="L199" s="2"/>
      <c r="M199" s="2"/>
      <c r="N199" s="2"/>
      <c r="O199" s="2"/>
      <c r="P199" s="2"/>
    </row>
    <row r="200" spans="7:16" ht="15.75" customHeight="1" x14ac:dyDescent="0.25">
      <c r="G200" s="2"/>
      <c r="H200" s="2"/>
      <c r="I200" s="2"/>
      <c r="J200" s="2"/>
      <c r="K200" s="2"/>
      <c r="L200" s="2"/>
      <c r="M200" s="2"/>
      <c r="N200" s="2"/>
      <c r="O200" s="2"/>
      <c r="P200" s="2"/>
    </row>
    <row r="201" spans="7:16" ht="15.75" customHeight="1" x14ac:dyDescent="0.25">
      <c r="G201" s="2"/>
      <c r="H201" s="2"/>
      <c r="I201" s="2"/>
      <c r="J201" s="2"/>
      <c r="K201" s="2"/>
      <c r="L201" s="2"/>
      <c r="M201" s="2"/>
      <c r="N201" s="2"/>
      <c r="O201" s="2"/>
      <c r="P201" s="2"/>
    </row>
    <row r="202" spans="7:16" ht="15.75" customHeight="1" x14ac:dyDescent="0.25">
      <c r="G202" s="2"/>
      <c r="H202" s="2"/>
      <c r="I202" s="2"/>
      <c r="J202" s="2"/>
      <c r="K202" s="2"/>
      <c r="L202" s="2"/>
      <c r="M202" s="2"/>
      <c r="N202" s="2"/>
      <c r="O202" s="2"/>
      <c r="P202" s="2"/>
    </row>
    <row r="203" spans="7:16" ht="15.75" customHeight="1" x14ac:dyDescent="0.25">
      <c r="G203" s="2"/>
      <c r="H203" s="2"/>
      <c r="I203" s="2"/>
      <c r="J203" s="2"/>
      <c r="K203" s="2"/>
      <c r="L203" s="2"/>
      <c r="M203" s="2"/>
      <c r="N203" s="2"/>
      <c r="O203" s="2"/>
      <c r="P203" s="2"/>
    </row>
    <row r="204" spans="7:16" ht="15.75" customHeight="1" x14ac:dyDescent="0.25">
      <c r="G204" s="2"/>
      <c r="H204" s="2"/>
      <c r="I204" s="2"/>
      <c r="J204" s="2"/>
      <c r="K204" s="2"/>
      <c r="L204" s="2"/>
      <c r="M204" s="2"/>
      <c r="N204" s="2"/>
      <c r="O204" s="2"/>
      <c r="P204" s="2"/>
    </row>
    <row r="205" spans="7:16" ht="15.75" customHeight="1" x14ac:dyDescent="0.25">
      <c r="G205" s="2"/>
      <c r="H205" s="2"/>
      <c r="I205" s="2"/>
      <c r="J205" s="2"/>
      <c r="K205" s="2"/>
      <c r="L205" s="2"/>
      <c r="M205" s="2"/>
      <c r="N205" s="2"/>
      <c r="O205" s="2"/>
      <c r="P205" s="2"/>
    </row>
    <row r="206" spans="7:16" ht="15.75" customHeight="1" x14ac:dyDescent="0.25">
      <c r="G206" s="2"/>
      <c r="H206" s="2"/>
      <c r="I206" s="2"/>
      <c r="J206" s="2"/>
      <c r="K206" s="2"/>
      <c r="L206" s="2"/>
      <c r="M206" s="2"/>
      <c r="N206" s="2"/>
      <c r="O206" s="2"/>
      <c r="P206" s="2"/>
    </row>
    <row r="207" spans="7:16" ht="15.75" customHeight="1" x14ac:dyDescent="0.25">
      <c r="G207" s="2"/>
      <c r="H207" s="2"/>
      <c r="I207" s="2"/>
      <c r="J207" s="2"/>
      <c r="K207" s="2"/>
      <c r="L207" s="2"/>
      <c r="M207" s="2"/>
      <c r="N207" s="2"/>
      <c r="O207" s="2"/>
      <c r="P207" s="2"/>
    </row>
    <row r="208" spans="7:16" ht="15.75" customHeight="1" x14ac:dyDescent="0.25">
      <c r="G208" s="2"/>
      <c r="H208" s="2"/>
      <c r="I208" s="2"/>
      <c r="J208" s="2"/>
      <c r="K208" s="2"/>
      <c r="L208" s="2"/>
      <c r="M208" s="2"/>
      <c r="N208" s="2"/>
      <c r="O208" s="2"/>
      <c r="P208" s="2"/>
    </row>
    <row r="209" spans="7:16" ht="15.75" customHeight="1" x14ac:dyDescent="0.25">
      <c r="G209" s="2"/>
      <c r="H209" s="2"/>
      <c r="I209" s="2"/>
      <c r="J209" s="2"/>
      <c r="K209" s="2"/>
      <c r="L209" s="2"/>
      <c r="M209" s="2"/>
      <c r="N209" s="2"/>
      <c r="O209" s="2"/>
      <c r="P209" s="2"/>
    </row>
    <row r="210" spans="7:16" ht="15.75" customHeight="1" x14ac:dyDescent="0.25">
      <c r="G210" s="2"/>
      <c r="H210" s="2"/>
      <c r="I210" s="2"/>
      <c r="J210" s="2"/>
      <c r="K210" s="2"/>
      <c r="L210" s="2"/>
      <c r="M210" s="2"/>
      <c r="N210" s="2"/>
      <c r="O210" s="2"/>
      <c r="P210" s="2"/>
    </row>
    <row r="211" spans="7:16" ht="15.75" customHeight="1" x14ac:dyDescent="0.25">
      <c r="G211" s="2"/>
      <c r="H211" s="2"/>
      <c r="I211" s="2"/>
      <c r="J211" s="2"/>
      <c r="K211" s="2"/>
      <c r="L211" s="2"/>
      <c r="M211" s="2"/>
      <c r="N211" s="2"/>
      <c r="O211" s="2"/>
      <c r="P211" s="2"/>
    </row>
    <row r="212" spans="7:16" ht="15.75" customHeight="1" x14ac:dyDescent="0.25">
      <c r="G212" s="2"/>
      <c r="H212" s="2"/>
      <c r="I212" s="2"/>
      <c r="J212" s="2"/>
      <c r="K212" s="2"/>
      <c r="L212" s="2"/>
      <c r="M212" s="2"/>
      <c r="N212" s="2"/>
      <c r="O212" s="2"/>
      <c r="P212" s="2"/>
    </row>
    <row r="213" spans="7:16" ht="15.75" customHeight="1" x14ac:dyDescent="0.25">
      <c r="G213" s="2"/>
      <c r="H213" s="2"/>
      <c r="I213" s="2"/>
      <c r="J213" s="2"/>
      <c r="K213" s="2"/>
      <c r="L213" s="2"/>
      <c r="M213" s="2"/>
      <c r="N213" s="2"/>
      <c r="O213" s="2"/>
      <c r="P213" s="2"/>
    </row>
    <row r="214" spans="7:16" ht="15.75" customHeight="1" x14ac:dyDescent="0.25">
      <c r="G214" s="2"/>
      <c r="H214" s="2"/>
      <c r="I214" s="2"/>
      <c r="J214" s="2"/>
      <c r="K214" s="2"/>
      <c r="L214" s="2"/>
      <c r="M214" s="2"/>
      <c r="N214" s="2"/>
      <c r="O214" s="2"/>
      <c r="P214" s="2"/>
    </row>
    <row r="215" spans="7:16" ht="15.75" customHeight="1" x14ac:dyDescent="0.25">
      <c r="G215" s="2"/>
      <c r="H215" s="2"/>
      <c r="I215" s="2"/>
      <c r="J215" s="2"/>
      <c r="K215" s="2"/>
      <c r="L215" s="2"/>
      <c r="M215" s="2"/>
      <c r="N215" s="2"/>
      <c r="O215" s="2"/>
      <c r="P215" s="2"/>
    </row>
    <row r="216" spans="7:16" ht="15.75" customHeight="1" x14ac:dyDescent="0.25">
      <c r="G216" s="2"/>
      <c r="H216" s="2"/>
      <c r="I216" s="2"/>
      <c r="J216" s="2"/>
      <c r="K216" s="2"/>
      <c r="L216" s="2"/>
      <c r="M216" s="2"/>
      <c r="N216" s="2"/>
      <c r="O216" s="2"/>
      <c r="P216" s="2"/>
    </row>
    <row r="217" spans="7:16" ht="15.75" customHeight="1" x14ac:dyDescent="0.25">
      <c r="G217" s="2"/>
      <c r="H217" s="2"/>
      <c r="I217" s="2"/>
      <c r="J217" s="2"/>
      <c r="K217" s="2"/>
      <c r="L217" s="2"/>
      <c r="M217" s="2"/>
      <c r="N217" s="2"/>
      <c r="O217" s="2"/>
      <c r="P217" s="2"/>
    </row>
    <row r="218" spans="7:16" ht="15.75" customHeight="1" x14ac:dyDescent="0.25">
      <c r="G218" s="2"/>
      <c r="H218" s="2"/>
      <c r="I218" s="2"/>
      <c r="J218" s="2"/>
      <c r="K218" s="2"/>
      <c r="L218" s="2"/>
      <c r="M218" s="2"/>
      <c r="N218" s="2"/>
      <c r="O218" s="2"/>
      <c r="P218" s="2"/>
    </row>
    <row r="219" spans="7:16" ht="15.75" customHeight="1" x14ac:dyDescent="0.25">
      <c r="G219" s="2"/>
      <c r="H219" s="2"/>
      <c r="I219" s="2"/>
      <c r="J219" s="2"/>
      <c r="K219" s="2"/>
      <c r="L219" s="2"/>
      <c r="M219" s="2"/>
      <c r="N219" s="2"/>
      <c r="O219" s="2"/>
      <c r="P219" s="2"/>
    </row>
    <row r="220" spans="7:16" ht="15.75" customHeight="1" x14ac:dyDescent="0.25">
      <c r="G220" s="2"/>
      <c r="H220" s="2"/>
      <c r="I220" s="2"/>
      <c r="J220" s="2"/>
      <c r="K220" s="2"/>
      <c r="L220" s="2"/>
      <c r="M220" s="2"/>
      <c r="N220" s="2"/>
      <c r="O220" s="2"/>
      <c r="P220" s="2"/>
    </row>
    <row r="221" spans="7:16" ht="15.75" customHeight="1" x14ac:dyDescent="0.25">
      <c r="G221" s="2"/>
      <c r="H221" s="2"/>
      <c r="I221" s="2"/>
      <c r="J221" s="2"/>
      <c r="K221" s="2"/>
      <c r="L221" s="2"/>
      <c r="M221" s="2"/>
      <c r="N221" s="2"/>
      <c r="O221" s="2"/>
      <c r="P221" s="2"/>
    </row>
    <row r="222" spans="7:16" ht="15.75" customHeight="1" x14ac:dyDescent="0.25">
      <c r="G222" s="2"/>
      <c r="H222" s="2"/>
      <c r="I222" s="2"/>
      <c r="J222" s="2"/>
      <c r="K222" s="2"/>
      <c r="L222" s="2"/>
      <c r="M222" s="2"/>
      <c r="N222" s="2"/>
      <c r="O222" s="2"/>
      <c r="P222" s="2"/>
    </row>
    <row r="223" spans="7:16" ht="15.75" customHeight="1" x14ac:dyDescent="0.25">
      <c r="G223" s="2"/>
      <c r="H223" s="2"/>
      <c r="I223" s="2"/>
      <c r="J223" s="2"/>
      <c r="K223" s="2"/>
      <c r="L223" s="2"/>
      <c r="M223" s="2"/>
      <c r="N223" s="2"/>
      <c r="O223" s="2"/>
      <c r="P223" s="2"/>
    </row>
    <row r="224" spans="7:16" ht="15.75" customHeight="1" x14ac:dyDescent="0.25">
      <c r="G224" s="2"/>
      <c r="H224" s="2"/>
      <c r="I224" s="2"/>
      <c r="J224" s="2"/>
      <c r="K224" s="2"/>
      <c r="L224" s="2"/>
      <c r="M224" s="2"/>
      <c r="N224" s="2"/>
      <c r="O224" s="2"/>
      <c r="P224" s="2"/>
    </row>
    <row r="225" spans="7:16" ht="15.75" customHeight="1" x14ac:dyDescent="0.25">
      <c r="G225" s="2"/>
      <c r="H225" s="2"/>
      <c r="I225" s="2"/>
      <c r="J225" s="2"/>
      <c r="K225" s="2"/>
      <c r="L225" s="2"/>
      <c r="M225" s="2"/>
      <c r="N225" s="2"/>
      <c r="O225" s="2"/>
      <c r="P225" s="2"/>
    </row>
    <row r="226" spans="7:16" ht="15.75" customHeight="1" x14ac:dyDescent="0.25">
      <c r="G226" s="2"/>
      <c r="H226" s="2"/>
      <c r="I226" s="2"/>
      <c r="J226" s="2"/>
      <c r="K226" s="2"/>
      <c r="L226" s="2"/>
      <c r="M226" s="2"/>
      <c r="N226" s="2"/>
      <c r="O226" s="2"/>
      <c r="P226" s="2"/>
    </row>
    <row r="227" spans="7:16" ht="15.75" customHeight="1" x14ac:dyDescent="0.25">
      <c r="G227" s="2"/>
      <c r="H227" s="2"/>
      <c r="I227" s="2"/>
      <c r="J227" s="2"/>
      <c r="K227" s="2"/>
      <c r="L227" s="2"/>
      <c r="M227" s="2"/>
      <c r="N227" s="2"/>
      <c r="O227" s="2"/>
      <c r="P227" s="2"/>
    </row>
    <row r="228" spans="7:16" ht="15.75" customHeight="1" x14ac:dyDescent="0.25">
      <c r="L228" s="2"/>
    </row>
    <row r="229" spans="7:16" ht="15.75" customHeight="1" x14ac:dyDescent="0.25"/>
    <row r="230" spans="7:16" ht="15.75" customHeight="1" x14ac:dyDescent="0.25"/>
    <row r="231" spans="7:16" ht="15.75" customHeight="1" x14ac:dyDescent="0.25"/>
    <row r="232" spans="7:16" ht="15.75" customHeight="1" x14ac:dyDescent="0.25"/>
    <row r="233" spans="7:16" ht="15.75" customHeight="1" x14ac:dyDescent="0.25"/>
    <row r="234" spans="7:16" ht="15.75" customHeight="1" x14ac:dyDescent="0.25"/>
    <row r="235" spans="7:16" ht="15.75" customHeight="1" x14ac:dyDescent="0.25"/>
    <row r="236" spans="7:16" ht="15.75" customHeight="1" x14ac:dyDescent="0.25"/>
    <row r="237" spans="7:16" ht="15.75" customHeight="1" x14ac:dyDescent="0.25"/>
    <row r="238" spans="7:16" ht="15.75" customHeight="1" x14ac:dyDescent="0.25"/>
    <row r="239" spans="7:16" ht="15.75" customHeight="1" x14ac:dyDescent="0.25"/>
    <row r="240" spans="7:16"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selectLockedCells="1"/>
  <mergeCells count="37">
    <mergeCell ref="A1:W1"/>
    <mergeCell ref="M16:M17"/>
    <mergeCell ref="M18:M19"/>
    <mergeCell ref="S6:S7"/>
    <mergeCell ref="S8:S9"/>
    <mergeCell ref="S10:S11"/>
    <mergeCell ref="S12:S13"/>
    <mergeCell ref="S14:S15"/>
    <mergeCell ref="S16:S17"/>
    <mergeCell ref="S18:S19"/>
    <mergeCell ref="M6:M7"/>
    <mergeCell ref="M8:M9"/>
    <mergeCell ref="M10:M11"/>
    <mergeCell ref="M12:M13"/>
    <mergeCell ref="M14:M15"/>
    <mergeCell ref="G16:G17"/>
    <mergeCell ref="G6:G7"/>
    <mergeCell ref="G8:G9"/>
    <mergeCell ref="G10:G11"/>
    <mergeCell ref="G12:G13"/>
    <mergeCell ref="G14:G15"/>
    <mergeCell ref="A20:C25"/>
    <mergeCell ref="G20:I25"/>
    <mergeCell ref="M20:O25"/>
    <mergeCell ref="S20:U25"/>
    <mergeCell ref="A4:E4"/>
    <mergeCell ref="G4:K4"/>
    <mergeCell ref="M4:Q4"/>
    <mergeCell ref="S4:W4"/>
    <mergeCell ref="G18:G19"/>
    <mergeCell ref="A6:A7"/>
    <mergeCell ref="A8:A9"/>
    <mergeCell ref="A10:A11"/>
    <mergeCell ref="A12:A13"/>
    <mergeCell ref="A14:A15"/>
    <mergeCell ref="A16:A17"/>
    <mergeCell ref="A18:A19"/>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X999"/>
  <sheetViews>
    <sheetView topLeftCell="A3" workbookViewId="0">
      <selection activeCell="C6" sqref="C6"/>
    </sheetView>
  </sheetViews>
  <sheetFormatPr defaultColWidth="14.42578125" defaultRowHeight="15" x14ac:dyDescent="0.25"/>
  <cols>
    <col min="1" max="5" width="14.42578125" style="1"/>
    <col min="6" max="6" width="6.28515625" style="1" customWidth="1"/>
    <col min="7" max="9" width="14.28515625" style="1" customWidth="1"/>
    <col min="10" max="11" width="12.7109375" style="1" customWidth="1"/>
    <col min="12" max="12" width="6.7109375" style="1" customWidth="1"/>
    <col min="13" max="14" width="13.28515625" style="1" customWidth="1"/>
    <col min="15" max="15" width="16.5703125" style="1" customWidth="1"/>
    <col min="16" max="16" width="12.28515625" style="1" customWidth="1"/>
    <col min="17" max="17" width="11.5703125" style="1" customWidth="1"/>
    <col min="18" max="18" width="8.28515625" style="1" customWidth="1"/>
    <col min="19" max="20" width="14.28515625" style="1" customWidth="1"/>
    <col min="21" max="21" width="13" style="1" customWidth="1"/>
    <col min="22" max="22" width="13.28515625" style="1" customWidth="1"/>
    <col min="23" max="23" width="11.7109375" style="1" customWidth="1"/>
    <col min="24" max="24" width="5.7109375" style="1" customWidth="1"/>
    <col min="25" max="33" width="8.7109375" style="1" customWidth="1"/>
    <col min="34" max="16384" width="14.42578125" style="1"/>
  </cols>
  <sheetData>
    <row r="1" spans="1:24" ht="30" customHeight="1" x14ac:dyDescent="0.4">
      <c r="A1" s="266" t="s">
        <v>87</v>
      </c>
      <c r="B1" s="266"/>
      <c r="C1" s="266"/>
      <c r="D1" s="266"/>
      <c r="E1" s="266"/>
      <c r="F1" s="266"/>
      <c r="G1" s="266"/>
      <c r="H1" s="266"/>
      <c r="I1" s="266"/>
      <c r="J1" s="266"/>
      <c r="K1" s="266"/>
      <c r="L1" s="266"/>
      <c r="M1" s="266"/>
      <c r="N1" s="266"/>
      <c r="O1" s="266"/>
      <c r="P1" s="266"/>
      <c r="Q1" s="266"/>
      <c r="R1" s="266"/>
      <c r="S1" s="266"/>
      <c r="T1" s="266"/>
      <c r="U1" s="266"/>
      <c r="V1" s="266"/>
      <c r="W1" s="266"/>
      <c r="X1" s="59"/>
    </row>
    <row r="2" spans="1:24" ht="30" customHeight="1" x14ac:dyDescent="0.4">
      <c r="A2" s="6" t="s">
        <v>88</v>
      </c>
      <c r="B2" s="6"/>
      <c r="C2" s="59"/>
      <c r="D2" s="59"/>
      <c r="E2" s="59"/>
      <c r="F2" s="59"/>
      <c r="G2" s="59"/>
      <c r="H2" s="59"/>
      <c r="I2" s="59"/>
      <c r="J2" s="59"/>
      <c r="K2" s="59"/>
      <c r="L2" s="59"/>
      <c r="M2" s="59"/>
      <c r="N2" s="59"/>
      <c r="O2" s="59"/>
      <c r="P2" s="59"/>
      <c r="Q2" s="59"/>
      <c r="R2" s="59"/>
      <c r="S2" s="59"/>
      <c r="T2" s="59"/>
      <c r="U2" s="59"/>
      <c r="V2" s="59"/>
      <c r="W2" s="59"/>
      <c r="X2" s="59"/>
    </row>
    <row r="3" spans="1:24" ht="30" customHeight="1" x14ac:dyDescent="0.4">
      <c r="B3" s="52" t="s">
        <v>89</v>
      </c>
      <c r="C3" s="5"/>
      <c r="D3" s="5"/>
      <c r="E3" s="5"/>
      <c r="G3" s="5"/>
      <c r="H3" s="52" t="s">
        <v>89</v>
      </c>
      <c r="I3" s="59"/>
      <c r="J3" s="59"/>
      <c r="K3" s="59"/>
      <c r="L3" s="59"/>
      <c r="M3" s="59"/>
      <c r="N3" s="52" t="s">
        <v>89</v>
      </c>
      <c r="O3" s="59"/>
      <c r="P3" s="59"/>
      <c r="Q3" s="59"/>
      <c r="R3" s="59"/>
      <c r="S3" s="59"/>
      <c r="T3" s="52" t="s">
        <v>89</v>
      </c>
      <c r="U3" s="59"/>
      <c r="V3" s="59"/>
      <c r="W3" s="59"/>
      <c r="X3" s="59"/>
    </row>
    <row r="4" spans="1:24" ht="15" customHeight="1" x14ac:dyDescent="0.25">
      <c r="A4" s="261" t="s">
        <v>90</v>
      </c>
      <c r="B4" s="262"/>
      <c r="C4" s="262"/>
      <c r="D4" s="262"/>
      <c r="E4" s="263"/>
      <c r="F4" s="19"/>
      <c r="G4" s="261" t="s">
        <v>91</v>
      </c>
      <c r="H4" s="262"/>
      <c r="I4" s="262"/>
      <c r="J4" s="262"/>
      <c r="K4" s="263"/>
      <c r="L4" s="2"/>
      <c r="M4" s="261" t="s">
        <v>92</v>
      </c>
      <c r="N4" s="262"/>
      <c r="O4" s="262"/>
      <c r="P4" s="262"/>
      <c r="Q4" s="263"/>
      <c r="S4" s="261" t="s">
        <v>93</v>
      </c>
      <c r="T4" s="262"/>
      <c r="U4" s="262"/>
      <c r="V4" s="262"/>
      <c r="W4" s="263"/>
    </row>
    <row r="5" spans="1:24" s="11" customFormat="1" ht="45" x14ac:dyDescent="0.25">
      <c r="A5" s="7" t="s">
        <v>94</v>
      </c>
      <c r="B5" s="7" t="s">
        <v>95</v>
      </c>
      <c r="C5" s="7" t="s">
        <v>96</v>
      </c>
      <c r="D5" s="7" t="s">
        <v>97</v>
      </c>
      <c r="E5" s="8" t="s">
        <v>98</v>
      </c>
      <c r="F5" s="14"/>
      <c r="G5" s="7" t="s">
        <v>94</v>
      </c>
      <c r="H5" s="7" t="s">
        <v>95</v>
      </c>
      <c r="I5" s="7" t="s">
        <v>96</v>
      </c>
      <c r="J5" s="7" t="s">
        <v>97</v>
      </c>
      <c r="K5" s="8" t="s">
        <v>98</v>
      </c>
      <c r="L5" s="9"/>
      <c r="M5" s="7" t="s">
        <v>94</v>
      </c>
      <c r="N5" s="7" t="s">
        <v>95</v>
      </c>
      <c r="O5" s="7" t="s">
        <v>96</v>
      </c>
      <c r="P5" s="7" t="s">
        <v>99</v>
      </c>
      <c r="Q5" s="8" t="s">
        <v>98</v>
      </c>
      <c r="R5" s="10"/>
      <c r="S5" s="7" t="s">
        <v>94</v>
      </c>
      <c r="T5" s="7" t="s">
        <v>95</v>
      </c>
      <c r="U5" s="7" t="s">
        <v>96</v>
      </c>
      <c r="V5" s="7" t="s">
        <v>99</v>
      </c>
      <c r="W5" s="8" t="s">
        <v>98</v>
      </c>
      <c r="X5" s="10"/>
    </row>
    <row r="6" spans="1:24" ht="15" customHeight="1" x14ac:dyDescent="0.25">
      <c r="A6" s="264" t="s">
        <v>62</v>
      </c>
      <c r="B6" s="51" t="s">
        <v>100</v>
      </c>
      <c r="C6" s="21">
        <f>SUMIFS(Staffing!$Z:$Z,Staffing!$A:$A,"Care Coordinator",Staffing!$Q:$Q,"Yes")</f>
        <v>0</v>
      </c>
      <c r="D6" s="34">
        <v>60</v>
      </c>
      <c r="E6" s="3">
        <f t="shared" ref="E6:E19" si="0">C6*D6</f>
        <v>0</v>
      </c>
      <c r="F6" s="2"/>
      <c r="G6" s="264" t="s">
        <v>62</v>
      </c>
      <c r="H6" s="51" t="s">
        <v>100</v>
      </c>
      <c r="I6" s="21">
        <f>SUMIFS(Staffing!$AA:$AA,Staffing!$A:$A,"Care Coordinator",Staffing!$Q:$Q,"Yes")</f>
        <v>0</v>
      </c>
      <c r="J6" s="34">
        <v>60</v>
      </c>
      <c r="K6" s="3">
        <f t="shared" ref="K6:K19" si="1">I6*J6</f>
        <v>0</v>
      </c>
      <c r="L6" s="2"/>
      <c r="M6" s="264" t="s">
        <v>62</v>
      </c>
      <c r="N6" s="51" t="s">
        <v>100</v>
      </c>
      <c r="O6" s="21">
        <f>SUMIFS(Staffing!$AB:$AB,Staffing!$A:$A,"Care Coordinator",Staffing!$Q:$Q,"Yes")</f>
        <v>0</v>
      </c>
      <c r="P6" s="34">
        <v>60</v>
      </c>
      <c r="Q6" s="3">
        <f t="shared" ref="Q6:Q19" si="2">O6*P6</f>
        <v>0</v>
      </c>
      <c r="S6" s="264" t="s">
        <v>62</v>
      </c>
      <c r="T6" s="51" t="s">
        <v>100</v>
      </c>
      <c r="U6" s="21">
        <f>SUMIFS(Staffing!$AC:$AC,Staffing!$A:$A,"Care Coordinator",Staffing!$Q:$Q,"Yes")</f>
        <v>0</v>
      </c>
      <c r="V6" s="34">
        <v>60</v>
      </c>
      <c r="W6" s="3">
        <f t="shared" ref="W6:W19" si="3">U6*V6</f>
        <v>0</v>
      </c>
      <c r="X6" s="2"/>
    </row>
    <row r="7" spans="1:24" ht="15" customHeight="1" x14ac:dyDescent="0.25">
      <c r="A7" s="267"/>
      <c r="B7" s="51" t="s">
        <v>101</v>
      </c>
      <c r="C7" s="21">
        <f>SUMIFS(Staffing!$Z:$Z,Staffing!$A:$A,"Community Health Worker",Staffing!$Q:$Q,"Yes")</f>
        <v>0</v>
      </c>
      <c r="D7" s="34">
        <v>30</v>
      </c>
      <c r="E7" s="3">
        <f t="shared" si="0"/>
        <v>0</v>
      </c>
      <c r="F7" s="2"/>
      <c r="G7" s="267"/>
      <c r="H7" s="51" t="s">
        <v>101</v>
      </c>
      <c r="I7" s="21">
        <f>SUMIFS(Staffing!$AA:$AA,Staffing!$A:$A,"Community Health Worker",Staffing!$Q:$Q,"Yes")</f>
        <v>0</v>
      </c>
      <c r="J7" s="34">
        <v>30</v>
      </c>
      <c r="K7" s="3">
        <f t="shared" si="1"/>
        <v>0</v>
      </c>
      <c r="L7" s="2"/>
      <c r="M7" s="267"/>
      <c r="N7" s="51" t="s">
        <v>101</v>
      </c>
      <c r="O7" s="21">
        <f>SUMIFS(Staffing!$AB:$AB,Staffing!$A:$A,"Community Health Worker",Staffing!$Q:$Q,"Yes")</f>
        <v>0</v>
      </c>
      <c r="P7" s="34">
        <v>30</v>
      </c>
      <c r="Q7" s="3">
        <f t="shared" si="2"/>
        <v>0</v>
      </c>
      <c r="S7" s="267"/>
      <c r="T7" s="51" t="s">
        <v>101</v>
      </c>
      <c r="U7" s="21">
        <f>SUMIFS(Staffing!$AC:$AC,Staffing!$A:$A,"Community Health Worker",Staffing!$Q:$Q,"Yes")</f>
        <v>0</v>
      </c>
      <c r="V7" s="34">
        <v>30</v>
      </c>
      <c r="W7" s="3">
        <f t="shared" si="3"/>
        <v>0</v>
      </c>
      <c r="X7" s="2"/>
    </row>
    <row r="8" spans="1:24" ht="15" customHeight="1" x14ac:dyDescent="0.25">
      <c r="A8" s="264" t="s">
        <v>102</v>
      </c>
      <c r="B8" s="51" t="s">
        <v>100</v>
      </c>
      <c r="C8" s="21">
        <f>SUMIFS(Staffing!$Z:$Z,Staffing!$A:$A,"Care Coordinator",Staffing!$R:$R,"Yes")</f>
        <v>0</v>
      </c>
      <c r="D8" s="34">
        <v>60</v>
      </c>
      <c r="E8" s="3">
        <f t="shared" si="0"/>
        <v>0</v>
      </c>
      <c r="F8" s="2"/>
      <c r="G8" s="264" t="s">
        <v>102</v>
      </c>
      <c r="H8" s="51" t="s">
        <v>100</v>
      </c>
      <c r="I8" s="21">
        <f>SUMIFS(Staffing!$AA:$AA,Staffing!$A:$A,"Care Coordinator",Staffing!$R:$R,"Yes")</f>
        <v>0</v>
      </c>
      <c r="J8" s="34">
        <v>60</v>
      </c>
      <c r="K8" s="3">
        <f t="shared" si="1"/>
        <v>0</v>
      </c>
      <c r="L8" s="2"/>
      <c r="M8" s="264" t="s">
        <v>102</v>
      </c>
      <c r="N8" s="51" t="s">
        <v>100</v>
      </c>
      <c r="O8" s="21">
        <f>SUMIFS(Staffing!$AB:$AB,Staffing!$A:$A,"Care Coordinator",Staffing!$R:$R,"Yes")</f>
        <v>0</v>
      </c>
      <c r="P8" s="34">
        <v>60</v>
      </c>
      <c r="Q8" s="3">
        <f t="shared" si="2"/>
        <v>0</v>
      </c>
      <c r="S8" s="264" t="s">
        <v>102</v>
      </c>
      <c r="T8" s="51" t="s">
        <v>100</v>
      </c>
      <c r="U8" s="21">
        <f>SUMIFS(Staffing!$AC:$AC,Staffing!$A:$A,"Care Coordinator",Staffing!$R:$R,"Yes")</f>
        <v>0</v>
      </c>
      <c r="V8" s="34">
        <v>60</v>
      </c>
      <c r="W8" s="3">
        <f t="shared" si="3"/>
        <v>0</v>
      </c>
      <c r="X8" s="2"/>
    </row>
    <row r="9" spans="1:24" ht="15" customHeight="1" x14ac:dyDescent="0.25">
      <c r="A9" s="267"/>
      <c r="B9" s="51" t="s">
        <v>101</v>
      </c>
      <c r="C9" s="21">
        <f>SUMIFS(Staffing!$Z:$Z,Staffing!$A:$A,"Community Health Worker",Staffing!$R:$R,"Yes")</f>
        <v>0</v>
      </c>
      <c r="D9" s="34">
        <v>30</v>
      </c>
      <c r="E9" s="3">
        <f t="shared" si="0"/>
        <v>0</v>
      </c>
      <c r="F9" s="2"/>
      <c r="G9" s="267"/>
      <c r="H9" s="51" t="s">
        <v>101</v>
      </c>
      <c r="I9" s="21">
        <f>SUMIFS(Staffing!$AA:$AA,Staffing!$A:$A,"Community Health Worker",Staffing!$R:$R,"Yes")</f>
        <v>0</v>
      </c>
      <c r="J9" s="34">
        <v>30</v>
      </c>
      <c r="K9" s="3">
        <f t="shared" si="1"/>
        <v>0</v>
      </c>
      <c r="L9" s="2"/>
      <c r="M9" s="267"/>
      <c r="N9" s="51" t="s">
        <v>101</v>
      </c>
      <c r="O9" s="21">
        <f>SUMIFS(Staffing!$AB:$AB,Staffing!$A:$A,"Community Health Worker",Staffing!$R:$R,"Yes")</f>
        <v>0</v>
      </c>
      <c r="P9" s="34">
        <v>30</v>
      </c>
      <c r="Q9" s="3">
        <f t="shared" si="2"/>
        <v>0</v>
      </c>
      <c r="S9" s="267"/>
      <c r="T9" s="51" t="s">
        <v>101</v>
      </c>
      <c r="U9" s="21">
        <f>SUMIFS(Staffing!$AC:$AC,Staffing!$A:$A,"Community Health Worker",Staffing!$R:$R,"Yes")</f>
        <v>0</v>
      </c>
      <c r="V9" s="34">
        <v>30</v>
      </c>
      <c r="W9" s="3">
        <f t="shared" si="3"/>
        <v>0</v>
      </c>
      <c r="X9" s="2"/>
    </row>
    <row r="10" spans="1:24" ht="15" customHeight="1" x14ac:dyDescent="0.25">
      <c r="A10" s="264" t="s">
        <v>103</v>
      </c>
      <c r="B10" s="51" t="s">
        <v>100</v>
      </c>
      <c r="C10" s="21">
        <f>SUMIFS(Staffing!$Z:$Z,Staffing!$A:$A,"Care Coordinator",Staffing!$S:$S,"Yes")</f>
        <v>10</v>
      </c>
      <c r="D10" s="34">
        <v>60</v>
      </c>
      <c r="E10" s="3">
        <f t="shared" si="0"/>
        <v>600</v>
      </c>
      <c r="F10" s="2"/>
      <c r="G10" s="264" t="s">
        <v>103</v>
      </c>
      <c r="H10" s="51" t="s">
        <v>100</v>
      </c>
      <c r="I10" s="21">
        <f>SUMIFS(Staffing!$AA:$AA,Staffing!$A:$A,"Care Coordinator",Staffing!$S:$S,"Yes")</f>
        <v>15</v>
      </c>
      <c r="J10" s="34">
        <v>60</v>
      </c>
      <c r="K10" s="3">
        <f t="shared" si="1"/>
        <v>900</v>
      </c>
      <c r="L10" s="2"/>
      <c r="M10" s="264" t="s">
        <v>103</v>
      </c>
      <c r="N10" s="51" t="s">
        <v>100</v>
      </c>
      <c r="O10" s="21">
        <f>SUMIFS(Staffing!$AB:$AB,Staffing!$A:$A,"Care Coordinator",Staffing!$S:$S,"Yes")</f>
        <v>20</v>
      </c>
      <c r="P10" s="34">
        <v>60</v>
      </c>
      <c r="Q10" s="3">
        <f t="shared" si="2"/>
        <v>1200</v>
      </c>
      <c r="S10" s="264" t="s">
        <v>103</v>
      </c>
      <c r="T10" s="51" t="s">
        <v>100</v>
      </c>
      <c r="U10" s="21">
        <f>SUMIFS(Staffing!$AC:$AC,Staffing!$A:$A,"Care Coordinator",Staffing!$S:$S,"Yes")</f>
        <v>25</v>
      </c>
      <c r="V10" s="34">
        <v>60</v>
      </c>
      <c r="W10" s="3">
        <f t="shared" si="3"/>
        <v>1500</v>
      </c>
      <c r="X10" s="2"/>
    </row>
    <row r="11" spans="1:24" ht="15" customHeight="1" x14ac:dyDescent="0.25">
      <c r="A11" s="267"/>
      <c r="B11" s="51" t="s">
        <v>101</v>
      </c>
      <c r="C11" s="21">
        <f>SUMIFS(Staffing!$Z:$Z,Staffing!$A:$A,"Community Health Worker",Staffing!$S:$S,"Yes")</f>
        <v>15</v>
      </c>
      <c r="D11" s="34">
        <v>30</v>
      </c>
      <c r="E11" s="3">
        <f t="shared" si="0"/>
        <v>450</v>
      </c>
      <c r="F11" s="2"/>
      <c r="G11" s="267"/>
      <c r="H11" s="51" t="s">
        <v>101</v>
      </c>
      <c r="I11" s="21">
        <f>SUMIFS(Staffing!$AA:$AA,Staffing!$A:$A,"Community Health Worker",Staffing!$S:$S,"Yes")</f>
        <v>20</v>
      </c>
      <c r="J11" s="34">
        <v>30</v>
      </c>
      <c r="K11" s="3">
        <f t="shared" si="1"/>
        <v>600</v>
      </c>
      <c r="L11" s="2"/>
      <c r="M11" s="267"/>
      <c r="N11" s="51" t="s">
        <v>101</v>
      </c>
      <c r="O11" s="21">
        <f>SUMIFS(Staffing!$AB:$AB,Staffing!$A:$A,"Community Health Worker",Staffing!$S:$S,"Yes")</f>
        <v>25</v>
      </c>
      <c r="P11" s="34">
        <v>30</v>
      </c>
      <c r="Q11" s="3">
        <f t="shared" si="2"/>
        <v>750</v>
      </c>
      <c r="S11" s="267"/>
      <c r="T11" s="51" t="s">
        <v>101</v>
      </c>
      <c r="U11" s="21">
        <f>SUMIFS(Staffing!$AC:$AC,Staffing!$A:$A,"Community Health Worker",Staffing!$S:$S,"Yes")</f>
        <v>30</v>
      </c>
      <c r="V11" s="34">
        <v>30</v>
      </c>
      <c r="W11" s="3">
        <f t="shared" si="3"/>
        <v>900</v>
      </c>
      <c r="X11" s="2"/>
    </row>
    <row r="12" spans="1:24" ht="15" customHeight="1" x14ac:dyDescent="0.25">
      <c r="A12" s="264" t="s">
        <v>66</v>
      </c>
      <c r="B12" s="51" t="s">
        <v>100</v>
      </c>
      <c r="C12" s="21">
        <f>SUMIFS(Staffing!$Z:$Z,Staffing!$A:$A,"Care Coordinator",Staffing!$T:$T,"Yes")</f>
        <v>10</v>
      </c>
      <c r="D12" s="34">
        <v>60</v>
      </c>
      <c r="E12" s="3">
        <f t="shared" si="0"/>
        <v>600</v>
      </c>
      <c r="F12" s="2"/>
      <c r="G12" s="264" t="s">
        <v>66</v>
      </c>
      <c r="H12" s="51" t="s">
        <v>100</v>
      </c>
      <c r="I12" s="21">
        <f>SUMIFS(Staffing!$AA:$AA,Staffing!$A:$A,"Care Coordinator",Staffing!$T:$T,"Yes")</f>
        <v>15</v>
      </c>
      <c r="J12" s="34">
        <v>60</v>
      </c>
      <c r="K12" s="3">
        <f t="shared" si="1"/>
        <v>900</v>
      </c>
      <c r="L12" s="2"/>
      <c r="M12" s="264" t="s">
        <v>66</v>
      </c>
      <c r="N12" s="51" t="s">
        <v>100</v>
      </c>
      <c r="O12" s="21">
        <f>SUMIFS(Staffing!$AB:$AB,Staffing!$A:$A,"Care Coordinator",Staffing!$T:$T,"Yes")</f>
        <v>20</v>
      </c>
      <c r="P12" s="34">
        <v>60</v>
      </c>
      <c r="Q12" s="3">
        <f t="shared" si="2"/>
        <v>1200</v>
      </c>
      <c r="S12" s="264" t="s">
        <v>66</v>
      </c>
      <c r="T12" s="51" t="s">
        <v>100</v>
      </c>
      <c r="U12" s="21">
        <f>SUMIFS(Staffing!$AC:$AC,Staffing!$A:$A,"Care Coordinator",Staffing!$T:$T,"Yes")</f>
        <v>25</v>
      </c>
      <c r="V12" s="34">
        <v>60</v>
      </c>
      <c r="W12" s="3">
        <f t="shared" si="3"/>
        <v>1500</v>
      </c>
      <c r="X12" s="2"/>
    </row>
    <row r="13" spans="1:24" ht="15" customHeight="1" x14ac:dyDescent="0.25">
      <c r="A13" s="267"/>
      <c r="B13" s="51" t="s">
        <v>101</v>
      </c>
      <c r="C13" s="21">
        <f>SUMIFS(Staffing!$Z:$Z,Staffing!$A:$A,"Community Health Worker",Staffing!$T:$T,"Yes")</f>
        <v>0</v>
      </c>
      <c r="D13" s="34">
        <v>30</v>
      </c>
      <c r="E13" s="3">
        <f t="shared" si="0"/>
        <v>0</v>
      </c>
      <c r="F13" s="2"/>
      <c r="G13" s="267"/>
      <c r="H13" s="51" t="s">
        <v>101</v>
      </c>
      <c r="I13" s="21">
        <f>SUMIFS(Staffing!$AA:$AA,Staffing!$A:$A,"Community Health Worker",Staffing!$T:$T,"Yes")</f>
        <v>0</v>
      </c>
      <c r="J13" s="34">
        <v>30</v>
      </c>
      <c r="K13" s="3">
        <f t="shared" si="1"/>
        <v>0</v>
      </c>
      <c r="L13" s="2"/>
      <c r="M13" s="267"/>
      <c r="N13" s="51" t="s">
        <v>101</v>
      </c>
      <c r="O13" s="21">
        <f>SUMIFS(Staffing!$AB:$AB,Staffing!$A:$A,"Community Health Worker",Staffing!$T:$T,"Yes")</f>
        <v>0</v>
      </c>
      <c r="P13" s="34">
        <v>30</v>
      </c>
      <c r="Q13" s="3">
        <f t="shared" si="2"/>
        <v>0</v>
      </c>
      <c r="S13" s="267"/>
      <c r="T13" s="51" t="s">
        <v>101</v>
      </c>
      <c r="U13" s="21">
        <f>SUMIFS(Staffing!$AC:$AC,Staffing!$A:$A,"Community Health Worker",Staffing!$T:$T,"Yes")</f>
        <v>0</v>
      </c>
      <c r="V13" s="34">
        <v>30</v>
      </c>
      <c r="W13" s="3">
        <f t="shared" si="3"/>
        <v>0</v>
      </c>
      <c r="X13" s="2"/>
    </row>
    <row r="14" spans="1:24" ht="15" customHeight="1" x14ac:dyDescent="0.25">
      <c r="A14" s="264" t="s">
        <v>67</v>
      </c>
      <c r="B14" s="51" t="s">
        <v>100</v>
      </c>
      <c r="C14" s="21">
        <f>SUMIFS(Staffing!$Z:$Z,Staffing!$A:$A,"Care Coordinator",Staffing!$U:$U,"Yes")</f>
        <v>0</v>
      </c>
      <c r="D14" s="34">
        <v>60</v>
      </c>
      <c r="E14" s="3">
        <f t="shared" si="0"/>
        <v>0</v>
      </c>
      <c r="F14" s="2"/>
      <c r="G14" s="264" t="s">
        <v>67</v>
      </c>
      <c r="H14" s="51" t="s">
        <v>100</v>
      </c>
      <c r="I14" s="21">
        <f>SUMIFS(Staffing!$AA:$AA,Staffing!$A:$A,"Care Coordinator",Staffing!$U:$U,"Yes")</f>
        <v>0</v>
      </c>
      <c r="J14" s="34">
        <v>60</v>
      </c>
      <c r="K14" s="3">
        <f t="shared" si="1"/>
        <v>0</v>
      </c>
      <c r="L14" s="2"/>
      <c r="M14" s="264" t="s">
        <v>67</v>
      </c>
      <c r="N14" s="51" t="s">
        <v>100</v>
      </c>
      <c r="O14" s="21">
        <f>SUMIFS(Staffing!$AB:$AB,Staffing!$A:$A,"Care Coordinator",Staffing!$U:$U,"Yes")</f>
        <v>0</v>
      </c>
      <c r="P14" s="34">
        <v>60</v>
      </c>
      <c r="Q14" s="3">
        <f t="shared" si="2"/>
        <v>0</v>
      </c>
      <c r="S14" s="264" t="s">
        <v>67</v>
      </c>
      <c r="T14" s="51" t="s">
        <v>100</v>
      </c>
      <c r="U14" s="21">
        <f>SUMIFS(Staffing!$AC:$AC,Staffing!$A:$A,"Care Coordinator",Staffing!$U:$U,"Yes")</f>
        <v>0</v>
      </c>
      <c r="V14" s="34">
        <v>60</v>
      </c>
      <c r="W14" s="3">
        <f t="shared" si="3"/>
        <v>0</v>
      </c>
      <c r="X14" s="2"/>
    </row>
    <row r="15" spans="1:24" ht="15" customHeight="1" x14ac:dyDescent="0.25">
      <c r="A15" s="267"/>
      <c r="B15" s="51" t="s">
        <v>101</v>
      </c>
      <c r="C15" s="21">
        <f>SUMIFS(Staffing!$Z:$Z,Staffing!$A:$A,"Community Health Worker",Staffing!$U:$U,"Yes")</f>
        <v>15</v>
      </c>
      <c r="D15" s="34">
        <v>30</v>
      </c>
      <c r="E15" s="3">
        <f t="shared" si="0"/>
        <v>450</v>
      </c>
      <c r="F15" s="2"/>
      <c r="G15" s="267"/>
      <c r="H15" s="51" t="s">
        <v>101</v>
      </c>
      <c r="I15" s="21">
        <f>SUMIFS(Staffing!$AA:$AA,Staffing!$A:$A,"Community Health Worker",Staffing!$U:$U,"Yes")</f>
        <v>20</v>
      </c>
      <c r="J15" s="34">
        <v>30</v>
      </c>
      <c r="K15" s="3">
        <f t="shared" si="1"/>
        <v>600</v>
      </c>
      <c r="L15" s="2"/>
      <c r="M15" s="267"/>
      <c r="N15" s="51" t="s">
        <v>101</v>
      </c>
      <c r="O15" s="21">
        <f>SUMIFS(Staffing!$AB:$AB,Staffing!$A:$A,"Community Health Worker",Staffing!$U:$U,"Yes")</f>
        <v>25</v>
      </c>
      <c r="P15" s="34">
        <v>30</v>
      </c>
      <c r="Q15" s="3">
        <f t="shared" si="2"/>
        <v>750</v>
      </c>
      <c r="S15" s="267"/>
      <c r="T15" s="51" t="s">
        <v>101</v>
      </c>
      <c r="U15" s="21">
        <f>SUMIFS(Staffing!$AC:$AC,Staffing!$A:$A,"Community Health Worker",Staffing!$U:$U,"Yes")</f>
        <v>30</v>
      </c>
      <c r="V15" s="34">
        <v>30</v>
      </c>
      <c r="W15" s="3">
        <f t="shared" si="3"/>
        <v>900</v>
      </c>
      <c r="X15" s="2"/>
    </row>
    <row r="16" spans="1:24" ht="15" customHeight="1" x14ac:dyDescent="0.25">
      <c r="A16" s="264" t="s">
        <v>104</v>
      </c>
      <c r="B16" s="51" t="s">
        <v>100</v>
      </c>
      <c r="C16" s="21">
        <f>SUMIFS(Staffing!$Z:$Z,Staffing!$A:$A,"Care Coordinator",Staffing!$V:$V,"Yes")</f>
        <v>10</v>
      </c>
      <c r="D16" s="34">
        <v>60</v>
      </c>
      <c r="E16" s="3">
        <f t="shared" si="0"/>
        <v>600</v>
      </c>
      <c r="F16" s="2"/>
      <c r="G16" s="264" t="s">
        <v>104</v>
      </c>
      <c r="H16" s="51" t="s">
        <v>100</v>
      </c>
      <c r="I16" s="21">
        <f>SUMIFS(Staffing!$AA:$AA,Staffing!$A:$A,"Care Coordinator",Staffing!$V:$V,"Yes")</f>
        <v>15</v>
      </c>
      <c r="J16" s="34">
        <v>60</v>
      </c>
      <c r="K16" s="3">
        <f t="shared" si="1"/>
        <v>900</v>
      </c>
      <c r="L16" s="2"/>
      <c r="M16" s="264" t="s">
        <v>104</v>
      </c>
      <c r="N16" s="51" t="s">
        <v>100</v>
      </c>
      <c r="O16" s="21">
        <f>SUMIFS(Staffing!$AB:$AB,Staffing!$A:$A,"Care Coordinator",Staffing!$V:$V,"Yes")</f>
        <v>20</v>
      </c>
      <c r="P16" s="34">
        <v>60</v>
      </c>
      <c r="Q16" s="3">
        <f t="shared" si="2"/>
        <v>1200</v>
      </c>
      <c r="S16" s="264" t="s">
        <v>104</v>
      </c>
      <c r="T16" s="51" t="s">
        <v>100</v>
      </c>
      <c r="U16" s="21">
        <f>SUMIFS(Staffing!$AC:$AC,Staffing!$A:$A,"Care Coordinator",Staffing!$V:$V,"Yes")</f>
        <v>25</v>
      </c>
      <c r="V16" s="34">
        <v>60</v>
      </c>
      <c r="W16" s="3">
        <f t="shared" si="3"/>
        <v>1500</v>
      </c>
      <c r="X16" s="2"/>
    </row>
    <row r="17" spans="1:24" ht="15" customHeight="1" x14ac:dyDescent="0.25">
      <c r="A17" s="267"/>
      <c r="B17" s="51" t="s">
        <v>101</v>
      </c>
      <c r="C17" s="21">
        <f>SUMIFS(Staffing!$Z:$Z,Staffing!$A:$A,"Community Health Worker",Staffing!$V:$V,"Yes")</f>
        <v>0</v>
      </c>
      <c r="D17" s="34">
        <v>30</v>
      </c>
      <c r="E17" s="3">
        <f t="shared" si="0"/>
        <v>0</v>
      </c>
      <c r="F17" s="2"/>
      <c r="G17" s="267"/>
      <c r="H17" s="51" t="s">
        <v>101</v>
      </c>
      <c r="I17" s="21">
        <f>SUMIFS(Staffing!$AA:$AA,Staffing!$A:$A,"Community Health Worker",Staffing!$V:$V,"Yes")</f>
        <v>0</v>
      </c>
      <c r="J17" s="34">
        <v>30</v>
      </c>
      <c r="K17" s="3">
        <f t="shared" si="1"/>
        <v>0</v>
      </c>
      <c r="L17" s="2"/>
      <c r="M17" s="267"/>
      <c r="N17" s="51" t="s">
        <v>101</v>
      </c>
      <c r="O17" s="21">
        <f>SUMIFS(Staffing!$AB:$AB,Staffing!$A:$A,"Community Health Worker",Staffing!$V:$V,"Yes")</f>
        <v>0</v>
      </c>
      <c r="P17" s="34">
        <v>30</v>
      </c>
      <c r="Q17" s="3">
        <f t="shared" si="2"/>
        <v>0</v>
      </c>
      <c r="S17" s="267"/>
      <c r="T17" s="51" t="s">
        <v>101</v>
      </c>
      <c r="U17" s="21">
        <f>SUMIFS(Staffing!$AC:$AC,Staffing!$A:$A,"Community Health Worker",Staffing!$V:$V,"Yes")</f>
        <v>0</v>
      </c>
      <c r="V17" s="34">
        <v>30</v>
      </c>
      <c r="W17" s="3">
        <f t="shared" si="3"/>
        <v>0</v>
      </c>
      <c r="X17" s="2"/>
    </row>
    <row r="18" spans="1:24" ht="15" customHeight="1" x14ac:dyDescent="0.25">
      <c r="A18" s="264" t="s">
        <v>105</v>
      </c>
      <c r="B18" s="51" t="s">
        <v>100</v>
      </c>
      <c r="C18" s="21">
        <f>SUMIFS(Staffing!$Z:$Z,Staffing!$A:$A,"Care Coordinator",Staffing!$W:$W,"Yes")</f>
        <v>0</v>
      </c>
      <c r="D18" s="34">
        <v>60</v>
      </c>
      <c r="E18" s="3">
        <f t="shared" si="0"/>
        <v>0</v>
      </c>
      <c r="F18" s="2"/>
      <c r="G18" s="264" t="s">
        <v>105</v>
      </c>
      <c r="H18" s="51" t="s">
        <v>100</v>
      </c>
      <c r="I18" s="21">
        <f>SUMIFS(Staffing!$AA:$AA,Staffing!$A:$A,"Care Coordinator",Staffing!$W:$W,"Yes")</f>
        <v>0</v>
      </c>
      <c r="J18" s="34">
        <v>60</v>
      </c>
      <c r="K18" s="3">
        <f t="shared" si="1"/>
        <v>0</v>
      </c>
      <c r="L18" s="2"/>
      <c r="M18" s="264" t="s">
        <v>105</v>
      </c>
      <c r="N18" s="51" t="s">
        <v>100</v>
      </c>
      <c r="O18" s="21">
        <f>SUMIFS(Staffing!$AB:$AB,Staffing!$A:$A,"Care Coordinator",Staffing!$W:$W,"Yes")</f>
        <v>0</v>
      </c>
      <c r="P18" s="34">
        <v>60</v>
      </c>
      <c r="Q18" s="3">
        <f t="shared" si="2"/>
        <v>0</v>
      </c>
      <c r="S18" s="264" t="s">
        <v>105</v>
      </c>
      <c r="T18" s="51" t="s">
        <v>100</v>
      </c>
      <c r="U18" s="21">
        <f>SUMIFS(Staffing!$AC:$AC,Staffing!$A:$A,"Care Coordinator",Staffing!$W:$W,"Yes")</f>
        <v>0</v>
      </c>
      <c r="V18" s="34">
        <v>60</v>
      </c>
      <c r="W18" s="3">
        <f t="shared" si="3"/>
        <v>0</v>
      </c>
      <c r="X18" s="2"/>
    </row>
    <row r="19" spans="1:24" ht="15" customHeight="1" x14ac:dyDescent="0.25">
      <c r="A19" s="267"/>
      <c r="B19" s="51" t="s">
        <v>101</v>
      </c>
      <c r="C19" s="21">
        <f>SUMIFS(Staffing!$Z:$Z,Staffing!$A:$A,"Community Health Worker",Staffing!$W:$W,"Yes")</f>
        <v>15</v>
      </c>
      <c r="D19" s="34">
        <v>30</v>
      </c>
      <c r="E19" s="3">
        <f t="shared" si="0"/>
        <v>450</v>
      </c>
      <c r="F19" s="2"/>
      <c r="G19" s="267"/>
      <c r="H19" s="51" t="s">
        <v>101</v>
      </c>
      <c r="I19" s="21">
        <f>SUMIFS(Staffing!$AA:$AA,Staffing!$A:$A,"Community Health Worker",Staffing!$W:$W,"Yes")</f>
        <v>20</v>
      </c>
      <c r="J19" s="34">
        <v>30</v>
      </c>
      <c r="K19" s="3">
        <f t="shared" si="1"/>
        <v>600</v>
      </c>
      <c r="L19" s="2"/>
      <c r="M19" s="267"/>
      <c r="N19" s="51" t="s">
        <v>101</v>
      </c>
      <c r="O19" s="21">
        <f>SUMIFS(Staffing!$AB:$AB,Staffing!$A:$A,"Community Health Worker",Staffing!$W:$W,"Yes")</f>
        <v>25</v>
      </c>
      <c r="P19" s="34">
        <v>30</v>
      </c>
      <c r="Q19" s="3">
        <f t="shared" si="2"/>
        <v>750</v>
      </c>
      <c r="S19" s="267"/>
      <c r="T19" s="51" t="s">
        <v>101</v>
      </c>
      <c r="U19" s="21">
        <f>SUMIFS(Staffing!$AC:$AC,Staffing!$A:$A,"Community Health Worker",Staffing!$W:$W,"Yes")</f>
        <v>30</v>
      </c>
      <c r="V19" s="34">
        <v>30</v>
      </c>
      <c r="W19" s="3">
        <f t="shared" si="3"/>
        <v>900</v>
      </c>
      <c r="X19" s="2"/>
    </row>
    <row r="20" spans="1:24" ht="21" customHeight="1" x14ac:dyDescent="0.25">
      <c r="A20" s="252" t="s">
        <v>106</v>
      </c>
      <c r="B20" s="253"/>
      <c r="C20" s="254"/>
      <c r="D20" s="17" t="s">
        <v>107</v>
      </c>
      <c r="E20" s="35">
        <v>0.4</v>
      </c>
      <c r="F20" s="2"/>
      <c r="G20" s="252" t="s">
        <v>108</v>
      </c>
      <c r="H20" s="253"/>
      <c r="I20" s="254"/>
      <c r="J20" s="17" t="s">
        <v>107</v>
      </c>
      <c r="K20" s="35">
        <v>0.4</v>
      </c>
      <c r="L20" s="2"/>
      <c r="M20" s="252" t="s">
        <v>108</v>
      </c>
      <c r="N20" s="253"/>
      <c r="O20" s="254"/>
      <c r="P20" s="17" t="s">
        <v>107</v>
      </c>
      <c r="Q20" s="35">
        <v>0.4</v>
      </c>
      <c r="S20" s="252" t="s">
        <v>106</v>
      </c>
      <c r="T20" s="253"/>
      <c r="U20" s="254"/>
      <c r="V20" s="17" t="s">
        <v>107</v>
      </c>
      <c r="W20" s="35">
        <v>0.4</v>
      </c>
    </row>
    <row r="21" spans="1:24" ht="21" customHeight="1" x14ac:dyDescent="0.25">
      <c r="A21" s="255"/>
      <c r="B21" s="256"/>
      <c r="C21" s="257"/>
      <c r="D21" s="17" t="s">
        <v>109</v>
      </c>
      <c r="E21" s="35"/>
      <c r="F21" s="2"/>
      <c r="G21" s="255"/>
      <c r="H21" s="256"/>
      <c r="I21" s="257"/>
      <c r="J21" s="17" t="s">
        <v>109</v>
      </c>
      <c r="K21" s="35"/>
      <c r="L21" s="2"/>
      <c r="M21" s="255"/>
      <c r="N21" s="256"/>
      <c r="O21" s="257"/>
      <c r="P21" s="17" t="s">
        <v>109</v>
      </c>
      <c r="Q21" s="35"/>
      <c r="S21" s="255"/>
      <c r="T21" s="256"/>
      <c r="U21" s="257"/>
      <c r="V21" s="17" t="s">
        <v>109</v>
      </c>
      <c r="W21" s="35"/>
    </row>
    <row r="22" spans="1:24" ht="21" customHeight="1" x14ac:dyDescent="0.25">
      <c r="A22" s="255"/>
      <c r="B22" s="256"/>
      <c r="C22" s="257"/>
      <c r="D22" s="17" t="s">
        <v>110</v>
      </c>
      <c r="E22" s="35">
        <v>0.21</v>
      </c>
      <c r="F22" s="2"/>
      <c r="G22" s="255"/>
      <c r="H22" s="256"/>
      <c r="I22" s="257"/>
      <c r="J22" s="17" t="s">
        <v>110</v>
      </c>
      <c r="K22" s="35">
        <v>0.21</v>
      </c>
      <c r="L22" s="2"/>
      <c r="M22" s="255"/>
      <c r="N22" s="256"/>
      <c r="O22" s="257"/>
      <c r="P22" s="17" t="s">
        <v>110</v>
      </c>
      <c r="Q22" s="35">
        <v>0.21</v>
      </c>
      <c r="S22" s="255"/>
      <c r="T22" s="256"/>
      <c r="U22" s="257"/>
      <c r="V22" s="17" t="s">
        <v>110</v>
      </c>
      <c r="W22" s="35">
        <v>0.21</v>
      </c>
    </row>
    <row r="23" spans="1:24" ht="21" customHeight="1" x14ac:dyDescent="0.25">
      <c r="A23" s="255"/>
      <c r="B23" s="256"/>
      <c r="C23" s="257"/>
      <c r="D23" s="17" t="s">
        <v>111</v>
      </c>
      <c r="E23" s="35"/>
      <c r="F23" s="2"/>
      <c r="G23" s="255"/>
      <c r="H23" s="256"/>
      <c r="I23" s="257"/>
      <c r="J23" s="17" t="s">
        <v>111</v>
      </c>
      <c r="K23" s="35"/>
      <c r="L23" s="2"/>
      <c r="M23" s="255"/>
      <c r="N23" s="256"/>
      <c r="O23" s="257"/>
      <c r="P23" s="17" t="s">
        <v>111</v>
      </c>
      <c r="Q23" s="35"/>
      <c r="S23" s="255"/>
      <c r="T23" s="256"/>
      <c r="U23" s="257"/>
      <c r="V23" s="17" t="s">
        <v>111</v>
      </c>
      <c r="W23" s="35"/>
    </row>
    <row r="24" spans="1:24" ht="21" customHeight="1" x14ac:dyDescent="0.25">
      <c r="A24" s="255"/>
      <c r="B24" s="256"/>
      <c r="C24" s="257"/>
      <c r="D24" s="17" t="s">
        <v>112</v>
      </c>
      <c r="E24" s="36"/>
      <c r="F24" s="2"/>
      <c r="G24" s="255"/>
      <c r="H24" s="256"/>
      <c r="I24" s="257"/>
      <c r="J24" s="17" t="s">
        <v>112</v>
      </c>
      <c r="K24" s="36"/>
      <c r="L24" s="2"/>
      <c r="M24" s="255"/>
      <c r="N24" s="256"/>
      <c r="O24" s="257"/>
      <c r="P24" s="17" t="s">
        <v>112</v>
      </c>
      <c r="Q24" s="36"/>
      <c r="S24" s="255"/>
      <c r="T24" s="256"/>
      <c r="U24" s="257"/>
      <c r="V24" s="17" t="s">
        <v>112</v>
      </c>
      <c r="W24" s="36"/>
    </row>
    <row r="25" spans="1:24" ht="21" customHeight="1" x14ac:dyDescent="0.25">
      <c r="A25" s="258"/>
      <c r="B25" s="259"/>
      <c r="C25" s="260"/>
      <c r="D25" s="4" t="s">
        <v>113</v>
      </c>
      <c r="E25" s="3">
        <f>SUM(E6:E7)</f>
        <v>0</v>
      </c>
      <c r="F25" s="2"/>
      <c r="G25" s="258"/>
      <c r="H25" s="259"/>
      <c r="I25" s="260"/>
      <c r="J25" s="4" t="s">
        <v>113</v>
      </c>
      <c r="K25" s="3">
        <f>SUM(K6:K7)</f>
        <v>0</v>
      </c>
      <c r="L25" s="2"/>
      <c r="M25" s="258"/>
      <c r="N25" s="259"/>
      <c r="O25" s="260"/>
      <c r="P25" s="4" t="s">
        <v>113</v>
      </c>
      <c r="Q25" s="3">
        <f>SUM(Q6:Q7)</f>
        <v>0</v>
      </c>
      <c r="S25" s="258"/>
      <c r="T25" s="259"/>
      <c r="U25" s="260"/>
      <c r="V25" s="4" t="s">
        <v>113</v>
      </c>
      <c r="W25" s="3">
        <f>SUM(W6:W7)</f>
        <v>0</v>
      </c>
    </row>
    <row r="26" spans="1:24" ht="15" customHeight="1" thickBot="1" x14ac:dyDescent="0.3">
      <c r="F26" s="2"/>
      <c r="G26" s="2"/>
      <c r="H26" s="2"/>
      <c r="I26" s="2"/>
      <c r="J26" s="2"/>
      <c r="K26" s="2"/>
      <c r="L26" s="2"/>
      <c r="M26" s="2"/>
      <c r="N26" s="2"/>
      <c r="O26" s="2"/>
      <c r="P26" s="2"/>
    </row>
    <row r="27" spans="1:24" ht="15" customHeight="1" x14ac:dyDescent="0.25">
      <c r="A27" s="25" t="s">
        <v>114</v>
      </c>
      <c r="B27" s="26"/>
      <c r="C27" s="27"/>
      <c r="G27" s="2"/>
      <c r="H27" s="2"/>
      <c r="I27" s="2"/>
      <c r="J27" s="2"/>
      <c r="K27" s="2"/>
      <c r="L27" s="2"/>
      <c r="M27" s="2"/>
      <c r="N27" s="2"/>
      <c r="O27" s="2"/>
      <c r="P27" s="2"/>
    </row>
    <row r="28" spans="1:24" x14ac:dyDescent="0.25">
      <c r="A28" s="28" t="s">
        <v>107</v>
      </c>
      <c r="B28" s="18">
        <v>0.4</v>
      </c>
      <c r="C28" s="29"/>
      <c r="G28" s="2"/>
      <c r="H28" s="2"/>
      <c r="I28" s="2"/>
      <c r="J28" s="2"/>
      <c r="K28" s="2"/>
      <c r="L28" s="2"/>
      <c r="M28" s="2"/>
      <c r="N28" s="2"/>
      <c r="O28" s="2"/>
      <c r="P28" s="2"/>
      <c r="Q28" s="2"/>
    </row>
    <row r="29" spans="1:24" ht="15.75" customHeight="1" x14ac:dyDescent="0.25">
      <c r="A29" s="28" t="s">
        <v>109</v>
      </c>
      <c r="B29" s="18">
        <v>0.25</v>
      </c>
      <c r="C29" s="29"/>
      <c r="G29" s="2"/>
      <c r="H29" s="2"/>
      <c r="I29" s="2"/>
      <c r="J29" s="2"/>
      <c r="K29" s="2"/>
      <c r="L29" s="2"/>
      <c r="M29" s="2"/>
      <c r="N29" s="2"/>
      <c r="O29" s="2"/>
      <c r="P29" s="2"/>
      <c r="Q29" s="2"/>
      <c r="R29" s="2"/>
    </row>
    <row r="30" spans="1:24" ht="15.75" customHeight="1" x14ac:dyDescent="0.25">
      <c r="A30" s="28" t="s">
        <v>110</v>
      </c>
      <c r="B30" s="18">
        <v>0.21</v>
      </c>
      <c r="C30" s="29"/>
      <c r="G30" s="2"/>
      <c r="H30" s="2"/>
      <c r="I30" s="2"/>
      <c r="J30" s="2"/>
      <c r="K30" s="2"/>
      <c r="L30" s="2"/>
      <c r="M30" s="2"/>
      <c r="N30" s="2"/>
      <c r="O30" s="2"/>
      <c r="P30" s="2"/>
      <c r="R30" s="2"/>
    </row>
    <row r="31" spans="1:24" ht="15.75" customHeight="1" x14ac:dyDescent="0.25">
      <c r="A31" s="28" t="s">
        <v>111</v>
      </c>
      <c r="B31" s="18">
        <v>0.11</v>
      </c>
      <c r="C31" s="29"/>
      <c r="G31" s="2"/>
      <c r="H31" s="2"/>
      <c r="I31" s="2"/>
      <c r="J31" s="2"/>
      <c r="K31" s="2"/>
      <c r="L31" s="2"/>
      <c r="M31" s="2"/>
      <c r="N31" s="2"/>
      <c r="O31" s="2"/>
      <c r="P31" s="2"/>
    </row>
    <row r="32" spans="1:24" ht="15.75" customHeight="1" thickBot="1" x14ac:dyDescent="0.3">
      <c r="A32" s="30" t="s">
        <v>112</v>
      </c>
      <c r="B32" s="31">
        <v>0.03</v>
      </c>
      <c r="C32" s="32"/>
      <c r="G32" s="2"/>
      <c r="H32" s="2"/>
      <c r="I32" s="2"/>
      <c r="J32" s="2"/>
      <c r="K32" s="2"/>
      <c r="L32" s="2"/>
      <c r="M32" s="2"/>
      <c r="N32" s="2"/>
      <c r="O32" s="2"/>
      <c r="P32" s="2"/>
    </row>
    <row r="33" spans="7:16" ht="15.75" customHeight="1" x14ac:dyDescent="0.25">
      <c r="G33" s="2"/>
      <c r="H33" s="2"/>
      <c r="I33" s="2"/>
      <c r="J33" s="2"/>
      <c r="K33" s="2"/>
      <c r="L33" s="2"/>
      <c r="M33" s="2"/>
      <c r="N33" s="2"/>
      <c r="O33" s="2"/>
      <c r="P33" s="2"/>
    </row>
    <row r="34" spans="7:16" ht="15.75" customHeight="1" x14ac:dyDescent="0.25">
      <c r="G34" s="2"/>
      <c r="H34" s="2"/>
      <c r="I34" s="2"/>
      <c r="J34" s="2"/>
      <c r="K34" s="2"/>
      <c r="L34" s="2"/>
      <c r="M34" s="2"/>
      <c r="N34" s="2"/>
      <c r="O34" s="2"/>
      <c r="P34" s="2"/>
    </row>
    <row r="35" spans="7:16" ht="15.75" customHeight="1" x14ac:dyDescent="0.25">
      <c r="G35" s="2"/>
      <c r="H35" s="2"/>
      <c r="I35" s="2"/>
      <c r="J35" s="2"/>
      <c r="K35" s="2"/>
      <c r="L35" s="2"/>
      <c r="M35" s="2"/>
      <c r="N35" s="2"/>
      <c r="O35" s="2"/>
      <c r="P35" s="2"/>
    </row>
    <row r="36" spans="7:16" ht="15.75" customHeight="1" x14ac:dyDescent="0.25">
      <c r="G36" s="2"/>
      <c r="H36" s="2"/>
      <c r="I36" s="2"/>
      <c r="J36" s="2"/>
      <c r="K36" s="2"/>
      <c r="L36" s="2"/>
      <c r="M36" s="2"/>
      <c r="N36" s="2"/>
      <c r="O36" s="2"/>
      <c r="P36" s="2"/>
    </row>
    <row r="37" spans="7:16" ht="15.75" customHeight="1" x14ac:dyDescent="0.25">
      <c r="G37" s="2"/>
      <c r="H37" s="2"/>
      <c r="I37" s="2"/>
      <c r="J37" s="2"/>
      <c r="K37" s="2"/>
      <c r="L37" s="2"/>
      <c r="M37" s="2"/>
      <c r="N37" s="2"/>
      <c r="O37" s="2"/>
      <c r="P37" s="2"/>
    </row>
    <row r="38" spans="7:16" ht="15.75" customHeight="1" x14ac:dyDescent="0.25">
      <c r="G38" s="2"/>
      <c r="H38" s="2"/>
      <c r="I38" s="2"/>
      <c r="J38" s="2"/>
      <c r="K38" s="2"/>
      <c r="L38" s="2"/>
      <c r="M38" s="2"/>
      <c r="N38" s="2"/>
      <c r="O38" s="2"/>
      <c r="P38" s="2"/>
    </row>
    <row r="39" spans="7:16" ht="15.75" customHeight="1" x14ac:dyDescent="0.25">
      <c r="G39" s="2"/>
      <c r="H39" s="2"/>
      <c r="I39" s="2"/>
      <c r="J39" s="2"/>
      <c r="K39" s="2"/>
      <c r="L39" s="2"/>
      <c r="M39" s="2"/>
      <c r="N39" s="2"/>
      <c r="O39" s="2"/>
      <c r="P39" s="2"/>
    </row>
    <row r="40" spans="7:16" ht="15.75" customHeight="1" x14ac:dyDescent="0.25">
      <c r="G40" s="2"/>
      <c r="H40" s="2"/>
      <c r="I40" s="2"/>
      <c r="J40" s="2"/>
      <c r="K40" s="2"/>
      <c r="L40" s="2"/>
      <c r="M40" s="2"/>
      <c r="N40" s="2"/>
      <c r="O40" s="2"/>
      <c r="P40" s="2"/>
    </row>
    <row r="41" spans="7:16" ht="15.75" customHeight="1" x14ac:dyDescent="0.25">
      <c r="G41" s="2"/>
      <c r="H41" s="2"/>
      <c r="I41" s="2"/>
      <c r="J41" s="2"/>
      <c r="K41" s="2"/>
      <c r="L41" s="2"/>
      <c r="M41" s="2"/>
      <c r="N41" s="2"/>
      <c r="O41" s="2"/>
      <c r="P41" s="2"/>
    </row>
    <row r="42" spans="7:16" ht="15.75" customHeight="1" x14ac:dyDescent="0.25">
      <c r="G42" s="2"/>
      <c r="H42" s="2"/>
      <c r="I42" s="2"/>
      <c r="J42" s="2"/>
      <c r="K42" s="2"/>
      <c r="L42" s="2"/>
      <c r="M42" s="2"/>
      <c r="N42" s="2"/>
      <c r="O42" s="2"/>
      <c r="P42" s="2"/>
    </row>
    <row r="43" spans="7:16" ht="15.75" customHeight="1" x14ac:dyDescent="0.25">
      <c r="G43" s="2"/>
      <c r="H43" s="2"/>
      <c r="I43" s="2"/>
      <c r="J43" s="2"/>
      <c r="K43" s="2"/>
      <c r="L43" s="2"/>
      <c r="M43" s="2"/>
      <c r="N43" s="2"/>
      <c r="O43" s="2"/>
      <c r="P43" s="2"/>
    </row>
    <row r="44" spans="7:16" ht="15.75" customHeight="1" x14ac:dyDescent="0.25">
      <c r="G44" s="2"/>
      <c r="H44" s="2"/>
      <c r="I44" s="2"/>
      <c r="J44" s="2"/>
      <c r="K44" s="2"/>
      <c r="L44" s="2"/>
      <c r="M44" s="2"/>
      <c r="N44" s="2"/>
      <c r="O44" s="2"/>
      <c r="P44" s="2"/>
    </row>
    <row r="45" spans="7:16" ht="15.75" customHeight="1" x14ac:dyDescent="0.25">
      <c r="G45" s="2"/>
      <c r="H45" s="2"/>
      <c r="I45" s="2"/>
      <c r="J45" s="2"/>
      <c r="K45" s="2"/>
      <c r="L45" s="2"/>
      <c r="M45" s="2"/>
      <c r="N45" s="2"/>
      <c r="O45" s="2"/>
      <c r="P45" s="2"/>
    </row>
    <row r="46" spans="7:16" ht="15.75" customHeight="1" x14ac:dyDescent="0.25">
      <c r="G46" s="2"/>
      <c r="H46" s="2"/>
      <c r="I46" s="2"/>
      <c r="J46" s="2"/>
      <c r="K46" s="2"/>
      <c r="L46" s="2"/>
      <c r="M46" s="2"/>
      <c r="N46" s="2"/>
      <c r="O46" s="2"/>
      <c r="P46" s="2"/>
    </row>
    <row r="47" spans="7:16" ht="15.75" customHeight="1" x14ac:dyDescent="0.25">
      <c r="G47" s="2"/>
      <c r="H47" s="2"/>
      <c r="I47" s="2"/>
      <c r="J47" s="2"/>
      <c r="K47" s="2"/>
      <c r="L47" s="2"/>
      <c r="M47" s="2"/>
      <c r="N47" s="2"/>
      <c r="O47" s="2"/>
      <c r="P47" s="2"/>
    </row>
    <row r="48" spans="7:16" ht="15.75" customHeight="1" x14ac:dyDescent="0.25">
      <c r="G48" s="2"/>
      <c r="H48" s="2"/>
      <c r="I48" s="2"/>
      <c r="J48" s="2"/>
      <c r="K48" s="2"/>
      <c r="L48" s="2"/>
      <c r="M48" s="2"/>
      <c r="N48" s="2"/>
      <c r="O48" s="2"/>
      <c r="P48" s="2"/>
    </row>
    <row r="49" spans="7:16" ht="15.75" customHeight="1" x14ac:dyDescent="0.25">
      <c r="G49" s="2"/>
      <c r="H49" s="2"/>
      <c r="I49" s="2"/>
      <c r="J49" s="2"/>
      <c r="K49" s="2"/>
      <c r="L49" s="2"/>
      <c r="M49" s="2"/>
      <c r="N49" s="2"/>
      <c r="O49" s="2"/>
      <c r="P49" s="2"/>
    </row>
    <row r="50" spans="7:16" ht="15.75" customHeight="1" x14ac:dyDescent="0.25">
      <c r="G50" s="2"/>
      <c r="H50" s="2"/>
      <c r="I50" s="2"/>
      <c r="J50" s="2"/>
      <c r="K50" s="2"/>
      <c r="L50" s="2"/>
      <c r="M50" s="2"/>
      <c r="N50" s="2"/>
      <c r="O50" s="2"/>
      <c r="P50" s="2"/>
    </row>
    <row r="51" spans="7:16" ht="15.75" customHeight="1" x14ac:dyDescent="0.25">
      <c r="G51" s="2"/>
      <c r="H51" s="2"/>
      <c r="I51" s="2"/>
      <c r="J51" s="2"/>
      <c r="K51" s="2"/>
      <c r="L51" s="2"/>
      <c r="M51" s="2"/>
      <c r="N51" s="2"/>
      <c r="O51" s="2"/>
      <c r="P51" s="2"/>
    </row>
    <row r="52" spans="7:16" ht="15.75" customHeight="1" x14ac:dyDescent="0.25">
      <c r="G52" s="2"/>
      <c r="H52" s="2"/>
      <c r="I52" s="2"/>
      <c r="J52" s="2"/>
      <c r="K52" s="2"/>
      <c r="L52" s="2"/>
      <c r="M52" s="2"/>
      <c r="N52" s="2"/>
      <c r="O52" s="2"/>
      <c r="P52" s="2"/>
    </row>
    <row r="53" spans="7:16" ht="15.75" customHeight="1" x14ac:dyDescent="0.25">
      <c r="G53" s="2"/>
      <c r="H53" s="2"/>
      <c r="I53" s="2"/>
      <c r="J53" s="2"/>
      <c r="K53" s="2"/>
      <c r="L53" s="2"/>
      <c r="M53" s="2"/>
      <c r="N53" s="2"/>
      <c r="O53" s="2"/>
      <c r="P53" s="2"/>
    </row>
    <row r="54" spans="7:16" ht="15.75" customHeight="1" x14ac:dyDescent="0.25">
      <c r="G54" s="2"/>
      <c r="H54" s="2"/>
      <c r="I54" s="2"/>
      <c r="J54" s="2"/>
      <c r="K54" s="2"/>
      <c r="L54" s="2"/>
      <c r="M54" s="2"/>
      <c r="N54" s="2"/>
      <c r="O54" s="2"/>
      <c r="P54" s="2"/>
    </row>
    <row r="55" spans="7:16" ht="15.75" customHeight="1" x14ac:dyDescent="0.25">
      <c r="G55" s="2"/>
      <c r="H55" s="2"/>
      <c r="I55" s="2"/>
      <c r="J55" s="2"/>
      <c r="K55" s="2"/>
      <c r="L55" s="2"/>
      <c r="M55" s="2"/>
      <c r="N55" s="2"/>
      <c r="O55" s="2"/>
      <c r="P55" s="2"/>
    </row>
    <row r="56" spans="7:16" ht="15.75" customHeight="1" x14ac:dyDescent="0.25">
      <c r="G56" s="2"/>
      <c r="H56" s="2"/>
      <c r="I56" s="2"/>
      <c r="J56" s="2"/>
      <c r="K56" s="2"/>
      <c r="L56" s="2"/>
      <c r="M56" s="2"/>
      <c r="N56" s="2"/>
      <c r="O56" s="2"/>
      <c r="P56" s="2"/>
    </row>
    <row r="57" spans="7:16" ht="15.75" customHeight="1" x14ac:dyDescent="0.25">
      <c r="G57" s="2"/>
      <c r="H57" s="2"/>
      <c r="I57" s="2"/>
      <c r="J57" s="2"/>
      <c r="K57" s="2"/>
      <c r="L57" s="2"/>
      <c r="M57" s="2"/>
      <c r="N57" s="2"/>
      <c r="O57" s="2"/>
      <c r="P57" s="2"/>
    </row>
    <row r="58" spans="7:16" ht="15.75" customHeight="1" x14ac:dyDescent="0.25">
      <c r="G58" s="2"/>
      <c r="H58" s="2"/>
      <c r="I58" s="2"/>
      <c r="J58" s="2"/>
      <c r="K58" s="2"/>
      <c r="L58" s="2"/>
      <c r="M58" s="2"/>
      <c r="N58" s="2"/>
      <c r="O58" s="2"/>
      <c r="P58" s="2"/>
    </row>
    <row r="59" spans="7:16" ht="15.75" customHeight="1" x14ac:dyDescent="0.25">
      <c r="G59" s="2"/>
      <c r="H59" s="2"/>
      <c r="I59" s="2"/>
      <c r="J59" s="2"/>
      <c r="K59" s="2"/>
      <c r="L59" s="2"/>
      <c r="M59" s="2"/>
      <c r="N59" s="2"/>
      <c r="O59" s="2"/>
      <c r="P59" s="2"/>
    </row>
    <row r="60" spans="7:16" ht="15.75" customHeight="1" x14ac:dyDescent="0.25">
      <c r="G60" s="2"/>
      <c r="H60" s="2"/>
      <c r="I60" s="2"/>
      <c r="J60" s="2"/>
      <c r="K60" s="2"/>
      <c r="L60" s="2"/>
      <c r="M60" s="2"/>
      <c r="N60" s="2"/>
      <c r="O60" s="2"/>
      <c r="P60" s="2"/>
    </row>
    <row r="61" spans="7:16" ht="15.75" customHeight="1" x14ac:dyDescent="0.25">
      <c r="G61" s="2"/>
      <c r="H61" s="2"/>
      <c r="I61" s="2"/>
      <c r="J61" s="2"/>
      <c r="K61" s="2"/>
      <c r="L61" s="2"/>
      <c r="M61" s="2"/>
      <c r="N61" s="2"/>
      <c r="O61" s="2"/>
      <c r="P61" s="2"/>
    </row>
    <row r="62" spans="7:16" ht="15.75" customHeight="1" x14ac:dyDescent="0.25">
      <c r="G62" s="2"/>
      <c r="H62" s="2"/>
      <c r="I62" s="2"/>
      <c r="J62" s="2"/>
      <c r="K62" s="2"/>
      <c r="L62" s="2"/>
      <c r="M62" s="2"/>
      <c r="N62" s="2"/>
      <c r="O62" s="2"/>
      <c r="P62" s="2"/>
    </row>
    <row r="63" spans="7:16" ht="15.75" customHeight="1" x14ac:dyDescent="0.25">
      <c r="G63" s="2"/>
      <c r="H63" s="2"/>
      <c r="I63" s="2"/>
      <c r="J63" s="2"/>
      <c r="K63" s="2"/>
      <c r="L63" s="2"/>
      <c r="M63" s="2"/>
      <c r="N63" s="2"/>
      <c r="O63" s="2"/>
      <c r="P63" s="2"/>
    </row>
    <row r="64" spans="7:16" ht="15.75" customHeight="1" x14ac:dyDescent="0.25">
      <c r="G64" s="2"/>
      <c r="H64" s="2"/>
      <c r="I64" s="2"/>
      <c r="J64" s="2"/>
      <c r="K64" s="2"/>
      <c r="L64" s="2"/>
      <c r="M64" s="2"/>
      <c r="N64" s="2"/>
      <c r="O64" s="2"/>
      <c r="P64" s="2"/>
    </row>
    <row r="65" spans="7:16" ht="15.75" customHeight="1" x14ac:dyDescent="0.25">
      <c r="G65" s="2"/>
      <c r="H65" s="2"/>
      <c r="I65" s="2"/>
      <c r="J65" s="2"/>
      <c r="K65" s="2"/>
      <c r="L65" s="2"/>
      <c r="M65" s="2"/>
      <c r="N65" s="2"/>
      <c r="O65" s="2"/>
      <c r="P65" s="2"/>
    </row>
    <row r="66" spans="7:16" ht="15.75" customHeight="1" x14ac:dyDescent="0.25">
      <c r="G66" s="2"/>
      <c r="H66" s="2"/>
      <c r="I66" s="2"/>
      <c r="J66" s="2"/>
      <c r="K66" s="2"/>
      <c r="L66" s="2"/>
      <c r="M66" s="2"/>
      <c r="N66" s="2"/>
      <c r="O66" s="2"/>
      <c r="P66" s="2"/>
    </row>
    <row r="67" spans="7:16" ht="15.75" customHeight="1" x14ac:dyDescent="0.25">
      <c r="G67" s="2"/>
      <c r="H67" s="2"/>
      <c r="I67" s="2"/>
      <c r="J67" s="2"/>
      <c r="K67" s="2"/>
      <c r="L67" s="2"/>
      <c r="M67" s="2"/>
      <c r="N67" s="2"/>
      <c r="O67" s="2"/>
      <c r="P67" s="2"/>
    </row>
    <row r="68" spans="7:16" ht="15.75" customHeight="1" x14ac:dyDescent="0.25">
      <c r="G68" s="2"/>
      <c r="H68" s="2"/>
      <c r="I68" s="2"/>
      <c r="J68" s="2"/>
      <c r="K68" s="2"/>
      <c r="L68" s="2"/>
      <c r="M68" s="2"/>
      <c r="N68" s="2"/>
      <c r="O68" s="2"/>
      <c r="P68" s="2"/>
    </row>
    <row r="69" spans="7:16" ht="15.75" customHeight="1" x14ac:dyDescent="0.25">
      <c r="G69" s="2"/>
      <c r="H69" s="2"/>
      <c r="I69" s="2"/>
      <c r="J69" s="2"/>
      <c r="K69" s="2"/>
      <c r="L69" s="2"/>
      <c r="M69" s="2"/>
      <c r="N69" s="2"/>
      <c r="O69" s="2"/>
      <c r="P69" s="2"/>
    </row>
    <row r="70" spans="7:16" ht="15.75" customHeight="1" x14ac:dyDescent="0.25">
      <c r="G70" s="2"/>
      <c r="H70" s="2"/>
      <c r="I70" s="2"/>
      <c r="J70" s="2"/>
      <c r="K70" s="2"/>
      <c r="L70" s="2"/>
      <c r="M70" s="2"/>
      <c r="N70" s="2"/>
      <c r="O70" s="2"/>
      <c r="P70" s="2"/>
    </row>
    <row r="71" spans="7:16" ht="15.75" customHeight="1" x14ac:dyDescent="0.25">
      <c r="G71" s="2"/>
      <c r="H71" s="2"/>
      <c r="I71" s="2"/>
      <c r="J71" s="2"/>
      <c r="K71" s="2"/>
      <c r="L71" s="2"/>
      <c r="M71" s="2"/>
      <c r="N71" s="2"/>
      <c r="O71" s="2"/>
      <c r="P71" s="2"/>
    </row>
    <row r="72" spans="7:16" ht="15.75" customHeight="1" x14ac:dyDescent="0.25">
      <c r="G72" s="2"/>
      <c r="H72" s="2"/>
      <c r="I72" s="2"/>
      <c r="J72" s="2"/>
      <c r="K72" s="2"/>
      <c r="L72" s="2"/>
      <c r="M72" s="2"/>
      <c r="N72" s="2"/>
      <c r="O72" s="2"/>
      <c r="P72" s="2"/>
    </row>
    <row r="73" spans="7:16" ht="15.75" customHeight="1" x14ac:dyDescent="0.25">
      <c r="G73" s="2"/>
      <c r="H73" s="2"/>
      <c r="I73" s="2"/>
      <c r="J73" s="2"/>
      <c r="K73" s="2"/>
      <c r="L73" s="2"/>
      <c r="M73" s="2"/>
      <c r="N73" s="2"/>
      <c r="O73" s="2"/>
      <c r="P73" s="2"/>
    </row>
    <row r="74" spans="7:16" ht="15.75" customHeight="1" x14ac:dyDescent="0.25">
      <c r="G74" s="2"/>
      <c r="H74" s="2"/>
      <c r="I74" s="2"/>
      <c r="J74" s="2"/>
      <c r="K74" s="2"/>
      <c r="L74" s="2"/>
      <c r="M74" s="2"/>
      <c r="N74" s="2"/>
      <c r="O74" s="2"/>
      <c r="P74" s="2"/>
    </row>
    <row r="75" spans="7:16" ht="15.75" customHeight="1" x14ac:dyDescent="0.25">
      <c r="G75" s="2"/>
      <c r="H75" s="2"/>
      <c r="I75" s="2"/>
      <c r="J75" s="2"/>
      <c r="K75" s="2"/>
      <c r="L75" s="2"/>
      <c r="M75" s="2"/>
      <c r="N75" s="2"/>
      <c r="O75" s="2"/>
      <c r="P75" s="2"/>
    </row>
    <row r="76" spans="7:16" ht="15.75" customHeight="1" x14ac:dyDescent="0.25">
      <c r="G76" s="2"/>
      <c r="H76" s="2"/>
      <c r="I76" s="2"/>
      <c r="J76" s="2"/>
      <c r="K76" s="2"/>
      <c r="L76" s="2"/>
      <c r="M76" s="2"/>
      <c r="N76" s="2"/>
      <c r="O76" s="2"/>
      <c r="P76" s="2"/>
    </row>
    <row r="77" spans="7:16" ht="15.75" customHeight="1" x14ac:dyDescent="0.25">
      <c r="G77" s="2"/>
      <c r="H77" s="2"/>
      <c r="I77" s="2"/>
      <c r="J77" s="2"/>
      <c r="K77" s="2"/>
      <c r="L77" s="2"/>
      <c r="M77" s="2"/>
      <c r="N77" s="2"/>
      <c r="O77" s="2"/>
      <c r="P77" s="2"/>
    </row>
    <row r="78" spans="7:16" ht="15.75" customHeight="1" x14ac:dyDescent="0.25">
      <c r="G78" s="2"/>
      <c r="H78" s="2"/>
      <c r="I78" s="2"/>
      <c r="J78" s="2"/>
      <c r="K78" s="2"/>
      <c r="L78" s="2"/>
      <c r="M78" s="2"/>
      <c r="N78" s="2"/>
      <c r="O78" s="2"/>
      <c r="P78" s="2"/>
    </row>
    <row r="79" spans="7:16" ht="15.75" customHeight="1" x14ac:dyDescent="0.25">
      <c r="G79" s="2"/>
      <c r="H79" s="2"/>
      <c r="I79" s="2"/>
      <c r="J79" s="2"/>
      <c r="K79" s="2"/>
      <c r="L79" s="2"/>
      <c r="M79" s="2"/>
      <c r="N79" s="2"/>
      <c r="O79" s="2"/>
      <c r="P79" s="2"/>
    </row>
    <row r="80" spans="7:16" ht="15.75" customHeight="1" x14ac:dyDescent="0.25">
      <c r="G80" s="2"/>
      <c r="H80" s="2"/>
      <c r="I80" s="2"/>
      <c r="J80" s="2"/>
      <c r="K80" s="2"/>
      <c r="L80" s="2"/>
      <c r="M80" s="2"/>
      <c r="N80" s="2"/>
      <c r="O80" s="2"/>
      <c r="P80" s="2"/>
    </row>
    <row r="81" spans="7:16" ht="15.75" customHeight="1" x14ac:dyDescent="0.25">
      <c r="G81" s="2"/>
      <c r="H81" s="2"/>
      <c r="I81" s="2"/>
      <c r="J81" s="2"/>
      <c r="K81" s="2"/>
      <c r="L81" s="2"/>
      <c r="M81" s="2"/>
      <c r="N81" s="2"/>
      <c r="O81" s="2"/>
      <c r="P81" s="2"/>
    </row>
    <row r="82" spans="7:16" ht="15.75" customHeight="1" x14ac:dyDescent="0.25">
      <c r="G82" s="2"/>
      <c r="H82" s="2"/>
      <c r="I82" s="2"/>
      <c r="J82" s="2"/>
      <c r="K82" s="2"/>
      <c r="L82" s="2"/>
      <c r="M82" s="2"/>
      <c r="N82" s="2"/>
      <c r="O82" s="2"/>
      <c r="P82" s="2"/>
    </row>
    <row r="83" spans="7:16" ht="15.75" customHeight="1" x14ac:dyDescent="0.25">
      <c r="G83" s="2"/>
      <c r="H83" s="2"/>
      <c r="I83" s="2"/>
      <c r="J83" s="2"/>
      <c r="K83" s="2"/>
      <c r="L83" s="2"/>
      <c r="M83" s="2"/>
      <c r="N83" s="2"/>
      <c r="O83" s="2"/>
      <c r="P83" s="2"/>
    </row>
    <row r="84" spans="7:16" ht="15.75" customHeight="1" x14ac:dyDescent="0.25">
      <c r="G84" s="2"/>
      <c r="H84" s="2"/>
      <c r="I84" s="2"/>
      <c r="J84" s="2"/>
      <c r="K84" s="2"/>
      <c r="L84" s="2"/>
      <c r="M84" s="2"/>
      <c r="N84" s="2"/>
      <c r="O84" s="2"/>
      <c r="P84" s="2"/>
    </row>
    <row r="85" spans="7:16" ht="15.75" customHeight="1" x14ac:dyDescent="0.25">
      <c r="G85" s="2"/>
      <c r="H85" s="2"/>
      <c r="I85" s="2"/>
      <c r="J85" s="2"/>
      <c r="K85" s="2"/>
      <c r="L85" s="2"/>
      <c r="M85" s="2"/>
      <c r="N85" s="2"/>
      <c r="O85" s="2"/>
      <c r="P85" s="2"/>
    </row>
    <row r="86" spans="7:16" ht="15.75" customHeight="1" x14ac:dyDescent="0.25">
      <c r="G86" s="2"/>
      <c r="H86" s="2"/>
      <c r="I86" s="2"/>
      <c r="J86" s="2"/>
      <c r="K86" s="2"/>
      <c r="L86" s="2"/>
      <c r="M86" s="2"/>
      <c r="N86" s="2"/>
      <c r="O86" s="2"/>
      <c r="P86" s="2"/>
    </row>
    <row r="87" spans="7:16" ht="15.75" customHeight="1" x14ac:dyDescent="0.25">
      <c r="G87" s="2"/>
      <c r="H87" s="2"/>
      <c r="I87" s="2"/>
      <c r="J87" s="2"/>
      <c r="K87" s="2"/>
      <c r="L87" s="2"/>
      <c r="M87" s="2"/>
      <c r="N87" s="2"/>
      <c r="O87" s="2"/>
      <c r="P87" s="2"/>
    </row>
    <row r="88" spans="7:16" ht="15.75" customHeight="1" x14ac:dyDescent="0.25">
      <c r="G88" s="2"/>
      <c r="H88" s="2"/>
      <c r="I88" s="2"/>
      <c r="J88" s="2"/>
      <c r="K88" s="2"/>
      <c r="L88" s="2"/>
      <c r="M88" s="2"/>
      <c r="N88" s="2"/>
      <c r="O88" s="2"/>
      <c r="P88" s="2"/>
    </row>
    <row r="89" spans="7:16" ht="15.75" customHeight="1" x14ac:dyDescent="0.25">
      <c r="G89" s="2"/>
      <c r="H89" s="2"/>
      <c r="I89" s="2"/>
      <c r="J89" s="2"/>
      <c r="K89" s="2"/>
      <c r="L89" s="2"/>
      <c r="M89" s="2"/>
      <c r="N89" s="2"/>
      <c r="O89" s="2"/>
      <c r="P89" s="2"/>
    </row>
    <row r="90" spans="7:16" ht="15.75" customHeight="1" x14ac:dyDescent="0.25">
      <c r="G90" s="2"/>
      <c r="H90" s="2"/>
      <c r="I90" s="2"/>
      <c r="J90" s="2"/>
      <c r="K90" s="2"/>
      <c r="L90" s="2"/>
      <c r="M90" s="2"/>
      <c r="N90" s="2"/>
      <c r="O90" s="2"/>
      <c r="P90" s="2"/>
    </row>
    <row r="91" spans="7:16" ht="15.75" customHeight="1" x14ac:dyDescent="0.25">
      <c r="G91" s="2"/>
      <c r="H91" s="2"/>
      <c r="I91" s="2"/>
      <c r="J91" s="2"/>
      <c r="K91" s="2"/>
      <c r="L91" s="2"/>
      <c r="M91" s="2"/>
      <c r="N91" s="2"/>
      <c r="O91" s="2"/>
      <c r="P91" s="2"/>
    </row>
    <row r="92" spans="7:16" ht="15.75" customHeight="1" x14ac:dyDescent="0.25">
      <c r="G92" s="2"/>
      <c r="H92" s="2"/>
      <c r="I92" s="2"/>
      <c r="J92" s="2"/>
      <c r="K92" s="2"/>
      <c r="L92" s="2"/>
      <c r="M92" s="2"/>
      <c r="N92" s="2"/>
      <c r="O92" s="2"/>
      <c r="P92" s="2"/>
    </row>
    <row r="93" spans="7:16" ht="15.75" customHeight="1" x14ac:dyDescent="0.25">
      <c r="G93" s="2"/>
      <c r="H93" s="2"/>
      <c r="I93" s="2"/>
      <c r="J93" s="2"/>
      <c r="K93" s="2"/>
      <c r="L93" s="2"/>
      <c r="M93" s="2"/>
      <c r="N93" s="2"/>
      <c r="O93" s="2"/>
      <c r="P93" s="2"/>
    </row>
    <row r="94" spans="7:16" ht="15.75" customHeight="1" x14ac:dyDescent="0.25">
      <c r="G94" s="2"/>
      <c r="H94" s="2"/>
      <c r="I94" s="2"/>
      <c r="J94" s="2"/>
      <c r="K94" s="2"/>
      <c r="L94" s="2"/>
      <c r="M94" s="2"/>
      <c r="N94" s="2"/>
      <c r="O94" s="2"/>
      <c r="P94" s="2"/>
    </row>
    <row r="95" spans="7:16" ht="15.75" customHeight="1" x14ac:dyDescent="0.25">
      <c r="G95" s="2"/>
      <c r="H95" s="2"/>
      <c r="I95" s="2"/>
      <c r="J95" s="2"/>
      <c r="K95" s="2"/>
      <c r="L95" s="2"/>
      <c r="M95" s="2"/>
      <c r="N95" s="2"/>
      <c r="O95" s="2"/>
      <c r="P95" s="2"/>
    </row>
    <row r="96" spans="7:16" ht="15.75" customHeight="1" x14ac:dyDescent="0.25">
      <c r="G96" s="2"/>
      <c r="H96" s="2"/>
      <c r="I96" s="2"/>
      <c r="J96" s="2"/>
      <c r="K96" s="2"/>
      <c r="L96" s="2"/>
      <c r="M96" s="2"/>
      <c r="N96" s="2"/>
      <c r="O96" s="2"/>
      <c r="P96" s="2"/>
    </row>
    <row r="97" spans="7:16" ht="15.75" customHeight="1" x14ac:dyDescent="0.25">
      <c r="G97" s="2"/>
      <c r="H97" s="2"/>
      <c r="I97" s="2"/>
      <c r="J97" s="2"/>
      <c r="K97" s="2"/>
      <c r="L97" s="2"/>
      <c r="M97" s="2"/>
      <c r="N97" s="2"/>
      <c r="O97" s="2"/>
      <c r="P97" s="2"/>
    </row>
    <row r="98" spans="7:16" ht="15.75" customHeight="1" x14ac:dyDescent="0.25">
      <c r="G98" s="2"/>
      <c r="H98" s="2"/>
      <c r="I98" s="2"/>
      <c r="J98" s="2"/>
      <c r="K98" s="2"/>
      <c r="L98" s="2"/>
      <c r="M98" s="2"/>
      <c r="N98" s="2"/>
      <c r="O98" s="2"/>
      <c r="P98" s="2"/>
    </row>
    <row r="99" spans="7:16" ht="15.75" customHeight="1" x14ac:dyDescent="0.25">
      <c r="G99" s="2"/>
      <c r="H99" s="2"/>
      <c r="I99" s="2"/>
      <c r="J99" s="2"/>
      <c r="K99" s="2"/>
      <c r="L99" s="2"/>
      <c r="M99" s="2"/>
      <c r="N99" s="2"/>
      <c r="O99" s="2"/>
      <c r="P99" s="2"/>
    </row>
    <row r="100" spans="7:16" ht="15.75" customHeight="1" x14ac:dyDescent="0.25">
      <c r="G100" s="2"/>
      <c r="H100" s="2"/>
      <c r="I100" s="2"/>
      <c r="J100" s="2"/>
      <c r="K100" s="2"/>
      <c r="L100" s="2"/>
      <c r="M100" s="2"/>
      <c r="N100" s="2"/>
      <c r="O100" s="2"/>
      <c r="P100" s="2"/>
    </row>
    <row r="101" spans="7:16" ht="15.75" customHeight="1" x14ac:dyDescent="0.25">
      <c r="G101" s="2"/>
      <c r="H101" s="2"/>
      <c r="I101" s="2"/>
      <c r="J101" s="2"/>
      <c r="K101" s="2"/>
      <c r="L101" s="2"/>
      <c r="M101" s="2"/>
      <c r="N101" s="2"/>
      <c r="O101" s="2"/>
      <c r="P101" s="2"/>
    </row>
    <row r="102" spans="7:16" ht="15.75" customHeight="1" x14ac:dyDescent="0.25">
      <c r="G102" s="2"/>
      <c r="H102" s="2"/>
      <c r="I102" s="2"/>
      <c r="J102" s="2"/>
      <c r="K102" s="2"/>
      <c r="L102" s="2"/>
      <c r="M102" s="2"/>
      <c r="N102" s="2"/>
      <c r="O102" s="2"/>
      <c r="P102" s="2"/>
    </row>
    <row r="103" spans="7:16" ht="15.75" customHeight="1" x14ac:dyDescent="0.25">
      <c r="G103" s="2"/>
      <c r="H103" s="2"/>
      <c r="I103" s="2"/>
      <c r="J103" s="2"/>
      <c r="K103" s="2"/>
      <c r="L103" s="2"/>
      <c r="M103" s="2"/>
      <c r="N103" s="2"/>
      <c r="O103" s="2"/>
      <c r="P103" s="2"/>
    </row>
    <row r="104" spans="7:16" ht="15.75" customHeight="1" x14ac:dyDescent="0.25">
      <c r="G104" s="2"/>
      <c r="H104" s="2"/>
      <c r="I104" s="2"/>
      <c r="J104" s="2"/>
      <c r="K104" s="2"/>
      <c r="L104" s="2"/>
      <c r="M104" s="2"/>
      <c r="N104" s="2"/>
      <c r="O104" s="2"/>
      <c r="P104" s="2"/>
    </row>
    <row r="105" spans="7:16" ht="15.75" customHeight="1" x14ac:dyDescent="0.25">
      <c r="G105" s="2"/>
      <c r="H105" s="2"/>
      <c r="I105" s="2"/>
      <c r="J105" s="2"/>
      <c r="K105" s="2"/>
      <c r="L105" s="2"/>
      <c r="M105" s="2"/>
      <c r="N105" s="2"/>
      <c r="O105" s="2"/>
      <c r="P105" s="2"/>
    </row>
    <row r="106" spans="7:16" ht="15.75" customHeight="1" x14ac:dyDescent="0.25">
      <c r="G106" s="2"/>
      <c r="H106" s="2"/>
      <c r="I106" s="2"/>
      <c r="J106" s="2"/>
      <c r="K106" s="2"/>
      <c r="L106" s="2"/>
      <c r="M106" s="2"/>
      <c r="N106" s="2"/>
      <c r="O106" s="2"/>
      <c r="P106" s="2"/>
    </row>
    <row r="107" spans="7:16" ht="15.75" customHeight="1" x14ac:dyDescent="0.25">
      <c r="G107" s="2"/>
      <c r="H107" s="2"/>
      <c r="I107" s="2"/>
      <c r="J107" s="2"/>
      <c r="K107" s="2"/>
      <c r="L107" s="2"/>
      <c r="M107" s="2"/>
      <c r="N107" s="2"/>
      <c r="O107" s="2"/>
      <c r="P107" s="2"/>
    </row>
    <row r="108" spans="7:16" ht="15.75" customHeight="1" x14ac:dyDescent="0.25">
      <c r="G108" s="2"/>
      <c r="H108" s="2"/>
      <c r="I108" s="2"/>
      <c r="J108" s="2"/>
      <c r="K108" s="2"/>
      <c r="L108" s="2"/>
      <c r="M108" s="2"/>
      <c r="N108" s="2"/>
      <c r="O108" s="2"/>
      <c r="P108" s="2"/>
    </row>
    <row r="109" spans="7:16" ht="15.75" customHeight="1" x14ac:dyDescent="0.25">
      <c r="G109" s="2"/>
      <c r="H109" s="2"/>
      <c r="I109" s="2"/>
      <c r="J109" s="2"/>
      <c r="K109" s="2"/>
      <c r="L109" s="2"/>
      <c r="M109" s="2"/>
      <c r="N109" s="2"/>
      <c r="O109" s="2"/>
      <c r="P109" s="2"/>
    </row>
    <row r="110" spans="7:16" ht="15.75" customHeight="1" x14ac:dyDescent="0.25">
      <c r="G110" s="2"/>
      <c r="H110" s="2"/>
      <c r="I110" s="2"/>
      <c r="J110" s="2"/>
      <c r="K110" s="2"/>
      <c r="L110" s="2"/>
      <c r="M110" s="2"/>
      <c r="N110" s="2"/>
      <c r="O110" s="2"/>
      <c r="P110" s="2"/>
    </row>
    <row r="111" spans="7:16" ht="15.75" customHeight="1" x14ac:dyDescent="0.25">
      <c r="G111" s="2"/>
      <c r="H111" s="2"/>
      <c r="I111" s="2"/>
      <c r="J111" s="2"/>
      <c r="K111" s="2"/>
      <c r="L111" s="2"/>
      <c r="M111" s="2"/>
      <c r="N111" s="2"/>
      <c r="O111" s="2"/>
      <c r="P111" s="2"/>
    </row>
    <row r="112" spans="7:16" ht="15.75" customHeight="1" x14ac:dyDescent="0.25">
      <c r="G112" s="2"/>
      <c r="H112" s="2"/>
      <c r="I112" s="2"/>
      <c r="J112" s="2"/>
      <c r="K112" s="2"/>
      <c r="L112" s="2"/>
      <c r="M112" s="2"/>
      <c r="N112" s="2"/>
      <c r="O112" s="2"/>
      <c r="P112" s="2"/>
    </row>
    <row r="113" spans="7:16" ht="15.75" customHeight="1" x14ac:dyDescent="0.25">
      <c r="G113" s="2"/>
      <c r="H113" s="2"/>
      <c r="I113" s="2"/>
      <c r="J113" s="2"/>
      <c r="K113" s="2"/>
      <c r="L113" s="2"/>
      <c r="M113" s="2"/>
      <c r="N113" s="2"/>
      <c r="O113" s="2"/>
      <c r="P113" s="2"/>
    </row>
    <row r="114" spans="7:16" ht="15.75" customHeight="1" x14ac:dyDescent="0.25">
      <c r="G114" s="2"/>
      <c r="H114" s="2"/>
      <c r="I114" s="2"/>
      <c r="J114" s="2"/>
      <c r="K114" s="2"/>
      <c r="L114" s="2"/>
      <c r="M114" s="2"/>
      <c r="N114" s="2"/>
      <c r="O114" s="2"/>
      <c r="P114" s="2"/>
    </row>
    <row r="115" spans="7:16" ht="15.75" customHeight="1" x14ac:dyDescent="0.25">
      <c r="G115" s="2"/>
      <c r="H115" s="2"/>
      <c r="I115" s="2"/>
      <c r="J115" s="2"/>
      <c r="K115" s="2"/>
      <c r="L115" s="2"/>
      <c r="M115" s="2"/>
      <c r="N115" s="2"/>
      <c r="O115" s="2"/>
      <c r="P115" s="2"/>
    </row>
    <row r="116" spans="7:16" ht="15.75" customHeight="1" x14ac:dyDescent="0.25">
      <c r="G116" s="2"/>
      <c r="H116" s="2"/>
      <c r="I116" s="2"/>
      <c r="J116" s="2"/>
      <c r="K116" s="2"/>
      <c r="L116" s="2"/>
      <c r="M116" s="2"/>
      <c r="N116" s="2"/>
      <c r="O116" s="2"/>
      <c r="P116" s="2"/>
    </row>
    <row r="117" spans="7:16" ht="15.75" customHeight="1" x14ac:dyDescent="0.25">
      <c r="G117" s="2"/>
      <c r="H117" s="2"/>
      <c r="I117" s="2"/>
      <c r="J117" s="2"/>
      <c r="K117" s="2"/>
      <c r="L117" s="2"/>
      <c r="M117" s="2"/>
      <c r="N117" s="2"/>
      <c r="O117" s="2"/>
      <c r="P117" s="2"/>
    </row>
    <row r="118" spans="7:16" ht="15.75" customHeight="1" x14ac:dyDescent="0.25">
      <c r="G118" s="2"/>
      <c r="H118" s="2"/>
      <c r="I118" s="2"/>
      <c r="J118" s="2"/>
      <c r="K118" s="2"/>
      <c r="L118" s="2"/>
      <c r="M118" s="2"/>
      <c r="N118" s="2"/>
      <c r="O118" s="2"/>
      <c r="P118" s="2"/>
    </row>
    <row r="119" spans="7:16" ht="15.75" customHeight="1" x14ac:dyDescent="0.25">
      <c r="G119" s="2"/>
      <c r="H119" s="2"/>
      <c r="I119" s="2"/>
      <c r="J119" s="2"/>
      <c r="K119" s="2"/>
      <c r="L119" s="2"/>
      <c r="M119" s="2"/>
      <c r="N119" s="2"/>
      <c r="O119" s="2"/>
      <c r="P119" s="2"/>
    </row>
    <row r="120" spans="7:16" ht="15.75" customHeight="1" x14ac:dyDescent="0.25">
      <c r="G120" s="2"/>
      <c r="H120" s="2"/>
      <c r="I120" s="2"/>
      <c r="J120" s="2"/>
      <c r="K120" s="2"/>
      <c r="L120" s="2"/>
      <c r="M120" s="2"/>
      <c r="N120" s="2"/>
      <c r="O120" s="2"/>
      <c r="P120" s="2"/>
    </row>
    <row r="121" spans="7:16" ht="15.75" customHeight="1" x14ac:dyDescent="0.25">
      <c r="G121" s="2"/>
      <c r="H121" s="2"/>
      <c r="I121" s="2"/>
      <c r="J121" s="2"/>
      <c r="K121" s="2"/>
      <c r="L121" s="2"/>
      <c r="M121" s="2"/>
      <c r="N121" s="2"/>
      <c r="O121" s="2"/>
      <c r="P121" s="2"/>
    </row>
    <row r="122" spans="7:16" ht="15.75" customHeight="1" x14ac:dyDescent="0.25">
      <c r="G122" s="2"/>
      <c r="H122" s="2"/>
      <c r="I122" s="2"/>
      <c r="J122" s="2"/>
      <c r="K122" s="2"/>
      <c r="L122" s="2"/>
      <c r="M122" s="2"/>
      <c r="N122" s="2"/>
      <c r="O122" s="2"/>
      <c r="P122" s="2"/>
    </row>
    <row r="123" spans="7:16" ht="15.75" customHeight="1" x14ac:dyDescent="0.25">
      <c r="G123" s="2"/>
      <c r="H123" s="2"/>
      <c r="I123" s="2"/>
      <c r="J123" s="2"/>
      <c r="K123" s="2"/>
      <c r="L123" s="2"/>
      <c r="M123" s="2"/>
      <c r="N123" s="2"/>
      <c r="O123" s="2"/>
      <c r="P123" s="2"/>
    </row>
    <row r="124" spans="7:16" ht="15.75" customHeight="1" x14ac:dyDescent="0.25">
      <c r="G124" s="2"/>
      <c r="H124" s="2"/>
      <c r="I124" s="2"/>
      <c r="J124" s="2"/>
      <c r="K124" s="2"/>
      <c r="L124" s="2"/>
      <c r="M124" s="2"/>
      <c r="N124" s="2"/>
      <c r="O124" s="2"/>
      <c r="P124" s="2"/>
    </row>
    <row r="125" spans="7:16" ht="15.75" customHeight="1" x14ac:dyDescent="0.25">
      <c r="G125" s="2"/>
      <c r="H125" s="2"/>
      <c r="I125" s="2"/>
      <c r="J125" s="2"/>
      <c r="K125" s="2"/>
      <c r="L125" s="2"/>
      <c r="M125" s="2"/>
      <c r="N125" s="2"/>
      <c r="O125" s="2"/>
      <c r="P125" s="2"/>
    </row>
    <row r="126" spans="7:16" ht="15.75" customHeight="1" x14ac:dyDescent="0.25">
      <c r="G126" s="2"/>
      <c r="H126" s="2"/>
      <c r="I126" s="2"/>
      <c r="J126" s="2"/>
      <c r="K126" s="2"/>
      <c r="L126" s="2"/>
      <c r="M126" s="2"/>
      <c r="N126" s="2"/>
      <c r="O126" s="2"/>
      <c r="P126" s="2"/>
    </row>
    <row r="127" spans="7:16" ht="15.75" customHeight="1" x14ac:dyDescent="0.25">
      <c r="G127" s="2"/>
      <c r="H127" s="2"/>
      <c r="I127" s="2"/>
      <c r="J127" s="2"/>
      <c r="K127" s="2"/>
      <c r="L127" s="2"/>
      <c r="M127" s="2"/>
      <c r="N127" s="2"/>
      <c r="O127" s="2"/>
      <c r="P127" s="2"/>
    </row>
    <row r="128" spans="7:16" ht="15.75" customHeight="1" x14ac:dyDescent="0.25">
      <c r="G128" s="2"/>
      <c r="H128" s="2"/>
      <c r="I128" s="2"/>
      <c r="J128" s="2"/>
      <c r="K128" s="2"/>
      <c r="L128" s="2"/>
      <c r="M128" s="2"/>
      <c r="N128" s="2"/>
      <c r="O128" s="2"/>
      <c r="P128" s="2"/>
    </row>
    <row r="129" spans="7:16" ht="15.75" customHeight="1" x14ac:dyDescent="0.25">
      <c r="G129" s="2"/>
      <c r="H129" s="2"/>
      <c r="I129" s="2"/>
      <c r="J129" s="2"/>
      <c r="K129" s="2"/>
      <c r="L129" s="2"/>
      <c r="M129" s="2"/>
      <c r="N129" s="2"/>
      <c r="O129" s="2"/>
      <c r="P129" s="2"/>
    </row>
    <row r="130" spans="7:16" ht="15.75" customHeight="1" x14ac:dyDescent="0.25">
      <c r="G130" s="2"/>
      <c r="H130" s="2"/>
      <c r="I130" s="2"/>
      <c r="J130" s="2"/>
      <c r="K130" s="2"/>
      <c r="L130" s="2"/>
      <c r="M130" s="2"/>
      <c r="N130" s="2"/>
      <c r="O130" s="2"/>
      <c r="P130" s="2"/>
    </row>
    <row r="131" spans="7:16" ht="15.75" customHeight="1" x14ac:dyDescent="0.25">
      <c r="G131" s="2"/>
      <c r="H131" s="2"/>
      <c r="I131" s="2"/>
      <c r="J131" s="2"/>
      <c r="K131" s="2"/>
      <c r="L131" s="2"/>
      <c r="M131" s="2"/>
      <c r="N131" s="2"/>
      <c r="O131" s="2"/>
      <c r="P131" s="2"/>
    </row>
    <row r="132" spans="7:16" ht="15.75" customHeight="1" x14ac:dyDescent="0.25">
      <c r="G132" s="2"/>
      <c r="H132" s="2"/>
      <c r="I132" s="2"/>
      <c r="J132" s="2"/>
      <c r="K132" s="2"/>
      <c r="L132" s="2"/>
      <c r="M132" s="2"/>
      <c r="N132" s="2"/>
      <c r="O132" s="2"/>
      <c r="P132" s="2"/>
    </row>
    <row r="133" spans="7:16" ht="15.75" customHeight="1" x14ac:dyDescent="0.25">
      <c r="G133" s="2"/>
      <c r="H133" s="2"/>
      <c r="I133" s="2"/>
      <c r="J133" s="2"/>
      <c r="K133" s="2"/>
      <c r="L133" s="2"/>
      <c r="M133" s="2"/>
      <c r="N133" s="2"/>
      <c r="O133" s="2"/>
      <c r="P133" s="2"/>
    </row>
    <row r="134" spans="7:16" ht="15.75" customHeight="1" x14ac:dyDescent="0.25">
      <c r="G134" s="2"/>
      <c r="H134" s="2"/>
      <c r="I134" s="2"/>
      <c r="J134" s="2"/>
      <c r="K134" s="2"/>
      <c r="L134" s="2"/>
      <c r="M134" s="2"/>
      <c r="N134" s="2"/>
      <c r="O134" s="2"/>
      <c r="P134" s="2"/>
    </row>
    <row r="135" spans="7:16" ht="15.75" customHeight="1" x14ac:dyDescent="0.25">
      <c r="G135" s="2"/>
      <c r="H135" s="2"/>
      <c r="I135" s="2"/>
      <c r="J135" s="2"/>
      <c r="K135" s="2"/>
      <c r="L135" s="2"/>
      <c r="M135" s="2"/>
      <c r="N135" s="2"/>
      <c r="O135" s="2"/>
      <c r="P135" s="2"/>
    </row>
    <row r="136" spans="7:16" ht="15.75" customHeight="1" x14ac:dyDescent="0.25">
      <c r="G136" s="2"/>
      <c r="H136" s="2"/>
      <c r="I136" s="2"/>
      <c r="J136" s="2"/>
      <c r="K136" s="2"/>
      <c r="L136" s="2"/>
      <c r="M136" s="2"/>
      <c r="N136" s="2"/>
      <c r="O136" s="2"/>
      <c r="P136" s="2"/>
    </row>
    <row r="137" spans="7:16" ht="15.75" customHeight="1" x14ac:dyDescent="0.25">
      <c r="G137" s="2"/>
      <c r="H137" s="2"/>
      <c r="I137" s="2"/>
      <c r="J137" s="2"/>
      <c r="K137" s="2"/>
      <c r="L137" s="2"/>
      <c r="M137" s="2"/>
      <c r="N137" s="2"/>
      <c r="O137" s="2"/>
      <c r="P137" s="2"/>
    </row>
    <row r="138" spans="7:16" ht="15.75" customHeight="1" x14ac:dyDescent="0.25">
      <c r="G138" s="2"/>
      <c r="H138" s="2"/>
      <c r="I138" s="2"/>
      <c r="J138" s="2"/>
      <c r="K138" s="2"/>
      <c r="L138" s="2"/>
      <c r="M138" s="2"/>
      <c r="N138" s="2"/>
      <c r="O138" s="2"/>
      <c r="P138" s="2"/>
    </row>
    <row r="139" spans="7:16" ht="15.75" customHeight="1" x14ac:dyDescent="0.25">
      <c r="G139" s="2"/>
      <c r="H139" s="2"/>
      <c r="I139" s="2"/>
      <c r="J139" s="2"/>
      <c r="K139" s="2"/>
      <c r="L139" s="2"/>
      <c r="M139" s="2"/>
      <c r="N139" s="2"/>
      <c r="O139" s="2"/>
      <c r="P139" s="2"/>
    </row>
    <row r="140" spans="7:16" ht="15.75" customHeight="1" x14ac:dyDescent="0.25">
      <c r="G140" s="2"/>
      <c r="H140" s="2"/>
      <c r="I140" s="2"/>
      <c r="J140" s="2"/>
      <c r="K140" s="2"/>
      <c r="L140" s="2"/>
      <c r="M140" s="2"/>
      <c r="N140" s="2"/>
      <c r="O140" s="2"/>
      <c r="P140" s="2"/>
    </row>
    <row r="141" spans="7:16" ht="15.75" customHeight="1" x14ac:dyDescent="0.25">
      <c r="G141" s="2"/>
      <c r="H141" s="2"/>
      <c r="I141" s="2"/>
      <c r="J141" s="2"/>
      <c r="K141" s="2"/>
      <c r="L141" s="2"/>
      <c r="M141" s="2"/>
      <c r="N141" s="2"/>
      <c r="O141" s="2"/>
      <c r="P141" s="2"/>
    </row>
    <row r="142" spans="7:16" ht="15.75" customHeight="1" x14ac:dyDescent="0.25">
      <c r="G142" s="2"/>
      <c r="H142" s="2"/>
      <c r="I142" s="2"/>
      <c r="J142" s="2"/>
      <c r="K142" s="2"/>
      <c r="L142" s="2"/>
      <c r="M142" s="2"/>
      <c r="N142" s="2"/>
      <c r="O142" s="2"/>
      <c r="P142" s="2"/>
    </row>
    <row r="143" spans="7:16" ht="15.75" customHeight="1" x14ac:dyDescent="0.25">
      <c r="G143" s="2"/>
      <c r="H143" s="2"/>
      <c r="I143" s="2"/>
      <c r="J143" s="2"/>
      <c r="K143" s="2"/>
      <c r="L143" s="2"/>
      <c r="M143" s="2"/>
      <c r="N143" s="2"/>
      <c r="O143" s="2"/>
      <c r="P143" s="2"/>
    </row>
    <row r="144" spans="7:16" ht="15.75" customHeight="1" x14ac:dyDescent="0.25">
      <c r="G144" s="2"/>
      <c r="H144" s="2"/>
      <c r="I144" s="2"/>
      <c r="J144" s="2"/>
      <c r="K144" s="2"/>
      <c r="L144" s="2"/>
      <c r="M144" s="2"/>
      <c r="N144" s="2"/>
      <c r="O144" s="2"/>
      <c r="P144" s="2"/>
    </row>
    <row r="145" spans="7:16" ht="15.75" customHeight="1" x14ac:dyDescent="0.25">
      <c r="G145" s="2"/>
      <c r="H145" s="2"/>
      <c r="I145" s="2"/>
      <c r="J145" s="2"/>
      <c r="K145" s="2"/>
      <c r="L145" s="2"/>
      <c r="M145" s="2"/>
      <c r="N145" s="2"/>
      <c r="O145" s="2"/>
      <c r="P145" s="2"/>
    </row>
    <row r="146" spans="7:16" ht="15.75" customHeight="1" x14ac:dyDescent="0.25">
      <c r="G146" s="2"/>
      <c r="H146" s="2"/>
      <c r="I146" s="2"/>
      <c r="J146" s="2"/>
      <c r="K146" s="2"/>
      <c r="L146" s="2"/>
      <c r="M146" s="2"/>
      <c r="N146" s="2"/>
      <c r="O146" s="2"/>
      <c r="P146" s="2"/>
    </row>
    <row r="147" spans="7:16" ht="15.75" customHeight="1" x14ac:dyDescent="0.25">
      <c r="G147" s="2"/>
      <c r="H147" s="2"/>
      <c r="I147" s="2"/>
      <c r="J147" s="2"/>
      <c r="K147" s="2"/>
      <c r="L147" s="2"/>
      <c r="M147" s="2"/>
      <c r="N147" s="2"/>
      <c r="O147" s="2"/>
      <c r="P147" s="2"/>
    </row>
    <row r="148" spans="7:16" ht="15.75" customHeight="1" x14ac:dyDescent="0.25">
      <c r="G148" s="2"/>
      <c r="H148" s="2"/>
      <c r="I148" s="2"/>
      <c r="J148" s="2"/>
      <c r="K148" s="2"/>
      <c r="L148" s="2"/>
      <c r="M148" s="2"/>
      <c r="N148" s="2"/>
      <c r="O148" s="2"/>
      <c r="P148" s="2"/>
    </row>
    <row r="149" spans="7:16" ht="15.75" customHeight="1" x14ac:dyDescent="0.25">
      <c r="G149" s="2"/>
      <c r="H149" s="2"/>
      <c r="I149" s="2"/>
      <c r="J149" s="2"/>
      <c r="K149" s="2"/>
      <c r="L149" s="2"/>
      <c r="M149" s="2"/>
      <c r="N149" s="2"/>
      <c r="O149" s="2"/>
      <c r="P149" s="2"/>
    </row>
    <row r="150" spans="7:16" ht="15.75" customHeight="1" x14ac:dyDescent="0.25">
      <c r="G150" s="2"/>
      <c r="H150" s="2"/>
      <c r="I150" s="2"/>
      <c r="J150" s="2"/>
      <c r="K150" s="2"/>
      <c r="L150" s="2"/>
      <c r="M150" s="2"/>
      <c r="N150" s="2"/>
      <c r="O150" s="2"/>
      <c r="P150" s="2"/>
    </row>
    <row r="151" spans="7:16" ht="15.75" customHeight="1" x14ac:dyDescent="0.25">
      <c r="G151" s="2"/>
      <c r="H151" s="2"/>
      <c r="I151" s="2"/>
      <c r="J151" s="2"/>
      <c r="K151" s="2"/>
      <c r="L151" s="2"/>
      <c r="M151" s="2"/>
      <c r="N151" s="2"/>
      <c r="O151" s="2"/>
      <c r="P151" s="2"/>
    </row>
    <row r="152" spans="7:16" ht="15.75" customHeight="1" x14ac:dyDescent="0.25">
      <c r="G152" s="2"/>
      <c r="H152" s="2"/>
      <c r="I152" s="2"/>
      <c r="J152" s="2"/>
      <c r="K152" s="2"/>
      <c r="L152" s="2"/>
      <c r="M152" s="2"/>
      <c r="N152" s="2"/>
      <c r="O152" s="2"/>
      <c r="P152" s="2"/>
    </row>
    <row r="153" spans="7:16" ht="15.75" customHeight="1" x14ac:dyDescent="0.25">
      <c r="G153" s="2"/>
      <c r="H153" s="2"/>
      <c r="I153" s="2"/>
      <c r="J153" s="2"/>
      <c r="K153" s="2"/>
      <c r="L153" s="2"/>
      <c r="M153" s="2"/>
      <c r="N153" s="2"/>
      <c r="O153" s="2"/>
      <c r="P153" s="2"/>
    </row>
    <row r="154" spans="7:16" ht="15.75" customHeight="1" x14ac:dyDescent="0.25">
      <c r="G154" s="2"/>
      <c r="H154" s="2"/>
      <c r="I154" s="2"/>
      <c r="J154" s="2"/>
      <c r="K154" s="2"/>
      <c r="L154" s="2"/>
      <c r="M154" s="2"/>
      <c r="N154" s="2"/>
      <c r="O154" s="2"/>
      <c r="P154" s="2"/>
    </row>
    <row r="155" spans="7:16" ht="15.75" customHeight="1" x14ac:dyDescent="0.25">
      <c r="G155" s="2"/>
      <c r="H155" s="2"/>
      <c r="I155" s="2"/>
      <c r="J155" s="2"/>
      <c r="K155" s="2"/>
      <c r="L155" s="2"/>
      <c r="M155" s="2"/>
      <c r="N155" s="2"/>
      <c r="O155" s="2"/>
      <c r="P155" s="2"/>
    </row>
    <row r="156" spans="7:16" ht="15.75" customHeight="1" x14ac:dyDescent="0.25">
      <c r="G156" s="2"/>
      <c r="H156" s="2"/>
      <c r="I156" s="2"/>
      <c r="J156" s="2"/>
      <c r="K156" s="2"/>
      <c r="L156" s="2"/>
      <c r="M156" s="2"/>
      <c r="N156" s="2"/>
      <c r="O156" s="2"/>
      <c r="P156" s="2"/>
    </row>
    <row r="157" spans="7:16" ht="15.75" customHeight="1" x14ac:dyDescent="0.25">
      <c r="G157" s="2"/>
      <c r="H157" s="2"/>
      <c r="I157" s="2"/>
      <c r="J157" s="2"/>
      <c r="K157" s="2"/>
      <c r="L157" s="2"/>
      <c r="M157" s="2"/>
      <c r="N157" s="2"/>
      <c r="O157" s="2"/>
      <c r="P157" s="2"/>
    </row>
    <row r="158" spans="7:16" ht="15.75" customHeight="1" x14ac:dyDescent="0.25">
      <c r="G158" s="2"/>
      <c r="H158" s="2"/>
      <c r="I158" s="2"/>
      <c r="J158" s="2"/>
      <c r="K158" s="2"/>
      <c r="L158" s="2"/>
      <c r="M158" s="2"/>
      <c r="N158" s="2"/>
      <c r="O158" s="2"/>
      <c r="P158" s="2"/>
    </row>
    <row r="159" spans="7:16" ht="15.75" customHeight="1" x14ac:dyDescent="0.25">
      <c r="G159" s="2"/>
      <c r="H159" s="2"/>
      <c r="I159" s="2"/>
      <c r="J159" s="2"/>
      <c r="K159" s="2"/>
      <c r="L159" s="2"/>
      <c r="M159" s="2"/>
      <c r="N159" s="2"/>
      <c r="O159" s="2"/>
      <c r="P159" s="2"/>
    </row>
    <row r="160" spans="7:16" ht="15.75" customHeight="1" x14ac:dyDescent="0.25">
      <c r="G160" s="2"/>
      <c r="H160" s="2"/>
      <c r="I160" s="2"/>
      <c r="J160" s="2"/>
      <c r="K160" s="2"/>
      <c r="L160" s="2"/>
      <c r="M160" s="2"/>
      <c r="N160" s="2"/>
      <c r="O160" s="2"/>
      <c r="P160" s="2"/>
    </row>
    <row r="161" spans="7:16" ht="15.75" customHeight="1" x14ac:dyDescent="0.25">
      <c r="G161" s="2"/>
      <c r="H161" s="2"/>
      <c r="I161" s="2"/>
      <c r="J161" s="2"/>
      <c r="K161" s="2"/>
      <c r="L161" s="2"/>
      <c r="M161" s="2"/>
      <c r="N161" s="2"/>
      <c r="O161" s="2"/>
      <c r="P161" s="2"/>
    </row>
    <row r="162" spans="7:16" ht="15.75" customHeight="1" x14ac:dyDescent="0.25">
      <c r="G162" s="2"/>
      <c r="H162" s="2"/>
      <c r="I162" s="2"/>
      <c r="J162" s="2"/>
      <c r="K162" s="2"/>
      <c r="L162" s="2"/>
      <c r="M162" s="2"/>
      <c r="N162" s="2"/>
      <c r="O162" s="2"/>
      <c r="P162" s="2"/>
    </row>
    <row r="163" spans="7:16" ht="15.75" customHeight="1" x14ac:dyDescent="0.25">
      <c r="G163" s="2"/>
      <c r="H163" s="2"/>
      <c r="I163" s="2"/>
      <c r="J163" s="2"/>
      <c r="K163" s="2"/>
      <c r="L163" s="2"/>
      <c r="M163" s="2"/>
      <c r="N163" s="2"/>
      <c r="O163" s="2"/>
      <c r="P163" s="2"/>
    </row>
    <row r="164" spans="7:16" ht="15.75" customHeight="1" x14ac:dyDescent="0.25">
      <c r="G164" s="2"/>
      <c r="H164" s="2"/>
      <c r="I164" s="2"/>
      <c r="J164" s="2"/>
      <c r="K164" s="2"/>
      <c r="L164" s="2"/>
      <c r="M164" s="2"/>
      <c r="N164" s="2"/>
      <c r="O164" s="2"/>
      <c r="P164" s="2"/>
    </row>
    <row r="165" spans="7:16" ht="15.75" customHeight="1" x14ac:dyDescent="0.25">
      <c r="G165" s="2"/>
      <c r="H165" s="2"/>
      <c r="I165" s="2"/>
      <c r="J165" s="2"/>
      <c r="K165" s="2"/>
      <c r="L165" s="2"/>
      <c r="M165" s="2"/>
      <c r="N165" s="2"/>
      <c r="O165" s="2"/>
      <c r="P165" s="2"/>
    </row>
    <row r="166" spans="7:16" ht="15.75" customHeight="1" x14ac:dyDescent="0.25">
      <c r="G166" s="2"/>
      <c r="H166" s="2"/>
      <c r="I166" s="2"/>
      <c r="J166" s="2"/>
      <c r="K166" s="2"/>
      <c r="L166" s="2"/>
      <c r="M166" s="2"/>
      <c r="N166" s="2"/>
      <c r="O166" s="2"/>
      <c r="P166" s="2"/>
    </row>
    <row r="167" spans="7:16" ht="15.75" customHeight="1" x14ac:dyDescent="0.25">
      <c r="G167" s="2"/>
      <c r="H167" s="2"/>
      <c r="I167" s="2"/>
      <c r="J167" s="2"/>
      <c r="K167" s="2"/>
      <c r="L167" s="2"/>
      <c r="M167" s="2"/>
      <c r="N167" s="2"/>
      <c r="O167" s="2"/>
      <c r="P167" s="2"/>
    </row>
    <row r="168" spans="7:16" ht="15.75" customHeight="1" x14ac:dyDescent="0.25">
      <c r="G168" s="2"/>
      <c r="H168" s="2"/>
      <c r="I168" s="2"/>
      <c r="J168" s="2"/>
      <c r="K168" s="2"/>
      <c r="L168" s="2"/>
      <c r="M168" s="2"/>
      <c r="N168" s="2"/>
      <c r="O168" s="2"/>
      <c r="P168" s="2"/>
    </row>
    <row r="169" spans="7:16" ht="15.75" customHeight="1" x14ac:dyDescent="0.25">
      <c r="G169" s="2"/>
      <c r="H169" s="2"/>
      <c r="I169" s="2"/>
      <c r="J169" s="2"/>
      <c r="K169" s="2"/>
      <c r="L169" s="2"/>
      <c r="M169" s="2"/>
      <c r="N169" s="2"/>
      <c r="O169" s="2"/>
      <c r="P169" s="2"/>
    </row>
    <row r="170" spans="7:16" ht="15.75" customHeight="1" x14ac:dyDescent="0.25">
      <c r="G170" s="2"/>
      <c r="H170" s="2"/>
      <c r="I170" s="2"/>
      <c r="J170" s="2"/>
      <c r="K170" s="2"/>
      <c r="L170" s="2"/>
      <c r="M170" s="2"/>
      <c r="N170" s="2"/>
      <c r="O170" s="2"/>
      <c r="P170" s="2"/>
    </row>
    <row r="171" spans="7:16" ht="15.75" customHeight="1" x14ac:dyDescent="0.25">
      <c r="G171" s="2"/>
      <c r="H171" s="2"/>
      <c r="I171" s="2"/>
      <c r="J171" s="2"/>
      <c r="K171" s="2"/>
      <c r="L171" s="2"/>
      <c r="M171" s="2"/>
      <c r="N171" s="2"/>
      <c r="O171" s="2"/>
      <c r="P171" s="2"/>
    </row>
    <row r="172" spans="7:16" ht="15.75" customHeight="1" x14ac:dyDescent="0.25">
      <c r="G172" s="2"/>
      <c r="H172" s="2"/>
      <c r="I172" s="2"/>
      <c r="J172" s="2"/>
      <c r="K172" s="2"/>
      <c r="L172" s="2"/>
      <c r="M172" s="2"/>
      <c r="N172" s="2"/>
      <c r="O172" s="2"/>
      <c r="P172" s="2"/>
    </row>
    <row r="173" spans="7:16" ht="15.75" customHeight="1" x14ac:dyDescent="0.25">
      <c r="G173" s="2"/>
      <c r="H173" s="2"/>
      <c r="I173" s="2"/>
      <c r="J173" s="2"/>
      <c r="K173" s="2"/>
      <c r="L173" s="2"/>
      <c r="M173" s="2"/>
      <c r="N173" s="2"/>
      <c r="O173" s="2"/>
      <c r="P173" s="2"/>
    </row>
    <row r="174" spans="7:16" ht="15.75" customHeight="1" x14ac:dyDescent="0.25">
      <c r="G174" s="2"/>
      <c r="H174" s="2"/>
      <c r="I174" s="2"/>
      <c r="J174" s="2"/>
      <c r="K174" s="2"/>
      <c r="L174" s="2"/>
      <c r="M174" s="2"/>
      <c r="N174" s="2"/>
      <c r="O174" s="2"/>
      <c r="P174" s="2"/>
    </row>
    <row r="175" spans="7:16" ht="15.75" customHeight="1" x14ac:dyDescent="0.25">
      <c r="G175" s="2"/>
      <c r="H175" s="2"/>
      <c r="I175" s="2"/>
      <c r="J175" s="2"/>
      <c r="K175" s="2"/>
      <c r="L175" s="2"/>
      <c r="M175" s="2"/>
      <c r="N175" s="2"/>
      <c r="O175" s="2"/>
      <c r="P175" s="2"/>
    </row>
    <row r="176" spans="7:16" ht="15.75" customHeight="1" x14ac:dyDescent="0.25">
      <c r="G176" s="2"/>
      <c r="H176" s="2"/>
      <c r="I176" s="2"/>
      <c r="J176" s="2"/>
      <c r="K176" s="2"/>
      <c r="L176" s="2"/>
      <c r="M176" s="2"/>
      <c r="N176" s="2"/>
      <c r="O176" s="2"/>
      <c r="P176" s="2"/>
    </row>
    <row r="177" spans="7:16" ht="15.75" customHeight="1" x14ac:dyDescent="0.25">
      <c r="G177" s="2"/>
      <c r="H177" s="2"/>
      <c r="I177" s="2"/>
      <c r="J177" s="2"/>
      <c r="K177" s="2"/>
      <c r="L177" s="2"/>
      <c r="M177" s="2"/>
      <c r="N177" s="2"/>
      <c r="O177" s="2"/>
      <c r="P177" s="2"/>
    </row>
    <row r="178" spans="7:16" ht="15.75" customHeight="1" x14ac:dyDescent="0.25">
      <c r="G178" s="2"/>
      <c r="H178" s="2"/>
      <c r="I178" s="2"/>
      <c r="J178" s="2"/>
      <c r="K178" s="2"/>
      <c r="L178" s="2"/>
      <c r="M178" s="2"/>
      <c r="N178" s="2"/>
      <c r="O178" s="2"/>
      <c r="P178" s="2"/>
    </row>
    <row r="179" spans="7:16" ht="15.75" customHeight="1" x14ac:dyDescent="0.25">
      <c r="G179" s="2"/>
      <c r="H179" s="2"/>
      <c r="I179" s="2"/>
      <c r="J179" s="2"/>
      <c r="K179" s="2"/>
      <c r="L179" s="2"/>
      <c r="M179" s="2"/>
      <c r="N179" s="2"/>
      <c r="O179" s="2"/>
      <c r="P179" s="2"/>
    </row>
    <row r="180" spans="7:16" ht="15.75" customHeight="1" x14ac:dyDescent="0.25">
      <c r="G180" s="2"/>
      <c r="H180" s="2"/>
      <c r="I180" s="2"/>
      <c r="J180" s="2"/>
      <c r="K180" s="2"/>
      <c r="L180" s="2"/>
      <c r="M180" s="2"/>
      <c r="N180" s="2"/>
      <c r="O180" s="2"/>
      <c r="P180" s="2"/>
    </row>
    <row r="181" spans="7:16" ht="15.75" customHeight="1" x14ac:dyDescent="0.25">
      <c r="G181" s="2"/>
      <c r="H181" s="2"/>
      <c r="I181" s="2"/>
      <c r="J181" s="2"/>
      <c r="K181" s="2"/>
      <c r="L181" s="2"/>
      <c r="M181" s="2"/>
      <c r="N181" s="2"/>
      <c r="O181" s="2"/>
      <c r="P181" s="2"/>
    </row>
    <row r="182" spans="7:16" ht="15.75" customHeight="1" x14ac:dyDescent="0.25">
      <c r="G182" s="2"/>
      <c r="H182" s="2"/>
      <c r="I182" s="2"/>
      <c r="J182" s="2"/>
      <c r="K182" s="2"/>
      <c r="L182" s="2"/>
      <c r="M182" s="2"/>
      <c r="N182" s="2"/>
      <c r="O182" s="2"/>
      <c r="P182" s="2"/>
    </row>
    <row r="183" spans="7:16" ht="15.75" customHeight="1" x14ac:dyDescent="0.25">
      <c r="G183" s="2"/>
      <c r="H183" s="2"/>
      <c r="I183" s="2"/>
      <c r="J183" s="2"/>
      <c r="K183" s="2"/>
      <c r="L183" s="2"/>
      <c r="M183" s="2"/>
      <c r="N183" s="2"/>
      <c r="O183" s="2"/>
      <c r="P183" s="2"/>
    </row>
    <row r="184" spans="7:16" ht="15.75" customHeight="1" x14ac:dyDescent="0.25">
      <c r="G184" s="2"/>
      <c r="H184" s="2"/>
      <c r="I184" s="2"/>
      <c r="J184" s="2"/>
      <c r="K184" s="2"/>
      <c r="L184" s="2"/>
      <c r="M184" s="2"/>
      <c r="N184" s="2"/>
      <c r="O184" s="2"/>
      <c r="P184" s="2"/>
    </row>
    <row r="185" spans="7:16" ht="15.75" customHeight="1" x14ac:dyDescent="0.25">
      <c r="G185" s="2"/>
      <c r="H185" s="2"/>
      <c r="I185" s="2"/>
      <c r="J185" s="2"/>
      <c r="K185" s="2"/>
      <c r="L185" s="2"/>
      <c r="M185" s="2"/>
      <c r="N185" s="2"/>
      <c r="O185" s="2"/>
      <c r="P185" s="2"/>
    </row>
    <row r="186" spans="7:16" ht="15.75" customHeight="1" x14ac:dyDescent="0.25">
      <c r="G186" s="2"/>
      <c r="H186" s="2"/>
      <c r="I186" s="2"/>
      <c r="J186" s="2"/>
      <c r="K186" s="2"/>
      <c r="L186" s="2"/>
      <c r="M186" s="2"/>
      <c r="N186" s="2"/>
      <c r="O186" s="2"/>
      <c r="P186" s="2"/>
    </row>
    <row r="187" spans="7:16" ht="15.75" customHeight="1" x14ac:dyDescent="0.25">
      <c r="G187" s="2"/>
      <c r="H187" s="2"/>
      <c r="I187" s="2"/>
      <c r="J187" s="2"/>
      <c r="K187" s="2"/>
      <c r="L187" s="2"/>
      <c r="M187" s="2"/>
      <c r="N187" s="2"/>
      <c r="O187" s="2"/>
      <c r="P187" s="2"/>
    </row>
    <row r="188" spans="7:16" ht="15.75" customHeight="1" x14ac:dyDescent="0.25">
      <c r="G188" s="2"/>
      <c r="H188" s="2"/>
      <c r="I188" s="2"/>
      <c r="J188" s="2"/>
      <c r="K188" s="2"/>
      <c r="L188" s="2"/>
      <c r="M188" s="2"/>
      <c r="N188" s="2"/>
      <c r="O188" s="2"/>
      <c r="P188" s="2"/>
    </row>
    <row r="189" spans="7:16" ht="15.75" customHeight="1" x14ac:dyDescent="0.25">
      <c r="G189" s="2"/>
      <c r="H189" s="2"/>
      <c r="I189" s="2"/>
      <c r="J189" s="2"/>
      <c r="K189" s="2"/>
      <c r="L189" s="2"/>
      <c r="M189" s="2"/>
      <c r="N189" s="2"/>
      <c r="O189" s="2"/>
      <c r="P189" s="2"/>
    </row>
    <row r="190" spans="7:16" ht="15.75" customHeight="1" x14ac:dyDescent="0.25">
      <c r="G190" s="2"/>
      <c r="H190" s="2"/>
      <c r="I190" s="2"/>
      <c r="J190" s="2"/>
      <c r="K190" s="2"/>
      <c r="L190" s="2"/>
      <c r="M190" s="2"/>
      <c r="N190" s="2"/>
      <c r="O190" s="2"/>
      <c r="P190" s="2"/>
    </row>
    <row r="191" spans="7:16" ht="15.75" customHeight="1" x14ac:dyDescent="0.25">
      <c r="G191" s="2"/>
      <c r="H191" s="2"/>
      <c r="I191" s="2"/>
      <c r="J191" s="2"/>
      <c r="K191" s="2"/>
      <c r="L191" s="2"/>
      <c r="M191" s="2"/>
      <c r="N191" s="2"/>
      <c r="O191" s="2"/>
      <c r="P191" s="2"/>
    </row>
    <row r="192" spans="7:16" ht="15.75" customHeight="1" x14ac:dyDescent="0.25">
      <c r="G192" s="2"/>
      <c r="H192" s="2"/>
      <c r="I192" s="2"/>
      <c r="J192" s="2"/>
      <c r="K192" s="2"/>
      <c r="L192" s="2"/>
      <c r="M192" s="2"/>
      <c r="N192" s="2"/>
      <c r="O192" s="2"/>
      <c r="P192" s="2"/>
    </row>
    <row r="193" spans="7:16" ht="15.75" customHeight="1" x14ac:dyDescent="0.25">
      <c r="G193" s="2"/>
      <c r="H193" s="2"/>
      <c r="I193" s="2"/>
      <c r="J193" s="2"/>
      <c r="K193" s="2"/>
      <c r="L193" s="2"/>
      <c r="M193" s="2"/>
      <c r="N193" s="2"/>
      <c r="O193" s="2"/>
      <c r="P193" s="2"/>
    </row>
    <row r="194" spans="7:16" ht="15.75" customHeight="1" x14ac:dyDescent="0.25">
      <c r="G194" s="2"/>
      <c r="H194" s="2"/>
      <c r="I194" s="2"/>
      <c r="J194" s="2"/>
      <c r="K194" s="2"/>
      <c r="L194" s="2"/>
      <c r="M194" s="2"/>
      <c r="N194" s="2"/>
      <c r="O194" s="2"/>
      <c r="P194" s="2"/>
    </row>
    <row r="195" spans="7:16" ht="15.75" customHeight="1" x14ac:dyDescent="0.25">
      <c r="G195" s="2"/>
      <c r="H195" s="2"/>
      <c r="I195" s="2"/>
      <c r="J195" s="2"/>
      <c r="K195" s="2"/>
      <c r="L195" s="2"/>
      <c r="M195" s="2"/>
      <c r="N195" s="2"/>
      <c r="O195" s="2"/>
      <c r="P195" s="2"/>
    </row>
    <row r="196" spans="7:16" ht="15.75" customHeight="1" x14ac:dyDescent="0.25">
      <c r="G196" s="2"/>
      <c r="H196" s="2"/>
      <c r="I196" s="2"/>
      <c r="J196" s="2"/>
      <c r="K196" s="2"/>
      <c r="L196" s="2"/>
      <c r="M196" s="2"/>
      <c r="N196" s="2"/>
      <c r="O196" s="2"/>
      <c r="P196" s="2"/>
    </row>
    <row r="197" spans="7:16" ht="15.75" customHeight="1" x14ac:dyDescent="0.25">
      <c r="G197" s="2"/>
      <c r="H197" s="2"/>
      <c r="I197" s="2"/>
      <c r="J197" s="2"/>
      <c r="K197" s="2"/>
      <c r="L197" s="2"/>
      <c r="M197" s="2"/>
      <c r="N197" s="2"/>
      <c r="O197" s="2"/>
      <c r="P197" s="2"/>
    </row>
    <row r="198" spans="7:16" ht="15.75" customHeight="1" x14ac:dyDescent="0.25">
      <c r="G198" s="2"/>
      <c r="H198" s="2"/>
      <c r="I198" s="2"/>
      <c r="J198" s="2"/>
      <c r="K198" s="2"/>
      <c r="L198" s="2"/>
      <c r="M198" s="2"/>
      <c r="N198" s="2"/>
      <c r="O198" s="2"/>
      <c r="P198" s="2"/>
    </row>
    <row r="199" spans="7:16" ht="15.75" customHeight="1" x14ac:dyDescent="0.25">
      <c r="G199" s="2"/>
      <c r="H199" s="2"/>
      <c r="I199" s="2"/>
      <c r="J199" s="2"/>
      <c r="K199" s="2"/>
      <c r="L199" s="2"/>
      <c r="M199" s="2"/>
      <c r="N199" s="2"/>
      <c r="O199" s="2"/>
      <c r="P199" s="2"/>
    </row>
    <row r="200" spans="7:16" ht="15.75" customHeight="1" x14ac:dyDescent="0.25">
      <c r="G200" s="2"/>
      <c r="H200" s="2"/>
      <c r="I200" s="2"/>
      <c r="J200" s="2"/>
      <c r="K200" s="2"/>
      <c r="L200" s="2"/>
      <c r="M200" s="2"/>
      <c r="N200" s="2"/>
      <c r="O200" s="2"/>
      <c r="P200" s="2"/>
    </row>
    <row r="201" spans="7:16" ht="15.75" customHeight="1" x14ac:dyDescent="0.25">
      <c r="G201" s="2"/>
      <c r="H201" s="2"/>
      <c r="I201" s="2"/>
      <c r="J201" s="2"/>
      <c r="K201" s="2"/>
      <c r="L201" s="2"/>
      <c r="M201" s="2"/>
      <c r="N201" s="2"/>
      <c r="O201" s="2"/>
      <c r="P201" s="2"/>
    </row>
    <row r="202" spans="7:16" ht="15.75" customHeight="1" x14ac:dyDescent="0.25">
      <c r="G202" s="2"/>
      <c r="H202" s="2"/>
      <c r="I202" s="2"/>
      <c r="J202" s="2"/>
      <c r="K202" s="2"/>
      <c r="L202" s="2"/>
      <c r="M202" s="2"/>
      <c r="N202" s="2"/>
      <c r="O202" s="2"/>
      <c r="P202" s="2"/>
    </row>
    <row r="203" spans="7:16" ht="15.75" customHeight="1" x14ac:dyDescent="0.25">
      <c r="G203" s="2"/>
      <c r="H203" s="2"/>
      <c r="I203" s="2"/>
      <c r="J203" s="2"/>
      <c r="K203" s="2"/>
      <c r="L203" s="2"/>
      <c r="M203" s="2"/>
      <c r="N203" s="2"/>
      <c r="O203" s="2"/>
      <c r="P203" s="2"/>
    </row>
    <row r="204" spans="7:16" ht="15.75" customHeight="1" x14ac:dyDescent="0.25">
      <c r="G204" s="2"/>
      <c r="H204" s="2"/>
      <c r="I204" s="2"/>
      <c r="J204" s="2"/>
      <c r="K204" s="2"/>
      <c r="L204" s="2"/>
      <c r="M204" s="2"/>
      <c r="N204" s="2"/>
      <c r="O204" s="2"/>
      <c r="P204" s="2"/>
    </row>
    <row r="205" spans="7:16" ht="15.75" customHeight="1" x14ac:dyDescent="0.25">
      <c r="G205" s="2"/>
      <c r="H205" s="2"/>
      <c r="I205" s="2"/>
      <c r="J205" s="2"/>
      <c r="K205" s="2"/>
      <c r="L205" s="2"/>
      <c r="M205" s="2"/>
      <c r="N205" s="2"/>
      <c r="O205" s="2"/>
      <c r="P205" s="2"/>
    </row>
    <row r="206" spans="7:16" ht="15.75" customHeight="1" x14ac:dyDescent="0.25">
      <c r="G206" s="2"/>
      <c r="H206" s="2"/>
      <c r="I206" s="2"/>
      <c r="J206" s="2"/>
      <c r="K206" s="2"/>
      <c r="L206" s="2"/>
      <c r="M206" s="2"/>
      <c r="N206" s="2"/>
      <c r="O206" s="2"/>
      <c r="P206" s="2"/>
    </row>
    <row r="207" spans="7:16" ht="15.75" customHeight="1" x14ac:dyDescent="0.25">
      <c r="G207" s="2"/>
      <c r="H207" s="2"/>
      <c r="I207" s="2"/>
      <c r="J207" s="2"/>
      <c r="K207" s="2"/>
      <c r="L207" s="2"/>
      <c r="M207" s="2"/>
      <c r="N207" s="2"/>
      <c r="O207" s="2"/>
      <c r="P207" s="2"/>
    </row>
    <row r="208" spans="7:16" ht="15.75" customHeight="1" x14ac:dyDescent="0.25">
      <c r="G208" s="2"/>
      <c r="H208" s="2"/>
      <c r="I208" s="2"/>
      <c r="J208" s="2"/>
      <c r="K208" s="2"/>
      <c r="L208" s="2"/>
      <c r="M208" s="2"/>
      <c r="N208" s="2"/>
      <c r="O208" s="2"/>
      <c r="P208" s="2"/>
    </row>
    <row r="209" spans="7:16" ht="15.75" customHeight="1" x14ac:dyDescent="0.25">
      <c r="G209" s="2"/>
      <c r="H209" s="2"/>
      <c r="I209" s="2"/>
      <c r="J209" s="2"/>
      <c r="K209" s="2"/>
      <c r="L209" s="2"/>
      <c r="M209" s="2"/>
      <c r="N209" s="2"/>
      <c r="O209" s="2"/>
      <c r="P209" s="2"/>
    </row>
    <row r="210" spans="7:16" ht="15.75" customHeight="1" x14ac:dyDescent="0.25">
      <c r="G210" s="2"/>
      <c r="H210" s="2"/>
      <c r="I210" s="2"/>
      <c r="J210" s="2"/>
      <c r="K210" s="2"/>
      <c r="L210" s="2"/>
      <c r="M210" s="2"/>
      <c r="N210" s="2"/>
      <c r="O210" s="2"/>
      <c r="P210" s="2"/>
    </row>
    <row r="211" spans="7:16" ht="15.75" customHeight="1" x14ac:dyDescent="0.25">
      <c r="G211" s="2"/>
      <c r="H211" s="2"/>
      <c r="I211" s="2"/>
      <c r="J211" s="2"/>
      <c r="K211" s="2"/>
      <c r="L211" s="2"/>
      <c r="M211" s="2"/>
      <c r="N211" s="2"/>
      <c r="O211" s="2"/>
      <c r="P211" s="2"/>
    </row>
    <row r="212" spans="7:16" ht="15.75" customHeight="1" x14ac:dyDescent="0.25">
      <c r="G212" s="2"/>
      <c r="H212" s="2"/>
      <c r="I212" s="2"/>
      <c r="J212" s="2"/>
      <c r="K212" s="2"/>
      <c r="L212" s="2"/>
      <c r="M212" s="2"/>
      <c r="N212" s="2"/>
      <c r="O212" s="2"/>
      <c r="P212" s="2"/>
    </row>
    <row r="213" spans="7:16" ht="15.75" customHeight="1" x14ac:dyDescent="0.25">
      <c r="G213" s="2"/>
      <c r="H213" s="2"/>
      <c r="I213" s="2"/>
      <c r="J213" s="2"/>
      <c r="K213" s="2"/>
      <c r="L213" s="2"/>
      <c r="M213" s="2"/>
      <c r="N213" s="2"/>
      <c r="O213" s="2"/>
      <c r="P213" s="2"/>
    </row>
    <row r="214" spans="7:16" ht="15.75" customHeight="1" x14ac:dyDescent="0.25">
      <c r="G214" s="2"/>
      <c r="H214" s="2"/>
      <c r="I214" s="2"/>
      <c r="J214" s="2"/>
      <c r="K214" s="2"/>
      <c r="L214" s="2"/>
      <c r="M214" s="2"/>
      <c r="N214" s="2"/>
      <c r="O214" s="2"/>
      <c r="P214" s="2"/>
    </row>
    <row r="215" spans="7:16" ht="15.75" customHeight="1" x14ac:dyDescent="0.25">
      <c r="G215" s="2"/>
      <c r="H215" s="2"/>
      <c r="I215" s="2"/>
      <c r="J215" s="2"/>
      <c r="K215" s="2"/>
      <c r="L215" s="2"/>
      <c r="M215" s="2"/>
      <c r="N215" s="2"/>
      <c r="O215" s="2"/>
      <c r="P215" s="2"/>
    </row>
    <row r="216" spans="7:16" ht="15.75" customHeight="1" x14ac:dyDescent="0.25">
      <c r="G216" s="2"/>
      <c r="H216" s="2"/>
      <c r="I216" s="2"/>
      <c r="J216" s="2"/>
      <c r="K216" s="2"/>
      <c r="L216" s="2"/>
      <c r="M216" s="2"/>
      <c r="N216" s="2"/>
      <c r="O216" s="2"/>
      <c r="P216" s="2"/>
    </row>
    <row r="217" spans="7:16" ht="15.75" customHeight="1" x14ac:dyDescent="0.25">
      <c r="G217" s="2"/>
      <c r="H217" s="2"/>
      <c r="I217" s="2"/>
      <c r="J217" s="2"/>
      <c r="K217" s="2"/>
      <c r="L217" s="2"/>
      <c r="M217" s="2"/>
      <c r="N217" s="2"/>
      <c r="O217" s="2"/>
      <c r="P217" s="2"/>
    </row>
    <row r="218" spans="7:16" ht="15.75" customHeight="1" x14ac:dyDescent="0.25">
      <c r="G218" s="2"/>
      <c r="H218" s="2"/>
      <c r="I218" s="2"/>
      <c r="J218" s="2"/>
      <c r="K218" s="2"/>
      <c r="L218" s="2"/>
      <c r="M218" s="2"/>
      <c r="N218" s="2"/>
      <c r="O218" s="2"/>
      <c r="P218" s="2"/>
    </row>
    <row r="219" spans="7:16" ht="15.75" customHeight="1" x14ac:dyDescent="0.25">
      <c r="G219" s="2"/>
      <c r="H219" s="2"/>
      <c r="I219" s="2"/>
      <c r="J219" s="2"/>
      <c r="K219" s="2"/>
      <c r="L219" s="2"/>
      <c r="M219" s="2"/>
      <c r="N219" s="2"/>
      <c r="O219" s="2"/>
      <c r="P219" s="2"/>
    </row>
    <row r="220" spans="7:16" ht="15.75" customHeight="1" x14ac:dyDescent="0.25">
      <c r="G220" s="2"/>
      <c r="H220" s="2"/>
      <c r="I220" s="2"/>
      <c r="J220" s="2"/>
      <c r="K220" s="2"/>
      <c r="L220" s="2"/>
      <c r="M220" s="2"/>
      <c r="N220" s="2"/>
      <c r="O220" s="2"/>
      <c r="P220" s="2"/>
    </row>
    <row r="221" spans="7:16" ht="15.75" customHeight="1" x14ac:dyDescent="0.25">
      <c r="G221" s="2"/>
      <c r="H221" s="2"/>
      <c r="I221" s="2"/>
      <c r="J221" s="2"/>
      <c r="K221" s="2"/>
      <c r="L221" s="2"/>
      <c r="M221" s="2"/>
      <c r="N221" s="2"/>
      <c r="O221" s="2"/>
      <c r="P221" s="2"/>
    </row>
    <row r="222" spans="7:16" ht="15.75" customHeight="1" x14ac:dyDescent="0.25">
      <c r="G222" s="2"/>
      <c r="H222" s="2"/>
      <c r="I222" s="2"/>
      <c r="J222" s="2"/>
      <c r="K222" s="2"/>
      <c r="L222" s="2"/>
      <c r="M222" s="2"/>
      <c r="N222" s="2"/>
      <c r="O222" s="2"/>
      <c r="P222" s="2"/>
    </row>
    <row r="223" spans="7:16" ht="15.75" customHeight="1" x14ac:dyDescent="0.25">
      <c r="G223" s="2"/>
      <c r="H223" s="2"/>
      <c r="I223" s="2"/>
      <c r="J223" s="2"/>
      <c r="K223" s="2"/>
      <c r="L223" s="2"/>
      <c r="M223" s="2"/>
      <c r="N223" s="2"/>
      <c r="O223" s="2"/>
      <c r="P223" s="2"/>
    </row>
    <row r="224" spans="7:16" ht="15.75" customHeight="1" x14ac:dyDescent="0.25">
      <c r="G224" s="2"/>
      <c r="H224" s="2"/>
      <c r="I224" s="2"/>
      <c r="J224" s="2"/>
      <c r="K224" s="2"/>
      <c r="L224" s="2"/>
      <c r="M224" s="2"/>
      <c r="N224" s="2"/>
      <c r="O224" s="2"/>
      <c r="P224" s="2"/>
    </row>
    <row r="225" spans="7:16" ht="15.75" customHeight="1" x14ac:dyDescent="0.25">
      <c r="G225" s="2"/>
      <c r="H225" s="2"/>
      <c r="I225" s="2"/>
      <c r="J225" s="2"/>
      <c r="K225" s="2"/>
      <c r="L225" s="2"/>
      <c r="M225" s="2"/>
      <c r="N225" s="2"/>
      <c r="O225" s="2"/>
      <c r="P225" s="2"/>
    </row>
    <row r="226" spans="7:16" ht="15.75" customHeight="1" x14ac:dyDescent="0.25">
      <c r="G226" s="2"/>
      <c r="H226" s="2"/>
      <c r="I226" s="2"/>
      <c r="J226" s="2"/>
      <c r="K226" s="2"/>
      <c r="L226" s="2"/>
      <c r="M226" s="2"/>
      <c r="N226" s="2"/>
      <c r="O226" s="2"/>
      <c r="P226" s="2"/>
    </row>
    <row r="227" spans="7:16" ht="15.75" customHeight="1" x14ac:dyDescent="0.25">
      <c r="G227" s="2"/>
      <c r="H227" s="2"/>
      <c r="I227" s="2"/>
      <c r="J227" s="2"/>
      <c r="K227" s="2"/>
      <c r="L227" s="2"/>
      <c r="M227" s="2"/>
      <c r="N227" s="2"/>
      <c r="O227" s="2"/>
      <c r="P227" s="2"/>
    </row>
    <row r="228" spans="7:16" ht="15.75" customHeight="1" x14ac:dyDescent="0.25">
      <c r="L228" s="2"/>
    </row>
    <row r="229" spans="7:16" ht="15.75" customHeight="1" x14ac:dyDescent="0.25"/>
    <row r="230" spans="7:16" ht="15.75" customHeight="1" x14ac:dyDescent="0.25"/>
    <row r="231" spans="7:16" ht="15.75" customHeight="1" x14ac:dyDescent="0.25"/>
    <row r="232" spans="7:16" ht="15.75" customHeight="1" x14ac:dyDescent="0.25"/>
    <row r="233" spans="7:16" ht="15.75" customHeight="1" x14ac:dyDescent="0.25"/>
    <row r="234" spans="7:16" ht="15.75" customHeight="1" x14ac:dyDescent="0.25"/>
    <row r="235" spans="7:16" ht="15.75" customHeight="1" x14ac:dyDescent="0.25"/>
    <row r="236" spans="7:16" ht="15.75" customHeight="1" x14ac:dyDescent="0.25"/>
    <row r="237" spans="7:16" ht="15.75" customHeight="1" x14ac:dyDescent="0.25"/>
    <row r="238" spans="7:16" ht="15.75" customHeight="1" x14ac:dyDescent="0.25"/>
    <row r="239" spans="7:16" ht="15.75" customHeight="1" x14ac:dyDescent="0.25"/>
    <row r="240" spans="7:16"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mergeCells count="37">
    <mergeCell ref="A18:A19"/>
    <mergeCell ref="G18:G19"/>
    <mergeCell ref="M18:M19"/>
    <mergeCell ref="S18:S19"/>
    <mergeCell ref="A20:C25"/>
    <mergeCell ref="G20:I25"/>
    <mergeCell ref="M20:O25"/>
    <mergeCell ref="S20:U25"/>
    <mergeCell ref="A14:A15"/>
    <mergeCell ref="G14:G15"/>
    <mergeCell ref="M14:M15"/>
    <mergeCell ref="S14:S15"/>
    <mergeCell ref="A16:A17"/>
    <mergeCell ref="G16:G17"/>
    <mergeCell ref="M16:M17"/>
    <mergeCell ref="S16:S17"/>
    <mergeCell ref="A10:A11"/>
    <mergeCell ref="G10:G11"/>
    <mergeCell ref="M10:M11"/>
    <mergeCell ref="S10:S11"/>
    <mergeCell ref="A12:A13"/>
    <mergeCell ref="G12:G13"/>
    <mergeCell ref="M12:M13"/>
    <mergeCell ref="S12:S13"/>
    <mergeCell ref="M6:M7"/>
    <mergeCell ref="S6:S7"/>
    <mergeCell ref="A8:A9"/>
    <mergeCell ref="G8:G9"/>
    <mergeCell ref="M8:M9"/>
    <mergeCell ref="S8:S9"/>
    <mergeCell ref="A6:A7"/>
    <mergeCell ref="G6:G7"/>
    <mergeCell ref="A1:W1"/>
    <mergeCell ref="A4:E4"/>
    <mergeCell ref="G4:K4"/>
    <mergeCell ref="M4:Q4"/>
    <mergeCell ref="S4:W4"/>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V119"/>
  <sheetViews>
    <sheetView topLeftCell="B1" workbookViewId="0">
      <selection activeCell="B5" sqref="B5"/>
    </sheetView>
  </sheetViews>
  <sheetFormatPr defaultRowHeight="15" x14ac:dyDescent="0.25"/>
  <cols>
    <col min="1" max="1" width="24.5703125" hidden="1" customWidth="1"/>
    <col min="2" max="3" width="14.28515625" customWidth="1"/>
    <col min="4" max="4" width="17.7109375" bestFit="1" customWidth="1"/>
    <col min="5" max="11" width="14.28515625" customWidth="1"/>
    <col min="12" max="12" width="21.140625" customWidth="1"/>
    <col min="13" max="21" width="14.28515625" customWidth="1"/>
  </cols>
  <sheetData>
    <row r="1" spans="1:22" ht="23.25" x14ac:dyDescent="0.35">
      <c r="B1" s="104" t="s">
        <v>695</v>
      </c>
      <c r="C1" s="104"/>
    </row>
    <row r="2" spans="1:22" ht="30" customHeight="1" x14ac:dyDescent="0.25">
      <c r="B2" s="268" t="s">
        <v>709</v>
      </c>
      <c r="C2" s="268"/>
      <c r="D2" s="268"/>
      <c r="E2" s="268"/>
      <c r="F2" s="268"/>
      <c r="G2" s="268"/>
      <c r="H2" s="268"/>
      <c r="I2" s="268"/>
      <c r="J2" s="268"/>
      <c r="K2" s="268"/>
      <c r="L2" s="268"/>
      <c r="M2" s="268"/>
      <c r="N2" s="268"/>
      <c r="O2" s="268"/>
      <c r="P2" s="268"/>
      <c r="Q2" s="268"/>
      <c r="R2" s="268"/>
      <c r="S2" s="268"/>
      <c r="T2" s="268"/>
      <c r="U2" s="268"/>
    </row>
    <row r="3" spans="1:22" x14ac:dyDescent="0.25">
      <c r="B3" s="16"/>
      <c r="C3" s="16"/>
      <c r="D3" s="16"/>
      <c r="E3" s="16"/>
      <c r="F3" s="16"/>
      <c r="G3" s="16"/>
      <c r="H3" s="16"/>
      <c r="I3" s="16"/>
      <c r="J3" s="16"/>
      <c r="K3" s="16"/>
      <c r="L3" s="16"/>
      <c r="M3" s="16"/>
      <c r="N3" s="16"/>
      <c r="O3" s="16"/>
      <c r="P3" s="16"/>
      <c r="Q3" s="16"/>
      <c r="R3" s="16"/>
      <c r="S3" s="16"/>
      <c r="T3" s="16"/>
      <c r="U3" s="16"/>
    </row>
    <row r="4" spans="1:22" ht="147" customHeight="1" x14ac:dyDescent="0.25">
      <c r="A4" s="186" t="s">
        <v>784</v>
      </c>
      <c r="B4" s="108" t="s">
        <v>710</v>
      </c>
      <c r="C4" s="108" t="s">
        <v>782</v>
      </c>
      <c r="D4" s="108" t="s">
        <v>803</v>
      </c>
      <c r="E4" s="108" t="s">
        <v>801</v>
      </c>
      <c r="F4" s="108" t="s">
        <v>791</v>
      </c>
      <c r="G4" s="108" t="s">
        <v>792</v>
      </c>
      <c r="H4" s="108" t="s">
        <v>793</v>
      </c>
      <c r="I4" s="108" t="s">
        <v>794</v>
      </c>
      <c r="J4" s="108" t="s">
        <v>795</v>
      </c>
      <c r="K4" s="108" t="s">
        <v>818</v>
      </c>
      <c r="L4" s="108" t="s">
        <v>804</v>
      </c>
      <c r="M4" s="108" t="s">
        <v>802</v>
      </c>
      <c r="N4" s="108" t="s">
        <v>796</v>
      </c>
      <c r="O4" s="108" t="s">
        <v>797</v>
      </c>
      <c r="P4" s="108" t="s">
        <v>798</v>
      </c>
      <c r="Q4" s="108" t="s">
        <v>799</v>
      </c>
      <c r="R4" s="108" t="s">
        <v>800</v>
      </c>
      <c r="S4" s="108" t="s">
        <v>817</v>
      </c>
      <c r="T4" s="108" t="s">
        <v>115</v>
      </c>
      <c r="U4" s="108" t="s">
        <v>116</v>
      </c>
    </row>
    <row r="5" spans="1:22" x14ac:dyDescent="0.25">
      <c r="A5" s="16" t="str">
        <f>_xlfn.CONCAT(B5,C5)</f>
        <v/>
      </c>
      <c r="B5" s="113"/>
      <c r="C5" s="113"/>
      <c r="D5" s="118"/>
      <c r="E5" s="118"/>
      <c r="F5" s="118"/>
      <c r="G5" s="118"/>
      <c r="H5" s="118"/>
      <c r="I5" s="118"/>
      <c r="J5" s="118"/>
      <c r="K5" s="118"/>
      <c r="L5" s="118"/>
      <c r="M5" s="118"/>
      <c r="N5" s="118"/>
      <c r="O5" s="118"/>
      <c r="P5" s="118"/>
      <c r="Q5" s="118"/>
      <c r="R5" s="118"/>
      <c r="S5" s="118"/>
      <c r="T5" s="116" t="str">
        <f>IF(B5&lt;&gt;"",SUM(D5:S5),"")</f>
        <v/>
      </c>
      <c r="U5" s="107" t="str">
        <f t="shared" ref="U5:U36" si="0">IF(AND(B5&lt;&gt;"",T5&lt;&gt;1),"error","")</f>
        <v/>
      </c>
    </row>
    <row r="6" spans="1:22" x14ac:dyDescent="0.25">
      <c r="A6" s="16" t="str">
        <f t="shared" ref="A6:A69" si="1">_xlfn.CONCAT(B6,C6)</f>
        <v/>
      </c>
      <c r="B6" s="113"/>
      <c r="C6" s="113"/>
      <c r="D6" s="118"/>
      <c r="E6" s="118"/>
      <c r="F6" s="118"/>
      <c r="G6" s="118"/>
      <c r="H6" s="118"/>
      <c r="I6" s="118"/>
      <c r="J6" s="118"/>
      <c r="K6" s="118"/>
      <c r="L6" s="118"/>
      <c r="M6" s="118"/>
      <c r="N6" s="118"/>
      <c r="O6" s="118"/>
      <c r="P6" s="118"/>
      <c r="Q6" s="118"/>
      <c r="R6" s="118"/>
      <c r="S6" s="118"/>
      <c r="T6" s="116" t="str">
        <f t="shared" ref="T6:T69" si="2">IF(B6&lt;&gt;"",SUM(D6:S6),"")</f>
        <v/>
      </c>
      <c r="U6" s="107" t="str">
        <f t="shared" si="0"/>
        <v/>
      </c>
      <c r="V6" s="16"/>
    </row>
    <row r="7" spans="1:22" x14ac:dyDescent="0.25">
      <c r="A7" s="16" t="str">
        <f t="shared" si="1"/>
        <v/>
      </c>
      <c r="B7" s="113"/>
      <c r="C7" s="113"/>
      <c r="D7" s="118"/>
      <c r="E7" s="118"/>
      <c r="F7" s="118"/>
      <c r="G7" s="118"/>
      <c r="H7" s="118"/>
      <c r="I7" s="118"/>
      <c r="J7" s="118"/>
      <c r="K7" s="118"/>
      <c r="L7" s="118"/>
      <c r="M7" s="118"/>
      <c r="N7" s="118"/>
      <c r="O7" s="118"/>
      <c r="P7" s="118"/>
      <c r="Q7" s="118"/>
      <c r="R7" s="118"/>
      <c r="S7" s="118"/>
      <c r="T7" s="116" t="str">
        <f t="shared" si="2"/>
        <v/>
      </c>
      <c r="U7" s="107" t="str">
        <f t="shared" si="0"/>
        <v/>
      </c>
    </row>
    <row r="8" spans="1:22" x14ac:dyDescent="0.25">
      <c r="A8" s="16" t="str">
        <f t="shared" si="1"/>
        <v/>
      </c>
      <c r="B8" s="113"/>
      <c r="C8" s="113"/>
      <c r="D8" s="118"/>
      <c r="E8" s="118"/>
      <c r="F8" s="118"/>
      <c r="G8" s="118"/>
      <c r="H8" s="118"/>
      <c r="I8" s="118"/>
      <c r="J8" s="118"/>
      <c r="K8" s="118"/>
      <c r="L8" s="118"/>
      <c r="M8" s="118"/>
      <c r="N8" s="118"/>
      <c r="O8" s="118"/>
      <c r="P8" s="118"/>
      <c r="Q8" s="118"/>
      <c r="R8" s="118"/>
      <c r="S8" s="118"/>
      <c r="T8" s="116" t="str">
        <f t="shared" si="2"/>
        <v/>
      </c>
      <c r="U8" s="107" t="str">
        <f t="shared" si="0"/>
        <v/>
      </c>
    </row>
    <row r="9" spans="1:22" x14ac:dyDescent="0.25">
      <c r="A9" s="16" t="str">
        <f t="shared" si="1"/>
        <v/>
      </c>
      <c r="B9" s="113"/>
      <c r="C9" s="113"/>
      <c r="D9" s="118"/>
      <c r="E9" s="118"/>
      <c r="F9" s="118"/>
      <c r="G9" s="118"/>
      <c r="H9" s="118"/>
      <c r="I9" s="118"/>
      <c r="J9" s="118"/>
      <c r="K9" s="118"/>
      <c r="L9" s="118"/>
      <c r="M9" s="118"/>
      <c r="N9" s="118"/>
      <c r="O9" s="118"/>
      <c r="P9" s="118"/>
      <c r="Q9" s="118"/>
      <c r="R9" s="118"/>
      <c r="S9" s="118"/>
      <c r="T9" s="116" t="str">
        <f t="shared" si="2"/>
        <v/>
      </c>
      <c r="U9" s="107" t="str">
        <f t="shared" si="0"/>
        <v/>
      </c>
    </row>
    <row r="10" spans="1:22" x14ac:dyDescent="0.25">
      <c r="A10" s="16" t="str">
        <f t="shared" si="1"/>
        <v/>
      </c>
      <c r="B10" s="113"/>
      <c r="C10" s="113"/>
      <c r="D10" s="118"/>
      <c r="E10" s="118"/>
      <c r="F10" s="118"/>
      <c r="G10" s="118"/>
      <c r="H10" s="118"/>
      <c r="I10" s="118"/>
      <c r="J10" s="118"/>
      <c r="K10" s="118"/>
      <c r="L10" s="118"/>
      <c r="M10" s="118"/>
      <c r="N10" s="118"/>
      <c r="O10" s="118"/>
      <c r="P10" s="118"/>
      <c r="Q10" s="118"/>
      <c r="R10" s="118"/>
      <c r="S10" s="118"/>
      <c r="T10" s="116" t="str">
        <f t="shared" si="2"/>
        <v/>
      </c>
      <c r="U10" s="107" t="str">
        <f t="shared" si="0"/>
        <v/>
      </c>
    </row>
    <row r="11" spans="1:22" x14ac:dyDescent="0.25">
      <c r="A11" s="16" t="str">
        <f t="shared" si="1"/>
        <v/>
      </c>
      <c r="B11" s="113"/>
      <c r="C11" s="113"/>
      <c r="D11" s="118"/>
      <c r="E11" s="118"/>
      <c r="F11" s="118"/>
      <c r="G11" s="118"/>
      <c r="H11" s="118"/>
      <c r="I11" s="118"/>
      <c r="J11" s="118"/>
      <c r="K11" s="118"/>
      <c r="L11" s="118"/>
      <c r="M11" s="118"/>
      <c r="N11" s="118"/>
      <c r="O11" s="118"/>
      <c r="P11" s="118"/>
      <c r="Q11" s="118"/>
      <c r="R11" s="118"/>
      <c r="S11" s="118"/>
      <c r="T11" s="116" t="str">
        <f t="shared" si="2"/>
        <v/>
      </c>
      <c r="U11" s="107" t="str">
        <f t="shared" si="0"/>
        <v/>
      </c>
    </row>
    <row r="12" spans="1:22" x14ac:dyDescent="0.25">
      <c r="A12" s="16" t="str">
        <f t="shared" si="1"/>
        <v/>
      </c>
      <c r="B12" s="113"/>
      <c r="C12" s="113"/>
      <c r="D12" s="118"/>
      <c r="E12" s="118"/>
      <c r="F12" s="118"/>
      <c r="G12" s="118"/>
      <c r="H12" s="118"/>
      <c r="I12" s="118"/>
      <c r="J12" s="118"/>
      <c r="K12" s="118"/>
      <c r="L12" s="118"/>
      <c r="M12" s="118"/>
      <c r="N12" s="118"/>
      <c r="O12" s="118"/>
      <c r="P12" s="118"/>
      <c r="Q12" s="118"/>
      <c r="R12" s="118"/>
      <c r="S12" s="118"/>
      <c r="T12" s="116" t="str">
        <f t="shared" si="2"/>
        <v/>
      </c>
      <c r="U12" s="107" t="str">
        <f t="shared" si="0"/>
        <v/>
      </c>
    </row>
    <row r="13" spans="1:22" x14ac:dyDescent="0.25">
      <c r="A13" s="16" t="str">
        <f t="shared" si="1"/>
        <v/>
      </c>
      <c r="B13" s="113"/>
      <c r="C13" s="113"/>
      <c r="D13" s="118"/>
      <c r="E13" s="118"/>
      <c r="F13" s="118"/>
      <c r="G13" s="118"/>
      <c r="H13" s="118"/>
      <c r="I13" s="118"/>
      <c r="J13" s="118"/>
      <c r="K13" s="118"/>
      <c r="L13" s="118"/>
      <c r="M13" s="118"/>
      <c r="N13" s="118"/>
      <c r="O13" s="118"/>
      <c r="P13" s="118"/>
      <c r="Q13" s="118"/>
      <c r="R13" s="118"/>
      <c r="S13" s="118"/>
      <c r="T13" s="116" t="str">
        <f t="shared" si="2"/>
        <v/>
      </c>
      <c r="U13" s="107" t="str">
        <f t="shared" si="0"/>
        <v/>
      </c>
    </row>
    <row r="14" spans="1:22" x14ac:dyDescent="0.25">
      <c r="A14" s="16" t="str">
        <f t="shared" si="1"/>
        <v/>
      </c>
      <c r="B14" s="113"/>
      <c r="C14" s="113"/>
      <c r="D14" s="118"/>
      <c r="E14" s="118"/>
      <c r="F14" s="118"/>
      <c r="G14" s="118"/>
      <c r="H14" s="118"/>
      <c r="I14" s="118"/>
      <c r="J14" s="118"/>
      <c r="K14" s="118"/>
      <c r="L14" s="118"/>
      <c r="M14" s="118"/>
      <c r="N14" s="118"/>
      <c r="O14" s="118"/>
      <c r="P14" s="118"/>
      <c r="Q14" s="118"/>
      <c r="R14" s="118"/>
      <c r="S14" s="118"/>
      <c r="T14" s="116" t="str">
        <f t="shared" si="2"/>
        <v/>
      </c>
      <c r="U14" s="107" t="str">
        <f t="shared" si="0"/>
        <v/>
      </c>
    </row>
    <row r="15" spans="1:22" x14ac:dyDescent="0.25">
      <c r="A15" s="16" t="str">
        <f t="shared" si="1"/>
        <v/>
      </c>
      <c r="B15" s="113"/>
      <c r="C15" s="113"/>
      <c r="D15" s="118"/>
      <c r="E15" s="118"/>
      <c r="F15" s="118"/>
      <c r="G15" s="118"/>
      <c r="H15" s="118"/>
      <c r="I15" s="118"/>
      <c r="J15" s="118"/>
      <c r="K15" s="118"/>
      <c r="L15" s="118"/>
      <c r="M15" s="118"/>
      <c r="N15" s="118"/>
      <c r="O15" s="118"/>
      <c r="P15" s="118"/>
      <c r="Q15" s="118"/>
      <c r="R15" s="118"/>
      <c r="S15" s="118"/>
      <c r="T15" s="116" t="str">
        <f t="shared" si="2"/>
        <v/>
      </c>
      <c r="U15" s="107" t="str">
        <f t="shared" si="0"/>
        <v/>
      </c>
    </row>
    <row r="16" spans="1:22" x14ac:dyDescent="0.25">
      <c r="A16" s="16" t="str">
        <f t="shared" si="1"/>
        <v/>
      </c>
      <c r="B16" s="113"/>
      <c r="C16" s="113"/>
      <c r="D16" s="118"/>
      <c r="E16" s="118"/>
      <c r="F16" s="118"/>
      <c r="G16" s="118"/>
      <c r="H16" s="118"/>
      <c r="I16" s="118"/>
      <c r="J16" s="118"/>
      <c r="K16" s="118"/>
      <c r="L16" s="118"/>
      <c r="M16" s="118"/>
      <c r="N16" s="118"/>
      <c r="O16" s="118"/>
      <c r="P16" s="118"/>
      <c r="Q16" s="118"/>
      <c r="R16" s="118"/>
      <c r="S16" s="118"/>
      <c r="T16" s="116" t="str">
        <f t="shared" si="2"/>
        <v/>
      </c>
      <c r="U16" s="107" t="str">
        <f t="shared" si="0"/>
        <v/>
      </c>
    </row>
    <row r="17" spans="1:21" x14ac:dyDescent="0.25">
      <c r="A17" s="16" t="str">
        <f t="shared" si="1"/>
        <v/>
      </c>
      <c r="B17" s="113"/>
      <c r="C17" s="113"/>
      <c r="D17" s="118"/>
      <c r="E17" s="118"/>
      <c r="F17" s="118"/>
      <c r="G17" s="118"/>
      <c r="H17" s="118"/>
      <c r="I17" s="118"/>
      <c r="J17" s="118"/>
      <c r="K17" s="118"/>
      <c r="L17" s="118"/>
      <c r="M17" s="118"/>
      <c r="N17" s="118"/>
      <c r="O17" s="118"/>
      <c r="P17" s="118"/>
      <c r="Q17" s="118"/>
      <c r="R17" s="118"/>
      <c r="S17" s="118"/>
      <c r="T17" s="116" t="str">
        <f t="shared" si="2"/>
        <v/>
      </c>
      <c r="U17" s="107" t="str">
        <f t="shared" si="0"/>
        <v/>
      </c>
    </row>
    <row r="18" spans="1:21" x14ac:dyDescent="0.25">
      <c r="A18" s="16" t="str">
        <f t="shared" si="1"/>
        <v/>
      </c>
      <c r="B18" s="113"/>
      <c r="C18" s="113"/>
      <c r="D18" s="118"/>
      <c r="E18" s="118"/>
      <c r="F18" s="118"/>
      <c r="G18" s="118"/>
      <c r="H18" s="118"/>
      <c r="I18" s="118"/>
      <c r="J18" s="118"/>
      <c r="K18" s="118"/>
      <c r="L18" s="118"/>
      <c r="M18" s="118"/>
      <c r="N18" s="118"/>
      <c r="O18" s="118"/>
      <c r="P18" s="118"/>
      <c r="Q18" s="118"/>
      <c r="R18" s="118"/>
      <c r="S18" s="118"/>
      <c r="T18" s="116" t="str">
        <f t="shared" si="2"/>
        <v/>
      </c>
      <c r="U18" s="107" t="str">
        <f t="shared" si="0"/>
        <v/>
      </c>
    </row>
    <row r="19" spans="1:21" x14ac:dyDescent="0.25">
      <c r="A19" s="16" t="str">
        <f t="shared" si="1"/>
        <v/>
      </c>
      <c r="B19" s="113"/>
      <c r="C19" s="113"/>
      <c r="D19" s="118"/>
      <c r="E19" s="118"/>
      <c r="F19" s="118"/>
      <c r="G19" s="118"/>
      <c r="H19" s="118"/>
      <c r="I19" s="118"/>
      <c r="J19" s="118"/>
      <c r="K19" s="118"/>
      <c r="L19" s="118"/>
      <c r="M19" s="118"/>
      <c r="N19" s="118"/>
      <c r="O19" s="118"/>
      <c r="P19" s="118"/>
      <c r="Q19" s="118"/>
      <c r="R19" s="118"/>
      <c r="S19" s="118"/>
      <c r="T19" s="116" t="str">
        <f t="shared" si="2"/>
        <v/>
      </c>
      <c r="U19" s="107" t="str">
        <f t="shared" si="0"/>
        <v/>
      </c>
    </row>
    <row r="20" spans="1:21" x14ac:dyDescent="0.25">
      <c r="A20" s="16" t="str">
        <f t="shared" si="1"/>
        <v/>
      </c>
      <c r="B20" s="113"/>
      <c r="C20" s="113"/>
      <c r="D20" s="118"/>
      <c r="E20" s="118"/>
      <c r="F20" s="118"/>
      <c r="G20" s="118"/>
      <c r="H20" s="118"/>
      <c r="I20" s="118"/>
      <c r="J20" s="118"/>
      <c r="K20" s="118"/>
      <c r="L20" s="118"/>
      <c r="M20" s="118"/>
      <c r="N20" s="118"/>
      <c r="O20" s="118"/>
      <c r="P20" s="118"/>
      <c r="Q20" s="118"/>
      <c r="R20" s="118"/>
      <c r="S20" s="118"/>
      <c r="T20" s="116" t="str">
        <f t="shared" si="2"/>
        <v/>
      </c>
      <c r="U20" s="107" t="str">
        <f t="shared" si="0"/>
        <v/>
      </c>
    </row>
    <row r="21" spans="1:21" x14ac:dyDescent="0.25">
      <c r="A21" s="16" t="str">
        <f t="shared" si="1"/>
        <v/>
      </c>
      <c r="B21" s="113"/>
      <c r="C21" s="113"/>
      <c r="D21" s="118"/>
      <c r="E21" s="118"/>
      <c r="F21" s="118"/>
      <c r="G21" s="118"/>
      <c r="H21" s="118"/>
      <c r="I21" s="118"/>
      <c r="J21" s="118"/>
      <c r="K21" s="118"/>
      <c r="L21" s="118"/>
      <c r="M21" s="118"/>
      <c r="N21" s="118"/>
      <c r="O21" s="118"/>
      <c r="P21" s="118"/>
      <c r="Q21" s="118"/>
      <c r="R21" s="118"/>
      <c r="S21" s="118"/>
      <c r="T21" s="116" t="str">
        <f t="shared" si="2"/>
        <v/>
      </c>
      <c r="U21" s="107" t="str">
        <f t="shared" si="0"/>
        <v/>
      </c>
    </row>
    <row r="22" spans="1:21" x14ac:dyDescent="0.25">
      <c r="A22" s="16" t="str">
        <f t="shared" si="1"/>
        <v/>
      </c>
      <c r="B22" s="113"/>
      <c r="C22" s="113"/>
      <c r="D22" s="118"/>
      <c r="E22" s="118"/>
      <c r="F22" s="118"/>
      <c r="G22" s="118"/>
      <c r="H22" s="118"/>
      <c r="I22" s="118"/>
      <c r="J22" s="118"/>
      <c r="K22" s="118"/>
      <c r="L22" s="118"/>
      <c r="M22" s="118"/>
      <c r="N22" s="118"/>
      <c r="O22" s="118"/>
      <c r="P22" s="118"/>
      <c r="Q22" s="118"/>
      <c r="R22" s="118"/>
      <c r="S22" s="118"/>
      <c r="T22" s="116" t="str">
        <f t="shared" si="2"/>
        <v/>
      </c>
      <c r="U22" s="107" t="str">
        <f t="shared" si="0"/>
        <v/>
      </c>
    </row>
    <row r="23" spans="1:21" x14ac:dyDescent="0.25">
      <c r="A23" s="16" t="str">
        <f t="shared" si="1"/>
        <v/>
      </c>
      <c r="B23" s="113"/>
      <c r="C23" s="113"/>
      <c r="D23" s="118"/>
      <c r="E23" s="118"/>
      <c r="F23" s="118"/>
      <c r="G23" s="118"/>
      <c r="H23" s="118"/>
      <c r="I23" s="118"/>
      <c r="J23" s="118"/>
      <c r="K23" s="118"/>
      <c r="L23" s="118"/>
      <c r="M23" s="118"/>
      <c r="N23" s="118"/>
      <c r="O23" s="118"/>
      <c r="P23" s="118"/>
      <c r="Q23" s="118"/>
      <c r="R23" s="118"/>
      <c r="S23" s="118"/>
      <c r="T23" s="116" t="str">
        <f t="shared" si="2"/>
        <v/>
      </c>
      <c r="U23" s="107" t="str">
        <f t="shared" si="0"/>
        <v/>
      </c>
    </row>
    <row r="24" spans="1:21" x14ac:dyDescent="0.25">
      <c r="A24" s="16" t="str">
        <f t="shared" si="1"/>
        <v/>
      </c>
      <c r="B24" s="113"/>
      <c r="C24" s="113"/>
      <c r="D24" s="118"/>
      <c r="E24" s="118"/>
      <c r="F24" s="118"/>
      <c r="G24" s="118"/>
      <c r="H24" s="118"/>
      <c r="I24" s="118"/>
      <c r="J24" s="118"/>
      <c r="K24" s="118"/>
      <c r="L24" s="118"/>
      <c r="M24" s="118"/>
      <c r="N24" s="118"/>
      <c r="O24" s="118"/>
      <c r="P24" s="118"/>
      <c r="Q24" s="118"/>
      <c r="R24" s="118"/>
      <c r="S24" s="118"/>
      <c r="T24" s="116" t="str">
        <f t="shared" si="2"/>
        <v/>
      </c>
      <c r="U24" s="107" t="str">
        <f t="shared" si="0"/>
        <v/>
      </c>
    </row>
    <row r="25" spans="1:21" x14ac:dyDescent="0.25">
      <c r="A25" s="16" t="str">
        <f t="shared" si="1"/>
        <v/>
      </c>
      <c r="B25" s="113"/>
      <c r="C25" s="113"/>
      <c r="D25" s="118"/>
      <c r="E25" s="118"/>
      <c r="F25" s="118"/>
      <c r="G25" s="118"/>
      <c r="H25" s="118"/>
      <c r="I25" s="118"/>
      <c r="J25" s="118"/>
      <c r="K25" s="118"/>
      <c r="L25" s="118"/>
      <c r="M25" s="118"/>
      <c r="N25" s="118"/>
      <c r="O25" s="118"/>
      <c r="P25" s="118"/>
      <c r="Q25" s="118"/>
      <c r="R25" s="118"/>
      <c r="S25" s="118"/>
      <c r="T25" s="116" t="str">
        <f t="shared" si="2"/>
        <v/>
      </c>
      <c r="U25" s="107" t="str">
        <f t="shared" si="0"/>
        <v/>
      </c>
    </row>
    <row r="26" spans="1:21" x14ac:dyDescent="0.25">
      <c r="A26" s="16" t="str">
        <f t="shared" si="1"/>
        <v/>
      </c>
      <c r="B26" s="113"/>
      <c r="C26" s="113"/>
      <c r="D26" s="118"/>
      <c r="E26" s="118"/>
      <c r="F26" s="118"/>
      <c r="G26" s="118"/>
      <c r="H26" s="118"/>
      <c r="I26" s="118"/>
      <c r="J26" s="118"/>
      <c r="K26" s="118"/>
      <c r="L26" s="118"/>
      <c r="M26" s="118"/>
      <c r="N26" s="118"/>
      <c r="O26" s="118"/>
      <c r="P26" s="118"/>
      <c r="Q26" s="118"/>
      <c r="R26" s="118"/>
      <c r="S26" s="118"/>
      <c r="T26" s="116" t="str">
        <f t="shared" si="2"/>
        <v/>
      </c>
      <c r="U26" s="107" t="str">
        <f t="shared" si="0"/>
        <v/>
      </c>
    </row>
    <row r="27" spans="1:21" x14ac:dyDescent="0.25">
      <c r="A27" s="16" t="str">
        <f t="shared" si="1"/>
        <v/>
      </c>
      <c r="B27" s="113"/>
      <c r="C27" s="113"/>
      <c r="D27" s="118"/>
      <c r="E27" s="118"/>
      <c r="F27" s="118"/>
      <c r="G27" s="118"/>
      <c r="H27" s="118"/>
      <c r="I27" s="118"/>
      <c r="J27" s="118"/>
      <c r="K27" s="118"/>
      <c r="L27" s="118"/>
      <c r="M27" s="118"/>
      <c r="N27" s="118"/>
      <c r="O27" s="118"/>
      <c r="P27" s="118"/>
      <c r="Q27" s="118"/>
      <c r="R27" s="118"/>
      <c r="S27" s="118"/>
      <c r="T27" s="116" t="str">
        <f t="shared" si="2"/>
        <v/>
      </c>
      <c r="U27" s="107" t="str">
        <f t="shared" si="0"/>
        <v/>
      </c>
    </row>
    <row r="28" spans="1:21" x14ac:dyDescent="0.25">
      <c r="A28" s="16" t="str">
        <f t="shared" si="1"/>
        <v/>
      </c>
      <c r="B28" s="113"/>
      <c r="C28" s="113"/>
      <c r="D28" s="118"/>
      <c r="E28" s="118"/>
      <c r="F28" s="118"/>
      <c r="G28" s="118"/>
      <c r="H28" s="118"/>
      <c r="I28" s="118"/>
      <c r="J28" s="118"/>
      <c r="K28" s="118"/>
      <c r="L28" s="118"/>
      <c r="M28" s="118"/>
      <c r="N28" s="118"/>
      <c r="O28" s="118"/>
      <c r="P28" s="118"/>
      <c r="Q28" s="118"/>
      <c r="R28" s="118"/>
      <c r="S28" s="118"/>
      <c r="T28" s="116" t="str">
        <f t="shared" si="2"/>
        <v/>
      </c>
      <c r="U28" s="107" t="str">
        <f t="shared" si="0"/>
        <v/>
      </c>
    </row>
    <row r="29" spans="1:21" x14ac:dyDescent="0.25">
      <c r="A29" s="16" t="str">
        <f t="shared" si="1"/>
        <v/>
      </c>
      <c r="B29" s="113"/>
      <c r="C29" s="113"/>
      <c r="D29" s="118"/>
      <c r="E29" s="118"/>
      <c r="F29" s="118"/>
      <c r="G29" s="118"/>
      <c r="H29" s="118"/>
      <c r="I29" s="118"/>
      <c r="J29" s="118"/>
      <c r="K29" s="118"/>
      <c r="L29" s="118"/>
      <c r="M29" s="118"/>
      <c r="N29" s="118"/>
      <c r="O29" s="118"/>
      <c r="P29" s="118"/>
      <c r="Q29" s="118"/>
      <c r="R29" s="118"/>
      <c r="S29" s="118"/>
      <c r="T29" s="116" t="str">
        <f t="shared" si="2"/>
        <v/>
      </c>
      <c r="U29" s="107" t="str">
        <f t="shared" si="0"/>
        <v/>
      </c>
    </row>
    <row r="30" spans="1:21" x14ac:dyDescent="0.25">
      <c r="A30" s="16" t="str">
        <f t="shared" si="1"/>
        <v/>
      </c>
      <c r="B30" s="113"/>
      <c r="C30" s="113"/>
      <c r="D30" s="118"/>
      <c r="E30" s="118"/>
      <c r="F30" s="118"/>
      <c r="G30" s="118"/>
      <c r="H30" s="118"/>
      <c r="I30" s="118"/>
      <c r="J30" s="118"/>
      <c r="K30" s="118"/>
      <c r="L30" s="118"/>
      <c r="M30" s="118"/>
      <c r="N30" s="118"/>
      <c r="O30" s="118"/>
      <c r="P30" s="118"/>
      <c r="Q30" s="118"/>
      <c r="R30" s="118"/>
      <c r="S30" s="118"/>
      <c r="T30" s="116" t="str">
        <f t="shared" si="2"/>
        <v/>
      </c>
      <c r="U30" s="107" t="str">
        <f t="shared" si="0"/>
        <v/>
      </c>
    </row>
    <row r="31" spans="1:21" x14ac:dyDescent="0.25">
      <c r="A31" s="16" t="str">
        <f t="shared" si="1"/>
        <v/>
      </c>
      <c r="B31" s="113"/>
      <c r="C31" s="113"/>
      <c r="D31" s="118"/>
      <c r="E31" s="118"/>
      <c r="F31" s="118"/>
      <c r="G31" s="118"/>
      <c r="H31" s="118"/>
      <c r="I31" s="118"/>
      <c r="J31" s="118"/>
      <c r="K31" s="118"/>
      <c r="L31" s="118"/>
      <c r="M31" s="118"/>
      <c r="N31" s="118"/>
      <c r="O31" s="118"/>
      <c r="P31" s="118"/>
      <c r="Q31" s="118"/>
      <c r="R31" s="118"/>
      <c r="S31" s="118"/>
      <c r="T31" s="116" t="str">
        <f t="shared" si="2"/>
        <v/>
      </c>
      <c r="U31" s="107" t="str">
        <f t="shared" si="0"/>
        <v/>
      </c>
    </row>
    <row r="32" spans="1:21" x14ac:dyDescent="0.25">
      <c r="A32" s="16" t="str">
        <f t="shared" si="1"/>
        <v/>
      </c>
      <c r="B32" s="113"/>
      <c r="C32" s="113"/>
      <c r="D32" s="118"/>
      <c r="E32" s="118"/>
      <c r="F32" s="118"/>
      <c r="G32" s="118"/>
      <c r="H32" s="118"/>
      <c r="I32" s="118"/>
      <c r="J32" s="118"/>
      <c r="K32" s="118"/>
      <c r="L32" s="118"/>
      <c r="M32" s="118"/>
      <c r="N32" s="118"/>
      <c r="O32" s="118"/>
      <c r="P32" s="118"/>
      <c r="Q32" s="118"/>
      <c r="R32" s="118"/>
      <c r="S32" s="118"/>
      <c r="T32" s="116" t="str">
        <f t="shared" si="2"/>
        <v/>
      </c>
      <c r="U32" s="107" t="str">
        <f t="shared" si="0"/>
        <v/>
      </c>
    </row>
    <row r="33" spans="1:21" x14ac:dyDescent="0.25">
      <c r="A33" s="16" t="str">
        <f t="shared" si="1"/>
        <v/>
      </c>
      <c r="B33" s="113"/>
      <c r="C33" s="113"/>
      <c r="D33" s="118"/>
      <c r="E33" s="118"/>
      <c r="F33" s="118"/>
      <c r="G33" s="118"/>
      <c r="H33" s="118"/>
      <c r="I33" s="118"/>
      <c r="J33" s="118"/>
      <c r="K33" s="118"/>
      <c r="L33" s="118"/>
      <c r="M33" s="118"/>
      <c r="N33" s="118"/>
      <c r="O33" s="118"/>
      <c r="P33" s="118"/>
      <c r="Q33" s="118"/>
      <c r="R33" s="118"/>
      <c r="S33" s="118"/>
      <c r="T33" s="116" t="str">
        <f t="shared" si="2"/>
        <v/>
      </c>
      <c r="U33" s="107" t="str">
        <f t="shared" si="0"/>
        <v/>
      </c>
    </row>
    <row r="34" spans="1:21" x14ac:dyDescent="0.25">
      <c r="A34" s="16" t="str">
        <f t="shared" si="1"/>
        <v/>
      </c>
      <c r="B34" s="113"/>
      <c r="C34" s="113"/>
      <c r="D34" s="118"/>
      <c r="E34" s="118"/>
      <c r="F34" s="118"/>
      <c r="G34" s="118"/>
      <c r="H34" s="118"/>
      <c r="I34" s="118"/>
      <c r="J34" s="118"/>
      <c r="K34" s="118"/>
      <c r="L34" s="118"/>
      <c r="M34" s="118"/>
      <c r="N34" s="118"/>
      <c r="O34" s="118"/>
      <c r="P34" s="118"/>
      <c r="Q34" s="118"/>
      <c r="R34" s="118"/>
      <c r="S34" s="118"/>
      <c r="T34" s="116" t="str">
        <f t="shared" si="2"/>
        <v/>
      </c>
      <c r="U34" s="107" t="str">
        <f t="shared" si="0"/>
        <v/>
      </c>
    </row>
    <row r="35" spans="1:21" x14ac:dyDescent="0.25">
      <c r="A35" s="16" t="str">
        <f t="shared" si="1"/>
        <v/>
      </c>
      <c r="B35" s="113"/>
      <c r="C35" s="113"/>
      <c r="D35" s="118"/>
      <c r="E35" s="118"/>
      <c r="F35" s="118"/>
      <c r="G35" s="118"/>
      <c r="H35" s="118"/>
      <c r="I35" s="118"/>
      <c r="J35" s="118"/>
      <c r="K35" s="118"/>
      <c r="L35" s="118"/>
      <c r="M35" s="118"/>
      <c r="N35" s="118"/>
      <c r="O35" s="118"/>
      <c r="P35" s="118"/>
      <c r="Q35" s="118"/>
      <c r="R35" s="118"/>
      <c r="S35" s="118"/>
      <c r="T35" s="116" t="str">
        <f t="shared" si="2"/>
        <v/>
      </c>
      <c r="U35" s="107" t="str">
        <f t="shared" si="0"/>
        <v/>
      </c>
    </row>
    <row r="36" spans="1:21" x14ac:dyDescent="0.25">
      <c r="A36" s="16" t="str">
        <f t="shared" si="1"/>
        <v/>
      </c>
      <c r="B36" s="113"/>
      <c r="C36" s="113"/>
      <c r="D36" s="118"/>
      <c r="E36" s="118"/>
      <c r="F36" s="118"/>
      <c r="G36" s="118"/>
      <c r="H36" s="118"/>
      <c r="I36" s="118"/>
      <c r="J36" s="118"/>
      <c r="K36" s="118"/>
      <c r="L36" s="118"/>
      <c r="M36" s="118"/>
      <c r="N36" s="118"/>
      <c r="O36" s="118"/>
      <c r="P36" s="118"/>
      <c r="Q36" s="118"/>
      <c r="R36" s="118"/>
      <c r="S36" s="118"/>
      <c r="T36" s="116" t="str">
        <f t="shared" si="2"/>
        <v/>
      </c>
      <c r="U36" s="107" t="str">
        <f t="shared" si="0"/>
        <v/>
      </c>
    </row>
    <row r="37" spans="1:21" x14ac:dyDescent="0.25">
      <c r="A37" s="16" t="str">
        <f t="shared" si="1"/>
        <v/>
      </c>
      <c r="B37" s="113"/>
      <c r="C37" s="113"/>
      <c r="D37" s="118"/>
      <c r="E37" s="118"/>
      <c r="F37" s="118"/>
      <c r="G37" s="118"/>
      <c r="H37" s="118"/>
      <c r="I37" s="118"/>
      <c r="J37" s="118"/>
      <c r="K37" s="118"/>
      <c r="L37" s="118"/>
      <c r="M37" s="118"/>
      <c r="N37" s="118"/>
      <c r="O37" s="118"/>
      <c r="P37" s="118"/>
      <c r="Q37" s="118"/>
      <c r="R37" s="118"/>
      <c r="S37" s="118"/>
      <c r="T37" s="116" t="str">
        <f t="shared" si="2"/>
        <v/>
      </c>
      <c r="U37" s="107" t="str">
        <f t="shared" ref="U37:U68" si="3">IF(AND(B37&lt;&gt;"",T37&lt;&gt;1),"error","")</f>
        <v/>
      </c>
    </row>
    <row r="38" spans="1:21" x14ac:dyDescent="0.25">
      <c r="A38" s="16" t="str">
        <f t="shared" si="1"/>
        <v/>
      </c>
      <c r="B38" s="113"/>
      <c r="C38" s="113"/>
      <c r="D38" s="118"/>
      <c r="E38" s="118"/>
      <c r="F38" s="118"/>
      <c r="G38" s="118"/>
      <c r="H38" s="118"/>
      <c r="I38" s="118"/>
      <c r="J38" s="118"/>
      <c r="K38" s="118"/>
      <c r="L38" s="118"/>
      <c r="M38" s="118"/>
      <c r="N38" s="118"/>
      <c r="O38" s="118"/>
      <c r="P38" s="118"/>
      <c r="Q38" s="118"/>
      <c r="R38" s="118"/>
      <c r="S38" s="118"/>
      <c r="T38" s="116" t="str">
        <f t="shared" si="2"/>
        <v/>
      </c>
      <c r="U38" s="107" t="str">
        <f t="shared" si="3"/>
        <v/>
      </c>
    </row>
    <row r="39" spans="1:21" x14ac:dyDescent="0.25">
      <c r="A39" s="16" t="str">
        <f t="shared" si="1"/>
        <v/>
      </c>
      <c r="B39" s="113"/>
      <c r="C39" s="113"/>
      <c r="D39" s="118"/>
      <c r="E39" s="118"/>
      <c r="F39" s="118"/>
      <c r="G39" s="118"/>
      <c r="H39" s="118"/>
      <c r="I39" s="118"/>
      <c r="J39" s="118"/>
      <c r="K39" s="118"/>
      <c r="L39" s="118"/>
      <c r="M39" s="118"/>
      <c r="N39" s="118"/>
      <c r="O39" s="118"/>
      <c r="P39" s="118"/>
      <c r="Q39" s="118"/>
      <c r="R39" s="118"/>
      <c r="S39" s="118"/>
      <c r="T39" s="116" t="str">
        <f t="shared" si="2"/>
        <v/>
      </c>
      <c r="U39" s="107" t="str">
        <f t="shared" si="3"/>
        <v/>
      </c>
    </row>
    <row r="40" spans="1:21" x14ac:dyDescent="0.25">
      <c r="A40" s="16" t="str">
        <f t="shared" si="1"/>
        <v/>
      </c>
      <c r="B40" s="113"/>
      <c r="C40" s="113"/>
      <c r="D40" s="118"/>
      <c r="E40" s="118"/>
      <c r="F40" s="118"/>
      <c r="G40" s="118"/>
      <c r="H40" s="118"/>
      <c r="I40" s="118"/>
      <c r="J40" s="118"/>
      <c r="K40" s="118"/>
      <c r="L40" s="118"/>
      <c r="M40" s="118"/>
      <c r="N40" s="118"/>
      <c r="O40" s="118"/>
      <c r="P40" s="118"/>
      <c r="Q40" s="118"/>
      <c r="R40" s="118"/>
      <c r="S40" s="118"/>
      <c r="T40" s="116" t="str">
        <f t="shared" si="2"/>
        <v/>
      </c>
      <c r="U40" s="107" t="str">
        <f t="shared" si="3"/>
        <v/>
      </c>
    </row>
    <row r="41" spans="1:21" x14ac:dyDescent="0.25">
      <c r="A41" s="16" t="str">
        <f t="shared" si="1"/>
        <v/>
      </c>
      <c r="B41" s="113"/>
      <c r="C41" s="113"/>
      <c r="D41" s="118"/>
      <c r="E41" s="118"/>
      <c r="F41" s="118"/>
      <c r="G41" s="118"/>
      <c r="H41" s="118"/>
      <c r="I41" s="118"/>
      <c r="J41" s="118"/>
      <c r="K41" s="118"/>
      <c r="L41" s="118"/>
      <c r="M41" s="118"/>
      <c r="N41" s="118"/>
      <c r="O41" s="118"/>
      <c r="P41" s="118"/>
      <c r="Q41" s="118"/>
      <c r="R41" s="118"/>
      <c r="S41" s="118"/>
      <c r="T41" s="116" t="str">
        <f t="shared" si="2"/>
        <v/>
      </c>
      <c r="U41" s="107" t="str">
        <f t="shared" si="3"/>
        <v/>
      </c>
    </row>
    <row r="42" spans="1:21" x14ac:dyDescent="0.25">
      <c r="A42" s="16" t="str">
        <f t="shared" si="1"/>
        <v/>
      </c>
      <c r="B42" s="113"/>
      <c r="C42" s="113"/>
      <c r="D42" s="118"/>
      <c r="E42" s="118"/>
      <c r="F42" s="118"/>
      <c r="G42" s="118"/>
      <c r="H42" s="118"/>
      <c r="I42" s="118"/>
      <c r="J42" s="118"/>
      <c r="K42" s="118"/>
      <c r="L42" s="118"/>
      <c r="M42" s="118"/>
      <c r="N42" s="118"/>
      <c r="O42" s="118"/>
      <c r="P42" s="118"/>
      <c r="Q42" s="118"/>
      <c r="R42" s="118"/>
      <c r="S42" s="118"/>
      <c r="T42" s="116" t="str">
        <f t="shared" si="2"/>
        <v/>
      </c>
      <c r="U42" s="107" t="str">
        <f t="shared" si="3"/>
        <v/>
      </c>
    </row>
    <row r="43" spans="1:21" x14ac:dyDescent="0.25">
      <c r="A43" s="16" t="str">
        <f t="shared" si="1"/>
        <v/>
      </c>
      <c r="B43" s="113"/>
      <c r="C43" s="113"/>
      <c r="D43" s="118"/>
      <c r="E43" s="118"/>
      <c r="F43" s="118"/>
      <c r="G43" s="118"/>
      <c r="H43" s="118"/>
      <c r="I43" s="118"/>
      <c r="J43" s="118"/>
      <c r="K43" s="118"/>
      <c r="L43" s="118"/>
      <c r="M43" s="118"/>
      <c r="N43" s="118"/>
      <c r="O43" s="118"/>
      <c r="P43" s="118"/>
      <c r="Q43" s="118"/>
      <c r="R43" s="118"/>
      <c r="S43" s="118"/>
      <c r="T43" s="116" t="str">
        <f t="shared" si="2"/>
        <v/>
      </c>
      <c r="U43" s="107" t="str">
        <f t="shared" si="3"/>
        <v/>
      </c>
    </row>
    <row r="44" spans="1:21" x14ac:dyDescent="0.25">
      <c r="A44" s="16" t="str">
        <f t="shared" si="1"/>
        <v/>
      </c>
      <c r="B44" s="113"/>
      <c r="C44" s="113"/>
      <c r="D44" s="118"/>
      <c r="E44" s="118"/>
      <c r="F44" s="118"/>
      <c r="G44" s="118"/>
      <c r="H44" s="118"/>
      <c r="I44" s="118"/>
      <c r="J44" s="118"/>
      <c r="K44" s="118"/>
      <c r="L44" s="118"/>
      <c r="M44" s="118"/>
      <c r="N44" s="118"/>
      <c r="O44" s="118"/>
      <c r="P44" s="118"/>
      <c r="Q44" s="118"/>
      <c r="R44" s="118"/>
      <c r="S44" s="118"/>
      <c r="T44" s="116" t="str">
        <f t="shared" si="2"/>
        <v/>
      </c>
      <c r="U44" s="107" t="str">
        <f t="shared" si="3"/>
        <v/>
      </c>
    </row>
    <row r="45" spans="1:21" x14ac:dyDescent="0.25">
      <c r="A45" s="16" t="str">
        <f t="shared" si="1"/>
        <v/>
      </c>
      <c r="B45" s="113"/>
      <c r="C45" s="113"/>
      <c r="D45" s="118"/>
      <c r="E45" s="118"/>
      <c r="F45" s="118"/>
      <c r="G45" s="118"/>
      <c r="H45" s="118"/>
      <c r="I45" s="118"/>
      <c r="J45" s="118"/>
      <c r="K45" s="118"/>
      <c r="L45" s="118"/>
      <c r="M45" s="118"/>
      <c r="N45" s="118"/>
      <c r="O45" s="118"/>
      <c r="P45" s="118"/>
      <c r="Q45" s="118"/>
      <c r="R45" s="118"/>
      <c r="S45" s="118"/>
      <c r="T45" s="116" t="str">
        <f t="shared" si="2"/>
        <v/>
      </c>
      <c r="U45" s="107" t="str">
        <f t="shared" si="3"/>
        <v/>
      </c>
    </row>
    <row r="46" spans="1:21" x14ac:dyDescent="0.25">
      <c r="A46" s="16" t="str">
        <f t="shared" si="1"/>
        <v/>
      </c>
      <c r="B46" s="113"/>
      <c r="C46" s="113"/>
      <c r="D46" s="118"/>
      <c r="E46" s="118"/>
      <c r="F46" s="118"/>
      <c r="G46" s="118"/>
      <c r="H46" s="118"/>
      <c r="I46" s="118"/>
      <c r="J46" s="118"/>
      <c r="K46" s="118"/>
      <c r="L46" s="118"/>
      <c r="M46" s="118"/>
      <c r="N46" s="118"/>
      <c r="O46" s="118"/>
      <c r="P46" s="118"/>
      <c r="Q46" s="118"/>
      <c r="R46" s="118"/>
      <c r="S46" s="118"/>
      <c r="T46" s="116" t="str">
        <f t="shared" si="2"/>
        <v/>
      </c>
      <c r="U46" s="107" t="str">
        <f t="shared" si="3"/>
        <v/>
      </c>
    </row>
    <row r="47" spans="1:21" x14ac:dyDescent="0.25">
      <c r="A47" s="16" t="str">
        <f t="shared" si="1"/>
        <v/>
      </c>
      <c r="B47" s="113"/>
      <c r="C47" s="113"/>
      <c r="D47" s="118"/>
      <c r="E47" s="118"/>
      <c r="F47" s="118"/>
      <c r="G47" s="118"/>
      <c r="H47" s="118"/>
      <c r="I47" s="118"/>
      <c r="J47" s="118"/>
      <c r="K47" s="118"/>
      <c r="L47" s="118"/>
      <c r="M47" s="118"/>
      <c r="N47" s="118"/>
      <c r="O47" s="118"/>
      <c r="P47" s="118"/>
      <c r="Q47" s="118"/>
      <c r="R47" s="118"/>
      <c r="S47" s="118"/>
      <c r="T47" s="116" t="str">
        <f t="shared" si="2"/>
        <v/>
      </c>
      <c r="U47" s="107" t="str">
        <f t="shared" si="3"/>
        <v/>
      </c>
    </row>
    <row r="48" spans="1:21" x14ac:dyDescent="0.25">
      <c r="A48" s="16" t="str">
        <f t="shared" si="1"/>
        <v/>
      </c>
      <c r="B48" s="113"/>
      <c r="C48" s="113"/>
      <c r="D48" s="118"/>
      <c r="E48" s="118"/>
      <c r="F48" s="118"/>
      <c r="G48" s="118"/>
      <c r="H48" s="118"/>
      <c r="I48" s="118"/>
      <c r="J48" s="118"/>
      <c r="K48" s="118"/>
      <c r="L48" s="118"/>
      <c r="M48" s="118"/>
      <c r="N48" s="118"/>
      <c r="O48" s="118"/>
      <c r="P48" s="118"/>
      <c r="Q48" s="118"/>
      <c r="R48" s="118"/>
      <c r="S48" s="118"/>
      <c r="T48" s="116" t="str">
        <f t="shared" si="2"/>
        <v/>
      </c>
      <c r="U48" s="107" t="str">
        <f t="shared" si="3"/>
        <v/>
      </c>
    </row>
    <row r="49" spans="1:21" x14ac:dyDescent="0.25">
      <c r="A49" s="16" t="str">
        <f t="shared" si="1"/>
        <v/>
      </c>
      <c r="B49" s="113"/>
      <c r="C49" s="113"/>
      <c r="D49" s="118"/>
      <c r="E49" s="118"/>
      <c r="F49" s="118"/>
      <c r="G49" s="118"/>
      <c r="H49" s="118"/>
      <c r="I49" s="118"/>
      <c r="J49" s="118"/>
      <c r="K49" s="118"/>
      <c r="L49" s="118"/>
      <c r="M49" s="118"/>
      <c r="N49" s="118"/>
      <c r="O49" s="118"/>
      <c r="P49" s="118"/>
      <c r="Q49" s="118"/>
      <c r="R49" s="118"/>
      <c r="S49" s="118"/>
      <c r="T49" s="116" t="str">
        <f t="shared" si="2"/>
        <v/>
      </c>
      <c r="U49" s="107" t="str">
        <f t="shared" si="3"/>
        <v/>
      </c>
    </row>
    <row r="50" spans="1:21" x14ac:dyDescent="0.25">
      <c r="A50" s="16" t="str">
        <f t="shared" si="1"/>
        <v/>
      </c>
      <c r="B50" s="113"/>
      <c r="C50" s="113"/>
      <c r="D50" s="118"/>
      <c r="E50" s="118"/>
      <c r="F50" s="118"/>
      <c r="G50" s="118"/>
      <c r="H50" s="118"/>
      <c r="I50" s="118"/>
      <c r="J50" s="118"/>
      <c r="K50" s="118"/>
      <c r="L50" s="118"/>
      <c r="M50" s="118"/>
      <c r="N50" s="118"/>
      <c r="O50" s="118"/>
      <c r="P50" s="118"/>
      <c r="Q50" s="118"/>
      <c r="R50" s="118"/>
      <c r="S50" s="118"/>
      <c r="T50" s="116" t="str">
        <f t="shared" si="2"/>
        <v/>
      </c>
      <c r="U50" s="107" t="str">
        <f t="shared" si="3"/>
        <v/>
      </c>
    </row>
    <row r="51" spans="1:21" x14ac:dyDescent="0.25">
      <c r="A51" s="16" t="str">
        <f t="shared" si="1"/>
        <v/>
      </c>
      <c r="B51" s="113"/>
      <c r="C51" s="113"/>
      <c r="D51" s="118"/>
      <c r="E51" s="118"/>
      <c r="F51" s="118"/>
      <c r="G51" s="118"/>
      <c r="H51" s="118"/>
      <c r="I51" s="118"/>
      <c r="J51" s="118"/>
      <c r="K51" s="118"/>
      <c r="L51" s="118"/>
      <c r="M51" s="118"/>
      <c r="N51" s="118"/>
      <c r="O51" s="118"/>
      <c r="P51" s="118"/>
      <c r="Q51" s="118"/>
      <c r="R51" s="118"/>
      <c r="S51" s="118"/>
      <c r="T51" s="116" t="str">
        <f t="shared" si="2"/>
        <v/>
      </c>
      <c r="U51" s="107" t="str">
        <f t="shared" si="3"/>
        <v/>
      </c>
    </row>
    <row r="52" spans="1:21" x14ac:dyDescent="0.25">
      <c r="A52" s="16" t="str">
        <f t="shared" si="1"/>
        <v/>
      </c>
      <c r="B52" s="113"/>
      <c r="C52" s="113"/>
      <c r="D52" s="118"/>
      <c r="E52" s="118"/>
      <c r="F52" s="118"/>
      <c r="G52" s="118"/>
      <c r="H52" s="118"/>
      <c r="I52" s="118"/>
      <c r="J52" s="118"/>
      <c r="K52" s="118"/>
      <c r="L52" s="118"/>
      <c r="M52" s="118"/>
      <c r="N52" s="118"/>
      <c r="O52" s="118"/>
      <c r="P52" s="118"/>
      <c r="Q52" s="118"/>
      <c r="R52" s="118"/>
      <c r="S52" s="118"/>
      <c r="T52" s="116" t="str">
        <f t="shared" si="2"/>
        <v/>
      </c>
      <c r="U52" s="107" t="str">
        <f t="shared" si="3"/>
        <v/>
      </c>
    </row>
    <row r="53" spans="1:21" x14ac:dyDescent="0.25">
      <c r="A53" s="16" t="str">
        <f t="shared" si="1"/>
        <v/>
      </c>
      <c r="B53" s="113"/>
      <c r="C53" s="113"/>
      <c r="D53" s="118"/>
      <c r="E53" s="118"/>
      <c r="F53" s="118"/>
      <c r="G53" s="118"/>
      <c r="H53" s="118"/>
      <c r="I53" s="118"/>
      <c r="J53" s="118"/>
      <c r="K53" s="118"/>
      <c r="L53" s="118"/>
      <c r="M53" s="118"/>
      <c r="N53" s="118"/>
      <c r="O53" s="118"/>
      <c r="P53" s="118"/>
      <c r="Q53" s="118"/>
      <c r="R53" s="118"/>
      <c r="S53" s="118"/>
      <c r="T53" s="116" t="str">
        <f t="shared" si="2"/>
        <v/>
      </c>
      <c r="U53" s="107" t="str">
        <f t="shared" si="3"/>
        <v/>
      </c>
    </row>
    <row r="54" spans="1:21" x14ac:dyDescent="0.25">
      <c r="A54" s="16" t="str">
        <f t="shared" si="1"/>
        <v/>
      </c>
      <c r="B54" s="113"/>
      <c r="C54" s="113"/>
      <c r="D54" s="118"/>
      <c r="E54" s="118"/>
      <c r="F54" s="118"/>
      <c r="G54" s="118"/>
      <c r="H54" s="118"/>
      <c r="I54" s="118"/>
      <c r="J54" s="118"/>
      <c r="K54" s="118"/>
      <c r="L54" s="118"/>
      <c r="M54" s="118"/>
      <c r="N54" s="118"/>
      <c r="O54" s="118"/>
      <c r="P54" s="118"/>
      <c r="Q54" s="118"/>
      <c r="R54" s="118"/>
      <c r="S54" s="118"/>
      <c r="T54" s="116" t="str">
        <f t="shared" si="2"/>
        <v/>
      </c>
      <c r="U54" s="107" t="str">
        <f t="shared" si="3"/>
        <v/>
      </c>
    </row>
    <row r="55" spans="1:21" x14ac:dyDescent="0.25">
      <c r="A55" s="16" t="str">
        <f t="shared" si="1"/>
        <v/>
      </c>
      <c r="B55" s="113"/>
      <c r="C55" s="113"/>
      <c r="D55" s="118"/>
      <c r="E55" s="118"/>
      <c r="F55" s="118"/>
      <c r="G55" s="118"/>
      <c r="H55" s="118"/>
      <c r="I55" s="118"/>
      <c r="J55" s="118"/>
      <c r="K55" s="118"/>
      <c r="L55" s="118"/>
      <c r="M55" s="118"/>
      <c r="N55" s="118"/>
      <c r="O55" s="118"/>
      <c r="P55" s="118"/>
      <c r="Q55" s="118"/>
      <c r="R55" s="118"/>
      <c r="S55" s="118"/>
      <c r="T55" s="116" t="str">
        <f t="shared" si="2"/>
        <v/>
      </c>
      <c r="U55" s="107" t="str">
        <f t="shared" si="3"/>
        <v/>
      </c>
    </row>
    <row r="56" spans="1:21" x14ac:dyDescent="0.25">
      <c r="A56" s="16" t="str">
        <f t="shared" si="1"/>
        <v/>
      </c>
      <c r="B56" s="113"/>
      <c r="C56" s="113"/>
      <c r="D56" s="118"/>
      <c r="E56" s="118"/>
      <c r="F56" s="118"/>
      <c r="G56" s="118"/>
      <c r="H56" s="118"/>
      <c r="I56" s="118"/>
      <c r="J56" s="118"/>
      <c r="K56" s="118"/>
      <c r="L56" s="118"/>
      <c r="M56" s="118"/>
      <c r="N56" s="118"/>
      <c r="O56" s="118"/>
      <c r="P56" s="118"/>
      <c r="Q56" s="118"/>
      <c r="R56" s="118"/>
      <c r="S56" s="118"/>
      <c r="T56" s="116" t="str">
        <f t="shared" si="2"/>
        <v/>
      </c>
      <c r="U56" s="107" t="str">
        <f t="shared" si="3"/>
        <v/>
      </c>
    </row>
    <row r="57" spans="1:21" x14ac:dyDescent="0.25">
      <c r="A57" s="16" t="str">
        <f t="shared" si="1"/>
        <v/>
      </c>
      <c r="B57" s="113"/>
      <c r="C57" s="113"/>
      <c r="D57" s="118"/>
      <c r="E57" s="118"/>
      <c r="F57" s="118"/>
      <c r="G57" s="118"/>
      <c r="H57" s="118"/>
      <c r="I57" s="118"/>
      <c r="J57" s="118"/>
      <c r="K57" s="118"/>
      <c r="L57" s="118"/>
      <c r="M57" s="118"/>
      <c r="N57" s="118"/>
      <c r="O57" s="118"/>
      <c r="P57" s="118"/>
      <c r="Q57" s="118"/>
      <c r="R57" s="118"/>
      <c r="S57" s="118"/>
      <c r="T57" s="116" t="str">
        <f t="shared" si="2"/>
        <v/>
      </c>
      <c r="U57" s="107" t="str">
        <f t="shared" si="3"/>
        <v/>
      </c>
    </row>
    <row r="58" spans="1:21" x14ac:dyDescent="0.25">
      <c r="A58" s="16" t="str">
        <f t="shared" si="1"/>
        <v/>
      </c>
      <c r="B58" s="113"/>
      <c r="C58" s="113"/>
      <c r="D58" s="118"/>
      <c r="E58" s="118"/>
      <c r="F58" s="118"/>
      <c r="G58" s="118"/>
      <c r="H58" s="118"/>
      <c r="I58" s="118"/>
      <c r="J58" s="118"/>
      <c r="K58" s="118"/>
      <c r="L58" s="118"/>
      <c r="M58" s="118"/>
      <c r="N58" s="118"/>
      <c r="O58" s="118"/>
      <c r="P58" s="118"/>
      <c r="Q58" s="118"/>
      <c r="R58" s="118"/>
      <c r="S58" s="118"/>
      <c r="T58" s="116" t="str">
        <f t="shared" si="2"/>
        <v/>
      </c>
      <c r="U58" s="107" t="str">
        <f t="shared" si="3"/>
        <v/>
      </c>
    </row>
    <row r="59" spans="1:21" x14ac:dyDescent="0.25">
      <c r="A59" s="16" t="str">
        <f t="shared" si="1"/>
        <v/>
      </c>
      <c r="B59" s="113"/>
      <c r="C59" s="113"/>
      <c r="D59" s="118"/>
      <c r="E59" s="118"/>
      <c r="F59" s="118"/>
      <c r="G59" s="118"/>
      <c r="H59" s="118"/>
      <c r="I59" s="118"/>
      <c r="J59" s="118"/>
      <c r="K59" s="118"/>
      <c r="L59" s="118"/>
      <c r="M59" s="118"/>
      <c r="N59" s="118"/>
      <c r="O59" s="118"/>
      <c r="P59" s="118"/>
      <c r="Q59" s="118"/>
      <c r="R59" s="118"/>
      <c r="S59" s="118"/>
      <c r="T59" s="116" t="str">
        <f t="shared" si="2"/>
        <v/>
      </c>
      <c r="U59" s="107" t="str">
        <f t="shared" si="3"/>
        <v/>
      </c>
    </row>
    <row r="60" spans="1:21" x14ac:dyDescent="0.25">
      <c r="A60" s="16" t="str">
        <f t="shared" si="1"/>
        <v/>
      </c>
      <c r="B60" s="113"/>
      <c r="C60" s="113"/>
      <c r="D60" s="118"/>
      <c r="E60" s="118"/>
      <c r="F60" s="118"/>
      <c r="G60" s="118"/>
      <c r="H60" s="118"/>
      <c r="I60" s="118"/>
      <c r="J60" s="118"/>
      <c r="K60" s="118"/>
      <c r="L60" s="118"/>
      <c r="M60" s="118"/>
      <c r="N60" s="118"/>
      <c r="O60" s="118"/>
      <c r="P60" s="118"/>
      <c r="Q60" s="118"/>
      <c r="R60" s="118"/>
      <c r="S60" s="118"/>
      <c r="T60" s="116" t="str">
        <f t="shared" si="2"/>
        <v/>
      </c>
      <c r="U60" s="107" t="str">
        <f t="shared" si="3"/>
        <v/>
      </c>
    </row>
    <row r="61" spans="1:21" x14ac:dyDescent="0.25">
      <c r="A61" s="16" t="str">
        <f t="shared" si="1"/>
        <v/>
      </c>
      <c r="B61" s="113"/>
      <c r="C61" s="113"/>
      <c r="D61" s="118"/>
      <c r="E61" s="118"/>
      <c r="F61" s="118"/>
      <c r="G61" s="118"/>
      <c r="H61" s="118"/>
      <c r="I61" s="118"/>
      <c r="J61" s="118"/>
      <c r="K61" s="118"/>
      <c r="L61" s="118"/>
      <c r="M61" s="118"/>
      <c r="N61" s="118"/>
      <c r="O61" s="118"/>
      <c r="P61" s="118"/>
      <c r="Q61" s="118"/>
      <c r="R61" s="118"/>
      <c r="S61" s="118"/>
      <c r="T61" s="116" t="str">
        <f t="shared" si="2"/>
        <v/>
      </c>
      <c r="U61" s="107" t="str">
        <f t="shared" si="3"/>
        <v/>
      </c>
    </row>
    <row r="62" spans="1:21" x14ac:dyDescent="0.25">
      <c r="A62" s="16" t="str">
        <f t="shared" si="1"/>
        <v/>
      </c>
      <c r="B62" s="113"/>
      <c r="C62" s="113"/>
      <c r="D62" s="118"/>
      <c r="E62" s="118"/>
      <c r="F62" s="118"/>
      <c r="G62" s="118"/>
      <c r="H62" s="118"/>
      <c r="I62" s="118"/>
      <c r="J62" s="118"/>
      <c r="K62" s="118"/>
      <c r="L62" s="118"/>
      <c r="M62" s="118"/>
      <c r="N62" s="118"/>
      <c r="O62" s="118"/>
      <c r="P62" s="118"/>
      <c r="Q62" s="118"/>
      <c r="R62" s="118"/>
      <c r="S62" s="118"/>
      <c r="T62" s="116" t="str">
        <f t="shared" si="2"/>
        <v/>
      </c>
      <c r="U62" s="107" t="str">
        <f t="shared" si="3"/>
        <v/>
      </c>
    </row>
    <row r="63" spans="1:21" x14ac:dyDescent="0.25">
      <c r="A63" s="16" t="str">
        <f t="shared" si="1"/>
        <v/>
      </c>
      <c r="B63" s="113"/>
      <c r="C63" s="113"/>
      <c r="D63" s="118"/>
      <c r="E63" s="118"/>
      <c r="F63" s="118"/>
      <c r="G63" s="118"/>
      <c r="H63" s="118"/>
      <c r="I63" s="118"/>
      <c r="J63" s="118"/>
      <c r="K63" s="118"/>
      <c r="L63" s="118"/>
      <c r="M63" s="118"/>
      <c r="N63" s="118"/>
      <c r="O63" s="118"/>
      <c r="P63" s="118"/>
      <c r="Q63" s="118"/>
      <c r="R63" s="118"/>
      <c r="S63" s="118"/>
      <c r="T63" s="116" t="str">
        <f t="shared" si="2"/>
        <v/>
      </c>
      <c r="U63" s="107" t="str">
        <f t="shared" si="3"/>
        <v/>
      </c>
    </row>
    <row r="64" spans="1:21" x14ac:dyDescent="0.25">
      <c r="A64" s="16" t="str">
        <f t="shared" si="1"/>
        <v/>
      </c>
      <c r="B64" s="113"/>
      <c r="C64" s="113"/>
      <c r="D64" s="118"/>
      <c r="E64" s="118"/>
      <c r="F64" s="118"/>
      <c r="G64" s="118"/>
      <c r="H64" s="118"/>
      <c r="I64" s="118"/>
      <c r="J64" s="118"/>
      <c r="K64" s="118"/>
      <c r="L64" s="118"/>
      <c r="M64" s="118"/>
      <c r="N64" s="118"/>
      <c r="O64" s="118"/>
      <c r="P64" s="118"/>
      <c r="Q64" s="118"/>
      <c r="R64" s="118"/>
      <c r="S64" s="118"/>
      <c r="T64" s="116" t="str">
        <f t="shared" si="2"/>
        <v/>
      </c>
      <c r="U64" s="107" t="str">
        <f t="shared" si="3"/>
        <v/>
      </c>
    </row>
    <row r="65" spans="1:21" x14ac:dyDescent="0.25">
      <c r="A65" s="16" t="str">
        <f t="shared" si="1"/>
        <v/>
      </c>
      <c r="B65" s="113"/>
      <c r="C65" s="113"/>
      <c r="D65" s="118"/>
      <c r="E65" s="118"/>
      <c r="F65" s="118"/>
      <c r="G65" s="118"/>
      <c r="H65" s="118"/>
      <c r="I65" s="118"/>
      <c r="J65" s="118"/>
      <c r="K65" s="118"/>
      <c r="L65" s="118"/>
      <c r="M65" s="118"/>
      <c r="N65" s="118"/>
      <c r="O65" s="118"/>
      <c r="P65" s="118"/>
      <c r="Q65" s="118"/>
      <c r="R65" s="118"/>
      <c r="S65" s="118"/>
      <c r="T65" s="116" t="str">
        <f t="shared" si="2"/>
        <v/>
      </c>
      <c r="U65" s="107" t="str">
        <f t="shared" si="3"/>
        <v/>
      </c>
    </row>
    <row r="66" spans="1:21" x14ac:dyDescent="0.25">
      <c r="A66" s="16" t="str">
        <f t="shared" si="1"/>
        <v/>
      </c>
      <c r="B66" s="113"/>
      <c r="C66" s="113"/>
      <c r="D66" s="118"/>
      <c r="E66" s="118"/>
      <c r="F66" s="118"/>
      <c r="G66" s="118"/>
      <c r="H66" s="118"/>
      <c r="I66" s="118"/>
      <c r="J66" s="118"/>
      <c r="K66" s="118"/>
      <c r="L66" s="118"/>
      <c r="M66" s="118"/>
      <c r="N66" s="118"/>
      <c r="O66" s="118"/>
      <c r="P66" s="118"/>
      <c r="Q66" s="118"/>
      <c r="R66" s="118"/>
      <c r="S66" s="118"/>
      <c r="T66" s="116" t="str">
        <f t="shared" si="2"/>
        <v/>
      </c>
      <c r="U66" s="107" t="str">
        <f t="shared" si="3"/>
        <v/>
      </c>
    </row>
    <row r="67" spans="1:21" x14ac:dyDescent="0.25">
      <c r="A67" s="16" t="str">
        <f t="shared" si="1"/>
        <v/>
      </c>
      <c r="B67" s="113"/>
      <c r="C67" s="113"/>
      <c r="D67" s="118"/>
      <c r="E67" s="118"/>
      <c r="F67" s="118"/>
      <c r="G67" s="118"/>
      <c r="H67" s="118"/>
      <c r="I67" s="118"/>
      <c r="J67" s="118"/>
      <c r="K67" s="118"/>
      <c r="L67" s="118"/>
      <c r="M67" s="118"/>
      <c r="N67" s="118"/>
      <c r="O67" s="118"/>
      <c r="P67" s="118"/>
      <c r="Q67" s="118"/>
      <c r="R67" s="118"/>
      <c r="S67" s="118"/>
      <c r="T67" s="116" t="str">
        <f t="shared" si="2"/>
        <v/>
      </c>
      <c r="U67" s="107" t="str">
        <f t="shared" si="3"/>
        <v/>
      </c>
    </row>
    <row r="68" spans="1:21" x14ac:dyDescent="0.25">
      <c r="A68" s="16" t="str">
        <f t="shared" si="1"/>
        <v/>
      </c>
      <c r="B68" s="113"/>
      <c r="C68" s="113"/>
      <c r="D68" s="118"/>
      <c r="E68" s="118"/>
      <c r="F68" s="118"/>
      <c r="G68" s="118"/>
      <c r="H68" s="118"/>
      <c r="I68" s="118"/>
      <c r="J68" s="118"/>
      <c r="K68" s="118"/>
      <c r="L68" s="118"/>
      <c r="M68" s="118"/>
      <c r="N68" s="118"/>
      <c r="O68" s="118"/>
      <c r="P68" s="118"/>
      <c r="Q68" s="118"/>
      <c r="R68" s="118"/>
      <c r="S68" s="118"/>
      <c r="T68" s="116" t="str">
        <f t="shared" si="2"/>
        <v/>
      </c>
      <c r="U68" s="107" t="str">
        <f t="shared" si="3"/>
        <v/>
      </c>
    </row>
    <row r="69" spans="1:21" x14ac:dyDescent="0.25">
      <c r="A69" s="16" t="str">
        <f t="shared" si="1"/>
        <v/>
      </c>
      <c r="B69" s="113"/>
      <c r="C69" s="113"/>
      <c r="D69" s="118"/>
      <c r="E69" s="118"/>
      <c r="F69" s="118"/>
      <c r="G69" s="118"/>
      <c r="H69" s="118"/>
      <c r="I69" s="118"/>
      <c r="J69" s="118"/>
      <c r="K69" s="118"/>
      <c r="L69" s="118"/>
      <c r="M69" s="118"/>
      <c r="N69" s="118"/>
      <c r="O69" s="118"/>
      <c r="P69" s="118"/>
      <c r="Q69" s="118"/>
      <c r="R69" s="118"/>
      <c r="S69" s="118"/>
      <c r="T69" s="116" t="str">
        <f t="shared" si="2"/>
        <v/>
      </c>
      <c r="U69" s="107" t="str">
        <f t="shared" ref="U69:U100" si="4">IF(AND(B69&lt;&gt;"",T69&lt;&gt;1),"error","")</f>
        <v/>
      </c>
    </row>
    <row r="70" spans="1:21" x14ac:dyDescent="0.25">
      <c r="A70" s="16" t="str">
        <f t="shared" ref="A70:A119" si="5">_xlfn.CONCAT(B70,C70)</f>
        <v/>
      </c>
      <c r="B70" s="113"/>
      <c r="C70" s="113"/>
      <c r="D70" s="118"/>
      <c r="E70" s="118"/>
      <c r="F70" s="118"/>
      <c r="G70" s="118"/>
      <c r="H70" s="118"/>
      <c r="I70" s="118"/>
      <c r="J70" s="118"/>
      <c r="K70" s="118"/>
      <c r="L70" s="118"/>
      <c r="M70" s="118"/>
      <c r="N70" s="118"/>
      <c r="O70" s="118"/>
      <c r="P70" s="118"/>
      <c r="Q70" s="118"/>
      <c r="R70" s="118"/>
      <c r="S70" s="118"/>
      <c r="T70" s="116" t="str">
        <f t="shared" ref="T70:T119" si="6">IF(B70&lt;&gt;"",SUM(D70:S70),"")</f>
        <v/>
      </c>
      <c r="U70" s="107" t="str">
        <f t="shared" si="4"/>
        <v/>
      </c>
    </row>
    <row r="71" spans="1:21" x14ac:dyDescent="0.25">
      <c r="A71" s="16" t="str">
        <f t="shared" si="5"/>
        <v/>
      </c>
      <c r="B71" s="113"/>
      <c r="C71" s="113"/>
      <c r="D71" s="118"/>
      <c r="E71" s="118"/>
      <c r="F71" s="118"/>
      <c r="G71" s="118"/>
      <c r="H71" s="118"/>
      <c r="I71" s="118"/>
      <c r="J71" s="118"/>
      <c r="K71" s="118"/>
      <c r="L71" s="118"/>
      <c r="M71" s="118"/>
      <c r="N71" s="118"/>
      <c r="O71" s="118"/>
      <c r="P71" s="118"/>
      <c r="Q71" s="118"/>
      <c r="R71" s="118"/>
      <c r="S71" s="118"/>
      <c r="T71" s="116" t="str">
        <f t="shared" si="6"/>
        <v/>
      </c>
      <c r="U71" s="107" t="str">
        <f t="shared" si="4"/>
        <v/>
      </c>
    </row>
    <row r="72" spans="1:21" x14ac:dyDescent="0.25">
      <c r="A72" s="16" t="str">
        <f t="shared" si="5"/>
        <v/>
      </c>
      <c r="B72" s="113"/>
      <c r="C72" s="113"/>
      <c r="D72" s="118"/>
      <c r="E72" s="118"/>
      <c r="F72" s="118"/>
      <c r="G72" s="118"/>
      <c r="H72" s="118"/>
      <c r="I72" s="118"/>
      <c r="J72" s="118"/>
      <c r="K72" s="118"/>
      <c r="L72" s="118"/>
      <c r="M72" s="118"/>
      <c r="N72" s="118"/>
      <c r="O72" s="118"/>
      <c r="P72" s="118"/>
      <c r="Q72" s="118"/>
      <c r="R72" s="118"/>
      <c r="S72" s="118"/>
      <c r="T72" s="116" t="str">
        <f t="shared" si="6"/>
        <v/>
      </c>
      <c r="U72" s="107" t="str">
        <f t="shared" si="4"/>
        <v/>
      </c>
    </row>
    <row r="73" spans="1:21" x14ac:dyDescent="0.25">
      <c r="A73" s="16" t="str">
        <f t="shared" si="5"/>
        <v/>
      </c>
      <c r="B73" s="113"/>
      <c r="C73" s="113"/>
      <c r="D73" s="118"/>
      <c r="E73" s="118"/>
      <c r="F73" s="118"/>
      <c r="G73" s="118"/>
      <c r="H73" s="118"/>
      <c r="I73" s="118"/>
      <c r="J73" s="118"/>
      <c r="K73" s="118"/>
      <c r="L73" s="118"/>
      <c r="M73" s="118"/>
      <c r="N73" s="118"/>
      <c r="O73" s="118"/>
      <c r="P73" s="118"/>
      <c r="Q73" s="118"/>
      <c r="R73" s="118"/>
      <c r="S73" s="118"/>
      <c r="T73" s="116" t="str">
        <f t="shared" si="6"/>
        <v/>
      </c>
      <c r="U73" s="107" t="str">
        <f t="shared" si="4"/>
        <v/>
      </c>
    </row>
    <row r="74" spans="1:21" x14ac:dyDescent="0.25">
      <c r="A74" s="16" t="str">
        <f t="shared" si="5"/>
        <v/>
      </c>
      <c r="B74" s="113"/>
      <c r="C74" s="113"/>
      <c r="D74" s="118"/>
      <c r="E74" s="118"/>
      <c r="F74" s="118"/>
      <c r="G74" s="118"/>
      <c r="H74" s="118"/>
      <c r="I74" s="118"/>
      <c r="J74" s="118"/>
      <c r="K74" s="118"/>
      <c r="L74" s="118"/>
      <c r="M74" s="118"/>
      <c r="N74" s="118"/>
      <c r="O74" s="118"/>
      <c r="P74" s="118"/>
      <c r="Q74" s="118"/>
      <c r="R74" s="118"/>
      <c r="S74" s="118"/>
      <c r="T74" s="116" t="str">
        <f t="shared" si="6"/>
        <v/>
      </c>
      <c r="U74" s="107" t="str">
        <f t="shared" si="4"/>
        <v/>
      </c>
    </row>
    <row r="75" spans="1:21" x14ac:dyDescent="0.25">
      <c r="A75" s="16" t="str">
        <f t="shared" si="5"/>
        <v/>
      </c>
      <c r="B75" s="113"/>
      <c r="C75" s="113"/>
      <c r="D75" s="118"/>
      <c r="E75" s="118"/>
      <c r="F75" s="118"/>
      <c r="G75" s="118"/>
      <c r="H75" s="118"/>
      <c r="I75" s="118"/>
      <c r="J75" s="118"/>
      <c r="K75" s="118"/>
      <c r="L75" s="118"/>
      <c r="M75" s="118"/>
      <c r="N75" s="118"/>
      <c r="O75" s="118"/>
      <c r="P75" s="118"/>
      <c r="Q75" s="118"/>
      <c r="R75" s="118"/>
      <c r="S75" s="118"/>
      <c r="T75" s="116" t="str">
        <f t="shared" si="6"/>
        <v/>
      </c>
      <c r="U75" s="107" t="str">
        <f t="shared" si="4"/>
        <v/>
      </c>
    </row>
    <row r="76" spans="1:21" x14ac:dyDescent="0.25">
      <c r="A76" s="16" t="str">
        <f t="shared" si="5"/>
        <v/>
      </c>
      <c r="B76" s="113"/>
      <c r="C76" s="113"/>
      <c r="D76" s="118"/>
      <c r="E76" s="118"/>
      <c r="F76" s="118"/>
      <c r="G76" s="118"/>
      <c r="H76" s="118"/>
      <c r="I76" s="118"/>
      <c r="J76" s="118"/>
      <c r="K76" s="118"/>
      <c r="L76" s="118"/>
      <c r="M76" s="118"/>
      <c r="N76" s="118"/>
      <c r="O76" s="118"/>
      <c r="P76" s="118"/>
      <c r="Q76" s="118"/>
      <c r="R76" s="118"/>
      <c r="S76" s="118"/>
      <c r="T76" s="116" t="str">
        <f t="shared" si="6"/>
        <v/>
      </c>
      <c r="U76" s="107" t="str">
        <f t="shared" si="4"/>
        <v/>
      </c>
    </row>
    <row r="77" spans="1:21" x14ac:dyDescent="0.25">
      <c r="A77" s="16" t="str">
        <f t="shared" si="5"/>
        <v/>
      </c>
      <c r="B77" s="113"/>
      <c r="C77" s="113"/>
      <c r="D77" s="118"/>
      <c r="E77" s="118"/>
      <c r="F77" s="118"/>
      <c r="G77" s="118"/>
      <c r="H77" s="118"/>
      <c r="I77" s="118"/>
      <c r="J77" s="118"/>
      <c r="K77" s="118"/>
      <c r="L77" s="118"/>
      <c r="M77" s="118"/>
      <c r="N77" s="118"/>
      <c r="O77" s="118"/>
      <c r="P77" s="118"/>
      <c r="Q77" s="118"/>
      <c r="R77" s="118"/>
      <c r="S77" s="118"/>
      <c r="T77" s="116" t="str">
        <f t="shared" si="6"/>
        <v/>
      </c>
      <c r="U77" s="107" t="str">
        <f t="shared" si="4"/>
        <v/>
      </c>
    </row>
    <row r="78" spans="1:21" x14ac:dyDescent="0.25">
      <c r="A78" s="16" t="str">
        <f t="shared" si="5"/>
        <v/>
      </c>
      <c r="B78" s="113"/>
      <c r="C78" s="113"/>
      <c r="D78" s="118"/>
      <c r="E78" s="118"/>
      <c r="F78" s="118"/>
      <c r="G78" s="118"/>
      <c r="H78" s="118"/>
      <c r="I78" s="118"/>
      <c r="J78" s="118"/>
      <c r="K78" s="118"/>
      <c r="L78" s="118"/>
      <c r="M78" s="118"/>
      <c r="N78" s="118"/>
      <c r="O78" s="118"/>
      <c r="P78" s="118"/>
      <c r="Q78" s="118"/>
      <c r="R78" s="118"/>
      <c r="S78" s="118"/>
      <c r="T78" s="116" t="str">
        <f t="shared" si="6"/>
        <v/>
      </c>
      <c r="U78" s="107" t="str">
        <f t="shared" si="4"/>
        <v/>
      </c>
    </row>
    <row r="79" spans="1:21" x14ac:dyDescent="0.25">
      <c r="A79" s="16" t="str">
        <f t="shared" si="5"/>
        <v/>
      </c>
      <c r="B79" s="113"/>
      <c r="C79" s="113"/>
      <c r="D79" s="118"/>
      <c r="E79" s="118"/>
      <c r="F79" s="118"/>
      <c r="G79" s="118"/>
      <c r="H79" s="118"/>
      <c r="I79" s="118"/>
      <c r="J79" s="118"/>
      <c r="K79" s="118"/>
      <c r="L79" s="118"/>
      <c r="M79" s="118"/>
      <c r="N79" s="118"/>
      <c r="O79" s="118"/>
      <c r="P79" s="118"/>
      <c r="Q79" s="118"/>
      <c r="R79" s="118"/>
      <c r="S79" s="118"/>
      <c r="T79" s="116" t="str">
        <f t="shared" si="6"/>
        <v/>
      </c>
      <c r="U79" s="107" t="str">
        <f t="shared" si="4"/>
        <v/>
      </c>
    </row>
    <row r="80" spans="1:21" x14ac:dyDescent="0.25">
      <c r="A80" s="16" t="str">
        <f t="shared" si="5"/>
        <v/>
      </c>
      <c r="B80" s="113"/>
      <c r="C80" s="113"/>
      <c r="D80" s="118"/>
      <c r="E80" s="118"/>
      <c r="F80" s="118"/>
      <c r="G80" s="118"/>
      <c r="H80" s="118"/>
      <c r="I80" s="118"/>
      <c r="J80" s="118"/>
      <c r="K80" s="118"/>
      <c r="L80" s="118"/>
      <c r="M80" s="118"/>
      <c r="N80" s="118"/>
      <c r="O80" s="118"/>
      <c r="P80" s="118"/>
      <c r="Q80" s="118"/>
      <c r="R80" s="118"/>
      <c r="S80" s="118"/>
      <c r="T80" s="116" t="str">
        <f t="shared" si="6"/>
        <v/>
      </c>
      <c r="U80" s="107" t="str">
        <f t="shared" si="4"/>
        <v/>
      </c>
    </row>
    <row r="81" spans="1:21" x14ac:dyDescent="0.25">
      <c r="A81" s="16" t="str">
        <f t="shared" si="5"/>
        <v/>
      </c>
      <c r="B81" s="113"/>
      <c r="C81" s="113"/>
      <c r="D81" s="118"/>
      <c r="E81" s="118"/>
      <c r="F81" s="118"/>
      <c r="G81" s="118"/>
      <c r="H81" s="118"/>
      <c r="I81" s="118"/>
      <c r="J81" s="118"/>
      <c r="K81" s="118"/>
      <c r="L81" s="118"/>
      <c r="M81" s="118"/>
      <c r="N81" s="118"/>
      <c r="O81" s="118"/>
      <c r="P81" s="118"/>
      <c r="Q81" s="118"/>
      <c r="R81" s="118"/>
      <c r="S81" s="118"/>
      <c r="T81" s="116" t="str">
        <f t="shared" si="6"/>
        <v/>
      </c>
      <c r="U81" s="107" t="str">
        <f t="shared" si="4"/>
        <v/>
      </c>
    </row>
    <row r="82" spans="1:21" x14ac:dyDescent="0.25">
      <c r="A82" s="16" t="str">
        <f t="shared" si="5"/>
        <v/>
      </c>
      <c r="B82" s="113"/>
      <c r="C82" s="113"/>
      <c r="D82" s="118"/>
      <c r="E82" s="118"/>
      <c r="F82" s="118"/>
      <c r="G82" s="118"/>
      <c r="H82" s="118"/>
      <c r="I82" s="118"/>
      <c r="J82" s="118"/>
      <c r="K82" s="118"/>
      <c r="L82" s="118"/>
      <c r="M82" s="118"/>
      <c r="N82" s="118"/>
      <c r="O82" s="118"/>
      <c r="P82" s="118"/>
      <c r="Q82" s="118"/>
      <c r="R82" s="118"/>
      <c r="S82" s="118"/>
      <c r="T82" s="116" t="str">
        <f t="shared" si="6"/>
        <v/>
      </c>
      <c r="U82" s="107" t="str">
        <f t="shared" si="4"/>
        <v/>
      </c>
    </row>
    <row r="83" spans="1:21" x14ac:dyDescent="0.25">
      <c r="A83" s="16" t="str">
        <f t="shared" si="5"/>
        <v/>
      </c>
      <c r="B83" s="113"/>
      <c r="C83" s="113"/>
      <c r="D83" s="118"/>
      <c r="E83" s="118"/>
      <c r="F83" s="118"/>
      <c r="G83" s="118"/>
      <c r="H83" s="118"/>
      <c r="I83" s="118"/>
      <c r="J83" s="118"/>
      <c r="K83" s="118"/>
      <c r="L83" s="118"/>
      <c r="M83" s="118"/>
      <c r="N83" s="118"/>
      <c r="O83" s="118"/>
      <c r="P83" s="118"/>
      <c r="Q83" s="118"/>
      <c r="R83" s="118"/>
      <c r="S83" s="118"/>
      <c r="T83" s="116" t="str">
        <f t="shared" si="6"/>
        <v/>
      </c>
      <c r="U83" s="107" t="str">
        <f t="shared" si="4"/>
        <v/>
      </c>
    </row>
    <row r="84" spans="1:21" x14ac:dyDescent="0.25">
      <c r="A84" s="16" t="str">
        <f t="shared" si="5"/>
        <v/>
      </c>
      <c r="B84" s="113"/>
      <c r="C84" s="113"/>
      <c r="D84" s="118"/>
      <c r="E84" s="118"/>
      <c r="F84" s="118"/>
      <c r="G84" s="118"/>
      <c r="H84" s="118"/>
      <c r="I84" s="118"/>
      <c r="J84" s="118"/>
      <c r="K84" s="118"/>
      <c r="L84" s="118"/>
      <c r="M84" s="118"/>
      <c r="N84" s="118"/>
      <c r="O84" s="118"/>
      <c r="P84" s="118"/>
      <c r="Q84" s="118"/>
      <c r="R84" s="118"/>
      <c r="S84" s="118"/>
      <c r="T84" s="116" t="str">
        <f t="shared" si="6"/>
        <v/>
      </c>
      <c r="U84" s="107" t="str">
        <f t="shared" si="4"/>
        <v/>
      </c>
    </row>
    <row r="85" spans="1:21" x14ac:dyDescent="0.25">
      <c r="A85" s="16" t="str">
        <f t="shared" si="5"/>
        <v/>
      </c>
      <c r="B85" s="113"/>
      <c r="C85" s="113"/>
      <c r="D85" s="118"/>
      <c r="E85" s="118"/>
      <c r="F85" s="118"/>
      <c r="G85" s="118"/>
      <c r="H85" s="118"/>
      <c r="I85" s="118"/>
      <c r="J85" s="118"/>
      <c r="K85" s="118"/>
      <c r="L85" s="118"/>
      <c r="M85" s="118"/>
      <c r="N85" s="118"/>
      <c r="O85" s="118"/>
      <c r="P85" s="118"/>
      <c r="Q85" s="118"/>
      <c r="R85" s="118"/>
      <c r="S85" s="118"/>
      <c r="T85" s="116" t="str">
        <f t="shared" si="6"/>
        <v/>
      </c>
      <c r="U85" s="107" t="str">
        <f t="shared" si="4"/>
        <v/>
      </c>
    </row>
    <row r="86" spans="1:21" x14ac:dyDescent="0.25">
      <c r="A86" s="16" t="str">
        <f t="shared" si="5"/>
        <v/>
      </c>
      <c r="B86" s="113"/>
      <c r="C86" s="113"/>
      <c r="D86" s="118"/>
      <c r="E86" s="118"/>
      <c r="F86" s="118"/>
      <c r="G86" s="118"/>
      <c r="H86" s="118"/>
      <c r="I86" s="118"/>
      <c r="J86" s="118"/>
      <c r="K86" s="118"/>
      <c r="L86" s="118"/>
      <c r="M86" s="118"/>
      <c r="N86" s="118"/>
      <c r="O86" s="118"/>
      <c r="P86" s="118"/>
      <c r="Q86" s="118"/>
      <c r="R86" s="118"/>
      <c r="S86" s="118"/>
      <c r="T86" s="116" t="str">
        <f t="shared" si="6"/>
        <v/>
      </c>
      <c r="U86" s="107" t="str">
        <f t="shared" si="4"/>
        <v/>
      </c>
    </row>
    <row r="87" spans="1:21" x14ac:dyDescent="0.25">
      <c r="A87" s="16" t="str">
        <f t="shared" si="5"/>
        <v/>
      </c>
      <c r="B87" s="113"/>
      <c r="C87" s="113"/>
      <c r="D87" s="118"/>
      <c r="E87" s="118"/>
      <c r="F87" s="118"/>
      <c r="G87" s="118"/>
      <c r="H87" s="118"/>
      <c r="I87" s="118"/>
      <c r="J87" s="118"/>
      <c r="K87" s="118"/>
      <c r="L87" s="118"/>
      <c r="M87" s="118"/>
      <c r="N87" s="118"/>
      <c r="O87" s="118"/>
      <c r="P87" s="118"/>
      <c r="Q87" s="118"/>
      <c r="R87" s="118"/>
      <c r="S87" s="118"/>
      <c r="T87" s="116" t="str">
        <f t="shared" si="6"/>
        <v/>
      </c>
      <c r="U87" s="107" t="str">
        <f t="shared" si="4"/>
        <v/>
      </c>
    </row>
    <row r="88" spans="1:21" x14ac:dyDescent="0.25">
      <c r="A88" s="16" t="str">
        <f t="shared" si="5"/>
        <v/>
      </c>
      <c r="B88" s="113"/>
      <c r="C88" s="113"/>
      <c r="D88" s="118"/>
      <c r="E88" s="118"/>
      <c r="F88" s="118"/>
      <c r="G88" s="118"/>
      <c r="H88" s="118"/>
      <c r="I88" s="118"/>
      <c r="J88" s="118"/>
      <c r="K88" s="118"/>
      <c r="L88" s="118"/>
      <c r="M88" s="118"/>
      <c r="N88" s="118"/>
      <c r="O88" s="118"/>
      <c r="P88" s="118"/>
      <c r="Q88" s="118"/>
      <c r="R88" s="118"/>
      <c r="S88" s="118"/>
      <c r="T88" s="116" t="str">
        <f t="shared" si="6"/>
        <v/>
      </c>
      <c r="U88" s="107" t="str">
        <f t="shared" si="4"/>
        <v/>
      </c>
    </row>
    <row r="89" spans="1:21" x14ac:dyDescent="0.25">
      <c r="A89" s="16" t="str">
        <f t="shared" si="5"/>
        <v/>
      </c>
      <c r="B89" s="113"/>
      <c r="C89" s="113"/>
      <c r="D89" s="118"/>
      <c r="E89" s="118"/>
      <c r="F89" s="118"/>
      <c r="G89" s="118"/>
      <c r="H89" s="118"/>
      <c r="I89" s="118"/>
      <c r="J89" s="118"/>
      <c r="K89" s="118"/>
      <c r="L89" s="118"/>
      <c r="M89" s="118"/>
      <c r="N89" s="118"/>
      <c r="O89" s="118"/>
      <c r="P89" s="118"/>
      <c r="Q89" s="118"/>
      <c r="R89" s="118"/>
      <c r="S89" s="118"/>
      <c r="T89" s="116" t="str">
        <f t="shared" si="6"/>
        <v/>
      </c>
      <c r="U89" s="107" t="str">
        <f t="shared" si="4"/>
        <v/>
      </c>
    </row>
    <row r="90" spans="1:21" x14ac:dyDescent="0.25">
      <c r="A90" s="16" t="str">
        <f t="shared" si="5"/>
        <v/>
      </c>
      <c r="B90" s="113"/>
      <c r="C90" s="113"/>
      <c r="D90" s="118"/>
      <c r="E90" s="118"/>
      <c r="F90" s="118"/>
      <c r="G90" s="118"/>
      <c r="H90" s="118"/>
      <c r="I90" s="118"/>
      <c r="J90" s="118"/>
      <c r="K90" s="118"/>
      <c r="L90" s="118"/>
      <c r="M90" s="118"/>
      <c r="N90" s="118"/>
      <c r="O90" s="118"/>
      <c r="P90" s="118"/>
      <c r="Q90" s="118"/>
      <c r="R90" s="118"/>
      <c r="S90" s="118"/>
      <c r="T90" s="116" t="str">
        <f t="shared" si="6"/>
        <v/>
      </c>
      <c r="U90" s="107" t="str">
        <f t="shared" si="4"/>
        <v/>
      </c>
    </row>
    <row r="91" spans="1:21" x14ac:dyDescent="0.25">
      <c r="A91" s="16" t="str">
        <f t="shared" si="5"/>
        <v/>
      </c>
      <c r="B91" s="113"/>
      <c r="C91" s="113"/>
      <c r="D91" s="118"/>
      <c r="E91" s="118"/>
      <c r="F91" s="118"/>
      <c r="G91" s="118"/>
      <c r="H91" s="118"/>
      <c r="I91" s="118"/>
      <c r="J91" s="118"/>
      <c r="K91" s="118"/>
      <c r="L91" s="118"/>
      <c r="M91" s="118"/>
      <c r="N91" s="118"/>
      <c r="O91" s="118"/>
      <c r="P91" s="118"/>
      <c r="Q91" s="118"/>
      <c r="R91" s="118"/>
      <c r="S91" s="118"/>
      <c r="T91" s="116" t="str">
        <f t="shared" si="6"/>
        <v/>
      </c>
      <c r="U91" s="107" t="str">
        <f t="shared" si="4"/>
        <v/>
      </c>
    </row>
    <row r="92" spans="1:21" x14ac:dyDescent="0.25">
      <c r="A92" s="16" t="str">
        <f t="shared" si="5"/>
        <v/>
      </c>
      <c r="B92" s="113"/>
      <c r="C92" s="113"/>
      <c r="D92" s="118"/>
      <c r="E92" s="118"/>
      <c r="F92" s="118"/>
      <c r="G92" s="118"/>
      <c r="H92" s="118"/>
      <c r="I92" s="118"/>
      <c r="J92" s="118"/>
      <c r="K92" s="118"/>
      <c r="L92" s="118"/>
      <c r="M92" s="118"/>
      <c r="N92" s="118"/>
      <c r="O92" s="118"/>
      <c r="P92" s="118"/>
      <c r="Q92" s="118"/>
      <c r="R92" s="118"/>
      <c r="S92" s="118"/>
      <c r="T92" s="116" t="str">
        <f t="shared" si="6"/>
        <v/>
      </c>
      <c r="U92" s="107" t="str">
        <f t="shared" si="4"/>
        <v/>
      </c>
    </row>
    <row r="93" spans="1:21" x14ac:dyDescent="0.25">
      <c r="A93" s="16" t="str">
        <f t="shared" si="5"/>
        <v/>
      </c>
      <c r="B93" s="113"/>
      <c r="C93" s="113"/>
      <c r="D93" s="118"/>
      <c r="E93" s="118"/>
      <c r="F93" s="118"/>
      <c r="G93" s="118"/>
      <c r="H93" s="118"/>
      <c r="I93" s="118"/>
      <c r="J93" s="118"/>
      <c r="K93" s="118"/>
      <c r="L93" s="118"/>
      <c r="M93" s="118"/>
      <c r="N93" s="118"/>
      <c r="O93" s="118"/>
      <c r="P93" s="118"/>
      <c r="Q93" s="118"/>
      <c r="R93" s="118"/>
      <c r="S93" s="118"/>
      <c r="T93" s="116" t="str">
        <f t="shared" si="6"/>
        <v/>
      </c>
      <c r="U93" s="107" t="str">
        <f t="shared" si="4"/>
        <v/>
      </c>
    </row>
    <row r="94" spans="1:21" x14ac:dyDescent="0.25">
      <c r="A94" s="16" t="str">
        <f t="shared" si="5"/>
        <v/>
      </c>
      <c r="B94" s="113"/>
      <c r="C94" s="113"/>
      <c r="D94" s="118"/>
      <c r="E94" s="118"/>
      <c r="F94" s="118"/>
      <c r="G94" s="118"/>
      <c r="H94" s="118"/>
      <c r="I94" s="118"/>
      <c r="J94" s="118"/>
      <c r="K94" s="118"/>
      <c r="L94" s="118"/>
      <c r="M94" s="118"/>
      <c r="N94" s="118"/>
      <c r="O94" s="118"/>
      <c r="P94" s="118"/>
      <c r="Q94" s="118"/>
      <c r="R94" s="118"/>
      <c r="S94" s="118"/>
      <c r="T94" s="116" t="str">
        <f t="shared" si="6"/>
        <v/>
      </c>
      <c r="U94" s="107" t="str">
        <f t="shared" si="4"/>
        <v/>
      </c>
    </row>
    <row r="95" spans="1:21" x14ac:dyDescent="0.25">
      <c r="A95" s="16" t="str">
        <f t="shared" si="5"/>
        <v/>
      </c>
      <c r="B95" s="113"/>
      <c r="C95" s="113"/>
      <c r="D95" s="118"/>
      <c r="E95" s="118"/>
      <c r="F95" s="118"/>
      <c r="G95" s="118"/>
      <c r="H95" s="118"/>
      <c r="I95" s="118"/>
      <c r="J95" s="118"/>
      <c r="K95" s="118"/>
      <c r="L95" s="118"/>
      <c r="M95" s="118"/>
      <c r="N95" s="118"/>
      <c r="O95" s="118"/>
      <c r="P95" s="118"/>
      <c r="Q95" s="118"/>
      <c r="R95" s="118"/>
      <c r="S95" s="118"/>
      <c r="T95" s="116" t="str">
        <f t="shared" si="6"/>
        <v/>
      </c>
      <c r="U95" s="107" t="str">
        <f t="shared" si="4"/>
        <v/>
      </c>
    </row>
    <row r="96" spans="1:21" x14ac:dyDescent="0.25">
      <c r="A96" s="16" t="str">
        <f t="shared" si="5"/>
        <v/>
      </c>
      <c r="B96" s="113"/>
      <c r="C96" s="113"/>
      <c r="D96" s="118"/>
      <c r="E96" s="118"/>
      <c r="F96" s="118"/>
      <c r="G96" s="118"/>
      <c r="H96" s="118"/>
      <c r="I96" s="118"/>
      <c r="J96" s="118"/>
      <c r="K96" s="118"/>
      <c r="L96" s="118"/>
      <c r="M96" s="118"/>
      <c r="N96" s="118"/>
      <c r="O96" s="118"/>
      <c r="P96" s="118"/>
      <c r="Q96" s="118"/>
      <c r="R96" s="118"/>
      <c r="S96" s="118"/>
      <c r="T96" s="116" t="str">
        <f t="shared" si="6"/>
        <v/>
      </c>
      <c r="U96" s="107" t="str">
        <f t="shared" si="4"/>
        <v/>
      </c>
    </row>
    <row r="97" spans="1:21" x14ac:dyDescent="0.25">
      <c r="A97" s="16" t="str">
        <f t="shared" si="5"/>
        <v/>
      </c>
      <c r="B97" s="113"/>
      <c r="C97" s="113"/>
      <c r="D97" s="118"/>
      <c r="E97" s="118"/>
      <c r="F97" s="118"/>
      <c r="G97" s="118"/>
      <c r="H97" s="118"/>
      <c r="I97" s="118"/>
      <c r="J97" s="118"/>
      <c r="K97" s="118"/>
      <c r="L97" s="118"/>
      <c r="M97" s="118"/>
      <c r="N97" s="118"/>
      <c r="O97" s="118"/>
      <c r="P97" s="118"/>
      <c r="Q97" s="118"/>
      <c r="R97" s="118"/>
      <c r="S97" s="118"/>
      <c r="T97" s="116" t="str">
        <f t="shared" si="6"/>
        <v/>
      </c>
      <c r="U97" s="107" t="str">
        <f t="shared" si="4"/>
        <v/>
      </c>
    </row>
    <row r="98" spans="1:21" x14ac:dyDescent="0.25">
      <c r="A98" s="16" t="str">
        <f t="shared" si="5"/>
        <v/>
      </c>
      <c r="B98" s="113"/>
      <c r="C98" s="113"/>
      <c r="D98" s="118"/>
      <c r="E98" s="118"/>
      <c r="F98" s="118"/>
      <c r="G98" s="118"/>
      <c r="H98" s="118"/>
      <c r="I98" s="118"/>
      <c r="J98" s="118"/>
      <c r="K98" s="118"/>
      <c r="L98" s="118"/>
      <c r="M98" s="118"/>
      <c r="N98" s="118"/>
      <c r="O98" s="118"/>
      <c r="P98" s="118"/>
      <c r="Q98" s="118"/>
      <c r="R98" s="118"/>
      <c r="S98" s="118"/>
      <c r="T98" s="116" t="str">
        <f t="shared" si="6"/>
        <v/>
      </c>
      <c r="U98" s="107" t="str">
        <f t="shared" si="4"/>
        <v/>
      </c>
    </row>
    <row r="99" spans="1:21" x14ac:dyDescent="0.25">
      <c r="A99" s="16" t="str">
        <f t="shared" si="5"/>
        <v/>
      </c>
      <c r="B99" s="113"/>
      <c r="C99" s="113"/>
      <c r="D99" s="118"/>
      <c r="E99" s="118"/>
      <c r="F99" s="118"/>
      <c r="G99" s="118"/>
      <c r="H99" s="118"/>
      <c r="I99" s="118"/>
      <c r="J99" s="118"/>
      <c r="K99" s="118"/>
      <c r="L99" s="118"/>
      <c r="M99" s="118"/>
      <c r="N99" s="118"/>
      <c r="O99" s="118"/>
      <c r="P99" s="118"/>
      <c r="Q99" s="118"/>
      <c r="R99" s="118"/>
      <c r="S99" s="118"/>
      <c r="T99" s="116" t="str">
        <f t="shared" si="6"/>
        <v/>
      </c>
      <c r="U99" s="107" t="str">
        <f t="shared" si="4"/>
        <v/>
      </c>
    </row>
    <row r="100" spans="1:21" x14ac:dyDescent="0.25">
      <c r="A100" s="16" t="str">
        <f t="shared" si="5"/>
        <v/>
      </c>
      <c r="B100" s="113"/>
      <c r="C100" s="113"/>
      <c r="D100" s="118"/>
      <c r="E100" s="118"/>
      <c r="F100" s="118"/>
      <c r="G100" s="118"/>
      <c r="H100" s="118"/>
      <c r="I100" s="118"/>
      <c r="J100" s="118"/>
      <c r="K100" s="118"/>
      <c r="L100" s="118"/>
      <c r="M100" s="118"/>
      <c r="N100" s="118"/>
      <c r="O100" s="118"/>
      <c r="P100" s="118"/>
      <c r="Q100" s="118"/>
      <c r="R100" s="118"/>
      <c r="S100" s="118"/>
      <c r="T100" s="116" t="str">
        <f t="shared" si="6"/>
        <v/>
      </c>
      <c r="U100" s="107" t="str">
        <f t="shared" si="4"/>
        <v/>
      </c>
    </row>
    <row r="101" spans="1:21" x14ac:dyDescent="0.25">
      <c r="A101" s="16" t="str">
        <f t="shared" si="5"/>
        <v/>
      </c>
      <c r="B101" s="113"/>
      <c r="C101" s="113"/>
      <c r="D101" s="118"/>
      <c r="E101" s="118"/>
      <c r="F101" s="118"/>
      <c r="G101" s="118"/>
      <c r="H101" s="118"/>
      <c r="I101" s="118"/>
      <c r="J101" s="118"/>
      <c r="K101" s="118"/>
      <c r="L101" s="118"/>
      <c r="M101" s="118"/>
      <c r="N101" s="118"/>
      <c r="O101" s="118"/>
      <c r="P101" s="118"/>
      <c r="Q101" s="118"/>
      <c r="R101" s="118"/>
      <c r="S101" s="118"/>
      <c r="T101" s="116" t="str">
        <f t="shared" si="6"/>
        <v/>
      </c>
      <c r="U101" s="107" t="str">
        <f t="shared" ref="U101:U119" si="7">IF(AND(B101&lt;&gt;"",T101&lt;&gt;1),"error","")</f>
        <v/>
      </c>
    </row>
    <row r="102" spans="1:21" x14ac:dyDescent="0.25">
      <c r="A102" s="16" t="str">
        <f t="shared" si="5"/>
        <v/>
      </c>
      <c r="B102" s="113"/>
      <c r="C102" s="113"/>
      <c r="D102" s="118"/>
      <c r="E102" s="118"/>
      <c r="F102" s="118"/>
      <c r="G102" s="118"/>
      <c r="H102" s="118"/>
      <c r="I102" s="118"/>
      <c r="J102" s="118"/>
      <c r="K102" s="118"/>
      <c r="L102" s="118"/>
      <c r="M102" s="118"/>
      <c r="N102" s="118"/>
      <c r="O102" s="118"/>
      <c r="P102" s="118"/>
      <c r="Q102" s="118"/>
      <c r="R102" s="118"/>
      <c r="S102" s="118"/>
      <c r="T102" s="116" t="str">
        <f t="shared" si="6"/>
        <v/>
      </c>
      <c r="U102" s="107" t="str">
        <f t="shared" si="7"/>
        <v/>
      </c>
    </row>
    <row r="103" spans="1:21" x14ac:dyDescent="0.25">
      <c r="A103" s="16" t="str">
        <f t="shared" si="5"/>
        <v/>
      </c>
      <c r="B103" s="113"/>
      <c r="C103" s="113"/>
      <c r="D103" s="118"/>
      <c r="E103" s="118"/>
      <c r="F103" s="118"/>
      <c r="G103" s="118"/>
      <c r="H103" s="118"/>
      <c r="I103" s="118"/>
      <c r="J103" s="118"/>
      <c r="K103" s="118"/>
      <c r="L103" s="118"/>
      <c r="M103" s="118"/>
      <c r="N103" s="118"/>
      <c r="O103" s="118"/>
      <c r="P103" s="118"/>
      <c r="Q103" s="118"/>
      <c r="R103" s="118"/>
      <c r="S103" s="118"/>
      <c r="T103" s="116" t="str">
        <f t="shared" si="6"/>
        <v/>
      </c>
      <c r="U103" s="107" t="str">
        <f t="shared" si="7"/>
        <v/>
      </c>
    </row>
    <row r="104" spans="1:21" x14ac:dyDescent="0.25">
      <c r="A104" s="16" t="str">
        <f t="shared" si="5"/>
        <v/>
      </c>
      <c r="B104" s="113"/>
      <c r="C104" s="113"/>
      <c r="D104" s="118"/>
      <c r="E104" s="118"/>
      <c r="F104" s="118"/>
      <c r="G104" s="118"/>
      <c r="H104" s="118"/>
      <c r="I104" s="118"/>
      <c r="J104" s="118"/>
      <c r="K104" s="118"/>
      <c r="L104" s="118"/>
      <c r="M104" s="118"/>
      <c r="N104" s="118"/>
      <c r="O104" s="118"/>
      <c r="P104" s="118"/>
      <c r="Q104" s="118"/>
      <c r="R104" s="118"/>
      <c r="S104" s="118"/>
      <c r="T104" s="116" t="str">
        <f t="shared" si="6"/>
        <v/>
      </c>
      <c r="U104" s="107" t="str">
        <f t="shared" si="7"/>
        <v/>
      </c>
    </row>
    <row r="105" spans="1:21" x14ac:dyDescent="0.25">
      <c r="A105" s="16" t="str">
        <f t="shared" si="5"/>
        <v/>
      </c>
      <c r="B105" s="113"/>
      <c r="C105" s="113"/>
      <c r="D105" s="118"/>
      <c r="E105" s="118"/>
      <c r="F105" s="118"/>
      <c r="G105" s="118"/>
      <c r="H105" s="118"/>
      <c r="I105" s="118"/>
      <c r="J105" s="118"/>
      <c r="K105" s="118"/>
      <c r="L105" s="118"/>
      <c r="M105" s="118"/>
      <c r="N105" s="118"/>
      <c r="O105" s="118"/>
      <c r="P105" s="118"/>
      <c r="Q105" s="118"/>
      <c r="R105" s="118"/>
      <c r="S105" s="118"/>
      <c r="T105" s="116" t="str">
        <f t="shared" si="6"/>
        <v/>
      </c>
      <c r="U105" s="107" t="str">
        <f t="shared" si="7"/>
        <v/>
      </c>
    </row>
    <row r="106" spans="1:21" x14ac:dyDescent="0.25">
      <c r="A106" s="16" t="str">
        <f t="shared" si="5"/>
        <v/>
      </c>
      <c r="B106" s="113"/>
      <c r="C106" s="113"/>
      <c r="D106" s="118"/>
      <c r="E106" s="118"/>
      <c r="F106" s="118"/>
      <c r="G106" s="118"/>
      <c r="H106" s="118"/>
      <c r="I106" s="118"/>
      <c r="J106" s="118"/>
      <c r="K106" s="118"/>
      <c r="L106" s="118"/>
      <c r="M106" s="118"/>
      <c r="N106" s="118"/>
      <c r="O106" s="118"/>
      <c r="P106" s="118"/>
      <c r="Q106" s="118"/>
      <c r="R106" s="118"/>
      <c r="S106" s="118"/>
      <c r="T106" s="116" t="str">
        <f t="shared" si="6"/>
        <v/>
      </c>
      <c r="U106" s="107" t="str">
        <f t="shared" si="7"/>
        <v/>
      </c>
    </row>
    <row r="107" spans="1:21" x14ac:dyDescent="0.25">
      <c r="A107" s="16" t="str">
        <f t="shared" si="5"/>
        <v/>
      </c>
      <c r="B107" s="113"/>
      <c r="C107" s="113"/>
      <c r="D107" s="118"/>
      <c r="E107" s="118"/>
      <c r="F107" s="118"/>
      <c r="G107" s="118"/>
      <c r="H107" s="118"/>
      <c r="I107" s="118"/>
      <c r="J107" s="118"/>
      <c r="K107" s="118"/>
      <c r="L107" s="118"/>
      <c r="M107" s="118"/>
      <c r="N107" s="118"/>
      <c r="O107" s="118"/>
      <c r="P107" s="118"/>
      <c r="Q107" s="118"/>
      <c r="R107" s="118"/>
      <c r="S107" s="118"/>
      <c r="T107" s="116" t="str">
        <f t="shared" si="6"/>
        <v/>
      </c>
      <c r="U107" s="107" t="str">
        <f t="shared" si="7"/>
        <v/>
      </c>
    </row>
    <row r="108" spans="1:21" x14ac:dyDescent="0.25">
      <c r="A108" s="16" t="str">
        <f t="shared" si="5"/>
        <v/>
      </c>
      <c r="B108" s="113"/>
      <c r="C108" s="113"/>
      <c r="D108" s="118"/>
      <c r="E108" s="118"/>
      <c r="F108" s="118"/>
      <c r="G108" s="118"/>
      <c r="H108" s="118"/>
      <c r="I108" s="118"/>
      <c r="J108" s="118"/>
      <c r="K108" s="118"/>
      <c r="L108" s="118"/>
      <c r="M108" s="118"/>
      <c r="N108" s="118"/>
      <c r="O108" s="118"/>
      <c r="P108" s="118"/>
      <c r="Q108" s="118"/>
      <c r="R108" s="118"/>
      <c r="S108" s="118"/>
      <c r="T108" s="116" t="str">
        <f t="shared" si="6"/>
        <v/>
      </c>
      <c r="U108" s="107" t="str">
        <f t="shared" si="7"/>
        <v/>
      </c>
    </row>
    <row r="109" spans="1:21" x14ac:dyDescent="0.25">
      <c r="A109" s="16" t="str">
        <f t="shared" si="5"/>
        <v/>
      </c>
      <c r="B109" s="113"/>
      <c r="C109" s="113"/>
      <c r="D109" s="118"/>
      <c r="E109" s="118"/>
      <c r="F109" s="118"/>
      <c r="G109" s="118"/>
      <c r="H109" s="118"/>
      <c r="I109" s="118"/>
      <c r="J109" s="118"/>
      <c r="K109" s="118"/>
      <c r="L109" s="118"/>
      <c r="M109" s="118"/>
      <c r="N109" s="118"/>
      <c r="O109" s="118"/>
      <c r="P109" s="118"/>
      <c r="Q109" s="118"/>
      <c r="R109" s="118"/>
      <c r="S109" s="118"/>
      <c r="T109" s="116" t="str">
        <f t="shared" si="6"/>
        <v/>
      </c>
      <c r="U109" s="107" t="str">
        <f t="shared" si="7"/>
        <v/>
      </c>
    </row>
    <row r="110" spans="1:21" x14ac:dyDescent="0.25">
      <c r="A110" s="16" t="str">
        <f t="shared" si="5"/>
        <v/>
      </c>
      <c r="B110" s="113"/>
      <c r="C110" s="113"/>
      <c r="D110" s="118"/>
      <c r="E110" s="118"/>
      <c r="F110" s="118"/>
      <c r="G110" s="118"/>
      <c r="H110" s="118"/>
      <c r="I110" s="118"/>
      <c r="J110" s="118"/>
      <c r="K110" s="118"/>
      <c r="L110" s="118"/>
      <c r="M110" s="118"/>
      <c r="N110" s="118"/>
      <c r="O110" s="118"/>
      <c r="P110" s="118"/>
      <c r="Q110" s="118"/>
      <c r="R110" s="118"/>
      <c r="S110" s="118"/>
      <c r="T110" s="116" t="str">
        <f t="shared" si="6"/>
        <v/>
      </c>
      <c r="U110" s="107" t="str">
        <f t="shared" si="7"/>
        <v/>
      </c>
    </row>
    <row r="111" spans="1:21" x14ac:dyDescent="0.25">
      <c r="A111" s="16" t="str">
        <f t="shared" si="5"/>
        <v/>
      </c>
      <c r="B111" s="113"/>
      <c r="C111" s="113"/>
      <c r="D111" s="118"/>
      <c r="E111" s="118"/>
      <c r="F111" s="118"/>
      <c r="G111" s="118"/>
      <c r="H111" s="118"/>
      <c r="I111" s="118"/>
      <c r="J111" s="118"/>
      <c r="K111" s="118"/>
      <c r="L111" s="118"/>
      <c r="M111" s="118"/>
      <c r="N111" s="118"/>
      <c r="O111" s="118"/>
      <c r="P111" s="118"/>
      <c r="Q111" s="118"/>
      <c r="R111" s="118"/>
      <c r="S111" s="118"/>
      <c r="T111" s="116" t="str">
        <f t="shared" si="6"/>
        <v/>
      </c>
      <c r="U111" s="107" t="str">
        <f t="shared" si="7"/>
        <v/>
      </c>
    </row>
    <row r="112" spans="1:21" x14ac:dyDescent="0.25">
      <c r="A112" s="16" t="str">
        <f t="shared" si="5"/>
        <v/>
      </c>
      <c r="B112" s="113"/>
      <c r="C112" s="113"/>
      <c r="D112" s="118"/>
      <c r="E112" s="118"/>
      <c r="F112" s="118"/>
      <c r="G112" s="118"/>
      <c r="H112" s="118"/>
      <c r="I112" s="118"/>
      <c r="J112" s="118"/>
      <c r="K112" s="118"/>
      <c r="L112" s="118"/>
      <c r="M112" s="118"/>
      <c r="N112" s="118"/>
      <c r="O112" s="118"/>
      <c r="P112" s="118"/>
      <c r="Q112" s="118"/>
      <c r="R112" s="118"/>
      <c r="S112" s="118"/>
      <c r="T112" s="116" t="str">
        <f t="shared" si="6"/>
        <v/>
      </c>
      <c r="U112" s="107" t="str">
        <f t="shared" si="7"/>
        <v/>
      </c>
    </row>
    <row r="113" spans="1:21" x14ac:dyDescent="0.25">
      <c r="A113" s="16" t="str">
        <f t="shared" si="5"/>
        <v/>
      </c>
      <c r="B113" s="113"/>
      <c r="C113" s="113"/>
      <c r="D113" s="118"/>
      <c r="E113" s="118"/>
      <c r="F113" s="118"/>
      <c r="G113" s="118"/>
      <c r="H113" s="118"/>
      <c r="I113" s="118"/>
      <c r="J113" s="118"/>
      <c r="K113" s="118"/>
      <c r="L113" s="118"/>
      <c r="M113" s="118"/>
      <c r="N113" s="118"/>
      <c r="O113" s="118"/>
      <c r="P113" s="118"/>
      <c r="Q113" s="118"/>
      <c r="R113" s="118"/>
      <c r="S113" s="118"/>
      <c r="T113" s="116" t="str">
        <f t="shared" si="6"/>
        <v/>
      </c>
      <c r="U113" s="107" t="str">
        <f t="shared" si="7"/>
        <v/>
      </c>
    </row>
    <row r="114" spans="1:21" x14ac:dyDescent="0.25">
      <c r="A114" s="16" t="str">
        <f t="shared" si="5"/>
        <v/>
      </c>
      <c r="B114" s="113"/>
      <c r="C114" s="113"/>
      <c r="D114" s="118"/>
      <c r="E114" s="118"/>
      <c r="F114" s="118"/>
      <c r="G114" s="118"/>
      <c r="H114" s="118"/>
      <c r="I114" s="118"/>
      <c r="J114" s="118"/>
      <c r="K114" s="118"/>
      <c r="L114" s="118"/>
      <c r="M114" s="118"/>
      <c r="N114" s="118"/>
      <c r="O114" s="118"/>
      <c r="P114" s="118"/>
      <c r="Q114" s="118"/>
      <c r="R114" s="118"/>
      <c r="S114" s="118"/>
      <c r="T114" s="116" t="str">
        <f t="shared" si="6"/>
        <v/>
      </c>
      <c r="U114" s="107" t="str">
        <f t="shared" si="7"/>
        <v/>
      </c>
    </row>
    <row r="115" spans="1:21" x14ac:dyDescent="0.25">
      <c r="A115" s="16" t="str">
        <f t="shared" si="5"/>
        <v/>
      </c>
      <c r="B115" s="113"/>
      <c r="C115" s="113"/>
      <c r="D115" s="118"/>
      <c r="E115" s="118"/>
      <c r="F115" s="118"/>
      <c r="G115" s="118"/>
      <c r="H115" s="118"/>
      <c r="I115" s="118"/>
      <c r="J115" s="118"/>
      <c r="K115" s="118"/>
      <c r="L115" s="118"/>
      <c r="M115" s="118"/>
      <c r="N115" s="118"/>
      <c r="O115" s="118"/>
      <c r="P115" s="118"/>
      <c r="Q115" s="118"/>
      <c r="R115" s="118"/>
      <c r="S115" s="118"/>
      <c r="T115" s="116" t="str">
        <f t="shared" si="6"/>
        <v/>
      </c>
      <c r="U115" s="107" t="str">
        <f t="shared" si="7"/>
        <v/>
      </c>
    </row>
    <row r="116" spans="1:21" x14ac:dyDescent="0.25">
      <c r="A116" s="16" t="str">
        <f t="shared" si="5"/>
        <v/>
      </c>
      <c r="B116" s="113"/>
      <c r="C116" s="113"/>
      <c r="D116" s="118"/>
      <c r="E116" s="118"/>
      <c r="F116" s="118"/>
      <c r="G116" s="118"/>
      <c r="H116" s="118"/>
      <c r="I116" s="118"/>
      <c r="J116" s="118"/>
      <c r="K116" s="118"/>
      <c r="L116" s="118"/>
      <c r="M116" s="118"/>
      <c r="N116" s="118"/>
      <c r="O116" s="118"/>
      <c r="P116" s="118"/>
      <c r="Q116" s="118"/>
      <c r="R116" s="118"/>
      <c r="S116" s="118"/>
      <c r="T116" s="116" t="str">
        <f t="shared" si="6"/>
        <v/>
      </c>
      <c r="U116" s="107" t="str">
        <f t="shared" si="7"/>
        <v/>
      </c>
    </row>
    <row r="117" spans="1:21" x14ac:dyDescent="0.25">
      <c r="A117" s="16" t="str">
        <f t="shared" si="5"/>
        <v/>
      </c>
      <c r="B117" s="113"/>
      <c r="C117" s="113"/>
      <c r="D117" s="118"/>
      <c r="E117" s="118"/>
      <c r="F117" s="118"/>
      <c r="G117" s="118"/>
      <c r="H117" s="118"/>
      <c r="I117" s="118"/>
      <c r="J117" s="118"/>
      <c r="K117" s="118"/>
      <c r="L117" s="118"/>
      <c r="M117" s="118"/>
      <c r="N117" s="118"/>
      <c r="O117" s="118"/>
      <c r="P117" s="118"/>
      <c r="Q117" s="118"/>
      <c r="R117" s="118"/>
      <c r="S117" s="118"/>
      <c r="T117" s="116" t="str">
        <f t="shared" si="6"/>
        <v/>
      </c>
      <c r="U117" s="107" t="str">
        <f t="shared" si="7"/>
        <v/>
      </c>
    </row>
    <row r="118" spans="1:21" x14ac:dyDescent="0.25">
      <c r="A118" s="16" t="str">
        <f t="shared" si="5"/>
        <v/>
      </c>
      <c r="B118" s="113"/>
      <c r="C118" s="113"/>
      <c r="D118" s="118"/>
      <c r="E118" s="118"/>
      <c r="F118" s="118"/>
      <c r="G118" s="118"/>
      <c r="H118" s="118"/>
      <c r="I118" s="118"/>
      <c r="J118" s="118"/>
      <c r="K118" s="118"/>
      <c r="L118" s="118"/>
      <c r="M118" s="118"/>
      <c r="N118" s="118"/>
      <c r="O118" s="118"/>
      <c r="P118" s="118"/>
      <c r="Q118" s="118"/>
      <c r="R118" s="118"/>
      <c r="S118" s="118"/>
      <c r="T118" s="116" t="str">
        <f t="shared" si="6"/>
        <v/>
      </c>
      <c r="U118" s="107" t="str">
        <f t="shared" si="7"/>
        <v/>
      </c>
    </row>
    <row r="119" spans="1:21" x14ac:dyDescent="0.25">
      <c r="A119" s="16" t="str">
        <f t="shared" si="5"/>
        <v/>
      </c>
      <c r="B119" s="113"/>
      <c r="C119" s="113"/>
      <c r="D119" s="118"/>
      <c r="E119" s="118"/>
      <c r="F119" s="118"/>
      <c r="G119" s="118"/>
      <c r="H119" s="118"/>
      <c r="I119" s="118"/>
      <c r="J119" s="118"/>
      <c r="K119" s="118"/>
      <c r="L119" s="118"/>
      <c r="M119" s="118"/>
      <c r="N119" s="118"/>
      <c r="O119" s="118"/>
      <c r="P119" s="118"/>
      <c r="Q119" s="118"/>
      <c r="R119" s="118"/>
      <c r="S119" s="118"/>
      <c r="T119" s="116" t="str">
        <f t="shared" si="6"/>
        <v/>
      </c>
      <c r="U119" s="107" t="str">
        <f t="shared" si="7"/>
        <v/>
      </c>
    </row>
  </sheetData>
  <sheetProtection algorithmName="SHA-512" hashValue="1ztmRs0dkbxOCO9hVll+CMDxTgLvLZidQFX1rOI6cDlQ1BY4heOI/5K5gC81zbvmpEpVmZTbzwWlsG/ClpDBkA==" saltValue="0707H10LUcJNYznUsZNTpg==" spinCount="100000" sheet="1" selectLockedCells="1"/>
  <mergeCells count="1">
    <mergeCell ref="B2:U2"/>
  </mergeCells>
  <dataValidations count="2">
    <dataValidation type="list" allowBlank="1" showInputMessage="1" showErrorMessage="1" sqref="C5:C119" xr:uid="{1949C401-B93F-41E5-802F-1730E44F2F98}">
      <formula1>County</formula1>
    </dataValidation>
    <dataValidation type="list" allowBlank="1" showInputMessage="1" showErrorMessage="1" sqref="B5:B119" xr:uid="{94D53626-FBCD-4C09-9FBF-EFBD354F6C94}">
      <formula1>ClinicNPI</formula1>
    </dataValidation>
  </dataValidations>
  <pageMargins left="0.7" right="0.7" top="0.75" bottom="0.75" header="0.3" footer="0.3"/>
  <pageSetup orientation="portrait"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5">
    <tabColor rgb="FFFFFF00"/>
  </sheetPr>
  <dimension ref="A1:AK20"/>
  <sheetViews>
    <sheetView topLeftCell="A2" workbookViewId="0">
      <selection activeCell="G14" sqref="G14"/>
    </sheetView>
  </sheetViews>
  <sheetFormatPr defaultRowHeight="15" x14ac:dyDescent="0.25"/>
  <cols>
    <col min="1" max="1" width="31.140625" bestFit="1" customWidth="1"/>
    <col min="2" max="2" width="16.140625" bestFit="1" customWidth="1"/>
    <col min="3" max="3" width="17.85546875" bestFit="1" customWidth="1"/>
    <col min="4" max="5" width="12.85546875" bestFit="1" customWidth="1"/>
    <col min="6" max="6" width="5.28515625" bestFit="1" customWidth="1"/>
    <col min="14" max="14" width="11.42578125" bestFit="1" customWidth="1"/>
    <col min="35" max="35" width="12.7109375" bestFit="1" customWidth="1"/>
    <col min="36" max="36" width="10.7109375" bestFit="1" customWidth="1"/>
    <col min="37" max="37" width="10" bestFit="1" customWidth="1"/>
  </cols>
  <sheetData>
    <row r="1" spans="1:37" ht="23.25" x14ac:dyDescent="0.35">
      <c r="A1" s="109" t="s">
        <v>768</v>
      </c>
      <c r="B1" s="110"/>
      <c r="C1" s="110"/>
      <c r="D1" s="110"/>
      <c r="E1" s="110"/>
    </row>
    <row r="2" spans="1:37" ht="168" customHeight="1" x14ac:dyDescent="0.25">
      <c r="A2" s="269" t="s">
        <v>733</v>
      </c>
      <c r="B2" s="269"/>
      <c r="C2" s="269"/>
      <c r="D2" s="269"/>
      <c r="E2" s="269"/>
      <c r="F2" s="269"/>
    </row>
    <row r="3" spans="1:37" ht="15.75" thickBot="1" x14ac:dyDescent="0.3">
      <c r="A3" s="111"/>
      <c r="B3" s="110"/>
      <c r="C3" s="110"/>
      <c r="D3" s="110"/>
      <c r="E3" s="110"/>
    </row>
    <row r="4" spans="1:37" ht="15.75" thickBot="1" x14ac:dyDescent="0.3">
      <c r="A4" s="117" t="s">
        <v>128</v>
      </c>
      <c r="B4" s="120">
        <v>50</v>
      </c>
      <c r="C4" s="110"/>
      <c r="D4" s="110"/>
      <c r="E4" s="110"/>
    </row>
    <row r="5" spans="1:37" x14ac:dyDescent="0.25">
      <c r="A5" s="111"/>
      <c r="B5" s="110"/>
      <c r="C5" s="110"/>
      <c r="D5" s="110"/>
      <c r="E5" s="110"/>
    </row>
    <row r="6" spans="1:37" ht="15.75" thickBot="1" x14ac:dyDescent="0.3">
      <c r="A6" s="111"/>
      <c r="B6" s="249" t="s">
        <v>143</v>
      </c>
      <c r="C6" s="250"/>
      <c r="D6" s="250"/>
      <c r="E6" s="250"/>
      <c r="F6" s="250"/>
      <c r="G6" s="250"/>
      <c r="H6" s="250"/>
      <c r="I6" s="250"/>
      <c r="J6" s="250"/>
      <c r="K6" s="250"/>
      <c r="L6" s="250"/>
      <c r="M6" s="250"/>
      <c r="N6" s="250"/>
      <c r="O6" s="250"/>
      <c r="P6" s="250"/>
      <c r="Q6" s="250"/>
      <c r="R6" s="250"/>
      <c r="S6" s="250"/>
      <c r="T6" s="250"/>
      <c r="U6" s="250"/>
      <c r="V6" s="250"/>
      <c r="W6" s="250"/>
      <c r="X6" s="250"/>
      <c r="Y6" s="250"/>
      <c r="Z6" s="250"/>
      <c r="AA6" s="250"/>
      <c r="AB6" s="250"/>
      <c r="AC6" s="250"/>
      <c r="AD6" s="250"/>
      <c r="AE6" s="250"/>
      <c r="AF6" s="250"/>
      <c r="AG6" s="250"/>
      <c r="AH6" s="250"/>
      <c r="AI6" s="250"/>
      <c r="AJ6" s="250"/>
      <c r="AK6" s="250"/>
    </row>
    <row r="7" spans="1:37" x14ac:dyDescent="0.25">
      <c r="A7" s="125" t="s">
        <v>693</v>
      </c>
      <c r="B7" s="126" t="s">
        <v>148</v>
      </c>
      <c r="C7" s="126" t="s">
        <v>150</v>
      </c>
      <c r="D7" s="126" t="s">
        <v>151</v>
      </c>
      <c r="E7" s="126" t="s">
        <v>152</v>
      </c>
      <c r="F7" s="126" t="s">
        <v>154</v>
      </c>
      <c r="G7" s="126" t="s">
        <v>156</v>
      </c>
      <c r="H7" s="126" t="s">
        <v>157</v>
      </c>
      <c r="I7" s="126" t="s">
        <v>159</v>
      </c>
      <c r="J7" s="126" t="s">
        <v>746</v>
      </c>
      <c r="K7" s="126" t="s">
        <v>160</v>
      </c>
      <c r="L7" s="126" t="s">
        <v>744</v>
      </c>
      <c r="M7" s="126" t="s">
        <v>161</v>
      </c>
      <c r="N7" s="126" t="s">
        <v>162</v>
      </c>
      <c r="O7" s="126" t="s">
        <v>164</v>
      </c>
      <c r="P7" s="126" t="s">
        <v>165</v>
      </c>
      <c r="Q7" s="126" t="s">
        <v>166</v>
      </c>
      <c r="R7" s="126" t="s">
        <v>167</v>
      </c>
      <c r="S7" s="126" t="s">
        <v>168</v>
      </c>
      <c r="T7" s="126" t="s">
        <v>169</v>
      </c>
      <c r="U7" s="126" t="s">
        <v>747</v>
      </c>
      <c r="V7" s="126" t="s">
        <v>79</v>
      </c>
      <c r="W7" s="126" t="s">
        <v>748</v>
      </c>
      <c r="X7" s="126" t="s">
        <v>745</v>
      </c>
      <c r="Y7" s="126" t="s">
        <v>749</v>
      </c>
      <c r="Z7" s="126" t="s">
        <v>173</v>
      </c>
      <c r="AA7" s="126" t="s">
        <v>750</v>
      </c>
      <c r="AB7" s="126" t="s">
        <v>174</v>
      </c>
      <c r="AC7" s="126" t="s">
        <v>175</v>
      </c>
      <c r="AD7" s="126" t="s">
        <v>176</v>
      </c>
      <c r="AE7" s="126" t="s">
        <v>178</v>
      </c>
      <c r="AF7" s="124" t="s">
        <v>146</v>
      </c>
      <c r="AG7" s="124" t="s">
        <v>155</v>
      </c>
      <c r="AH7" s="124" t="s">
        <v>780</v>
      </c>
      <c r="AI7" s="124" t="s">
        <v>171</v>
      </c>
      <c r="AJ7" s="124" t="s">
        <v>172</v>
      </c>
      <c r="AK7" s="124" t="s">
        <v>177</v>
      </c>
    </row>
    <row r="8" spans="1:37" x14ac:dyDescent="0.25">
      <c r="A8" s="60" t="s">
        <v>743</v>
      </c>
      <c r="B8" s="163"/>
      <c r="C8" s="163"/>
      <c r="D8" s="163"/>
      <c r="E8" s="163"/>
      <c r="F8" s="163"/>
      <c r="G8" s="163"/>
      <c r="H8" s="163"/>
      <c r="I8" s="163"/>
      <c r="J8" s="163"/>
      <c r="K8" s="163"/>
      <c r="L8" s="163"/>
      <c r="M8" s="163"/>
      <c r="N8" s="163"/>
      <c r="O8" s="163"/>
      <c r="P8" s="163"/>
      <c r="Q8" s="163"/>
      <c r="R8" s="163"/>
      <c r="S8" s="163"/>
      <c r="T8" s="163"/>
      <c r="U8" s="163"/>
      <c r="V8" s="164"/>
      <c r="W8" s="163"/>
      <c r="X8" s="163"/>
      <c r="Y8" s="163"/>
      <c r="Z8" s="163"/>
      <c r="AA8" s="163"/>
      <c r="AB8" s="163"/>
      <c r="AC8" s="163"/>
      <c r="AD8" s="163"/>
      <c r="AE8" s="163"/>
      <c r="AF8" s="163"/>
      <c r="AG8" s="163"/>
      <c r="AH8" s="163"/>
      <c r="AI8" s="163"/>
      <c r="AJ8" s="163"/>
      <c r="AK8" s="163"/>
    </row>
    <row r="9" spans="1:37" x14ac:dyDescent="0.25">
      <c r="A9" s="60" t="s">
        <v>740</v>
      </c>
      <c r="B9" s="163"/>
      <c r="C9" s="163"/>
      <c r="D9" s="163"/>
      <c r="E9" s="163"/>
      <c r="F9" s="163"/>
      <c r="G9" s="163"/>
      <c r="H9" s="163"/>
      <c r="I9" s="163"/>
      <c r="J9" s="163"/>
      <c r="K9" s="163"/>
      <c r="L9" s="163"/>
      <c r="M9" s="163"/>
      <c r="N9" s="163"/>
      <c r="O9" s="163"/>
      <c r="P9" s="163"/>
      <c r="Q9" s="163"/>
      <c r="R9" s="163"/>
      <c r="S9" s="163"/>
      <c r="T9" s="163"/>
      <c r="U9" s="163"/>
      <c r="V9" s="163"/>
      <c r="W9" s="163"/>
      <c r="X9" s="163"/>
      <c r="Y9" s="163"/>
      <c r="Z9" s="163"/>
      <c r="AA9" s="163"/>
      <c r="AB9" s="163"/>
      <c r="AC9" s="163"/>
      <c r="AD9" s="163"/>
      <c r="AE9" s="163"/>
      <c r="AF9" s="163"/>
      <c r="AG9" s="163"/>
      <c r="AH9" s="163"/>
      <c r="AI9" s="163"/>
      <c r="AJ9" s="163"/>
      <c r="AK9" s="163"/>
    </row>
    <row r="10" spans="1:37" x14ac:dyDescent="0.25">
      <c r="A10" s="60" t="s">
        <v>741</v>
      </c>
      <c r="B10" s="163"/>
      <c r="C10" s="163"/>
      <c r="D10" s="163"/>
      <c r="E10" s="163"/>
      <c r="F10" s="163"/>
      <c r="G10" s="163"/>
      <c r="H10" s="163"/>
      <c r="I10" s="163"/>
      <c r="J10" s="163"/>
      <c r="K10" s="163"/>
      <c r="L10" s="163"/>
      <c r="M10" s="163"/>
      <c r="N10" s="163"/>
      <c r="O10" s="163"/>
      <c r="P10" s="163"/>
      <c r="Q10" s="163"/>
      <c r="R10" s="163"/>
      <c r="S10" s="163"/>
      <c r="T10" s="163"/>
      <c r="U10" s="163"/>
      <c r="V10" s="163"/>
      <c r="W10" s="163"/>
      <c r="X10" s="163"/>
      <c r="Y10" s="163"/>
      <c r="Z10" s="163"/>
      <c r="AA10" s="163"/>
      <c r="AB10" s="163"/>
      <c r="AC10" s="163"/>
      <c r="AD10" s="163"/>
      <c r="AE10" s="163"/>
      <c r="AF10" s="163"/>
      <c r="AG10" s="163"/>
      <c r="AH10" s="163"/>
      <c r="AI10" s="163"/>
      <c r="AJ10" s="163"/>
      <c r="AK10" s="163"/>
    </row>
    <row r="11" spans="1:37" ht="30" x14ac:dyDescent="0.25">
      <c r="A11" s="51" t="s">
        <v>769</v>
      </c>
      <c r="B11" s="163"/>
      <c r="C11" s="163"/>
      <c r="D11" s="163"/>
      <c r="E11" s="163"/>
      <c r="F11" s="163"/>
      <c r="G11" s="163"/>
      <c r="H11" s="163"/>
      <c r="I11" s="163"/>
      <c r="J11" s="163"/>
      <c r="K11" s="163"/>
      <c r="L11" s="163"/>
      <c r="M11" s="163"/>
      <c r="N11" s="163"/>
      <c r="O11" s="163"/>
      <c r="P11" s="163"/>
      <c r="Q11" s="163"/>
      <c r="R11" s="163"/>
      <c r="S11" s="163"/>
      <c r="T11" s="163"/>
      <c r="U11" s="163"/>
      <c r="V11" s="163"/>
      <c r="W11" s="163"/>
      <c r="X11" s="163"/>
      <c r="Y11" s="163"/>
      <c r="Z11" s="163"/>
      <c r="AA11" s="163"/>
      <c r="AB11" s="163"/>
      <c r="AC11" s="163"/>
      <c r="AD11" s="163"/>
      <c r="AE11" s="163"/>
      <c r="AF11" s="163"/>
      <c r="AG11" s="163"/>
      <c r="AH11" s="163"/>
      <c r="AI11" s="163"/>
      <c r="AJ11" s="163"/>
      <c r="AK11" s="163"/>
    </row>
    <row r="12" spans="1:37" x14ac:dyDescent="0.25">
      <c r="A12" s="60" t="s">
        <v>742</v>
      </c>
      <c r="B12" s="163"/>
      <c r="C12" s="163"/>
      <c r="D12" s="163"/>
      <c r="E12" s="163"/>
      <c r="F12" s="163"/>
      <c r="G12" s="163"/>
      <c r="H12" s="163"/>
      <c r="I12" s="163"/>
      <c r="J12" s="163"/>
      <c r="K12" s="163"/>
      <c r="L12" s="163"/>
      <c r="M12" s="163"/>
      <c r="N12" s="163"/>
      <c r="O12" s="163"/>
      <c r="P12" s="163"/>
      <c r="Q12" s="163"/>
      <c r="R12" s="163"/>
      <c r="S12" s="163"/>
      <c r="T12" s="163"/>
      <c r="U12" s="163"/>
      <c r="V12" s="163"/>
      <c r="W12" s="163"/>
      <c r="X12" s="163"/>
      <c r="Y12" s="163"/>
      <c r="Z12" s="163"/>
      <c r="AA12" s="163"/>
      <c r="AB12" s="163"/>
      <c r="AC12" s="163"/>
      <c r="AD12" s="163"/>
      <c r="AE12" s="163"/>
      <c r="AF12" s="163"/>
      <c r="AG12" s="163"/>
      <c r="AH12" s="163"/>
      <c r="AI12" s="163"/>
      <c r="AJ12" s="163"/>
      <c r="AK12" s="163"/>
    </row>
    <row r="13" spans="1:37" x14ac:dyDescent="0.25">
      <c r="A13" s="127" t="s">
        <v>752</v>
      </c>
      <c r="B13" s="163"/>
      <c r="C13" s="163"/>
      <c r="D13" s="163"/>
      <c r="E13" s="163"/>
      <c r="F13" s="163"/>
      <c r="G13" s="163"/>
      <c r="H13" s="163"/>
      <c r="I13" s="163"/>
      <c r="J13" s="163"/>
      <c r="K13" s="163"/>
      <c r="L13" s="163"/>
      <c r="M13" s="163"/>
      <c r="N13" s="163"/>
      <c r="O13" s="163"/>
      <c r="P13" s="163"/>
      <c r="Q13" s="163"/>
      <c r="R13" s="163"/>
      <c r="S13" s="163"/>
      <c r="T13" s="163"/>
      <c r="U13" s="163"/>
      <c r="V13" s="163"/>
      <c r="W13" s="163"/>
      <c r="X13" s="163"/>
      <c r="Y13" s="163"/>
      <c r="Z13" s="163"/>
      <c r="AA13" s="163"/>
      <c r="AB13" s="163"/>
      <c r="AC13" s="163"/>
      <c r="AD13" s="163"/>
      <c r="AE13" s="163"/>
      <c r="AF13" s="163"/>
      <c r="AG13" s="163"/>
      <c r="AH13" s="163"/>
      <c r="AI13" s="163"/>
      <c r="AJ13" s="163"/>
      <c r="AK13" s="163"/>
    </row>
    <row r="14" spans="1:37" x14ac:dyDescent="0.25">
      <c r="A14" s="127" t="s">
        <v>753</v>
      </c>
      <c r="B14" s="163"/>
      <c r="C14" s="163"/>
      <c r="D14" s="163"/>
      <c r="E14" s="163"/>
      <c r="F14" s="163"/>
      <c r="G14" s="163"/>
      <c r="H14" s="163"/>
      <c r="I14" s="163"/>
      <c r="J14" s="163"/>
      <c r="K14" s="163"/>
      <c r="L14" s="163"/>
      <c r="M14" s="163"/>
      <c r="N14" s="163"/>
      <c r="O14" s="163"/>
      <c r="P14" s="163"/>
      <c r="Q14" s="163"/>
      <c r="R14" s="163"/>
      <c r="S14" s="163"/>
      <c r="T14" s="163"/>
      <c r="U14" s="163"/>
      <c r="V14" s="163"/>
      <c r="W14" s="163"/>
      <c r="X14" s="163"/>
      <c r="Y14" s="163"/>
      <c r="Z14" s="163"/>
      <c r="AA14" s="163"/>
      <c r="AB14" s="163"/>
      <c r="AC14" s="163"/>
      <c r="AD14" s="163"/>
      <c r="AE14" s="163"/>
      <c r="AF14" s="163"/>
      <c r="AG14" s="163"/>
      <c r="AH14" s="163"/>
      <c r="AI14" s="163"/>
      <c r="AJ14" s="163"/>
      <c r="AK14" s="163"/>
    </row>
    <row r="15" spans="1:37" x14ac:dyDescent="0.25">
      <c r="A15" s="127" t="s">
        <v>754</v>
      </c>
      <c r="B15" s="163"/>
      <c r="C15" s="163"/>
      <c r="D15" s="163"/>
      <c r="E15" s="163"/>
      <c r="F15" s="163"/>
      <c r="G15" s="163"/>
      <c r="H15" s="163"/>
      <c r="I15" s="163"/>
      <c r="J15" s="163"/>
      <c r="K15" s="163"/>
      <c r="L15" s="163"/>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3"/>
    </row>
    <row r="16" spans="1:37" x14ac:dyDescent="0.25">
      <c r="A16" s="127" t="s">
        <v>756</v>
      </c>
      <c r="B16" s="163"/>
      <c r="C16" s="163"/>
      <c r="D16" s="163"/>
      <c r="E16" s="163"/>
      <c r="F16" s="163"/>
      <c r="G16" s="163"/>
      <c r="H16" s="163"/>
      <c r="I16" s="163"/>
      <c r="J16" s="163"/>
      <c r="K16" s="163"/>
      <c r="L16" s="163"/>
      <c r="M16" s="163"/>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3"/>
    </row>
    <row r="17" spans="1:37" x14ac:dyDescent="0.25">
      <c r="A17" s="127" t="s">
        <v>755</v>
      </c>
      <c r="B17" s="163"/>
      <c r="C17" s="163"/>
      <c r="D17" s="163"/>
      <c r="E17" s="163"/>
      <c r="F17" s="163"/>
      <c r="G17" s="163"/>
      <c r="H17" s="163"/>
      <c r="I17" s="163"/>
      <c r="J17" s="163"/>
      <c r="K17" s="163"/>
      <c r="L17" s="163"/>
      <c r="M17" s="163"/>
      <c r="N17" s="163"/>
      <c r="O17" s="163"/>
      <c r="P17" s="163"/>
      <c r="Q17" s="163"/>
      <c r="R17" s="163"/>
      <c r="S17" s="163"/>
      <c r="T17" s="163"/>
      <c r="U17" s="163"/>
      <c r="V17" s="163"/>
      <c r="W17" s="163"/>
      <c r="X17" s="163"/>
      <c r="Y17" s="163"/>
      <c r="Z17" s="163"/>
      <c r="AA17" s="163"/>
      <c r="AB17" s="163"/>
      <c r="AC17" s="163"/>
      <c r="AD17" s="163"/>
      <c r="AE17" s="163"/>
      <c r="AF17" s="163"/>
      <c r="AG17" s="163"/>
      <c r="AH17" s="163"/>
      <c r="AI17" s="163"/>
      <c r="AJ17" s="163"/>
      <c r="AK17" s="163"/>
    </row>
    <row r="18" spans="1:37" x14ac:dyDescent="0.25">
      <c r="A18" s="60" t="s">
        <v>757</v>
      </c>
      <c r="B18" s="163"/>
      <c r="C18" s="163"/>
      <c r="D18" s="163"/>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row>
    <row r="19" spans="1:37" x14ac:dyDescent="0.25">
      <c r="A19" s="60" t="s">
        <v>758</v>
      </c>
      <c r="B19" s="163"/>
      <c r="C19" s="163"/>
      <c r="D19" s="163"/>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row>
    <row r="20" spans="1:37" x14ac:dyDescent="0.25">
      <c r="A20" s="126" t="s">
        <v>761</v>
      </c>
      <c r="B20" s="128">
        <f t="shared" ref="B20:AC20" si="0">SUM(B8:B19)</f>
        <v>0</v>
      </c>
      <c r="C20" s="128">
        <f t="shared" si="0"/>
        <v>0</v>
      </c>
      <c r="D20" s="128">
        <f t="shared" si="0"/>
        <v>0</v>
      </c>
      <c r="E20" s="128">
        <f t="shared" si="0"/>
        <v>0</v>
      </c>
      <c r="F20" s="128">
        <f t="shared" si="0"/>
        <v>0</v>
      </c>
      <c r="G20" s="128">
        <f t="shared" si="0"/>
        <v>0</v>
      </c>
      <c r="H20" s="128">
        <f t="shared" si="0"/>
        <v>0</v>
      </c>
      <c r="I20" s="128">
        <f t="shared" si="0"/>
        <v>0</v>
      </c>
      <c r="J20" s="128">
        <f t="shared" si="0"/>
        <v>0</v>
      </c>
      <c r="K20" s="128">
        <f t="shared" si="0"/>
        <v>0</v>
      </c>
      <c r="L20" s="128">
        <f t="shared" si="0"/>
        <v>0</v>
      </c>
      <c r="M20" s="128">
        <f t="shared" si="0"/>
        <v>0</v>
      </c>
      <c r="N20" s="128">
        <f t="shared" si="0"/>
        <v>0</v>
      </c>
      <c r="O20" s="128">
        <f t="shared" si="0"/>
        <v>0</v>
      </c>
      <c r="P20" s="128"/>
      <c r="Q20" s="128">
        <f t="shared" si="0"/>
        <v>0</v>
      </c>
      <c r="R20" s="128">
        <f t="shared" si="0"/>
        <v>0</v>
      </c>
      <c r="S20" s="128">
        <f t="shared" si="0"/>
        <v>0</v>
      </c>
      <c r="T20" s="128">
        <f t="shared" si="0"/>
        <v>0</v>
      </c>
      <c r="U20" s="128">
        <f t="shared" si="0"/>
        <v>0</v>
      </c>
      <c r="V20" s="128">
        <f t="shared" si="0"/>
        <v>0</v>
      </c>
      <c r="W20" s="128">
        <f t="shared" si="0"/>
        <v>0</v>
      </c>
      <c r="X20" s="128">
        <f t="shared" si="0"/>
        <v>0</v>
      </c>
      <c r="Y20" s="128">
        <f t="shared" si="0"/>
        <v>0</v>
      </c>
      <c r="Z20" s="128">
        <f t="shared" si="0"/>
        <v>0</v>
      </c>
      <c r="AA20" s="128">
        <f t="shared" si="0"/>
        <v>0</v>
      </c>
      <c r="AB20" s="128">
        <f t="shared" si="0"/>
        <v>0</v>
      </c>
      <c r="AC20" s="128">
        <f t="shared" si="0"/>
        <v>0</v>
      </c>
      <c r="AD20" s="128">
        <f>SUM(AD8:AD19)</f>
        <v>0</v>
      </c>
      <c r="AE20" s="128">
        <f>SUM(AE8:AE19)</f>
        <v>0</v>
      </c>
      <c r="AF20" s="128">
        <f t="shared" ref="AF20:AK20" si="1">SUM(AF8:AF19)</f>
        <v>0</v>
      </c>
      <c r="AG20" s="128">
        <f t="shared" si="1"/>
        <v>0</v>
      </c>
      <c r="AH20" s="128">
        <f t="shared" si="1"/>
        <v>0</v>
      </c>
      <c r="AI20" s="128">
        <f t="shared" si="1"/>
        <v>0</v>
      </c>
      <c r="AJ20" s="128">
        <f t="shared" si="1"/>
        <v>0</v>
      </c>
      <c r="AK20" s="128">
        <f t="shared" si="1"/>
        <v>0</v>
      </c>
    </row>
  </sheetData>
  <sheetProtection algorithmName="SHA-512" hashValue="mzZaP8YC7TrYQdXO/nPqZovwKwRXrXHJLGu5wK4okvhE+hHLK42fCtPs/CyQJySdm4qhFufPNlh4+daE6+vKHQ==" saltValue="d+wktLpSaJCuTbDcT/k31g==" spinCount="100000" sheet="1" selectLockedCells="1"/>
  <mergeCells count="2">
    <mergeCell ref="A2:F2"/>
    <mergeCell ref="B6:AK6"/>
  </mergeCells>
  <phoneticPr fontId="42" type="noConversion"/>
  <conditionalFormatting sqref="B20:AD20">
    <cfRule type="cellIs" dxfId="6" priority="3" operator="equal">
      <formula>1</formula>
    </cfRule>
    <cfRule type="cellIs" dxfId="5" priority="4" operator="between">
      <formula>0.01</formula>
      <formula>1</formula>
    </cfRule>
  </conditionalFormatting>
  <conditionalFormatting sqref="AE20:AK20">
    <cfRule type="cellIs" dxfId="4" priority="1" operator="equal">
      <formula>1</formula>
    </cfRule>
    <cfRule type="cellIs" dxfId="3" priority="2" operator="between">
      <formula>0.01</formula>
      <formula>1</formula>
    </cfRule>
  </conditionalFormatting>
  <dataValidations count="1">
    <dataValidation type="decimal" allowBlank="1" showInputMessage="1" showErrorMessage="1" sqref="B4" xr:uid="{00000000-0002-0000-0A00-000000000000}">
      <formula1>0</formula1>
      <formula2>50</formula2>
    </dataValidation>
  </dataValidations>
  <pageMargins left="0.7" right="0.7" top="0.75" bottom="0.75" header="0.3" footer="0.3"/>
  <pageSetup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00B0F0"/>
  </sheetPr>
  <dimension ref="A1:AR187"/>
  <sheetViews>
    <sheetView tabSelected="1" workbookViewId="0">
      <selection activeCell="A4" sqref="A4"/>
    </sheetView>
  </sheetViews>
  <sheetFormatPr defaultRowHeight="15" x14ac:dyDescent="0.25"/>
  <cols>
    <col min="1" max="1" width="24.5703125" customWidth="1"/>
    <col min="2" max="2" width="19.28515625" customWidth="1"/>
    <col min="3" max="16" width="15.5703125" customWidth="1"/>
    <col min="17" max="17" width="15.42578125" bestFit="1" customWidth="1"/>
    <col min="18" max="21" width="15.5703125" customWidth="1"/>
    <col min="22" max="22" width="14.5703125" bestFit="1" customWidth="1"/>
    <col min="23" max="23" width="14.5703125" hidden="1" customWidth="1"/>
    <col min="24" max="42" width="15.5703125" customWidth="1"/>
    <col min="43" max="43" width="14.5703125" bestFit="1" customWidth="1"/>
    <col min="44" max="44" width="15.5703125" customWidth="1"/>
  </cols>
  <sheetData>
    <row r="1" spans="1:44" ht="23.25" x14ac:dyDescent="0.35">
      <c r="A1" s="109" t="s">
        <v>767</v>
      </c>
    </row>
    <row r="2" spans="1:44" x14ac:dyDescent="0.25">
      <c r="A2" s="16" t="s">
        <v>759</v>
      </c>
    </row>
    <row r="3" spans="1:44" x14ac:dyDescent="0.25">
      <c r="A3" s="101" t="s">
        <v>708</v>
      </c>
    </row>
    <row r="4" spans="1:44" ht="15.75" thickBot="1" x14ac:dyDescent="0.3">
      <c r="A4" s="106" t="s">
        <v>769</v>
      </c>
    </row>
    <row r="5" spans="1:44" ht="15.75" thickBot="1" x14ac:dyDescent="0.3">
      <c r="A5" s="1"/>
      <c r="B5" s="270" t="s">
        <v>117</v>
      </c>
      <c r="C5" s="271"/>
      <c r="D5" s="271"/>
      <c r="E5" s="271"/>
      <c r="F5" s="271"/>
      <c r="G5" s="271"/>
      <c r="H5" s="271"/>
      <c r="I5" s="271"/>
      <c r="J5" s="271"/>
      <c r="K5" s="271"/>
      <c r="L5" s="271"/>
      <c r="M5" s="271"/>
      <c r="N5" s="271"/>
      <c r="O5" s="271"/>
      <c r="P5" s="271"/>
      <c r="Q5" s="271"/>
      <c r="R5" s="271"/>
      <c r="S5" s="271"/>
      <c r="T5" s="271"/>
      <c r="U5" s="271"/>
      <c r="V5" s="272"/>
      <c r="W5" s="199"/>
      <c r="Y5" s="273" t="s">
        <v>118</v>
      </c>
      <c r="Z5" s="274"/>
      <c r="AA5" s="274"/>
      <c r="AB5" s="274"/>
      <c r="AC5" s="274"/>
      <c r="AD5" s="274"/>
      <c r="AE5" s="274"/>
      <c r="AF5" s="274"/>
      <c r="AG5" s="274"/>
      <c r="AH5" s="274"/>
      <c r="AI5" s="274"/>
      <c r="AJ5" s="274"/>
      <c r="AK5" s="274"/>
      <c r="AL5" s="274"/>
      <c r="AM5" s="274"/>
      <c r="AN5" s="274"/>
      <c r="AO5" s="274"/>
      <c r="AP5" s="274"/>
      <c r="AQ5" s="275"/>
    </row>
    <row r="6" spans="1:44" ht="105.75" thickBot="1" x14ac:dyDescent="0.3">
      <c r="A6" s="1" t="s">
        <v>710</v>
      </c>
      <c r="B6" s="70" t="s">
        <v>803</v>
      </c>
      <c r="C6" s="71" t="s">
        <v>801</v>
      </c>
      <c r="D6" s="71" t="s">
        <v>791</v>
      </c>
      <c r="E6" s="71" t="s">
        <v>792</v>
      </c>
      <c r="F6" s="71" t="s">
        <v>793</v>
      </c>
      <c r="G6" s="71" t="s">
        <v>794</v>
      </c>
      <c r="H6" s="71" t="s">
        <v>795</v>
      </c>
      <c r="I6" s="71" t="s">
        <v>818</v>
      </c>
      <c r="J6" s="71" t="s">
        <v>804</v>
      </c>
      <c r="K6" s="71" t="s">
        <v>802</v>
      </c>
      <c r="L6" s="71" t="s">
        <v>796</v>
      </c>
      <c r="M6" s="71" t="s">
        <v>797</v>
      </c>
      <c r="N6" s="71" t="s">
        <v>798</v>
      </c>
      <c r="O6" s="198" t="s">
        <v>799</v>
      </c>
      <c r="P6" s="198" t="s">
        <v>800</v>
      </c>
      <c r="Q6" s="198" t="s">
        <v>817</v>
      </c>
      <c r="R6" s="201" t="s">
        <v>805</v>
      </c>
      <c r="S6" s="201" t="s">
        <v>806</v>
      </c>
      <c r="T6" s="201" t="s">
        <v>807</v>
      </c>
      <c r="U6" s="201" t="s">
        <v>808</v>
      </c>
      <c r="V6" s="72" t="s">
        <v>132</v>
      </c>
      <c r="W6" s="200" t="s">
        <v>811</v>
      </c>
      <c r="Y6" s="70" t="s">
        <v>803</v>
      </c>
      <c r="Z6" s="71" t="s">
        <v>801</v>
      </c>
      <c r="AA6" s="71" t="s">
        <v>791</v>
      </c>
      <c r="AB6" s="71" t="s">
        <v>792</v>
      </c>
      <c r="AC6" s="71" t="s">
        <v>793</v>
      </c>
      <c r="AD6" s="71" t="s">
        <v>794</v>
      </c>
      <c r="AE6" s="71" t="s">
        <v>795</v>
      </c>
      <c r="AF6" s="71" t="s">
        <v>804</v>
      </c>
      <c r="AG6" s="71" t="s">
        <v>802</v>
      </c>
      <c r="AH6" s="71" t="s">
        <v>796</v>
      </c>
      <c r="AI6" s="71" t="s">
        <v>797</v>
      </c>
      <c r="AJ6" s="71" t="s">
        <v>798</v>
      </c>
      <c r="AK6" s="198" t="s">
        <v>799</v>
      </c>
      <c r="AL6" s="198" t="s">
        <v>800</v>
      </c>
      <c r="AM6" s="201" t="s">
        <v>805</v>
      </c>
      <c r="AN6" s="201" t="s">
        <v>806</v>
      </c>
      <c r="AO6" s="201" t="s">
        <v>807</v>
      </c>
      <c r="AP6" s="201" t="s">
        <v>808</v>
      </c>
      <c r="AQ6" s="72" t="s">
        <v>132</v>
      </c>
      <c r="AR6" s="200" t="s">
        <v>811</v>
      </c>
    </row>
    <row r="7" spans="1:44" x14ac:dyDescent="0.25">
      <c r="A7" t="str">
        <f>IF('ECM Location'!D5="", "",'ECM Location'!D5)</f>
        <v/>
      </c>
      <c r="B7" s="61">
        <f>SUM(Assumptions!B105:AK105)</f>
        <v>0</v>
      </c>
      <c r="C7" s="61">
        <f>SUM(Assumptions!AL105:BU105)</f>
        <v>0</v>
      </c>
      <c r="D7" s="61">
        <f>SUM(Assumptions!BV105:DE105)</f>
        <v>0</v>
      </c>
      <c r="E7" s="61">
        <f>SUM(Assumptions!DF105:EO105)</f>
        <v>0</v>
      </c>
      <c r="F7" s="61">
        <f>SUM(Assumptions!EP105:FY105)</f>
        <v>0</v>
      </c>
      <c r="G7" s="61">
        <f>SUM(Assumptions!FZ105:HI105)</f>
        <v>0</v>
      </c>
      <c r="H7" s="61">
        <f>SUM(Assumptions!HJ105:IS105)</f>
        <v>0</v>
      </c>
      <c r="I7" s="61">
        <f>SUM(Assumptions!TV105:VE105)</f>
        <v>0</v>
      </c>
      <c r="J7" s="61">
        <f>SUM(Assumptions!IT105:KC105)</f>
        <v>0</v>
      </c>
      <c r="K7" s="61">
        <f>SUM(Assumptions!KD105:LM105)</f>
        <v>0</v>
      </c>
      <c r="L7" s="61">
        <f>SUM(Assumptions!LN105:MW105)</f>
        <v>0</v>
      </c>
      <c r="M7" s="61">
        <f>SUM(Assumptions!MX105:OG105)</f>
        <v>0</v>
      </c>
      <c r="N7" s="61">
        <f>SUM(Assumptions!OH105:PQ105)</f>
        <v>0</v>
      </c>
      <c r="O7" s="61">
        <f>SUM(Assumptions!PR105:RA105)</f>
        <v>0</v>
      </c>
      <c r="P7" s="61">
        <f>SUM(Assumptions!RB105:SK105)</f>
        <v>0</v>
      </c>
      <c r="Q7" s="61">
        <f>SUM(Assumptions!SL105:TU105)</f>
        <v>0</v>
      </c>
      <c r="R7" s="61">
        <f>SUM(B7:H7)*Assumptions!AM143</f>
        <v>0</v>
      </c>
      <c r="S7" s="61">
        <f>SUM(B7:H7)*Assumptions!BY143</f>
        <v>0</v>
      </c>
      <c r="T7" s="61">
        <f>SUM(J7:P7)*Assumptions!AM143</f>
        <v>0</v>
      </c>
      <c r="U7" s="61">
        <f>SUM(J7:P7)*Assumptions!BY143</f>
        <v>0</v>
      </c>
      <c r="V7" s="61">
        <f>SUM(B7:Q7)</f>
        <v>0</v>
      </c>
      <c r="W7" s="61">
        <f>SUM(C7:R7)</f>
        <v>0</v>
      </c>
      <c r="Y7" s="61">
        <f>B7*Assumptions!$B$19</f>
        <v>0</v>
      </c>
      <c r="Z7" s="61">
        <f>C7*Assumptions!$B$19</f>
        <v>0</v>
      </c>
      <c r="AA7" s="61">
        <f>D7*Assumptions!$B$19</f>
        <v>0</v>
      </c>
      <c r="AB7" s="61">
        <f>E7*Assumptions!$B$19</f>
        <v>0</v>
      </c>
      <c r="AC7" s="61">
        <f>F7*Assumptions!$B$19</f>
        <v>0</v>
      </c>
      <c r="AD7" s="61">
        <f>G7*Assumptions!$B$19</f>
        <v>0</v>
      </c>
      <c r="AE7" s="61">
        <f>H7*Assumptions!$B$19</f>
        <v>0</v>
      </c>
      <c r="AF7" s="61">
        <f>J7*Assumptions!$B$19</f>
        <v>0</v>
      </c>
      <c r="AG7" s="61">
        <f>K7*Assumptions!$B$19</f>
        <v>0</v>
      </c>
      <c r="AH7" s="61">
        <f>L7*Assumptions!$B$19</f>
        <v>0</v>
      </c>
      <c r="AI7" s="61">
        <f>M7*Assumptions!$B$19</f>
        <v>0</v>
      </c>
      <c r="AJ7" s="61">
        <f>N7*Assumptions!$B$19</f>
        <v>0</v>
      </c>
      <c r="AK7" s="61">
        <f>O7*Assumptions!$B$19</f>
        <v>0</v>
      </c>
      <c r="AL7" s="61">
        <f>P7*Assumptions!$B$19</f>
        <v>0</v>
      </c>
      <c r="AM7" s="61">
        <f>R7*Assumptions!$B$19</f>
        <v>0</v>
      </c>
      <c r="AN7" s="61">
        <f>S7*Assumptions!$B$19</f>
        <v>0</v>
      </c>
      <c r="AO7" s="61">
        <f>T7*Assumptions!$B$19</f>
        <v>0</v>
      </c>
      <c r="AP7" s="61">
        <f>U7*Assumptions!$B$19</f>
        <v>0</v>
      </c>
      <c r="AQ7" s="61">
        <f>SUM(Y7:AL7)</f>
        <v>0</v>
      </c>
      <c r="AR7" s="61">
        <f>SUM(Y7:AP7)</f>
        <v>0</v>
      </c>
    </row>
    <row r="8" spans="1:44" x14ac:dyDescent="0.25">
      <c r="A8" t="str">
        <f>IF('ECM Location'!D6="", "",'ECM Location'!D6)</f>
        <v/>
      </c>
      <c r="B8" s="61">
        <f>SUM(Assumptions!B106:AK106)</f>
        <v>0</v>
      </c>
      <c r="C8" s="61">
        <f>SUM(Assumptions!AL106:BU106)</f>
        <v>0</v>
      </c>
      <c r="D8" s="61">
        <f>SUM(Assumptions!BV106:DE106)</f>
        <v>0</v>
      </c>
      <c r="E8" s="61">
        <f>SUM(Assumptions!DF106:EO106)</f>
        <v>0</v>
      </c>
      <c r="F8" s="61">
        <f>SUM(Assumptions!EP106:FY106)</f>
        <v>0</v>
      </c>
      <c r="G8" s="61">
        <f>SUM(Assumptions!FZ106:HI106)</f>
        <v>0</v>
      </c>
      <c r="H8" s="61">
        <f>SUM(Assumptions!HJ106:IS106)</f>
        <v>0</v>
      </c>
      <c r="I8" s="61">
        <f>SUM(Assumptions!TV106:VE106)</f>
        <v>0</v>
      </c>
      <c r="J8" s="61">
        <f>SUM(Assumptions!IT106:KC106)</f>
        <v>0</v>
      </c>
      <c r="K8" s="61">
        <f>SUM(Assumptions!KD106:LM106)</f>
        <v>0</v>
      </c>
      <c r="L8" s="61">
        <f>SUM(Assumptions!LN106:MW106)</f>
        <v>0</v>
      </c>
      <c r="M8" s="61">
        <f>SUM(Assumptions!MX106:OG106)</f>
        <v>0</v>
      </c>
      <c r="N8" s="61">
        <f>SUM(Assumptions!OH106:PQ106)</f>
        <v>0</v>
      </c>
      <c r="O8" s="61">
        <f>SUM(Assumptions!PR106:RA106)</f>
        <v>0</v>
      </c>
      <c r="P8" s="61">
        <f>SUM(Assumptions!RB106:SK106)</f>
        <v>0</v>
      </c>
      <c r="Q8" s="61">
        <f>SUM(Assumptions!SL106:TU106)</f>
        <v>0</v>
      </c>
      <c r="R8" s="61">
        <f>SUM(B8:H8)*Assumptions!AM144</f>
        <v>0</v>
      </c>
      <c r="S8" s="61">
        <f>SUM(B8:H8)*Assumptions!BY144</f>
        <v>0</v>
      </c>
      <c r="T8" s="61">
        <f>SUM(J8:P8)*Assumptions!AM144</f>
        <v>0</v>
      </c>
      <c r="U8" s="61">
        <f>SUM(J8:P8)*Assumptions!BY144</f>
        <v>0</v>
      </c>
      <c r="V8" s="61">
        <f t="shared" ref="V8:V40" si="0">SUM(B8:Q8)</f>
        <v>0</v>
      </c>
      <c r="W8" s="61">
        <f t="shared" ref="W8:W40" si="1">SUM(B8:U8)</f>
        <v>0</v>
      </c>
      <c r="Y8" s="61">
        <f>B8*Assumptions!$B$19</f>
        <v>0</v>
      </c>
      <c r="Z8" s="61">
        <f>C8*Assumptions!$B$19</f>
        <v>0</v>
      </c>
      <c r="AA8" s="61">
        <f>D8*Assumptions!$B$19</f>
        <v>0</v>
      </c>
      <c r="AB8" s="61">
        <f>E8*Assumptions!$B$19</f>
        <v>0</v>
      </c>
      <c r="AC8" s="61">
        <f>F8*Assumptions!$B$19</f>
        <v>0</v>
      </c>
      <c r="AD8" s="61">
        <f>G8*Assumptions!$B$19</f>
        <v>0</v>
      </c>
      <c r="AE8" s="61">
        <f>H8*Assumptions!$B$19</f>
        <v>0</v>
      </c>
      <c r="AF8" s="61">
        <f>J8*Assumptions!$B$19</f>
        <v>0</v>
      </c>
      <c r="AG8" s="61">
        <f>K8*Assumptions!$B$19</f>
        <v>0</v>
      </c>
      <c r="AH8" s="61">
        <f>L8*Assumptions!$B$19</f>
        <v>0</v>
      </c>
      <c r="AI8" s="61">
        <f>M8*Assumptions!$B$19</f>
        <v>0</v>
      </c>
      <c r="AJ8" s="61">
        <f>N8*Assumptions!$B$19</f>
        <v>0</v>
      </c>
      <c r="AK8" s="61">
        <f>O8*Assumptions!$B$19</f>
        <v>0</v>
      </c>
      <c r="AL8" s="61">
        <f>P8*Assumptions!$B$19</f>
        <v>0</v>
      </c>
      <c r="AM8" s="61">
        <f>R8*Assumptions!$B$19</f>
        <v>0</v>
      </c>
      <c r="AN8" s="61">
        <f>S8*Assumptions!$B$19</f>
        <v>0</v>
      </c>
      <c r="AO8" s="61">
        <f>T8*Assumptions!$B$19</f>
        <v>0</v>
      </c>
      <c r="AP8" s="61">
        <f>U8*Assumptions!$B$19</f>
        <v>0</v>
      </c>
      <c r="AQ8" s="61">
        <f t="shared" ref="AQ8:AQ40" si="2">SUM(Y8:AL8)</f>
        <v>0</v>
      </c>
      <c r="AR8" s="61">
        <f t="shared" ref="AR8:AR40" si="3">SUM(Y8:AP8)</f>
        <v>0</v>
      </c>
    </row>
    <row r="9" spans="1:44" x14ac:dyDescent="0.25">
      <c r="A9" t="str">
        <f>IF('ECM Location'!D7="", "",'ECM Location'!D7)</f>
        <v/>
      </c>
      <c r="B9" s="61">
        <f>SUM(Assumptions!B107:AK107)</f>
        <v>0</v>
      </c>
      <c r="C9" s="61">
        <f>SUM(Assumptions!AL107:BU107)</f>
        <v>0</v>
      </c>
      <c r="D9" s="61">
        <f>SUM(Assumptions!BV107:DE107)</f>
        <v>0</v>
      </c>
      <c r="E9" s="61">
        <f>SUM(Assumptions!DF107:EO107)</f>
        <v>0</v>
      </c>
      <c r="F9" s="61">
        <f>SUM(Assumptions!EP107:FY107)</f>
        <v>0</v>
      </c>
      <c r="G9" s="61">
        <f>SUM(Assumptions!FZ107:HI107)</f>
        <v>0</v>
      </c>
      <c r="H9" s="61">
        <f>SUM(Assumptions!HJ107:IS107)</f>
        <v>0</v>
      </c>
      <c r="I9" s="61">
        <f>SUM(Assumptions!TV107:VE107)</f>
        <v>0</v>
      </c>
      <c r="J9" s="61">
        <f>SUM(Assumptions!IT107:KC107)</f>
        <v>0</v>
      </c>
      <c r="K9" s="61">
        <f>SUM(Assumptions!KD107:LM107)</f>
        <v>0</v>
      </c>
      <c r="L9" s="61">
        <f>SUM(Assumptions!LN107:MW107)</f>
        <v>0</v>
      </c>
      <c r="M9" s="61">
        <f>SUM(Assumptions!MX107:OG107)</f>
        <v>0</v>
      </c>
      <c r="N9" s="61">
        <f>SUM(Assumptions!OH107:PQ107)</f>
        <v>0</v>
      </c>
      <c r="O9" s="61">
        <f>SUM(Assumptions!PR107:RA107)</f>
        <v>0</v>
      </c>
      <c r="P9" s="61">
        <f>SUM(Assumptions!RB107:SK107)</f>
        <v>0</v>
      </c>
      <c r="Q9" s="61">
        <f>SUM(Assumptions!SL107:TU107)</f>
        <v>0</v>
      </c>
      <c r="R9" s="61">
        <f>SUM(B9:H9)*Assumptions!AM145</f>
        <v>0</v>
      </c>
      <c r="S9" s="61">
        <f>SUM(B9:H9)*Assumptions!BY145</f>
        <v>0</v>
      </c>
      <c r="T9" s="61">
        <f>SUM(J9:P9)*Assumptions!AM145</f>
        <v>0</v>
      </c>
      <c r="U9" s="61">
        <f>SUM(J9:P9)*Assumptions!BY145</f>
        <v>0</v>
      </c>
      <c r="V9" s="61">
        <f t="shared" si="0"/>
        <v>0</v>
      </c>
      <c r="W9" s="61">
        <f t="shared" si="1"/>
        <v>0</v>
      </c>
      <c r="Y9" s="61">
        <f>B9*Assumptions!$B$19</f>
        <v>0</v>
      </c>
      <c r="Z9" s="61">
        <f>C9*Assumptions!$B$19</f>
        <v>0</v>
      </c>
      <c r="AA9" s="61">
        <f>D9*Assumptions!$B$19</f>
        <v>0</v>
      </c>
      <c r="AB9" s="61">
        <f>E9*Assumptions!$B$19</f>
        <v>0</v>
      </c>
      <c r="AC9" s="61">
        <f>F9*Assumptions!$B$19</f>
        <v>0</v>
      </c>
      <c r="AD9" s="61">
        <f>G9*Assumptions!$B$19</f>
        <v>0</v>
      </c>
      <c r="AE9" s="61">
        <f>H9*Assumptions!$B$19</f>
        <v>0</v>
      </c>
      <c r="AF9" s="61">
        <f>J9*Assumptions!$B$19</f>
        <v>0</v>
      </c>
      <c r="AG9" s="61">
        <f>K9*Assumptions!$B$19</f>
        <v>0</v>
      </c>
      <c r="AH9" s="61">
        <f>L9*Assumptions!$B$19</f>
        <v>0</v>
      </c>
      <c r="AI9" s="61">
        <f>M9*Assumptions!$B$19</f>
        <v>0</v>
      </c>
      <c r="AJ9" s="61">
        <f>N9*Assumptions!$B$19</f>
        <v>0</v>
      </c>
      <c r="AK9" s="61">
        <f>O9*Assumptions!$B$19</f>
        <v>0</v>
      </c>
      <c r="AL9" s="61">
        <f>P9*Assumptions!$B$19</f>
        <v>0</v>
      </c>
      <c r="AM9" s="61">
        <f>R9*Assumptions!$B$19</f>
        <v>0</v>
      </c>
      <c r="AN9" s="61">
        <f>S9*Assumptions!$B$19</f>
        <v>0</v>
      </c>
      <c r="AO9" s="61">
        <f>T9*Assumptions!$B$19</f>
        <v>0</v>
      </c>
      <c r="AP9" s="61">
        <f>U9*Assumptions!$B$19</f>
        <v>0</v>
      </c>
      <c r="AQ9" s="61">
        <f t="shared" si="2"/>
        <v>0</v>
      </c>
      <c r="AR9" s="61">
        <f t="shared" si="3"/>
        <v>0</v>
      </c>
    </row>
    <row r="10" spans="1:44" x14ac:dyDescent="0.25">
      <c r="A10" t="str">
        <f>IF('ECM Location'!D8="", "",'ECM Location'!D8)</f>
        <v/>
      </c>
      <c r="B10" s="61">
        <f>SUM(Assumptions!B108:AK108)</f>
        <v>0</v>
      </c>
      <c r="C10" s="61">
        <f>SUM(Assumptions!AL108:BU108)</f>
        <v>0</v>
      </c>
      <c r="D10" s="61">
        <f>SUM(Assumptions!BV108:DE108)</f>
        <v>0</v>
      </c>
      <c r="E10" s="61">
        <f>SUM(Assumptions!DF108:EO108)</f>
        <v>0</v>
      </c>
      <c r="F10" s="61">
        <f>SUM(Assumptions!EP108:FY108)</f>
        <v>0</v>
      </c>
      <c r="G10" s="61">
        <f>SUM(Assumptions!FZ108:HI108)</f>
        <v>0</v>
      </c>
      <c r="H10" s="61">
        <f>SUM(Assumptions!HJ108:IS108)</f>
        <v>0</v>
      </c>
      <c r="I10" s="61">
        <f>SUM(Assumptions!TV108:VE108)</f>
        <v>0</v>
      </c>
      <c r="J10" s="61">
        <f>SUM(Assumptions!IT108:KC108)</f>
        <v>0</v>
      </c>
      <c r="K10" s="61">
        <f>SUM(Assumptions!KD108:LM108)</f>
        <v>0</v>
      </c>
      <c r="L10" s="61">
        <f>SUM(Assumptions!LN108:MW108)</f>
        <v>0</v>
      </c>
      <c r="M10" s="61">
        <f>SUM(Assumptions!MX108:OG108)</f>
        <v>0</v>
      </c>
      <c r="N10" s="61">
        <f>SUM(Assumptions!OH108:PQ108)</f>
        <v>0</v>
      </c>
      <c r="O10" s="61">
        <f>SUM(Assumptions!PR108:RA108)</f>
        <v>0</v>
      </c>
      <c r="P10" s="61">
        <f>SUM(Assumptions!RB108:SK108)</f>
        <v>0</v>
      </c>
      <c r="Q10" s="61">
        <f>SUM(Assumptions!SL108:TU108)</f>
        <v>0</v>
      </c>
      <c r="R10" s="61">
        <f>SUM(B10:H10)*Assumptions!AM146</f>
        <v>0</v>
      </c>
      <c r="S10" s="61">
        <f>SUM(B10:H10)*Assumptions!BY146</f>
        <v>0</v>
      </c>
      <c r="T10" s="61">
        <f>SUM(J10:P10)*Assumptions!AM146</f>
        <v>0</v>
      </c>
      <c r="U10" s="61">
        <f>SUM(J10:P10)*Assumptions!BY146</f>
        <v>0</v>
      </c>
      <c r="V10" s="61">
        <f t="shared" si="0"/>
        <v>0</v>
      </c>
      <c r="W10" s="61">
        <f t="shared" si="1"/>
        <v>0</v>
      </c>
      <c r="Y10" s="61">
        <f>B10*Assumptions!$B$19</f>
        <v>0</v>
      </c>
      <c r="Z10" s="61">
        <f>C10*Assumptions!$B$19</f>
        <v>0</v>
      </c>
      <c r="AA10" s="61">
        <f>D10*Assumptions!$B$19</f>
        <v>0</v>
      </c>
      <c r="AB10" s="61">
        <f>E10*Assumptions!$B$19</f>
        <v>0</v>
      </c>
      <c r="AC10" s="61">
        <f>F10*Assumptions!$B$19</f>
        <v>0</v>
      </c>
      <c r="AD10" s="61">
        <f>G10*Assumptions!$B$19</f>
        <v>0</v>
      </c>
      <c r="AE10" s="61">
        <f>H10*Assumptions!$B$19</f>
        <v>0</v>
      </c>
      <c r="AF10" s="61">
        <f>J10*Assumptions!$B$19</f>
        <v>0</v>
      </c>
      <c r="AG10" s="61">
        <f>K10*Assumptions!$B$19</f>
        <v>0</v>
      </c>
      <c r="AH10" s="61">
        <f>L10*Assumptions!$B$19</f>
        <v>0</v>
      </c>
      <c r="AI10" s="61">
        <f>M10*Assumptions!$B$19</f>
        <v>0</v>
      </c>
      <c r="AJ10" s="61">
        <f>N10*Assumptions!$B$19</f>
        <v>0</v>
      </c>
      <c r="AK10" s="61">
        <f>O10*Assumptions!$B$19</f>
        <v>0</v>
      </c>
      <c r="AL10" s="61">
        <f>P10*Assumptions!$B$19</f>
        <v>0</v>
      </c>
      <c r="AM10" s="61">
        <f>R10*Assumptions!$B$19</f>
        <v>0</v>
      </c>
      <c r="AN10" s="61">
        <f>S10*Assumptions!$B$19</f>
        <v>0</v>
      </c>
      <c r="AO10" s="61">
        <f>T10*Assumptions!$B$19</f>
        <v>0</v>
      </c>
      <c r="AP10" s="61">
        <f>U10*Assumptions!$B$19</f>
        <v>0</v>
      </c>
      <c r="AQ10" s="61">
        <f t="shared" si="2"/>
        <v>0</v>
      </c>
      <c r="AR10" s="61">
        <f t="shared" si="3"/>
        <v>0</v>
      </c>
    </row>
    <row r="11" spans="1:44" x14ac:dyDescent="0.25">
      <c r="A11" t="str">
        <f>IF('ECM Location'!D9="", "",'ECM Location'!D9)</f>
        <v/>
      </c>
      <c r="B11" s="61">
        <f>SUM(Assumptions!B109:AK109)</f>
        <v>0</v>
      </c>
      <c r="C11" s="61">
        <f>SUM(Assumptions!AL109:BU109)</f>
        <v>0</v>
      </c>
      <c r="D11" s="61">
        <f>SUM(Assumptions!BV109:DE109)</f>
        <v>0</v>
      </c>
      <c r="E11" s="61">
        <f>SUM(Assumptions!DF109:EO109)</f>
        <v>0</v>
      </c>
      <c r="F11" s="61">
        <f>SUM(Assumptions!EP109:FY109)</f>
        <v>0</v>
      </c>
      <c r="G11" s="61">
        <f>SUM(Assumptions!FZ109:HI109)</f>
        <v>0</v>
      </c>
      <c r="H11" s="61">
        <f>SUM(Assumptions!HJ109:IS109)</f>
        <v>0</v>
      </c>
      <c r="I11" s="61">
        <f>SUM(Assumptions!TV109:VE109)</f>
        <v>0</v>
      </c>
      <c r="J11" s="61">
        <f>SUM(Assumptions!IT109:KC109)</f>
        <v>0</v>
      </c>
      <c r="K11" s="61">
        <f>SUM(Assumptions!KD109:LM109)</f>
        <v>0</v>
      </c>
      <c r="L11" s="61">
        <f>SUM(Assumptions!LN109:MW109)</f>
        <v>0</v>
      </c>
      <c r="M11" s="61">
        <f>SUM(Assumptions!MX109:OG109)</f>
        <v>0</v>
      </c>
      <c r="N11" s="61">
        <f>SUM(Assumptions!OH109:PQ109)</f>
        <v>0</v>
      </c>
      <c r="O11" s="61">
        <f>SUM(Assumptions!PR109:RA109)</f>
        <v>0</v>
      </c>
      <c r="P11" s="61">
        <f>SUM(Assumptions!RB109:SK109)</f>
        <v>0</v>
      </c>
      <c r="Q11" s="61">
        <f>SUM(Assumptions!SL109:TU109)</f>
        <v>0</v>
      </c>
      <c r="R11" s="61">
        <f>SUM(B11:H11)*Assumptions!AM147</f>
        <v>0</v>
      </c>
      <c r="S11" s="61">
        <f>SUM(B11:H11)*Assumptions!BY147</f>
        <v>0</v>
      </c>
      <c r="T11" s="61">
        <f>SUM(J11:P11)*Assumptions!AM147</f>
        <v>0</v>
      </c>
      <c r="U11" s="61">
        <f>SUM(J11:P11)*Assumptions!BY147</f>
        <v>0</v>
      </c>
      <c r="V11" s="61">
        <f t="shared" si="0"/>
        <v>0</v>
      </c>
      <c r="W11" s="61">
        <f t="shared" si="1"/>
        <v>0</v>
      </c>
      <c r="Y11" s="61">
        <f>B11*Assumptions!$B$19</f>
        <v>0</v>
      </c>
      <c r="Z11" s="61">
        <f>C11*Assumptions!$B$19</f>
        <v>0</v>
      </c>
      <c r="AA11" s="61">
        <f>D11*Assumptions!$B$19</f>
        <v>0</v>
      </c>
      <c r="AB11" s="61">
        <f>E11*Assumptions!$B$19</f>
        <v>0</v>
      </c>
      <c r="AC11" s="61">
        <f>F11*Assumptions!$B$19</f>
        <v>0</v>
      </c>
      <c r="AD11" s="61">
        <f>G11*Assumptions!$B$19</f>
        <v>0</v>
      </c>
      <c r="AE11" s="61">
        <f>H11*Assumptions!$B$19</f>
        <v>0</v>
      </c>
      <c r="AF11" s="61">
        <f>J11*Assumptions!$B$19</f>
        <v>0</v>
      </c>
      <c r="AG11" s="61">
        <f>K11*Assumptions!$B$19</f>
        <v>0</v>
      </c>
      <c r="AH11" s="61">
        <f>L11*Assumptions!$B$19</f>
        <v>0</v>
      </c>
      <c r="AI11" s="61">
        <f>M11*Assumptions!$B$19</f>
        <v>0</v>
      </c>
      <c r="AJ11" s="61">
        <f>N11*Assumptions!$B$19</f>
        <v>0</v>
      </c>
      <c r="AK11" s="61">
        <f>O11*Assumptions!$B$19</f>
        <v>0</v>
      </c>
      <c r="AL11" s="61">
        <f>P11*Assumptions!$B$19</f>
        <v>0</v>
      </c>
      <c r="AM11" s="61">
        <f>R11*Assumptions!$B$19</f>
        <v>0</v>
      </c>
      <c r="AN11" s="61">
        <f>S11*Assumptions!$B$19</f>
        <v>0</v>
      </c>
      <c r="AO11" s="61">
        <f>T11*Assumptions!$B$19</f>
        <v>0</v>
      </c>
      <c r="AP11" s="61">
        <f>U11*Assumptions!$B$19</f>
        <v>0</v>
      </c>
      <c r="AQ11" s="61">
        <f t="shared" si="2"/>
        <v>0</v>
      </c>
      <c r="AR11" s="61">
        <f t="shared" si="3"/>
        <v>0</v>
      </c>
    </row>
    <row r="12" spans="1:44" x14ac:dyDescent="0.25">
      <c r="A12" t="str">
        <f>IF('ECM Location'!D10="", "",'ECM Location'!D10)</f>
        <v/>
      </c>
      <c r="B12" s="61">
        <f>SUM(Assumptions!B110:AK110)</f>
        <v>0</v>
      </c>
      <c r="C12" s="61">
        <f>SUM(Assumptions!AL110:BU110)</f>
        <v>0</v>
      </c>
      <c r="D12" s="61">
        <f>SUM(Assumptions!BV110:DE110)</f>
        <v>0</v>
      </c>
      <c r="E12" s="61">
        <f>SUM(Assumptions!DF110:EO110)</f>
        <v>0</v>
      </c>
      <c r="F12" s="61">
        <f>SUM(Assumptions!EP110:FY110)</f>
        <v>0</v>
      </c>
      <c r="G12" s="61">
        <f>SUM(Assumptions!FZ110:HI110)</f>
        <v>0</v>
      </c>
      <c r="H12" s="61">
        <f>SUM(Assumptions!HJ110:IS110)</f>
        <v>0</v>
      </c>
      <c r="I12" s="61">
        <f>SUM(Assumptions!TV110:VE110)</f>
        <v>0</v>
      </c>
      <c r="J12" s="61">
        <f>SUM(Assumptions!IT110:KC110)</f>
        <v>0</v>
      </c>
      <c r="K12" s="61">
        <f>SUM(Assumptions!KD110:LM110)</f>
        <v>0</v>
      </c>
      <c r="L12" s="61">
        <f>SUM(Assumptions!LN110:MW110)</f>
        <v>0</v>
      </c>
      <c r="M12" s="61">
        <f>SUM(Assumptions!MX110:OG110)</f>
        <v>0</v>
      </c>
      <c r="N12" s="61">
        <f>SUM(Assumptions!OH110:PQ110)</f>
        <v>0</v>
      </c>
      <c r="O12" s="61">
        <f>SUM(Assumptions!PR110:RA110)</f>
        <v>0</v>
      </c>
      <c r="P12" s="61">
        <f>SUM(Assumptions!RB110:SK110)</f>
        <v>0</v>
      </c>
      <c r="Q12" s="61">
        <f>SUM(Assumptions!SL110:TU110)</f>
        <v>0</v>
      </c>
      <c r="R12" s="61">
        <f>SUM(B12:H12)*Assumptions!AM148</f>
        <v>0</v>
      </c>
      <c r="S12" s="61">
        <f>SUM(B12:H12)*Assumptions!BY148</f>
        <v>0</v>
      </c>
      <c r="T12" s="61">
        <f>SUM(J12:P12)*Assumptions!AM148</f>
        <v>0</v>
      </c>
      <c r="U12" s="61">
        <f>SUM(J12:P12)*Assumptions!BY148</f>
        <v>0</v>
      </c>
      <c r="V12" s="61">
        <f t="shared" si="0"/>
        <v>0</v>
      </c>
      <c r="W12" s="61">
        <f t="shared" si="1"/>
        <v>0</v>
      </c>
      <c r="Y12" s="61">
        <f>B12*Assumptions!$B$19</f>
        <v>0</v>
      </c>
      <c r="Z12" s="61">
        <f>C12*Assumptions!$B$19</f>
        <v>0</v>
      </c>
      <c r="AA12" s="61">
        <f>D12*Assumptions!$B$19</f>
        <v>0</v>
      </c>
      <c r="AB12" s="61">
        <f>E12*Assumptions!$B$19</f>
        <v>0</v>
      </c>
      <c r="AC12" s="61">
        <f>F12*Assumptions!$B$19</f>
        <v>0</v>
      </c>
      <c r="AD12" s="61">
        <f>G12*Assumptions!$B$19</f>
        <v>0</v>
      </c>
      <c r="AE12" s="61">
        <f>H12*Assumptions!$B$19</f>
        <v>0</v>
      </c>
      <c r="AF12" s="61">
        <f>J12*Assumptions!$B$19</f>
        <v>0</v>
      </c>
      <c r="AG12" s="61">
        <f>K12*Assumptions!$B$19</f>
        <v>0</v>
      </c>
      <c r="AH12" s="61">
        <f>L12*Assumptions!$B$19</f>
        <v>0</v>
      </c>
      <c r="AI12" s="61">
        <f>M12*Assumptions!$B$19</f>
        <v>0</v>
      </c>
      <c r="AJ12" s="61">
        <f>N12*Assumptions!$B$19</f>
        <v>0</v>
      </c>
      <c r="AK12" s="61">
        <f>O12*Assumptions!$B$19</f>
        <v>0</v>
      </c>
      <c r="AL12" s="61">
        <f>P12*Assumptions!$B$19</f>
        <v>0</v>
      </c>
      <c r="AM12" s="61">
        <f>R12*Assumptions!$B$19</f>
        <v>0</v>
      </c>
      <c r="AN12" s="61">
        <f>S12*Assumptions!$B$19</f>
        <v>0</v>
      </c>
      <c r="AO12" s="61">
        <f>T12*Assumptions!$B$19</f>
        <v>0</v>
      </c>
      <c r="AP12" s="61">
        <f>U12*Assumptions!$B$19</f>
        <v>0</v>
      </c>
      <c r="AQ12" s="61">
        <f t="shared" si="2"/>
        <v>0</v>
      </c>
      <c r="AR12" s="61">
        <f t="shared" si="3"/>
        <v>0</v>
      </c>
    </row>
    <row r="13" spans="1:44" x14ac:dyDescent="0.25">
      <c r="A13" t="str">
        <f>IF('ECM Location'!D11="", "",'ECM Location'!D11)</f>
        <v/>
      </c>
      <c r="B13" s="61">
        <f>SUM(Assumptions!B111:AK111)</f>
        <v>0</v>
      </c>
      <c r="C13" s="61">
        <f>SUM(Assumptions!AL111:BU111)</f>
        <v>0</v>
      </c>
      <c r="D13" s="61">
        <f>SUM(Assumptions!BV111:DE111)</f>
        <v>0</v>
      </c>
      <c r="E13" s="61">
        <f>SUM(Assumptions!DF111:EO111)</f>
        <v>0</v>
      </c>
      <c r="F13" s="61">
        <f>SUM(Assumptions!EP111:FY111)</f>
        <v>0</v>
      </c>
      <c r="G13" s="61">
        <f>SUM(Assumptions!FZ111:HI111)</f>
        <v>0</v>
      </c>
      <c r="H13" s="61">
        <f>SUM(Assumptions!HJ111:IS111)</f>
        <v>0</v>
      </c>
      <c r="I13" s="61">
        <f>SUM(Assumptions!TV111:VE111)</f>
        <v>0</v>
      </c>
      <c r="J13" s="61">
        <f>SUM(Assumptions!IT111:KC111)</f>
        <v>0</v>
      </c>
      <c r="K13" s="61">
        <f>SUM(Assumptions!KD111:LM111)</f>
        <v>0</v>
      </c>
      <c r="L13" s="61">
        <f>SUM(Assumptions!LN111:MW111)</f>
        <v>0</v>
      </c>
      <c r="M13" s="61">
        <f>SUM(Assumptions!MX111:OG111)</f>
        <v>0</v>
      </c>
      <c r="N13" s="61">
        <f>SUM(Assumptions!OH111:PQ111)</f>
        <v>0</v>
      </c>
      <c r="O13" s="61">
        <f>SUM(Assumptions!PR111:RA111)</f>
        <v>0</v>
      </c>
      <c r="P13" s="61">
        <f>SUM(Assumptions!RB111:SK111)</f>
        <v>0</v>
      </c>
      <c r="Q13" s="61">
        <f>SUM(Assumptions!SL111:TU111)</f>
        <v>0</v>
      </c>
      <c r="R13" s="61">
        <f>SUM(B13:H13)*Assumptions!AM149</f>
        <v>0</v>
      </c>
      <c r="S13" s="61">
        <f>SUM(B13:H13)*Assumptions!BY149</f>
        <v>0</v>
      </c>
      <c r="T13" s="61">
        <f>SUM(J13:P13)*Assumptions!AM149</f>
        <v>0</v>
      </c>
      <c r="U13" s="61">
        <f>SUM(J13:P13)*Assumptions!BY149</f>
        <v>0</v>
      </c>
      <c r="V13" s="61">
        <f t="shared" si="0"/>
        <v>0</v>
      </c>
      <c r="W13" s="61">
        <f t="shared" si="1"/>
        <v>0</v>
      </c>
      <c r="Y13" s="61">
        <f>B13*Assumptions!$B$19</f>
        <v>0</v>
      </c>
      <c r="Z13" s="61">
        <f>C13*Assumptions!$B$19</f>
        <v>0</v>
      </c>
      <c r="AA13" s="61">
        <f>D13*Assumptions!$B$19</f>
        <v>0</v>
      </c>
      <c r="AB13" s="61">
        <f>E13*Assumptions!$B$19</f>
        <v>0</v>
      </c>
      <c r="AC13" s="61">
        <f>F13*Assumptions!$B$19</f>
        <v>0</v>
      </c>
      <c r="AD13" s="61">
        <f>G13*Assumptions!$B$19</f>
        <v>0</v>
      </c>
      <c r="AE13" s="61">
        <f>H13*Assumptions!$B$19</f>
        <v>0</v>
      </c>
      <c r="AF13" s="61">
        <f>J13*Assumptions!$B$19</f>
        <v>0</v>
      </c>
      <c r="AG13" s="61">
        <f>K13*Assumptions!$B$19</f>
        <v>0</v>
      </c>
      <c r="AH13" s="61">
        <f>L13*Assumptions!$B$19</f>
        <v>0</v>
      </c>
      <c r="AI13" s="61">
        <f>M13*Assumptions!$B$19</f>
        <v>0</v>
      </c>
      <c r="AJ13" s="61">
        <f>N13*Assumptions!$B$19</f>
        <v>0</v>
      </c>
      <c r="AK13" s="61">
        <f>O13*Assumptions!$B$19</f>
        <v>0</v>
      </c>
      <c r="AL13" s="61">
        <f>P13*Assumptions!$B$19</f>
        <v>0</v>
      </c>
      <c r="AM13" s="61">
        <f>R13*Assumptions!$B$19</f>
        <v>0</v>
      </c>
      <c r="AN13" s="61">
        <f>S13*Assumptions!$B$19</f>
        <v>0</v>
      </c>
      <c r="AO13" s="61">
        <f>T13*Assumptions!$B$19</f>
        <v>0</v>
      </c>
      <c r="AP13" s="61">
        <f>U13*Assumptions!$B$19</f>
        <v>0</v>
      </c>
      <c r="AQ13" s="61">
        <f t="shared" si="2"/>
        <v>0</v>
      </c>
      <c r="AR13" s="61">
        <f t="shared" si="3"/>
        <v>0</v>
      </c>
    </row>
    <row r="14" spans="1:44" x14ac:dyDescent="0.25">
      <c r="A14" t="str">
        <f>IF('ECM Location'!D12="", "",'ECM Location'!D12)</f>
        <v/>
      </c>
      <c r="B14" s="61">
        <f>SUM(Assumptions!B112:AK112)</f>
        <v>0</v>
      </c>
      <c r="C14" s="61">
        <f>SUM(Assumptions!AL112:BU112)</f>
        <v>0</v>
      </c>
      <c r="D14" s="61">
        <f>SUM(Assumptions!BV112:DE112)</f>
        <v>0</v>
      </c>
      <c r="E14" s="61">
        <f>SUM(Assumptions!DF112:EO112)</f>
        <v>0</v>
      </c>
      <c r="F14" s="61">
        <f>SUM(Assumptions!EP112:FY112)</f>
        <v>0</v>
      </c>
      <c r="G14" s="61">
        <f>SUM(Assumptions!FZ112:HI112)</f>
        <v>0</v>
      </c>
      <c r="H14" s="61">
        <f>SUM(Assumptions!HJ112:IS112)</f>
        <v>0</v>
      </c>
      <c r="I14" s="61">
        <f>SUM(Assumptions!TV112:VE112)</f>
        <v>0</v>
      </c>
      <c r="J14" s="61">
        <f>SUM(Assumptions!IT112:KC112)</f>
        <v>0</v>
      </c>
      <c r="K14" s="61">
        <f>SUM(Assumptions!KD112:LM112)</f>
        <v>0</v>
      </c>
      <c r="L14" s="61">
        <f>SUM(Assumptions!LN112:MW112)</f>
        <v>0</v>
      </c>
      <c r="M14" s="61">
        <f>SUM(Assumptions!MX112:OG112)</f>
        <v>0</v>
      </c>
      <c r="N14" s="61">
        <f>SUM(Assumptions!OH112:PQ112)</f>
        <v>0</v>
      </c>
      <c r="O14" s="61">
        <f>SUM(Assumptions!PR112:RA112)</f>
        <v>0</v>
      </c>
      <c r="P14" s="61">
        <f>SUM(Assumptions!RB112:SK112)</f>
        <v>0</v>
      </c>
      <c r="Q14" s="61">
        <f>SUM(Assumptions!SL112:TU112)</f>
        <v>0</v>
      </c>
      <c r="R14" s="61">
        <f>SUM(B14:H14)*Assumptions!AM150</f>
        <v>0</v>
      </c>
      <c r="S14" s="61">
        <f>SUM(B14:H14)*Assumptions!BY150</f>
        <v>0</v>
      </c>
      <c r="T14" s="61">
        <f>SUM(J14:P14)*Assumptions!AM150</f>
        <v>0</v>
      </c>
      <c r="U14" s="61">
        <f>SUM(J14:P14)*Assumptions!BY150</f>
        <v>0</v>
      </c>
      <c r="V14" s="61">
        <f t="shared" si="0"/>
        <v>0</v>
      </c>
      <c r="W14" s="61">
        <f t="shared" si="1"/>
        <v>0</v>
      </c>
      <c r="Y14" s="61">
        <f>B14*Assumptions!$B$19</f>
        <v>0</v>
      </c>
      <c r="Z14" s="61">
        <f>C14*Assumptions!$B$19</f>
        <v>0</v>
      </c>
      <c r="AA14" s="61">
        <f>D14*Assumptions!$B$19</f>
        <v>0</v>
      </c>
      <c r="AB14" s="61">
        <f>E14*Assumptions!$B$19</f>
        <v>0</v>
      </c>
      <c r="AC14" s="61">
        <f>F14*Assumptions!$B$19</f>
        <v>0</v>
      </c>
      <c r="AD14" s="61">
        <f>G14*Assumptions!$B$19</f>
        <v>0</v>
      </c>
      <c r="AE14" s="61">
        <f>H14*Assumptions!$B$19</f>
        <v>0</v>
      </c>
      <c r="AF14" s="61">
        <f>J14*Assumptions!$B$19</f>
        <v>0</v>
      </c>
      <c r="AG14" s="61">
        <f>K14*Assumptions!$B$19</f>
        <v>0</v>
      </c>
      <c r="AH14" s="61">
        <f>L14*Assumptions!$B$19</f>
        <v>0</v>
      </c>
      <c r="AI14" s="61">
        <f>M14*Assumptions!$B$19</f>
        <v>0</v>
      </c>
      <c r="AJ14" s="61">
        <f>N14*Assumptions!$B$19</f>
        <v>0</v>
      </c>
      <c r="AK14" s="61">
        <f>O14*Assumptions!$B$19</f>
        <v>0</v>
      </c>
      <c r="AL14" s="61">
        <f>P14*Assumptions!$B$19</f>
        <v>0</v>
      </c>
      <c r="AM14" s="61">
        <f>R14*Assumptions!$B$19</f>
        <v>0</v>
      </c>
      <c r="AN14" s="61">
        <f>S14*Assumptions!$B$19</f>
        <v>0</v>
      </c>
      <c r="AO14" s="61">
        <f>T14*Assumptions!$B$19</f>
        <v>0</v>
      </c>
      <c r="AP14" s="61">
        <f>U14*Assumptions!$B$19</f>
        <v>0</v>
      </c>
      <c r="AQ14" s="61">
        <f t="shared" si="2"/>
        <v>0</v>
      </c>
      <c r="AR14" s="61">
        <f t="shared" si="3"/>
        <v>0</v>
      </c>
    </row>
    <row r="15" spans="1:44" x14ac:dyDescent="0.25">
      <c r="A15" t="str">
        <f>IF('ECM Location'!D13="", "",'ECM Location'!D13)</f>
        <v/>
      </c>
      <c r="B15" s="61">
        <f>SUM(Assumptions!B113:AK113)</f>
        <v>0</v>
      </c>
      <c r="C15" s="61">
        <f>SUM(Assumptions!AL113:BU113)</f>
        <v>0</v>
      </c>
      <c r="D15" s="61">
        <f>SUM(Assumptions!BV113:DE113)</f>
        <v>0</v>
      </c>
      <c r="E15" s="61">
        <f>SUM(Assumptions!DF113:EO113)</f>
        <v>0</v>
      </c>
      <c r="F15" s="61">
        <f>SUM(Assumptions!EP113:FY113)</f>
        <v>0</v>
      </c>
      <c r="G15" s="61">
        <f>SUM(Assumptions!FZ113:HI113)</f>
        <v>0</v>
      </c>
      <c r="H15" s="61">
        <f>SUM(Assumptions!HJ113:IS113)</f>
        <v>0</v>
      </c>
      <c r="I15" s="61">
        <f>SUM(Assumptions!TV113:VE113)</f>
        <v>0</v>
      </c>
      <c r="J15" s="61">
        <f>SUM(Assumptions!IT113:KC113)</f>
        <v>0</v>
      </c>
      <c r="K15" s="61">
        <f>SUM(Assumptions!KD113:LM113)</f>
        <v>0</v>
      </c>
      <c r="L15" s="61">
        <f>SUM(Assumptions!LN113:MW113)</f>
        <v>0</v>
      </c>
      <c r="M15" s="61">
        <f>SUM(Assumptions!MX113:OG113)</f>
        <v>0</v>
      </c>
      <c r="N15" s="61">
        <f>SUM(Assumptions!OH113:PQ113)</f>
        <v>0</v>
      </c>
      <c r="O15" s="61">
        <f>SUM(Assumptions!PR113:RA113)</f>
        <v>0</v>
      </c>
      <c r="P15" s="61">
        <f>SUM(Assumptions!RB113:SK113)</f>
        <v>0</v>
      </c>
      <c r="Q15" s="61">
        <f>SUM(Assumptions!SL113:TU113)</f>
        <v>0</v>
      </c>
      <c r="R15" s="61">
        <f>SUM(B15:H15)*Assumptions!AM151</f>
        <v>0</v>
      </c>
      <c r="S15" s="61">
        <f>SUM(B15:H15)*Assumptions!BY151</f>
        <v>0</v>
      </c>
      <c r="T15" s="61">
        <f>SUM(J15:P15)*Assumptions!AM151</f>
        <v>0</v>
      </c>
      <c r="U15" s="61">
        <f>SUM(J15:P15)*Assumptions!BY151</f>
        <v>0</v>
      </c>
      <c r="V15" s="61">
        <f t="shared" si="0"/>
        <v>0</v>
      </c>
      <c r="W15" s="61">
        <f t="shared" si="1"/>
        <v>0</v>
      </c>
      <c r="Y15" s="61">
        <f>B15*Assumptions!$B$19</f>
        <v>0</v>
      </c>
      <c r="Z15" s="61">
        <f>C15*Assumptions!$B$19</f>
        <v>0</v>
      </c>
      <c r="AA15" s="61">
        <f>D15*Assumptions!$B$19</f>
        <v>0</v>
      </c>
      <c r="AB15" s="61">
        <f>E15*Assumptions!$B$19</f>
        <v>0</v>
      </c>
      <c r="AC15" s="61">
        <f>F15*Assumptions!$B$19</f>
        <v>0</v>
      </c>
      <c r="AD15" s="61">
        <f>G15*Assumptions!$B$19</f>
        <v>0</v>
      </c>
      <c r="AE15" s="61">
        <f>H15*Assumptions!$B$19</f>
        <v>0</v>
      </c>
      <c r="AF15" s="61">
        <f>J15*Assumptions!$B$19</f>
        <v>0</v>
      </c>
      <c r="AG15" s="61">
        <f>K15*Assumptions!$B$19</f>
        <v>0</v>
      </c>
      <c r="AH15" s="61">
        <f>L15*Assumptions!$B$19</f>
        <v>0</v>
      </c>
      <c r="AI15" s="61">
        <f>M15*Assumptions!$B$19</f>
        <v>0</v>
      </c>
      <c r="AJ15" s="61">
        <f>N15*Assumptions!$B$19</f>
        <v>0</v>
      </c>
      <c r="AK15" s="61">
        <f>O15*Assumptions!$B$19</f>
        <v>0</v>
      </c>
      <c r="AL15" s="61">
        <f>P15*Assumptions!$B$19</f>
        <v>0</v>
      </c>
      <c r="AM15" s="61">
        <f>R15*Assumptions!$B$19</f>
        <v>0</v>
      </c>
      <c r="AN15" s="61">
        <f>S15*Assumptions!$B$19</f>
        <v>0</v>
      </c>
      <c r="AO15" s="61">
        <f>T15*Assumptions!$B$19</f>
        <v>0</v>
      </c>
      <c r="AP15" s="61">
        <f>U15*Assumptions!$B$19</f>
        <v>0</v>
      </c>
      <c r="AQ15" s="61">
        <f t="shared" si="2"/>
        <v>0</v>
      </c>
      <c r="AR15" s="61">
        <f t="shared" si="3"/>
        <v>0</v>
      </c>
    </row>
    <row r="16" spans="1:44" x14ac:dyDescent="0.25">
      <c r="A16" t="str">
        <f>IF('ECM Location'!D14="", "",'ECM Location'!D14)</f>
        <v/>
      </c>
      <c r="B16" s="61">
        <f>SUM(Assumptions!B114:AK114)</f>
        <v>0</v>
      </c>
      <c r="C16" s="61">
        <f>SUM(Assumptions!AL114:BU114)</f>
        <v>0</v>
      </c>
      <c r="D16" s="61">
        <f>SUM(Assumptions!BV114:DE114)</f>
        <v>0</v>
      </c>
      <c r="E16" s="61">
        <f>SUM(Assumptions!DF114:EO114)</f>
        <v>0</v>
      </c>
      <c r="F16" s="61">
        <f>SUM(Assumptions!EP114:FY114)</f>
        <v>0</v>
      </c>
      <c r="G16" s="61">
        <f>SUM(Assumptions!FZ114:HI114)</f>
        <v>0</v>
      </c>
      <c r="H16" s="61">
        <f>SUM(Assumptions!HJ114:IS114)</f>
        <v>0</v>
      </c>
      <c r="I16" s="61">
        <f>SUM(Assumptions!TV114:VE114)</f>
        <v>0</v>
      </c>
      <c r="J16" s="61">
        <f>SUM(Assumptions!IT114:KC114)</f>
        <v>0</v>
      </c>
      <c r="K16" s="61">
        <f>SUM(Assumptions!KD114:LM114)</f>
        <v>0</v>
      </c>
      <c r="L16" s="61">
        <f>SUM(Assumptions!LN114:MW114)</f>
        <v>0</v>
      </c>
      <c r="M16" s="61">
        <f>SUM(Assumptions!MX114:OG114)</f>
        <v>0</v>
      </c>
      <c r="N16" s="61">
        <f>SUM(Assumptions!OH114:PQ114)</f>
        <v>0</v>
      </c>
      <c r="O16" s="61">
        <f>SUM(Assumptions!PR114:RA114)</f>
        <v>0</v>
      </c>
      <c r="P16" s="61">
        <f>SUM(Assumptions!RB114:SK114)</f>
        <v>0</v>
      </c>
      <c r="Q16" s="61">
        <f>SUM(Assumptions!SL114:TU114)</f>
        <v>0</v>
      </c>
      <c r="R16" s="61">
        <f>SUM(B16:H16)*Assumptions!AM152</f>
        <v>0</v>
      </c>
      <c r="S16" s="61">
        <f>SUM(B16:H16)*Assumptions!BY152</f>
        <v>0</v>
      </c>
      <c r="T16" s="61">
        <f>SUM(J16:P16)*Assumptions!AM152</f>
        <v>0</v>
      </c>
      <c r="U16" s="61">
        <f>SUM(J16:P16)*Assumptions!BY152</f>
        <v>0</v>
      </c>
      <c r="V16" s="61">
        <f t="shared" si="0"/>
        <v>0</v>
      </c>
      <c r="W16" s="61">
        <f t="shared" si="1"/>
        <v>0</v>
      </c>
      <c r="Y16" s="61">
        <f>B16*Assumptions!$B$19</f>
        <v>0</v>
      </c>
      <c r="Z16" s="61">
        <f>C16*Assumptions!$B$19</f>
        <v>0</v>
      </c>
      <c r="AA16" s="61">
        <f>D16*Assumptions!$B$19</f>
        <v>0</v>
      </c>
      <c r="AB16" s="61">
        <f>E16*Assumptions!$B$19</f>
        <v>0</v>
      </c>
      <c r="AC16" s="61">
        <f>F16*Assumptions!$B$19</f>
        <v>0</v>
      </c>
      <c r="AD16" s="61">
        <f>G16*Assumptions!$B$19</f>
        <v>0</v>
      </c>
      <c r="AE16" s="61">
        <f>H16*Assumptions!$B$19</f>
        <v>0</v>
      </c>
      <c r="AF16" s="61">
        <f>J16*Assumptions!$B$19</f>
        <v>0</v>
      </c>
      <c r="AG16" s="61">
        <f>K16*Assumptions!$B$19</f>
        <v>0</v>
      </c>
      <c r="AH16" s="61">
        <f>L16*Assumptions!$B$19</f>
        <v>0</v>
      </c>
      <c r="AI16" s="61">
        <f>M16*Assumptions!$B$19</f>
        <v>0</v>
      </c>
      <c r="AJ16" s="61">
        <f>N16*Assumptions!$B$19</f>
        <v>0</v>
      </c>
      <c r="AK16" s="61">
        <f>O16*Assumptions!$B$19</f>
        <v>0</v>
      </c>
      <c r="AL16" s="61">
        <f>P16*Assumptions!$B$19</f>
        <v>0</v>
      </c>
      <c r="AM16" s="61">
        <f>R16*Assumptions!$B$19</f>
        <v>0</v>
      </c>
      <c r="AN16" s="61">
        <f>S16*Assumptions!$B$19</f>
        <v>0</v>
      </c>
      <c r="AO16" s="61">
        <f>T16*Assumptions!$B$19</f>
        <v>0</v>
      </c>
      <c r="AP16" s="61">
        <f>U16*Assumptions!$B$19</f>
        <v>0</v>
      </c>
      <c r="AQ16" s="61">
        <f t="shared" si="2"/>
        <v>0</v>
      </c>
      <c r="AR16" s="61">
        <f t="shared" si="3"/>
        <v>0</v>
      </c>
    </row>
    <row r="17" spans="1:44" x14ac:dyDescent="0.25">
      <c r="A17" t="str">
        <f>IF('ECM Location'!D15="", "",'ECM Location'!D15)</f>
        <v/>
      </c>
      <c r="B17" s="61">
        <f>SUM(Assumptions!B115:AK115)</f>
        <v>0</v>
      </c>
      <c r="C17" s="61">
        <f>SUM(Assumptions!AL115:BU115)</f>
        <v>0</v>
      </c>
      <c r="D17" s="61">
        <f>SUM(Assumptions!BV115:DE115)</f>
        <v>0</v>
      </c>
      <c r="E17" s="61">
        <f>SUM(Assumptions!DF115:EO115)</f>
        <v>0</v>
      </c>
      <c r="F17" s="61">
        <f>SUM(Assumptions!EP115:FY115)</f>
        <v>0</v>
      </c>
      <c r="G17" s="61">
        <f>SUM(Assumptions!FZ115:HI115)</f>
        <v>0</v>
      </c>
      <c r="H17" s="61">
        <f>SUM(Assumptions!HJ115:IS115)</f>
        <v>0</v>
      </c>
      <c r="I17" s="61">
        <f>SUM(Assumptions!TV115:VE115)</f>
        <v>0</v>
      </c>
      <c r="J17" s="61">
        <f>SUM(Assumptions!IT115:KC115)</f>
        <v>0</v>
      </c>
      <c r="K17" s="61">
        <f>SUM(Assumptions!KD115:LM115)</f>
        <v>0</v>
      </c>
      <c r="L17" s="61">
        <f>SUM(Assumptions!LN115:MW115)</f>
        <v>0</v>
      </c>
      <c r="M17" s="61">
        <f>SUM(Assumptions!MX115:OG115)</f>
        <v>0</v>
      </c>
      <c r="N17" s="61">
        <f>SUM(Assumptions!OH115:PQ115)</f>
        <v>0</v>
      </c>
      <c r="O17" s="61">
        <f>SUM(Assumptions!PR115:RA115)</f>
        <v>0</v>
      </c>
      <c r="P17" s="61">
        <f>SUM(Assumptions!RB115:SK115)</f>
        <v>0</v>
      </c>
      <c r="Q17" s="61">
        <f>SUM(Assumptions!SL115:TU115)</f>
        <v>0</v>
      </c>
      <c r="R17" s="61">
        <f>SUM(B17:H17)*Assumptions!AM153</f>
        <v>0</v>
      </c>
      <c r="S17" s="61">
        <f>SUM(B17:H17)*Assumptions!BY153</f>
        <v>0</v>
      </c>
      <c r="T17" s="61">
        <f>SUM(J17:P17)*Assumptions!AM153</f>
        <v>0</v>
      </c>
      <c r="U17" s="61">
        <f>SUM(J17:P17)*Assumptions!BY153</f>
        <v>0</v>
      </c>
      <c r="V17" s="61">
        <f t="shared" si="0"/>
        <v>0</v>
      </c>
      <c r="W17" s="61">
        <f t="shared" si="1"/>
        <v>0</v>
      </c>
      <c r="Y17" s="61">
        <f>B17*Assumptions!$B$19</f>
        <v>0</v>
      </c>
      <c r="Z17" s="61">
        <f>C17*Assumptions!$B$19</f>
        <v>0</v>
      </c>
      <c r="AA17" s="61">
        <f>D17*Assumptions!$B$19</f>
        <v>0</v>
      </c>
      <c r="AB17" s="61">
        <f>E17*Assumptions!$B$19</f>
        <v>0</v>
      </c>
      <c r="AC17" s="61">
        <f>F17*Assumptions!$B$19</f>
        <v>0</v>
      </c>
      <c r="AD17" s="61">
        <f>G17*Assumptions!$B$19</f>
        <v>0</v>
      </c>
      <c r="AE17" s="61">
        <f>H17*Assumptions!$B$19</f>
        <v>0</v>
      </c>
      <c r="AF17" s="61">
        <f>J17*Assumptions!$B$19</f>
        <v>0</v>
      </c>
      <c r="AG17" s="61">
        <f>K17*Assumptions!$B$19</f>
        <v>0</v>
      </c>
      <c r="AH17" s="61">
        <f>L17*Assumptions!$B$19</f>
        <v>0</v>
      </c>
      <c r="AI17" s="61">
        <f>M17*Assumptions!$B$19</f>
        <v>0</v>
      </c>
      <c r="AJ17" s="61">
        <f>N17*Assumptions!$B$19</f>
        <v>0</v>
      </c>
      <c r="AK17" s="61">
        <f>O17*Assumptions!$B$19</f>
        <v>0</v>
      </c>
      <c r="AL17" s="61">
        <f>P17*Assumptions!$B$19</f>
        <v>0</v>
      </c>
      <c r="AM17" s="61">
        <f>R17*Assumptions!$B$19</f>
        <v>0</v>
      </c>
      <c r="AN17" s="61">
        <f>S17*Assumptions!$B$19</f>
        <v>0</v>
      </c>
      <c r="AO17" s="61">
        <f>T17*Assumptions!$B$19</f>
        <v>0</v>
      </c>
      <c r="AP17" s="61">
        <f>U17*Assumptions!$B$19</f>
        <v>0</v>
      </c>
      <c r="AQ17" s="61">
        <f t="shared" si="2"/>
        <v>0</v>
      </c>
      <c r="AR17" s="61">
        <f t="shared" si="3"/>
        <v>0</v>
      </c>
    </row>
    <row r="18" spans="1:44" x14ac:dyDescent="0.25">
      <c r="A18" t="str">
        <f>IF('ECM Location'!D16="", "",'ECM Location'!D16)</f>
        <v/>
      </c>
      <c r="B18" s="61">
        <f>SUM(Assumptions!B116:AK116)</f>
        <v>0</v>
      </c>
      <c r="C18" s="61">
        <f>SUM(Assumptions!AL116:BU116)</f>
        <v>0</v>
      </c>
      <c r="D18" s="61">
        <f>SUM(Assumptions!BV116:DE116)</f>
        <v>0</v>
      </c>
      <c r="E18" s="61">
        <f>SUM(Assumptions!DF116:EO116)</f>
        <v>0</v>
      </c>
      <c r="F18" s="61">
        <f>SUM(Assumptions!EP116:FY116)</f>
        <v>0</v>
      </c>
      <c r="G18" s="61">
        <f>SUM(Assumptions!FZ116:HI116)</f>
        <v>0</v>
      </c>
      <c r="H18" s="61">
        <f>SUM(Assumptions!HJ116:IS116)</f>
        <v>0</v>
      </c>
      <c r="I18" s="61">
        <f>SUM(Assumptions!TV116:VE116)</f>
        <v>0</v>
      </c>
      <c r="J18" s="61">
        <f>SUM(Assumptions!IT116:KC116)</f>
        <v>0</v>
      </c>
      <c r="K18" s="61">
        <f>SUM(Assumptions!KD116:LM116)</f>
        <v>0</v>
      </c>
      <c r="L18" s="61">
        <f>SUM(Assumptions!LN116:MW116)</f>
        <v>0</v>
      </c>
      <c r="M18" s="61">
        <f>SUM(Assumptions!MX116:OG116)</f>
        <v>0</v>
      </c>
      <c r="N18" s="61">
        <f>SUM(Assumptions!OH116:PQ116)</f>
        <v>0</v>
      </c>
      <c r="O18" s="61">
        <f>SUM(Assumptions!PR116:RA116)</f>
        <v>0</v>
      </c>
      <c r="P18" s="61">
        <f>SUM(Assumptions!RB116:SK116)</f>
        <v>0</v>
      </c>
      <c r="Q18" s="61">
        <f>SUM(Assumptions!SL116:TU116)</f>
        <v>0</v>
      </c>
      <c r="R18" s="61">
        <f>SUM(B18:H18)*Assumptions!AM154</f>
        <v>0</v>
      </c>
      <c r="S18" s="61">
        <f>SUM(B18:H18)*Assumptions!BY154</f>
        <v>0</v>
      </c>
      <c r="T18" s="61">
        <f>SUM(J18:P18)*Assumptions!AM154</f>
        <v>0</v>
      </c>
      <c r="U18" s="61">
        <f>SUM(J18:P18)*Assumptions!BY154</f>
        <v>0</v>
      </c>
      <c r="V18" s="61">
        <f t="shared" si="0"/>
        <v>0</v>
      </c>
      <c r="W18" s="61">
        <f t="shared" si="1"/>
        <v>0</v>
      </c>
      <c r="Y18" s="61">
        <f>B18*Assumptions!$B$19</f>
        <v>0</v>
      </c>
      <c r="Z18" s="61">
        <f>C18*Assumptions!$B$19</f>
        <v>0</v>
      </c>
      <c r="AA18" s="61">
        <f>D18*Assumptions!$B$19</f>
        <v>0</v>
      </c>
      <c r="AB18" s="61">
        <f>E18*Assumptions!$B$19</f>
        <v>0</v>
      </c>
      <c r="AC18" s="61">
        <f>F18*Assumptions!$B$19</f>
        <v>0</v>
      </c>
      <c r="AD18" s="61">
        <f>G18*Assumptions!$B$19</f>
        <v>0</v>
      </c>
      <c r="AE18" s="61">
        <f>H18*Assumptions!$B$19</f>
        <v>0</v>
      </c>
      <c r="AF18" s="61">
        <f>J18*Assumptions!$B$19</f>
        <v>0</v>
      </c>
      <c r="AG18" s="61">
        <f>K18*Assumptions!$B$19</f>
        <v>0</v>
      </c>
      <c r="AH18" s="61">
        <f>L18*Assumptions!$B$19</f>
        <v>0</v>
      </c>
      <c r="AI18" s="61">
        <f>M18*Assumptions!$B$19</f>
        <v>0</v>
      </c>
      <c r="AJ18" s="61">
        <f>N18*Assumptions!$B$19</f>
        <v>0</v>
      </c>
      <c r="AK18" s="61">
        <f>O18*Assumptions!$B$19</f>
        <v>0</v>
      </c>
      <c r="AL18" s="61">
        <f>P18*Assumptions!$B$19</f>
        <v>0</v>
      </c>
      <c r="AM18" s="61">
        <f>R18*Assumptions!$B$19</f>
        <v>0</v>
      </c>
      <c r="AN18" s="61">
        <f>S18*Assumptions!$B$19</f>
        <v>0</v>
      </c>
      <c r="AO18" s="61">
        <f>T18*Assumptions!$B$19</f>
        <v>0</v>
      </c>
      <c r="AP18" s="61">
        <f>U18*Assumptions!$B$19</f>
        <v>0</v>
      </c>
      <c r="AQ18" s="61">
        <f t="shared" si="2"/>
        <v>0</v>
      </c>
      <c r="AR18" s="61">
        <f t="shared" si="3"/>
        <v>0</v>
      </c>
    </row>
    <row r="19" spans="1:44" x14ac:dyDescent="0.25">
      <c r="A19" t="str">
        <f>IF('ECM Location'!D17="", "",'ECM Location'!D17)</f>
        <v/>
      </c>
      <c r="B19" s="61">
        <f>SUM(Assumptions!B117:AK117)</f>
        <v>0</v>
      </c>
      <c r="C19" s="61">
        <f>SUM(Assumptions!AL117:BU117)</f>
        <v>0</v>
      </c>
      <c r="D19" s="61">
        <f>SUM(Assumptions!BV117:DE117)</f>
        <v>0</v>
      </c>
      <c r="E19" s="61">
        <f>SUM(Assumptions!DF117:EO117)</f>
        <v>0</v>
      </c>
      <c r="F19" s="61">
        <f>SUM(Assumptions!EP117:FY117)</f>
        <v>0</v>
      </c>
      <c r="G19" s="61">
        <f>SUM(Assumptions!FZ117:HI117)</f>
        <v>0</v>
      </c>
      <c r="H19" s="61">
        <f>SUM(Assumptions!HJ117:IS117)</f>
        <v>0</v>
      </c>
      <c r="I19" s="61">
        <f>SUM(Assumptions!TV117:VE117)</f>
        <v>0</v>
      </c>
      <c r="J19" s="61">
        <f>SUM(Assumptions!IT117:KC117)</f>
        <v>0</v>
      </c>
      <c r="K19" s="61">
        <f>SUM(Assumptions!KD117:LM117)</f>
        <v>0</v>
      </c>
      <c r="L19" s="61">
        <f>SUM(Assumptions!LN117:MW117)</f>
        <v>0</v>
      </c>
      <c r="M19" s="61">
        <f>SUM(Assumptions!MX117:OG117)</f>
        <v>0</v>
      </c>
      <c r="N19" s="61">
        <f>SUM(Assumptions!OH117:PQ117)</f>
        <v>0</v>
      </c>
      <c r="O19" s="61">
        <f>SUM(Assumptions!PR117:RA117)</f>
        <v>0</v>
      </c>
      <c r="P19" s="61">
        <f>SUM(Assumptions!RB117:SK117)</f>
        <v>0</v>
      </c>
      <c r="Q19" s="61">
        <f>SUM(Assumptions!SL117:TU117)</f>
        <v>0</v>
      </c>
      <c r="R19" s="61">
        <f>SUM(B19:H19)*Assumptions!AM155</f>
        <v>0</v>
      </c>
      <c r="S19" s="61">
        <f>SUM(B19:H19)*Assumptions!BY155</f>
        <v>0</v>
      </c>
      <c r="T19" s="61">
        <f>SUM(J19:P19)*Assumptions!AM155</f>
        <v>0</v>
      </c>
      <c r="U19" s="61">
        <f>SUM(J19:P19)*Assumptions!BY155</f>
        <v>0</v>
      </c>
      <c r="V19" s="61">
        <f t="shared" si="0"/>
        <v>0</v>
      </c>
      <c r="W19" s="61">
        <f t="shared" si="1"/>
        <v>0</v>
      </c>
      <c r="Y19" s="61">
        <f>B19*Assumptions!$B$19</f>
        <v>0</v>
      </c>
      <c r="Z19" s="61">
        <f>C19*Assumptions!$B$19</f>
        <v>0</v>
      </c>
      <c r="AA19" s="61">
        <f>D19*Assumptions!$B$19</f>
        <v>0</v>
      </c>
      <c r="AB19" s="61">
        <f>E19*Assumptions!$B$19</f>
        <v>0</v>
      </c>
      <c r="AC19" s="61">
        <f>F19*Assumptions!$B$19</f>
        <v>0</v>
      </c>
      <c r="AD19" s="61">
        <f>G19*Assumptions!$B$19</f>
        <v>0</v>
      </c>
      <c r="AE19" s="61">
        <f>H19*Assumptions!$B$19</f>
        <v>0</v>
      </c>
      <c r="AF19" s="61">
        <f>J19*Assumptions!$B$19</f>
        <v>0</v>
      </c>
      <c r="AG19" s="61">
        <f>K19*Assumptions!$B$19</f>
        <v>0</v>
      </c>
      <c r="AH19" s="61">
        <f>L19*Assumptions!$B$19</f>
        <v>0</v>
      </c>
      <c r="AI19" s="61">
        <f>M19*Assumptions!$B$19</f>
        <v>0</v>
      </c>
      <c r="AJ19" s="61">
        <f>N19*Assumptions!$B$19</f>
        <v>0</v>
      </c>
      <c r="AK19" s="61">
        <f>O19*Assumptions!$B$19</f>
        <v>0</v>
      </c>
      <c r="AL19" s="61">
        <f>P19*Assumptions!$B$19</f>
        <v>0</v>
      </c>
      <c r="AM19" s="61">
        <f>R19*Assumptions!$B$19</f>
        <v>0</v>
      </c>
      <c r="AN19" s="61">
        <f>S19*Assumptions!$B$19</f>
        <v>0</v>
      </c>
      <c r="AO19" s="61">
        <f>T19*Assumptions!$B$19</f>
        <v>0</v>
      </c>
      <c r="AP19" s="61">
        <f>U19*Assumptions!$B$19</f>
        <v>0</v>
      </c>
      <c r="AQ19" s="61">
        <f t="shared" si="2"/>
        <v>0</v>
      </c>
      <c r="AR19" s="61">
        <f t="shared" si="3"/>
        <v>0</v>
      </c>
    </row>
    <row r="20" spans="1:44" x14ac:dyDescent="0.25">
      <c r="A20" t="str">
        <f>IF('ECM Location'!D18="", "",'ECM Location'!D18)</f>
        <v/>
      </c>
      <c r="B20" s="61">
        <f>SUM(Assumptions!B118:AK118)</f>
        <v>0</v>
      </c>
      <c r="C20" s="61">
        <f>SUM(Assumptions!AL118:BU118)</f>
        <v>0</v>
      </c>
      <c r="D20" s="61">
        <f>SUM(Assumptions!BV118:DE118)</f>
        <v>0</v>
      </c>
      <c r="E20" s="61">
        <f>SUM(Assumptions!DF118:EO118)</f>
        <v>0</v>
      </c>
      <c r="F20" s="61">
        <f>SUM(Assumptions!EP118:FY118)</f>
        <v>0</v>
      </c>
      <c r="G20" s="61">
        <f>SUM(Assumptions!FZ118:HI118)</f>
        <v>0</v>
      </c>
      <c r="H20" s="61">
        <f>SUM(Assumptions!HJ118:IS118)</f>
        <v>0</v>
      </c>
      <c r="I20" s="61">
        <f>SUM(Assumptions!TV118:VE118)</f>
        <v>0</v>
      </c>
      <c r="J20" s="61">
        <f>SUM(Assumptions!IT118:KC118)</f>
        <v>0</v>
      </c>
      <c r="K20" s="61">
        <f>SUM(Assumptions!KD118:LM118)</f>
        <v>0</v>
      </c>
      <c r="L20" s="61">
        <f>SUM(Assumptions!LN118:MW118)</f>
        <v>0</v>
      </c>
      <c r="M20" s="61">
        <f>SUM(Assumptions!MX118:OG118)</f>
        <v>0</v>
      </c>
      <c r="N20" s="61">
        <f>SUM(Assumptions!OH118:PQ118)</f>
        <v>0</v>
      </c>
      <c r="O20" s="61">
        <f>SUM(Assumptions!PR118:RA118)</f>
        <v>0</v>
      </c>
      <c r="P20" s="61">
        <f>SUM(Assumptions!RB118:SK118)</f>
        <v>0</v>
      </c>
      <c r="Q20" s="61">
        <f>SUM(Assumptions!SL118:TU118)</f>
        <v>0</v>
      </c>
      <c r="R20" s="61">
        <f>SUM(B20:H20)*Assumptions!AM156</f>
        <v>0</v>
      </c>
      <c r="S20" s="61">
        <f>SUM(B20:H20)*Assumptions!BY156</f>
        <v>0</v>
      </c>
      <c r="T20" s="61">
        <f>SUM(J20:P20)*Assumptions!AM156</f>
        <v>0</v>
      </c>
      <c r="U20" s="61">
        <f>SUM(J20:P20)*Assumptions!BY156</f>
        <v>0</v>
      </c>
      <c r="V20" s="61">
        <f t="shared" si="0"/>
        <v>0</v>
      </c>
      <c r="W20" s="61">
        <f t="shared" si="1"/>
        <v>0</v>
      </c>
      <c r="Y20" s="61">
        <f>B20*Assumptions!$B$19</f>
        <v>0</v>
      </c>
      <c r="Z20" s="61">
        <f>C20*Assumptions!$B$19</f>
        <v>0</v>
      </c>
      <c r="AA20" s="61">
        <f>D20*Assumptions!$B$19</f>
        <v>0</v>
      </c>
      <c r="AB20" s="61">
        <f>E20*Assumptions!$B$19</f>
        <v>0</v>
      </c>
      <c r="AC20" s="61">
        <f>F20*Assumptions!$B$19</f>
        <v>0</v>
      </c>
      <c r="AD20" s="61">
        <f>G20*Assumptions!$B$19</f>
        <v>0</v>
      </c>
      <c r="AE20" s="61">
        <f>H20*Assumptions!$B$19</f>
        <v>0</v>
      </c>
      <c r="AF20" s="61">
        <f>J20*Assumptions!$B$19</f>
        <v>0</v>
      </c>
      <c r="AG20" s="61">
        <f>K20*Assumptions!$B$19</f>
        <v>0</v>
      </c>
      <c r="AH20" s="61">
        <f>L20*Assumptions!$B$19</f>
        <v>0</v>
      </c>
      <c r="AI20" s="61">
        <f>M20*Assumptions!$B$19</f>
        <v>0</v>
      </c>
      <c r="AJ20" s="61">
        <f>N20*Assumptions!$B$19</f>
        <v>0</v>
      </c>
      <c r="AK20" s="61">
        <f>O20*Assumptions!$B$19</f>
        <v>0</v>
      </c>
      <c r="AL20" s="61">
        <f>P20*Assumptions!$B$19</f>
        <v>0</v>
      </c>
      <c r="AM20" s="61">
        <f>R20*Assumptions!$B$19</f>
        <v>0</v>
      </c>
      <c r="AN20" s="61">
        <f>S20*Assumptions!$B$19</f>
        <v>0</v>
      </c>
      <c r="AO20" s="61">
        <f>T20*Assumptions!$B$19</f>
        <v>0</v>
      </c>
      <c r="AP20" s="61">
        <f>U20*Assumptions!$B$19</f>
        <v>0</v>
      </c>
      <c r="AQ20" s="61">
        <f t="shared" si="2"/>
        <v>0</v>
      </c>
      <c r="AR20" s="61">
        <f t="shared" si="3"/>
        <v>0</v>
      </c>
    </row>
    <row r="21" spans="1:44" x14ac:dyDescent="0.25">
      <c r="A21" t="str">
        <f>IF('ECM Location'!D19="", "",'ECM Location'!D19)</f>
        <v/>
      </c>
      <c r="B21" s="61">
        <f>SUM(Assumptions!B119:AK119)</f>
        <v>0</v>
      </c>
      <c r="C21" s="61">
        <f>SUM(Assumptions!AL119:BU119)</f>
        <v>0</v>
      </c>
      <c r="D21" s="61">
        <f>SUM(Assumptions!BV119:DE119)</f>
        <v>0</v>
      </c>
      <c r="E21" s="61">
        <f>SUM(Assumptions!DF119:EO119)</f>
        <v>0</v>
      </c>
      <c r="F21" s="61">
        <f>SUM(Assumptions!EP119:FY119)</f>
        <v>0</v>
      </c>
      <c r="G21" s="61">
        <f>SUM(Assumptions!FZ119:HI119)</f>
        <v>0</v>
      </c>
      <c r="H21" s="61">
        <f>SUM(Assumptions!HJ119:IS119)</f>
        <v>0</v>
      </c>
      <c r="I21" s="61">
        <f>SUM(Assumptions!TV119:VE119)</f>
        <v>0</v>
      </c>
      <c r="J21" s="61">
        <f>SUM(Assumptions!IT119:KC119)</f>
        <v>0</v>
      </c>
      <c r="K21" s="61">
        <f>SUM(Assumptions!KD119:LM119)</f>
        <v>0</v>
      </c>
      <c r="L21" s="61">
        <f>SUM(Assumptions!LN119:MW119)</f>
        <v>0</v>
      </c>
      <c r="M21" s="61">
        <f>SUM(Assumptions!MX119:OG119)</f>
        <v>0</v>
      </c>
      <c r="N21" s="61">
        <f>SUM(Assumptions!OH119:PQ119)</f>
        <v>0</v>
      </c>
      <c r="O21" s="61">
        <f>SUM(Assumptions!PR119:RA119)</f>
        <v>0</v>
      </c>
      <c r="P21" s="61">
        <f>SUM(Assumptions!RB119:SK119)</f>
        <v>0</v>
      </c>
      <c r="Q21" s="61">
        <f>SUM(Assumptions!SL119:TU119)</f>
        <v>0</v>
      </c>
      <c r="R21" s="61">
        <f>SUM(B21:H21)*Assumptions!AM157</f>
        <v>0</v>
      </c>
      <c r="S21" s="61">
        <f>SUM(B21:H21)*Assumptions!BY157</f>
        <v>0</v>
      </c>
      <c r="T21" s="61">
        <f>SUM(J21:P21)*Assumptions!AM157</f>
        <v>0</v>
      </c>
      <c r="U21" s="61">
        <f>SUM(J21:P21)*Assumptions!BY157</f>
        <v>0</v>
      </c>
      <c r="V21" s="61">
        <f t="shared" si="0"/>
        <v>0</v>
      </c>
      <c r="W21" s="61">
        <f t="shared" si="1"/>
        <v>0</v>
      </c>
      <c r="Y21" s="61">
        <f>B21*Assumptions!$B$19</f>
        <v>0</v>
      </c>
      <c r="Z21" s="61">
        <f>C21*Assumptions!$B$19</f>
        <v>0</v>
      </c>
      <c r="AA21" s="61">
        <f>D21*Assumptions!$B$19</f>
        <v>0</v>
      </c>
      <c r="AB21" s="61">
        <f>E21*Assumptions!$B$19</f>
        <v>0</v>
      </c>
      <c r="AC21" s="61">
        <f>F21*Assumptions!$B$19</f>
        <v>0</v>
      </c>
      <c r="AD21" s="61">
        <f>G21*Assumptions!$B$19</f>
        <v>0</v>
      </c>
      <c r="AE21" s="61">
        <f>H21*Assumptions!$B$19</f>
        <v>0</v>
      </c>
      <c r="AF21" s="61">
        <f>J21*Assumptions!$B$19</f>
        <v>0</v>
      </c>
      <c r="AG21" s="61">
        <f>K21*Assumptions!$B$19</f>
        <v>0</v>
      </c>
      <c r="AH21" s="61">
        <f>L21*Assumptions!$B$19</f>
        <v>0</v>
      </c>
      <c r="AI21" s="61">
        <f>M21*Assumptions!$B$19</f>
        <v>0</v>
      </c>
      <c r="AJ21" s="61">
        <f>N21*Assumptions!$B$19</f>
        <v>0</v>
      </c>
      <c r="AK21" s="61">
        <f>O21*Assumptions!$B$19</f>
        <v>0</v>
      </c>
      <c r="AL21" s="61">
        <f>P21*Assumptions!$B$19</f>
        <v>0</v>
      </c>
      <c r="AM21" s="61">
        <f>R21*Assumptions!$B$19</f>
        <v>0</v>
      </c>
      <c r="AN21" s="61">
        <f>S21*Assumptions!$B$19</f>
        <v>0</v>
      </c>
      <c r="AO21" s="61">
        <f>T21*Assumptions!$B$19</f>
        <v>0</v>
      </c>
      <c r="AP21" s="61">
        <f>U21*Assumptions!$B$19</f>
        <v>0</v>
      </c>
      <c r="AQ21" s="61">
        <f t="shared" si="2"/>
        <v>0</v>
      </c>
      <c r="AR21" s="61">
        <f t="shared" si="3"/>
        <v>0</v>
      </c>
    </row>
    <row r="22" spans="1:44" x14ac:dyDescent="0.25">
      <c r="A22" t="str">
        <f>IF('ECM Location'!D20="", "",'ECM Location'!D20)</f>
        <v/>
      </c>
      <c r="B22" s="61">
        <f>SUM(Assumptions!B120:AK120)</f>
        <v>0</v>
      </c>
      <c r="C22" s="61">
        <f>SUM(Assumptions!AL120:BU120)</f>
        <v>0</v>
      </c>
      <c r="D22" s="61">
        <f>SUM(Assumptions!BV120:DE120)</f>
        <v>0</v>
      </c>
      <c r="E22" s="61">
        <f>SUM(Assumptions!DF120:EO120)</f>
        <v>0</v>
      </c>
      <c r="F22" s="61">
        <f>SUM(Assumptions!EP120:FY120)</f>
        <v>0</v>
      </c>
      <c r="G22" s="61">
        <f>SUM(Assumptions!FZ120:HI120)</f>
        <v>0</v>
      </c>
      <c r="H22" s="61">
        <f>SUM(Assumptions!HJ120:IS120)</f>
        <v>0</v>
      </c>
      <c r="I22" s="61">
        <f>SUM(Assumptions!TV120:VE120)</f>
        <v>0</v>
      </c>
      <c r="J22" s="61">
        <f>SUM(Assumptions!IT120:KC120)</f>
        <v>0</v>
      </c>
      <c r="K22" s="61">
        <f>SUM(Assumptions!KD120:LM120)</f>
        <v>0</v>
      </c>
      <c r="L22" s="61">
        <f>SUM(Assumptions!LN120:MW120)</f>
        <v>0</v>
      </c>
      <c r="M22" s="61">
        <f>SUM(Assumptions!MX120:OG120)</f>
        <v>0</v>
      </c>
      <c r="N22" s="61">
        <f>SUM(Assumptions!OH120:PQ120)</f>
        <v>0</v>
      </c>
      <c r="O22" s="61">
        <f>SUM(Assumptions!PR120:RA120)</f>
        <v>0</v>
      </c>
      <c r="P22" s="61">
        <f>SUM(Assumptions!RB120:SK120)</f>
        <v>0</v>
      </c>
      <c r="Q22" s="61">
        <f>SUM(Assumptions!SL120:TU120)</f>
        <v>0</v>
      </c>
      <c r="R22" s="61">
        <f>SUM(B22:H22)*Assumptions!AM158</f>
        <v>0</v>
      </c>
      <c r="S22" s="61">
        <f>SUM(B22:H22)*Assumptions!BY158</f>
        <v>0</v>
      </c>
      <c r="T22" s="61">
        <f>SUM(J22:P22)*Assumptions!AM158</f>
        <v>0</v>
      </c>
      <c r="U22" s="61">
        <f>SUM(J22:P22)*Assumptions!BY158</f>
        <v>0</v>
      </c>
      <c r="V22" s="61">
        <f t="shared" si="0"/>
        <v>0</v>
      </c>
      <c r="W22" s="61">
        <f t="shared" si="1"/>
        <v>0</v>
      </c>
      <c r="Y22" s="61">
        <f>B22*Assumptions!$B$19</f>
        <v>0</v>
      </c>
      <c r="Z22" s="61">
        <f>C22*Assumptions!$B$19</f>
        <v>0</v>
      </c>
      <c r="AA22" s="61">
        <f>D22*Assumptions!$B$19</f>
        <v>0</v>
      </c>
      <c r="AB22" s="61">
        <f>E22*Assumptions!$B$19</f>
        <v>0</v>
      </c>
      <c r="AC22" s="61">
        <f>F22*Assumptions!$B$19</f>
        <v>0</v>
      </c>
      <c r="AD22" s="61">
        <f>G22*Assumptions!$B$19</f>
        <v>0</v>
      </c>
      <c r="AE22" s="61">
        <f>H22*Assumptions!$B$19</f>
        <v>0</v>
      </c>
      <c r="AF22" s="61">
        <f>J22*Assumptions!$B$19</f>
        <v>0</v>
      </c>
      <c r="AG22" s="61">
        <f>K22*Assumptions!$B$19</f>
        <v>0</v>
      </c>
      <c r="AH22" s="61">
        <f>L22*Assumptions!$B$19</f>
        <v>0</v>
      </c>
      <c r="AI22" s="61">
        <f>M22*Assumptions!$B$19</f>
        <v>0</v>
      </c>
      <c r="AJ22" s="61">
        <f>N22*Assumptions!$B$19</f>
        <v>0</v>
      </c>
      <c r="AK22" s="61">
        <f>O22*Assumptions!$B$19</f>
        <v>0</v>
      </c>
      <c r="AL22" s="61">
        <f>P22*Assumptions!$B$19</f>
        <v>0</v>
      </c>
      <c r="AM22" s="61">
        <f>R22*Assumptions!$B$19</f>
        <v>0</v>
      </c>
      <c r="AN22" s="61">
        <f>S22*Assumptions!$B$19</f>
        <v>0</v>
      </c>
      <c r="AO22" s="61">
        <f>T22*Assumptions!$B$19</f>
        <v>0</v>
      </c>
      <c r="AP22" s="61">
        <f>U22*Assumptions!$B$19</f>
        <v>0</v>
      </c>
      <c r="AQ22" s="61">
        <f t="shared" si="2"/>
        <v>0</v>
      </c>
      <c r="AR22" s="61">
        <f t="shared" si="3"/>
        <v>0</v>
      </c>
    </row>
    <row r="23" spans="1:44" x14ac:dyDescent="0.25">
      <c r="A23" t="str">
        <f>IF('ECM Location'!D21="", "",'ECM Location'!D21)</f>
        <v/>
      </c>
      <c r="B23" s="61">
        <f>SUM(Assumptions!B121:AK121)</f>
        <v>0</v>
      </c>
      <c r="C23" s="61">
        <f>SUM(Assumptions!AL121:BU121)</f>
        <v>0</v>
      </c>
      <c r="D23" s="61">
        <f>SUM(Assumptions!BV121:DE121)</f>
        <v>0</v>
      </c>
      <c r="E23" s="61">
        <f>SUM(Assumptions!DF121:EO121)</f>
        <v>0</v>
      </c>
      <c r="F23" s="61">
        <f>SUM(Assumptions!EP121:FY121)</f>
        <v>0</v>
      </c>
      <c r="G23" s="61">
        <f>SUM(Assumptions!FZ121:HI121)</f>
        <v>0</v>
      </c>
      <c r="H23" s="61">
        <f>SUM(Assumptions!HJ121:IS121)</f>
        <v>0</v>
      </c>
      <c r="I23" s="61">
        <f>SUM(Assumptions!TV121:VE121)</f>
        <v>0</v>
      </c>
      <c r="J23" s="61">
        <f>SUM(Assumptions!IT121:KC121)</f>
        <v>0</v>
      </c>
      <c r="K23" s="61">
        <f>SUM(Assumptions!KD121:LM121)</f>
        <v>0</v>
      </c>
      <c r="L23" s="61">
        <f>SUM(Assumptions!LN121:MW121)</f>
        <v>0</v>
      </c>
      <c r="M23" s="61">
        <f>SUM(Assumptions!MX121:OG121)</f>
        <v>0</v>
      </c>
      <c r="N23" s="61">
        <f>SUM(Assumptions!OH121:PQ121)</f>
        <v>0</v>
      </c>
      <c r="O23" s="61">
        <f>SUM(Assumptions!PR121:RA121)</f>
        <v>0</v>
      </c>
      <c r="P23" s="61">
        <f>SUM(Assumptions!RB121:SK121)</f>
        <v>0</v>
      </c>
      <c r="Q23" s="61">
        <f>SUM(Assumptions!SL121:TU121)</f>
        <v>0</v>
      </c>
      <c r="R23" s="61">
        <f>SUM(B23:H23)*Assumptions!AM159</f>
        <v>0</v>
      </c>
      <c r="S23" s="61">
        <f>SUM(B23:H23)*Assumptions!BY159</f>
        <v>0</v>
      </c>
      <c r="T23" s="61">
        <f>SUM(J23:P23)*Assumptions!AM159</f>
        <v>0</v>
      </c>
      <c r="U23" s="61">
        <f>SUM(J23:P23)*Assumptions!BY159</f>
        <v>0</v>
      </c>
      <c r="V23" s="61">
        <f t="shared" si="0"/>
        <v>0</v>
      </c>
      <c r="W23" s="61">
        <f t="shared" si="1"/>
        <v>0</v>
      </c>
      <c r="Y23" s="61">
        <f>B23*Assumptions!$B$19</f>
        <v>0</v>
      </c>
      <c r="Z23" s="61">
        <f>C23*Assumptions!$B$19</f>
        <v>0</v>
      </c>
      <c r="AA23" s="61">
        <f>D23*Assumptions!$B$19</f>
        <v>0</v>
      </c>
      <c r="AB23" s="61">
        <f>E23*Assumptions!$B$19</f>
        <v>0</v>
      </c>
      <c r="AC23" s="61">
        <f>F23*Assumptions!$B$19</f>
        <v>0</v>
      </c>
      <c r="AD23" s="61">
        <f>G23*Assumptions!$B$19</f>
        <v>0</v>
      </c>
      <c r="AE23" s="61">
        <f>H23*Assumptions!$B$19</f>
        <v>0</v>
      </c>
      <c r="AF23" s="61">
        <f>J23*Assumptions!$B$19</f>
        <v>0</v>
      </c>
      <c r="AG23" s="61">
        <f>K23*Assumptions!$B$19</f>
        <v>0</v>
      </c>
      <c r="AH23" s="61">
        <f>L23*Assumptions!$B$19</f>
        <v>0</v>
      </c>
      <c r="AI23" s="61">
        <f>M23*Assumptions!$B$19</f>
        <v>0</v>
      </c>
      <c r="AJ23" s="61">
        <f>N23*Assumptions!$B$19</f>
        <v>0</v>
      </c>
      <c r="AK23" s="61">
        <f>O23*Assumptions!$B$19</f>
        <v>0</v>
      </c>
      <c r="AL23" s="61">
        <f>P23*Assumptions!$B$19</f>
        <v>0</v>
      </c>
      <c r="AM23" s="61">
        <f>R23*Assumptions!$B$19</f>
        <v>0</v>
      </c>
      <c r="AN23" s="61">
        <f>S23*Assumptions!$B$19</f>
        <v>0</v>
      </c>
      <c r="AO23" s="61">
        <f>T23*Assumptions!$B$19</f>
        <v>0</v>
      </c>
      <c r="AP23" s="61">
        <f>U23*Assumptions!$B$19</f>
        <v>0</v>
      </c>
      <c r="AQ23" s="61">
        <f t="shared" si="2"/>
        <v>0</v>
      </c>
      <c r="AR23" s="61">
        <f t="shared" si="3"/>
        <v>0</v>
      </c>
    </row>
    <row r="24" spans="1:44" x14ac:dyDescent="0.25">
      <c r="A24" t="str">
        <f>IF('ECM Location'!D22="", "",'ECM Location'!D22)</f>
        <v/>
      </c>
      <c r="B24" s="61">
        <f>SUM(Assumptions!B122:AK122)</f>
        <v>0</v>
      </c>
      <c r="C24" s="61">
        <f>SUM(Assumptions!AL122:BU122)</f>
        <v>0</v>
      </c>
      <c r="D24" s="61">
        <f>SUM(Assumptions!BV122:DE122)</f>
        <v>0</v>
      </c>
      <c r="E24" s="61">
        <f>SUM(Assumptions!DF122:EO122)</f>
        <v>0</v>
      </c>
      <c r="F24" s="61">
        <f>SUM(Assumptions!EP122:FY122)</f>
        <v>0</v>
      </c>
      <c r="G24" s="61">
        <f>SUM(Assumptions!FZ122:HI122)</f>
        <v>0</v>
      </c>
      <c r="H24" s="61">
        <f>SUM(Assumptions!HJ122:IS122)</f>
        <v>0</v>
      </c>
      <c r="I24" s="61">
        <f>SUM(Assumptions!TV122:VE122)</f>
        <v>0</v>
      </c>
      <c r="J24" s="61">
        <f>SUM(Assumptions!IT122:KC122)</f>
        <v>0</v>
      </c>
      <c r="K24" s="61">
        <f>SUM(Assumptions!KD122:LM122)</f>
        <v>0</v>
      </c>
      <c r="L24" s="61">
        <f>SUM(Assumptions!LN122:MW122)</f>
        <v>0</v>
      </c>
      <c r="M24" s="61">
        <f>SUM(Assumptions!MX122:OG122)</f>
        <v>0</v>
      </c>
      <c r="N24" s="61">
        <f>SUM(Assumptions!OH122:PQ122)</f>
        <v>0</v>
      </c>
      <c r="O24" s="61">
        <f>SUM(Assumptions!PR122:RA122)</f>
        <v>0</v>
      </c>
      <c r="P24" s="61">
        <f>SUM(Assumptions!RB122:SK122)</f>
        <v>0</v>
      </c>
      <c r="Q24" s="61">
        <f>SUM(Assumptions!SL122:TU122)</f>
        <v>0</v>
      </c>
      <c r="R24" s="61">
        <f>SUM(B24:H24)*Assumptions!AM160</f>
        <v>0</v>
      </c>
      <c r="S24" s="61">
        <f>SUM(B24:H24)*Assumptions!BY160</f>
        <v>0</v>
      </c>
      <c r="T24" s="61">
        <f>SUM(J24:P24)*Assumptions!AM160</f>
        <v>0</v>
      </c>
      <c r="U24" s="61">
        <f>SUM(J24:P24)*Assumptions!BY160</f>
        <v>0</v>
      </c>
      <c r="V24" s="61">
        <f t="shared" si="0"/>
        <v>0</v>
      </c>
      <c r="W24" s="61">
        <f t="shared" si="1"/>
        <v>0</v>
      </c>
      <c r="Y24" s="61">
        <f>B24*Assumptions!$B$19</f>
        <v>0</v>
      </c>
      <c r="Z24" s="61">
        <f>C24*Assumptions!$B$19</f>
        <v>0</v>
      </c>
      <c r="AA24" s="61">
        <f>D24*Assumptions!$B$19</f>
        <v>0</v>
      </c>
      <c r="AB24" s="61">
        <f>E24*Assumptions!$B$19</f>
        <v>0</v>
      </c>
      <c r="AC24" s="61">
        <f>F24*Assumptions!$B$19</f>
        <v>0</v>
      </c>
      <c r="AD24" s="61">
        <f>G24*Assumptions!$B$19</f>
        <v>0</v>
      </c>
      <c r="AE24" s="61">
        <f>H24*Assumptions!$B$19</f>
        <v>0</v>
      </c>
      <c r="AF24" s="61">
        <f>J24*Assumptions!$B$19</f>
        <v>0</v>
      </c>
      <c r="AG24" s="61">
        <f>K24*Assumptions!$B$19</f>
        <v>0</v>
      </c>
      <c r="AH24" s="61">
        <f>L24*Assumptions!$B$19</f>
        <v>0</v>
      </c>
      <c r="AI24" s="61">
        <f>M24*Assumptions!$B$19</f>
        <v>0</v>
      </c>
      <c r="AJ24" s="61">
        <f>N24*Assumptions!$B$19</f>
        <v>0</v>
      </c>
      <c r="AK24" s="61">
        <f>O24*Assumptions!$B$19</f>
        <v>0</v>
      </c>
      <c r="AL24" s="61">
        <f>P24*Assumptions!$B$19</f>
        <v>0</v>
      </c>
      <c r="AM24" s="61">
        <f>R24*Assumptions!$B$19</f>
        <v>0</v>
      </c>
      <c r="AN24" s="61">
        <f>S24*Assumptions!$B$19</f>
        <v>0</v>
      </c>
      <c r="AO24" s="61">
        <f>T24*Assumptions!$B$19</f>
        <v>0</v>
      </c>
      <c r="AP24" s="61">
        <f>U24*Assumptions!$B$19</f>
        <v>0</v>
      </c>
      <c r="AQ24" s="61">
        <f t="shared" si="2"/>
        <v>0</v>
      </c>
      <c r="AR24" s="61">
        <f t="shared" si="3"/>
        <v>0</v>
      </c>
    </row>
    <row r="25" spans="1:44" x14ac:dyDescent="0.25">
      <c r="A25" t="str">
        <f>IF('ECM Location'!D23="", "",'ECM Location'!D23)</f>
        <v/>
      </c>
      <c r="B25" s="61">
        <f>SUM(Assumptions!B123:AK123)</f>
        <v>0</v>
      </c>
      <c r="C25" s="61">
        <f>SUM(Assumptions!AL123:BU123)</f>
        <v>0</v>
      </c>
      <c r="D25" s="61">
        <f>SUM(Assumptions!BV123:DE123)</f>
        <v>0</v>
      </c>
      <c r="E25" s="61">
        <f>SUM(Assumptions!DF123:EO123)</f>
        <v>0</v>
      </c>
      <c r="F25" s="61">
        <f>SUM(Assumptions!EP123:FY123)</f>
        <v>0</v>
      </c>
      <c r="G25" s="61">
        <f>SUM(Assumptions!FZ123:HI123)</f>
        <v>0</v>
      </c>
      <c r="H25" s="61">
        <f>SUM(Assumptions!HJ123:IS123)</f>
        <v>0</v>
      </c>
      <c r="I25" s="61">
        <f>SUM(Assumptions!TV123:VE123)</f>
        <v>0</v>
      </c>
      <c r="J25" s="61">
        <f>SUM(Assumptions!IT123:KC123)</f>
        <v>0</v>
      </c>
      <c r="K25" s="61">
        <f>SUM(Assumptions!KD123:LM123)</f>
        <v>0</v>
      </c>
      <c r="L25" s="61">
        <f>SUM(Assumptions!LN123:MW123)</f>
        <v>0</v>
      </c>
      <c r="M25" s="61">
        <f>SUM(Assumptions!MX123:OG123)</f>
        <v>0</v>
      </c>
      <c r="N25" s="61">
        <f>SUM(Assumptions!OH123:PQ123)</f>
        <v>0</v>
      </c>
      <c r="O25" s="61">
        <f>SUM(Assumptions!PR123:RA123)</f>
        <v>0</v>
      </c>
      <c r="P25" s="61">
        <f>SUM(Assumptions!RB123:SK123)</f>
        <v>0</v>
      </c>
      <c r="Q25" s="61">
        <f>SUM(Assumptions!SL123:TU123)</f>
        <v>0</v>
      </c>
      <c r="R25" s="61">
        <f>SUM(B25:H25)*Assumptions!AM161</f>
        <v>0</v>
      </c>
      <c r="S25" s="61">
        <f>SUM(B25:H25)*Assumptions!BY161</f>
        <v>0</v>
      </c>
      <c r="T25" s="61">
        <f>SUM(J25:P25)*Assumptions!AM161</f>
        <v>0</v>
      </c>
      <c r="U25" s="61">
        <f>SUM(J25:P25)*Assumptions!BY161</f>
        <v>0</v>
      </c>
      <c r="V25" s="61">
        <f t="shared" si="0"/>
        <v>0</v>
      </c>
      <c r="W25" s="61">
        <f t="shared" si="1"/>
        <v>0</v>
      </c>
      <c r="Y25" s="61">
        <f>B25*Assumptions!$B$19</f>
        <v>0</v>
      </c>
      <c r="Z25" s="61">
        <f>C25*Assumptions!$B$19</f>
        <v>0</v>
      </c>
      <c r="AA25" s="61">
        <f>D25*Assumptions!$B$19</f>
        <v>0</v>
      </c>
      <c r="AB25" s="61">
        <f>E25*Assumptions!$B$19</f>
        <v>0</v>
      </c>
      <c r="AC25" s="61">
        <f>F25*Assumptions!$B$19</f>
        <v>0</v>
      </c>
      <c r="AD25" s="61">
        <f>G25*Assumptions!$B$19</f>
        <v>0</v>
      </c>
      <c r="AE25" s="61">
        <f>H25*Assumptions!$B$19</f>
        <v>0</v>
      </c>
      <c r="AF25" s="61">
        <f>J25*Assumptions!$B$19</f>
        <v>0</v>
      </c>
      <c r="AG25" s="61">
        <f>K25*Assumptions!$B$19</f>
        <v>0</v>
      </c>
      <c r="AH25" s="61">
        <f>L25*Assumptions!$B$19</f>
        <v>0</v>
      </c>
      <c r="AI25" s="61">
        <f>M25*Assumptions!$B$19</f>
        <v>0</v>
      </c>
      <c r="AJ25" s="61">
        <f>N25*Assumptions!$B$19</f>
        <v>0</v>
      </c>
      <c r="AK25" s="61">
        <f>O25*Assumptions!$B$19</f>
        <v>0</v>
      </c>
      <c r="AL25" s="61">
        <f>P25*Assumptions!$B$19</f>
        <v>0</v>
      </c>
      <c r="AM25" s="61">
        <f>R25*Assumptions!$B$19</f>
        <v>0</v>
      </c>
      <c r="AN25" s="61">
        <f>S25*Assumptions!$B$19</f>
        <v>0</v>
      </c>
      <c r="AO25" s="61">
        <f>T25*Assumptions!$B$19</f>
        <v>0</v>
      </c>
      <c r="AP25" s="61">
        <f>U25*Assumptions!$B$19</f>
        <v>0</v>
      </c>
      <c r="AQ25" s="61">
        <f t="shared" si="2"/>
        <v>0</v>
      </c>
      <c r="AR25" s="61">
        <f t="shared" si="3"/>
        <v>0</v>
      </c>
    </row>
    <row r="26" spans="1:44" x14ac:dyDescent="0.25">
      <c r="A26" t="str">
        <f>IF('ECM Location'!D24="", "",'ECM Location'!D24)</f>
        <v/>
      </c>
      <c r="B26" s="61">
        <f>SUM(Assumptions!B124:AK124)</f>
        <v>0</v>
      </c>
      <c r="C26" s="61">
        <f>SUM(Assumptions!AL124:BU124)</f>
        <v>0</v>
      </c>
      <c r="D26" s="61">
        <f>SUM(Assumptions!BV124:DE124)</f>
        <v>0</v>
      </c>
      <c r="E26" s="61">
        <f>SUM(Assumptions!DF124:EO124)</f>
        <v>0</v>
      </c>
      <c r="F26" s="61">
        <f>SUM(Assumptions!EP124:FY124)</f>
        <v>0</v>
      </c>
      <c r="G26" s="61">
        <f>SUM(Assumptions!FZ124:HI124)</f>
        <v>0</v>
      </c>
      <c r="H26" s="61">
        <f>SUM(Assumptions!HJ124:IS124)</f>
        <v>0</v>
      </c>
      <c r="I26" s="61">
        <f>SUM(Assumptions!TV124:VE124)</f>
        <v>0</v>
      </c>
      <c r="J26" s="61">
        <f>SUM(Assumptions!IT124:KC124)</f>
        <v>0</v>
      </c>
      <c r="K26" s="61">
        <f>SUM(Assumptions!KD124:LM124)</f>
        <v>0</v>
      </c>
      <c r="L26" s="61">
        <f>SUM(Assumptions!LN124:MW124)</f>
        <v>0</v>
      </c>
      <c r="M26" s="61">
        <f>SUM(Assumptions!MX124:OG124)</f>
        <v>0</v>
      </c>
      <c r="N26" s="61">
        <f>SUM(Assumptions!OH124:PQ124)</f>
        <v>0</v>
      </c>
      <c r="O26" s="61">
        <f>SUM(Assumptions!PR124:RA124)</f>
        <v>0</v>
      </c>
      <c r="P26" s="61">
        <f>SUM(Assumptions!RB124:SK124)</f>
        <v>0</v>
      </c>
      <c r="Q26" s="61">
        <f>SUM(Assumptions!SL124:TU124)</f>
        <v>0</v>
      </c>
      <c r="R26" s="61">
        <f>SUM(B26:H26)*Assumptions!AM162</f>
        <v>0</v>
      </c>
      <c r="S26" s="61">
        <f>SUM(B26:H26)*Assumptions!BY162</f>
        <v>0</v>
      </c>
      <c r="T26" s="61">
        <f>SUM(J26:P26)*Assumptions!AM162</f>
        <v>0</v>
      </c>
      <c r="U26" s="61">
        <f>SUM(J26:P26)*Assumptions!BY162</f>
        <v>0</v>
      </c>
      <c r="V26" s="61">
        <f t="shared" si="0"/>
        <v>0</v>
      </c>
      <c r="W26" s="61">
        <f t="shared" si="1"/>
        <v>0</v>
      </c>
      <c r="Y26" s="61">
        <f>B26*Assumptions!$B$19</f>
        <v>0</v>
      </c>
      <c r="Z26" s="61">
        <f>C26*Assumptions!$B$19</f>
        <v>0</v>
      </c>
      <c r="AA26" s="61">
        <f>D26*Assumptions!$B$19</f>
        <v>0</v>
      </c>
      <c r="AB26" s="61">
        <f>E26*Assumptions!$B$19</f>
        <v>0</v>
      </c>
      <c r="AC26" s="61">
        <f>F26*Assumptions!$B$19</f>
        <v>0</v>
      </c>
      <c r="AD26" s="61">
        <f>G26*Assumptions!$B$19</f>
        <v>0</v>
      </c>
      <c r="AE26" s="61">
        <f>H26*Assumptions!$B$19</f>
        <v>0</v>
      </c>
      <c r="AF26" s="61">
        <f>J26*Assumptions!$B$19</f>
        <v>0</v>
      </c>
      <c r="AG26" s="61">
        <f>K26*Assumptions!$B$19</f>
        <v>0</v>
      </c>
      <c r="AH26" s="61">
        <f>L26*Assumptions!$B$19</f>
        <v>0</v>
      </c>
      <c r="AI26" s="61">
        <f>M26*Assumptions!$B$19</f>
        <v>0</v>
      </c>
      <c r="AJ26" s="61">
        <f>N26*Assumptions!$B$19</f>
        <v>0</v>
      </c>
      <c r="AK26" s="61">
        <f>O26*Assumptions!$B$19</f>
        <v>0</v>
      </c>
      <c r="AL26" s="61">
        <f>P26*Assumptions!$B$19</f>
        <v>0</v>
      </c>
      <c r="AM26" s="61">
        <f>R26*Assumptions!$B$19</f>
        <v>0</v>
      </c>
      <c r="AN26" s="61">
        <f>S26*Assumptions!$B$19</f>
        <v>0</v>
      </c>
      <c r="AO26" s="61">
        <f>T26*Assumptions!$B$19</f>
        <v>0</v>
      </c>
      <c r="AP26" s="61">
        <f>U26*Assumptions!$B$19</f>
        <v>0</v>
      </c>
      <c r="AQ26" s="61">
        <f t="shared" si="2"/>
        <v>0</v>
      </c>
      <c r="AR26" s="61">
        <f t="shared" si="3"/>
        <v>0</v>
      </c>
    </row>
    <row r="27" spans="1:44" x14ac:dyDescent="0.25">
      <c r="A27" t="str">
        <f>IF('ECM Location'!D25="", "",'ECM Location'!D25)</f>
        <v/>
      </c>
      <c r="B27" s="61">
        <f>SUM(Assumptions!B125:AK125)</f>
        <v>0</v>
      </c>
      <c r="C27" s="61">
        <f>SUM(Assumptions!AL125:BU125)</f>
        <v>0</v>
      </c>
      <c r="D27" s="61">
        <f>SUM(Assumptions!BV125:DE125)</f>
        <v>0</v>
      </c>
      <c r="E27" s="61">
        <f>SUM(Assumptions!DF125:EO125)</f>
        <v>0</v>
      </c>
      <c r="F27" s="61">
        <f>SUM(Assumptions!EP125:FY125)</f>
        <v>0</v>
      </c>
      <c r="G27" s="61">
        <f>SUM(Assumptions!FZ125:HI125)</f>
        <v>0</v>
      </c>
      <c r="H27" s="61">
        <f>SUM(Assumptions!HJ125:IS125)</f>
        <v>0</v>
      </c>
      <c r="I27" s="61">
        <f>SUM(Assumptions!TV125:VE125)</f>
        <v>0</v>
      </c>
      <c r="J27" s="61">
        <f>SUM(Assumptions!IT125:KC125)</f>
        <v>0</v>
      </c>
      <c r="K27" s="61">
        <f>SUM(Assumptions!KD125:LM125)</f>
        <v>0</v>
      </c>
      <c r="L27" s="61">
        <f>SUM(Assumptions!LN125:MW125)</f>
        <v>0</v>
      </c>
      <c r="M27" s="61">
        <f>SUM(Assumptions!MX125:OG125)</f>
        <v>0</v>
      </c>
      <c r="N27" s="61">
        <f>SUM(Assumptions!OH125:PQ125)</f>
        <v>0</v>
      </c>
      <c r="O27" s="61">
        <f>SUM(Assumptions!PR125:RA125)</f>
        <v>0</v>
      </c>
      <c r="P27" s="61">
        <f>SUM(Assumptions!RB125:SK125)</f>
        <v>0</v>
      </c>
      <c r="Q27" s="61">
        <f>SUM(Assumptions!SL125:TU125)</f>
        <v>0</v>
      </c>
      <c r="R27" s="61">
        <f>SUM(B27:H27)*Assumptions!AM163</f>
        <v>0</v>
      </c>
      <c r="S27" s="61">
        <f>SUM(B27:H27)*Assumptions!BY163</f>
        <v>0</v>
      </c>
      <c r="T27" s="61">
        <f>SUM(J27:P27)*Assumptions!AM163</f>
        <v>0</v>
      </c>
      <c r="U27" s="61">
        <f>SUM(J27:P27)*Assumptions!BY163</f>
        <v>0</v>
      </c>
      <c r="V27" s="61">
        <f t="shared" si="0"/>
        <v>0</v>
      </c>
      <c r="W27" s="61">
        <f t="shared" si="1"/>
        <v>0</v>
      </c>
      <c r="Y27" s="61">
        <f>B27*Assumptions!$B$19</f>
        <v>0</v>
      </c>
      <c r="Z27" s="61">
        <f>C27*Assumptions!$B$19</f>
        <v>0</v>
      </c>
      <c r="AA27" s="61">
        <f>D27*Assumptions!$B$19</f>
        <v>0</v>
      </c>
      <c r="AB27" s="61">
        <f>E27*Assumptions!$B$19</f>
        <v>0</v>
      </c>
      <c r="AC27" s="61">
        <f>F27*Assumptions!$B$19</f>
        <v>0</v>
      </c>
      <c r="AD27" s="61">
        <f>G27*Assumptions!$B$19</f>
        <v>0</v>
      </c>
      <c r="AE27" s="61">
        <f>H27*Assumptions!$B$19</f>
        <v>0</v>
      </c>
      <c r="AF27" s="61">
        <f>J27*Assumptions!$B$19</f>
        <v>0</v>
      </c>
      <c r="AG27" s="61">
        <f>K27*Assumptions!$B$19</f>
        <v>0</v>
      </c>
      <c r="AH27" s="61">
        <f>L27*Assumptions!$B$19</f>
        <v>0</v>
      </c>
      <c r="AI27" s="61">
        <f>M27*Assumptions!$B$19</f>
        <v>0</v>
      </c>
      <c r="AJ27" s="61">
        <f>N27*Assumptions!$B$19</f>
        <v>0</v>
      </c>
      <c r="AK27" s="61">
        <f>O27*Assumptions!$B$19</f>
        <v>0</v>
      </c>
      <c r="AL27" s="61">
        <f>P27*Assumptions!$B$19</f>
        <v>0</v>
      </c>
      <c r="AM27" s="61">
        <f>R27*Assumptions!$B$19</f>
        <v>0</v>
      </c>
      <c r="AN27" s="61">
        <f>S27*Assumptions!$B$19</f>
        <v>0</v>
      </c>
      <c r="AO27" s="61">
        <f>T27*Assumptions!$B$19</f>
        <v>0</v>
      </c>
      <c r="AP27" s="61">
        <f>U27*Assumptions!$B$19</f>
        <v>0</v>
      </c>
      <c r="AQ27" s="61">
        <f t="shared" si="2"/>
        <v>0</v>
      </c>
      <c r="AR27" s="61">
        <f t="shared" si="3"/>
        <v>0</v>
      </c>
    </row>
    <row r="28" spans="1:44" x14ac:dyDescent="0.25">
      <c r="A28" t="str">
        <f>IF('ECM Location'!D26="", "",'ECM Location'!D26)</f>
        <v/>
      </c>
      <c r="B28" s="61">
        <f>SUM(Assumptions!B126:AK126)</f>
        <v>0</v>
      </c>
      <c r="C28" s="61">
        <f>SUM(Assumptions!AL126:BU126)</f>
        <v>0</v>
      </c>
      <c r="D28" s="61">
        <f>SUM(Assumptions!BV126:DE126)</f>
        <v>0</v>
      </c>
      <c r="E28" s="61">
        <f>SUM(Assumptions!DF126:EO126)</f>
        <v>0</v>
      </c>
      <c r="F28" s="61">
        <f>SUM(Assumptions!EP126:FY126)</f>
        <v>0</v>
      </c>
      <c r="G28" s="61">
        <f>SUM(Assumptions!FZ126:HI126)</f>
        <v>0</v>
      </c>
      <c r="H28" s="61">
        <f>SUM(Assumptions!HJ126:IS126)</f>
        <v>0</v>
      </c>
      <c r="I28" s="61">
        <f>SUM(Assumptions!TV126:VE126)</f>
        <v>0</v>
      </c>
      <c r="J28" s="61">
        <f>SUM(Assumptions!IT126:KC126)</f>
        <v>0</v>
      </c>
      <c r="K28" s="61">
        <f>SUM(Assumptions!KD126:LM126)</f>
        <v>0</v>
      </c>
      <c r="L28" s="61">
        <f>SUM(Assumptions!LN126:MW126)</f>
        <v>0</v>
      </c>
      <c r="M28" s="61">
        <f>SUM(Assumptions!MX126:OG126)</f>
        <v>0</v>
      </c>
      <c r="N28" s="61">
        <f>SUM(Assumptions!OH126:PQ126)</f>
        <v>0</v>
      </c>
      <c r="O28" s="61">
        <f>SUM(Assumptions!PR126:RA126)</f>
        <v>0</v>
      </c>
      <c r="P28" s="61">
        <f>SUM(Assumptions!RB126:SK126)</f>
        <v>0</v>
      </c>
      <c r="Q28" s="61">
        <f>SUM(Assumptions!SL126:TU126)</f>
        <v>0</v>
      </c>
      <c r="R28" s="61">
        <f>SUM(B28:H28)*Assumptions!AM164</f>
        <v>0</v>
      </c>
      <c r="S28" s="61">
        <f>SUM(B28:H28)*Assumptions!BY164</f>
        <v>0</v>
      </c>
      <c r="T28" s="61">
        <f>SUM(J28:P28)*Assumptions!AM164</f>
        <v>0</v>
      </c>
      <c r="U28" s="61">
        <f>SUM(J28:P28)*Assumptions!BY164</f>
        <v>0</v>
      </c>
      <c r="V28" s="61">
        <f t="shared" si="0"/>
        <v>0</v>
      </c>
      <c r="W28" s="61">
        <f t="shared" si="1"/>
        <v>0</v>
      </c>
      <c r="Y28" s="61">
        <f>B28*Assumptions!$B$19</f>
        <v>0</v>
      </c>
      <c r="Z28" s="61">
        <f>C28*Assumptions!$B$19</f>
        <v>0</v>
      </c>
      <c r="AA28" s="61">
        <f>D28*Assumptions!$B$19</f>
        <v>0</v>
      </c>
      <c r="AB28" s="61">
        <f>E28*Assumptions!$B$19</f>
        <v>0</v>
      </c>
      <c r="AC28" s="61">
        <f>F28*Assumptions!$B$19</f>
        <v>0</v>
      </c>
      <c r="AD28" s="61">
        <f>G28*Assumptions!$B$19</f>
        <v>0</v>
      </c>
      <c r="AE28" s="61">
        <f>H28*Assumptions!$B$19</f>
        <v>0</v>
      </c>
      <c r="AF28" s="61">
        <f>J28*Assumptions!$B$19</f>
        <v>0</v>
      </c>
      <c r="AG28" s="61">
        <f>K28*Assumptions!$B$19</f>
        <v>0</v>
      </c>
      <c r="AH28" s="61">
        <f>L28*Assumptions!$B$19</f>
        <v>0</v>
      </c>
      <c r="AI28" s="61">
        <f>M28*Assumptions!$B$19</f>
        <v>0</v>
      </c>
      <c r="AJ28" s="61">
        <f>N28*Assumptions!$B$19</f>
        <v>0</v>
      </c>
      <c r="AK28" s="61">
        <f>O28*Assumptions!$B$19</f>
        <v>0</v>
      </c>
      <c r="AL28" s="61">
        <f>P28*Assumptions!$B$19</f>
        <v>0</v>
      </c>
      <c r="AM28" s="61">
        <f>R28*Assumptions!$B$19</f>
        <v>0</v>
      </c>
      <c r="AN28" s="61">
        <f>S28*Assumptions!$B$19</f>
        <v>0</v>
      </c>
      <c r="AO28" s="61">
        <f>T28*Assumptions!$B$19</f>
        <v>0</v>
      </c>
      <c r="AP28" s="61">
        <f>U28*Assumptions!$B$19</f>
        <v>0</v>
      </c>
      <c r="AQ28" s="61">
        <f t="shared" si="2"/>
        <v>0</v>
      </c>
      <c r="AR28" s="61">
        <f t="shared" si="3"/>
        <v>0</v>
      </c>
    </row>
    <row r="29" spans="1:44" x14ac:dyDescent="0.25">
      <c r="A29" t="str">
        <f>IF('ECM Location'!D27="", "",'ECM Location'!D27)</f>
        <v/>
      </c>
      <c r="B29" s="61">
        <f>SUM(Assumptions!B127:AK127)</f>
        <v>0</v>
      </c>
      <c r="C29" s="61">
        <f>SUM(Assumptions!AL127:BU127)</f>
        <v>0</v>
      </c>
      <c r="D29" s="61">
        <f>SUM(Assumptions!BV127:DE127)</f>
        <v>0</v>
      </c>
      <c r="E29" s="61">
        <f>SUM(Assumptions!DF127:EO127)</f>
        <v>0</v>
      </c>
      <c r="F29" s="61">
        <f>SUM(Assumptions!EP127:FY127)</f>
        <v>0</v>
      </c>
      <c r="G29" s="61">
        <f>SUM(Assumptions!FZ127:HI127)</f>
        <v>0</v>
      </c>
      <c r="H29" s="61">
        <f>SUM(Assumptions!HJ127:IS127)</f>
        <v>0</v>
      </c>
      <c r="I29" s="61">
        <f>SUM(Assumptions!TV127:VE127)</f>
        <v>0</v>
      </c>
      <c r="J29" s="61">
        <f>SUM(Assumptions!IT127:KC127)</f>
        <v>0</v>
      </c>
      <c r="K29" s="61">
        <f>SUM(Assumptions!KD127:LM127)</f>
        <v>0</v>
      </c>
      <c r="L29" s="61">
        <f>SUM(Assumptions!LN127:MW127)</f>
        <v>0</v>
      </c>
      <c r="M29" s="61">
        <f>SUM(Assumptions!MX127:OG127)</f>
        <v>0</v>
      </c>
      <c r="N29" s="61">
        <f>SUM(Assumptions!OH127:PQ127)</f>
        <v>0</v>
      </c>
      <c r="O29" s="61">
        <f>SUM(Assumptions!PR127:RA127)</f>
        <v>0</v>
      </c>
      <c r="P29" s="61">
        <f>SUM(Assumptions!RB127:SK127)</f>
        <v>0</v>
      </c>
      <c r="Q29" s="61">
        <f>SUM(Assumptions!SL127:TU127)</f>
        <v>0</v>
      </c>
      <c r="R29" s="61">
        <f>SUM(B29:H29)*Assumptions!AM165</f>
        <v>0</v>
      </c>
      <c r="S29" s="61">
        <f>SUM(B29:H29)*Assumptions!BY165</f>
        <v>0</v>
      </c>
      <c r="T29" s="61">
        <f>SUM(J29:P29)*Assumptions!AM165</f>
        <v>0</v>
      </c>
      <c r="U29" s="61">
        <f>SUM(J29:P29)*Assumptions!BY165</f>
        <v>0</v>
      </c>
      <c r="V29" s="61">
        <f t="shared" si="0"/>
        <v>0</v>
      </c>
      <c r="W29" s="61">
        <f t="shared" si="1"/>
        <v>0</v>
      </c>
      <c r="Y29" s="61">
        <f>B29*Assumptions!$B$19</f>
        <v>0</v>
      </c>
      <c r="Z29" s="61">
        <f>C29*Assumptions!$B$19</f>
        <v>0</v>
      </c>
      <c r="AA29" s="61">
        <f>D29*Assumptions!$B$19</f>
        <v>0</v>
      </c>
      <c r="AB29" s="61">
        <f>E29*Assumptions!$B$19</f>
        <v>0</v>
      </c>
      <c r="AC29" s="61">
        <f>F29*Assumptions!$B$19</f>
        <v>0</v>
      </c>
      <c r="AD29" s="61">
        <f>G29*Assumptions!$B$19</f>
        <v>0</v>
      </c>
      <c r="AE29" s="61">
        <f>H29*Assumptions!$B$19</f>
        <v>0</v>
      </c>
      <c r="AF29" s="61">
        <f>J29*Assumptions!$B$19</f>
        <v>0</v>
      </c>
      <c r="AG29" s="61">
        <f>K29*Assumptions!$B$19</f>
        <v>0</v>
      </c>
      <c r="AH29" s="61">
        <f>L29*Assumptions!$B$19</f>
        <v>0</v>
      </c>
      <c r="AI29" s="61">
        <f>M29*Assumptions!$B$19</f>
        <v>0</v>
      </c>
      <c r="AJ29" s="61">
        <f>N29*Assumptions!$B$19</f>
        <v>0</v>
      </c>
      <c r="AK29" s="61">
        <f>O29*Assumptions!$B$19</f>
        <v>0</v>
      </c>
      <c r="AL29" s="61">
        <f>P29*Assumptions!$B$19</f>
        <v>0</v>
      </c>
      <c r="AM29" s="61">
        <f>R29*Assumptions!$B$19</f>
        <v>0</v>
      </c>
      <c r="AN29" s="61">
        <f>S29*Assumptions!$B$19</f>
        <v>0</v>
      </c>
      <c r="AO29" s="61">
        <f>T29*Assumptions!$B$19</f>
        <v>0</v>
      </c>
      <c r="AP29" s="61">
        <f>U29*Assumptions!$B$19</f>
        <v>0</v>
      </c>
      <c r="AQ29" s="61">
        <f t="shared" si="2"/>
        <v>0</v>
      </c>
      <c r="AR29" s="61">
        <f t="shared" si="3"/>
        <v>0</v>
      </c>
    </row>
    <row r="30" spans="1:44" x14ac:dyDescent="0.25">
      <c r="A30" t="str">
        <f>IF('ECM Location'!D28="", "",'ECM Location'!D28)</f>
        <v/>
      </c>
      <c r="B30" s="61">
        <f>SUM(Assumptions!B128:AK128)</f>
        <v>0</v>
      </c>
      <c r="C30" s="61">
        <f>SUM(Assumptions!AL128:BU128)</f>
        <v>0</v>
      </c>
      <c r="D30" s="61">
        <f>SUM(Assumptions!BV128:DE128)</f>
        <v>0</v>
      </c>
      <c r="E30" s="61">
        <f>SUM(Assumptions!DF128:EO128)</f>
        <v>0</v>
      </c>
      <c r="F30" s="61">
        <f>SUM(Assumptions!EP128:FY128)</f>
        <v>0</v>
      </c>
      <c r="G30" s="61">
        <f>SUM(Assumptions!FZ128:HI128)</f>
        <v>0</v>
      </c>
      <c r="H30" s="61">
        <f>SUM(Assumptions!HJ128:IS128)</f>
        <v>0</v>
      </c>
      <c r="I30" s="61">
        <f>SUM(Assumptions!TV128:VE128)</f>
        <v>0</v>
      </c>
      <c r="J30" s="61">
        <f>SUM(Assumptions!IT128:KC128)</f>
        <v>0</v>
      </c>
      <c r="K30" s="61">
        <f>SUM(Assumptions!KD128:LM128)</f>
        <v>0</v>
      </c>
      <c r="L30" s="61">
        <f>SUM(Assumptions!LN128:MW128)</f>
        <v>0</v>
      </c>
      <c r="M30" s="61">
        <f>SUM(Assumptions!MX128:OG128)</f>
        <v>0</v>
      </c>
      <c r="N30" s="61">
        <f>SUM(Assumptions!OH128:PQ128)</f>
        <v>0</v>
      </c>
      <c r="O30" s="61">
        <f>SUM(Assumptions!PR128:RA128)</f>
        <v>0</v>
      </c>
      <c r="P30" s="61">
        <f>SUM(Assumptions!RB128:SK128)</f>
        <v>0</v>
      </c>
      <c r="Q30" s="61">
        <f>SUM(Assumptions!SL128:TU128)</f>
        <v>0</v>
      </c>
      <c r="R30" s="61">
        <f>SUM(B30:H30)*Assumptions!AM166</f>
        <v>0</v>
      </c>
      <c r="S30" s="61">
        <f>SUM(B30:H30)*Assumptions!BY166</f>
        <v>0</v>
      </c>
      <c r="T30" s="61">
        <f>SUM(J30:P30)*Assumptions!AM166</f>
        <v>0</v>
      </c>
      <c r="U30" s="61">
        <f>SUM(J30:P30)*Assumptions!BY166</f>
        <v>0</v>
      </c>
      <c r="V30" s="61">
        <f t="shared" si="0"/>
        <v>0</v>
      </c>
      <c r="W30" s="61">
        <f t="shared" si="1"/>
        <v>0</v>
      </c>
      <c r="Y30" s="61">
        <f>B30*Assumptions!$B$19</f>
        <v>0</v>
      </c>
      <c r="Z30" s="61">
        <f>C30*Assumptions!$B$19</f>
        <v>0</v>
      </c>
      <c r="AA30" s="61">
        <f>D30*Assumptions!$B$19</f>
        <v>0</v>
      </c>
      <c r="AB30" s="61">
        <f>E30*Assumptions!$B$19</f>
        <v>0</v>
      </c>
      <c r="AC30" s="61">
        <f>F30*Assumptions!$B$19</f>
        <v>0</v>
      </c>
      <c r="AD30" s="61">
        <f>G30*Assumptions!$B$19</f>
        <v>0</v>
      </c>
      <c r="AE30" s="61">
        <f>H30*Assumptions!$B$19</f>
        <v>0</v>
      </c>
      <c r="AF30" s="61">
        <f>J30*Assumptions!$B$19</f>
        <v>0</v>
      </c>
      <c r="AG30" s="61">
        <f>K30*Assumptions!$B$19</f>
        <v>0</v>
      </c>
      <c r="AH30" s="61">
        <f>L30*Assumptions!$B$19</f>
        <v>0</v>
      </c>
      <c r="AI30" s="61">
        <f>M30*Assumptions!$B$19</f>
        <v>0</v>
      </c>
      <c r="AJ30" s="61">
        <f>N30*Assumptions!$B$19</f>
        <v>0</v>
      </c>
      <c r="AK30" s="61">
        <f>O30*Assumptions!$B$19</f>
        <v>0</v>
      </c>
      <c r="AL30" s="61">
        <f>P30*Assumptions!$B$19</f>
        <v>0</v>
      </c>
      <c r="AM30" s="61">
        <f>R30*Assumptions!$B$19</f>
        <v>0</v>
      </c>
      <c r="AN30" s="61">
        <f>S30*Assumptions!$B$19</f>
        <v>0</v>
      </c>
      <c r="AO30" s="61">
        <f>T30*Assumptions!$B$19</f>
        <v>0</v>
      </c>
      <c r="AP30" s="61">
        <f>U30*Assumptions!$B$19</f>
        <v>0</v>
      </c>
      <c r="AQ30" s="61">
        <f t="shared" si="2"/>
        <v>0</v>
      </c>
      <c r="AR30" s="61">
        <f t="shared" si="3"/>
        <v>0</v>
      </c>
    </row>
    <row r="31" spans="1:44" x14ac:dyDescent="0.25">
      <c r="A31" t="str">
        <f>IF('ECM Location'!D29="", "",'ECM Location'!D29)</f>
        <v/>
      </c>
      <c r="B31" s="61">
        <f>SUM(Assumptions!B129:AK129)</f>
        <v>0</v>
      </c>
      <c r="C31" s="61">
        <f>SUM(Assumptions!AL129:BU129)</f>
        <v>0</v>
      </c>
      <c r="D31" s="61">
        <f>SUM(Assumptions!BV129:DE129)</f>
        <v>0</v>
      </c>
      <c r="E31" s="61">
        <f>SUM(Assumptions!DF129:EO129)</f>
        <v>0</v>
      </c>
      <c r="F31" s="61">
        <f>SUM(Assumptions!EP129:FY129)</f>
        <v>0</v>
      </c>
      <c r="G31" s="61">
        <f>SUM(Assumptions!FZ129:HI129)</f>
        <v>0</v>
      </c>
      <c r="H31" s="61">
        <f>SUM(Assumptions!HJ129:IS129)</f>
        <v>0</v>
      </c>
      <c r="I31" s="61">
        <f>SUM(Assumptions!TV129:VE129)</f>
        <v>0</v>
      </c>
      <c r="J31" s="61">
        <f>SUM(Assumptions!IT129:KC129)</f>
        <v>0</v>
      </c>
      <c r="K31" s="61">
        <f>SUM(Assumptions!KD129:LM129)</f>
        <v>0</v>
      </c>
      <c r="L31" s="61">
        <f>SUM(Assumptions!LN129:MW129)</f>
        <v>0</v>
      </c>
      <c r="M31" s="61">
        <f>SUM(Assumptions!MX129:OG129)</f>
        <v>0</v>
      </c>
      <c r="N31" s="61">
        <f>SUM(Assumptions!OH129:PQ129)</f>
        <v>0</v>
      </c>
      <c r="O31" s="61">
        <f>SUM(Assumptions!PR129:RA129)</f>
        <v>0</v>
      </c>
      <c r="P31" s="61">
        <f>SUM(Assumptions!RB129:SK129)</f>
        <v>0</v>
      </c>
      <c r="Q31" s="61">
        <f>SUM(Assumptions!SL129:TU129)</f>
        <v>0</v>
      </c>
      <c r="R31" s="61">
        <f>SUM(B31:H31)*Assumptions!AM167</f>
        <v>0</v>
      </c>
      <c r="S31" s="61">
        <f>SUM(B31:H31)*Assumptions!BY167</f>
        <v>0</v>
      </c>
      <c r="T31" s="61">
        <f>SUM(J31:P31)*Assumptions!AM167</f>
        <v>0</v>
      </c>
      <c r="U31" s="61">
        <f>SUM(J31:P31)*Assumptions!BY167</f>
        <v>0</v>
      </c>
      <c r="V31" s="61">
        <f t="shared" si="0"/>
        <v>0</v>
      </c>
      <c r="W31" s="61">
        <f t="shared" si="1"/>
        <v>0</v>
      </c>
      <c r="Y31" s="61">
        <f>B31*Assumptions!$B$19</f>
        <v>0</v>
      </c>
      <c r="Z31" s="61">
        <f>C31*Assumptions!$B$19</f>
        <v>0</v>
      </c>
      <c r="AA31" s="61">
        <f>D31*Assumptions!$B$19</f>
        <v>0</v>
      </c>
      <c r="AB31" s="61">
        <f>E31*Assumptions!$B$19</f>
        <v>0</v>
      </c>
      <c r="AC31" s="61">
        <f>F31*Assumptions!$B$19</f>
        <v>0</v>
      </c>
      <c r="AD31" s="61">
        <f>G31*Assumptions!$B$19</f>
        <v>0</v>
      </c>
      <c r="AE31" s="61">
        <f>H31*Assumptions!$B$19</f>
        <v>0</v>
      </c>
      <c r="AF31" s="61">
        <f>J31*Assumptions!$B$19</f>
        <v>0</v>
      </c>
      <c r="AG31" s="61">
        <f>K31*Assumptions!$B$19</f>
        <v>0</v>
      </c>
      <c r="AH31" s="61">
        <f>L31*Assumptions!$B$19</f>
        <v>0</v>
      </c>
      <c r="AI31" s="61">
        <f>M31*Assumptions!$B$19</f>
        <v>0</v>
      </c>
      <c r="AJ31" s="61">
        <f>N31*Assumptions!$B$19</f>
        <v>0</v>
      </c>
      <c r="AK31" s="61">
        <f>O31*Assumptions!$B$19</f>
        <v>0</v>
      </c>
      <c r="AL31" s="61">
        <f>P31*Assumptions!$B$19</f>
        <v>0</v>
      </c>
      <c r="AM31" s="61">
        <f>R31*Assumptions!$B$19</f>
        <v>0</v>
      </c>
      <c r="AN31" s="61">
        <f>S31*Assumptions!$B$19</f>
        <v>0</v>
      </c>
      <c r="AO31" s="61">
        <f>T31*Assumptions!$B$19</f>
        <v>0</v>
      </c>
      <c r="AP31" s="61">
        <f>U31*Assumptions!$B$19</f>
        <v>0</v>
      </c>
      <c r="AQ31" s="61">
        <f t="shared" si="2"/>
        <v>0</v>
      </c>
      <c r="AR31" s="61">
        <f t="shared" si="3"/>
        <v>0</v>
      </c>
    </row>
    <row r="32" spans="1:44" x14ac:dyDescent="0.25">
      <c r="A32" t="str">
        <f>IF('ECM Location'!D30="", "",'ECM Location'!D30)</f>
        <v/>
      </c>
      <c r="B32" s="61">
        <f>SUM(Assumptions!B130:AK130)</f>
        <v>0</v>
      </c>
      <c r="C32" s="61">
        <f>SUM(Assumptions!AL130:BU130)</f>
        <v>0</v>
      </c>
      <c r="D32" s="61">
        <f>SUM(Assumptions!BV130:DE130)</f>
        <v>0</v>
      </c>
      <c r="E32" s="61">
        <f>SUM(Assumptions!DF130:EO130)</f>
        <v>0</v>
      </c>
      <c r="F32" s="61">
        <f>SUM(Assumptions!EP130:FY130)</f>
        <v>0</v>
      </c>
      <c r="G32" s="61">
        <f>SUM(Assumptions!FZ130:HI130)</f>
        <v>0</v>
      </c>
      <c r="H32" s="61">
        <f>SUM(Assumptions!HJ130:IS130)</f>
        <v>0</v>
      </c>
      <c r="I32" s="61">
        <f>SUM(Assumptions!TV130:VE130)</f>
        <v>0</v>
      </c>
      <c r="J32" s="61">
        <f>SUM(Assumptions!IT130:KC130)</f>
        <v>0</v>
      </c>
      <c r="K32" s="61">
        <f>SUM(Assumptions!KD130:LM130)</f>
        <v>0</v>
      </c>
      <c r="L32" s="61">
        <f>SUM(Assumptions!LN130:MW130)</f>
        <v>0</v>
      </c>
      <c r="M32" s="61">
        <f>SUM(Assumptions!MX130:OG130)</f>
        <v>0</v>
      </c>
      <c r="N32" s="61">
        <f>SUM(Assumptions!OH130:PQ130)</f>
        <v>0</v>
      </c>
      <c r="O32" s="61">
        <f>SUM(Assumptions!PR130:RA130)</f>
        <v>0</v>
      </c>
      <c r="P32" s="61">
        <f>SUM(Assumptions!RB130:SK130)</f>
        <v>0</v>
      </c>
      <c r="Q32" s="61">
        <f>SUM(Assumptions!SL130:TU130)</f>
        <v>0</v>
      </c>
      <c r="R32" s="61">
        <f>SUM(B32:H32)*Assumptions!AM168</f>
        <v>0</v>
      </c>
      <c r="S32" s="61">
        <f>SUM(B32:H32)*Assumptions!BY168</f>
        <v>0</v>
      </c>
      <c r="T32" s="61">
        <f>SUM(J32:P32)*Assumptions!AM168</f>
        <v>0</v>
      </c>
      <c r="U32" s="61">
        <f>SUM(J32:P32)*Assumptions!BY168</f>
        <v>0</v>
      </c>
      <c r="V32" s="61">
        <f t="shared" si="0"/>
        <v>0</v>
      </c>
      <c r="W32" s="61">
        <f t="shared" si="1"/>
        <v>0</v>
      </c>
      <c r="Y32" s="61">
        <f>B32*Assumptions!$B$19</f>
        <v>0</v>
      </c>
      <c r="Z32" s="61">
        <f>C32*Assumptions!$B$19</f>
        <v>0</v>
      </c>
      <c r="AA32" s="61">
        <f>D32*Assumptions!$B$19</f>
        <v>0</v>
      </c>
      <c r="AB32" s="61">
        <f>E32*Assumptions!$B$19</f>
        <v>0</v>
      </c>
      <c r="AC32" s="61">
        <f>F32*Assumptions!$B$19</f>
        <v>0</v>
      </c>
      <c r="AD32" s="61">
        <f>G32*Assumptions!$B$19</f>
        <v>0</v>
      </c>
      <c r="AE32" s="61">
        <f>H32*Assumptions!$B$19</f>
        <v>0</v>
      </c>
      <c r="AF32" s="61">
        <f>J32*Assumptions!$B$19</f>
        <v>0</v>
      </c>
      <c r="AG32" s="61">
        <f>K32*Assumptions!$B$19</f>
        <v>0</v>
      </c>
      <c r="AH32" s="61">
        <f>L32*Assumptions!$B$19</f>
        <v>0</v>
      </c>
      <c r="AI32" s="61">
        <f>M32*Assumptions!$B$19</f>
        <v>0</v>
      </c>
      <c r="AJ32" s="61">
        <f>N32*Assumptions!$B$19</f>
        <v>0</v>
      </c>
      <c r="AK32" s="61">
        <f>O32*Assumptions!$B$19</f>
        <v>0</v>
      </c>
      <c r="AL32" s="61">
        <f>P32*Assumptions!$B$19</f>
        <v>0</v>
      </c>
      <c r="AM32" s="61">
        <f>R32*Assumptions!$B$19</f>
        <v>0</v>
      </c>
      <c r="AN32" s="61">
        <f>S32*Assumptions!$B$19</f>
        <v>0</v>
      </c>
      <c r="AO32" s="61">
        <f>T32*Assumptions!$B$19</f>
        <v>0</v>
      </c>
      <c r="AP32" s="61">
        <f>U32*Assumptions!$B$19</f>
        <v>0</v>
      </c>
      <c r="AQ32" s="61">
        <f t="shared" si="2"/>
        <v>0</v>
      </c>
      <c r="AR32" s="61">
        <f t="shared" si="3"/>
        <v>0</v>
      </c>
    </row>
    <row r="33" spans="1:44" x14ac:dyDescent="0.25">
      <c r="A33" t="str">
        <f>IF('ECM Location'!D31="", "",'ECM Location'!D31)</f>
        <v/>
      </c>
      <c r="B33" s="61">
        <f>SUM(Assumptions!B131:AK131)</f>
        <v>0</v>
      </c>
      <c r="C33" s="61">
        <f>SUM(Assumptions!AL131:BU131)</f>
        <v>0</v>
      </c>
      <c r="D33" s="61">
        <f>SUM(Assumptions!BV131:DE131)</f>
        <v>0</v>
      </c>
      <c r="E33" s="61">
        <f>SUM(Assumptions!DF131:EO131)</f>
        <v>0</v>
      </c>
      <c r="F33" s="61">
        <f>SUM(Assumptions!EP131:FY131)</f>
        <v>0</v>
      </c>
      <c r="G33" s="61">
        <f>SUM(Assumptions!FZ131:HI131)</f>
        <v>0</v>
      </c>
      <c r="H33" s="61">
        <f>SUM(Assumptions!HJ131:IS131)</f>
        <v>0</v>
      </c>
      <c r="I33" s="61">
        <f>SUM(Assumptions!TV131:VE131)</f>
        <v>0</v>
      </c>
      <c r="J33" s="61">
        <f>SUM(Assumptions!IT131:KC131)</f>
        <v>0</v>
      </c>
      <c r="K33" s="61">
        <f>SUM(Assumptions!KD131:LM131)</f>
        <v>0</v>
      </c>
      <c r="L33" s="61">
        <f>SUM(Assumptions!LN131:MW131)</f>
        <v>0</v>
      </c>
      <c r="M33" s="61">
        <f>SUM(Assumptions!MX131:OG131)</f>
        <v>0</v>
      </c>
      <c r="N33" s="61">
        <f>SUM(Assumptions!OH131:PQ131)</f>
        <v>0</v>
      </c>
      <c r="O33" s="61">
        <f>SUM(Assumptions!PR131:RA131)</f>
        <v>0</v>
      </c>
      <c r="P33" s="61">
        <f>SUM(Assumptions!RB131:SK131)</f>
        <v>0</v>
      </c>
      <c r="Q33" s="61">
        <f>SUM(Assumptions!SL131:TU131)</f>
        <v>0</v>
      </c>
      <c r="R33" s="61">
        <f>SUM(B33:H33)*Assumptions!AM169</f>
        <v>0</v>
      </c>
      <c r="S33" s="61">
        <f>SUM(B33:H33)*Assumptions!BY169</f>
        <v>0</v>
      </c>
      <c r="T33" s="61">
        <f>SUM(J33:P33)*Assumptions!AM169</f>
        <v>0</v>
      </c>
      <c r="U33" s="61">
        <f>SUM(J33:P33)*Assumptions!BY169</f>
        <v>0</v>
      </c>
      <c r="V33" s="61">
        <f t="shared" si="0"/>
        <v>0</v>
      </c>
      <c r="W33" s="61">
        <f t="shared" si="1"/>
        <v>0</v>
      </c>
      <c r="Y33" s="61">
        <f>B33*Assumptions!$B$19</f>
        <v>0</v>
      </c>
      <c r="Z33" s="61">
        <f>C33*Assumptions!$B$19</f>
        <v>0</v>
      </c>
      <c r="AA33" s="61">
        <f>D33*Assumptions!$B$19</f>
        <v>0</v>
      </c>
      <c r="AB33" s="61">
        <f>E33*Assumptions!$B$19</f>
        <v>0</v>
      </c>
      <c r="AC33" s="61">
        <f>F33*Assumptions!$B$19</f>
        <v>0</v>
      </c>
      <c r="AD33" s="61">
        <f>G33*Assumptions!$B$19</f>
        <v>0</v>
      </c>
      <c r="AE33" s="61">
        <f>H33*Assumptions!$B$19</f>
        <v>0</v>
      </c>
      <c r="AF33" s="61">
        <f>J33*Assumptions!$B$19</f>
        <v>0</v>
      </c>
      <c r="AG33" s="61">
        <f>K33*Assumptions!$B$19</f>
        <v>0</v>
      </c>
      <c r="AH33" s="61">
        <f>L33*Assumptions!$B$19</f>
        <v>0</v>
      </c>
      <c r="AI33" s="61">
        <f>M33*Assumptions!$B$19</f>
        <v>0</v>
      </c>
      <c r="AJ33" s="61">
        <f>N33*Assumptions!$B$19</f>
        <v>0</v>
      </c>
      <c r="AK33" s="61">
        <f>O33*Assumptions!$B$19</f>
        <v>0</v>
      </c>
      <c r="AL33" s="61">
        <f>P33*Assumptions!$B$19</f>
        <v>0</v>
      </c>
      <c r="AM33" s="61">
        <f>R33*Assumptions!$B$19</f>
        <v>0</v>
      </c>
      <c r="AN33" s="61">
        <f>S33*Assumptions!$B$19</f>
        <v>0</v>
      </c>
      <c r="AO33" s="61">
        <f>T33*Assumptions!$B$19</f>
        <v>0</v>
      </c>
      <c r="AP33" s="61">
        <f>U33*Assumptions!$B$19</f>
        <v>0</v>
      </c>
      <c r="AQ33" s="61">
        <f t="shared" si="2"/>
        <v>0</v>
      </c>
      <c r="AR33" s="61">
        <f t="shared" si="3"/>
        <v>0</v>
      </c>
    </row>
    <row r="34" spans="1:44" x14ac:dyDescent="0.25">
      <c r="A34" t="str">
        <f>IF('ECM Location'!D32="", "",'ECM Location'!D32)</f>
        <v/>
      </c>
      <c r="B34" s="61">
        <f>SUM(Assumptions!B132:AK132)</f>
        <v>0</v>
      </c>
      <c r="C34" s="61">
        <f>SUM(Assumptions!AL132:BU132)</f>
        <v>0</v>
      </c>
      <c r="D34" s="61">
        <f>SUM(Assumptions!BV132:DE132)</f>
        <v>0</v>
      </c>
      <c r="E34" s="61">
        <f>SUM(Assumptions!DF132:EO132)</f>
        <v>0</v>
      </c>
      <c r="F34" s="61">
        <f>SUM(Assumptions!EP132:FY132)</f>
        <v>0</v>
      </c>
      <c r="G34" s="61">
        <f>SUM(Assumptions!FZ132:HI132)</f>
        <v>0</v>
      </c>
      <c r="H34" s="61">
        <f>SUM(Assumptions!HJ132:IS132)</f>
        <v>0</v>
      </c>
      <c r="I34" s="61">
        <f>SUM(Assumptions!TV132:VE132)</f>
        <v>0</v>
      </c>
      <c r="J34" s="61">
        <f>SUM(Assumptions!IT132:KC132)</f>
        <v>0</v>
      </c>
      <c r="K34" s="61">
        <f>SUM(Assumptions!KD132:LM132)</f>
        <v>0</v>
      </c>
      <c r="L34" s="61">
        <f>SUM(Assumptions!LN132:MW132)</f>
        <v>0</v>
      </c>
      <c r="M34" s="61">
        <f>SUM(Assumptions!MX132:OG132)</f>
        <v>0</v>
      </c>
      <c r="N34" s="61">
        <f>SUM(Assumptions!OH132:PQ132)</f>
        <v>0</v>
      </c>
      <c r="O34" s="61">
        <f>SUM(Assumptions!PR132:RA132)</f>
        <v>0</v>
      </c>
      <c r="P34" s="61">
        <f>SUM(Assumptions!RB132:SK132)</f>
        <v>0</v>
      </c>
      <c r="Q34" s="61">
        <f>SUM(Assumptions!SL132:TU132)</f>
        <v>0</v>
      </c>
      <c r="R34" s="61">
        <f>SUM(B34:H34)*Assumptions!AM170</f>
        <v>0</v>
      </c>
      <c r="S34" s="61">
        <f>SUM(B34:H34)*Assumptions!BY170</f>
        <v>0</v>
      </c>
      <c r="T34" s="61">
        <f>SUM(J34:P34)*Assumptions!AM170</f>
        <v>0</v>
      </c>
      <c r="U34" s="61">
        <f>SUM(J34:P34)*Assumptions!BY170</f>
        <v>0</v>
      </c>
      <c r="V34" s="61">
        <f t="shared" si="0"/>
        <v>0</v>
      </c>
      <c r="W34" s="61">
        <f t="shared" si="1"/>
        <v>0</v>
      </c>
      <c r="Y34" s="61">
        <f>B34*Assumptions!$B$19</f>
        <v>0</v>
      </c>
      <c r="Z34" s="61">
        <f>C34*Assumptions!$B$19</f>
        <v>0</v>
      </c>
      <c r="AA34" s="61">
        <f>D34*Assumptions!$B$19</f>
        <v>0</v>
      </c>
      <c r="AB34" s="61">
        <f>E34*Assumptions!$B$19</f>
        <v>0</v>
      </c>
      <c r="AC34" s="61">
        <f>F34*Assumptions!$B$19</f>
        <v>0</v>
      </c>
      <c r="AD34" s="61">
        <f>G34*Assumptions!$B$19</f>
        <v>0</v>
      </c>
      <c r="AE34" s="61">
        <f>H34*Assumptions!$B$19</f>
        <v>0</v>
      </c>
      <c r="AF34" s="61">
        <f>J34*Assumptions!$B$19</f>
        <v>0</v>
      </c>
      <c r="AG34" s="61">
        <f>K34*Assumptions!$B$19</f>
        <v>0</v>
      </c>
      <c r="AH34" s="61">
        <f>L34*Assumptions!$B$19</f>
        <v>0</v>
      </c>
      <c r="AI34" s="61">
        <f>M34*Assumptions!$B$19</f>
        <v>0</v>
      </c>
      <c r="AJ34" s="61">
        <f>N34*Assumptions!$B$19</f>
        <v>0</v>
      </c>
      <c r="AK34" s="61">
        <f>O34*Assumptions!$B$19</f>
        <v>0</v>
      </c>
      <c r="AL34" s="61">
        <f>P34*Assumptions!$B$19</f>
        <v>0</v>
      </c>
      <c r="AM34" s="61">
        <f>R34*Assumptions!$B$19</f>
        <v>0</v>
      </c>
      <c r="AN34" s="61">
        <f>S34*Assumptions!$B$19</f>
        <v>0</v>
      </c>
      <c r="AO34" s="61">
        <f>T34*Assumptions!$B$19</f>
        <v>0</v>
      </c>
      <c r="AP34" s="61">
        <f>U34*Assumptions!$B$19</f>
        <v>0</v>
      </c>
      <c r="AQ34" s="61">
        <f t="shared" si="2"/>
        <v>0</v>
      </c>
      <c r="AR34" s="61">
        <f t="shared" si="3"/>
        <v>0</v>
      </c>
    </row>
    <row r="35" spans="1:44" x14ac:dyDescent="0.25">
      <c r="A35" t="str">
        <f>IF('ECM Location'!D33="", "",'ECM Location'!D33)</f>
        <v/>
      </c>
      <c r="B35" s="61">
        <f>SUM(Assumptions!B133:AK133)</f>
        <v>0</v>
      </c>
      <c r="C35" s="61">
        <f>SUM(Assumptions!AL133:BU133)</f>
        <v>0</v>
      </c>
      <c r="D35" s="61">
        <f>SUM(Assumptions!BV133:DE133)</f>
        <v>0</v>
      </c>
      <c r="E35" s="61">
        <f>SUM(Assumptions!DF133:EO133)</f>
        <v>0</v>
      </c>
      <c r="F35" s="61">
        <f>SUM(Assumptions!EP133:FY133)</f>
        <v>0</v>
      </c>
      <c r="G35" s="61">
        <f>SUM(Assumptions!FZ133:HI133)</f>
        <v>0</v>
      </c>
      <c r="H35" s="61">
        <f>SUM(Assumptions!HJ133:IS133)</f>
        <v>0</v>
      </c>
      <c r="I35" s="61">
        <f>SUM(Assumptions!TV133:VE133)</f>
        <v>0</v>
      </c>
      <c r="J35" s="61">
        <f>SUM(Assumptions!IT133:KC133)</f>
        <v>0</v>
      </c>
      <c r="K35" s="61">
        <f>SUM(Assumptions!KD133:LM133)</f>
        <v>0</v>
      </c>
      <c r="L35" s="61">
        <f>SUM(Assumptions!LN133:MW133)</f>
        <v>0</v>
      </c>
      <c r="M35" s="61">
        <f>SUM(Assumptions!MX133:OG133)</f>
        <v>0</v>
      </c>
      <c r="N35" s="61">
        <f>SUM(Assumptions!OH133:PQ133)</f>
        <v>0</v>
      </c>
      <c r="O35" s="61">
        <f>SUM(Assumptions!PR133:RA133)</f>
        <v>0</v>
      </c>
      <c r="P35" s="61">
        <f>SUM(Assumptions!RB133:SK133)</f>
        <v>0</v>
      </c>
      <c r="Q35" s="61">
        <f>SUM(Assumptions!SL133:TU133)</f>
        <v>0</v>
      </c>
      <c r="R35" s="61">
        <f>SUM(B35:H35)*Assumptions!AM171</f>
        <v>0</v>
      </c>
      <c r="S35" s="61">
        <f>SUM(B35:H35)*Assumptions!BY171</f>
        <v>0</v>
      </c>
      <c r="T35" s="61">
        <f>SUM(J35:P35)*Assumptions!AM171</f>
        <v>0</v>
      </c>
      <c r="U35" s="61">
        <f>SUM(J35:P35)*Assumptions!BY171</f>
        <v>0</v>
      </c>
      <c r="V35" s="61">
        <f t="shared" si="0"/>
        <v>0</v>
      </c>
      <c r="W35" s="61">
        <f t="shared" si="1"/>
        <v>0</v>
      </c>
      <c r="Y35" s="61">
        <f>B35*Assumptions!$B$19</f>
        <v>0</v>
      </c>
      <c r="Z35" s="61">
        <f>C35*Assumptions!$B$19</f>
        <v>0</v>
      </c>
      <c r="AA35" s="61">
        <f>D35*Assumptions!$B$19</f>
        <v>0</v>
      </c>
      <c r="AB35" s="61">
        <f>E35*Assumptions!$B$19</f>
        <v>0</v>
      </c>
      <c r="AC35" s="61">
        <f>F35*Assumptions!$B$19</f>
        <v>0</v>
      </c>
      <c r="AD35" s="61">
        <f>G35*Assumptions!$B$19</f>
        <v>0</v>
      </c>
      <c r="AE35" s="61">
        <f>H35*Assumptions!$B$19</f>
        <v>0</v>
      </c>
      <c r="AF35" s="61">
        <f>J35*Assumptions!$B$19</f>
        <v>0</v>
      </c>
      <c r="AG35" s="61">
        <f>K35*Assumptions!$B$19</f>
        <v>0</v>
      </c>
      <c r="AH35" s="61">
        <f>L35*Assumptions!$B$19</f>
        <v>0</v>
      </c>
      <c r="AI35" s="61">
        <f>M35*Assumptions!$B$19</f>
        <v>0</v>
      </c>
      <c r="AJ35" s="61">
        <f>N35*Assumptions!$B$19</f>
        <v>0</v>
      </c>
      <c r="AK35" s="61">
        <f>O35*Assumptions!$B$19</f>
        <v>0</v>
      </c>
      <c r="AL35" s="61">
        <f>P35*Assumptions!$B$19</f>
        <v>0</v>
      </c>
      <c r="AM35" s="61">
        <f>R35*Assumptions!$B$19</f>
        <v>0</v>
      </c>
      <c r="AN35" s="61">
        <f>S35*Assumptions!$B$19</f>
        <v>0</v>
      </c>
      <c r="AO35" s="61">
        <f>T35*Assumptions!$B$19</f>
        <v>0</v>
      </c>
      <c r="AP35" s="61">
        <f>U35*Assumptions!$B$19</f>
        <v>0</v>
      </c>
      <c r="AQ35" s="61">
        <f t="shared" si="2"/>
        <v>0</v>
      </c>
      <c r="AR35" s="61">
        <f t="shared" si="3"/>
        <v>0</v>
      </c>
    </row>
    <row r="36" spans="1:44" x14ac:dyDescent="0.25">
      <c r="A36" t="str">
        <f>IF('ECM Location'!D34="", "",'ECM Location'!D34)</f>
        <v/>
      </c>
      <c r="B36" s="61">
        <f>SUM(Assumptions!B134:AK134)</f>
        <v>0</v>
      </c>
      <c r="C36" s="61">
        <f>SUM(Assumptions!AL134:BU134)</f>
        <v>0</v>
      </c>
      <c r="D36" s="61">
        <f>SUM(Assumptions!BV134:DE134)</f>
        <v>0</v>
      </c>
      <c r="E36" s="61">
        <f>SUM(Assumptions!DF134:EO134)</f>
        <v>0</v>
      </c>
      <c r="F36" s="61">
        <f>SUM(Assumptions!EP134:FY134)</f>
        <v>0</v>
      </c>
      <c r="G36" s="61">
        <f>SUM(Assumptions!FZ134:HI134)</f>
        <v>0</v>
      </c>
      <c r="H36" s="61">
        <f>SUM(Assumptions!HJ134:IS134)</f>
        <v>0</v>
      </c>
      <c r="I36" s="61">
        <f>SUM(Assumptions!TV134:VE134)</f>
        <v>0</v>
      </c>
      <c r="J36" s="61">
        <f>SUM(Assumptions!IT134:KC134)</f>
        <v>0</v>
      </c>
      <c r="K36" s="61">
        <f>SUM(Assumptions!KD134:LM134)</f>
        <v>0</v>
      </c>
      <c r="L36" s="61">
        <f>SUM(Assumptions!LN134:MW134)</f>
        <v>0</v>
      </c>
      <c r="M36" s="61">
        <f>SUM(Assumptions!MX134:OG134)</f>
        <v>0</v>
      </c>
      <c r="N36" s="61">
        <f>SUM(Assumptions!OH134:PQ134)</f>
        <v>0</v>
      </c>
      <c r="O36" s="61">
        <f>SUM(Assumptions!PR134:RA134)</f>
        <v>0</v>
      </c>
      <c r="P36" s="61">
        <f>SUM(Assumptions!RB134:SK134)</f>
        <v>0</v>
      </c>
      <c r="Q36" s="61">
        <f>SUM(Assumptions!SL134:TU134)</f>
        <v>0</v>
      </c>
      <c r="R36" s="61">
        <f>SUM(B36:H36)*Assumptions!AM172</f>
        <v>0</v>
      </c>
      <c r="S36" s="61">
        <f>SUM(B36:H36)*Assumptions!BY172</f>
        <v>0</v>
      </c>
      <c r="T36" s="61">
        <f>SUM(J36:P36)*Assumptions!AM172</f>
        <v>0</v>
      </c>
      <c r="U36" s="61">
        <f>SUM(J36:P36)*Assumptions!BY172</f>
        <v>0</v>
      </c>
      <c r="V36" s="61">
        <f t="shared" si="0"/>
        <v>0</v>
      </c>
      <c r="W36" s="61">
        <f t="shared" si="1"/>
        <v>0</v>
      </c>
      <c r="Y36" s="61">
        <f>B36*Assumptions!$B$19</f>
        <v>0</v>
      </c>
      <c r="Z36" s="61">
        <f>C36*Assumptions!$B$19</f>
        <v>0</v>
      </c>
      <c r="AA36" s="61">
        <f>D36*Assumptions!$B$19</f>
        <v>0</v>
      </c>
      <c r="AB36" s="61">
        <f>E36*Assumptions!$B$19</f>
        <v>0</v>
      </c>
      <c r="AC36" s="61">
        <f>F36*Assumptions!$B$19</f>
        <v>0</v>
      </c>
      <c r="AD36" s="61">
        <f>G36*Assumptions!$B$19</f>
        <v>0</v>
      </c>
      <c r="AE36" s="61">
        <f>H36*Assumptions!$B$19</f>
        <v>0</v>
      </c>
      <c r="AF36" s="61">
        <f>J36*Assumptions!$B$19</f>
        <v>0</v>
      </c>
      <c r="AG36" s="61">
        <f>K36*Assumptions!$B$19</f>
        <v>0</v>
      </c>
      <c r="AH36" s="61">
        <f>L36*Assumptions!$B$19</f>
        <v>0</v>
      </c>
      <c r="AI36" s="61">
        <f>M36*Assumptions!$B$19</f>
        <v>0</v>
      </c>
      <c r="AJ36" s="61">
        <f>N36*Assumptions!$B$19</f>
        <v>0</v>
      </c>
      <c r="AK36" s="61">
        <f>O36*Assumptions!$B$19</f>
        <v>0</v>
      </c>
      <c r="AL36" s="61">
        <f>P36*Assumptions!$B$19</f>
        <v>0</v>
      </c>
      <c r="AM36" s="61">
        <f>R36*Assumptions!$B$19</f>
        <v>0</v>
      </c>
      <c r="AN36" s="61">
        <f>S36*Assumptions!$B$19</f>
        <v>0</v>
      </c>
      <c r="AO36" s="61">
        <f>T36*Assumptions!$B$19</f>
        <v>0</v>
      </c>
      <c r="AP36" s="61">
        <f>U36*Assumptions!$B$19</f>
        <v>0</v>
      </c>
      <c r="AQ36" s="61">
        <f t="shared" si="2"/>
        <v>0</v>
      </c>
      <c r="AR36" s="61">
        <f t="shared" si="3"/>
        <v>0</v>
      </c>
    </row>
    <row r="37" spans="1:44" x14ac:dyDescent="0.25">
      <c r="A37" t="str">
        <f>IF('ECM Location'!D35="", "",'ECM Location'!D35)</f>
        <v/>
      </c>
      <c r="B37" s="61">
        <f>SUM(Assumptions!B135:AK135)</f>
        <v>0</v>
      </c>
      <c r="C37" s="61">
        <f>SUM(Assumptions!AL135:BU135)</f>
        <v>0</v>
      </c>
      <c r="D37" s="61">
        <f>SUM(Assumptions!BV135:DE135)</f>
        <v>0</v>
      </c>
      <c r="E37" s="61">
        <f>SUM(Assumptions!DF135:EO135)</f>
        <v>0</v>
      </c>
      <c r="F37" s="61">
        <f>SUM(Assumptions!EP135:FY135)</f>
        <v>0</v>
      </c>
      <c r="G37" s="61">
        <f>SUM(Assumptions!FZ135:HI135)</f>
        <v>0</v>
      </c>
      <c r="H37" s="61">
        <f>SUM(Assumptions!HJ135:IS135)</f>
        <v>0</v>
      </c>
      <c r="I37" s="61">
        <f>SUM(Assumptions!TV135:VE135)</f>
        <v>0</v>
      </c>
      <c r="J37" s="61">
        <f>SUM(Assumptions!IT135:KC135)</f>
        <v>0</v>
      </c>
      <c r="K37" s="61">
        <f>SUM(Assumptions!KD135:LM135)</f>
        <v>0</v>
      </c>
      <c r="L37" s="61">
        <f>SUM(Assumptions!LN135:MW135)</f>
        <v>0</v>
      </c>
      <c r="M37" s="61">
        <f>SUM(Assumptions!MX135:OG135)</f>
        <v>0</v>
      </c>
      <c r="N37" s="61">
        <f>SUM(Assumptions!OH135:PQ135)</f>
        <v>0</v>
      </c>
      <c r="O37" s="61">
        <f>SUM(Assumptions!PR135:RA135)</f>
        <v>0</v>
      </c>
      <c r="P37" s="61">
        <f>SUM(Assumptions!RB135:SK135)</f>
        <v>0</v>
      </c>
      <c r="Q37" s="61">
        <f>SUM(Assumptions!SL135:TU135)</f>
        <v>0</v>
      </c>
      <c r="R37" s="61">
        <f>SUM(B37:H37)*Assumptions!AM173</f>
        <v>0</v>
      </c>
      <c r="S37" s="61">
        <f>SUM(B37:H37)*Assumptions!BY173</f>
        <v>0</v>
      </c>
      <c r="T37" s="61">
        <f>SUM(J37:P37)*Assumptions!AM173</f>
        <v>0</v>
      </c>
      <c r="U37" s="61">
        <f>SUM(J37:P37)*Assumptions!BY173</f>
        <v>0</v>
      </c>
      <c r="V37" s="61">
        <f t="shared" si="0"/>
        <v>0</v>
      </c>
      <c r="W37" s="61">
        <f t="shared" si="1"/>
        <v>0</v>
      </c>
      <c r="Y37" s="61">
        <f>B37*Assumptions!$B$19</f>
        <v>0</v>
      </c>
      <c r="Z37" s="61">
        <f>C37*Assumptions!$B$19</f>
        <v>0</v>
      </c>
      <c r="AA37" s="61">
        <f>D37*Assumptions!$B$19</f>
        <v>0</v>
      </c>
      <c r="AB37" s="61">
        <f>E37*Assumptions!$B$19</f>
        <v>0</v>
      </c>
      <c r="AC37" s="61">
        <f>F37*Assumptions!$B$19</f>
        <v>0</v>
      </c>
      <c r="AD37" s="61">
        <f>G37*Assumptions!$B$19</f>
        <v>0</v>
      </c>
      <c r="AE37" s="61">
        <f>H37*Assumptions!$B$19</f>
        <v>0</v>
      </c>
      <c r="AF37" s="61">
        <f>J37*Assumptions!$B$19</f>
        <v>0</v>
      </c>
      <c r="AG37" s="61">
        <f>K37*Assumptions!$B$19</f>
        <v>0</v>
      </c>
      <c r="AH37" s="61">
        <f>L37*Assumptions!$B$19</f>
        <v>0</v>
      </c>
      <c r="AI37" s="61">
        <f>M37*Assumptions!$B$19</f>
        <v>0</v>
      </c>
      <c r="AJ37" s="61">
        <f>N37*Assumptions!$B$19</f>
        <v>0</v>
      </c>
      <c r="AK37" s="61">
        <f>O37*Assumptions!$B$19</f>
        <v>0</v>
      </c>
      <c r="AL37" s="61">
        <f>P37*Assumptions!$B$19</f>
        <v>0</v>
      </c>
      <c r="AM37" s="61">
        <f>R37*Assumptions!$B$19</f>
        <v>0</v>
      </c>
      <c r="AN37" s="61">
        <f>S37*Assumptions!$B$19</f>
        <v>0</v>
      </c>
      <c r="AO37" s="61">
        <f>T37*Assumptions!$B$19</f>
        <v>0</v>
      </c>
      <c r="AP37" s="61">
        <f>U37*Assumptions!$B$19</f>
        <v>0</v>
      </c>
      <c r="AQ37" s="61">
        <f t="shared" si="2"/>
        <v>0</v>
      </c>
      <c r="AR37" s="61">
        <f t="shared" si="3"/>
        <v>0</v>
      </c>
    </row>
    <row r="38" spans="1:44" x14ac:dyDescent="0.25">
      <c r="A38" t="str">
        <f>IF('ECM Location'!D36="", "",'ECM Location'!D36)</f>
        <v/>
      </c>
      <c r="B38" s="61">
        <f>SUM(Assumptions!B136:AK136)</f>
        <v>0</v>
      </c>
      <c r="C38" s="61">
        <f>SUM(Assumptions!AL136:BU136)</f>
        <v>0</v>
      </c>
      <c r="D38" s="61">
        <f>SUM(Assumptions!BV136:DE136)</f>
        <v>0</v>
      </c>
      <c r="E38" s="61">
        <f>SUM(Assumptions!DF136:EO136)</f>
        <v>0</v>
      </c>
      <c r="F38" s="61">
        <f>SUM(Assumptions!EP136:FY136)</f>
        <v>0</v>
      </c>
      <c r="G38" s="61">
        <f>SUM(Assumptions!FZ136:HI136)</f>
        <v>0</v>
      </c>
      <c r="H38" s="61">
        <f>SUM(Assumptions!HJ136:IS136)</f>
        <v>0</v>
      </c>
      <c r="I38" s="61">
        <f>SUM(Assumptions!TV136:VE136)</f>
        <v>0</v>
      </c>
      <c r="J38" s="61">
        <f>SUM(Assumptions!IT136:KC136)</f>
        <v>0</v>
      </c>
      <c r="K38" s="61">
        <f>SUM(Assumptions!KD136:LM136)</f>
        <v>0</v>
      </c>
      <c r="L38" s="61">
        <f>SUM(Assumptions!LN136:MW136)</f>
        <v>0</v>
      </c>
      <c r="M38" s="61">
        <f>SUM(Assumptions!MX136:OG136)</f>
        <v>0</v>
      </c>
      <c r="N38" s="61">
        <f>SUM(Assumptions!OH136:PQ136)</f>
        <v>0</v>
      </c>
      <c r="O38" s="61">
        <f>SUM(Assumptions!PR136:RA136)</f>
        <v>0</v>
      </c>
      <c r="P38" s="61">
        <f>SUM(Assumptions!RB136:SK136)</f>
        <v>0</v>
      </c>
      <c r="Q38" s="61">
        <f>SUM(Assumptions!SL136:TU136)</f>
        <v>0</v>
      </c>
      <c r="R38" s="61">
        <f>SUM(B38:H38)*Assumptions!AM174</f>
        <v>0</v>
      </c>
      <c r="S38" s="61">
        <f>SUM(B38:H38)*Assumptions!BY174</f>
        <v>0</v>
      </c>
      <c r="T38" s="61">
        <f>SUM(J38:P38)*Assumptions!AM174</f>
        <v>0</v>
      </c>
      <c r="U38" s="61">
        <f>SUM(J38:P38)*Assumptions!BY174</f>
        <v>0</v>
      </c>
      <c r="V38" s="61">
        <f t="shared" si="0"/>
        <v>0</v>
      </c>
      <c r="W38" s="61">
        <f t="shared" si="1"/>
        <v>0</v>
      </c>
      <c r="Y38" s="61">
        <f>B38*Assumptions!$B$19</f>
        <v>0</v>
      </c>
      <c r="Z38" s="61">
        <f>C38*Assumptions!$B$19</f>
        <v>0</v>
      </c>
      <c r="AA38" s="61">
        <f>D38*Assumptions!$B$19</f>
        <v>0</v>
      </c>
      <c r="AB38" s="61">
        <f>E38*Assumptions!$B$19</f>
        <v>0</v>
      </c>
      <c r="AC38" s="61">
        <f>F38*Assumptions!$B$19</f>
        <v>0</v>
      </c>
      <c r="AD38" s="61">
        <f>G38*Assumptions!$B$19</f>
        <v>0</v>
      </c>
      <c r="AE38" s="61">
        <f>H38*Assumptions!$B$19</f>
        <v>0</v>
      </c>
      <c r="AF38" s="61">
        <f>J38*Assumptions!$B$19</f>
        <v>0</v>
      </c>
      <c r="AG38" s="61">
        <f>K38*Assumptions!$B$19</f>
        <v>0</v>
      </c>
      <c r="AH38" s="61">
        <f>L38*Assumptions!$B$19</f>
        <v>0</v>
      </c>
      <c r="AI38" s="61">
        <f>M38*Assumptions!$B$19</f>
        <v>0</v>
      </c>
      <c r="AJ38" s="61">
        <f>N38*Assumptions!$B$19</f>
        <v>0</v>
      </c>
      <c r="AK38" s="61">
        <f>O38*Assumptions!$B$19</f>
        <v>0</v>
      </c>
      <c r="AL38" s="61">
        <f>P38*Assumptions!$B$19</f>
        <v>0</v>
      </c>
      <c r="AM38" s="61">
        <f>R38*Assumptions!$B$19</f>
        <v>0</v>
      </c>
      <c r="AN38" s="61">
        <f>S38*Assumptions!$B$19</f>
        <v>0</v>
      </c>
      <c r="AO38" s="61">
        <f>T38*Assumptions!$B$19</f>
        <v>0</v>
      </c>
      <c r="AP38" s="61">
        <f>U38*Assumptions!$B$19</f>
        <v>0</v>
      </c>
      <c r="AQ38" s="61">
        <f t="shared" si="2"/>
        <v>0</v>
      </c>
      <c r="AR38" s="61">
        <f t="shared" si="3"/>
        <v>0</v>
      </c>
    </row>
    <row r="39" spans="1:44" x14ac:dyDescent="0.25">
      <c r="A39" t="str">
        <f>IF('ECM Location'!D37="", "",'ECM Location'!D37)</f>
        <v/>
      </c>
      <c r="B39" s="61">
        <f>SUM(Assumptions!B137:AK137)</f>
        <v>0</v>
      </c>
      <c r="C39" s="61">
        <f>SUM(Assumptions!AL137:BU137)</f>
        <v>0</v>
      </c>
      <c r="D39" s="61">
        <f>SUM(Assumptions!BV137:DE137)</f>
        <v>0</v>
      </c>
      <c r="E39" s="61">
        <f>SUM(Assumptions!DF137:EO137)</f>
        <v>0</v>
      </c>
      <c r="F39" s="61">
        <f>SUM(Assumptions!EP137:FY137)</f>
        <v>0</v>
      </c>
      <c r="G39" s="61">
        <f>SUM(Assumptions!FZ137:HI137)</f>
        <v>0</v>
      </c>
      <c r="H39" s="61">
        <f>SUM(Assumptions!HJ137:IS137)</f>
        <v>0</v>
      </c>
      <c r="I39" s="61">
        <f>SUM(Assumptions!TV137:VE137)</f>
        <v>0</v>
      </c>
      <c r="J39" s="61">
        <f>SUM(Assumptions!IT137:KC137)</f>
        <v>0</v>
      </c>
      <c r="K39" s="61">
        <f>SUM(Assumptions!KD137:LM137)</f>
        <v>0</v>
      </c>
      <c r="L39" s="61">
        <f>SUM(Assumptions!LN137:MW137)</f>
        <v>0</v>
      </c>
      <c r="M39" s="61">
        <f>SUM(Assumptions!MX137:OG137)</f>
        <v>0</v>
      </c>
      <c r="N39" s="61">
        <f>SUM(Assumptions!OH137:PQ137)</f>
        <v>0</v>
      </c>
      <c r="O39" s="61">
        <f>SUM(Assumptions!PR137:RA137)</f>
        <v>0</v>
      </c>
      <c r="P39" s="61">
        <f>SUM(Assumptions!RB137:SK137)</f>
        <v>0</v>
      </c>
      <c r="Q39" s="61">
        <f>SUM(Assumptions!SL137:TU137)</f>
        <v>0</v>
      </c>
      <c r="R39" s="61">
        <f>SUM(B39:H39)*Assumptions!AM175</f>
        <v>0</v>
      </c>
      <c r="S39" s="61">
        <f>SUM(B39:H39)*Assumptions!BY175</f>
        <v>0</v>
      </c>
      <c r="T39" s="61">
        <f>SUM(J39:P39)*Assumptions!AM175</f>
        <v>0</v>
      </c>
      <c r="U39" s="61">
        <f>SUM(J39:P39)*Assumptions!BY175</f>
        <v>0</v>
      </c>
      <c r="V39" s="61">
        <f t="shared" si="0"/>
        <v>0</v>
      </c>
      <c r="W39" s="61">
        <f t="shared" si="1"/>
        <v>0</v>
      </c>
      <c r="Y39" s="61">
        <f>B39*Assumptions!$B$19</f>
        <v>0</v>
      </c>
      <c r="Z39" s="61">
        <f>C39*Assumptions!$B$19</f>
        <v>0</v>
      </c>
      <c r="AA39" s="61">
        <f>D39*Assumptions!$B$19</f>
        <v>0</v>
      </c>
      <c r="AB39" s="61">
        <f>E39*Assumptions!$B$19</f>
        <v>0</v>
      </c>
      <c r="AC39" s="61">
        <f>F39*Assumptions!$B$19</f>
        <v>0</v>
      </c>
      <c r="AD39" s="61">
        <f>G39*Assumptions!$B$19</f>
        <v>0</v>
      </c>
      <c r="AE39" s="61">
        <f>H39*Assumptions!$B$19</f>
        <v>0</v>
      </c>
      <c r="AF39" s="61">
        <f>J39*Assumptions!$B$19</f>
        <v>0</v>
      </c>
      <c r="AG39" s="61">
        <f>K39*Assumptions!$B$19</f>
        <v>0</v>
      </c>
      <c r="AH39" s="61">
        <f>L39*Assumptions!$B$19</f>
        <v>0</v>
      </c>
      <c r="AI39" s="61">
        <f>M39*Assumptions!$B$19</f>
        <v>0</v>
      </c>
      <c r="AJ39" s="61">
        <f>N39*Assumptions!$B$19</f>
        <v>0</v>
      </c>
      <c r="AK39" s="61">
        <f>O39*Assumptions!$B$19</f>
        <v>0</v>
      </c>
      <c r="AL39" s="61">
        <f>P39*Assumptions!$B$19</f>
        <v>0</v>
      </c>
      <c r="AM39" s="61">
        <f>R39*Assumptions!$B$19</f>
        <v>0</v>
      </c>
      <c r="AN39" s="61">
        <f>S39*Assumptions!$B$19</f>
        <v>0</v>
      </c>
      <c r="AO39" s="61">
        <f>T39*Assumptions!$B$19</f>
        <v>0</v>
      </c>
      <c r="AP39" s="61">
        <f>U39*Assumptions!$B$19</f>
        <v>0</v>
      </c>
      <c r="AQ39" s="61">
        <f t="shared" si="2"/>
        <v>0</v>
      </c>
      <c r="AR39" s="61">
        <f t="shared" si="3"/>
        <v>0</v>
      </c>
    </row>
    <row r="40" spans="1:44" x14ac:dyDescent="0.25">
      <c r="A40" t="str">
        <f>IF('ECM Location'!D42="", "",'ECM Location'!D42)</f>
        <v/>
      </c>
      <c r="B40" s="61">
        <f>SUM(Assumptions!B138:AK138)</f>
        <v>0</v>
      </c>
      <c r="C40" s="61">
        <f>SUM(Assumptions!AL138:BU138)</f>
        <v>0</v>
      </c>
      <c r="D40" s="61">
        <f>SUM(Assumptions!BV138:DE138)</f>
        <v>0</v>
      </c>
      <c r="E40" s="61">
        <f>SUM(Assumptions!DF138:EO138)</f>
        <v>0</v>
      </c>
      <c r="F40" s="61">
        <f>SUM(Assumptions!EP138:FY138)</f>
        <v>0</v>
      </c>
      <c r="G40" s="61">
        <f>SUM(Assumptions!FZ138:HI138)</f>
        <v>0</v>
      </c>
      <c r="H40" s="61">
        <f>SUM(Assumptions!HJ138:IS138)</f>
        <v>0</v>
      </c>
      <c r="I40" s="61">
        <f>SUM(Assumptions!TV138:VE138)</f>
        <v>0</v>
      </c>
      <c r="J40" s="61">
        <f>SUM(Assumptions!IT138:KC138)</f>
        <v>0</v>
      </c>
      <c r="K40" s="61">
        <f>SUM(Assumptions!KD138:LM138)</f>
        <v>0</v>
      </c>
      <c r="L40" s="61">
        <f>SUM(Assumptions!LN138:MW138)</f>
        <v>0</v>
      </c>
      <c r="M40" s="61">
        <f>SUM(Assumptions!MX138:OG138)</f>
        <v>0</v>
      </c>
      <c r="N40" s="61">
        <f>SUM(Assumptions!OH138:PQ138)</f>
        <v>0</v>
      </c>
      <c r="O40" s="61">
        <f>SUM(Assumptions!PR138:RA138)</f>
        <v>0</v>
      </c>
      <c r="P40" s="61">
        <f>SUM(Assumptions!RB138:SK138)</f>
        <v>0</v>
      </c>
      <c r="Q40" s="61">
        <f>SUM(Assumptions!SL138:TU138)</f>
        <v>0</v>
      </c>
      <c r="R40" s="61">
        <f>SUM(B40:H40)*Assumptions!AM176</f>
        <v>0</v>
      </c>
      <c r="S40" s="61">
        <f>SUM(B40:H40)*Assumptions!BY176</f>
        <v>0</v>
      </c>
      <c r="T40" s="61">
        <f>SUM(J40:P40)*Assumptions!AM176</f>
        <v>0</v>
      </c>
      <c r="U40" s="61">
        <f>SUM(J40:P40)*Assumptions!BY176</f>
        <v>0</v>
      </c>
      <c r="V40" s="61">
        <f t="shared" si="0"/>
        <v>0</v>
      </c>
      <c r="W40" s="61">
        <f t="shared" si="1"/>
        <v>0</v>
      </c>
      <c r="Y40" s="61">
        <f>B40*Assumptions!$B$19</f>
        <v>0</v>
      </c>
      <c r="Z40" s="61">
        <f>C40*Assumptions!$B$19</f>
        <v>0</v>
      </c>
      <c r="AA40" s="61">
        <f>D40*Assumptions!$B$19</f>
        <v>0</v>
      </c>
      <c r="AB40" s="61">
        <f>E40*Assumptions!$B$19</f>
        <v>0</v>
      </c>
      <c r="AC40" s="61">
        <f>F40*Assumptions!$B$19</f>
        <v>0</v>
      </c>
      <c r="AD40" s="61">
        <f>G40*Assumptions!$B$19</f>
        <v>0</v>
      </c>
      <c r="AE40" s="61">
        <f>H40*Assumptions!$B$19</f>
        <v>0</v>
      </c>
      <c r="AF40" s="61">
        <f>J40*Assumptions!$B$19</f>
        <v>0</v>
      </c>
      <c r="AG40" s="61">
        <f>K40*Assumptions!$B$19</f>
        <v>0</v>
      </c>
      <c r="AH40" s="61">
        <f>L40*Assumptions!$B$19</f>
        <v>0</v>
      </c>
      <c r="AI40" s="61">
        <f>M40*Assumptions!$B$19</f>
        <v>0</v>
      </c>
      <c r="AJ40" s="61">
        <f>N40*Assumptions!$B$19</f>
        <v>0</v>
      </c>
      <c r="AK40" s="61">
        <f>O40*Assumptions!$B$19</f>
        <v>0</v>
      </c>
      <c r="AL40" s="61">
        <f>P40*Assumptions!$B$19</f>
        <v>0</v>
      </c>
      <c r="AM40" s="61">
        <f>R40*Assumptions!$B$19</f>
        <v>0</v>
      </c>
      <c r="AN40" s="61">
        <f>S40*Assumptions!$B$19</f>
        <v>0</v>
      </c>
      <c r="AO40" s="61">
        <f>T40*Assumptions!$B$19</f>
        <v>0</v>
      </c>
      <c r="AP40" s="61">
        <f>U40*Assumptions!$B$19</f>
        <v>0</v>
      </c>
      <c r="AQ40" s="61">
        <f t="shared" si="2"/>
        <v>0</v>
      </c>
      <c r="AR40" s="61">
        <f t="shared" si="3"/>
        <v>0</v>
      </c>
    </row>
    <row r="41" spans="1:44" x14ac:dyDescent="0.25">
      <c r="A41" s="73" t="s">
        <v>133</v>
      </c>
      <c r="B41" s="22">
        <f>SUM(B7:B40)</f>
        <v>0</v>
      </c>
      <c r="C41" s="22">
        <f t="shared" ref="C41:V41" si="4">SUM(C7:C40)</f>
        <v>0</v>
      </c>
      <c r="D41" s="22">
        <f t="shared" si="4"/>
        <v>0</v>
      </c>
      <c r="E41" s="22">
        <f t="shared" si="4"/>
        <v>0</v>
      </c>
      <c r="F41" s="22">
        <f t="shared" si="4"/>
        <v>0</v>
      </c>
      <c r="G41" s="22">
        <f t="shared" si="4"/>
        <v>0</v>
      </c>
      <c r="H41" s="22">
        <f t="shared" si="4"/>
        <v>0</v>
      </c>
      <c r="I41" s="22">
        <f t="shared" si="4"/>
        <v>0</v>
      </c>
      <c r="J41" s="22">
        <f t="shared" si="4"/>
        <v>0</v>
      </c>
      <c r="K41" s="22">
        <f t="shared" si="4"/>
        <v>0</v>
      </c>
      <c r="L41" s="22">
        <f t="shared" si="4"/>
        <v>0</v>
      </c>
      <c r="M41" s="22">
        <f t="shared" si="4"/>
        <v>0</v>
      </c>
      <c r="N41" s="22">
        <f t="shared" si="4"/>
        <v>0</v>
      </c>
      <c r="O41" s="22">
        <f t="shared" si="4"/>
        <v>0</v>
      </c>
      <c r="P41" s="22">
        <f t="shared" si="4"/>
        <v>0</v>
      </c>
      <c r="Q41" s="22">
        <f t="shared" si="4"/>
        <v>0</v>
      </c>
      <c r="R41" s="22">
        <f t="shared" si="4"/>
        <v>0</v>
      </c>
      <c r="S41" s="22">
        <f t="shared" si="4"/>
        <v>0</v>
      </c>
      <c r="T41" s="22">
        <f t="shared" si="4"/>
        <v>0</v>
      </c>
      <c r="U41" s="22">
        <f t="shared" si="4"/>
        <v>0</v>
      </c>
      <c r="V41" s="22">
        <f t="shared" si="4"/>
        <v>0</v>
      </c>
      <c r="W41" s="22">
        <f>SUM(W7:W40)</f>
        <v>0</v>
      </c>
      <c r="Y41" s="22">
        <f>SUM(Y7:Y40)</f>
        <v>0</v>
      </c>
      <c r="Z41" s="22">
        <f t="shared" ref="Z41:AE41" si="5">SUM(Z7:Z40)</f>
        <v>0</v>
      </c>
      <c r="AA41" s="22">
        <f t="shared" si="5"/>
        <v>0</v>
      </c>
      <c r="AB41" s="22">
        <f t="shared" si="5"/>
        <v>0</v>
      </c>
      <c r="AC41" s="22">
        <f t="shared" si="5"/>
        <v>0</v>
      </c>
      <c r="AD41" s="22">
        <f t="shared" si="5"/>
        <v>0</v>
      </c>
      <c r="AE41" s="22">
        <f t="shared" si="5"/>
        <v>0</v>
      </c>
      <c r="AF41" s="22">
        <f t="shared" ref="AF41:AP41" si="6">SUM(AF7:AF40)</f>
        <v>0</v>
      </c>
      <c r="AG41" s="22">
        <f t="shared" si="6"/>
        <v>0</v>
      </c>
      <c r="AH41" s="22">
        <f t="shared" si="6"/>
        <v>0</v>
      </c>
      <c r="AI41" s="22">
        <f t="shared" si="6"/>
        <v>0</v>
      </c>
      <c r="AJ41" s="22">
        <f t="shared" si="6"/>
        <v>0</v>
      </c>
      <c r="AK41" s="22">
        <f t="shared" si="6"/>
        <v>0</v>
      </c>
      <c r="AL41" s="22">
        <f t="shared" si="6"/>
        <v>0</v>
      </c>
      <c r="AM41" s="22">
        <f t="shared" si="6"/>
        <v>0</v>
      </c>
      <c r="AN41" s="22">
        <f t="shared" si="6"/>
        <v>0</v>
      </c>
      <c r="AO41" s="22">
        <f t="shared" si="6"/>
        <v>0</v>
      </c>
      <c r="AP41" s="22">
        <f t="shared" si="6"/>
        <v>0</v>
      </c>
      <c r="AQ41" s="22">
        <f>SUM(AQ7:AQ40)</f>
        <v>0</v>
      </c>
      <c r="AR41" s="61">
        <f t="shared" ref="AR41" si="7">SUM(Y41:AP41)</f>
        <v>0</v>
      </c>
    </row>
    <row r="42" spans="1:44" hidden="1" x14ac:dyDescent="0.25">
      <c r="A42" t="s">
        <v>119</v>
      </c>
      <c r="R42" s="61">
        <f>SUM(B42:H42)*Assumptions!AM178</f>
        <v>0</v>
      </c>
    </row>
    <row r="43" spans="1:44" hidden="1" x14ac:dyDescent="0.25">
      <c r="A43" t="s">
        <v>120</v>
      </c>
      <c r="R43" s="61">
        <f>SUM(B43:H43)*Assumptions!AM179</f>
        <v>0</v>
      </c>
    </row>
    <row r="44" spans="1:44" hidden="1" x14ac:dyDescent="0.25">
      <c r="A44" s="16" t="s">
        <v>121</v>
      </c>
      <c r="R44" s="61">
        <f>SUM(B44:H44)*Assumptions!AM180</f>
        <v>0</v>
      </c>
    </row>
    <row r="45" spans="1:44" hidden="1" x14ac:dyDescent="0.25">
      <c r="A45" t="s">
        <v>122</v>
      </c>
      <c r="R45" s="61">
        <f>SUM(B45:H45)*Assumptions!AM181</f>
        <v>0</v>
      </c>
    </row>
    <row r="46" spans="1:44" hidden="1" x14ac:dyDescent="0.25">
      <c r="A46" s="16" t="s">
        <v>123</v>
      </c>
      <c r="R46" s="61">
        <f>SUM(B46:H46)*Assumptions!AM182</f>
        <v>0</v>
      </c>
    </row>
    <row r="47" spans="1:44" hidden="1" x14ac:dyDescent="0.25">
      <c r="A47" s="16" t="s">
        <v>124</v>
      </c>
      <c r="R47" s="61">
        <f>SUM(B47:H47)*Assumptions!AM183</f>
        <v>0</v>
      </c>
    </row>
    <row r="48" spans="1:44" ht="15.75" thickBot="1" x14ac:dyDescent="0.3"/>
    <row r="49" spans="1:44" ht="15.75" thickBot="1" x14ac:dyDescent="0.3">
      <c r="A49" s="1"/>
      <c r="B49" s="276" t="s">
        <v>117</v>
      </c>
      <c r="C49" s="277"/>
      <c r="D49" s="277"/>
      <c r="E49" s="277"/>
      <c r="F49" s="277"/>
      <c r="G49" s="277"/>
      <c r="H49" s="277"/>
      <c r="I49" s="277"/>
      <c r="J49" s="277"/>
      <c r="K49" s="277"/>
      <c r="L49" s="277"/>
      <c r="M49" s="277"/>
      <c r="N49" s="277"/>
      <c r="O49" s="277"/>
      <c r="P49" s="277"/>
      <c r="Q49" s="277"/>
      <c r="R49" s="277"/>
      <c r="S49" s="277"/>
      <c r="T49" s="277"/>
      <c r="U49" s="277"/>
      <c r="V49" s="278"/>
      <c r="W49" s="199"/>
      <c r="Y49" s="279" t="s">
        <v>118</v>
      </c>
      <c r="Z49" s="280"/>
      <c r="AA49" s="280"/>
      <c r="AB49" s="280"/>
      <c r="AC49" s="280"/>
      <c r="AD49" s="280"/>
      <c r="AE49" s="280"/>
      <c r="AF49" s="280"/>
      <c r="AG49" s="280"/>
      <c r="AH49" s="280"/>
      <c r="AI49" s="280"/>
      <c r="AJ49" s="280"/>
      <c r="AK49" s="280"/>
      <c r="AL49" s="280"/>
      <c r="AM49" s="280"/>
      <c r="AN49" s="280"/>
      <c r="AO49" s="280"/>
      <c r="AP49" s="280"/>
      <c r="AQ49" s="281"/>
    </row>
    <row r="50" spans="1:44" ht="105.75" thickBot="1" x14ac:dyDescent="0.3">
      <c r="A50" s="69" t="s">
        <v>36</v>
      </c>
      <c r="B50" s="70" t="s">
        <v>803</v>
      </c>
      <c r="C50" s="71" t="s">
        <v>801</v>
      </c>
      <c r="D50" s="71" t="s">
        <v>791</v>
      </c>
      <c r="E50" s="71" t="s">
        <v>792</v>
      </c>
      <c r="F50" s="71" t="s">
        <v>793</v>
      </c>
      <c r="G50" s="71" t="s">
        <v>794</v>
      </c>
      <c r="H50" s="71" t="s">
        <v>795</v>
      </c>
      <c r="I50" s="71" t="s">
        <v>818</v>
      </c>
      <c r="J50" s="71" t="s">
        <v>804</v>
      </c>
      <c r="K50" s="71" t="s">
        <v>802</v>
      </c>
      <c r="L50" s="71" t="s">
        <v>796</v>
      </c>
      <c r="M50" s="71" t="s">
        <v>797</v>
      </c>
      <c r="N50" s="71" t="s">
        <v>798</v>
      </c>
      <c r="O50" s="198" t="s">
        <v>799</v>
      </c>
      <c r="P50" s="198" t="s">
        <v>800</v>
      </c>
      <c r="Q50" s="198" t="s">
        <v>817</v>
      </c>
      <c r="R50" s="201" t="s">
        <v>805</v>
      </c>
      <c r="S50" s="201" t="s">
        <v>806</v>
      </c>
      <c r="T50" s="201" t="s">
        <v>807</v>
      </c>
      <c r="U50" s="201" t="s">
        <v>808</v>
      </c>
      <c r="V50" s="72" t="s">
        <v>132</v>
      </c>
      <c r="W50" s="200" t="s">
        <v>811</v>
      </c>
      <c r="Y50" s="70" t="s">
        <v>803</v>
      </c>
      <c r="Z50" s="71" t="s">
        <v>801</v>
      </c>
      <c r="AA50" s="71" t="s">
        <v>791</v>
      </c>
      <c r="AB50" s="71" t="s">
        <v>792</v>
      </c>
      <c r="AC50" s="71" t="s">
        <v>793</v>
      </c>
      <c r="AD50" s="71" t="s">
        <v>794</v>
      </c>
      <c r="AE50" s="71" t="s">
        <v>795</v>
      </c>
      <c r="AF50" s="71" t="s">
        <v>804</v>
      </c>
      <c r="AG50" s="71" t="s">
        <v>802</v>
      </c>
      <c r="AH50" s="71" t="s">
        <v>796</v>
      </c>
      <c r="AI50" s="71" t="s">
        <v>797</v>
      </c>
      <c r="AJ50" s="71" t="s">
        <v>798</v>
      </c>
      <c r="AK50" s="198" t="s">
        <v>799</v>
      </c>
      <c r="AL50" s="198" t="s">
        <v>800</v>
      </c>
      <c r="AM50" s="201" t="s">
        <v>805</v>
      </c>
      <c r="AN50" s="201" t="s">
        <v>806</v>
      </c>
      <c r="AO50" s="201" t="s">
        <v>807</v>
      </c>
      <c r="AP50" s="201" t="s">
        <v>808</v>
      </c>
      <c r="AQ50" s="72" t="s">
        <v>132</v>
      </c>
      <c r="AR50" s="200" t="s">
        <v>811</v>
      </c>
    </row>
    <row r="51" spans="1:44" x14ac:dyDescent="0.25">
      <c r="A51" t="s">
        <v>148</v>
      </c>
      <c r="B51" s="195" cm="1">
        <f t="array" ref="B51">INDEX(Assumptions!$B$104:$VE$139,36,(MATCH($A51,Assumptions!$B$104:$VE$104,0)+MATCH(B$50,Assumptions!$B$103:$VE$103,0)-1))</f>
        <v>0</v>
      </c>
      <c r="C51" s="195" cm="1">
        <f t="array" ref="C51">INDEX(Assumptions!$B$104:$VE$139,36,(MATCH($A51,Assumptions!$B$104:$VE$104,0)+MATCH(C$50,Assumptions!$B$103:$VE$103,0)-1))</f>
        <v>0</v>
      </c>
      <c r="D51" s="195" cm="1">
        <f t="array" ref="D51">INDEX(Assumptions!$B$104:$VE$139,36,(MATCH($A51,Assumptions!$B$104:$VE$104,0)+MATCH(D$50,Assumptions!$B$103:$VE$103,0)-1))</f>
        <v>0</v>
      </c>
      <c r="E51" s="195" cm="1">
        <f t="array" ref="E51">INDEX(Assumptions!$B$104:$VE$139,36,(MATCH($A51,Assumptions!$B$104:$VE$104,0)+MATCH(E$50,Assumptions!$B$103:$VE$103,0)-1))</f>
        <v>0</v>
      </c>
      <c r="F51" s="195" cm="1">
        <f t="array" ref="F51">INDEX(Assumptions!$B$104:$VE$139,36,(MATCH($A51,Assumptions!$B$104:$VE$104,0)+MATCH(F$50,Assumptions!$B$103:$VE$103,0)-1))</f>
        <v>0</v>
      </c>
      <c r="G51" s="195" cm="1">
        <f t="array" ref="G51">INDEX(Assumptions!$B$104:$VE$139,36,(MATCH($A51,Assumptions!$B$104:$VE$104,0)+MATCH(G$50,Assumptions!$B$103:$VE$103,0)-1))</f>
        <v>0</v>
      </c>
      <c r="H51" s="195" cm="1">
        <f t="array" ref="H51">INDEX(Assumptions!$B$104:$VE$139,36,(MATCH($A51,Assumptions!$B$104:$VE$104,0)+MATCH(H$50,Assumptions!$B$103:$VE$103,0)-1))</f>
        <v>0</v>
      </c>
      <c r="I51" s="195" cm="1">
        <f t="array" ref="I51">INDEX(Assumptions!$B$104:$VE$139,36,(MATCH($A51,Assumptions!$B$104:$VE$104,0)+MATCH(I$50,Assumptions!$B$103:$VE$103,0)-1))</f>
        <v>0</v>
      </c>
      <c r="J51" s="195" cm="1">
        <f t="array" ref="J51">INDEX(Assumptions!$B$104:$VE$139,36,(MATCH($A51,Assumptions!$B$104:$VE$104,0)+MATCH(J$50,Assumptions!$B$103:$VE$103,0)-1))</f>
        <v>0</v>
      </c>
      <c r="K51" s="195" cm="1">
        <f t="array" ref="K51">INDEX(Assumptions!$B$104:$VE$139,36,(MATCH($A51,Assumptions!$B$104:$VE$104,0)+MATCH(K$50,Assumptions!$B$103:$VE$103,0)-1))</f>
        <v>0</v>
      </c>
      <c r="L51" s="195" cm="1">
        <f t="array" ref="L51">INDEX(Assumptions!$B$104:$VE$139,36,(MATCH($A51,Assumptions!$B$104:$VE$104,0)+MATCH(L$50,Assumptions!$B$103:$VE$103,0)-1))</f>
        <v>0</v>
      </c>
      <c r="M51" s="195" cm="1">
        <f t="array" ref="M51">INDEX(Assumptions!$B$104:$VE$139,36,(MATCH($A51,Assumptions!$B$104:$VE$104,0)+MATCH(M$50,Assumptions!$B$103:$VE$103,0)-1))</f>
        <v>0</v>
      </c>
      <c r="N51" s="195" cm="1">
        <f t="array" ref="N51">INDEX(Assumptions!$B$104:$VE$139,36,(MATCH($A51,Assumptions!$B$104:$VE$104,0)+MATCH(N$50,Assumptions!$B$103:$VE$103,0)-1))</f>
        <v>0</v>
      </c>
      <c r="O51" s="195" cm="1">
        <f t="array" ref="O51">INDEX(Assumptions!$B$104:$VE$139,36,(MATCH($A51,Assumptions!$B$104:$VE$104,0)+MATCH(O$50,Assumptions!$B$103:$VE$103,0)-1))</f>
        <v>0</v>
      </c>
      <c r="P51" s="195" cm="1">
        <f t="array" ref="P51">INDEX(Assumptions!$B$104:$VE$139,36,(MATCH($A51,Assumptions!$B$104:$VE$104,0)+MATCH(P$50,Assumptions!$B$103:$VE$103,0)-1))</f>
        <v>0</v>
      </c>
      <c r="Q51" s="195" cm="1">
        <f t="array" ref="Q51">INDEX(Assumptions!$B$104:$VE$139,36,(MATCH($A51,Assumptions!$B$104:$VE$104,0)+MATCH(Q$50,Assumptions!$B$103:$VE$103,0)-1))</f>
        <v>0</v>
      </c>
      <c r="R51" s="195">
        <f>SUM($B51:$H51)*INDEX(Assumptions!$B$142:$AK$178,37,MATCH($A51, Assumptions!$B$142:$AK$142,0))</f>
        <v>0</v>
      </c>
      <c r="S51" s="195">
        <f>SUM($B51:$H51)*INDEX(Assumptions!$AN$142:$BW$178,37,MATCH($A51, Assumptions!$AN$142:$BW$142,0))</f>
        <v>0</v>
      </c>
      <c r="T51" s="195">
        <f>SUM($J51:$P51)*INDEX(Assumptions!$B$142:$AK$178,37,MATCH($A51, Assumptions!$B$142:$AK$142,0))</f>
        <v>0</v>
      </c>
      <c r="U51" s="195">
        <f>SUM($J51:$P51)*INDEX(Assumptions!$AN$142:$BW$178,37,MATCH($A51, Assumptions!$AN$142:$BW$142,0))</f>
        <v>0</v>
      </c>
      <c r="V51" s="61">
        <f>SUM(B51:Q51)</f>
        <v>0</v>
      </c>
      <c r="W51" s="61">
        <f t="shared" ref="W51:W86" si="8">SUM(B51:U51)</f>
        <v>0</v>
      </c>
      <c r="Y51" s="61">
        <f>B51*Assumptions!$B$19</f>
        <v>0</v>
      </c>
      <c r="Z51" s="61">
        <f>C51*Assumptions!$B$19</f>
        <v>0</v>
      </c>
      <c r="AA51" s="61">
        <f>D51*Assumptions!$B$19</f>
        <v>0</v>
      </c>
      <c r="AB51" s="61">
        <f>E51*Assumptions!$B$19</f>
        <v>0</v>
      </c>
      <c r="AC51" s="61">
        <f>F51*Assumptions!$B$19</f>
        <v>0</v>
      </c>
      <c r="AD51" s="61">
        <f>G51*Assumptions!$B$19</f>
        <v>0</v>
      </c>
      <c r="AE51" s="61">
        <f>H51*Assumptions!$B$19</f>
        <v>0</v>
      </c>
      <c r="AF51" s="61">
        <f>J51*Assumptions!$B$19</f>
        <v>0</v>
      </c>
      <c r="AG51" s="61">
        <f>K51*Assumptions!$B$19</f>
        <v>0</v>
      </c>
      <c r="AH51" s="61">
        <f>L51*Assumptions!$B$19</f>
        <v>0</v>
      </c>
      <c r="AI51" s="61">
        <f>M51*Assumptions!$B$19</f>
        <v>0</v>
      </c>
      <c r="AJ51" s="61">
        <f>N51*Assumptions!$B$19</f>
        <v>0</v>
      </c>
      <c r="AK51" s="61">
        <f>O51*Assumptions!$B$19</f>
        <v>0</v>
      </c>
      <c r="AL51" s="61">
        <f>P51*Assumptions!$B$19</f>
        <v>0</v>
      </c>
      <c r="AM51" s="61">
        <f>R51*Assumptions!$B$19</f>
        <v>0</v>
      </c>
      <c r="AN51" s="61">
        <f>S51*Assumptions!$B$19</f>
        <v>0</v>
      </c>
      <c r="AO51" s="61">
        <f>T51*Assumptions!$B$19</f>
        <v>0</v>
      </c>
      <c r="AP51" s="61">
        <f>U51*Assumptions!$B$19</f>
        <v>0</v>
      </c>
      <c r="AQ51" s="61">
        <f>SUM(Y51:AP51)</f>
        <v>0</v>
      </c>
      <c r="AR51" s="61">
        <f>SUM(Y51:AP51)</f>
        <v>0</v>
      </c>
    </row>
    <row r="52" spans="1:44" x14ac:dyDescent="0.25">
      <c r="A52" t="s">
        <v>150</v>
      </c>
      <c r="B52" s="195" cm="1">
        <f t="array" ref="B52">INDEX(Assumptions!$B$104:$VE$139,36,(MATCH($A52,Assumptions!$B$104:$VE$104,0)+MATCH(B$50,Assumptions!$B$103:$VE$103,0)-1))</f>
        <v>0</v>
      </c>
      <c r="C52" s="195" cm="1">
        <f t="array" ref="C52">INDEX(Assumptions!$B$104:$VE$139,36,(MATCH($A52,Assumptions!$B$104:$VE$104,0)+MATCH(C$50,Assumptions!$B$103:$VE$103,0)-1))</f>
        <v>0</v>
      </c>
      <c r="D52" s="195" cm="1">
        <f t="array" ref="D52">INDEX(Assumptions!$B$104:$VE$139,36,(MATCH($A52,Assumptions!$B$104:$VE$104,0)+MATCH(D$50,Assumptions!$B$103:$VE$103,0)-1))</f>
        <v>0</v>
      </c>
      <c r="E52" s="195" cm="1">
        <f t="array" ref="E52">INDEX(Assumptions!$B$104:$VE$139,36,(MATCH($A52,Assumptions!$B$104:$VE$104,0)+MATCH(E$50,Assumptions!$B$103:$VE$103,0)-1))</f>
        <v>0</v>
      </c>
      <c r="F52" s="195" cm="1">
        <f t="array" ref="F52">INDEX(Assumptions!$B$104:$VE$139,36,(MATCH($A52,Assumptions!$B$104:$VE$104,0)+MATCH(F$50,Assumptions!$B$103:$VE$103,0)-1))</f>
        <v>0</v>
      </c>
      <c r="G52" s="195" cm="1">
        <f t="array" ref="G52">INDEX(Assumptions!$B$104:$VE$139,36,(MATCH($A52,Assumptions!$B$104:$VE$104,0)+MATCH(G$50,Assumptions!$B$103:$VE$103,0)-1))</f>
        <v>0</v>
      </c>
      <c r="H52" s="195" cm="1">
        <f t="array" ref="H52">INDEX(Assumptions!$B$104:$VE$139,36,(MATCH($A52,Assumptions!$B$104:$VE$104,0)+MATCH(H$50,Assumptions!$B$103:$VE$103,0)-1))</f>
        <v>0</v>
      </c>
      <c r="I52" s="195" cm="1">
        <f t="array" ref="I52">INDEX(Assumptions!$B$104:$VE$139,36,(MATCH($A52,Assumptions!$B$104:$VE$104,0)+MATCH(I$50,Assumptions!$B$103:$VE$103,0)-1))</f>
        <v>0</v>
      </c>
      <c r="J52" s="195" cm="1">
        <f t="array" ref="J52">INDEX(Assumptions!$B$104:$VE$139,36,(MATCH($A52,Assumptions!$B$104:$VE$104,0)+MATCH(J$50,Assumptions!$B$103:$VE$103,0)-1))</f>
        <v>0</v>
      </c>
      <c r="K52" s="195" cm="1">
        <f t="array" ref="K52">INDEX(Assumptions!$B$104:$VE$139,36,(MATCH($A52,Assumptions!$B$104:$VE$104,0)+MATCH(K$50,Assumptions!$B$103:$VE$103,0)-1))</f>
        <v>0</v>
      </c>
      <c r="L52" s="195" cm="1">
        <f t="array" ref="L52">INDEX(Assumptions!$B$104:$VE$139,36,(MATCH($A52,Assumptions!$B$104:$VE$104,0)+MATCH(L$50,Assumptions!$B$103:$VE$103,0)-1))</f>
        <v>0</v>
      </c>
      <c r="M52" s="195" cm="1">
        <f t="array" ref="M52">INDEX(Assumptions!$B$104:$VE$139,36,(MATCH($A52,Assumptions!$B$104:$VE$104,0)+MATCH(M$50,Assumptions!$B$103:$VE$103,0)-1))</f>
        <v>0</v>
      </c>
      <c r="N52" s="195" cm="1">
        <f t="array" ref="N52">INDEX(Assumptions!$B$104:$VE$139,36,(MATCH($A52,Assumptions!$B$104:$VE$104,0)+MATCH(N$50,Assumptions!$B$103:$VE$103,0)-1))</f>
        <v>0</v>
      </c>
      <c r="O52" s="195" cm="1">
        <f t="array" ref="O52">INDEX(Assumptions!$B$104:$VE$139,36,(MATCH($A52,Assumptions!$B$104:$VE$104,0)+MATCH(O$50,Assumptions!$B$103:$VE$103,0)-1))</f>
        <v>0</v>
      </c>
      <c r="P52" s="195" cm="1">
        <f t="array" ref="P52">INDEX(Assumptions!$B$104:$VE$139,36,(MATCH($A52,Assumptions!$B$104:$VE$104,0)+MATCH(P$50,Assumptions!$B$103:$VE$103,0)-1))</f>
        <v>0</v>
      </c>
      <c r="Q52" s="195" cm="1">
        <f t="array" ref="Q52">INDEX(Assumptions!$B$104:$VE$139,36,(MATCH($A52,Assumptions!$B$104:$VE$104,0)+MATCH(Q$50,Assumptions!$B$103:$VE$103,0)-1))</f>
        <v>0</v>
      </c>
      <c r="R52" s="195">
        <f>SUM(B52:H52)*INDEX(Assumptions!$B$142:$AK$178,37,MATCH(A52, Assumptions!$B$142:$AK$142,0))</f>
        <v>0</v>
      </c>
      <c r="S52" s="195">
        <f>SUM($B52:$H52)*INDEX(Assumptions!$AN$142:$BW$178,37,MATCH($A52, Assumptions!$AN$142:$BW$142,0))</f>
        <v>0</v>
      </c>
      <c r="T52" s="195">
        <f>SUM($J52:$P52)*INDEX(Assumptions!$B$142:$AK$178,37,MATCH($A52, Assumptions!$B$142:$AK$142,0))</f>
        <v>0</v>
      </c>
      <c r="U52" s="195">
        <f>SUM($J52:$P52)*INDEX(Assumptions!$AN$142:$BW$178,37,MATCH($A52, Assumptions!$AN$142:$BW$142,0))</f>
        <v>0</v>
      </c>
      <c r="V52" s="61">
        <f t="shared" ref="V52:V86" si="9">SUM(B52:Q52)</f>
        <v>0</v>
      </c>
      <c r="W52" s="61">
        <f t="shared" si="8"/>
        <v>0</v>
      </c>
      <c r="Y52" s="61">
        <f>B52*Assumptions!$B$19</f>
        <v>0</v>
      </c>
      <c r="Z52" s="61">
        <f>C52*Assumptions!$B$19</f>
        <v>0</v>
      </c>
      <c r="AA52" s="61">
        <f>D52*Assumptions!$B$19</f>
        <v>0</v>
      </c>
      <c r="AB52" s="61">
        <f>E52*Assumptions!$B$19</f>
        <v>0</v>
      </c>
      <c r="AC52" s="61">
        <f>F52*Assumptions!$B$19</f>
        <v>0</v>
      </c>
      <c r="AD52" s="61">
        <f>G52*Assumptions!$B$19</f>
        <v>0</v>
      </c>
      <c r="AE52" s="61">
        <f>H52*Assumptions!$B$19</f>
        <v>0</v>
      </c>
      <c r="AF52" s="61">
        <f>J52*Assumptions!$B$19</f>
        <v>0</v>
      </c>
      <c r="AG52" s="61">
        <f>K52*Assumptions!$B$19</f>
        <v>0</v>
      </c>
      <c r="AH52" s="61">
        <f>L52*Assumptions!$B$19</f>
        <v>0</v>
      </c>
      <c r="AI52" s="61">
        <f>M52*Assumptions!$B$19</f>
        <v>0</v>
      </c>
      <c r="AJ52" s="61">
        <f>N52*Assumptions!$B$19</f>
        <v>0</v>
      </c>
      <c r="AK52" s="61">
        <f>O52*Assumptions!$B$19</f>
        <v>0</v>
      </c>
      <c r="AL52" s="61">
        <f>P52*Assumptions!$B$19</f>
        <v>0</v>
      </c>
      <c r="AM52" s="61">
        <f>R52*Assumptions!$B$19</f>
        <v>0</v>
      </c>
      <c r="AN52" s="61">
        <f>S52*Assumptions!$B$19</f>
        <v>0</v>
      </c>
      <c r="AO52" s="61">
        <f>T52*Assumptions!$B$19</f>
        <v>0</v>
      </c>
      <c r="AP52" s="61">
        <f>U52*Assumptions!$B$19</f>
        <v>0</v>
      </c>
      <c r="AQ52" s="61">
        <f t="shared" ref="AQ52:AQ79" si="10">SUM(Y52:AP52)</f>
        <v>0</v>
      </c>
      <c r="AR52" s="61">
        <f t="shared" ref="AR52:AR85" si="11">SUM(Y52:AP52)</f>
        <v>0</v>
      </c>
    </row>
    <row r="53" spans="1:44" x14ac:dyDescent="0.25">
      <c r="A53" t="s">
        <v>151</v>
      </c>
      <c r="B53" s="195" cm="1">
        <f t="array" ref="B53">INDEX(Assumptions!$B$104:$VE$139,36,(MATCH($A53,Assumptions!$B$104:$VE$104,0)+MATCH(B$50,Assumptions!$B$103:$VE$103,0)-1))</f>
        <v>0</v>
      </c>
      <c r="C53" s="195" cm="1">
        <f t="array" ref="C53">INDEX(Assumptions!$B$104:$VE$139,36,(MATCH($A53,Assumptions!$B$104:$VE$104,0)+MATCH(C$50,Assumptions!$B$103:$VE$103,0)-1))</f>
        <v>0</v>
      </c>
      <c r="D53" s="195" cm="1">
        <f t="array" ref="D53">INDEX(Assumptions!$B$104:$VE$139,36,(MATCH($A53,Assumptions!$B$104:$VE$104,0)+MATCH(D$50,Assumptions!$B$103:$VE$103,0)-1))</f>
        <v>0</v>
      </c>
      <c r="E53" s="195" cm="1">
        <f t="array" ref="E53">INDEX(Assumptions!$B$104:$VE$139,36,(MATCH($A53,Assumptions!$B$104:$VE$104,0)+MATCH(E$50,Assumptions!$B$103:$VE$103,0)-1))</f>
        <v>0</v>
      </c>
      <c r="F53" s="195" cm="1">
        <f t="array" ref="F53">INDEX(Assumptions!$B$104:$VE$139,36,(MATCH($A53,Assumptions!$B$104:$VE$104,0)+MATCH(F$50,Assumptions!$B$103:$VE$103,0)-1))</f>
        <v>0</v>
      </c>
      <c r="G53" s="195" cm="1">
        <f t="array" ref="G53">INDEX(Assumptions!$B$104:$VE$139,36,(MATCH($A53,Assumptions!$B$104:$VE$104,0)+MATCH(G$50,Assumptions!$B$103:$VE$103,0)-1))</f>
        <v>0</v>
      </c>
      <c r="H53" s="195" cm="1">
        <f t="array" ref="H53">INDEX(Assumptions!$B$104:$VE$139,36,(MATCH($A53,Assumptions!$B$104:$VE$104,0)+MATCH(H$50,Assumptions!$B$103:$VE$103,0)-1))</f>
        <v>0</v>
      </c>
      <c r="I53" s="195" cm="1">
        <f t="array" ref="I53">INDEX(Assumptions!$B$104:$VE$139,36,(MATCH($A53,Assumptions!$B$104:$VE$104,0)+MATCH(I$50,Assumptions!$B$103:$VE$103,0)-1))</f>
        <v>0</v>
      </c>
      <c r="J53" s="195" cm="1">
        <f t="array" ref="J53">INDEX(Assumptions!$B$104:$VE$139,36,(MATCH($A53,Assumptions!$B$104:$VE$104,0)+MATCH(J$50,Assumptions!$B$103:$VE$103,0)-1))</f>
        <v>0</v>
      </c>
      <c r="K53" s="195" cm="1">
        <f t="array" ref="K53">INDEX(Assumptions!$B$104:$VE$139,36,(MATCH($A53,Assumptions!$B$104:$VE$104,0)+MATCH(K$50,Assumptions!$B$103:$VE$103,0)-1))</f>
        <v>0</v>
      </c>
      <c r="L53" s="195" cm="1">
        <f t="array" ref="L53">INDEX(Assumptions!$B$104:$VE$139,36,(MATCH($A53,Assumptions!$B$104:$VE$104,0)+MATCH(L$50,Assumptions!$B$103:$VE$103,0)-1))</f>
        <v>0</v>
      </c>
      <c r="M53" s="195" cm="1">
        <f t="array" ref="M53">INDEX(Assumptions!$B$104:$VE$139,36,(MATCH($A53,Assumptions!$B$104:$VE$104,0)+MATCH(M$50,Assumptions!$B$103:$VE$103,0)-1))</f>
        <v>0</v>
      </c>
      <c r="N53" s="195" cm="1">
        <f t="array" ref="N53">INDEX(Assumptions!$B$104:$VE$139,36,(MATCH($A53,Assumptions!$B$104:$VE$104,0)+MATCH(N$50,Assumptions!$B$103:$VE$103,0)-1))</f>
        <v>0</v>
      </c>
      <c r="O53" s="195" cm="1">
        <f t="array" ref="O53">INDEX(Assumptions!$B$104:$VE$139,36,(MATCH($A53,Assumptions!$B$104:$VE$104,0)+MATCH(O$50,Assumptions!$B$103:$VE$103,0)-1))</f>
        <v>0</v>
      </c>
      <c r="P53" s="195" cm="1">
        <f t="array" ref="P53">INDEX(Assumptions!$B$104:$VE$139,36,(MATCH($A53,Assumptions!$B$104:$VE$104,0)+MATCH(P$50,Assumptions!$B$103:$VE$103,0)-1))</f>
        <v>0</v>
      </c>
      <c r="Q53" s="195" cm="1">
        <f t="array" ref="Q53">INDEX(Assumptions!$B$104:$VE$139,36,(MATCH($A53,Assumptions!$B$104:$VE$104,0)+MATCH(Q$50,Assumptions!$B$103:$VE$103,0)-1))</f>
        <v>0</v>
      </c>
      <c r="R53" s="195">
        <f>SUM(B53:H53)*INDEX(Assumptions!$B$142:$AK$178,37,MATCH(A53, Assumptions!$B$142:$AK$142,0))</f>
        <v>0</v>
      </c>
      <c r="S53" s="195">
        <f>SUM($B53:$H53)*INDEX(Assumptions!$AN$142:$BW$178,37,MATCH($A53, Assumptions!$AN$142:$BW$142,0))</f>
        <v>0</v>
      </c>
      <c r="T53" s="195">
        <f>SUM($J53:$P53)*INDEX(Assumptions!$B$142:$AK$178,37,MATCH($A53, Assumptions!$B$142:$AK$142,0))</f>
        <v>0</v>
      </c>
      <c r="U53" s="195">
        <f>SUM($J53:$P53)*INDEX(Assumptions!$AN$142:$BW$178,37,MATCH($A53, Assumptions!$AN$142:$BW$142,0))</f>
        <v>0</v>
      </c>
      <c r="V53" s="61">
        <f t="shared" si="9"/>
        <v>0</v>
      </c>
      <c r="W53" s="61">
        <f t="shared" si="8"/>
        <v>0</v>
      </c>
      <c r="Y53" s="61">
        <f>B53*Assumptions!$B$19</f>
        <v>0</v>
      </c>
      <c r="Z53" s="61">
        <f>C53*Assumptions!$B$19</f>
        <v>0</v>
      </c>
      <c r="AA53" s="61">
        <f>D53*Assumptions!$B$19</f>
        <v>0</v>
      </c>
      <c r="AB53" s="61">
        <f>E53*Assumptions!$B$19</f>
        <v>0</v>
      </c>
      <c r="AC53" s="61">
        <f>F53*Assumptions!$B$19</f>
        <v>0</v>
      </c>
      <c r="AD53" s="61">
        <f>G53*Assumptions!$B$19</f>
        <v>0</v>
      </c>
      <c r="AE53" s="61">
        <f>H53*Assumptions!$B$19</f>
        <v>0</v>
      </c>
      <c r="AF53" s="61">
        <f>J53*Assumptions!$B$19</f>
        <v>0</v>
      </c>
      <c r="AG53" s="61">
        <f>K53*Assumptions!$B$19</f>
        <v>0</v>
      </c>
      <c r="AH53" s="61">
        <f>L53*Assumptions!$B$19</f>
        <v>0</v>
      </c>
      <c r="AI53" s="61">
        <f>M53*Assumptions!$B$19</f>
        <v>0</v>
      </c>
      <c r="AJ53" s="61">
        <f>N53*Assumptions!$B$19</f>
        <v>0</v>
      </c>
      <c r="AK53" s="61">
        <f>O53*Assumptions!$B$19</f>
        <v>0</v>
      </c>
      <c r="AL53" s="61">
        <f>P53*Assumptions!$B$19</f>
        <v>0</v>
      </c>
      <c r="AM53" s="61">
        <f>R53*Assumptions!$B$19</f>
        <v>0</v>
      </c>
      <c r="AN53" s="61">
        <f>S53*Assumptions!$B$19</f>
        <v>0</v>
      </c>
      <c r="AO53" s="61">
        <f>T53*Assumptions!$B$19</f>
        <v>0</v>
      </c>
      <c r="AP53" s="61">
        <f>U53*Assumptions!$B$19</f>
        <v>0</v>
      </c>
      <c r="AQ53" s="61">
        <f t="shared" si="10"/>
        <v>0</v>
      </c>
      <c r="AR53" s="61">
        <f t="shared" si="11"/>
        <v>0</v>
      </c>
    </row>
    <row r="54" spans="1:44" x14ac:dyDescent="0.25">
      <c r="A54" t="s">
        <v>152</v>
      </c>
      <c r="B54" s="195" cm="1">
        <f t="array" ref="B54">INDEX(Assumptions!$B$104:$VE$139,36,(MATCH($A54,Assumptions!$B$104:$VE$104,0)+MATCH(B$50,Assumptions!$B$103:$VE$103,0)-1))</f>
        <v>0</v>
      </c>
      <c r="C54" s="195" cm="1">
        <f t="array" ref="C54">INDEX(Assumptions!$B$104:$VE$139,36,(MATCH($A54,Assumptions!$B$104:$VE$104,0)+MATCH(C$50,Assumptions!$B$103:$VE$103,0)-1))</f>
        <v>0</v>
      </c>
      <c r="D54" s="195" cm="1">
        <f t="array" ref="D54">INDEX(Assumptions!$B$104:$VE$139,36,(MATCH($A54,Assumptions!$B$104:$VE$104,0)+MATCH(D$50,Assumptions!$B$103:$VE$103,0)-1))</f>
        <v>0</v>
      </c>
      <c r="E54" s="195" cm="1">
        <f t="array" ref="E54">INDEX(Assumptions!$B$104:$VE$139,36,(MATCH($A54,Assumptions!$B$104:$VE$104,0)+MATCH(E$50,Assumptions!$B$103:$VE$103,0)-1))</f>
        <v>0</v>
      </c>
      <c r="F54" s="195" cm="1">
        <f t="array" ref="F54">INDEX(Assumptions!$B$104:$VE$139,36,(MATCH($A54,Assumptions!$B$104:$VE$104,0)+MATCH(F$50,Assumptions!$B$103:$VE$103,0)-1))</f>
        <v>0</v>
      </c>
      <c r="G54" s="195" cm="1">
        <f t="array" ref="G54">INDEX(Assumptions!$B$104:$VE$139,36,(MATCH($A54,Assumptions!$B$104:$VE$104,0)+MATCH(G$50,Assumptions!$B$103:$VE$103,0)-1))</f>
        <v>0</v>
      </c>
      <c r="H54" s="195" cm="1">
        <f t="array" ref="H54">INDEX(Assumptions!$B$104:$VE$139,36,(MATCH($A54,Assumptions!$B$104:$VE$104,0)+MATCH(H$50,Assumptions!$B$103:$VE$103,0)-1))</f>
        <v>0</v>
      </c>
      <c r="I54" s="195" cm="1">
        <f t="array" ref="I54">INDEX(Assumptions!$B$104:$VE$139,36,(MATCH($A54,Assumptions!$B$104:$VE$104,0)+MATCH(I$50,Assumptions!$B$103:$VE$103,0)-1))</f>
        <v>0</v>
      </c>
      <c r="J54" s="195" cm="1">
        <f t="array" ref="J54">INDEX(Assumptions!$B$104:$VE$139,36,(MATCH($A54,Assumptions!$B$104:$VE$104,0)+MATCH(J$50,Assumptions!$B$103:$VE$103,0)-1))</f>
        <v>0</v>
      </c>
      <c r="K54" s="195" cm="1">
        <f t="array" ref="K54">INDEX(Assumptions!$B$104:$VE$139,36,(MATCH($A54,Assumptions!$B$104:$VE$104,0)+MATCH(K$50,Assumptions!$B$103:$VE$103,0)-1))</f>
        <v>0</v>
      </c>
      <c r="L54" s="195" cm="1">
        <f t="array" ref="L54">INDEX(Assumptions!$B$104:$VE$139,36,(MATCH($A54,Assumptions!$B$104:$VE$104,0)+MATCH(L$50,Assumptions!$B$103:$VE$103,0)-1))</f>
        <v>0</v>
      </c>
      <c r="M54" s="195" cm="1">
        <f t="array" ref="M54">INDEX(Assumptions!$B$104:$VE$139,36,(MATCH($A54,Assumptions!$B$104:$VE$104,0)+MATCH(M$50,Assumptions!$B$103:$VE$103,0)-1))</f>
        <v>0</v>
      </c>
      <c r="N54" s="195" cm="1">
        <f t="array" ref="N54">INDEX(Assumptions!$B$104:$VE$139,36,(MATCH($A54,Assumptions!$B$104:$VE$104,0)+MATCH(N$50,Assumptions!$B$103:$VE$103,0)-1))</f>
        <v>0</v>
      </c>
      <c r="O54" s="195" cm="1">
        <f t="array" ref="O54">INDEX(Assumptions!$B$104:$VE$139,36,(MATCH($A54,Assumptions!$B$104:$VE$104,0)+MATCH(O$50,Assumptions!$B$103:$VE$103,0)-1))</f>
        <v>0</v>
      </c>
      <c r="P54" s="195" cm="1">
        <f t="array" ref="P54">INDEX(Assumptions!$B$104:$VE$139,36,(MATCH($A54,Assumptions!$B$104:$VE$104,0)+MATCH(P$50,Assumptions!$B$103:$VE$103,0)-1))</f>
        <v>0</v>
      </c>
      <c r="Q54" s="195" cm="1">
        <f t="array" ref="Q54">INDEX(Assumptions!$B$104:$VE$139,36,(MATCH($A54,Assumptions!$B$104:$VE$104,0)+MATCH(Q$50,Assumptions!$B$103:$VE$103,0)-1))</f>
        <v>0</v>
      </c>
      <c r="R54" s="195">
        <f>SUM(B54:H54)*INDEX(Assumptions!$B$142:$AK$178,37,MATCH(A54, Assumptions!$B$142:$AK$142,0))</f>
        <v>0</v>
      </c>
      <c r="S54" s="195">
        <f>SUM($B54:$H54)*INDEX(Assumptions!$AN$142:$BW$178,37,MATCH($A54, Assumptions!$AN$142:$BW$142,0))</f>
        <v>0</v>
      </c>
      <c r="T54" s="195">
        <f>SUM($J54:$P54)*INDEX(Assumptions!$B$142:$AK$178,37,MATCH($A54, Assumptions!$B$142:$AK$142,0))</f>
        <v>0</v>
      </c>
      <c r="U54" s="195">
        <f>SUM($J54:$P54)*INDEX(Assumptions!$AN$142:$BW$178,37,MATCH($A54, Assumptions!$AN$142:$BW$142,0))</f>
        <v>0</v>
      </c>
      <c r="V54" s="61">
        <f t="shared" si="9"/>
        <v>0</v>
      </c>
      <c r="W54" s="61">
        <f t="shared" si="8"/>
        <v>0</v>
      </c>
      <c r="Y54" s="61">
        <f>B54*Assumptions!$B$19</f>
        <v>0</v>
      </c>
      <c r="Z54" s="61">
        <f>C54*Assumptions!$B$19</f>
        <v>0</v>
      </c>
      <c r="AA54" s="61">
        <f>D54*Assumptions!$B$19</f>
        <v>0</v>
      </c>
      <c r="AB54" s="61">
        <f>E54*Assumptions!$B$19</f>
        <v>0</v>
      </c>
      <c r="AC54" s="61">
        <f>F54*Assumptions!$B$19</f>
        <v>0</v>
      </c>
      <c r="AD54" s="61">
        <f>G54*Assumptions!$B$19</f>
        <v>0</v>
      </c>
      <c r="AE54" s="61">
        <f>H54*Assumptions!$B$19</f>
        <v>0</v>
      </c>
      <c r="AF54" s="61">
        <f>J54*Assumptions!$B$19</f>
        <v>0</v>
      </c>
      <c r="AG54" s="61">
        <f>K54*Assumptions!$B$19</f>
        <v>0</v>
      </c>
      <c r="AH54" s="61">
        <f>L54*Assumptions!$B$19</f>
        <v>0</v>
      </c>
      <c r="AI54" s="61">
        <f>M54*Assumptions!$B$19</f>
        <v>0</v>
      </c>
      <c r="AJ54" s="61">
        <f>N54*Assumptions!$B$19</f>
        <v>0</v>
      </c>
      <c r="AK54" s="61">
        <f>O54*Assumptions!$B$19</f>
        <v>0</v>
      </c>
      <c r="AL54" s="61">
        <f>P54*Assumptions!$B$19</f>
        <v>0</v>
      </c>
      <c r="AM54" s="61">
        <f>R54*Assumptions!$B$19</f>
        <v>0</v>
      </c>
      <c r="AN54" s="61">
        <f>S54*Assumptions!$B$19</f>
        <v>0</v>
      </c>
      <c r="AO54" s="61">
        <f>T54*Assumptions!$B$19</f>
        <v>0</v>
      </c>
      <c r="AP54" s="61">
        <f>U54*Assumptions!$B$19</f>
        <v>0</v>
      </c>
      <c r="AQ54" s="61">
        <f t="shared" si="10"/>
        <v>0</v>
      </c>
      <c r="AR54" s="61">
        <f t="shared" si="11"/>
        <v>0</v>
      </c>
    </row>
    <row r="55" spans="1:44" x14ac:dyDescent="0.25">
      <c r="A55" t="s">
        <v>154</v>
      </c>
      <c r="B55" s="195" cm="1">
        <f t="array" ref="B55">INDEX(Assumptions!$B$104:$VE$139,36,(MATCH($A55,Assumptions!$B$104:$VE$104,0)+MATCH(B$50,Assumptions!$B$103:$VE$103,0)-1))</f>
        <v>0</v>
      </c>
      <c r="C55" s="195" cm="1">
        <f t="array" ref="C55">INDEX(Assumptions!$B$104:$VE$139,36,(MATCH($A55,Assumptions!$B$104:$VE$104,0)+MATCH(C$50,Assumptions!$B$103:$VE$103,0)-1))</f>
        <v>0</v>
      </c>
      <c r="D55" s="195" cm="1">
        <f t="array" ref="D55">INDEX(Assumptions!$B$104:$VE$139,36,(MATCH($A55,Assumptions!$B$104:$VE$104,0)+MATCH(D$50,Assumptions!$B$103:$VE$103,0)-1))</f>
        <v>0</v>
      </c>
      <c r="E55" s="195" cm="1">
        <f t="array" ref="E55">INDEX(Assumptions!$B$104:$VE$139,36,(MATCH($A55,Assumptions!$B$104:$VE$104,0)+MATCH(E$50,Assumptions!$B$103:$VE$103,0)-1))</f>
        <v>0</v>
      </c>
      <c r="F55" s="195" cm="1">
        <f t="array" ref="F55">INDEX(Assumptions!$B$104:$VE$139,36,(MATCH($A55,Assumptions!$B$104:$VE$104,0)+MATCH(F$50,Assumptions!$B$103:$VE$103,0)-1))</f>
        <v>0</v>
      </c>
      <c r="G55" s="195" cm="1">
        <f t="array" ref="G55">INDEX(Assumptions!$B$104:$VE$139,36,(MATCH($A55,Assumptions!$B$104:$VE$104,0)+MATCH(G$50,Assumptions!$B$103:$VE$103,0)-1))</f>
        <v>0</v>
      </c>
      <c r="H55" s="195" cm="1">
        <f t="array" ref="H55">INDEX(Assumptions!$B$104:$VE$139,36,(MATCH($A55,Assumptions!$B$104:$VE$104,0)+MATCH(H$50,Assumptions!$B$103:$VE$103,0)-1))</f>
        <v>0</v>
      </c>
      <c r="I55" s="195" cm="1">
        <f t="array" ref="I55">INDEX(Assumptions!$B$104:$VE$139,36,(MATCH($A55,Assumptions!$B$104:$VE$104,0)+MATCH(I$50,Assumptions!$B$103:$VE$103,0)-1))</f>
        <v>0</v>
      </c>
      <c r="J55" s="195" cm="1">
        <f t="array" ref="J55">INDEX(Assumptions!$B$104:$VE$139,36,(MATCH($A55,Assumptions!$B$104:$VE$104,0)+MATCH(J$50,Assumptions!$B$103:$VE$103,0)-1))</f>
        <v>0</v>
      </c>
      <c r="K55" s="195" cm="1">
        <f t="array" ref="K55">INDEX(Assumptions!$B$104:$VE$139,36,(MATCH($A55,Assumptions!$B$104:$VE$104,0)+MATCH(K$50,Assumptions!$B$103:$VE$103,0)-1))</f>
        <v>0</v>
      </c>
      <c r="L55" s="195" cm="1">
        <f t="array" ref="L55">INDEX(Assumptions!$B$104:$VE$139,36,(MATCH($A55,Assumptions!$B$104:$VE$104,0)+MATCH(L$50,Assumptions!$B$103:$VE$103,0)-1))</f>
        <v>0</v>
      </c>
      <c r="M55" s="195" cm="1">
        <f t="array" ref="M55">INDEX(Assumptions!$B$104:$VE$139,36,(MATCH($A55,Assumptions!$B$104:$VE$104,0)+MATCH(M$50,Assumptions!$B$103:$VE$103,0)-1))</f>
        <v>0</v>
      </c>
      <c r="N55" s="195" cm="1">
        <f t="array" ref="N55">INDEX(Assumptions!$B$104:$VE$139,36,(MATCH($A55,Assumptions!$B$104:$VE$104,0)+MATCH(N$50,Assumptions!$B$103:$VE$103,0)-1))</f>
        <v>0</v>
      </c>
      <c r="O55" s="195" cm="1">
        <f t="array" ref="O55">INDEX(Assumptions!$B$104:$VE$139,36,(MATCH($A55,Assumptions!$B$104:$VE$104,0)+MATCH(O$50,Assumptions!$B$103:$VE$103,0)-1))</f>
        <v>0</v>
      </c>
      <c r="P55" s="195" cm="1">
        <f t="array" ref="P55">INDEX(Assumptions!$B$104:$VE$139,36,(MATCH($A55,Assumptions!$B$104:$VE$104,0)+MATCH(P$50,Assumptions!$B$103:$VE$103,0)-1))</f>
        <v>0</v>
      </c>
      <c r="Q55" s="195" cm="1">
        <f t="array" ref="Q55">INDEX(Assumptions!$B$104:$VE$139,36,(MATCH($A55,Assumptions!$B$104:$VE$104,0)+MATCH(Q$50,Assumptions!$B$103:$VE$103,0)-1))</f>
        <v>0</v>
      </c>
      <c r="R55" s="195">
        <f>SUM(B55:H55)*INDEX(Assumptions!$B$142:$AK$178,37,MATCH(A55, Assumptions!$B$142:$AK$142,0))</f>
        <v>0</v>
      </c>
      <c r="S55" s="195">
        <f>SUM($B55:$H55)*INDEX(Assumptions!$AN$142:$BW$178,37,MATCH($A55, Assumptions!$AN$142:$BW$142,0))</f>
        <v>0</v>
      </c>
      <c r="T55" s="195">
        <f>SUM($J55:$P55)*INDEX(Assumptions!$B$142:$AK$178,37,MATCH($A55, Assumptions!$B$142:$AK$142,0))</f>
        <v>0</v>
      </c>
      <c r="U55" s="195">
        <f>SUM($J55:$P55)*INDEX(Assumptions!$AN$142:$BW$178,37,MATCH($A55, Assumptions!$AN$142:$BW$142,0))</f>
        <v>0</v>
      </c>
      <c r="V55" s="61">
        <f t="shared" si="9"/>
        <v>0</v>
      </c>
      <c r="W55" s="61">
        <f t="shared" si="8"/>
        <v>0</v>
      </c>
      <c r="Y55" s="61">
        <f>B55*Assumptions!$B$19</f>
        <v>0</v>
      </c>
      <c r="Z55" s="61">
        <f>C55*Assumptions!$B$19</f>
        <v>0</v>
      </c>
      <c r="AA55" s="61">
        <f>D55*Assumptions!$B$19</f>
        <v>0</v>
      </c>
      <c r="AB55" s="61">
        <f>E55*Assumptions!$B$19</f>
        <v>0</v>
      </c>
      <c r="AC55" s="61">
        <f>F55*Assumptions!$B$19</f>
        <v>0</v>
      </c>
      <c r="AD55" s="61">
        <f>G55*Assumptions!$B$19</f>
        <v>0</v>
      </c>
      <c r="AE55" s="61">
        <f>H55*Assumptions!$B$19</f>
        <v>0</v>
      </c>
      <c r="AF55" s="61">
        <f>J55*Assumptions!$B$19</f>
        <v>0</v>
      </c>
      <c r="AG55" s="61">
        <f>K55*Assumptions!$B$19</f>
        <v>0</v>
      </c>
      <c r="AH55" s="61">
        <f>L55*Assumptions!$B$19</f>
        <v>0</v>
      </c>
      <c r="AI55" s="61">
        <f>M55*Assumptions!$B$19</f>
        <v>0</v>
      </c>
      <c r="AJ55" s="61">
        <f>N55*Assumptions!$B$19</f>
        <v>0</v>
      </c>
      <c r="AK55" s="61">
        <f>O55*Assumptions!$B$19</f>
        <v>0</v>
      </c>
      <c r="AL55" s="61">
        <f>P55*Assumptions!$B$19</f>
        <v>0</v>
      </c>
      <c r="AM55" s="61">
        <f>R55*Assumptions!$B$19</f>
        <v>0</v>
      </c>
      <c r="AN55" s="61">
        <f>S55*Assumptions!$B$19</f>
        <v>0</v>
      </c>
      <c r="AO55" s="61">
        <f>T55*Assumptions!$B$19</f>
        <v>0</v>
      </c>
      <c r="AP55" s="61">
        <f>U55*Assumptions!$B$19</f>
        <v>0</v>
      </c>
      <c r="AQ55" s="61">
        <f t="shared" si="10"/>
        <v>0</v>
      </c>
      <c r="AR55" s="61">
        <f t="shared" si="11"/>
        <v>0</v>
      </c>
    </row>
    <row r="56" spans="1:44" x14ac:dyDescent="0.25">
      <c r="A56" t="s">
        <v>156</v>
      </c>
      <c r="B56" s="195" cm="1">
        <f t="array" ref="B56">INDEX(Assumptions!$B$104:$VE$139,36,(MATCH($A56,Assumptions!$B$104:$VE$104,0)+MATCH(B$50,Assumptions!$B$103:$VE$103,0)-1))</f>
        <v>0</v>
      </c>
      <c r="C56" s="195" cm="1">
        <f t="array" ref="C56">INDEX(Assumptions!$B$104:$VE$139,36,(MATCH($A56,Assumptions!$B$104:$VE$104,0)+MATCH(C$50,Assumptions!$B$103:$VE$103,0)-1))</f>
        <v>0</v>
      </c>
      <c r="D56" s="195" cm="1">
        <f t="array" ref="D56">INDEX(Assumptions!$B$104:$VE$139,36,(MATCH($A56,Assumptions!$B$104:$VE$104,0)+MATCH(D$50,Assumptions!$B$103:$VE$103,0)-1))</f>
        <v>0</v>
      </c>
      <c r="E56" s="195" cm="1">
        <f t="array" ref="E56">INDEX(Assumptions!$B$104:$VE$139,36,(MATCH($A56,Assumptions!$B$104:$VE$104,0)+MATCH(E$50,Assumptions!$B$103:$VE$103,0)-1))</f>
        <v>0</v>
      </c>
      <c r="F56" s="195" cm="1">
        <f t="array" ref="F56">INDEX(Assumptions!$B$104:$VE$139,36,(MATCH($A56,Assumptions!$B$104:$VE$104,0)+MATCH(F$50,Assumptions!$B$103:$VE$103,0)-1))</f>
        <v>0</v>
      </c>
      <c r="G56" s="195" cm="1">
        <f t="array" ref="G56">INDEX(Assumptions!$B$104:$VE$139,36,(MATCH($A56,Assumptions!$B$104:$VE$104,0)+MATCH(G$50,Assumptions!$B$103:$VE$103,0)-1))</f>
        <v>0</v>
      </c>
      <c r="H56" s="195" cm="1">
        <f t="array" ref="H56">INDEX(Assumptions!$B$104:$VE$139,36,(MATCH($A56,Assumptions!$B$104:$VE$104,0)+MATCH(H$50,Assumptions!$B$103:$VE$103,0)-1))</f>
        <v>0</v>
      </c>
      <c r="I56" s="195" cm="1">
        <f t="array" ref="I56">INDEX(Assumptions!$B$104:$VE$139,36,(MATCH($A56,Assumptions!$B$104:$VE$104,0)+MATCH(I$50,Assumptions!$B$103:$VE$103,0)-1))</f>
        <v>0</v>
      </c>
      <c r="J56" s="195" cm="1">
        <f t="array" ref="J56">INDEX(Assumptions!$B$104:$VE$139,36,(MATCH($A56,Assumptions!$B$104:$VE$104,0)+MATCH(J$50,Assumptions!$B$103:$VE$103,0)-1))</f>
        <v>0</v>
      </c>
      <c r="K56" s="195" cm="1">
        <f t="array" ref="K56">INDEX(Assumptions!$B$104:$VE$139,36,(MATCH($A56,Assumptions!$B$104:$VE$104,0)+MATCH(K$50,Assumptions!$B$103:$VE$103,0)-1))</f>
        <v>0</v>
      </c>
      <c r="L56" s="195" cm="1">
        <f t="array" ref="L56">INDEX(Assumptions!$B$104:$VE$139,36,(MATCH($A56,Assumptions!$B$104:$VE$104,0)+MATCH(L$50,Assumptions!$B$103:$VE$103,0)-1))</f>
        <v>0</v>
      </c>
      <c r="M56" s="195" cm="1">
        <f t="array" ref="M56">INDEX(Assumptions!$B$104:$VE$139,36,(MATCH($A56,Assumptions!$B$104:$VE$104,0)+MATCH(M$50,Assumptions!$B$103:$VE$103,0)-1))</f>
        <v>0</v>
      </c>
      <c r="N56" s="195" cm="1">
        <f t="array" ref="N56">INDEX(Assumptions!$B$104:$VE$139,36,(MATCH($A56,Assumptions!$B$104:$VE$104,0)+MATCH(N$50,Assumptions!$B$103:$VE$103,0)-1))</f>
        <v>0</v>
      </c>
      <c r="O56" s="195" cm="1">
        <f t="array" ref="O56">INDEX(Assumptions!$B$104:$VE$139,36,(MATCH($A56,Assumptions!$B$104:$VE$104,0)+MATCH(O$50,Assumptions!$B$103:$VE$103,0)-1))</f>
        <v>0</v>
      </c>
      <c r="P56" s="195" cm="1">
        <f t="array" ref="P56">INDEX(Assumptions!$B$104:$VE$139,36,(MATCH($A56,Assumptions!$B$104:$VE$104,0)+MATCH(P$50,Assumptions!$B$103:$VE$103,0)-1))</f>
        <v>0</v>
      </c>
      <c r="Q56" s="195" cm="1">
        <f t="array" ref="Q56">INDEX(Assumptions!$B$104:$VE$139,36,(MATCH($A56,Assumptions!$B$104:$VE$104,0)+MATCH(Q$50,Assumptions!$B$103:$VE$103,0)-1))</f>
        <v>0</v>
      </c>
      <c r="R56" s="195">
        <f>SUM(B56:H56)*INDEX(Assumptions!$B$142:$AK$178,37,MATCH(A56, Assumptions!$B$142:$AK$142,0))</f>
        <v>0</v>
      </c>
      <c r="S56" s="195">
        <f>SUM($B56:$H56)*INDEX(Assumptions!$AN$142:$BW$178,37,MATCH($A56, Assumptions!$AN$142:$BW$142,0))</f>
        <v>0</v>
      </c>
      <c r="T56" s="195">
        <f>SUM($J56:$P56)*INDEX(Assumptions!$B$142:$AK$178,37,MATCH($A56, Assumptions!$B$142:$AK$142,0))</f>
        <v>0</v>
      </c>
      <c r="U56" s="195">
        <f>SUM($J56:$P56)*INDEX(Assumptions!$AN$142:$BW$178,37,MATCH($A56, Assumptions!$AN$142:$BW$142,0))</f>
        <v>0</v>
      </c>
      <c r="V56" s="61">
        <f t="shared" si="9"/>
        <v>0</v>
      </c>
      <c r="W56" s="61">
        <f t="shared" si="8"/>
        <v>0</v>
      </c>
      <c r="Y56" s="61">
        <f>B56*Assumptions!$B$19</f>
        <v>0</v>
      </c>
      <c r="Z56" s="61">
        <f>C56*Assumptions!$B$19</f>
        <v>0</v>
      </c>
      <c r="AA56" s="61">
        <f>D56*Assumptions!$B$19</f>
        <v>0</v>
      </c>
      <c r="AB56" s="61">
        <f>E56*Assumptions!$B$19</f>
        <v>0</v>
      </c>
      <c r="AC56" s="61">
        <f>F56*Assumptions!$B$19</f>
        <v>0</v>
      </c>
      <c r="AD56" s="61">
        <f>G56*Assumptions!$B$19</f>
        <v>0</v>
      </c>
      <c r="AE56" s="61">
        <f>H56*Assumptions!$B$19</f>
        <v>0</v>
      </c>
      <c r="AF56" s="61">
        <f>J56*Assumptions!$B$19</f>
        <v>0</v>
      </c>
      <c r="AG56" s="61">
        <f>K56*Assumptions!$B$19</f>
        <v>0</v>
      </c>
      <c r="AH56" s="61">
        <f>L56*Assumptions!$B$19</f>
        <v>0</v>
      </c>
      <c r="AI56" s="61">
        <f>M56*Assumptions!$B$19</f>
        <v>0</v>
      </c>
      <c r="AJ56" s="61">
        <f>N56*Assumptions!$B$19</f>
        <v>0</v>
      </c>
      <c r="AK56" s="61">
        <f>O56*Assumptions!$B$19</f>
        <v>0</v>
      </c>
      <c r="AL56" s="61">
        <f>P56*Assumptions!$B$19</f>
        <v>0</v>
      </c>
      <c r="AM56" s="61">
        <f>R56*Assumptions!$B$19</f>
        <v>0</v>
      </c>
      <c r="AN56" s="61">
        <f>S56*Assumptions!$B$19</f>
        <v>0</v>
      </c>
      <c r="AO56" s="61">
        <f>T56*Assumptions!$B$19</f>
        <v>0</v>
      </c>
      <c r="AP56" s="61">
        <f>U56*Assumptions!$B$19</f>
        <v>0</v>
      </c>
      <c r="AQ56" s="61">
        <f t="shared" si="10"/>
        <v>0</v>
      </c>
      <c r="AR56" s="61">
        <f t="shared" si="11"/>
        <v>0</v>
      </c>
    </row>
    <row r="57" spans="1:44" x14ac:dyDescent="0.25">
      <c r="A57" t="s">
        <v>157</v>
      </c>
      <c r="B57" s="195" cm="1">
        <f t="array" ref="B57">INDEX(Assumptions!$B$104:$VE$139,36,(MATCH($A57,Assumptions!$B$104:$VE$104,0)+MATCH(B$50,Assumptions!$B$103:$VE$103,0)-1))</f>
        <v>0</v>
      </c>
      <c r="C57" s="195" cm="1">
        <f t="array" ref="C57">INDEX(Assumptions!$B$104:$VE$139,36,(MATCH($A57,Assumptions!$B$104:$VE$104,0)+MATCH(C$50,Assumptions!$B$103:$VE$103,0)-1))</f>
        <v>0</v>
      </c>
      <c r="D57" s="195" cm="1">
        <f t="array" ref="D57">INDEX(Assumptions!$B$104:$VE$139,36,(MATCH($A57,Assumptions!$B$104:$VE$104,0)+MATCH(D$50,Assumptions!$B$103:$VE$103,0)-1))</f>
        <v>0</v>
      </c>
      <c r="E57" s="195" cm="1">
        <f t="array" ref="E57">INDEX(Assumptions!$B$104:$VE$139,36,(MATCH($A57,Assumptions!$B$104:$VE$104,0)+MATCH(E$50,Assumptions!$B$103:$VE$103,0)-1))</f>
        <v>0</v>
      </c>
      <c r="F57" s="195" cm="1">
        <f t="array" ref="F57">INDEX(Assumptions!$B$104:$VE$139,36,(MATCH($A57,Assumptions!$B$104:$VE$104,0)+MATCH(F$50,Assumptions!$B$103:$VE$103,0)-1))</f>
        <v>0</v>
      </c>
      <c r="G57" s="195" cm="1">
        <f t="array" ref="G57">INDEX(Assumptions!$B$104:$VE$139,36,(MATCH($A57,Assumptions!$B$104:$VE$104,0)+MATCH(G$50,Assumptions!$B$103:$VE$103,0)-1))</f>
        <v>0</v>
      </c>
      <c r="H57" s="195" cm="1">
        <f t="array" ref="H57">INDEX(Assumptions!$B$104:$VE$139,36,(MATCH($A57,Assumptions!$B$104:$VE$104,0)+MATCH(H$50,Assumptions!$B$103:$VE$103,0)-1))</f>
        <v>0</v>
      </c>
      <c r="I57" s="195" cm="1">
        <f t="array" ref="I57">INDEX(Assumptions!$B$104:$VE$139,36,(MATCH($A57,Assumptions!$B$104:$VE$104,0)+MATCH(I$50,Assumptions!$B$103:$VE$103,0)-1))</f>
        <v>0</v>
      </c>
      <c r="J57" s="195" cm="1">
        <f t="array" ref="J57">INDEX(Assumptions!$B$104:$VE$139,36,(MATCH($A57,Assumptions!$B$104:$VE$104,0)+MATCH(J$50,Assumptions!$B$103:$VE$103,0)-1))</f>
        <v>0</v>
      </c>
      <c r="K57" s="195" cm="1">
        <f t="array" ref="K57">INDEX(Assumptions!$B$104:$VE$139,36,(MATCH($A57,Assumptions!$B$104:$VE$104,0)+MATCH(K$50,Assumptions!$B$103:$VE$103,0)-1))</f>
        <v>0</v>
      </c>
      <c r="L57" s="195" cm="1">
        <f t="array" ref="L57">INDEX(Assumptions!$B$104:$VE$139,36,(MATCH($A57,Assumptions!$B$104:$VE$104,0)+MATCH(L$50,Assumptions!$B$103:$VE$103,0)-1))</f>
        <v>0</v>
      </c>
      <c r="M57" s="195" cm="1">
        <f t="array" ref="M57">INDEX(Assumptions!$B$104:$VE$139,36,(MATCH($A57,Assumptions!$B$104:$VE$104,0)+MATCH(M$50,Assumptions!$B$103:$VE$103,0)-1))</f>
        <v>0</v>
      </c>
      <c r="N57" s="195" cm="1">
        <f t="array" ref="N57">INDEX(Assumptions!$B$104:$VE$139,36,(MATCH($A57,Assumptions!$B$104:$VE$104,0)+MATCH(N$50,Assumptions!$B$103:$VE$103,0)-1))</f>
        <v>0</v>
      </c>
      <c r="O57" s="195" cm="1">
        <f t="array" ref="O57">INDEX(Assumptions!$B$104:$VE$139,36,(MATCH($A57,Assumptions!$B$104:$VE$104,0)+MATCH(O$50,Assumptions!$B$103:$VE$103,0)-1))</f>
        <v>0</v>
      </c>
      <c r="P57" s="195" cm="1">
        <f t="array" ref="P57">INDEX(Assumptions!$B$104:$VE$139,36,(MATCH($A57,Assumptions!$B$104:$VE$104,0)+MATCH(P$50,Assumptions!$B$103:$VE$103,0)-1))</f>
        <v>0</v>
      </c>
      <c r="Q57" s="195" cm="1">
        <f t="array" ref="Q57">INDEX(Assumptions!$B$104:$VE$139,36,(MATCH($A57,Assumptions!$B$104:$VE$104,0)+MATCH(Q$50,Assumptions!$B$103:$VE$103,0)-1))</f>
        <v>0</v>
      </c>
      <c r="R57" s="195">
        <f>SUM(B57:H57)*INDEX(Assumptions!$B$142:$AK$178,37,MATCH(A57, Assumptions!$B$142:$AK$142,0))</f>
        <v>0</v>
      </c>
      <c r="S57" s="195">
        <f>SUM($B57:$H57)*INDEX(Assumptions!$AN$142:$BW$178,37,MATCH($A57, Assumptions!$AN$142:$BW$142,0))</f>
        <v>0</v>
      </c>
      <c r="T57" s="195">
        <f>SUM($J57:$P57)*INDEX(Assumptions!$B$142:$AK$178,37,MATCH($A57, Assumptions!$B$142:$AK$142,0))</f>
        <v>0</v>
      </c>
      <c r="U57" s="195">
        <f>SUM($J57:$P57)*INDEX(Assumptions!$AN$142:$BW$178,37,MATCH($A57, Assumptions!$AN$142:$BW$142,0))</f>
        <v>0</v>
      </c>
      <c r="V57" s="61">
        <f t="shared" si="9"/>
        <v>0</v>
      </c>
      <c r="W57" s="61">
        <f t="shared" si="8"/>
        <v>0</v>
      </c>
      <c r="Y57" s="61">
        <f>B57*Assumptions!$B$19</f>
        <v>0</v>
      </c>
      <c r="Z57" s="61">
        <f>C57*Assumptions!$B$19</f>
        <v>0</v>
      </c>
      <c r="AA57" s="61">
        <f>D57*Assumptions!$B$19</f>
        <v>0</v>
      </c>
      <c r="AB57" s="61">
        <f>E57*Assumptions!$B$19</f>
        <v>0</v>
      </c>
      <c r="AC57" s="61">
        <f>F57*Assumptions!$B$19</f>
        <v>0</v>
      </c>
      <c r="AD57" s="61">
        <f>G57*Assumptions!$B$19</f>
        <v>0</v>
      </c>
      <c r="AE57" s="61">
        <f>H57*Assumptions!$B$19</f>
        <v>0</v>
      </c>
      <c r="AF57" s="61">
        <f>J57*Assumptions!$B$19</f>
        <v>0</v>
      </c>
      <c r="AG57" s="61">
        <f>K57*Assumptions!$B$19</f>
        <v>0</v>
      </c>
      <c r="AH57" s="61">
        <f>L57*Assumptions!$B$19</f>
        <v>0</v>
      </c>
      <c r="AI57" s="61">
        <f>M57*Assumptions!$B$19</f>
        <v>0</v>
      </c>
      <c r="AJ57" s="61">
        <f>N57*Assumptions!$B$19</f>
        <v>0</v>
      </c>
      <c r="AK57" s="61">
        <f>O57*Assumptions!$B$19</f>
        <v>0</v>
      </c>
      <c r="AL57" s="61">
        <f>P57*Assumptions!$B$19</f>
        <v>0</v>
      </c>
      <c r="AM57" s="61">
        <f>R57*Assumptions!$B$19</f>
        <v>0</v>
      </c>
      <c r="AN57" s="61">
        <f>S57*Assumptions!$B$19</f>
        <v>0</v>
      </c>
      <c r="AO57" s="61">
        <f>T57*Assumptions!$B$19</f>
        <v>0</v>
      </c>
      <c r="AP57" s="61">
        <f>U57*Assumptions!$B$19</f>
        <v>0</v>
      </c>
      <c r="AQ57" s="61">
        <f t="shared" si="10"/>
        <v>0</v>
      </c>
      <c r="AR57" s="61">
        <f t="shared" si="11"/>
        <v>0</v>
      </c>
    </row>
    <row r="58" spans="1:44" x14ac:dyDescent="0.25">
      <c r="A58" t="s">
        <v>159</v>
      </c>
      <c r="B58" s="195" cm="1">
        <f t="array" ref="B58">INDEX(Assumptions!$B$104:$VE$139,36,(MATCH($A58,Assumptions!$B$104:$VE$104,0)+MATCH(B$50,Assumptions!$B$103:$VE$103,0)-1))</f>
        <v>0</v>
      </c>
      <c r="C58" s="195" cm="1">
        <f t="array" ref="C58">INDEX(Assumptions!$B$104:$VE$139,36,(MATCH($A58,Assumptions!$B$104:$VE$104,0)+MATCH(C$50,Assumptions!$B$103:$VE$103,0)-1))</f>
        <v>0</v>
      </c>
      <c r="D58" s="195" cm="1">
        <f t="array" ref="D58">INDEX(Assumptions!$B$104:$VE$139,36,(MATCH($A58,Assumptions!$B$104:$VE$104,0)+MATCH(D$50,Assumptions!$B$103:$VE$103,0)-1))</f>
        <v>0</v>
      </c>
      <c r="E58" s="195" cm="1">
        <f t="array" ref="E58">INDEX(Assumptions!$B$104:$VE$139,36,(MATCH($A58,Assumptions!$B$104:$VE$104,0)+MATCH(E$50,Assumptions!$B$103:$VE$103,0)-1))</f>
        <v>0</v>
      </c>
      <c r="F58" s="195" cm="1">
        <f t="array" ref="F58">INDEX(Assumptions!$B$104:$VE$139,36,(MATCH($A58,Assumptions!$B$104:$VE$104,0)+MATCH(F$50,Assumptions!$B$103:$VE$103,0)-1))</f>
        <v>0</v>
      </c>
      <c r="G58" s="195" cm="1">
        <f t="array" ref="G58">INDEX(Assumptions!$B$104:$VE$139,36,(MATCH($A58,Assumptions!$B$104:$VE$104,0)+MATCH(G$50,Assumptions!$B$103:$VE$103,0)-1))</f>
        <v>0</v>
      </c>
      <c r="H58" s="195" cm="1">
        <f t="array" ref="H58">INDEX(Assumptions!$B$104:$VE$139,36,(MATCH($A58,Assumptions!$B$104:$VE$104,0)+MATCH(H$50,Assumptions!$B$103:$VE$103,0)-1))</f>
        <v>0</v>
      </c>
      <c r="I58" s="195" cm="1">
        <f t="array" ref="I58">INDEX(Assumptions!$B$104:$VE$139,36,(MATCH($A58,Assumptions!$B$104:$VE$104,0)+MATCH(I$50,Assumptions!$B$103:$VE$103,0)-1))</f>
        <v>0</v>
      </c>
      <c r="J58" s="195" cm="1">
        <f t="array" ref="J58">INDEX(Assumptions!$B$104:$VE$139,36,(MATCH($A58,Assumptions!$B$104:$VE$104,0)+MATCH(J$50,Assumptions!$B$103:$VE$103,0)-1))</f>
        <v>0</v>
      </c>
      <c r="K58" s="195" cm="1">
        <f t="array" ref="K58">INDEX(Assumptions!$B$104:$VE$139,36,(MATCH($A58,Assumptions!$B$104:$VE$104,0)+MATCH(K$50,Assumptions!$B$103:$VE$103,0)-1))</f>
        <v>0</v>
      </c>
      <c r="L58" s="195" cm="1">
        <f t="array" ref="L58">INDEX(Assumptions!$B$104:$VE$139,36,(MATCH($A58,Assumptions!$B$104:$VE$104,0)+MATCH(L$50,Assumptions!$B$103:$VE$103,0)-1))</f>
        <v>0</v>
      </c>
      <c r="M58" s="195" cm="1">
        <f t="array" ref="M58">INDEX(Assumptions!$B$104:$VE$139,36,(MATCH($A58,Assumptions!$B$104:$VE$104,0)+MATCH(M$50,Assumptions!$B$103:$VE$103,0)-1))</f>
        <v>0</v>
      </c>
      <c r="N58" s="195" cm="1">
        <f t="array" ref="N58">INDEX(Assumptions!$B$104:$VE$139,36,(MATCH($A58,Assumptions!$B$104:$VE$104,0)+MATCH(N$50,Assumptions!$B$103:$VE$103,0)-1))</f>
        <v>0</v>
      </c>
      <c r="O58" s="195" cm="1">
        <f t="array" ref="O58">INDEX(Assumptions!$B$104:$VE$139,36,(MATCH($A58,Assumptions!$B$104:$VE$104,0)+MATCH(O$50,Assumptions!$B$103:$VE$103,0)-1))</f>
        <v>0</v>
      </c>
      <c r="P58" s="195" cm="1">
        <f t="array" ref="P58">INDEX(Assumptions!$B$104:$VE$139,36,(MATCH($A58,Assumptions!$B$104:$VE$104,0)+MATCH(P$50,Assumptions!$B$103:$VE$103,0)-1))</f>
        <v>0</v>
      </c>
      <c r="Q58" s="195" cm="1">
        <f t="array" ref="Q58">INDEX(Assumptions!$B$104:$VE$139,36,(MATCH($A58,Assumptions!$B$104:$VE$104,0)+MATCH(Q$50,Assumptions!$B$103:$VE$103,0)-1))</f>
        <v>0</v>
      </c>
      <c r="R58" s="195">
        <f>SUM(B58:H58)*INDEX(Assumptions!$B$142:$AK$178,37,MATCH(A58, Assumptions!$B$142:$AK$142,0))</f>
        <v>0</v>
      </c>
      <c r="S58" s="195">
        <f>SUM($B58:$H58)*INDEX(Assumptions!$AN$142:$BW$178,37,MATCH($A58, Assumptions!$AN$142:$BW$142,0))</f>
        <v>0</v>
      </c>
      <c r="T58" s="195">
        <f>SUM($J58:$P58)*INDEX(Assumptions!$B$142:$AK$178,37,MATCH($A58, Assumptions!$B$142:$AK$142,0))</f>
        <v>0</v>
      </c>
      <c r="U58" s="195">
        <f>SUM($J58:$P58)*INDEX(Assumptions!$AN$142:$BW$178,37,MATCH($A58, Assumptions!$AN$142:$BW$142,0))</f>
        <v>0</v>
      </c>
      <c r="V58" s="61">
        <f t="shared" si="9"/>
        <v>0</v>
      </c>
      <c r="W58" s="61">
        <f t="shared" si="8"/>
        <v>0</v>
      </c>
      <c r="Y58" s="61">
        <f>B58*Assumptions!$B$19</f>
        <v>0</v>
      </c>
      <c r="Z58" s="61">
        <f>C58*Assumptions!$B$19</f>
        <v>0</v>
      </c>
      <c r="AA58" s="61">
        <f>D58*Assumptions!$B$19</f>
        <v>0</v>
      </c>
      <c r="AB58" s="61">
        <f>E58*Assumptions!$B$19</f>
        <v>0</v>
      </c>
      <c r="AC58" s="61">
        <f>F58*Assumptions!$B$19</f>
        <v>0</v>
      </c>
      <c r="AD58" s="61">
        <f>G58*Assumptions!$B$19</f>
        <v>0</v>
      </c>
      <c r="AE58" s="61">
        <f>H58*Assumptions!$B$19</f>
        <v>0</v>
      </c>
      <c r="AF58" s="61">
        <f>J58*Assumptions!$B$19</f>
        <v>0</v>
      </c>
      <c r="AG58" s="61">
        <f>K58*Assumptions!$B$19</f>
        <v>0</v>
      </c>
      <c r="AH58" s="61">
        <f>L58*Assumptions!$B$19</f>
        <v>0</v>
      </c>
      <c r="AI58" s="61">
        <f>M58*Assumptions!$B$19</f>
        <v>0</v>
      </c>
      <c r="AJ58" s="61">
        <f>N58*Assumptions!$B$19</f>
        <v>0</v>
      </c>
      <c r="AK58" s="61">
        <f>O58*Assumptions!$B$19</f>
        <v>0</v>
      </c>
      <c r="AL58" s="61">
        <f>P58*Assumptions!$B$19</f>
        <v>0</v>
      </c>
      <c r="AM58" s="61">
        <f>R58*Assumptions!$B$19</f>
        <v>0</v>
      </c>
      <c r="AN58" s="61">
        <f>S58*Assumptions!$B$19</f>
        <v>0</v>
      </c>
      <c r="AO58" s="61">
        <f>T58*Assumptions!$B$19</f>
        <v>0</v>
      </c>
      <c r="AP58" s="61">
        <f>U58*Assumptions!$B$19</f>
        <v>0</v>
      </c>
      <c r="AQ58" s="61">
        <f t="shared" si="10"/>
        <v>0</v>
      </c>
      <c r="AR58" s="61">
        <f t="shared" si="11"/>
        <v>0</v>
      </c>
    </row>
    <row r="59" spans="1:44" x14ac:dyDescent="0.25">
      <c r="A59" t="s">
        <v>746</v>
      </c>
      <c r="B59" s="195" cm="1">
        <f t="array" ref="B59">INDEX(Assumptions!$B$104:$VE$139,36,(MATCH($A59,Assumptions!$B$104:$VE$104,0)+MATCH(B$50,Assumptions!$B$103:$VE$103,0)-1))</f>
        <v>0</v>
      </c>
      <c r="C59" s="195" cm="1">
        <f t="array" ref="C59">INDEX(Assumptions!$B$104:$VE$139,36,(MATCH($A59,Assumptions!$B$104:$VE$104,0)+MATCH(C$50,Assumptions!$B$103:$VE$103,0)-1))</f>
        <v>0</v>
      </c>
      <c r="D59" s="195" cm="1">
        <f t="array" ref="D59">INDEX(Assumptions!$B$104:$VE$139,36,(MATCH($A59,Assumptions!$B$104:$VE$104,0)+MATCH(D$50,Assumptions!$B$103:$VE$103,0)-1))</f>
        <v>0</v>
      </c>
      <c r="E59" s="195" cm="1">
        <f t="array" ref="E59">INDEX(Assumptions!$B$104:$VE$139,36,(MATCH($A59,Assumptions!$B$104:$VE$104,0)+MATCH(E$50,Assumptions!$B$103:$VE$103,0)-1))</f>
        <v>0</v>
      </c>
      <c r="F59" s="195" cm="1">
        <f t="array" ref="F59">INDEX(Assumptions!$B$104:$VE$139,36,(MATCH($A59,Assumptions!$B$104:$VE$104,0)+MATCH(F$50,Assumptions!$B$103:$VE$103,0)-1))</f>
        <v>0</v>
      </c>
      <c r="G59" s="195" cm="1">
        <f t="array" ref="G59">INDEX(Assumptions!$B$104:$VE$139,36,(MATCH($A59,Assumptions!$B$104:$VE$104,0)+MATCH(G$50,Assumptions!$B$103:$VE$103,0)-1))</f>
        <v>0</v>
      </c>
      <c r="H59" s="195" cm="1">
        <f t="array" ref="H59">INDEX(Assumptions!$B$104:$VE$139,36,(MATCH($A59,Assumptions!$B$104:$VE$104,0)+MATCH(H$50,Assumptions!$B$103:$VE$103,0)-1))</f>
        <v>0</v>
      </c>
      <c r="I59" s="195" cm="1">
        <f t="array" ref="I59">INDEX(Assumptions!$B$104:$VE$139,36,(MATCH($A59,Assumptions!$B$104:$VE$104,0)+MATCH(I$50,Assumptions!$B$103:$VE$103,0)-1))</f>
        <v>0</v>
      </c>
      <c r="J59" s="195" cm="1">
        <f t="array" ref="J59">INDEX(Assumptions!$B$104:$VE$139,36,(MATCH($A59,Assumptions!$B$104:$VE$104,0)+MATCH(J$50,Assumptions!$B$103:$VE$103,0)-1))</f>
        <v>0</v>
      </c>
      <c r="K59" s="195" cm="1">
        <f t="array" ref="K59">INDEX(Assumptions!$B$104:$VE$139,36,(MATCH($A59,Assumptions!$B$104:$VE$104,0)+MATCH(K$50,Assumptions!$B$103:$VE$103,0)-1))</f>
        <v>0</v>
      </c>
      <c r="L59" s="195" cm="1">
        <f t="array" ref="L59">INDEX(Assumptions!$B$104:$VE$139,36,(MATCH($A59,Assumptions!$B$104:$VE$104,0)+MATCH(L$50,Assumptions!$B$103:$VE$103,0)-1))</f>
        <v>0</v>
      </c>
      <c r="M59" s="195" cm="1">
        <f t="array" ref="M59">INDEX(Assumptions!$B$104:$VE$139,36,(MATCH($A59,Assumptions!$B$104:$VE$104,0)+MATCH(M$50,Assumptions!$B$103:$VE$103,0)-1))</f>
        <v>0</v>
      </c>
      <c r="N59" s="195" cm="1">
        <f t="array" ref="N59">INDEX(Assumptions!$B$104:$VE$139,36,(MATCH($A59,Assumptions!$B$104:$VE$104,0)+MATCH(N$50,Assumptions!$B$103:$VE$103,0)-1))</f>
        <v>0</v>
      </c>
      <c r="O59" s="195" cm="1">
        <f t="array" ref="O59">INDEX(Assumptions!$B$104:$VE$139,36,(MATCH($A59,Assumptions!$B$104:$VE$104,0)+MATCH(O$50,Assumptions!$B$103:$VE$103,0)-1))</f>
        <v>0</v>
      </c>
      <c r="P59" s="195" cm="1">
        <f t="array" ref="P59">INDEX(Assumptions!$B$104:$VE$139,36,(MATCH($A59,Assumptions!$B$104:$VE$104,0)+MATCH(P$50,Assumptions!$B$103:$VE$103,0)-1))</f>
        <v>0</v>
      </c>
      <c r="Q59" s="195" cm="1">
        <f t="array" ref="Q59">INDEX(Assumptions!$B$104:$VE$139,36,(MATCH($A59,Assumptions!$B$104:$VE$104,0)+MATCH(Q$50,Assumptions!$B$103:$VE$103,0)-1))</f>
        <v>0</v>
      </c>
      <c r="R59" s="195">
        <f>SUM(B59:H59)*INDEX(Assumptions!$B$142:$AK$178,37,MATCH(A59, Assumptions!$B$142:$AK$142,0))</f>
        <v>0</v>
      </c>
      <c r="S59" s="195">
        <f>SUM($B59:$H59)*INDEX(Assumptions!$AN$142:$BW$178,37,MATCH($A59, Assumptions!$AN$142:$BW$142,0))</f>
        <v>0</v>
      </c>
      <c r="T59" s="195">
        <f>SUM($J59:$P59)*INDEX(Assumptions!$B$142:$AK$178,37,MATCH($A59, Assumptions!$B$142:$AK$142,0))</f>
        <v>0</v>
      </c>
      <c r="U59" s="195">
        <f>SUM($J59:$P59)*INDEX(Assumptions!$AN$142:$BW$178,37,MATCH($A59, Assumptions!$AN$142:$BW$142,0))</f>
        <v>0</v>
      </c>
      <c r="V59" s="61">
        <f t="shared" si="9"/>
        <v>0</v>
      </c>
      <c r="W59" s="61">
        <f t="shared" si="8"/>
        <v>0</v>
      </c>
      <c r="Y59" s="61">
        <f>B59*Assumptions!$B$19</f>
        <v>0</v>
      </c>
      <c r="Z59" s="61">
        <f>C59*Assumptions!$B$19</f>
        <v>0</v>
      </c>
      <c r="AA59" s="61">
        <f>D59*Assumptions!$B$19</f>
        <v>0</v>
      </c>
      <c r="AB59" s="61">
        <f>E59*Assumptions!$B$19</f>
        <v>0</v>
      </c>
      <c r="AC59" s="61">
        <f>F59*Assumptions!$B$19</f>
        <v>0</v>
      </c>
      <c r="AD59" s="61">
        <f>G59*Assumptions!$B$19</f>
        <v>0</v>
      </c>
      <c r="AE59" s="61">
        <f>H59*Assumptions!$B$19</f>
        <v>0</v>
      </c>
      <c r="AF59" s="61">
        <f>J59*Assumptions!$B$19</f>
        <v>0</v>
      </c>
      <c r="AG59" s="61">
        <f>K59*Assumptions!$B$19</f>
        <v>0</v>
      </c>
      <c r="AH59" s="61">
        <f>L59*Assumptions!$B$19</f>
        <v>0</v>
      </c>
      <c r="AI59" s="61">
        <f>M59*Assumptions!$B$19</f>
        <v>0</v>
      </c>
      <c r="AJ59" s="61">
        <f>N59*Assumptions!$B$19</f>
        <v>0</v>
      </c>
      <c r="AK59" s="61">
        <f>O59*Assumptions!$B$19</f>
        <v>0</v>
      </c>
      <c r="AL59" s="61">
        <f>P59*Assumptions!$B$19</f>
        <v>0</v>
      </c>
      <c r="AM59" s="61">
        <f>R59*Assumptions!$B$19</f>
        <v>0</v>
      </c>
      <c r="AN59" s="61">
        <f>S59*Assumptions!$B$19</f>
        <v>0</v>
      </c>
      <c r="AO59" s="61">
        <f>T59*Assumptions!$B$19</f>
        <v>0</v>
      </c>
      <c r="AP59" s="61">
        <f>U59*Assumptions!$B$19</f>
        <v>0</v>
      </c>
      <c r="AQ59" s="61">
        <f t="shared" si="10"/>
        <v>0</v>
      </c>
      <c r="AR59" s="61">
        <f t="shared" si="11"/>
        <v>0</v>
      </c>
    </row>
    <row r="60" spans="1:44" x14ac:dyDescent="0.25">
      <c r="A60" t="s">
        <v>160</v>
      </c>
      <c r="B60" s="195" cm="1">
        <f t="array" ref="B60">INDEX(Assumptions!$B$104:$VE$139,36,(MATCH($A60,Assumptions!$B$104:$VE$104,0)+MATCH(B$50,Assumptions!$B$103:$VE$103,0)-1))</f>
        <v>0</v>
      </c>
      <c r="C60" s="195" cm="1">
        <f t="array" ref="C60">INDEX(Assumptions!$B$104:$VE$139,36,(MATCH($A60,Assumptions!$B$104:$VE$104,0)+MATCH(C$50,Assumptions!$B$103:$VE$103,0)-1))</f>
        <v>0</v>
      </c>
      <c r="D60" s="195" cm="1">
        <f t="array" ref="D60">INDEX(Assumptions!$B$104:$VE$139,36,(MATCH($A60,Assumptions!$B$104:$VE$104,0)+MATCH(D$50,Assumptions!$B$103:$VE$103,0)-1))</f>
        <v>0</v>
      </c>
      <c r="E60" s="195" cm="1">
        <f t="array" ref="E60">INDEX(Assumptions!$B$104:$VE$139,36,(MATCH($A60,Assumptions!$B$104:$VE$104,0)+MATCH(E$50,Assumptions!$B$103:$VE$103,0)-1))</f>
        <v>0</v>
      </c>
      <c r="F60" s="195" cm="1">
        <f t="array" ref="F60">INDEX(Assumptions!$B$104:$VE$139,36,(MATCH($A60,Assumptions!$B$104:$VE$104,0)+MATCH(F$50,Assumptions!$B$103:$VE$103,0)-1))</f>
        <v>0</v>
      </c>
      <c r="G60" s="195" cm="1">
        <f t="array" ref="G60">INDEX(Assumptions!$B$104:$VE$139,36,(MATCH($A60,Assumptions!$B$104:$VE$104,0)+MATCH(G$50,Assumptions!$B$103:$VE$103,0)-1))</f>
        <v>0</v>
      </c>
      <c r="H60" s="195" cm="1">
        <f t="array" ref="H60">INDEX(Assumptions!$B$104:$VE$139,36,(MATCH($A60,Assumptions!$B$104:$VE$104,0)+MATCH(H$50,Assumptions!$B$103:$VE$103,0)-1))</f>
        <v>0</v>
      </c>
      <c r="I60" s="195" cm="1">
        <f t="array" ref="I60">INDEX(Assumptions!$B$104:$VE$139,36,(MATCH($A60,Assumptions!$B$104:$VE$104,0)+MATCH(I$50,Assumptions!$B$103:$VE$103,0)-1))</f>
        <v>0</v>
      </c>
      <c r="J60" s="195" cm="1">
        <f t="array" ref="J60">INDEX(Assumptions!$B$104:$VE$139,36,(MATCH($A60,Assumptions!$B$104:$VE$104,0)+MATCH(J$50,Assumptions!$B$103:$VE$103,0)-1))</f>
        <v>0</v>
      </c>
      <c r="K60" s="195" cm="1">
        <f t="array" ref="K60">INDEX(Assumptions!$B$104:$VE$139,36,(MATCH($A60,Assumptions!$B$104:$VE$104,0)+MATCH(K$50,Assumptions!$B$103:$VE$103,0)-1))</f>
        <v>0</v>
      </c>
      <c r="L60" s="195" cm="1">
        <f t="array" ref="L60">INDEX(Assumptions!$B$104:$VE$139,36,(MATCH($A60,Assumptions!$B$104:$VE$104,0)+MATCH(L$50,Assumptions!$B$103:$VE$103,0)-1))</f>
        <v>0</v>
      </c>
      <c r="M60" s="195" cm="1">
        <f t="array" ref="M60">INDEX(Assumptions!$B$104:$VE$139,36,(MATCH($A60,Assumptions!$B$104:$VE$104,0)+MATCH(M$50,Assumptions!$B$103:$VE$103,0)-1))</f>
        <v>0</v>
      </c>
      <c r="N60" s="195" cm="1">
        <f t="array" ref="N60">INDEX(Assumptions!$B$104:$VE$139,36,(MATCH($A60,Assumptions!$B$104:$VE$104,0)+MATCH(N$50,Assumptions!$B$103:$VE$103,0)-1))</f>
        <v>0</v>
      </c>
      <c r="O60" s="195" cm="1">
        <f t="array" ref="O60">INDEX(Assumptions!$B$104:$VE$139,36,(MATCH($A60,Assumptions!$B$104:$VE$104,0)+MATCH(O$50,Assumptions!$B$103:$VE$103,0)-1))</f>
        <v>0</v>
      </c>
      <c r="P60" s="195" cm="1">
        <f t="array" ref="P60">INDEX(Assumptions!$B$104:$VE$139,36,(MATCH($A60,Assumptions!$B$104:$VE$104,0)+MATCH(P$50,Assumptions!$B$103:$VE$103,0)-1))</f>
        <v>0</v>
      </c>
      <c r="Q60" s="195" cm="1">
        <f t="array" ref="Q60">INDEX(Assumptions!$B$104:$VE$139,36,(MATCH($A60,Assumptions!$B$104:$VE$104,0)+MATCH(Q$50,Assumptions!$B$103:$VE$103,0)-1))</f>
        <v>0</v>
      </c>
      <c r="R60" s="195">
        <f>SUM(B60:H60)*INDEX(Assumptions!$B$142:$AK$178,37,MATCH(A60, Assumptions!$B$142:$AK$142,0))</f>
        <v>0</v>
      </c>
      <c r="S60" s="195">
        <f>SUM($B60:$H60)*INDEX(Assumptions!$AN$142:$BW$178,37,MATCH($A60, Assumptions!$AN$142:$BW$142,0))</f>
        <v>0</v>
      </c>
      <c r="T60" s="195">
        <f>SUM($J60:$P60)*INDEX(Assumptions!$B$142:$AK$178,37,MATCH($A60, Assumptions!$B$142:$AK$142,0))</f>
        <v>0</v>
      </c>
      <c r="U60" s="195">
        <f>SUM($J60:$P60)*INDEX(Assumptions!$AN$142:$BW$178,37,MATCH($A60, Assumptions!$AN$142:$BW$142,0))</f>
        <v>0</v>
      </c>
      <c r="V60" s="61">
        <f t="shared" si="9"/>
        <v>0</v>
      </c>
      <c r="W60" s="61">
        <f t="shared" si="8"/>
        <v>0</v>
      </c>
      <c r="Y60" s="61">
        <f>B60*Assumptions!$B$19</f>
        <v>0</v>
      </c>
      <c r="Z60" s="61">
        <f>C60*Assumptions!$B$19</f>
        <v>0</v>
      </c>
      <c r="AA60" s="61">
        <f>D60*Assumptions!$B$19</f>
        <v>0</v>
      </c>
      <c r="AB60" s="61">
        <f>E60*Assumptions!$B$19</f>
        <v>0</v>
      </c>
      <c r="AC60" s="61">
        <f>F60*Assumptions!$B$19</f>
        <v>0</v>
      </c>
      <c r="AD60" s="61">
        <f>G60*Assumptions!$B$19</f>
        <v>0</v>
      </c>
      <c r="AE60" s="61">
        <f>H60*Assumptions!$B$19</f>
        <v>0</v>
      </c>
      <c r="AF60" s="61">
        <f>J60*Assumptions!$B$19</f>
        <v>0</v>
      </c>
      <c r="AG60" s="61">
        <f>K60*Assumptions!$B$19</f>
        <v>0</v>
      </c>
      <c r="AH60" s="61">
        <f>L60*Assumptions!$B$19</f>
        <v>0</v>
      </c>
      <c r="AI60" s="61">
        <f>M60*Assumptions!$B$19</f>
        <v>0</v>
      </c>
      <c r="AJ60" s="61">
        <f>N60*Assumptions!$B$19</f>
        <v>0</v>
      </c>
      <c r="AK60" s="61">
        <f>O60*Assumptions!$B$19</f>
        <v>0</v>
      </c>
      <c r="AL60" s="61">
        <f>P60*Assumptions!$B$19</f>
        <v>0</v>
      </c>
      <c r="AM60" s="61">
        <f>R60*Assumptions!$B$19</f>
        <v>0</v>
      </c>
      <c r="AN60" s="61">
        <f>S60*Assumptions!$B$19</f>
        <v>0</v>
      </c>
      <c r="AO60" s="61">
        <f>T60*Assumptions!$B$19</f>
        <v>0</v>
      </c>
      <c r="AP60" s="61">
        <f>U60*Assumptions!$B$19</f>
        <v>0</v>
      </c>
      <c r="AQ60" s="61">
        <f t="shared" si="10"/>
        <v>0</v>
      </c>
      <c r="AR60" s="61">
        <f t="shared" si="11"/>
        <v>0</v>
      </c>
    </row>
    <row r="61" spans="1:44" x14ac:dyDescent="0.25">
      <c r="A61" t="s">
        <v>744</v>
      </c>
      <c r="B61" s="195" cm="1">
        <f t="array" ref="B61">INDEX(Assumptions!$B$104:$VE$139,36,(MATCH($A61,Assumptions!$B$104:$VE$104,0)+MATCH(B$50,Assumptions!$B$103:$VE$103,0)-1))</f>
        <v>0</v>
      </c>
      <c r="C61" s="195" cm="1">
        <f t="array" ref="C61">INDEX(Assumptions!$B$104:$VE$139,36,(MATCH($A61,Assumptions!$B$104:$VE$104,0)+MATCH(C$50,Assumptions!$B$103:$VE$103,0)-1))</f>
        <v>0</v>
      </c>
      <c r="D61" s="195" cm="1">
        <f t="array" ref="D61">INDEX(Assumptions!$B$104:$VE$139,36,(MATCH($A61,Assumptions!$B$104:$VE$104,0)+MATCH(D$50,Assumptions!$B$103:$VE$103,0)-1))</f>
        <v>0</v>
      </c>
      <c r="E61" s="195" cm="1">
        <f t="array" ref="E61">INDEX(Assumptions!$B$104:$VE$139,36,(MATCH($A61,Assumptions!$B$104:$VE$104,0)+MATCH(E$50,Assumptions!$B$103:$VE$103,0)-1))</f>
        <v>0</v>
      </c>
      <c r="F61" s="195" cm="1">
        <f t="array" ref="F61">INDEX(Assumptions!$B$104:$VE$139,36,(MATCH($A61,Assumptions!$B$104:$VE$104,0)+MATCH(F$50,Assumptions!$B$103:$VE$103,0)-1))</f>
        <v>0</v>
      </c>
      <c r="G61" s="195" cm="1">
        <f t="array" ref="G61">INDEX(Assumptions!$B$104:$VE$139,36,(MATCH($A61,Assumptions!$B$104:$VE$104,0)+MATCH(G$50,Assumptions!$B$103:$VE$103,0)-1))</f>
        <v>0</v>
      </c>
      <c r="H61" s="195" cm="1">
        <f t="array" ref="H61">INDEX(Assumptions!$B$104:$VE$139,36,(MATCH($A61,Assumptions!$B$104:$VE$104,0)+MATCH(H$50,Assumptions!$B$103:$VE$103,0)-1))</f>
        <v>0</v>
      </c>
      <c r="I61" s="195" cm="1">
        <f t="array" ref="I61">INDEX(Assumptions!$B$104:$VE$139,36,(MATCH($A61,Assumptions!$B$104:$VE$104,0)+MATCH(I$50,Assumptions!$B$103:$VE$103,0)-1))</f>
        <v>0</v>
      </c>
      <c r="J61" s="195" cm="1">
        <f t="array" ref="J61">INDEX(Assumptions!$B$104:$VE$139,36,(MATCH($A61,Assumptions!$B$104:$VE$104,0)+MATCH(J$50,Assumptions!$B$103:$VE$103,0)-1))</f>
        <v>0</v>
      </c>
      <c r="K61" s="195" cm="1">
        <f t="array" ref="K61">INDEX(Assumptions!$B$104:$VE$139,36,(MATCH($A61,Assumptions!$B$104:$VE$104,0)+MATCH(K$50,Assumptions!$B$103:$VE$103,0)-1))</f>
        <v>0</v>
      </c>
      <c r="L61" s="195" cm="1">
        <f t="array" ref="L61">INDEX(Assumptions!$B$104:$VE$139,36,(MATCH($A61,Assumptions!$B$104:$VE$104,0)+MATCH(L$50,Assumptions!$B$103:$VE$103,0)-1))</f>
        <v>0</v>
      </c>
      <c r="M61" s="195" cm="1">
        <f t="array" ref="M61">INDEX(Assumptions!$B$104:$VE$139,36,(MATCH($A61,Assumptions!$B$104:$VE$104,0)+MATCH(M$50,Assumptions!$B$103:$VE$103,0)-1))</f>
        <v>0</v>
      </c>
      <c r="N61" s="195" cm="1">
        <f t="array" ref="N61">INDEX(Assumptions!$B$104:$VE$139,36,(MATCH($A61,Assumptions!$B$104:$VE$104,0)+MATCH(N$50,Assumptions!$B$103:$VE$103,0)-1))</f>
        <v>0</v>
      </c>
      <c r="O61" s="195" cm="1">
        <f t="array" ref="O61">INDEX(Assumptions!$B$104:$VE$139,36,(MATCH($A61,Assumptions!$B$104:$VE$104,0)+MATCH(O$50,Assumptions!$B$103:$VE$103,0)-1))</f>
        <v>0</v>
      </c>
      <c r="P61" s="195" cm="1">
        <f t="array" ref="P61">INDEX(Assumptions!$B$104:$VE$139,36,(MATCH($A61,Assumptions!$B$104:$VE$104,0)+MATCH(P$50,Assumptions!$B$103:$VE$103,0)-1))</f>
        <v>0</v>
      </c>
      <c r="Q61" s="195" cm="1">
        <f t="array" ref="Q61">INDEX(Assumptions!$B$104:$VE$139,36,(MATCH($A61,Assumptions!$B$104:$VE$104,0)+MATCH(Q$50,Assumptions!$B$103:$VE$103,0)-1))</f>
        <v>0</v>
      </c>
      <c r="R61" s="195">
        <f>SUM(B61:H61)*INDEX(Assumptions!$B$142:$AK$178,37,MATCH(A61, Assumptions!$B$142:$AK$142,0))</f>
        <v>0</v>
      </c>
      <c r="S61" s="195">
        <f>SUM($B61:$H61)*INDEX(Assumptions!$AN$142:$BW$178,37,MATCH($A61, Assumptions!$AN$142:$BW$142,0))</f>
        <v>0</v>
      </c>
      <c r="T61" s="195">
        <f>SUM($J61:$P61)*INDEX(Assumptions!$B$142:$AK$178,37,MATCH($A61, Assumptions!$B$142:$AK$142,0))</f>
        <v>0</v>
      </c>
      <c r="U61" s="195">
        <f>SUM($J61:$P61)*INDEX(Assumptions!$AN$142:$BW$178,37,MATCH($A61, Assumptions!$AN$142:$BW$142,0))</f>
        <v>0</v>
      </c>
      <c r="V61" s="61">
        <f t="shared" si="9"/>
        <v>0</v>
      </c>
      <c r="W61" s="61">
        <f t="shared" si="8"/>
        <v>0</v>
      </c>
      <c r="Y61" s="61">
        <f>B61*Assumptions!$B$19</f>
        <v>0</v>
      </c>
      <c r="Z61" s="61">
        <f>C61*Assumptions!$B$19</f>
        <v>0</v>
      </c>
      <c r="AA61" s="61">
        <f>D61*Assumptions!$B$19</f>
        <v>0</v>
      </c>
      <c r="AB61" s="61">
        <f>E61*Assumptions!$B$19</f>
        <v>0</v>
      </c>
      <c r="AC61" s="61">
        <f>F61*Assumptions!$B$19</f>
        <v>0</v>
      </c>
      <c r="AD61" s="61">
        <f>G61*Assumptions!$B$19</f>
        <v>0</v>
      </c>
      <c r="AE61" s="61">
        <f>H61*Assumptions!$B$19</f>
        <v>0</v>
      </c>
      <c r="AF61" s="61">
        <f>J61*Assumptions!$B$19</f>
        <v>0</v>
      </c>
      <c r="AG61" s="61">
        <f>K61*Assumptions!$B$19</f>
        <v>0</v>
      </c>
      <c r="AH61" s="61">
        <f>L61*Assumptions!$B$19</f>
        <v>0</v>
      </c>
      <c r="AI61" s="61">
        <f>M61*Assumptions!$B$19</f>
        <v>0</v>
      </c>
      <c r="AJ61" s="61">
        <f>N61*Assumptions!$B$19</f>
        <v>0</v>
      </c>
      <c r="AK61" s="61">
        <f>O61*Assumptions!$B$19</f>
        <v>0</v>
      </c>
      <c r="AL61" s="61">
        <f>P61*Assumptions!$B$19</f>
        <v>0</v>
      </c>
      <c r="AM61" s="61">
        <f>R61*Assumptions!$B$19</f>
        <v>0</v>
      </c>
      <c r="AN61" s="61">
        <f>S61*Assumptions!$B$19</f>
        <v>0</v>
      </c>
      <c r="AO61" s="61">
        <f>T61*Assumptions!$B$19</f>
        <v>0</v>
      </c>
      <c r="AP61" s="61">
        <f>U61*Assumptions!$B$19</f>
        <v>0</v>
      </c>
      <c r="AQ61" s="61">
        <f t="shared" si="10"/>
        <v>0</v>
      </c>
      <c r="AR61" s="61">
        <f t="shared" si="11"/>
        <v>0</v>
      </c>
    </row>
    <row r="62" spans="1:44" x14ac:dyDescent="0.25">
      <c r="A62" t="s">
        <v>161</v>
      </c>
      <c r="B62" s="195" cm="1">
        <f t="array" ref="B62">INDEX(Assumptions!$B$104:$VE$139,36,(MATCH($A62,Assumptions!$B$104:$VE$104,0)+MATCH(B$50,Assumptions!$B$103:$VE$103,0)-1))</f>
        <v>0</v>
      </c>
      <c r="C62" s="195" cm="1">
        <f t="array" ref="C62">INDEX(Assumptions!$B$104:$VE$139,36,(MATCH($A62,Assumptions!$B$104:$VE$104,0)+MATCH(C$50,Assumptions!$B$103:$VE$103,0)-1))</f>
        <v>0</v>
      </c>
      <c r="D62" s="195" cm="1">
        <f t="array" ref="D62">INDEX(Assumptions!$B$104:$VE$139,36,(MATCH($A62,Assumptions!$B$104:$VE$104,0)+MATCH(D$50,Assumptions!$B$103:$VE$103,0)-1))</f>
        <v>0</v>
      </c>
      <c r="E62" s="195" cm="1">
        <f t="array" ref="E62">INDEX(Assumptions!$B$104:$VE$139,36,(MATCH($A62,Assumptions!$B$104:$VE$104,0)+MATCH(E$50,Assumptions!$B$103:$VE$103,0)-1))</f>
        <v>0</v>
      </c>
      <c r="F62" s="195" cm="1">
        <f t="array" ref="F62">INDEX(Assumptions!$B$104:$VE$139,36,(MATCH($A62,Assumptions!$B$104:$VE$104,0)+MATCH(F$50,Assumptions!$B$103:$VE$103,0)-1))</f>
        <v>0</v>
      </c>
      <c r="G62" s="195" cm="1">
        <f t="array" ref="G62">INDEX(Assumptions!$B$104:$VE$139,36,(MATCH($A62,Assumptions!$B$104:$VE$104,0)+MATCH(G$50,Assumptions!$B$103:$VE$103,0)-1))</f>
        <v>0</v>
      </c>
      <c r="H62" s="195" cm="1">
        <f t="array" ref="H62">INDEX(Assumptions!$B$104:$VE$139,36,(MATCH($A62,Assumptions!$B$104:$VE$104,0)+MATCH(H$50,Assumptions!$B$103:$VE$103,0)-1))</f>
        <v>0</v>
      </c>
      <c r="I62" s="195" cm="1">
        <f t="array" ref="I62">INDEX(Assumptions!$B$104:$VE$139,36,(MATCH($A62,Assumptions!$B$104:$VE$104,0)+MATCH(I$50,Assumptions!$B$103:$VE$103,0)-1))</f>
        <v>0</v>
      </c>
      <c r="J62" s="195" cm="1">
        <f t="array" ref="J62">INDEX(Assumptions!$B$104:$VE$139,36,(MATCH($A62,Assumptions!$B$104:$VE$104,0)+MATCH(J$50,Assumptions!$B$103:$VE$103,0)-1))</f>
        <v>0</v>
      </c>
      <c r="K62" s="195" cm="1">
        <f t="array" ref="K62">INDEX(Assumptions!$B$104:$VE$139,36,(MATCH($A62,Assumptions!$B$104:$VE$104,0)+MATCH(K$50,Assumptions!$B$103:$VE$103,0)-1))</f>
        <v>0</v>
      </c>
      <c r="L62" s="195" cm="1">
        <f t="array" ref="L62">INDEX(Assumptions!$B$104:$VE$139,36,(MATCH($A62,Assumptions!$B$104:$VE$104,0)+MATCH(L$50,Assumptions!$B$103:$VE$103,0)-1))</f>
        <v>0</v>
      </c>
      <c r="M62" s="195" cm="1">
        <f t="array" ref="M62">INDEX(Assumptions!$B$104:$VE$139,36,(MATCH($A62,Assumptions!$B$104:$VE$104,0)+MATCH(M$50,Assumptions!$B$103:$VE$103,0)-1))</f>
        <v>0</v>
      </c>
      <c r="N62" s="195" cm="1">
        <f t="array" ref="N62">INDEX(Assumptions!$B$104:$VE$139,36,(MATCH($A62,Assumptions!$B$104:$VE$104,0)+MATCH(N$50,Assumptions!$B$103:$VE$103,0)-1))</f>
        <v>0</v>
      </c>
      <c r="O62" s="195" cm="1">
        <f t="array" ref="O62">INDEX(Assumptions!$B$104:$VE$139,36,(MATCH($A62,Assumptions!$B$104:$VE$104,0)+MATCH(O$50,Assumptions!$B$103:$VE$103,0)-1))</f>
        <v>0</v>
      </c>
      <c r="P62" s="195" cm="1">
        <f t="array" ref="P62">INDEX(Assumptions!$B$104:$VE$139,36,(MATCH($A62,Assumptions!$B$104:$VE$104,0)+MATCH(P$50,Assumptions!$B$103:$VE$103,0)-1))</f>
        <v>0</v>
      </c>
      <c r="Q62" s="195" cm="1">
        <f t="array" ref="Q62">INDEX(Assumptions!$B$104:$VE$139,36,(MATCH($A62,Assumptions!$B$104:$VE$104,0)+MATCH(Q$50,Assumptions!$B$103:$VE$103,0)-1))</f>
        <v>0</v>
      </c>
      <c r="R62" s="195">
        <f>SUM(B62:H62)*INDEX(Assumptions!$B$142:$AK$178,37,MATCH(A62, Assumptions!$B$142:$AK$142,0))</f>
        <v>0</v>
      </c>
      <c r="S62" s="195">
        <f>SUM($B62:$H62)*INDEX(Assumptions!$AN$142:$BW$178,37,MATCH($A62, Assumptions!$AN$142:$BW$142,0))</f>
        <v>0</v>
      </c>
      <c r="T62" s="195">
        <f>SUM($J62:$P62)*INDEX(Assumptions!$B$142:$AK$178,37,MATCH($A62, Assumptions!$B$142:$AK$142,0))</f>
        <v>0</v>
      </c>
      <c r="U62" s="195">
        <f>SUM($J62:$P62)*INDEX(Assumptions!$AN$142:$BW$178,37,MATCH($A62, Assumptions!$AN$142:$BW$142,0))</f>
        <v>0</v>
      </c>
      <c r="V62" s="61">
        <f t="shared" si="9"/>
        <v>0</v>
      </c>
      <c r="W62" s="61">
        <f t="shared" si="8"/>
        <v>0</v>
      </c>
      <c r="Y62" s="61">
        <f>B62*Assumptions!$B$19</f>
        <v>0</v>
      </c>
      <c r="Z62" s="61">
        <f>C62*Assumptions!$B$19</f>
        <v>0</v>
      </c>
      <c r="AA62" s="61">
        <f>D62*Assumptions!$B$19</f>
        <v>0</v>
      </c>
      <c r="AB62" s="61">
        <f>E62*Assumptions!$B$19</f>
        <v>0</v>
      </c>
      <c r="AC62" s="61">
        <f>F62*Assumptions!$B$19</f>
        <v>0</v>
      </c>
      <c r="AD62" s="61">
        <f>G62*Assumptions!$B$19</f>
        <v>0</v>
      </c>
      <c r="AE62" s="61">
        <f>H62*Assumptions!$B$19</f>
        <v>0</v>
      </c>
      <c r="AF62" s="61">
        <f>J62*Assumptions!$B$19</f>
        <v>0</v>
      </c>
      <c r="AG62" s="61">
        <f>K62*Assumptions!$B$19</f>
        <v>0</v>
      </c>
      <c r="AH62" s="61">
        <f>L62*Assumptions!$B$19</f>
        <v>0</v>
      </c>
      <c r="AI62" s="61">
        <f>M62*Assumptions!$B$19</f>
        <v>0</v>
      </c>
      <c r="AJ62" s="61">
        <f>N62*Assumptions!$B$19</f>
        <v>0</v>
      </c>
      <c r="AK62" s="61">
        <f>O62*Assumptions!$B$19</f>
        <v>0</v>
      </c>
      <c r="AL62" s="61">
        <f>P62*Assumptions!$B$19</f>
        <v>0</v>
      </c>
      <c r="AM62" s="61">
        <f>R62*Assumptions!$B$19</f>
        <v>0</v>
      </c>
      <c r="AN62" s="61">
        <f>S62*Assumptions!$B$19</f>
        <v>0</v>
      </c>
      <c r="AO62" s="61">
        <f>T62*Assumptions!$B$19</f>
        <v>0</v>
      </c>
      <c r="AP62" s="61">
        <f>U62*Assumptions!$B$19</f>
        <v>0</v>
      </c>
      <c r="AQ62" s="61">
        <f t="shared" si="10"/>
        <v>0</v>
      </c>
      <c r="AR62" s="61">
        <f t="shared" si="11"/>
        <v>0</v>
      </c>
    </row>
    <row r="63" spans="1:44" x14ac:dyDescent="0.25">
      <c r="A63" t="s">
        <v>162</v>
      </c>
      <c r="B63" s="195" cm="1">
        <f t="array" ref="B63">INDEX(Assumptions!$B$104:$VE$139,36,(MATCH($A63,Assumptions!$B$104:$VE$104,0)+MATCH(B$50,Assumptions!$B$103:$VE$103,0)-1))</f>
        <v>0</v>
      </c>
      <c r="C63" s="195" cm="1">
        <f t="array" ref="C63">INDEX(Assumptions!$B$104:$VE$139,36,(MATCH($A63,Assumptions!$B$104:$VE$104,0)+MATCH(C$50,Assumptions!$B$103:$VE$103,0)-1))</f>
        <v>0</v>
      </c>
      <c r="D63" s="195" cm="1">
        <f t="array" ref="D63">INDEX(Assumptions!$B$104:$VE$139,36,(MATCH($A63,Assumptions!$B$104:$VE$104,0)+MATCH(D$50,Assumptions!$B$103:$VE$103,0)-1))</f>
        <v>0</v>
      </c>
      <c r="E63" s="195" cm="1">
        <f t="array" ref="E63">INDEX(Assumptions!$B$104:$VE$139,36,(MATCH($A63,Assumptions!$B$104:$VE$104,0)+MATCH(E$50,Assumptions!$B$103:$VE$103,0)-1))</f>
        <v>0</v>
      </c>
      <c r="F63" s="195" cm="1">
        <f t="array" ref="F63">INDEX(Assumptions!$B$104:$VE$139,36,(MATCH($A63,Assumptions!$B$104:$VE$104,0)+MATCH(F$50,Assumptions!$B$103:$VE$103,0)-1))</f>
        <v>0</v>
      </c>
      <c r="G63" s="195" cm="1">
        <f t="array" ref="G63">INDEX(Assumptions!$B$104:$VE$139,36,(MATCH($A63,Assumptions!$B$104:$VE$104,0)+MATCH(G$50,Assumptions!$B$103:$VE$103,0)-1))</f>
        <v>0</v>
      </c>
      <c r="H63" s="195" cm="1">
        <f t="array" ref="H63">INDEX(Assumptions!$B$104:$VE$139,36,(MATCH($A63,Assumptions!$B$104:$VE$104,0)+MATCH(H$50,Assumptions!$B$103:$VE$103,0)-1))</f>
        <v>0</v>
      </c>
      <c r="I63" s="195" cm="1">
        <f t="array" ref="I63">INDEX(Assumptions!$B$104:$VE$139,36,(MATCH($A63,Assumptions!$B$104:$VE$104,0)+MATCH(I$50,Assumptions!$B$103:$VE$103,0)-1))</f>
        <v>0</v>
      </c>
      <c r="J63" s="195" cm="1">
        <f t="array" ref="J63">INDEX(Assumptions!$B$104:$VE$139,36,(MATCH($A63,Assumptions!$B$104:$VE$104,0)+MATCH(J$50,Assumptions!$B$103:$VE$103,0)-1))</f>
        <v>0</v>
      </c>
      <c r="K63" s="195" cm="1">
        <f t="array" ref="K63">INDEX(Assumptions!$B$104:$VE$139,36,(MATCH($A63,Assumptions!$B$104:$VE$104,0)+MATCH(K$50,Assumptions!$B$103:$VE$103,0)-1))</f>
        <v>0</v>
      </c>
      <c r="L63" s="195" cm="1">
        <f t="array" ref="L63">INDEX(Assumptions!$B$104:$VE$139,36,(MATCH($A63,Assumptions!$B$104:$VE$104,0)+MATCH(L$50,Assumptions!$B$103:$VE$103,0)-1))</f>
        <v>0</v>
      </c>
      <c r="M63" s="195" cm="1">
        <f t="array" ref="M63">INDEX(Assumptions!$B$104:$VE$139,36,(MATCH($A63,Assumptions!$B$104:$VE$104,0)+MATCH(M$50,Assumptions!$B$103:$VE$103,0)-1))</f>
        <v>0</v>
      </c>
      <c r="N63" s="195" cm="1">
        <f t="array" ref="N63">INDEX(Assumptions!$B$104:$VE$139,36,(MATCH($A63,Assumptions!$B$104:$VE$104,0)+MATCH(N$50,Assumptions!$B$103:$VE$103,0)-1))</f>
        <v>0</v>
      </c>
      <c r="O63" s="195" cm="1">
        <f t="array" ref="O63">INDEX(Assumptions!$B$104:$VE$139,36,(MATCH($A63,Assumptions!$B$104:$VE$104,0)+MATCH(O$50,Assumptions!$B$103:$VE$103,0)-1))</f>
        <v>0</v>
      </c>
      <c r="P63" s="195" cm="1">
        <f t="array" ref="P63">INDEX(Assumptions!$B$104:$VE$139,36,(MATCH($A63,Assumptions!$B$104:$VE$104,0)+MATCH(P$50,Assumptions!$B$103:$VE$103,0)-1))</f>
        <v>0</v>
      </c>
      <c r="Q63" s="195" cm="1">
        <f t="array" ref="Q63">INDEX(Assumptions!$B$104:$VE$139,36,(MATCH($A63,Assumptions!$B$104:$VE$104,0)+MATCH(Q$50,Assumptions!$B$103:$VE$103,0)-1))</f>
        <v>0</v>
      </c>
      <c r="R63" s="195">
        <f>SUM(B63:H63)*INDEX(Assumptions!$B$142:$AK$178,37,MATCH(A63, Assumptions!$B$142:$AK$142,0))</f>
        <v>0</v>
      </c>
      <c r="S63" s="195">
        <f>SUM($B63:$H63)*INDEX(Assumptions!$AN$142:$BW$178,37,MATCH($A63, Assumptions!$AN$142:$BW$142,0))</f>
        <v>0</v>
      </c>
      <c r="T63" s="195">
        <f>SUM($J63:$P63)*INDEX(Assumptions!$B$142:$AK$178,37,MATCH($A63, Assumptions!$B$142:$AK$142,0))</f>
        <v>0</v>
      </c>
      <c r="U63" s="195">
        <f>SUM($J63:$P63)*INDEX(Assumptions!$AN$142:$BW$178,37,MATCH($A63, Assumptions!$AN$142:$BW$142,0))</f>
        <v>0</v>
      </c>
      <c r="V63" s="61">
        <f t="shared" si="9"/>
        <v>0</v>
      </c>
      <c r="W63" s="61">
        <f t="shared" si="8"/>
        <v>0</v>
      </c>
      <c r="Y63" s="61">
        <f>B63*Assumptions!$B$19</f>
        <v>0</v>
      </c>
      <c r="Z63" s="61">
        <f>C63*Assumptions!$B$19</f>
        <v>0</v>
      </c>
      <c r="AA63" s="61">
        <f>D63*Assumptions!$B$19</f>
        <v>0</v>
      </c>
      <c r="AB63" s="61">
        <f>E63*Assumptions!$B$19</f>
        <v>0</v>
      </c>
      <c r="AC63" s="61">
        <f>F63*Assumptions!$B$19</f>
        <v>0</v>
      </c>
      <c r="AD63" s="61">
        <f>G63*Assumptions!$B$19</f>
        <v>0</v>
      </c>
      <c r="AE63" s="61">
        <f>H63*Assumptions!$B$19</f>
        <v>0</v>
      </c>
      <c r="AF63" s="61">
        <f>J63*Assumptions!$B$19</f>
        <v>0</v>
      </c>
      <c r="AG63" s="61">
        <f>K63*Assumptions!$B$19</f>
        <v>0</v>
      </c>
      <c r="AH63" s="61">
        <f>L63*Assumptions!$B$19</f>
        <v>0</v>
      </c>
      <c r="AI63" s="61">
        <f>M63*Assumptions!$B$19</f>
        <v>0</v>
      </c>
      <c r="AJ63" s="61">
        <f>N63*Assumptions!$B$19</f>
        <v>0</v>
      </c>
      <c r="AK63" s="61">
        <f>O63*Assumptions!$B$19</f>
        <v>0</v>
      </c>
      <c r="AL63" s="61">
        <f>P63*Assumptions!$B$19</f>
        <v>0</v>
      </c>
      <c r="AM63" s="61">
        <f>R63*Assumptions!$B$19</f>
        <v>0</v>
      </c>
      <c r="AN63" s="61">
        <f>S63*Assumptions!$B$19</f>
        <v>0</v>
      </c>
      <c r="AO63" s="61">
        <f>T63*Assumptions!$B$19</f>
        <v>0</v>
      </c>
      <c r="AP63" s="61">
        <f>U63*Assumptions!$B$19</f>
        <v>0</v>
      </c>
      <c r="AQ63" s="61">
        <f t="shared" si="10"/>
        <v>0</v>
      </c>
      <c r="AR63" s="61">
        <f t="shared" si="11"/>
        <v>0</v>
      </c>
    </row>
    <row r="64" spans="1:44" x14ac:dyDescent="0.25">
      <c r="A64" t="s">
        <v>164</v>
      </c>
      <c r="B64" s="195" cm="1">
        <f t="array" ref="B64">INDEX(Assumptions!$B$104:$VE$139,36,(MATCH($A64,Assumptions!$B$104:$VE$104,0)+MATCH(B$50,Assumptions!$B$103:$VE$103,0)-1))</f>
        <v>0</v>
      </c>
      <c r="C64" s="195" cm="1">
        <f t="array" ref="C64">INDEX(Assumptions!$B$104:$VE$139,36,(MATCH($A64,Assumptions!$B$104:$VE$104,0)+MATCH(C$50,Assumptions!$B$103:$VE$103,0)-1))</f>
        <v>0</v>
      </c>
      <c r="D64" s="195" cm="1">
        <f t="array" ref="D64">INDEX(Assumptions!$B$104:$VE$139,36,(MATCH($A64,Assumptions!$B$104:$VE$104,0)+MATCH(D$50,Assumptions!$B$103:$VE$103,0)-1))</f>
        <v>0</v>
      </c>
      <c r="E64" s="195" cm="1">
        <f t="array" ref="E64">INDEX(Assumptions!$B$104:$VE$139,36,(MATCH($A64,Assumptions!$B$104:$VE$104,0)+MATCH(E$50,Assumptions!$B$103:$VE$103,0)-1))</f>
        <v>0</v>
      </c>
      <c r="F64" s="195" cm="1">
        <f t="array" ref="F64">INDEX(Assumptions!$B$104:$VE$139,36,(MATCH($A64,Assumptions!$B$104:$VE$104,0)+MATCH(F$50,Assumptions!$B$103:$VE$103,0)-1))</f>
        <v>0</v>
      </c>
      <c r="G64" s="195" cm="1">
        <f t="array" ref="G64">INDEX(Assumptions!$B$104:$VE$139,36,(MATCH($A64,Assumptions!$B$104:$VE$104,0)+MATCH(G$50,Assumptions!$B$103:$VE$103,0)-1))</f>
        <v>0</v>
      </c>
      <c r="H64" s="195" cm="1">
        <f t="array" ref="H64">INDEX(Assumptions!$B$104:$VE$139,36,(MATCH($A64,Assumptions!$B$104:$VE$104,0)+MATCH(H$50,Assumptions!$B$103:$VE$103,0)-1))</f>
        <v>0</v>
      </c>
      <c r="I64" s="195" cm="1">
        <f t="array" ref="I64">INDEX(Assumptions!$B$104:$VE$139,36,(MATCH($A64,Assumptions!$B$104:$VE$104,0)+MATCH(I$50,Assumptions!$B$103:$VE$103,0)-1))</f>
        <v>0</v>
      </c>
      <c r="J64" s="195" cm="1">
        <f t="array" ref="J64">INDEX(Assumptions!$B$104:$VE$139,36,(MATCH($A64,Assumptions!$B$104:$VE$104,0)+MATCH(J$50,Assumptions!$B$103:$VE$103,0)-1))</f>
        <v>0</v>
      </c>
      <c r="K64" s="195" cm="1">
        <f t="array" ref="K64">INDEX(Assumptions!$B$104:$VE$139,36,(MATCH($A64,Assumptions!$B$104:$VE$104,0)+MATCH(K$50,Assumptions!$B$103:$VE$103,0)-1))</f>
        <v>0</v>
      </c>
      <c r="L64" s="195" cm="1">
        <f t="array" ref="L64">INDEX(Assumptions!$B$104:$VE$139,36,(MATCH($A64,Assumptions!$B$104:$VE$104,0)+MATCH(L$50,Assumptions!$B$103:$VE$103,0)-1))</f>
        <v>0</v>
      </c>
      <c r="M64" s="195" cm="1">
        <f t="array" ref="M64">INDEX(Assumptions!$B$104:$VE$139,36,(MATCH($A64,Assumptions!$B$104:$VE$104,0)+MATCH(M$50,Assumptions!$B$103:$VE$103,0)-1))</f>
        <v>0</v>
      </c>
      <c r="N64" s="195" cm="1">
        <f t="array" ref="N64">INDEX(Assumptions!$B$104:$VE$139,36,(MATCH($A64,Assumptions!$B$104:$VE$104,0)+MATCH(N$50,Assumptions!$B$103:$VE$103,0)-1))</f>
        <v>0</v>
      </c>
      <c r="O64" s="195" cm="1">
        <f t="array" ref="O64">INDEX(Assumptions!$B$104:$VE$139,36,(MATCH($A64,Assumptions!$B$104:$VE$104,0)+MATCH(O$50,Assumptions!$B$103:$VE$103,0)-1))</f>
        <v>0</v>
      </c>
      <c r="P64" s="195" cm="1">
        <f t="array" ref="P64">INDEX(Assumptions!$B$104:$VE$139,36,(MATCH($A64,Assumptions!$B$104:$VE$104,0)+MATCH(P$50,Assumptions!$B$103:$VE$103,0)-1))</f>
        <v>0</v>
      </c>
      <c r="Q64" s="195" cm="1">
        <f t="array" ref="Q64">INDEX(Assumptions!$B$104:$VE$139,36,(MATCH($A64,Assumptions!$B$104:$VE$104,0)+MATCH(Q$50,Assumptions!$B$103:$VE$103,0)-1))</f>
        <v>0</v>
      </c>
      <c r="R64" s="195">
        <f>SUM(B64:H64)*INDEX(Assumptions!$B$142:$AK$178,37,MATCH(A64, Assumptions!$B$142:$AK$142,0))</f>
        <v>0</v>
      </c>
      <c r="S64" s="195">
        <f>SUM($B64:$H64)*INDEX(Assumptions!$AN$142:$BW$178,37,MATCH($A64, Assumptions!$AN$142:$BW$142,0))</f>
        <v>0</v>
      </c>
      <c r="T64" s="195">
        <f>SUM($J64:$P64)*INDEX(Assumptions!$B$142:$AK$178,37,MATCH($A64, Assumptions!$B$142:$AK$142,0))</f>
        <v>0</v>
      </c>
      <c r="U64" s="195">
        <f>SUM($J64:$P64)*INDEX(Assumptions!$AN$142:$BW$178,37,MATCH($A64, Assumptions!$AN$142:$BW$142,0))</f>
        <v>0</v>
      </c>
      <c r="V64" s="61">
        <f t="shared" si="9"/>
        <v>0</v>
      </c>
      <c r="W64" s="61">
        <f t="shared" si="8"/>
        <v>0</v>
      </c>
      <c r="Y64" s="61">
        <f>B64*Assumptions!$B$19</f>
        <v>0</v>
      </c>
      <c r="Z64" s="61">
        <f>C64*Assumptions!$B$19</f>
        <v>0</v>
      </c>
      <c r="AA64" s="61">
        <f>D64*Assumptions!$B$19</f>
        <v>0</v>
      </c>
      <c r="AB64" s="61">
        <f>E64*Assumptions!$B$19</f>
        <v>0</v>
      </c>
      <c r="AC64" s="61">
        <f>F64*Assumptions!$B$19</f>
        <v>0</v>
      </c>
      <c r="AD64" s="61">
        <f>G64*Assumptions!$B$19</f>
        <v>0</v>
      </c>
      <c r="AE64" s="61">
        <f>H64*Assumptions!$B$19</f>
        <v>0</v>
      </c>
      <c r="AF64" s="61">
        <f>J64*Assumptions!$B$19</f>
        <v>0</v>
      </c>
      <c r="AG64" s="61">
        <f>K64*Assumptions!$B$19</f>
        <v>0</v>
      </c>
      <c r="AH64" s="61">
        <f>L64*Assumptions!$B$19</f>
        <v>0</v>
      </c>
      <c r="AI64" s="61">
        <f>M64*Assumptions!$B$19</f>
        <v>0</v>
      </c>
      <c r="AJ64" s="61">
        <f>N64*Assumptions!$B$19</f>
        <v>0</v>
      </c>
      <c r="AK64" s="61">
        <f>O64*Assumptions!$B$19</f>
        <v>0</v>
      </c>
      <c r="AL64" s="61">
        <f>P64*Assumptions!$B$19</f>
        <v>0</v>
      </c>
      <c r="AM64" s="61">
        <f>R64*Assumptions!$B$19</f>
        <v>0</v>
      </c>
      <c r="AN64" s="61">
        <f>S64*Assumptions!$B$19</f>
        <v>0</v>
      </c>
      <c r="AO64" s="61">
        <f>T64*Assumptions!$B$19</f>
        <v>0</v>
      </c>
      <c r="AP64" s="61">
        <f>U64*Assumptions!$B$19</f>
        <v>0</v>
      </c>
      <c r="AQ64" s="61">
        <f t="shared" si="10"/>
        <v>0</v>
      </c>
      <c r="AR64" s="61">
        <f t="shared" si="11"/>
        <v>0</v>
      </c>
    </row>
    <row r="65" spans="1:44" x14ac:dyDescent="0.25">
      <c r="A65" s="16" t="s">
        <v>165</v>
      </c>
      <c r="B65" s="195" cm="1">
        <f t="array" ref="B65">INDEX(Assumptions!$B$104:$VE$139,36,(MATCH($A65,Assumptions!$B$104:$VE$104,0)+MATCH(B$50,Assumptions!$B$103:$VE$103,0)-1))</f>
        <v>0</v>
      </c>
      <c r="C65" s="195" cm="1">
        <f t="array" ref="C65">INDEX(Assumptions!$B$104:$VE$139,36,(MATCH($A65,Assumptions!$B$104:$VE$104,0)+MATCH(C$50,Assumptions!$B$103:$VE$103,0)-1))</f>
        <v>0</v>
      </c>
      <c r="D65" s="195" cm="1">
        <f t="array" ref="D65">INDEX(Assumptions!$B$104:$VE$139,36,(MATCH($A65,Assumptions!$B$104:$VE$104,0)+MATCH(D$50,Assumptions!$B$103:$VE$103,0)-1))</f>
        <v>0</v>
      </c>
      <c r="E65" s="195" cm="1">
        <f t="array" ref="E65">INDEX(Assumptions!$B$104:$VE$139,36,(MATCH($A65,Assumptions!$B$104:$VE$104,0)+MATCH(E$50,Assumptions!$B$103:$VE$103,0)-1))</f>
        <v>0</v>
      </c>
      <c r="F65" s="195" cm="1">
        <f t="array" ref="F65">INDEX(Assumptions!$B$104:$VE$139,36,(MATCH($A65,Assumptions!$B$104:$VE$104,0)+MATCH(F$50,Assumptions!$B$103:$VE$103,0)-1))</f>
        <v>0</v>
      </c>
      <c r="G65" s="195" cm="1">
        <f t="array" ref="G65">INDEX(Assumptions!$B$104:$VE$139,36,(MATCH($A65,Assumptions!$B$104:$VE$104,0)+MATCH(G$50,Assumptions!$B$103:$VE$103,0)-1))</f>
        <v>0</v>
      </c>
      <c r="H65" s="195" cm="1">
        <f t="array" ref="H65">INDEX(Assumptions!$B$104:$VE$139,36,(MATCH($A65,Assumptions!$B$104:$VE$104,0)+MATCH(H$50,Assumptions!$B$103:$VE$103,0)-1))</f>
        <v>0</v>
      </c>
      <c r="I65" s="195" cm="1">
        <f t="array" ref="I65">INDEX(Assumptions!$B$104:$VE$139,36,(MATCH($A65,Assumptions!$B$104:$VE$104,0)+MATCH(I$50,Assumptions!$B$103:$VE$103,0)-1))</f>
        <v>0</v>
      </c>
      <c r="J65" s="195" cm="1">
        <f t="array" ref="J65">INDEX(Assumptions!$B$104:$VE$139,36,(MATCH($A65,Assumptions!$B$104:$VE$104,0)+MATCH(J$50,Assumptions!$B$103:$VE$103,0)-1))</f>
        <v>0</v>
      </c>
      <c r="K65" s="195" cm="1">
        <f t="array" ref="K65">INDEX(Assumptions!$B$104:$VE$139,36,(MATCH($A65,Assumptions!$B$104:$VE$104,0)+MATCH(K$50,Assumptions!$B$103:$VE$103,0)-1))</f>
        <v>0</v>
      </c>
      <c r="L65" s="195" cm="1">
        <f t="array" ref="L65">INDEX(Assumptions!$B$104:$VE$139,36,(MATCH($A65,Assumptions!$B$104:$VE$104,0)+MATCH(L$50,Assumptions!$B$103:$VE$103,0)-1))</f>
        <v>0</v>
      </c>
      <c r="M65" s="195" cm="1">
        <f t="array" ref="M65">INDEX(Assumptions!$B$104:$VE$139,36,(MATCH($A65,Assumptions!$B$104:$VE$104,0)+MATCH(M$50,Assumptions!$B$103:$VE$103,0)-1))</f>
        <v>0</v>
      </c>
      <c r="N65" s="195" cm="1">
        <f t="array" ref="N65">INDEX(Assumptions!$B$104:$VE$139,36,(MATCH($A65,Assumptions!$B$104:$VE$104,0)+MATCH(N$50,Assumptions!$B$103:$VE$103,0)-1))</f>
        <v>0</v>
      </c>
      <c r="O65" s="195" cm="1">
        <f t="array" ref="O65">INDEX(Assumptions!$B$104:$VE$139,36,(MATCH($A65,Assumptions!$B$104:$VE$104,0)+MATCH(O$50,Assumptions!$B$103:$VE$103,0)-1))</f>
        <v>0</v>
      </c>
      <c r="P65" s="195" cm="1">
        <f t="array" ref="P65">INDEX(Assumptions!$B$104:$VE$139,36,(MATCH($A65,Assumptions!$B$104:$VE$104,0)+MATCH(P$50,Assumptions!$B$103:$VE$103,0)-1))</f>
        <v>0</v>
      </c>
      <c r="Q65" s="195" cm="1">
        <f t="array" ref="Q65">INDEX(Assumptions!$B$104:$VE$139,36,(MATCH($A65,Assumptions!$B$104:$VE$104,0)+MATCH(Q$50,Assumptions!$B$103:$VE$103,0)-1))</f>
        <v>0</v>
      </c>
      <c r="R65" s="195">
        <f>SUM(B65:H65)*INDEX(Assumptions!$B$142:$AK$178,37,MATCH(A65, Assumptions!$B$142:$AK$142,0))</f>
        <v>0</v>
      </c>
      <c r="S65" s="195">
        <f>SUM($B65:$H65)*INDEX(Assumptions!$AN$142:$BW$178,37,MATCH($A65, Assumptions!$AN$142:$BW$142,0))</f>
        <v>0</v>
      </c>
      <c r="T65" s="195">
        <f>SUM($J65:$P65)*INDEX(Assumptions!$B$142:$AK$178,37,MATCH($A65, Assumptions!$B$142:$AK$142,0))</f>
        <v>0</v>
      </c>
      <c r="U65" s="195">
        <f>SUM($J65:$P65)*INDEX(Assumptions!$AN$142:$BW$178,37,MATCH($A65, Assumptions!$AN$142:$BW$142,0))</f>
        <v>0</v>
      </c>
      <c r="V65" s="61">
        <f t="shared" si="9"/>
        <v>0</v>
      </c>
      <c r="W65" s="61">
        <f t="shared" si="8"/>
        <v>0</v>
      </c>
      <c r="Y65" s="61">
        <f>B65*Assumptions!$B$19</f>
        <v>0</v>
      </c>
      <c r="Z65" s="61">
        <f>C65*Assumptions!$B$19</f>
        <v>0</v>
      </c>
      <c r="AA65" s="61">
        <f>D65*Assumptions!$B$19</f>
        <v>0</v>
      </c>
      <c r="AB65" s="61">
        <f>E65*Assumptions!$B$19</f>
        <v>0</v>
      </c>
      <c r="AC65" s="61">
        <f>F65*Assumptions!$B$19</f>
        <v>0</v>
      </c>
      <c r="AD65" s="61">
        <f>G65*Assumptions!$B$19</f>
        <v>0</v>
      </c>
      <c r="AE65" s="61">
        <f>H65*Assumptions!$B$19</f>
        <v>0</v>
      </c>
      <c r="AF65" s="61">
        <f>J65*Assumptions!$B$19</f>
        <v>0</v>
      </c>
      <c r="AG65" s="61">
        <f>K65*Assumptions!$B$19</f>
        <v>0</v>
      </c>
      <c r="AH65" s="61">
        <f>L65*Assumptions!$B$19</f>
        <v>0</v>
      </c>
      <c r="AI65" s="61">
        <f>M65*Assumptions!$B$19</f>
        <v>0</v>
      </c>
      <c r="AJ65" s="61">
        <f>N65*Assumptions!$B$19</f>
        <v>0</v>
      </c>
      <c r="AK65" s="61">
        <f>O65*Assumptions!$B$19</f>
        <v>0</v>
      </c>
      <c r="AL65" s="61">
        <f>P65*Assumptions!$B$19</f>
        <v>0</v>
      </c>
      <c r="AM65" s="61">
        <f>R65*Assumptions!$B$19</f>
        <v>0</v>
      </c>
      <c r="AN65" s="61">
        <f>S65*Assumptions!$B$19</f>
        <v>0</v>
      </c>
      <c r="AO65" s="61">
        <f>T65*Assumptions!$B$19</f>
        <v>0</v>
      </c>
      <c r="AP65" s="61">
        <f>U65*Assumptions!$B$19</f>
        <v>0</v>
      </c>
      <c r="AQ65" s="61">
        <f t="shared" ref="AQ65" si="12">SUM(Y65:AP65)</f>
        <v>0</v>
      </c>
      <c r="AR65" s="61">
        <f t="shared" si="11"/>
        <v>0</v>
      </c>
    </row>
    <row r="66" spans="1:44" x14ac:dyDescent="0.25">
      <c r="A66" t="s">
        <v>166</v>
      </c>
      <c r="B66" s="195" cm="1">
        <f t="array" ref="B66">INDEX(Assumptions!$B$104:$VE$139,36,(MATCH($A66,Assumptions!$B$104:$VE$104,0)+MATCH(B$50,Assumptions!$B$103:$VE$103,0)-1))</f>
        <v>0</v>
      </c>
      <c r="C66" s="195" cm="1">
        <f t="array" ref="C66">INDEX(Assumptions!$B$104:$VE$139,36,(MATCH($A66,Assumptions!$B$104:$VE$104,0)+MATCH(C$50,Assumptions!$B$103:$VE$103,0)-1))</f>
        <v>0</v>
      </c>
      <c r="D66" s="195" cm="1">
        <f t="array" ref="D66">INDEX(Assumptions!$B$104:$VE$139,36,(MATCH($A66,Assumptions!$B$104:$VE$104,0)+MATCH(D$50,Assumptions!$B$103:$VE$103,0)-1))</f>
        <v>0</v>
      </c>
      <c r="E66" s="195" cm="1">
        <f t="array" ref="E66">INDEX(Assumptions!$B$104:$VE$139,36,(MATCH($A66,Assumptions!$B$104:$VE$104,0)+MATCH(E$50,Assumptions!$B$103:$VE$103,0)-1))</f>
        <v>0</v>
      </c>
      <c r="F66" s="195" cm="1">
        <f t="array" ref="F66">INDEX(Assumptions!$B$104:$VE$139,36,(MATCH($A66,Assumptions!$B$104:$VE$104,0)+MATCH(F$50,Assumptions!$B$103:$VE$103,0)-1))</f>
        <v>0</v>
      </c>
      <c r="G66" s="195" cm="1">
        <f t="array" ref="G66">INDEX(Assumptions!$B$104:$VE$139,36,(MATCH($A66,Assumptions!$B$104:$VE$104,0)+MATCH(G$50,Assumptions!$B$103:$VE$103,0)-1))</f>
        <v>0</v>
      </c>
      <c r="H66" s="195" cm="1">
        <f t="array" ref="H66">INDEX(Assumptions!$B$104:$VE$139,36,(MATCH($A66,Assumptions!$B$104:$VE$104,0)+MATCH(H$50,Assumptions!$B$103:$VE$103,0)-1))</f>
        <v>0</v>
      </c>
      <c r="I66" s="195" cm="1">
        <f t="array" ref="I66">INDEX(Assumptions!$B$104:$VE$139,36,(MATCH($A66,Assumptions!$B$104:$VE$104,0)+MATCH(I$50,Assumptions!$B$103:$VE$103,0)-1))</f>
        <v>0</v>
      </c>
      <c r="J66" s="195" cm="1">
        <f t="array" ref="J66">INDEX(Assumptions!$B$104:$VE$139,36,(MATCH($A66,Assumptions!$B$104:$VE$104,0)+MATCH(J$50,Assumptions!$B$103:$VE$103,0)-1))</f>
        <v>0</v>
      </c>
      <c r="K66" s="195" cm="1">
        <f t="array" ref="K66">INDEX(Assumptions!$B$104:$VE$139,36,(MATCH($A66,Assumptions!$B$104:$VE$104,0)+MATCH(K$50,Assumptions!$B$103:$VE$103,0)-1))</f>
        <v>0</v>
      </c>
      <c r="L66" s="195" cm="1">
        <f t="array" ref="L66">INDEX(Assumptions!$B$104:$VE$139,36,(MATCH($A66,Assumptions!$B$104:$VE$104,0)+MATCH(L$50,Assumptions!$B$103:$VE$103,0)-1))</f>
        <v>0</v>
      </c>
      <c r="M66" s="195" cm="1">
        <f t="array" ref="M66">INDEX(Assumptions!$B$104:$VE$139,36,(MATCH($A66,Assumptions!$B$104:$VE$104,0)+MATCH(M$50,Assumptions!$B$103:$VE$103,0)-1))</f>
        <v>0</v>
      </c>
      <c r="N66" s="195" cm="1">
        <f t="array" ref="N66">INDEX(Assumptions!$B$104:$VE$139,36,(MATCH($A66,Assumptions!$B$104:$VE$104,0)+MATCH(N$50,Assumptions!$B$103:$VE$103,0)-1))</f>
        <v>0</v>
      </c>
      <c r="O66" s="195" cm="1">
        <f t="array" ref="O66">INDEX(Assumptions!$B$104:$VE$139,36,(MATCH($A66,Assumptions!$B$104:$VE$104,0)+MATCH(O$50,Assumptions!$B$103:$VE$103,0)-1))</f>
        <v>0</v>
      </c>
      <c r="P66" s="195" cm="1">
        <f t="array" ref="P66">INDEX(Assumptions!$B$104:$VE$139,36,(MATCH($A66,Assumptions!$B$104:$VE$104,0)+MATCH(P$50,Assumptions!$B$103:$VE$103,0)-1))</f>
        <v>0</v>
      </c>
      <c r="Q66" s="195" cm="1">
        <f t="array" ref="Q66">INDEX(Assumptions!$B$104:$VE$139,36,(MATCH($A66,Assumptions!$B$104:$VE$104,0)+MATCH(Q$50,Assumptions!$B$103:$VE$103,0)-1))</f>
        <v>0</v>
      </c>
      <c r="R66" s="195">
        <f>SUM(B66:H66)*INDEX(Assumptions!$B$142:$AK$178,37,MATCH(A66, Assumptions!$B$142:$AK$142,0))</f>
        <v>0</v>
      </c>
      <c r="S66" s="195">
        <f>SUM($B66:$H66)*INDEX(Assumptions!$AN$142:$BW$178,37,MATCH($A66, Assumptions!$AN$142:$BW$142,0))</f>
        <v>0</v>
      </c>
      <c r="T66" s="195">
        <f>SUM($J66:$P66)*INDEX(Assumptions!$B$142:$AK$178,37,MATCH($A66, Assumptions!$B$142:$AK$142,0))</f>
        <v>0</v>
      </c>
      <c r="U66" s="195">
        <f>SUM($J66:$P66)*INDEX(Assumptions!$AN$142:$BW$178,37,MATCH($A66, Assumptions!$AN$142:$BW$142,0))</f>
        <v>0</v>
      </c>
      <c r="V66" s="61">
        <f t="shared" si="9"/>
        <v>0</v>
      </c>
      <c r="W66" s="61">
        <f t="shared" si="8"/>
        <v>0</v>
      </c>
      <c r="Y66" s="61">
        <f>B66*Assumptions!$B$19</f>
        <v>0</v>
      </c>
      <c r="Z66" s="61">
        <f>C66*Assumptions!$B$19</f>
        <v>0</v>
      </c>
      <c r="AA66" s="61">
        <f>D66*Assumptions!$B$19</f>
        <v>0</v>
      </c>
      <c r="AB66" s="61">
        <f>E66*Assumptions!$B$19</f>
        <v>0</v>
      </c>
      <c r="AC66" s="61">
        <f>F66*Assumptions!$B$19</f>
        <v>0</v>
      </c>
      <c r="AD66" s="61">
        <f>G66*Assumptions!$B$19</f>
        <v>0</v>
      </c>
      <c r="AE66" s="61">
        <f>H66*Assumptions!$B$19</f>
        <v>0</v>
      </c>
      <c r="AF66" s="61">
        <f>J66*Assumptions!$B$19</f>
        <v>0</v>
      </c>
      <c r="AG66" s="61">
        <f>K66*Assumptions!$B$19</f>
        <v>0</v>
      </c>
      <c r="AH66" s="61">
        <f>L66*Assumptions!$B$19</f>
        <v>0</v>
      </c>
      <c r="AI66" s="61">
        <f>M66*Assumptions!$B$19</f>
        <v>0</v>
      </c>
      <c r="AJ66" s="61">
        <f>N66*Assumptions!$B$19</f>
        <v>0</v>
      </c>
      <c r="AK66" s="61">
        <f>O66*Assumptions!$B$19</f>
        <v>0</v>
      </c>
      <c r="AL66" s="61">
        <f>P66*Assumptions!$B$19</f>
        <v>0</v>
      </c>
      <c r="AM66" s="61">
        <f>R66*Assumptions!$B$19</f>
        <v>0</v>
      </c>
      <c r="AN66" s="61">
        <f>S66*Assumptions!$B$19</f>
        <v>0</v>
      </c>
      <c r="AO66" s="61">
        <f>T66*Assumptions!$B$19</f>
        <v>0</v>
      </c>
      <c r="AP66" s="61">
        <f>U66*Assumptions!$B$19</f>
        <v>0</v>
      </c>
      <c r="AQ66" s="61">
        <f t="shared" si="10"/>
        <v>0</v>
      </c>
      <c r="AR66" s="61">
        <f t="shared" si="11"/>
        <v>0</v>
      </c>
    </row>
    <row r="67" spans="1:44" x14ac:dyDescent="0.25">
      <c r="A67" t="s">
        <v>167</v>
      </c>
      <c r="B67" s="195" cm="1">
        <f t="array" ref="B67">INDEX(Assumptions!$B$104:$VE$139,36,(MATCH($A67,Assumptions!$B$104:$VE$104,0)+MATCH(B$50,Assumptions!$B$103:$VE$103,0)-1))</f>
        <v>0</v>
      </c>
      <c r="C67" s="195" cm="1">
        <f t="array" ref="C67">INDEX(Assumptions!$B$104:$VE$139,36,(MATCH($A67,Assumptions!$B$104:$VE$104,0)+MATCH(C$50,Assumptions!$B$103:$VE$103,0)-1))</f>
        <v>0</v>
      </c>
      <c r="D67" s="195" cm="1">
        <f t="array" ref="D67">INDEX(Assumptions!$B$104:$VE$139,36,(MATCH($A67,Assumptions!$B$104:$VE$104,0)+MATCH(D$50,Assumptions!$B$103:$VE$103,0)-1))</f>
        <v>0</v>
      </c>
      <c r="E67" s="195" cm="1">
        <f t="array" ref="E67">INDEX(Assumptions!$B$104:$VE$139,36,(MATCH($A67,Assumptions!$B$104:$VE$104,0)+MATCH(E$50,Assumptions!$B$103:$VE$103,0)-1))</f>
        <v>0</v>
      </c>
      <c r="F67" s="195" cm="1">
        <f t="array" ref="F67">INDEX(Assumptions!$B$104:$VE$139,36,(MATCH($A67,Assumptions!$B$104:$VE$104,0)+MATCH(F$50,Assumptions!$B$103:$VE$103,0)-1))</f>
        <v>0</v>
      </c>
      <c r="G67" s="195" cm="1">
        <f t="array" ref="G67">INDEX(Assumptions!$B$104:$VE$139,36,(MATCH($A67,Assumptions!$B$104:$VE$104,0)+MATCH(G$50,Assumptions!$B$103:$VE$103,0)-1))</f>
        <v>0</v>
      </c>
      <c r="H67" s="195" cm="1">
        <f t="array" ref="H67">INDEX(Assumptions!$B$104:$VE$139,36,(MATCH($A67,Assumptions!$B$104:$VE$104,0)+MATCH(H$50,Assumptions!$B$103:$VE$103,0)-1))</f>
        <v>0</v>
      </c>
      <c r="I67" s="195" cm="1">
        <f t="array" ref="I67">INDEX(Assumptions!$B$104:$VE$139,36,(MATCH($A67,Assumptions!$B$104:$VE$104,0)+MATCH(I$50,Assumptions!$B$103:$VE$103,0)-1))</f>
        <v>0</v>
      </c>
      <c r="J67" s="195" cm="1">
        <f t="array" ref="J67">INDEX(Assumptions!$B$104:$VE$139,36,(MATCH($A67,Assumptions!$B$104:$VE$104,0)+MATCH(J$50,Assumptions!$B$103:$VE$103,0)-1))</f>
        <v>0</v>
      </c>
      <c r="K67" s="195" cm="1">
        <f t="array" ref="K67">INDEX(Assumptions!$B$104:$VE$139,36,(MATCH($A67,Assumptions!$B$104:$VE$104,0)+MATCH(K$50,Assumptions!$B$103:$VE$103,0)-1))</f>
        <v>0</v>
      </c>
      <c r="L67" s="195" cm="1">
        <f t="array" ref="L67">INDEX(Assumptions!$B$104:$VE$139,36,(MATCH($A67,Assumptions!$B$104:$VE$104,0)+MATCH(L$50,Assumptions!$B$103:$VE$103,0)-1))</f>
        <v>0</v>
      </c>
      <c r="M67" s="195" cm="1">
        <f t="array" ref="M67">INDEX(Assumptions!$B$104:$VE$139,36,(MATCH($A67,Assumptions!$B$104:$VE$104,0)+MATCH(M$50,Assumptions!$B$103:$VE$103,0)-1))</f>
        <v>0</v>
      </c>
      <c r="N67" s="195" cm="1">
        <f t="array" ref="N67">INDEX(Assumptions!$B$104:$VE$139,36,(MATCH($A67,Assumptions!$B$104:$VE$104,0)+MATCH(N$50,Assumptions!$B$103:$VE$103,0)-1))</f>
        <v>0</v>
      </c>
      <c r="O67" s="195" cm="1">
        <f t="array" ref="O67">INDEX(Assumptions!$B$104:$VE$139,36,(MATCH($A67,Assumptions!$B$104:$VE$104,0)+MATCH(O$50,Assumptions!$B$103:$VE$103,0)-1))</f>
        <v>0</v>
      </c>
      <c r="P67" s="195" cm="1">
        <f t="array" ref="P67">INDEX(Assumptions!$B$104:$VE$139,36,(MATCH($A67,Assumptions!$B$104:$VE$104,0)+MATCH(P$50,Assumptions!$B$103:$VE$103,0)-1))</f>
        <v>0</v>
      </c>
      <c r="Q67" s="195" cm="1">
        <f t="array" ref="Q67">INDEX(Assumptions!$B$104:$VE$139,36,(MATCH($A67,Assumptions!$B$104:$VE$104,0)+MATCH(Q$50,Assumptions!$B$103:$VE$103,0)-1))</f>
        <v>0</v>
      </c>
      <c r="R67" s="195">
        <f>SUM(B67:H67)*INDEX(Assumptions!$B$142:$AK$178,37,MATCH(A67, Assumptions!$B$142:$AK$142,0))</f>
        <v>0</v>
      </c>
      <c r="S67" s="195">
        <f>SUM($B67:$H67)*INDEX(Assumptions!$AN$142:$BW$178,37,MATCH($A67, Assumptions!$AN$142:$BW$142,0))</f>
        <v>0</v>
      </c>
      <c r="T67" s="195">
        <f>SUM($J67:$P67)*INDEX(Assumptions!$B$142:$AK$178,37,MATCH($A67, Assumptions!$B$142:$AK$142,0))</f>
        <v>0</v>
      </c>
      <c r="U67" s="195">
        <f>SUM($J67:$P67)*INDEX(Assumptions!$AN$142:$BW$178,37,MATCH($A67, Assumptions!$AN$142:$BW$142,0))</f>
        <v>0</v>
      </c>
      <c r="V67" s="61">
        <f t="shared" si="9"/>
        <v>0</v>
      </c>
      <c r="W67" s="61">
        <f t="shared" si="8"/>
        <v>0</v>
      </c>
      <c r="Y67" s="61">
        <f>B67*Assumptions!$B$19</f>
        <v>0</v>
      </c>
      <c r="Z67" s="61">
        <f>C67*Assumptions!$B$19</f>
        <v>0</v>
      </c>
      <c r="AA67" s="61">
        <f>D67*Assumptions!$B$19</f>
        <v>0</v>
      </c>
      <c r="AB67" s="61">
        <f>E67*Assumptions!$B$19</f>
        <v>0</v>
      </c>
      <c r="AC67" s="61">
        <f>F67*Assumptions!$B$19</f>
        <v>0</v>
      </c>
      <c r="AD67" s="61">
        <f>G67*Assumptions!$B$19</f>
        <v>0</v>
      </c>
      <c r="AE67" s="61">
        <f>H67*Assumptions!$B$19</f>
        <v>0</v>
      </c>
      <c r="AF67" s="61">
        <f>J67*Assumptions!$B$19</f>
        <v>0</v>
      </c>
      <c r="AG67" s="61">
        <f>K67*Assumptions!$B$19</f>
        <v>0</v>
      </c>
      <c r="AH67" s="61">
        <f>L67*Assumptions!$B$19</f>
        <v>0</v>
      </c>
      <c r="AI67" s="61">
        <f>M67*Assumptions!$B$19</f>
        <v>0</v>
      </c>
      <c r="AJ67" s="61">
        <f>N67*Assumptions!$B$19</f>
        <v>0</v>
      </c>
      <c r="AK67" s="61">
        <f>O67*Assumptions!$B$19</f>
        <v>0</v>
      </c>
      <c r="AL67" s="61">
        <f>P67*Assumptions!$B$19</f>
        <v>0</v>
      </c>
      <c r="AM67" s="61">
        <f>R67*Assumptions!$B$19</f>
        <v>0</v>
      </c>
      <c r="AN67" s="61">
        <f>S67*Assumptions!$B$19</f>
        <v>0</v>
      </c>
      <c r="AO67" s="61">
        <f>T67*Assumptions!$B$19</f>
        <v>0</v>
      </c>
      <c r="AP67" s="61">
        <f>U67*Assumptions!$B$19</f>
        <v>0</v>
      </c>
      <c r="AQ67" s="61">
        <f t="shared" si="10"/>
        <v>0</v>
      </c>
      <c r="AR67" s="61">
        <f t="shared" si="11"/>
        <v>0</v>
      </c>
    </row>
    <row r="68" spans="1:44" x14ac:dyDescent="0.25">
      <c r="A68" t="s">
        <v>168</v>
      </c>
      <c r="B68" s="195" cm="1">
        <f t="array" ref="B68">INDEX(Assumptions!$B$104:$VE$139,36,(MATCH($A68,Assumptions!$B$104:$VE$104,0)+MATCH(B$50,Assumptions!$B$103:$VE$103,0)-1))</f>
        <v>0</v>
      </c>
      <c r="C68" s="195" cm="1">
        <f t="array" ref="C68">INDEX(Assumptions!$B$104:$VE$139,36,(MATCH($A68,Assumptions!$B$104:$VE$104,0)+MATCH(C$50,Assumptions!$B$103:$VE$103,0)-1))</f>
        <v>0</v>
      </c>
      <c r="D68" s="195" cm="1">
        <f t="array" ref="D68">INDEX(Assumptions!$B$104:$VE$139,36,(MATCH($A68,Assumptions!$B$104:$VE$104,0)+MATCH(D$50,Assumptions!$B$103:$VE$103,0)-1))</f>
        <v>0</v>
      </c>
      <c r="E68" s="195" cm="1">
        <f t="array" ref="E68">INDEX(Assumptions!$B$104:$VE$139,36,(MATCH($A68,Assumptions!$B$104:$VE$104,0)+MATCH(E$50,Assumptions!$B$103:$VE$103,0)-1))</f>
        <v>0</v>
      </c>
      <c r="F68" s="195" cm="1">
        <f t="array" ref="F68">INDEX(Assumptions!$B$104:$VE$139,36,(MATCH($A68,Assumptions!$B$104:$VE$104,0)+MATCH(F$50,Assumptions!$B$103:$VE$103,0)-1))</f>
        <v>0</v>
      </c>
      <c r="G68" s="195" cm="1">
        <f t="array" ref="G68">INDEX(Assumptions!$B$104:$VE$139,36,(MATCH($A68,Assumptions!$B$104:$VE$104,0)+MATCH(G$50,Assumptions!$B$103:$VE$103,0)-1))</f>
        <v>0</v>
      </c>
      <c r="H68" s="195" cm="1">
        <f t="array" ref="H68">INDEX(Assumptions!$B$104:$VE$139,36,(MATCH($A68,Assumptions!$B$104:$VE$104,0)+MATCH(H$50,Assumptions!$B$103:$VE$103,0)-1))</f>
        <v>0</v>
      </c>
      <c r="I68" s="195" cm="1">
        <f t="array" ref="I68">INDEX(Assumptions!$B$104:$VE$139,36,(MATCH($A68,Assumptions!$B$104:$VE$104,0)+MATCH(I$50,Assumptions!$B$103:$VE$103,0)-1))</f>
        <v>0</v>
      </c>
      <c r="J68" s="195" cm="1">
        <f t="array" ref="J68">INDEX(Assumptions!$B$104:$VE$139,36,(MATCH($A68,Assumptions!$B$104:$VE$104,0)+MATCH(J$50,Assumptions!$B$103:$VE$103,0)-1))</f>
        <v>0</v>
      </c>
      <c r="K68" s="195" cm="1">
        <f t="array" ref="K68">INDEX(Assumptions!$B$104:$VE$139,36,(MATCH($A68,Assumptions!$B$104:$VE$104,0)+MATCH(K$50,Assumptions!$B$103:$VE$103,0)-1))</f>
        <v>0</v>
      </c>
      <c r="L68" s="195" cm="1">
        <f t="array" ref="L68">INDEX(Assumptions!$B$104:$VE$139,36,(MATCH($A68,Assumptions!$B$104:$VE$104,0)+MATCH(L$50,Assumptions!$B$103:$VE$103,0)-1))</f>
        <v>0</v>
      </c>
      <c r="M68" s="195" cm="1">
        <f t="array" ref="M68">INDEX(Assumptions!$B$104:$VE$139,36,(MATCH($A68,Assumptions!$B$104:$VE$104,0)+MATCH(M$50,Assumptions!$B$103:$VE$103,0)-1))</f>
        <v>0</v>
      </c>
      <c r="N68" s="195" cm="1">
        <f t="array" ref="N68">INDEX(Assumptions!$B$104:$VE$139,36,(MATCH($A68,Assumptions!$B$104:$VE$104,0)+MATCH(N$50,Assumptions!$B$103:$VE$103,0)-1))</f>
        <v>0</v>
      </c>
      <c r="O68" s="195" cm="1">
        <f t="array" ref="O68">INDEX(Assumptions!$B$104:$VE$139,36,(MATCH($A68,Assumptions!$B$104:$VE$104,0)+MATCH(O$50,Assumptions!$B$103:$VE$103,0)-1))</f>
        <v>0</v>
      </c>
      <c r="P68" s="195" cm="1">
        <f t="array" ref="P68">INDEX(Assumptions!$B$104:$VE$139,36,(MATCH($A68,Assumptions!$B$104:$VE$104,0)+MATCH(P$50,Assumptions!$B$103:$VE$103,0)-1))</f>
        <v>0</v>
      </c>
      <c r="Q68" s="195" cm="1">
        <f t="array" ref="Q68">INDEX(Assumptions!$B$104:$VE$139,36,(MATCH($A68,Assumptions!$B$104:$VE$104,0)+MATCH(Q$50,Assumptions!$B$103:$VE$103,0)-1))</f>
        <v>0</v>
      </c>
      <c r="R68" s="195">
        <f>SUM(B68:H68)*INDEX(Assumptions!$B$142:$AK$178,37,MATCH(A68, Assumptions!$B$142:$AK$142,0))</f>
        <v>0</v>
      </c>
      <c r="S68" s="195">
        <f>SUM($B68:$H68)*INDEX(Assumptions!$AN$142:$BW$178,37,MATCH($A68, Assumptions!$AN$142:$BW$142,0))</f>
        <v>0</v>
      </c>
      <c r="T68" s="195">
        <f>SUM($J68:$P68)*INDEX(Assumptions!$B$142:$AK$178,37,MATCH($A68, Assumptions!$B$142:$AK$142,0))</f>
        <v>0</v>
      </c>
      <c r="U68" s="195">
        <f>SUM($J68:$P68)*INDEX(Assumptions!$AN$142:$BW$178,37,MATCH($A68, Assumptions!$AN$142:$BW$142,0))</f>
        <v>0</v>
      </c>
      <c r="V68" s="61">
        <f t="shared" si="9"/>
        <v>0</v>
      </c>
      <c r="W68" s="61">
        <f t="shared" si="8"/>
        <v>0</v>
      </c>
      <c r="Y68" s="61">
        <f>B68*Assumptions!$B$19</f>
        <v>0</v>
      </c>
      <c r="Z68" s="61">
        <f>C68*Assumptions!$B$19</f>
        <v>0</v>
      </c>
      <c r="AA68" s="61">
        <f>D68*Assumptions!$B$19</f>
        <v>0</v>
      </c>
      <c r="AB68" s="61">
        <f>E68*Assumptions!$B$19</f>
        <v>0</v>
      </c>
      <c r="AC68" s="61">
        <f>F68*Assumptions!$B$19</f>
        <v>0</v>
      </c>
      <c r="AD68" s="61">
        <f>G68*Assumptions!$B$19</f>
        <v>0</v>
      </c>
      <c r="AE68" s="61">
        <f>H68*Assumptions!$B$19</f>
        <v>0</v>
      </c>
      <c r="AF68" s="61">
        <f>J68*Assumptions!$B$19</f>
        <v>0</v>
      </c>
      <c r="AG68" s="61">
        <f>K68*Assumptions!$B$19</f>
        <v>0</v>
      </c>
      <c r="AH68" s="61">
        <f>L68*Assumptions!$B$19</f>
        <v>0</v>
      </c>
      <c r="AI68" s="61">
        <f>M68*Assumptions!$B$19</f>
        <v>0</v>
      </c>
      <c r="AJ68" s="61">
        <f>N68*Assumptions!$B$19</f>
        <v>0</v>
      </c>
      <c r="AK68" s="61">
        <f>O68*Assumptions!$B$19</f>
        <v>0</v>
      </c>
      <c r="AL68" s="61">
        <f>P68*Assumptions!$B$19</f>
        <v>0</v>
      </c>
      <c r="AM68" s="61">
        <f>R68*Assumptions!$B$19</f>
        <v>0</v>
      </c>
      <c r="AN68" s="61">
        <f>S68*Assumptions!$B$19</f>
        <v>0</v>
      </c>
      <c r="AO68" s="61">
        <f>T68*Assumptions!$B$19</f>
        <v>0</v>
      </c>
      <c r="AP68" s="61">
        <f>U68*Assumptions!$B$19</f>
        <v>0</v>
      </c>
      <c r="AQ68" s="61">
        <f t="shared" si="10"/>
        <v>0</v>
      </c>
      <c r="AR68" s="61">
        <f t="shared" si="11"/>
        <v>0</v>
      </c>
    </row>
    <row r="69" spans="1:44" x14ac:dyDescent="0.25">
      <c r="A69" t="s">
        <v>169</v>
      </c>
      <c r="B69" s="195" cm="1">
        <f t="array" ref="B69">INDEX(Assumptions!$B$104:$VE$139,36,(MATCH($A69,Assumptions!$B$104:$VE$104,0)+MATCH(B$50,Assumptions!$B$103:$VE$103,0)-1))</f>
        <v>0</v>
      </c>
      <c r="C69" s="195" cm="1">
        <f t="array" ref="C69">INDEX(Assumptions!$B$104:$VE$139,36,(MATCH($A69,Assumptions!$B$104:$VE$104,0)+MATCH(C$50,Assumptions!$B$103:$VE$103,0)-1))</f>
        <v>0</v>
      </c>
      <c r="D69" s="195" cm="1">
        <f t="array" ref="D69">INDEX(Assumptions!$B$104:$VE$139,36,(MATCH($A69,Assumptions!$B$104:$VE$104,0)+MATCH(D$50,Assumptions!$B$103:$VE$103,0)-1))</f>
        <v>0</v>
      </c>
      <c r="E69" s="195" cm="1">
        <f t="array" ref="E69">INDEX(Assumptions!$B$104:$VE$139,36,(MATCH($A69,Assumptions!$B$104:$VE$104,0)+MATCH(E$50,Assumptions!$B$103:$VE$103,0)-1))</f>
        <v>0</v>
      </c>
      <c r="F69" s="195" cm="1">
        <f t="array" ref="F69">INDEX(Assumptions!$B$104:$VE$139,36,(MATCH($A69,Assumptions!$B$104:$VE$104,0)+MATCH(F$50,Assumptions!$B$103:$VE$103,0)-1))</f>
        <v>0</v>
      </c>
      <c r="G69" s="195" cm="1">
        <f t="array" ref="G69">INDEX(Assumptions!$B$104:$VE$139,36,(MATCH($A69,Assumptions!$B$104:$VE$104,0)+MATCH(G$50,Assumptions!$B$103:$VE$103,0)-1))</f>
        <v>0</v>
      </c>
      <c r="H69" s="195" cm="1">
        <f t="array" ref="H69">INDEX(Assumptions!$B$104:$VE$139,36,(MATCH($A69,Assumptions!$B$104:$VE$104,0)+MATCH(H$50,Assumptions!$B$103:$VE$103,0)-1))</f>
        <v>0</v>
      </c>
      <c r="I69" s="195" cm="1">
        <f t="array" ref="I69">INDEX(Assumptions!$B$104:$VE$139,36,(MATCH($A69,Assumptions!$B$104:$VE$104,0)+MATCH(I$50,Assumptions!$B$103:$VE$103,0)-1))</f>
        <v>0</v>
      </c>
      <c r="J69" s="195" cm="1">
        <f t="array" ref="J69">INDEX(Assumptions!$B$104:$VE$139,36,(MATCH($A69,Assumptions!$B$104:$VE$104,0)+MATCH(J$50,Assumptions!$B$103:$VE$103,0)-1))</f>
        <v>0</v>
      </c>
      <c r="K69" s="195" cm="1">
        <f t="array" ref="K69">INDEX(Assumptions!$B$104:$VE$139,36,(MATCH($A69,Assumptions!$B$104:$VE$104,0)+MATCH(K$50,Assumptions!$B$103:$VE$103,0)-1))</f>
        <v>0</v>
      </c>
      <c r="L69" s="195" cm="1">
        <f t="array" ref="L69">INDEX(Assumptions!$B$104:$VE$139,36,(MATCH($A69,Assumptions!$B$104:$VE$104,0)+MATCH(L$50,Assumptions!$B$103:$VE$103,0)-1))</f>
        <v>0</v>
      </c>
      <c r="M69" s="195" cm="1">
        <f t="array" ref="M69">INDEX(Assumptions!$B$104:$VE$139,36,(MATCH($A69,Assumptions!$B$104:$VE$104,0)+MATCH(M$50,Assumptions!$B$103:$VE$103,0)-1))</f>
        <v>0</v>
      </c>
      <c r="N69" s="195" cm="1">
        <f t="array" ref="N69">INDEX(Assumptions!$B$104:$VE$139,36,(MATCH($A69,Assumptions!$B$104:$VE$104,0)+MATCH(N$50,Assumptions!$B$103:$VE$103,0)-1))</f>
        <v>0</v>
      </c>
      <c r="O69" s="195" cm="1">
        <f t="array" ref="O69">INDEX(Assumptions!$B$104:$VE$139,36,(MATCH($A69,Assumptions!$B$104:$VE$104,0)+MATCH(O$50,Assumptions!$B$103:$VE$103,0)-1))</f>
        <v>0</v>
      </c>
      <c r="P69" s="195" cm="1">
        <f t="array" ref="P69">INDEX(Assumptions!$B$104:$VE$139,36,(MATCH($A69,Assumptions!$B$104:$VE$104,0)+MATCH(P$50,Assumptions!$B$103:$VE$103,0)-1))</f>
        <v>0</v>
      </c>
      <c r="Q69" s="195" cm="1">
        <f t="array" ref="Q69">INDEX(Assumptions!$B$104:$VE$139,36,(MATCH($A69,Assumptions!$B$104:$VE$104,0)+MATCH(Q$50,Assumptions!$B$103:$VE$103,0)-1))</f>
        <v>0</v>
      </c>
      <c r="R69" s="195">
        <f>SUM(B69:H69)*INDEX(Assumptions!$B$142:$AK$178,37,MATCH(A69, Assumptions!$B$142:$AK$142,0))</f>
        <v>0</v>
      </c>
      <c r="S69" s="195">
        <f>SUM($B69:$H69)*INDEX(Assumptions!$AN$142:$BW$178,37,MATCH($A69, Assumptions!$AN$142:$BW$142,0))</f>
        <v>0</v>
      </c>
      <c r="T69" s="195">
        <f>SUM($J69:$P69)*INDEX(Assumptions!$B$142:$AK$178,37,MATCH($A69, Assumptions!$B$142:$AK$142,0))</f>
        <v>0</v>
      </c>
      <c r="U69" s="195">
        <f>SUM($J69:$P69)*INDEX(Assumptions!$AN$142:$BW$178,37,MATCH($A69, Assumptions!$AN$142:$BW$142,0))</f>
        <v>0</v>
      </c>
      <c r="V69" s="61">
        <f t="shared" si="9"/>
        <v>0</v>
      </c>
      <c r="W69" s="61">
        <f t="shared" si="8"/>
        <v>0</v>
      </c>
      <c r="Y69" s="61">
        <f>B69*Assumptions!$B$19</f>
        <v>0</v>
      </c>
      <c r="Z69" s="61">
        <f>C69*Assumptions!$B$19</f>
        <v>0</v>
      </c>
      <c r="AA69" s="61">
        <f>D69*Assumptions!$B$19</f>
        <v>0</v>
      </c>
      <c r="AB69" s="61">
        <f>E69*Assumptions!$B$19</f>
        <v>0</v>
      </c>
      <c r="AC69" s="61">
        <f>F69*Assumptions!$B$19</f>
        <v>0</v>
      </c>
      <c r="AD69" s="61">
        <f>G69*Assumptions!$B$19</f>
        <v>0</v>
      </c>
      <c r="AE69" s="61">
        <f>H69*Assumptions!$B$19</f>
        <v>0</v>
      </c>
      <c r="AF69" s="61">
        <f>J69*Assumptions!$B$19</f>
        <v>0</v>
      </c>
      <c r="AG69" s="61">
        <f>K69*Assumptions!$B$19</f>
        <v>0</v>
      </c>
      <c r="AH69" s="61">
        <f>L69*Assumptions!$B$19</f>
        <v>0</v>
      </c>
      <c r="AI69" s="61">
        <f>M69*Assumptions!$B$19</f>
        <v>0</v>
      </c>
      <c r="AJ69" s="61">
        <f>N69*Assumptions!$B$19</f>
        <v>0</v>
      </c>
      <c r="AK69" s="61">
        <f>O69*Assumptions!$B$19</f>
        <v>0</v>
      </c>
      <c r="AL69" s="61">
        <f>P69*Assumptions!$B$19</f>
        <v>0</v>
      </c>
      <c r="AM69" s="61">
        <f>R69*Assumptions!$B$19</f>
        <v>0</v>
      </c>
      <c r="AN69" s="61">
        <f>S69*Assumptions!$B$19</f>
        <v>0</v>
      </c>
      <c r="AO69" s="61">
        <f>T69*Assumptions!$B$19</f>
        <v>0</v>
      </c>
      <c r="AP69" s="61">
        <f>U69*Assumptions!$B$19</f>
        <v>0</v>
      </c>
      <c r="AQ69" s="61">
        <f t="shared" si="10"/>
        <v>0</v>
      </c>
      <c r="AR69" s="61">
        <f t="shared" si="11"/>
        <v>0</v>
      </c>
    </row>
    <row r="70" spans="1:44" x14ac:dyDescent="0.25">
      <c r="A70" t="s">
        <v>747</v>
      </c>
      <c r="B70" s="195" cm="1">
        <f t="array" ref="B70">INDEX(Assumptions!$B$104:$VE$139,36,(MATCH($A70,Assumptions!$B$104:$VE$104,0)+MATCH(B$50,Assumptions!$B$103:$VE$103,0)-1))</f>
        <v>0</v>
      </c>
      <c r="C70" s="195" cm="1">
        <f t="array" ref="C70">INDEX(Assumptions!$B$104:$VE$139,36,(MATCH($A70,Assumptions!$B$104:$VE$104,0)+MATCH(C$50,Assumptions!$B$103:$VE$103,0)-1))</f>
        <v>0</v>
      </c>
      <c r="D70" s="195" cm="1">
        <f t="array" ref="D70">INDEX(Assumptions!$B$104:$VE$139,36,(MATCH($A70,Assumptions!$B$104:$VE$104,0)+MATCH(D$50,Assumptions!$B$103:$VE$103,0)-1))</f>
        <v>0</v>
      </c>
      <c r="E70" s="195" cm="1">
        <f t="array" ref="E70">INDEX(Assumptions!$B$104:$VE$139,36,(MATCH($A70,Assumptions!$B$104:$VE$104,0)+MATCH(E$50,Assumptions!$B$103:$VE$103,0)-1))</f>
        <v>0</v>
      </c>
      <c r="F70" s="195" cm="1">
        <f t="array" ref="F70">INDEX(Assumptions!$B$104:$VE$139,36,(MATCH($A70,Assumptions!$B$104:$VE$104,0)+MATCH(F$50,Assumptions!$B$103:$VE$103,0)-1))</f>
        <v>0</v>
      </c>
      <c r="G70" s="195" cm="1">
        <f t="array" ref="G70">INDEX(Assumptions!$B$104:$VE$139,36,(MATCH($A70,Assumptions!$B$104:$VE$104,0)+MATCH(G$50,Assumptions!$B$103:$VE$103,0)-1))</f>
        <v>0</v>
      </c>
      <c r="H70" s="195" cm="1">
        <f t="array" ref="H70">INDEX(Assumptions!$B$104:$VE$139,36,(MATCH($A70,Assumptions!$B$104:$VE$104,0)+MATCH(H$50,Assumptions!$B$103:$VE$103,0)-1))</f>
        <v>0</v>
      </c>
      <c r="I70" s="195" cm="1">
        <f t="array" ref="I70">INDEX(Assumptions!$B$104:$VE$139,36,(MATCH($A70,Assumptions!$B$104:$VE$104,0)+MATCH(I$50,Assumptions!$B$103:$VE$103,0)-1))</f>
        <v>0</v>
      </c>
      <c r="J70" s="195" cm="1">
        <f t="array" ref="J70">INDEX(Assumptions!$B$104:$VE$139,36,(MATCH($A70,Assumptions!$B$104:$VE$104,0)+MATCH(J$50,Assumptions!$B$103:$VE$103,0)-1))</f>
        <v>0</v>
      </c>
      <c r="K70" s="195" cm="1">
        <f t="array" ref="K70">INDEX(Assumptions!$B$104:$VE$139,36,(MATCH($A70,Assumptions!$B$104:$VE$104,0)+MATCH(K$50,Assumptions!$B$103:$VE$103,0)-1))</f>
        <v>0</v>
      </c>
      <c r="L70" s="195" cm="1">
        <f t="array" ref="L70">INDEX(Assumptions!$B$104:$VE$139,36,(MATCH($A70,Assumptions!$B$104:$VE$104,0)+MATCH(L$50,Assumptions!$B$103:$VE$103,0)-1))</f>
        <v>0</v>
      </c>
      <c r="M70" s="195" cm="1">
        <f t="array" ref="M70">INDEX(Assumptions!$B$104:$VE$139,36,(MATCH($A70,Assumptions!$B$104:$VE$104,0)+MATCH(M$50,Assumptions!$B$103:$VE$103,0)-1))</f>
        <v>0</v>
      </c>
      <c r="N70" s="195" cm="1">
        <f t="array" ref="N70">INDEX(Assumptions!$B$104:$VE$139,36,(MATCH($A70,Assumptions!$B$104:$VE$104,0)+MATCH(N$50,Assumptions!$B$103:$VE$103,0)-1))</f>
        <v>0</v>
      </c>
      <c r="O70" s="195" cm="1">
        <f t="array" ref="O70">INDEX(Assumptions!$B$104:$VE$139,36,(MATCH($A70,Assumptions!$B$104:$VE$104,0)+MATCH(O$50,Assumptions!$B$103:$VE$103,0)-1))</f>
        <v>0</v>
      </c>
      <c r="P70" s="195" cm="1">
        <f t="array" ref="P70">INDEX(Assumptions!$B$104:$VE$139,36,(MATCH($A70,Assumptions!$B$104:$VE$104,0)+MATCH(P$50,Assumptions!$B$103:$VE$103,0)-1))</f>
        <v>0</v>
      </c>
      <c r="Q70" s="195" cm="1">
        <f t="array" ref="Q70">INDEX(Assumptions!$B$104:$VE$139,36,(MATCH($A70,Assumptions!$B$104:$VE$104,0)+MATCH(Q$50,Assumptions!$B$103:$VE$103,0)-1))</f>
        <v>0</v>
      </c>
      <c r="R70" s="195">
        <f>SUM(B70:H70)*INDEX(Assumptions!$B$142:$AK$178,37,MATCH(A70, Assumptions!$B$142:$AK$142,0))</f>
        <v>0</v>
      </c>
      <c r="S70" s="195">
        <f>SUM($B70:$H70)*INDEX(Assumptions!$AN$142:$BW$178,37,MATCH($A70, Assumptions!$AN$142:$BW$142,0))</f>
        <v>0</v>
      </c>
      <c r="T70" s="195">
        <f>SUM($J70:$P70)*INDEX(Assumptions!$B$142:$AK$178,37,MATCH($A70, Assumptions!$B$142:$AK$142,0))</f>
        <v>0</v>
      </c>
      <c r="U70" s="195">
        <f>SUM($J70:$P70)*INDEX(Assumptions!$AN$142:$BW$178,37,MATCH($A70, Assumptions!$AN$142:$BW$142,0))</f>
        <v>0</v>
      </c>
      <c r="V70" s="61">
        <f t="shared" si="9"/>
        <v>0</v>
      </c>
      <c r="W70" s="61">
        <f t="shared" si="8"/>
        <v>0</v>
      </c>
      <c r="Y70" s="61">
        <f>B70*Assumptions!$B$19</f>
        <v>0</v>
      </c>
      <c r="Z70" s="61">
        <f>C70*Assumptions!$B$19</f>
        <v>0</v>
      </c>
      <c r="AA70" s="61">
        <f>D70*Assumptions!$B$19</f>
        <v>0</v>
      </c>
      <c r="AB70" s="61">
        <f>E70*Assumptions!$B$19</f>
        <v>0</v>
      </c>
      <c r="AC70" s="61">
        <f>F70*Assumptions!$B$19</f>
        <v>0</v>
      </c>
      <c r="AD70" s="61">
        <f>G70*Assumptions!$B$19</f>
        <v>0</v>
      </c>
      <c r="AE70" s="61">
        <f>H70*Assumptions!$B$19</f>
        <v>0</v>
      </c>
      <c r="AF70" s="61">
        <f>J70*Assumptions!$B$19</f>
        <v>0</v>
      </c>
      <c r="AG70" s="61">
        <f>K70*Assumptions!$B$19</f>
        <v>0</v>
      </c>
      <c r="AH70" s="61">
        <f>L70*Assumptions!$B$19</f>
        <v>0</v>
      </c>
      <c r="AI70" s="61">
        <f>M70*Assumptions!$B$19</f>
        <v>0</v>
      </c>
      <c r="AJ70" s="61">
        <f>N70*Assumptions!$B$19</f>
        <v>0</v>
      </c>
      <c r="AK70" s="61">
        <f>O70*Assumptions!$B$19</f>
        <v>0</v>
      </c>
      <c r="AL70" s="61">
        <f>P70*Assumptions!$B$19</f>
        <v>0</v>
      </c>
      <c r="AM70" s="61">
        <f>R70*Assumptions!$B$19</f>
        <v>0</v>
      </c>
      <c r="AN70" s="61">
        <f>S70*Assumptions!$B$19</f>
        <v>0</v>
      </c>
      <c r="AO70" s="61">
        <f>T70*Assumptions!$B$19</f>
        <v>0</v>
      </c>
      <c r="AP70" s="61">
        <f>U70*Assumptions!$B$19</f>
        <v>0</v>
      </c>
      <c r="AQ70" s="61">
        <f t="shared" si="10"/>
        <v>0</v>
      </c>
      <c r="AR70" s="61">
        <f t="shared" si="11"/>
        <v>0</v>
      </c>
    </row>
    <row r="71" spans="1:44" x14ac:dyDescent="0.25">
      <c r="A71" t="s">
        <v>79</v>
      </c>
      <c r="B71" s="195" cm="1">
        <f t="array" ref="B71">INDEX(Assumptions!$B$104:$VE$139,36,(MATCH($A71,Assumptions!$B$104:$VE$104,0)+MATCH(B$50,Assumptions!$B$103:$VE$103,0)-1))</f>
        <v>0</v>
      </c>
      <c r="C71" s="195" cm="1">
        <f t="array" ref="C71">INDEX(Assumptions!$B$104:$VE$139,36,(MATCH($A71,Assumptions!$B$104:$VE$104,0)+MATCH(C$50,Assumptions!$B$103:$VE$103,0)-1))</f>
        <v>0</v>
      </c>
      <c r="D71" s="195" cm="1">
        <f t="array" ref="D71">INDEX(Assumptions!$B$104:$VE$139,36,(MATCH($A71,Assumptions!$B$104:$VE$104,0)+MATCH(D$50,Assumptions!$B$103:$VE$103,0)-1))</f>
        <v>0</v>
      </c>
      <c r="E71" s="195" cm="1">
        <f t="array" ref="E71">INDEX(Assumptions!$B$104:$VE$139,36,(MATCH($A71,Assumptions!$B$104:$VE$104,0)+MATCH(E$50,Assumptions!$B$103:$VE$103,0)-1))</f>
        <v>0</v>
      </c>
      <c r="F71" s="195" cm="1">
        <f t="array" ref="F71">INDEX(Assumptions!$B$104:$VE$139,36,(MATCH($A71,Assumptions!$B$104:$VE$104,0)+MATCH(F$50,Assumptions!$B$103:$VE$103,0)-1))</f>
        <v>0</v>
      </c>
      <c r="G71" s="195" cm="1">
        <f t="array" ref="G71">INDEX(Assumptions!$B$104:$VE$139,36,(MATCH($A71,Assumptions!$B$104:$VE$104,0)+MATCH(G$50,Assumptions!$B$103:$VE$103,0)-1))</f>
        <v>0</v>
      </c>
      <c r="H71" s="195" cm="1">
        <f t="array" ref="H71">INDEX(Assumptions!$B$104:$VE$139,36,(MATCH($A71,Assumptions!$B$104:$VE$104,0)+MATCH(H$50,Assumptions!$B$103:$VE$103,0)-1))</f>
        <v>0</v>
      </c>
      <c r="I71" s="195" cm="1">
        <f t="array" ref="I71">INDEX(Assumptions!$B$104:$VE$139,36,(MATCH($A71,Assumptions!$B$104:$VE$104,0)+MATCH(I$50,Assumptions!$B$103:$VE$103,0)-1))</f>
        <v>0</v>
      </c>
      <c r="J71" s="195" cm="1">
        <f t="array" ref="J71">INDEX(Assumptions!$B$104:$VE$139,36,(MATCH($A71,Assumptions!$B$104:$VE$104,0)+MATCH(J$50,Assumptions!$B$103:$VE$103,0)-1))</f>
        <v>0</v>
      </c>
      <c r="K71" s="195" cm="1">
        <f t="array" ref="K71">INDEX(Assumptions!$B$104:$VE$139,36,(MATCH($A71,Assumptions!$B$104:$VE$104,0)+MATCH(K$50,Assumptions!$B$103:$VE$103,0)-1))</f>
        <v>0</v>
      </c>
      <c r="L71" s="195" cm="1">
        <f t="array" ref="L71">INDEX(Assumptions!$B$104:$VE$139,36,(MATCH($A71,Assumptions!$B$104:$VE$104,0)+MATCH(L$50,Assumptions!$B$103:$VE$103,0)-1))</f>
        <v>0</v>
      </c>
      <c r="M71" s="195" cm="1">
        <f t="array" ref="M71">INDEX(Assumptions!$B$104:$VE$139,36,(MATCH($A71,Assumptions!$B$104:$VE$104,0)+MATCH(M$50,Assumptions!$B$103:$VE$103,0)-1))</f>
        <v>0</v>
      </c>
      <c r="N71" s="195" cm="1">
        <f t="array" ref="N71">INDEX(Assumptions!$B$104:$VE$139,36,(MATCH($A71,Assumptions!$B$104:$VE$104,0)+MATCH(N$50,Assumptions!$B$103:$VE$103,0)-1))</f>
        <v>0</v>
      </c>
      <c r="O71" s="195" cm="1">
        <f t="array" ref="O71">INDEX(Assumptions!$B$104:$VE$139,36,(MATCH($A71,Assumptions!$B$104:$VE$104,0)+MATCH(O$50,Assumptions!$B$103:$VE$103,0)-1))</f>
        <v>0</v>
      </c>
      <c r="P71" s="195" cm="1">
        <f t="array" ref="P71">INDEX(Assumptions!$B$104:$VE$139,36,(MATCH($A71,Assumptions!$B$104:$VE$104,0)+MATCH(P$50,Assumptions!$B$103:$VE$103,0)-1))</f>
        <v>0</v>
      </c>
      <c r="Q71" s="195" cm="1">
        <f t="array" ref="Q71">INDEX(Assumptions!$B$104:$VE$139,36,(MATCH($A71,Assumptions!$B$104:$VE$104,0)+MATCH(Q$50,Assumptions!$B$103:$VE$103,0)-1))</f>
        <v>0</v>
      </c>
      <c r="R71" s="195">
        <f>SUM(B71:H71)*INDEX(Assumptions!$B$142:$AK$178,37,MATCH(A71, Assumptions!$B$142:$AK$142,0))</f>
        <v>0</v>
      </c>
      <c r="S71" s="195">
        <f>SUM($B71:$H71)*INDEX(Assumptions!$AN$142:$BW$178,37,MATCH($A71, Assumptions!$AN$142:$BW$142,0))</f>
        <v>0</v>
      </c>
      <c r="T71" s="195">
        <f>SUM($J71:$P71)*INDEX(Assumptions!$B$142:$AK$178,37,MATCH($A71, Assumptions!$B$142:$AK$142,0))</f>
        <v>0</v>
      </c>
      <c r="U71" s="195">
        <f>SUM($J71:$P71)*INDEX(Assumptions!$AN$142:$BW$178,37,MATCH($A71, Assumptions!$AN$142:$BW$142,0))</f>
        <v>0</v>
      </c>
      <c r="V71" s="61">
        <f t="shared" si="9"/>
        <v>0</v>
      </c>
      <c r="W71" s="61">
        <f t="shared" si="8"/>
        <v>0</v>
      </c>
      <c r="Y71" s="61">
        <f>B71*Assumptions!$B$19</f>
        <v>0</v>
      </c>
      <c r="Z71" s="61">
        <f>C71*Assumptions!$B$19</f>
        <v>0</v>
      </c>
      <c r="AA71" s="61">
        <f>D71*Assumptions!$B$19</f>
        <v>0</v>
      </c>
      <c r="AB71" s="61">
        <f>E71*Assumptions!$B$19</f>
        <v>0</v>
      </c>
      <c r="AC71" s="61">
        <f>F71*Assumptions!$B$19</f>
        <v>0</v>
      </c>
      <c r="AD71" s="61">
        <f>G71*Assumptions!$B$19</f>
        <v>0</v>
      </c>
      <c r="AE71" s="61">
        <f>H71*Assumptions!$B$19</f>
        <v>0</v>
      </c>
      <c r="AF71" s="61">
        <f>J71*Assumptions!$B$19</f>
        <v>0</v>
      </c>
      <c r="AG71" s="61">
        <f>K71*Assumptions!$B$19</f>
        <v>0</v>
      </c>
      <c r="AH71" s="61">
        <f>L71*Assumptions!$B$19</f>
        <v>0</v>
      </c>
      <c r="AI71" s="61">
        <f>M71*Assumptions!$B$19</f>
        <v>0</v>
      </c>
      <c r="AJ71" s="61">
        <f>N71*Assumptions!$B$19</f>
        <v>0</v>
      </c>
      <c r="AK71" s="61">
        <f>O71*Assumptions!$B$19</f>
        <v>0</v>
      </c>
      <c r="AL71" s="61">
        <f>P71*Assumptions!$B$19</f>
        <v>0</v>
      </c>
      <c r="AM71" s="61">
        <f>R71*Assumptions!$B$19</f>
        <v>0</v>
      </c>
      <c r="AN71" s="61">
        <f>S71*Assumptions!$B$19</f>
        <v>0</v>
      </c>
      <c r="AO71" s="61">
        <f>T71*Assumptions!$B$19</f>
        <v>0</v>
      </c>
      <c r="AP71" s="61">
        <f>U71*Assumptions!$B$19</f>
        <v>0</v>
      </c>
      <c r="AQ71" s="61">
        <f t="shared" si="10"/>
        <v>0</v>
      </c>
      <c r="AR71" s="61">
        <f t="shared" si="11"/>
        <v>0</v>
      </c>
    </row>
    <row r="72" spans="1:44" x14ac:dyDescent="0.25">
      <c r="A72" t="s">
        <v>748</v>
      </c>
      <c r="B72" s="195" cm="1">
        <f t="array" ref="B72">INDEX(Assumptions!$B$104:$VE$139,36,(MATCH($A72,Assumptions!$B$104:$VE$104,0)+MATCH(B$50,Assumptions!$B$103:$VE$103,0)-1))</f>
        <v>0</v>
      </c>
      <c r="C72" s="195" cm="1">
        <f t="array" ref="C72">INDEX(Assumptions!$B$104:$VE$139,36,(MATCH($A72,Assumptions!$B$104:$VE$104,0)+MATCH(C$50,Assumptions!$B$103:$VE$103,0)-1))</f>
        <v>0</v>
      </c>
      <c r="D72" s="195" cm="1">
        <f t="array" ref="D72">INDEX(Assumptions!$B$104:$VE$139,36,(MATCH($A72,Assumptions!$B$104:$VE$104,0)+MATCH(D$50,Assumptions!$B$103:$VE$103,0)-1))</f>
        <v>0</v>
      </c>
      <c r="E72" s="195" cm="1">
        <f t="array" ref="E72">INDEX(Assumptions!$B$104:$VE$139,36,(MATCH($A72,Assumptions!$B$104:$VE$104,0)+MATCH(E$50,Assumptions!$B$103:$VE$103,0)-1))</f>
        <v>0</v>
      </c>
      <c r="F72" s="195" cm="1">
        <f t="array" ref="F72">INDEX(Assumptions!$B$104:$VE$139,36,(MATCH($A72,Assumptions!$B$104:$VE$104,0)+MATCH(F$50,Assumptions!$B$103:$VE$103,0)-1))</f>
        <v>0</v>
      </c>
      <c r="G72" s="195" cm="1">
        <f t="array" ref="G72">INDEX(Assumptions!$B$104:$VE$139,36,(MATCH($A72,Assumptions!$B$104:$VE$104,0)+MATCH(G$50,Assumptions!$B$103:$VE$103,0)-1))</f>
        <v>0</v>
      </c>
      <c r="H72" s="195" cm="1">
        <f t="array" ref="H72">INDEX(Assumptions!$B$104:$VE$139,36,(MATCH($A72,Assumptions!$B$104:$VE$104,0)+MATCH(H$50,Assumptions!$B$103:$VE$103,0)-1))</f>
        <v>0</v>
      </c>
      <c r="I72" s="195" cm="1">
        <f t="array" ref="I72">INDEX(Assumptions!$B$104:$VE$139,36,(MATCH($A72,Assumptions!$B$104:$VE$104,0)+MATCH(I$50,Assumptions!$B$103:$VE$103,0)-1))</f>
        <v>0</v>
      </c>
      <c r="J72" s="195" cm="1">
        <f t="array" ref="J72">INDEX(Assumptions!$B$104:$VE$139,36,(MATCH($A72,Assumptions!$B$104:$VE$104,0)+MATCH(J$50,Assumptions!$B$103:$VE$103,0)-1))</f>
        <v>0</v>
      </c>
      <c r="K72" s="195" cm="1">
        <f t="array" ref="K72">INDEX(Assumptions!$B$104:$VE$139,36,(MATCH($A72,Assumptions!$B$104:$VE$104,0)+MATCH(K$50,Assumptions!$B$103:$VE$103,0)-1))</f>
        <v>0</v>
      </c>
      <c r="L72" s="195" cm="1">
        <f t="array" ref="L72">INDEX(Assumptions!$B$104:$VE$139,36,(MATCH($A72,Assumptions!$B$104:$VE$104,0)+MATCH(L$50,Assumptions!$B$103:$VE$103,0)-1))</f>
        <v>0</v>
      </c>
      <c r="M72" s="195" cm="1">
        <f t="array" ref="M72">INDEX(Assumptions!$B$104:$VE$139,36,(MATCH($A72,Assumptions!$B$104:$VE$104,0)+MATCH(M$50,Assumptions!$B$103:$VE$103,0)-1))</f>
        <v>0</v>
      </c>
      <c r="N72" s="195" cm="1">
        <f t="array" ref="N72">INDEX(Assumptions!$B$104:$VE$139,36,(MATCH($A72,Assumptions!$B$104:$VE$104,0)+MATCH(N$50,Assumptions!$B$103:$VE$103,0)-1))</f>
        <v>0</v>
      </c>
      <c r="O72" s="195" cm="1">
        <f t="array" ref="O72">INDEX(Assumptions!$B$104:$VE$139,36,(MATCH($A72,Assumptions!$B$104:$VE$104,0)+MATCH(O$50,Assumptions!$B$103:$VE$103,0)-1))</f>
        <v>0</v>
      </c>
      <c r="P72" s="195" cm="1">
        <f t="array" ref="P72">INDEX(Assumptions!$B$104:$VE$139,36,(MATCH($A72,Assumptions!$B$104:$VE$104,0)+MATCH(P$50,Assumptions!$B$103:$VE$103,0)-1))</f>
        <v>0</v>
      </c>
      <c r="Q72" s="195" cm="1">
        <f t="array" ref="Q72">INDEX(Assumptions!$B$104:$VE$139,36,(MATCH($A72,Assumptions!$B$104:$VE$104,0)+MATCH(Q$50,Assumptions!$B$103:$VE$103,0)-1))</f>
        <v>0</v>
      </c>
      <c r="R72" s="195">
        <f>SUM(B72:H72)*INDEX(Assumptions!$B$142:$AK$178,37,MATCH(A72, Assumptions!$B$142:$AK$142,0))</f>
        <v>0</v>
      </c>
      <c r="S72" s="195">
        <f>SUM($B72:$H72)*INDEX(Assumptions!$AN$142:$BW$178,37,MATCH($A72, Assumptions!$AN$142:$BW$142,0))</f>
        <v>0</v>
      </c>
      <c r="T72" s="195">
        <f>SUM($J72:$P72)*INDEX(Assumptions!$B$142:$AK$178,37,MATCH($A72, Assumptions!$B$142:$AK$142,0))</f>
        <v>0</v>
      </c>
      <c r="U72" s="195">
        <f>SUM($J72:$P72)*INDEX(Assumptions!$AN$142:$BW$178,37,MATCH($A72, Assumptions!$AN$142:$BW$142,0))</f>
        <v>0</v>
      </c>
      <c r="V72" s="61">
        <f t="shared" si="9"/>
        <v>0</v>
      </c>
      <c r="W72" s="61">
        <f t="shared" si="8"/>
        <v>0</v>
      </c>
      <c r="Y72" s="61">
        <f>B72*Assumptions!$B$19</f>
        <v>0</v>
      </c>
      <c r="Z72" s="61">
        <f>C72*Assumptions!$B$19</f>
        <v>0</v>
      </c>
      <c r="AA72" s="61">
        <f>D72*Assumptions!$B$19</f>
        <v>0</v>
      </c>
      <c r="AB72" s="61">
        <f>E72*Assumptions!$B$19</f>
        <v>0</v>
      </c>
      <c r="AC72" s="61">
        <f>F72*Assumptions!$B$19</f>
        <v>0</v>
      </c>
      <c r="AD72" s="61">
        <f>G72*Assumptions!$B$19</f>
        <v>0</v>
      </c>
      <c r="AE72" s="61">
        <f>H72*Assumptions!$B$19</f>
        <v>0</v>
      </c>
      <c r="AF72" s="61">
        <f>J72*Assumptions!$B$19</f>
        <v>0</v>
      </c>
      <c r="AG72" s="61">
        <f>K72*Assumptions!$B$19</f>
        <v>0</v>
      </c>
      <c r="AH72" s="61">
        <f>L72*Assumptions!$B$19</f>
        <v>0</v>
      </c>
      <c r="AI72" s="61">
        <f>M72*Assumptions!$B$19</f>
        <v>0</v>
      </c>
      <c r="AJ72" s="61">
        <f>N72*Assumptions!$B$19</f>
        <v>0</v>
      </c>
      <c r="AK72" s="61">
        <f>O72*Assumptions!$B$19</f>
        <v>0</v>
      </c>
      <c r="AL72" s="61">
        <f>P72*Assumptions!$B$19</f>
        <v>0</v>
      </c>
      <c r="AM72" s="61">
        <f>R72*Assumptions!$B$19</f>
        <v>0</v>
      </c>
      <c r="AN72" s="61">
        <f>S72*Assumptions!$B$19</f>
        <v>0</v>
      </c>
      <c r="AO72" s="61">
        <f>T72*Assumptions!$B$19</f>
        <v>0</v>
      </c>
      <c r="AP72" s="61">
        <f>U72*Assumptions!$B$19</f>
        <v>0</v>
      </c>
      <c r="AQ72" s="61">
        <f t="shared" si="10"/>
        <v>0</v>
      </c>
      <c r="AR72" s="61">
        <f t="shared" si="11"/>
        <v>0</v>
      </c>
    </row>
    <row r="73" spans="1:44" x14ac:dyDescent="0.25">
      <c r="A73" t="s">
        <v>745</v>
      </c>
      <c r="B73" s="195" cm="1">
        <f t="array" ref="B73">INDEX(Assumptions!$B$104:$VE$139,36,(MATCH($A73,Assumptions!$B$104:$VE$104,0)+MATCH(B$50,Assumptions!$B$103:$VE$103,0)-1))</f>
        <v>0</v>
      </c>
      <c r="C73" s="195" cm="1">
        <f t="array" ref="C73">INDEX(Assumptions!$B$104:$VE$139,36,(MATCH($A73,Assumptions!$B$104:$VE$104,0)+MATCH(C$50,Assumptions!$B$103:$VE$103,0)-1))</f>
        <v>0</v>
      </c>
      <c r="D73" s="195" cm="1">
        <f t="array" ref="D73">INDEX(Assumptions!$B$104:$VE$139,36,(MATCH($A73,Assumptions!$B$104:$VE$104,0)+MATCH(D$50,Assumptions!$B$103:$VE$103,0)-1))</f>
        <v>0</v>
      </c>
      <c r="E73" s="195" cm="1">
        <f t="array" ref="E73">INDEX(Assumptions!$B$104:$VE$139,36,(MATCH($A73,Assumptions!$B$104:$VE$104,0)+MATCH(E$50,Assumptions!$B$103:$VE$103,0)-1))</f>
        <v>0</v>
      </c>
      <c r="F73" s="195" cm="1">
        <f t="array" ref="F73">INDEX(Assumptions!$B$104:$VE$139,36,(MATCH($A73,Assumptions!$B$104:$VE$104,0)+MATCH(F$50,Assumptions!$B$103:$VE$103,0)-1))</f>
        <v>0</v>
      </c>
      <c r="G73" s="195" cm="1">
        <f t="array" ref="G73">INDEX(Assumptions!$B$104:$VE$139,36,(MATCH($A73,Assumptions!$B$104:$VE$104,0)+MATCH(G$50,Assumptions!$B$103:$VE$103,0)-1))</f>
        <v>0</v>
      </c>
      <c r="H73" s="195" cm="1">
        <f t="array" ref="H73">INDEX(Assumptions!$B$104:$VE$139,36,(MATCH($A73,Assumptions!$B$104:$VE$104,0)+MATCH(H$50,Assumptions!$B$103:$VE$103,0)-1))</f>
        <v>0</v>
      </c>
      <c r="I73" s="195" cm="1">
        <f t="array" ref="I73">INDEX(Assumptions!$B$104:$VE$139,36,(MATCH($A73,Assumptions!$B$104:$VE$104,0)+MATCH(I$50,Assumptions!$B$103:$VE$103,0)-1))</f>
        <v>0</v>
      </c>
      <c r="J73" s="195" cm="1">
        <f t="array" ref="J73">INDEX(Assumptions!$B$104:$VE$139,36,(MATCH($A73,Assumptions!$B$104:$VE$104,0)+MATCH(J$50,Assumptions!$B$103:$VE$103,0)-1))</f>
        <v>0</v>
      </c>
      <c r="K73" s="195" cm="1">
        <f t="array" ref="K73">INDEX(Assumptions!$B$104:$VE$139,36,(MATCH($A73,Assumptions!$B$104:$VE$104,0)+MATCH(K$50,Assumptions!$B$103:$VE$103,0)-1))</f>
        <v>0</v>
      </c>
      <c r="L73" s="195" cm="1">
        <f t="array" ref="L73">INDEX(Assumptions!$B$104:$VE$139,36,(MATCH($A73,Assumptions!$B$104:$VE$104,0)+MATCH(L$50,Assumptions!$B$103:$VE$103,0)-1))</f>
        <v>0</v>
      </c>
      <c r="M73" s="195" cm="1">
        <f t="array" ref="M73">INDEX(Assumptions!$B$104:$VE$139,36,(MATCH($A73,Assumptions!$B$104:$VE$104,0)+MATCH(M$50,Assumptions!$B$103:$VE$103,0)-1))</f>
        <v>0</v>
      </c>
      <c r="N73" s="195" cm="1">
        <f t="array" ref="N73">INDEX(Assumptions!$B$104:$VE$139,36,(MATCH($A73,Assumptions!$B$104:$VE$104,0)+MATCH(N$50,Assumptions!$B$103:$VE$103,0)-1))</f>
        <v>0</v>
      </c>
      <c r="O73" s="195" cm="1">
        <f t="array" ref="O73">INDEX(Assumptions!$B$104:$VE$139,36,(MATCH($A73,Assumptions!$B$104:$VE$104,0)+MATCH(O$50,Assumptions!$B$103:$VE$103,0)-1))</f>
        <v>0</v>
      </c>
      <c r="P73" s="195" cm="1">
        <f t="array" ref="P73">INDEX(Assumptions!$B$104:$VE$139,36,(MATCH($A73,Assumptions!$B$104:$VE$104,0)+MATCH(P$50,Assumptions!$B$103:$VE$103,0)-1))</f>
        <v>0</v>
      </c>
      <c r="Q73" s="195" cm="1">
        <f t="array" ref="Q73">INDEX(Assumptions!$B$104:$VE$139,36,(MATCH($A73,Assumptions!$B$104:$VE$104,0)+MATCH(Q$50,Assumptions!$B$103:$VE$103,0)-1))</f>
        <v>0</v>
      </c>
      <c r="R73" s="195">
        <f>SUM(B73:H73)*INDEX(Assumptions!$B$142:$AK$178,37,MATCH(A73, Assumptions!$B$142:$AK$142,0))</f>
        <v>0</v>
      </c>
      <c r="S73" s="195">
        <f>SUM($B73:$H73)*INDEX(Assumptions!$AN$142:$BW$178,37,MATCH($A73, Assumptions!$AN$142:$BW$142,0))</f>
        <v>0</v>
      </c>
      <c r="T73" s="195">
        <f>SUM($J73:$P73)*INDEX(Assumptions!$B$142:$AK$178,37,MATCH($A73, Assumptions!$B$142:$AK$142,0))</f>
        <v>0</v>
      </c>
      <c r="U73" s="195">
        <f>SUM($J73:$P73)*INDEX(Assumptions!$AN$142:$BW$178,37,MATCH($A73, Assumptions!$AN$142:$BW$142,0))</f>
        <v>0</v>
      </c>
      <c r="V73" s="61">
        <f t="shared" si="9"/>
        <v>0</v>
      </c>
      <c r="W73" s="61">
        <f t="shared" si="8"/>
        <v>0</v>
      </c>
      <c r="Y73" s="61">
        <f>B73*Assumptions!$B$19</f>
        <v>0</v>
      </c>
      <c r="Z73" s="61">
        <f>C73*Assumptions!$B$19</f>
        <v>0</v>
      </c>
      <c r="AA73" s="61">
        <f>D73*Assumptions!$B$19</f>
        <v>0</v>
      </c>
      <c r="AB73" s="61">
        <f>E73*Assumptions!$B$19</f>
        <v>0</v>
      </c>
      <c r="AC73" s="61">
        <f>F73*Assumptions!$B$19</f>
        <v>0</v>
      </c>
      <c r="AD73" s="61">
        <f>G73*Assumptions!$B$19</f>
        <v>0</v>
      </c>
      <c r="AE73" s="61">
        <f>H73*Assumptions!$B$19</f>
        <v>0</v>
      </c>
      <c r="AF73" s="61">
        <f>J73*Assumptions!$B$19</f>
        <v>0</v>
      </c>
      <c r="AG73" s="61">
        <f>K73*Assumptions!$B$19</f>
        <v>0</v>
      </c>
      <c r="AH73" s="61">
        <f>L73*Assumptions!$B$19</f>
        <v>0</v>
      </c>
      <c r="AI73" s="61">
        <f>M73*Assumptions!$B$19</f>
        <v>0</v>
      </c>
      <c r="AJ73" s="61">
        <f>N73*Assumptions!$B$19</f>
        <v>0</v>
      </c>
      <c r="AK73" s="61">
        <f>O73*Assumptions!$B$19</f>
        <v>0</v>
      </c>
      <c r="AL73" s="61">
        <f>P73*Assumptions!$B$19</f>
        <v>0</v>
      </c>
      <c r="AM73" s="61">
        <f>R73*Assumptions!$B$19</f>
        <v>0</v>
      </c>
      <c r="AN73" s="61">
        <f>S73*Assumptions!$B$19</f>
        <v>0</v>
      </c>
      <c r="AO73" s="61">
        <f>T73*Assumptions!$B$19</f>
        <v>0</v>
      </c>
      <c r="AP73" s="61">
        <f>U73*Assumptions!$B$19</f>
        <v>0</v>
      </c>
      <c r="AQ73" s="61">
        <f t="shared" si="10"/>
        <v>0</v>
      </c>
      <c r="AR73" s="61">
        <f t="shared" si="11"/>
        <v>0</v>
      </c>
    </row>
    <row r="74" spans="1:44" x14ac:dyDescent="0.25">
      <c r="A74" t="s">
        <v>749</v>
      </c>
      <c r="B74" s="195" cm="1">
        <f t="array" ref="B74">INDEX(Assumptions!$B$104:$VE$139,36,(MATCH($A74,Assumptions!$B$104:$VE$104,0)+MATCH(B$50,Assumptions!$B$103:$VE$103,0)-1))</f>
        <v>0</v>
      </c>
      <c r="C74" s="195" cm="1">
        <f t="array" ref="C74">INDEX(Assumptions!$B$104:$VE$139,36,(MATCH($A74,Assumptions!$B$104:$VE$104,0)+MATCH(C$50,Assumptions!$B$103:$VE$103,0)-1))</f>
        <v>0</v>
      </c>
      <c r="D74" s="195" cm="1">
        <f t="array" ref="D74">INDEX(Assumptions!$B$104:$VE$139,36,(MATCH($A74,Assumptions!$B$104:$VE$104,0)+MATCH(D$50,Assumptions!$B$103:$VE$103,0)-1))</f>
        <v>0</v>
      </c>
      <c r="E74" s="195" cm="1">
        <f t="array" ref="E74">INDEX(Assumptions!$B$104:$VE$139,36,(MATCH($A74,Assumptions!$B$104:$VE$104,0)+MATCH(E$50,Assumptions!$B$103:$VE$103,0)-1))</f>
        <v>0</v>
      </c>
      <c r="F74" s="195" cm="1">
        <f t="array" ref="F74">INDEX(Assumptions!$B$104:$VE$139,36,(MATCH($A74,Assumptions!$B$104:$VE$104,0)+MATCH(F$50,Assumptions!$B$103:$VE$103,0)-1))</f>
        <v>0</v>
      </c>
      <c r="G74" s="195" cm="1">
        <f t="array" ref="G74">INDEX(Assumptions!$B$104:$VE$139,36,(MATCH($A74,Assumptions!$B$104:$VE$104,0)+MATCH(G$50,Assumptions!$B$103:$VE$103,0)-1))</f>
        <v>0</v>
      </c>
      <c r="H74" s="195" cm="1">
        <f t="array" ref="H74">INDEX(Assumptions!$B$104:$VE$139,36,(MATCH($A74,Assumptions!$B$104:$VE$104,0)+MATCH(H$50,Assumptions!$B$103:$VE$103,0)-1))</f>
        <v>0</v>
      </c>
      <c r="I74" s="195" cm="1">
        <f t="array" ref="I74">INDEX(Assumptions!$B$104:$VE$139,36,(MATCH($A74,Assumptions!$B$104:$VE$104,0)+MATCH(I$50,Assumptions!$B$103:$VE$103,0)-1))</f>
        <v>0</v>
      </c>
      <c r="J74" s="195" cm="1">
        <f t="array" ref="J74">INDEX(Assumptions!$B$104:$VE$139,36,(MATCH($A74,Assumptions!$B$104:$VE$104,0)+MATCH(J$50,Assumptions!$B$103:$VE$103,0)-1))</f>
        <v>0</v>
      </c>
      <c r="K74" s="195" cm="1">
        <f t="array" ref="K74">INDEX(Assumptions!$B$104:$VE$139,36,(MATCH($A74,Assumptions!$B$104:$VE$104,0)+MATCH(K$50,Assumptions!$B$103:$VE$103,0)-1))</f>
        <v>0</v>
      </c>
      <c r="L74" s="195" cm="1">
        <f t="array" ref="L74">INDEX(Assumptions!$B$104:$VE$139,36,(MATCH($A74,Assumptions!$B$104:$VE$104,0)+MATCH(L$50,Assumptions!$B$103:$VE$103,0)-1))</f>
        <v>0</v>
      </c>
      <c r="M74" s="195" cm="1">
        <f t="array" ref="M74">INDEX(Assumptions!$B$104:$VE$139,36,(MATCH($A74,Assumptions!$B$104:$VE$104,0)+MATCH(M$50,Assumptions!$B$103:$VE$103,0)-1))</f>
        <v>0</v>
      </c>
      <c r="N74" s="195" cm="1">
        <f t="array" ref="N74">INDEX(Assumptions!$B$104:$VE$139,36,(MATCH($A74,Assumptions!$B$104:$VE$104,0)+MATCH(N$50,Assumptions!$B$103:$VE$103,0)-1))</f>
        <v>0</v>
      </c>
      <c r="O74" s="195" cm="1">
        <f t="array" ref="O74">INDEX(Assumptions!$B$104:$VE$139,36,(MATCH($A74,Assumptions!$B$104:$VE$104,0)+MATCH(O$50,Assumptions!$B$103:$VE$103,0)-1))</f>
        <v>0</v>
      </c>
      <c r="P74" s="195" cm="1">
        <f t="array" ref="P74">INDEX(Assumptions!$B$104:$VE$139,36,(MATCH($A74,Assumptions!$B$104:$VE$104,0)+MATCH(P$50,Assumptions!$B$103:$VE$103,0)-1))</f>
        <v>0</v>
      </c>
      <c r="Q74" s="195" cm="1">
        <f t="array" ref="Q74">INDEX(Assumptions!$B$104:$VE$139,36,(MATCH($A74,Assumptions!$B$104:$VE$104,0)+MATCH(Q$50,Assumptions!$B$103:$VE$103,0)-1))</f>
        <v>0</v>
      </c>
      <c r="R74" s="195">
        <f>SUM(B74:H74)*INDEX(Assumptions!$B$142:$AK$178,37,MATCH(A74, Assumptions!$B$142:$AK$142,0))</f>
        <v>0</v>
      </c>
      <c r="S74" s="195">
        <f>SUM($B74:$H74)*INDEX(Assumptions!$AN$142:$BW$178,37,MATCH($A74, Assumptions!$AN$142:$BW$142,0))</f>
        <v>0</v>
      </c>
      <c r="T74" s="195">
        <f>SUM($J74:$P74)*INDEX(Assumptions!$B$142:$AK$178,37,MATCH($A74, Assumptions!$B$142:$AK$142,0))</f>
        <v>0</v>
      </c>
      <c r="U74" s="195">
        <f>SUM($J74:$P74)*INDEX(Assumptions!$AN$142:$BW$178,37,MATCH($A74, Assumptions!$AN$142:$BW$142,0))</f>
        <v>0</v>
      </c>
      <c r="V74" s="61">
        <f t="shared" si="9"/>
        <v>0</v>
      </c>
      <c r="W74" s="61">
        <f t="shared" si="8"/>
        <v>0</v>
      </c>
      <c r="Y74" s="61">
        <f>B74*Assumptions!$B$19</f>
        <v>0</v>
      </c>
      <c r="Z74" s="61">
        <f>C74*Assumptions!$B$19</f>
        <v>0</v>
      </c>
      <c r="AA74" s="61">
        <f>D74*Assumptions!$B$19</f>
        <v>0</v>
      </c>
      <c r="AB74" s="61">
        <f>E74*Assumptions!$B$19</f>
        <v>0</v>
      </c>
      <c r="AC74" s="61">
        <f>F74*Assumptions!$B$19</f>
        <v>0</v>
      </c>
      <c r="AD74" s="61">
        <f>G74*Assumptions!$B$19</f>
        <v>0</v>
      </c>
      <c r="AE74" s="61">
        <f>H74*Assumptions!$B$19</f>
        <v>0</v>
      </c>
      <c r="AF74" s="61">
        <f>J74*Assumptions!$B$19</f>
        <v>0</v>
      </c>
      <c r="AG74" s="61">
        <f>K74*Assumptions!$B$19</f>
        <v>0</v>
      </c>
      <c r="AH74" s="61">
        <f>L74*Assumptions!$B$19</f>
        <v>0</v>
      </c>
      <c r="AI74" s="61">
        <f>M74*Assumptions!$B$19</f>
        <v>0</v>
      </c>
      <c r="AJ74" s="61">
        <f>N74*Assumptions!$B$19</f>
        <v>0</v>
      </c>
      <c r="AK74" s="61">
        <f>O74*Assumptions!$B$19</f>
        <v>0</v>
      </c>
      <c r="AL74" s="61">
        <f>P74*Assumptions!$B$19</f>
        <v>0</v>
      </c>
      <c r="AM74" s="61">
        <f>R74*Assumptions!$B$19</f>
        <v>0</v>
      </c>
      <c r="AN74" s="61">
        <f>S74*Assumptions!$B$19</f>
        <v>0</v>
      </c>
      <c r="AO74" s="61">
        <f>T74*Assumptions!$B$19</f>
        <v>0</v>
      </c>
      <c r="AP74" s="61">
        <f>U74*Assumptions!$B$19</f>
        <v>0</v>
      </c>
      <c r="AQ74" s="61">
        <f t="shared" si="10"/>
        <v>0</v>
      </c>
      <c r="AR74" s="61">
        <f t="shared" si="11"/>
        <v>0</v>
      </c>
    </row>
    <row r="75" spans="1:44" x14ac:dyDescent="0.25">
      <c r="A75" t="s">
        <v>173</v>
      </c>
      <c r="B75" s="195" cm="1">
        <f t="array" ref="B75">INDEX(Assumptions!$B$104:$VE$139,36,(MATCH($A75,Assumptions!$B$104:$VE$104,0)+MATCH(B$50,Assumptions!$B$103:$VE$103,0)-1))</f>
        <v>0</v>
      </c>
      <c r="C75" s="195" cm="1">
        <f t="array" ref="C75">INDEX(Assumptions!$B$104:$VE$139,36,(MATCH($A75,Assumptions!$B$104:$VE$104,0)+MATCH(C$50,Assumptions!$B$103:$VE$103,0)-1))</f>
        <v>0</v>
      </c>
      <c r="D75" s="195" cm="1">
        <f t="array" ref="D75">INDEX(Assumptions!$B$104:$VE$139,36,(MATCH($A75,Assumptions!$B$104:$VE$104,0)+MATCH(D$50,Assumptions!$B$103:$VE$103,0)-1))</f>
        <v>0</v>
      </c>
      <c r="E75" s="195" cm="1">
        <f t="array" ref="E75">INDEX(Assumptions!$B$104:$VE$139,36,(MATCH($A75,Assumptions!$B$104:$VE$104,0)+MATCH(E$50,Assumptions!$B$103:$VE$103,0)-1))</f>
        <v>0</v>
      </c>
      <c r="F75" s="195" cm="1">
        <f t="array" ref="F75">INDEX(Assumptions!$B$104:$VE$139,36,(MATCH($A75,Assumptions!$B$104:$VE$104,0)+MATCH(F$50,Assumptions!$B$103:$VE$103,0)-1))</f>
        <v>0</v>
      </c>
      <c r="G75" s="195" cm="1">
        <f t="array" ref="G75">INDEX(Assumptions!$B$104:$VE$139,36,(MATCH($A75,Assumptions!$B$104:$VE$104,0)+MATCH(G$50,Assumptions!$B$103:$VE$103,0)-1))</f>
        <v>0</v>
      </c>
      <c r="H75" s="195" cm="1">
        <f t="array" ref="H75">INDEX(Assumptions!$B$104:$VE$139,36,(MATCH($A75,Assumptions!$B$104:$VE$104,0)+MATCH(H$50,Assumptions!$B$103:$VE$103,0)-1))</f>
        <v>0</v>
      </c>
      <c r="I75" s="195" cm="1">
        <f t="array" ref="I75">INDEX(Assumptions!$B$104:$VE$139,36,(MATCH($A75,Assumptions!$B$104:$VE$104,0)+MATCH(I$50,Assumptions!$B$103:$VE$103,0)-1))</f>
        <v>0</v>
      </c>
      <c r="J75" s="195" cm="1">
        <f t="array" ref="J75">INDEX(Assumptions!$B$104:$VE$139,36,(MATCH($A75,Assumptions!$B$104:$VE$104,0)+MATCH(J$50,Assumptions!$B$103:$VE$103,0)-1))</f>
        <v>0</v>
      </c>
      <c r="K75" s="195" cm="1">
        <f t="array" ref="K75">INDEX(Assumptions!$B$104:$VE$139,36,(MATCH($A75,Assumptions!$B$104:$VE$104,0)+MATCH(K$50,Assumptions!$B$103:$VE$103,0)-1))</f>
        <v>0</v>
      </c>
      <c r="L75" s="195" cm="1">
        <f t="array" ref="L75">INDEX(Assumptions!$B$104:$VE$139,36,(MATCH($A75,Assumptions!$B$104:$VE$104,0)+MATCH(L$50,Assumptions!$B$103:$VE$103,0)-1))</f>
        <v>0</v>
      </c>
      <c r="M75" s="195" cm="1">
        <f t="array" ref="M75">INDEX(Assumptions!$B$104:$VE$139,36,(MATCH($A75,Assumptions!$B$104:$VE$104,0)+MATCH(M$50,Assumptions!$B$103:$VE$103,0)-1))</f>
        <v>0</v>
      </c>
      <c r="N75" s="195" cm="1">
        <f t="array" ref="N75">INDEX(Assumptions!$B$104:$VE$139,36,(MATCH($A75,Assumptions!$B$104:$VE$104,0)+MATCH(N$50,Assumptions!$B$103:$VE$103,0)-1))</f>
        <v>0</v>
      </c>
      <c r="O75" s="195" cm="1">
        <f t="array" ref="O75">INDEX(Assumptions!$B$104:$VE$139,36,(MATCH($A75,Assumptions!$B$104:$VE$104,0)+MATCH(O$50,Assumptions!$B$103:$VE$103,0)-1))</f>
        <v>0</v>
      </c>
      <c r="P75" s="195" cm="1">
        <f t="array" ref="P75">INDEX(Assumptions!$B$104:$VE$139,36,(MATCH($A75,Assumptions!$B$104:$VE$104,0)+MATCH(P$50,Assumptions!$B$103:$VE$103,0)-1))</f>
        <v>0</v>
      </c>
      <c r="Q75" s="195" cm="1">
        <f t="array" ref="Q75">INDEX(Assumptions!$B$104:$VE$139,36,(MATCH($A75,Assumptions!$B$104:$VE$104,0)+MATCH(Q$50,Assumptions!$B$103:$VE$103,0)-1))</f>
        <v>0</v>
      </c>
      <c r="R75" s="195">
        <f>SUM(B75:H75)*INDEX(Assumptions!$B$142:$AK$178,37,MATCH(A75, Assumptions!$B$142:$AK$142,0))</f>
        <v>0</v>
      </c>
      <c r="S75" s="195">
        <f>SUM($B75:$H75)*INDEX(Assumptions!$AN$142:$BW$178,37,MATCH($A75, Assumptions!$AN$142:$BW$142,0))</f>
        <v>0</v>
      </c>
      <c r="T75" s="195">
        <f>SUM($J75:$P75)*INDEX(Assumptions!$B$142:$AK$178,37,MATCH($A75, Assumptions!$B$142:$AK$142,0))</f>
        <v>0</v>
      </c>
      <c r="U75" s="195">
        <f>SUM($J75:$P75)*INDEX(Assumptions!$AN$142:$BW$178,37,MATCH($A75, Assumptions!$AN$142:$BW$142,0))</f>
        <v>0</v>
      </c>
      <c r="V75" s="61">
        <f t="shared" si="9"/>
        <v>0</v>
      </c>
      <c r="W75" s="61">
        <f t="shared" si="8"/>
        <v>0</v>
      </c>
      <c r="Y75" s="61">
        <f>B75*Assumptions!$B$19</f>
        <v>0</v>
      </c>
      <c r="Z75" s="61">
        <f>C75*Assumptions!$B$19</f>
        <v>0</v>
      </c>
      <c r="AA75" s="61">
        <f>D75*Assumptions!$B$19</f>
        <v>0</v>
      </c>
      <c r="AB75" s="61">
        <f>E75*Assumptions!$B$19</f>
        <v>0</v>
      </c>
      <c r="AC75" s="61">
        <f>F75*Assumptions!$B$19</f>
        <v>0</v>
      </c>
      <c r="AD75" s="61">
        <f>G75*Assumptions!$B$19</f>
        <v>0</v>
      </c>
      <c r="AE75" s="61">
        <f>H75*Assumptions!$B$19</f>
        <v>0</v>
      </c>
      <c r="AF75" s="61">
        <f>J75*Assumptions!$B$19</f>
        <v>0</v>
      </c>
      <c r="AG75" s="61">
        <f>K75*Assumptions!$B$19</f>
        <v>0</v>
      </c>
      <c r="AH75" s="61">
        <f>L75*Assumptions!$B$19</f>
        <v>0</v>
      </c>
      <c r="AI75" s="61">
        <f>M75*Assumptions!$B$19</f>
        <v>0</v>
      </c>
      <c r="AJ75" s="61">
        <f>N75*Assumptions!$B$19</f>
        <v>0</v>
      </c>
      <c r="AK75" s="61">
        <f>O75*Assumptions!$B$19</f>
        <v>0</v>
      </c>
      <c r="AL75" s="61">
        <f>P75*Assumptions!$B$19</f>
        <v>0</v>
      </c>
      <c r="AM75" s="61">
        <f>R75*Assumptions!$B$19</f>
        <v>0</v>
      </c>
      <c r="AN75" s="61">
        <f>S75*Assumptions!$B$19</f>
        <v>0</v>
      </c>
      <c r="AO75" s="61">
        <f>T75*Assumptions!$B$19</f>
        <v>0</v>
      </c>
      <c r="AP75" s="61">
        <f>U75*Assumptions!$B$19</f>
        <v>0</v>
      </c>
      <c r="AQ75" s="61">
        <f t="shared" si="10"/>
        <v>0</v>
      </c>
      <c r="AR75" s="61">
        <f t="shared" si="11"/>
        <v>0</v>
      </c>
    </row>
    <row r="76" spans="1:44" x14ac:dyDescent="0.25">
      <c r="A76" t="s">
        <v>750</v>
      </c>
      <c r="B76" s="195" cm="1">
        <f t="array" ref="B76">INDEX(Assumptions!$B$104:$VE$139,36,(MATCH($A76,Assumptions!$B$104:$VE$104,0)+MATCH(B$50,Assumptions!$B$103:$VE$103,0)-1))</f>
        <v>0</v>
      </c>
      <c r="C76" s="195" cm="1">
        <f t="array" ref="C76">INDEX(Assumptions!$B$104:$VE$139,36,(MATCH($A76,Assumptions!$B$104:$VE$104,0)+MATCH(C$50,Assumptions!$B$103:$VE$103,0)-1))</f>
        <v>0</v>
      </c>
      <c r="D76" s="195" cm="1">
        <f t="array" ref="D76">INDEX(Assumptions!$B$104:$VE$139,36,(MATCH($A76,Assumptions!$B$104:$VE$104,0)+MATCH(D$50,Assumptions!$B$103:$VE$103,0)-1))</f>
        <v>0</v>
      </c>
      <c r="E76" s="195" cm="1">
        <f t="array" ref="E76">INDEX(Assumptions!$B$104:$VE$139,36,(MATCH($A76,Assumptions!$B$104:$VE$104,0)+MATCH(E$50,Assumptions!$B$103:$VE$103,0)-1))</f>
        <v>0</v>
      </c>
      <c r="F76" s="195" cm="1">
        <f t="array" ref="F76">INDEX(Assumptions!$B$104:$VE$139,36,(MATCH($A76,Assumptions!$B$104:$VE$104,0)+MATCH(F$50,Assumptions!$B$103:$VE$103,0)-1))</f>
        <v>0</v>
      </c>
      <c r="G76" s="195" cm="1">
        <f t="array" ref="G76">INDEX(Assumptions!$B$104:$VE$139,36,(MATCH($A76,Assumptions!$B$104:$VE$104,0)+MATCH(G$50,Assumptions!$B$103:$VE$103,0)-1))</f>
        <v>0</v>
      </c>
      <c r="H76" s="195" cm="1">
        <f t="array" ref="H76">INDEX(Assumptions!$B$104:$VE$139,36,(MATCH($A76,Assumptions!$B$104:$VE$104,0)+MATCH(H$50,Assumptions!$B$103:$VE$103,0)-1))</f>
        <v>0</v>
      </c>
      <c r="I76" s="195" cm="1">
        <f t="array" ref="I76">INDEX(Assumptions!$B$104:$VE$139,36,(MATCH($A76,Assumptions!$B$104:$VE$104,0)+MATCH(I$50,Assumptions!$B$103:$VE$103,0)-1))</f>
        <v>0</v>
      </c>
      <c r="J76" s="195" cm="1">
        <f t="array" ref="J76">INDEX(Assumptions!$B$104:$VE$139,36,(MATCH($A76,Assumptions!$B$104:$VE$104,0)+MATCH(J$50,Assumptions!$B$103:$VE$103,0)-1))</f>
        <v>0</v>
      </c>
      <c r="K76" s="195" cm="1">
        <f t="array" ref="K76">INDEX(Assumptions!$B$104:$VE$139,36,(MATCH($A76,Assumptions!$B$104:$VE$104,0)+MATCH(K$50,Assumptions!$B$103:$VE$103,0)-1))</f>
        <v>0</v>
      </c>
      <c r="L76" s="195" cm="1">
        <f t="array" ref="L76">INDEX(Assumptions!$B$104:$VE$139,36,(MATCH($A76,Assumptions!$B$104:$VE$104,0)+MATCH(L$50,Assumptions!$B$103:$VE$103,0)-1))</f>
        <v>0</v>
      </c>
      <c r="M76" s="195" cm="1">
        <f t="array" ref="M76">INDEX(Assumptions!$B$104:$VE$139,36,(MATCH($A76,Assumptions!$B$104:$VE$104,0)+MATCH(M$50,Assumptions!$B$103:$VE$103,0)-1))</f>
        <v>0</v>
      </c>
      <c r="N76" s="195" cm="1">
        <f t="array" ref="N76">INDEX(Assumptions!$B$104:$VE$139,36,(MATCH($A76,Assumptions!$B$104:$VE$104,0)+MATCH(N$50,Assumptions!$B$103:$VE$103,0)-1))</f>
        <v>0</v>
      </c>
      <c r="O76" s="195" cm="1">
        <f t="array" ref="O76">INDEX(Assumptions!$B$104:$VE$139,36,(MATCH($A76,Assumptions!$B$104:$VE$104,0)+MATCH(O$50,Assumptions!$B$103:$VE$103,0)-1))</f>
        <v>0</v>
      </c>
      <c r="P76" s="195" cm="1">
        <f t="array" ref="P76">INDEX(Assumptions!$B$104:$VE$139,36,(MATCH($A76,Assumptions!$B$104:$VE$104,0)+MATCH(P$50,Assumptions!$B$103:$VE$103,0)-1))</f>
        <v>0</v>
      </c>
      <c r="Q76" s="195" cm="1">
        <f t="array" ref="Q76">INDEX(Assumptions!$B$104:$VE$139,36,(MATCH($A76,Assumptions!$B$104:$VE$104,0)+MATCH(Q$50,Assumptions!$B$103:$VE$103,0)-1))</f>
        <v>0</v>
      </c>
      <c r="R76" s="195">
        <f>SUM(B76:H76)*INDEX(Assumptions!$B$142:$AK$178,37,MATCH(A76, Assumptions!$B$142:$AK$142,0))</f>
        <v>0</v>
      </c>
      <c r="S76" s="195">
        <f>SUM($B76:$H76)*INDEX(Assumptions!$AN$142:$BW$178,37,MATCH($A76, Assumptions!$AN$142:$BW$142,0))</f>
        <v>0</v>
      </c>
      <c r="T76" s="195">
        <f>SUM($J76:$P76)*INDEX(Assumptions!$B$142:$AK$178,37,MATCH($A76, Assumptions!$B$142:$AK$142,0))</f>
        <v>0</v>
      </c>
      <c r="U76" s="195">
        <f>SUM($J76:$P76)*INDEX(Assumptions!$AN$142:$BW$178,37,MATCH($A76, Assumptions!$AN$142:$BW$142,0))</f>
        <v>0</v>
      </c>
      <c r="V76" s="61">
        <f t="shared" si="9"/>
        <v>0</v>
      </c>
      <c r="W76" s="61">
        <f t="shared" si="8"/>
        <v>0</v>
      </c>
      <c r="Y76" s="61">
        <f>B76*Assumptions!$B$19</f>
        <v>0</v>
      </c>
      <c r="Z76" s="61">
        <f>C76*Assumptions!$B$19</f>
        <v>0</v>
      </c>
      <c r="AA76" s="61">
        <f>D76*Assumptions!$B$19</f>
        <v>0</v>
      </c>
      <c r="AB76" s="61">
        <f>E76*Assumptions!$B$19</f>
        <v>0</v>
      </c>
      <c r="AC76" s="61">
        <f>F76*Assumptions!$B$19</f>
        <v>0</v>
      </c>
      <c r="AD76" s="61">
        <f>G76*Assumptions!$B$19</f>
        <v>0</v>
      </c>
      <c r="AE76" s="61">
        <f>H76*Assumptions!$B$19</f>
        <v>0</v>
      </c>
      <c r="AF76" s="61">
        <f>J76*Assumptions!$B$19</f>
        <v>0</v>
      </c>
      <c r="AG76" s="61">
        <f>K76*Assumptions!$B$19</f>
        <v>0</v>
      </c>
      <c r="AH76" s="61">
        <f>L76*Assumptions!$B$19</f>
        <v>0</v>
      </c>
      <c r="AI76" s="61">
        <f>M76*Assumptions!$B$19</f>
        <v>0</v>
      </c>
      <c r="AJ76" s="61">
        <f>N76*Assumptions!$B$19</f>
        <v>0</v>
      </c>
      <c r="AK76" s="61">
        <f>O76*Assumptions!$B$19</f>
        <v>0</v>
      </c>
      <c r="AL76" s="61">
        <f>P76*Assumptions!$B$19</f>
        <v>0</v>
      </c>
      <c r="AM76" s="61">
        <f>R76*Assumptions!$B$19</f>
        <v>0</v>
      </c>
      <c r="AN76" s="61">
        <f>S76*Assumptions!$B$19</f>
        <v>0</v>
      </c>
      <c r="AO76" s="61">
        <f>T76*Assumptions!$B$19</f>
        <v>0</v>
      </c>
      <c r="AP76" s="61">
        <f>U76*Assumptions!$B$19</f>
        <v>0</v>
      </c>
      <c r="AQ76" s="61">
        <f t="shared" si="10"/>
        <v>0</v>
      </c>
      <c r="AR76" s="61">
        <f t="shared" si="11"/>
        <v>0</v>
      </c>
    </row>
    <row r="77" spans="1:44" x14ac:dyDescent="0.25">
      <c r="A77" t="s">
        <v>174</v>
      </c>
      <c r="B77" s="195" cm="1">
        <f t="array" ref="B77">INDEX(Assumptions!$B$104:$VE$139,36,(MATCH($A77,Assumptions!$B$104:$VE$104,0)+MATCH(B$50,Assumptions!$B$103:$VE$103,0)-1))</f>
        <v>0</v>
      </c>
      <c r="C77" s="195" cm="1">
        <f t="array" ref="C77">INDEX(Assumptions!$B$104:$VE$139,36,(MATCH($A77,Assumptions!$B$104:$VE$104,0)+MATCH(C$50,Assumptions!$B$103:$VE$103,0)-1))</f>
        <v>0</v>
      </c>
      <c r="D77" s="195" cm="1">
        <f t="array" ref="D77">INDEX(Assumptions!$B$104:$VE$139,36,(MATCH($A77,Assumptions!$B$104:$VE$104,0)+MATCH(D$50,Assumptions!$B$103:$VE$103,0)-1))</f>
        <v>0</v>
      </c>
      <c r="E77" s="195" cm="1">
        <f t="array" ref="E77">INDEX(Assumptions!$B$104:$VE$139,36,(MATCH($A77,Assumptions!$B$104:$VE$104,0)+MATCH(E$50,Assumptions!$B$103:$VE$103,0)-1))</f>
        <v>0</v>
      </c>
      <c r="F77" s="195" cm="1">
        <f t="array" ref="F77">INDEX(Assumptions!$B$104:$VE$139,36,(MATCH($A77,Assumptions!$B$104:$VE$104,0)+MATCH(F$50,Assumptions!$B$103:$VE$103,0)-1))</f>
        <v>0</v>
      </c>
      <c r="G77" s="195" cm="1">
        <f t="array" ref="G77">INDEX(Assumptions!$B$104:$VE$139,36,(MATCH($A77,Assumptions!$B$104:$VE$104,0)+MATCH(G$50,Assumptions!$B$103:$VE$103,0)-1))</f>
        <v>0</v>
      </c>
      <c r="H77" s="195" cm="1">
        <f t="array" ref="H77">INDEX(Assumptions!$B$104:$VE$139,36,(MATCH($A77,Assumptions!$B$104:$VE$104,0)+MATCH(H$50,Assumptions!$B$103:$VE$103,0)-1))</f>
        <v>0</v>
      </c>
      <c r="I77" s="195" cm="1">
        <f t="array" ref="I77">INDEX(Assumptions!$B$104:$VE$139,36,(MATCH($A77,Assumptions!$B$104:$VE$104,0)+MATCH(I$50,Assumptions!$B$103:$VE$103,0)-1))</f>
        <v>0</v>
      </c>
      <c r="J77" s="195" cm="1">
        <f t="array" ref="J77">INDEX(Assumptions!$B$104:$VE$139,36,(MATCH($A77,Assumptions!$B$104:$VE$104,0)+MATCH(J$50,Assumptions!$B$103:$VE$103,0)-1))</f>
        <v>0</v>
      </c>
      <c r="K77" s="195" cm="1">
        <f t="array" ref="K77">INDEX(Assumptions!$B$104:$VE$139,36,(MATCH($A77,Assumptions!$B$104:$VE$104,0)+MATCH(K$50,Assumptions!$B$103:$VE$103,0)-1))</f>
        <v>0</v>
      </c>
      <c r="L77" s="195" cm="1">
        <f t="array" ref="L77">INDEX(Assumptions!$B$104:$VE$139,36,(MATCH($A77,Assumptions!$B$104:$VE$104,0)+MATCH(L$50,Assumptions!$B$103:$VE$103,0)-1))</f>
        <v>0</v>
      </c>
      <c r="M77" s="195" cm="1">
        <f t="array" ref="M77">INDEX(Assumptions!$B$104:$VE$139,36,(MATCH($A77,Assumptions!$B$104:$VE$104,0)+MATCH(M$50,Assumptions!$B$103:$VE$103,0)-1))</f>
        <v>0</v>
      </c>
      <c r="N77" s="195" cm="1">
        <f t="array" ref="N77">INDEX(Assumptions!$B$104:$VE$139,36,(MATCH($A77,Assumptions!$B$104:$VE$104,0)+MATCH(N$50,Assumptions!$B$103:$VE$103,0)-1))</f>
        <v>0</v>
      </c>
      <c r="O77" s="195" cm="1">
        <f t="array" ref="O77">INDEX(Assumptions!$B$104:$VE$139,36,(MATCH($A77,Assumptions!$B$104:$VE$104,0)+MATCH(O$50,Assumptions!$B$103:$VE$103,0)-1))</f>
        <v>0</v>
      </c>
      <c r="P77" s="195" cm="1">
        <f t="array" ref="P77">INDEX(Assumptions!$B$104:$VE$139,36,(MATCH($A77,Assumptions!$B$104:$VE$104,0)+MATCH(P$50,Assumptions!$B$103:$VE$103,0)-1))</f>
        <v>0</v>
      </c>
      <c r="Q77" s="195" cm="1">
        <f t="array" ref="Q77">INDEX(Assumptions!$B$104:$VE$139,36,(MATCH($A77,Assumptions!$B$104:$VE$104,0)+MATCH(Q$50,Assumptions!$B$103:$VE$103,0)-1))</f>
        <v>0</v>
      </c>
      <c r="R77" s="195">
        <f>SUM(B77:H77)*INDEX(Assumptions!$B$142:$AK$178,37,MATCH(A77, Assumptions!$B$142:$AK$142,0))</f>
        <v>0</v>
      </c>
      <c r="S77" s="195">
        <f>SUM($B77:$H77)*INDEX(Assumptions!$AN$142:$BW$178,37,MATCH($A77, Assumptions!$AN$142:$BW$142,0))</f>
        <v>0</v>
      </c>
      <c r="T77" s="195">
        <f>SUM($J77:$P77)*INDEX(Assumptions!$B$142:$AK$178,37,MATCH($A77, Assumptions!$B$142:$AK$142,0))</f>
        <v>0</v>
      </c>
      <c r="U77" s="195">
        <f>SUM($J77:$P77)*INDEX(Assumptions!$AN$142:$BW$178,37,MATCH($A77, Assumptions!$AN$142:$BW$142,0))</f>
        <v>0</v>
      </c>
      <c r="V77" s="61">
        <f t="shared" si="9"/>
        <v>0</v>
      </c>
      <c r="W77" s="61">
        <f t="shared" si="8"/>
        <v>0</v>
      </c>
      <c r="Y77" s="61">
        <f>B77*Assumptions!$B$19</f>
        <v>0</v>
      </c>
      <c r="Z77" s="61">
        <f>C77*Assumptions!$B$19</f>
        <v>0</v>
      </c>
      <c r="AA77" s="61">
        <f>D77*Assumptions!$B$19</f>
        <v>0</v>
      </c>
      <c r="AB77" s="61">
        <f>E77*Assumptions!$B$19</f>
        <v>0</v>
      </c>
      <c r="AC77" s="61">
        <f>F77*Assumptions!$B$19</f>
        <v>0</v>
      </c>
      <c r="AD77" s="61">
        <f>G77*Assumptions!$B$19</f>
        <v>0</v>
      </c>
      <c r="AE77" s="61">
        <f>H77*Assumptions!$B$19</f>
        <v>0</v>
      </c>
      <c r="AF77" s="61">
        <f>J77*Assumptions!$B$19</f>
        <v>0</v>
      </c>
      <c r="AG77" s="61">
        <f>K77*Assumptions!$B$19</f>
        <v>0</v>
      </c>
      <c r="AH77" s="61">
        <f>L77*Assumptions!$B$19</f>
        <v>0</v>
      </c>
      <c r="AI77" s="61">
        <f>M77*Assumptions!$B$19</f>
        <v>0</v>
      </c>
      <c r="AJ77" s="61">
        <f>N77*Assumptions!$B$19</f>
        <v>0</v>
      </c>
      <c r="AK77" s="61">
        <f>O77*Assumptions!$B$19</f>
        <v>0</v>
      </c>
      <c r="AL77" s="61">
        <f>P77*Assumptions!$B$19</f>
        <v>0</v>
      </c>
      <c r="AM77" s="61">
        <f>R77*Assumptions!$B$19</f>
        <v>0</v>
      </c>
      <c r="AN77" s="61">
        <f>S77*Assumptions!$B$19</f>
        <v>0</v>
      </c>
      <c r="AO77" s="61">
        <f>T77*Assumptions!$B$19</f>
        <v>0</v>
      </c>
      <c r="AP77" s="61">
        <f>U77*Assumptions!$B$19</f>
        <v>0</v>
      </c>
      <c r="AQ77" s="61">
        <f t="shared" si="10"/>
        <v>0</v>
      </c>
      <c r="AR77" s="61">
        <f t="shared" si="11"/>
        <v>0</v>
      </c>
    </row>
    <row r="78" spans="1:44" x14ac:dyDescent="0.25">
      <c r="A78" t="s">
        <v>175</v>
      </c>
      <c r="B78" s="195" cm="1">
        <f t="array" ref="B78">INDEX(Assumptions!$B$104:$VE$139,36,(MATCH($A78,Assumptions!$B$104:$VE$104,0)+MATCH(B$50,Assumptions!$B$103:$VE$103,0)-1))</f>
        <v>0</v>
      </c>
      <c r="C78" s="195" cm="1">
        <f t="array" ref="C78">INDEX(Assumptions!$B$104:$VE$139,36,(MATCH($A78,Assumptions!$B$104:$VE$104,0)+MATCH(C$50,Assumptions!$B$103:$VE$103,0)-1))</f>
        <v>0</v>
      </c>
      <c r="D78" s="195" cm="1">
        <f t="array" ref="D78">INDEX(Assumptions!$B$104:$VE$139,36,(MATCH($A78,Assumptions!$B$104:$VE$104,0)+MATCH(D$50,Assumptions!$B$103:$VE$103,0)-1))</f>
        <v>0</v>
      </c>
      <c r="E78" s="195" cm="1">
        <f t="array" ref="E78">INDEX(Assumptions!$B$104:$VE$139,36,(MATCH($A78,Assumptions!$B$104:$VE$104,0)+MATCH(E$50,Assumptions!$B$103:$VE$103,0)-1))</f>
        <v>0</v>
      </c>
      <c r="F78" s="195" cm="1">
        <f t="array" ref="F78">INDEX(Assumptions!$B$104:$VE$139,36,(MATCH($A78,Assumptions!$B$104:$VE$104,0)+MATCH(F$50,Assumptions!$B$103:$VE$103,0)-1))</f>
        <v>0</v>
      </c>
      <c r="G78" s="195" cm="1">
        <f t="array" ref="G78">INDEX(Assumptions!$B$104:$VE$139,36,(MATCH($A78,Assumptions!$B$104:$VE$104,0)+MATCH(G$50,Assumptions!$B$103:$VE$103,0)-1))</f>
        <v>0</v>
      </c>
      <c r="H78" s="195" cm="1">
        <f t="array" ref="H78">INDEX(Assumptions!$B$104:$VE$139,36,(MATCH($A78,Assumptions!$B$104:$VE$104,0)+MATCH(H$50,Assumptions!$B$103:$VE$103,0)-1))</f>
        <v>0</v>
      </c>
      <c r="I78" s="195" cm="1">
        <f t="array" ref="I78">INDEX(Assumptions!$B$104:$VE$139,36,(MATCH($A78,Assumptions!$B$104:$VE$104,0)+MATCH(I$50,Assumptions!$B$103:$VE$103,0)-1))</f>
        <v>0</v>
      </c>
      <c r="J78" s="195" cm="1">
        <f t="array" ref="J78">INDEX(Assumptions!$B$104:$VE$139,36,(MATCH($A78,Assumptions!$B$104:$VE$104,0)+MATCH(J$50,Assumptions!$B$103:$VE$103,0)-1))</f>
        <v>0</v>
      </c>
      <c r="K78" s="195" cm="1">
        <f t="array" ref="K78">INDEX(Assumptions!$B$104:$VE$139,36,(MATCH($A78,Assumptions!$B$104:$VE$104,0)+MATCH(K$50,Assumptions!$B$103:$VE$103,0)-1))</f>
        <v>0</v>
      </c>
      <c r="L78" s="195" cm="1">
        <f t="array" ref="L78">INDEX(Assumptions!$B$104:$VE$139,36,(MATCH($A78,Assumptions!$B$104:$VE$104,0)+MATCH(L$50,Assumptions!$B$103:$VE$103,0)-1))</f>
        <v>0</v>
      </c>
      <c r="M78" s="195" cm="1">
        <f t="array" ref="M78">INDEX(Assumptions!$B$104:$VE$139,36,(MATCH($A78,Assumptions!$B$104:$VE$104,0)+MATCH(M$50,Assumptions!$B$103:$VE$103,0)-1))</f>
        <v>0</v>
      </c>
      <c r="N78" s="195" cm="1">
        <f t="array" ref="N78">INDEX(Assumptions!$B$104:$VE$139,36,(MATCH($A78,Assumptions!$B$104:$VE$104,0)+MATCH(N$50,Assumptions!$B$103:$VE$103,0)-1))</f>
        <v>0</v>
      </c>
      <c r="O78" s="195" cm="1">
        <f t="array" ref="O78">INDEX(Assumptions!$B$104:$VE$139,36,(MATCH($A78,Assumptions!$B$104:$VE$104,0)+MATCH(O$50,Assumptions!$B$103:$VE$103,0)-1))</f>
        <v>0</v>
      </c>
      <c r="P78" s="195" cm="1">
        <f t="array" ref="P78">INDEX(Assumptions!$B$104:$VE$139,36,(MATCH($A78,Assumptions!$B$104:$VE$104,0)+MATCH(P$50,Assumptions!$B$103:$VE$103,0)-1))</f>
        <v>0</v>
      </c>
      <c r="Q78" s="195" cm="1">
        <f t="array" ref="Q78">INDEX(Assumptions!$B$104:$VE$139,36,(MATCH($A78,Assumptions!$B$104:$VE$104,0)+MATCH(Q$50,Assumptions!$B$103:$VE$103,0)-1))</f>
        <v>0</v>
      </c>
      <c r="R78" s="195">
        <f>SUM(B78:H78)*INDEX(Assumptions!$B$142:$AK$178,37,MATCH(A78, Assumptions!$B$142:$AK$142,0))</f>
        <v>0</v>
      </c>
      <c r="S78" s="195">
        <f>SUM($B78:$H78)*INDEX(Assumptions!$AN$142:$BW$178,37,MATCH($A78, Assumptions!$AN$142:$BW$142,0))</f>
        <v>0</v>
      </c>
      <c r="T78" s="195">
        <f>SUM($J78:$P78)*INDEX(Assumptions!$B$142:$AK$178,37,MATCH($A78, Assumptions!$B$142:$AK$142,0))</f>
        <v>0</v>
      </c>
      <c r="U78" s="195">
        <f>SUM($J78:$P78)*INDEX(Assumptions!$AN$142:$BW$178,37,MATCH($A78, Assumptions!$AN$142:$BW$142,0))</f>
        <v>0</v>
      </c>
      <c r="V78" s="61">
        <f t="shared" si="9"/>
        <v>0</v>
      </c>
      <c r="W78" s="61">
        <f t="shared" si="8"/>
        <v>0</v>
      </c>
      <c r="Y78" s="61">
        <f>B78*Assumptions!$B$19</f>
        <v>0</v>
      </c>
      <c r="Z78" s="61">
        <f>C78*Assumptions!$B$19</f>
        <v>0</v>
      </c>
      <c r="AA78" s="61">
        <f>D78*Assumptions!$B$19</f>
        <v>0</v>
      </c>
      <c r="AB78" s="61">
        <f>E78*Assumptions!$B$19</f>
        <v>0</v>
      </c>
      <c r="AC78" s="61">
        <f>F78*Assumptions!$B$19</f>
        <v>0</v>
      </c>
      <c r="AD78" s="61">
        <f>G78*Assumptions!$B$19</f>
        <v>0</v>
      </c>
      <c r="AE78" s="61">
        <f>H78*Assumptions!$B$19</f>
        <v>0</v>
      </c>
      <c r="AF78" s="61">
        <f>J78*Assumptions!$B$19</f>
        <v>0</v>
      </c>
      <c r="AG78" s="61">
        <f>K78*Assumptions!$B$19</f>
        <v>0</v>
      </c>
      <c r="AH78" s="61">
        <f>L78*Assumptions!$B$19</f>
        <v>0</v>
      </c>
      <c r="AI78" s="61">
        <f>M78*Assumptions!$B$19</f>
        <v>0</v>
      </c>
      <c r="AJ78" s="61">
        <f>N78*Assumptions!$B$19</f>
        <v>0</v>
      </c>
      <c r="AK78" s="61">
        <f>O78*Assumptions!$B$19</f>
        <v>0</v>
      </c>
      <c r="AL78" s="61">
        <f>P78*Assumptions!$B$19</f>
        <v>0</v>
      </c>
      <c r="AM78" s="61">
        <f>R78*Assumptions!$B$19</f>
        <v>0</v>
      </c>
      <c r="AN78" s="61">
        <f>S78*Assumptions!$B$19</f>
        <v>0</v>
      </c>
      <c r="AO78" s="61">
        <f>T78*Assumptions!$B$19</f>
        <v>0</v>
      </c>
      <c r="AP78" s="61">
        <f>U78*Assumptions!$B$19</f>
        <v>0</v>
      </c>
      <c r="AQ78" s="61">
        <f t="shared" si="10"/>
        <v>0</v>
      </c>
      <c r="AR78" s="61">
        <f t="shared" si="11"/>
        <v>0</v>
      </c>
    </row>
    <row r="79" spans="1:44" x14ac:dyDescent="0.25">
      <c r="A79" t="s">
        <v>176</v>
      </c>
      <c r="B79" s="195" cm="1">
        <f t="array" ref="B79">INDEX(Assumptions!$B$104:$VE$139,36,(MATCH($A79,Assumptions!$B$104:$VE$104,0)+MATCH(B$50,Assumptions!$B$103:$VE$103,0)-1))</f>
        <v>0</v>
      </c>
      <c r="C79" s="195" cm="1">
        <f t="array" ref="C79">INDEX(Assumptions!$B$104:$VE$139,36,(MATCH($A79,Assumptions!$B$104:$VE$104,0)+MATCH(C$50,Assumptions!$B$103:$VE$103,0)-1))</f>
        <v>0</v>
      </c>
      <c r="D79" s="195" cm="1">
        <f t="array" ref="D79">INDEX(Assumptions!$B$104:$VE$139,36,(MATCH($A79,Assumptions!$B$104:$VE$104,0)+MATCH(D$50,Assumptions!$B$103:$VE$103,0)-1))</f>
        <v>0</v>
      </c>
      <c r="E79" s="195" cm="1">
        <f t="array" ref="E79">INDEX(Assumptions!$B$104:$VE$139,36,(MATCH($A79,Assumptions!$B$104:$VE$104,0)+MATCH(E$50,Assumptions!$B$103:$VE$103,0)-1))</f>
        <v>0</v>
      </c>
      <c r="F79" s="195" cm="1">
        <f t="array" ref="F79">INDEX(Assumptions!$B$104:$VE$139,36,(MATCH($A79,Assumptions!$B$104:$VE$104,0)+MATCH(F$50,Assumptions!$B$103:$VE$103,0)-1))</f>
        <v>0</v>
      </c>
      <c r="G79" s="195" cm="1">
        <f t="array" ref="G79">INDEX(Assumptions!$B$104:$VE$139,36,(MATCH($A79,Assumptions!$B$104:$VE$104,0)+MATCH(G$50,Assumptions!$B$103:$VE$103,0)-1))</f>
        <v>0</v>
      </c>
      <c r="H79" s="195" cm="1">
        <f t="array" ref="H79">INDEX(Assumptions!$B$104:$VE$139,36,(MATCH($A79,Assumptions!$B$104:$VE$104,0)+MATCH(H$50,Assumptions!$B$103:$VE$103,0)-1))</f>
        <v>0</v>
      </c>
      <c r="I79" s="195" cm="1">
        <f t="array" ref="I79">INDEX(Assumptions!$B$104:$VE$139,36,(MATCH($A79,Assumptions!$B$104:$VE$104,0)+MATCH(I$50,Assumptions!$B$103:$VE$103,0)-1))</f>
        <v>0</v>
      </c>
      <c r="J79" s="195" cm="1">
        <f t="array" ref="J79">INDEX(Assumptions!$B$104:$VE$139,36,(MATCH($A79,Assumptions!$B$104:$VE$104,0)+MATCH(J$50,Assumptions!$B$103:$VE$103,0)-1))</f>
        <v>0</v>
      </c>
      <c r="K79" s="195" cm="1">
        <f t="array" ref="K79">INDEX(Assumptions!$B$104:$VE$139,36,(MATCH($A79,Assumptions!$B$104:$VE$104,0)+MATCH(K$50,Assumptions!$B$103:$VE$103,0)-1))</f>
        <v>0</v>
      </c>
      <c r="L79" s="195" cm="1">
        <f t="array" ref="L79">INDEX(Assumptions!$B$104:$VE$139,36,(MATCH($A79,Assumptions!$B$104:$VE$104,0)+MATCH(L$50,Assumptions!$B$103:$VE$103,0)-1))</f>
        <v>0</v>
      </c>
      <c r="M79" s="195" cm="1">
        <f t="array" ref="M79">INDEX(Assumptions!$B$104:$VE$139,36,(MATCH($A79,Assumptions!$B$104:$VE$104,0)+MATCH(M$50,Assumptions!$B$103:$VE$103,0)-1))</f>
        <v>0</v>
      </c>
      <c r="N79" s="195" cm="1">
        <f t="array" ref="N79">INDEX(Assumptions!$B$104:$VE$139,36,(MATCH($A79,Assumptions!$B$104:$VE$104,0)+MATCH(N$50,Assumptions!$B$103:$VE$103,0)-1))</f>
        <v>0</v>
      </c>
      <c r="O79" s="195" cm="1">
        <f t="array" ref="O79">INDEX(Assumptions!$B$104:$VE$139,36,(MATCH($A79,Assumptions!$B$104:$VE$104,0)+MATCH(O$50,Assumptions!$B$103:$VE$103,0)-1))</f>
        <v>0</v>
      </c>
      <c r="P79" s="195" cm="1">
        <f t="array" ref="P79">INDEX(Assumptions!$B$104:$VE$139,36,(MATCH($A79,Assumptions!$B$104:$VE$104,0)+MATCH(P$50,Assumptions!$B$103:$VE$103,0)-1))</f>
        <v>0</v>
      </c>
      <c r="Q79" s="195" cm="1">
        <f t="array" ref="Q79">INDEX(Assumptions!$B$104:$VE$139,36,(MATCH($A79,Assumptions!$B$104:$VE$104,0)+MATCH(Q$50,Assumptions!$B$103:$VE$103,0)-1))</f>
        <v>0</v>
      </c>
      <c r="R79" s="195">
        <f>SUM(B79:H79)*INDEX(Assumptions!$B$142:$AK$178,37,MATCH(A79, Assumptions!$B$142:$AK$142,0))</f>
        <v>0</v>
      </c>
      <c r="S79" s="195">
        <f>SUM($B79:$H79)*INDEX(Assumptions!$AN$142:$BW$178,37,MATCH($A79, Assumptions!$AN$142:$BW$142,0))</f>
        <v>0</v>
      </c>
      <c r="T79" s="195">
        <f>SUM($J79:$P79)*INDEX(Assumptions!$B$142:$AK$178,37,MATCH($A79, Assumptions!$B$142:$AK$142,0))</f>
        <v>0</v>
      </c>
      <c r="U79" s="195">
        <f>SUM($J79:$P79)*INDEX(Assumptions!$AN$142:$BW$178,37,MATCH($A79, Assumptions!$AN$142:$BW$142,0))</f>
        <v>0</v>
      </c>
      <c r="V79" s="61">
        <f t="shared" si="9"/>
        <v>0</v>
      </c>
      <c r="W79" s="61">
        <f t="shared" si="8"/>
        <v>0</v>
      </c>
      <c r="Y79" s="61">
        <f>B79*Assumptions!$B$19</f>
        <v>0</v>
      </c>
      <c r="Z79" s="61">
        <f>C79*Assumptions!$B$19</f>
        <v>0</v>
      </c>
      <c r="AA79" s="61">
        <f>D79*Assumptions!$B$19</f>
        <v>0</v>
      </c>
      <c r="AB79" s="61">
        <f>E79*Assumptions!$B$19</f>
        <v>0</v>
      </c>
      <c r="AC79" s="61">
        <f>F79*Assumptions!$B$19</f>
        <v>0</v>
      </c>
      <c r="AD79" s="61">
        <f>G79*Assumptions!$B$19</f>
        <v>0</v>
      </c>
      <c r="AE79" s="61">
        <f>H79*Assumptions!$B$19</f>
        <v>0</v>
      </c>
      <c r="AF79" s="61">
        <f>J79*Assumptions!$B$19</f>
        <v>0</v>
      </c>
      <c r="AG79" s="61">
        <f>K79*Assumptions!$B$19</f>
        <v>0</v>
      </c>
      <c r="AH79" s="61">
        <f>L79*Assumptions!$B$19</f>
        <v>0</v>
      </c>
      <c r="AI79" s="61">
        <f>M79*Assumptions!$B$19</f>
        <v>0</v>
      </c>
      <c r="AJ79" s="61">
        <f>N79*Assumptions!$B$19</f>
        <v>0</v>
      </c>
      <c r="AK79" s="61">
        <f>O79*Assumptions!$B$19</f>
        <v>0</v>
      </c>
      <c r="AL79" s="61">
        <f>P79*Assumptions!$B$19</f>
        <v>0</v>
      </c>
      <c r="AM79" s="61">
        <f>R79*Assumptions!$B$19</f>
        <v>0</v>
      </c>
      <c r="AN79" s="61">
        <f>S79*Assumptions!$B$19</f>
        <v>0</v>
      </c>
      <c r="AO79" s="61">
        <f>T79*Assumptions!$B$19</f>
        <v>0</v>
      </c>
      <c r="AP79" s="61">
        <f>U79*Assumptions!$B$19</f>
        <v>0</v>
      </c>
      <c r="AQ79" s="61">
        <f t="shared" si="10"/>
        <v>0</v>
      </c>
      <c r="AR79" s="61">
        <f t="shared" si="11"/>
        <v>0</v>
      </c>
    </row>
    <row r="80" spans="1:44" x14ac:dyDescent="0.25">
      <c r="A80" t="s">
        <v>178</v>
      </c>
      <c r="B80" s="195" cm="1">
        <f t="array" ref="B80">INDEX(Assumptions!$B$104:$VE$139,36,(MATCH($A80,Assumptions!$B$104:$VE$104,0)+MATCH(B$50,Assumptions!$B$103:$VE$103,0)-1))</f>
        <v>0</v>
      </c>
      <c r="C80" s="195" cm="1">
        <f t="array" ref="C80">INDEX(Assumptions!$B$104:$VE$139,36,(MATCH($A80,Assumptions!$B$104:$VE$104,0)+MATCH(C$50,Assumptions!$B$103:$VE$103,0)-1))</f>
        <v>0</v>
      </c>
      <c r="D80" s="195" cm="1">
        <f t="array" ref="D80">INDEX(Assumptions!$B$104:$VE$139,36,(MATCH($A80,Assumptions!$B$104:$VE$104,0)+MATCH(D$50,Assumptions!$B$103:$VE$103,0)-1))</f>
        <v>0</v>
      </c>
      <c r="E80" s="195" cm="1">
        <f t="array" ref="E80">INDEX(Assumptions!$B$104:$VE$139,36,(MATCH($A80,Assumptions!$B$104:$VE$104,0)+MATCH(E$50,Assumptions!$B$103:$VE$103,0)-1))</f>
        <v>0</v>
      </c>
      <c r="F80" s="195" cm="1">
        <f t="array" ref="F80">INDEX(Assumptions!$B$104:$VE$139,36,(MATCH($A80,Assumptions!$B$104:$VE$104,0)+MATCH(F$50,Assumptions!$B$103:$VE$103,0)-1))</f>
        <v>0</v>
      </c>
      <c r="G80" s="195" cm="1">
        <f t="array" ref="G80">INDEX(Assumptions!$B$104:$VE$139,36,(MATCH($A80,Assumptions!$B$104:$VE$104,0)+MATCH(G$50,Assumptions!$B$103:$VE$103,0)-1))</f>
        <v>0</v>
      </c>
      <c r="H80" s="195" cm="1">
        <f t="array" ref="H80">INDEX(Assumptions!$B$104:$VE$139,36,(MATCH($A80,Assumptions!$B$104:$VE$104,0)+MATCH(H$50,Assumptions!$B$103:$VE$103,0)-1))</f>
        <v>0</v>
      </c>
      <c r="I80" s="195" cm="1">
        <f t="array" ref="I80">INDEX(Assumptions!$B$104:$VE$139,36,(MATCH($A80,Assumptions!$B$104:$VE$104,0)+MATCH(I$50,Assumptions!$B$103:$VE$103,0)-1))</f>
        <v>0</v>
      </c>
      <c r="J80" s="195" cm="1">
        <f t="array" ref="J80">INDEX(Assumptions!$B$104:$VE$139,36,(MATCH($A80,Assumptions!$B$104:$VE$104,0)+MATCH(J$50,Assumptions!$B$103:$VE$103,0)-1))</f>
        <v>0</v>
      </c>
      <c r="K80" s="195" cm="1">
        <f t="array" ref="K80">INDEX(Assumptions!$B$104:$VE$139,36,(MATCH($A80,Assumptions!$B$104:$VE$104,0)+MATCH(K$50,Assumptions!$B$103:$VE$103,0)-1))</f>
        <v>0</v>
      </c>
      <c r="L80" s="195" cm="1">
        <f t="array" ref="L80">INDEX(Assumptions!$B$104:$VE$139,36,(MATCH($A80,Assumptions!$B$104:$VE$104,0)+MATCH(L$50,Assumptions!$B$103:$VE$103,0)-1))</f>
        <v>0</v>
      </c>
      <c r="M80" s="195" cm="1">
        <f t="array" ref="M80">INDEX(Assumptions!$B$104:$VE$139,36,(MATCH($A80,Assumptions!$B$104:$VE$104,0)+MATCH(M$50,Assumptions!$B$103:$VE$103,0)-1))</f>
        <v>0</v>
      </c>
      <c r="N80" s="195" cm="1">
        <f t="array" ref="N80">INDEX(Assumptions!$B$104:$VE$139,36,(MATCH($A80,Assumptions!$B$104:$VE$104,0)+MATCH(N$50,Assumptions!$B$103:$VE$103,0)-1))</f>
        <v>0</v>
      </c>
      <c r="O80" s="195" cm="1">
        <f t="array" ref="O80">INDEX(Assumptions!$B$104:$VE$139,36,(MATCH($A80,Assumptions!$B$104:$VE$104,0)+MATCH(O$50,Assumptions!$B$103:$VE$103,0)-1))</f>
        <v>0</v>
      </c>
      <c r="P80" s="195" cm="1">
        <f t="array" ref="P80">INDEX(Assumptions!$B$104:$VE$139,36,(MATCH($A80,Assumptions!$B$104:$VE$104,0)+MATCH(P$50,Assumptions!$B$103:$VE$103,0)-1))</f>
        <v>0</v>
      </c>
      <c r="Q80" s="195" cm="1">
        <f t="array" ref="Q80">INDEX(Assumptions!$B$104:$VE$139,36,(MATCH($A80,Assumptions!$B$104:$VE$104,0)+MATCH(Q$50,Assumptions!$B$103:$VE$103,0)-1))</f>
        <v>0</v>
      </c>
      <c r="R80" s="195">
        <f>SUM(B80:H80)*INDEX(Assumptions!$B$142:$AK$178,37,MATCH(A80, Assumptions!$B$142:$AK$142,0))</f>
        <v>0</v>
      </c>
      <c r="S80" s="195">
        <f>SUM($B80:$H80)*INDEX(Assumptions!$AN$142:$BW$178,37,MATCH($A80, Assumptions!$AN$142:$BW$142,0))</f>
        <v>0</v>
      </c>
      <c r="T80" s="195">
        <f>SUM($J80:$P80)*INDEX(Assumptions!$B$142:$AK$178,37,MATCH($A80, Assumptions!$B$142:$AK$142,0))</f>
        <v>0</v>
      </c>
      <c r="U80" s="195">
        <f>SUM($J80:$P80)*INDEX(Assumptions!$AN$142:$BW$178,37,MATCH($A80, Assumptions!$AN$142:$BW$142,0))</f>
        <v>0</v>
      </c>
      <c r="V80" s="61">
        <f t="shared" si="9"/>
        <v>0</v>
      </c>
      <c r="W80" s="61">
        <f t="shared" si="8"/>
        <v>0</v>
      </c>
      <c r="Y80" s="61">
        <f>B80*Assumptions!$B$19</f>
        <v>0</v>
      </c>
      <c r="Z80" s="61">
        <f>C80*Assumptions!$B$19</f>
        <v>0</v>
      </c>
      <c r="AA80" s="61">
        <f>D80*Assumptions!$B$19</f>
        <v>0</v>
      </c>
      <c r="AB80" s="61">
        <f>E80*Assumptions!$B$19</f>
        <v>0</v>
      </c>
      <c r="AC80" s="61">
        <f>F80*Assumptions!$B$19</f>
        <v>0</v>
      </c>
      <c r="AD80" s="61">
        <f>G80*Assumptions!$B$19</f>
        <v>0</v>
      </c>
      <c r="AE80" s="61">
        <f>H80*Assumptions!$B$19</f>
        <v>0</v>
      </c>
      <c r="AF80" s="61">
        <f>J80*Assumptions!$B$19</f>
        <v>0</v>
      </c>
      <c r="AG80" s="61">
        <f>K80*Assumptions!$B$19</f>
        <v>0</v>
      </c>
      <c r="AH80" s="61">
        <f>L80*Assumptions!$B$19</f>
        <v>0</v>
      </c>
      <c r="AI80" s="61">
        <f>M80*Assumptions!$B$19</f>
        <v>0</v>
      </c>
      <c r="AJ80" s="61">
        <f>N80*Assumptions!$B$19</f>
        <v>0</v>
      </c>
      <c r="AK80" s="61">
        <f>O80*Assumptions!$B$19</f>
        <v>0</v>
      </c>
      <c r="AL80" s="61">
        <f>P80*Assumptions!$B$19</f>
        <v>0</v>
      </c>
      <c r="AM80" s="61">
        <f>R80*Assumptions!$B$19</f>
        <v>0</v>
      </c>
      <c r="AN80" s="61">
        <f>S80*Assumptions!$B$19</f>
        <v>0</v>
      </c>
      <c r="AO80" s="61">
        <f>T80*Assumptions!$B$19</f>
        <v>0</v>
      </c>
      <c r="AP80" s="61">
        <f>U80*Assumptions!$B$19</f>
        <v>0</v>
      </c>
      <c r="AQ80" s="61">
        <f t="shared" ref="AQ80" si="13">SUM(Y80:AP80)</f>
        <v>0</v>
      </c>
      <c r="AR80" s="61">
        <f t="shared" si="11"/>
        <v>0</v>
      </c>
    </row>
    <row r="81" spans="1:44" x14ac:dyDescent="0.25">
      <c r="A81" t="s">
        <v>146</v>
      </c>
      <c r="B81" s="195" cm="1">
        <f t="array" ref="B81">INDEX(Assumptions!$B$104:$VE$139,36,(MATCH($A81,Assumptions!$B$104:$VE$104,0)+MATCH(B$50,Assumptions!$B$103:$VE$103,0)-1))</f>
        <v>0</v>
      </c>
      <c r="C81" s="195" cm="1">
        <f t="array" ref="C81">INDEX(Assumptions!$B$104:$VE$139,36,(MATCH($A81,Assumptions!$B$104:$VE$104,0)+MATCH(C$50,Assumptions!$B$103:$VE$103,0)-1))</f>
        <v>0</v>
      </c>
      <c r="D81" s="195" cm="1">
        <f t="array" ref="D81">INDEX(Assumptions!$B$104:$VE$139,36,(MATCH($A81,Assumptions!$B$104:$VE$104,0)+MATCH(D$50,Assumptions!$B$103:$VE$103,0)-1))</f>
        <v>0</v>
      </c>
      <c r="E81" s="195" cm="1">
        <f t="array" ref="E81">INDEX(Assumptions!$B$104:$VE$139,36,(MATCH($A81,Assumptions!$B$104:$VE$104,0)+MATCH(E$50,Assumptions!$B$103:$VE$103,0)-1))</f>
        <v>0</v>
      </c>
      <c r="F81" s="195" cm="1">
        <f t="array" ref="F81">INDEX(Assumptions!$B$104:$VE$139,36,(MATCH($A81,Assumptions!$B$104:$VE$104,0)+MATCH(F$50,Assumptions!$B$103:$VE$103,0)-1))</f>
        <v>0</v>
      </c>
      <c r="G81" s="195" cm="1">
        <f t="array" ref="G81">INDEX(Assumptions!$B$104:$VE$139,36,(MATCH($A81,Assumptions!$B$104:$VE$104,0)+MATCH(G$50,Assumptions!$B$103:$VE$103,0)-1))</f>
        <v>0</v>
      </c>
      <c r="H81" s="195" cm="1">
        <f t="array" ref="H81">INDEX(Assumptions!$B$104:$VE$139,36,(MATCH($A81,Assumptions!$B$104:$VE$104,0)+MATCH(H$50,Assumptions!$B$103:$VE$103,0)-1))</f>
        <v>0</v>
      </c>
      <c r="I81" s="195" cm="1">
        <f t="array" ref="I81">INDEX(Assumptions!$B$104:$VE$139,36,(MATCH($A81,Assumptions!$B$104:$VE$104,0)+MATCH(I$50,Assumptions!$B$103:$VE$103,0)-1))</f>
        <v>0</v>
      </c>
      <c r="J81" s="195" cm="1">
        <f t="array" ref="J81">INDEX(Assumptions!$B$104:$VE$139,36,(MATCH($A81,Assumptions!$B$104:$VE$104,0)+MATCH(J$50,Assumptions!$B$103:$VE$103,0)-1))</f>
        <v>0</v>
      </c>
      <c r="K81" s="195" cm="1">
        <f t="array" ref="K81">INDEX(Assumptions!$B$104:$VE$139,36,(MATCH($A81,Assumptions!$B$104:$VE$104,0)+MATCH(K$50,Assumptions!$B$103:$VE$103,0)-1))</f>
        <v>0</v>
      </c>
      <c r="L81" s="195" cm="1">
        <f t="array" ref="L81">INDEX(Assumptions!$B$104:$VE$139,36,(MATCH($A81,Assumptions!$B$104:$VE$104,0)+MATCH(L$50,Assumptions!$B$103:$VE$103,0)-1))</f>
        <v>0</v>
      </c>
      <c r="M81" s="195" cm="1">
        <f t="array" ref="M81">INDEX(Assumptions!$B$104:$VE$139,36,(MATCH($A81,Assumptions!$B$104:$VE$104,0)+MATCH(M$50,Assumptions!$B$103:$VE$103,0)-1))</f>
        <v>0</v>
      </c>
      <c r="N81" s="195" cm="1">
        <f t="array" ref="N81">INDEX(Assumptions!$B$104:$VE$139,36,(MATCH($A81,Assumptions!$B$104:$VE$104,0)+MATCH(N$50,Assumptions!$B$103:$VE$103,0)-1))</f>
        <v>0</v>
      </c>
      <c r="O81" s="195" cm="1">
        <f t="array" ref="O81">INDEX(Assumptions!$B$104:$VE$139,36,(MATCH($A81,Assumptions!$B$104:$VE$104,0)+MATCH(O$50,Assumptions!$B$103:$VE$103,0)-1))</f>
        <v>0</v>
      </c>
      <c r="P81" s="195" cm="1">
        <f t="array" ref="P81">INDEX(Assumptions!$B$104:$VE$139,36,(MATCH($A81,Assumptions!$B$104:$VE$104,0)+MATCH(P$50,Assumptions!$B$103:$VE$103,0)-1))</f>
        <v>0</v>
      </c>
      <c r="Q81" s="195" cm="1">
        <f t="array" ref="Q81">INDEX(Assumptions!$B$104:$VE$139,36,(MATCH($A81,Assumptions!$B$104:$VE$104,0)+MATCH(Q$50,Assumptions!$B$103:$VE$103,0)-1))</f>
        <v>0</v>
      </c>
      <c r="R81" s="195">
        <f>SUM(B81:H81)*INDEX(Assumptions!$B$142:$AK$178,37,MATCH(A81, Assumptions!$B$142:$AK$142,0))</f>
        <v>0</v>
      </c>
      <c r="S81" s="195">
        <f>SUM($B81:$H81)*INDEX(Assumptions!$AN$142:$BW$178,37,MATCH($A81, Assumptions!$AN$142:$BW$142,0))</f>
        <v>0</v>
      </c>
      <c r="T81" s="195">
        <f>SUM($J81:$P81)*INDEX(Assumptions!$B$142:$AK$178,37,MATCH($A81, Assumptions!$B$142:$AK$142,0))</f>
        <v>0</v>
      </c>
      <c r="U81" s="195">
        <f>SUM($J81:$P81)*INDEX(Assumptions!$AN$142:$BW$178,37,MATCH($A81, Assumptions!$AN$142:$BW$142,0))</f>
        <v>0</v>
      </c>
      <c r="V81" s="61">
        <f t="shared" si="9"/>
        <v>0</v>
      </c>
      <c r="W81" s="61">
        <f t="shared" si="8"/>
        <v>0</v>
      </c>
      <c r="Y81" s="61">
        <f>B81*Assumptions!$B$19</f>
        <v>0</v>
      </c>
      <c r="Z81" s="61">
        <f>C81*Assumptions!$B$19</f>
        <v>0</v>
      </c>
      <c r="AA81" s="61">
        <f>D81*Assumptions!$B$19</f>
        <v>0</v>
      </c>
      <c r="AB81" s="61">
        <f>E81*Assumptions!$B$19</f>
        <v>0</v>
      </c>
      <c r="AC81" s="61">
        <f>F81*Assumptions!$B$19</f>
        <v>0</v>
      </c>
      <c r="AD81" s="61">
        <f>G81*Assumptions!$B$19</f>
        <v>0</v>
      </c>
      <c r="AE81" s="61">
        <f>H81*Assumptions!$B$19</f>
        <v>0</v>
      </c>
      <c r="AF81" s="61">
        <f>J81*Assumptions!$B$19</f>
        <v>0</v>
      </c>
      <c r="AG81" s="61">
        <f>K81*Assumptions!$B$19</f>
        <v>0</v>
      </c>
      <c r="AH81" s="61">
        <f>L81*Assumptions!$B$19</f>
        <v>0</v>
      </c>
      <c r="AI81" s="61">
        <f>M81*Assumptions!$B$19</f>
        <v>0</v>
      </c>
      <c r="AJ81" s="61">
        <f>N81*Assumptions!$B$19</f>
        <v>0</v>
      </c>
      <c r="AK81" s="61">
        <f>O81*Assumptions!$B$19</f>
        <v>0</v>
      </c>
      <c r="AL81" s="61">
        <f>P81*Assumptions!$B$19</f>
        <v>0</v>
      </c>
      <c r="AM81" s="61">
        <f>R81*Assumptions!$B$19</f>
        <v>0</v>
      </c>
      <c r="AN81" s="61">
        <f>S81*Assumptions!$B$19</f>
        <v>0</v>
      </c>
      <c r="AO81" s="61">
        <f>T81*Assumptions!$B$19</f>
        <v>0</v>
      </c>
      <c r="AP81" s="61">
        <f>U81*Assumptions!$B$19</f>
        <v>0</v>
      </c>
      <c r="AQ81" s="61">
        <f t="shared" ref="AQ81:AQ86" si="14">SUM(Y81:AP81)</f>
        <v>0</v>
      </c>
      <c r="AR81" s="61">
        <f t="shared" si="11"/>
        <v>0</v>
      </c>
    </row>
    <row r="82" spans="1:44" x14ac:dyDescent="0.25">
      <c r="A82" t="s">
        <v>155</v>
      </c>
      <c r="B82" s="195" cm="1">
        <f t="array" ref="B82">INDEX(Assumptions!$B$104:$VE$139,36,(MATCH($A82,Assumptions!$B$104:$VE$104,0)+MATCH(B$50,Assumptions!$B$103:$VE$103,0)-1))</f>
        <v>0</v>
      </c>
      <c r="C82" s="195" cm="1">
        <f t="array" ref="C82">INDEX(Assumptions!$B$104:$VE$139,36,(MATCH($A82,Assumptions!$B$104:$VE$104,0)+MATCH(C$50,Assumptions!$B$103:$VE$103,0)-1))</f>
        <v>0</v>
      </c>
      <c r="D82" s="195" cm="1">
        <f t="array" ref="D82">INDEX(Assumptions!$B$104:$VE$139,36,(MATCH($A82,Assumptions!$B$104:$VE$104,0)+MATCH(D$50,Assumptions!$B$103:$VE$103,0)-1))</f>
        <v>0</v>
      </c>
      <c r="E82" s="195" cm="1">
        <f t="array" ref="E82">INDEX(Assumptions!$B$104:$VE$139,36,(MATCH($A82,Assumptions!$B$104:$VE$104,0)+MATCH(E$50,Assumptions!$B$103:$VE$103,0)-1))</f>
        <v>0</v>
      </c>
      <c r="F82" s="195" cm="1">
        <f t="array" ref="F82">INDEX(Assumptions!$B$104:$VE$139,36,(MATCH($A82,Assumptions!$B$104:$VE$104,0)+MATCH(F$50,Assumptions!$B$103:$VE$103,0)-1))</f>
        <v>0</v>
      </c>
      <c r="G82" s="195" cm="1">
        <f t="array" ref="G82">INDEX(Assumptions!$B$104:$VE$139,36,(MATCH($A82,Assumptions!$B$104:$VE$104,0)+MATCH(G$50,Assumptions!$B$103:$VE$103,0)-1))</f>
        <v>0</v>
      </c>
      <c r="H82" s="195" cm="1">
        <f t="array" ref="H82">INDEX(Assumptions!$B$104:$VE$139,36,(MATCH($A82,Assumptions!$B$104:$VE$104,0)+MATCH(H$50,Assumptions!$B$103:$VE$103,0)-1))</f>
        <v>0</v>
      </c>
      <c r="I82" s="195" cm="1">
        <f t="array" ref="I82">INDEX(Assumptions!$B$104:$VE$139,36,(MATCH($A82,Assumptions!$B$104:$VE$104,0)+MATCH(I$50,Assumptions!$B$103:$VE$103,0)-1))</f>
        <v>0</v>
      </c>
      <c r="J82" s="195" cm="1">
        <f t="array" ref="J82">INDEX(Assumptions!$B$104:$VE$139,36,(MATCH($A82,Assumptions!$B$104:$VE$104,0)+MATCH(J$50,Assumptions!$B$103:$VE$103,0)-1))</f>
        <v>0</v>
      </c>
      <c r="K82" s="195" cm="1">
        <f t="array" ref="K82">INDEX(Assumptions!$B$104:$VE$139,36,(MATCH($A82,Assumptions!$B$104:$VE$104,0)+MATCH(K$50,Assumptions!$B$103:$VE$103,0)-1))</f>
        <v>0</v>
      </c>
      <c r="L82" s="195" cm="1">
        <f t="array" ref="L82">INDEX(Assumptions!$B$104:$VE$139,36,(MATCH($A82,Assumptions!$B$104:$VE$104,0)+MATCH(L$50,Assumptions!$B$103:$VE$103,0)-1))</f>
        <v>0</v>
      </c>
      <c r="M82" s="195" cm="1">
        <f t="array" ref="M82">INDEX(Assumptions!$B$104:$VE$139,36,(MATCH($A82,Assumptions!$B$104:$VE$104,0)+MATCH(M$50,Assumptions!$B$103:$VE$103,0)-1))</f>
        <v>0</v>
      </c>
      <c r="N82" s="195" cm="1">
        <f t="array" ref="N82">INDEX(Assumptions!$B$104:$VE$139,36,(MATCH($A82,Assumptions!$B$104:$VE$104,0)+MATCH(N$50,Assumptions!$B$103:$VE$103,0)-1))</f>
        <v>0</v>
      </c>
      <c r="O82" s="195" cm="1">
        <f t="array" ref="O82">INDEX(Assumptions!$B$104:$VE$139,36,(MATCH($A82,Assumptions!$B$104:$VE$104,0)+MATCH(O$50,Assumptions!$B$103:$VE$103,0)-1))</f>
        <v>0</v>
      </c>
      <c r="P82" s="195" cm="1">
        <f t="array" ref="P82">INDEX(Assumptions!$B$104:$VE$139,36,(MATCH($A82,Assumptions!$B$104:$VE$104,0)+MATCH(P$50,Assumptions!$B$103:$VE$103,0)-1))</f>
        <v>0</v>
      </c>
      <c r="Q82" s="195" cm="1">
        <f t="array" ref="Q82">INDEX(Assumptions!$B$104:$VE$139,36,(MATCH($A82,Assumptions!$B$104:$VE$104,0)+MATCH(Q$50,Assumptions!$B$103:$VE$103,0)-1))</f>
        <v>0</v>
      </c>
      <c r="R82" s="195">
        <f>SUM(B82:H82)*INDEX(Assumptions!$B$142:$AK$178,37,MATCH(A82, Assumptions!$B$142:$AK$142,0))</f>
        <v>0</v>
      </c>
      <c r="S82" s="195">
        <f>SUM($B82:$H82)*INDEX(Assumptions!$AN$142:$BW$178,37,MATCH($A82, Assumptions!$AN$142:$BW$142,0))</f>
        <v>0</v>
      </c>
      <c r="T82" s="195">
        <f>SUM($J82:$P82)*INDEX(Assumptions!$B$142:$AK$178,37,MATCH($A82, Assumptions!$B$142:$AK$142,0))</f>
        <v>0</v>
      </c>
      <c r="U82" s="195">
        <f>SUM($J82:$P82)*INDEX(Assumptions!$AN$142:$BW$178,37,MATCH($A82, Assumptions!$AN$142:$BW$142,0))</f>
        <v>0</v>
      </c>
      <c r="V82" s="61">
        <f t="shared" si="9"/>
        <v>0</v>
      </c>
      <c r="W82" s="61">
        <f t="shared" si="8"/>
        <v>0</v>
      </c>
      <c r="Y82" s="61">
        <f>B82*Assumptions!$B$19</f>
        <v>0</v>
      </c>
      <c r="Z82" s="61">
        <f>C82*Assumptions!$B$19</f>
        <v>0</v>
      </c>
      <c r="AA82" s="61">
        <f>D82*Assumptions!$B$19</f>
        <v>0</v>
      </c>
      <c r="AB82" s="61">
        <f>E82*Assumptions!$B$19</f>
        <v>0</v>
      </c>
      <c r="AC82" s="61">
        <f>F82*Assumptions!$B$19</f>
        <v>0</v>
      </c>
      <c r="AD82" s="61">
        <f>G82*Assumptions!$B$19</f>
        <v>0</v>
      </c>
      <c r="AE82" s="61">
        <f>H82*Assumptions!$B$19</f>
        <v>0</v>
      </c>
      <c r="AF82" s="61">
        <f>J82*Assumptions!$B$19</f>
        <v>0</v>
      </c>
      <c r="AG82" s="61">
        <f>K82*Assumptions!$B$19</f>
        <v>0</v>
      </c>
      <c r="AH82" s="61">
        <f>L82*Assumptions!$B$19</f>
        <v>0</v>
      </c>
      <c r="AI82" s="61">
        <f>M82*Assumptions!$B$19</f>
        <v>0</v>
      </c>
      <c r="AJ82" s="61">
        <f>N82*Assumptions!$B$19</f>
        <v>0</v>
      </c>
      <c r="AK82" s="61">
        <f>O82*Assumptions!$B$19</f>
        <v>0</v>
      </c>
      <c r="AL82" s="61">
        <f>P82*Assumptions!$B$19</f>
        <v>0</v>
      </c>
      <c r="AM82" s="61">
        <f>R82*Assumptions!$B$19</f>
        <v>0</v>
      </c>
      <c r="AN82" s="61">
        <f>S82*Assumptions!$B$19</f>
        <v>0</v>
      </c>
      <c r="AO82" s="61">
        <f>T82*Assumptions!$B$19</f>
        <v>0</v>
      </c>
      <c r="AP82" s="61">
        <f>U82*Assumptions!$B$19</f>
        <v>0</v>
      </c>
      <c r="AQ82" s="61">
        <f t="shared" si="14"/>
        <v>0</v>
      </c>
      <c r="AR82" s="61">
        <f t="shared" si="11"/>
        <v>0</v>
      </c>
    </row>
    <row r="83" spans="1:44" x14ac:dyDescent="0.25">
      <c r="A83" t="s">
        <v>780</v>
      </c>
      <c r="B83" s="195" cm="1">
        <f t="array" ref="B83">INDEX(Assumptions!$B$104:$VE$139,36,(MATCH($A83,Assumptions!$B$104:$VE$104,0)+MATCH(B$50,Assumptions!$B$103:$VE$103,0)-1))</f>
        <v>0</v>
      </c>
      <c r="C83" s="195" cm="1">
        <f t="array" ref="C83">INDEX(Assumptions!$B$104:$VE$139,36,(MATCH($A83,Assumptions!$B$104:$VE$104,0)+MATCH(C$50,Assumptions!$B$103:$VE$103,0)-1))</f>
        <v>0</v>
      </c>
      <c r="D83" s="195" cm="1">
        <f t="array" ref="D83">INDEX(Assumptions!$B$104:$VE$139,36,(MATCH($A83,Assumptions!$B$104:$VE$104,0)+MATCH(D$50,Assumptions!$B$103:$VE$103,0)-1))</f>
        <v>0</v>
      </c>
      <c r="E83" s="195" cm="1">
        <f t="array" ref="E83">INDEX(Assumptions!$B$104:$VE$139,36,(MATCH($A83,Assumptions!$B$104:$VE$104,0)+MATCH(E$50,Assumptions!$B$103:$VE$103,0)-1))</f>
        <v>0</v>
      </c>
      <c r="F83" s="195" cm="1">
        <f t="array" ref="F83">INDEX(Assumptions!$B$104:$VE$139,36,(MATCH($A83,Assumptions!$B$104:$VE$104,0)+MATCH(F$50,Assumptions!$B$103:$VE$103,0)-1))</f>
        <v>0</v>
      </c>
      <c r="G83" s="195" cm="1">
        <f t="array" ref="G83">INDEX(Assumptions!$B$104:$VE$139,36,(MATCH($A83,Assumptions!$B$104:$VE$104,0)+MATCH(G$50,Assumptions!$B$103:$VE$103,0)-1))</f>
        <v>0</v>
      </c>
      <c r="H83" s="195" cm="1">
        <f t="array" ref="H83">INDEX(Assumptions!$B$104:$VE$139,36,(MATCH($A83,Assumptions!$B$104:$VE$104,0)+MATCH(H$50,Assumptions!$B$103:$VE$103,0)-1))</f>
        <v>0</v>
      </c>
      <c r="I83" s="195" cm="1">
        <f t="array" ref="I83">INDEX(Assumptions!$B$104:$VE$139,36,(MATCH($A83,Assumptions!$B$104:$VE$104,0)+MATCH(I$50,Assumptions!$B$103:$VE$103,0)-1))</f>
        <v>0</v>
      </c>
      <c r="J83" s="195" cm="1">
        <f t="array" ref="J83">INDEX(Assumptions!$B$104:$VE$139,36,(MATCH($A83,Assumptions!$B$104:$VE$104,0)+MATCH(J$50,Assumptions!$B$103:$VE$103,0)-1))</f>
        <v>0</v>
      </c>
      <c r="K83" s="195" cm="1">
        <f t="array" ref="K83">INDEX(Assumptions!$B$104:$VE$139,36,(MATCH($A83,Assumptions!$B$104:$VE$104,0)+MATCH(K$50,Assumptions!$B$103:$VE$103,0)-1))</f>
        <v>0</v>
      </c>
      <c r="L83" s="195" cm="1">
        <f t="array" ref="L83">INDEX(Assumptions!$B$104:$VE$139,36,(MATCH($A83,Assumptions!$B$104:$VE$104,0)+MATCH(L$50,Assumptions!$B$103:$VE$103,0)-1))</f>
        <v>0</v>
      </c>
      <c r="M83" s="195" cm="1">
        <f t="array" ref="M83">INDEX(Assumptions!$B$104:$VE$139,36,(MATCH($A83,Assumptions!$B$104:$VE$104,0)+MATCH(M$50,Assumptions!$B$103:$VE$103,0)-1))</f>
        <v>0</v>
      </c>
      <c r="N83" s="195" cm="1">
        <f t="array" ref="N83">INDEX(Assumptions!$B$104:$VE$139,36,(MATCH($A83,Assumptions!$B$104:$VE$104,0)+MATCH(N$50,Assumptions!$B$103:$VE$103,0)-1))</f>
        <v>0</v>
      </c>
      <c r="O83" s="195" cm="1">
        <f t="array" ref="O83">INDEX(Assumptions!$B$104:$VE$139,36,(MATCH($A83,Assumptions!$B$104:$VE$104,0)+MATCH(O$50,Assumptions!$B$103:$VE$103,0)-1))</f>
        <v>0</v>
      </c>
      <c r="P83" s="195" cm="1">
        <f t="array" ref="P83">INDEX(Assumptions!$B$104:$VE$139,36,(MATCH($A83,Assumptions!$B$104:$VE$104,0)+MATCH(P$50,Assumptions!$B$103:$VE$103,0)-1))</f>
        <v>0</v>
      </c>
      <c r="Q83" s="195" cm="1">
        <f t="array" ref="Q83">INDEX(Assumptions!$B$104:$VE$139,36,(MATCH($A83,Assumptions!$B$104:$VE$104,0)+MATCH(Q$50,Assumptions!$B$103:$VE$103,0)-1))</f>
        <v>0</v>
      </c>
      <c r="R83" s="195">
        <f>SUM(B83:H83)*INDEX(Assumptions!$B$142:$AK$178,37,MATCH(A83, Assumptions!$B$142:$AK$142,0))</f>
        <v>0</v>
      </c>
      <c r="S83" s="195">
        <f>SUM($B83:$H83)*INDEX(Assumptions!$AN$142:$BW$178,37,MATCH($A83, Assumptions!$AN$142:$BW$142,0))</f>
        <v>0</v>
      </c>
      <c r="T83" s="195">
        <f>SUM($J83:$P83)*INDEX(Assumptions!$B$142:$AK$178,37,MATCH($A83, Assumptions!$B$142:$AK$142,0))</f>
        <v>0</v>
      </c>
      <c r="U83" s="195">
        <f>SUM($J83:$P83)*INDEX(Assumptions!$AN$142:$BW$178,37,MATCH($A83, Assumptions!$AN$142:$BW$142,0))</f>
        <v>0</v>
      </c>
      <c r="V83" s="61">
        <f t="shared" si="9"/>
        <v>0</v>
      </c>
      <c r="W83" s="61">
        <f t="shared" si="8"/>
        <v>0</v>
      </c>
      <c r="Y83" s="61">
        <f>B83*Assumptions!$B$19</f>
        <v>0</v>
      </c>
      <c r="Z83" s="61">
        <f>C83*Assumptions!$B$19</f>
        <v>0</v>
      </c>
      <c r="AA83" s="61">
        <f>D83*Assumptions!$B$19</f>
        <v>0</v>
      </c>
      <c r="AB83" s="61">
        <f>E83*Assumptions!$B$19</f>
        <v>0</v>
      </c>
      <c r="AC83" s="61">
        <f>F83*Assumptions!$B$19</f>
        <v>0</v>
      </c>
      <c r="AD83" s="61">
        <f>G83*Assumptions!$B$19</f>
        <v>0</v>
      </c>
      <c r="AE83" s="61">
        <f>H83*Assumptions!$B$19</f>
        <v>0</v>
      </c>
      <c r="AF83" s="61">
        <f>J83*Assumptions!$B$19</f>
        <v>0</v>
      </c>
      <c r="AG83" s="61">
        <f>K83*Assumptions!$B$19</f>
        <v>0</v>
      </c>
      <c r="AH83" s="61">
        <f>L83*Assumptions!$B$19</f>
        <v>0</v>
      </c>
      <c r="AI83" s="61">
        <f>M83*Assumptions!$B$19</f>
        <v>0</v>
      </c>
      <c r="AJ83" s="61">
        <f>N83*Assumptions!$B$19</f>
        <v>0</v>
      </c>
      <c r="AK83" s="61">
        <f>O83*Assumptions!$B$19</f>
        <v>0</v>
      </c>
      <c r="AL83" s="61">
        <f>P83*Assumptions!$B$19</f>
        <v>0</v>
      </c>
      <c r="AM83" s="61">
        <f>R83*Assumptions!$B$19</f>
        <v>0</v>
      </c>
      <c r="AN83" s="61">
        <f>S83*Assumptions!$B$19</f>
        <v>0</v>
      </c>
      <c r="AO83" s="61">
        <f>T83*Assumptions!$B$19</f>
        <v>0</v>
      </c>
      <c r="AP83" s="61">
        <f>U83*Assumptions!$B$19</f>
        <v>0</v>
      </c>
      <c r="AQ83" s="61">
        <f t="shared" si="14"/>
        <v>0</v>
      </c>
      <c r="AR83" s="61">
        <f t="shared" si="11"/>
        <v>0</v>
      </c>
    </row>
    <row r="84" spans="1:44" x14ac:dyDescent="0.25">
      <c r="A84" t="s">
        <v>171</v>
      </c>
      <c r="B84" s="195" cm="1">
        <f t="array" ref="B84">INDEX(Assumptions!$B$104:$VE$139,36,(MATCH($A84,Assumptions!$B$104:$VE$104,0)+MATCH(B$50,Assumptions!$B$103:$VE$103,0)-1))</f>
        <v>0</v>
      </c>
      <c r="C84" s="195" cm="1">
        <f t="array" ref="C84">INDEX(Assumptions!$B$104:$VE$139,36,(MATCH($A84,Assumptions!$B$104:$VE$104,0)+MATCH(C$50,Assumptions!$B$103:$VE$103,0)-1))</f>
        <v>0</v>
      </c>
      <c r="D84" s="195" cm="1">
        <f t="array" ref="D84">INDEX(Assumptions!$B$104:$VE$139,36,(MATCH($A84,Assumptions!$B$104:$VE$104,0)+MATCH(D$50,Assumptions!$B$103:$VE$103,0)-1))</f>
        <v>0</v>
      </c>
      <c r="E84" s="195" cm="1">
        <f t="array" ref="E84">INDEX(Assumptions!$B$104:$VE$139,36,(MATCH($A84,Assumptions!$B$104:$VE$104,0)+MATCH(E$50,Assumptions!$B$103:$VE$103,0)-1))</f>
        <v>0</v>
      </c>
      <c r="F84" s="195" cm="1">
        <f t="array" ref="F84">INDEX(Assumptions!$B$104:$VE$139,36,(MATCH($A84,Assumptions!$B$104:$VE$104,0)+MATCH(F$50,Assumptions!$B$103:$VE$103,0)-1))</f>
        <v>0</v>
      </c>
      <c r="G84" s="195" cm="1">
        <f t="array" ref="G84">INDEX(Assumptions!$B$104:$VE$139,36,(MATCH($A84,Assumptions!$B$104:$VE$104,0)+MATCH(G$50,Assumptions!$B$103:$VE$103,0)-1))</f>
        <v>0</v>
      </c>
      <c r="H84" s="195" cm="1">
        <f t="array" ref="H84">INDEX(Assumptions!$B$104:$VE$139,36,(MATCH($A84,Assumptions!$B$104:$VE$104,0)+MATCH(H$50,Assumptions!$B$103:$VE$103,0)-1))</f>
        <v>0</v>
      </c>
      <c r="I84" s="195" cm="1">
        <f t="array" ref="I84">INDEX(Assumptions!$B$104:$VE$139,36,(MATCH($A84,Assumptions!$B$104:$VE$104,0)+MATCH(I$50,Assumptions!$B$103:$VE$103,0)-1))</f>
        <v>0</v>
      </c>
      <c r="J84" s="195" cm="1">
        <f t="array" ref="J84">INDEX(Assumptions!$B$104:$VE$139,36,(MATCH($A84,Assumptions!$B$104:$VE$104,0)+MATCH(J$50,Assumptions!$B$103:$VE$103,0)-1))</f>
        <v>0</v>
      </c>
      <c r="K84" s="195" cm="1">
        <f t="array" ref="K84">INDEX(Assumptions!$B$104:$VE$139,36,(MATCH($A84,Assumptions!$B$104:$VE$104,0)+MATCH(K$50,Assumptions!$B$103:$VE$103,0)-1))</f>
        <v>0</v>
      </c>
      <c r="L84" s="195" cm="1">
        <f t="array" ref="L84">INDEX(Assumptions!$B$104:$VE$139,36,(MATCH($A84,Assumptions!$B$104:$VE$104,0)+MATCH(L$50,Assumptions!$B$103:$VE$103,0)-1))</f>
        <v>0</v>
      </c>
      <c r="M84" s="195" cm="1">
        <f t="array" ref="M84">INDEX(Assumptions!$B$104:$VE$139,36,(MATCH($A84,Assumptions!$B$104:$VE$104,0)+MATCH(M$50,Assumptions!$B$103:$VE$103,0)-1))</f>
        <v>0</v>
      </c>
      <c r="N84" s="195" cm="1">
        <f t="array" ref="N84">INDEX(Assumptions!$B$104:$VE$139,36,(MATCH($A84,Assumptions!$B$104:$VE$104,0)+MATCH(N$50,Assumptions!$B$103:$VE$103,0)-1))</f>
        <v>0</v>
      </c>
      <c r="O84" s="195" cm="1">
        <f t="array" ref="O84">INDEX(Assumptions!$B$104:$VE$139,36,(MATCH($A84,Assumptions!$B$104:$VE$104,0)+MATCH(O$50,Assumptions!$B$103:$VE$103,0)-1))</f>
        <v>0</v>
      </c>
      <c r="P84" s="195" cm="1">
        <f t="array" ref="P84">INDEX(Assumptions!$B$104:$VE$139,36,(MATCH($A84,Assumptions!$B$104:$VE$104,0)+MATCH(P$50,Assumptions!$B$103:$VE$103,0)-1))</f>
        <v>0</v>
      </c>
      <c r="Q84" s="195" cm="1">
        <f t="array" ref="Q84">INDEX(Assumptions!$B$104:$VE$139,36,(MATCH($A84,Assumptions!$B$104:$VE$104,0)+MATCH(Q$50,Assumptions!$B$103:$VE$103,0)-1))</f>
        <v>0</v>
      </c>
      <c r="R84" s="195">
        <f>SUM(B84:H84)*INDEX(Assumptions!$B$142:$AK$178,37,MATCH(A84, Assumptions!$B$142:$AK$142,0))</f>
        <v>0</v>
      </c>
      <c r="S84" s="195">
        <f>SUM($B84:$H84)*INDEX(Assumptions!$AN$142:$BW$178,37,MATCH($A84, Assumptions!$AN$142:$BW$142,0))</f>
        <v>0</v>
      </c>
      <c r="T84" s="195">
        <f>SUM($J84:$P84)*INDEX(Assumptions!$B$142:$AK$178,37,MATCH($A84, Assumptions!$B$142:$AK$142,0))</f>
        <v>0</v>
      </c>
      <c r="U84" s="195">
        <f>SUM($J84:$P84)*INDEX(Assumptions!$AN$142:$BW$178,37,MATCH($A84, Assumptions!$AN$142:$BW$142,0))</f>
        <v>0</v>
      </c>
      <c r="V84" s="61">
        <f t="shared" si="9"/>
        <v>0</v>
      </c>
      <c r="W84" s="61">
        <f t="shared" si="8"/>
        <v>0</v>
      </c>
      <c r="Y84" s="61">
        <f>B84*Assumptions!$B$19</f>
        <v>0</v>
      </c>
      <c r="Z84" s="61">
        <f>C84*Assumptions!$B$19</f>
        <v>0</v>
      </c>
      <c r="AA84" s="61">
        <f>D84*Assumptions!$B$19</f>
        <v>0</v>
      </c>
      <c r="AB84" s="61">
        <f>E84*Assumptions!$B$19</f>
        <v>0</v>
      </c>
      <c r="AC84" s="61">
        <f>F84*Assumptions!$B$19</f>
        <v>0</v>
      </c>
      <c r="AD84" s="61">
        <f>G84*Assumptions!$B$19</f>
        <v>0</v>
      </c>
      <c r="AE84" s="61">
        <f>H84*Assumptions!$B$19</f>
        <v>0</v>
      </c>
      <c r="AF84" s="61">
        <f>J84*Assumptions!$B$19</f>
        <v>0</v>
      </c>
      <c r="AG84" s="61">
        <f>K84*Assumptions!$B$19</f>
        <v>0</v>
      </c>
      <c r="AH84" s="61">
        <f>L84*Assumptions!$B$19</f>
        <v>0</v>
      </c>
      <c r="AI84" s="61">
        <f>M84*Assumptions!$B$19</f>
        <v>0</v>
      </c>
      <c r="AJ84" s="61">
        <f>N84*Assumptions!$B$19</f>
        <v>0</v>
      </c>
      <c r="AK84" s="61">
        <f>O84*Assumptions!$B$19</f>
        <v>0</v>
      </c>
      <c r="AL84" s="61">
        <f>P84*Assumptions!$B$19</f>
        <v>0</v>
      </c>
      <c r="AM84" s="61">
        <f>R84*Assumptions!$B$19</f>
        <v>0</v>
      </c>
      <c r="AN84" s="61">
        <f>S84*Assumptions!$B$19</f>
        <v>0</v>
      </c>
      <c r="AO84" s="61">
        <f>T84*Assumptions!$B$19</f>
        <v>0</v>
      </c>
      <c r="AP84" s="61">
        <f>U84*Assumptions!$B$19</f>
        <v>0</v>
      </c>
      <c r="AQ84" s="61">
        <f t="shared" si="14"/>
        <v>0</v>
      </c>
      <c r="AR84" s="61">
        <f t="shared" si="11"/>
        <v>0</v>
      </c>
    </row>
    <row r="85" spans="1:44" x14ac:dyDescent="0.25">
      <c r="A85" t="s">
        <v>172</v>
      </c>
      <c r="B85" s="195" cm="1">
        <f t="array" ref="B85">INDEX(Assumptions!$B$104:$VE$139,36,(MATCH($A85,Assumptions!$B$104:$VE$104,0)+MATCH(B$50,Assumptions!$B$103:$VE$103,0)-1))</f>
        <v>0</v>
      </c>
      <c r="C85" s="195" cm="1">
        <f t="array" ref="C85">INDEX(Assumptions!$B$104:$VE$139,36,(MATCH($A85,Assumptions!$B$104:$VE$104,0)+MATCH(C$50,Assumptions!$B$103:$VE$103,0)-1))</f>
        <v>0</v>
      </c>
      <c r="D85" s="195" cm="1">
        <f t="array" ref="D85">INDEX(Assumptions!$B$104:$VE$139,36,(MATCH($A85,Assumptions!$B$104:$VE$104,0)+MATCH(D$50,Assumptions!$B$103:$VE$103,0)-1))</f>
        <v>0</v>
      </c>
      <c r="E85" s="195" cm="1">
        <f t="array" ref="E85">INDEX(Assumptions!$B$104:$VE$139,36,(MATCH($A85,Assumptions!$B$104:$VE$104,0)+MATCH(E$50,Assumptions!$B$103:$VE$103,0)-1))</f>
        <v>0</v>
      </c>
      <c r="F85" s="195" cm="1">
        <f t="array" ref="F85">INDEX(Assumptions!$B$104:$VE$139,36,(MATCH($A85,Assumptions!$B$104:$VE$104,0)+MATCH(F$50,Assumptions!$B$103:$VE$103,0)-1))</f>
        <v>0</v>
      </c>
      <c r="G85" s="195" cm="1">
        <f t="array" ref="G85">INDEX(Assumptions!$B$104:$VE$139,36,(MATCH($A85,Assumptions!$B$104:$VE$104,0)+MATCH(G$50,Assumptions!$B$103:$VE$103,0)-1))</f>
        <v>0</v>
      </c>
      <c r="H85" s="195" cm="1">
        <f t="array" ref="H85">INDEX(Assumptions!$B$104:$VE$139,36,(MATCH($A85,Assumptions!$B$104:$VE$104,0)+MATCH(H$50,Assumptions!$B$103:$VE$103,0)-1))</f>
        <v>0</v>
      </c>
      <c r="I85" s="195" cm="1">
        <f t="array" ref="I85">INDEX(Assumptions!$B$104:$VE$139,36,(MATCH($A85,Assumptions!$B$104:$VE$104,0)+MATCH(I$50,Assumptions!$B$103:$VE$103,0)-1))</f>
        <v>0</v>
      </c>
      <c r="J85" s="195" cm="1">
        <f t="array" ref="J85">INDEX(Assumptions!$B$104:$VE$139,36,(MATCH($A85,Assumptions!$B$104:$VE$104,0)+MATCH(J$50,Assumptions!$B$103:$VE$103,0)-1))</f>
        <v>0</v>
      </c>
      <c r="K85" s="195" cm="1">
        <f t="array" ref="K85">INDEX(Assumptions!$B$104:$VE$139,36,(MATCH($A85,Assumptions!$B$104:$VE$104,0)+MATCH(K$50,Assumptions!$B$103:$VE$103,0)-1))</f>
        <v>0</v>
      </c>
      <c r="L85" s="195" cm="1">
        <f t="array" ref="L85">INDEX(Assumptions!$B$104:$VE$139,36,(MATCH($A85,Assumptions!$B$104:$VE$104,0)+MATCH(L$50,Assumptions!$B$103:$VE$103,0)-1))</f>
        <v>0</v>
      </c>
      <c r="M85" s="195" cm="1">
        <f t="array" ref="M85">INDEX(Assumptions!$B$104:$VE$139,36,(MATCH($A85,Assumptions!$B$104:$VE$104,0)+MATCH(M$50,Assumptions!$B$103:$VE$103,0)-1))</f>
        <v>0</v>
      </c>
      <c r="N85" s="195" cm="1">
        <f t="array" ref="N85">INDEX(Assumptions!$B$104:$VE$139,36,(MATCH($A85,Assumptions!$B$104:$VE$104,0)+MATCH(N$50,Assumptions!$B$103:$VE$103,0)-1))</f>
        <v>0</v>
      </c>
      <c r="O85" s="195" cm="1">
        <f t="array" ref="O85">INDEX(Assumptions!$B$104:$VE$139,36,(MATCH($A85,Assumptions!$B$104:$VE$104,0)+MATCH(O$50,Assumptions!$B$103:$VE$103,0)-1))</f>
        <v>0</v>
      </c>
      <c r="P85" s="195" cm="1">
        <f t="array" ref="P85">INDEX(Assumptions!$B$104:$VE$139,36,(MATCH($A85,Assumptions!$B$104:$VE$104,0)+MATCH(P$50,Assumptions!$B$103:$VE$103,0)-1))</f>
        <v>0</v>
      </c>
      <c r="Q85" s="195" cm="1">
        <f t="array" ref="Q85">INDEX(Assumptions!$B$104:$VE$139,36,(MATCH($A85,Assumptions!$B$104:$VE$104,0)+MATCH(Q$50,Assumptions!$B$103:$VE$103,0)-1))</f>
        <v>0</v>
      </c>
      <c r="R85" s="195">
        <f>SUM(B85:H85)*INDEX(Assumptions!$B$142:$AK$178,37,MATCH(A85, Assumptions!$B$142:$AK$142,0))</f>
        <v>0</v>
      </c>
      <c r="S85" s="195">
        <f>SUM($B85:$H85)*INDEX(Assumptions!$AN$142:$BW$178,37,MATCH($A85, Assumptions!$AN$142:$BW$142,0))</f>
        <v>0</v>
      </c>
      <c r="T85" s="195">
        <f>SUM($J85:$P85)*INDEX(Assumptions!$B$142:$AK$178,37,MATCH($A85, Assumptions!$B$142:$AK$142,0))</f>
        <v>0</v>
      </c>
      <c r="U85" s="195">
        <f>SUM($J85:$P85)*INDEX(Assumptions!$AN$142:$BW$178,37,MATCH($A85, Assumptions!$AN$142:$BW$142,0))</f>
        <v>0</v>
      </c>
      <c r="V85" s="61">
        <f t="shared" si="9"/>
        <v>0</v>
      </c>
      <c r="W85" s="61">
        <f t="shared" si="8"/>
        <v>0</v>
      </c>
      <c r="Y85" s="61">
        <f>B85*Assumptions!$B$19</f>
        <v>0</v>
      </c>
      <c r="Z85" s="61">
        <f>C85*Assumptions!$B$19</f>
        <v>0</v>
      </c>
      <c r="AA85" s="61">
        <f>D85*Assumptions!$B$19</f>
        <v>0</v>
      </c>
      <c r="AB85" s="61">
        <f>E85*Assumptions!$B$19</f>
        <v>0</v>
      </c>
      <c r="AC85" s="61">
        <f>F85*Assumptions!$B$19</f>
        <v>0</v>
      </c>
      <c r="AD85" s="61">
        <f>G85*Assumptions!$B$19</f>
        <v>0</v>
      </c>
      <c r="AE85" s="61">
        <f>H85*Assumptions!$B$19</f>
        <v>0</v>
      </c>
      <c r="AF85" s="61">
        <f>J85*Assumptions!$B$19</f>
        <v>0</v>
      </c>
      <c r="AG85" s="61">
        <f>K85*Assumptions!$B$19</f>
        <v>0</v>
      </c>
      <c r="AH85" s="61">
        <f>L85*Assumptions!$B$19</f>
        <v>0</v>
      </c>
      <c r="AI85" s="61">
        <f>M85*Assumptions!$B$19</f>
        <v>0</v>
      </c>
      <c r="AJ85" s="61">
        <f>N85*Assumptions!$B$19</f>
        <v>0</v>
      </c>
      <c r="AK85" s="61">
        <f>O85*Assumptions!$B$19</f>
        <v>0</v>
      </c>
      <c r="AL85" s="61">
        <f>P85*Assumptions!$B$19</f>
        <v>0</v>
      </c>
      <c r="AM85" s="61">
        <f>R85*Assumptions!$B$19</f>
        <v>0</v>
      </c>
      <c r="AN85" s="61">
        <f>S85*Assumptions!$B$19</f>
        <v>0</v>
      </c>
      <c r="AO85" s="61">
        <f>T85*Assumptions!$B$19</f>
        <v>0</v>
      </c>
      <c r="AP85" s="61">
        <f>U85*Assumptions!$B$19</f>
        <v>0</v>
      </c>
      <c r="AQ85" s="61">
        <f t="shared" si="14"/>
        <v>0</v>
      </c>
      <c r="AR85" s="61">
        <f t="shared" si="11"/>
        <v>0</v>
      </c>
    </row>
    <row r="86" spans="1:44" x14ac:dyDescent="0.25">
      <c r="A86" t="s">
        <v>177</v>
      </c>
      <c r="B86" s="195" cm="1">
        <f t="array" ref="B86">INDEX(Assumptions!$B$104:$VE$139,36,(MATCH($A86,Assumptions!$B$104:$VE$104,0)+MATCH(B$50,Assumptions!$B$103:$VE$103,0)-1))</f>
        <v>0</v>
      </c>
      <c r="C86" s="195" cm="1">
        <f t="array" ref="C86">INDEX(Assumptions!$B$104:$VE$139,36,(MATCH($A86,Assumptions!$B$104:$VE$104,0)+MATCH(C$50,Assumptions!$B$103:$VE$103,0)-1))</f>
        <v>0</v>
      </c>
      <c r="D86" s="195" cm="1">
        <f t="array" ref="D86">INDEX(Assumptions!$B$104:$VE$139,36,(MATCH($A86,Assumptions!$B$104:$VE$104,0)+MATCH(D$50,Assumptions!$B$103:$VE$103,0)-1))</f>
        <v>0</v>
      </c>
      <c r="E86" s="195" cm="1">
        <f t="array" ref="E86">INDEX(Assumptions!$B$104:$VE$139,36,(MATCH($A86,Assumptions!$B$104:$VE$104,0)+MATCH(E$50,Assumptions!$B$103:$VE$103,0)-1))</f>
        <v>0</v>
      </c>
      <c r="F86" s="195" cm="1">
        <f t="array" ref="F86">INDEX(Assumptions!$B$104:$VE$139,36,(MATCH($A86,Assumptions!$B$104:$VE$104,0)+MATCH(F$50,Assumptions!$B$103:$VE$103,0)-1))</f>
        <v>0</v>
      </c>
      <c r="G86" s="195" cm="1">
        <f t="array" ref="G86">INDEX(Assumptions!$B$104:$VE$139,36,(MATCH($A86,Assumptions!$B$104:$VE$104,0)+MATCH(G$50,Assumptions!$B$103:$VE$103,0)-1))</f>
        <v>0</v>
      </c>
      <c r="H86" s="195" cm="1">
        <f t="array" ref="H86">INDEX(Assumptions!$B$104:$VE$139,36,(MATCH($A86,Assumptions!$B$104:$VE$104,0)+MATCH(H$50,Assumptions!$B$103:$VE$103,0)-1))</f>
        <v>0</v>
      </c>
      <c r="I86" s="195" cm="1">
        <f t="array" ref="I86">INDEX(Assumptions!$B$104:$VE$139,36,(MATCH($A86,Assumptions!$B$104:$VE$104,0)+MATCH(I$50,Assumptions!$B$103:$VE$103,0)-1))</f>
        <v>0</v>
      </c>
      <c r="J86" s="195" cm="1">
        <f t="array" ref="J86">INDEX(Assumptions!$B$104:$VE$139,36,(MATCH($A86,Assumptions!$B$104:$VE$104,0)+MATCH(J$50,Assumptions!$B$103:$VE$103,0)-1))</f>
        <v>0</v>
      </c>
      <c r="K86" s="195" cm="1">
        <f t="array" ref="K86">INDEX(Assumptions!$B$104:$VE$139,36,(MATCH($A86,Assumptions!$B$104:$VE$104,0)+MATCH(K$50,Assumptions!$B$103:$VE$103,0)-1))</f>
        <v>0</v>
      </c>
      <c r="L86" s="195" cm="1">
        <f t="array" ref="L86">INDEX(Assumptions!$B$104:$VE$139,36,(MATCH($A86,Assumptions!$B$104:$VE$104,0)+MATCH(L$50,Assumptions!$B$103:$VE$103,0)-1))</f>
        <v>0</v>
      </c>
      <c r="M86" s="195" cm="1">
        <f t="array" ref="M86">INDEX(Assumptions!$B$104:$VE$139,36,(MATCH($A86,Assumptions!$B$104:$VE$104,0)+MATCH(M$50,Assumptions!$B$103:$VE$103,0)-1))</f>
        <v>0</v>
      </c>
      <c r="N86" s="195" cm="1">
        <f t="array" ref="N86">INDEX(Assumptions!$B$104:$VE$139,36,(MATCH($A86,Assumptions!$B$104:$VE$104,0)+MATCH(N$50,Assumptions!$B$103:$VE$103,0)-1))</f>
        <v>0</v>
      </c>
      <c r="O86" s="195" cm="1">
        <f t="array" ref="O86">INDEX(Assumptions!$B$104:$VE$139,36,(MATCH($A86,Assumptions!$B$104:$VE$104,0)+MATCH(O$50,Assumptions!$B$103:$VE$103,0)-1))</f>
        <v>0</v>
      </c>
      <c r="P86" s="195" cm="1">
        <f t="array" ref="P86">INDEX(Assumptions!$B$104:$VE$139,36,(MATCH($A86,Assumptions!$B$104:$VE$104,0)+MATCH(P$50,Assumptions!$B$103:$VE$103,0)-1))</f>
        <v>0</v>
      </c>
      <c r="Q86" s="195" cm="1">
        <f t="array" ref="Q86">INDEX(Assumptions!$B$104:$VE$139,36,(MATCH($A86,Assumptions!$B$104:$VE$104,0)+MATCH(Q$50,Assumptions!$B$103:$VE$103,0)-1))</f>
        <v>0</v>
      </c>
      <c r="R86" s="195">
        <f>SUM(B86:H86)*INDEX(Assumptions!$B$142:$AK$178,37,MATCH(A86, Assumptions!$B$142:$AK$142,0))</f>
        <v>0</v>
      </c>
      <c r="S86" s="195">
        <f>SUM($B86:$H86)*INDEX(Assumptions!$AN$142:$BW$178,37,MATCH($A86, Assumptions!$AN$142:$BW$142,0))</f>
        <v>0</v>
      </c>
      <c r="T86" s="195">
        <f>SUM($J86:$P86)*INDEX(Assumptions!$B$142:$AK$178,37,MATCH($A86, Assumptions!$B$142:$AK$142,0))</f>
        <v>0</v>
      </c>
      <c r="U86" s="195">
        <f>SUM($J86:$P86)*INDEX(Assumptions!$AN$142:$BW$178,37,MATCH($A86, Assumptions!$AN$142:$BW$142,0))</f>
        <v>0</v>
      </c>
      <c r="V86" s="61">
        <f t="shared" si="9"/>
        <v>0</v>
      </c>
      <c r="W86" s="61">
        <f t="shared" si="8"/>
        <v>0</v>
      </c>
      <c r="Y86" s="61">
        <f>B86*Assumptions!$B$19</f>
        <v>0</v>
      </c>
      <c r="Z86" s="61">
        <f>C86*Assumptions!$B$19</f>
        <v>0</v>
      </c>
      <c r="AA86" s="61">
        <f>D86*Assumptions!$B$19</f>
        <v>0</v>
      </c>
      <c r="AB86" s="61">
        <f>E86*Assumptions!$B$19</f>
        <v>0</v>
      </c>
      <c r="AC86" s="61">
        <f>F86*Assumptions!$B$19</f>
        <v>0</v>
      </c>
      <c r="AD86" s="61">
        <f>G86*Assumptions!$B$19</f>
        <v>0</v>
      </c>
      <c r="AE86" s="61">
        <f>H86*Assumptions!$B$19</f>
        <v>0</v>
      </c>
      <c r="AF86" s="61">
        <f>J86*Assumptions!$B$19</f>
        <v>0</v>
      </c>
      <c r="AG86" s="61">
        <f>K86*Assumptions!$B$19</f>
        <v>0</v>
      </c>
      <c r="AH86" s="61">
        <f>L86*Assumptions!$B$19</f>
        <v>0</v>
      </c>
      <c r="AI86" s="61">
        <f>M86*Assumptions!$B$19</f>
        <v>0</v>
      </c>
      <c r="AJ86" s="61">
        <f>N86*Assumptions!$B$19</f>
        <v>0</v>
      </c>
      <c r="AK86" s="61">
        <f>O86*Assumptions!$B$19</f>
        <v>0</v>
      </c>
      <c r="AL86" s="61">
        <f>P86*Assumptions!$B$19</f>
        <v>0</v>
      </c>
      <c r="AM86" s="61">
        <f>R86*Assumptions!$B$19</f>
        <v>0</v>
      </c>
      <c r="AN86" s="61">
        <f>S86*Assumptions!$B$19</f>
        <v>0</v>
      </c>
      <c r="AO86" s="61">
        <f>T86*Assumptions!$B$19</f>
        <v>0</v>
      </c>
      <c r="AP86" s="61">
        <f>U86*Assumptions!$B$19</f>
        <v>0</v>
      </c>
      <c r="AQ86" s="61">
        <f t="shared" si="14"/>
        <v>0</v>
      </c>
    </row>
    <row r="87" spans="1:44" x14ac:dyDescent="0.25">
      <c r="A87" s="73" t="s">
        <v>133</v>
      </c>
      <c r="B87" s="22">
        <f>SUM(B51:B86)</f>
        <v>0</v>
      </c>
      <c r="C87" s="22">
        <f t="shared" ref="C87:M87" si="15">SUM(C51:C86)</f>
        <v>0</v>
      </c>
      <c r="D87" s="22">
        <f t="shared" si="15"/>
        <v>0</v>
      </c>
      <c r="E87" s="22">
        <f t="shared" si="15"/>
        <v>0</v>
      </c>
      <c r="F87" s="22">
        <f t="shared" si="15"/>
        <v>0</v>
      </c>
      <c r="G87" s="22">
        <f t="shared" si="15"/>
        <v>0</v>
      </c>
      <c r="H87" s="22">
        <f t="shared" si="15"/>
        <v>0</v>
      </c>
      <c r="I87" s="22">
        <f t="shared" si="15"/>
        <v>0</v>
      </c>
      <c r="J87" s="22">
        <f t="shared" si="15"/>
        <v>0</v>
      </c>
      <c r="K87" s="22">
        <f t="shared" si="15"/>
        <v>0</v>
      </c>
      <c r="L87" s="22">
        <f t="shared" si="15"/>
        <v>0</v>
      </c>
      <c r="M87" s="22">
        <f t="shared" si="15"/>
        <v>0</v>
      </c>
      <c r="N87" s="22">
        <f>SUM(N51:N86)</f>
        <v>0</v>
      </c>
      <c r="O87" s="22">
        <f t="shared" ref="O87:U87" si="16">SUM(O51:O86)</f>
        <v>0</v>
      </c>
      <c r="P87" s="22">
        <f t="shared" si="16"/>
        <v>0</v>
      </c>
      <c r="Q87" s="22">
        <f t="shared" si="16"/>
        <v>0</v>
      </c>
      <c r="R87" s="22">
        <f t="shared" si="16"/>
        <v>0</v>
      </c>
      <c r="S87" s="22">
        <f t="shared" si="16"/>
        <v>0</v>
      </c>
      <c r="T87" s="22">
        <f t="shared" si="16"/>
        <v>0</v>
      </c>
      <c r="U87" s="22">
        <f t="shared" si="16"/>
        <v>0</v>
      </c>
      <c r="V87" s="22">
        <f>SUM(V51:V86)</f>
        <v>0</v>
      </c>
      <c r="W87" s="22">
        <f>SUM(W51:W86)</f>
        <v>0</v>
      </c>
      <c r="Y87" s="22">
        <f>SUM(Y51:Y86)</f>
        <v>0</v>
      </c>
      <c r="Z87" s="22">
        <f t="shared" ref="Z87" si="17">SUM(Z51:Z86)</f>
        <v>0</v>
      </c>
      <c r="AA87" s="22">
        <f t="shared" ref="AA87" si="18">SUM(AA51:AA86)</f>
        <v>0</v>
      </c>
      <c r="AB87" s="22">
        <f t="shared" ref="AB87" si="19">SUM(AB51:AB86)</f>
        <v>0</v>
      </c>
      <c r="AC87" s="22">
        <f t="shared" ref="AC87" si="20">SUM(AC51:AC86)</f>
        <v>0</v>
      </c>
      <c r="AD87" s="22">
        <f t="shared" ref="AD87" si="21">SUM(AD51:AD86)</f>
        <v>0</v>
      </c>
      <c r="AE87" s="22">
        <f t="shared" ref="AE87:AP87" si="22">SUM(AE51:AE86)</f>
        <v>0</v>
      </c>
      <c r="AF87" s="22">
        <f t="shared" si="22"/>
        <v>0</v>
      </c>
      <c r="AG87" s="22">
        <f t="shared" si="22"/>
        <v>0</v>
      </c>
      <c r="AH87" s="22">
        <f t="shared" si="22"/>
        <v>0</v>
      </c>
      <c r="AI87" s="22">
        <f t="shared" si="22"/>
        <v>0</v>
      </c>
      <c r="AJ87" s="22">
        <f t="shared" si="22"/>
        <v>0</v>
      </c>
      <c r="AK87" s="22">
        <f t="shared" si="22"/>
        <v>0</v>
      </c>
      <c r="AL87" s="22">
        <f t="shared" si="22"/>
        <v>0</v>
      </c>
      <c r="AM87" s="22">
        <f t="shared" si="22"/>
        <v>0</v>
      </c>
      <c r="AN87" s="22">
        <f t="shared" si="22"/>
        <v>0</v>
      </c>
      <c r="AO87" s="22">
        <f t="shared" si="22"/>
        <v>0</v>
      </c>
      <c r="AP87" s="22">
        <f t="shared" si="22"/>
        <v>0</v>
      </c>
      <c r="AQ87" s="22">
        <f t="shared" ref="AQ87" si="23">SUM(AQ51:AQ86)</f>
        <v>0</v>
      </c>
    </row>
    <row r="88" spans="1:44" x14ac:dyDescent="0.25">
      <c r="B88" s="196"/>
      <c r="C88" s="196"/>
      <c r="D88" s="196"/>
      <c r="E88" s="196"/>
      <c r="F88" s="196"/>
      <c r="G88" s="196"/>
      <c r="H88" s="196"/>
      <c r="I88" s="196"/>
      <c r="J88" s="196"/>
      <c r="K88" s="196"/>
      <c r="L88" s="196"/>
      <c r="M88" s="196"/>
      <c r="N88" s="196"/>
      <c r="O88" s="196"/>
      <c r="P88" s="196"/>
      <c r="Q88" s="196"/>
      <c r="R88" s="196"/>
      <c r="S88" s="196"/>
      <c r="T88" s="196"/>
      <c r="U88" s="196"/>
    </row>
    <row r="89" spans="1:44" x14ac:dyDescent="0.25">
      <c r="B89" s="196"/>
      <c r="C89" s="196"/>
      <c r="D89" s="196"/>
      <c r="E89" s="196"/>
      <c r="F89" s="196"/>
      <c r="G89" s="196"/>
      <c r="H89" s="196"/>
      <c r="I89" s="196"/>
      <c r="J89" s="196"/>
      <c r="K89" s="196"/>
      <c r="L89" s="196"/>
      <c r="M89" s="196"/>
      <c r="N89" s="196"/>
      <c r="O89" s="196"/>
      <c r="P89" s="196"/>
      <c r="Q89" s="196"/>
      <c r="R89" s="196"/>
      <c r="S89" s="196"/>
      <c r="T89" s="196"/>
      <c r="U89" s="196"/>
    </row>
    <row r="90" spans="1:44" x14ac:dyDescent="0.25">
      <c r="B90" s="196"/>
      <c r="C90" s="196"/>
      <c r="D90" s="196"/>
      <c r="E90" s="196"/>
      <c r="F90" s="196"/>
      <c r="G90" s="196"/>
      <c r="H90" s="196"/>
      <c r="I90" s="196"/>
      <c r="J90" s="196"/>
      <c r="K90" s="196"/>
      <c r="L90" s="196"/>
      <c r="M90" s="196"/>
      <c r="N90" s="196"/>
      <c r="O90" s="196"/>
      <c r="P90" s="196"/>
      <c r="Q90" s="196"/>
      <c r="R90" s="196"/>
      <c r="S90" s="196"/>
      <c r="T90" s="196"/>
      <c r="U90" s="196"/>
    </row>
    <row r="91" spans="1:44" x14ac:dyDescent="0.25">
      <c r="B91" s="196"/>
      <c r="C91" s="196"/>
      <c r="D91" s="196"/>
      <c r="E91" s="196"/>
      <c r="F91" s="196"/>
      <c r="G91" s="196"/>
      <c r="H91" s="196"/>
      <c r="I91" s="196"/>
      <c r="J91" s="196"/>
      <c r="K91" s="196"/>
      <c r="L91" s="196"/>
      <c r="M91" s="196"/>
      <c r="N91" s="196"/>
      <c r="O91" s="196"/>
      <c r="P91" s="196"/>
      <c r="Q91" s="196"/>
      <c r="R91" s="196"/>
      <c r="S91" s="196"/>
      <c r="T91" s="196"/>
      <c r="U91" s="196"/>
    </row>
    <row r="92" spans="1:44" x14ac:dyDescent="0.25">
      <c r="B92" s="196"/>
      <c r="C92" s="196"/>
      <c r="D92" s="196"/>
      <c r="E92" s="196"/>
      <c r="F92" s="196"/>
      <c r="G92" s="196"/>
      <c r="H92" s="196"/>
      <c r="I92" s="196"/>
      <c r="J92" s="196"/>
      <c r="K92" s="196"/>
      <c r="L92" s="196"/>
      <c r="M92" s="196"/>
      <c r="N92" s="196"/>
      <c r="O92" s="196"/>
      <c r="P92" s="196"/>
      <c r="Q92" s="196"/>
      <c r="R92" s="196"/>
      <c r="S92" s="196"/>
      <c r="T92" s="196"/>
      <c r="U92" s="196"/>
    </row>
    <row r="93" spans="1:44" x14ac:dyDescent="0.25">
      <c r="B93" s="196"/>
      <c r="C93" s="196"/>
      <c r="D93" s="196"/>
      <c r="E93" s="196"/>
      <c r="F93" s="196"/>
      <c r="G93" s="196"/>
      <c r="H93" s="196"/>
      <c r="I93" s="196"/>
      <c r="J93" s="196"/>
      <c r="K93" s="196"/>
      <c r="L93" s="196"/>
      <c r="M93" s="196"/>
      <c r="N93" s="196"/>
      <c r="O93" s="196"/>
      <c r="P93" s="196"/>
      <c r="Q93" s="196"/>
      <c r="R93" s="196"/>
      <c r="S93" s="196"/>
      <c r="T93" s="196"/>
      <c r="U93" s="196"/>
    </row>
    <row r="94" spans="1:44" x14ac:dyDescent="0.25">
      <c r="B94" s="196"/>
      <c r="C94" s="196"/>
      <c r="D94" s="196"/>
      <c r="E94" s="196"/>
      <c r="F94" s="196"/>
      <c r="G94" s="196"/>
      <c r="H94" s="196"/>
      <c r="I94" s="196"/>
      <c r="J94" s="196"/>
      <c r="K94" s="196"/>
      <c r="L94" s="196"/>
      <c r="M94" s="196"/>
      <c r="N94" s="196"/>
      <c r="O94" s="196"/>
      <c r="P94" s="196"/>
      <c r="Q94" s="196"/>
      <c r="R94" s="196"/>
      <c r="S94" s="196"/>
      <c r="T94" s="196"/>
      <c r="U94" s="196"/>
    </row>
    <row r="95" spans="1:44" x14ac:dyDescent="0.25">
      <c r="B95" s="196"/>
      <c r="C95" s="196"/>
      <c r="D95" s="196"/>
      <c r="E95" s="196"/>
      <c r="F95" s="196"/>
      <c r="G95" s="196"/>
      <c r="H95" s="196"/>
      <c r="I95" s="196"/>
      <c r="J95" s="196"/>
      <c r="K95" s="196"/>
      <c r="L95" s="196"/>
      <c r="M95" s="196"/>
      <c r="N95" s="196"/>
      <c r="O95" s="196"/>
      <c r="P95" s="196"/>
      <c r="Q95" s="196"/>
      <c r="R95" s="196"/>
      <c r="S95" s="196"/>
      <c r="T95" s="196"/>
      <c r="U95" s="196"/>
    </row>
    <row r="96" spans="1:44" x14ac:dyDescent="0.25">
      <c r="B96" s="196"/>
      <c r="C96" s="196"/>
      <c r="D96" s="196"/>
      <c r="E96" s="196"/>
      <c r="F96" s="196"/>
      <c r="G96" s="196"/>
      <c r="H96" s="196"/>
      <c r="I96" s="196"/>
      <c r="J96" s="196"/>
      <c r="K96" s="196"/>
      <c r="L96" s="196"/>
      <c r="M96" s="196"/>
      <c r="N96" s="196"/>
      <c r="O96" s="196"/>
      <c r="P96" s="196"/>
      <c r="Q96" s="196"/>
      <c r="R96" s="196"/>
      <c r="S96" s="196"/>
      <c r="T96" s="196"/>
      <c r="U96" s="196"/>
    </row>
    <row r="97" spans="2:21" x14ac:dyDescent="0.25">
      <c r="B97" s="196"/>
      <c r="C97" s="196"/>
      <c r="D97" s="196"/>
      <c r="E97" s="196"/>
      <c r="F97" s="196"/>
      <c r="G97" s="196"/>
      <c r="H97" s="196"/>
      <c r="I97" s="196"/>
      <c r="J97" s="196"/>
      <c r="K97" s="196"/>
      <c r="L97" s="196"/>
      <c r="M97" s="196"/>
      <c r="N97" s="196"/>
      <c r="O97" s="196"/>
      <c r="P97" s="196"/>
      <c r="Q97" s="196"/>
      <c r="R97" s="196"/>
      <c r="S97" s="196"/>
      <c r="T97" s="196"/>
      <c r="U97" s="196"/>
    </row>
    <row r="98" spans="2:21" x14ac:dyDescent="0.25">
      <c r="B98" s="196"/>
      <c r="C98" s="196"/>
      <c r="D98" s="196"/>
      <c r="E98" s="196"/>
      <c r="F98" s="196"/>
      <c r="G98" s="196"/>
      <c r="H98" s="196"/>
      <c r="I98" s="196"/>
      <c r="J98" s="196"/>
      <c r="K98" s="196"/>
      <c r="L98" s="196"/>
      <c r="M98" s="196"/>
      <c r="N98" s="196"/>
      <c r="O98" s="196"/>
      <c r="P98" s="196"/>
      <c r="Q98" s="196"/>
      <c r="R98" s="196"/>
      <c r="S98" s="196"/>
      <c r="T98" s="196"/>
      <c r="U98" s="196"/>
    </row>
    <row r="99" spans="2:21" x14ac:dyDescent="0.25">
      <c r="B99" s="196"/>
      <c r="C99" s="196"/>
      <c r="D99" s="196"/>
      <c r="E99" s="196"/>
      <c r="F99" s="196"/>
      <c r="G99" s="196"/>
      <c r="H99" s="196"/>
      <c r="I99" s="196"/>
      <c r="J99" s="196"/>
      <c r="K99" s="196"/>
      <c r="L99" s="196"/>
      <c r="M99" s="196"/>
      <c r="N99" s="196"/>
      <c r="O99" s="196"/>
      <c r="P99" s="196"/>
      <c r="Q99" s="196"/>
      <c r="R99" s="196"/>
      <c r="S99" s="196"/>
      <c r="T99" s="196"/>
      <c r="U99" s="196"/>
    </row>
    <row r="100" spans="2:21" x14ac:dyDescent="0.25">
      <c r="B100" s="196"/>
      <c r="C100" s="196"/>
      <c r="D100" s="196"/>
      <c r="E100" s="196"/>
      <c r="F100" s="196"/>
      <c r="G100" s="196"/>
      <c r="H100" s="196"/>
      <c r="I100" s="196"/>
      <c r="J100" s="196"/>
      <c r="K100" s="196"/>
      <c r="L100" s="196"/>
      <c r="M100" s="196"/>
      <c r="N100" s="196"/>
      <c r="O100" s="196"/>
      <c r="P100" s="196"/>
      <c r="Q100" s="196"/>
      <c r="R100" s="196"/>
      <c r="S100" s="196"/>
      <c r="T100" s="196"/>
      <c r="U100" s="196"/>
    </row>
    <row r="101" spans="2:21" x14ac:dyDescent="0.25">
      <c r="B101" s="196"/>
      <c r="C101" s="196"/>
      <c r="D101" s="196"/>
      <c r="E101" s="196"/>
      <c r="F101" s="196"/>
      <c r="G101" s="196"/>
      <c r="H101" s="196"/>
      <c r="I101" s="196"/>
      <c r="J101" s="196"/>
      <c r="K101" s="196"/>
      <c r="L101" s="196"/>
      <c r="M101" s="196"/>
      <c r="N101" s="196"/>
      <c r="O101" s="196"/>
      <c r="P101" s="196"/>
      <c r="Q101" s="196"/>
      <c r="R101" s="196"/>
      <c r="S101" s="196"/>
      <c r="T101" s="196"/>
      <c r="U101" s="196"/>
    </row>
    <row r="102" spans="2:21" x14ac:dyDescent="0.25">
      <c r="B102" s="196"/>
      <c r="C102" s="196"/>
      <c r="D102" s="196"/>
      <c r="E102" s="196"/>
      <c r="F102" s="196"/>
      <c r="G102" s="196"/>
      <c r="H102" s="196"/>
      <c r="I102" s="196"/>
      <c r="J102" s="196"/>
      <c r="K102" s="196"/>
      <c r="L102" s="196"/>
      <c r="M102" s="196"/>
      <c r="N102" s="196"/>
      <c r="O102" s="196"/>
      <c r="P102" s="196"/>
      <c r="Q102" s="196"/>
      <c r="R102" s="196"/>
      <c r="S102" s="196"/>
      <c r="T102" s="196"/>
      <c r="U102" s="196"/>
    </row>
    <row r="103" spans="2:21" x14ac:dyDescent="0.25">
      <c r="B103" s="196"/>
      <c r="C103" s="196"/>
      <c r="D103" s="196"/>
      <c r="E103" s="196"/>
      <c r="F103" s="196"/>
      <c r="G103" s="196"/>
      <c r="H103" s="196"/>
      <c r="I103" s="196"/>
      <c r="J103" s="196"/>
      <c r="K103" s="196"/>
      <c r="L103" s="196"/>
      <c r="M103" s="196"/>
      <c r="N103" s="196"/>
      <c r="O103" s="196"/>
      <c r="P103" s="196"/>
      <c r="Q103" s="196"/>
      <c r="R103" s="196"/>
      <c r="S103" s="196"/>
      <c r="T103" s="196"/>
      <c r="U103" s="196"/>
    </row>
    <row r="104" spans="2:21" x14ac:dyDescent="0.25">
      <c r="B104" s="196"/>
      <c r="C104" s="196"/>
      <c r="D104" s="196"/>
      <c r="E104" s="196"/>
      <c r="F104" s="196"/>
      <c r="G104" s="196"/>
      <c r="H104" s="196"/>
      <c r="I104" s="196"/>
      <c r="J104" s="196"/>
      <c r="K104" s="196"/>
      <c r="L104" s="196"/>
      <c r="M104" s="196"/>
      <c r="N104" s="196"/>
      <c r="O104" s="196"/>
      <c r="P104" s="196"/>
      <c r="Q104" s="196"/>
      <c r="R104" s="196"/>
      <c r="S104" s="196"/>
      <c r="T104" s="196"/>
      <c r="U104" s="196"/>
    </row>
    <row r="105" spans="2:21" x14ac:dyDescent="0.25">
      <c r="B105" s="196"/>
      <c r="C105" s="196"/>
      <c r="D105" s="196"/>
      <c r="E105" s="196"/>
      <c r="F105" s="196"/>
      <c r="G105" s="196"/>
      <c r="H105" s="196"/>
      <c r="I105" s="196"/>
      <c r="J105" s="196"/>
      <c r="K105" s="196"/>
      <c r="L105" s="196"/>
      <c r="M105" s="196"/>
      <c r="N105" s="196"/>
      <c r="O105" s="196"/>
      <c r="P105" s="196"/>
      <c r="Q105" s="196"/>
      <c r="R105" s="196"/>
      <c r="S105" s="196"/>
      <c r="T105" s="196"/>
      <c r="U105" s="196"/>
    </row>
    <row r="106" spans="2:21" x14ac:dyDescent="0.25">
      <c r="B106" s="196"/>
      <c r="C106" s="196"/>
      <c r="D106" s="196"/>
      <c r="E106" s="196"/>
      <c r="F106" s="196"/>
      <c r="G106" s="196"/>
      <c r="H106" s="196"/>
      <c r="I106" s="196"/>
      <c r="J106" s="196"/>
      <c r="K106" s="196"/>
      <c r="L106" s="196"/>
      <c r="M106" s="196"/>
      <c r="N106" s="196"/>
      <c r="O106" s="196"/>
      <c r="P106" s="196"/>
      <c r="Q106" s="196"/>
      <c r="R106" s="196"/>
      <c r="S106" s="196"/>
      <c r="T106" s="196"/>
      <c r="U106" s="196"/>
    </row>
    <row r="107" spans="2:21" x14ac:dyDescent="0.25">
      <c r="B107" s="196"/>
      <c r="C107" s="196"/>
      <c r="D107" s="196"/>
      <c r="E107" s="196"/>
      <c r="F107" s="196"/>
      <c r="G107" s="196"/>
      <c r="H107" s="196"/>
      <c r="I107" s="196"/>
      <c r="J107" s="196"/>
      <c r="K107" s="196"/>
      <c r="L107" s="196"/>
      <c r="M107" s="196"/>
      <c r="N107" s="196"/>
      <c r="O107" s="196"/>
      <c r="P107" s="196"/>
      <c r="Q107" s="196"/>
      <c r="R107" s="196"/>
      <c r="S107" s="196"/>
      <c r="T107" s="196"/>
      <c r="U107" s="196"/>
    </row>
    <row r="108" spans="2:21" x14ac:dyDescent="0.25">
      <c r="B108" s="196"/>
      <c r="C108" s="196"/>
      <c r="D108" s="196"/>
      <c r="E108" s="196"/>
      <c r="F108" s="196"/>
      <c r="G108" s="196"/>
      <c r="H108" s="196"/>
      <c r="I108" s="196"/>
      <c r="J108" s="196"/>
      <c r="K108" s="196"/>
      <c r="L108" s="196"/>
      <c r="M108" s="196"/>
      <c r="N108" s="196"/>
      <c r="O108" s="196"/>
      <c r="P108" s="196"/>
      <c r="Q108" s="196"/>
      <c r="R108" s="196"/>
      <c r="S108" s="196"/>
      <c r="T108" s="196"/>
      <c r="U108" s="196"/>
    </row>
    <row r="109" spans="2:21" x14ac:dyDescent="0.25">
      <c r="B109" s="196"/>
      <c r="C109" s="196"/>
      <c r="D109" s="196"/>
      <c r="E109" s="196"/>
      <c r="F109" s="196"/>
      <c r="G109" s="196"/>
      <c r="H109" s="196"/>
      <c r="I109" s="196"/>
      <c r="J109" s="196"/>
      <c r="K109" s="196"/>
      <c r="L109" s="196"/>
      <c r="M109" s="196"/>
      <c r="N109" s="196"/>
      <c r="O109" s="196"/>
      <c r="P109" s="196"/>
      <c r="Q109" s="196"/>
      <c r="R109" s="196"/>
      <c r="S109" s="196"/>
      <c r="T109" s="196"/>
      <c r="U109" s="196"/>
    </row>
    <row r="110" spans="2:21" x14ac:dyDescent="0.25">
      <c r="B110" s="196"/>
      <c r="C110" s="196"/>
      <c r="D110" s="196"/>
      <c r="E110" s="196"/>
      <c r="F110" s="196"/>
      <c r="G110" s="196"/>
      <c r="H110" s="196"/>
      <c r="I110" s="196"/>
      <c r="J110" s="196"/>
      <c r="K110" s="196"/>
      <c r="L110" s="196"/>
      <c r="M110" s="196"/>
      <c r="N110" s="196"/>
      <c r="O110" s="196"/>
      <c r="P110" s="196"/>
      <c r="Q110" s="196"/>
      <c r="R110" s="196"/>
      <c r="S110" s="196"/>
      <c r="T110" s="196"/>
      <c r="U110" s="196"/>
    </row>
    <row r="111" spans="2:21" x14ac:dyDescent="0.25">
      <c r="B111" s="196"/>
      <c r="C111" s="196"/>
      <c r="D111" s="196"/>
      <c r="E111" s="196"/>
      <c r="F111" s="196"/>
      <c r="G111" s="196"/>
      <c r="H111" s="196"/>
      <c r="I111" s="196"/>
      <c r="J111" s="196"/>
      <c r="K111" s="196"/>
      <c r="L111" s="196"/>
      <c r="M111" s="196"/>
      <c r="N111" s="196"/>
      <c r="O111" s="196"/>
      <c r="P111" s="196"/>
      <c r="Q111" s="196"/>
      <c r="R111" s="196"/>
      <c r="S111" s="196"/>
      <c r="T111" s="196"/>
      <c r="U111" s="196"/>
    </row>
    <row r="112" spans="2:21" x14ac:dyDescent="0.25">
      <c r="B112" s="196"/>
      <c r="C112" s="196"/>
      <c r="D112" s="196"/>
      <c r="E112" s="196"/>
      <c r="F112" s="196"/>
      <c r="G112" s="196"/>
      <c r="H112" s="196"/>
      <c r="I112" s="196"/>
      <c r="J112" s="196"/>
      <c r="K112" s="196"/>
      <c r="L112" s="196"/>
      <c r="M112" s="196"/>
      <c r="N112" s="196"/>
      <c r="O112" s="196"/>
      <c r="P112" s="196"/>
      <c r="Q112" s="196"/>
      <c r="R112" s="196"/>
      <c r="S112" s="196"/>
      <c r="T112" s="196"/>
      <c r="U112" s="196"/>
    </row>
    <row r="113" spans="2:21" x14ac:dyDescent="0.25">
      <c r="B113" s="196"/>
      <c r="C113" s="196"/>
      <c r="D113" s="196"/>
      <c r="E113" s="196"/>
      <c r="F113" s="196"/>
      <c r="G113" s="196"/>
      <c r="H113" s="196"/>
      <c r="I113" s="196"/>
      <c r="J113" s="196"/>
      <c r="K113" s="196"/>
      <c r="L113" s="196"/>
      <c r="M113" s="196"/>
      <c r="N113" s="196"/>
      <c r="O113" s="196"/>
      <c r="P113" s="196"/>
      <c r="Q113" s="196"/>
      <c r="R113" s="196"/>
      <c r="S113" s="196"/>
      <c r="T113" s="196"/>
      <c r="U113" s="196"/>
    </row>
    <row r="114" spans="2:21" x14ac:dyDescent="0.25">
      <c r="B114" s="196"/>
      <c r="C114" s="196"/>
      <c r="D114" s="196"/>
      <c r="E114" s="196"/>
      <c r="F114" s="196"/>
      <c r="G114" s="196"/>
      <c r="H114" s="196"/>
      <c r="I114" s="196"/>
      <c r="J114" s="196"/>
      <c r="K114" s="196"/>
      <c r="L114" s="196"/>
      <c r="M114" s="196"/>
      <c r="N114" s="196"/>
      <c r="O114" s="196"/>
      <c r="P114" s="196"/>
      <c r="Q114" s="196"/>
      <c r="R114" s="196"/>
      <c r="S114" s="196"/>
      <c r="T114" s="196"/>
      <c r="U114" s="196"/>
    </row>
    <row r="115" spans="2:21" x14ac:dyDescent="0.25">
      <c r="B115" s="196"/>
      <c r="C115" s="196"/>
      <c r="D115" s="196"/>
      <c r="E115" s="196"/>
      <c r="F115" s="196"/>
      <c r="G115" s="196"/>
      <c r="H115" s="196"/>
      <c r="I115" s="196"/>
      <c r="J115" s="196"/>
      <c r="K115" s="196"/>
      <c r="L115" s="196"/>
      <c r="M115" s="196"/>
      <c r="N115" s="196"/>
      <c r="O115" s="196"/>
      <c r="P115" s="196"/>
      <c r="Q115" s="196"/>
      <c r="R115" s="196"/>
      <c r="S115" s="196"/>
      <c r="T115" s="196"/>
      <c r="U115" s="196"/>
    </row>
    <row r="116" spans="2:21" x14ac:dyDescent="0.25">
      <c r="B116" s="196"/>
      <c r="C116" s="196"/>
      <c r="D116" s="196"/>
      <c r="E116" s="196"/>
      <c r="F116" s="196"/>
      <c r="G116" s="196"/>
      <c r="H116" s="196"/>
      <c r="I116" s="196"/>
      <c r="J116" s="196"/>
      <c r="K116" s="196"/>
      <c r="L116" s="196"/>
      <c r="M116" s="196"/>
      <c r="N116" s="196"/>
      <c r="O116" s="196"/>
      <c r="P116" s="196"/>
      <c r="Q116" s="196"/>
      <c r="R116" s="196"/>
      <c r="S116" s="196"/>
      <c r="T116" s="196"/>
      <c r="U116" s="196"/>
    </row>
    <row r="117" spans="2:21" x14ac:dyDescent="0.25">
      <c r="B117" s="196"/>
      <c r="C117" s="196"/>
      <c r="D117" s="196"/>
      <c r="E117" s="196"/>
      <c r="F117" s="196"/>
      <c r="G117" s="196"/>
      <c r="H117" s="196"/>
      <c r="I117" s="196"/>
      <c r="J117" s="196"/>
      <c r="K117" s="196"/>
      <c r="L117" s="196"/>
      <c r="M117" s="196"/>
      <c r="N117" s="196"/>
      <c r="O117" s="196"/>
      <c r="P117" s="196"/>
      <c r="Q117" s="196"/>
      <c r="R117" s="196"/>
      <c r="S117" s="196"/>
      <c r="T117" s="196"/>
      <c r="U117" s="196"/>
    </row>
    <row r="118" spans="2:21" x14ac:dyDescent="0.25">
      <c r="B118" s="196"/>
      <c r="C118" s="196"/>
      <c r="D118" s="196"/>
      <c r="E118" s="196"/>
      <c r="F118" s="196"/>
      <c r="G118" s="196"/>
      <c r="H118" s="196"/>
      <c r="I118" s="196"/>
      <c r="J118" s="196"/>
      <c r="K118" s="196"/>
      <c r="L118" s="196"/>
      <c r="M118" s="196"/>
      <c r="N118" s="196"/>
      <c r="O118" s="196"/>
      <c r="P118" s="196"/>
      <c r="Q118" s="196"/>
      <c r="R118" s="196"/>
      <c r="S118" s="196"/>
      <c r="T118" s="196"/>
      <c r="U118" s="196"/>
    </row>
    <row r="119" spans="2:21" x14ac:dyDescent="0.25">
      <c r="B119" s="196"/>
      <c r="C119" s="196"/>
      <c r="D119" s="196"/>
      <c r="E119" s="196"/>
      <c r="F119" s="196"/>
      <c r="G119" s="196"/>
      <c r="H119" s="196"/>
      <c r="I119" s="196"/>
      <c r="J119" s="196"/>
      <c r="K119" s="196"/>
      <c r="L119" s="196"/>
      <c r="M119" s="196"/>
      <c r="N119" s="196"/>
      <c r="O119" s="196"/>
      <c r="P119" s="196"/>
      <c r="Q119" s="196"/>
      <c r="R119" s="196"/>
      <c r="S119" s="196"/>
      <c r="T119" s="196"/>
      <c r="U119" s="196"/>
    </row>
    <row r="120" spans="2:21" x14ac:dyDescent="0.25">
      <c r="B120" s="196"/>
      <c r="C120" s="196"/>
      <c r="D120" s="196"/>
      <c r="E120" s="196"/>
      <c r="F120" s="196"/>
      <c r="G120" s="196"/>
      <c r="H120" s="196"/>
      <c r="I120" s="196"/>
      <c r="J120" s="196"/>
      <c r="K120" s="196"/>
      <c r="L120" s="196"/>
      <c r="M120" s="196"/>
      <c r="N120" s="196"/>
      <c r="O120" s="196"/>
      <c r="P120" s="196"/>
      <c r="Q120" s="196"/>
      <c r="R120" s="196"/>
      <c r="S120" s="196"/>
      <c r="T120" s="196"/>
      <c r="U120" s="196"/>
    </row>
    <row r="121" spans="2:21" x14ac:dyDescent="0.25">
      <c r="B121" s="196"/>
      <c r="C121" s="196"/>
      <c r="D121" s="196"/>
      <c r="E121" s="196"/>
      <c r="F121" s="196"/>
      <c r="G121" s="196"/>
      <c r="H121" s="196"/>
      <c r="I121" s="196"/>
      <c r="J121" s="196"/>
      <c r="K121" s="196"/>
      <c r="L121" s="196"/>
      <c r="M121" s="196"/>
      <c r="N121" s="196"/>
      <c r="O121" s="196"/>
      <c r="P121" s="196"/>
      <c r="Q121" s="196"/>
      <c r="R121" s="196"/>
      <c r="S121" s="196"/>
      <c r="T121" s="196"/>
      <c r="U121" s="196"/>
    </row>
    <row r="122" spans="2:21" x14ac:dyDescent="0.25">
      <c r="B122" s="196"/>
      <c r="C122" s="196"/>
      <c r="D122" s="196"/>
      <c r="E122" s="196"/>
      <c r="F122" s="196"/>
      <c r="G122" s="196"/>
      <c r="H122" s="196"/>
      <c r="I122" s="196"/>
      <c r="J122" s="196"/>
      <c r="K122" s="196"/>
      <c r="L122" s="196"/>
      <c r="M122" s="196"/>
      <c r="N122" s="196"/>
      <c r="O122" s="196"/>
      <c r="P122" s="196"/>
      <c r="Q122" s="196"/>
      <c r="R122" s="196"/>
      <c r="S122" s="196"/>
      <c r="T122" s="196"/>
      <c r="U122" s="196"/>
    </row>
    <row r="123" spans="2:21" x14ac:dyDescent="0.25">
      <c r="B123" s="196"/>
      <c r="C123" s="196"/>
      <c r="D123" s="196"/>
      <c r="E123" s="196"/>
      <c r="F123" s="196"/>
      <c r="G123" s="196"/>
      <c r="H123" s="196"/>
      <c r="I123" s="196"/>
      <c r="J123" s="196"/>
      <c r="K123" s="196"/>
      <c r="L123" s="196"/>
      <c r="M123" s="196"/>
      <c r="N123" s="196"/>
      <c r="O123" s="196"/>
      <c r="P123" s="196"/>
      <c r="Q123" s="196"/>
      <c r="R123" s="196"/>
      <c r="S123" s="196"/>
      <c r="T123" s="196"/>
      <c r="U123" s="196"/>
    </row>
    <row r="124" spans="2:21" x14ac:dyDescent="0.25">
      <c r="B124" s="196"/>
      <c r="C124" s="196"/>
      <c r="D124" s="196"/>
      <c r="E124" s="196"/>
      <c r="F124" s="196"/>
      <c r="G124" s="196"/>
      <c r="H124" s="196"/>
      <c r="I124" s="196"/>
      <c r="J124" s="196"/>
      <c r="K124" s="196"/>
      <c r="L124" s="196"/>
      <c r="M124" s="196"/>
      <c r="N124" s="196"/>
      <c r="O124" s="196"/>
      <c r="P124" s="196"/>
      <c r="Q124" s="196"/>
      <c r="R124" s="196"/>
      <c r="S124" s="196"/>
      <c r="T124" s="196"/>
      <c r="U124" s="196"/>
    </row>
    <row r="125" spans="2:21" x14ac:dyDescent="0.25">
      <c r="B125" s="196"/>
      <c r="C125" s="196"/>
      <c r="D125" s="196"/>
      <c r="E125" s="196"/>
      <c r="F125" s="196"/>
      <c r="G125" s="196"/>
      <c r="H125" s="196"/>
      <c r="I125" s="196"/>
      <c r="J125" s="196"/>
      <c r="K125" s="196"/>
      <c r="L125" s="196"/>
      <c r="M125" s="196"/>
      <c r="N125" s="196"/>
      <c r="O125" s="196"/>
      <c r="P125" s="196"/>
      <c r="Q125" s="196"/>
      <c r="R125" s="196"/>
      <c r="S125" s="196"/>
      <c r="T125" s="196"/>
      <c r="U125" s="196"/>
    </row>
    <row r="126" spans="2:21" x14ac:dyDescent="0.25">
      <c r="B126" s="196"/>
      <c r="C126" s="196"/>
      <c r="D126" s="196"/>
      <c r="E126" s="196"/>
      <c r="F126" s="196"/>
      <c r="G126" s="196"/>
      <c r="H126" s="196"/>
      <c r="I126" s="196"/>
      <c r="J126" s="196"/>
      <c r="K126" s="196"/>
      <c r="L126" s="196"/>
      <c r="M126" s="196"/>
      <c r="N126" s="196"/>
      <c r="O126" s="196"/>
      <c r="P126" s="196"/>
      <c r="Q126" s="196"/>
      <c r="R126" s="196"/>
      <c r="S126" s="196"/>
      <c r="T126" s="196"/>
      <c r="U126" s="196"/>
    </row>
    <row r="127" spans="2:21" x14ac:dyDescent="0.25">
      <c r="B127" s="196"/>
      <c r="C127" s="196"/>
      <c r="D127" s="196"/>
      <c r="E127" s="196"/>
      <c r="F127" s="196"/>
      <c r="G127" s="196"/>
      <c r="H127" s="196"/>
      <c r="I127" s="196"/>
      <c r="J127" s="196"/>
      <c r="K127" s="196"/>
      <c r="L127" s="196"/>
      <c r="M127" s="196"/>
      <c r="N127" s="196"/>
      <c r="O127" s="196"/>
      <c r="P127" s="196"/>
      <c r="Q127" s="196"/>
      <c r="R127" s="196"/>
      <c r="S127" s="196"/>
      <c r="T127" s="196"/>
      <c r="U127" s="196"/>
    </row>
    <row r="128" spans="2:21" x14ac:dyDescent="0.25">
      <c r="B128" s="196"/>
      <c r="C128" s="196"/>
      <c r="D128" s="196"/>
      <c r="E128" s="196"/>
      <c r="F128" s="196"/>
      <c r="G128" s="196"/>
      <c r="H128" s="196"/>
      <c r="I128" s="196"/>
      <c r="J128" s="196"/>
      <c r="K128" s="196"/>
      <c r="L128" s="196"/>
      <c r="M128" s="196"/>
      <c r="N128" s="196"/>
      <c r="O128" s="196"/>
      <c r="P128" s="196"/>
      <c r="Q128" s="196"/>
      <c r="R128" s="196"/>
      <c r="S128" s="196"/>
      <c r="T128" s="196"/>
      <c r="U128" s="196"/>
    </row>
    <row r="129" spans="2:21" x14ac:dyDescent="0.25">
      <c r="B129" s="196"/>
      <c r="C129" s="196"/>
      <c r="D129" s="196"/>
      <c r="E129" s="196"/>
      <c r="F129" s="196"/>
      <c r="G129" s="196"/>
      <c r="H129" s="196"/>
      <c r="I129" s="196"/>
      <c r="J129" s="196"/>
      <c r="K129" s="196"/>
      <c r="L129" s="196"/>
      <c r="M129" s="196"/>
      <c r="N129" s="196"/>
      <c r="O129" s="196"/>
      <c r="P129" s="196"/>
      <c r="Q129" s="196"/>
      <c r="R129" s="196"/>
      <c r="S129" s="196"/>
      <c r="T129" s="196"/>
      <c r="U129" s="196"/>
    </row>
    <row r="130" spans="2:21" x14ac:dyDescent="0.25">
      <c r="B130" s="196"/>
      <c r="C130" s="196"/>
      <c r="D130" s="196"/>
      <c r="E130" s="196"/>
      <c r="F130" s="196"/>
      <c r="G130" s="196"/>
      <c r="H130" s="196"/>
      <c r="I130" s="196"/>
      <c r="J130" s="196"/>
      <c r="K130" s="196"/>
      <c r="L130" s="196"/>
      <c r="M130" s="196"/>
      <c r="N130" s="196"/>
      <c r="O130" s="196"/>
      <c r="P130" s="196"/>
      <c r="Q130" s="196"/>
      <c r="R130" s="196"/>
      <c r="S130" s="196"/>
      <c r="T130" s="196"/>
      <c r="U130" s="196"/>
    </row>
    <row r="131" spans="2:21" x14ac:dyDescent="0.25">
      <c r="B131" s="196"/>
      <c r="C131" s="196"/>
      <c r="D131" s="196"/>
      <c r="E131" s="196"/>
      <c r="F131" s="196"/>
      <c r="G131" s="196"/>
      <c r="H131" s="196"/>
      <c r="I131" s="196"/>
      <c r="J131" s="196"/>
      <c r="K131" s="196"/>
      <c r="L131" s="196"/>
      <c r="M131" s="196"/>
      <c r="N131" s="196"/>
      <c r="O131" s="196"/>
      <c r="P131" s="196"/>
      <c r="Q131" s="196"/>
      <c r="R131" s="196"/>
      <c r="S131" s="196"/>
      <c r="T131" s="196"/>
      <c r="U131" s="196"/>
    </row>
    <row r="132" spans="2:21" x14ac:dyDescent="0.25">
      <c r="B132" s="196"/>
      <c r="C132" s="196"/>
      <c r="D132" s="196"/>
      <c r="E132" s="196"/>
      <c r="F132" s="196"/>
      <c r="G132" s="196"/>
      <c r="H132" s="196"/>
      <c r="I132" s="196"/>
      <c r="J132" s="196"/>
      <c r="K132" s="196"/>
      <c r="L132" s="196"/>
      <c r="M132" s="196"/>
      <c r="N132" s="196"/>
      <c r="O132" s="196"/>
      <c r="P132" s="196"/>
      <c r="Q132" s="196"/>
      <c r="R132" s="196"/>
      <c r="S132" s="196"/>
      <c r="T132" s="196"/>
      <c r="U132" s="196"/>
    </row>
    <row r="133" spans="2:21" x14ac:dyDescent="0.25">
      <c r="B133" s="196"/>
      <c r="C133" s="196"/>
      <c r="D133" s="196"/>
      <c r="E133" s="196"/>
      <c r="F133" s="196"/>
      <c r="G133" s="196"/>
      <c r="H133" s="196"/>
      <c r="I133" s="196"/>
      <c r="J133" s="196"/>
      <c r="K133" s="196"/>
      <c r="L133" s="196"/>
      <c r="M133" s="196"/>
      <c r="N133" s="196"/>
      <c r="O133" s="196"/>
      <c r="P133" s="196"/>
      <c r="Q133" s="196"/>
      <c r="R133" s="196"/>
      <c r="S133" s="196"/>
      <c r="T133" s="196"/>
      <c r="U133" s="196"/>
    </row>
    <row r="134" spans="2:21" x14ac:dyDescent="0.25">
      <c r="B134" s="196"/>
      <c r="C134" s="196"/>
      <c r="D134" s="196"/>
      <c r="E134" s="196"/>
      <c r="F134" s="196"/>
      <c r="G134" s="196"/>
      <c r="H134" s="196"/>
      <c r="I134" s="196"/>
      <c r="J134" s="196"/>
      <c r="K134" s="196"/>
      <c r="L134" s="196"/>
      <c r="M134" s="196"/>
      <c r="N134" s="196"/>
      <c r="O134" s="196"/>
      <c r="P134" s="196"/>
      <c r="Q134" s="196"/>
      <c r="R134" s="196"/>
      <c r="S134" s="196"/>
      <c r="T134" s="196"/>
      <c r="U134" s="196"/>
    </row>
    <row r="135" spans="2:21" x14ac:dyDescent="0.25">
      <c r="B135" s="196"/>
      <c r="C135" s="196"/>
      <c r="D135" s="196"/>
      <c r="E135" s="196"/>
      <c r="F135" s="196"/>
      <c r="G135" s="196"/>
      <c r="H135" s="196"/>
      <c r="I135" s="196"/>
      <c r="J135" s="196"/>
      <c r="K135" s="196"/>
      <c r="L135" s="196"/>
      <c r="M135" s="196"/>
      <c r="N135" s="196"/>
      <c r="O135" s="196"/>
      <c r="P135" s="196"/>
      <c r="Q135" s="196"/>
      <c r="R135" s="196"/>
      <c r="S135" s="196"/>
      <c r="T135" s="196"/>
      <c r="U135" s="196"/>
    </row>
    <row r="136" spans="2:21" x14ac:dyDescent="0.25">
      <c r="B136" s="196"/>
      <c r="C136" s="196"/>
      <c r="D136" s="196"/>
      <c r="E136" s="196"/>
      <c r="F136" s="196"/>
      <c r="G136" s="196"/>
      <c r="H136" s="196"/>
      <c r="I136" s="196"/>
      <c r="J136" s="196"/>
      <c r="K136" s="196"/>
      <c r="L136" s="196"/>
      <c r="M136" s="196"/>
      <c r="N136" s="196"/>
      <c r="O136" s="196"/>
      <c r="P136" s="196"/>
      <c r="Q136" s="196"/>
      <c r="R136" s="196"/>
      <c r="S136" s="196"/>
      <c r="T136" s="196"/>
      <c r="U136" s="196"/>
    </row>
    <row r="137" spans="2:21" x14ac:dyDescent="0.25">
      <c r="B137" s="196"/>
      <c r="C137" s="196"/>
      <c r="D137" s="196"/>
      <c r="E137" s="196"/>
      <c r="F137" s="196"/>
      <c r="G137" s="196"/>
      <c r="H137" s="196"/>
      <c r="I137" s="196"/>
      <c r="J137" s="196"/>
      <c r="K137" s="196"/>
      <c r="L137" s="196"/>
      <c r="M137" s="196"/>
      <c r="N137" s="196"/>
      <c r="O137" s="196"/>
      <c r="P137" s="196"/>
      <c r="Q137" s="196"/>
      <c r="R137" s="196"/>
      <c r="S137" s="196"/>
      <c r="T137" s="196"/>
      <c r="U137" s="196"/>
    </row>
    <row r="138" spans="2:21" x14ac:dyDescent="0.25">
      <c r="B138" s="196"/>
      <c r="C138" s="196"/>
      <c r="D138" s="196"/>
      <c r="E138" s="196"/>
      <c r="F138" s="196"/>
      <c r="G138" s="196"/>
      <c r="H138" s="196"/>
      <c r="I138" s="196"/>
      <c r="J138" s="196"/>
      <c r="K138" s="196"/>
      <c r="L138" s="196"/>
      <c r="M138" s="196"/>
      <c r="N138" s="196"/>
      <c r="O138" s="196"/>
      <c r="P138" s="196"/>
      <c r="Q138" s="196"/>
      <c r="R138" s="196"/>
      <c r="S138" s="196"/>
      <c r="T138" s="196"/>
      <c r="U138" s="196"/>
    </row>
    <row r="139" spans="2:21" x14ac:dyDescent="0.25">
      <c r="B139" s="196"/>
      <c r="C139" s="196"/>
      <c r="D139" s="196"/>
      <c r="E139" s="196"/>
      <c r="F139" s="196"/>
      <c r="G139" s="196"/>
      <c r="H139" s="196"/>
      <c r="I139" s="196"/>
      <c r="J139" s="196"/>
      <c r="K139" s="196"/>
      <c r="L139" s="196"/>
      <c r="M139" s="196"/>
      <c r="N139" s="196"/>
      <c r="O139" s="196"/>
      <c r="P139" s="196"/>
      <c r="Q139" s="196"/>
      <c r="R139" s="196"/>
      <c r="S139" s="196"/>
      <c r="T139" s="196"/>
      <c r="U139" s="196"/>
    </row>
    <row r="140" spans="2:21" x14ac:dyDescent="0.25">
      <c r="B140" s="196"/>
      <c r="C140" s="196"/>
      <c r="D140" s="196"/>
      <c r="E140" s="196"/>
      <c r="F140" s="196"/>
      <c r="G140" s="196"/>
      <c r="H140" s="196"/>
      <c r="I140" s="196"/>
      <c r="J140" s="196"/>
      <c r="K140" s="196"/>
      <c r="L140" s="196"/>
      <c r="M140" s="196"/>
      <c r="N140" s="196"/>
      <c r="O140" s="196"/>
      <c r="P140" s="196"/>
      <c r="Q140" s="196"/>
      <c r="R140" s="196"/>
      <c r="S140" s="196"/>
      <c r="T140" s="196"/>
      <c r="U140" s="196"/>
    </row>
    <row r="141" spans="2:21" x14ac:dyDescent="0.25">
      <c r="B141" s="196"/>
      <c r="C141" s="196"/>
      <c r="D141" s="196"/>
      <c r="E141" s="196"/>
      <c r="F141" s="196"/>
      <c r="G141" s="196"/>
      <c r="H141" s="196"/>
      <c r="I141" s="196"/>
      <c r="J141" s="196"/>
      <c r="K141" s="196"/>
      <c r="L141" s="196"/>
      <c r="M141" s="196"/>
      <c r="N141" s="196"/>
      <c r="O141" s="196"/>
      <c r="P141" s="196"/>
      <c r="Q141" s="196"/>
      <c r="R141" s="196"/>
      <c r="S141" s="196"/>
      <c r="T141" s="196"/>
      <c r="U141" s="196"/>
    </row>
    <row r="142" spans="2:21" x14ac:dyDescent="0.25">
      <c r="B142" s="196"/>
      <c r="C142" s="196"/>
      <c r="D142" s="196"/>
      <c r="E142" s="196"/>
      <c r="F142" s="196"/>
      <c r="G142" s="196"/>
      <c r="H142" s="196"/>
      <c r="I142" s="196"/>
      <c r="J142" s="196"/>
      <c r="K142" s="196"/>
      <c r="L142" s="196"/>
      <c r="M142" s="196"/>
      <c r="N142" s="196"/>
      <c r="O142" s="196"/>
      <c r="P142" s="196"/>
      <c r="Q142" s="196"/>
      <c r="R142" s="196"/>
      <c r="S142" s="196"/>
      <c r="T142" s="196"/>
      <c r="U142" s="196"/>
    </row>
    <row r="143" spans="2:21" x14ac:dyDescent="0.25">
      <c r="B143" s="196"/>
      <c r="C143" s="196"/>
      <c r="D143" s="196"/>
      <c r="E143" s="196"/>
      <c r="F143" s="196"/>
      <c r="G143" s="196"/>
      <c r="H143" s="196"/>
      <c r="I143" s="196"/>
      <c r="J143" s="196"/>
      <c r="K143" s="196"/>
      <c r="L143" s="196"/>
      <c r="M143" s="196"/>
      <c r="N143" s="196"/>
      <c r="O143" s="196"/>
      <c r="P143" s="196"/>
      <c r="Q143" s="196"/>
      <c r="R143" s="196"/>
      <c r="S143" s="196"/>
      <c r="T143" s="196"/>
      <c r="U143" s="196"/>
    </row>
    <row r="144" spans="2:21" x14ac:dyDescent="0.25">
      <c r="B144" s="196"/>
      <c r="C144" s="196"/>
      <c r="D144" s="196"/>
      <c r="E144" s="196"/>
      <c r="F144" s="196"/>
      <c r="G144" s="196"/>
      <c r="H144" s="196"/>
      <c r="I144" s="196"/>
      <c r="J144" s="196"/>
      <c r="K144" s="196"/>
      <c r="L144" s="196"/>
      <c r="M144" s="196"/>
      <c r="N144" s="196"/>
      <c r="O144" s="196"/>
      <c r="P144" s="196"/>
      <c r="Q144" s="196"/>
      <c r="R144" s="196"/>
      <c r="S144" s="196"/>
      <c r="T144" s="196"/>
      <c r="U144" s="196"/>
    </row>
    <row r="145" spans="2:21" x14ac:dyDescent="0.25">
      <c r="B145" s="196"/>
      <c r="C145" s="196"/>
      <c r="D145" s="196"/>
      <c r="E145" s="196"/>
      <c r="F145" s="196"/>
      <c r="G145" s="196"/>
      <c r="H145" s="196"/>
      <c r="I145" s="196"/>
      <c r="J145" s="196"/>
      <c r="K145" s="196"/>
      <c r="L145" s="196"/>
      <c r="M145" s="196"/>
      <c r="N145" s="196"/>
      <c r="O145" s="196"/>
      <c r="P145" s="196"/>
      <c r="Q145" s="196"/>
      <c r="R145" s="196"/>
      <c r="S145" s="196"/>
      <c r="T145" s="196"/>
      <c r="U145" s="196"/>
    </row>
    <row r="146" spans="2:21" x14ac:dyDescent="0.25">
      <c r="B146" s="196"/>
      <c r="C146" s="196"/>
      <c r="D146" s="196"/>
      <c r="E146" s="196"/>
      <c r="F146" s="196"/>
      <c r="G146" s="196"/>
      <c r="H146" s="196"/>
      <c r="I146" s="196"/>
      <c r="J146" s="196"/>
      <c r="K146" s="196"/>
      <c r="L146" s="196"/>
      <c r="M146" s="196"/>
      <c r="N146" s="196"/>
      <c r="O146" s="196"/>
      <c r="P146" s="196"/>
      <c r="Q146" s="196"/>
      <c r="R146" s="196"/>
      <c r="S146" s="196"/>
      <c r="T146" s="196"/>
      <c r="U146" s="196"/>
    </row>
    <row r="147" spans="2:21" x14ac:dyDescent="0.25">
      <c r="B147" s="196"/>
      <c r="C147" s="196"/>
      <c r="D147" s="196"/>
      <c r="E147" s="196"/>
      <c r="F147" s="196"/>
      <c r="G147" s="196"/>
      <c r="H147" s="196"/>
      <c r="I147" s="196"/>
      <c r="J147" s="196"/>
      <c r="K147" s="196"/>
      <c r="L147" s="196"/>
      <c r="M147" s="196"/>
      <c r="N147" s="196"/>
      <c r="O147" s="196"/>
      <c r="P147" s="196"/>
      <c r="Q147" s="196"/>
      <c r="R147" s="196"/>
      <c r="S147" s="196"/>
      <c r="T147" s="196"/>
      <c r="U147" s="196"/>
    </row>
    <row r="148" spans="2:21" x14ac:dyDescent="0.25">
      <c r="B148" s="196"/>
      <c r="C148" s="196"/>
      <c r="D148" s="196"/>
      <c r="E148" s="196"/>
      <c r="F148" s="196"/>
      <c r="G148" s="196"/>
      <c r="H148" s="196"/>
      <c r="I148" s="196"/>
      <c r="J148" s="196"/>
      <c r="K148" s="196"/>
      <c r="L148" s="196"/>
      <c r="M148" s="196"/>
      <c r="N148" s="196"/>
      <c r="O148" s="196"/>
      <c r="P148" s="196"/>
      <c r="Q148" s="196"/>
      <c r="R148" s="196"/>
      <c r="S148" s="196"/>
      <c r="T148" s="196"/>
      <c r="U148" s="196"/>
    </row>
    <row r="149" spans="2:21" x14ac:dyDescent="0.25">
      <c r="B149" s="196"/>
      <c r="C149" s="196"/>
      <c r="D149" s="196"/>
      <c r="E149" s="196"/>
      <c r="F149" s="196"/>
      <c r="G149" s="196"/>
      <c r="H149" s="196"/>
      <c r="I149" s="196"/>
      <c r="J149" s="196"/>
      <c r="K149" s="196"/>
      <c r="L149" s="196"/>
      <c r="M149" s="196"/>
      <c r="N149" s="196"/>
      <c r="O149" s="196"/>
      <c r="P149" s="196"/>
      <c r="Q149" s="196"/>
      <c r="R149" s="196"/>
      <c r="S149" s="196"/>
      <c r="T149" s="196"/>
      <c r="U149" s="196"/>
    </row>
    <row r="150" spans="2:21" x14ac:dyDescent="0.25">
      <c r="B150" s="196"/>
      <c r="C150" s="196"/>
      <c r="D150" s="196"/>
      <c r="E150" s="196"/>
      <c r="F150" s="196"/>
      <c r="G150" s="196"/>
      <c r="H150" s="196"/>
      <c r="I150" s="196"/>
      <c r="J150" s="196"/>
      <c r="K150" s="196"/>
      <c r="L150" s="196"/>
      <c r="M150" s="196"/>
      <c r="N150" s="196"/>
      <c r="O150" s="196"/>
      <c r="P150" s="196"/>
      <c r="Q150" s="196"/>
      <c r="R150" s="196"/>
      <c r="S150" s="196"/>
      <c r="T150" s="196"/>
      <c r="U150" s="196"/>
    </row>
    <row r="151" spans="2:21" x14ac:dyDescent="0.25">
      <c r="B151" s="196"/>
      <c r="C151" s="196"/>
      <c r="D151" s="196"/>
      <c r="E151" s="196"/>
      <c r="F151" s="196"/>
      <c r="G151" s="196"/>
      <c r="H151" s="196"/>
      <c r="I151" s="196"/>
      <c r="J151" s="196"/>
      <c r="K151" s="196"/>
      <c r="L151" s="196"/>
      <c r="M151" s="196"/>
      <c r="N151" s="196"/>
      <c r="O151" s="196"/>
      <c r="P151" s="196"/>
      <c r="Q151" s="196"/>
      <c r="R151" s="196"/>
      <c r="S151" s="196"/>
      <c r="T151" s="196"/>
      <c r="U151" s="196"/>
    </row>
    <row r="152" spans="2:21" x14ac:dyDescent="0.25">
      <c r="B152" s="196"/>
      <c r="C152" s="196"/>
      <c r="D152" s="196"/>
      <c r="E152" s="196"/>
      <c r="F152" s="196"/>
      <c r="G152" s="196"/>
      <c r="H152" s="196"/>
      <c r="I152" s="196"/>
      <c r="J152" s="196"/>
      <c r="K152" s="196"/>
      <c r="L152" s="196"/>
      <c r="M152" s="196"/>
      <c r="N152" s="196"/>
      <c r="O152" s="196"/>
      <c r="P152" s="196"/>
      <c r="Q152" s="196"/>
      <c r="R152" s="196"/>
      <c r="S152" s="196"/>
      <c r="T152" s="196"/>
      <c r="U152" s="196"/>
    </row>
    <row r="153" spans="2:21" x14ac:dyDescent="0.25">
      <c r="B153" s="196"/>
      <c r="C153" s="196"/>
      <c r="D153" s="196"/>
      <c r="E153" s="196"/>
      <c r="F153" s="196"/>
      <c r="G153" s="196"/>
      <c r="H153" s="196"/>
      <c r="I153" s="196"/>
      <c r="J153" s="196"/>
      <c r="K153" s="196"/>
      <c r="L153" s="196"/>
      <c r="M153" s="196"/>
      <c r="N153" s="196"/>
      <c r="O153" s="196"/>
      <c r="P153" s="196"/>
      <c r="Q153" s="196"/>
      <c r="R153" s="196"/>
      <c r="S153" s="196"/>
      <c r="T153" s="196"/>
      <c r="U153" s="196"/>
    </row>
    <row r="154" spans="2:21" x14ac:dyDescent="0.25">
      <c r="B154" s="196"/>
      <c r="C154" s="196"/>
      <c r="D154" s="196"/>
      <c r="E154" s="196"/>
      <c r="F154" s="196"/>
      <c r="G154" s="196"/>
      <c r="H154" s="196"/>
      <c r="I154" s="196"/>
      <c r="J154" s="196"/>
      <c r="K154" s="196"/>
      <c r="L154" s="196"/>
      <c r="M154" s="196"/>
      <c r="N154" s="196"/>
      <c r="O154" s="196"/>
      <c r="P154" s="196"/>
      <c r="Q154" s="196"/>
      <c r="R154" s="196"/>
      <c r="S154" s="196"/>
      <c r="T154" s="196"/>
      <c r="U154" s="196"/>
    </row>
    <row r="155" spans="2:21" x14ac:dyDescent="0.25">
      <c r="B155" s="196"/>
      <c r="C155" s="196"/>
      <c r="D155" s="196"/>
      <c r="E155" s="196"/>
      <c r="F155" s="196"/>
      <c r="G155" s="196"/>
      <c r="H155" s="196"/>
      <c r="I155" s="196"/>
      <c r="J155" s="196"/>
      <c r="K155" s="196"/>
      <c r="L155" s="196"/>
      <c r="M155" s="196"/>
      <c r="N155" s="196"/>
      <c r="O155" s="196"/>
      <c r="P155" s="196"/>
      <c r="Q155" s="196"/>
      <c r="R155" s="196"/>
      <c r="S155" s="196"/>
      <c r="T155" s="196"/>
      <c r="U155" s="196"/>
    </row>
    <row r="156" spans="2:21" x14ac:dyDescent="0.25">
      <c r="B156" s="196"/>
      <c r="C156" s="196"/>
      <c r="D156" s="196"/>
      <c r="E156" s="196"/>
      <c r="F156" s="196"/>
      <c r="G156" s="196"/>
      <c r="H156" s="196"/>
      <c r="I156" s="196"/>
      <c r="J156" s="196"/>
      <c r="K156" s="196"/>
      <c r="L156" s="196"/>
      <c r="M156" s="196"/>
      <c r="N156" s="196"/>
      <c r="O156" s="196"/>
      <c r="P156" s="196"/>
      <c r="Q156" s="196"/>
      <c r="R156" s="196"/>
      <c r="S156" s="196"/>
      <c r="T156" s="196"/>
      <c r="U156" s="196"/>
    </row>
    <row r="157" spans="2:21" x14ac:dyDescent="0.25">
      <c r="B157" s="196"/>
      <c r="C157" s="196"/>
      <c r="D157" s="196"/>
      <c r="E157" s="196"/>
      <c r="F157" s="196"/>
      <c r="G157" s="196"/>
      <c r="H157" s="196"/>
      <c r="I157" s="196"/>
      <c r="J157" s="196"/>
      <c r="K157" s="196"/>
      <c r="L157" s="196"/>
      <c r="M157" s="196"/>
      <c r="N157" s="196"/>
      <c r="O157" s="196"/>
      <c r="P157" s="196"/>
      <c r="Q157" s="196"/>
      <c r="R157" s="196"/>
      <c r="S157" s="196"/>
      <c r="T157" s="196"/>
      <c r="U157" s="196"/>
    </row>
    <row r="158" spans="2:21" x14ac:dyDescent="0.25">
      <c r="B158" s="196"/>
      <c r="C158" s="196"/>
      <c r="D158" s="196"/>
      <c r="E158" s="196"/>
      <c r="F158" s="196"/>
      <c r="G158" s="196"/>
      <c r="H158" s="196"/>
      <c r="I158" s="196"/>
      <c r="J158" s="196"/>
      <c r="K158" s="196"/>
      <c r="L158" s="196"/>
      <c r="M158" s="196"/>
      <c r="N158" s="196"/>
      <c r="O158" s="196"/>
      <c r="P158" s="196"/>
      <c r="Q158" s="196"/>
      <c r="R158" s="196"/>
      <c r="S158" s="196"/>
      <c r="T158" s="196"/>
      <c r="U158" s="196"/>
    </row>
    <row r="159" spans="2:21" x14ac:dyDescent="0.25">
      <c r="B159" s="196"/>
      <c r="C159" s="196"/>
      <c r="D159" s="196"/>
      <c r="E159" s="196"/>
      <c r="F159" s="196"/>
      <c r="G159" s="196"/>
      <c r="H159" s="196"/>
      <c r="I159" s="196"/>
      <c r="J159" s="196"/>
      <c r="K159" s="196"/>
      <c r="L159" s="196"/>
      <c r="M159" s="196"/>
      <c r="N159" s="196"/>
      <c r="O159" s="196"/>
      <c r="P159" s="196"/>
      <c r="Q159" s="196"/>
      <c r="R159" s="196"/>
      <c r="S159" s="196"/>
      <c r="T159" s="196"/>
      <c r="U159" s="196"/>
    </row>
    <row r="160" spans="2:21" x14ac:dyDescent="0.25">
      <c r="B160" s="196"/>
      <c r="C160" s="196"/>
      <c r="D160" s="196"/>
      <c r="E160" s="196"/>
      <c r="F160" s="196"/>
      <c r="G160" s="196"/>
      <c r="H160" s="196"/>
      <c r="I160" s="196"/>
      <c r="J160" s="196"/>
      <c r="K160" s="196"/>
      <c r="L160" s="196"/>
      <c r="M160" s="196"/>
      <c r="N160" s="196"/>
      <c r="O160" s="196"/>
      <c r="P160" s="196"/>
      <c r="Q160" s="196"/>
      <c r="R160" s="196"/>
      <c r="S160" s="196"/>
      <c r="T160" s="196"/>
      <c r="U160" s="196"/>
    </row>
    <row r="161" spans="2:21" x14ac:dyDescent="0.25">
      <c r="B161" s="196"/>
      <c r="C161" s="196"/>
      <c r="D161" s="196"/>
      <c r="E161" s="196"/>
      <c r="F161" s="196"/>
      <c r="G161" s="196"/>
      <c r="H161" s="196"/>
      <c r="I161" s="196"/>
      <c r="J161" s="196"/>
      <c r="K161" s="196"/>
      <c r="L161" s="196"/>
      <c r="M161" s="196"/>
      <c r="N161" s="196"/>
      <c r="O161" s="196"/>
      <c r="P161" s="196"/>
      <c r="Q161" s="196"/>
      <c r="R161" s="196"/>
      <c r="S161" s="196"/>
      <c r="T161" s="196"/>
      <c r="U161" s="196"/>
    </row>
    <row r="162" spans="2:21" x14ac:dyDescent="0.25">
      <c r="B162" s="196"/>
      <c r="C162" s="196"/>
      <c r="D162" s="196"/>
      <c r="E162" s="196"/>
      <c r="F162" s="196"/>
      <c r="G162" s="196"/>
      <c r="H162" s="196"/>
      <c r="I162" s="196"/>
      <c r="J162" s="196"/>
      <c r="K162" s="196"/>
      <c r="L162" s="196"/>
      <c r="M162" s="196"/>
      <c r="N162" s="196"/>
      <c r="O162" s="196"/>
      <c r="P162" s="196"/>
      <c r="Q162" s="196"/>
      <c r="R162" s="196"/>
      <c r="S162" s="196"/>
      <c r="T162" s="196"/>
      <c r="U162" s="196"/>
    </row>
    <row r="163" spans="2:21" x14ac:dyDescent="0.25">
      <c r="B163" s="196"/>
      <c r="C163" s="196"/>
      <c r="D163" s="196"/>
      <c r="E163" s="196"/>
      <c r="F163" s="196"/>
      <c r="G163" s="196"/>
      <c r="H163" s="196"/>
      <c r="I163" s="196"/>
      <c r="J163" s="196"/>
      <c r="K163" s="196"/>
      <c r="L163" s="196"/>
      <c r="M163" s="196"/>
      <c r="N163" s="196"/>
      <c r="O163" s="196"/>
      <c r="P163" s="196"/>
      <c r="Q163" s="196"/>
      <c r="R163" s="196"/>
      <c r="S163" s="196"/>
      <c r="T163" s="196"/>
      <c r="U163" s="196"/>
    </row>
    <row r="164" spans="2:21" x14ac:dyDescent="0.25">
      <c r="B164" s="196"/>
      <c r="C164" s="196"/>
      <c r="D164" s="196"/>
      <c r="E164" s="196"/>
      <c r="F164" s="196"/>
      <c r="G164" s="196"/>
      <c r="H164" s="196"/>
      <c r="I164" s="196"/>
      <c r="J164" s="196"/>
      <c r="K164" s="196"/>
      <c r="L164" s="196"/>
      <c r="M164" s="196"/>
      <c r="N164" s="196"/>
      <c r="O164" s="196"/>
      <c r="P164" s="196"/>
      <c r="Q164" s="196"/>
      <c r="R164" s="196"/>
      <c r="S164" s="196"/>
      <c r="T164" s="196"/>
      <c r="U164" s="196"/>
    </row>
    <row r="165" spans="2:21" x14ac:dyDescent="0.25">
      <c r="B165" s="196"/>
      <c r="C165" s="196"/>
      <c r="D165" s="196"/>
      <c r="E165" s="196"/>
      <c r="F165" s="196"/>
      <c r="G165" s="196"/>
      <c r="H165" s="196"/>
      <c r="I165" s="196"/>
      <c r="J165" s="196"/>
      <c r="K165" s="196"/>
      <c r="L165" s="196"/>
      <c r="M165" s="196"/>
      <c r="N165" s="196"/>
      <c r="O165" s="196"/>
      <c r="P165" s="196"/>
      <c r="Q165" s="196"/>
      <c r="R165" s="196"/>
      <c r="S165" s="196"/>
      <c r="T165" s="196"/>
      <c r="U165" s="196"/>
    </row>
    <row r="166" spans="2:21" x14ac:dyDescent="0.25">
      <c r="B166" s="196"/>
      <c r="C166" s="196"/>
      <c r="D166" s="196"/>
      <c r="E166" s="196"/>
      <c r="F166" s="196"/>
      <c r="G166" s="196"/>
      <c r="H166" s="196"/>
      <c r="I166" s="196"/>
      <c r="J166" s="196"/>
      <c r="K166" s="196"/>
      <c r="L166" s="196"/>
      <c r="M166" s="196"/>
      <c r="N166" s="196"/>
      <c r="O166" s="196"/>
      <c r="P166" s="196"/>
      <c r="Q166" s="196"/>
      <c r="R166" s="196"/>
      <c r="S166" s="196"/>
      <c r="T166" s="196"/>
      <c r="U166" s="196"/>
    </row>
    <row r="167" spans="2:21" x14ac:dyDescent="0.25">
      <c r="B167" s="196"/>
      <c r="C167" s="196"/>
      <c r="D167" s="196"/>
      <c r="E167" s="196"/>
      <c r="F167" s="196"/>
      <c r="G167" s="196"/>
      <c r="H167" s="196"/>
      <c r="I167" s="196"/>
      <c r="J167" s="196"/>
      <c r="K167" s="196"/>
      <c r="L167" s="196"/>
      <c r="M167" s="196"/>
      <c r="N167" s="196"/>
      <c r="O167" s="196"/>
      <c r="P167" s="196"/>
      <c r="Q167" s="196"/>
      <c r="R167" s="196"/>
      <c r="S167" s="196"/>
      <c r="T167" s="196"/>
      <c r="U167" s="196"/>
    </row>
    <row r="168" spans="2:21" x14ac:dyDescent="0.25">
      <c r="B168" s="196"/>
      <c r="C168" s="196"/>
      <c r="D168" s="196"/>
      <c r="E168" s="196"/>
      <c r="F168" s="196"/>
      <c r="G168" s="196"/>
      <c r="H168" s="196"/>
      <c r="I168" s="196"/>
      <c r="J168" s="196"/>
      <c r="K168" s="196"/>
      <c r="L168" s="196"/>
      <c r="M168" s="196"/>
      <c r="N168" s="196"/>
      <c r="O168" s="196"/>
      <c r="P168" s="196"/>
      <c r="Q168" s="196"/>
      <c r="R168" s="196"/>
      <c r="S168" s="196"/>
      <c r="T168" s="196"/>
      <c r="U168" s="196"/>
    </row>
    <row r="169" spans="2:21" x14ac:dyDescent="0.25">
      <c r="B169" s="196"/>
      <c r="C169" s="196"/>
      <c r="D169" s="196"/>
      <c r="E169" s="196"/>
      <c r="F169" s="196"/>
      <c r="G169" s="196"/>
      <c r="H169" s="196"/>
      <c r="I169" s="196"/>
      <c r="J169" s="196"/>
      <c r="K169" s="196"/>
      <c r="L169" s="196"/>
      <c r="M169" s="196"/>
      <c r="N169" s="196"/>
      <c r="O169" s="196"/>
      <c r="P169" s="196"/>
      <c r="Q169" s="196"/>
      <c r="R169" s="196"/>
      <c r="S169" s="196"/>
      <c r="T169" s="196"/>
      <c r="U169" s="196"/>
    </row>
    <row r="170" spans="2:21" x14ac:dyDescent="0.25">
      <c r="B170" s="196"/>
      <c r="C170" s="196"/>
      <c r="D170" s="196"/>
      <c r="E170" s="196"/>
      <c r="F170" s="196"/>
      <c r="G170" s="196"/>
      <c r="H170" s="196"/>
      <c r="I170" s="196"/>
      <c r="J170" s="196"/>
      <c r="K170" s="196"/>
      <c r="L170" s="196"/>
      <c r="M170" s="196"/>
      <c r="N170" s="196"/>
      <c r="O170" s="196"/>
      <c r="P170" s="196"/>
      <c r="Q170" s="196"/>
      <c r="R170" s="196"/>
      <c r="S170" s="196"/>
      <c r="T170" s="196"/>
      <c r="U170" s="196"/>
    </row>
    <row r="171" spans="2:21" x14ac:dyDescent="0.25">
      <c r="B171" s="196"/>
      <c r="C171" s="196"/>
      <c r="D171" s="196"/>
      <c r="E171" s="196"/>
      <c r="F171" s="196"/>
      <c r="G171" s="196"/>
      <c r="H171" s="196"/>
      <c r="I171" s="196"/>
      <c r="J171" s="196"/>
      <c r="K171" s="196"/>
      <c r="L171" s="196"/>
      <c r="M171" s="196"/>
      <c r="N171" s="196"/>
      <c r="O171" s="196"/>
      <c r="P171" s="196"/>
      <c r="Q171" s="196"/>
      <c r="R171" s="196"/>
      <c r="S171" s="196"/>
      <c r="T171" s="196"/>
      <c r="U171" s="196"/>
    </row>
    <row r="172" spans="2:21" x14ac:dyDescent="0.25">
      <c r="B172" s="196"/>
      <c r="C172" s="196"/>
      <c r="D172" s="196"/>
      <c r="E172" s="196"/>
      <c r="F172" s="196"/>
      <c r="G172" s="196"/>
      <c r="H172" s="196"/>
      <c r="I172" s="196"/>
      <c r="J172" s="196"/>
      <c r="K172" s="196"/>
      <c r="L172" s="196"/>
      <c r="M172" s="196"/>
      <c r="N172" s="196"/>
      <c r="O172" s="196"/>
      <c r="P172" s="196"/>
      <c r="Q172" s="196"/>
      <c r="R172" s="196"/>
      <c r="S172" s="196"/>
      <c r="T172" s="196"/>
      <c r="U172" s="196"/>
    </row>
    <row r="173" spans="2:21" x14ac:dyDescent="0.25">
      <c r="B173" s="196"/>
      <c r="C173" s="196"/>
      <c r="D173" s="196"/>
      <c r="E173" s="196"/>
      <c r="F173" s="196"/>
      <c r="G173" s="196"/>
      <c r="H173" s="196"/>
      <c r="I173" s="196"/>
      <c r="J173" s="196"/>
      <c r="K173" s="196"/>
      <c r="L173" s="196"/>
      <c r="M173" s="196"/>
      <c r="N173" s="196"/>
      <c r="O173" s="196"/>
      <c r="P173" s="196"/>
      <c r="Q173" s="196"/>
      <c r="R173" s="196"/>
      <c r="S173" s="196"/>
      <c r="T173" s="196"/>
      <c r="U173" s="196"/>
    </row>
    <row r="174" spans="2:21" x14ac:dyDescent="0.25">
      <c r="B174" s="196"/>
      <c r="C174" s="196"/>
      <c r="D174" s="196"/>
      <c r="E174" s="196"/>
      <c r="F174" s="196"/>
      <c r="G174" s="196"/>
      <c r="H174" s="196"/>
      <c r="I174" s="196"/>
      <c r="J174" s="196"/>
      <c r="K174" s="196"/>
      <c r="L174" s="196"/>
      <c r="M174" s="196"/>
      <c r="N174" s="196"/>
      <c r="O174" s="196"/>
      <c r="P174" s="196"/>
      <c r="Q174" s="196"/>
      <c r="R174" s="196"/>
      <c r="S174" s="196"/>
      <c r="T174" s="196"/>
      <c r="U174" s="196"/>
    </row>
    <row r="175" spans="2:21" x14ac:dyDescent="0.25">
      <c r="B175" s="196"/>
      <c r="C175" s="196"/>
      <c r="D175" s="196"/>
      <c r="E175" s="196"/>
      <c r="F175" s="196"/>
      <c r="G175" s="196"/>
      <c r="H175" s="196"/>
      <c r="I175" s="196"/>
      <c r="J175" s="196"/>
      <c r="K175" s="196"/>
      <c r="L175" s="196"/>
      <c r="M175" s="196"/>
      <c r="N175" s="196"/>
      <c r="O175" s="196"/>
      <c r="P175" s="196"/>
      <c r="Q175" s="196"/>
      <c r="R175" s="196"/>
      <c r="S175" s="196"/>
      <c r="T175" s="196"/>
      <c r="U175" s="196"/>
    </row>
    <row r="176" spans="2:21" x14ac:dyDescent="0.25">
      <c r="B176" s="196"/>
      <c r="C176" s="196"/>
      <c r="D176" s="196"/>
      <c r="E176" s="196"/>
      <c r="F176" s="196"/>
      <c r="G176" s="196"/>
      <c r="H176" s="196"/>
      <c r="I176" s="196"/>
      <c r="J176" s="196"/>
      <c r="K176" s="196"/>
      <c r="L176" s="196"/>
      <c r="M176" s="196"/>
      <c r="N176" s="196"/>
      <c r="O176" s="196"/>
      <c r="P176" s="196"/>
      <c r="Q176" s="196"/>
      <c r="R176" s="196"/>
      <c r="S176" s="196"/>
      <c r="T176" s="196"/>
      <c r="U176" s="196"/>
    </row>
    <row r="177" spans="2:21" x14ac:dyDescent="0.25">
      <c r="B177" s="196"/>
      <c r="C177" s="196"/>
      <c r="D177" s="196"/>
      <c r="E177" s="196"/>
      <c r="F177" s="196"/>
      <c r="G177" s="196"/>
      <c r="H177" s="196"/>
      <c r="I177" s="196"/>
      <c r="J177" s="196"/>
      <c r="K177" s="196"/>
      <c r="L177" s="196"/>
      <c r="M177" s="196"/>
      <c r="N177" s="196"/>
      <c r="O177" s="196"/>
      <c r="P177" s="196"/>
      <c r="Q177" s="196"/>
      <c r="R177" s="196"/>
      <c r="S177" s="196"/>
      <c r="T177" s="196"/>
      <c r="U177" s="196"/>
    </row>
    <row r="178" spans="2:21" x14ac:dyDescent="0.25">
      <c r="B178" s="196"/>
      <c r="C178" s="196"/>
      <c r="D178" s="196"/>
      <c r="E178" s="196"/>
      <c r="F178" s="196"/>
      <c r="G178" s="196"/>
      <c r="H178" s="196"/>
      <c r="I178" s="196"/>
      <c r="J178" s="196"/>
      <c r="K178" s="196"/>
      <c r="L178" s="196"/>
      <c r="M178" s="196"/>
      <c r="N178" s="196"/>
      <c r="O178" s="196"/>
      <c r="P178" s="196"/>
      <c r="Q178" s="196"/>
      <c r="R178" s="196"/>
      <c r="S178" s="196"/>
      <c r="T178" s="196"/>
      <c r="U178" s="196"/>
    </row>
    <row r="179" spans="2:21" x14ac:dyDescent="0.25">
      <c r="B179" s="196"/>
      <c r="C179" s="196"/>
      <c r="D179" s="196"/>
      <c r="E179" s="196"/>
      <c r="F179" s="196"/>
      <c r="G179" s="196"/>
      <c r="H179" s="196"/>
      <c r="I179" s="196"/>
      <c r="J179" s="196"/>
      <c r="K179" s="196"/>
      <c r="L179" s="196"/>
      <c r="M179" s="196"/>
      <c r="N179" s="196"/>
      <c r="O179" s="196"/>
      <c r="P179" s="196"/>
      <c r="Q179" s="196"/>
      <c r="R179" s="196"/>
      <c r="S179" s="196"/>
      <c r="T179" s="196"/>
      <c r="U179" s="196"/>
    </row>
    <row r="180" spans="2:21" x14ac:dyDescent="0.25">
      <c r="B180" s="196"/>
      <c r="C180" s="196"/>
      <c r="D180" s="196"/>
      <c r="E180" s="196"/>
      <c r="F180" s="196"/>
      <c r="G180" s="196"/>
      <c r="H180" s="196"/>
      <c r="I180" s="196"/>
      <c r="J180" s="196"/>
      <c r="K180" s="196"/>
      <c r="L180" s="196"/>
      <c r="M180" s="196"/>
      <c r="N180" s="196"/>
      <c r="O180" s="196"/>
      <c r="P180" s="196"/>
      <c r="Q180" s="196"/>
      <c r="R180" s="196"/>
      <c r="S180" s="196"/>
      <c r="T180" s="196"/>
      <c r="U180" s="196"/>
    </row>
    <row r="181" spans="2:21" x14ac:dyDescent="0.25">
      <c r="B181" s="196"/>
      <c r="C181" s="196"/>
      <c r="D181" s="196"/>
      <c r="E181" s="196"/>
      <c r="F181" s="196"/>
      <c r="G181" s="196"/>
      <c r="H181" s="196"/>
      <c r="I181" s="196"/>
      <c r="J181" s="196"/>
      <c r="K181" s="196"/>
      <c r="L181" s="196"/>
      <c r="M181" s="196"/>
      <c r="N181" s="196"/>
      <c r="O181" s="196"/>
      <c r="P181" s="196"/>
      <c r="Q181" s="196"/>
      <c r="R181" s="196"/>
      <c r="S181" s="196"/>
      <c r="T181" s="196"/>
      <c r="U181" s="196"/>
    </row>
    <row r="182" spans="2:21" x14ac:dyDescent="0.25">
      <c r="B182" s="196"/>
      <c r="C182" s="196"/>
      <c r="D182" s="196"/>
      <c r="E182" s="196"/>
      <c r="F182" s="196"/>
      <c r="G182" s="196"/>
      <c r="H182" s="196"/>
      <c r="I182" s="196"/>
      <c r="J182" s="196"/>
      <c r="K182" s="196"/>
      <c r="L182" s="196"/>
      <c r="M182" s="196"/>
      <c r="N182" s="196"/>
      <c r="O182" s="196"/>
      <c r="P182" s="196"/>
      <c r="Q182" s="196"/>
      <c r="R182" s="196"/>
      <c r="S182" s="196"/>
      <c r="T182" s="196"/>
      <c r="U182" s="196"/>
    </row>
    <row r="183" spans="2:21" x14ac:dyDescent="0.25">
      <c r="B183" s="196"/>
      <c r="C183" s="196"/>
      <c r="D183" s="196"/>
      <c r="E183" s="196"/>
      <c r="F183" s="196"/>
      <c r="G183" s="196"/>
      <c r="H183" s="196"/>
      <c r="I183" s="196"/>
      <c r="J183" s="196"/>
      <c r="K183" s="196"/>
      <c r="L183" s="196"/>
      <c r="M183" s="196"/>
      <c r="N183" s="196"/>
      <c r="O183" s="196"/>
      <c r="P183" s="196"/>
      <c r="Q183" s="196"/>
      <c r="R183" s="196"/>
      <c r="S183" s="196"/>
      <c r="T183" s="196"/>
      <c r="U183" s="196"/>
    </row>
    <row r="184" spans="2:21" x14ac:dyDescent="0.25">
      <c r="B184" s="196"/>
      <c r="C184" s="196"/>
      <c r="D184" s="196"/>
      <c r="E184" s="196"/>
      <c r="F184" s="196"/>
      <c r="G184" s="196"/>
      <c r="H184" s="196"/>
      <c r="I184" s="196"/>
      <c r="J184" s="196"/>
      <c r="K184" s="196"/>
      <c r="L184" s="196"/>
      <c r="M184" s="196"/>
      <c r="N184" s="196"/>
      <c r="O184" s="196"/>
      <c r="P184" s="196"/>
      <c r="Q184" s="196"/>
      <c r="R184" s="196"/>
      <c r="S184" s="196"/>
      <c r="T184" s="196"/>
      <c r="U184" s="196"/>
    </row>
    <row r="185" spans="2:21" x14ac:dyDescent="0.25">
      <c r="B185" s="196"/>
      <c r="C185" s="196"/>
      <c r="D185" s="196"/>
      <c r="E185" s="196"/>
      <c r="F185" s="196"/>
      <c r="G185" s="196"/>
      <c r="H185" s="196"/>
      <c r="I185" s="196"/>
      <c r="J185" s="196"/>
      <c r="K185" s="196"/>
      <c r="L185" s="196"/>
      <c r="M185" s="196"/>
      <c r="N185" s="196"/>
      <c r="O185" s="196"/>
      <c r="P185" s="196"/>
      <c r="Q185" s="196"/>
      <c r="R185" s="196"/>
      <c r="S185" s="196"/>
      <c r="T185" s="196"/>
      <c r="U185" s="196"/>
    </row>
    <row r="186" spans="2:21" x14ac:dyDescent="0.25">
      <c r="B186" s="196"/>
      <c r="C186" s="196"/>
      <c r="D186" s="196"/>
      <c r="E186" s="196"/>
      <c r="F186" s="196"/>
      <c r="G186" s="196"/>
      <c r="H186" s="196"/>
      <c r="I186" s="196"/>
      <c r="J186" s="196"/>
      <c r="K186" s="196"/>
      <c r="L186" s="196"/>
      <c r="M186" s="196"/>
      <c r="N186" s="196"/>
      <c r="O186" s="196"/>
      <c r="P186" s="196"/>
      <c r="Q186" s="196"/>
      <c r="R186" s="196"/>
      <c r="S186" s="196"/>
      <c r="T186" s="196"/>
      <c r="U186" s="196"/>
    </row>
    <row r="187" spans="2:21" x14ac:dyDescent="0.25">
      <c r="B187" s="196"/>
      <c r="C187" s="196"/>
      <c r="D187" s="196"/>
      <c r="E187" s="196"/>
      <c r="F187" s="196"/>
      <c r="G187" s="196"/>
      <c r="H187" s="196"/>
      <c r="I187" s="196"/>
      <c r="J187" s="196"/>
      <c r="K187" s="196"/>
      <c r="L187" s="196"/>
      <c r="M187" s="196"/>
      <c r="N187" s="196"/>
      <c r="O187" s="196"/>
      <c r="P187" s="196"/>
      <c r="Q187" s="196"/>
      <c r="R187" s="196"/>
      <c r="S187" s="196"/>
      <c r="T187" s="196"/>
      <c r="U187" s="196"/>
    </row>
  </sheetData>
  <sheetProtection algorithmName="SHA-512" hashValue="4i2sPehLTzRYdWXTGCmJawlIdI1GTgs2HAjEAgOzjzWYmF4bgLCFulO229AKpekdTmrm9Gbd8NkefH4Lb+XF3g==" saltValue="TJtXyPAahG2VcVQyKAcCnQ==" spinCount="100000" sheet="1" selectLockedCells="1"/>
  <mergeCells count="4">
    <mergeCell ref="B5:V5"/>
    <mergeCell ref="Y5:AQ5"/>
    <mergeCell ref="B49:V49"/>
    <mergeCell ref="Y49:AQ49"/>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0000000}">
          <x14:formula1>
            <xm:f>Assumptions!$A$4:$A$16</xm:f>
          </x14:formula1>
          <xm:sqref>A4</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C14"/>
  <sheetViews>
    <sheetView workbookViewId="0"/>
  </sheetViews>
  <sheetFormatPr defaultRowHeight="15" x14ac:dyDescent="0.25"/>
  <cols>
    <col min="1" max="1" width="31" bestFit="1" customWidth="1"/>
    <col min="3" max="3" width="41" bestFit="1" customWidth="1"/>
  </cols>
  <sheetData>
    <row r="1" spans="1:3" x14ac:dyDescent="0.25">
      <c r="A1" s="55" t="s">
        <v>180</v>
      </c>
    </row>
    <row r="2" spans="1:3" x14ac:dyDescent="0.25">
      <c r="A2" s="84" t="s">
        <v>140</v>
      </c>
      <c r="C2" s="103" t="s">
        <v>696</v>
      </c>
    </row>
    <row r="3" spans="1:3" x14ac:dyDescent="0.25">
      <c r="A3" s="58" t="s">
        <v>82</v>
      </c>
      <c r="C3" t="s">
        <v>697</v>
      </c>
    </row>
    <row r="4" spans="1:3" x14ac:dyDescent="0.25">
      <c r="A4" s="58" t="s">
        <v>46</v>
      </c>
      <c r="C4" t="s">
        <v>698</v>
      </c>
    </row>
    <row r="5" spans="1:3" x14ac:dyDescent="0.25">
      <c r="A5" s="84" t="s">
        <v>138</v>
      </c>
      <c r="C5" t="s">
        <v>699</v>
      </c>
    </row>
    <row r="6" spans="1:3" x14ac:dyDescent="0.25">
      <c r="A6" s="84" t="s">
        <v>139</v>
      </c>
      <c r="C6" t="s">
        <v>700</v>
      </c>
    </row>
    <row r="7" spans="1:3" x14ac:dyDescent="0.25">
      <c r="A7" s="84" t="s">
        <v>126</v>
      </c>
      <c r="C7" t="s">
        <v>701</v>
      </c>
    </row>
    <row r="8" spans="1:3" x14ac:dyDescent="0.25">
      <c r="A8" s="58" t="s">
        <v>69</v>
      </c>
      <c r="C8" t="s">
        <v>702</v>
      </c>
    </row>
    <row r="9" spans="1:3" x14ac:dyDescent="0.25">
      <c r="A9" s="58"/>
      <c r="C9" t="s">
        <v>703</v>
      </c>
    </row>
    <row r="10" spans="1:3" x14ac:dyDescent="0.25">
      <c r="C10" t="s">
        <v>704</v>
      </c>
    </row>
    <row r="11" spans="1:3" x14ac:dyDescent="0.25">
      <c r="C11" t="s">
        <v>705</v>
      </c>
    </row>
    <row r="12" spans="1:3" x14ac:dyDescent="0.25">
      <c r="C12" t="s">
        <v>706</v>
      </c>
    </row>
    <row r="13" spans="1:3" x14ac:dyDescent="0.25">
      <c r="C13" t="s">
        <v>707</v>
      </c>
    </row>
    <row r="14" spans="1:3" x14ac:dyDescent="0.25">
      <c r="C14" t="s">
        <v>69</v>
      </c>
    </row>
  </sheetData>
  <pageMargins left="0.7" right="0.7" top="0.75" bottom="0.75" header="0.3" footer="0.3"/>
  <pageSetup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VF586"/>
  <sheetViews>
    <sheetView topLeftCell="A4" workbookViewId="0">
      <selection activeCell="O25" sqref="O25"/>
    </sheetView>
  </sheetViews>
  <sheetFormatPr defaultRowHeight="15" x14ac:dyDescent="0.25"/>
  <cols>
    <col min="1" max="1" width="45.42578125" bestFit="1" customWidth="1"/>
    <col min="2" max="2" width="16.85546875" bestFit="1" customWidth="1"/>
    <col min="3" max="3" width="8" bestFit="1" customWidth="1"/>
    <col min="4" max="4" width="5.85546875" bestFit="1" customWidth="1"/>
    <col min="5" max="5" width="9.42578125" bestFit="1" customWidth="1"/>
    <col min="6" max="6" width="6.85546875" bestFit="1" customWidth="1"/>
    <col min="7" max="7" width="9.42578125" bestFit="1" customWidth="1"/>
    <col min="8" max="8" width="7" bestFit="1" customWidth="1"/>
    <col min="9" max="9" width="6.42578125" bestFit="1" customWidth="1"/>
    <col min="10" max="10" width="8.42578125" bestFit="1" customWidth="1"/>
    <col min="11" max="11" width="4.85546875" bestFit="1" customWidth="1"/>
    <col min="12" max="12" width="6.5703125" bestFit="1" customWidth="1"/>
    <col min="13" max="13" width="16.5703125" customWidth="1"/>
    <col min="14" max="14" width="11.42578125" bestFit="1" customWidth="1"/>
    <col min="15" max="15" width="8.42578125" bestFit="1" customWidth="1"/>
    <col min="16" max="16" width="8.42578125" customWidth="1"/>
    <col min="17" max="17" width="8.42578125" bestFit="1" customWidth="1"/>
    <col min="18" max="18" width="7.7109375" bestFit="1" customWidth="1"/>
    <col min="19" max="19" width="6.42578125" bestFit="1" customWidth="1"/>
    <col min="20" max="20" width="7.42578125" bestFit="1" customWidth="1"/>
    <col min="21" max="21" width="9.28515625" bestFit="1" customWidth="1"/>
    <col min="22" max="22" width="11.42578125" bestFit="1" customWidth="1"/>
    <col min="23" max="23" width="14.5703125" bestFit="1" customWidth="1"/>
    <col min="24" max="24" width="9.7109375" bestFit="1" customWidth="1"/>
    <col min="25" max="25" width="11.42578125" bestFit="1" customWidth="1"/>
    <col min="26" max="26" width="6.140625" bestFit="1" customWidth="1"/>
    <col min="27" max="27" width="9.85546875" bestFit="1" customWidth="1"/>
    <col min="28" max="28" width="6.42578125" bestFit="1" customWidth="1"/>
    <col min="29" max="29" width="8" bestFit="1" customWidth="1"/>
    <col min="30" max="30" width="6.5703125" bestFit="1" customWidth="1"/>
    <col min="31" max="31" width="6.5703125" customWidth="1"/>
    <col min="32" max="32" width="8.85546875" bestFit="1" customWidth="1"/>
    <col min="33" max="33" width="12.140625" bestFit="1" customWidth="1"/>
    <col min="34" max="34" width="7.42578125" bestFit="1" customWidth="1"/>
    <col min="35" max="35" width="12.7109375" bestFit="1" customWidth="1"/>
    <col min="36" max="36" width="10.7109375" bestFit="1" customWidth="1"/>
    <col min="37" max="37" width="10" bestFit="1" customWidth="1"/>
    <col min="433" max="433" width="10" bestFit="1" customWidth="1"/>
    <col min="434" max="541" width="10" customWidth="1"/>
  </cols>
  <sheetData>
    <row r="1" spans="1:38" ht="23.25" x14ac:dyDescent="0.35">
      <c r="A1" s="148" t="s">
        <v>764</v>
      </c>
      <c r="B1" s="55"/>
    </row>
    <row r="2" spans="1:38" ht="15.75" thickBot="1" x14ac:dyDescent="0.3">
      <c r="A2" s="55"/>
      <c r="B2" s="55"/>
      <c r="J2" s="16"/>
    </row>
    <row r="3" spans="1:38" x14ac:dyDescent="0.25">
      <c r="A3" s="56" t="s">
        <v>127</v>
      </c>
      <c r="B3" s="131" t="s">
        <v>148</v>
      </c>
      <c r="C3" s="131" t="s">
        <v>150</v>
      </c>
      <c r="D3" s="131" t="s">
        <v>151</v>
      </c>
      <c r="E3" s="131" t="s">
        <v>152</v>
      </c>
      <c r="F3" s="131" t="s">
        <v>154</v>
      </c>
      <c r="G3" s="131" t="s">
        <v>156</v>
      </c>
      <c r="H3" s="131" t="s">
        <v>157</v>
      </c>
      <c r="I3" s="131" t="s">
        <v>159</v>
      </c>
      <c r="J3" s="131" t="s">
        <v>746</v>
      </c>
      <c r="K3" s="131" t="s">
        <v>160</v>
      </c>
      <c r="L3" s="131" t="s">
        <v>744</v>
      </c>
      <c r="M3" s="131" t="s">
        <v>161</v>
      </c>
      <c r="N3" s="131" t="s">
        <v>162</v>
      </c>
      <c r="O3" s="131" t="s">
        <v>164</v>
      </c>
      <c r="P3" s="131" t="s">
        <v>165</v>
      </c>
      <c r="Q3" s="131" t="s">
        <v>166</v>
      </c>
      <c r="R3" s="131" t="s">
        <v>167</v>
      </c>
      <c r="S3" s="131" t="s">
        <v>168</v>
      </c>
      <c r="T3" s="131" t="s">
        <v>169</v>
      </c>
      <c r="U3" s="131" t="s">
        <v>747</v>
      </c>
      <c r="V3" s="131" t="s">
        <v>79</v>
      </c>
      <c r="W3" s="131" t="s">
        <v>748</v>
      </c>
      <c r="X3" s="131" t="s">
        <v>745</v>
      </c>
      <c r="Y3" s="131" t="s">
        <v>749</v>
      </c>
      <c r="Z3" s="131" t="s">
        <v>173</v>
      </c>
      <c r="AA3" s="131" t="s">
        <v>750</v>
      </c>
      <c r="AB3" s="131" t="s">
        <v>174</v>
      </c>
      <c r="AC3" s="131" t="s">
        <v>175</v>
      </c>
      <c r="AD3" s="131" t="s">
        <v>176</v>
      </c>
      <c r="AE3" s="131" t="s">
        <v>178</v>
      </c>
      <c r="AF3" s="131" t="s">
        <v>146</v>
      </c>
      <c r="AG3" s="131" t="s">
        <v>155</v>
      </c>
      <c r="AH3" s="131" t="s">
        <v>780</v>
      </c>
      <c r="AI3" s="131" t="s">
        <v>171</v>
      </c>
      <c r="AJ3" s="131" t="s">
        <v>172</v>
      </c>
      <c r="AK3" s="131" t="s">
        <v>177</v>
      </c>
      <c r="AL3" s="145"/>
    </row>
    <row r="4" spans="1:38" x14ac:dyDescent="0.25">
      <c r="A4" s="132" t="s">
        <v>743</v>
      </c>
      <c r="B4" s="130">
        <f>'ECM Caseload and MCPs'!B8</f>
        <v>0</v>
      </c>
      <c r="C4" s="130">
        <f>'ECM Caseload and MCPs'!C8</f>
        <v>0</v>
      </c>
      <c r="D4" s="130">
        <f>'ECM Caseload and MCPs'!D8</f>
        <v>0</v>
      </c>
      <c r="E4" s="130">
        <f>'ECM Caseload and MCPs'!E8</f>
        <v>0</v>
      </c>
      <c r="F4" s="130">
        <f>'ECM Caseload and MCPs'!F8</f>
        <v>0</v>
      </c>
      <c r="G4" s="130">
        <f>'ECM Caseload and MCPs'!G8</f>
        <v>0</v>
      </c>
      <c r="H4" s="130">
        <f>'ECM Caseload and MCPs'!H8</f>
        <v>0</v>
      </c>
      <c r="I4" s="130">
        <f>'ECM Caseload and MCPs'!I8</f>
        <v>0</v>
      </c>
      <c r="J4" s="130">
        <f>'ECM Caseload and MCPs'!J8</f>
        <v>0</v>
      </c>
      <c r="K4" s="130">
        <f>'ECM Caseload and MCPs'!K8</f>
        <v>0</v>
      </c>
      <c r="L4" s="130">
        <f>'ECM Caseload and MCPs'!L8</f>
        <v>0</v>
      </c>
      <c r="M4" s="130">
        <f>'ECM Caseload and MCPs'!M8</f>
        <v>0</v>
      </c>
      <c r="N4" s="130">
        <f>'ECM Caseload and MCPs'!N8</f>
        <v>0</v>
      </c>
      <c r="O4" s="130">
        <f>'ECM Caseload and MCPs'!O8</f>
        <v>0</v>
      </c>
      <c r="P4" s="130">
        <f>'ECM Caseload and MCPs'!P8</f>
        <v>0</v>
      </c>
      <c r="Q4" s="130">
        <f>'ECM Caseload and MCPs'!Q8</f>
        <v>0</v>
      </c>
      <c r="R4" s="130">
        <f>'ECM Caseload and MCPs'!R8</f>
        <v>0</v>
      </c>
      <c r="S4" s="130">
        <f>'ECM Caseload and MCPs'!S8</f>
        <v>0</v>
      </c>
      <c r="T4" s="130">
        <f>'ECM Caseload and MCPs'!T8</f>
        <v>0</v>
      </c>
      <c r="U4" s="130">
        <f>'ECM Caseload and MCPs'!U8</f>
        <v>0</v>
      </c>
      <c r="V4" s="130">
        <f>'ECM Caseload and MCPs'!V8</f>
        <v>0</v>
      </c>
      <c r="W4" s="130">
        <f>'ECM Caseload and MCPs'!W8</f>
        <v>0</v>
      </c>
      <c r="X4" s="130">
        <f>'ECM Caseload and MCPs'!X8</f>
        <v>0</v>
      </c>
      <c r="Y4" s="130">
        <f>'ECM Caseload and MCPs'!Y8</f>
        <v>0</v>
      </c>
      <c r="Z4" s="130">
        <f>'ECM Caseload and MCPs'!Z8</f>
        <v>0</v>
      </c>
      <c r="AA4" s="130">
        <f>'ECM Caseload and MCPs'!AA8</f>
        <v>0</v>
      </c>
      <c r="AB4" s="130">
        <f>'ECM Caseload and MCPs'!AB8</f>
        <v>0</v>
      </c>
      <c r="AC4" s="130">
        <f>'ECM Caseload and MCPs'!AC8</f>
        <v>0</v>
      </c>
      <c r="AD4" s="130">
        <f>'ECM Caseload and MCPs'!AD8</f>
        <v>0</v>
      </c>
      <c r="AE4" s="130">
        <f>'ECM Caseload and MCPs'!AE8</f>
        <v>0</v>
      </c>
      <c r="AF4" s="130">
        <f>'ECM Caseload and MCPs'!AF8</f>
        <v>0</v>
      </c>
      <c r="AG4" s="130">
        <f>'ECM Caseload and MCPs'!AG8</f>
        <v>0</v>
      </c>
      <c r="AH4" s="130">
        <f>'ECM Caseload and MCPs'!AH8</f>
        <v>0</v>
      </c>
      <c r="AI4" s="130">
        <f>'ECM Caseload and MCPs'!AI8</f>
        <v>0</v>
      </c>
      <c r="AJ4" s="130">
        <f>'ECM Caseload and MCPs'!AJ8</f>
        <v>0</v>
      </c>
      <c r="AK4" s="130">
        <f>'ECM Caseload and MCPs'!AK8</f>
        <v>0</v>
      </c>
      <c r="AL4" s="146"/>
    </row>
    <row r="5" spans="1:38" ht="14.65" customHeight="1" x14ac:dyDescent="0.25">
      <c r="A5" s="132" t="s">
        <v>740</v>
      </c>
      <c r="B5" s="130">
        <f>'ECM Caseload and MCPs'!B9</f>
        <v>0</v>
      </c>
      <c r="C5" s="130">
        <f>'ECM Caseload and MCPs'!C9</f>
        <v>0</v>
      </c>
      <c r="D5" s="130">
        <f>'ECM Caseload and MCPs'!D9</f>
        <v>0</v>
      </c>
      <c r="E5" s="130">
        <f>'ECM Caseload and MCPs'!E9</f>
        <v>0</v>
      </c>
      <c r="F5" s="130">
        <f>'ECM Caseload and MCPs'!F9</f>
        <v>0</v>
      </c>
      <c r="G5" s="130">
        <f>'ECM Caseload and MCPs'!G9</f>
        <v>0</v>
      </c>
      <c r="H5" s="130">
        <f>'ECM Caseload and MCPs'!H9</f>
        <v>0</v>
      </c>
      <c r="I5" s="130">
        <f>'ECM Caseload and MCPs'!I9</f>
        <v>0</v>
      </c>
      <c r="J5" s="130">
        <f>'ECM Caseload and MCPs'!J9</f>
        <v>0</v>
      </c>
      <c r="K5" s="130">
        <f>'ECM Caseload and MCPs'!K9</f>
        <v>0</v>
      </c>
      <c r="L5" s="130">
        <f>'ECM Caseload and MCPs'!L9</f>
        <v>0</v>
      </c>
      <c r="M5" s="130">
        <f>'ECM Caseload and MCPs'!M9</f>
        <v>0</v>
      </c>
      <c r="N5" s="130">
        <f>'ECM Caseload and MCPs'!N9</f>
        <v>0</v>
      </c>
      <c r="O5" s="130">
        <f>'ECM Caseload and MCPs'!O9</f>
        <v>0</v>
      </c>
      <c r="P5" s="130">
        <f>'ECM Caseload and MCPs'!P9</f>
        <v>0</v>
      </c>
      <c r="Q5" s="130">
        <f>'ECM Caseload and MCPs'!Q9</f>
        <v>0</v>
      </c>
      <c r="R5" s="130">
        <f>'ECM Caseload and MCPs'!R9</f>
        <v>0</v>
      </c>
      <c r="S5" s="130">
        <f>'ECM Caseload and MCPs'!S9</f>
        <v>0</v>
      </c>
      <c r="T5" s="130">
        <f>'ECM Caseload and MCPs'!T9</f>
        <v>0</v>
      </c>
      <c r="U5" s="130">
        <f>'ECM Caseload and MCPs'!U9</f>
        <v>0</v>
      </c>
      <c r="V5" s="130">
        <f>'ECM Caseload and MCPs'!V9</f>
        <v>0</v>
      </c>
      <c r="W5" s="130">
        <f>'ECM Caseload and MCPs'!W9</f>
        <v>0</v>
      </c>
      <c r="X5" s="130">
        <f>'ECM Caseload and MCPs'!X9</f>
        <v>0</v>
      </c>
      <c r="Y5" s="130">
        <f>'ECM Caseload and MCPs'!Y9</f>
        <v>0</v>
      </c>
      <c r="Z5" s="130">
        <f>'ECM Caseload and MCPs'!Z9</f>
        <v>0</v>
      </c>
      <c r="AA5" s="130">
        <f>'ECM Caseload and MCPs'!AA9</f>
        <v>0</v>
      </c>
      <c r="AB5" s="130">
        <f>'ECM Caseload and MCPs'!AB9</f>
        <v>0</v>
      </c>
      <c r="AC5" s="130">
        <f>'ECM Caseload and MCPs'!AC9</f>
        <v>0</v>
      </c>
      <c r="AD5" s="130">
        <f>'ECM Caseload and MCPs'!AD9</f>
        <v>0</v>
      </c>
      <c r="AE5" s="130">
        <f>'ECM Caseload and MCPs'!AE9</f>
        <v>0</v>
      </c>
      <c r="AF5" s="130">
        <f>'ECM Caseload and MCPs'!AF9</f>
        <v>0</v>
      </c>
      <c r="AG5" s="130">
        <f>'ECM Caseload and MCPs'!AG9</f>
        <v>0</v>
      </c>
      <c r="AH5" s="130">
        <f>'ECM Caseload and MCPs'!AH9</f>
        <v>0</v>
      </c>
      <c r="AI5" s="130">
        <f>'ECM Caseload and MCPs'!AI9</f>
        <v>0</v>
      </c>
      <c r="AJ5" s="130">
        <f>'ECM Caseload and MCPs'!AJ9</f>
        <v>0</v>
      </c>
      <c r="AK5" s="130">
        <f>'ECM Caseload and MCPs'!AK9</f>
        <v>0</v>
      </c>
      <c r="AL5" s="146"/>
    </row>
    <row r="6" spans="1:38" ht="14.65" customHeight="1" x14ac:dyDescent="0.25">
      <c r="A6" s="132" t="s">
        <v>741</v>
      </c>
      <c r="B6" s="130">
        <f>'ECM Caseload and MCPs'!B10</f>
        <v>0</v>
      </c>
      <c r="C6" s="130">
        <f>'ECM Caseload and MCPs'!C10</f>
        <v>0</v>
      </c>
      <c r="D6" s="130">
        <f>'ECM Caseload and MCPs'!D10</f>
        <v>0</v>
      </c>
      <c r="E6" s="130">
        <f>'ECM Caseload and MCPs'!E10</f>
        <v>0</v>
      </c>
      <c r="F6" s="130">
        <f>'ECM Caseload and MCPs'!F10</f>
        <v>0</v>
      </c>
      <c r="G6" s="130">
        <f>'ECM Caseload and MCPs'!G10</f>
        <v>0</v>
      </c>
      <c r="H6" s="130">
        <f>'ECM Caseload and MCPs'!H10</f>
        <v>0</v>
      </c>
      <c r="I6" s="130">
        <f>'ECM Caseload and MCPs'!I10</f>
        <v>0</v>
      </c>
      <c r="J6" s="130">
        <f>'ECM Caseload and MCPs'!J10</f>
        <v>0</v>
      </c>
      <c r="K6" s="130">
        <f>'ECM Caseload and MCPs'!K10</f>
        <v>0</v>
      </c>
      <c r="L6" s="130">
        <f>'ECM Caseload and MCPs'!L10</f>
        <v>0</v>
      </c>
      <c r="M6" s="130">
        <f>'ECM Caseload and MCPs'!M10</f>
        <v>0</v>
      </c>
      <c r="N6" s="130">
        <f>'ECM Caseload and MCPs'!N10</f>
        <v>0</v>
      </c>
      <c r="O6" s="130">
        <f>'ECM Caseload and MCPs'!O10</f>
        <v>0</v>
      </c>
      <c r="P6" s="130">
        <f>'ECM Caseload and MCPs'!P10</f>
        <v>0</v>
      </c>
      <c r="Q6" s="130">
        <f>'ECM Caseload and MCPs'!Q10</f>
        <v>0</v>
      </c>
      <c r="R6" s="130">
        <f>'ECM Caseload and MCPs'!R10</f>
        <v>0</v>
      </c>
      <c r="S6" s="130">
        <f>'ECM Caseload and MCPs'!S10</f>
        <v>0</v>
      </c>
      <c r="T6" s="130">
        <f>'ECM Caseload and MCPs'!T10</f>
        <v>0</v>
      </c>
      <c r="U6" s="130">
        <f>'ECM Caseload and MCPs'!U10</f>
        <v>0</v>
      </c>
      <c r="V6" s="130">
        <f>'ECM Caseload and MCPs'!V10</f>
        <v>0</v>
      </c>
      <c r="W6" s="130">
        <f>'ECM Caseload and MCPs'!W10</f>
        <v>0</v>
      </c>
      <c r="X6" s="130">
        <f>'ECM Caseload and MCPs'!X10</f>
        <v>0</v>
      </c>
      <c r="Y6" s="130">
        <f>'ECM Caseload and MCPs'!Y10</f>
        <v>0</v>
      </c>
      <c r="Z6" s="130">
        <f>'ECM Caseload and MCPs'!Z10</f>
        <v>0</v>
      </c>
      <c r="AA6" s="130">
        <f>'ECM Caseload and MCPs'!AA10</f>
        <v>0</v>
      </c>
      <c r="AB6" s="130">
        <f>'ECM Caseload and MCPs'!AB10</f>
        <v>0</v>
      </c>
      <c r="AC6" s="130">
        <f>'ECM Caseload and MCPs'!AC10</f>
        <v>0</v>
      </c>
      <c r="AD6" s="130">
        <f>'ECM Caseload and MCPs'!AD10</f>
        <v>0</v>
      </c>
      <c r="AE6" s="130">
        <f>'ECM Caseload and MCPs'!AE10</f>
        <v>0</v>
      </c>
      <c r="AF6" s="130">
        <f>'ECM Caseload and MCPs'!AF10</f>
        <v>0</v>
      </c>
      <c r="AG6" s="130">
        <f>'ECM Caseload and MCPs'!AG10</f>
        <v>0</v>
      </c>
      <c r="AH6" s="130">
        <f>'ECM Caseload and MCPs'!AH10</f>
        <v>0</v>
      </c>
      <c r="AI6" s="130">
        <f>'ECM Caseload and MCPs'!AI10</f>
        <v>0</v>
      </c>
      <c r="AJ6" s="130">
        <f>'ECM Caseload and MCPs'!AJ10</f>
        <v>0</v>
      </c>
      <c r="AK6" s="130">
        <f>'ECM Caseload and MCPs'!AK10</f>
        <v>0</v>
      </c>
      <c r="AL6" s="146"/>
    </row>
    <row r="7" spans="1:38" ht="14.65" customHeight="1" x14ac:dyDescent="0.25">
      <c r="A7" s="133" t="s">
        <v>769</v>
      </c>
      <c r="B7" s="130">
        <f>'ECM Caseload and MCPs'!B11</f>
        <v>0</v>
      </c>
      <c r="C7" s="130">
        <f>'ECM Caseload and MCPs'!C11</f>
        <v>0</v>
      </c>
      <c r="D7" s="130">
        <f>'ECM Caseload and MCPs'!D11</f>
        <v>0</v>
      </c>
      <c r="E7" s="130">
        <f>'ECM Caseload and MCPs'!E11</f>
        <v>0</v>
      </c>
      <c r="F7" s="130">
        <f>'ECM Caseload and MCPs'!F11</f>
        <v>0</v>
      </c>
      <c r="G7" s="130">
        <f>'ECM Caseload and MCPs'!G11</f>
        <v>0</v>
      </c>
      <c r="H7" s="130">
        <f>'ECM Caseload and MCPs'!H11</f>
        <v>0</v>
      </c>
      <c r="I7" s="130">
        <f>'ECM Caseload and MCPs'!I11</f>
        <v>0</v>
      </c>
      <c r="J7" s="130">
        <f>'ECM Caseload and MCPs'!J11</f>
        <v>0</v>
      </c>
      <c r="K7" s="130">
        <f>'ECM Caseload and MCPs'!K11</f>
        <v>0</v>
      </c>
      <c r="L7" s="130">
        <f>'ECM Caseload and MCPs'!L11</f>
        <v>0</v>
      </c>
      <c r="M7" s="130">
        <f>'ECM Caseload and MCPs'!M11</f>
        <v>0</v>
      </c>
      <c r="N7" s="130">
        <f>'ECM Caseload and MCPs'!N11</f>
        <v>0</v>
      </c>
      <c r="O7" s="130">
        <f>'ECM Caseload and MCPs'!O11</f>
        <v>0</v>
      </c>
      <c r="P7" s="130">
        <f>'ECM Caseload and MCPs'!P11</f>
        <v>0</v>
      </c>
      <c r="Q7" s="130">
        <f>'ECM Caseload and MCPs'!Q11</f>
        <v>0</v>
      </c>
      <c r="R7" s="130">
        <f>'ECM Caseload and MCPs'!R11</f>
        <v>0</v>
      </c>
      <c r="S7" s="130">
        <f>'ECM Caseload and MCPs'!S11</f>
        <v>0</v>
      </c>
      <c r="T7" s="130">
        <f>'ECM Caseload and MCPs'!T11</f>
        <v>0</v>
      </c>
      <c r="U7" s="130">
        <f>'ECM Caseload and MCPs'!U11</f>
        <v>0</v>
      </c>
      <c r="V7" s="130">
        <f>'ECM Caseload and MCPs'!V11</f>
        <v>0</v>
      </c>
      <c r="W7" s="130">
        <f>'ECM Caseload and MCPs'!W11</f>
        <v>0</v>
      </c>
      <c r="X7" s="130">
        <f>'ECM Caseload and MCPs'!X11</f>
        <v>0</v>
      </c>
      <c r="Y7" s="130">
        <f>'ECM Caseload and MCPs'!Y11</f>
        <v>0</v>
      </c>
      <c r="Z7" s="130">
        <f>'ECM Caseload and MCPs'!Z11</f>
        <v>0</v>
      </c>
      <c r="AA7" s="130">
        <f>'ECM Caseload and MCPs'!AA11</f>
        <v>0</v>
      </c>
      <c r="AB7" s="130">
        <f>'ECM Caseload and MCPs'!AB11</f>
        <v>0</v>
      </c>
      <c r="AC7" s="130">
        <f>'ECM Caseload and MCPs'!AC11</f>
        <v>0</v>
      </c>
      <c r="AD7" s="130">
        <f>'ECM Caseload and MCPs'!AD11</f>
        <v>0</v>
      </c>
      <c r="AE7" s="130">
        <f>'ECM Caseload and MCPs'!AE11</f>
        <v>0</v>
      </c>
      <c r="AF7" s="130">
        <f>'ECM Caseload and MCPs'!AF11</f>
        <v>0</v>
      </c>
      <c r="AG7" s="130">
        <f>'ECM Caseload and MCPs'!AG11</f>
        <v>0</v>
      </c>
      <c r="AH7" s="130">
        <f>'ECM Caseload and MCPs'!AH11</f>
        <v>0</v>
      </c>
      <c r="AI7" s="130">
        <f>'ECM Caseload and MCPs'!AI11</f>
        <v>0</v>
      </c>
      <c r="AJ7" s="130">
        <f>'ECM Caseload and MCPs'!AJ11</f>
        <v>0</v>
      </c>
      <c r="AK7" s="130">
        <f>'ECM Caseload and MCPs'!AK11</f>
        <v>0</v>
      </c>
      <c r="AL7" s="146"/>
    </row>
    <row r="8" spans="1:38" ht="14.65" customHeight="1" x14ac:dyDescent="0.25">
      <c r="A8" s="132" t="s">
        <v>742</v>
      </c>
      <c r="B8" s="130">
        <f>'ECM Caseload and MCPs'!B12</f>
        <v>0</v>
      </c>
      <c r="C8" s="130">
        <f>'ECM Caseload and MCPs'!C12</f>
        <v>0</v>
      </c>
      <c r="D8" s="130">
        <f>'ECM Caseload and MCPs'!D12</f>
        <v>0</v>
      </c>
      <c r="E8" s="130">
        <f>'ECM Caseload and MCPs'!E12</f>
        <v>0</v>
      </c>
      <c r="F8" s="130">
        <f>'ECM Caseload and MCPs'!F12</f>
        <v>0</v>
      </c>
      <c r="G8" s="130">
        <f>'ECM Caseload and MCPs'!G12</f>
        <v>0</v>
      </c>
      <c r="H8" s="130">
        <f>'ECM Caseload and MCPs'!H12</f>
        <v>0</v>
      </c>
      <c r="I8" s="130">
        <f>'ECM Caseload and MCPs'!I12</f>
        <v>0</v>
      </c>
      <c r="J8" s="130">
        <f>'ECM Caseload and MCPs'!J12</f>
        <v>0</v>
      </c>
      <c r="K8" s="130">
        <f>'ECM Caseload and MCPs'!K12</f>
        <v>0</v>
      </c>
      <c r="L8" s="130">
        <f>'ECM Caseload and MCPs'!L12</f>
        <v>0</v>
      </c>
      <c r="M8" s="130">
        <f>'ECM Caseload and MCPs'!M12</f>
        <v>0</v>
      </c>
      <c r="N8" s="130">
        <f>'ECM Caseload and MCPs'!N12</f>
        <v>0</v>
      </c>
      <c r="O8" s="130">
        <f>'ECM Caseload and MCPs'!O12</f>
        <v>0</v>
      </c>
      <c r="P8" s="130">
        <f>'ECM Caseload and MCPs'!P12</f>
        <v>0</v>
      </c>
      <c r="Q8" s="130">
        <f>'ECM Caseload and MCPs'!Q12</f>
        <v>0</v>
      </c>
      <c r="R8" s="130">
        <f>'ECM Caseload and MCPs'!R12</f>
        <v>0</v>
      </c>
      <c r="S8" s="130">
        <f>'ECM Caseload and MCPs'!S12</f>
        <v>0</v>
      </c>
      <c r="T8" s="130">
        <f>'ECM Caseload and MCPs'!T12</f>
        <v>0</v>
      </c>
      <c r="U8" s="130">
        <f>'ECM Caseload and MCPs'!U12</f>
        <v>0</v>
      </c>
      <c r="V8" s="130">
        <f>'ECM Caseload and MCPs'!V12</f>
        <v>0</v>
      </c>
      <c r="W8" s="130">
        <f>'ECM Caseload and MCPs'!W12</f>
        <v>0</v>
      </c>
      <c r="X8" s="130">
        <f>'ECM Caseload and MCPs'!X12</f>
        <v>0</v>
      </c>
      <c r="Y8" s="130">
        <f>'ECM Caseload and MCPs'!Y12</f>
        <v>0</v>
      </c>
      <c r="Z8" s="130">
        <f>'ECM Caseload and MCPs'!Z12</f>
        <v>0</v>
      </c>
      <c r="AA8" s="130">
        <f>'ECM Caseload and MCPs'!AA12</f>
        <v>0</v>
      </c>
      <c r="AB8" s="130">
        <f>'ECM Caseload and MCPs'!AB12</f>
        <v>0</v>
      </c>
      <c r="AC8" s="130">
        <f>'ECM Caseload and MCPs'!AC12</f>
        <v>0</v>
      </c>
      <c r="AD8" s="130">
        <f>'ECM Caseload and MCPs'!AD12</f>
        <v>0</v>
      </c>
      <c r="AE8" s="130">
        <f>'ECM Caseload and MCPs'!AE12</f>
        <v>0</v>
      </c>
      <c r="AF8" s="130">
        <f>'ECM Caseload and MCPs'!AF12</f>
        <v>0</v>
      </c>
      <c r="AG8" s="130">
        <f>'ECM Caseload and MCPs'!AG12</f>
        <v>0</v>
      </c>
      <c r="AH8" s="130">
        <f>'ECM Caseload and MCPs'!AH12</f>
        <v>0</v>
      </c>
      <c r="AI8" s="130">
        <f>'ECM Caseload and MCPs'!AI12</f>
        <v>0</v>
      </c>
      <c r="AJ8" s="130">
        <f>'ECM Caseload and MCPs'!AJ12</f>
        <v>0</v>
      </c>
      <c r="AK8" s="130">
        <f>'ECM Caseload and MCPs'!AK12</f>
        <v>0</v>
      </c>
      <c r="AL8" s="146"/>
    </row>
    <row r="9" spans="1:38" ht="14.65" customHeight="1" x14ac:dyDescent="0.25">
      <c r="A9" s="133" t="s">
        <v>752</v>
      </c>
      <c r="B9" s="130">
        <f>'ECM Caseload and MCPs'!B13</f>
        <v>0</v>
      </c>
      <c r="C9" s="130">
        <f>'ECM Caseload and MCPs'!C13</f>
        <v>0</v>
      </c>
      <c r="D9" s="130">
        <f>'ECM Caseload and MCPs'!D13</f>
        <v>0</v>
      </c>
      <c r="E9" s="130">
        <f>'ECM Caseload and MCPs'!E13</f>
        <v>0</v>
      </c>
      <c r="F9" s="130">
        <f>'ECM Caseload and MCPs'!F13</f>
        <v>0</v>
      </c>
      <c r="G9" s="130">
        <f>'ECM Caseload and MCPs'!G13</f>
        <v>0</v>
      </c>
      <c r="H9" s="130">
        <f>'ECM Caseload and MCPs'!H13</f>
        <v>0</v>
      </c>
      <c r="I9" s="130">
        <f>'ECM Caseload and MCPs'!I13</f>
        <v>0</v>
      </c>
      <c r="J9" s="130">
        <f>'ECM Caseload and MCPs'!J13</f>
        <v>0</v>
      </c>
      <c r="K9" s="130">
        <f>'ECM Caseload and MCPs'!K13</f>
        <v>0</v>
      </c>
      <c r="L9" s="130">
        <f>'ECM Caseload and MCPs'!L13</f>
        <v>0</v>
      </c>
      <c r="M9" s="130">
        <f>'ECM Caseload and MCPs'!M13</f>
        <v>0</v>
      </c>
      <c r="N9" s="130">
        <f>'ECM Caseload and MCPs'!N13</f>
        <v>0</v>
      </c>
      <c r="O9" s="130">
        <f>'ECM Caseload and MCPs'!O13</f>
        <v>0</v>
      </c>
      <c r="P9" s="130">
        <f>'ECM Caseload and MCPs'!P13</f>
        <v>0</v>
      </c>
      <c r="Q9" s="130">
        <f>'ECM Caseload and MCPs'!Q13</f>
        <v>0</v>
      </c>
      <c r="R9" s="130">
        <f>'ECM Caseload and MCPs'!R13</f>
        <v>0</v>
      </c>
      <c r="S9" s="130">
        <f>'ECM Caseload and MCPs'!S13</f>
        <v>0</v>
      </c>
      <c r="T9" s="130">
        <f>'ECM Caseload and MCPs'!T13</f>
        <v>0</v>
      </c>
      <c r="U9" s="130">
        <f>'ECM Caseload and MCPs'!U13</f>
        <v>0</v>
      </c>
      <c r="V9" s="130">
        <f>'ECM Caseload and MCPs'!V13</f>
        <v>0</v>
      </c>
      <c r="W9" s="130">
        <f>'ECM Caseload and MCPs'!W13</f>
        <v>0</v>
      </c>
      <c r="X9" s="130">
        <f>'ECM Caseload and MCPs'!X13</f>
        <v>0</v>
      </c>
      <c r="Y9" s="130">
        <f>'ECM Caseload and MCPs'!Y13</f>
        <v>0</v>
      </c>
      <c r="Z9" s="130">
        <f>'ECM Caseload and MCPs'!Z13</f>
        <v>0</v>
      </c>
      <c r="AA9" s="130">
        <f>'ECM Caseload and MCPs'!AA13</f>
        <v>0</v>
      </c>
      <c r="AB9" s="130">
        <f>'ECM Caseload and MCPs'!AB13</f>
        <v>0</v>
      </c>
      <c r="AC9" s="130">
        <f>'ECM Caseload and MCPs'!AC13</f>
        <v>0</v>
      </c>
      <c r="AD9" s="130">
        <f>'ECM Caseload and MCPs'!AD13</f>
        <v>0</v>
      </c>
      <c r="AE9" s="130">
        <f>'ECM Caseload and MCPs'!AE13</f>
        <v>0</v>
      </c>
      <c r="AF9" s="130">
        <f>'ECM Caseload and MCPs'!AF13</f>
        <v>0</v>
      </c>
      <c r="AG9" s="130">
        <f>'ECM Caseload and MCPs'!AG13</f>
        <v>0</v>
      </c>
      <c r="AH9" s="130">
        <f>'ECM Caseload and MCPs'!AH13</f>
        <v>0</v>
      </c>
      <c r="AI9" s="130">
        <f>'ECM Caseload and MCPs'!AI13</f>
        <v>0</v>
      </c>
      <c r="AJ9" s="130">
        <f>'ECM Caseload and MCPs'!AJ13</f>
        <v>0</v>
      </c>
      <c r="AK9" s="130">
        <f>'ECM Caseload and MCPs'!AK13</f>
        <v>0</v>
      </c>
      <c r="AL9" s="146"/>
    </row>
    <row r="10" spans="1:38" ht="14.65" customHeight="1" x14ac:dyDescent="0.25">
      <c r="A10" s="133" t="s">
        <v>753</v>
      </c>
      <c r="B10" s="130">
        <f>'ECM Caseload and MCPs'!B14</f>
        <v>0</v>
      </c>
      <c r="C10" s="130">
        <f>'ECM Caseload and MCPs'!C14</f>
        <v>0</v>
      </c>
      <c r="D10" s="130">
        <f>'ECM Caseload and MCPs'!D14</f>
        <v>0</v>
      </c>
      <c r="E10" s="130">
        <f>'ECM Caseload and MCPs'!E14</f>
        <v>0</v>
      </c>
      <c r="F10" s="130">
        <f>'ECM Caseload and MCPs'!F14</f>
        <v>0</v>
      </c>
      <c r="G10" s="130">
        <f>'ECM Caseload and MCPs'!G14</f>
        <v>0</v>
      </c>
      <c r="H10" s="130">
        <f>'ECM Caseload and MCPs'!H14</f>
        <v>0</v>
      </c>
      <c r="I10" s="130">
        <f>'ECM Caseload and MCPs'!I14</f>
        <v>0</v>
      </c>
      <c r="J10" s="130">
        <f>'ECM Caseload and MCPs'!J14</f>
        <v>0</v>
      </c>
      <c r="K10" s="130">
        <f>'ECM Caseload and MCPs'!K14</f>
        <v>0</v>
      </c>
      <c r="L10" s="130">
        <f>'ECM Caseload and MCPs'!L14</f>
        <v>0</v>
      </c>
      <c r="M10" s="130">
        <f>'ECM Caseload and MCPs'!M14</f>
        <v>0</v>
      </c>
      <c r="N10" s="130">
        <f>'ECM Caseload and MCPs'!N14</f>
        <v>0</v>
      </c>
      <c r="O10" s="130">
        <f>'ECM Caseload and MCPs'!O14</f>
        <v>0</v>
      </c>
      <c r="P10" s="130">
        <f>'ECM Caseload and MCPs'!P14</f>
        <v>0</v>
      </c>
      <c r="Q10" s="130">
        <f>'ECM Caseload and MCPs'!Q14</f>
        <v>0</v>
      </c>
      <c r="R10" s="130">
        <f>'ECM Caseload and MCPs'!R14</f>
        <v>0</v>
      </c>
      <c r="S10" s="130">
        <f>'ECM Caseload and MCPs'!S14</f>
        <v>0</v>
      </c>
      <c r="T10" s="130">
        <f>'ECM Caseload and MCPs'!T14</f>
        <v>0</v>
      </c>
      <c r="U10" s="130">
        <f>'ECM Caseload and MCPs'!U14</f>
        <v>0</v>
      </c>
      <c r="V10" s="130">
        <f>'ECM Caseload and MCPs'!V14</f>
        <v>0</v>
      </c>
      <c r="W10" s="130">
        <f>'ECM Caseload and MCPs'!W14</f>
        <v>0</v>
      </c>
      <c r="X10" s="130">
        <f>'ECM Caseload and MCPs'!X14</f>
        <v>0</v>
      </c>
      <c r="Y10" s="130">
        <f>'ECM Caseload and MCPs'!Y14</f>
        <v>0</v>
      </c>
      <c r="Z10" s="130">
        <f>'ECM Caseload and MCPs'!Z14</f>
        <v>0</v>
      </c>
      <c r="AA10" s="130">
        <f>'ECM Caseload and MCPs'!AA14</f>
        <v>0</v>
      </c>
      <c r="AB10" s="130">
        <f>'ECM Caseload and MCPs'!AB14</f>
        <v>0</v>
      </c>
      <c r="AC10" s="130">
        <f>'ECM Caseload and MCPs'!AC14</f>
        <v>0</v>
      </c>
      <c r="AD10" s="130">
        <f>'ECM Caseload and MCPs'!AD14</f>
        <v>0</v>
      </c>
      <c r="AE10" s="130">
        <f>'ECM Caseload and MCPs'!AE14</f>
        <v>0</v>
      </c>
      <c r="AF10" s="130">
        <f>'ECM Caseload and MCPs'!AF14</f>
        <v>0</v>
      </c>
      <c r="AG10" s="130">
        <f>'ECM Caseload and MCPs'!AG14</f>
        <v>0</v>
      </c>
      <c r="AH10" s="130">
        <f>'ECM Caseload and MCPs'!AH14</f>
        <v>0</v>
      </c>
      <c r="AI10" s="130">
        <f>'ECM Caseload and MCPs'!AI14</f>
        <v>0</v>
      </c>
      <c r="AJ10" s="130">
        <f>'ECM Caseload and MCPs'!AJ14</f>
        <v>0</v>
      </c>
      <c r="AK10" s="130">
        <f>'ECM Caseload and MCPs'!AK14</f>
        <v>0</v>
      </c>
      <c r="AL10" s="146"/>
    </row>
    <row r="11" spans="1:38" ht="14.65" customHeight="1" x14ac:dyDescent="0.25">
      <c r="A11" s="133" t="s">
        <v>754</v>
      </c>
      <c r="B11" s="130">
        <f>'ECM Caseload and MCPs'!B15</f>
        <v>0</v>
      </c>
      <c r="C11" s="130">
        <f>'ECM Caseload and MCPs'!C15</f>
        <v>0</v>
      </c>
      <c r="D11" s="130">
        <f>'ECM Caseload and MCPs'!D15</f>
        <v>0</v>
      </c>
      <c r="E11" s="130">
        <f>'ECM Caseload and MCPs'!E15</f>
        <v>0</v>
      </c>
      <c r="F11" s="130">
        <f>'ECM Caseload and MCPs'!F15</f>
        <v>0</v>
      </c>
      <c r="G11" s="130">
        <f>'ECM Caseload and MCPs'!G15</f>
        <v>0</v>
      </c>
      <c r="H11" s="130">
        <f>'ECM Caseload and MCPs'!H15</f>
        <v>0</v>
      </c>
      <c r="I11" s="130">
        <f>'ECM Caseload and MCPs'!I15</f>
        <v>0</v>
      </c>
      <c r="J11" s="130">
        <f>'ECM Caseload and MCPs'!J15</f>
        <v>0</v>
      </c>
      <c r="K11" s="130">
        <f>'ECM Caseload and MCPs'!K15</f>
        <v>0</v>
      </c>
      <c r="L11" s="130">
        <f>'ECM Caseload and MCPs'!L15</f>
        <v>0</v>
      </c>
      <c r="M11" s="130">
        <f>'ECM Caseload and MCPs'!M15</f>
        <v>0</v>
      </c>
      <c r="N11" s="130">
        <f>'ECM Caseload and MCPs'!N15</f>
        <v>0</v>
      </c>
      <c r="O11" s="130">
        <f>'ECM Caseload and MCPs'!O15</f>
        <v>0</v>
      </c>
      <c r="P11" s="130">
        <f>'ECM Caseload and MCPs'!P15</f>
        <v>0</v>
      </c>
      <c r="Q11" s="130">
        <f>'ECM Caseload and MCPs'!Q15</f>
        <v>0</v>
      </c>
      <c r="R11" s="130">
        <f>'ECM Caseload and MCPs'!R15</f>
        <v>0</v>
      </c>
      <c r="S11" s="130">
        <f>'ECM Caseload and MCPs'!S15</f>
        <v>0</v>
      </c>
      <c r="T11" s="130">
        <f>'ECM Caseload and MCPs'!T15</f>
        <v>0</v>
      </c>
      <c r="U11" s="130">
        <f>'ECM Caseload and MCPs'!U15</f>
        <v>0</v>
      </c>
      <c r="V11" s="130">
        <f>'ECM Caseload and MCPs'!V15</f>
        <v>0</v>
      </c>
      <c r="W11" s="130">
        <f>'ECM Caseload and MCPs'!W15</f>
        <v>0</v>
      </c>
      <c r="X11" s="130">
        <f>'ECM Caseload and MCPs'!X15</f>
        <v>0</v>
      </c>
      <c r="Y11" s="130">
        <f>'ECM Caseload and MCPs'!Y15</f>
        <v>0</v>
      </c>
      <c r="Z11" s="130">
        <f>'ECM Caseload and MCPs'!Z15</f>
        <v>0</v>
      </c>
      <c r="AA11" s="130">
        <f>'ECM Caseload and MCPs'!AA15</f>
        <v>0</v>
      </c>
      <c r="AB11" s="130">
        <f>'ECM Caseload and MCPs'!AB15</f>
        <v>0</v>
      </c>
      <c r="AC11" s="130">
        <f>'ECM Caseload and MCPs'!AC15</f>
        <v>0</v>
      </c>
      <c r="AD11" s="130">
        <f>'ECM Caseload and MCPs'!AD15</f>
        <v>0</v>
      </c>
      <c r="AE11" s="130">
        <f>'ECM Caseload and MCPs'!AE15</f>
        <v>0</v>
      </c>
      <c r="AF11" s="130">
        <f>'ECM Caseload and MCPs'!AF15</f>
        <v>0</v>
      </c>
      <c r="AG11" s="130">
        <f>'ECM Caseload and MCPs'!AG15</f>
        <v>0</v>
      </c>
      <c r="AH11" s="130">
        <f>'ECM Caseload and MCPs'!AH15</f>
        <v>0</v>
      </c>
      <c r="AI11" s="130">
        <f>'ECM Caseload and MCPs'!AI15</f>
        <v>0</v>
      </c>
      <c r="AJ11" s="130">
        <f>'ECM Caseload and MCPs'!AJ15</f>
        <v>0</v>
      </c>
      <c r="AK11" s="130">
        <f>'ECM Caseload and MCPs'!AK15</f>
        <v>0</v>
      </c>
      <c r="AL11" s="146"/>
    </row>
    <row r="12" spans="1:38" ht="14.65" customHeight="1" x14ac:dyDescent="0.25">
      <c r="A12" s="133" t="s">
        <v>756</v>
      </c>
      <c r="B12" s="130">
        <f>'ECM Caseload and MCPs'!B16</f>
        <v>0</v>
      </c>
      <c r="C12" s="130">
        <f>'ECM Caseload and MCPs'!C16</f>
        <v>0</v>
      </c>
      <c r="D12" s="130">
        <f>'ECM Caseload and MCPs'!D16</f>
        <v>0</v>
      </c>
      <c r="E12" s="130">
        <f>'ECM Caseload and MCPs'!E16</f>
        <v>0</v>
      </c>
      <c r="F12" s="130">
        <f>'ECM Caseload and MCPs'!F16</f>
        <v>0</v>
      </c>
      <c r="G12" s="130">
        <f>'ECM Caseload and MCPs'!G16</f>
        <v>0</v>
      </c>
      <c r="H12" s="130">
        <f>'ECM Caseload and MCPs'!H16</f>
        <v>0</v>
      </c>
      <c r="I12" s="130">
        <f>'ECM Caseload and MCPs'!I16</f>
        <v>0</v>
      </c>
      <c r="J12" s="130">
        <f>'ECM Caseload and MCPs'!J16</f>
        <v>0</v>
      </c>
      <c r="K12" s="130">
        <f>'ECM Caseload and MCPs'!K16</f>
        <v>0</v>
      </c>
      <c r="L12" s="130">
        <f>'ECM Caseload and MCPs'!L16</f>
        <v>0</v>
      </c>
      <c r="M12" s="130">
        <f>'ECM Caseload and MCPs'!M16</f>
        <v>0</v>
      </c>
      <c r="N12" s="130">
        <f>'ECM Caseload and MCPs'!N16</f>
        <v>0</v>
      </c>
      <c r="O12" s="130">
        <f>'ECM Caseload and MCPs'!O16</f>
        <v>0</v>
      </c>
      <c r="P12" s="130">
        <f>'ECM Caseload and MCPs'!P16</f>
        <v>0</v>
      </c>
      <c r="Q12" s="130">
        <f>'ECM Caseload and MCPs'!Q16</f>
        <v>0</v>
      </c>
      <c r="R12" s="130">
        <f>'ECM Caseload and MCPs'!R16</f>
        <v>0</v>
      </c>
      <c r="S12" s="130">
        <f>'ECM Caseload and MCPs'!S16</f>
        <v>0</v>
      </c>
      <c r="T12" s="130">
        <f>'ECM Caseload and MCPs'!T16</f>
        <v>0</v>
      </c>
      <c r="U12" s="130">
        <f>'ECM Caseload and MCPs'!U16</f>
        <v>0</v>
      </c>
      <c r="V12" s="130">
        <f>'ECM Caseload and MCPs'!V16</f>
        <v>0</v>
      </c>
      <c r="W12" s="130">
        <f>'ECM Caseload and MCPs'!W16</f>
        <v>0</v>
      </c>
      <c r="X12" s="130">
        <f>'ECM Caseload and MCPs'!X16</f>
        <v>0</v>
      </c>
      <c r="Y12" s="130">
        <f>'ECM Caseload and MCPs'!Y16</f>
        <v>0</v>
      </c>
      <c r="Z12" s="130">
        <f>'ECM Caseload and MCPs'!Z16</f>
        <v>0</v>
      </c>
      <c r="AA12" s="130">
        <f>'ECM Caseload and MCPs'!AA16</f>
        <v>0</v>
      </c>
      <c r="AB12" s="130">
        <f>'ECM Caseload and MCPs'!AB16</f>
        <v>0</v>
      </c>
      <c r="AC12" s="130">
        <f>'ECM Caseload and MCPs'!AC16</f>
        <v>0</v>
      </c>
      <c r="AD12" s="130">
        <f>'ECM Caseload and MCPs'!AD16</f>
        <v>0</v>
      </c>
      <c r="AE12" s="130">
        <f>'ECM Caseload and MCPs'!AE16</f>
        <v>0</v>
      </c>
      <c r="AF12" s="130">
        <f>'ECM Caseload and MCPs'!AF16</f>
        <v>0</v>
      </c>
      <c r="AG12" s="130">
        <f>'ECM Caseload and MCPs'!AG16</f>
        <v>0</v>
      </c>
      <c r="AH12" s="130">
        <f>'ECM Caseload and MCPs'!AH16</f>
        <v>0</v>
      </c>
      <c r="AI12" s="130">
        <f>'ECM Caseload and MCPs'!AI16</f>
        <v>0</v>
      </c>
      <c r="AJ12" s="130">
        <f>'ECM Caseload and MCPs'!AJ16</f>
        <v>0</v>
      </c>
      <c r="AK12" s="130">
        <f>'ECM Caseload and MCPs'!AK16</f>
        <v>0</v>
      </c>
      <c r="AL12" s="146"/>
    </row>
    <row r="13" spans="1:38" ht="14.65" customHeight="1" x14ac:dyDescent="0.25">
      <c r="A13" s="133" t="s">
        <v>755</v>
      </c>
      <c r="B13" s="130">
        <f>'ECM Caseload and MCPs'!B17</f>
        <v>0</v>
      </c>
      <c r="C13" s="130">
        <f>'ECM Caseload and MCPs'!C17</f>
        <v>0</v>
      </c>
      <c r="D13" s="130">
        <f>'ECM Caseload and MCPs'!D17</f>
        <v>0</v>
      </c>
      <c r="E13" s="130">
        <f>'ECM Caseload and MCPs'!E17</f>
        <v>0</v>
      </c>
      <c r="F13" s="130">
        <f>'ECM Caseload and MCPs'!F17</f>
        <v>0</v>
      </c>
      <c r="G13" s="130">
        <f>'ECM Caseload and MCPs'!G17</f>
        <v>0</v>
      </c>
      <c r="H13" s="130">
        <f>'ECM Caseload and MCPs'!H17</f>
        <v>0</v>
      </c>
      <c r="I13" s="130">
        <f>'ECM Caseload and MCPs'!I17</f>
        <v>0</v>
      </c>
      <c r="J13" s="130">
        <f>'ECM Caseload and MCPs'!J17</f>
        <v>0</v>
      </c>
      <c r="K13" s="130">
        <f>'ECM Caseload and MCPs'!K17</f>
        <v>0</v>
      </c>
      <c r="L13" s="130">
        <f>'ECM Caseload and MCPs'!L17</f>
        <v>0</v>
      </c>
      <c r="M13" s="130">
        <f>'ECM Caseload and MCPs'!M17</f>
        <v>0</v>
      </c>
      <c r="N13" s="130">
        <f>'ECM Caseload and MCPs'!N17</f>
        <v>0</v>
      </c>
      <c r="O13" s="130">
        <f>'ECM Caseload and MCPs'!O17</f>
        <v>0</v>
      </c>
      <c r="P13" s="130">
        <f>'ECM Caseload and MCPs'!P17</f>
        <v>0</v>
      </c>
      <c r="Q13" s="130">
        <f>'ECM Caseload and MCPs'!Q17</f>
        <v>0</v>
      </c>
      <c r="R13" s="130">
        <f>'ECM Caseload and MCPs'!R17</f>
        <v>0</v>
      </c>
      <c r="S13" s="130">
        <f>'ECM Caseload and MCPs'!S17</f>
        <v>0</v>
      </c>
      <c r="T13" s="130">
        <f>'ECM Caseload and MCPs'!T17</f>
        <v>0</v>
      </c>
      <c r="U13" s="130">
        <f>'ECM Caseload and MCPs'!U17</f>
        <v>0</v>
      </c>
      <c r="V13" s="130">
        <f>'ECM Caseload and MCPs'!V17</f>
        <v>0</v>
      </c>
      <c r="W13" s="130">
        <f>'ECM Caseload and MCPs'!W17</f>
        <v>0</v>
      </c>
      <c r="X13" s="130">
        <f>'ECM Caseload and MCPs'!X17</f>
        <v>0</v>
      </c>
      <c r="Y13" s="130">
        <f>'ECM Caseload and MCPs'!Y17</f>
        <v>0</v>
      </c>
      <c r="Z13" s="130">
        <f>'ECM Caseload and MCPs'!Z17</f>
        <v>0</v>
      </c>
      <c r="AA13" s="130">
        <f>'ECM Caseload and MCPs'!AA17</f>
        <v>0</v>
      </c>
      <c r="AB13" s="130">
        <f>'ECM Caseload and MCPs'!AB17</f>
        <v>0</v>
      </c>
      <c r="AC13" s="130">
        <f>'ECM Caseload and MCPs'!AC17</f>
        <v>0</v>
      </c>
      <c r="AD13" s="130">
        <f>'ECM Caseload and MCPs'!AD17</f>
        <v>0</v>
      </c>
      <c r="AE13" s="130">
        <f>'ECM Caseload and MCPs'!AE17</f>
        <v>0</v>
      </c>
      <c r="AF13" s="130">
        <f>'ECM Caseload and MCPs'!AF17</f>
        <v>0</v>
      </c>
      <c r="AG13" s="130">
        <f>'ECM Caseload and MCPs'!AG17</f>
        <v>0</v>
      </c>
      <c r="AH13" s="130">
        <f>'ECM Caseload and MCPs'!AH17</f>
        <v>0</v>
      </c>
      <c r="AI13" s="130">
        <f>'ECM Caseload and MCPs'!AI17</f>
        <v>0</v>
      </c>
      <c r="AJ13" s="130">
        <f>'ECM Caseload and MCPs'!AJ17</f>
        <v>0</v>
      </c>
      <c r="AK13" s="130">
        <f>'ECM Caseload and MCPs'!AK17</f>
        <v>0</v>
      </c>
      <c r="AL13" s="146"/>
    </row>
    <row r="14" spans="1:38" ht="14.65" customHeight="1" x14ac:dyDescent="0.25">
      <c r="A14" s="132" t="s">
        <v>757</v>
      </c>
      <c r="B14" s="130">
        <f>'ECM Caseload and MCPs'!B18</f>
        <v>0</v>
      </c>
      <c r="C14" s="130">
        <f>'ECM Caseload and MCPs'!C18</f>
        <v>0</v>
      </c>
      <c r="D14" s="130">
        <f>'ECM Caseload and MCPs'!D18</f>
        <v>0</v>
      </c>
      <c r="E14" s="130">
        <f>'ECM Caseload and MCPs'!E18</f>
        <v>0</v>
      </c>
      <c r="F14" s="130">
        <f>'ECM Caseload and MCPs'!F18</f>
        <v>0</v>
      </c>
      <c r="G14" s="130">
        <f>'ECM Caseload and MCPs'!G18</f>
        <v>0</v>
      </c>
      <c r="H14" s="130">
        <f>'ECM Caseload and MCPs'!H18</f>
        <v>0</v>
      </c>
      <c r="I14" s="130">
        <f>'ECM Caseload and MCPs'!I18</f>
        <v>0</v>
      </c>
      <c r="J14" s="130">
        <f>'ECM Caseload and MCPs'!J18</f>
        <v>0</v>
      </c>
      <c r="K14" s="130">
        <f>'ECM Caseload and MCPs'!K18</f>
        <v>0</v>
      </c>
      <c r="L14" s="130">
        <f>'ECM Caseload and MCPs'!L18</f>
        <v>0</v>
      </c>
      <c r="M14" s="130">
        <f>'ECM Caseload and MCPs'!M18</f>
        <v>0</v>
      </c>
      <c r="N14" s="130">
        <f>'ECM Caseload and MCPs'!N18</f>
        <v>0</v>
      </c>
      <c r="O14" s="130">
        <f>'ECM Caseload and MCPs'!O18</f>
        <v>0</v>
      </c>
      <c r="P14" s="130">
        <f>'ECM Caseload and MCPs'!P18</f>
        <v>0</v>
      </c>
      <c r="Q14" s="130">
        <f>'ECM Caseload and MCPs'!Q18</f>
        <v>0</v>
      </c>
      <c r="R14" s="130">
        <f>'ECM Caseload and MCPs'!R18</f>
        <v>0</v>
      </c>
      <c r="S14" s="130">
        <f>'ECM Caseload and MCPs'!S18</f>
        <v>0</v>
      </c>
      <c r="T14" s="130">
        <f>'ECM Caseload and MCPs'!T18</f>
        <v>0</v>
      </c>
      <c r="U14" s="130">
        <f>'ECM Caseload and MCPs'!U18</f>
        <v>0</v>
      </c>
      <c r="V14" s="130">
        <f>'ECM Caseload and MCPs'!V18</f>
        <v>0</v>
      </c>
      <c r="W14" s="130">
        <f>'ECM Caseload and MCPs'!W18</f>
        <v>0</v>
      </c>
      <c r="X14" s="130">
        <f>'ECM Caseload and MCPs'!X18</f>
        <v>0</v>
      </c>
      <c r="Y14" s="130">
        <f>'ECM Caseload and MCPs'!Y18</f>
        <v>0</v>
      </c>
      <c r="Z14" s="130">
        <f>'ECM Caseload and MCPs'!Z18</f>
        <v>0</v>
      </c>
      <c r="AA14" s="130">
        <f>'ECM Caseload and MCPs'!AA18</f>
        <v>0</v>
      </c>
      <c r="AB14" s="130">
        <f>'ECM Caseload and MCPs'!AB18</f>
        <v>0</v>
      </c>
      <c r="AC14" s="130">
        <f>'ECM Caseload and MCPs'!AC18</f>
        <v>0</v>
      </c>
      <c r="AD14" s="130">
        <f>'ECM Caseload and MCPs'!AD18</f>
        <v>0</v>
      </c>
      <c r="AE14" s="130">
        <f>'ECM Caseload and MCPs'!AE18</f>
        <v>0</v>
      </c>
      <c r="AF14" s="130">
        <f>'ECM Caseload and MCPs'!AF18</f>
        <v>0</v>
      </c>
      <c r="AG14" s="130">
        <f>'ECM Caseload and MCPs'!AG18</f>
        <v>0</v>
      </c>
      <c r="AH14" s="130">
        <f>'ECM Caseload and MCPs'!AH18</f>
        <v>0</v>
      </c>
      <c r="AI14" s="130">
        <f>'ECM Caseload and MCPs'!AI18</f>
        <v>0</v>
      </c>
      <c r="AJ14" s="130">
        <f>'ECM Caseload and MCPs'!AJ18</f>
        <v>0</v>
      </c>
      <c r="AK14" s="130">
        <f>'ECM Caseload and MCPs'!AK18</f>
        <v>0</v>
      </c>
      <c r="AL14" s="146"/>
    </row>
    <row r="15" spans="1:38" ht="14.65" customHeight="1" x14ac:dyDescent="0.25">
      <c r="A15" s="132" t="s">
        <v>758</v>
      </c>
      <c r="B15" s="130">
        <f>'ECM Caseload and MCPs'!B19</f>
        <v>0</v>
      </c>
      <c r="C15" s="130">
        <f>'ECM Caseload and MCPs'!C19</f>
        <v>0</v>
      </c>
      <c r="D15" s="130">
        <f>'ECM Caseload and MCPs'!D19</f>
        <v>0</v>
      </c>
      <c r="E15" s="130">
        <f>'ECM Caseload and MCPs'!E19</f>
        <v>0</v>
      </c>
      <c r="F15" s="130">
        <f>'ECM Caseload and MCPs'!F19</f>
        <v>0</v>
      </c>
      <c r="G15" s="130">
        <f>'ECM Caseload and MCPs'!G19</f>
        <v>0</v>
      </c>
      <c r="H15" s="130">
        <f>'ECM Caseload and MCPs'!H19</f>
        <v>0</v>
      </c>
      <c r="I15" s="130">
        <f>'ECM Caseload and MCPs'!I19</f>
        <v>0</v>
      </c>
      <c r="J15" s="130">
        <f>'ECM Caseload and MCPs'!J19</f>
        <v>0</v>
      </c>
      <c r="K15" s="130">
        <f>'ECM Caseload and MCPs'!K19</f>
        <v>0</v>
      </c>
      <c r="L15" s="130">
        <f>'ECM Caseload and MCPs'!L19</f>
        <v>0</v>
      </c>
      <c r="M15" s="130">
        <f>'ECM Caseload and MCPs'!M19</f>
        <v>0</v>
      </c>
      <c r="N15" s="130">
        <f>'ECM Caseload and MCPs'!N19</f>
        <v>0</v>
      </c>
      <c r="O15" s="130">
        <f>'ECM Caseload and MCPs'!O19</f>
        <v>0</v>
      </c>
      <c r="P15" s="130">
        <f>'ECM Caseload and MCPs'!P19</f>
        <v>0</v>
      </c>
      <c r="Q15" s="130">
        <f>'ECM Caseload and MCPs'!Q19</f>
        <v>0</v>
      </c>
      <c r="R15" s="130">
        <f>'ECM Caseload and MCPs'!R19</f>
        <v>0</v>
      </c>
      <c r="S15" s="130">
        <f>'ECM Caseload and MCPs'!S19</f>
        <v>0</v>
      </c>
      <c r="T15" s="130">
        <f>'ECM Caseload and MCPs'!T19</f>
        <v>0</v>
      </c>
      <c r="U15" s="130">
        <f>'ECM Caseload and MCPs'!U19</f>
        <v>0</v>
      </c>
      <c r="V15" s="130">
        <f>'ECM Caseload and MCPs'!V19</f>
        <v>0</v>
      </c>
      <c r="W15" s="130">
        <f>'ECM Caseload and MCPs'!W19</f>
        <v>0</v>
      </c>
      <c r="X15" s="130">
        <f>'ECM Caseload and MCPs'!X19</f>
        <v>0</v>
      </c>
      <c r="Y15" s="130">
        <f>'ECM Caseload and MCPs'!Y19</f>
        <v>0</v>
      </c>
      <c r="Z15" s="130">
        <f>'ECM Caseload and MCPs'!Z19</f>
        <v>0</v>
      </c>
      <c r="AA15" s="130">
        <f>'ECM Caseload and MCPs'!AA19</f>
        <v>0</v>
      </c>
      <c r="AB15" s="130">
        <f>'ECM Caseload and MCPs'!AB19</f>
        <v>0</v>
      </c>
      <c r="AC15" s="130">
        <f>'ECM Caseload and MCPs'!AC19</f>
        <v>0</v>
      </c>
      <c r="AD15" s="130">
        <f>'ECM Caseload and MCPs'!AD19</f>
        <v>0</v>
      </c>
      <c r="AE15" s="130">
        <f>'ECM Caseload and MCPs'!AE19</f>
        <v>0</v>
      </c>
      <c r="AF15" s="130">
        <f>'ECM Caseload and MCPs'!AF19</f>
        <v>0</v>
      </c>
      <c r="AG15" s="130">
        <f>'ECM Caseload and MCPs'!AG19</f>
        <v>0</v>
      </c>
      <c r="AH15" s="130">
        <f>'ECM Caseload and MCPs'!AH19</f>
        <v>0</v>
      </c>
      <c r="AI15" s="130">
        <f>'ECM Caseload and MCPs'!AI19</f>
        <v>0</v>
      </c>
      <c r="AJ15" s="130">
        <f>'ECM Caseload and MCPs'!AJ19</f>
        <v>0</v>
      </c>
      <c r="AK15" s="130">
        <f>'ECM Caseload and MCPs'!AK19</f>
        <v>0</v>
      </c>
      <c r="AL15" s="146"/>
    </row>
    <row r="16" spans="1:38" ht="15.75" thickBot="1" x14ac:dyDescent="0.3">
      <c r="A16" s="129" t="s">
        <v>714</v>
      </c>
      <c r="B16" s="134">
        <f t="shared" ref="B16:AD16" si="0">SUM(B4:B15)</f>
        <v>0</v>
      </c>
      <c r="C16" s="134">
        <f t="shared" si="0"/>
        <v>0</v>
      </c>
      <c r="D16" s="134">
        <f t="shared" si="0"/>
        <v>0</v>
      </c>
      <c r="E16" s="134">
        <f t="shared" si="0"/>
        <v>0</v>
      </c>
      <c r="F16" s="134">
        <f t="shared" si="0"/>
        <v>0</v>
      </c>
      <c r="G16" s="134">
        <f t="shared" si="0"/>
        <v>0</v>
      </c>
      <c r="H16" s="134">
        <f t="shared" si="0"/>
        <v>0</v>
      </c>
      <c r="I16" s="134">
        <f t="shared" si="0"/>
        <v>0</v>
      </c>
      <c r="J16" s="134">
        <f t="shared" si="0"/>
        <v>0</v>
      </c>
      <c r="K16" s="134">
        <f t="shared" si="0"/>
        <v>0</v>
      </c>
      <c r="L16" s="134">
        <f t="shared" si="0"/>
        <v>0</v>
      </c>
      <c r="M16" s="134">
        <f t="shared" si="0"/>
        <v>0</v>
      </c>
      <c r="N16" s="134">
        <f t="shared" si="0"/>
        <v>0</v>
      </c>
      <c r="O16" s="134">
        <f t="shared" si="0"/>
        <v>0</v>
      </c>
      <c r="P16" s="134">
        <f t="shared" si="0"/>
        <v>0</v>
      </c>
      <c r="Q16" s="134">
        <f t="shared" si="0"/>
        <v>0</v>
      </c>
      <c r="R16" s="134">
        <f t="shared" si="0"/>
        <v>0</v>
      </c>
      <c r="S16" s="134">
        <f t="shared" si="0"/>
        <v>0</v>
      </c>
      <c r="T16" s="134">
        <f t="shared" si="0"/>
        <v>0</v>
      </c>
      <c r="U16" s="134">
        <f t="shared" si="0"/>
        <v>0</v>
      </c>
      <c r="V16" s="134">
        <f t="shared" si="0"/>
        <v>0</v>
      </c>
      <c r="W16" s="134">
        <f t="shared" si="0"/>
        <v>0</v>
      </c>
      <c r="X16" s="134">
        <f t="shared" si="0"/>
        <v>0</v>
      </c>
      <c r="Y16" s="134">
        <f t="shared" si="0"/>
        <v>0</v>
      </c>
      <c r="Z16" s="134">
        <f t="shared" si="0"/>
        <v>0</v>
      </c>
      <c r="AA16" s="134">
        <f t="shared" si="0"/>
        <v>0</v>
      </c>
      <c r="AB16" s="134">
        <f t="shared" si="0"/>
        <v>0</v>
      </c>
      <c r="AC16" s="134">
        <f t="shared" si="0"/>
        <v>0</v>
      </c>
      <c r="AD16" s="134">
        <f t="shared" si="0"/>
        <v>0</v>
      </c>
      <c r="AE16" s="134">
        <f t="shared" ref="AE16:AK16" si="1">SUM(AE4:AE15)</f>
        <v>0</v>
      </c>
      <c r="AF16" s="134">
        <f t="shared" si="1"/>
        <v>0</v>
      </c>
      <c r="AG16" s="134">
        <f t="shared" si="1"/>
        <v>0</v>
      </c>
      <c r="AH16" s="134">
        <f t="shared" si="1"/>
        <v>0</v>
      </c>
      <c r="AI16" s="134">
        <f t="shared" si="1"/>
        <v>0</v>
      </c>
      <c r="AJ16" s="134">
        <f t="shared" si="1"/>
        <v>0</v>
      </c>
      <c r="AK16" s="134">
        <f t="shared" si="1"/>
        <v>0</v>
      </c>
    </row>
    <row r="17" spans="1:40" ht="15.75" thickBot="1" x14ac:dyDescent="0.3"/>
    <row r="18" spans="1:40" x14ac:dyDescent="0.25">
      <c r="A18" s="62" t="s">
        <v>128</v>
      </c>
      <c r="B18" s="63">
        <f>'ECM Caseload and MCPs'!B4</f>
        <v>50</v>
      </c>
    </row>
    <row r="19" spans="1:40" x14ac:dyDescent="0.25">
      <c r="A19" s="64" t="s">
        <v>129</v>
      </c>
      <c r="B19" s="65">
        <v>3</v>
      </c>
    </row>
    <row r="20" spans="1:40" ht="15.75" thickBot="1" x14ac:dyDescent="0.3">
      <c r="A20" s="66" t="s">
        <v>125</v>
      </c>
      <c r="B20" s="67">
        <v>150</v>
      </c>
    </row>
    <row r="22" spans="1:40" ht="15.75" thickBot="1" x14ac:dyDescent="0.3"/>
    <row r="23" spans="1:40" ht="15.75" thickBot="1" x14ac:dyDescent="0.3">
      <c r="A23" s="139" t="s">
        <v>130</v>
      </c>
      <c r="B23" s="140" t="s">
        <v>131</v>
      </c>
      <c r="C23" s="26"/>
      <c r="D23" s="26"/>
      <c r="E23" s="26"/>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7"/>
    </row>
    <row r="24" spans="1:40" x14ac:dyDescent="0.25">
      <c r="A24" s="135"/>
      <c r="B24" s="131" t="s">
        <v>148</v>
      </c>
      <c r="C24" s="131" t="s">
        <v>150</v>
      </c>
      <c r="D24" s="131" t="s">
        <v>151</v>
      </c>
      <c r="E24" s="131" t="s">
        <v>152</v>
      </c>
      <c r="F24" s="131" t="s">
        <v>154</v>
      </c>
      <c r="G24" s="131" t="s">
        <v>156</v>
      </c>
      <c r="H24" s="131" t="s">
        <v>157</v>
      </c>
      <c r="I24" s="131" t="s">
        <v>159</v>
      </c>
      <c r="J24" s="131" t="s">
        <v>746</v>
      </c>
      <c r="K24" s="131" t="s">
        <v>160</v>
      </c>
      <c r="L24" s="131" t="s">
        <v>744</v>
      </c>
      <c r="M24" s="131" t="s">
        <v>161</v>
      </c>
      <c r="N24" s="131" t="s">
        <v>162</v>
      </c>
      <c r="O24" s="131" t="s">
        <v>164</v>
      </c>
      <c r="P24" s="131" t="s">
        <v>165</v>
      </c>
      <c r="Q24" s="131" t="s">
        <v>166</v>
      </c>
      <c r="R24" s="131" t="s">
        <v>167</v>
      </c>
      <c r="S24" s="131" t="s">
        <v>168</v>
      </c>
      <c r="T24" s="131" t="s">
        <v>169</v>
      </c>
      <c r="U24" s="131" t="s">
        <v>747</v>
      </c>
      <c r="V24" s="131" t="s">
        <v>79</v>
      </c>
      <c r="W24" s="131" t="s">
        <v>748</v>
      </c>
      <c r="X24" s="131" t="s">
        <v>745</v>
      </c>
      <c r="Y24" s="131" t="s">
        <v>749</v>
      </c>
      <c r="Z24" s="131" t="s">
        <v>173</v>
      </c>
      <c r="AA24" s="131" t="s">
        <v>750</v>
      </c>
      <c r="AB24" s="131" t="s">
        <v>174</v>
      </c>
      <c r="AC24" s="131" t="s">
        <v>175</v>
      </c>
      <c r="AD24" s="136" t="s">
        <v>176</v>
      </c>
      <c r="AE24" s="136" t="s">
        <v>178</v>
      </c>
      <c r="AF24" s="136" t="s">
        <v>146</v>
      </c>
      <c r="AG24" s="136" t="s">
        <v>155</v>
      </c>
      <c r="AH24" s="136" t="s">
        <v>780</v>
      </c>
      <c r="AI24" s="136" t="s">
        <v>171</v>
      </c>
      <c r="AJ24" s="136" t="s">
        <v>172</v>
      </c>
      <c r="AK24" s="136" t="s">
        <v>177</v>
      </c>
      <c r="AL24" s="137" t="s">
        <v>761</v>
      </c>
    </row>
    <row r="25" spans="1:40" x14ac:dyDescent="0.25">
      <c r="A25" s="64" t="str">
        <f>IF('ECM Location'!D5="", "",'ECM Location'!D5)</f>
        <v/>
      </c>
      <c r="B25" s="68" cm="1">
        <f t="array" ref="B25">SUMPRODUCT(--('ECM Current Staffing'!$A$5:$A$1000 = Assumptions!$A25),--('ECM Current Staffing'!$C$5:$C$1000 = "Lead Care Manager"),'ECM Current Staffing'!$M$5:$M$1000,'ECM Current Staffing'!N$5:N$1000)</f>
        <v>0</v>
      </c>
      <c r="C25" s="68" cm="1">
        <f t="array" ref="C25">SUMPRODUCT(--('ECM Current Staffing'!$A$5:$A$1000 = Assumptions!$A25),--('ECM Current Staffing'!$C$5:$C$1000 = "Lead Care Manager"),'ECM Current Staffing'!$M$5:$M$1000,'ECM Current Staffing'!O$5:O$1000)</f>
        <v>0</v>
      </c>
      <c r="D25" s="68" cm="1">
        <f t="array" ref="D25">SUMPRODUCT(--('ECM Current Staffing'!$A$5:$A$1000 = Assumptions!$A25),--('ECM Current Staffing'!$C$5:$C$1000 = "Lead Care Manager"),'ECM Current Staffing'!$M$5:$M$1000,'ECM Current Staffing'!P$5:P$1000)</f>
        <v>0</v>
      </c>
      <c r="E25" s="68" cm="1">
        <f t="array" ref="E25">SUMPRODUCT(--('ECM Current Staffing'!$A$5:$A$1000 = Assumptions!$A25),--('ECM Current Staffing'!$C$5:$C$1000 = "Lead Care Manager"),'ECM Current Staffing'!$M$5:$M$1000,'ECM Current Staffing'!Q$5:Q$1000)</f>
        <v>0</v>
      </c>
      <c r="F25" s="68" cm="1">
        <f t="array" ref="F25">SUMPRODUCT(--('ECM Current Staffing'!$A$5:$A$1000 = Assumptions!$A25),--('ECM Current Staffing'!$C$5:$C$1000 = "Lead Care Manager"),'ECM Current Staffing'!$M$5:$M$1000,'ECM Current Staffing'!R$5:R$1000)</f>
        <v>0</v>
      </c>
      <c r="G25" s="68" cm="1">
        <f t="array" ref="G25">SUMPRODUCT(--('ECM Current Staffing'!$A$5:$A$1000 = Assumptions!$A25),--('ECM Current Staffing'!$C$5:$C$1000 = "Lead Care Manager"),'ECM Current Staffing'!$M$5:$M$1000,'ECM Current Staffing'!S$5:S$1000)</f>
        <v>0</v>
      </c>
      <c r="H25" s="68" cm="1">
        <f t="array" ref="H25">SUMPRODUCT(--('ECM Current Staffing'!$A$5:$A$1000 = Assumptions!$A25),--('ECM Current Staffing'!$C$5:$C$1000 = "Lead Care Manager"),'ECM Current Staffing'!$M$5:$M$1000,'ECM Current Staffing'!T$5:T$1000)</f>
        <v>0</v>
      </c>
      <c r="I25" s="68" cm="1">
        <f t="array" ref="I25">SUMPRODUCT(--('ECM Current Staffing'!$A$5:$A$1000 = Assumptions!$A25),--('ECM Current Staffing'!$C$5:$C$1000 = "Lead Care Manager"),'ECM Current Staffing'!$M$5:$M$1000,'ECM Current Staffing'!U$5:U$1000)</f>
        <v>0</v>
      </c>
      <c r="J25" s="68" cm="1">
        <f t="array" ref="J25">SUMPRODUCT(--('ECM Current Staffing'!$A$5:$A$1000 = Assumptions!$A25),--('ECM Current Staffing'!$C$5:$C$1000 = "Lead Care Manager"),'ECM Current Staffing'!$M$5:$M$1000,'ECM Current Staffing'!V$5:V$1000)</f>
        <v>0</v>
      </c>
      <c r="K25" s="68" cm="1">
        <f t="array" ref="K25">SUMPRODUCT(--('ECM Current Staffing'!$A$5:$A$1000 = Assumptions!$A25),--('ECM Current Staffing'!$C$5:$C$1000 = "Lead Care Manager"),'ECM Current Staffing'!$M$5:$M$1000,'ECM Current Staffing'!W$5:W$1000)</f>
        <v>0</v>
      </c>
      <c r="L25" s="68" cm="1">
        <f t="array" ref="L25">SUMPRODUCT(--('ECM Current Staffing'!$A$5:$A$1000 = Assumptions!$A25),--('ECM Current Staffing'!$C$5:$C$1000 = "Lead Care Manager"),'ECM Current Staffing'!$M$5:$M$1000,'ECM Current Staffing'!X$5:X$1000)</f>
        <v>0</v>
      </c>
      <c r="M25" s="68" cm="1">
        <f t="array" ref="M25">SUMPRODUCT(--('ECM Current Staffing'!$A$5:$A$1000 = Assumptions!$A25),--('ECM Current Staffing'!$C$5:$C$1000 = "Lead Care Manager"),'ECM Current Staffing'!$M$5:$M$1000,'ECM Current Staffing'!Y$5:Y$1000)</f>
        <v>0</v>
      </c>
      <c r="N25" s="68" cm="1">
        <f t="array" ref="N25">SUMPRODUCT(--('ECM Current Staffing'!$A$5:$A$1000 = Assumptions!$A25),--('ECM Current Staffing'!$C$5:$C$1000 = "Lead Care Manager"),'ECM Current Staffing'!$M$5:$M$1000,'ECM Current Staffing'!Z$5:Z$1000)</f>
        <v>0</v>
      </c>
      <c r="O25" s="68" cm="1">
        <f t="array" ref="O25">SUMPRODUCT(--('ECM Current Staffing'!$A$5:$A$1000 = Assumptions!$A25),--('ECM Current Staffing'!$C$5:$C$1000 = "Lead Care Manager"),'ECM Current Staffing'!$M$5:$M$1000,'ECM Current Staffing'!AA$5:AA$1000)</f>
        <v>0</v>
      </c>
      <c r="P25" s="68" cm="1">
        <f t="array" ref="P25">SUMPRODUCT(--('ECM Current Staffing'!$A$5:$A$1000 = Assumptions!$A25),--('ECM Current Staffing'!$C$5:$C$1000 = "Lead Care Manager"),'ECM Current Staffing'!$M$5:$M$1000,'ECM Current Staffing'!AB$5:AB$1000)</f>
        <v>0</v>
      </c>
      <c r="Q25" s="68" cm="1">
        <f t="array" ref="Q25">SUMPRODUCT(--('ECM Current Staffing'!$A$5:$A$1000 = Assumptions!$A25),--('ECM Current Staffing'!$C$5:$C$1000 = "Lead Care Manager"),'ECM Current Staffing'!$M$5:$M$1000,'ECM Current Staffing'!AC$5:AC$1000)</f>
        <v>0</v>
      </c>
      <c r="R25" s="68" cm="1">
        <f t="array" ref="R25">SUMPRODUCT(--('ECM Current Staffing'!$A$5:$A$1000 = Assumptions!$A25),--('ECM Current Staffing'!$C$5:$C$1000 = "Lead Care Manager"),'ECM Current Staffing'!$M$5:$M$1000,'ECM Current Staffing'!AD$5:AD$1000)</f>
        <v>0</v>
      </c>
      <c r="S25" s="68" cm="1">
        <f t="array" ref="S25">SUMPRODUCT(--('ECM Current Staffing'!$A$5:$A$1000 = Assumptions!$A25),--('ECM Current Staffing'!$C$5:$C$1000 = "Lead Care Manager"),'ECM Current Staffing'!$M$5:$M$1000,'ECM Current Staffing'!AE$5:AE$1000)</f>
        <v>0</v>
      </c>
      <c r="T25" s="68" cm="1">
        <f t="array" ref="T25">SUMPRODUCT(--('ECM Current Staffing'!$A$5:$A$1000 = Assumptions!$A25),--('ECM Current Staffing'!$C$5:$C$1000 = "Lead Care Manager"),'ECM Current Staffing'!$M$5:$M$1000,'ECM Current Staffing'!AF$5:AF$1000)</f>
        <v>0</v>
      </c>
      <c r="U25" s="68" cm="1">
        <f t="array" ref="U25">SUMPRODUCT(--('ECM Current Staffing'!$A$5:$A$1000 = Assumptions!$A25),--('ECM Current Staffing'!$C$5:$C$1000 = "Lead Care Manager"),'ECM Current Staffing'!$M$5:$M$1000,'ECM Current Staffing'!AG$5:AG$1000)</f>
        <v>0</v>
      </c>
      <c r="V25" s="68" cm="1">
        <f t="array" ref="V25">SUMPRODUCT(--('ECM Current Staffing'!$A$5:$A$1000 = Assumptions!$A25),--('ECM Current Staffing'!$C$5:$C$1000 = "Lead Care Manager"),'ECM Current Staffing'!$M$5:$M$1000,'ECM Current Staffing'!AH$5:AH$1000)</f>
        <v>0</v>
      </c>
      <c r="W25" s="68" cm="1">
        <f t="array" ref="W25">SUMPRODUCT(--('ECM Current Staffing'!$A$5:$A$1000 = Assumptions!$A25),--('ECM Current Staffing'!$C$5:$C$1000 = "Lead Care Manager"),'ECM Current Staffing'!$M$5:$M$1000,'ECM Current Staffing'!AI$5:AI$1000)</f>
        <v>0</v>
      </c>
      <c r="X25" s="68" cm="1">
        <f t="array" ref="X25">SUMPRODUCT(--('ECM Current Staffing'!$A$5:$A$1000 = Assumptions!$A25),--('ECM Current Staffing'!$C$5:$C$1000 = "Lead Care Manager"),'ECM Current Staffing'!$M$5:$M$1000,'ECM Current Staffing'!AJ$5:AJ$1000)</f>
        <v>0</v>
      </c>
      <c r="Y25" s="68" cm="1">
        <f t="array" ref="Y25">SUMPRODUCT(--('ECM Current Staffing'!$A$5:$A$1000 = Assumptions!$A25),--('ECM Current Staffing'!$C$5:$C$1000 = "Lead Care Manager"),'ECM Current Staffing'!$M$5:$M$1000,'ECM Current Staffing'!AK$5:AK$1000)</f>
        <v>0</v>
      </c>
      <c r="Z25" s="68" cm="1">
        <f t="array" ref="Z25">SUMPRODUCT(--('ECM Current Staffing'!$A$5:$A$1000 = Assumptions!$A25),--('ECM Current Staffing'!$C$5:$C$1000 = "Lead Care Manager"),'ECM Current Staffing'!$M$5:$M$1000,'ECM Current Staffing'!AL$5:AL$1000)</f>
        <v>0</v>
      </c>
      <c r="AA25" s="68" cm="1">
        <f t="array" ref="AA25">SUMPRODUCT(--('ECM Current Staffing'!$A$5:$A$1000 = Assumptions!$A25),--('ECM Current Staffing'!$C$5:$C$1000 = "Lead Care Manager"),'ECM Current Staffing'!$M$5:$M$1000,'ECM Current Staffing'!AM$5:AM$1000)</f>
        <v>0</v>
      </c>
      <c r="AB25" s="68" cm="1">
        <f t="array" ref="AB25">SUMPRODUCT(--('ECM Current Staffing'!$A$5:$A$1000 = Assumptions!$A25),--('ECM Current Staffing'!$C$5:$C$1000 = "Lead Care Manager"),'ECM Current Staffing'!$M$5:$M$1000,'ECM Current Staffing'!AN$5:AN$1000)</f>
        <v>0</v>
      </c>
      <c r="AC25" s="68" cm="1">
        <f t="array" ref="AC25">SUMPRODUCT(--('ECM Current Staffing'!$A$5:$A$1000 = Assumptions!$A25),--('ECM Current Staffing'!$C$5:$C$1000 = "Lead Care Manager"),'ECM Current Staffing'!$M$5:$M$1000,'ECM Current Staffing'!AO$5:AO$1000)</f>
        <v>0</v>
      </c>
      <c r="AD25" s="68" cm="1">
        <f t="array" ref="AD25">SUMPRODUCT(--('ECM Current Staffing'!$A$5:$A$1000 = Assumptions!$A25),--('ECM Current Staffing'!$C$5:$C$1000 = "Lead Care Manager"),'ECM Current Staffing'!$M$5:$M$1000,'ECM Current Staffing'!AP$5:AP$1000)</f>
        <v>0</v>
      </c>
      <c r="AE25" s="68" cm="1">
        <f t="array" ref="AE25">SUMPRODUCT(--('ECM Current Staffing'!$A$5:$A$1000 = Assumptions!$A25),--('ECM Current Staffing'!$C$5:$C$1000 = "Lead Care Manager"),'ECM Current Staffing'!$M$5:$M$1000,'ECM Current Staffing'!AQ$5:AQ$1000)</f>
        <v>0</v>
      </c>
      <c r="AF25" s="68" cm="1">
        <f t="array" ref="AF25">SUMPRODUCT(--('ECM Current Staffing'!$A$5:$A$1000 = Assumptions!$A25),--('ECM Current Staffing'!$C$5:$C$1000 = "Lead Care Manager"),'ECM Current Staffing'!$M$5:$M$1000,'ECM Current Staffing'!AR$5:AR$1000)</f>
        <v>0</v>
      </c>
      <c r="AG25" s="68" cm="1">
        <f t="array" ref="AG25">SUMPRODUCT(--('ECM Current Staffing'!$A$5:$A$1000 = Assumptions!$A25),--('ECM Current Staffing'!$C$5:$C$1000 = "Lead Care Manager"),'ECM Current Staffing'!$M$5:$M$1000,'ECM Current Staffing'!AS$5:AS$1000)</f>
        <v>0</v>
      </c>
      <c r="AH25" s="68" cm="1">
        <f t="array" ref="AH25">SUMPRODUCT(--('ECM Current Staffing'!$A$5:$A$1000 = Assumptions!$A25),--('ECM Current Staffing'!$C$5:$C$1000 = "Lead Care Manager"),'ECM Current Staffing'!$M$5:$M$1000,'ECM Current Staffing'!AT$5:AT$1000)</f>
        <v>0</v>
      </c>
      <c r="AI25" s="68" cm="1">
        <f t="array" ref="AI25">SUMPRODUCT(--('ECM Current Staffing'!$A$5:$A$1000 = Assumptions!$A25),--('ECM Current Staffing'!$C$5:$C$1000 = "Lead Care Manager"),'ECM Current Staffing'!$M$5:$M$1000,'ECM Current Staffing'!AU$5:AU$1000)</f>
        <v>0</v>
      </c>
      <c r="AJ25" s="68" cm="1">
        <f t="array" ref="AJ25">SUMPRODUCT(--('ECM Current Staffing'!$A$5:$A$1000 = Assumptions!$A25),--('ECM Current Staffing'!$C$5:$C$1000 = "Lead Care Manager"),'ECM Current Staffing'!$M$5:$M$1000,'ECM Current Staffing'!AV$5:AV$1000)</f>
        <v>0</v>
      </c>
      <c r="AK25" s="68" cm="1">
        <f t="array" ref="AK25">SUMPRODUCT(--('ECM Current Staffing'!$A$5:$A$1000 = Assumptions!$A25),--('ECM Current Staffing'!$C$5:$C$1000 = "Lead Care Manager"),'ECM Current Staffing'!$M$5:$M$1000,'ECM Current Staffing'!AW$5:AW$1000)</f>
        <v>0</v>
      </c>
      <c r="AL25" s="144">
        <f>SUM(B25:AK25)</f>
        <v>0</v>
      </c>
      <c r="AN25" s="16"/>
    </row>
    <row r="26" spans="1:40" x14ac:dyDescent="0.25">
      <c r="A26" s="64" t="str">
        <f>IF('ECM Location'!D6="", "",'ECM Location'!D6)</f>
        <v/>
      </c>
      <c r="B26" s="68" cm="1">
        <f t="array" ref="B26">SUMPRODUCT(--('ECM Current Staffing'!$A$5:$A$1000 = Assumptions!$A26),--('ECM Current Staffing'!$C$5:$C$1000 = "Lead Care Manager"),'ECM Current Staffing'!$M$5:$M$1000,'ECM Current Staffing'!N$5:N$1000)</f>
        <v>0</v>
      </c>
      <c r="C26" s="68" cm="1">
        <f t="array" ref="C26">SUMPRODUCT(--('ECM Current Staffing'!$A$5:$A$1000 = Assumptions!$A26),--('ECM Current Staffing'!$C$5:$C$1000 = "Lead Care Manager"),'ECM Current Staffing'!$M$5:$M$1000,'ECM Current Staffing'!O$5:O$1000)</f>
        <v>0</v>
      </c>
      <c r="D26" s="68" cm="1">
        <f t="array" ref="D26">SUMPRODUCT(--('ECM Current Staffing'!$A$5:$A$1000 = Assumptions!$A26),--('ECM Current Staffing'!$C$5:$C$1000 = "Lead Care Manager"),'ECM Current Staffing'!$M$5:$M$1000,'ECM Current Staffing'!P$5:P$1000)</f>
        <v>0</v>
      </c>
      <c r="E26" s="68" cm="1">
        <f t="array" ref="E26">SUMPRODUCT(--('ECM Current Staffing'!$A$5:$A$1000 = Assumptions!$A26),--('ECM Current Staffing'!$C$5:$C$1000 = "Lead Care Manager"),'ECM Current Staffing'!$M$5:$M$1000,'ECM Current Staffing'!Q$5:Q$1000)</f>
        <v>0</v>
      </c>
      <c r="F26" s="68" cm="1">
        <f t="array" ref="F26">SUMPRODUCT(--('ECM Current Staffing'!$A$5:$A$1000 = Assumptions!$A26),--('ECM Current Staffing'!$C$5:$C$1000 = "Lead Care Manager"),'ECM Current Staffing'!$M$5:$M$1000,'ECM Current Staffing'!R$5:R$1000)</f>
        <v>0</v>
      </c>
      <c r="G26" s="68" cm="1">
        <f t="array" ref="G26">SUMPRODUCT(--('ECM Current Staffing'!$A$5:$A$1000 = Assumptions!$A26),--('ECM Current Staffing'!$C$5:$C$1000 = "Lead Care Manager"),'ECM Current Staffing'!$M$5:$M$1000,'ECM Current Staffing'!S$5:S$1000)</f>
        <v>0</v>
      </c>
      <c r="H26" s="68" cm="1">
        <f t="array" ref="H26">SUMPRODUCT(--('ECM Current Staffing'!$A$5:$A$1000 = Assumptions!$A26),--('ECM Current Staffing'!$C$5:$C$1000 = "Lead Care Manager"),'ECM Current Staffing'!$M$5:$M$1000,'ECM Current Staffing'!T$5:T$1000)</f>
        <v>0</v>
      </c>
      <c r="I26" s="68" cm="1">
        <f t="array" ref="I26">SUMPRODUCT(--('ECM Current Staffing'!$A$5:$A$1000 = Assumptions!$A26),--('ECM Current Staffing'!$C$5:$C$1000 = "Lead Care Manager"),'ECM Current Staffing'!$M$5:$M$1000,'ECM Current Staffing'!U$5:U$1000)</f>
        <v>0</v>
      </c>
      <c r="J26" s="68" cm="1">
        <f t="array" ref="J26">SUMPRODUCT(--('ECM Current Staffing'!$A$5:$A$1000 = Assumptions!$A26),--('ECM Current Staffing'!$C$5:$C$1000 = "Lead Care Manager"),'ECM Current Staffing'!$M$5:$M$1000,'ECM Current Staffing'!V$5:V$1000)</f>
        <v>0</v>
      </c>
      <c r="K26" s="68" cm="1">
        <f t="array" ref="K26">SUMPRODUCT(--('ECM Current Staffing'!$A$5:$A$1000 = Assumptions!$A26),--('ECM Current Staffing'!$C$5:$C$1000 = "Lead Care Manager"),'ECM Current Staffing'!$M$5:$M$1000,'ECM Current Staffing'!W$5:W$1000)</f>
        <v>0</v>
      </c>
      <c r="L26" s="68" cm="1">
        <f t="array" ref="L26">SUMPRODUCT(--('ECM Current Staffing'!$A$5:$A$1000 = Assumptions!$A26),--('ECM Current Staffing'!$C$5:$C$1000 = "Lead Care Manager"),'ECM Current Staffing'!$M$5:$M$1000,'ECM Current Staffing'!X$5:X$1000)</f>
        <v>0</v>
      </c>
      <c r="M26" s="68" cm="1">
        <f t="array" ref="M26">SUMPRODUCT(--('ECM Current Staffing'!$A$5:$A$1000 = Assumptions!$A26),--('ECM Current Staffing'!$C$5:$C$1000 = "Lead Care Manager"),'ECM Current Staffing'!$M$5:$M$1000,'ECM Current Staffing'!Y$5:Y$1000)</f>
        <v>0</v>
      </c>
      <c r="N26" s="68" cm="1">
        <f t="array" ref="N26">SUMPRODUCT(--('ECM Current Staffing'!$A$5:$A$1000 = Assumptions!$A26),--('ECM Current Staffing'!$C$5:$C$1000 = "Lead Care Manager"),'ECM Current Staffing'!$M$5:$M$1000,'ECM Current Staffing'!Z$5:Z$1000)</f>
        <v>0</v>
      </c>
      <c r="O26" s="68" cm="1">
        <f t="array" ref="O26">SUMPRODUCT(--('ECM Current Staffing'!$A$5:$A$1000 = Assumptions!$A26),--('ECM Current Staffing'!$C$5:$C$1000 = "Lead Care Manager"),'ECM Current Staffing'!$M$5:$M$1000,'ECM Current Staffing'!AA$5:AA$1000)</f>
        <v>0</v>
      </c>
      <c r="P26" s="68" cm="1">
        <f t="array" ref="P26">SUMPRODUCT(--('ECM Current Staffing'!$A$5:$A$1000 = Assumptions!$A26),--('ECM Current Staffing'!$C$5:$C$1000 = "Lead Care Manager"),'ECM Current Staffing'!$M$5:$M$1000,'ECM Current Staffing'!AB$5:AB$1000)</f>
        <v>0</v>
      </c>
      <c r="Q26" s="68" cm="1">
        <f t="array" ref="Q26">SUMPRODUCT(--('ECM Current Staffing'!$A$5:$A$1000 = Assumptions!$A26),--('ECM Current Staffing'!$C$5:$C$1000 = "Lead Care Manager"),'ECM Current Staffing'!$M$5:$M$1000,'ECM Current Staffing'!AC$5:AC$1000)</f>
        <v>0</v>
      </c>
      <c r="R26" s="68" cm="1">
        <f t="array" ref="R26">SUMPRODUCT(--('ECM Current Staffing'!$A$5:$A$1000 = Assumptions!$A26),--('ECM Current Staffing'!$C$5:$C$1000 = "Lead Care Manager"),'ECM Current Staffing'!$M$5:$M$1000,'ECM Current Staffing'!AD$5:AD$1000)</f>
        <v>0</v>
      </c>
      <c r="S26" s="68" cm="1">
        <f t="array" ref="S26">SUMPRODUCT(--('ECM Current Staffing'!$A$5:$A$1000 = Assumptions!$A26),--('ECM Current Staffing'!$C$5:$C$1000 = "Lead Care Manager"),'ECM Current Staffing'!$M$5:$M$1000,'ECM Current Staffing'!AE$5:AE$1000)</f>
        <v>0</v>
      </c>
      <c r="T26" s="68" cm="1">
        <f t="array" ref="T26">SUMPRODUCT(--('ECM Current Staffing'!$A$5:$A$1000 = Assumptions!$A26),--('ECM Current Staffing'!$C$5:$C$1000 = "Lead Care Manager"),'ECM Current Staffing'!$M$5:$M$1000,'ECM Current Staffing'!AF$5:AF$1000)</f>
        <v>0</v>
      </c>
      <c r="U26" s="68" cm="1">
        <f t="array" ref="U26">SUMPRODUCT(--('ECM Current Staffing'!$A$5:$A$1000 = Assumptions!$A26),--('ECM Current Staffing'!$C$5:$C$1000 = "Lead Care Manager"),'ECM Current Staffing'!$M$5:$M$1000,'ECM Current Staffing'!AG$5:AG$1000)</f>
        <v>0</v>
      </c>
      <c r="V26" s="68" cm="1">
        <f t="array" ref="V26">SUMPRODUCT(--('ECM Current Staffing'!$A$5:$A$1000 = Assumptions!$A26),--('ECM Current Staffing'!$C$5:$C$1000 = "Lead Care Manager"),'ECM Current Staffing'!$M$5:$M$1000,'ECM Current Staffing'!AH$5:AH$1000)</f>
        <v>0</v>
      </c>
      <c r="W26" s="68" cm="1">
        <f t="array" ref="W26">SUMPRODUCT(--('ECM Current Staffing'!$A$5:$A$1000 = Assumptions!$A26),--('ECM Current Staffing'!$C$5:$C$1000 = "Lead Care Manager"),'ECM Current Staffing'!$M$5:$M$1000,'ECM Current Staffing'!AI$5:AI$1000)</f>
        <v>0</v>
      </c>
      <c r="X26" s="68" cm="1">
        <f t="array" ref="X26">SUMPRODUCT(--('ECM Current Staffing'!$A$5:$A$1000 = Assumptions!$A26),--('ECM Current Staffing'!$C$5:$C$1000 = "Lead Care Manager"),'ECM Current Staffing'!$M$5:$M$1000,'ECM Current Staffing'!AJ$5:AJ$1000)</f>
        <v>0</v>
      </c>
      <c r="Y26" s="68" cm="1">
        <f t="array" ref="Y26">SUMPRODUCT(--('ECM Current Staffing'!$A$5:$A$1000 = Assumptions!$A26),--('ECM Current Staffing'!$C$5:$C$1000 = "Lead Care Manager"),'ECM Current Staffing'!$M$5:$M$1000,'ECM Current Staffing'!AK$5:AK$1000)</f>
        <v>0</v>
      </c>
      <c r="Z26" s="68" cm="1">
        <f t="array" ref="Z26">SUMPRODUCT(--('ECM Current Staffing'!$A$5:$A$1000 = Assumptions!$A26),--('ECM Current Staffing'!$C$5:$C$1000 = "Lead Care Manager"),'ECM Current Staffing'!$M$5:$M$1000,'ECM Current Staffing'!AL$5:AL$1000)</f>
        <v>0</v>
      </c>
      <c r="AA26" s="68" cm="1">
        <f t="array" ref="AA26">SUMPRODUCT(--('ECM Current Staffing'!$A$5:$A$1000 = Assumptions!$A26),--('ECM Current Staffing'!$C$5:$C$1000 = "Lead Care Manager"),'ECM Current Staffing'!$M$5:$M$1000,'ECM Current Staffing'!AM$5:AM$1000)</f>
        <v>0</v>
      </c>
      <c r="AB26" s="68" cm="1">
        <f t="array" ref="AB26">SUMPRODUCT(--('ECM Current Staffing'!$A$5:$A$1000 = Assumptions!$A26),--('ECM Current Staffing'!$C$5:$C$1000 = "Lead Care Manager"),'ECM Current Staffing'!$M$5:$M$1000,'ECM Current Staffing'!AN$5:AN$1000)</f>
        <v>0</v>
      </c>
      <c r="AC26" s="68" cm="1">
        <f t="array" ref="AC26">SUMPRODUCT(--('ECM Current Staffing'!$A$5:$A$1000 = Assumptions!$A26),--('ECM Current Staffing'!$C$5:$C$1000 = "Lead Care Manager"),'ECM Current Staffing'!$M$5:$M$1000,'ECM Current Staffing'!AO$5:AO$1000)</f>
        <v>0</v>
      </c>
      <c r="AD26" s="68" cm="1">
        <f t="array" ref="AD26">SUMPRODUCT(--('ECM Current Staffing'!$A$5:$A$1000 = Assumptions!$A26),--('ECM Current Staffing'!$C$5:$C$1000 = "Lead Care Manager"),'ECM Current Staffing'!$M$5:$M$1000,'ECM Current Staffing'!AP$5:AP$1000)</f>
        <v>0</v>
      </c>
      <c r="AE26" s="68" cm="1">
        <f t="array" ref="AE26">SUMPRODUCT(--('ECM Current Staffing'!$A$5:$A$1000 = Assumptions!$A26),--('ECM Current Staffing'!$C$5:$C$1000 = "Lead Care Manager"),'ECM Current Staffing'!$M$5:$M$1000,'ECM Current Staffing'!AQ$5:AQ$1000)</f>
        <v>0</v>
      </c>
      <c r="AF26" s="68" cm="1">
        <f t="array" ref="AF26">SUMPRODUCT(--('ECM Current Staffing'!$A$5:$A$1000 = Assumptions!$A26),--('ECM Current Staffing'!$C$5:$C$1000 = "Lead Care Manager"),'ECM Current Staffing'!$M$5:$M$1000,'ECM Current Staffing'!AR$5:AR$1000)</f>
        <v>0</v>
      </c>
      <c r="AG26" s="68" cm="1">
        <f t="array" ref="AG26">SUMPRODUCT(--('ECM Current Staffing'!$A$5:$A$1000 = Assumptions!$A26),--('ECM Current Staffing'!$C$5:$C$1000 = "Lead Care Manager"),'ECM Current Staffing'!$M$5:$M$1000,'ECM Current Staffing'!AS$5:AS$1000)</f>
        <v>0</v>
      </c>
      <c r="AH26" s="68" cm="1">
        <f t="array" ref="AH26">SUMPRODUCT(--('ECM Current Staffing'!$A$5:$A$1000 = Assumptions!$A26),--('ECM Current Staffing'!$C$5:$C$1000 = "Lead Care Manager"),'ECM Current Staffing'!$M$5:$M$1000,'ECM Current Staffing'!AT$5:AT$1000)</f>
        <v>0</v>
      </c>
      <c r="AI26" s="68" cm="1">
        <f t="array" ref="AI26">SUMPRODUCT(--('ECM Current Staffing'!$A$5:$A$1000 = Assumptions!$A26),--('ECM Current Staffing'!$C$5:$C$1000 = "Lead Care Manager"),'ECM Current Staffing'!$M$5:$M$1000,'ECM Current Staffing'!AU$5:AU$1000)</f>
        <v>0</v>
      </c>
      <c r="AJ26" s="68" cm="1">
        <f t="array" ref="AJ26">SUMPRODUCT(--('ECM Current Staffing'!$A$5:$A$1000 = Assumptions!$A26),--('ECM Current Staffing'!$C$5:$C$1000 = "Lead Care Manager"),'ECM Current Staffing'!$M$5:$M$1000,'ECM Current Staffing'!AV$5:AV$1000)</f>
        <v>0</v>
      </c>
      <c r="AK26" s="68" cm="1">
        <f t="array" ref="AK26">SUMPRODUCT(--('ECM Current Staffing'!$A$5:$A$1000 = Assumptions!$A26),--('ECM Current Staffing'!$C$5:$C$1000 = "Lead Care Manager"),'ECM Current Staffing'!$M$5:$M$1000,'ECM Current Staffing'!AW$5:AW$1000)</f>
        <v>0</v>
      </c>
      <c r="AL26" s="144">
        <f t="shared" ref="AL26:AL62" si="2">SUM(B26:AK26)</f>
        <v>0</v>
      </c>
    </row>
    <row r="27" spans="1:40" x14ac:dyDescent="0.25">
      <c r="A27" s="64" t="str">
        <f>IF('ECM Location'!D7="", "",'ECM Location'!D7)</f>
        <v/>
      </c>
      <c r="B27" s="68" cm="1">
        <f t="array" ref="B27">SUMPRODUCT(--('ECM Current Staffing'!$A$5:$A$1000 = Assumptions!$A27),--('ECM Current Staffing'!$C$5:$C$1000 = "Lead Care Manager"),'ECM Current Staffing'!$M$5:$M$1000,'ECM Current Staffing'!N$5:N$1000)</f>
        <v>0</v>
      </c>
      <c r="C27" s="68" cm="1">
        <f t="array" ref="C27">SUMPRODUCT(--('ECM Current Staffing'!$A$5:$A$1000 = Assumptions!$A27),--('ECM Current Staffing'!$C$5:$C$1000 = "Lead Care Manager"),'ECM Current Staffing'!$M$5:$M$1000,'ECM Current Staffing'!O$5:O$1000)</f>
        <v>0</v>
      </c>
      <c r="D27" s="68" cm="1">
        <f t="array" ref="D27">SUMPRODUCT(--('ECM Current Staffing'!$A$5:$A$1000 = Assumptions!$A27),--('ECM Current Staffing'!$C$5:$C$1000 = "Lead Care Manager"),'ECM Current Staffing'!$M$5:$M$1000,'ECM Current Staffing'!P$5:P$1000)</f>
        <v>0</v>
      </c>
      <c r="E27" s="68" cm="1">
        <f t="array" ref="E27">SUMPRODUCT(--('ECM Current Staffing'!$A$5:$A$1000 = Assumptions!$A27),--('ECM Current Staffing'!$C$5:$C$1000 = "Lead Care Manager"),'ECM Current Staffing'!$M$5:$M$1000,'ECM Current Staffing'!Q$5:Q$1000)</f>
        <v>0</v>
      </c>
      <c r="F27" s="68" cm="1">
        <f t="array" ref="F27">SUMPRODUCT(--('ECM Current Staffing'!$A$5:$A$1000 = Assumptions!$A27),--('ECM Current Staffing'!$C$5:$C$1000 = "Lead Care Manager"),'ECM Current Staffing'!$M$5:$M$1000,'ECM Current Staffing'!R$5:R$1000)</f>
        <v>0</v>
      </c>
      <c r="G27" s="68" cm="1">
        <f t="array" ref="G27">SUMPRODUCT(--('ECM Current Staffing'!$A$5:$A$1000 = Assumptions!$A27),--('ECM Current Staffing'!$C$5:$C$1000 = "Lead Care Manager"),'ECM Current Staffing'!$M$5:$M$1000,'ECM Current Staffing'!S$5:S$1000)</f>
        <v>0</v>
      </c>
      <c r="H27" s="68" cm="1">
        <f t="array" ref="H27">SUMPRODUCT(--('ECM Current Staffing'!$A$5:$A$1000 = Assumptions!$A27),--('ECM Current Staffing'!$C$5:$C$1000 = "Lead Care Manager"),'ECM Current Staffing'!$M$5:$M$1000,'ECM Current Staffing'!T$5:T$1000)</f>
        <v>0</v>
      </c>
      <c r="I27" s="68" cm="1">
        <f t="array" ref="I27">SUMPRODUCT(--('ECM Current Staffing'!$A$5:$A$1000 = Assumptions!$A27),--('ECM Current Staffing'!$C$5:$C$1000 = "Lead Care Manager"),'ECM Current Staffing'!$M$5:$M$1000,'ECM Current Staffing'!U$5:U$1000)</f>
        <v>0</v>
      </c>
      <c r="J27" s="68" cm="1">
        <f t="array" ref="J27">SUMPRODUCT(--('ECM Current Staffing'!$A$5:$A$1000 = Assumptions!$A27),--('ECM Current Staffing'!$C$5:$C$1000 = "Lead Care Manager"),'ECM Current Staffing'!$M$5:$M$1000,'ECM Current Staffing'!V$5:V$1000)</f>
        <v>0</v>
      </c>
      <c r="K27" s="68" cm="1">
        <f t="array" ref="K27">SUMPRODUCT(--('ECM Current Staffing'!$A$5:$A$1000 = Assumptions!$A27),--('ECM Current Staffing'!$C$5:$C$1000 = "Lead Care Manager"),'ECM Current Staffing'!$M$5:$M$1000,'ECM Current Staffing'!W$5:W$1000)</f>
        <v>0</v>
      </c>
      <c r="L27" s="68" cm="1">
        <f t="array" ref="L27">SUMPRODUCT(--('ECM Current Staffing'!$A$5:$A$1000 = Assumptions!$A27),--('ECM Current Staffing'!$C$5:$C$1000 = "Lead Care Manager"),'ECM Current Staffing'!$M$5:$M$1000,'ECM Current Staffing'!X$5:X$1000)</f>
        <v>0</v>
      </c>
      <c r="M27" s="68" cm="1">
        <f t="array" ref="M27">SUMPRODUCT(--('ECM Current Staffing'!$A$5:$A$1000 = Assumptions!$A27),--('ECM Current Staffing'!$C$5:$C$1000 = "Lead Care Manager"),'ECM Current Staffing'!$M$5:$M$1000,'ECM Current Staffing'!Y$5:Y$1000)</f>
        <v>0</v>
      </c>
      <c r="N27" s="68" cm="1">
        <f t="array" ref="N27">SUMPRODUCT(--('ECM Current Staffing'!$A$5:$A$1000 = Assumptions!$A27),--('ECM Current Staffing'!$C$5:$C$1000 = "Lead Care Manager"),'ECM Current Staffing'!$M$5:$M$1000,'ECM Current Staffing'!Z$5:Z$1000)</f>
        <v>0</v>
      </c>
      <c r="O27" s="68" cm="1">
        <f t="array" ref="O27">SUMPRODUCT(--('ECM Current Staffing'!$A$5:$A$1000 = Assumptions!$A27),--('ECM Current Staffing'!$C$5:$C$1000 = "Lead Care Manager"),'ECM Current Staffing'!$M$5:$M$1000,'ECM Current Staffing'!AA$5:AA$1000)</f>
        <v>0</v>
      </c>
      <c r="P27" s="68" cm="1">
        <f t="array" ref="P27">SUMPRODUCT(--('ECM Current Staffing'!$A$5:$A$1000 = Assumptions!$A27),--('ECM Current Staffing'!$C$5:$C$1000 = "Lead Care Manager"),'ECM Current Staffing'!$M$5:$M$1000,'ECM Current Staffing'!AB$5:AB$1000)</f>
        <v>0</v>
      </c>
      <c r="Q27" s="68" cm="1">
        <f t="array" ref="Q27">SUMPRODUCT(--('ECM Current Staffing'!$A$5:$A$1000 = Assumptions!$A27),--('ECM Current Staffing'!$C$5:$C$1000 = "Lead Care Manager"),'ECM Current Staffing'!$M$5:$M$1000,'ECM Current Staffing'!AC$5:AC$1000)</f>
        <v>0</v>
      </c>
      <c r="R27" s="68" cm="1">
        <f t="array" ref="R27">SUMPRODUCT(--('ECM Current Staffing'!$A$5:$A$1000 = Assumptions!$A27),--('ECM Current Staffing'!$C$5:$C$1000 = "Lead Care Manager"),'ECM Current Staffing'!$M$5:$M$1000,'ECM Current Staffing'!AD$5:AD$1000)</f>
        <v>0</v>
      </c>
      <c r="S27" s="68" cm="1">
        <f t="array" ref="S27">SUMPRODUCT(--('ECM Current Staffing'!$A$5:$A$1000 = Assumptions!$A27),--('ECM Current Staffing'!$C$5:$C$1000 = "Lead Care Manager"),'ECM Current Staffing'!$M$5:$M$1000,'ECM Current Staffing'!AE$5:AE$1000)</f>
        <v>0</v>
      </c>
      <c r="T27" s="68" cm="1">
        <f t="array" ref="T27">SUMPRODUCT(--('ECM Current Staffing'!$A$5:$A$1000 = Assumptions!$A27),--('ECM Current Staffing'!$C$5:$C$1000 = "Lead Care Manager"),'ECM Current Staffing'!$M$5:$M$1000,'ECM Current Staffing'!AF$5:AF$1000)</f>
        <v>0</v>
      </c>
      <c r="U27" s="68" cm="1">
        <f t="array" ref="U27">SUMPRODUCT(--('ECM Current Staffing'!$A$5:$A$1000 = Assumptions!$A27),--('ECM Current Staffing'!$C$5:$C$1000 = "Lead Care Manager"),'ECM Current Staffing'!$M$5:$M$1000,'ECM Current Staffing'!AG$5:AG$1000)</f>
        <v>0</v>
      </c>
      <c r="V27" s="68" cm="1">
        <f t="array" ref="V27">SUMPRODUCT(--('ECM Current Staffing'!$A$5:$A$1000 = Assumptions!$A27),--('ECM Current Staffing'!$C$5:$C$1000 = "Lead Care Manager"),'ECM Current Staffing'!$M$5:$M$1000,'ECM Current Staffing'!AH$5:AH$1000)</f>
        <v>0</v>
      </c>
      <c r="W27" s="68" cm="1">
        <f t="array" ref="W27">SUMPRODUCT(--('ECM Current Staffing'!$A$5:$A$1000 = Assumptions!$A27),--('ECM Current Staffing'!$C$5:$C$1000 = "Lead Care Manager"),'ECM Current Staffing'!$M$5:$M$1000,'ECM Current Staffing'!AI$5:AI$1000)</f>
        <v>0</v>
      </c>
      <c r="X27" s="68" cm="1">
        <f t="array" ref="X27">SUMPRODUCT(--('ECM Current Staffing'!$A$5:$A$1000 = Assumptions!$A27),--('ECM Current Staffing'!$C$5:$C$1000 = "Lead Care Manager"),'ECM Current Staffing'!$M$5:$M$1000,'ECM Current Staffing'!AJ$5:AJ$1000)</f>
        <v>0</v>
      </c>
      <c r="Y27" s="68" cm="1">
        <f t="array" ref="Y27">SUMPRODUCT(--('ECM Current Staffing'!$A$5:$A$1000 = Assumptions!$A27),--('ECM Current Staffing'!$C$5:$C$1000 = "Lead Care Manager"),'ECM Current Staffing'!$M$5:$M$1000,'ECM Current Staffing'!AK$5:AK$1000)</f>
        <v>0</v>
      </c>
      <c r="Z27" s="68" cm="1">
        <f t="array" ref="Z27">SUMPRODUCT(--('ECM Current Staffing'!$A$5:$A$1000 = Assumptions!$A27),--('ECM Current Staffing'!$C$5:$C$1000 = "Lead Care Manager"),'ECM Current Staffing'!$M$5:$M$1000,'ECM Current Staffing'!AL$5:AL$1000)</f>
        <v>0</v>
      </c>
      <c r="AA27" s="68" cm="1">
        <f t="array" ref="AA27">SUMPRODUCT(--('ECM Current Staffing'!$A$5:$A$1000 = Assumptions!$A27),--('ECM Current Staffing'!$C$5:$C$1000 = "Lead Care Manager"),'ECM Current Staffing'!$M$5:$M$1000,'ECM Current Staffing'!AM$5:AM$1000)</f>
        <v>0</v>
      </c>
      <c r="AB27" s="68" cm="1">
        <f t="array" ref="AB27">SUMPRODUCT(--('ECM Current Staffing'!$A$5:$A$1000 = Assumptions!$A27),--('ECM Current Staffing'!$C$5:$C$1000 = "Lead Care Manager"),'ECM Current Staffing'!$M$5:$M$1000,'ECM Current Staffing'!AN$5:AN$1000)</f>
        <v>0</v>
      </c>
      <c r="AC27" s="68" cm="1">
        <f t="array" ref="AC27">SUMPRODUCT(--('ECM Current Staffing'!$A$5:$A$1000 = Assumptions!$A27),--('ECM Current Staffing'!$C$5:$C$1000 = "Lead Care Manager"),'ECM Current Staffing'!$M$5:$M$1000,'ECM Current Staffing'!AO$5:AO$1000)</f>
        <v>0</v>
      </c>
      <c r="AD27" s="68" cm="1">
        <f t="array" ref="AD27">SUMPRODUCT(--('ECM Current Staffing'!$A$5:$A$1000 = Assumptions!$A27),--('ECM Current Staffing'!$C$5:$C$1000 = "Lead Care Manager"),'ECM Current Staffing'!$M$5:$M$1000,'ECM Current Staffing'!AP$5:AP$1000)</f>
        <v>0</v>
      </c>
      <c r="AE27" s="68" cm="1">
        <f t="array" ref="AE27">SUMPRODUCT(--('ECM Current Staffing'!$A$5:$A$1000 = Assumptions!$A27),--('ECM Current Staffing'!$C$5:$C$1000 = "Lead Care Manager"),'ECM Current Staffing'!$M$5:$M$1000,'ECM Current Staffing'!AQ$5:AQ$1000)</f>
        <v>0</v>
      </c>
      <c r="AF27" s="68" cm="1">
        <f t="array" ref="AF27">SUMPRODUCT(--('ECM Current Staffing'!$A$5:$A$1000 = Assumptions!$A27),--('ECM Current Staffing'!$C$5:$C$1000 = "Lead Care Manager"),'ECM Current Staffing'!$M$5:$M$1000,'ECM Current Staffing'!AR$5:AR$1000)</f>
        <v>0</v>
      </c>
      <c r="AG27" s="68" cm="1">
        <f t="array" ref="AG27">SUMPRODUCT(--('ECM Current Staffing'!$A$5:$A$1000 = Assumptions!$A27),--('ECM Current Staffing'!$C$5:$C$1000 = "Lead Care Manager"),'ECM Current Staffing'!$M$5:$M$1000,'ECM Current Staffing'!AS$5:AS$1000)</f>
        <v>0</v>
      </c>
      <c r="AH27" s="68" cm="1">
        <f t="array" ref="AH27">SUMPRODUCT(--('ECM Current Staffing'!$A$5:$A$1000 = Assumptions!$A27),--('ECM Current Staffing'!$C$5:$C$1000 = "Lead Care Manager"),'ECM Current Staffing'!$M$5:$M$1000,'ECM Current Staffing'!AT$5:AT$1000)</f>
        <v>0</v>
      </c>
      <c r="AI27" s="68" cm="1">
        <f t="array" ref="AI27">SUMPRODUCT(--('ECM Current Staffing'!$A$5:$A$1000 = Assumptions!$A27),--('ECM Current Staffing'!$C$5:$C$1000 = "Lead Care Manager"),'ECM Current Staffing'!$M$5:$M$1000,'ECM Current Staffing'!AU$5:AU$1000)</f>
        <v>0</v>
      </c>
      <c r="AJ27" s="68" cm="1">
        <f t="array" ref="AJ27">SUMPRODUCT(--('ECM Current Staffing'!$A$5:$A$1000 = Assumptions!$A27),--('ECM Current Staffing'!$C$5:$C$1000 = "Lead Care Manager"),'ECM Current Staffing'!$M$5:$M$1000,'ECM Current Staffing'!AV$5:AV$1000)</f>
        <v>0</v>
      </c>
      <c r="AK27" s="68" cm="1">
        <f t="array" ref="AK27">SUMPRODUCT(--('ECM Current Staffing'!$A$5:$A$1000 = Assumptions!$A27),--('ECM Current Staffing'!$C$5:$C$1000 = "Lead Care Manager"),'ECM Current Staffing'!$M$5:$M$1000,'ECM Current Staffing'!AW$5:AW$1000)</f>
        <v>0</v>
      </c>
      <c r="AL27" s="144">
        <f t="shared" si="2"/>
        <v>0</v>
      </c>
    </row>
    <row r="28" spans="1:40" x14ac:dyDescent="0.25">
      <c r="A28" s="64" t="str">
        <f>IF('ECM Location'!D8="", "",'ECM Location'!D8)</f>
        <v/>
      </c>
      <c r="B28" s="68" cm="1">
        <f t="array" ref="B28">SUMPRODUCT(--('ECM Current Staffing'!$A$5:$A$1000 = Assumptions!$A28),--('ECM Current Staffing'!$C$5:$C$1000 = "Lead Care Manager"),'ECM Current Staffing'!$M$5:$M$1000,'ECM Current Staffing'!N$5:N$1000)</f>
        <v>0</v>
      </c>
      <c r="C28" s="68" cm="1">
        <f t="array" ref="C28">SUMPRODUCT(--('ECM Current Staffing'!$A$5:$A$1000 = Assumptions!$A28),--('ECM Current Staffing'!$C$5:$C$1000 = "Lead Care Manager"),'ECM Current Staffing'!$M$5:$M$1000,'ECM Current Staffing'!O$5:O$1000)</f>
        <v>0</v>
      </c>
      <c r="D28" s="68" cm="1">
        <f t="array" ref="D28">SUMPRODUCT(--('ECM Current Staffing'!$A$5:$A$1000 = Assumptions!$A28),--('ECM Current Staffing'!$C$5:$C$1000 = "Lead Care Manager"),'ECM Current Staffing'!$M$5:$M$1000,'ECM Current Staffing'!P$5:P$1000)</f>
        <v>0</v>
      </c>
      <c r="E28" s="68" cm="1">
        <f t="array" ref="E28">SUMPRODUCT(--('ECM Current Staffing'!$A$5:$A$1000 = Assumptions!$A28),--('ECM Current Staffing'!$C$5:$C$1000 = "Lead Care Manager"),'ECM Current Staffing'!$M$5:$M$1000,'ECM Current Staffing'!Q$5:Q$1000)</f>
        <v>0</v>
      </c>
      <c r="F28" s="68" cm="1">
        <f t="array" ref="F28">SUMPRODUCT(--('ECM Current Staffing'!$A$5:$A$1000 = Assumptions!$A28),--('ECM Current Staffing'!$C$5:$C$1000 = "Lead Care Manager"),'ECM Current Staffing'!$M$5:$M$1000,'ECM Current Staffing'!R$5:R$1000)</f>
        <v>0</v>
      </c>
      <c r="G28" s="68" cm="1">
        <f t="array" ref="G28">SUMPRODUCT(--('ECM Current Staffing'!$A$5:$A$1000 = Assumptions!$A28),--('ECM Current Staffing'!$C$5:$C$1000 = "Lead Care Manager"),'ECM Current Staffing'!$M$5:$M$1000,'ECM Current Staffing'!S$5:S$1000)</f>
        <v>0</v>
      </c>
      <c r="H28" s="68" cm="1">
        <f t="array" ref="H28">SUMPRODUCT(--('ECM Current Staffing'!$A$5:$A$1000 = Assumptions!$A28),--('ECM Current Staffing'!$C$5:$C$1000 = "Lead Care Manager"),'ECM Current Staffing'!$M$5:$M$1000,'ECM Current Staffing'!T$5:T$1000)</f>
        <v>0</v>
      </c>
      <c r="I28" s="68" cm="1">
        <f t="array" ref="I28">SUMPRODUCT(--('ECM Current Staffing'!$A$5:$A$1000 = Assumptions!$A28),--('ECM Current Staffing'!$C$5:$C$1000 = "Lead Care Manager"),'ECM Current Staffing'!$M$5:$M$1000,'ECM Current Staffing'!U$5:U$1000)</f>
        <v>0</v>
      </c>
      <c r="J28" s="68" cm="1">
        <f t="array" ref="J28">SUMPRODUCT(--('ECM Current Staffing'!$A$5:$A$1000 = Assumptions!$A28),--('ECM Current Staffing'!$C$5:$C$1000 = "Lead Care Manager"),'ECM Current Staffing'!$M$5:$M$1000,'ECM Current Staffing'!V$5:V$1000)</f>
        <v>0</v>
      </c>
      <c r="K28" s="68" cm="1">
        <f t="array" ref="K28">SUMPRODUCT(--('ECM Current Staffing'!$A$5:$A$1000 = Assumptions!$A28),--('ECM Current Staffing'!$C$5:$C$1000 = "Lead Care Manager"),'ECM Current Staffing'!$M$5:$M$1000,'ECM Current Staffing'!W$5:W$1000)</f>
        <v>0</v>
      </c>
      <c r="L28" s="68" cm="1">
        <f t="array" ref="L28">SUMPRODUCT(--('ECM Current Staffing'!$A$5:$A$1000 = Assumptions!$A28),--('ECM Current Staffing'!$C$5:$C$1000 = "Lead Care Manager"),'ECM Current Staffing'!$M$5:$M$1000,'ECM Current Staffing'!X$5:X$1000)</f>
        <v>0</v>
      </c>
      <c r="M28" s="68" cm="1">
        <f t="array" ref="M28">SUMPRODUCT(--('ECM Current Staffing'!$A$5:$A$1000 = Assumptions!$A28),--('ECM Current Staffing'!$C$5:$C$1000 = "Lead Care Manager"),'ECM Current Staffing'!$M$5:$M$1000,'ECM Current Staffing'!Y$5:Y$1000)</f>
        <v>0</v>
      </c>
      <c r="N28" s="68" cm="1">
        <f t="array" ref="N28">SUMPRODUCT(--('ECM Current Staffing'!$A$5:$A$1000 = Assumptions!$A28),--('ECM Current Staffing'!$C$5:$C$1000 = "Lead Care Manager"),'ECM Current Staffing'!$M$5:$M$1000,'ECM Current Staffing'!Z$5:Z$1000)</f>
        <v>0</v>
      </c>
      <c r="O28" s="68" cm="1">
        <f t="array" ref="O28">SUMPRODUCT(--('ECM Current Staffing'!$A$5:$A$1000 = Assumptions!$A28),--('ECM Current Staffing'!$C$5:$C$1000 = "Lead Care Manager"),'ECM Current Staffing'!$M$5:$M$1000,'ECM Current Staffing'!AA$5:AA$1000)</f>
        <v>0</v>
      </c>
      <c r="P28" s="68" cm="1">
        <f t="array" ref="P28">SUMPRODUCT(--('ECM Current Staffing'!$A$5:$A$1000 = Assumptions!$A28),--('ECM Current Staffing'!$C$5:$C$1000 = "Lead Care Manager"),'ECM Current Staffing'!$M$5:$M$1000,'ECM Current Staffing'!AB$5:AB$1000)</f>
        <v>0</v>
      </c>
      <c r="Q28" s="68" cm="1">
        <f t="array" ref="Q28">SUMPRODUCT(--('ECM Current Staffing'!$A$5:$A$1000 = Assumptions!$A28),--('ECM Current Staffing'!$C$5:$C$1000 = "Lead Care Manager"),'ECM Current Staffing'!$M$5:$M$1000,'ECM Current Staffing'!AC$5:AC$1000)</f>
        <v>0</v>
      </c>
      <c r="R28" s="68" cm="1">
        <f t="array" ref="R28">SUMPRODUCT(--('ECM Current Staffing'!$A$5:$A$1000 = Assumptions!$A28),--('ECM Current Staffing'!$C$5:$C$1000 = "Lead Care Manager"),'ECM Current Staffing'!$M$5:$M$1000,'ECM Current Staffing'!AD$5:AD$1000)</f>
        <v>0</v>
      </c>
      <c r="S28" s="68" cm="1">
        <f t="array" ref="S28">SUMPRODUCT(--('ECM Current Staffing'!$A$5:$A$1000 = Assumptions!$A28),--('ECM Current Staffing'!$C$5:$C$1000 = "Lead Care Manager"),'ECM Current Staffing'!$M$5:$M$1000,'ECM Current Staffing'!AE$5:AE$1000)</f>
        <v>0</v>
      </c>
      <c r="T28" s="68" cm="1">
        <f t="array" ref="T28">SUMPRODUCT(--('ECM Current Staffing'!$A$5:$A$1000 = Assumptions!$A28),--('ECM Current Staffing'!$C$5:$C$1000 = "Lead Care Manager"),'ECM Current Staffing'!$M$5:$M$1000,'ECM Current Staffing'!AF$5:AF$1000)</f>
        <v>0</v>
      </c>
      <c r="U28" s="68" cm="1">
        <f t="array" ref="U28">SUMPRODUCT(--('ECM Current Staffing'!$A$5:$A$1000 = Assumptions!$A28),--('ECM Current Staffing'!$C$5:$C$1000 = "Lead Care Manager"),'ECM Current Staffing'!$M$5:$M$1000,'ECM Current Staffing'!AG$5:AG$1000)</f>
        <v>0</v>
      </c>
      <c r="V28" s="68" cm="1">
        <f t="array" ref="V28">SUMPRODUCT(--('ECM Current Staffing'!$A$5:$A$1000 = Assumptions!$A28),--('ECM Current Staffing'!$C$5:$C$1000 = "Lead Care Manager"),'ECM Current Staffing'!$M$5:$M$1000,'ECM Current Staffing'!AH$5:AH$1000)</f>
        <v>0</v>
      </c>
      <c r="W28" s="68" cm="1">
        <f t="array" ref="W28">SUMPRODUCT(--('ECM Current Staffing'!$A$5:$A$1000 = Assumptions!$A28),--('ECM Current Staffing'!$C$5:$C$1000 = "Lead Care Manager"),'ECM Current Staffing'!$M$5:$M$1000,'ECM Current Staffing'!AI$5:AI$1000)</f>
        <v>0</v>
      </c>
      <c r="X28" s="68" cm="1">
        <f t="array" ref="X28">SUMPRODUCT(--('ECM Current Staffing'!$A$5:$A$1000 = Assumptions!$A28),--('ECM Current Staffing'!$C$5:$C$1000 = "Lead Care Manager"),'ECM Current Staffing'!$M$5:$M$1000,'ECM Current Staffing'!AJ$5:AJ$1000)</f>
        <v>0</v>
      </c>
      <c r="Y28" s="68" cm="1">
        <f t="array" ref="Y28">SUMPRODUCT(--('ECM Current Staffing'!$A$5:$A$1000 = Assumptions!$A28),--('ECM Current Staffing'!$C$5:$C$1000 = "Lead Care Manager"),'ECM Current Staffing'!$M$5:$M$1000,'ECM Current Staffing'!AK$5:AK$1000)</f>
        <v>0</v>
      </c>
      <c r="Z28" s="68" cm="1">
        <f t="array" ref="Z28">SUMPRODUCT(--('ECM Current Staffing'!$A$5:$A$1000 = Assumptions!$A28),--('ECM Current Staffing'!$C$5:$C$1000 = "Lead Care Manager"),'ECM Current Staffing'!$M$5:$M$1000,'ECM Current Staffing'!AL$5:AL$1000)</f>
        <v>0</v>
      </c>
      <c r="AA28" s="68" cm="1">
        <f t="array" ref="AA28">SUMPRODUCT(--('ECM Current Staffing'!$A$5:$A$1000 = Assumptions!$A28),--('ECM Current Staffing'!$C$5:$C$1000 = "Lead Care Manager"),'ECM Current Staffing'!$M$5:$M$1000,'ECM Current Staffing'!AM$5:AM$1000)</f>
        <v>0</v>
      </c>
      <c r="AB28" s="68" cm="1">
        <f t="array" ref="AB28">SUMPRODUCT(--('ECM Current Staffing'!$A$5:$A$1000 = Assumptions!$A28),--('ECM Current Staffing'!$C$5:$C$1000 = "Lead Care Manager"),'ECM Current Staffing'!$M$5:$M$1000,'ECM Current Staffing'!AN$5:AN$1000)</f>
        <v>0</v>
      </c>
      <c r="AC28" s="68" cm="1">
        <f t="array" ref="AC28">SUMPRODUCT(--('ECM Current Staffing'!$A$5:$A$1000 = Assumptions!$A28),--('ECM Current Staffing'!$C$5:$C$1000 = "Lead Care Manager"),'ECM Current Staffing'!$M$5:$M$1000,'ECM Current Staffing'!AO$5:AO$1000)</f>
        <v>0</v>
      </c>
      <c r="AD28" s="68" cm="1">
        <f t="array" ref="AD28">SUMPRODUCT(--('ECM Current Staffing'!$A$5:$A$1000 = Assumptions!$A28),--('ECM Current Staffing'!$C$5:$C$1000 = "Lead Care Manager"),'ECM Current Staffing'!$M$5:$M$1000,'ECM Current Staffing'!AP$5:AP$1000)</f>
        <v>0</v>
      </c>
      <c r="AE28" s="68" cm="1">
        <f t="array" ref="AE28">SUMPRODUCT(--('ECM Current Staffing'!$A$5:$A$1000 = Assumptions!$A28),--('ECM Current Staffing'!$C$5:$C$1000 = "Lead Care Manager"),'ECM Current Staffing'!$M$5:$M$1000,'ECM Current Staffing'!AQ$5:AQ$1000)</f>
        <v>0</v>
      </c>
      <c r="AF28" s="68" cm="1">
        <f t="array" ref="AF28">SUMPRODUCT(--('ECM Current Staffing'!$A$5:$A$1000 = Assumptions!$A28),--('ECM Current Staffing'!$C$5:$C$1000 = "Lead Care Manager"),'ECM Current Staffing'!$M$5:$M$1000,'ECM Current Staffing'!AR$5:AR$1000)</f>
        <v>0</v>
      </c>
      <c r="AG28" s="68" cm="1">
        <f t="array" ref="AG28">SUMPRODUCT(--('ECM Current Staffing'!$A$5:$A$1000 = Assumptions!$A28),--('ECM Current Staffing'!$C$5:$C$1000 = "Lead Care Manager"),'ECM Current Staffing'!$M$5:$M$1000,'ECM Current Staffing'!AS$5:AS$1000)</f>
        <v>0</v>
      </c>
      <c r="AH28" s="68" cm="1">
        <f t="array" ref="AH28">SUMPRODUCT(--('ECM Current Staffing'!$A$5:$A$1000 = Assumptions!$A28),--('ECM Current Staffing'!$C$5:$C$1000 = "Lead Care Manager"),'ECM Current Staffing'!$M$5:$M$1000,'ECM Current Staffing'!AT$5:AT$1000)</f>
        <v>0</v>
      </c>
      <c r="AI28" s="68" cm="1">
        <f t="array" ref="AI28">SUMPRODUCT(--('ECM Current Staffing'!$A$5:$A$1000 = Assumptions!$A28),--('ECM Current Staffing'!$C$5:$C$1000 = "Lead Care Manager"),'ECM Current Staffing'!$M$5:$M$1000,'ECM Current Staffing'!AU$5:AU$1000)</f>
        <v>0</v>
      </c>
      <c r="AJ28" s="68" cm="1">
        <f t="array" ref="AJ28">SUMPRODUCT(--('ECM Current Staffing'!$A$5:$A$1000 = Assumptions!$A28),--('ECM Current Staffing'!$C$5:$C$1000 = "Lead Care Manager"),'ECM Current Staffing'!$M$5:$M$1000,'ECM Current Staffing'!AV$5:AV$1000)</f>
        <v>0</v>
      </c>
      <c r="AK28" s="68" cm="1">
        <f t="array" ref="AK28">SUMPRODUCT(--('ECM Current Staffing'!$A$5:$A$1000 = Assumptions!$A28),--('ECM Current Staffing'!$C$5:$C$1000 = "Lead Care Manager"),'ECM Current Staffing'!$M$5:$M$1000,'ECM Current Staffing'!AW$5:AW$1000)</f>
        <v>0</v>
      </c>
      <c r="AL28" s="144">
        <f t="shared" si="2"/>
        <v>0</v>
      </c>
    </row>
    <row r="29" spans="1:40" x14ac:dyDescent="0.25">
      <c r="A29" s="64" t="str">
        <f>IF('ECM Location'!D9="", "",'ECM Location'!D9)</f>
        <v/>
      </c>
      <c r="B29" s="68" cm="1">
        <f t="array" ref="B29">SUMPRODUCT(--('ECM Current Staffing'!$A$5:$A$1000 = Assumptions!$A29),--('ECM Current Staffing'!$C$5:$C$1000 = "Lead Care Manager"),'ECM Current Staffing'!$M$5:$M$1000,'ECM Current Staffing'!N$5:N$1000)</f>
        <v>0</v>
      </c>
      <c r="C29" s="68" cm="1">
        <f t="array" ref="C29">SUMPRODUCT(--('ECM Current Staffing'!$A$5:$A$1000 = Assumptions!$A29),--('ECM Current Staffing'!$C$5:$C$1000 = "Lead Care Manager"),'ECM Current Staffing'!$M$5:$M$1000,'ECM Current Staffing'!O$5:O$1000)</f>
        <v>0</v>
      </c>
      <c r="D29" s="68" cm="1">
        <f t="array" ref="D29">SUMPRODUCT(--('ECM Current Staffing'!$A$5:$A$1000 = Assumptions!$A29),--('ECM Current Staffing'!$C$5:$C$1000 = "Lead Care Manager"),'ECM Current Staffing'!$M$5:$M$1000,'ECM Current Staffing'!P$5:P$1000)</f>
        <v>0</v>
      </c>
      <c r="E29" s="68" cm="1">
        <f t="array" ref="E29">SUMPRODUCT(--('ECM Current Staffing'!$A$5:$A$1000 = Assumptions!$A29),--('ECM Current Staffing'!$C$5:$C$1000 = "Lead Care Manager"),'ECM Current Staffing'!$M$5:$M$1000,'ECM Current Staffing'!Q$5:Q$1000)</f>
        <v>0</v>
      </c>
      <c r="F29" s="68" cm="1">
        <f t="array" ref="F29">SUMPRODUCT(--('ECM Current Staffing'!$A$5:$A$1000 = Assumptions!$A29),--('ECM Current Staffing'!$C$5:$C$1000 = "Lead Care Manager"),'ECM Current Staffing'!$M$5:$M$1000,'ECM Current Staffing'!R$5:R$1000)</f>
        <v>0</v>
      </c>
      <c r="G29" s="68" cm="1">
        <f t="array" ref="G29">SUMPRODUCT(--('ECM Current Staffing'!$A$5:$A$1000 = Assumptions!$A29),--('ECM Current Staffing'!$C$5:$C$1000 = "Lead Care Manager"),'ECM Current Staffing'!$M$5:$M$1000,'ECM Current Staffing'!S$5:S$1000)</f>
        <v>0</v>
      </c>
      <c r="H29" s="68" cm="1">
        <f t="array" ref="H29">SUMPRODUCT(--('ECM Current Staffing'!$A$5:$A$1000 = Assumptions!$A29),--('ECM Current Staffing'!$C$5:$C$1000 = "Lead Care Manager"),'ECM Current Staffing'!$M$5:$M$1000,'ECM Current Staffing'!T$5:T$1000)</f>
        <v>0</v>
      </c>
      <c r="I29" s="68" cm="1">
        <f t="array" ref="I29">SUMPRODUCT(--('ECM Current Staffing'!$A$5:$A$1000 = Assumptions!$A29),--('ECM Current Staffing'!$C$5:$C$1000 = "Lead Care Manager"),'ECM Current Staffing'!$M$5:$M$1000,'ECM Current Staffing'!U$5:U$1000)</f>
        <v>0</v>
      </c>
      <c r="J29" s="68" cm="1">
        <f t="array" ref="J29">SUMPRODUCT(--('ECM Current Staffing'!$A$5:$A$1000 = Assumptions!$A29),--('ECM Current Staffing'!$C$5:$C$1000 = "Lead Care Manager"),'ECM Current Staffing'!$M$5:$M$1000,'ECM Current Staffing'!V$5:V$1000)</f>
        <v>0</v>
      </c>
      <c r="K29" s="68" cm="1">
        <f t="array" ref="K29">SUMPRODUCT(--('ECM Current Staffing'!$A$5:$A$1000 = Assumptions!$A29),--('ECM Current Staffing'!$C$5:$C$1000 = "Lead Care Manager"),'ECM Current Staffing'!$M$5:$M$1000,'ECM Current Staffing'!W$5:W$1000)</f>
        <v>0</v>
      </c>
      <c r="L29" s="68" cm="1">
        <f t="array" ref="L29">SUMPRODUCT(--('ECM Current Staffing'!$A$5:$A$1000 = Assumptions!$A29),--('ECM Current Staffing'!$C$5:$C$1000 = "Lead Care Manager"),'ECM Current Staffing'!$M$5:$M$1000,'ECM Current Staffing'!X$5:X$1000)</f>
        <v>0</v>
      </c>
      <c r="M29" s="68" cm="1">
        <f t="array" ref="M29">SUMPRODUCT(--('ECM Current Staffing'!$A$5:$A$1000 = Assumptions!$A29),--('ECM Current Staffing'!$C$5:$C$1000 = "Lead Care Manager"),'ECM Current Staffing'!$M$5:$M$1000,'ECM Current Staffing'!Y$5:Y$1000)</f>
        <v>0</v>
      </c>
      <c r="N29" s="68" cm="1">
        <f t="array" ref="N29">SUMPRODUCT(--('ECM Current Staffing'!$A$5:$A$1000 = Assumptions!$A29),--('ECM Current Staffing'!$C$5:$C$1000 = "Lead Care Manager"),'ECM Current Staffing'!$M$5:$M$1000,'ECM Current Staffing'!Z$5:Z$1000)</f>
        <v>0</v>
      </c>
      <c r="O29" s="68" cm="1">
        <f t="array" ref="O29">SUMPRODUCT(--('ECM Current Staffing'!$A$5:$A$1000 = Assumptions!$A29),--('ECM Current Staffing'!$C$5:$C$1000 = "Lead Care Manager"),'ECM Current Staffing'!$M$5:$M$1000,'ECM Current Staffing'!AA$5:AA$1000)</f>
        <v>0</v>
      </c>
      <c r="P29" s="68" cm="1">
        <f t="array" ref="P29">SUMPRODUCT(--('ECM Current Staffing'!$A$5:$A$1000 = Assumptions!$A29),--('ECM Current Staffing'!$C$5:$C$1000 = "Lead Care Manager"),'ECM Current Staffing'!$M$5:$M$1000,'ECM Current Staffing'!AB$5:AB$1000)</f>
        <v>0</v>
      </c>
      <c r="Q29" s="68" cm="1">
        <f t="array" ref="Q29">SUMPRODUCT(--('ECM Current Staffing'!$A$5:$A$1000 = Assumptions!$A29),--('ECM Current Staffing'!$C$5:$C$1000 = "Lead Care Manager"),'ECM Current Staffing'!$M$5:$M$1000,'ECM Current Staffing'!AC$5:AC$1000)</f>
        <v>0</v>
      </c>
      <c r="R29" s="68" cm="1">
        <f t="array" ref="R29">SUMPRODUCT(--('ECM Current Staffing'!$A$5:$A$1000 = Assumptions!$A29),--('ECM Current Staffing'!$C$5:$C$1000 = "Lead Care Manager"),'ECM Current Staffing'!$M$5:$M$1000,'ECM Current Staffing'!AD$5:AD$1000)</f>
        <v>0</v>
      </c>
      <c r="S29" s="68" cm="1">
        <f t="array" ref="S29">SUMPRODUCT(--('ECM Current Staffing'!$A$5:$A$1000 = Assumptions!$A29),--('ECM Current Staffing'!$C$5:$C$1000 = "Lead Care Manager"),'ECM Current Staffing'!$M$5:$M$1000,'ECM Current Staffing'!AE$5:AE$1000)</f>
        <v>0</v>
      </c>
      <c r="T29" s="68" cm="1">
        <f t="array" ref="T29">SUMPRODUCT(--('ECM Current Staffing'!$A$5:$A$1000 = Assumptions!$A29),--('ECM Current Staffing'!$C$5:$C$1000 = "Lead Care Manager"),'ECM Current Staffing'!$M$5:$M$1000,'ECM Current Staffing'!AF$5:AF$1000)</f>
        <v>0</v>
      </c>
      <c r="U29" s="68" cm="1">
        <f t="array" ref="U29">SUMPRODUCT(--('ECM Current Staffing'!$A$5:$A$1000 = Assumptions!$A29),--('ECM Current Staffing'!$C$5:$C$1000 = "Lead Care Manager"),'ECM Current Staffing'!$M$5:$M$1000,'ECM Current Staffing'!AG$5:AG$1000)</f>
        <v>0</v>
      </c>
      <c r="V29" s="68" cm="1">
        <f t="array" ref="V29">SUMPRODUCT(--('ECM Current Staffing'!$A$5:$A$1000 = Assumptions!$A29),--('ECM Current Staffing'!$C$5:$C$1000 = "Lead Care Manager"),'ECM Current Staffing'!$M$5:$M$1000,'ECM Current Staffing'!AH$5:AH$1000)</f>
        <v>0</v>
      </c>
      <c r="W29" s="68" cm="1">
        <f t="array" ref="W29">SUMPRODUCT(--('ECM Current Staffing'!$A$5:$A$1000 = Assumptions!$A29),--('ECM Current Staffing'!$C$5:$C$1000 = "Lead Care Manager"),'ECM Current Staffing'!$M$5:$M$1000,'ECM Current Staffing'!AI$5:AI$1000)</f>
        <v>0</v>
      </c>
      <c r="X29" s="68" cm="1">
        <f t="array" ref="X29">SUMPRODUCT(--('ECM Current Staffing'!$A$5:$A$1000 = Assumptions!$A29),--('ECM Current Staffing'!$C$5:$C$1000 = "Lead Care Manager"),'ECM Current Staffing'!$M$5:$M$1000,'ECM Current Staffing'!AJ$5:AJ$1000)</f>
        <v>0</v>
      </c>
      <c r="Y29" s="68" cm="1">
        <f t="array" ref="Y29">SUMPRODUCT(--('ECM Current Staffing'!$A$5:$A$1000 = Assumptions!$A29),--('ECM Current Staffing'!$C$5:$C$1000 = "Lead Care Manager"),'ECM Current Staffing'!$M$5:$M$1000,'ECM Current Staffing'!AK$5:AK$1000)</f>
        <v>0</v>
      </c>
      <c r="Z29" s="68" cm="1">
        <f t="array" ref="Z29">SUMPRODUCT(--('ECM Current Staffing'!$A$5:$A$1000 = Assumptions!$A29),--('ECM Current Staffing'!$C$5:$C$1000 = "Lead Care Manager"),'ECM Current Staffing'!$M$5:$M$1000,'ECM Current Staffing'!AL$5:AL$1000)</f>
        <v>0</v>
      </c>
      <c r="AA29" s="68" cm="1">
        <f t="array" ref="AA29">SUMPRODUCT(--('ECM Current Staffing'!$A$5:$A$1000 = Assumptions!$A29),--('ECM Current Staffing'!$C$5:$C$1000 = "Lead Care Manager"),'ECM Current Staffing'!$M$5:$M$1000,'ECM Current Staffing'!AM$5:AM$1000)</f>
        <v>0</v>
      </c>
      <c r="AB29" s="68" cm="1">
        <f t="array" ref="AB29">SUMPRODUCT(--('ECM Current Staffing'!$A$5:$A$1000 = Assumptions!$A29),--('ECM Current Staffing'!$C$5:$C$1000 = "Lead Care Manager"),'ECM Current Staffing'!$M$5:$M$1000,'ECM Current Staffing'!AN$5:AN$1000)</f>
        <v>0</v>
      </c>
      <c r="AC29" s="68" cm="1">
        <f t="array" ref="AC29">SUMPRODUCT(--('ECM Current Staffing'!$A$5:$A$1000 = Assumptions!$A29),--('ECM Current Staffing'!$C$5:$C$1000 = "Lead Care Manager"),'ECM Current Staffing'!$M$5:$M$1000,'ECM Current Staffing'!AO$5:AO$1000)</f>
        <v>0</v>
      </c>
      <c r="AD29" s="68" cm="1">
        <f t="array" ref="AD29">SUMPRODUCT(--('ECM Current Staffing'!$A$5:$A$1000 = Assumptions!$A29),--('ECM Current Staffing'!$C$5:$C$1000 = "Lead Care Manager"),'ECM Current Staffing'!$M$5:$M$1000,'ECM Current Staffing'!AP$5:AP$1000)</f>
        <v>0</v>
      </c>
      <c r="AE29" s="68" cm="1">
        <f t="array" ref="AE29">SUMPRODUCT(--('ECM Current Staffing'!$A$5:$A$1000 = Assumptions!$A29),--('ECM Current Staffing'!$C$5:$C$1000 = "Lead Care Manager"),'ECM Current Staffing'!$M$5:$M$1000,'ECM Current Staffing'!AQ$5:AQ$1000)</f>
        <v>0</v>
      </c>
      <c r="AF29" s="68" cm="1">
        <f t="array" ref="AF29">SUMPRODUCT(--('ECM Current Staffing'!$A$5:$A$1000 = Assumptions!$A29),--('ECM Current Staffing'!$C$5:$C$1000 = "Lead Care Manager"),'ECM Current Staffing'!$M$5:$M$1000,'ECM Current Staffing'!AR$5:AR$1000)</f>
        <v>0</v>
      </c>
      <c r="AG29" s="68" cm="1">
        <f t="array" ref="AG29">SUMPRODUCT(--('ECM Current Staffing'!$A$5:$A$1000 = Assumptions!$A29),--('ECM Current Staffing'!$C$5:$C$1000 = "Lead Care Manager"),'ECM Current Staffing'!$M$5:$M$1000,'ECM Current Staffing'!AS$5:AS$1000)</f>
        <v>0</v>
      </c>
      <c r="AH29" s="68" cm="1">
        <f t="array" ref="AH29">SUMPRODUCT(--('ECM Current Staffing'!$A$5:$A$1000 = Assumptions!$A29),--('ECM Current Staffing'!$C$5:$C$1000 = "Lead Care Manager"),'ECM Current Staffing'!$M$5:$M$1000,'ECM Current Staffing'!AT$5:AT$1000)</f>
        <v>0</v>
      </c>
      <c r="AI29" s="68" cm="1">
        <f t="array" ref="AI29">SUMPRODUCT(--('ECM Current Staffing'!$A$5:$A$1000 = Assumptions!$A29),--('ECM Current Staffing'!$C$5:$C$1000 = "Lead Care Manager"),'ECM Current Staffing'!$M$5:$M$1000,'ECM Current Staffing'!AU$5:AU$1000)</f>
        <v>0</v>
      </c>
      <c r="AJ29" s="68" cm="1">
        <f t="array" ref="AJ29">SUMPRODUCT(--('ECM Current Staffing'!$A$5:$A$1000 = Assumptions!$A29),--('ECM Current Staffing'!$C$5:$C$1000 = "Lead Care Manager"),'ECM Current Staffing'!$M$5:$M$1000,'ECM Current Staffing'!AV$5:AV$1000)</f>
        <v>0</v>
      </c>
      <c r="AK29" s="68" cm="1">
        <f t="array" ref="AK29">SUMPRODUCT(--('ECM Current Staffing'!$A$5:$A$1000 = Assumptions!$A29),--('ECM Current Staffing'!$C$5:$C$1000 = "Lead Care Manager"),'ECM Current Staffing'!$M$5:$M$1000,'ECM Current Staffing'!AW$5:AW$1000)</f>
        <v>0</v>
      </c>
      <c r="AL29" s="144">
        <f t="shared" si="2"/>
        <v>0</v>
      </c>
    </row>
    <row r="30" spans="1:40" x14ac:dyDescent="0.25">
      <c r="A30" s="64" t="str">
        <f>IF('ECM Location'!D10="", "",'ECM Location'!D10)</f>
        <v/>
      </c>
      <c r="B30" s="68" cm="1">
        <f t="array" ref="B30">SUMPRODUCT(--('ECM Current Staffing'!$A$5:$A$1000 = Assumptions!$A30),--('ECM Current Staffing'!$C$5:$C$1000 = "Lead Care Manager"),'ECM Current Staffing'!$M$5:$M$1000,'ECM Current Staffing'!N$5:N$1000)</f>
        <v>0</v>
      </c>
      <c r="C30" s="68" cm="1">
        <f t="array" ref="C30">SUMPRODUCT(--('ECM Current Staffing'!$A$5:$A$1000 = Assumptions!$A30),--('ECM Current Staffing'!$C$5:$C$1000 = "Lead Care Manager"),'ECM Current Staffing'!$M$5:$M$1000,'ECM Current Staffing'!O$5:O$1000)</f>
        <v>0</v>
      </c>
      <c r="D30" s="68" cm="1">
        <f t="array" ref="D30">SUMPRODUCT(--('ECM Current Staffing'!$A$5:$A$1000 = Assumptions!$A30),--('ECM Current Staffing'!$C$5:$C$1000 = "Lead Care Manager"),'ECM Current Staffing'!$M$5:$M$1000,'ECM Current Staffing'!P$5:P$1000)</f>
        <v>0</v>
      </c>
      <c r="E30" s="68" cm="1">
        <f t="array" ref="E30">SUMPRODUCT(--('ECM Current Staffing'!$A$5:$A$1000 = Assumptions!$A30),--('ECM Current Staffing'!$C$5:$C$1000 = "Lead Care Manager"),'ECM Current Staffing'!$M$5:$M$1000,'ECM Current Staffing'!Q$5:Q$1000)</f>
        <v>0</v>
      </c>
      <c r="F30" s="68" cm="1">
        <f t="array" ref="F30">SUMPRODUCT(--('ECM Current Staffing'!$A$5:$A$1000 = Assumptions!$A30),--('ECM Current Staffing'!$C$5:$C$1000 = "Lead Care Manager"),'ECM Current Staffing'!$M$5:$M$1000,'ECM Current Staffing'!R$5:R$1000)</f>
        <v>0</v>
      </c>
      <c r="G30" s="68" cm="1">
        <f t="array" ref="G30">SUMPRODUCT(--('ECM Current Staffing'!$A$5:$A$1000 = Assumptions!$A30),--('ECM Current Staffing'!$C$5:$C$1000 = "Lead Care Manager"),'ECM Current Staffing'!$M$5:$M$1000,'ECM Current Staffing'!S$5:S$1000)</f>
        <v>0</v>
      </c>
      <c r="H30" s="68" cm="1">
        <f t="array" ref="H30">SUMPRODUCT(--('ECM Current Staffing'!$A$5:$A$1000 = Assumptions!$A30),--('ECM Current Staffing'!$C$5:$C$1000 = "Lead Care Manager"),'ECM Current Staffing'!$M$5:$M$1000,'ECM Current Staffing'!T$5:T$1000)</f>
        <v>0</v>
      </c>
      <c r="I30" s="68" cm="1">
        <f t="array" ref="I30">SUMPRODUCT(--('ECM Current Staffing'!$A$5:$A$1000 = Assumptions!$A30),--('ECM Current Staffing'!$C$5:$C$1000 = "Lead Care Manager"),'ECM Current Staffing'!$M$5:$M$1000,'ECM Current Staffing'!U$5:U$1000)</f>
        <v>0</v>
      </c>
      <c r="J30" s="68" cm="1">
        <f t="array" ref="J30">SUMPRODUCT(--('ECM Current Staffing'!$A$5:$A$1000 = Assumptions!$A30),--('ECM Current Staffing'!$C$5:$C$1000 = "Lead Care Manager"),'ECM Current Staffing'!$M$5:$M$1000,'ECM Current Staffing'!V$5:V$1000)</f>
        <v>0</v>
      </c>
      <c r="K30" s="68" cm="1">
        <f t="array" ref="K30">SUMPRODUCT(--('ECM Current Staffing'!$A$5:$A$1000 = Assumptions!$A30),--('ECM Current Staffing'!$C$5:$C$1000 = "Lead Care Manager"),'ECM Current Staffing'!$M$5:$M$1000,'ECM Current Staffing'!W$5:W$1000)</f>
        <v>0</v>
      </c>
      <c r="L30" s="68" cm="1">
        <f t="array" ref="L30">SUMPRODUCT(--('ECM Current Staffing'!$A$5:$A$1000 = Assumptions!$A30),--('ECM Current Staffing'!$C$5:$C$1000 = "Lead Care Manager"),'ECM Current Staffing'!$M$5:$M$1000,'ECM Current Staffing'!X$5:X$1000)</f>
        <v>0</v>
      </c>
      <c r="M30" s="68" cm="1">
        <f t="array" ref="M30">SUMPRODUCT(--('ECM Current Staffing'!$A$5:$A$1000 = Assumptions!$A30),--('ECM Current Staffing'!$C$5:$C$1000 = "Lead Care Manager"),'ECM Current Staffing'!$M$5:$M$1000,'ECM Current Staffing'!Y$5:Y$1000)</f>
        <v>0</v>
      </c>
      <c r="N30" s="68" cm="1">
        <f t="array" ref="N30">SUMPRODUCT(--('ECM Current Staffing'!$A$5:$A$1000 = Assumptions!$A30),--('ECM Current Staffing'!$C$5:$C$1000 = "Lead Care Manager"),'ECM Current Staffing'!$M$5:$M$1000,'ECM Current Staffing'!Z$5:Z$1000)</f>
        <v>0</v>
      </c>
      <c r="O30" s="68" cm="1">
        <f t="array" ref="O30">SUMPRODUCT(--('ECM Current Staffing'!$A$5:$A$1000 = Assumptions!$A30),--('ECM Current Staffing'!$C$5:$C$1000 = "Lead Care Manager"),'ECM Current Staffing'!$M$5:$M$1000,'ECM Current Staffing'!AA$5:AA$1000)</f>
        <v>0</v>
      </c>
      <c r="P30" s="68" cm="1">
        <f t="array" ref="P30">SUMPRODUCT(--('ECM Current Staffing'!$A$5:$A$1000 = Assumptions!$A30),--('ECM Current Staffing'!$C$5:$C$1000 = "Lead Care Manager"),'ECM Current Staffing'!$M$5:$M$1000,'ECM Current Staffing'!AB$5:AB$1000)</f>
        <v>0</v>
      </c>
      <c r="Q30" s="68" cm="1">
        <f t="array" ref="Q30">SUMPRODUCT(--('ECM Current Staffing'!$A$5:$A$1000 = Assumptions!$A30),--('ECM Current Staffing'!$C$5:$C$1000 = "Lead Care Manager"),'ECM Current Staffing'!$M$5:$M$1000,'ECM Current Staffing'!AC$5:AC$1000)</f>
        <v>0</v>
      </c>
      <c r="R30" s="68" cm="1">
        <f t="array" ref="R30">SUMPRODUCT(--('ECM Current Staffing'!$A$5:$A$1000 = Assumptions!$A30),--('ECM Current Staffing'!$C$5:$C$1000 = "Lead Care Manager"),'ECM Current Staffing'!$M$5:$M$1000,'ECM Current Staffing'!AD$5:AD$1000)</f>
        <v>0</v>
      </c>
      <c r="S30" s="68" cm="1">
        <f t="array" ref="S30">SUMPRODUCT(--('ECM Current Staffing'!$A$5:$A$1000 = Assumptions!$A30),--('ECM Current Staffing'!$C$5:$C$1000 = "Lead Care Manager"),'ECM Current Staffing'!$M$5:$M$1000,'ECM Current Staffing'!AE$5:AE$1000)</f>
        <v>0</v>
      </c>
      <c r="T30" s="68" cm="1">
        <f t="array" ref="T30">SUMPRODUCT(--('ECM Current Staffing'!$A$5:$A$1000 = Assumptions!$A30),--('ECM Current Staffing'!$C$5:$C$1000 = "Lead Care Manager"),'ECM Current Staffing'!$M$5:$M$1000,'ECM Current Staffing'!AF$5:AF$1000)</f>
        <v>0</v>
      </c>
      <c r="U30" s="68" cm="1">
        <f t="array" ref="U30">SUMPRODUCT(--('ECM Current Staffing'!$A$5:$A$1000 = Assumptions!$A30),--('ECM Current Staffing'!$C$5:$C$1000 = "Lead Care Manager"),'ECM Current Staffing'!$M$5:$M$1000,'ECM Current Staffing'!AG$5:AG$1000)</f>
        <v>0</v>
      </c>
      <c r="V30" s="68" cm="1">
        <f t="array" ref="V30">SUMPRODUCT(--('ECM Current Staffing'!$A$5:$A$1000 = Assumptions!$A30),--('ECM Current Staffing'!$C$5:$C$1000 = "Lead Care Manager"),'ECM Current Staffing'!$M$5:$M$1000,'ECM Current Staffing'!AH$5:AH$1000)</f>
        <v>0</v>
      </c>
      <c r="W30" s="68" cm="1">
        <f t="array" ref="W30">SUMPRODUCT(--('ECM Current Staffing'!$A$5:$A$1000 = Assumptions!$A30),--('ECM Current Staffing'!$C$5:$C$1000 = "Lead Care Manager"),'ECM Current Staffing'!$M$5:$M$1000,'ECM Current Staffing'!AI$5:AI$1000)</f>
        <v>0</v>
      </c>
      <c r="X30" s="68" cm="1">
        <f t="array" ref="X30">SUMPRODUCT(--('ECM Current Staffing'!$A$5:$A$1000 = Assumptions!$A30),--('ECM Current Staffing'!$C$5:$C$1000 = "Lead Care Manager"),'ECM Current Staffing'!$M$5:$M$1000,'ECM Current Staffing'!AJ$5:AJ$1000)</f>
        <v>0</v>
      </c>
      <c r="Y30" s="68" cm="1">
        <f t="array" ref="Y30">SUMPRODUCT(--('ECM Current Staffing'!$A$5:$A$1000 = Assumptions!$A30),--('ECM Current Staffing'!$C$5:$C$1000 = "Lead Care Manager"),'ECM Current Staffing'!$M$5:$M$1000,'ECM Current Staffing'!AK$5:AK$1000)</f>
        <v>0</v>
      </c>
      <c r="Z30" s="68" cm="1">
        <f t="array" ref="Z30">SUMPRODUCT(--('ECM Current Staffing'!$A$5:$A$1000 = Assumptions!$A30),--('ECM Current Staffing'!$C$5:$C$1000 = "Lead Care Manager"),'ECM Current Staffing'!$M$5:$M$1000,'ECM Current Staffing'!AL$5:AL$1000)</f>
        <v>0</v>
      </c>
      <c r="AA30" s="68" cm="1">
        <f t="array" ref="AA30">SUMPRODUCT(--('ECM Current Staffing'!$A$5:$A$1000 = Assumptions!$A30),--('ECM Current Staffing'!$C$5:$C$1000 = "Lead Care Manager"),'ECM Current Staffing'!$M$5:$M$1000,'ECM Current Staffing'!AM$5:AM$1000)</f>
        <v>0</v>
      </c>
      <c r="AB30" s="68" cm="1">
        <f t="array" ref="AB30">SUMPRODUCT(--('ECM Current Staffing'!$A$5:$A$1000 = Assumptions!$A30),--('ECM Current Staffing'!$C$5:$C$1000 = "Lead Care Manager"),'ECM Current Staffing'!$M$5:$M$1000,'ECM Current Staffing'!AN$5:AN$1000)</f>
        <v>0</v>
      </c>
      <c r="AC30" s="68" cm="1">
        <f t="array" ref="AC30">SUMPRODUCT(--('ECM Current Staffing'!$A$5:$A$1000 = Assumptions!$A30),--('ECM Current Staffing'!$C$5:$C$1000 = "Lead Care Manager"),'ECM Current Staffing'!$M$5:$M$1000,'ECM Current Staffing'!AO$5:AO$1000)</f>
        <v>0</v>
      </c>
      <c r="AD30" s="68" cm="1">
        <f t="array" ref="AD30">SUMPRODUCT(--('ECM Current Staffing'!$A$5:$A$1000 = Assumptions!$A30),--('ECM Current Staffing'!$C$5:$C$1000 = "Lead Care Manager"),'ECM Current Staffing'!$M$5:$M$1000,'ECM Current Staffing'!AP$5:AP$1000)</f>
        <v>0</v>
      </c>
      <c r="AE30" s="68" cm="1">
        <f t="array" ref="AE30">SUMPRODUCT(--('ECM Current Staffing'!$A$5:$A$1000 = Assumptions!$A30),--('ECM Current Staffing'!$C$5:$C$1000 = "Lead Care Manager"),'ECM Current Staffing'!$M$5:$M$1000,'ECM Current Staffing'!AQ$5:AQ$1000)</f>
        <v>0</v>
      </c>
      <c r="AF30" s="68" cm="1">
        <f t="array" ref="AF30">SUMPRODUCT(--('ECM Current Staffing'!$A$5:$A$1000 = Assumptions!$A30),--('ECM Current Staffing'!$C$5:$C$1000 = "Lead Care Manager"),'ECM Current Staffing'!$M$5:$M$1000,'ECM Current Staffing'!AR$5:AR$1000)</f>
        <v>0</v>
      </c>
      <c r="AG30" s="68" cm="1">
        <f t="array" ref="AG30">SUMPRODUCT(--('ECM Current Staffing'!$A$5:$A$1000 = Assumptions!$A30),--('ECM Current Staffing'!$C$5:$C$1000 = "Lead Care Manager"),'ECM Current Staffing'!$M$5:$M$1000,'ECM Current Staffing'!AS$5:AS$1000)</f>
        <v>0</v>
      </c>
      <c r="AH30" s="68" cm="1">
        <f t="array" ref="AH30">SUMPRODUCT(--('ECM Current Staffing'!$A$5:$A$1000 = Assumptions!$A30),--('ECM Current Staffing'!$C$5:$C$1000 = "Lead Care Manager"),'ECM Current Staffing'!$M$5:$M$1000,'ECM Current Staffing'!AT$5:AT$1000)</f>
        <v>0</v>
      </c>
      <c r="AI30" s="68" cm="1">
        <f t="array" ref="AI30">SUMPRODUCT(--('ECM Current Staffing'!$A$5:$A$1000 = Assumptions!$A30),--('ECM Current Staffing'!$C$5:$C$1000 = "Lead Care Manager"),'ECM Current Staffing'!$M$5:$M$1000,'ECM Current Staffing'!AU$5:AU$1000)</f>
        <v>0</v>
      </c>
      <c r="AJ30" s="68" cm="1">
        <f t="array" ref="AJ30">SUMPRODUCT(--('ECM Current Staffing'!$A$5:$A$1000 = Assumptions!$A30),--('ECM Current Staffing'!$C$5:$C$1000 = "Lead Care Manager"),'ECM Current Staffing'!$M$5:$M$1000,'ECM Current Staffing'!AV$5:AV$1000)</f>
        <v>0</v>
      </c>
      <c r="AK30" s="68" cm="1">
        <f t="array" ref="AK30">SUMPRODUCT(--('ECM Current Staffing'!$A$5:$A$1000 = Assumptions!$A30),--('ECM Current Staffing'!$C$5:$C$1000 = "Lead Care Manager"),'ECM Current Staffing'!$M$5:$M$1000,'ECM Current Staffing'!AW$5:AW$1000)</f>
        <v>0</v>
      </c>
      <c r="AL30" s="144">
        <f t="shared" si="2"/>
        <v>0</v>
      </c>
    </row>
    <row r="31" spans="1:40" x14ac:dyDescent="0.25">
      <c r="A31" s="64" t="str">
        <f>IF('ECM Location'!D11="", "",'ECM Location'!D11)</f>
        <v/>
      </c>
      <c r="B31" s="68" cm="1">
        <f t="array" ref="B31">SUMPRODUCT(--('ECM Current Staffing'!$A$5:$A$1000 = Assumptions!$A31),--('ECM Current Staffing'!$C$5:$C$1000 = "Lead Care Manager"),'ECM Current Staffing'!$M$5:$M$1000,'ECM Current Staffing'!N$5:N$1000)</f>
        <v>0</v>
      </c>
      <c r="C31" s="68" cm="1">
        <f t="array" ref="C31">SUMPRODUCT(--('ECM Current Staffing'!$A$5:$A$1000 = Assumptions!$A31),--('ECM Current Staffing'!$C$5:$C$1000 = "Lead Care Manager"),'ECM Current Staffing'!$M$5:$M$1000,'ECM Current Staffing'!O$5:O$1000)</f>
        <v>0</v>
      </c>
      <c r="D31" s="68" cm="1">
        <f t="array" ref="D31">SUMPRODUCT(--('ECM Current Staffing'!$A$5:$A$1000 = Assumptions!$A31),--('ECM Current Staffing'!$C$5:$C$1000 = "Lead Care Manager"),'ECM Current Staffing'!$M$5:$M$1000,'ECM Current Staffing'!P$5:P$1000)</f>
        <v>0</v>
      </c>
      <c r="E31" s="68" cm="1">
        <f t="array" ref="E31">SUMPRODUCT(--('ECM Current Staffing'!$A$5:$A$1000 = Assumptions!$A31),--('ECM Current Staffing'!$C$5:$C$1000 = "Lead Care Manager"),'ECM Current Staffing'!$M$5:$M$1000,'ECM Current Staffing'!Q$5:Q$1000)</f>
        <v>0</v>
      </c>
      <c r="F31" s="68" cm="1">
        <f t="array" ref="F31">SUMPRODUCT(--('ECM Current Staffing'!$A$5:$A$1000 = Assumptions!$A31),--('ECM Current Staffing'!$C$5:$C$1000 = "Lead Care Manager"),'ECM Current Staffing'!$M$5:$M$1000,'ECM Current Staffing'!R$5:R$1000)</f>
        <v>0</v>
      </c>
      <c r="G31" s="68" cm="1">
        <f t="array" ref="G31">SUMPRODUCT(--('ECM Current Staffing'!$A$5:$A$1000 = Assumptions!$A31),--('ECM Current Staffing'!$C$5:$C$1000 = "Lead Care Manager"),'ECM Current Staffing'!$M$5:$M$1000,'ECM Current Staffing'!S$5:S$1000)</f>
        <v>0</v>
      </c>
      <c r="H31" s="68" cm="1">
        <f t="array" ref="H31">SUMPRODUCT(--('ECM Current Staffing'!$A$5:$A$1000 = Assumptions!$A31),--('ECM Current Staffing'!$C$5:$C$1000 = "Lead Care Manager"),'ECM Current Staffing'!$M$5:$M$1000,'ECM Current Staffing'!T$5:T$1000)</f>
        <v>0</v>
      </c>
      <c r="I31" s="68" cm="1">
        <f t="array" ref="I31">SUMPRODUCT(--('ECM Current Staffing'!$A$5:$A$1000 = Assumptions!$A31),--('ECM Current Staffing'!$C$5:$C$1000 = "Lead Care Manager"),'ECM Current Staffing'!$M$5:$M$1000,'ECM Current Staffing'!U$5:U$1000)</f>
        <v>0</v>
      </c>
      <c r="J31" s="68" cm="1">
        <f t="array" ref="J31">SUMPRODUCT(--('ECM Current Staffing'!$A$5:$A$1000 = Assumptions!$A31),--('ECM Current Staffing'!$C$5:$C$1000 = "Lead Care Manager"),'ECM Current Staffing'!$M$5:$M$1000,'ECM Current Staffing'!V$5:V$1000)</f>
        <v>0</v>
      </c>
      <c r="K31" s="68" cm="1">
        <f t="array" ref="K31">SUMPRODUCT(--('ECM Current Staffing'!$A$5:$A$1000 = Assumptions!$A31),--('ECM Current Staffing'!$C$5:$C$1000 = "Lead Care Manager"),'ECM Current Staffing'!$M$5:$M$1000,'ECM Current Staffing'!W$5:W$1000)</f>
        <v>0</v>
      </c>
      <c r="L31" s="68" cm="1">
        <f t="array" ref="L31">SUMPRODUCT(--('ECM Current Staffing'!$A$5:$A$1000 = Assumptions!$A31),--('ECM Current Staffing'!$C$5:$C$1000 = "Lead Care Manager"),'ECM Current Staffing'!$M$5:$M$1000,'ECM Current Staffing'!X$5:X$1000)</f>
        <v>0</v>
      </c>
      <c r="M31" s="68" cm="1">
        <f t="array" ref="M31">SUMPRODUCT(--('ECM Current Staffing'!$A$5:$A$1000 = Assumptions!$A31),--('ECM Current Staffing'!$C$5:$C$1000 = "Lead Care Manager"),'ECM Current Staffing'!$M$5:$M$1000,'ECM Current Staffing'!Y$5:Y$1000)</f>
        <v>0</v>
      </c>
      <c r="N31" s="68" cm="1">
        <f t="array" ref="N31">SUMPRODUCT(--('ECM Current Staffing'!$A$5:$A$1000 = Assumptions!$A31),--('ECM Current Staffing'!$C$5:$C$1000 = "Lead Care Manager"),'ECM Current Staffing'!$M$5:$M$1000,'ECM Current Staffing'!Z$5:Z$1000)</f>
        <v>0</v>
      </c>
      <c r="O31" s="68" cm="1">
        <f t="array" ref="O31">SUMPRODUCT(--('ECM Current Staffing'!$A$5:$A$1000 = Assumptions!$A31),--('ECM Current Staffing'!$C$5:$C$1000 = "Lead Care Manager"),'ECM Current Staffing'!$M$5:$M$1000,'ECM Current Staffing'!AA$5:AA$1000)</f>
        <v>0</v>
      </c>
      <c r="P31" s="68" cm="1">
        <f t="array" ref="P31">SUMPRODUCT(--('ECM Current Staffing'!$A$5:$A$1000 = Assumptions!$A31),--('ECM Current Staffing'!$C$5:$C$1000 = "Lead Care Manager"),'ECM Current Staffing'!$M$5:$M$1000,'ECM Current Staffing'!AB$5:AB$1000)</f>
        <v>0</v>
      </c>
      <c r="Q31" s="68" cm="1">
        <f t="array" ref="Q31">SUMPRODUCT(--('ECM Current Staffing'!$A$5:$A$1000 = Assumptions!$A31),--('ECM Current Staffing'!$C$5:$C$1000 = "Lead Care Manager"),'ECM Current Staffing'!$M$5:$M$1000,'ECM Current Staffing'!AC$5:AC$1000)</f>
        <v>0</v>
      </c>
      <c r="R31" s="68" cm="1">
        <f t="array" ref="R31">SUMPRODUCT(--('ECM Current Staffing'!$A$5:$A$1000 = Assumptions!$A31),--('ECM Current Staffing'!$C$5:$C$1000 = "Lead Care Manager"),'ECM Current Staffing'!$M$5:$M$1000,'ECM Current Staffing'!AD$5:AD$1000)</f>
        <v>0</v>
      </c>
      <c r="S31" s="68" cm="1">
        <f t="array" ref="S31">SUMPRODUCT(--('ECM Current Staffing'!$A$5:$A$1000 = Assumptions!$A31),--('ECM Current Staffing'!$C$5:$C$1000 = "Lead Care Manager"),'ECM Current Staffing'!$M$5:$M$1000,'ECM Current Staffing'!AE$5:AE$1000)</f>
        <v>0</v>
      </c>
      <c r="T31" s="68" cm="1">
        <f t="array" ref="T31">SUMPRODUCT(--('ECM Current Staffing'!$A$5:$A$1000 = Assumptions!$A31),--('ECM Current Staffing'!$C$5:$C$1000 = "Lead Care Manager"),'ECM Current Staffing'!$M$5:$M$1000,'ECM Current Staffing'!AF$5:AF$1000)</f>
        <v>0</v>
      </c>
      <c r="U31" s="68" cm="1">
        <f t="array" ref="U31">SUMPRODUCT(--('ECM Current Staffing'!$A$5:$A$1000 = Assumptions!$A31),--('ECM Current Staffing'!$C$5:$C$1000 = "Lead Care Manager"),'ECM Current Staffing'!$M$5:$M$1000,'ECM Current Staffing'!AG$5:AG$1000)</f>
        <v>0</v>
      </c>
      <c r="V31" s="68" cm="1">
        <f t="array" ref="V31">SUMPRODUCT(--('ECM Current Staffing'!$A$5:$A$1000 = Assumptions!$A31),--('ECM Current Staffing'!$C$5:$C$1000 = "Lead Care Manager"),'ECM Current Staffing'!$M$5:$M$1000,'ECM Current Staffing'!AH$5:AH$1000)</f>
        <v>0</v>
      </c>
      <c r="W31" s="68" cm="1">
        <f t="array" ref="W31">SUMPRODUCT(--('ECM Current Staffing'!$A$5:$A$1000 = Assumptions!$A31),--('ECM Current Staffing'!$C$5:$C$1000 = "Lead Care Manager"),'ECM Current Staffing'!$M$5:$M$1000,'ECM Current Staffing'!AI$5:AI$1000)</f>
        <v>0</v>
      </c>
      <c r="X31" s="68" cm="1">
        <f t="array" ref="X31">SUMPRODUCT(--('ECM Current Staffing'!$A$5:$A$1000 = Assumptions!$A31),--('ECM Current Staffing'!$C$5:$C$1000 = "Lead Care Manager"),'ECM Current Staffing'!$M$5:$M$1000,'ECM Current Staffing'!AJ$5:AJ$1000)</f>
        <v>0</v>
      </c>
      <c r="Y31" s="68" cm="1">
        <f t="array" ref="Y31">SUMPRODUCT(--('ECM Current Staffing'!$A$5:$A$1000 = Assumptions!$A31),--('ECM Current Staffing'!$C$5:$C$1000 = "Lead Care Manager"),'ECM Current Staffing'!$M$5:$M$1000,'ECM Current Staffing'!AK$5:AK$1000)</f>
        <v>0</v>
      </c>
      <c r="Z31" s="68" cm="1">
        <f t="array" ref="Z31">SUMPRODUCT(--('ECM Current Staffing'!$A$5:$A$1000 = Assumptions!$A31),--('ECM Current Staffing'!$C$5:$C$1000 = "Lead Care Manager"),'ECM Current Staffing'!$M$5:$M$1000,'ECM Current Staffing'!AL$5:AL$1000)</f>
        <v>0</v>
      </c>
      <c r="AA31" s="68" cm="1">
        <f t="array" ref="AA31">SUMPRODUCT(--('ECM Current Staffing'!$A$5:$A$1000 = Assumptions!$A31),--('ECM Current Staffing'!$C$5:$C$1000 = "Lead Care Manager"),'ECM Current Staffing'!$M$5:$M$1000,'ECM Current Staffing'!AM$5:AM$1000)</f>
        <v>0</v>
      </c>
      <c r="AB31" s="68" cm="1">
        <f t="array" ref="AB31">SUMPRODUCT(--('ECM Current Staffing'!$A$5:$A$1000 = Assumptions!$A31),--('ECM Current Staffing'!$C$5:$C$1000 = "Lead Care Manager"),'ECM Current Staffing'!$M$5:$M$1000,'ECM Current Staffing'!AN$5:AN$1000)</f>
        <v>0</v>
      </c>
      <c r="AC31" s="68" cm="1">
        <f t="array" ref="AC31">SUMPRODUCT(--('ECM Current Staffing'!$A$5:$A$1000 = Assumptions!$A31),--('ECM Current Staffing'!$C$5:$C$1000 = "Lead Care Manager"),'ECM Current Staffing'!$M$5:$M$1000,'ECM Current Staffing'!AO$5:AO$1000)</f>
        <v>0</v>
      </c>
      <c r="AD31" s="68" cm="1">
        <f t="array" ref="AD31">SUMPRODUCT(--('ECM Current Staffing'!$A$5:$A$1000 = Assumptions!$A31),--('ECM Current Staffing'!$C$5:$C$1000 = "Lead Care Manager"),'ECM Current Staffing'!$M$5:$M$1000,'ECM Current Staffing'!AP$5:AP$1000)</f>
        <v>0</v>
      </c>
      <c r="AE31" s="68" cm="1">
        <f t="array" ref="AE31">SUMPRODUCT(--('ECM Current Staffing'!$A$5:$A$1000 = Assumptions!$A31),--('ECM Current Staffing'!$C$5:$C$1000 = "Lead Care Manager"),'ECM Current Staffing'!$M$5:$M$1000,'ECM Current Staffing'!AQ$5:AQ$1000)</f>
        <v>0</v>
      </c>
      <c r="AF31" s="68" cm="1">
        <f t="array" ref="AF31">SUMPRODUCT(--('ECM Current Staffing'!$A$5:$A$1000 = Assumptions!$A31),--('ECM Current Staffing'!$C$5:$C$1000 = "Lead Care Manager"),'ECM Current Staffing'!$M$5:$M$1000,'ECM Current Staffing'!AR$5:AR$1000)</f>
        <v>0</v>
      </c>
      <c r="AG31" s="68" cm="1">
        <f t="array" ref="AG31">SUMPRODUCT(--('ECM Current Staffing'!$A$5:$A$1000 = Assumptions!$A31),--('ECM Current Staffing'!$C$5:$C$1000 = "Lead Care Manager"),'ECM Current Staffing'!$M$5:$M$1000,'ECM Current Staffing'!AS$5:AS$1000)</f>
        <v>0</v>
      </c>
      <c r="AH31" s="68" cm="1">
        <f t="array" ref="AH31">SUMPRODUCT(--('ECM Current Staffing'!$A$5:$A$1000 = Assumptions!$A31),--('ECM Current Staffing'!$C$5:$C$1000 = "Lead Care Manager"),'ECM Current Staffing'!$M$5:$M$1000,'ECM Current Staffing'!AT$5:AT$1000)</f>
        <v>0</v>
      </c>
      <c r="AI31" s="68" cm="1">
        <f t="array" ref="AI31">SUMPRODUCT(--('ECM Current Staffing'!$A$5:$A$1000 = Assumptions!$A31),--('ECM Current Staffing'!$C$5:$C$1000 = "Lead Care Manager"),'ECM Current Staffing'!$M$5:$M$1000,'ECM Current Staffing'!AU$5:AU$1000)</f>
        <v>0</v>
      </c>
      <c r="AJ31" s="68" cm="1">
        <f t="array" ref="AJ31">SUMPRODUCT(--('ECM Current Staffing'!$A$5:$A$1000 = Assumptions!$A31),--('ECM Current Staffing'!$C$5:$C$1000 = "Lead Care Manager"),'ECM Current Staffing'!$M$5:$M$1000,'ECM Current Staffing'!AV$5:AV$1000)</f>
        <v>0</v>
      </c>
      <c r="AK31" s="68" cm="1">
        <f t="array" ref="AK31">SUMPRODUCT(--('ECM Current Staffing'!$A$5:$A$1000 = Assumptions!$A31),--('ECM Current Staffing'!$C$5:$C$1000 = "Lead Care Manager"),'ECM Current Staffing'!$M$5:$M$1000,'ECM Current Staffing'!AW$5:AW$1000)</f>
        <v>0</v>
      </c>
      <c r="AL31" s="144">
        <f t="shared" si="2"/>
        <v>0</v>
      </c>
    </row>
    <row r="32" spans="1:40" x14ac:dyDescent="0.25">
      <c r="A32" s="64" t="str">
        <f>IF('ECM Location'!D12="", "",'ECM Location'!D12)</f>
        <v/>
      </c>
      <c r="B32" s="68" cm="1">
        <f t="array" ref="B32">SUMPRODUCT(--('ECM Current Staffing'!$A$5:$A$1000 = Assumptions!$A32),--('ECM Current Staffing'!$C$5:$C$1000 = "Lead Care Manager"),'ECM Current Staffing'!$M$5:$M$1000,'ECM Current Staffing'!N$5:N$1000)</f>
        <v>0</v>
      </c>
      <c r="C32" s="68" cm="1">
        <f t="array" ref="C32">SUMPRODUCT(--('ECM Current Staffing'!$A$5:$A$1000 = Assumptions!$A32),--('ECM Current Staffing'!$C$5:$C$1000 = "Lead Care Manager"),'ECM Current Staffing'!$M$5:$M$1000,'ECM Current Staffing'!O$5:O$1000)</f>
        <v>0</v>
      </c>
      <c r="D32" s="68" cm="1">
        <f t="array" ref="D32">SUMPRODUCT(--('ECM Current Staffing'!$A$5:$A$1000 = Assumptions!$A32),--('ECM Current Staffing'!$C$5:$C$1000 = "Lead Care Manager"),'ECM Current Staffing'!$M$5:$M$1000,'ECM Current Staffing'!P$5:P$1000)</f>
        <v>0</v>
      </c>
      <c r="E32" s="68" cm="1">
        <f t="array" ref="E32">SUMPRODUCT(--('ECM Current Staffing'!$A$5:$A$1000 = Assumptions!$A32),--('ECM Current Staffing'!$C$5:$C$1000 = "Lead Care Manager"),'ECM Current Staffing'!$M$5:$M$1000,'ECM Current Staffing'!Q$5:Q$1000)</f>
        <v>0</v>
      </c>
      <c r="F32" s="68" cm="1">
        <f t="array" ref="F32">SUMPRODUCT(--('ECM Current Staffing'!$A$5:$A$1000 = Assumptions!$A32),--('ECM Current Staffing'!$C$5:$C$1000 = "Lead Care Manager"),'ECM Current Staffing'!$M$5:$M$1000,'ECM Current Staffing'!R$5:R$1000)</f>
        <v>0</v>
      </c>
      <c r="G32" s="68" cm="1">
        <f t="array" ref="G32">SUMPRODUCT(--('ECM Current Staffing'!$A$5:$A$1000 = Assumptions!$A32),--('ECM Current Staffing'!$C$5:$C$1000 = "Lead Care Manager"),'ECM Current Staffing'!$M$5:$M$1000,'ECM Current Staffing'!S$5:S$1000)</f>
        <v>0</v>
      </c>
      <c r="H32" s="68" cm="1">
        <f t="array" ref="H32">SUMPRODUCT(--('ECM Current Staffing'!$A$5:$A$1000 = Assumptions!$A32),--('ECM Current Staffing'!$C$5:$C$1000 = "Lead Care Manager"),'ECM Current Staffing'!$M$5:$M$1000,'ECM Current Staffing'!T$5:T$1000)</f>
        <v>0</v>
      </c>
      <c r="I32" s="68" cm="1">
        <f t="array" ref="I32">SUMPRODUCT(--('ECM Current Staffing'!$A$5:$A$1000 = Assumptions!$A32),--('ECM Current Staffing'!$C$5:$C$1000 = "Lead Care Manager"),'ECM Current Staffing'!$M$5:$M$1000,'ECM Current Staffing'!U$5:U$1000)</f>
        <v>0</v>
      </c>
      <c r="J32" s="68" cm="1">
        <f t="array" ref="J32">SUMPRODUCT(--('ECM Current Staffing'!$A$5:$A$1000 = Assumptions!$A32),--('ECM Current Staffing'!$C$5:$C$1000 = "Lead Care Manager"),'ECM Current Staffing'!$M$5:$M$1000,'ECM Current Staffing'!V$5:V$1000)</f>
        <v>0</v>
      </c>
      <c r="K32" s="68" cm="1">
        <f t="array" ref="K32">SUMPRODUCT(--('ECM Current Staffing'!$A$5:$A$1000 = Assumptions!$A32),--('ECM Current Staffing'!$C$5:$C$1000 = "Lead Care Manager"),'ECM Current Staffing'!$M$5:$M$1000,'ECM Current Staffing'!W$5:W$1000)</f>
        <v>0</v>
      </c>
      <c r="L32" s="68" cm="1">
        <f t="array" ref="L32">SUMPRODUCT(--('ECM Current Staffing'!$A$5:$A$1000 = Assumptions!$A32),--('ECM Current Staffing'!$C$5:$C$1000 = "Lead Care Manager"),'ECM Current Staffing'!$M$5:$M$1000,'ECM Current Staffing'!X$5:X$1000)</f>
        <v>0</v>
      </c>
      <c r="M32" s="68" cm="1">
        <f t="array" ref="M32">SUMPRODUCT(--('ECM Current Staffing'!$A$5:$A$1000 = Assumptions!$A32),--('ECM Current Staffing'!$C$5:$C$1000 = "Lead Care Manager"),'ECM Current Staffing'!$M$5:$M$1000,'ECM Current Staffing'!Y$5:Y$1000)</f>
        <v>0</v>
      </c>
      <c r="N32" s="68" cm="1">
        <f t="array" ref="N32">SUMPRODUCT(--('ECM Current Staffing'!$A$5:$A$1000 = Assumptions!$A32),--('ECM Current Staffing'!$C$5:$C$1000 = "Lead Care Manager"),'ECM Current Staffing'!$M$5:$M$1000,'ECM Current Staffing'!Z$5:Z$1000)</f>
        <v>0</v>
      </c>
      <c r="O32" s="68" cm="1">
        <f t="array" ref="O32">SUMPRODUCT(--('ECM Current Staffing'!$A$5:$A$1000 = Assumptions!$A32),--('ECM Current Staffing'!$C$5:$C$1000 = "Lead Care Manager"),'ECM Current Staffing'!$M$5:$M$1000,'ECM Current Staffing'!AA$5:AA$1000)</f>
        <v>0</v>
      </c>
      <c r="P32" s="68" cm="1">
        <f t="array" ref="P32">SUMPRODUCT(--('ECM Current Staffing'!$A$5:$A$1000 = Assumptions!$A32),--('ECM Current Staffing'!$C$5:$C$1000 = "Lead Care Manager"),'ECM Current Staffing'!$M$5:$M$1000,'ECM Current Staffing'!AB$5:AB$1000)</f>
        <v>0</v>
      </c>
      <c r="Q32" s="68" cm="1">
        <f t="array" ref="Q32">SUMPRODUCT(--('ECM Current Staffing'!$A$5:$A$1000 = Assumptions!$A32),--('ECM Current Staffing'!$C$5:$C$1000 = "Lead Care Manager"),'ECM Current Staffing'!$M$5:$M$1000,'ECM Current Staffing'!AC$5:AC$1000)</f>
        <v>0</v>
      </c>
      <c r="R32" s="68" cm="1">
        <f t="array" ref="R32">SUMPRODUCT(--('ECM Current Staffing'!$A$5:$A$1000 = Assumptions!$A32),--('ECM Current Staffing'!$C$5:$C$1000 = "Lead Care Manager"),'ECM Current Staffing'!$M$5:$M$1000,'ECM Current Staffing'!AD$5:AD$1000)</f>
        <v>0</v>
      </c>
      <c r="S32" s="68" cm="1">
        <f t="array" ref="S32">SUMPRODUCT(--('ECM Current Staffing'!$A$5:$A$1000 = Assumptions!$A32),--('ECM Current Staffing'!$C$5:$C$1000 = "Lead Care Manager"),'ECM Current Staffing'!$M$5:$M$1000,'ECM Current Staffing'!AE$5:AE$1000)</f>
        <v>0</v>
      </c>
      <c r="T32" s="68" cm="1">
        <f t="array" ref="T32">SUMPRODUCT(--('ECM Current Staffing'!$A$5:$A$1000 = Assumptions!$A32),--('ECM Current Staffing'!$C$5:$C$1000 = "Lead Care Manager"),'ECM Current Staffing'!$M$5:$M$1000,'ECM Current Staffing'!AF$5:AF$1000)</f>
        <v>0</v>
      </c>
      <c r="U32" s="68" cm="1">
        <f t="array" ref="U32">SUMPRODUCT(--('ECM Current Staffing'!$A$5:$A$1000 = Assumptions!$A32),--('ECM Current Staffing'!$C$5:$C$1000 = "Lead Care Manager"),'ECM Current Staffing'!$M$5:$M$1000,'ECM Current Staffing'!AG$5:AG$1000)</f>
        <v>0</v>
      </c>
      <c r="V32" s="68" cm="1">
        <f t="array" ref="V32">SUMPRODUCT(--('ECM Current Staffing'!$A$5:$A$1000 = Assumptions!$A32),--('ECM Current Staffing'!$C$5:$C$1000 = "Lead Care Manager"),'ECM Current Staffing'!$M$5:$M$1000,'ECM Current Staffing'!AH$5:AH$1000)</f>
        <v>0</v>
      </c>
      <c r="W32" s="68" cm="1">
        <f t="array" ref="W32">SUMPRODUCT(--('ECM Current Staffing'!$A$5:$A$1000 = Assumptions!$A32),--('ECM Current Staffing'!$C$5:$C$1000 = "Lead Care Manager"),'ECM Current Staffing'!$M$5:$M$1000,'ECM Current Staffing'!AI$5:AI$1000)</f>
        <v>0</v>
      </c>
      <c r="X32" s="68" cm="1">
        <f t="array" ref="X32">SUMPRODUCT(--('ECM Current Staffing'!$A$5:$A$1000 = Assumptions!$A32),--('ECM Current Staffing'!$C$5:$C$1000 = "Lead Care Manager"),'ECM Current Staffing'!$M$5:$M$1000,'ECM Current Staffing'!AJ$5:AJ$1000)</f>
        <v>0</v>
      </c>
      <c r="Y32" s="68" cm="1">
        <f t="array" ref="Y32">SUMPRODUCT(--('ECM Current Staffing'!$A$5:$A$1000 = Assumptions!$A32),--('ECM Current Staffing'!$C$5:$C$1000 = "Lead Care Manager"),'ECM Current Staffing'!$M$5:$M$1000,'ECM Current Staffing'!AK$5:AK$1000)</f>
        <v>0</v>
      </c>
      <c r="Z32" s="68" cm="1">
        <f t="array" ref="Z32">SUMPRODUCT(--('ECM Current Staffing'!$A$5:$A$1000 = Assumptions!$A32),--('ECM Current Staffing'!$C$5:$C$1000 = "Lead Care Manager"),'ECM Current Staffing'!$M$5:$M$1000,'ECM Current Staffing'!AL$5:AL$1000)</f>
        <v>0</v>
      </c>
      <c r="AA32" s="68" cm="1">
        <f t="array" ref="AA32">SUMPRODUCT(--('ECM Current Staffing'!$A$5:$A$1000 = Assumptions!$A32),--('ECM Current Staffing'!$C$5:$C$1000 = "Lead Care Manager"),'ECM Current Staffing'!$M$5:$M$1000,'ECM Current Staffing'!AM$5:AM$1000)</f>
        <v>0</v>
      </c>
      <c r="AB32" s="68" cm="1">
        <f t="array" ref="AB32">SUMPRODUCT(--('ECM Current Staffing'!$A$5:$A$1000 = Assumptions!$A32),--('ECM Current Staffing'!$C$5:$C$1000 = "Lead Care Manager"),'ECM Current Staffing'!$M$5:$M$1000,'ECM Current Staffing'!AN$5:AN$1000)</f>
        <v>0</v>
      </c>
      <c r="AC32" s="68" cm="1">
        <f t="array" ref="AC32">SUMPRODUCT(--('ECM Current Staffing'!$A$5:$A$1000 = Assumptions!$A32),--('ECM Current Staffing'!$C$5:$C$1000 = "Lead Care Manager"),'ECM Current Staffing'!$M$5:$M$1000,'ECM Current Staffing'!AO$5:AO$1000)</f>
        <v>0</v>
      </c>
      <c r="AD32" s="68" cm="1">
        <f t="array" ref="AD32">SUMPRODUCT(--('ECM Current Staffing'!$A$5:$A$1000 = Assumptions!$A32),--('ECM Current Staffing'!$C$5:$C$1000 = "Lead Care Manager"),'ECM Current Staffing'!$M$5:$M$1000,'ECM Current Staffing'!AP$5:AP$1000)</f>
        <v>0</v>
      </c>
      <c r="AE32" s="68" cm="1">
        <f t="array" ref="AE32">SUMPRODUCT(--('ECM Current Staffing'!$A$5:$A$1000 = Assumptions!$A32),--('ECM Current Staffing'!$C$5:$C$1000 = "Lead Care Manager"),'ECM Current Staffing'!$M$5:$M$1000,'ECM Current Staffing'!AQ$5:AQ$1000)</f>
        <v>0</v>
      </c>
      <c r="AF32" s="68" cm="1">
        <f t="array" ref="AF32">SUMPRODUCT(--('ECM Current Staffing'!$A$5:$A$1000 = Assumptions!$A32),--('ECM Current Staffing'!$C$5:$C$1000 = "Lead Care Manager"),'ECM Current Staffing'!$M$5:$M$1000,'ECM Current Staffing'!AR$5:AR$1000)</f>
        <v>0</v>
      </c>
      <c r="AG32" s="68" cm="1">
        <f t="array" ref="AG32">SUMPRODUCT(--('ECM Current Staffing'!$A$5:$A$1000 = Assumptions!$A32),--('ECM Current Staffing'!$C$5:$C$1000 = "Lead Care Manager"),'ECM Current Staffing'!$M$5:$M$1000,'ECM Current Staffing'!AS$5:AS$1000)</f>
        <v>0</v>
      </c>
      <c r="AH32" s="68" cm="1">
        <f t="array" ref="AH32">SUMPRODUCT(--('ECM Current Staffing'!$A$5:$A$1000 = Assumptions!$A32),--('ECM Current Staffing'!$C$5:$C$1000 = "Lead Care Manager"),'ECM Current Staffing'!$M$5:$M$1000,'ECM Current Staffing'!AT$5:AT$1000)</f>
        <v>0</v>
      </c>
      <c r="AI32" s="68" cm="1">
        <f t="array" ref="AI32">SUMPRODUCT(--('ECM Current Staffing'!$A$5:$A$1000 = Assumptions!$A32),--('ECM Current Staffing'!$C$5:$C$1000 = "Lead Care Manager"),'ECM Current Staffing'!$M$5:$M$1000,'ECM Current Staffing'!AU$5:AU$1000)</f>
        <v>0</v>
      </c>
      <c r="AJ32" s="68" cm="1">
        <f t="array" ref="AJ32">SUMPRODUCT(--('ECM Current Staffing'!$A$5:$A$1000 = Assumptions!$A32),--('ECM Current Staffing'!$C$5:$C$1000 = "Lead Care Manager"),'ECM Current Staffing'!$M$5:$M$1000,'ECM Current Staffing'!AV$5:AV$1000)</f>
        <v>0</v>
      </c>
      <c r="AK32" s="68" cm="1">
        <f t="array" ref="AK32">SUMPRODUCT(--('ECM Current Staffing'!$A$5:$A$1000 = Assumptions!$A32),--('ECM Current Staffing'!$C$5:$C$1000 = "Lead Care Manager"),'ECM Current Staffing'!$M$5:$M$1000,'ECM Current Staffing'!AW$5:AW$1000)</f>
        <v>0</v>
      </c>
      <c r="AL32" s="144">
        <f t="shared" si="2"/>
        <v>0</v>
      </c>
    </row>
    <row r="33" spans="1:38" x14ac:dyDescent="0.25">
      <c r="A33" s="64" t="str">
        <f>IF('ECM Location'!D13="", "",'ECM Location'!D13)</f>
        <v/>
      </c>
      <c r="B33" s="68" cm="1">
        <f t="array" ref="B33">SUMPRODUCT(--('ECM Current Staffing'!$A$5:$A$1000 = Assumptions!$A33),--('ECM Current Staffing'!$C$5:$C$1000 = "Lead Care Manager"),'ECM Current Staffing'!$M$5:$M$1000,'ECM Current Staffing'!N$5:N$1000)</f>
        <v>0</v>
      </c>
      <c r="C33" s="68" cm="1">
        <f t="array" ref="C33">SUMPRODUCT(--('ECM Current Staffing'!$A$5:$A$1000 = Assumptions!$A33),--('ECM Current Staffing'!$C$5:$C$1000 = "Lead Care Manager"),'ECM Current Staffing'!$M$5:$M$1000,'ECM Current Staffing'!O$5:O$1000)</f>
        <v>0</v>
      </c>
      <c r="D33" s="68" cm="1">
        <f t="array" ref="D33">SUMPRODUCT(--('ECM Current Staffing'!$A$5:$A$1000 = Assumptions!$A33),--('ECM Current Staffing'!$C$5:$C$1000 = "Lead Care Manager"),'ECM Current Staffing'!$M$5:$M$1000,'ECM Current Staffing'!P$5:P$1000)</f>
        <v>0</v>
      </c>
      <c r="E33" s="68" cm="1">
        <f t="array" ref="E33">SUMPRODUCT(--('ECM Current Staffing'!$A$5:$A$1000 = Assumptions!$A33),--('ECM Current Staffing'!$C$5:$C$1000 = "Lead Care Manager"),'ECM Current Staffing'!$M$5:$M$1000,'ECM Current Staffing'!Q$5:Q$1000)</f>
        <v>0</v>
      </c>
      <c r="F33" s="68" cm="1">
        <f t="array" ref="F33">SUMPRODUCT(--('ECM Current Staffing'!$A$5:$A$1000 = Assumptions!$A33),--('ECM Current Staffing'!$C$5:$C$1000 = "Lead Care Manager"),'ECM Current Staffing'!$M$5:$M$1000,'ECM Current Staffing'!R$5:R$1000)</f>
        <v>0</v>
      </c>
      <c r="G33" s="68" cm="1">
        <f t="array" ref="G33">SUMPRODUCT(--('ECM Current Staffing'!$A$5:$A$1000 = Assumptions!$A33),--('ECM Current Staffing'!$C$5:$C$1000 = "Lead Care Manager"),'ECM Current Staffing'!$M$5:$M$1000,'ECM Current Staffing'!S$5:S$1000)</f>
        <v>0</v>
      </c>
      <c r="H33" s="68" cm="1">
        <f t="array" ref="H33">SUMPRODUCT(--('ECM Current Staffing'!$A$5:$A$1000 = Assumptions!$A33),--('ECM Current Staffing'!$C$5:$C$1000 = "Lead Care Manager"),'ECM Current Staffing'!$M$5:$M$1000,'ECM Current Staffing'!T$5:T$1000)</f>
        <v>0</v>
      </c>
      <c r="I33" s="68" cm="1">
        <f t="array" ref="I33">SUMPRODUCT(--('ECM Current Staffing'!$A$5:$A$1000 = Assumptions!$A33),--('ECM Current Staffing'!$C$5:$C$1000 = "Lead Care Manager"),'ECM Current Staffing'!$M$5:$M$1000,'ECM Current Staffing'!U$5:U$1000)</f>
        <v>0</v>
      </c>
      <c r="J33" s="68" cm="1">
        <f t="array" ref="J33">SUMPRODUCT(--('ECM Current Staffing'!$A$5:$A$1000 = Assumptions!$A33),--('ECM Current Staffing'!$C$5:$C$1000 = "Lead Care Manager"),'ECM Current Staffing'!$M$5:$M$1000,'ECM Current Staffing'!V$5:V$1000)</f>
        <v>0</v>
      </c>
      <c r="K33" s="68" cm="1">
        <f t="array" ref="K33">SUMPRODUCT(--('ECM Current Staffing'!$A$5:$A$1000 = Assumptions!$A33),--('ECM Current Staffing'!$C$5:$C$1000 = "Lead Care Manager"),'ECM Current Staffing'!$M$5:$M$1000,'ECM Current Staffing'!W$5:W$1000)</f>
        <v>0</v>
      </c>
      <c r="L33" s="68" cm="1">
        <f t="array" ref="L33">SUMPRODUCT(--('ECM Current Staffing'!$A$5:$A$1000 = Assumptions!$A33),--('ECM Current Staffing'!$C$5:$C$1000 = "Lead Care Manager"),'ECM Current Staffing'!$M$5:$M$1000,'ECM Current Staffing'!X$5:X$1000)</f>
        <v>0</v>
      </c>
      <c r="M33" s="68" cm="1">
        <f t="array" ref="M33">SUMPRODUCT(--('ECM Current Staffing'!$A$5:$A$1000 = Assumptions!$A33),--('ECM Current Staffing'!$C$5:$C$1000 = "Lead Care Manager"),'ECM Current Staffing'!$M$5:$M$1000,'ECM Current Staffing'!Y$5:Y$1000)</f>
        <v>0</v>
      </c>
      <c r="N33" s="68" cm="1">
        <f t="array" ref="N33">SUMPRODUCT(--('ECM Current Staffing'!$A$5:$A$1000 = Assumptions!$A33),--('ECM Current Staffing'!$C$5:$C$1000 = "Lead Care Manager"),'ECM Current Staffing'!$M$5:$M$1000,'ECM Current Staffing'!Z$5:Z$1000)</f>
        <v>0</v>
      </c>
      <c r="O33" s="68" cm="1">
        <f t="array" ref="O33">SUMPRODUCT(--('ECM Current Staffing'!$A$5:$A$1000 = Assumptions!$A33),--('ECM Current Staffing'!$C$5:$C$1000 = "Lead Care Manager"),'ECM Current Staffing'!$M$5:$M$1000,'ECM Current Staffing'!AA$5:AA$1000)</f>
        <v>0</v>
      </c>
      <c r="P33" s="68" cm="1">
        <f t="array" ref="P33">SUMPRODUCT(--('ECM Current Staffing'!$A$5:$A$1000 = Assumptions!$A33),--('ECM Current Staffing'!$C$5:$C$1000 = "Lead Care Manager"),'ECM Current Staffing'!$M$5:$M$1000,'ECM Current Staffing'!AB$5:AB$1000)</f>
        <v>0</v>
      </c>
      <c r="Q33" s="68" cm="1">
        <f t="array" ref="Q33">SUMPRODUCT(--('ECM Current Staffing'!$A$5:$A$1000 = Assumptions!$A33),--('ECM Current Staffing'!$C$5:$C$1000 = "Lead Care Manager"),'ECM Current Staffing'!$M$5:$M$1000,'ECM Current Staffing'!AC$5:AC$1000)</f>
        <v>0</v>
      </c>
      <c r="R33" s="68" cm="1">
        <f t="array" ref="R33">SUMPRODUCT(--('ECM Current Staffing'!$A$5:$A$1000 = Assumptions!$A33),--('ECM Current Staffing'!$C$5:$C$1000 = "Lead Care Manager"),'ECM Current Staffing'!$M$5:$M$1000,'ECM Current Staffing'!AD$5:AD$1000)</f>
        <v>0</v>
      </c>
      <c r="S33" s="68" cm="1">
        <f t="array" ref="S33">SUMPRODUCT(--('ECM Current Staffing'!$A$5:$A$1000 = Assumptions!$A33),--('ECM Current Staffing'!$C$5:$C$1000 = "Lead Care Manager"),'ECM Current Staffing'!$M$5:$M$1000,'ECM Current Staffing'!AE$5:AE$1000)</f>
        <v>0</v>
      </c>
      <c r="T33" s="68" cm="1">
        <f t="array" ref="T33">SUMPRODUCT(--('ECM Current Staffing'!$A$5:$A$1000 = Assumptions!$A33),--('ECM Current Staffing'!$C$5:$C$1000 = "Lead Care Manager"),'ECM Current Staffing'!$M$5:$M$1000,'ECM Current Staffing'!AF$5:AF$1000)</f>
        <v>0</v>
      </c>
      <c r="U33" s="68" cm="1">
        <f t="array" ref="U33">SUMPRODUCT(--('ECM Current Staffing'!$A$5:$A$1000 = Assumptions!$A33),--('ECM Current Staffing'!$C$5:$C$1000 = "Lead Care Manager"),'ECM Current Staffing'!$M$5:$M$1000,'ECM Current Staffing'!AG$5:AG$1000)</f>
        <v>0</v>
      </c>
      <c r="V33" s="68" cm="1">
        <f t="array" ref="V33">SUMPRODUCT(--('ECM Current Staffing'!$A$5:$A$1000 = Assumptions!$A33),--('ECM Current Staffing'!$C$5:$C$1000 = "Lead Care Manager"),'ECM Current Staffing'!$M$5:$M$1000,'ECM Current Staffing'!AH$5:AH$1000)</f>
        <v>0</v>
      </c>
      <c r="W33" s="68" cm="1">
        <f t="array" ref="W33">SUMPRODUCT(--('ECM Current Staffing'!$A$5:$A$1000 = Assumptions!$A33),--('ECM Current Staffing'!$C$5:$C$1000 = "Lead Care Manager"),'ECM Current Staffing'!$M$5:$M$1000,'ECM Current Staffing'!AI$5:AI$1000)</f>
        <v>0</v>
      </c>
      <c r="X33" s="68" cm="1">
        <f t="array" ref="X33">SUMPRODUCT(--('ECM Current Staffing'!$A$5:$A$1000 = Assumptions!$A33),--('ECM Current Staffing'!$C$5:$C$1000 = "Lead Care Manager"),'ECM Current Staffing'!$M$5:$M$1000,'ECM Current Staffing'!AJ$5:AJ$1000)</f>
        <v>0</v>
      </c>
      <c r="Y33" s="68" cm="1">
        <f t="array" ref="Y33">SUMPRODUCT(--('ECM Current Staffing'!$A$5:$A$1000 = Assumptions!$A33),--('ECM Current Staffing'!$C$5:$C$1000 = "Lead Care Manager"),'ECM Current Staffing'!$M$5:$M$1000,'ECM Current Staffing'!AK$5:AK$1000)</f>
        <v>0</v>
      </c>
      <c r="Z33" s="68" cm="1">
        <f t="array" ref="Z33">SUMPRODUCT(--('ECM Current Staffing'!$A$5:$A$1000 = Assumptions!$A33),--('ECM Current Staffing'!$C$5:$C$1000 = "Lead Care Manager"),'ECM Current Staffing'!$M$5:$M$1000,'ECM Current Staffing'!AL$5:AL$1000)</f>
        <v>0</v>
      </c>
      <c r="AA33" s="68" cm="1">
        <f t="array" ref="AA33">SUMPRODUCT(--('ECM Current Staffing'!$A$5:$A$1000 = Assumptions!$A33),--('ECM Current Staffing'!$C$5:$C$1000 = "Lead Care Manager"),'ECM Current Staffing'!$M$5:$M$1000,'ECM Current Staffing'!AM$5:AM$1000)</f>
        <v>0</v>
      </c>
      <c r="AB33" s="68" cm="1">
        <f t="array" ref="AB33">SUMPRODUCT(--('ECM Current Staffing'!$A$5:$A$1000 = Assumptions!$A33),--('ECM Current Staffing'!$C$5:$C$1000 = "Lead Care Manager"),'ECM Current Staffing'!$M$5:$M$1000,'ECM Current Staffing'!AN$5:AN$1000)</f>
        <v>0</v>
      </c>
      <c r="AC33" s="68" cm="1">
        <f t="array" ref="AC33">SUMPRODUCT(--('ECM Current Staffing'!$A$5:$A$1000 = Assumptions!$A33),--('ECM Current Staffing'!$C$5:$C$1000 = "Lead Care Manager"),'ECM Current Staffing'!$M$5:$M$1000,'ECM Current Staffing'!AO$5:AO$1000)</f>
        <v>0</v>
      </c>
      <c r="AD33" s="68" cm="1">
        <f t="array" ref="AD33">SUMPRODUCT(--('ECM Current Staffing'!$A$5:$A$1000 = Assumptions!$A33),--('ECM Current Staffing'!$C$5:$C$1000 = "Lead Care Manager"),'ECM Current Staffing'!$M$5:$M$1000,'ECM Current Staffing'!AP$5:AP$1000)</f>
        <v>0</v>
      </c>
      <c r="AE33" s="68" cm="1">
        <f t="array" ref="AE33">SUMPRODUCT(--('ECM Current Staffing'!$A$5:$A$1000 = Assumptions!$A33),--('ECM Current Staffing'!$C$5:$C$1000 = "Lead Care Manager"),'ECM Current Staffing'!$M$5:$M$1000,'ECM Current Staffing'!AQ$5:AQ$1000)</f>
        <v>0</v>
      </c>
      <c r="AF33" s="68" cm="1">
        <f t="array" ref="AF33">SUMPRODUCT(--('ECM Current Staffing'!$A$5:$A$1000 = Assumptions!$A33),--('ECM Current Staffing'!$C$5:$C$1000 = "Lead Care Manager"),'ECM Current Staffing'!$M$5:$M$1000,'ECM Current Staffing'!AR$5:AR$1000)</f>
        <v>0</v>
      </c>
      <c r="AG33" s="68" cm="1">
        <f t="array" ref="AG33">SUMPRODUCT(--('ECM Current Staffing'!$A$5:$A$1000 = Assumptions!$A33),--('ECM Current Staffing'!$C$5:$C$1000 = "Lead Care Manager"),'ECM Current Staffing'!$M$5:$M$1000,'ECM Current Staffing'!AS$5:AS$1000)</f>
        <v>0</v>
      </c>
      <c r="AH33" s="68" cm="1">
        <f t="array" ref="AH33">SUMPRODUCT(--('ECM Current Staffing'!$A$5:$A$1000 = Assumptions!$A33),--('ECM Current Staffing'!$C$5:$C$1000 = "Lead Care Manager"),'ECM Current Staffing'!$M$5:$M$1000,'ECM Current Staffing'!AT$5:AT$1000)</f>
        <v>0</v>
      </c>
      <c r="AI33" s="68" cm="1">
        <f t="array" ref="AI33">SUMPRODUCT(--('ECM Current Staffing'!$A$5:$A$1000 = Assumptions!$A33),--('ECM Current Staffing'!$C$5:$C$1000 = "Lead Care Manager"),'ECM Current Staffing'!$M$5:$M$1000,'ECM Current Staffing'!AU$5:AU$1000)</f>
        <v>0</v>
      </c>
      <c r="AJ33" s="68" cm="1">
        <f t="array" ref="AJ33">SUMPRODUCT(--('ECM Current Staffing'!$A$5:$A$1000 = Assumptions!$A33),--('ECM Current Staffing'!$C$5:$C$1000 = "Lead Care Manager"),'ECM Current Staffing'!$M$5:$M$1000,'ECM Current Staffing'!AV$5:AV$1000)</f>
        <v>0</v>
      </c>
      <c r="AK33" s="68" cm="1">
        <f t="array" ref="AK33">SUMPRODUCT(--('ECM Current Staffing'!$A$5:$A$1000 = Assumptions!$A33),--('ECM Current Staffing'!$C$5:$C$1000 = "Lead Care Manager"),'ECM Current Staffing'!$M$5:$M$1000,'ECM Current Staffing'!AW$5:AW$1000)</f>
        <v>0</v>
      </c>
      <c r="AL33" s="144">
        <f t="shared" si="2"/>
        <v>0</v>
      </c>
    </row>
    <row r="34" spans="1:38" x14ac:dyDescent="0.25">
      <c r="A34" s="64" t="str">
        <f>IF('ECM Location'!D14="", "",'ECM Location'!D14)</f>
        <v/>
      </c>
      <c r="B34" s="68" cm="1">
        <f t="array" ref="B34">SUMPRODUCT(--('ECM Current Staffing'!$A$5:$A$1000 = Assumptions!$A34),--('ECM Current Staffing'!$C$5:$C$1000 = "Lead Care Manager"),'ECM Current Staffing'!$M$5:$M$1000,'ECM Current Staffing'!N$5:N$1000)</f>
        <v>0</v>
      </c>
      <c r="C34" s="68" cm="1">
        <f t="array" ref="C34">SUMPRODUCT(--('ECM Current Staffing'!$A$5:$A$1000 = Assumptions!$A34),--('ECM Current Staffing'!$C$5:$C$1000 = "Lead Care Manager"),'ECM Current Staffing'!$M$5:$M$1000,'ECM Current Staffing'!O$5:O$1000)</f>
        <v>0</v>
      </c>
      <c r="D34" s="68" cm="1">
        <f t="array" ref="D34">SUMPRODUCT(--('ECM Current Staffing'!$A$5:$A$1000 = Assumptions!$A34),--('ECM Current Staffing'!$C$5:$C$1000 = "Lead Care Manager"),'ECM Current Staffing'!$M$5:$M$1000,'ECM Current Staffing'!P$5:P$1000)</f>
        <v>0</v>
      </c>
      <c r="E34" s="68" cm="1">
        <f t="array" ref="E34">SUMPRODUCT(--('ECM Current Staffing'!$A$5:$A$1000 = Assumptions!$A34),--('ECM Current Staffing'!$C$5:$C$1000 = "Lead Care Manager"),'ECM Current Staffing'!$M$5:$M$1000,'ECM Current Staffing'!Q$5:Q$1000)</f>
        <v>0</v>
      </c>
      <c r="F34" s="68" cm="1">
        <f t="array" ref="F34">SUMPRODUCT(--('ECM Current Staffing'!$A$5:$A$1000 = Assumptions!$A34),--('ECM Current Staffing'!$C$5:$C$1000 = "Lead Care Manager"),'ECM Current Staffing'!$M$5:$M$1000,'ECM Current Staffing'!R$5:R$1000)</f>
        <v>0</v>
      </c>
      <c r="G34" s="68" cm="1">
        <f t="array" ref="G34">SUMPRODUCT(--('ECM Current Staffing'!$A$5:$A$1000 = Assumptions!$A34),--('ECM Current Staffing'!$C$5:$C$1000 = "Lead Care Manager"),'ECM Current Staffing'!$M$5:$M$1000,'ECM Current Staffing'!S$5:S$1000)</f>
        <v>0</v>
      </c>
      <c r="H34" s="68" cm="1">
        <f t="array" ref="H34">SUMPRODUCT(--('ECM Current Staffing'!$A$5:$A$1000 = Assumptions!$A34),--('ECM Current Staffing'!$C$5:$C$1000 = "Lead Care Manager"),'ECM Current Staffing'!$M$5:$M$1000,'ECM Current Staffing'!T$5:T$1000)</f>
        <v>0</v>
      </c>
      <c r="I34" s="68" cm="1">
        <f t="array" ref="I34">SUMPRODUCT(--('ECM Current Staffing'!$A$5:$A$1000 = Assumptions!$A34),--('ECM Current Staffing'!$C$5:$C$1000 = "Lead Care Manager"),'ECM Current Staffing'!$M$5:$M$1000,'ECM Current Staffing'!U$5:U$1000)</f>
        <v>0</v>
      </c>
      <c r="J34" s="68" cm="1">
        <f t="array" ref="J34">SUMPRODUCT(--('ECM Current Staffing'!$A$5:$A$1000 = Assumptions!$A34),--('ECM Current Staffing'!$C$5:$C$1000 = "Lead Care Manager"),'ECM Current Staffing'!$M$5:$M$1000,'ECM Current Staffing'!V$5:V$1000)</f>
        <v>0</v>
      </c>
      <c r="K34" s="68" cm="1">
        <f t="array" ref="K34">SUMPRODUCT(--('ECM Current Staffing'!$A$5:$A$1000 = Assumptions!$A34),--('ECM Current Staffing'!$C$5:$C$1000 = "Lead Care Manager"),'ECM Current Staffing'!$M$5:$M$1000,'ECM Current Staffing'!W$5:W$1000)</f>
        <v>0</v>
      </c>
      <c r="L34" s="68" cm="1">
        <f t="array" ref="L34">SUMPRODUCT(--('ECM Current Staffing'!$A$5:$A$1000 = Assumptions!$A34),--('ECM Current Staffing'!$C$5:$C$1000 = "Lead Care Manager"),'ECM Current Staffing'!$M$5:$M$1000,'ECM Current Staffing'!X$5:X$1000)</f>
        <v>0</v>
      </c>
      <c r="M34" s="68" cm="1">
        <f t="array" ref="M34">SUMPRODUCT(--('ECM Current Staffing'!$A$5:$A$1000 = Assumptions!$A34),--('ECM Current Staffing'!$C$5:$C$1000 = "Lead Care Manager"),'ECM Current Staffing'!$M$5:$M$1000,'ECM Current Staffing'!Y$5:Y$1000)</f>
        <v>0</v>
      </c>
      <c r="N34" s="68" cm="1">
        <f t="array" ref="N34">SUMPRODUCT(--('ECM Current Staffing'!$A$5:$A$1000 = Assumptions!$A34),--('ECM Current Staffing'!$C$5:$C$1000 = "Lead Care Manager"),'ECM Current Staffing'!$M$5:$M$1000,'ECM Current Staffing'!Z$5:Z$1000)</f>
        <v>0</v>
      </c>
      <c r="O34" s="68" cm="1">
        <f t="array" ref="O34">SUMPRODUCT(--('ECM Current Staffing'!$A$5:$A$1000 = Assumptions!$A34),--('ECM Current Staffing'!$C$5:$C$1000 = "Lead Care Manager"),'ECM Current Staffing'!$M$5:$M$1000,'ECM Current Staffing'!AA$5:AA$1000)</f>
        <v>0</v>
      </c>
      <c r="P34" s="68" cm="1">
        <f t="array" ref="P34">SUMPRODUCT(--('ECM Current Staffing'!$A$5:$A$1000 = Assumptions!$A34),--('ECM Current Staffing'!$C$5:$C$1000 = "Lead Care Manager"),'ECM Current Staffing'!$M$5:$M$1000,'ECM Current Staffing'!AB$5:AB$1000)</f>
        <v>0</v>
      </c>
      <c r="Q34" s="68" cm="1">
        <f t="array" ref="Q34">SUMPRODUCT(--('ECM Current Staffing'!$A$5:$A$1000 = Assumptions!$A34),--('ECM Current Staffing'!$C$5:$C$1000 = "Lead Care Manager"),'ECM Current Staffing'!$M$5:$M$1000,'ECM Current Staffing'!AC$5:AC$1000)</f>
        <v>0</v>
      </c>
      <c r="R34" s="68" cm="1">
        <f t="array" ref="R34">SUMPRODUCT(--('ECM Current Staffing'!$A$5:$A$1000 = Assumptions!$A34),--('ECM Current Staffing'!$C$5:$C$1000 = "Lead Care Manager"),'ECM Current Staffing'!$M$5:$M$1000,'ECM Current Staffing'!AD$5:AD$1000)</f>
        <v>0</v>
      </c>
      <c r="S34" s="68" cm="1">
        <f t="array" ref="S34">SUMPRODUCT(--('ECM Current Staffing'!$A$5:$A$1000 = Assumptions!$A34),--('ECM Current Staffing'!$C$5:$C$1000 = "Lead Care Manager"),'ECM Current Staffing'!$M$5:$M$1000,'ECM Current Staffing'!AE$5:AE$1000)</f>
        <v>0</v>
      </c>
      <c r="T34" s="68" cm="1">
        <f t="array" ref="T34">SUMPRODUCT(--('ECM Current Staffing'!$A$5:$A$1000 = Assumptions!$A34),--('ECM Current Staffing'!$C$5:$C$1000 = "Lead Care Manager"),'ECM Current Staffing'!$M$5:$M$1000,'ECM Current Staffing'!AF$5:AF$1000)</f>
        <v>0</v>
      </c>
      <c r="U34" s="68" cm="1">
        <f t="array" ref="U34">SUMPRODUCT(--('ECM Current Staffing'!$A$5:$A$1000 = Assumptions!$A34),--('ECM Current Staffing'!$C$5:$C$1000 = "Lead Care Manager"),'ECM Current Staffing'!$M$5:$M$1000,'ECM Current Staffing'!AG$5:AG$1000)</f>
        <v>0</v>
      </c>
      <c r="V34" s="68" cm="1">
        <f t="array" ref="V34">SUMPRODUCT(--('ECM Current Staffing'!$A$5:$A$1000 = Assumptions!$A34),--('ECM Current Staffing'!$C$5:$C$1000 = "Lead Care Manager"),'ECM Current Staffing'!$M$5:$M$1000,'ECM Current Staffing'!AH$5:AH$1000)</f>
        <v>0</v>
      </c>
      <c r="W34" s="68" cm="1">
        <f t="array" ref="W34">SUMPRODUCT(--('ECM Current Staffing'!$A$5:$A$1000 = Assumptions!$A34),--('ECM Current Staffing'!$C$5:$C$1000 = "Lead Care Manager"),'ECM Current Staffing'!$M$5:$M$1000,'ECM Current Staffing'!AI$5:AI$1000)</f>
        <v>0</v>
      </c>
      <c r="X34" s="68" cm="1">
        <f t="array" ref="X34">SUMPRODUCT(--('ECM Current Staffing'!$A$5:$A$1000 = Assumptions!$A34),--('ECM Current Staffing'!$C$5:$C$1000 = "Lead Care Manager"),'ECM Current Staffing'!$M$5:$M$1000,'ECM Current Staffing'!AJ$5:AJ$1000)</f>
        <v>0</v>
      </c>
      <c r="Y34" s="68" cm="1">
        <f t="array" ref="Y34">SUMPRODUCT(--('ECM Current Staffing'!$A$5:$A$1000 = Assumptions!$A34),--('ECM Current Staffing'!$C$5:$C$1000 = "Lead Care Manager"),'ECM Current Staffing'!$M$5:$M$1000,'ECM Current Staffing'!AK$5:AK$1000)</f>
        <v>0</v>
      </c>
      <c r="Z34" s="68" cm="1">
        <f t="array" ref="Z34">SUMPRODUCT(--('ECM Current Staffing'!$A$5:$A$1000 = Assumptions!$A34),--('ECM Current Staffing'!$C$5:$C$1000 = "Lead Care Manager"),'ECM Current Staffing'!$M$5:$M$1000,'ECM Current Staffing'!AL$5:AL$1000)</f>
        <v>0</v>
      </c>
      <c r="AA34" s="68" cm="1">
        <f t="array" ref="AA34">SUMPRODUCT(--('ECM Current Staffing'!$A$5:$A$1000 = Assumptions!$A34),--('ECM Current Staffing'!$C$5:$C$1000 = "Lead Care Manager"),'ECM Current Staffing'!$M$5:$M$1000,'ECM Current Staffing'!AM$5:AM$1000)</f>
        <v>0</v>
      </c>
      <c r="AB34" s="68" cm="1">
        <f t="array" ref="AB34">SUMPRODUCT(--('ECM Current Staffing'!$A$5:$A$1000 = Assumptions!$A34),--('ECM Current Staffing'!$C$5:$C$1000 = "Lead Care Manager"),'ECM Current Staffing'!$M$5:$M$1000,'ECM Current Staffing'!AN$5:AN$1000)</f>
        <v>0</v>
      </c>
      <c r="AC34" s="68" cm="1">
        <f t="array" ref="AC34">SUMPRODUCT(--('ECM Current Staffing'!$A$5:$A$1000 = Assumptions!$A34),--('ECM Current Staffing'!$C$5:$C$1000 = "Lead Care Manager"),'ECM Current Staffing'!$M$5:$M$1000,'ECM Current Staffing'!AO$5:AO$1000)</f>
        <v>0</v>
      </c>
      <c r="AD34" s="68" cm="1">
        <f t="array" ref="AD34">SUMPRODUCT(--('ECM Current Staffing'!$A$5:$A$1000 = Assumptions!$A34),--('ECM Current Staffing'!$C$5:$C$1000 = "Lead Care Manager"),'ECM Current Staffing'!$M$5:$M$1000,'ECM Current Staffing'!AP$5:AP$1000)</f>
        <v>0</v>
      </c>
      <c r="AE34" s="68" cm="1">
        <f t="array" ref="AE34">SUMPRODUCT(--('ECM Current Staffing'!$A$5:$A$1000 = Assumptions!$A34),--('ECM Current Staffing'!$C$5:$C$1000 = "Lead Care Manager"),'ECM Current Staffing'!$M$5:$M$1000,'ECM Current Staffing'!AQ$5:AQ$1000)</f>
        <v>0</v>
      </c>
      <c r="AF34" s="68" cm="1">
        <f t="array" ref="AF34">SUMPRODUCT(--('ECM Current Staffing'!$A$5:$A$1000 = Assumptions!$A34),--('ECM Current Staffing'!$C$5:$C$1000 = "Lead Care Manager"),'ECM Current Staffing'!$M$5:$M$1000,'ECM Current Staffing'!AR$5:AR$1000)</f>
        <v>0</v>
      </c>
      <c r="AG34" s="68" cm="1">
        <f t="array" ref="AG34">SUMPRODUCT(--('ECM Current Staffing'!$A$5:$A$1000 = Assumptions!$A34),--('ECM Current Staffing'!$C$5:$C$1000 = "Lead Care Manager"),'ECM Current Staffing'!$M$5:$M$1000,'ECM Current Staffing'!AS$5:AS$1000)</f>
        <v>0</v>
      </c>
      <c r="AH34" s="68" cm="1">
        <f t="array" ref="AH34">SUMPRODUCT(--('ECM Current Staffing'!$A$5:$A$1000 = Assumptions!$A34),--('ECM Current Staffing'!$C$5:$C$1000 = "Lead Care Manager"),'ECM Current Staffing'!$M$5:$M$1000,'ECM Current Staffing'!AT$5:AT$1000)</f>
        <v>0</v>
      </c>
      <c r="AI34" s="68" cm="1">
        <f t="array" ref="AI34">SUMPRODUCT(--('ECM Current Staffing'!$A$5:$A$1000 = Assumptions!$A34),--('ECM Current Staffing'!$C$5:$C$1000 = "Lead Care Manager"),'ECM Current Staffing'!$M$5:$M$1000,'ECM Current Staffing'!AU$5:AU$1000)</f>
        <v>0</v>
      </c>
      <c r="AJ34" s="68" cm="1">
        <f t="array" ref="AJ34">SUMPRODUCT(--('ECM Current Staffing'!$A$5:$A$1000 = Assumptions!$A34),--('ECM Current Staffing'!$C$5:$C$1000 = "Lead Care Manager"),'ECM Current Staffing'!$M$5:$M$1000,'ECM Current Staffing'!AV$5:AV$1000)</f>
        <v>0</v>
      </c>
      <c r="AK34" s="68" cm="1">
        <f t="array" ref="AK34">SUMPRODUCT(--('ECM Current Staffing'!$A$5:$A$1000 = Assumptions!$A34),--('ECM Current Staffing'!$C$5:$C$1000 = "Lead Care Manager"),'ECM Current Staffing'!$M$5:$M$1000,'ECM Current Staffing'!AW$5:AW$1000)</f>
        <v>0</v>
      </c>
      <c r="AL34" s="144">
        <f t="shared" si="2"/>
        <v>0</v>
      </c>
    </row>
    <row r="35" spans="1:38" x14ac:dyDescent="0.25">
      <c r="A35" s="64" t="str">
        <f>IF('ECM Location'!D15="", "",'ECM Location'!D15)</f>
        <v/>
      </c>
      <c r="B35" s="68" cm="1">
        <f t="array" ref="B35">SUMPRODUCT(--('ECM Current Staffing'!$A$5:$A$1000 = Assumptions!$A35),--('ECM Current Staffing'!$C$5:$C$1000 = "Lead Care Manager"),'ECM Current Staffing'!$M$5:$M$1000,'ECM Current Staffing'!N$5:N$1000)</f>
        <v>0</v>
      </c>
      <c r="C35" s="68" cm="1">
        <f t="array" ref="C35">SUMPRODUCT(--('ECM Current Staffing'!$A$5:$A$1000 = Assumptions!$A35),--('ECM Current Staffing'!$C$5:$C$1000 = "Lead Care Manager"),'ECM Current Staffing'!$M$5:$M$1000,'ECM Current Staffing'!O$5:O$1000)</f>
        <v>0</v>
      </c>
      <c r="D35" s="68" cm="1">
        <f t="array" ref="D35">SUMPRODUCT(--('ECM Current Staffing'!$A$5:$A$1000 = Assumptions!$A35),--('ECM Current Staffing'!$C$5:$C$1000 = "Lead Care Manager"),'ECM Current Staffing'!$M$5:$M$1000,'ECM Current Staffing'!P$5:P$1000)</f>
        <v>0</v>
      </c>
      <c r="E35" s="68" cm="1">
        <f t="array" ref="E35">SUMPRODUCT(--('ECM Current Staffing'!$A$5:$A$1000 = Assumptions!$A35),--('ECM Current Staffing'!$C$5:$C$1000 = "Lead Care Manager"),'ECM Current Staffing'!$M$5:$M$1000,'ECM Current Staffing'!Q$5:Q$1000)</f>
        <v>0</v>
      </c>
      <c r="F35" s="68" cm="1">
        <f t="array" ref="F35">SUMPRODUCT(--('ECM Current Staffing'!$A$5:$A$1000 = Assumptions!$A35),--('ECM Current Staffing'!$C$5:$C$1000 = "Lead Care Manager"),'ECM Current Staffing'!$M$5:$M$1000,'ECM Current Staffing'!R$5:R$1000)</f>
        <v>0</v>
      </c>
      <c r="G35" s="68" cm="1">
        <f t="array" ref="G35">SUMPRODUCT(--('ECM Current Staffing'!$A$5:$A$1000 = Assumptions!$A35),--('ECM Current Staffing'!$C$5:$C$1000 = "Lead Care Manager"),'ECM Current Staffing'!$M$5:$M$1000,'ECM Current Staffing'!S$5:S$1000)</f>
        <v>0</v>
      </c>
      <c r="H35" s="68" cm="1">
        <f t="array" ref="H35">SUMPRODUCT(--('ECM Current Staffing'!$A$5:$A$1000 = Assumptions!$A35),--('ECM Current Staffing'!$C$5:$C$1000 = "Lead Care Manager"),'ECM Current Staffing'!$M$5:$M$1000,'ECM Current Staffing'!T$5:T$1000)</f>
        <v>0</v>
      </c>
      <c r="I35" s="68" cm="1">
        <f t="array" ref="I35">SUMPRODUCT(--('ECM Current Staffing'!$A$5:$A$1000 = Assumptions!$A35),--('ECM Current Staffing'!$C$5:$C$1000 = "Lead Care Manager"),'ECM Current Staffing'!$M$5:$M$1000,'ECM Current Staffing'!U$5:U$1000)</f>
        <v>0</v>
      </c>
      <c r="J35" s="68" cm="1">
        <f t="array" ref="J35">SUMPRODUCT(--('ECM Current Staffing'!$A$5:$A$1000 = Assumptions!$A35),--('ECM Current Staffing'!$C$5:$C$1000 = "Lead Care Manager"),'ECM Current Staffing'!$M$5:$M$1000,'ECM Current Staffing'!V$5:V$1000)</f>
        <v>0</v>
      </c>
      <c r="K35" s="68" cm="1">
        <f t="array" ref="K35">SUMPRODUCT(--('ECM Current Staffing'!$A$5:$A$1000 = Assumptions!$A35),--('ECM Current Staffing'!$C$5:$C$1000 = "Lead Care Manager"),'ECM Current Staffing'!$M$5:$M$1000,'ECM Current Staffing'!W$5:W$1000)</f>
        <v>0</v>
      </c>
      <c r="L35" s="68" cm="1">
        <f t="array" ref="L35">SUMPRODUCT(--('ECM Current Staffing'!$A$5:$A$1000 = Assumptions!$A35),--('ECM Current Staffing'!$C$5:$C$1000 = "Lead Care Manager"),'ECM Current Staffing'!$M$5:$M$1000,'ECM Current Staffing'!X$5:X$1000)</f>
        <v>0</v>
      </c>
      <c r="M35" s="68" cm="1">
        <f t="array" ref="M35">SUMPRODUCT(--('ECM Current Staffing'!$A$5:$A$1000 = Assumptions!$A35),--('ECM Current Staffing'!$C$5:$C$1000 = "Lead Care Manager"),'ECM Current Staffing'!$M$5:$M$1000,'ECM Current Staffing'!Y$5:Y$1000)</f>
        <v>0</v>
      </c>
      <c r="N35" s="68" cm="1">
        <f t="array" ref="N35">SUMPRODUCT(--('ECM Current Staffing'!$A$5:$A$1000 = Assumptions!$A35),--('ECM Current Staffing'!$C$5:$C$1000 = "Lead Care Manager"),'ECM Current Staffing'!$M$5:$M$1000,'ECM Current Staffing'!Z$5:Z$1000)</f>
        <v>0</v>
      </c>
      <c r="O35" s="68" cm="1">
        <f t="array" ref="O35">SUMPRODUCT(--('ECM Current Staffing'!$A$5:$A$1000 = Assumptions!$A35),--('ECM Current Staffing'!$C$5:$C$1000 = "Lead Care Manager"),'ECM Current Staffing'!$M$5:$M$1000,'ECM Current Staffing'!AA$5:AA$1000)</f>
        <v>0</v>
      </c>
      <c r="P35" s="68" cm="1">
        <f t="array" ref="P35">SUMPRODUCT(--('ECM Current Staffing'!$A$5:$A$1000 = Assumptions!$A35),--('ECM Current Staffing'!$C$5:$C$1000 = "Lead Care Manager"),'ECM Current Staffing'!$M$5:$M$1000,'ECM Current Staffing'!AB$5:AB$1000)</f>
        <v>0</v>
      </c>
      <c r="Q35" s="68" cm="1">
        <f t="array" ref="Q35">SUMPRODUCT(--('ECM Current Staffing'!$A$5:$A$1000 = Assumptions!$A35),--('ECM Current Staffing'!$C$5:$C$1000 = "Lead Care Manager"),'ECM Current Staffing'!$M$5:$M$1000,'ECM Current Staffing'!AC$5:AC$1000)</f>
        <v>0</v>
      </c>
      <c r="R35" s="68" cm="1">
        <f t="array" ref="R35">SUMPRODUCT(--('ECM Current Staffing'!$A$5:$A$1000 = Assumptions!$A35),--('ECM Current Staffing'!$C$5:$C$1000 = "Lead Care Manager"),'ECM Current Staffing'!$M$5:$M$1000,'ECM Current Staffing'!AD$5:AD$1000)</f>
        <v>0</v>
      </c>
      <c r="S35" s="68" cm="1">
        <f t="array" ref="S35">SUMPRODUCT(--('ECM Current Staffing'!$A$5:$A$1000 = Assumptions!$A35),--('ECM Current Staffing'!$C$5:$C$1000 = "Lead Care Manager"),'ECM Current Staffing'!$M$5:$M$1000,'ECM Current Staffing'!AE$5:AE$1000)</f>
        <v>0</v>
      </c>
      <c r="T35" s="68" cm="1">
        <f t="array" ref="T35">SUMPRODUCT(--('ECM Current Staffing'!$A$5:$A$1000 = Assumptions!$A35),--('ECM Current Staffing'!$C$5:$C$1000 = "Lead Care Manager"),'ECM Current Staffing'!$M$5:$M$1000,'ECM Current Staffing'!AF$5:AF$1000)</f>
        <v>0</v>
      </c>
      <c r="U35" s="68" cm="1">
        <f t="array" ref="U35">SUMPRODUCT(--('ECM Current Staffing'!$A$5:$A$1000 = Assumptions!$A35),--('ECM Current Staffing'!$C$5:$C$1000 = "Lead Care Manager"),'ECM Current Staffing'!$M$5:$M$1000,'ECM Current Staffing'!AG$5:AG$1000)</f>
        <v>0</v>
      </c>
      <c r="V35" s="68" cm="1">
        <f t="array" ref="V35">SUMPRODUCT(--('ECM Current Staffing'!$A$5:$A$1000 = Assumptions!$A35),--('ECM Current Staffing'!$C$5:$C$1000 = "Lead Care Manager"),'ECM Current Staffing'!$M$5:$M$1000,'ECM Current Staffing'!AH$5:AH$1000)</f>
        <v>0</v>
      </c>
      <c r="W35" s="68" cm="1">
        <f t="array" ref="W35">SUMPRODUCT(--('ECM Current Staffing'!$A$5:$A$1000 = Assumptions!$A35),--('ECM Current Staffing'!$C$5:$C$1000 = "Lead Care Manager"),'ECM Current Staffing'!$M$5:$M$1000,'ECM Current Staffing'!AI$5:AI$1000)</f>
        <v>0</v>
      </c>
      <c r="X35" s="68" cm="1">
        <f t="array" ref="X35">SUMPRODUCT(--('ECM Current Staffing'!$A$5:$A$1000 = Assumptions!$A35),--('ECM Current Staffing'!$C$5:$C$1000 = "Lead Care Manager"),'ECM Current Staffing'!$M$5:$M$1000,'ECM Current Staffing'!AJ$5:AJ$1000)</f>
        <v>0</v>
      </c>
      <c r="Y35" s="68" cm="1">
        <f t="array" ref="Y35">SUMPRODUCT(--('ECM Current Staffing'!$A$5:$A$1000 = Assumptions!$A35),--('ECM Current Staffing'!$C$5:$C$1000 = "Lead Care Manager"),'ECM Current Staffing'!$M$5:$M$1000,'ECM Current Staffing'!AK$5:AK$1000)</f>
        <v>0</v>
      </c>
      <c r="Z35" s="68" cm="1">
        <f t="array" ref="Z35">SUMPRODUCT(--('ECM Current Staffing'!$A$5:$A$1000 = Assumptions!$A35),--('ECM Current Staffing'!$C$5:$C$1000 = "Lead Care Manager"),'ECM Current Staffing'!$M$5:$M$1000,'ECM Current Staffing'!AL$5:AL$1000)</f>
        <v>0</v>
      </c>
      <c r="AA35" s="68" cm="1">
        <f t="array" ref="AA35">SUMPRODUCT(--('ECM Current Staffing'!$A$5:$A$1000 = Assumptions!$A35),--('ECM Current Staffing'!$C$5:$C$1000 = "Lead Care Manager"),'ECM Current Staffing'!$M$5:$M$1000,'ECM Current Staffing'!AM$5:AM$1000)</f>
        <v>0</v>
      </c>
      <c r="AB35" s="68" cm="1">
        <f t="array" ref="AB35">SUMPRODUCT(--('ECM Current Staffing'!$A$5:$A$1000 = Assumptions!$A35),--('ECM Current Staffing'!$C$5:$C$1000 = "Lead Care Manager"),'ECM Current Staffing'!$M$5:$M$1000,'ECM Current Staffing'!AN$5:AN$1000)</f>
        <v>0</v>
      </c>
      <c r="AC35" s="68" cm="1">
        <f t="array" ref="AC35">SUMPRODUCT(--('ECM Current Staffing'!$A$5:$A$1000 = Assumptions!$A35),--('ECM Current Staffing'!$C$5:$C$1000 = "Lead Care Manager"),'ECM Current Staffing'!$M$5:$M$1000,'ECM Current Staffing'!AO$5:AO$1000)</f>
        <v>0</v>
      </c>
      <c r="AD35" s="68" cm="1">
        <f t="array" ref="AD35">SUMPRODUCT(--('ECM Current Staffing'!$A$5:$A$1000 = Assumptions!$A35),--('ECM Current Staffing'!$C$5:$C$1000 = "Lead Care Manager"),'ECM Current Staffing'!$M$5:$M$1000,'ECM Current Staffing'!AP$5:AP$1000)</f>
        <v>0</v>
      </c>
      <c r="AE35" s="68" cm="1">
        <f t="array" ref="AE35">SUMPRODUCT(--('ECM Current Staffing'!$A$5:$A$1000 = Assumptions!$A35),--('ECM Current Staffing'!$C$5:$C$1000 = "Lead Care Manager"),'ECM Current Staffing'!$M$5:$M$1000,'ECM Current Staffing'!AQ$5:AQ$1000)</f>
        <v>0</v>
      </c>
      <c r="AF35" s="68" cm="1">
        <f t="array" ref="AF35">SUMPRODUCT(--('ECM Current Staffing'!$A$5:$A$1000 = Assumptions!$A35),--('ECM Current Staffing'!$C$5:$C$1000 = "Lead Care Manager"),'ECM Current Staffing'!$M$5:$M$1000,'ECM Current Staffing'!AR$5:AR$1000)</f>
        <v>0</v>
      </c>
      <c r="AG35" s="68" cm="1">
        <f t="array" ref="AG35">SUMPRODUCT(--('ECM Current Staffing'!$A$5:$A$1000 = Assumptions!$A35),--('ECM Current Staffing'!$C$5:$C$1000 = "Lead Care Manager"),'ECM Current Staffing'!$M$5:$M$1000,'ECM Current Staffing'!AS$5:AS$1000)</f>
        <v>0</v>
      </c>
      <c r="AH35" s="68" cm="1">
        <f t="array" ref="AH35">SUMPRODUCT(--('ECM Current Staffing'!$A$5:$A$1000 = Assumptions!$A35),--('ECM Current Staffing'!$C$5:$C$1000 = "Lead Care Manager"),'ECM Current Staffing'!$M$5:$M$1000,'ECM Current Staffing'!AT$5:AT$1000)</f>
        <v>0</v>
      </c>
      <c r="AI35" s="68" cm="1">
        <f t="array" ref="AI35">SUMPRODUCT(--('ECM Current Staffing'!$A$5:$A$1000 = Assumptions!$A35),--('ECM Current Staffing'!$C$5:$C$1000 = "Lead Care Manager"),'ECM Current Staffing'!$M$5:$M$1000,'ECM Current Staffing'!AU$5:AU$1000)</f>
        <v>0</v>
      </c>
      <c r="AJ35" s="68" cm="1">
        <f t="array" ref="AJ35">SUMPRODUCT(--('ECM Current Staffing'!$A$5:$A$1000 = Assumptions!$A35),--('ECM Current Staffing'!$C$5:$C$1000 = "Lead Care Manager"),'ECM Current Staffing'!$M$5:$M$1000,'ECM Current Staffing'!AV$5:AV$1000)</f>
        <v>0</v>
      </c>
      <c r="AK35" s="68" cm="1">
        <f t="array" ref="AK35">SUMPRODUCT(--('ECM Current Staffing'!$A$5:$A$1000 = Assumptions!$A35),--('ECM Current Staffing'!$C$5:$C$1000 = "Lead Care Manager"),'ECM Current Staffing'!$M$5:$M$1000,'ECM Current Staffing'!AW$5:AW$1000)</f>
        <v>0</v>
      </c>
      <c r="AL35" s="144">
        <f t="shared" si="2"/>
        <v>0</v>
      </c>
    </row>
    <row r="36" spans="1:38" x14ac:dyDescent="0.25">
      <c r="A36" s="64" t="str">
        <f>IF('ECM Location'!D16="", "",'ECM Location'!D16)</f>
        <v/>
      </c>
      <c r="B36" s="68" cm="1">
        <f t="array" ref="B36">SUMPRODUCT(--('ECM Current Staffing'!$A$5:$A$1000 = Assumptions!$A36),--('ECM Current Staffing'!$C$5:$C$1000 = "Lead Care Manager"),'ECM Current Staffing'!$M$5:$M$1000,'ECM Current Staffing'!N$5:N$1000)</f>
        <v>0</v>
      </c>
      <c r="C36" s="68" cm="1">
        <f t="array" ref="C36">SUMPRODUCT(--('ECM Current Staffing'!$A$5:$A$1000 = Assumptions!$A36),--('ECM Current Staffing'!$C$5:$C$1000 = "Lead Care Manager"),'ECM Current Staffing'!$M$5:$M$1000,'ECM Current Staffing'!O$5:O$1000)</f>
        <v>0</v>
      </c>
      <c r="D36" s="68" cm="1">
        <f t="array" ref="D36">SUMPRODUCT(--('ECM Current Staffing'!$A$5:$A$1000 = Assumptions!$A36),--('ECM Current Staffing'!$C$5:$C$1000 = "Lead Care Manager"),'ECM Current Staffing'!$M$5:$M$1000,'ECM Current Staffing'!P$5:P$1000)</f>
        <v>0</v>
      </c>
      <c r="E36" s="68" cm="1">
        <f t="array" ref="E36">SUMPRODUCT(--('ECM Current Staffing'!$A$5:$A$1000 = Assumptions!$A36),--('ECM Current Staffing'!$C$5:$C$1000 = "Lead Care Manager"),'ECM Current Staffing'!$M$5:$M$1000,'ECM Current Staffing'!Q$5:Q$1000)</f>
        <v>0</v>
      </c>
      <c r="F36" s="68" cm="1">
        <f t="array" ref="F36">SUMPRODUCT(--('ECM Current Staffing'!$A$5:$A$1000 = Assumptions!$A36),--('ECM Current Staffing'!$C$5:$C$1000 = "Lead Care Manager"),'ECM Current Staffing'!$M$5:$M$1000,'ECM Current Staffing'!R$5:R$1000)</f>
        <v>0</v>
      </c>
      <c r="G36" s="68" cm="1">
        <f t="array" ref="G36">SUMPRODUCT(--('ECM Current Staffing'!$A$5:$A$1000 = Assumptions!$A36),--('ECM Current Staffing'!$C$5:$C$1000 = "Lead Care Manager"),'ECM Current Staffing'!$M$5:$M$1000,'ECM Current Staffing'!S$5:S$1000)</f>
        <v>0</v>
      </c>
      <c r="H36" s="68" cm="1">
        <f t="array" ref="H36">SUMPRODUCT(--('ECM Current Staffing'!$A$5:$A$1000 = Assumptions!$A36),--('ECM Current Staffing'!$C$5:$C$1000 = "Lead Care Manager"),'ECM Current Staffing'!$M$5:$M$1000,'ECM Current Staffing'!T$5:T$1000)</f>
        <v>0</v>
      </c>
      <c r="I36" s="68" cm="1">
        <f t="array" ref="I36">SUMPRODUCT(--('ECM Current Staffing'!$A$5:$A$1000 = Assumptions!$A36),--('ECM Current Staffing'!$C$5:$C$1000 = "Lead Care Manager"),'ECM Current Staffing'!$M$5:$M$1000,'ECM Current Staffing'!U$5:U$1000)</f>
        <v>0</v>
      </c>
      <c r="J36" s="68" cm="1">
        <f t="array" ref="J36">SUMPRODUCT(--('ECM Current Staffing'!$A$5:$A$1000 = Assumptions!$A36),--('ECM Current Staffing'!$C$5:$C$1000 = "Lead Care Manager"),'ECM Current Staffing'!$M$5:$M$1000,'ECM Current Staffing'!V$5:V$1000)</f>
        <v>0</v>
      </c>
      <c r="K36" s="68" cm="1">
        <f t="array" ref="K36">SUMPRODUCT(--('ECM Current Staffing'!$A$5:$A$1000 = Assumptions!$A36),--('ECM Current Staffing'!$C$5:$C$1000 = "Lead Care Manager"),'ECM Current Staffing'!$M$5:$M$1000,'ECM Current Staffing'!W$5:W$1000)</f>
        <v>0</v>
      </c>
      <c r="L36" s="68" cm="1">
        <f t="array" ref="L36">SUMPRODUCT(--('ECM Current Staffing'!$A$5:$A$1000 = Assumptions!$A36),--('ECM Current Staffing'!$C$5:$C$1000 = "Lead Care Manager"),'ECM Current Staffing'!$M$5:$M$1000,'ECM Current Staffing'!X$5:X$1000)</f>
        <v>0</v>
      </c>
      <c r="M36" s="68" cm="1">
        <f t="array" ref="M36">SUMPRODUCT(--('ECM Current Staffing'!$A$5:$A$1000 = Assumptions!$A36),--('ECM Current Staffing'!$C$5:$C$1000 = "Lead Care Manager"),'ECM Current Staffing'!$M$5:$M$1000,'ECM Current Staffing'!Y$5:Y$1000)</f>
        <v>0</v>
      </c>
      <c r="N36" s="68" cm="1">
        <f t="array" ref="N36">SUMPRODUCT(--('ECM Current Staffing'!$A$5:$A$1000 = Assumptions!$A36),--('ECM Current Staffing'!$C$5:$C$1000 = "Lead Care Manager"),'ECM Current Staffing'!$M$5:$M$1000,'ECM Current Staffing'!Z$5:Z$1000)</f>
        <v>0</v>
      </c>
      <c r="O36" s="68" cm="1">
        <f t="array" ref="O36">SUMPRODUCT(--('ECM Current Staffing'!$A$5:$A$1000 = Assumptions!$A36),--('ECM Current Staffing'!$C$5:$C$1000 = "Lead Care Manager"),'ECM Current Staffing'!$M$5:$M$1000,'ECM Current Staffing'!AA$5:AA$1000)</f>
        <v>0</v>
      </c>
      <c r="P36" s="68" cm="1">
        <f t="array" ref="P36">SUMPRODUCT(--('ECM Current Staffing'!$A$5:$A$1000 = Assumptions!$A36),--('ECM Current Staffing'!$C$5:$C$1000 = "Lead Care Manager"),'ECM Current Staffing'!$M$5:$M$1000,'ECM Current Staffing'!AB$5:AB$1000)</f>
        <v>0</v>
      </c>
      <c r="Q36" s="68" cm="1">
        <f t="array" ref="Q36">SUMPRODUCT(--('ECM Current Staffing'!$A$5:$A$1000 = Assumptions!$A36),--('ECM Current Staffing'!$C$5:$C$1000 = "Lead Care Manager"),'ECM Current Staffing'!$M$5:$M$1000,'ECM Current Staffing'!AC$5:AC$1000)</f>
        <v>0</v>
      </c>
      <c r="R36" s="68" cm="1">
        <f t="array" ref="R36">SUMPRODUCT(--('ECM Current Staffing'!$A$5:$A$1000 = Assumptions!$A36),--('ECM Current Staffing'!$C$5:$C$1000 = "Lead Care Manager"),'ECM Current Staffing'!$M$5:$M$1000,'ECM Current Staffing'!AD$5:AD$1000)</f>
        <v>0</v>
      </c>
      <c r="S36" s="68" cm="1">
        <f t="array" ref="S36">SUMPRODUCT(--('ECM Current Staffing'!$A$5:$A$1000 = Assumptions!$A36),--('ECM Current Staffing'!$C$5:$C$1000 = "Lead Care Manager"),'ECM Current Staffing'!$M$5:$M$1000,'ECM Current Staffing'!AE$5:AE$1000)</f>
        <v>0</v>
      </c>
      <c r="T36" s="68" cm="1">
        <f t="array" ref="T36">SUMPRODUCT(--('ECM Current Staffing'!$A$5:$A$1000 = Assumptions!$A36),--('ECM Current Staffing'!$C$5:$C$1000 = "Lead Care Manager"),'ECM Current Staffing'!$M$5:$M$1000,'ECM Current Staffing'!AF$5:AF$1000)</f>
        <v>0</v>
      </c>
      <c r="U36" s="68" cm="1">
        <f t="array" ref="U36">SUMPRODUCT(--('ECM Current Staffing'!$A$5:$A$1000 = Assumptions!$A36),--('ECM Current Staffing'!$C$5:$C$1000 = "Lead Care Manager"),'ECM Current Staffing'!$M$5:$M$1000,'ECM Current Staffing'!AG$5:AG$1000)</f>
        <v>0</v>
      </c>
      <c r="V36" s="68" cm="1">
        <f t="array" ref="V36">SUMPRODUCT(--('ECM Current Staffing'!$A$5:$A$1000 = Assumptions!$A36),--('ECM Current Staffing'!$C$5:$C$1000 = "Lead Care Manager"),'ECM Current Staffing'!$M$5:$M$1000,'ECM Current Staffing'!AH$5:AH$1000)</f>
        <v>0</v>
      </c>
      <c r="W36" s="68" cm="1">
        <f t="array" ref="W36">SUMPRODUCT(--('ECM Current Staffing'!$A$5:$A$1000 = Assumptions!$A36),--('ECM Current Staffing'!$C$5:$C$1000 = "Lead Care Manager"),'ECM Current Staffing'!$M$5:$M$1000,'ECM Current Staffing'!AI$5:AI$1000)</f>
        <v>0</v>
      </c>
      <c r="X36" s="68" cm="1">
        <f t="array" ref="X36">SUMPRODUCT(--('ECM Current Staffing'!$A$5:$A$1000 = Assumptions!$A36),--('ECM Current Staffing'!$C$5:$C$1000 = "Lead Care Manager"),'ECM Current Staffing'!$M$5:$M$1000,'ECM Current Staffing'!AJ$5:AJ$1000)</f>
        <v>0</v>
      </c>
      <c r="Y36" s="68" cm="1">
        <f t="array" ref="Y36">SUMPRODUCT(--('ECM Current Staffing'!$A$5:$A$1000 = Assumptions!$A36),--('ECM Current Staffing'!$C$5:$C$1000 = "Lead Care Manager"),'ECM Current Staffing'!$M$5:$M$1000,'ECM Current Staffing'!AK$5:AK$1000)</f>
        <v>0</v>
      </c>
      <c r="Z36" s="68" cm="1">
        <f t="array" ref="Z36">SUMPRODUCT(--('ECM Current Staffing'!$A$5:$A$1000 = Assumptions!$A36),--('ECM Current Staffing'!$C$5:$C$1000 = "Lead Care Manager"),'ECM Current Staffing'!$M$5:$M$1000,'ECM Current Staffing'!AL$5:AL$1000)</f>
        <v>0</v>
      </c>
      <c r="AA36" s="68" cm="1">
        <f t="array" ref="AA36">SUMPRODUCT(--('ECM Current Staffing'!$A$5:$A$1000 = Assumptions!$A36),--('ECM Current Staffing'!$C$5:$C$1000 = "Lead Care Manager"),'ECM Current Staffing'!$M$5:$M$1000,'ECM Current Staffing'!AM$5:AM$1000)</f>
        <v>0</v>
      </c>
      <c r="AB36" s="68" cm="1">
        <f t="array" ref="AB36">SUMPRODUCT(--('ECM Current Staffing'!$A$5:$A$1000 = Assumptions!$A36),--('ECM Current Staffing'!$C$5:$C$1000 = "Lead Care Manager"),'ECM Current Staffing'!$M$5:$M$1000,'ECM Current Staffing'!AN$5:AN$1000)</f>
        <v>0</v>
      </c>
      <c r="AC36" s="68" cm="1">
        <f t="array" ref="AC36">SUMPRODUCT(--('ECM Current Staffing'!$A$5:$A$1000 = Assumptions!$A36),--('ECM Current Staffing'!$C$5:$C$1000 = "Lead Care Manager"),'ECM Current Staffing'!$M$5:$M$1000,'ECM Current Staffing'!AO$5:AO$1000)</f>
        <v>0</v>
      </c>
      <c r="AD36" s="68" cm="1">
        <f t="array" ref="AD36">SUMPRODUCT(--('ECM Current Staffing'!$A$5:$A$1000 = Assumptions!$A36),--('ECM Current Staffing'!$C$5:$C$1000 = "Lead Care Manager"),'ECM Current Staffing'!$M$5:$M$1000,'ECM Current Staffing'!AP$5:AP$1000)</f>
        <v>0</v>
      </c>
      <c r="AE36" s="68" cm="1">
        <f t="array" ref="AE36">SUMPRODUCT(--('ECM Current Staffing'!$A$5:$A$1000 = Assumptions!$A36),--('ECM Current Staffing'!$C$5:$C$1000 = "Lead Care Manager"),'ECM Current Staffing'!$M$5:$M$1000,'ECM Current Staffing'!AQ$5:AQ$1000)</f>
        <v>0</v>
      </c>
      <c r="AF36" s="68" cm="1">
        <f t="array" ref="AF36">SUMPRODUCT(--('ECM Current Staffing'!$A$5:$A$1000 = Assumptions!$A36),--('ECM Current Staffing'!$C$5:$C$1000 = "Lead Care Manager"),'ECM Current Staffing'!$M$5:$M$1000,'ECM Current Staffing'!AR$5:AR$1000)</f>
        <v>0</v>
      </c>
      <c r="AG36" s="68" cm="1">
        <f t="array" ref="AG36">SUMPRODUCT(--('ECM Current Staffing'!$A$5:$A$1000 = Assumptions!$A36),--('ECM Current Staffing'!$C$5:$C$1000 = "Lead Care Manager"),'ECM Current Staffing'!$M$5:$M$1000,'ECM Current Staffing'!AS$5:AS$1000)</f>
        <v>0</v>
      </c>
      <c r="AH36" s="68" cm="1">
        <f t="array" ref="AH36">SUMPRODUCT(--('ECM Current Staffing'!$A$5:$A$1000 = Assumptions!$A36),--('ECM Current Staffing'!$C$5:$C$1000 = "Lead Care Manager"),'ECM Current Staffing'!$M$5:$M$1000,'ECM Current Staffing'!AT$5:AT$1000)</f>
        <v>0</v>
      </c>
      <c r="AI36" s="68" cm="1">
        <f t="array" ref="AI36">SUMPRODUCT(--('ECM Current Staffing'!$A$5:$A$1000 = Assumptions!$A36),--('ECM Current Staffing'!$C$5:$C$1000 = "Lead Care Manager"),'ECM Current Staffing'!$M$5:$M$1000,'ECM Current Staffing'!AU$5:AU$1000)</f>
        <v>0</v>
      </c>
      <c r="AJ36" s="68" cm="1">
        <f t="array" ref="AJ36">SUMPRODUCT(--('ECM Current Staffing'!$A$5:$A$1000 = Assumptions!$A36),--('ECM Current Staffing'!$C$5:$C$1000 = "Lead Care Manager"),'ECM Current Staffing'!$M$5:$M$1000,'ECM Current Staffing'!AV$5:AV$1000)</f>
        <v>0</v>
      </c>
      <c r="AK36" s="68" cm="1">
        <f t="array" ref="AK36">SUMPRODUCT(--('ECM Current Staffing'!$A$5:$A$1000 = Assumptions!$A36),--('ECM Current Staffing'!$C$5:$C$1000 = "Lead Care Manager"),'ECM Current Staffing'!$M$5:$M$1000,'ECM Current Staffing'!AW$5:AW$1000)</f>
        <v>0</v>
      </c>
      <c r="AL36" s="144">
        <f t="shared" si="2"/>
        <v>0</v>
      </c>
    </row>
    <row r="37" spans="1:38" x14ac:dyDescent="0.25">
      <c r="A37" s="64" t="str">
        <f>IF('ECM Location'!D17="", "",'ECM Location'!D17)</f>
        <v/>
      </c>
      <c r="B37" s="68" cm="1">
        <f t="array" ref="B37">SUMPRODUCT(--('ECM Current Staffing'!$A$5:$A$1000 = Assumptions!$A37),--('ECM Current Staffing'!$C$5:$C$1000 = "Lead Care Manager"),'ECM Current Staffing'!$M$5:$M$1000,'ECM Current Staffing'!N$5:N$1000)</f>
        <v>0</v>
      </c>
      <c r="C37" s="68" cm="1">
        <f t="array" ref="C37">SUMPRODUCT(--('ECM Current Staffing'!$A$5:$A$1000 = Assumptions!$A37),--('ECM Current Staffing'!$C$5:$C$1000 = "Lead Care Manager"),'ECM Current Staffing'!$M$5:$M$1000,'ECM Current Staffing'!O$5:O$1000)</f>
        <v>0</v>
      </c>
      <c r="D37" s="68" cm="1">
        <f t="array" ref="D37">SUMPRODUCT(--('ECM Current Staffing'!$A$5:$A$1000 = Assumptions!$A37),--('ECM Current Staffing'!$C$5:$C$1000 = "Lead Care Manager"),'ECM Current Staffing'!$M$5:$M$1000,'ECM Current Staffing'!P$5:P$1000)</f>
        <v>0</v>
      </c>
      <c r="E37" s="68" cm="1">
        <f t="array" ref="E37">SUMPRODUCT(--('ECM Current Staffing'!$A$5:$A$1000 = Assumptions!$A37),--('ECM Current Staffing'!$C$5:$C$1000 = "Lead Care Manager"),'ECM Current Staffing'!$M$5:$M$1000,'ECM Current Staffing'!Q$5:Q$1000)</f>
        <v>0</v>
      </c>
      <c r="F37" s="68" cm="1">
        <f t="array" ref="F37">SUMPRODUCT(--('ECM Current Staffing'!$A$5:$A$1000 = Assumptions!$A37),--('ECM Current Staffing'!$C$5:$C$1000 = "Lead Care Manager"),'ECM Current Staffing'!$M$5:$M$1000,'ECM Current Staffing'!R$5:R$1000)</f>
        <v>0</v>
      </c>
      <c r="G37" s="68" cm="1">
        <f t="array" ref="G37">SUMPRODUCT(--('ECM Current Staffing'!$A$5:$A$1000 = Assumptions!$A37),--('ECM Current Staffing'!$C$5:$C$1000 = "Lead Care Manager"),'ECM Current Staffing'!$M$5:$M$1000,'ECM Current Staffing'!S$5:S$1000)</f>
        <v>0</v>
      </c>
      <c r="H37" s="68" cm="1">
        <f t="array" ref="H37">SUMPRODUCT(--('ECM Current Staffing'!$A$5:$A$1000 = Assumptions!$A37),--('ECM Current Staffing'!$C$5:$C$1000 = "Lead Care Manager"),'ECM Current Staffing'!$M$5:$M$1000,'ECM Current Staffing'!T$5:T$1000)</f>
        <v>0</v>
      </c>
      <c r="I37" s="68" cm="1">
        <f t="array" ref="I37">SUMPRODUCT(--('ECM Current Staffing'!$A$5:$A$1000 = Assumptions!$A37),--('ECM Current Staffing'!$C$5:$C$1000 = "Lead Care Manager"),'ECM Current Staffing'!$M$5:$M$1000,'ECM Current Staffing'!U$5:U$1000)</f>
        <v>0</v>
      </c>
      <c r="J37" s="68" cm="1">
        <f t="array" ref="J37">SUMPRODUCT(--('ECM Current Staffing'!$A$5:$A$1000 = Assumptions!$A37),--('ECM Current Staffing'!$C$5:$C$1000 = "Lead Care Manager"),'ECM Current Staffing'!$M$5:$M$1000,'ECM Current Staffing'!V$5:V$1000)</f>
        <v>0</v>
      </c>
      <c r="K37" s="68" cm="1">
        <f t="array" ref="K37">SUMPRODUCT(--('ECM Current Staffing'!$A$5:$A$1000 = Assumptions!$A37),--('ECM Current Staffing'!$C$5:$C$1000 = "Lead Care Manager"),'ECM Current Staffing'!$M$5:$M$1000,'ECM Current Staffing'!W$5:W$1000)</f>
        <v>0</v>
      </c>
      <c r="L37" s="68" cm="1">
        <f t="array" ref="L37">SUMPRODUCT(--('ECM Current Staffing'!$A$5:$A$1000 = Assumptions!$A37),--('ECM Current Staffing'!$C$5:$C$1000 = "Lead Care Manager"),'ECM Current Staffing'!$M$5:$M$1000,'ECM Current Staffing'!X$5:X$1000)</f>
        <v>0</v>
      </c>
      <c r="M37" s="68" cm="1">
        <f t="array" ref="M37">SUMPRODUCT(--('ECM Current Staffing'!$A$5:$A$1000 = Assumptions!$A37),--('ECM Current Staffing'!$C$5:$C$1000 = "Lead Care Manager"),'ECM Current Staffing'!$M$5:$M$1000,'ECM Current Staffing'!Y$5:Y$1000)</f>
        <v>0</v>
      </c>
      <c r="N37" s="68" cm="1">
        <f t="array" ref="N37">SUMPRODUCT(--('ECM Current Staffing'!$A$5:$A$1000 = Assumptions!$A37),--('ECM Current Staffing'!$C$5:$C$1000 = "Lead Care Manager"),'ECM Current Staffing'!$M$5:$M$1000,'ECM Current Staffing'!Z$5:Z$1000)</f>
        <v>0</v>
      </c>
      <c r="O37" s="68" cm="1">
        <f t="array" ref="O37">SUMPRODUCT(--('ECM Current Staffing'!$A$5:$A$1000 = Assumptions!$A37),--('ECM Current Staffing'!$C$5:$C$1000 = "Lead Care Manager"),'ECM Current Staffing'!$M$5:$M$1000,'ECM Current Staffing'!AA$5:AA$1000)</f>
        <v>0</v>
      </c>
      <c r="P37" s="68" cm="1">
        <f t="array" ref="P37">SUMPRODUCT(--('ECM Current Staffing'!$A$5:$A$1000 = Assumptions!$A37),--('ECM Current Staffing'!$C$5:$C$1000 = "Lead Care Manager"),'ECM Current Staffing'!$M$5:$M$1000,'ECM Current Staffing'!AB$5:AB$1000)</f>
        <v>0</v>
      </c>
      <c r="Q37" s="68" cm="1">
        <f t="array" ref="Q37">SUMPRODUCT(--('ECM Current Staffing'!$A$5:$A$1000 = Assumptions!$A37),--('ECM Current Staffing'!$C$5:$C$1000 = "Lead Care Manager"),'ECM Current Staffing'!$M$5:$M$1000,'ECM Current Staffing'!AC$5:AC$1000)</f>
        <v>0</v>
      </c>
      <c r="R37" s="68" cm="1">
        <f t="array" ref="R37">SUMPRODUCT(--('ECM Current Staffing'!$A$5:$A$1000 = Assumptions!$A37),--('ECM Current Staffing'!$C$5:$C$1000 = "Lead Care Manager"),'ECM Current Staffing'!$M$5:$M$1000,'ECM Current Staffing'!AD$5:AD$1000)</f>
        <v>0</v>
      </c>
      <c r="S37" s="68" cm="1">
        <f t="array" ref="S37">SUMPRODUCT(--('ECM Current Staffing'!$A$5:$A$1000 = Assumptions!$A37),--('ECM Current Staffing'!$C$5:$C$1000 = "Lead Care Manager"),'ECM Current Staffing'!$M$5:$M$1000,'ECM Current Staffing'!AE$5:AE$1000)</f>
        <v>0</v>
      </c>
      <c r="T37" s="68" cm="1">
        <f t="array" ref="T37">SUMPRODUCT(--('ECM Current Staffing'!$A$5:$A$1000 = Assumptions!$A37),--('ECM Current Staffing'!$C$5:$C$1000 = "Lead Care Manager"),'ECM Current Staffing'!$M$5:$M$1000,'ECM Current Staffing'!AF$5:AF$1000)</f>
        <v>0</v>
      </c>
      <c r="U37" s="68" cm="1">
        <f t="array" ref="U37">SUMPRODUCT(--('ECM Current Staffing'!$A$5:$A$1000 = Assumptions!$A37),--('ECM Current Staffing'!$C$5:$C$1000 = "Lead Care Manager"),'ECM Current Staffing'!$M$5:$M$1000,'ECM Current Staffing'!AG$5:AG$1000)</f>
        <v>0</v>
      </c>
      <c r="V37" s="68" cm="1">
        <f t="array" ref="V37">SUMPRODUCT(--('ECM Current Staffing'!$A$5:$A$1000 = Assumptions!$A37),--('ECM Current Staffing'!$C$5:$C$1000 = "Lead Care Manager"),'ECM Current Staffing'!$M$5:$M$1000,'ECM Current Staffing'!AH$5:AH$1000)</f>
        <v>0</v>
      </c>
      <c r="W37" s="68" cm="1">
        <f t="array" ref="W37">SUMPRODUCT(--('ECM Current Staffing'!$A$5:$A$1000 = Assumptions!$A37),--('ECM Current Staffing'!$C$5:$C$1000 = "Lead Care Manager"),'ECM Current Staffing'!$M$5:$M$1000,'ECM Current Staffing'!AI$5:AI$1000)</f>
        <v>0</v>
      </c>
      <c r="X37" s="68" cm="1">
        <f t="array" ref="X37">SUMPRODUCT(--('ECM Current Staffing'!$A$5:$A$1000 = Assumptions!$A37),--('ECM Current Staffing'!$C$5:$C$1000 = "Lead Care Manager"),'ECM Current Staffing'!$M$5:$M$1000,'ECM Current Staffing'!AJ$5:AJ$1000)</f>
        <v>0</v>
      </c>
      <c r="Y37" s="68" cm="1">
        <f t="array" ref="Y37">SUMPRODUCT(--('ECM Current Staffing'!$A$5:$A$1000 = Assumptions!$A37),--('ECM Current Staffing'!$C$5:$C$1000 = "Lead Care Manager"),'ECM Current Staffing'!$M$5:$M$1000,'ECM Current Staffing'!AK$5:AK$1000)</f>
        <v>0</v>
      </c>
      <c r="Z37" s="68" cm="1">
        <f t="array" ref="Z37">SUMPRODUCT(--('ECM Current Staffing'!$A$5:$A$1000 = Assumptions!$A37),--('ECM Current Staffing'!$C$5:$C$1000 = "Lead Care Manager"),'ECM Current Staffing'!$M$5:$M$1000,'ECM Current Staffing'!AL$5:AL$1000)</f>
        <v>0</v>
      </c>
      <c r="AA37" s="68" cm="1">
        <f t="array" ref="AA37">SUMPRODUCT(--('ECM Current Staffing'!$A$5:$A$1000 = Assumptions!$A37),--('ECM Current Staffing'!$C$5:$C$1000 = "Lead Care Manager"),'ECM Current Staffing'!$M$5:$M$1000,'ECM Current Staffing'!AM$5:AM$1000)</f>
        <v>0</v>
      </c>
      <c r="AB37" s="68" cm="1">
        <f t="array" ref="AB37">SUMPRODUCT(--('ECM Current Staffing'!$A$5:$A$1000 = Assumptions!$A37),--('ECM Current Staffing'!$C$5:$C$1000 = "Lead Care Manager"),'ECM Current Staffing'!$M$5:$M$1000,'ECM Current Staffing'!AN$5:AN$1000)</f>
        <v>0</v>
      </c>
      <c r="AC37" s="68" cm="1">
        <f t="array" ref="AC37">SUMPRODUCT(--('ECM Current Staffing'!$A$5:$A$1000 = Assumptions!$A37),--('ECM Current Staffing'!$C$5:$C$1000 = "Lead Care Manager"),'ECM Current Staffing'!$M$5:$M$1000,'ECM Current Staffing'!AO$5:AO$1000)</f>
        <v>0</v>
      </c>
      <c r="AD37" s="68" cm="1">
        <f t="array" ref="AD37">SUMPRODUCT(--('ECM Current Staffing'!$A$5:$A$1000 = Assumptions!$A37),--('ECM Current Staffing'!$C$5:$C$1000 = "Lead Care Manager"),'ECM Current Staffing'!$M$5:$M$1000,'ECM Current Staffing'!AP$5:AP$1000)</f>
        <v>0</v>
      </c>
      <c r="AE37" s="68" cm="1">
        <f t="array" ref="AE37">SUMPRODUCT(--('ECM Current Staffing'!$A$5:$A$1000 = Assumptions!$A37),--('ECM Current Staffing'!$C$5:$C$1000 = "Lead Care Manager"),'ECM Current Staffing'!$M$5:$M$1000,'ECM Current Staffing'!AQ$5:AQ$1000)</f>
        <v>0</v>
      </c>
      <c r="AF37" s="68" cm="1">
        <f t="array" ref="AF37">SUMPRODUCT(--('ECM Current Staffing'!$A$5:$A$1000 = Assumptions!$A37),--('ECM Current Staffing'!$C$5:$C$1000 = "Lead Care Manager"),'ECM Current Staffing'!$M$5:$M$1000,'ECM Current Staffing'!AR$5:AR$1000)</f>
        <v>0</v>
      </c>
      <c r="AG37" s="68" cm="1">
        <f t="array" ref="AG37">SUMPRODUCT(--('ECM Current Staffing'!$A$5:$A$1000 = Assumptions!$A37),--('ECM Current Staffing'!$C$5:$C$1000 = "Lead Care Manager"),'ECM Current Staffing'!$M$5:$M$1000,'ECM Current Staffing'!AS$5:AS$1000)</f>
        <v>0</v>
      </c>
      <c r="AH37" s="68" cm="1">
        <f t="array" ref="AH37">SUMPRODUCT(--('ECM Current Staffing'!$A$5:$A$1000 = Assumptions!$A37),--('ECM Current Staffing'!$C$5:$C$1000 = "Lead Care Manager"),'ECM Current Staffing'!$M$5:$M$1000,'ECM Current Staffing'!AT$5:AT$1000)</f>
        <v>0</v>
      </c>
      <c r="AI37" s="68" cm="1">
        <f t="array" ref="AI37">SUMPRODUCT(--('ECM Current Staffing'!$A$5:$A$1000 = Assumptions!$A37),--('ECM Current Staffing'!$C$5:$C$1000 = "Lead Care Manager"),'ECM Current Staffing'!$M$5:$M$1000,'ECM Current Staffing'!AU$5:AU$1000)</f>
        <v>0</v>
      </c>
      <c r="AJ37" s="68" cm="1">
        <f t="array" ref="AJ37">SUMPRODUCT(--('ECM Current Staffing'!$A$5:$A$1000 = Assumptions!$A37),--('ECM Current Staffing'!$C$5:$C$1000 = "Lead Care Manager"),'ECM Current Staffing'!$M$5:$M$1000,'ECM Current Staffing'!AV$5:AV$1000)</f>
        <v>0</v>
      </c>
      <c r="AK37" s="68" cm="1">
        <f t="array" ref="AK37">SUMPRODUCT(--('ECM Current Staffing'!$A$5:$A$1000 = Assumptions!$A37),--('ECM Current Staffing'!$C$5:$C$1000 = "Lead Care Manager"),'ECM Current Staffing'!$M$5:$M$1000,'ECM Current Staffing'!AW$5:AW$1000)</f>
        <v>0</v>
      </c>
      <c r="AL37" s="144">
        <f t="shared" si="2"/>
        <v>0</v>
      </c>
    </row>
    <row r="38" spans="1:38" x14ac:dyDescent="0.25">
      <c r="A38" s="64" t="str">
        <f>IF('ECM Location'!D18="", "",'ECM Location'!D18)</f>
        <v/>
      </c>
      <c r="B38" s="68" cm="1">
        <f t="array" ref="B38">SUMPRODUCT(--('ECM Current Staffing'!$A$5:$A$1000 = Assumptions!$A38),--('ECM Current Staffing'!$C$5:$C$1000 = "Lead Care Manager"),'ECM Current Staffing'!$M$5:$M$1000,'ECM Current Staffing'!N$5:N$1000)</f>
        <v>0</v>
      </c>
      <c r="C38" s="68" cm="1">
        <f t="array" ref="C38">SUMPRODUCT(--('ECM Current Staffing'!$A$5:$A$1000 = Assumptions!$A38),--('ECM Current Staffing'!$C$5:$C$1000 = "Lead Care Manager"),'ECM Current Staffing'!$M$5:$M$1000,'ECM Current Staffing'!O$5:O$1000)</f>
        <v>0</v>
      </c>
      <c r="D38" s="68" cm="1">
        <f t="array" ref="D38">SUMPRODUCT(--('ECM Current Staffing'!$A$5:$A$1000 = Assumptions!$A38),--('ECM Current Staffing'!$C$5:$C$1000 = "Lead Care Manager"),'ECM Current Staffing'!$M$5:$M$1000,'ECM Current Staffing'!P$5:P$1000)</f>
        <v>0</v>
      </c>
      <c r="E38" s="68" cm="1">
        <f t="array" ref="E38">SUMPRODUCT(--('ECM Current Staffing'!$A$5:$A$1000 = Assumptions!$A38),--('ECM Current Staffing'!$C$5:$C$1000 = "Lead Care Manager"),'ECM Current Staffing'!$M$5:$M$1000,'ECM Current Staffing'!Q$5:Q$1000)</f>
        <v>0</v>
      </c>
      <c r="F38" s="68" cm="1">
        <f t="array" ref="F38">SUMPRODUCT(--('ECM Current Staffing'!$A$5:$A$1000 = Assumptions!$A38),--('ECM Current Staffing'!$C$5:$C$1000 = "Lead Care Manager"),'ECM Current Staffing'!$M$5:$M$1000,'ECM Current Staffing'!R$5:R$1000)</f>
        <v>0</v>
      </c>
      <c r="G38" s="68" cm="1">
        <f t="array" ref="G38">SUMPRODUCT(--('ECM Current Staffing'!$A$5:$A$1000 = Assumptions!$A38),--('ECM Current Staffing'!$C$5:$C$1000 = "Lead Care Manager"),'ECM Current Staffing'!$M$5:$M$1000,'ECM Current Staffing'!S$5:S$1000)</f>
        <v>0</v>
      </c>
      <c r="H38" s="68" cm="1">
        <f t="array" ref="H38">SUMPRODUCT(--('ECM Current Staffing'!$A$5:$A$1000 = Assumptions!$A38),--('ECM Current Staffing'!$C$5:$C$1000 = "Lead Care Manager"),'ECM Current Staffing'!$M$5:$M$1000,'ECM Current Staffing'!T$5:T$1000)</f>
        <v>0</v>
      </c>
      <c r="I38" s="68" cm="1">
        <f t="array" ref="I38">SUMPRODUCT(--('ECM Current Staffing'!$A$5:$A$1000 = Assumptions!$A38),--('ECM Current Staffing'!$C$5:$C$1000 = "Lead Care Manager"),'ECM Current Staffing'!$M$5:$M$1000,'ECM Current Staffing'!U$5:U$1000)</f>
        <v>0</v>
      </c>
      <c r="J38" s="68" cm="1">
        <f t="array" ref="J38">SUMPRODUCT(--('ECM Current Staffing'!$A$5:$A$1000 = Assumptions!$A38),--('ECM Current Staffing'!$C$5:$C$1000 = "Lead Care Manager"),'ECM Current Staffing'!$M$5:$M$1000,'ECM Current Staffing'!V$5:V$1000)</f>
        <v>0</v>
      </c>
      <c r="K38" s="68" cm="1">
        <f t="array" ref="K38">SUMPRODUCT(--('ECM Current Staffing'!$A$5:$A$1000 = Assumptions!$A38),--('ECM Current Staffing'!$C$5:$C$1000 = "Lead Care Manager"),'ECM Current Staffing'!$M$5:$M$1000,'ECM Current Staffing'!W$5:W$1000)</f>
        <v>0</v>
      </c>
      <c r="L38" s="68" cm="1">
        <f t="array" ref="L38">SUMPRODUCT(--('ECM Current Staffing'!$A$5:$A$1000 = Assumptions!$A38),--('ECM Current Staffing'!$C$5:$C$1000 = "Lead Care Manager"),'ECM Current Staffing'!$M$5:$M$1000,'ECM Current Staffing'!X$5:X$1000)</f>
        <v>0</v>
      </c>
      <c r="M38" s="68" cm="1">
        <f t="array" ref="M38">SUMPRODUCT(--('ECM Current Staffing'!$A$5:$A$1000 = Assumptions!$A38),--('ECM Current Staffing'!$C$5:$C$1000 = "Lead Care Manager"),'ECM Current Staffing'!$M$5:$M$1000,'ECM Current Staffing'!Y$5:Y$1000)</f>
        <v>0</v>
      </c>
      <c r="N38" s="68" cm="1">
        <f t="array" ref="N38">SUMPRODUCT(--('ECM Current Staffing'!$A$5:$A$1000 = Assumptions!$A38),--('ECM Current Staffing'!$C$5:$C$1000 = "Lead Care Manager"),'ECM Current Staffing'!$M$5:$M$1000,'ECM Current Staffing'!Z$5:Z$1000)</f>
        <v>0</v>
      </c>
      <c r="O38" s="68" cm="1">
        <f t="array" ref="O38">SUMPRODUCT(--('ECM Current Staffing'!$A$5:$A$1000 = Assumptions!$A38),--('ECM Current Staffing'!$C$5:$C$1000 = "Lead Care Manager"),'ECM Current Staffing'!$M$5:$M$1000,'ECM Current Staffing'!AA$5:AA$1000)</f>
        <v>0</v>
      </c>
      <c r="P38" s="68" cm="1">
        <f t="array" ref="P38">SUMPRODUCT(--('ECM Current Staffing'!$A$5:$A$1000 = Assumptions!$A38),--('ECM Current Staffing'!$C$5:$C$1000 = "Lead Care Manager"),'ECM Current Staffing'!$M$5:$M$1000,'ECM Current Staffing'!AB$5:AB$1000)</f>
        <v>0</v>
      </c>
      <c r="Q38" s="68" cm="1">
        <f t="array" ref="Q38">SUMPRODUCT(--('ECM Current Staffing'!$A$5:$A$1000 = Assumptions!$A38),--('ECM Current Staffing'!$C$5:$C$1000 = "Lead Care Manager"),'ECM Current Staffing'!$M$5:$M$1000,'ECM Current Staffing'!AC$5:AC$1000)</f>
        <v>0</v>
      </c>
      <c r="R38" s="68" cm="1">
        <f t="array" ref="R38">SUMPRODUCT(--('ECM Current Staffing'!$A$5:$A$1000 = Assumptions!$A38),--('ECM Current Staffing'!$C$5:$C$1000 = "Lead Care Manager"),'ECM Current Staffing'!$M$5:$M$1000,'ECM Current Staffing'!AD$5:AD$1000)</f>
        <v>0</v>
      </c>
      <c r="S38" s="68" cm="1">
        <f t="array" ref="S38">SUMPRODUCT(--('ECM Current Staffing'!$A$5:$A$1000 = Assumptions!$A38),--('ECM Current Staffing'!$C$5:$C$1000 = "Lead Care Manager"),'ECM Current Staffing'!$M$5:$M$1000,'ECM Current Staffing'!AE$5:AE$1000)</f>
        <v>0</v>
      </c>
      <c r="T38" s="68" cm="1">
        <f t="array" ref="T38">SUMPRODUCT(--('ECM Current Staffing'!$A$5:$A$1000 = Assumptions!$A38),--('ECM Current Staffing'!$C$5:$C$1000 = "Lead Care Manager"),'ECM Current Staffing'!$M$5:$M$1000,'ECM Current Staffing'!AF$5:AF$1000)</f>
        <v>0</v>
      </c>
      <c r="U38" s="68" cm="1">
        <f t="array" ref="U38">SUMPRODUCT(--('ECM Current Staffing'!$A$5:$A$1000 = Assumptions!$A38),--('ECM Current Staffing'!$C$5:$C$1000 = "Lead Care Manager"),'ECM Current Staffing'!$M$5:$M$1000,'ECM Current Staffing'!AG$5:AG$1000)</f>
        <v>0</v>
      </c>
      <c r="V38" s="68" cm="1">
        <f t="array" ref="V38">SUMPRODUCT(--('ECM Current Staffing'!$A$5:$A$1000 = Assumptions!$A38),--('ECM Current Staffing'!$C$5:$C$1000 = "Lead Care Manager"),'ECM Current Staffing'!$M$5:$M$1000,'ECM Current Staffing'!AH$5:AH$1000)</f>
        <v>0</v>
      </c>
      <c r="W38" s="68" cm="1">
        <f t="array" ref="W38">SUMPRODUCT(--('ECM Current Staffing'!$A$5:$A$1000 = Assumptions!$A38),--('ECM Current Staffing'!$C$5:$C$1000 = "Lead Care Manager"),'ECM Current Staffing'!$M$5:$M$1000,'ECM Current Staffing'!AI$5:AI$1000)</f>
        <v>0</v>
      </c>
      <c r="X38" s="68" cm="1">
        <f t="array" ref="X38">SUMPRODUCT(--('ECM Current Staffing'!$A$5:$A$1000 = Assumptions!$A38),--('ECM Current Staffing'!$C$5:$C$1000 = "Lead Care Manager"),'ECM Current Staffing'!$M$5:$M$1000,'ECM Current Staffing'!AJ$5:AJ$1000)</f>
        <v>0</v>
      </c>
      <c r="Y38" s="68" cm="1">
        <f t="array" ref="Y38">SUMPRODUCT(--('ECM Current Staffing'!$A$5:$A$1000 = Assumptions!$A38),--('ECM Current Staffing'!$C$5:$C$1000 = "Lead Care Manager"),'ECM Current Staffing'!$M$5:$M$1000,'ECM Current Staffing'!AK$5:AK$1000)</f>
        <v>0</v>
      </c>
      <c r="Z38" s="68" cm="1">
        <f t="array" ref="Z38">SUMPRODUCT(--('ECM Current Staffing'!$A$5:$A$1000 = Assumptions!$A38),--('ECM Current Staffing'!$C$5:$C$1000 = "Lead Care Manager"),'ECM Current Staffing'!$M$5:$M$1000,'ECM Current Staffing'!AL$5:AL$1000)</f>
        <v>0</v>
      </c>
      <c r="AA38" s="68" cm="1">
        <f t="array" ref="AA38">SUMPRODUCT(--('ECM Current Staffing'!$A$5:$A$1000 = Assumptions!$A38),--('ECM Current Staffing'!$C$5:$C$1000 = "Lead Care Manager"),'ECM Current Staffing'!$M$5:$M$1000,'ECM Current Staffing'!AM$5:AM$1000)</f>
        <v>0</v>
      </c>
      <c r="AB38" s="68" cm="1">
        <f t="array" ref="AB38">SUMPRODUCT(--('ECM Current Staffing'!$A$5:$A$1000 = Assumptions!$A38),--('ECM Current Staffing'!$C$5:$C$1000 = "Lead Care Manager"),'ECM Current Staffing'!$M$5:$M$1000,'ECM Current Staffing'!AN$5:AN$1000)</f>
        <v>0</v>
      </c>
      <c r="AC38" s="68" cm="1">
        <f t="array" ref="AC38">SUMPRODUCT(--('ECM Current Staffing'!$A$5:$A$1000 = Assumptions!$A38),--('ECM Current Staffing'!$C$5:$C$1000 = "Lead Care Manager"),'ECM Current Staffing'!$M$5:$M$1000,'ECM Current Staffing'!AO$5:AO$1000)</f>
        <v>0</v>
      </c>
      <c r="AD38" s="68" cm="1">
        <f t="array" ref="AD38">SUMPRODUCT(--('ECM Current Staffing'!$A$5:$A$1000 = Assumptions!$A38),--('ECM Current Staffing'!$C$5:$C$1000 = "Lead Care Manager"),'ECM Current Staffing'!$M$5:$M$1000,'ECM Current Staffing'!AP$5:AP$1000)</f>
        <v>0</v>
      </c>
      <c r="AE38" s="68" cm="1">
        <f t="array" ref="AE38">SUMPRODUCT(--('ECM Current Staffing'!$A$5:$A$1000 = Assumptions!$A38),--('ECM Current Staffing'!$C$5:$C$1000 = "Lead Care Manager"),'ECM Current Staffing'!$M$5:$M$1000,'ECM Current Staffing'!AQ$5:AQ$1000)</f>
        <v>0</v>
      </c>
      <c r="AF38" s="68" cm="1">
        <f t="array" ref="AF38">SUMPRODUCT(--('ECM Current Staffing'!$A$5:$A$1000 = Assumptions!$A38),--('ECM Current Staffing'!$C$5:$C$1000 = "Lead Care Manager"),'ECM Current Staffing'!$M$5:$M$1000,'ECM Current Staffing'!AR$5:AR$1000)</f>
        <v>0</v>
      </c>
      <c r="AG38" s="68" cm="1">
        <f t="array" ref="AG38">SUMPRODUCT(--('ECM Current Staffing'!$A$5:$A$1000 = Assumptions!$A38),--('ECM Current Staffing'!$C$5:$C$1000 = "Lead Care Manager"),'ECM Current Staffing'!$M$5:$M$1000,'ECM Current Staffing'!AS$5:AS$1000)</f>
        <v>0</v>
      </c>
      <c r="AH38" s="68" cm="1">
        <f t="array" ref="AH38">SUMPRODUCT(--('ECM Current Staffing'!$A$5:$A$1000 = Assumptions!$A38),--('ECM Current Staffing'!$C$5:$C$1000 = "Lead Care Manager"),'ECM Current Staffing'!$M$5:$M$1000,'ECM Current Staffing'!AT$5:AT$1000)</f>
        <v>0</v>
      </c>
      <c r="AI38" s="68" cm="1">
        <f t="array" ref="AI38">SUMPRODUCT(--('ECM Current Staffing'!$A$5:$A$1000 = Assumptions!$A38),--('ECM Current Staffing'!$C$5:$C$1000 = "Lead Care Manager"),'ECM Current Staffing'!$M$5:$M$1000,'ECM Current Staffing'!AU$5:AU$1000)</f>
        <v>0</v>
      </c>
      <c r="AJ38" s="68" cm="1">
        <f t="array" ref="AJ38">SUMPRODUCT(--('ECM Current Staffing'!$A$5:$A$1000 = Assumptions!$A38),--('ECM Current Staffing'!$C$5:$C$1000 = "Lead Care Manager"),'ECM Current Staffing'!$M$5:$M$1000,'ECM Current Staffing'!AV$5:AV$1000)</f>
        <v>0</v>
      </c>
      <c r="AK38" s="68" cm="1">
        <f t="array" ref="AK38">SUMPRODUCT(--('ECM Current Staffing'!$A$5:$A$1000 = Assumptions!$A38),--('ECM Current Staffing'!$C$5:$C$1000 = "Lead Care Manager"),'ECM Current Staffing'!$M$5:$M$1000,'ECM Current Staffing'!AW$5:AW$1000)</f>
        <v>0</v>
      </c>
      <c r="AL38" s="144">
        <f t="shared" si="2"/>
        <v>0</v>
      </c>
    </row>
    <row r="39" spans="1:38" x14ac:dyDescent="0.25">
      <c r="A39" s="64" t="str">
        <f>IF('ECM Location'!D19="", "",'ECM Location'!D19)</f>
        <v/>
      </c>
      <c r="B39" s="68" cm="1">
        <f t="array" ref="B39">SUMPRODUCT(--('ECM Current Staffing'!$A$5:$A$1000 = Assumptions!$A39),--('ECM Current Staffing'!$C$5:$C$1000 = "Lead Care Manager"),'ECM Current Staffing'!$M$5:$M$1000,'ECM Current Staffing'!N$5:N$1000)</f>
        <v>0</v>
      </c>
      <c r="C39" s="68" cm="1">
        <f t="array" ref="C39">SUMPRODUCT(--('ECM Current Staffing'!$A$5:$A$1000 = Assumptions!$A39),--('ECM Current Staffing'!$C$5:$C$1000 = "Lead Care Manager"),'ECM Current Staffing'!$M$5:$M$1000,'ECM Current Staffing'!O$5:O$1000)</f>
        <v>0</v>
      </c>
      <c r="D39" s="68" cm="1">
        <f t="array" ref="D39">SUMPRODUCT(--('ECM Current Staffing'!$A$5:$A$1000 = Assumptions!$A39),--('ECM Current Staffing'!$C$5:$C$1000 = "Lead Care Manager"),'ECM Current Staffing'!$M$5:$M$1000,'ECM Current Staffing'!P$5:P$1000)</f>
        <v>0</v>
      </c>
      <c r="E39" s="68" cm="1">
        <f t="array" ref="E39">SUMPRODUCT(--('ECM Current Staffing'!$A$5:$A$1000 = Assumptions!$A39),--('ECM Current Staffing'!$C$5:$C$1000 = "Lead Care Manager"),'ECM Current Staffing'!$M$5:$M$1000,'ECM Current Staffing'!Q$5:Q$1000)</f>
        <v>0</v>
      </c>
      <c r="F39" s="68" cm="1">
        <f t="array" ref="F39">SUMPRODUCT(--('ECM Current Staffing'!$A$5:$A$1000 = Assumptions!$A39),--('ECM Current Staffing'!$C$5:$C$1000 = "Lead Care Manager"),'ECM Current Staffing'!$M$5:$M$1000,'ECM Current Staffing'!R$5:R$1000)</f>
        <v>0</v>
      </c>
      <c r="G39" s="68" cm="1">
        <f t="array" ref="G39">SUMPRODUCT(--('ECM Current Staffing'!$A$5:$A$1000 = Assumptions!$A39),--('ECM Current Staffing'!$C$5:$C$1000 = "Lead Care Manager"),'ECM Current Staffing'!$M$5:$M$1000,'ECM Current Staffing'!S$5:S$1000)</f>
        <v>0</v>
      </c>
      <c r="H39" s="68" cm="1">
        <f t="array" ref="H39">SUMPRODUCT(--('ECM Current Staffing'!$A$5:$A$1000 = Assumptions!$A39),--('ECM Current Staffing'!$C$5:$C$1000 = "Lead Care Manager"),'ECM Current Staffing'!$M$5:$M$1000,'ECM Current Staffing'!T$5:T$1000)</f>
        <v>0</v>
      </c>
      <c r="I39" s="68" cm="1">
        <f t="array" ref="I39">SUMPRODUCT(--('ECM Current Staffing'!$A$5:$A$1000 = Assumptions!$A39),--('ECM Current Staffing'!$C$5:$C$1000 = "Lead Care Manager"),'ECM Current Staffing'!$M$5:$M$1000,'ECM Current Staffing'!U$5:U$1000)</f>
        <v>0</v>
      </c>
      <c r="J39" s="68" cm="1">
        <f t="array" ref="J39">SUMPRODUCT(--('ECM Current Staffing'!$A$5:$A$1000 = Assumptions!$A39),--('ECM Current Staffing'!$C$5:$C$1000 = "Lead Care Manager"),'ECM Current Staffing'!$M$5:$M$1000,'ECM Current Staffing'!V$5:V$1000)</f>
        <v>0</v>
      </c>
      <c r="K39" s="68" cm="1">
        <f t="array" ref="K39">SUMPRODUCT(--('ECM Current Staffing'!$A$5:$A$1000 = Assumptions!$A39),--('ECM Current Staffing'!$C$5:$C$1000 = "Lead Care Manager"),'ECM Current Staffing'!$M$5:$M$1000,'ECM Current Staffing'!W$5:W$1000)</f>
        <v>0</v>
      </c>
      <c r="L39" s="68" cm="1">
        <f t="array" ref="L39">SUMPRODUCT(--('ECM Current Staffing'!$A$5:$A$1000 = Assumptions!$A39),--('ECM Current Staffing'!$C$5:$C$1000 = "Lead Care Manager"),'ECM Current Staffing'!$M$5:$M$1000,'ECM Current Staffing'!X$5:X$1000)</f>
        <v>0</v>
      </c>
      <c r="M39" s="68" cm="1">
        <f t="array" ref="M39">SUMPRODUCT(--('ECM Current Staffing'!$A$5:$A$1000 = Assumptions!$A39),--('ECM Current Staffing'!$C$5:$C$1000 = "Lead Care Manager"),'ECM Current Staffing'!$M$5:$M$1000,'ECM Current Staffing'!Y$5:Y$1000)</f>
        <v>0</v>
      </c>
      <c r="N39" s="68" cm="1">
        <f t="array" ref="N39">SUMPRODUCT(--('ECM Current Staffing'!$A$5:$A$1000 = Assumptions!$A39),--('ECM Current Staffing'!$C$5:$C$1000 = "Lead Care Manager"),'ECM Current Staffing'!$M$5:$M$1000,'ECM Current Staffing'!Z$5:Z$1000)</f>
        <v>0</v>
      </c>
      <c r="O39" s="68" cm="1">
        <f t="array" ref="O39">SUMPRODUCT(--('ECM Current Staffing'!$A$5:$A$1000 = Assumptions!$A39),--('ECM Current Staffing'!$C$5:$C$1000 = "Lead Care Manager"),'ECM Current Staffing'!$M$5:$M$1000,'ECM Current Staffing'!AA$5:AA$1000)</f>
        <v>0</v>
      </c>
      <c r="P39" s="68" cm="1">
        <f t="array" ref="P39">SUMPRODUCT(--('ECM Current Staffing'!$A$5:$A$1000 = Assumptions!$A39),--('ECM Current Staffing'!$C$5:$C$1000 = "Lead Care Manager"),'ECM Current Staffing'!$M$5:$M$1000,'ECM Current Staffing'!AB$5:AB$1000)</f>
        <v>0</v>
      </c>
      <c r="Q39" s="68" cm="1">
        <f t="array" ref="Q39">SUMPRODUCT(--('ECM Current Staffing'!$A$5:$A$1000 = Assumptions!$A39),--('ECM Current Staffing'!$C$5:$C$1000 = "Lead Care Manager"),'ECM Current Staffing'!$M$5:$M$1000,'ECM Current Staffing'!AC$5:AC$1000)</f>
        <v>0</v>
      </c>
      <c r="R39" s="68" cm="1">
        <f t="array" ref="R39">SUMPRODUCT(--('ECM Current Staffing'!$A$5:$A$1000 = Assumptions!$A39),--('ECM Current Staffing'!$C$5:$C$1000 = "Lead Care Manager"),'ECM Current Staffing'!$M$5:$M$1000,'ECM Current Staffing'!AD$5:AD$1000)</f>
        <v>0</v>
      </c>
      <c r="S39" s="68" cm="1">
        <f t="array" ref="S39">SUMPRODUCT(--('ECM Current Staffing'!$A$5:$A$1000 = Assumptions!$A39),--('ECM Current Staffing'!$C$5:$C$1000 = "Lead Care Manager"),'ECM Current Staffing'!$M$5:$M$1000,'ECM Current Staffing'!AE$5:AE$1000)</f>
        <v>0</v>
      </c>
      <c r="T39" s="68" cm="1">
        <f t="array" ref="T39">SUMPRODUCT(--('ECM Current Staffing'!$A$5:$A$1000 = Assumptions!$A39),--('ECM Current Staffing'!$C$5:$C$1000 = "Lead Care Manager"),'ECM Current Staffing'!$M$5:$M$1000,'ECM Current Staffing'!AF$5:AF$1000)</f>
        <v>0</v>
      </c>
      <c r="U39" s="68" cm="1">
        <f t="array" ref="U39">SUMPRODUCT(--('ECM Current Staffing'!$A$5:$A$1000 = Assumptions!$A39),--('ECM Current Staffing'!$C$5:$C$1000 = "Lead Care Manager"),'ECM Current Staffing'!$M$5:$M$1000,'ECM Current Staffing'!AG$5:AG$1000)</f>
        <v>0</v>
      </c>
      <c r="V39" s="68" cm="1">
        <f t="array" ref="V39">SUMPRODUCT(--('ECM Current Staffing'!$A$5:$A$1000 = Assumptions!$A39),--('ECM Current Staffing'!$C$5:$C$1000 = "Lead Care Manager"),'ECM Current Staffing'!$M$5:$M$1000,'ECM Current Staffing'!AH$5:AH$1000)</f>
        <v>0</v>
      </c>
      <c r="W39" s="68" cm="1">
        <f t="array" ref="W39">SUMPRODUCT(--('ECM Current Staffing'!$A$5:$A$1000 = Assumptions!$A39),--('ECM Current Staffing'!$C$5:$C$1000 = "Lead Care Manager"),'ECM Current Staffing'!$M$5:$M$1000,'ECM Current Staffing'!AI$5:AI$1000)</f>
        <v>0</v>
      </c>
      <c r="X39" s="68" cm="1">
        <f t="array" ref="X39">SUMPRODUCT(--('ECM Current Staffing'!$A$5:$A$1000 = Assumptions!$A39),--('ECM Current Staffing'!$C$5:$C$1000 = "Lead Care Manager"),'ECM Current Staffing'!$M$5:$M$1000,'ECM Current Staffing'!AJ$5:AJ$1000)</f>
        <v>0</v>
      </c>
      <c r="Y39" s="68" cm="1">
        <f t="array" ref="Y39">SUMPRODUCT(--('ECM Current Staffing'!$A$5:$A$1000 = Assumptions!$A39),--('ECM Current Staffing'!$C$5:$C$1000 = "Lead Care Manager"),'ECM Current Staffing'!$M$5:$M$1000,'ECM Current Staffing'!AK$5:AK$1000)</f>
        <v>0</v>
      </c>
      <c r="Z39" s="68" cm="1">
        <f t="array" ref="Z39">SUMPRODUCT(--('ECM Current Staffing'!$A$5:$A$1000 = Assumptions!$A39),--('ECM Current Staffing'!$C$5:$C$1000 = "Lead Care Manager"),'ECM Current Staffing'!$M$5:$M$1000,'ECM Current Staffing'!AL$5:AL$1000)</f>
        <v>0</v>
      </c>
      <c r="AA39" s="68" cm="1">
        <f t="array" ref="AA39">SUMPRODUCT(--('ECM Current Staffing'!$A$5:$A$1000 = Assumptions!$A39),--('ECM Current Staffing'!$C$5:$C$1000 = "Lead Care Manager"),'ECM Current Staffing'!$M$5:$M$1000,'ECM Current Staffing'!AM$5:AM$1000)</f>
        <v>0</v>
      </c>
      <c r="AB39" s="68" cm="1">
        <f t="array" ref="AB39">SUMPRODUCT(--('ECM Current Staffing'!$A$5:$A$1000 = Assumptions!$A39),--('ECM Current Staffing'!$C$5:$C$1000 = "Lead Care Manager"),'ECM Current Staffing'!$M$5:$M$1000,'ECM Current Staffing'!AN$5:AN$1000)</f>
        <v>0</v>
      </c>
      <c r="AC39" s="68" cm="1">
        <f t="array" ref="AC39">SUMPRODUCT(--('ECM Current Staffing'!$A$5:$A$1000 = Assumptions!$A39),--('ECM Current Staffing'!$C$5:$C$1000 = "Lead Care Manager"),'ECM Current Staffing'!$M$5:$M$1000,'ECM Current Staffing'!AO$5:AO$1000)</f>
        <v>0</v>
      </c>
      <c r="AD39" s="68" cm="1">
        <f t="array" ref="AD39">SUMPRODUCT(--('ECM Current Staffing'!$A$5:$A$1000 = Assumptions!$A39),--('ECM Current Staffing'!$C$5:$C$1000 = "Lead Care Manager"),'ECM Current Staffing'!$M$5:$M$1000,'ECM Current Staffing'!AP$5:AP$1000)</f>
        <v>0</v>
      </c>
      <c r="AE39" s="68" cm="1">
        <f t="array" ref="AE39">SUMPRODUCT(--('ECM Current Staffing'!$A$5:$A$1000 = Assumptions!$A39),--('ECM Current Staffing'!$C$5:$C$1000 = "Lead Care Manager"),'ECM Current Staffing'!$M$5:$M$1000,'ECM Current Staffing'!AQ$5:AQ$1000)</f>
        <v>0</v>
      </c>
      <c r="AF39" s="68" cm="1">
        <f t="array" ref="AF39">SUMPRODUCT(--('ECM Current Staffing'!$A$5:$A$1000 = Assumptions!$A39),--('ECM Current Staffing'!$C$5:$C$1000 = "Lead Care Manager"),'ECM Current Staffing'!$M$5:$M$1000,'ECM Current Staffing'!AR$5:AR$1000)</f>
        <v>0</v>
      </c>
      <c r="AG39" s="68" cm="1">
        <f t="array" ref="AG39">SUMPRODUCT(--('ECM Current Staffing'!$A$5:$A$1000 = Assumptions!$A39),--('ECM Current Staffing'!$C$5:$C$1000 = "Lead Care Manager"),'ECM Current Staffing'!$M$5:$M$1000,'ECM Current Staffing'!AS$5:AS$1000)</f>
        <v>0</v>
      </c>
      <c r="AH39" s="68" cm="1">
        <f t="array" ref="AH39">SUMPRODUCT(--('ECM Current Staffing'!$A$5:$A$1000 = Assumptions!$A39),--('ECM Current Staffing'!$C$5:$C$1000 = "Lead Care Manager"),'ECM Current Staffing'!$M$5:$M$1000,'ECM Current Staffing'!AT$5:AT$1000)</f>
        <v>0</v>
      </c>
      <c r="AI39" s="68" cm="1">
        <f t="array" ref="AI39">SUMPRODUCT(--('ECM Current Staffing'!$A$5:$A$1000 = Assumptions!$A39),--('ECM Current Staffing'!$C$5:$C$1000 = "Lead Care Manager"),'ECM Current Staffing'!$M$5:$M$1000,'ECM Current Staffing'!AU$5:AU$1000)</f>
        <v>0</v>
      </c>
      <c r="AJ39" s="68" cm="1">
        <f t="array" ref="AJ39">SUMPRODUCT(--('ECM Current Staffing'!$A$5:$A$1000 = Assumptions!$A39),--('ECM Current Staffing'!$C$5:$C$1000 = "Lead Care Manager"),'ECM Current Staffing'!$M$5:$M$1000,'ECM Current Staffing'!AV$5:AV$1000)</f>
        <v>0</v>
      </c>
      <c r="AK39" s="68" cm="1">
        <f t="array" ref="AK39">SUMPRODUCT(--('ECM Current Staffing'!$A$5:$A$1000 = Assumptions!$A39),--('ECM Current Staffing'!$C$5:$C$1000 = "Lead Care Manager"),'ECM Current Staffing'!$M$5:$M$1000,'ECM Current Staffing'!AW$5:AW$1000)</f>
        <v>0</v>
      </c>
      <c r="AL39" s="144">
        <f t="shared" si="2"/>
        <v>0</v>
      </c>
    </row>
    <row r="40" spans="1:38" x14ac:dyDescent="0.25">
      <c r="A40" s="64" t="str">
        <f>IF('ECM Location'!D20="", "",'ECM Location'!D20)</f>
        <v/>
      </c>
      <c r="B40" s="68" cm="1">
        <f t="array" ref="B40">SUMPRODUCT(--('ECM Current Staffing'!$A$5:$A$1000 = Assumptions!$A40),--('ECM Current Staffing'!$C$5:$C$1000 = "Lead Care Manager"),'ECM Current Staffing'!$M$5:$M$1000,'ECM Current Staffing'!N$5:N$1000)</f>
        <v>0</v>
      </c>
      <c r="C40" s="68" cm="1">
        <f t="array" ref="C40">SUMPRODUCT(--('ECM Current Staffing'!$A$5:$A$1000 = Assumptions!$A40),--('ECM Current Staffing'!$C$5:$C$1000 = "Lead Care Manager"),'ECM Current Staffing'!$M$5:$M$1000,'ECM Current Staffing'!O$5:O$1000)</f>
        <v>0</v>
      </c>
      <c r="D40" s="68" cm="1">
        <f t="array" ref="D40">SUMPRODUCT(--('ECM Current Staffing'!$A$5:$A$1000 = Assumptions!$A40),--('ECM Current Staffing'!$C$5:$C$1000 = "Lead Care Manager"),'ECM Current Staffing'!$M$5:$M$1000,'ECM Current Staffing'!P$5:P$1000)</f>
        <v>0</v>
      </c>
      <c r="E40" s="68" cm="1">
        <f t="array" ref="E40">SUMPRODUCT(--('ECM Current Staffing'!$A$5:$A$1000 = Assumptions!$A40),--('ECM Current Staffing'!$C$5:$C$1000 = "Lead Care Manager"),'ECM Current Staffing'!$M$5:$M$1000,'ECM Current Staffing'!Q$5:Q$1000)</f>
        <v>0</v>
      </c>
      <c r="F40" s="68" cm="1">
        <f t="array" ref="F40">SUMPRODUCT(--('ECM Current Staffing'!$A$5:$A$1000 = Assumptions!$A40),--('ECM Current Staffing'!$C$5:$C$1000 = "Lead Care Manager"),'ECM Current Staffing'!$M$5:$M$1000,'ECM Current Staffing'!R$5:R$1000)</f>
        <v>0</v>
      </c>
      <c r="G40" s="68" cm="1">
        <f t="array" ref="G40">SUMPRODUCT(--('ECM Current Staffing'!$A$5:$A$1000 = Assumptions!$A40),--('ECM Current Staffing'!$C$5:$C$1000 = "Lead Care Manager"),'ECM Current Staffing'!$M$5:$M$1000,'ECM Current Staffing'!S$5:S$1000)</f>
        <v>0</v>
      </c>
      <c r="H40" s="68" cm="1">
        <f t="array" ref="H40">SUMPRODUCT(--('ECM Current Staffing'!$A$5:$A$1000 = Assumptions!$A40),--('ECM Current Staffing'!$C$5:$C$1000 = "Lead Care Manager"),'ECM Current Staffing'!$M$5:$M$1000,'ECM Current Staffing'!T$5:T$1000)</f>
        <v>0</v>
      </c>
      <c r="I40" s="68" cm="1">
        <f t="array" ref="I40">SUMPRODUCT(--('ECM Current Staffing'!$A$5:$A$1000 = Assumptions!$A40),--('ECM Current Staffing'!$C$5:$C$1000 = "Lead Care Manager"),'ECM Current Staffing'!$M$5:$M$1000,'ECM Current Staffing'!U$5:U$1000)</f>
        <v>0</v>
      </c>
      <c r="J40" s="68" cm="1">
        <f t="array" ref="J40">SUMPRODUCT(--('ECM Current Staffing'!$A$5:$A$1000 = Assumptions!$A40),--('ECM Current Staffing'!$C$5:$C$1000 = "Lead Care Manager"),'ECM Current Staffing'!$M$5:$M$1000,'ECM Current Staffing'!V$5:V$1000)</f>
        <v>0</v>
      </c>
      <c r="K40" s="68" cm="1">
        <f t="array" ref="K40">SUMPRODUCT(--('ECM Current Staffing'!$A$5:$A$1000 = Assumptions!$A40),--('ECM Current Staffing'!$C$5:$C$1000 = "Lead Care Manager"),'ECM Current Staffing'!$M$5:$M$1000,'ECM Current Staffing'!W$5:W$1000)</f>
        <v>0</v>
      </c>
      <c r="L40" s="68" cm="1">
        <f t="array" ref="L40">SUMPRODUCT(--('ECM Current Staffing'!$A$5:$A$1000 = Assumptions!$A40),--('ECM Current Staffing'!$C$5:$C$1000 = "Lead Care Manager"),'ECM Current Staffing'!$M$5:$M$1000,'ECM Current Staffing'!X$5:X$1000)</f>
        <v>0</v>
      </c>
      <c r="M40" s="68" cm="1">
        <f t="array" ref="M40">SUMPRODUCT(--('ECM Current Staffing'!$A$5:$A$1000 = Assumptions!$A40),--('ECM Current Staffing'!$C$5:$C$1000 = "Lead Care Manager"),'ECM Current Staffing'!$M$5:$M$1000,'ECM Current Staffing'!Y$5:Y$1000)</f>
        <v>0</v>
      </c>
      <c r="N40" s="68" cm="1">
        <f t="array" ref="N40">SUMPRODUCT(--('ECM Current Staffing'!$A$5:$A$1000 = Assumptions!$A40),--('ECM Current Staffing'!$C$5:$C$1000 = "Lead Care Manager"),'ECM Current Staffing'!$M$5:$M$1000,'ECM Current Staffing'!Z$5:Z$1000)</f>
        <v>0</v>
      </c>
      <c r="O40" s="68" cm="1">
        <f t="array" ref="O40">SUMPRODUCT(--('ECM Current Staffing'!$A$5:$A$1000 = Assumptions!$A40),--('ECM Current Staffing'!$C$5:$C$1000 = "Lead Care Manager"),'ECM Current Staffing'!$M$5:$M$1000,'ECM Current Staffing'!AA$5:AA$1000)</f>
        <v>0</v>
      </c>
      <c r="P40" s="68" cm="1">
        <f t="array" ref="P40">SUMPRODUCT(--('ECM Current Staffing'!$A$5:$A$1000 = Assumptions!$A40),--('ECM Current Staffing'!$C$5:$C$1000 = "Lead Care Manager"),'ECM Current Staffing'!$M$5:$M$1000,'ECM Current Staffing'!AB$5:AB$1000)</f>
        <v>0</v>
      </c>
      <c r="Q40" s="68" cm="1">
        <f t="array" ref="Q40">SUMPRODUCT(--('ECM Current Staffing'!$A$5:$A$1000 = Assumptions!$A40),--('ECM Current Staffing'!$C$5:$C$1000 = "Lead Care Manager"),'ECM Current Staffing'!$M$5:$M$1000,'ECM Current Staffing'!AC$5:AC$1000)</f>
        <v>0</v>
      </c>
      <c r="R40" s="68" cm="1">
        <f t="array" ref="R40">SUMPRODUCT(--('ECM Current Staffing'!$A$5:$A$1000 = Assumptions!$A40),--('ECM Current Staffing'!$C$5:$C$1000 = "Lead Care Manager"),'ECM Current Staffing'!$M$5:$M$1000,'ECM Current Staffing'!AD$5:AD$1000)</f>
        <v>0</v>
      </c>
      <c r="S40" s="68" cm="1">
        <f t="array" ref="S40">SUMPRODUCT(--('ECM Current Staffing'!$A$5:$A$1000 = Assumptions!$A40),--('ECM Current Staffing'!$C$5:$C$1000 = "Lead Care Manager"),'ECM Current Staffing'!$M$5:$M$1000,'ECM Current Staffing'!AE$5:AE$1000)</f>
        <v>0</v>
      </c>
      <c r="T40" s="68" cm="1">
        <f t="array" ref="T40">SUMPRODUCT(--('ECM Current Staffing'!$A$5:$A$1000 = Assumptions!$A40),--('ECM Current Staffing'!$C$5:$C$1000 = "Lead Care Manager"),'ECM Current Staffing'!$M$5:$M$1000,'ECM Current Staffing'!AF$5:AF$1000)</f>
        <v>0</v>
      </c>
      <c r="U40" s="68" cm="1">
        <f t="array" ref="U40">SUMPRODUCT(--('ECM Current Staffing'!$A$5:$A$1000 = Assumptions!$A40),--('ECM Current Staffing'!$C$5:$C$1000 = "Lead Care Manager"),'ECM Current Staffing'!$M$5:$M$1000,'ECM Current Staffing'!AG$5:AG$1000)</f>
        <v>0</v>
      </c>
      <c r="V40" s="68" cm="1">
        <f t="array" ref="V40">SUMPRODUCT(--('ECM Current Staffing'!$A$5:$A$1000 = Assumptions!$A40),--('ECM Current Staffing'!$C$5:$C$1000 = "Lead Care Manager"),'ECM Current Staffing'!$M$5:$M$1000,'ECM Current Staffing'!AH$5:AH$1000)</f>
        <v>0</v>
      </c>
      <c r="W40" s="68" cm="1">
        <f t="array" ref="W40">SUMPRODUCT(--('ECM Current Staffing'!$A$5:$A$1000 = Assumptions!$A40),--('ECM Current Staffing'!$C$5:$C$1000 = "Lead Care Manager"),'ECM Current Staffing'!$M$5:$M$1000,'ECM Current Staffing'!AI$5:AI$1000)</f>
        <v>0</v>
      </c>
      <c r="X40" s="68" cm="1">
        <f t="array" ref="X40">SUMPRODUCT(--('ECM Current Staffing'!$A$5:$A$1000 = Assumptions!$A40),--('ECM Current Staffing'!$C$5:$C$1000 = "Lead Care Manager"),'ECM Current Staffing'!$M$5:$M$1000,'ECM Current Staffing'!AJ$5:AJ$1000)</f>
        <v>0</v>
      </c>
      <c r="Y40" s="68" cm="1">
        <f t="array" ref="Y40">SUMPRODUCT(--('ECM Current Staffing'!$A$5:$A$1000 = Assumptions!$A40),--('ECM Current Staffing'!$C$5:$C$1000 = "Lead Care Manager"),'ECM Current Staffing'!$M$5:$M$1000,'ECM Current Staffing'!AK$5:AK$1000)</f>
        <v>0</v>
      </c>
      <c r="Z40" s="68" cm="1">
        <f t="array" ref="Z40">SUMPRODUCT(--('ECM Current Staffing'!$A$5:$A$1000 = Assumptions!$A40),--('ECM Current Staffing'!$C$5:$C$1000 = "Lead Care Manager"),'ECM Current Staffing'!$M$5:$M$1000,'ECM Current Staffing'!AL$5:AL$1000)</f>
        <v>0</v>
      </c>
      <c r="AA40" s="68" cm="1">
        <f t="array" ref="AA40">SUMPRODUCT(--('ECM Current Staffing'!$A$5:$A$1000 = Assumptions!$A40),--('ECM Current Staffing'!$C$5:$C$1000 = "Lead Care Manager"),'ECM Current Staffing'!$M$5:$M$1000,'ECM Current Staffing'!AM$5:AM$1000)</f>
        <v>0</v>
      </c>
      <c r="AB40" s="68" cm="1">
        <f t="array" ref="AB40">SUMPRODUCT(--('ECM Current Staffing'!$A$5:$A$1000 = Assumptions!$A40),--('ECM Current Staffing'!$C$5:$C$1000 = "Lead Care Manager"),'ECM Current Staffing'!$M$5:$M$1000,'ECM Current Staffing'!AN$5:AN$1000)</f>
        <v>0</v>
      </c>
      <c r="AC40" s="68" cm="1">
        <f t="array" ref="AC40">SUMPRODUCT(--('ECM Current Staffing'!$A$5:$A$1000 = Assumptions!$A40),--('ECM Current Staffing'!$C$5:$C$1000 = "Lead Care Manager"),'ECM Current Staffing'!$M$5:$M$1000,'ECM Current Staffing'!AO$5:AO$1000)</f>
        <v>0</v>
      </c>
      <c r="AD40" s="68" cm="1">
        <f t="array" ref="AD40">SUMPRODUCT(--('ECM Current Staffing'!$A$5:$A$1000 = Assumptions!$A40),--('ECM Current Staffing'!$C$5:$C$1000 = "Lead Care Manager"),'ECM Current Staffing'!$M$5:$M$1000,'ECM Current Staffing'!AP$5:AP$1000)</f>
        <v>0</v>
      </c>
      <c r="AE40" s="68" cm="1">
        <f t="array" ref="AE40">SUMPRODUCT(--('ECM Current Staffing'!$A$5:$A$1000 = Assumptions!$A40),--('ECM Current Staffing'!$C$5:$C$1000 = "Lead Care Manager"),'ECM Current Staffing'!$M$5:$M$1000,'ECM Current Staffing'!AQ$5:AQ$1000)</f>
        <v>0</v>
      </c>
      <c r="AF40" s="68" cm="1">
        <f t="array" ref="AF40">SUMPRODUCT(--('ECM Current Staffing'!$A$5:$A$1000 = Assumptions!$A40),--('ECM Current Staffing'!$C$5:$C$1000 = "Lead Care Manager"),'ECM Current Staffing'!$M$5:$M$1000,'ECM Current Staffing'!AR$5:AR$1000)</f>
        <v>0</v>
      </c>
      <c r="AG40" s="68" cm="1">
        <f t="array" ref="AG40">SUMPRODUCT(--('ECM Current Staffing'!$A$5:$A$1000 = Assumptions!$A40),--('ECM Current Staffing'!$C$5:$C$1000 = "Lead Care Manager"),'ECM Current Staffing'!$M$5:$M$1000,'ECM Current Staffing'!AS$5:AS$1000)</f>
        <v>0</v>
      </c>
      <c r="AH40" s="68" cm="1">
        <f t="array" ref="AH40">SUMPRODUCT(--('ECM Current Staffing'!$A$5:$A$1000 = Assumptions!$A40),--('ECM Current Staffing'!$C$5:$C$1000 = "Lead Care Manager"),'ECM Current Staffing'!$M$5:$M$1000,'ECM Current Staffing'!AT$5:AT$1000)</f>
        <v>0</v>
      </c>
      <c r="AI40" s="68" cm="1">
        <f t="array" ref="AI40">SUMPRODUCT(--('ECM Current Staffing'!$A$5:$A$1000 = Assumptions!$A40),--('ECM Current Staffing'!$C$5:$C$1000 = "Lead Care Manager"),'ECM Current Staffing'!$M$5:$M$1000,'ECM Current Staffing'!AU$5:AU$1000)</f>
        <v>0</v>
      </c>
      <c r="AJ40" s="68" cm="1">
        <f t="array" ref="AJ40">SUMPRODUCT(--('ECM Current Staffing'!$A$5:$A$1000 = Assumptions!$A40),--('ECM Current Staffing'!$C$5:$C$1000 = "Lead Care Manager"),'ECM Current Staffing'!$M$5:$M$1000,'ECM Current Staffing'!AV$5:AV$1000)</f>
        <v>0</v>
      </c>
      <c r="AK40" s="68" cm="1">
        <f t="array" ref="AK40">SUMPRODUCT(--('ECM Current Staffing'!$A$5:$A$1000 = Assumptions!$A40),--('ECM Current Staffing'!$C$5:$C$1000 = "Lead Care Manager"),'ECM Current Staffing'!$M$5:$M$1000,'ECM Current Staffing'!AW$5:AW$1000)</f>
        <v>0</v>
      </c>
      <c r="AL40" s="144">
        <f t="shared" si="2"/>
        <v>0</v>
      </c>
    </row>
    <row r="41" spans="1:38" x14ac:dyDescent="0.25">
      <c r="A41" s="64" t="str">
        <f>IF('ECM Location'!D21="", "",'ECM Location'!D21)</f>
        <v/>
      </c>
      <c r="B41" s="68" cm="1">
        <f t="array" ref="B41">SUMPRODUCT(--('ECM Current Staffing'!$A$5:$A$1000 = Assumptions!$A41),--('ECM Current Staffing'!$C$5:$C$1000 = "Lead Care Manager"),'ECM Current Staffing'!$M$5:$M$1000,'ECM Current Staffing'!N$5:N$1000)</f>
        <v>0</v>
      </c>
      <c r="C41" s="68" cm="1">
        <f t="array" ref="C41">SUMPRODUCT(--('ECM Current Staffing'!$A$5:$A$1000 = Assumptions!$A41),--('ECM Current Staffing'!$C$5:$C$1000 = "Lead Care Manager"),'ECM Current Staffing'!$M$5:$M$1000,'ECM Current Staffing'!O$5:O$1000)</f>
        <v>0</v>
      </c>
      <c r="D41" s="68" cm="1">
        <f t="array" ref="D41">SUMPRODUCT(--('ECM Current Staffing'!$A$5:$A$1000 = Assumptions!$A41),--('ECM Current Staffing'!$C$5:$C$1000 = "Lead Care Manager"),'ECM Current Staffing'!$M$5:$M$1000,'ECM Current Staffing'!P$5:P$1000)</f>
        <v>0</v>
      </c>
      <c r="E41" s="68" cm="1">
        <f t="array" ref="E41">SUMPRODUCT(--('ECM Current Staffing'!$A$5:$A$1000 = Assumptions!$A41),--('ECM Current Staffing'!$C$5:$C$1000 = "Lead Care Manager"),'ECM Current Staffing'!$M$5:$M$1000,'ECM Current Staffing'!Q$5:Q$1000)</f>
        <v>0</v>
      </c>
      <c r="F41" s="68" cm="1">
        <f t="array" ref="F41">SUMPRODUCT(--('ECM Current Staffing'!$A$5:$A$1000 = Assumptions!$A41),--('ECM Current Staffing'!$C$5:$C$1000 = "Lead Care Manager"),'ECM Current Staffing'!$M$5:$M$1000,'ECM Current Staffing'!R$5:R$1000)</f>
        <v>0</v>
      </c>
      <c r="G41" s="68" cm="1">
        <f t="array" ref="G41">SUMPRODUCT(--('ECM Current Staffing'!$A$5:$A$1000 = Assumptions!$A41),--('ECM Current Staffing'!$C$5:$C$1000 = "Lead Care Manager"),'ECM Current Staffing'!$M$5:$M$1000,'ECM Current Staffing'!S$5:S$1000)</f>
        <v>0</v>
      </c>
      <c r="H41" s="68" cm="1">
        <f t="array" ref="H41">SUMPRODUCT(--('ECM Current Staffing'!$A$5:$A$1000 = Assumptions!$A41),--('ECM Current Staffing'!$C$5:$C$1000 = "Lead Care Manager"),'ECM Current Staffing'!$M$5:$M$1000,'ECM Current Staffing'!T$5:T$1000)</f>
        <v>0</v>
      </c>
      <c r="I41" s="68" cm="1">
        <f t="array" ref="I41">SUMPRODUCT(--('ECM Current Staffing'!$A$5:$A$1000 = Assumptions!$A41),--('ECM Current Staffing'!$C$5:$C$1000 = "Lead Care Manager"),'ECM Current Staffing'!$M$5:$M$1000,'ECM Current Staffing'!U$5:U$1000)</f>
        <v>0</v>
      </c>
      <c r="J41" s="68" cm="1">
        <f t="array" ref="J41">SUMPRODUCT(--('ECM Current Staffing'!$A$5:$A$1000 = Assumptions!$A41),--('ECM Current Staffing'!$C$5:$C$1000 = "Lead Care Manager"),'ECM Current Staffing'!$M$5:$M$1000,'ECM Current Staffing'!V$5:V$1000)</f>
        <v>0</v>
      </c>
      <c r="K41" s="68" cm="1">
        <f t="array" ref="K41">SUMPRODUCT(--('ECM Current Staffing'!$A$5:$A$1000 = Assumptions!$A41),--('ECM Current Staffing'!$C$5:$C$1000 = "Lead Care Manager"),'ECM Current Staffing'!$M$5:$M$1000,'ECM Current Staffing'!W$5:W$1000)</f>
        <v>0</v>
      </c>
      <c r="L41" s="68" cm="1">
        <f t="array" ref="L41">SUMPRODUCT(--('ECM Current Staffing'!$A$5:$A$1000 = Assumptions!$A41),--('ECM Current Staffing'!$C$5:$C$1000 = "Lead Care Manager"),'ECM Current Staffing'!$M$5:$M$1000,'ECM Current Staffing'!X$5:X$1000)</f>
        <v>0</v>
      </c>
      <c r="M41" s="68" cm="1">
        <f t="array" ref="M41">SUMPRODUCT(--('ECM Current Staffing'!$A$5:$A$1000 = Assumptions!$A41),--('ECM Current Staffing'!$C$5:$C$1000 = "Lead Care Manager"),'ECM Current Staffing'!$M$5:$M$1000,'ECM Current Staffing'!Y$5:Y$1000)</f>
        <v>0</v>
      </c>
      <c r="N41" s="68" cm="1">
        <f t="array" ref="N41">SUMPRODUCT(--('ECM Current Staffing'!$A$5:$A$1000 = Assumptions!$A41),--('ECM Current Staffing'!$C$5:$C$1000 = "Lead Care Manager"),'ECM Current Staffing'!$M$5:$M$1000,'ECM Current Staffing'!Z$5:Z$1000)</f>
        <v>0</v>
      </c>
      <c r="O41" s="68" cm="1">
        <f t="array" ref="O41">SUMPRODUCT(--('ECM Current Staffing'!$A$5:$A$1000 = Assumptions!$A41),--('ECM Current Staffing'!$C$5:$C$1000 = "Lead Care Manager"),'ECM Current Staffing'!$M$5:$M$1000,'ECM Current Staffing'!AA$5:AA$1000)</f>
        <v>0</v>
      </c>
      <c r="P41" s="68" cm="1">
        <f t="array" ref="P41">SUMPRODUCT(--('ECM Current Staffing'!$A$5:$A$1000 = Assumptions!$A41),--('ECM Current Staffing'!$C$5:$C$1000 = "Lead Care Manager"),'ECM Current Staffing'!$M$5:$M$1000,'ECM Current Staffing'!AB$5:AB$1000)</f>
        <v>0</v>
      </c>
      <c r="Q41" s="68" cm="1">
        <f t="array" ref="Q41">SUMPRODUCT(--('ECM Current Staffing'!$A$5:$A$1000 = Assumptions!$A41),--('ECM Current Staffing'!$C$5:$C$1000 = "Lead Care Manager"),'ECM Current Staffing'!$M$5:$M$1000,'ECM Current Staffing'!AC$5:AC$1000)</f>
        <v>0</v>
      </c>
      <c r="R41" s="68" cm="1">
        <f t="array" ref="R41">SUMPRODUCT(--('ECM Current Staffing'!$A$5:$A$1000 = Assumptions!$A41),--('ECM Current Staffing'!$C$5:$C$1000 = "Lead Care Manager"),'ECM Current Staffing'!$M$5:$M$1000,'ECM Current Staffing'!AD$5:AD$1000)</f>
        <v>0</v>
      </c>
      <c r="S41" s="68" cm="1">
        <f t="array" ref="S41">SUMPRODUCT(--('ECM Current Staffing'!$A$5:$A$1000 = Assumptions!$A41),--('ECM Current Staffing'!$C$5:$C$1000 = "Lead Care Manager"),'ECM Current Staffing'!$M$5:$M$1000,'ECM Current Staffing'!AE$5:AE$1000)</f>
        <v>0</v>
      </c>
      <c r="T41" s="68" cm="1">
        <f t="array" ref="T41">SUMPRODUCT(--('ECM Current Staffing'!$A$5:$A$1000 = Assumptions!$A41),--('ECM Current Staffing'!$C$5:$C$1000 = "Lead Care Manager"),'ECM Current Staffing'!$M$5:$M$1000,'ECM Current Staffing'!AF$5:AF$1000)</f>
        <v>0</v>
      </c>
      <c r="U41" s="68" cm="1">
        <f t="array" ref="U41">SUMPRODUCT(--('ECM Current Staffing'!$A$5:$A$1000 = Assumptions!$A41),--('ECM Current Staffing'!$C$5:$C$1000 = "Lead Care Manager"),'ECM Current Staffing'!$M$5:$M$1000,'ECM Current Staffing'!AG$5:AG$1000)</f>
        <v>0</v>
      </c>
      <c r="V41" s="68" cm="1">
        <f t="array" ref="V41">SUMPRODUCT(--('ECM Current Staffing'!$A$5:$A$1000 = Assumptions!$A41),--('ECM Current Staffing'!$C$5:$C$1000 = "Lead Care Manager"),'ECM Current Staffing'!$M$5:$M$1000,'ECM Current Staffing'!AH$5:AH$1000)</f>
        <v>0</v>
      </c>
      <c r="W41" s="68" cm="1">
        <f t="array" ref="W41">SUMPRODUCT(--('ECM Current Staffing'!$A$5:$A$1000 = Assumptions!$A41),--('ECM Current Staffing'!$C$5:$C$1000 = "Lead Care Manager"),'ECM Current Staffing'!$M$5:$M$1000,'ECM Current Staffing'!AI$5:AI$1000)</f>
        <v>0</v>
      </c>
      <c r="X41" s="68" cm="1">
        <f t="array" ref="X41">SUMPRODUCT(--('ECM Current Staffing'!$A$5:$A$1000 = Assumptions!$A41),--('ECM Current Staffing'!$C$5:$C$1000 = "Lead Care Manager"),'ECM Current Staffing'!$M$5:$M$1000,'ECM Current Staffing'!AJ$5:AJ$1000)</f>
        <v>0</v>
      </c>
      <c r="Y41" s="68" cm="1">
        <f t="array" ref="Y41">SUMPRODUCT(--('ECM Current Staffing'!$A$5:$A$1000 = Assumptions!$A41),--('ECM Current Staffing'!$C$5:$C$1000 = "Lead Care Manager"),'ECM Current Staffing'!$M$5:$M$1000,'ECM Current Staffing'!AK$5:AK$1000)</f>
        <v>0</v>
      </c>
      <c r="Z41" s="68" cm="1">
        <f t="array" ref="Z41">SUMPRODUCT(--('ECM Current Staffing'!$A$5:$A$1000 = Assumptions!$A41),--('ECM Current Staffing'!$C$5:$C$1000 = "Lead Care Manager"),'ECM Current Staffing'!$M$5:$M$1000,'ECM Current Staffing'!AL$5:AL$1000)</f>
        <v>0</v>
      </c>
      <c r="AA41" s="68" cm="1">
        <f t="array" ref="AA41">SUMPRODUCT(--('ECM Current Staffing'!$A$5:$A$1000 = Assumptions!$A41),--('ECM Current Staffing'!$C$5:$C$1000 = "Lead Care Manager"),'ECM Current Staffing'!$M$5:$M$1000,'ECM Current Staffing'!AM$5:AM$1000)</f>
        <v>0</v>
      </c>
      <c r="AB41" s="68" cm="1">
        <f t="array" ref="AB41">SUMPRODUCT(--('ECM Current Staffing'!$A$5:$A$1000 = Assumptions!$A41),--('ECM Current Staffing'!$C$5:$C$1000 = "Lead Care Manager"),'ECM Current Staffing'!$M$5:$M$1000,'ECM Current Staffing'!AN$5:AN$1000)</f>
        <v>0</v>
      </c>
      <c r="AC41" s="68" cm="1">
        <f t="array" ref="AC41">SUMPRODUCT(--('ECM Current Staffing'!$A$5:$A$1000 = Assumptions!$A41),--('ECM Current Staffing'!$C$5:$C$1000 = "Lead Care Manager"),'ECM Current Staffing'!$M$5:$M$1000,'ECM Current Staffing'!AO$5:AO$1000)</f>
        <v>0</v>
      </c>
      <c r="AD41" s="68" cm="1">
        <f t="array" ref="AD41">SUMPRODUCT(--('ECM Current Staffing'!$A$5:$A$1000 = Assumptions!$A41),--('ECM Current Staffing'!$C$5:$C$1000 = "Lead Care Manager"),'ECM Current Staffing'!$M$5:$M$1000,'ECM Current Staffing'!AP$5:AP$1000)</f>
        <v>0</v>
      </c>
      <c r="AE41" s="68" cm="1">
        <f t="array" ref="AE41">SUMPRODUCT(--('ECM Current Staffing'!$A$5:$A$1000 = Assumptions!$A41),--('ECM Current Staffing'!$C$5:$C$1000 = "Lead Care Manager"),'ECM Current Staffing'!$M$5:$M$1000,'ECM Current Staffing'!AQ$5:AQ$1000)</f>
        <v>0</v>
      </c>
      <c r="AF41" s="68" cm="1">
        <f t="array" ref="AF41">SUMPRODUCT(--('ECM Current Staffing'!$A$5:$A$1000 = Assumptions!$A41),--('ECM Current Staffing'!$C$5:$C$1000 = "Lead Care Manager"),'ECM Current Staffing'!$M$5:$M$1000,'ECM Current Staffing'!AR$5:AR$1000)</f>
        <v>0</v>
      </c>
      <c r="AG41" s="68" cm="1">
        <f t="array" ref="AG41">SUMPRODUCT(--('ECM Current Staffing'!$A$5:$A$1000 = Assumptions!$A41),--('ECM Current Staffing'!$C$5:$C$1000 = "Lead Care Manager"),'ECM Current Staffing'!$M$5:$M$1000,'ECM Current Staffing'!AS$5:AS$1000)</f>
        <v>0</v>
      </c>
      <c r="AH41" s="68" cm="1">
        <f t="array" ref="AH41">SUMPRODUCT(--('ECM Current Staffing'!$A$5:$A$1000 = Assumptions!$A41),--('ECM Current Staffing'!$C$5:$C$1000 = "Lead Care Manager"),'ECM Current Staffing'!$M$5:$M$1000,'ECM Current Staffing'!AT$5:AT$1000)</f>
        <v>0</v>
      </c>
      <c r="AI41" s="68" cm="1">
        <f t="array" ref="AI41">SUMPRODUCT(--('ECM Current Staffing'!$A$5:$A$1000 = Assumptions!$A41),--('ECM Current Staffing'!$C$5:$C$1000 = "Lead Care Manager"),'ECM Current Staffing'!$M$5:$M$1000,'ECM Current Staffing'!AU$5:AU$1000)</f>
        <v>0</v>
      </c>
      <c r="AJ41" s="68" cm="1">
        <f t="array" ref="AJ41">SUMPRODUCT(--('ECM Current Staffing'!$A$5:$A$1000 = Assumptions!$A41),--('ECM Current Staffing'!$C$5:$C$1000 = "Lead Care Manager"),'ECM Current Staffing'!$M$5:$M$1000,'ECM Current Staffing'!AV$5:AV$1000)</f>
        <v>0</v>
      </c>
      <c r="AK41" s="68" cm="1">
        <f t="array" ref="AK41">SUMPRODUCT(--('ECM Current Staffing'!$A$5:$A$1000 = Assumptions!$A41),--('ECM Current Staffing'!$C$5:$C$1000 = "Lead Care Manager"),'ECM Current Staffing'!$M$5:$M$1000,'ECM Current Staffing'!AW$5:AW$1000)</f>
        <v>0</v>
      </c>
      <c r="AL41" s="144">
        <f t="shared" si="2"/>
        <v>0</v>
      </c>
    </row>
    <row r="42" spans="1:38" x14ac:dyDescent="0.25">
      <c r="A42" s="64" t="str">
        <f>IF('ECM Location'!D22="", "",'ECM Location'!D22)</f>
        <v/>
      </c>
      <c r="B42" s="68" cm="1">
        <f t="array" ref="B42">SUMPRODUCT(--('ECM Current Staffing'!$A$5:$A$1000 = Assumptions!$A42),--('ECM Current Staffing'!$C$5:$C$1000 = "Lead Care Manager"),'ECM Current Staffing'!$M$5:$M$1000,'ECM Current Staffing'!N$5:N$1000)</f>
        <v>0</v>
      </c>
      <c r="C42" s="68" cm="1">
        <f t="array" ref="C42">SUMPRODUCT(--('ECM Current Staffing'!$A$5:$A$1000 = Assumptions!$A42),--('ECM Current Staffing'!$C$5:$C$1000 = "Lead Care Manager"),'ECM Current Staffing'!$M$5:$M$1000,'ECM Current Staffing'!O$5:O$1000)</f>
        <v>0</v>
      </c>
      <c r="D42" s="68" cm="1">
        <f t="array" ref="D42">SUMPRODUCT(--('ECM Current Staffing'!$A$5:$A$1000 = Assumptions!$A42),--('ECM Current Staffing'!$C$5:$C$1000 = "Lead Care Manager"),'ECM Current Staffing'!$M$5:$M$1000,'ECM Current Staffing'!P$5:P$1000)</f>
        <v>0</v>
      </c>
      <c r="E42" s="68" cm="1">
        <f t="array" ref="E42">SUMPRODUCT(--('ECM Current Staffing'!$A$5:$A$1000 = Assumptions!$A42),--('ECM Current Staffing'!$C$5:$C$1000 = "Lead Care Manager"),'ECM Current Staffing'!$M$5:$M$1000,'ECM Current Staffing'!Q$5:Q$1000)</f>
        <v>0</v>
      </c>
      <c r="F42" s="68" cm="1">
        <f t="array" ref="F42">SUMPRODUCT(--('ECM Current Staffing'!$A$5:$A$1000 = Assumptions!$A42),--('ECM Current Staffing'!$C$5:$C$1000 = "Lead Care Manager"),'ECM Current Staffing'!$M$5:$M$1000,'ECM Current Staffing'!R$5:R$1000)</f>
        <v>0</v>
      </c>
      <c r="G42" s="68" cm="1">
        <f t="array" ref="G42">SUMPRODUCT(--('ECM Current Staffing'!$A$5:$A$1000 = Assumptions!$A42),--('ECM Current Staffing'!$C$5:$C$1000 = "Lead Care Manager"),'ECM Current Staffing'!$M$5:$M$1000,'ECM Current Staffing'!S$5:S$1000)</f>
        <v>0</v>
      </c>
      <c r="H42" s="68" cm="1">
        <f t="array" ref="H42">SUMPRODUCT(--('ECM Current Staffing'!$A$5:$A$1000 = Assumptions!$A42),--('ECM Current Staffing'!$C$5:$C$1000 = "Lead Care Manager"),'ECM Current Staffing'!$M$5:$M$1000,'ECM Current Staffing'!T$5:T$1000)</f>
        <v>0</v>
      </c>
      <c r="I42" s="68" cm="1">
        <f t="array" ref="I42">SUMPRODUCT(--('ECM Current Staffing'!$A$5:$A$1000 = Assumptions!$A42),--('ECM Current Staffing'!$C$5:$C$1000 = "Lead Care Manager"),'ECM Current Staffing'!$M$5:$M$1000,'ECM Current Staffing'!U$5:U$1000)</f>
        <v>0</v>
      </c>
      <c r="J42" s="68" cm="1">
        <f t="array" ref="J42">SUMPRODUCT(--('ECM Current Staffing'!$A$5:$A$1000 = Assumptions!$A42),--('ECM Current Staffing'!$C$5:$C$1000 = "Lead Care Manager"),'ECM Current Staffing'!$M$5:$M$1000,'ECM Current Staffing'!V$5:V$1000)</f>
        <v>0</v>
      </c>
      <c r="K42" s="68" cm="1">
        <f t="array" ref="K42">SUMPRODUCT(--('ECM Current Staffing'!$A$5:$A$1000 = Assumptions!$A42),--('ECM Current Staffing'!$C$5:$C$1000 = "Lead Care Manager"),'ECM Current Staffing'!$M$5:$M$1000,'ECM Current Staffing'!W$5:W$1000)</f>
        <v>0</v>
      </c>
      <c r="L42" s="68" cm="1">
        <f t="array" ref="L42">SUMPRODUCT(--('ECM Current Staffing'!$A$5:$A$1000 = Assumptions!$A42),--('ECM Current Staffing'!$C$5:$C$1000 = "Lead Care Manager"),'ECM Current Staffing'!$M$5:$M$1000,'ECM Current Staffing'!X$5:X$1000)</f>
        <v>0</v>
      </c>
      <c r="M42" s="68" cm="1">
        <f t="array" ref="M42">SUMPRODUCT(--('ECM Current Staffing'!$A$5:$A$1000 = Assumptions!$A42),--('ECM Current Staffing'!$C$5:$C$1000 = "Lead Care Manager"),'ECM Current Staffing'!$M$5:$M$1000,'ECM Current Staffing'!Y$5:Y$1000)</f>
        <v>0</v>
      </c>
      <c r="N42" s="68" cm="1">
        <f t="array" ref="N42">SUMPRODUCT(--('ECM Current Staffing'!$A$5:$A$1000 = Assumptions!$A42),--('ECM Current Staffing'!$C$5:$C$1000 = "Lead Care Manager"),'ECM Current Staffing'!$M$5:$M$1000,'ECM Current Staffing'!Z$5:Z$1000)</f>
        <v>0</v>
      </c>
      <c r="O42" s="68" cm="1">
        <f t="array" ref="O42">SUMPRODUCT(--('ECM Current Staffing'!$A$5:$A$1000 = Assumptions!$A42),--('ECM Current Staffing'!$C$5:$C$1000 = "Lead Care Manager"),'ECM Current Staffing'!$M$5:$M$1000,'ECM Current Staffing'!AA$5:AA$1000)</f>
        <v>0</v>
      </c>
      <c r="P42" s="68" cm="1">
        <f t="array" ref="P42">SUMPRODUCT(--('ECM Current Staffing'!$A$5:$A$1000 = Assumptions!$A42),--('ECM Current Staffing'!$C$5:$C$1000 = "Lead Care Manager"),'ECM Current Staffing'!$M$5:$M$1000,'ECM Current Staffing'!AB$5:AB$1000)</f>
        <v>0</v>
      </c>
      <c r="Q42" s="68" cm="1">
        <f t="array" ref="Q42">SUMPRODUCT(--('ECM Current Staffing'!$A$5:$A$1000 = Assumptions!$A42),--('ECM Current Staffing'!$C$5:$C$1000 = "Lead Care Manager"),'ECM Current Staffing'!$M$5:$M$1000,'ECM Current Staffing'!AC$5:AC$1000)</f>
        <v>0</v>
      </c>
      <c r="R42" s="68" cm="1">
        <f t="array" ref="R42">SUMPRODUCT(--('ECM Current Staffing'!$A$5:$A$1000 = Assumptions!$A42),--('ECM Current Staffing'!$C$5:$C$1000 = "Lead Care Manager"),'ECM Current Staffing'!$M$5:$M$1000,'ECM Current Staffing'!AD$5:AD$1000)</f>
        <v>0</v>
      </c>
      <c r="S42" s="68" cm="1">
        <f t="array" ref="S42">SUMPRODUCT(--('ECM Current Staffing'!$A$5:$A$1000 = Assumptions!$A42),--('ECM Current Staffing'!$C$5:$C$1000 = "Lead Care Manager"),'ECM Current Staffing'!$M$5:$M$1000,'ECM Current Staffing'!AE$5:AE$1000)</f>
        <v>0</v>
      </c>
      <c r="T42" s="68" cm="1">
        <f t="array" ref="T42">SUMPRODUCT(--('ECM Current Staffing'!$A$5:$A$1000 = Assumptions!$A42),--('ECM Current Staffing'!$C$5:$C$1000 = "Lead Care Manager"),'ECM Current Staffing'!$M$5:$M$1000,'ECM Current Staffing'!AF$5:AF$1000)</f>
        <v>0</v>
      </c>
      <c r="U42" s="68" cm="1">
        <f t="array" ref="U42">SUMPRODUCT(--('ECM Current Staffing'!$A$5:$A$1000 = Assumptions!$A42),--('ECM Current Staffing'!$C$5:$C$1000 = "Lead Care Manager"),'ECM Current Staffing'!$M$5:$M$1000,'ECM Current Staffing'!AG$5:AG$1000)</f>
        <v>0</v>
      </c>
      <c r="V42" s="68" cm="1">
        <f t="array" ref="V42">SUMPRODUCT(--('ECM Current Staffing'!$A$5:$A$1000 = Assumptions!$A42),--('ECM Current Staffing'!$C$5:$C$1000 = "Lead Care Manager"),'ECM Current Staffing'!$M$5:$M$1000,'ECM Current Staffing'!AH$5:AH$1000)</f>
        <v>0</v>
      </c>
      <c r="W42" s="68" cm="1">
        <f t="array" ref="W42">SUMPRODUCT(--('ECM Current Staffing'!$A$5:$A$1000 = Assumptions!$A42),--('ECM Current Staffing'!$C$5:$C$1000 = "Lead Care Manager"),'ECM Current Staffing'!$M$5:$M$1000,'ECM Current Staffing'!AI$5:AI$1000)</f>
        <v>0</v>
      </c>
      <c r="X42" s="68" cm="1">
        <f t="array" ref="X42">SUMPRODUCT(--('ECM Current Staffing'!$A$5:$A$1000 = Assumptions!$A42),--('ECM Current Staffing'!$C$5:$C$1000 = "Lead Care Manager"),'ECM Current Staffing'!$M$5:$M$1000,'ECM Current Staffing'!AJ$5:AJ$1000)</f>
        <v>0</v>
      </c>
      <c r="Y42" s="68" cm="1">
        <f t="array" ref="Y42">SUMPRODUCT(--('ECM Current Staffing'!$A$5:$A$1000 = Assumptions!$A42),--('ECM Current Staffing'!$C$5:$C$1000 = "Lead Care Manager"),'ECM Current Staffing'!$M$5:$M$1000,'ECM Current Staffing'!AK$5:AK$1000)</f>
        <v>0</v>
      </c>
      <c r="Z42" s="68" cm="1">
        <f t="array" ref="Z42">SUMPRODUCT(--('ECM Current Staffing'!$A$5:$A$1000 = Assumptions!$A42),--('ECM Current Staffing'!$C$5:$C$1000 = "Lead Care Manager"),'ECM Current Staffing'!$M$5:$M$1000,'ECM Current Staffing'!AL$5:AL$1000)</f>
        <v>0</v>
      </c>
      <c r="AA42" s="68" cm="1">
        <f t="array" ref="AA42">SUMPRODUCT(--('ECM Current Staffing'!$A$5:$A$1000 = Assumptions!$A42),--('ECM Current Staffing'!$C$5:$C$1000 = "Lead Care Manager"),'ECM Current Staffing'!$M$5:$M$1000,'ECM Current Staffing'!AM$5:AM$1000)</f>
        <v>0</v>
      </c>
      <c r="AB42" s="68" cm="1">
        <f t="array" ref="AB42">SUMPRODUCT(--('ECM Current Staffing'!$A$5:$A$1000 = Assumptions!$A42),--('ECM Current Staffing'!$C$5:$C$1000 = "Lead Care Manager"),'ECM Current Staffing'!$M$5:$M$1000,'ECM Current Staffing'!AN$5:AN$1000)</f>
        <v>0</v>
      </c>
      <c r="AC42" s="68" cm="1">
        <f t="array" ref="AC42">SUMPRODUCT(--('ECM Current Staffing'!$A$5:$A$1000 = Assumptions!$A42),--('ECM Current Staffing'!$C$5:$C$1000 = "Lead Care Manager"),'ECM Current Staffing'!$M$5:$M$1000,'ECM Current Staffing'!AO$5:AO$1000)</f>
        <v>0</v>
      </c>
      <c r="AD42" s="68" cm="1">
        <f t="array" ref="AD42">SUMPRODUCT(--('ECM Current Staffing'!$A$5:$A$1000 = Assumptions!$A42),--('ECM Current Staffing'!$C$5:$C$1000 = "Lead Care Manager"),'ECM Current Staffing'!$M$5:$M$1000,'ECM Current Staffing'!AP$5:AP$1000)</f>
        <v>0</v>
      </c>
      <c r="AE42" s="68" cm="1">
        <f t="array" ref="AE42">SUMPRODUCT(--('ECM Current Staffing'!$A$5:$A$1000 = Assumptions!$A42),--('ECM Current Staffing'!$C$5:$C$1000 = "Lead Care Manager"),'ECM Current Staffing'!$M$5:$M$1000,'ECM Current Staffing'!AQ$5:AQ$1000)</f>
        <v>0</v>
      </c>
      <c r="AF42" s="68" cm="1">
        <f t="array" ref="AF42">SUMPRODUCT(--('ECM Current Staffing'!$A$5:$A$1000 = Assumptions!$A42),--('ECM Current Staffing'!$C$5:$C$1000 = "Lead Care Manager"),'ECM Current Staffing'!$M$5:$M$1000,'ECM Current Staffing'!AR$5:AR$1000)</f>
        <v>0</v>
      </c>
      <c r="AG42" s="68" cm="1">
        <f t="array" ref="AG42">SUMPRODUCT(--('ECM Current Staffing'!$A$5:$A$1000 = Assumptions!$A42),--('ECM Current Staffing'!$C$5:$C$1000 = "Lead Care Manager"),'ECM Current Staffing'!$M$5:$M$1000,'ECM Current Staffing'!AS$5:AS$1000)</f>
        <v>0</v>
      </c>
      <c r="AH42" s="68" cm="1">
        <f t="array" ref="AH42">SUMPRODUCT(--('ECM Current Staffing'!$A$5:$A$1000 = Assumptions!$A42),--('ECM Current Staffing'!$C$5:$C$1000 = "Lead Care Manager"),'ECM Current Staffing'!$M$5:$M$1000,'ECM Current Staffing'!AT$5:AT$1000)</f>
        <v>0</v>
      </c>
      <c r="AI42" s="68" cm="1">
        <f t="array" ref="AI42">SUMPRODUCT(--('ECM Current Staffing'!$A$5:$A$1000 = Assumptions!$A42),--('ECM Current Staffing'!$C$5:$C$1000 = "Lead Care Manager"),'ECM Current Staffing'!$M$5:$M$1000,'ECM Current Staffing'!AU$5:AU$1000)</f>
        <v>0</v>
      </c>
      <c r="AJ42" s="68" cm="1">
        <f t="array" ref="AJ42">SUMPRODUCT(--('ECM Current Staffing'!$A$5:$A$1000 = Assumptions!$A42),--('ECM Current Staffing'!$C$5:$C$1000 = "Lead Care Manager"),'ECM Current Staffing'!$M$5:$M$1000,'ECM Current Staffing'!AV$5:AV$1000)</f>
        <v>0</v>
      </c>
      <c r="AK42" s="68" cm="1">
        <f t="array" ref="AK42">SUMPRODUCT(--('ECM Current Staffing'!$A$5:$A$1000 = Assumptions!$A42),--('ECM Current Staffing'!$C$5:$C$1000 = "Lead Care Manager"),'ECM Current Staffing'!$M$5:$M$1000,'ECM Current Staffing'!AW$5:AW$1000)</f>
        <v>0</v>
      </c>
      <c r="AL42" s="144">
        <f t="shared" si="2"/>
        <v>0</v>
      </c>
    </row>
    <row r="43" spans="1:38" x14ac:dyDescent="0.25">
      <c r="A43" s="64" t="str">
        <f>IF('ECM Location'!D23="", "",'ECM Location'!D23)</f>
        <v/>
      </c>
      <c r="B43" s="68" cm="1">
        <f t="array" ref="B43">SUMPRODUCT(--('ECM Current Staffing'!$A$5:$A$1000 = Assumptions!$A43),--('ECM Current Staffing'!$C$5:$C$1000 = "Lead Care Manager"),'ECM Current Staffing'!$M$5:$M$1000,'ECM Current Staffing'!N$5:N$1000)</f>
        <v>0</v>
      </c>
      <c r="C43" s="68" cm="1">
        <f t="array" ref="C43">SUMPRODUCT(--('ECM Current Staffing'!$A$5:$A$1000 = Assumptions!$A43),--('ECM Current Staffing'!$C$5:$C$1000 = "Lead Care Manager"),'ECM Current Staffing'!$M$5:$M$1000,'ECM Current Staffing'!O$5:O$1000)</f>
        <v>0</v>
      </c>
      <c r="D43" s="68" cm="1">
        <f t="array" ref="D43">SUMPRODUCT(--('ECM Current Staffing'!$A$5:$A$1000 = Assumptions!$A43),--('ECM Current Staffing'!$C$5:$C$1000 = "Lead Care Manager"),'ECM Current Staffing'!$M$5:$M$1000,'ECM Current Staffing'!P$5:P$1000)</f>
        <v>0</v>
      </c>
      <c r="E43" s="68" cm="1">
        <f t="array" ref="E43">SUMPRODUCT(--('ECM Current Staffing'!$A$5:$A$1000 = Assumptions!$A43),--('ECM Current Staffing'!$C$5:$C$1000 = "Lead Care Manager"),'ECM Current Staffing'!$M$5:$M$1000,'ECM Current Staffing'!Q$5:Q$1000)</f>
        <v>0</v>
      </c>
      <c r="F43" s="68" cm="1">
        <f t="array" ref="F43">SUMPRODUCT(--('ECM Current Staffing'!$A$5:$A$1000 = Assumptions!$A43),--('ECM Current Staffing'!$C$5:$C$1000 = "Lead Care Manager"),'ECM Current Staffing'!$M$5:$M$1000,'ECM Current Staffing'!R$5:R$1000)</f>
        <v>0</v>
      </c>
      <c r="G43" s="68" cm="1">
        <f t="array" ref="G43">SUMPRODUCT(--('ECM Current Staffing'!$A$5:$A$1000 = Assumptions!$A43),--('ECM Current Staffing'!$C$5:$C$1000 = "Lead Care Manager"),'ECM Current Staffing'!$M$5:$M$1000,'ECM Current Staffing'!S$5:S$1000)</f>
        <v>0</v>
      </c>
      <c r="H43" s="68" cm="1">
        <f t="array" ref="H43">SUMPRODUCT(--('ECM Current Staffing'!$A$5:$A$1000 = Assumptions!$A43),--('ECM Current Staffing'!$C$5:$C$1000 = "Lead Care Manager"),'ECM Current Staffing'!$M$5:$M$1000,'ECM Current Staffing'!T$5:T$1000)</f>
        <v>0</v>
      </c>
      <c r="I43" s="68" cm="1">
        <f t="array" ref="I43">SUMPRODUCT(--('ECM Current Staffing'!$A$5:$A$1000 = Assumptions!$A43),--('ECM Current Staffing'!$C$5:$C$1000 = "Lead Care Manager"),'ECM Current Staffing'!$M$5:$M$1000,'ECM Current Staffing'!U$5:U$1000)</f>
        <v>0</v>
      </c>
      <c r="J43" s="68" cm="1">
        <f t="array" ref="J43">SUMPRODUCT(--('ECM Current Staffing'!$A$5:$A$1000 = Assumptions!$A43),--('ECM Current Staffing'!$C$5:$C$1000 = "Lead Care Manager"),'ECM Current Staffing'!$M$5:$M$1000,'ECM Current Staffing'!V$5:V$1000)</f>
        <v>0</v>
      </c>
      <c r="K43" s="68" cm="1">
        <f t="array" ref="K43">SUMPRODUCT(--('ECM Current Staffing'!$A$5:$A$1000 = Assumptions!$A43),--('ECM Current Staffing'!$C$5:$C$1000 = "Lead Care Manager"),'ECM Current Staffing'!$M$5:$M$1000,'ECM Current Staffing'!W$5:W$1000)</f>
        <v>0</v>
      </c>
      <c r="L43" s="68" cm="1">
        <f t="array" ref="L43">SUMPRODUCT(--('ECM Current Staffing'!$A$5:$A$1000 = Assumptions!$A43),--('ECM Current Staffing'!$C$5:$C$1000 = "Lead Care Manager"),'ECM Current Staffing'!$M$5:$M$1000,'ECM Current Staffing'!X$5:X$1000)</f>
        <v>0</v>
      </c>
      <c r="M43" s="68" cm="1">
        <f t="array" ref="M43">SUMPRODUCT(--('ECM Current Staffing'!$A$5:$A$1000 = Assumptions!$A43),--('ECM Current Staffing'!$C$5:$C$1000 = "Lead Care Manager"),'ECM Current Staffing'!$M$5:$M$1000,'ECM Current Staffing'!Y$5:Y$1000)</f>
        <v>0</v>
      </c>
      <c r="N43" s="68" cm="1">
        <f t="array" ref="N43">SUMPRODUCT(--('ECM Current Staffing'!$A$5:$A$1000 = Assumptions!$A43),--('ECM Current Staffing'!$C$5:$C$1000 = "Lead Care Manager"),'ECM Current Staffing'!$M$5:$M$1000,'ECM Current Staffing'!Z$5:Z$1000)</f>
        <v>0</v>
      </c>
      <c r="O43" s="68" cm="1">
        <f t="array" ref="O43">SUMPRODUCT(--('ECM Current Staffing'!$A$5:$A$1000 = Assumptions!$A43),--('ECM Current Staffing'!$C$5:$C$1000 = "Lead Care Manager"),'ECM Current Staffing'!$M$5:$M$1000,'ECM Current Staffing'!AA$5:AA$1000)</f>
        <v>0</v>
      </c>
      <c r="P43" s="68" cm="1">
        <f t="array" ref="P43">SUMPRODUCT(--('ECM Current Staffing'!$A$5:$A$1000 = Assumptions!$A43),--('ECM Current Staffing'!$C$5:$C$1000 = "Lead Care Manager"),'ECM Current Staffing'!$M$5:$M$1000,'ECM Current Staffing'!AB$5:AB$1000)</f>
        <v>0</v>
      </c>
      <c r="Q43" s="68" cm="1">
        <f t="array" ref="Q43">SUMPRODUCT(--('ECM Current Staffing'!$A$5:$A$1000 = Assumptions!$A43),--('ECM Current Staffing'!$C$5:$C$1000 = "Lead Care Manager"),'ECM Current Staffing'!$M$5:$M$1000,'ECM Current Staffing'!AC$5:AC$1000)</f>
        <v>0</v>
      </c>
      <c r="R43" s="68" cm="1">
        <f t="array" ref="R43">SUMPRODUCT(--('ECM Current Staffing'!$A$5:$A$1000 = Assumptions!$A43),--('ECM Current Staffing'!$C$5:$C$1000 = "Lead Care Manager"),'ECM Current Staffing'!$M$5:$M$1000,'ECM Current Staffing'!AD$5:AD$1000)</f>
        <v>0</v>
      </c>
      <c r="S43" s="68" cm="1">
        <f t="array" ref="S43">SUMPRODUCT(--('ECM Current Staffing'!$A$5:$A$1000 = Assumptions!$A43),--('ECM Current Staffing'!$C$5:$C$1000 = "Lead Care Manager"),'ECM Current Staffing'!$M$5:$M$1000,'ECM Current Staffing'!AE$5:AE$1000)</f>
        <v>0</v>
      </c>
      <c r="T43" s="68" cm="1">
        <f t="array" ref="T43">SUMPRODUCT(--('ECM Current Staffing'!$A$5:$A$1000 = Assumptions!$A43),--('ECM Current Staffing'!$C$5:$C$1000 = "Lead Care Manager"),'ECM Current Staffing'!$M$5:$M$1000,'ECM Current Staffing'!AF$5:AF$1000)</f>
        <v>0</v>
      </c>
      <c r="U43" s="68" cm="1">
        <f t="array" ref="U43">SUMPRODUCT(--('ECM Current Staffing'!$A$5:$A$1000 = Assumptions!$A43),--('ECM Current Staffing'!$C$5:$C$1000 = "Lead Care Manager"),'ECM Current Staffing'!$M$5:$M$1000,'ECM Current Staffing'!AG$5:AG$1000)</f>
        <v>0</v>
      </c>
      <c r="V43" s="68" cm="1">
        <f t="array" ref="V43">SUMPRODUCT(--('ECM Current Staffing'!$A$5:$A$1000 = Assumptions!$A43),--('ECM Current Staffing'!$C$5:$C$1000 = "Lead Care Manager"),'ECM Current Staffing'!$M$5:$M$1000,'ECM Current Staffing'!AH$5:AH$1000)</f>
        <v>0</v>
      </c>
      <c r="W43" s="68" cm="1">
        <f t="array" ref="W43">SUMPRODUCT(--('ECM Current Staffing'!$A$5:$A$1000 = Assumptions!$A43),--('ECM Current Staffing'!$C$5:$C$1000 = "Lead Care Manager"),'ECM Current Staffing'!$M$5:$M$1000,'ECM Current Staffing'!AI$5:AI$1000)</f>
        <v>0</v>
      </c>
      <c r="X43" s="68" cm="1">
        <f t="array" ref="X43">SUMPRODUCT(--('ECM Current Staffing'!$A$5:$A$1000 = Assumptions!$A43),--('ECM Current Staffing'!$C$5:$C$1000 = "Lead Care Manager"),'ECM Current Staffing'!$M$5:$M$1000,'ECM Current Staffing'!AJ$5:AJ$1000)</f>
        <v>0</v>
      </c>
      <c r="Y43" s="68" cm="1">
        <f t="array" ref="Y43">SUMPRODUCT(--('ECM Current Staffing'!$A$5:$A$1000 = Assumptions!$A43),--('ECM Current Staffing'!$C$5:$C$1000 = "Lead Care Manager"),'ECM Current Staffing'!$M$5:$M$1000,'ECM Current Staffing'!AK$5:AK$1000)</f>
        <v>0</v>
      </c>
      <c r="Z43" s="68" cm="1">
        <f t="array" ref="Z43">SUMPRODUCT(--('ECM Current Staffing'!$A$5:$A$1000 = Assumptions!$A43),--('ECM Current Staffing'!$C$5:$C$1000 = "Lead Care Manager"),'ECM Current Staffing'!$M$5:$M$1000,'ECM Current Staffing'!AL$5:AL$1000)</f>
        <v>0</v>
      </c>
      <c r="AA43" s="68" cm="1">
        <f t="array" ref="AA43">SUMPRODUCT(--('ECM Current Staffing'!$A$5:$A$1000 = Assumptions!$A43),--('ECM Current Staffing'!$C$5:$C$1000 = "Lead Care Manager"),'ECM Current Staffing'!$M$5:$M$1000,'ECM Current Staffing'!AM$5:AM$1000)</f>
        <v>0</v>
      </c>
      <c r="AB43" s="68" cm="1">
        <f t="array" ref="AB43">SUMPRODUCT(--('ECM Current Staffing'!$A$5:$A$1000 = Assumptions!$A43),--('ECM Current Staffing'!$C$5:$C$1000 = "Lead Care Manager"),'ECM Current Staffing'!$M$5:$M$1000,'ECM Current Staffing'!AN$5:AN$1000)</f>
        <v>0</v>
      </c>
      <c r="AC43" s="68" cm="1">
        <f t="array" ref="AC43">SUMPRODUCT(--('ECM Current Staffing'!$A$5:$A$1000 = Assumptions!$A43),--('ECM Current Staffing'!$C$5:$C$1000 = "Lead Care Manager"),'ECM Current Staffing'!$M$5:$M$1000,'ECM Current Staffing'!AO$5:AO$1000)</f>
        <v>0</v>
      </c>
      <c r="AD43" s="68" cm="1">
        <f t="array" ref="AD43">SUMPRODUCT(--('ECM Current Staffing'!$A$5:$A$1000 = Assumptions!$A43),--('ECM Current Staffing'!$C$5:$C$1000 = "Lead Care Manager"),'ECM Current Staffing'!$M$5:$M$1000,'ECM Current Staffing'!AP$5:AP$1000)</f>
        <v>0</v>
      </c>
      <c r="AE43" s="68" cm="1">
        <f t="array" ref="AE43">SUMPRODUCT(--('ECM Current Staffing'!$A$5:$A$1000 = Assumptions!$A43),--('ECM Current Staffing'!$C$5:$C$1000 = "Lead Care Manager"),'ECM Current Staffing'!$M$5:$M$1000,'ECM Current Staffing'!AQ$5:AQ$1000)</f>
        <v>0</v>
      </c>
      <c r="AF43" s="68" cm="1">
        <f t="array" ref="AF43">SUMPRODUCT(--('ECM Current Staffing'!$A$5:$A$1000 = Assumptions!$A43),--('ECM Current Staffing'!$C$5:$C$1000 = "Lead Care Manager"),'ECM Current Staffing'!$M$5:$M$1000,'ECM Current Staffing'!AR$5:AR$1000)</f>
        <v>0</v>
      </c>
      <c r="AG43" s="68" cm="1">
        <f t="array" ref="AG43">SUMPRODUCT(--('ECM Current Staffing'!$A$5:$A$1000 = Assumptions!$A43),--('ECM Current Staffing'!$C$5:$C$1000 = "Lead Care Manager"),'ECM Current Staffing'!$M$5:$M$1000,'ECM Current Staffing'!AS$5:AS$1000)</f>
        <v>0</v>
      </c>
      <c r="AH43" s="68" cm="1">
        <f t="array" ref="AH43">SUMPRODUCT(--('ECM Current Staffing'!$A$5:$A$1000 = Assumptions!$A43),--('ECM Current Staffing'!$C$5:$C$1000 = "Lead Care Manager"),'ECM Current Staffing'!$M$5:$M$1000,'ECM Current Staffing'!AT$5:AT$1000)</f>
        <v>0</v>
      </c>
      <c r="AI43" s="68" cm="1">
        <f t="array" ref="AI43">SUMPRODUCT(--('ECM Current Staffing'!$A$5:$A$1000 = Assumptions!$A43),--('ECM Current Staffing'!$C$5:$C$1000 = "Lead Care Manager"),'ECM Current Staffing'!$M$5:$M$1000,'ECM Current Staffing'!AU$5:AU$1000)</f>
        <v>0</v>
      </c>
      <c r="AJ43" s="68" cm="1">
        <f t="array" ref="AJ43">SUMPRODUCT(--('ECM Current Staffing'!$A$5:$A$1000 = Assumptions!$A43),--('ECM Current Staffing'!$C$5:$C$1000 = "Lead Care Manager"),'ECM Current Staffing'!$M$5:$M$1000,'ECM Current Staffing'!AV$5:AV$1000)</f>
        <v>0</v>
      </c>
      <c r="AK43" s="68" cm="1">
        <f t="array" ref="AK43">SUMPRODUCT(--('ECM Current Staffing'!$A$5:$A$1000 = Assumptions!$A43),--('ECM Current Staffing'!$C$5:$C$1000 = "Lead Care Manager"),'ECM Current Staffing'!$M$5:$M$1000,'ECM Current Staffing'!AW$5:AW$1000)</f>
        <v>0</v>
      </c>
      <c r="AL43" s="144">
        <f t="shared" si="2"/>
        <v>0</v>
      </c>
    </row>
    <row r="44" spans="1:38" x14ac:dyDescent="0.25">
      <c r="A44" s="64" t="str">
        <f>IF('ECM Location'!D24="", "",'ECM Location'!D24)</f>
        <v/>
      </c>
      <c r="B44" s="68" cm="1">
        <f t="array" ref="B44">SUMPRODUCT(--('ECM Current Staffing'!$A$5:$A$1000 = Assumptions!$A44),--('ECM Current Staffing'!$C$5:$C$1000 = "Lead Care Manager"),'ECM Current Staffing'!$M$5:$M$1000,'ECM Current Staffing'!N$5:N$1000)</f>
        <v>0</v>
      </c>
      <c r="C44" s="68" cm="1">
        <f t="array" ref="C44">SUMPRODUCT(--('ECM Current Staffing'!$A$5:$A$1000 = Assumptions!$A44),--('ECM Current Staffing'!$C$5:$C$1000 = "Lead Care Manager"),'ECM Current Staffing'!$M$5:$M$1000,'ECM Current Staffing'!O$5:O$1000)</f>
        <v>0</v>
      </c>
      <c r="D44" s="68" cm="1">
        <f t="array" ref="D44">SUMPRODUCT(--('ECM Current Staffing'!$A$5:$A$1000 = Assumptions!$A44),--('ECM Current Staffing'!$C$5:$C$1000 = "Lead Care Manager"),'ECM Current Staffing'!$M$5:$M$1000,'ECM Current Staffing'!P$5:P$1000)</f>
        <v>0</v>
      </c>
      <c r="E44" s="68" cm="1">
        <f t="array" ref="E44">SUMPRODUCT(--('ECM Current Staffing'!$A$5:$A$1000 = Assumptions!$A44),--('ECM Current Staffing'!$C$5:$C$1000 = "Lead Care Manager"),'ECM Current Staffing'!$M$5:$M$1000,'ECM Current Staffing'!Q$5:Q$1000)</f>
        <v>0</v>
      </c>
      <c r="F44" s="68" cm="1">
        <f t="array" ref="F44">SUMPRODUCT(--('ECM Current Staffing'!$A$5:$A$1000 = Assumptions!$A44),--('ECM Current Staffing'!$C$5:$C$1000 = "Lead Care Manager"),'ECM Current Staffing'!$M$5:$M$1000,'ECM Current Staffing'!R$5:R$1000)</f>
        <v>0</v>
      </c>
      <c r="G44" s="68" cm="1">
        <f t="array" ref="G44">SUMPRODUCT(--('ECM Current Staffing'!$A$5:$A$1000 = Assumptions!$A44),--('ECM Current Staffing'!$C$5:$C$1000 = "Lead Care Manager"),'ECM Current Staffing'!$M$5:$M$1000,'ECM Current Staffing'!S$5:S$1000)</f>
        <v>0</v>
      </c>
      <c r="H44" s="68" cm="1">
        <f t="array" ref="H44">SUMPRODUCT(--('ECM Current Staffing'!$A$5:$A$1000 = Assumptions!$A44),--('ECM Current Staffing'!$C$5:$C$1000 = "Lead Care Manager"),'ECM Current Staffing'!$M$5:$M$1000,'ECM Current Staffing'!T$5:T$1000)</f>
        <v>0</v>
      </c>
      <c r="I44" s="68" cm="1">
        <f t="array" ref="I44">SUMPRODUCT(--('ECM Current Staffing'!$A$5:$A$1000 = Assumptions!$A44),--('ECM Current Staffing'!$C$5:$C$1000 = "Lead Care Manager"),'ECM Current Staffing'!$M$5:$M$1000,'ECM Current Staffing'!U$5:U$1000)</f>
        <v>0</v>
      </c>
      <c r="J44" s="68" cm="1">
        <f t="array" ref="J44">SUMPRODUCT(--('ECM Current Staffing'!$A$5:$A$1000 = Assumptions!$A44),--('ECM Current Staffing'!$C$5:$C$1000 = "Lead Care Manager"),'ECM Current Staffing'!$M$5:$M$1000,'ECM Current Staffing'!V$5:V$1000)</f>
        <v>0</v>
      </c>
      <c r="K44" s="68" cm="1">
        <f t="array" ref="K44">SUMPRODUCT(--('ECM Current Staffing'!$A$5:$A$1000 = Assumptions!$A44),--('ECM Current Staffing'!$C$5:$C$1000 = "Lead Care Manager"),'ECM Current Staffing'!$M$5:$M$1000,'ECM Current Staffing'!W$5:W$1000)</f>
        <v>0</v>
      </c>
      <c r="L44" s="68" cm="1">
        <f t="array" ref="L44">SUMPRODUCT(--('ECM Current Staffing'!$A$5:$A$1000 = Assumptions!$A44),--('ECM Current Staffing'!$C$5:$C$1000 = "Lead Care Manager"),'ECM Current Staffing'!$M$5:$M$1000,'ECM Current Staffing'!X$5:X$1000)</f>
        <v>0</v>
      </c>
      <c r="M44" s="68" cm="1">
        <f t="array" ref="M44">SUMPRODUCT(--('ECM Current Staffing'!$A$5:$A$1000 = Assumptions!$A44),--('ECM Current Staffing'!$C$5:$C$1000 = "Lead Care Manager"),'ECM Current Staffing'!$M$5:$M$1000,'ECM Current Staffing'!Y$5:Y$1000)</f>
        <v>0</v>
      </c>
      <c r="N44" s="68" cm="1">
        <f t="array" ref="N44">SUMPRODUCT(--('ECM Current Staffing'!$A$5:$A$1000 = Assumptions!$A44),--('ECM Current Staffing'!$C$5:$C$1000 = "Lead Care Manager"),'ECM Current Staffing'!$M$5:$M$1000,'ECM Current Staffing'!Z$5:Z$1000)</f>
        <v>0</v>
      </c>
      <c r="O44" s="68" cm="1">
        <f t="array" ref="O44">SUMPRODUCT(--('ECM Current Staffing'!$A$5:$A$1000 = Assumptions!$A44),--('ECM Current Staffing'!$C$5:$C$1000 = "Lead Care Manager"),'ECM Current Staffing'!$M$5:$M$1000,'ECM Current Staffing'!AA$5:AA$1000)</f>
        <v>0</v>
      </c>
      <c r="P44" s="68" cm="1">
        <f t="array" ref="P44">SUMPRODUCT(--('ECM Current Staffing'!$A$5:$A$1000 = Assumptions!$A44),--('ECM Current Staffing'!$C$5:$C$1000 = "Lead Care Manager"),'ECM Current Staffing'!$M$5:$M$1000,'ECM Current Staffing'!AB$5:AB$1000)</f>
        <v>0</v>
      </c>
      <c r="Q44" s="68" cm="1">
        <f t="array" ref="Q44">SUMPRODUCT(--('ECM Current Staffing'!$A$5:$A$1000 = Assumptions!$A44),--('ECM Current Staffing'!$C$5:$C$1000 = "Lead Care Manager"),'ECM Current Staffing'!$M$5:$M$1000,'ECM Current Staffing'!AC$5:AC$1000)</f>
        <v>0</v>
      </c>
      <c r="R44" s="68" cm="1">
        <f t="array" ref="R44">SUMPRODUCT(--('ECM Current Staffing'!$A$5:$A$1000 = Assumptions!$A44),--('ECM Current Staffing'!$C$5:$C$1000 = "Lead Care Manager"),'ECM Current Staffing'!$M$5:$M$1000,'ECM Current Staffing'!AD$5:AD$1000)</f>
        <v>0</v>
      </c>
      <c r="S44" s="68" cm="1">
        <f t="array" ref="S44">SUMPRODUCT(--('ECM Current Staffing'!$A$5:$A$1000 = Assumptions!$A44),--('ECM Current Staffing'!$C$5:$C$1000 = "Lead Care Manager"),'ECM Current Staffing'!$M$5:$M$1000,'ECM Current Staffing'!AE$5:AE$1000)</f>
        <v>0</v>
      </c>
      <c r="T44" s="68" cm="1">
        <f t="array" ref="T44">SUMPRODUCT(--('ECM Current Staffing'!$A$5:$A$1000 = Assumptions!$A44),--('ECM Current Staffing'!$C$5:$C$1000 = "Lead Care Manager"),'ECM Current Staffing'!$M$5:$M$1000,'ECM Current Staffing'!AF$5:AF$1000)</f>
        <v>0</v>
      </c>
      <c r="U44" s="68" cm="1">
        <f t="array" ref="U44">SUMPRODUCT(--('ECM Current Staffing'!$A$5:$A$1000 = Assumptions!$A44),--('ECM Current Staffing'!$C$5:$C$1000 = "Lead Care Manager"),'ECM Current Staffing'!$M$5:$M$1000,'ECM Current Staffing'!AG$5:AG$1000)</f>
        <v>0</v>
      </c>
      <c r="V44" s="68" cm="1">
        <f t="array" ref="V44">SUMPRODUCT(--('ECM Current Staffing'!$A$5:$A$1000 = Assumptions!$A44),--('ECM Current Staffing'!$C$5:$C$1000 = "Lead Care Manager"),'ECM Current Staffing'!$M$5:$M$1000,'ECM Current Staffing'!AH$5:AH$1000)</f>
        <v>0</v>
      </c>
      <c r="W44" s="68" cm="1">
        <f t="array" ref="W44">SUMPRODUCT(--('ECM Current Staffing'!$A$5:$A$1000 = Assumptions!$A44),--('ECM Current Staffing'!$C$5:$C$1000 = "Lead Care Manager"),'ECM Current Staffing'!$M$5:$M$1000,'ECM Current Staffing'!AI$5:AI$1000)</f>
        <v>0</v>
      </c>
      <c r="X44" s="68" cm="1">
        <f t="array" ref="X44">SUMPRODUCT(--('ECM Current Staffing'!$A$5:$A$1000 = Assumptions!$A44),--('ECM Current Staffing'!$C$5:$C$1000 = "Lead Care Manager"),'ECM Current Staffing'!$M$5:$M$1000,'ECM Current Staffing'!AJ$5:AJ$1000)</f>
        <v>0</v>
      </c>
      <c r="Y44" s="68" cm="1">
        <f t="array" ref="Y44">SUMPRODUCT(--('ECM Current Staffing'!$A$5:$A$1000 = Assumptions!$A44),--('ECM Current Staffing'!$C$5:$C$1000 = "Lead Care Manager"),'ECM Current Staffing'!$M$5:$M$1000,'ECM Current Staffing'!AK$5:AK$1000)</f>
        <v>0</v>
      </c>
      <c r="Z44" s="68" cm="1">
        <f t="array" ref="Z44">SUMPRODUCT(--('ECM Current Staffing'!$A$5:$A$1000 = Assumptions!$A44),--('ECM Current Staffing'!$C$5:$C$1000 = "Lead Care Manager"),'ECM Current Staffing'!$M$5:$M$1000,'ECM Current Staffing'!AL$5:AL$1000)</f>
        <v>0</v>
      </c>
      <c r="AA44" s="68" cm="1">
        <f t="array" ref="AA44">SUMPRODUCT(--('ECM Current Staffing'!$A$5:$A$1000 = Assumptions!$A44),--('ECM Current Staffing'!$C$5:$C$1000 = "Lead Care Manager"),'ECM Current Staffing'!$M$5:$M$1000,'ECM Current Staffing'!AM$5:AM$1000)</f>
        <v>0</v>
      </c>
      <c r="AB44" s="68" cm="1">
        <f t="array" ref="AB44">SUMPRODUCT(--('ECM Current Staffing'!$A$5:$A$1000 = Assumptions!$A44),--('ECM Current Staffing'!$C$5:$C$1000 = "Lead Care Manager"),'ECM Current Staffing'!$M$5:$M$1000,'ECM Current Staffing'!AN$5:AN$1000)</f>
        <v>0</v>
      </c>
      <c r="AC44" s="68" cm="1">
        <f t="array" ref="AC44">SUMPRODUCT(--('ECM Current Staffing'!$A$5:$A$1000 = Assumptions!$A44),--('ECM Current Staffing'!$C$5:$C$1000 = "Lead Care Manager"),'ECM Current Staffing'!$M$5:$M$1000,'ECM Current Staffing'!AO$5:AO$1000)</f>
        <v>0</v>
      </c>
      <c r="AD44" s="68" cm="1">
        <f t="array" ref="AD44">SUMPRODUCT(--('ECM Current Staffing'!$A$5:$A$1000 = Assumptions!$A44),--('ECM Current Staffing'!$C$5:$C$1000 = "Lead Care Manager"),'ECM Current Staffing'!$M$5:$M$1000,'ECM Current Staffing'!AP$5:AP$1000)</f>
        <v>0</v>
      </c>
      <c r="AE44" s="68" cm="1">
        <f t="array" ref="AE44">SUMPRODUCT(--('ECM Current Staffing'!$A$5:$A$1000 = Assumptions!$A44),--('ECM Current Staffing'!$C$5:$C$1000 = "Lead Care Manager"),'ECM Current Staffing'!$M$5:$M$1000,'ECM Current Staffing'!AQ$5:AQ$1000)</f>
        <v>0</v>
      </c>
      <c r="AF44" s="68" cm="1">
        <f t="array" ref="AF44">SUMPRODUCT(--('ECM Current Staffing'!$A$5:$A$1000 = Assumptions!$A44),--('ECM Current Staffing'!$C$5:$C$1000 = "Lead Care Manager"),'ECM Current Staffing'!$M$5:$M$1000,'ECM Current Staffing'!AR$5:AR$1000)</f>
        <v>0</v>
      </c>
      <c r="AG44" s="68" cm="1">
        <f t="array" ref="AG44">SUMPRODUCT(--('ECM Current Staffing'!$A$5:$A$1000 = Assumptions!$A44),--('ECM Current Staffing'!$C$5:$C$1000 = "Lead Care Manager"),'ECM Current Staffing'!$M$5:$M$1000,'ECM Current Staffing'!AS$5:AS$1000)</f>
        <v>0</v>
      </c>
      <c r="AH44" s="68" cm="1">
        <f t="array" ref="AH44">SUMPRODUCT(--('ECM Current Staffing'!$A$5:$A$1000 = Assumptions!$A44),--('ECM Current Staffing'!$C$5:$C$1000 = "Lead Care Manager"),'ECM Current Staffing'!$M$5:$M$1000,'ECM Current Staffing'!AT$5:AT$1000)</f>
        <v>0</v>
      </c>
      <c r="AI44" s="68" cm="1">
        <f t="array" ref="AI44">SUMPRODUCT(--('ECM Current Staffing'!$A$5:$A$1000 = Assumptions!$A44),--('ECM Current Staffing'!$C$5:$C$1000 = "Lead Care Manager"),'ECM Current Staffing'!$M$5:$M$1000,'ECM Current Staffing'!AU$5:AU$1000)</f>
        <v>0</v>
      </c>
      <c r="AJ44" s="68" cm="1">
        <f t="array" ref="AJ44">SUMPRODUCT(--('ECM Current Staffing'!$A$5:$A$1000 = Assumptions!$A44),--('ECM Current Staffing'!$C$5:$C$1000 = "Lead Care Manager"),'ECM Current Staffing'!$M$5:$M$1000,'ECM Current Staffing'!AV$5:AV$1000)</f>
        <v>0</v>
      </c>
      <c r="AK44" s="68" cm="1">
        <f t="array" ref="AK44">SUMPRODUCT(--('ECM Current Staffing'!$A$5:$A$1000 = Assumptions!$A44),--('ECM Current Staffing'!$C$5:$C$1000 = "Lead Care Manager"),'ECM Current Staffing'!$M$5:$M$1000,'ECM Current Staffing'!AW$5:AW$1000)</f>
        <v>0</v>
      </c>
      <c r="AL44" s="144">
        <f t="shared" si="2"/>
        <v>0</v>
      </c>
    </row>
    <row r="45" spans="1:38" x14ac:dyDescent="0.25">
      <c r="A45" s="64" t="str">
        <f>IF('ECM Location'!D25="", "",'ECM Location'!D25)</f>
        <v/>
      </c>
      <c r="B45" s="68" cm="1">
        <f t="array" ref="B45">SUMPRODUCT(--('ECM Current Staffing'!$A$5:$A$1000 = Assumptions!$A45),--('ECM Current Staffing'!$C$5:$C$1000 = "Lead Care Manager"),'ECM Current Staffing'!$M$5:$M$1000,'ECM Current Staffing'!N$5:N$1000)</f>
        <v>0</v>
      </c>
      <c r="C45" s="68" cm="1">
        <f t="array" ref="C45">SUMPRODUCT(--('ECM Current Staffing'!$A$5:$A$1000 = Assumptions!$A45),--('ECM Current Staffing'!$C$5:$C$1000 = "Lead Care Manager"),'ECM Current Staffing'!$M$5:$M$1000,'ECM Current Staffing'!O$5:O$1000)</f>
        <v>0</v>
      </c>
      <c r="D45" s="68" cm="1">
        <f t="array" ref="D45">SUMPRODUCT(--('ECM Current Staffing'!$A$5:$A$1000 = Assumptions!$A45),--('ECM Current Staffing'!$C$5:$C$1000 = "Lead Care Manager"),'ECM Current Staffing'!$M$5:$M$1000,'ECM Current Staffing'!P$5:P$1000)</f>
        <v>0</v>
      </c>
      <c r="E45" s="68" cm="1">
        <f t="array" ref="E45">SUMPRODUCT(--('ECM Current Staffing'!$A$5:$A$1000 = Assumptions!$A45),--('ECM Current Staffing'!$C$5:$C$1000 = "Lead Care Manager"),'ECM Current Staffing'!$M$5:$M$1000,'ECM Current Staffing'!Q$5:Q$1000)</f>
        <v>0</v>
      </c>
      <c r="F45" s="68" cm="1">
        <f t="array" ref="F45">SUMPRODUCT(--('ECM Current Staffing'!$A$5:$A$1000 = Assumptions!$A45),--('ECM Current Staffing'!$C$5:$C$1000 = "Lead Care Manager"),'ECM Current Staffing'!$M$5:$M$1000,'ECM Current Staffing'!R$5:R$1000)</f>
        <v>0</v>
      </c>
      <c r="G45" s="68" cm="1">
        <f t="array" ref="G45">SUMPRODUCT(--('ECM Current Staffing'!$A$5:$A$1000 = Assumptions!$A45),--('ECM Current Staffing'!$C$5:$C$1000 = "Lead Care Manager"),'ECM Current Staffing'!$M$5:$M$1000,'ECM Current Staffing'!S$5:S$1000)</f>
        <v>0</v>
      </c>
      <c r="H45" s="68" cm="1">
        <f t="array" ref="H45">SUMPRODUCT(--('ECM Current Staffing'!$A$5:$A$1000 = Assumptions!$A45),--('ECM Current Staffing'!$C$5:$C$1000 = "Lead Care Manager"),'ECM Current Staffing'!$M$5:$M$1000,'ECM Current Staffing'!T$5:T$1000)</f>
        <v>0</v>
      </c>
      <c r="I45" s="68" cm="1">
        <f t="array" ref="I45">SUMPRODUCT(--('ECM Current Staffing'!$A$5:$A$1000 = Assumptions!$A45),--('ECM Current Staffing'!$C$5:$C$1000 = "Lead Care Manager"),'ECM Current Staffing'!$M$5:$M$1000,'ECM Current Staffing'!U$5:U$1000)</f>
        <v>0</v>
      </c>
      <c r="J45" s="68" cm="1">
        <f t="array" ref="J45">SUMPRODUCT(--('ECM Current Staffing'!$A$5:$A$1000 = Assumptions!$A45),--('ECM Current Staffing'!$C$5:$C$1000 = "Lead Care Manager"),'ECM Current Staffing'!$M$5:$M$1000,'ECM Current Staffing'!V$5:V$1000)</f>
        <v>0</v>
      </c>
      <c r="K45" s="68" cm="1">
        <f t="array" ref="K45">SUMPRODUCT(--('ECM Current Staffing'!$A$5:$A$1000 = Assumptions!$A45),--('ECM Current Staffing'!$C$5:$C$1000 = "Lead Care Manager"),'ECM Current Staffing'!$M$5:$M$1000,'ECM Current Staffing'!W$5:W$1000)</f>
        <v>0</v>
      </c>
      <c r="L45" s="68" cm="1">
        <f t="array" ref="L45">SUMPRODUCT(--('ECM Current Staffing'!$A$5:$A$1000 = Assumptions!$A45),--('ECM Current Staffing'!$C$5:$C$1000 = "Lead Care Manager"),'ECM Current Staffing'!$M$5:$M$1000,'ECM Current Staffing'!X$5:X$1000)</f>
        <v>0</v>
      </c>
      <c r="M45" s="68" cm="1">
        <f t="array" ref="M45">SUMPRODUCT(--('ECM Current Staffing'!$A$5:$A$1000 = Assumptions!$A45),--('ECM Current Staffing'!$C$5:$C$1000 = "Lead Care Manager"),'ECM Current Staffing'!$M$5:$M$1000,'ECM Current Staffing'!Y$5:Y$1000)</f>
        <v>0</v>
      </c>
      <c r="N45" s="68" cm="1">
        <f t="array" ref="N45">SUMPRODUCT(--('ECM Current Staffing'!$A$5:$A$1000 = Assumptions!$A45),--('ECM Current Staffing'!$C$5:$C$1000 = "Lead Care Manager"),'ECM Current Staffing'!$M$5:$M$1000,'ECM Current Staffing'!Z$5:Z$1000)</f>
        <v>0</v>
      </c>
      <c r="O45" s="68" cm="1">
        <f t="array" ref="O45">SUMPRODUCT(--('ECM Current Staffing'!$A$5:$A$1000 = Assumptions!$A45),--('ECM Current Staffing'!$C$5:$C$1000 = "Lead Care Manager"),'ECM Current Staffing'!$M$5:$M$1000,'ECM Current Staffing'!AA$5:AA$1000)</f>
        <v>0</v>
      </c>
      <c r="P45" s="68" cm="1">
        <f t="array" ref="P45">SUMPRODUCT(--('ECM Current Staffing'!$A$5:$A$1000 = Assumptions!$A45),--('ECM Current Staffing'!$C$5:$C$1000 = "Lead Care Manager"),'ECM Current Staffing'!$M$5:$M$1000,'ECM Current Staffing'!AB$5:AB$1000)</f>
        <v>0</v>
      </c>
      <c r="Q45" s="68" cm="1">
        <f t="array" ref="Q45">SUMPRODUCT(--('ECM Current Staffing'!$A$5:$A$1000 = Assumptions!$A45),--('ECM Current Staffing'!$C$5:$C$1000 = "Lead Care Manager"),'ECM Current Staffing'!$M$5:$M$1000,'ECM Current Staffing'!AC$5:AC$1000)</f>
        <v>0</v>
      </c>
      <c r="R45" s="68" cm="1">
        <f t="array" ref="R45">SUMPRODUCT(--('ECM Current Staffing'!$A$5:$A$1000 = Assumptions!$A45),--('ECM Current Staffing'!$C$5:$C$1000 = "Lead Care Manager"),'ECM Current Staffing'!$M$5:$M$1000,'ECM Current Staffing'!AD$5:AD$1000)</f>
        <v>0</v>
      </c>
      <c r="S45" s="68" cm="1">
        <f t="array" ref="S45">SUMPRODUCT(--('ECM Current Staffing'!$A$5:$A$1000 = Assumptions!$A45),--('ECM Current Staffing'!$C$5:$C$1000 = "Lead Care Manager"),'ECM Current Staffing'!$M$5:$M$1000,'ECM Current Staffing'!AE$5:AE$1000)</f>
        <v>0</v>
      </c>
      <c r="T45" s="68" cm="1">
        <f t="array" ref="T45">SUMPRODUCT(--('ECM Current Staffing'!$A$5:$A$1000 = Assumptions!$A45),--('ECM Current Staffing'!$C$5:$C$1000 = "Lead Care Manager"),'ECM Current Staffing'!$M$5:$M$1000,'ECM Current Staffing'!AF$5:AF$1000)</f>
        <v>0</v>
      </c>
      <c r="U45" s="68" cm="1">
        <f t="array" ref="U45">SUMPRODUCT(--('ECM Current Staffing'!$A$5:$A$1000 = Assumptions!$A45),--('ECM Current Staffing'!$C$5:$C$1000 = "Lead Care Manager"),'ECM Current Staffing'!$M$5:$M$1000,'ECM Current Staffing'!AG$5:AG$1000)</f>
        <v>0</v>
      </c>
      <c r="V45" s="68" cm="1">
        <f t="array" ref="V45">SUMPRODUCT(--('ECM Current Staffing'!$A$5:$A$1000 = Assumptions!$A45),--('ECM Current Staffing'!$C$5:$C$1000 = "Lead Care Manager"),'ECM Current Staffing'!$M$5:$M$1000,'ECM Current Staffing'!AH$5:AH$1000)</f>
        <v>0</v>
      </c>
      <c r="W45" s="68" cm="1">
        <f t="array" ref="W45">SUMPRODUCT(--('ECM Current Staffing'!$A$5:$A$1000 = Assumptions!$A45),--('ECM Current Staffing'!$C$5:$C$1000 = "Lead Care Manager"),'ECM Current Staffing'!$M$5:$M$1000,'ECM Current Staffing'!AI$5:AI$1000)</f>
        <v>0</v>
      </c>
      <c r="X45" s="68" cm="1">
        <f t="array" ref="X45">SUMPRODUCT(--('ECM Current Staffing'!$A$5:$A$1000 = Assumptions!$A45),--('ECM Current Staffing'!$C$5:$C$1000 = "Lead Care Manager"),'ECM Current Staffing'!$M$5:$M$1000,'ECM Current Staffing'!AJ$5:AJ$1000)</f>
        <v>0</v>
      </c>
      <c r="Y45" s="68" cm="1">
        <f t="array" ref="Y45">SUMPRODUCT(--('ECM Current Staffing'!$A$5:$A$1000 = Assumptions!$A45),--('ECM Current Staffing'!$C$5:$C$1000 = "Lead Care Manager"),'ECM Current Staffing'!$M$5:$M$1000,'ECM Current Staffing'!AK$5:AK$1000)</f>
        <v>0</v>
      </c>
      <c r="Z45" s="68" cm="1">
        <f t="array" ref="Z45">SUMPRODUCT(--('ECM Current Staffing'!$A$5:$A$1000 = Assumptions!$A45),--('ECM Current Staffing'!$C$5:$C$1000 = "Lead Care Manager"),'ECM Current Staffing'!$M$5:$M$1000,'ECM Current Staffing'!AL$5:AL$1000)</f>
        <v>0</v>
      </c>
      <c r="AA45" s="68" cm="1">
        <f t="array" ref="AA45">SUMPRODUCT(--('ECM Current Staffing'!$A$5:$A$1000 = Assumptions!$A45),--('ECM Current Staffing'!$C$5:$C$1000 = "Lead Care Manager"),'ECM Current Staffing'!$M$5:$M$1000,'ECM Current Staffing'!AM$5:AM$1000)</f>
        <v>0</v>
      </c>
      <c r="AB45" s="68" cm="1">
        <f t="array" ref="AB45">SUMPRODUCT(--('ECM Current Staffing'!$A$5:$A$1000 = Assumptions!$A45),--('ECM Current Staffing'!$C$5:$C$1000 = "Lead Care Manager"),'ECM Current Staffing'!$M$5:$M$1000,'ECM Current Staffing'!AN$5:AN$1000)</f>
        <v>0</v>
      </c>
      <c r="AC45" s="68" cm="1">
        <f t="array" ref="AC45">SUMPRODUCT(--('ECM Current Staffing'!$A$5:$A$1000 = Assumptions!$A45),--('ECM Current Staffing'!$C$5:$C$1000 = "Lead Care Manager"),'ECM Current Staffing'!$M$5:$M$1000,'ECM Current Staffing'!AO$5:AO$1000)</f>
        <v>0</v>
      </c>
      <c r="AD45" s="68" cm="1">
        <f t="array" ref="AD45">SUMPRODUCT(--('ECM Current Staffing'!$A$5:$A$1000 = Assumptions!$A45),--('ECM Current Staffing'!$C$5:$C$1000 = "Lead Care Manager"),'ECM Current Staffing'!$M$5:$M$1000,'ECM Current Staffing'!AP$5:AP$1000)</f>
        <v>0</v>
      </c>
      <c r="AE45" s="68" cm="1">
        <f t="array" ref="AE45">SUMPRODUCT(--('ECM Current Staffing'!$A$5:$A$1000 = Assumptions!$A45),--('ECM Current Staffing'!$C$5:$C$1000 = "Lead Care Manager"),'ECM Current Staffing'!$M$5:$M$1000,'ECM Current Staffing'!AQ$5:AQ$1000)</f>
        <v>0</v>
      </c>
      <c r="AF45" s="68" cm="1">
        <f t="array" ref="AF45">SUMPRODUCT(--('ECM Current Staffing'!$A$5:$A$1000 = Assumptions!$A45),--('ECM Current Staffing'!$C$5:$C$1000 = "Lead Care Manager"),'ECM Current Staffing'!$M$5:$M$1000,'ECM Current Staffing'!AR$5:AR$1000)</f>
        <v>0</v>
      </c>
      <c r="AG45" s="68" cm="1">
        <f t="array" ref="AG45">SUMPRODUCT(--('ECM Current Staffing'!$A$5:$A$1000 = Assumptions!$A45),--('ECM Current Staffing'!$C$5:$C$1000 = "Lead Care Manager"),'ECM Current Staffing'!$M$5:$M$1000,'ECM Current Staffing'!AS$5:AS$1000)</f>
        <v>0</v>
      </c>
      <c r="AH45" s="68" cm="1">
        <f t="array" ref="AH45">SUMPRODUCT(--('ECM Current Staffing'!$A$5:$A$1000 = Assumptions!$A45),--('ECM Current Staffing'!$C$5:$C$1000 = "Lead Care Manager"),'ECM Current Staffing'!$M$5:$M$1000,'ECM Current Staffing'!AT$5:AT$1000)</f>
        <v>0</v>
      </c>
      <c r="AI45" s="68" cm="1">
        <f t="array" ref="AI45">SUMPRODUCT(--('ECM Current Staffing'!$A$5:$A$1000 = Assumptions!$A45),--('ECM Current Staffing'!$C$5:$C$1000 = "Lead Care Manager"),'ECM Current Staffing'!$M$5:$M$1000,'ECM Current Staffing'!AU$5:AU$1000)</f>
        <v>0</v>
      </c>
      <c r="AJ45" s="68" cm="1">
        <f t="array" ref="AJ45">SUMPRODUCT(--('ECM Current Staffing'!$A$5:$A$1000 = Assumptions!$A45),--('ECM Current Staffing'!$C$5:$C$1000 = "Lead Care Manager"),'ECM Current Staffing'!$M$5:$M$1000,'ECM Current Staffing'!AV$5:AV$1000)</f>
        <v>0</v>
      </c>
      <c r="AK45" s="68" cm="1">
        <f t="array" ref="AK45">SUMPRODUCT(--('ECM Current Staffing'!$A$5:$A$1000 = Assumptions!$A45),--('ECM Current Staffing'!$C$5:$C$1000 = "Lead Care Manager"),'ECM Current Staffing'!$M$5:$M$1000,'ECM Current Staffing'!AW$5:AW$1000)</f>
        <v>0</v>
      </c>
      <c r="AL45" s="144">
        <f t="shared" si="2"/>
        <v>0</v>
      </c>
    </row>
    <row r="46" spans="1:38" x14ac:dyDescent="0.25">
      <c r="A46" s="64" t="str">
        <f>IF('ECM Location'!D26="", "",'ECM Location'!D26)</f>
        <v/>
      </c>
      <c r="B46" s="68" cm="1">
        <f t="array" ref="B46">SUMPRODUCT(--('ECM Current Staffing'!$A$5:$A$1000 = Assumptions!$A46),--('ECM Current Staffing'!$C$5:$C$1000 = "Lead Care Manager"),'ECM Current Staffing'!$M$5:$M$1000,'ECM Current Staffing'!N$5:N$1000)</f>
        <v>0</v>
      </c>
      <c r="C46" s="68" cm="1">
        <f t="array" ref="C46">SUMPRODUCT(--('ECM Current Staffing'!$A$5:$A$1000 = Assumptions!$A46),--('ECM Current Staffing'!$C$5:$C$1000 = "Lead Care Manager"),'ECM Current Staffing'!$M$5:$M$1000,'ECM Current Staffing'!O$5:O$1000)</f>
        <v>0</v>
      </c>
      <c r="D46" s="68" cm="1">
        <f t="array" ref="D46">SUMPRODUCT(--('ECM Current Staffing'!$A$5:$A$1000 = Assumptions!$A46),--('ECM Current Staffing'!$C$5:$C$1000 = "Lead Care Manager"),'ECM Current Staffing'!$M$5:$M$1000,'ECM Current Staffing'!P$5:P$1000)</f>
        <v>0</v>
      </c>
      <c r="E46" s="68" cm="1">
        <f t="array" ref="E46">SUMPRODUCT(--('ECM Current Staffing'!$A$5:$A$1000 = Assumptions!$A46),--('ECM Current Staffing'!$C$5:$C$1000 = "Lead Care Manager"),'ECM Current Staffing'!$M$5:$M$1000,'ECM Current Staffing'!Q$5:Q$1000)</f>
        <v>0</v>
      </c>
      <c r="F46" s="68" cm="1">
        <f t="array" ref="F46">SUMPRODUCT(--('ECM Current Staffing'!$A$5:$A$1000 = Assumptions!$A46),--('ECM Current Staffing'!$C$5:$C$1000 = "Lead Care Manager"),'ECM Current Staffing'!$M$5:$M$1000,'ECM Current Staffing'!R$5:R$1000)</f>
        <v>0</v>
      </c>
      <c r="G46" s="68" cm="1">
        <f t="array" ref="G46">SUMPRODUCT(--('ECM Current Staffing'!$A$5:$A$1000 = Assumptions!$A46),--('ECM Current Staffing'!$C$5:$C$1000 = "Lead Care Manager"),'ECM Current Staffing'!$M$5:$M$1000,'ECM Current Staffing'!S$5:S$1000)</f>
        <v>0</v>
      </c>
      <c r="H46" s="68" cm="1">
        <f t="array" ref="H46">SUMPRODUCT(--('ECM Current Staffing'!$A$5:$A$1000 = Assumptions!$A46),--('ECM Current Staffing'!$C$5:$C$1000 = "Lead Care Manager"),'ECM Current Staffing'!$M$5:$M$1000,'ECM Current Staffing'!T$5:T$1000)</f>
        <v>0</v>
      </c>
      <c r="I46" s="68" cm="1">
        <f t="array" ref="I46">SUMPRODUCT(--('ECM Current Staffing'!$A$5:$A$1000 = Assumptions!$A46),--('ECM Current Staffing'!$C$5:$C$1000 = "Lead Care Manager"),'ECM Current Staffing'!$M$5:$M$1000,'ECM Current Staffing'!U$5:U$1000)</f>
        <v>0</v>
      </c>
      <c r="J46" s="68" cm="1">
        <f t="array" ref="J46">SUMPRODUCT(--('ECM Current Staffing'!$A$5:$A$1000 = Assumptions!$A46),--('ECM Current Staffing'!$C$5:$C$1000 = "Lead Care Manager"),'ECM Current Staffing'!$M$5:$M$1000,'ECM Current Staffing'!V$5:V$1000)</f>
        <v>0</v>
      </c>
      <c r="K46" s="68" cm="1">
        <f t="array" ref="K46">SUMPRODUCT(--('ECM Current Staffing'!$A$5:$A$1000 = Assumptions!$A46),--('ECM Current Staffing'!$C$5:$C$1000 = "Lead Care Manager"),'ECM Current Staffing'!$M$5:$M$1000,'ECM Current Staffing'!W$5:W$1000)</f>
        <v>0</v>
      </c>
      <c r="L46" s="68" cm="1">
        <f t="array" ref="L46">SUMPRODUCT(--('ECM Current Staffing'!$A$5:$A$1000 = Assumptions!$A46),--('ECM Current Staffing'!$C$5:$C$1000 = "Lead Care Manager"),'ECM Current Staffing'!$M$5:$M$1000,'ECM Current Staffing'!X$5:X$1000)</f>
        <v>0</v>
      </c>
      <c r="M46" s="68" cm="1">
        <f t="array" ref="M46">SUMPRODUCT(--('ECM Current Staffing'!$A$5:$A$1000 = Assumptions!$A46),--('ECM Current Staffing'!$C$5:$C$1000 = "Lead Care Manager"),'ECM Current Staffing'!$M$5:$M$1000,'ECM Current Staffing'!Y$5:Y$1000)</f>
        <v>0</v>
      </c>
      <c r="N46" s="68" cm="1">
        <f t="array" ref="N46">SUMPRODUCT(--('ECM Current Staffing'!$A$5:$A$1000 = Assumptions!$A46),--('ECM Current Staffing'!$C$5:$C$1000 = "Lead Care Manager"),'ECM Current Staffing'!$M$5:$M$1000,'ECM Current Staffing'!Z$5:Z$1000)</f>
        <v>0</v>
      </c>
      <c r="O46" s="68" cm="1">
        <f t="array" ref="O46">SUMPRODUCT(--('ECM Current Staffing'!$A$5:$A$1000 = Assumptions!$A46),--('ECM Current Staffing'!$C$5:$C$1000 = "Lead Care Manager"),'ECM Current Staffing'!$M$5:$M$1000,'ECM Current Staffing'!AA$5:AA$1000)</f>
        <v>0</v>
      </c>
      <c r="P46" s="68" cm="1">
        <f t="array" ref="P46">SUMPRODUCT(--('ECM Current Staffing'!$A$5:$A$1000 = Assumptions!$A46),--('ECM Current Staffing'!$C$5:$C$1000 = "Lead Care Manager"),'ECM Current Staffing'!$M$5:$M$1000,'ECM Current Staffing'!AB$5:AB$1000)</f>
        <v>0</v>
      </c>
      <c r="Q46" s="68" cm="1">
        <f t="array" ref="Q46">SUMPRODUCT(--('ECM Current Staffing'!$A$5:$A$1000 = Assumptions!$A46),--('ECM Current Staffing'!$C$5:$C$1000 = "Lead Care Manager"),'ECM Current Staffing'!$M$5:$M$1000,'ECM Current Staffing'!AC$5:AC$1000)</f>
        <v>0</v>
      </c>
      <c r="R46" s="68" cm="1">
        <f t="array" ref="R46">SUMPRODUCT(--('ECM Current Staffing'!$A$5:$A$1000 = Assumptions!$A46),--('ECM Current Staffing'!$C$5:$C$1000 = "Lead Care Manager"),'ECM Current Staffing'!$M$5:$M$1000,'ECM Current Staffing'!AD$5:AD$1000)</f>
        <v>0</v>
      </c>
      <c r="S46" s="68" cm="1">
        <f t="array" ref="S46">SUMPRODUCT(--('ECM Current Staffing'!$A$5:$A$1000 = Assumptions!$A46),--('ECM Current Staffing'!$C$5:$C$1000 = "Lead Care Manager"),'ECM Current Staffing'!$M$5:$M$1000,'ECM Current Staffing'!AE$5:AE$1000)</f>
        <v>0</v>
      </c>
      <c r="T46" s="68" cm="1">
        <f t="array" ref="T46">SUMPRODUCT(--('ECM Current Staffing'!$A$5:$A$1000 = Assumptions!$A46),--('ECM Current Staffing'!$C$5:$C$1000 = "Lead Care Manager"),'ECM Current Staffing'!$M$5:$M$1000,'ECM Current Staffing'!AF$5:AF$1000)</f>
        <v>0</v>
      </c>
      <c r="U46" s="68" cm="1">
        <f t="array" ref="U46">SUMPRODUCT(--('ECM Current Staffing'!$A$5:$A$1000 = Assumptions!$A46),--('ECM Current Staffing'!$C$5:$C$1000 = "Lead Care Manager"),'ECM Current Staffing'!$M$5:$M$1000,'ECM Current Staffing'!AG$5:AG$1000)</f>
        <v>0</v>
      </c>
      <c r="V46" s="68" cm="1">
        <f t="array" ref="V46">SUMPRODUCT(--('ECM Current Staffing'!$A$5:$A$1000 = Assumptions!$A46),--('ECM Current Staffing'!$C$5:$C$1000 = "Lead Care Manager"),'ECM Current Staffing'!$M$5:$M$1000,'ECM Current Staffing'!AH$5:AH$1000)</f>
        <v>0</v>
      </c>
      <c r="W46" s="68" cm="1">
        <f t="array" ref="W46">SUMPRODUCT(--('ECM Current Staffing'!$A$5:$A$1000 = Assumptions!$A46),--('ECM Current Staffing'!$C$5:$C$1000 = "Lead Care Manager"),'ECM Current Staffing'!$M$5:$M$1000,'ECM Current Staffing'!AI$5:AI$1000)</f>
        <v>0</v>
      </c>
      <c r="X46" s="68" cm="1">
        <f t="array" ref="X46">SUMPRODUCT(--('ECM Current Staffing'!$A$5:$A$1000 = Assumptions!$A46),--('ECM Current Staffing'!$C$5:$C$1000 = "Lead Care Manager"),'ECM Current Staffing'!$M$5:$M$1000,'ECM Current Staffing'!AJ$5:AJ$1000)</f>
        <v>0</v>
      </c>
      <c r="Y46" s="68" cm="1">
        <f t="array" ref="Y46">SUMPRODUCT(--('ECM Current Staffing'!$A$5:$A$1000 = Assumptions!$A46),--('ECM Current Staffing'!$C$5:$C$1000 = "Lead Care Manager"),'ECM Current Staffing'!$M$5:$M$1000,'ECM Current Staffing'!AK$5:AK$1000)</f>
        <v>0</v>
      </c>
      <c r="Z46" s="68" cm="1">
        <f t="array" ref="Z46">SUMPRODUCT(--('ECM Current Staffing'!$A$5:$A$1000 = Assumptions!$A46),--('ECM Current Staffing'!$C$5:$C$1000 = "Lead Care Manager"),'ECM Current Staffing'!$M$5:$M$1000,'ECM Current Staffing'!AL$5:AL$1000)</f>
        <v>0</v>
      </c>
      <c r="AA46" s="68" cm="1">
        <f t="array" ref="AA46">SUMPRODUCT(--('ECM Current Staffing'!$A$5:$A$1000 = Assumptions!$A46),--('ECM Current Staffing'!$C$5:$C$1000 = "Lead Care Manager"),'ECM Current Staffing'!$M$5:$M$1000,'ECM Current Staffing'!AM$5:AM$1000)</f>
        <v>0</v>
      </c>
      <c r="AB46" s="68" cm="1">
        <f t="array" ref="AB46">SUMPRODUCT(--('ECM Current Staffing'!$A$5:$A$1000 = Assumptions!$A46),--('ECM Current Staffing'!$C$5:$C$1000 = "Lead Care Manager"),'ECM Current Staffing'!$M$5:$M$1000,'ECM Current Staffing'!AN$5:AN$1000)</f>
        <v>0</v>
      </c>
      <c r="AC46" s="68" cm="1">
        <f t="array" ref="AC46">SUMPRODUCT(--('ECM Current Staffing'!$A$5:$A$1000 = Assumptions!$A46),--('ECM Current Staffing'!$C$5:$C$1000 = "Lead Care Manager"),'ECM Current Staffing'!$M$5:$M$1000,'ECM Current Staffing'!AO$5:AO$1000)</f>
        <v>0</v>
      </c>
      <c r="AD46" s="68" cm="1">
        <f t="array" ref="AD46">SUMPRODUCT(--('ECM Current Staffing'!$A$5:$A$1000 = Assumptions!$A46),--('ECM Current Staffing'!$C$5:$C$1000 = "Lead Care Manager"),'ECM Current Staffing'!$M$5:$M$1000,'ECM Current Staffing'!AP$5:AP$1000)</f>
        <v>0</v>
      </c>
      <c r="AE46" s="68" cm="1">
        <f t="array" ref="AE46">SUMPRODUCT(--('ECM Current Staffing'!$A$5:$A$1000 = Assumptions!$A46),--('ECM Current Staffing'!$C$5:$C$1000 = "Lead Care Manager"),'ECM Current Staffing'!$M$5:$M$1000,'ECM Current Staffing'!AQ$5:AQ$1000)</f>
        <v>0</v>
      </c>
      <c r="AF46" s="68" cm="1">
        <f t="array" ref="AF46">SUMPRODUCT(--('ECM Current Staffing'!$A$5:$A$1000 = Assumptions!$A46),--('ECM Current Staffing'!$C$5:$C$1000 = "Lead Care Manager"),'ECM Current Staffing'!$M$5:$M$1000,'ECM Current Staffing'!AR$5:AR$1000)</f>
        <v>0</v>
      </c>
      <c r="AG46" s="68" cm="1">
        <f t="array" ref="AG46">SUMPRODUCT(--('ECM Current Staffing'!$A$5:$A$1000 = Assumptions!$A46),--('ECM Current Staffing'!$C$5:$C$1000 = "Lead Care Manager"),'ECM Current Staffing'!$M$5:$M$1000,'ECM Current Staffing'!AS$5:AS$1000)</f>
        <v>0</v>
      </c>
      <c r="AH46" s="68" cm="1">
        <f t="array" ref="AH46">SUMPRODUCT(--('ECM Current Staffing'!$A$5:$A$1000 = Assumptions!$A46),--('ECM Current Staffing'!$C$5:$C$1000 = "Lead Care Manager"),'ECM Current Staffing'!$M$5:$M$1000,'ECM Current Staffing'!AT$5:AT$1000)</f>
        <v>0</v>
      </c>
      <c r="AI46" s="68" cm="1">
        <f t="array" ref="AI46">SUMPRODUCT(--('ECM Current Staffing'!$A$5:$A$1000 = Assumptions!$A46),--('ECM Current Staffing'!$C$5:$C$1000 = "Lead Care Manager"),'ECM Current Staffing'!$M$5:$M$1000,'ECM Current Staffing'!AU$5:AU$1000)</f>
        <v>0</v>
      </c>
      <c r="AJ46" s="68" cm="1">
        <f t="array" ref="AJ46">SUMPRODUCT(--('ECM Current Staffing'!$A$5:$A$1000 = Assumptions!$A46),--('ECM Current Staffing'!$C$5:$C$1000 = "Lead Care Manager"),'ECM Current Staffing'!$M$5:$M$1000,'ECM Current Staffing'!AV$5:AV$1000)</f>
        <v>0</v>
      </c>
      <c r="AK46" s="68" cm="1">
        <f t="array" ref="AK46">SUMPRODUCT(--('ECM Current Staffing'!$A$5:$A$1000 = Assumptions!$A46),--('ECM Current Staffing'!$C$5:$C$1000 = "Lead Care Manager"),'ECM Current Staffing'!$M$5:$M$1000,'ECM Current Staffing'!AW$5:AW$1000)</f>
        <v>0</v>
      </c>
      <c r="AL46" s="144">
        <f t="shared" si="2"/>
        <v>0</v>
      </c>
    </row>
    <row r="47" spans="1:38" x14ac:dyDescent="0.25">
      <c r="A47" s="64" t="str">
        <f>IF('ECM Location'!D27="", "",'ECM Location'!D27)</f>
        <v/>
      </c>
      <c r="B47" s="68" cm="1">
        <f t="array" ref="B47">SUMPRODUCT(--('ECM Current Staffing'!$A$5:$A$1000 = Assumptions!$A47),--('ECM Current Staffing'!$C$5:$C$1000 = "Lead Care Manager"),'ECM Current Staffing'!$M$5:$M$1000,'ECM Current Staffing'!N$5:N$1000)</f>
        <v>0</v>
      </c>
      <c r="C47" s="68" cm="1">
        <f t="array" ref="C47">SUMPRODUCT(--('ECM Current Staffing'!$A$5:$A$1000 = Assumptions!$A47),--('ECM Current Staffing'!$C$5:$C$1000 = "Lead Care Manager"),'ECM Current Staffing'!$M$5:$M$1000,'ECM Current Staffing'!O$5:O$1000)</f>
        <v>0</v>
      </c>
      <c r="D47" s="68" cm="1">
        <f t="array" ref="D47">SUMPRODUCT(--('ECM Current Staffing'!$A$5:$A$1000 = Assumptions!$A47),--('ECM Current Staffing'!$C$5:$C$1000 = "Lead Care Manager"),'ECM Current Staffing'!$M$5:$M$1000,'ECM Current Staffing'!P$5:P$1000)</f>
        <v>0</v>
      </c>
      <c r="E47" s="68" cm="1">
        <f t="array" ref="E47">SUMPRODUCT(--('ECM Current Staffing'!$A$5:$A$1000 = Assumptions!$A47),--('ECM Current Staffing'!$C$5:$C$1000 = "Lead Care Manager"),'ECM Current Staffing'!$M$5:$M$1000,'ECM Current Staffing'!Q$5:Q$1000)</f>
        <v>0</v>
      </c>
      <c r="F47" s="68" cm="1">
        <f t="array" ref="F47">SUMPRODUCT(--('ECM Current Staffing'!$A$5:$A$1000 = Assumptions!$A47),--('ECM Current Staffing'!$C$5:$C$1000 = "Lead Care Manager"),'ECM Current Staffing'!$M$5:$M$1000,'ECM Current Staffing'!R$5:R$1000)</f>
        <v>0</v>
      </c>
      <c r="G47" s="68" cm="1">
        <f t="array" ref="G47">SUMPRODUCT(--('ECM Current Staffing'!$A$5:$A$1000 = Assumptions!$A47),--('ECM Current Staffing'!$C$5:$C$1000 = "Lead Care Manager"),'ECM Current Staffing'!$M$5:$M$1000,'ECM Current Staffing'!S$5:S$1000)</f>
        <v>0</v>
      </c>
      <c r="H47" s="68" cm="1">
        <f t="array" ref="H47">SUMPRODUCT(--('ECM Current Staffing'!$A$5:$A$1000 = Assumptions!$A47),--('ECM Current Staffing'!$C$5:$C$1000 = "Lead Care Manager"),'ECM Current Staffing'!$M$5:$M$1000,'ECM Current Staffing'!T$5:T$1000)</f>
        <v>0</v>
      </c>
      <c r="I47" s="68" cm="1">
        <f t="array" ref="I47">SUMPRODUCT(--('ECM Current Staffing'!$A$5:$A$1000 = Assumptions!$A47),--('ECM Current Staffing'!$C$5:$C$1000 = "Lead Care Manager"),'ECM Current Staffing'!$M$5:$M$1000,'ECM Current Staffing'!U$5:U$1000)</f>
        <v>0</v>
      </c>
      <c r="J47" s="68" cm="1">
        <f t="array" ref="J47">SUMPRODUCT(--('ECM Current Staffing'!$A$5:$A$1000 = Assumptions!$A47),--('ECM Current Staffing'!$C$5:$C$1000 = "Lead Care Manager"),'ECM Current Staffing'!$M$5:$M$1000,'ECM Current Staffing'!V$5:V$1000)</f>
        <v>0</v>
      </c>
      <c r="K47" s="68" cm="1">
        <f t="array" ref="K47">SUMPRODUCT(--('ECM Current Staffing'!$A$5:$A$1000 = Assumptions!$A47),--('ECM Current Staffing'!$C$5:$C$1000 = "Lead Care Manager"),'ECM Current Staffing'!$M$5:$M$1000,'ECM Current Staffing'!W$5:W$1000)</f>
        <v>0</v>
      </c>
      <c r="L47" s="68" cm="1">
        <f t="array" ref="L47">SUMPRODUCT(--('ECM Current Staffing'!$A$5:$A$1000 = Assumptions!$A47),--('ECM Current Staffing'!$C$5:$C$1000 = "Lead Care Manager"),'ECM Current Staffing'!$M$5:$M$1000,'ECM Current Staffing'!X$5:X$1000)</f>
        <v>0</v>
      </c>
      <c r="M47" s="68" cm="1">
        <f t="array" ref="M47">SUMPRODUCT(--('ECM Current Staffing'!$A$5:$A$1000 = Assumptions!$A47),--('ECM Current Staffing'!$C$5:$C$1000 = "Lead Care Manager"),'ECM Current Staffing'!$M$5:$M$1000,'ECM Current Staffing'!Y$5:Y$1000)</f>
        <v>0</v>
      </c>
      <c r="N47" s="68" cm="1">
        <f t="array" ref="N47">SUMPRODUCT(--('ECM Current Staffing'!$A$5:$A$1000 = Assumptions!$A47),--('ECM Current Staffing'!$C$5:$C$1000 = "Lead Care Manager"),'ECM Current Staffing'!$M$5:$M$1000,'ECM Current Staffing'!Z$5:Z$1000)</f>
        <v>0</v>
      </c>
      <c r="O47" s="68" cm="1">
        <f t="array" ref="O47">SUMPRODUCT(--('ECM Current Staffing'!$A$5:$A$1000 = Assumptions!$A47),--('ECM Current Staffing'!$C$5:$C$1000 = "Lead Care Manager"),'ECM Current Staffing'!$M$5:$M$1000,'ECM Current Staffing'!AA$5:AA$1000)</f>
        <v>0</v>
      </c>
      <c r="P47" s="68" cm="1">
        <f t="array" ref="P47">SUMPRODUCT(--('ECM Current Staffing'!$A$5:$A$1000 = Assumptions!$A47),--('ECM Current Staffing'!$C$5:$C$1000 = "Lead Care Manager"),'ECM Current Staffing'!$M$5:$M$1000,'ECM Current Staffing'!AB$5:AB$1000)</f>
        <v>0</v>
      </c>
      <c r="Q47" s="68" cm="1">
        <f t="array" ref="Q47">SUMPRODUCT(--('ECM Current Staffing'!$A$5:$A$1000 = Assumptions!$A47),--('ECM Current Staffing'!$C$5:$C$1000 = "Lead Care Manager"),'ECM Current Staffing'!$M$5:$M$1000,'ECM Current Staffing'!AC$5:AC$1000)</f>
        <v>0</v>
      </c>
      <c r="R47" s="68" cm="1">
        <f t="array" ref="R47">SUMPRODUCT(--('ECM Current Staffing'!$A$5:$A$1000 = Assumptions!$A47),--('ECM Current Staffing'!$C$5:$C$1000 = "Lead Care Manager"),'ECM Current Staffing'!$M$5:$M$1000,'ECM Current Staffing'!AD$5:AD$1000)</f>
        <v>0</v>
      </c>
      <c r="S47" s="68" cm="1">
        <f t="array" ref="S47">SUMPRODUCT(--('ECM Current Staffing'!$A$5:$A$1000 = Assumptions!$A47),--('ECM Current Staffing'!$C$5:$C$1000 = "Lead Care Manager"),'ECM Current Staffing'!$M$5:$M$1000,'ECM Current Staffing'!AE$5:AE$1000)</f>
        <v>0</v>
      </c>
      <c r="T47" s="68" cm="1">
        <f t="array" ref="T47">SUMPRODUCT(--('ECM Current Staffing'!$A$5:$A$1000 = Assumptions!$A47),--('ECM Current Staffing'!$C$5:$C$1000 = "Lead Care Manager"),'ECM Current Staffing'!$M$5:$M$1000,'ECM Current Staffing'!AF$5:AF$1000)</f>
        <v>0</v>
      </c>
      <c r="U47" s="68" cm="1">
        <f t="array" ref="U47">SUMPRODUCT(--('ECM Current Staffing'!$A$5:$A$1000 = Assumptions!$A47),--('ECM Current Staffing'!$C$5:$C$1000 = "Lead Care Manager"),'ECM Current Staffing'!$M$5:$M$1000,'ECM Current Staffing'!AG$5:AG$1000)</f>
        <v>0</v>
      </c>
      <c r="V47" s="68" cm="1">
        <f t="array" ref="V47">SUMPRODUCT(--('ECM Current Staffing'!$A$5:$A$1000 = Assumptions!$A47),--('ECM Current Staffing'!$C$5:$C$1000 = "Lead Care Manager"),'ECM Current Staffing'!$M$5:$M$1000,'ECM Current Staffing'!AH$5:AH$1000)</f>
        <v>0</v>
      </c>
      <c r="W47" s="68" cm="1">
        <f t="array" ref="W47">SUMPRODUCT(--('ECM Current Staffing'!$A$5:$A$1000 = Assumptions!$A47),--('ECM Current Staffing'!$C$5:$C$1000 = "Lead Care Manager"),'ECM Current Staffing'!$M$5:$M$1000,'ECM Current Staffing'!AI$5:AI$1000)</f>
        <v>0</v>
      </c>
      <c r="X47" s="68" cm="1">
        <f t="array" ref="X47">SUMPRODUCT(--('ECM Current Staffing'!$A$5:$A$1000 = Assumptions!$A47),--('ECM Current Staffing'!$C$5:$C$1000 = "Lead Care Manager"),'ECM Current Staffing'!$M$5:$M$1000,'ECM Current Staffing'!AJ$5:AJ$1000)</f>
        <v>0</v>
      </c>
      <c r="Y47" s="68" cm="1">
        <f t="array" ref="Y47">SUMPRODUCT(--('ECM Current Staffing'!$A$5:$A$1000 = Assumptions!$A47),--('ECM Current Staffing'!$C$5:$C$1000 = "Lead Care Manager"),'ECM Current Staffing'!$M$5:$M$1000,'ECM Current Staffing'!AK$5:AK$1000)</f>
        <v>0</v>
      </c>
      <c r="Z47" s="68" cm="1">
        <f t="array" ref="Z47">SUMPRODUCT(--('ECM Current Staffing'!$A$5:$A$1000 = Assumptions!$A47),--('ECM Current Staffing'!$C$5:$C$1000 = "Lead Care Manager"),'ECM Current Staffing'!$M$5:$M$1000,'ECM Current Staffing'!AL$5:AL$1000)</f>
        <v>0</v>
      </c>
      <c r="AA47" s="68" cm="1">
        <f t="array" ref="AA47">SUMPRODUCT(--('ECM Current Staffing'!$A$5:$A$1000 = Assumptions!$A47),--('ECM Current Staffing'!$C$5:$C$1000 = "Lead Care Manager"),'ECM Current Staffing'!$M$5:$M$1000,'ECM Current Staffing'!AM$5:AM$1000)</f>
        <v>0</v>
      </c>
      <c r="AB47" s="68" cm="1">
        <f t="array" ref="AB47">SUMPRODUCT(--('ECM Current Staffing'!$A$5:$A$1000 = Assumptions!$A47),--('ECM Current Staffing'!$C$5:$C$1000 = "Lead Care Manager"),'ECM Current Staffing'!$M$5:$M$1000,'ECM Current Staffing'!AN$5:AN$1000)</f>
        <v>0</v>
      </c>
      <c r="AC47" s="68" cm="1">
        <f t="array" ref="AC47">SUMPRODUCT(--('ECM Current Staffing'!$A$5:$A$1000 = Assumptions!$A47),--('ECM Current Staffing'!$C$5:$C$1000 = "Lead Care Manager"),'ECM Current Staffing'!$M$5:$M$1000,'ECM Current Staffing'!AO$5:AO$1000)</f>
        <v>0</v>
      </c>
      <c r="AD47" s="68" cm="1">
        <f t="array" ref="AD47">SUMPRODUCT(--('ECM Current Staffing'!$A$5:$A$1000 = Assumptions!$A47),--('ECM Current Staffing'!$C$5:$C$1000 = "Lead Care Manager"),'ECM Current Staffing'!$M$5:$M$1000,'ECM Current Staffing'!AP$5:AP$1000)</f>
        <v>0</v>
      </c>
      <c r="AE47" s="68" cm="1">
        <f t="array" ref="AE47">SUMPRODUCT(--('ECM Current Staffing'!$A$5:$A$1000 = Assumptions!$A47),--('ECM Current Staffing'!$C$5:$C$1000 = "Lead Care Manager"),'ECM Current Staffing'!$M$5:$M$1000,'ECM Current Staffing'!AQ$5:AQ$1000)</f>
        <v>0</v>
      </c>
      <c r="AF47" s="68" cm="1">
        <f t="array" ref="AF47">SUMPRODUCT(--('ECM Current Staffing'!$A$5:$A$1000 = Assumptions!$A47),--('ECM Current Staffing'!$C$5:$C$1000 = "Lead Care Manager"),'ECM Current Staffing'!$M$5:$M$1000,'ECM Current Staffing'!AR$5:AR$1000)</f>
        <v>0</v>
      </c>
      <c r="AG47" s="68" cm="1">
        <f t="array" ref="AG47">SUMPRODUCT(--('ECM Current Staffing'!$A$5:$A$1000 = Assumptions!$A47),--('ECM Current Staffing'!$C$5:$C$1000 = "Lead Care Manager"),'ECM Current Staffing'!$M$5:$M$1000,'ECM Current Staffing'!AS$5:AS$1000)</f>
        <v>0</v>
      </c>
      <c r="AH47" s="68" cm="1">
        <f t="array" ref="AH47">SUMPRODUCT(--('ECM Current Staffing'!$A$5:$A$1000 = Assumptions!$A47),--('ECM Current Staffing'!$C$5:$C$1000 = "Lead Care Manager"),'ECM Current Staffing'!$M$5:$M$1000,'ECM Current Staffing'!AT$5:AT$1000)</f>
        <v>0</v>
      </c>
      <c r="AI47" s="68" cm="1">
        <f t="array" ref="AI47">SUMPRODUCT(--('ECM Current Staffing'!$A$5:$A$1000 = Assumptions!$A47),--('ECM Current Staffing'!$C$5:$C$1000 = "Lead Care Manager"),'ECM Current Staffing'!$M$5:$M$1000,'ECM Current Staffing'!AU$5:AU$1000)</f>
        <v>0</v>
      </c>
      <c r="AJ47" s="68" cm="1">
        <f t="array" ref="AJ47">SUMPRODUCT(--('ECM Current Staffing'!$A$5:$A$1000 = Assumptions!$A47),--('ECM Current Staffing'!$C$5:$C$1000 = "Lead Care Manager"),'ECM Current Staffing'!$M$5:$M$1000,'ECM Current Staffing'!AV$5:AV$1000)</f>
        <v>0</v>
      </c>
      <c r="AK47" s="68" cm="1">
        <f t="array" ref="AK47">SUMPRODUCT(--('ECM Current Staffing'!$A$5:$A$1000 = Assumptions!$A47),--('ECM Current Staffing'!$C$5:$C$1000 = "Lead Care Manager"),'ECM Current Staffing'!$M$5:$M$1000,'ECM Current Staffing'!AW$5:AW$1000)</f>
        <v>0</v>
      </c>
      <c r="AL47" s="144">
        <f t="shared" si="2"/>
        <v>0</v>
      </c>
    </row>
    <row r="48" spans="1:38" x14ac:dyDescent="0.25">
      <c r="A48" s="64" t="str">
        <f>IF('ECM Location'!D28="", "",'ECM Location'!D28)</f>
        <v/>
      </c>
      <c r="B48" s="68" cm="1">
        <f t="array" ref="B48">SUMPRODUCT(--('ECM Current Staffing'!$A$5:$A$1000 = Assumptions!$A48),--('ECM Current Staffing'!$C$5:$C$1000 = "Lead Care Manager"),'ECM Current Staffing'!$M$5:$M$1000,'ECM Current Staffing'!N$5:N$1000)</f>
        <v>0</v>
      </c>
      <c r="C48" s="68" cm="1">
        <f t="array" ref="C48">SUMPRODUCT(--('ECM Current Staffing'!$A$5:$A$1000 = Assumptions!$A48),--('ECM Current Staffing'!$C$5:$C$1000 = "Lead Care Manager"),'ECM Current Staffing'!$M$5:$M$1000,'ECM Current Staffing'!O$5:O$1000)</f>
        <v>0</v>
      </c>
      <c r="D48" s="68" cm="1">
        <f t="array" ref="D48">SUMPRODUCT(--('ECM Current Staffing'!$A$5:$A$1000 = Assumptions!$A48),--('ECM Current Staffing'!$C$5:$C$1000 = "Lead Care Manager"),'ECM Current Staffing'!$M$5:$M$1000,'ECM Current Staffing'!P$5:P$1000)</f>
        <v>0</v>
      </c>
      <c r="E48" s="68" cm="1">
        <f t="array" ref="E48">SUMPRODUCT(--('ECM Current Staffing'!$A$5:$A$1000 = Assumptions!$A48),--('ECM Current Staffing'!$C$5:$C$1000 = "Lead Care Manager"),'ECM Current Staffing'!$M$5:$M$1000,'ECM Current Staffing'!Q$5:Q$1000)</f>
        <v>0</v>
      </c>
      <c r="F48" s="68" cm="1">
        <f t="array" ref="F48">SUMPRODUCT(--('ECM Current Staffing'!$A$5:$A$1000 = Assumptions!$A48),--('ECM Current Staffing'!$C$5:$C$1000 = "Lead Care Manager"),'ECM Current Staffing'!$M$5:$M$1000,'ECM Current Staffing'!R$5:R$1000)</f>
        <v>0</v>
      </c>
      <c r="G48" s="68" cm="1">
        <f t="array" ref="G48">SUMPRODUCT(--('ECM Current Staffing'!$A$5:$A$1000 = Assumptions!$A48),--('ECM Current Staffing'!$C$5:$C$1000 = "Lead Care Manager"),'ECM Current Staffing'!$M$5:$M$1000,'ECM Current Staffing'!S$5:S$1000)</f>
        <v>0</v>
      </c>
      <c r="H48" s="68" cm="1">
        <f t="array" ref="H48">SUMPRODUCT(--('ECM Current Staffing'!$A$5:$A$1000 = Assumptions!$A48),--('ECM Current Staffing'!$C$5:$C$1000 = "Lead Care Manager"),'ECM Current Staffing'!$M$5:$M$1000,'ECM Current Staffing'!T$5:T$1000)</f>
        <v>0</v>
      </c>
      <c r="I48" s="68" cm="1">
        <f t="array" ref="I48">SUMPRODUCT(--('ECM Current Staffing'!$A$5:$A$1000 = Assumptions!$A48),--('ECM Current Staffing'!$C$5:$C$1000 = "Lead Care Manager"),'ECM Current Staffing'!$M$5:$M$1000,'ECM Current Staffing'!U$5:U$1000)</f>
        <v>0</v>
      </c>
      <c r="J48" s="68" cm="1">
        <f t="array" ref="J48">SUMPRODUCT(--('ECM Current Staffing'!$A$5:$A$1000 = Assumptions!$A48),--('ECM Current Staffing'!$C$5:$C$1000 = "Lead Care Manager"),'ECM Current Staffing'!$M$5:$M$1000,'ECM Current Staffing'!V$5:V$1000)</f>
        <v>0</v>
      </c>
      <c r="K48" s="68" cm="1">
        <f t="array" ref="K48">SUMPRODUCT(--('ECM Current Staffing'!$A$5:$A$1000 = Assumptions!$A48),--('ECM Current Staffing'!$C$5:$C$1000 = "Lead Care Manager"),'ECM Current Staffing'!$M$5:$M$1000,'ECM Current Staffing'!W$5:W$1000)</f>
        <v>0</v>
      </c>
      <c r="L48" s="68" cm="1">
        <f t="array" ref="L48">SUMPRODUCT(--('ECM Current Staffing'!$A$5:$A$1000 = Assumptions!$A48),--('ECM Current Staffing'!$C$5:$C$1000 = "Lead Care Manager"),'ECM Current Staffing'!$M$5:$M$1000,'ECM Current Staffing'!X$5:X$1000)</f>
        <v>0</v>
      </c>
      <c r="M48" s="68" cm="1">
        <f t="array" ref="M48">SUMPRODUCT(--('ECM Current Staffing'!$A$5:$A$1000 = Assumptions!$A48),--('ECM Current Staffing'!$C$5:$C$1000 = "Lead Care Manager"),'ECM Current Staffing'!$M$5:$M$1000,'ECM Current Staffing'!Y$5:Y$1000)</f>
        <v>0</v>
      </c>
      <c r="N48" s="68" cm="1">
        <f t="array" ref="N48">SUMPRODUCT(--('ECM Current Staffing'!$A$5:$A$1000 = Assumptions!$A48),--('ECM Current Staffing'!$C$5:$C$1000 = "Lead Care Manager"),'ECM Current Staffing'!$M$5:$M$1000,'ECM Current Staffing'!Z$5:Z$1000)</f>
        <v>0</v>
      </c>
      <c r="O48" s="68" cm="1">
        <f t="array" ref="O48">SUMPRODUCT(--('ECM Current Staffing'!$A$5:$A$1000 = Assumptions!$A48),--('ECM Current Staffing'!$C$5:$C$1000 = "Lead Care Manager"),'ECM Current Staffing'!$M$5:$M$1000,'ECM Current Staffing'!AA$5:AA$1000)</f>
        <v>0</v>
      </c>
      <c r="P48" s="68" cm="1">
        <f t="array" ref="P48">SUMPRODUCT(--('ECM Current Staffing'!$A$5:$A$1000 = Assumptions!$A48),--('ECM Current Staffing'!$C$5:$C$1000 = "Lead Care Manager"),'ECM Current Staffing'!$M$5:$M$1000,'ECM Current Staffing'!AB$5:AB$1000)</f>
        <v>0</v>
      </c>
      <c r="Q48" s="68" cm="1">
        <f t="array" ref="Q48">SUMPRODUCT(--('ECM Current Staffing'!$A$5:$A$1000 = Assumptions!$A48),--('ECM Current Staffing'!$C$5:$C$1000 = "Lead Care Manager"),'ECM Current Staffing'!$M$5:$M$1000,'ECM Current Staffing'!AC$5:AC$1000)</f>
        <v>0</v>
      </c>
      <c r="R48" s="68" cm="1">
        <f t="array" ref="R48">SUMPRODUCT(--('ECM Current Staffing'!$A$5:$A$1000 = Assumptions!$A48),--('ECM Current Staffing'!$C$5:$C$1000 = "Lead Care Manager"),'ECM Current Staffing'!$M$5:$M$1000,'ECM Current Staffing'!AD$5:AD$1000)</f>
        <v>0</v>
      </c>
      <c r="S48" s="68" cm="1">
        <f t="array" ref="S48">SUMPRODUCT(--('ECM Current Staffing'!$A$5:$A$1000 = Assumptions!$A48),--('ECM Current Staffing'!$C$5:$C$1000 = "Lead Care Manager"),'ECM Current Staffing'!$M$5:$M$1000,'ECM Current Staffing'!AE$5:AE$1000)</f>
        <v>0</v>
      </c>
      <c r="T48" s="68" cm="1">
        <f t="array" ref="T48">SUMPRODUCT(--('ECM Current Staffing'!$A$5:$A$1000 = Assumptions!$A48),--('ECM Current Staffing'!$C$5:$C$1000 = "Lead Care Manager"),'ECM Current Staffing'!$M$5:$M$1000,'ECM Current Staffing'!AF$5:AF$1000)</f>
        <v>0</v>
      </c>
      <c r="U48" s="68" cm="1">
        <f t="array" ref="U48">SUMPRODUCT(--('ECM Current Staffing'!$A$5:$A$1000 = Assumptions!$A48),--('ECM Current Staffing'!$C$5:$C$1000 = "Lead Care Manager"),'ECM Current Staffing'!$M$5:$M$1000,'ECM Current Staffing'!AG$5:AG$1000)</f>
        <v>0</v>
      </c>
      <c r="V48" s="68" cm="1">
        <f t="array" ref="V48">SUMPRODUCT(--('ECM Current Staffing'!$A$5:$A$1000 = Assumptions!$A48),--('ECM Current Staffing'!$C$5:$C$1000 = "Lead Care Manager"),'ECM Current Staffing'!$M$5:$M$1000,'ECM Current Staffing'!AH$5:AH$1000)</f>
        <v>0</v>
      </c>
      <c r="W48" s="68" cm="1">
        <f t="array" ref="W48">SUMPRODUCT(--('ECM Current Staffing'!$A$5:$A$1000 = Assumptions!$A48),--('ECM Current Staffing'!$C$5:$C$1000 = "Lead Care Manager"),'ECM Current Staffing'!$M$5:$M$1000,'ECM Current Staffing'!AI$5:AI$1000)</f>
        <v>0</v>
      </c>
      <c r="X48" s="68" cm="1">
        <f t="array" ref="X48">SUMPRODUCT(--('ECM Current Staffing'!$A$5:$A$1000 = Assumptions!$A48),--('ECM Current Staffing'!$C$5:$C$1000 = "Lead Care Manager"),'ECM Current Staffing'!$M$5:$M$1000,'ECM Current Staffing'!AJ$5:AJ$1000)</f>
        <v>0</v>
      </c>
      <c r="Y48" s="68" cm="1">
        <f t="array" ref="Y48">SUMPRODUCT(--('ECM Current Staffing'!$A$5:$A$1000 = Assumptions!$A48),--('ECM Current Staffing'!$C$5:$C$1000 = "Lead Care Manager"),'ECM Current Staffing'!$M$5:$M$1000,'ECM Current Staffing'!AK$5:AK$1000)</f>
        <v>0</v>
      </c>
      <c r="Z48" s="68" cm="1">
        <f t="array" ref="Z48">SUMPRODUCT(--('ECM Current Staffing'!$A$5:$A$1000 = Assumptions!$A48),--('ECM Current Staffing'!$C$5:$C$1000 = "Lead Care Manager"),'ECM Current Staffing'!$M$5:$M$1000,'ECM Current Staffing'!AL$5:AL$1000)</f>
        <v>0</v>
      </c>
      <c r="AA48" s="68" cm="1">
        <f t="array" ref="AA48">SUMPRODUCT(--('ECM Current Staffing'!$A$5:$A$1000 = Assumptions!$A48),--('ECM Current Staffing'!$C$5:$C$1000 = "Lead Care Manager"),'ECM Current Staffing'!$M$5:$M$1000,'ECM Current Staffing'!AM$5:AM$1000)</f>
        <v>0</v>
      </c>
      <c r="AB48" s="68" cm="1">
        <f t="array" ref="AB48">SUMPRODUCT(--('ECM Current Staffing'!$A$5:$A$1000 = Assumptions!$A48),--('ECM Current Staffing'!$C$5:$C$1000 = "Lead Care Manager"),'ECM Current Staffing'!$M$5:$M$1000,'ECM Current Staffing'!AN$5:AN$1000)</f>
        <v>0</v>
      </c>
      <c r="AC48" s="68" cm="1">
        <f t="array" ref="AC48">SUMPRODUCT(--('ECM Current Staffing'!$A$5:$A$1000 = Assumptions!$A48),--('ECM Current Staffing'!$C$5:$C$1000 = "Lead Care Manager"),'ECM Current Staffing'!$M$5:$M$1000,'ECM Current Staffing'!AO$5:AO$1000)</f>
        <v>0</v>
      </c>
      <c r="AD48" s="68" cm="1">
        <f t="array" ref="AD48">SUMPRODUCT(--('ECM Current Staffing'!$A$5:$A$1000 = Assumptions!$A48),--('ECM Current Staffing'!$C$5:$C$1000 = "Lead Care Manager"),'ECM Current Staffing'!$M$5:$M$1000,'ECM Current Staffing'!AP$5:AP$1000)</f>
        <v>0</v>
      </c>
      <c r="AE48" s="68" cm="1">
        <f t="array" ref="AE48">SUMPRODUCT(--('ECM Current Staffing'!$A$5:$A$1000 = Assumptions!$A48),--('ECM Current Staffing'!$C$5:$C$1000 = "Lead Care Manager"),'ECM Current Staffing'!$M$5:$M$1000,'ECM Current Staffing'!AQ$5:AQ$1000)</f>
        <v>0</v>
      </c>
      <c r="AF48" s="68" cm="1">
        <f t="array" ref="AF48">SUMPRODUCT(--('ECM Current Staffing'!$A$5:$A$1000 = Assumptions!$A48),--('ECM Current Staffing'!$C$5:$C$1000 = "Lead Care Manager"),'ECM Current Staffing'!$M$5:$M$1000,'ECM Current Staffing'!AR$5:AR$1000)</f>
        <v>0</v>
      </c>
      <c r="AG48" s="68" cm="1">
        <f t="array" ref="AG48">SUMPRODUCT(--('ECM Current Staffing'!$A$5:$A$1000 = Assumptions!$A48),--('ECM Current Staffing'!$C$5:$C$1000 = "Lead Care Manager"),'ECM Current Staffing'!$M$5:$M$1000,'ECM Current Staffing'!AS$5:AS$1000)</f>
        <v>0</v>
      </c>
      <c r="AH48" s="68" cm="1">
        <f t="array" ref="AH48">SUMPRODUCT(--('ECM Current Staffing'!$A$5:$A$1000 = Assumptions!$A48),--('ECM Current Staffing'!$C$5:$C$1000 = "Lead Care Manager"),'ECM Current Staffing'!$M$5:$M$1000,'ECM Current Staffing'!AT$5:AT$1000)</f>
        <v>0</v>
      </c>
      <c r="AI48" s="68" cm="1">
        <f t="array" ref="AI48">SUMPRODUCT(--('ECM Current Staffing'!$A$5:$A$1000 = Assumptions!$A48),--('ECM Current Staffing'!$C$5:$C$1000 = "Lead Care Manager"),'ECM Current Staffing'!$M$5:$M$1000,'ECM Current Staffing'!AU$5:AU$1000)</f>
        <v>0</v>
      </c>
      <c r="AJ48" s="68" cm="1">
        <f t="array" ref="AJ48">SUMPRODUCT(--('ECM Current Staffing'!$A$5:$A$1000 = Assumptions!$A48),--('ECM Current Staffing'!$C$5:$C$1000 = "Lead Care Manager"),'ECM Current Staffing'!$M$5:$M$1000,'ECM Current Staffing'!AV$5:AV$1000)</f>
        <v>0</v>
      </c>
      <c r="AK48" s="68" cm="1">
        <f t="array" ref="AK48">SUMPRODUCT(--('ECM Current Staffing'!$A$5:$A$1000 = Assumptions!$A48),--('ECM Current Staffing'!$C$5:$C$1000 = "Lead Care Manager"),'ECM Current Staffing'!$M$5:$M$1000,'ECM Current Staffing'!AW$5:AW$1000)</f>
        <v>0</v>
      </c>
      <c r="AL48" s="144">
        <f t="shared" si="2"/>
        <v>0</v>
      </c>
    </row>
    <row r="49" spans="1:38" x14ac:dyDescent="0.25">
      <c r="A49" s="64" t="str">
        <f>IF('ECM Location'!D29="", "",'ECM Location'!D29)</f>
        <v/>
      </c>
      <c r="B49" s="68" cm="1">
        <f t="array" ref="B49">SUMPRODUCT(--('ECM Current Staffing'!$A$5:$A$1000 = Assumptions!$A49),--('ECM Current Staffing'!$C$5:$C$1000 = "Lead Care Manager"),'ECM Current Staffing'!$M$5:$M$1000,'ECM Current Staffing'!N$5:N$1000)</f>
        <v>0</v>
      </c>
      <c r="C49" s="68" cm="1">
        <f t="array" ref="C49">SUMPRODUCT(--('ECM Current Staffing'!$A$5:$A$1000 = Assumptions!$A49),--('ECM Current Staffing'!$C$5:$C$1000 = "Lead Care Manager"),'ECM Current Staffing'!$M$5:$M$1000,'ECM Current Staffing'!O$5:O$1000)</f>
        <v>0</v>
      </c>
      <c r="D49" s="68" cm="1">
        <f t="array" ref="D49">SUMPRODUCT(--('ECM Current Staffing'!$A$5:$A$1000 = Assumptions!$A49),--('ECM Current Staffing'!$C$5:$C$1000 = "Lead Care Manager"),'ECM Current Staffing'!$M$5:$M$1000,'ECM Current Staffing'!P$5:P$1000)</f>
        <v>0</v>
      </c>
      <c r="E49" s="68" cm="1">
        <f t="array" ref="E49">SUMPRODUCT(--('ECM Current Staffing'!$A$5:$A$1000 = Assumptions!$A49),--('ECM Current Staffing'!$C$5:$C$1000 = "Lead Care Manager"),'ECM Current Staffing'!$M$5:$M$1000,'ECM Current Staffing'!Q$5:Q$1000)</f>
        <v>0</v>
      </c>
      <c r="F49" s="68" cm="1">
        <f t="array" ref="F49">SUMPRODUCT(--('ECM Current Staffing'!$A$5:$A$1000 = Assumptions!$A49),--('ECM Current Staffing'!$C$5:$C$1000 = "Lead Care Manager"),'ECM Current Staffing'!$M$5:$M$1000,'ECM Current Staffing'!R$5:R$1000)</f>
        <v>0</v>
      </c>
      <c r="G49" s="68" cm="1">
        <f t="array" ref="G49">SUMPRODUCT(--('ECM Current Staffing'!$A$5:$A$1000 = Assumptions!$A49),--('ECM Current Staffing'!$C$5:$C$1000 = "Lead Care Manager"),'ECM Current Staffing'!$M$5:$M$1000,'ECM Current Staffing'!S$5:S$1000)</f>
        <v>0</v>
      </c>
      <c r="H49" s="68" cm="1">
        <f t="array" ref="H49">SUMPRODUCT(--('ECM Current Staffing'!$A$5:$A$1000 = Assumptions!$A49),--('ECM Current Staffing'!$C$5:$C$1000 = "Lead Care Manager"),'ECM Current Staffing'!$M$5:$M$1000,'ECM Current Staffing'!T$5:T$1000)</f>
        <v>0</v>
      </c>
      <c r="I49" s="68" cm="1">
        <f t="array" ref="I49">SUMPRODUCT(--('ECM Current Staffing'!$A$5:$A$1000 = Assumptions!$A49),--('ECM Current Staffing'!$C$5:$C$1000 = "Lead Care Manager"),'ECM Current Staffing'!$M$5:$M$1000,'ECM Current Staffing'!U$5:U$1000)</f>
        <v>0</v>
      </c>
      <c r="J49" s="68" cm="1">
        <f t="array" ref="J49">SUMPRODUCT(--('ECM Current Staffing'!$A$5:$A$1000 = Assumptions!$A49),--('ECM Current Staffing'!$C$5:$C$1000 = "Lead Care Manager"),'ECM Current Staffing'!$M$5:$M$1000,'ECM Current Staffing'!V$5:V$1000)</f>
        <v>0</v>
      </c>
      <c r="K49" s="68" cm="1">
        <f t="array" ref="K49">SUMPRODUCT(--('ECM Current Staffing'!$A$5:$A$1000 = Assumptions!$A49),--('ECM Current Staffing'!$C$5:$C$1000 = "Lead Care Manager"),'ECM Current Staffing'!$M$5:$M$1000,'ECM Current Staffing'!W$5:W$1000)</f>
        <v>0</v>
      </c>
      <c r="L49" s="68" cm="1">
        <f t="array" ref="L49">SUMPRODUCT(--('ECM Current Staffing'!$A$5:$A$1000 = Assumptions!$A49),--('ECM Current Staffing'!$C$5:$C$1000 = "Lead Care Manager"),'ECM Current Staffing'!$M$5:$M$1000,'ECM Current Staffing'!X$5:X$1000)</f>
        <v>0</v>
      </c>
      <c r="M49" s="68" cm="1">
        <f t="array" ref="M49">SUMPRODUCT(--('ECM Current Staffing'!$A$5:$A$1000 = Assumptions!$A49),--('ECM Current Staffing'!$C$5:$C$1000 = "Lead Care Manager"),'ECM Current Staffing'!$M$5:$M$1000,'ECM Current Staffing'!Y$5:Y$1000)</f>
        <v>0</v>
      </c>
      <c r="N49" s="68" cm="1">
        <f t="array" ref="N49">SUMPRODUCT(--('ECM Current Staffing'!$A$5:$A$1000 = Assumptions!$A49),--('ECM Current Staffing'!$C$5:$C$1000 = "Lead Care Manager"),'ECM Current Staffing'!$M$5:$M$1000,'ECM Current Staffing'!Z$5:Z$1000)</f>
        <v>0</v>
      </c>
      <c r="O49" s="68" cm="1">
        <f t="array" ref="O49">SUMPRODUCT(--('ECM Current Staffing'!$A$5:$A$1000 = Assumptions!$A49),--('ECM Current Staffing'!$C$5:$C$1000 = "Lead Care Manager"),'ECM Current Staffing'!$M$5:$M$1000,'ECM Current Staffing'!AA$5:AA$1000)</f>
        <v>0</v>
      </c>
      <c r="P49" s="68" cm="1">
        <f t="array" ref="P49">SUMPRODUCT(--('ECM Current Staffing'!$A$5:$A$1000 = Assumptions!$A49),--('ECM Current Staffing'!$C$5:$C$1000 = "Lead Care Manager"),'ECM Current Staffing'!$M$5:$M$1000,'ECM Current Staffing'!AB$5:AB$1000)</f>
        <v>0</v>
      </c>
      <c r="Q49" s="68" cm="1">
        <f t="array" ref="Q49">SUMPRODUCT(--('ECM Current Staffing'!$A$5:$A$1000 = Assumptions!$A49),--('ECM Current Staffing'!$C$5:$C$1000 = "Lead Care Manager"),'ECM Current Staffing'!$M$5:$M$1000,'ECM Current Staffing'!AC$5:AC$1000)</f>
        <v>0</v>
      </c>
      <c r="R49" s="68" cm="1">
        <f t="array" ref="R49">SUMPRODUCT(--('ECM Current Staffing'!$A$5:$A$1000 = Assumptions!$A49),--('ECM Current Staffing'!$C$5:$C$1000 = "Lead Care Manager"),'ECM Current Staffing'!$M$5:$M$1000,'ECM Current Staffing'!AD$5:AD$1000)</f>
        <v>0</v>
      </c>
      <c r="S49" s="68" cm="1">
        <f t="array" ref="S49">SUMPRODUCT(--('ECM Current Staffing'!$A$5:$A$1000 = Assumptions!$A49),--('ECM Current Staffing'!$C$5:$C$1000 = "Lead Care Manager"),'ECM Current Staffing'!$M$5:$M$1000,'ECM Current Staffing'!AE$5:AE$1000)</f>
        <v>0</v>
      </c>
      <c r="T49" s="68" cm="1">
        <f t="array" ref="T49">SUMPRODUCT(--('ECM Current Staffing'!$A$5:$A$1000 = Assumptions!$A49),--('ECM Current Staffing'!$C$5:$C$1000 = "Lead Care Manager"),'ECM Current Staffing'!$M$5:$M$1000,'ECM Current Staffing'!AF$5:AF$1000)</f>
        <v>0</v>
      </c>
      <c r="U49" s="68" cm="1">
        <f t="array" ref="U49">SUMPRODUCT(--('ECM Current Staffing'!$A$5:$A$1000 = Assumptions!$A49),--('ECM Current Staffing'!$C$5:$C$1000 = "Lead Care Manager"),'ECM Current Staffing'!$M$5:$M$1000,'ECM Current Staffing'!AG$5:AG$1000)</f>
        <v>0</v>
      </c>
      <c r="V49" s="68" cm="1">
        <f t="array" ref="V49">SUMPRODUCT(--('ECM Current Staffing'!$A$5:$A$1000 = Assumptions!$A49),--('ECM Current Staffing'!$C$5:$C$1000 = "Lead Care Manager"),'ECM Current Staffing'!$M$5:$M$1000,'ECM Current Staffing'!AH$5:AH$1000)</f>
        <v>0</v>
      </c>
      <c r="W49" s="68" cm="1">
        <f t="array" ref="W49">SUMPRODUCT(--('ECM Current Staffing'!$A$5:$A$1000 = Assumptions!$A49),--('ECM Current Staffing'!$C$5:$C$1000 = "Lead Care Manager"),'ECM Current Staffing'!$M$5:$M$1000,'ECM Current Staffing'!AI$5:AI$1000)</f>
        <v>0</v>
      </c>
      <c r="X49" s="68" cm="1">
        <f t="array" ref="X49">SUMPRODUCT(--('ECM Current Staffing'!$A$5:$A$1000 = Assumptions!$A49),--('ECM Current Staffing'!$C$5:$C$1000 = "Lead Care Manager"),'ECM Current Staffing'!$M$5:$M$1000,'ECM Current Staffing'!AJ$5:AJ$1000)</f>
        <v>0</v>
      </c>
      <c r="Y49" s="68" cm="1">
        <f t="array" ref="Y49">SUMPRODUCT(--('ECM Current Staffing'!$A$5:$A$1000 = Assumptions!$A49),--('ECM Current Staffing'!$C$5:$C$1000 = "Lead Care Manager"),'ECM Current Staffing'!$M$5:$M$1000,'ECM Current Staffing'!AK$5:AK$1000)</f>
        <v>0</v>
      </c>
      <c r="Z49" s="68" cm="1">
        <f t="array" ref="Z49">SUMPRODUCT(--('ECM Current Staffing'!$A$5:$A$1000 = Assumptions!$A49),--('ECM Current Staffing'!$C$5:$C$1000 = "Lead Care Manager"),'ECM Current Staffing'!$M$5:$M$1000,'ECM Current Staffing'!AL$5:AL$1000)</f>
        <v>0</v>
      </c>
      <c r="AA49" s="68" cm="1">
        <f t="array" ref="AA49">SUMPRODUCT(--('ECM Current Staffing'!$A$5:$A$1000 = Assumptions!$A49),--('ECM Current Staffing'!$C$5:$C$1000 = "Lead Care Manager"),'ECM Current Staffing'!$M$5:$M$1000,'ECM Current Staffing'!AM$5:AM$1000)</f>
        <v>0</v>
      </c>
      <c r="AB49" s="68" cm="1">
        <f t="array" ref="AB49">SUMPRODUCT(--('ECM Current Staffing'!$A$5:$A$1000 = Assumptions!$A49),--('ECM Current Staffing'!$C$5:$C$1000 = "Lead Care Manager"),'ECM Current Staffing'!$M$5:$M$1000,'ECM Current Staffing'!AN$5:AN$1000)</f>
        <v>0</v>
      </c>
      <c r="AC49" s="68" cm="1">
        <f t="array" ref="AC49">SUMPRODUCT(--('ECM Current Staffing'!$A$5:$A$1000 = Assumptions!$A49),--('ECM Current Staffing'!$C$5:$C$1000 = "Lead Care Manager"),'ECM Current Staffing'!$M$5:$M$1000,'ECM Current Staffing'!AO$5:AO$1000)</f>
        <v>0</v>
      </c>
      <c r="AD49" s="68" cm="1">
        <f t="array" ref="AD49">SUMPRODUCT(--('ECM Current Staffing'!$A$5:$A$1000 = Assumptions!$A49),--('ECM Current Staffing'!$C$5:$C$1000 = "Lead Care Manager"),'ECM Current Staffing'!$M$5:$M$1000,'ECM Current Staffing'!AP$5:AP$1000)</f>
        <v>0</v>
      </c>
      <c r="AE49" s="68" cm="1">
        <f t="array" ref="AE49">SUMPRODUCT(--('ECM Current Staffing'!$A$5:$A$1000 = Assumptions!$A49),--('ECM Current Staffing'!$C$5:$C$1000 = "Lead Care Manager"),'ECM Current Staffing'!$M$5:$M$1000,'ECM Current Staffing'!AQ$5:AQ$1000)</f>
        <v>0</v>
      </c>
      <c r="AF49" s="68" cm="1">
        <f t="array" ref="AF49">SUMPRODUCT(--('ECM Current Staffing'!$A$5:$A$1000 = Assumptions!$A49),--('ECM Current Staffing'!$C$5:$C$1000 = "Lead Care Manager"),'ECM Current Staffing'!$M$5:$M$1000,'ECM Current Staffing'!AR$5:AR$1000)</f>
        <v>0</v>
      </c>
      <c r="AG49" s="68" cm="1">
        <f t="array" ref="AG49">SUMPRODUCT(--('ECM Current Staffing'!$A$5:$A$1000 = Assumptions!$A49),--('ECM Current Staffing'!$C$5:$C$1000 = "Lead Care Manager"),'ECM Current Staffing'!$M$5:$M$1000,'ECM Current Staffing'!AS$5:AS$1000)</f>
        <v>0</v>
      </c>
      <c r="AH49" s="68" cm="1">
        <f t="array" ref="AH49">SUMPRODUCT(--('ECM Current Staffing'!$A$5:$A$1000 = Assumptions!$A49),--('ECM Current Staffing'!$C$5:$C$1000 = "Lead Care Manager"),'ECM Current Staffing'!$M$5:$M$1000,'ECM Current Staffing'!AT$5:AT$1000)</f>
        <v>0</v>
      </c>
      <c r="AI49" s="68" cm="1">
        <f t="array" ref="AI49">SUMPRODUCT(--('ECM Current Staffing'!$A$5:$A$1000 = Assumptions!$A49),--('ECM Current Staffing'!$C$5:$C$1000 = "Lead Care Manager"),'ECM Current Staffing'!$M$5:$M$1000,'ECM Current Staffing'!AU$5:AU$1000)</f>
        <v>0</v>
      </c>
      <c r="AJ49" s="68" cm="1">
        <f t="array" ref="AJ49">SUMPRODUCT(--('ECM Current Staffing'!$A$5:$A$1000 = Assumptions!$A49),--('ECM Current Staffing'!$C$5:$C$1000 = "Lead Care Manager"),'ECM Current Staffing'!$M$5:$M$1000,'ECM Current Staffing'!AV$5:AV$1000)</f>
        <v>0</v>
      </c>
      <c r="AK49" s="68" cm="1">
        <f t="array" ref="AK49">SUMPRODUCT(--('ECM Current Staffing'!$A$5:$A$1000 = Assumptions!$A49),--('ECM Current Staffing'!$C$5:$C$1000 = "Lead Care Manager"),'ECM Current Staffing'!$M$5:$M$1000,'ECM Current Staffing'!AW$5:AW$1000)</f>
        <v>0</v>
      </c>
      <c r="AL49" s="144">
        <f t="shared" si="2"/>
        <v>0</v>
      </c>
    </row>
    <row r="50" spans="1:38" x14ac:dyDescent="0.25">
      <c r="A50" s="64" t="str">
        <f>IF('ECM Location'!D30="", "",'ECM Location'!D30)</f>
        <v/>
      </c>
      <c r="B50" s="68" cm="1">
        <f t="array" ref="B50">SUMPRODUCT(--('ECM Current Staffing'!$A$5:$A$1000 = Assumptions!$A50),--('ECM Current Staffing'!$C$5:$C$1000 = "Lead Care Manager"),'ECM Current Staffing'!$M$5:$M$1000,'ECM Current Staffing'!N$5:N$1000)</f>
        <v>0</v>
      </c>
      <c r="C50" s="68" cm="1">
        <f t="array" ref="C50">SUMPRODUCT(--('ECM Current Staffing'!$A$5:$A$1000 = Assumptions!$A50),--('ECM Current Staffing'!$C$5:$C$1000 = "Lead Care Manager"),'ECM Current Staffing'!$M$5:$M$1000,'ECM Current Staffing'!O$5:O$1000)</f>
        <v>0</v>
      </c>
      <c r="D50" s="68" cm="1">
        <f t="array" ref="D50">SUMPRODUCT(--('ECM Current Staffing'!$A$5:$A$1000 = Assumptions!$A50),--('ECM Current Staffing'!$C$5:$C$1000 = "Lead Care Manager"),'ECM Current Staffing'!$M$5:$M$1000,'ECM Current Staffing'!P$5:P$1000)</f>
        <v>0</v>
      </c>
      <c r="E50" s="68" cm="1">
        <f t="array" ref="E50">SUMPRODUCT(--('ECM Current Staffing'!$A$5:$A$1000 = Assumptions!$A50),--('ECM Current Staffing'!$C$5:$C$1000 = "Lead Care Manager"),'ECM Current Staffing'!$M$5:$M$1000,'ECM Current Staffing'!Q$5:Q$1000)</f>
        <v>0</v>
      </c>
      <c r="F50" s="68" cm="1">
        <f t="array" ref="F50">SUMPRODUCT(--('ECM Current Staffing'!$A$5:$A$1000 = Assumptions!$A50),--('ECM Current Staffing'!$C$5:$C$1000 = "Lead Care Manager"),'ECM Current Staffing'!$M$5:$M$1000,'ECM Current Staffing'!R$5:R$1000)</f>
        <v>0</v>
      </c>
      <c r="G50" s="68" cm="1">
        <f t="array" ref="G50">SUMPRODUCT(--('ECM Current Staffing'!$A$5:$A$1000 = Assumptions!$A50),--('ECM Current Staffing'!$C$5:$C$1000 = "Lead Care Manager"),'ECM Current Staffing'!$M$5:$M$1000,'ECM Current Staffing'!S$5:S$1000)</f>
        <v>0</v>
      </c>
      <c r="H50" s="68" cm="1">
        <f t="array" ref="H50">SUMPRODUCT(--('ECM Current Staffing'!$A$5:$A$1000 = Assumptions!$A50),--('ECM Current Staffing'!$C$5:$C$1000 = "Lead Care Manager"),'ECM Current Staffing'!$M$5:$M$1000,'ECM Current Staffing'!T$5:T$1000)</f>
        <v>0</v>
      </c>
      <c r="I50" s="68" cm="1">
        <f t="array" ref="I50">SUMPRODUCT(--('ECM Current Staffing'!$A$5:$A$1000 = Assumptions!$A50),--('ECM Current Staffing'!$C$5:$C$1000 = "Lead Care Manager"),'ECM Current Staffing'!$M$5:$M$1000,'ECM Current Staffing'!U$5:U$1000)</f>
        <v>0</v>
      </c>
      <c r="J50" s="68" cm="1">
        <f t="array" ref="J50">SUMPRODUCT(--('ECM Current Staffing'!$A$5:$A$1000 = Assumptions!$A50),--('ECM Current Staffing'!$C$5:$C$1000 = "Lead Care Manager"),'ECM Current Staffing'!$M$5:$M$1000,'ECM Current Staffing'!V$5:V$1000)</f>
        <v>0</v>
      </c>
      <c r="K50" s="68" cm="1">
        <f t="array" ref="K50">SUMPRODUCT(--('ECM Current Staffing'!$A$5:$A$1000 = Assumptions!$A50),--('ECM Current Staffing'!$C$5:$C$1000 = "Lead Care Manager"),'ECM Current Staffing'!$M$5:$M$1000,'ECM Current Staffing'!W$5:W$1000)</f>
        <v>0</v>
      </c>
      <c r="L50" s="68" cm="1">
        <f t="array" ref="L50">SUMPRODUCT(--('ECM Current Staffing'!$A$5:$A$1000 = Assumptions!$A50),--('ECM Current Staffing'!$C$5:$C$1000 = "Lead Care Manager"),'ECM Current Staffing'!$M$5:$M$1000,'ECM Current Staffing'!X$5:X$1000)</f>
        <v>0</v>
      </c>
      <c r="M50" s="68" cm="1">
        <f t="array" ref="M50">SUMPRODUCT(--('ECM Current Staffing'!$A$5:$A$1000 = Assumptions!$A50),--('ECM Current Staffing'!$C$5:$C$1000 = "Lead Care Manager"),'ECM Current Staffing'!$M$5:$M$1000,'ECM Current Staffing'!Y$5:Y$1000)</f>
        <v>0</v>
      </c>
      <c r="N50" s="68" cm="1">
        <f t="array" ref="N50">SUMPRODUCT(--('ECM Current Staffing'!$A$5:$A$1000 = Assumptions!$A50),--('ECM Current Staffing'!$C$5:$C$1000 = "Lead Care Manager"),'ECM Current Staffing'!$M$5:$M$1000,'ECM Current Staffing'!Z$5:Z$1000)</f>
        <v>0</v>
      </c>
      <c r="O50" s="68" cm="1">
        <f t="array" ref="O50">SUMPRODUCT(--('ECM Current Staffing'!$A$5:$A$1000 = Assumptions!$A50),--('ECM Current Staffing'!$C$5:$C$1000 = "Lead Care Manager"),'ECM Current Staffing'!$M$5:$M$1000,'ECM Current Staffing'!AA$5:AA$1000)</f>
        <v>0</v>
      </c>
      <c r="P50" s="68" cm="1">
        <f t="array" ref="P50">SUMPRODUCT(--('ECM Current Staffing'!$A$5:$A$1000 = Assumptions!$A50),--('ECM Current Staffing'!$C$5:$C$1000 = "Lead Care Manager"),'ECM Current Staffing'!$M$5:$M$1000,'ECM Current Staffing'!AB$5:AB$1000)</f>
        <v>0</v>
      </c>
      <c r="Q50" s="68" cm="1">
        <f t="array" ref="Q50">SUMPRODUCT(--('ECM Current Staffing'!$A$5:$A$1000 = Assumptions!$A50),--('ECM Current Staffing'!$C$5:$C$1000 = "Lead Care Manager"),'ECM Current Staffing'!$M$5:$M$1000,'ECM Current Staffing'!AC$5:AC$1000)</f>
        <v>0</v>
      </c>
      <c r="R50" s="68" cm="1">
        <f t="array" ref="R50">SUMPRODUCT(--('ECM Current Staffing'!$A$5:$A$1000 = Assumptions!$A50),--('ECM Current Staffing'!$C$5:$C$1000 = "Lead Care Manager"),'ECM Current Staffing'!$M$5:$M$1000,'ECM Current Staffing'!AD$5:AD$1000)</f>
        <v>0</v>
      </c>
      <c r="S50" s="68" cm="1">
        <f t="array" ref="S50">SUMPRODUCT(--('ECM Current Staffing'!$A$5:$A$1000 = Assumptions!$A50),--('ECM Current Staffing'!$C$5:$C$1000 = "Lead Care Manager"),'ECM Current Staffing'!$M$5:$M$1000,'ECM Current Staffing'!AE$5:AE$1000)</f>
        <v>0</v>
      </c>
      <c r="T50" s="68" cm="1">
        <f t="array" ref="T50">SUMPRODUCT(--('ECM Current Staffing'!$A$5:$A$1000 = Assumptions!$A50),--('ECM Current Staffing'!$C$5:$C$1000 = "Lead Care Manager"),'ECM Current Staffing'!$M$5:$M$1000,'ECM Current Staffing'!AF$5:AF$1000)</f>
        <v>0</v>
      </c>
      <c r="U50" s="68" cm="1">
        <f t="array" ref="U50">SUMPRODUCT(--('ECM Current Staffing'!$A$5:$A$1000 = Assumptions!$A50),--('ECM Current Staffing'!$C$5:$C$1000 = "Lead Care Manager"),'ECM Current Staffing'!$M$5:$M$1000,'ECM Current Staffing'!AG$5:AG$1000)</f>
        <v>0</v>
      </c>
      <c r="V50" s="68" cm="1">
        <f t="array" ref="V50">SUMPRODUCT(--('ECM Current Staffing'!$A$5:$A$1000 = Assumptions!$A50),--('ECM Current Staffing'!$C$5:$C$1000 = "Lead Care Manager"),'ECM Current Staffing'!$M$5:$M$1000,'ECM Current Staffing'!AH$5:AH$1000)</f>
        <v>0</v>
      </c>
      <c r="W50" s="68" cm="1">
        <f t="array" ref="W50">SUMPRODUCT(--('ECM Current Staffing'!$A$5:$A$1000 = Assumptions!$A50),--('ECM Current Staffing'!$C$5:$C$1000 = "Lead Care Manager"),'ECM Current Staffing'!$M$5:$M$1000,'ECM Current Staffing'!AI$5:AI$1000)</f>
        <v>0</v>
      </c>
      <c r="X50" s="68" cm="1">
        <f t="array" ref="X50">SUMPRODUCT(--('ECM Current Staffing'!$A$5:$A$1000 = Assumptions!$A50),--('ECM Current Staffing'!$C$5:$C$1000 = "Lead Care Manager"),'ECM Current Staffing'!$M$5:$M$1000,'ECM Current Staffing'!AJ$5:AJ$1000)</f>
        <v>0</v>
      </c>
      <c r="Y50" s="68" cm="1">
        <f t="array" ref="Y50">SUMPRODUCT(--('ECM Current Staffing'!$A$5:$A$1000 = Assumptions!$A50),--('ECM Current Staffing'!$C$5:$C$1000 = "Lead Care Manager"),'ECM Current Staffing'!$M$5:$M$1000,'ECM Current Staffing'!AK$5:AK$1000)</f>
        <v>0</v>
      </c>
      <c r="Z50" s="68" cm="1">
        <f t="array" ref="Z50">SUMPRODUCT(--('ECM Current Staffing'!$A$5:$A$1000 = Assumptions!$A50),--('ECM Current Staffing'!$C$5:$C$1000 = "Lead Care Manager"),'ECM Current Staffing'!$M$5:$M$1000,'ECM Current Staffing'!AL$5:AL$1000)</f>
        <v>0</v>
      </c>
      <c r="AA50" s="68" cm="1">
        <f t="array" ref="AA50">SUMPRODUCT(--('ECM Current Staffing'!$A$5:$A$1000 = Assumptions!$A50),--('ECM Current Staffing'!$C$5:$C$1000 = "Lead Care Manager"),'ECM Current Staffing'!$M$5:$M$1000,'ECM Current Staffing'!AM$5:AM$1000)</f>
        <v>0</v>
      </c>
      <c r="AB50" s="68" cm="1">
        <f t="array" ref="AB50">SUMPRODUCT(--('ECM Current Staffing'!$A$5:$A$1000 = Assumptions!$A50),--('ECM Current Staffing'!$C$5:$C$1000 = "Lead Care Manager"),'ECM Current Staffing'!$M$5:$M$1000,'ECM Current Staffing'!AN$5:AN$1000)</f>
        <v>0</v>
      </c>
      <c r="AC50" s="68" cm="1">
        <f t="array" ref="AC50">SUMPRODUCT(--('ECM Current Staffing'!$A$5:$A$1000 = Assumptions!$A50),--('ECM Current Staffing'!$C$5:$C$1000 = "Lead Care Manager"),'ECM Current Staffing'!$M$5:$M$1000,'ECM Current Staffing'!AO$5:AO$1000)</f>
        <v>0</v>
      </c>
      <c r="AD50" s="68" cm="1">
        <f t="array" ref="AD50">SUMPRODUCT(--('ECM Current Staffing'!$A$5:$A$1000 = Assumptions!$A50),--('ECM Current Staffing'!$C$5:$C$1000 = "Lead Care Manager"),'ECM Current Staffing'!$M$5:$M$1000,'ECM Current Staffing'!AP$5:AP$1000)</f>
        <v>0</v>
      </c>
      <c r="AE50" s="68" cm="1">
        <f t="array" ref="AE50">SUMPRODUCT(--('ECM Current Staffing'!$A$5:$A$1000 = Assumptions!$A50),--('ECM Current Staffing'!$C$5:$C$1000 = "Lead Care Manager"),'ECM Current Staffing'!$M$5:$M$1000,'ECM Current Staffing'!AQ$5:AQ$1000)</f>
        <v>0</v>
      </c>
      <c r="AF50" s="68" cm="1">
        <f t="array" ref="AF50">SUMPRODUCT(--('ECM Current Staffing'!$A$5:$A$1000 = Assumptions!$A50),--('ECM Current Staffing'!$C$5:$C$1000 = "Lead Care Manager"),'ECM Current Staffing'!$M$5:$M$1000,'ECM Current Staffing'!AR$5:AR$1000)</f>
        <v>0</v>
      </c>
      <c r="AG50" s="68" cm="1">
        <f t="array" ref="AG50">SUMPRODUCT(--('ECM Current Staffing'!$A$5:$A$1000 = Assumptions!$A50),--('ECM Current Staffing'!$C$5:$C$1000 = "Lead Care Manager"),'ECM Current Staffing'!$M$5:$M$1000,'ECM Current Staffing'!AS$5:AS$1000)</f>
        <v>0</v>
      </c>
      <c r="AH50" s="68" cm="1">
        <f t="array" ref="AH50">SUMPRODUCT(--('ECM Current Staffing'!$A$5:$A$1000 = Assumptions!$A50),--('ECM Current Staffing'!$C$5:$C$1000 = "Lead Care Manager"),'ECM Current Staffing'!$M$5:$M$1000,'ECM Current Staffing'!AT$5:AT$1000)</f>
        <v>0</v>
      </c>
      <c r="AI50" s="68" cm="1">
        <f t="array" ref="AI50">SUMPRODUCT(--('ECM Current Staffing'!$A$5:$A$1000 = Assumptions!$A50),--('ECM Current Staffing'!$C$5:$C$1000 = "Lead Care Manager"),'ECM Current Staffing'!$M$5:$M$1000,'ECM Current Staffing'!AU$5:AU$1000)</f>
        <v>0</v>
      </c>
      <c r="AJ50" s="68" cm="1">
        <f t="array" ref="AJ50">SUMPRODUCT(--('ECM Current Staffing'!$A$5:$A$1000 = Assumptions!$A50),--('ECM Current Staffing'!$C$5:$C$1000 = "Lead Care Manager"),'ECM Current Staffing'!$M$5:$M$1000,'ECM Current Staffing'!AV$5:AV$1000)</f>
        <v>0</v>
      </c>
      <c r="AK50" s="68" cm="1">
        <f t="array" ref="AK50">SUMPRODUCT(--('ECM Current Staffing'!$A$5:$A$1000 = Assumptions!$A50),--('ECM Current Staffing'!$C$5:$C$1000 = "Lead Care Manager"),'ECM Current Staffing'!$M$5:$M$1000,'ECM Current Staffing'!AW$5:AW$1000)</f>
        <v>0</v>
      </c>
      <c r="AL50" s="144">
        <f t="shared" si="2"/>
        <v>0</v>
      </c>
    </row>
    <row r="51" spans="1:38" x14ac:dyDescent="0.25">
      <c r="A51" s="64" t="str">
        <f>IF('ECM Location'!D31="", "",'ECM Location'!D31)</f>
        <v/>
      </c>
      <c r="B51" s="68" cm="1">
        <f t="array" ref="B51">SUMPRODUCT(--('ECM Current Staffing'!$A$5:$A$1000 = Assumptions!$A51),--('ECM Current Staffing'!$C$5:$C$1000 = "Lead Care Manager"),'ECM Current Staffing'!$M$5:$M$1000,'ECM Current Staffing'!N$5:N$1000)</f>
        <v>0</v>
      </c>
      <c r="C51" s="68" cm="1">
        <f t="array" ref="C51">SUMPRODUCT(--('ECM Current Staffing'!$A$5:$A$1000 = Assumptions!$A51),--('ECM Current Staffing'!$C$5:$C$1000 = "Lead Care Manager"),'ECM Current Staffing'!$M$5:$M$1000,'ECM Current Staffing'!O$5:O$1000)</f>
        <v>0</v>
      </c>
      <c r="D51" s="68" cm="1">
        <f t="array" ref="D51">SUMPRODUCT(--('ECM Current Staffing'!$A$5:$A$1000 = Assumptions!$A51),--('ECM Current Staffing'!$C$5:$C$1000 = "Lead Care Manager"),'ECM Current Staffing'!$M$5:$M$1000,'ECM Current Staffing'!P$5:P$1000)</f>
        <v>0</v>
      </c>
      <c r="E51" s="68" cm="1">
        <f t="array" ref="E51">SUMPRODUCT(--('ECM Current Staffing'!$A$5:$A$1000 = Assumptions!$A51),--('ECM Current Staffing'!$C$5:$C$1000 = "Lead Care Manager"),'ECM Current Staffing'!$M$5:$M$1000,'ECM Current Staffing'!Q$5:Q$1000)</f>
        <v>0</v>
      </c>
      <c r="F51" s="68" cm="1">
        <f t="array" ref="F51">SUMPRODUCT(--('ECM Current Staffing'!$A$5:$A$1000 = Assumptions!$A51),--('ECM Current Staffing'!$C$5:$C$1000 = "Lead Care Manager"),'ECM Current Staffing'!$M$5:$M$1000,'ECM Current Staffing'!R$5:R$1000)</f>
        <v>0</v>
      </c>
      <c r="G51" s="68" cm="1">
        <f t="array" ref="G51">SUMPRODUCT(--('ECM Current Staffing'!$A$5:$A$1000 = Assumptions!$A51),--('ECM Current Staffing'!$C$5:$C$1000 = "Lead Care Manager"),'ECM Current Staffing'!$M$5:$M$1000,'ECM Current Staffing'!S$5:S$1000)</f>
        <v>0</v>
      </c>
      <c r="H51" s="68" cm="1">
        <f t="array" ref="H51">SUMPRODUCT(--('ECM Current Staffing'!$A$5:$A$1000 = Assumptions!$A51),--('ECM Current Staffing'!$C$5:$C$1000 = "Lead Care Manager"),'ECM Current Staffing'!$M$5:$M$1000,'ECM Current Staffing'!T$5:T$1000)</f>
        <v>0</v>
      </c>
      <c r="I51" s="68" cm="1">
        <f t="array" ref="I51">SUMPRODUCT(--('ECM Current Staffing'!$A$5:$A$1000 = Assumptions!$A51),--('ECM Current Staffing'!$C$5:$C$1000 = "Lead Care Manager"),'ECM Current Staffing'!$M$5:$M$1000,'ECM Current Staffing'!U$5:U$1000)</f>
        <v>0</v>
      </c>
      <c r="J51" s="68" cm="1">
        <f t="array" ref="J51">SUMPRODUCT(--('ECM Current Staffing'!$A$5:$A$1000 = Assumptions!$A51),--('ECM Current Staffing'!$C$5:$C$1000 = "Lead Care Manager"),'ECM Current Staffing'!$M$5:$M$1000,'ECM Current Staffing'!V$5:V$1000)</f>
        <v>0</v>
      </c>
      <c r="K51" s="68" cm="1">
        <f t="array" ref="K51">SUMPRODUCT(--('ECM Current Staffing'!$A$5:$A$1000 = Assumptions!$A51),--('ECM Current Staffing'!$C$5:$C$1000 = "Lead Care Manager"),'ECM Current Staffing'!$M$5:$M$1000,'ECM Current Staffing'!W$5:W$1000)</f>
        <v>0</v>
      </c>
      <c r="L51" s="68" cm="1">
        <f t="array" ref="L51">SUMPRODUCT(--('ECM Current Staffing'!$A$5:$A$1000 = Assumptions!$A51),--('ECM Current Staffing'!$C$5:$C$1000 = "Lead Care Manager"),'ECM Current Staffing'!$M$5:$M$1000,'ECM Current Staffing'!X$5:X$1000)</f>
        <v>0</v>
      </c>
      <c r="M51" s="68" cm="1">
        <f t="array" ref="M51">SUMPRODUCT(--('ECM Current Staffing'!$A$5:$A$1000 = Assumptions!$A51),--('ECM Current Staffing'!$C$5:$C$1000 = "Lead Care Manager"),'ECM Current Staffing'!$M$5:$M$1000,'ECM Current Staffing'!Y$5:Y$1000)</f>
        <v>0</v>
      </c>
      <c r="N51" s="68" cm="1">
        <f t="array" ref="N51">SUMPRODUCT(--('ECM Current Staffing'!$A$5:$A$1000 = Assumptions!$A51),--('ECM Current Staffing'!$C$5:$C$1000 = "Lead Care Manager"),'ECM Current Staffing'!$M$5:$M$1000,'ECM Current Staffing'!Z$5:Z$1000)</f>
        <v>0</v>
      </c>
      <c r="O51" s="68" cm="1">
        <f t="array" ref="O51">SUMPRODUCT(--('ECM Current Staffing'!$A$5:$A$1000 = Assumptions!$A51),--('ECM Current Staffing'!$C$5:$C$1000 = "Lead Care Manager"),'ECM Current Staffing'!$M$5:$M$1000,'ECM Current Staffing'!AA$5:AA$1000)</f>
        <v>0</v>
      </c>
      <c r="P51" s="68" cm="1">
        <f t="array" ref="P51">SUMPRODUCT(--('ECM Current Staffing'!$A$5:$A$1000 = Assumptions!$A51),--('ECM Current Staffing'!$C$5:$C$1000 = "Lead Care Manager"),'ECM Current Staffing'!$M$5:$M$1000,'ECM Current Staffing'!AB$5:AB$1000)</f>
        <v>0</v>
      </c>
      <c r="Q51" s="68" cm="1">
        <f t="array" ref="Q51">SUMPRODUCT(--('ECM Current Staffing'!$A$5:$A$1000 = Assumptions!$A51),--('ECM Current Staffing'!$C$5:$C$1000 = "Lead Care Manager"),'ECM Current Staffing'!$M$5:$M$1000,'ECM Current Staffing'!AC$5:AC$1000)</f>
        <v>0</v>
      </c>
      <c r="R51" s="68" cm="1">
        <f t="array" ref="R51">SUMPRODUCT(--('ECM Current Staffing'!$A$5:$A$1000 = Assumptions!$A51),--('ECM Current Staffing'!$C$5:$C$1000 = "Lead Care Manager"),'ECM Current Staffing'!$M$5:$M$1000,'ECM Current Staffing'!AD$5:AD$1000)</f>
        <v>0</v>
      </c>
      <c r="S51" s="68" cm="1">
        <f t="array" ref="S51">SUMPRODUCT(--('ECM Current Staffing'!$A$5:$A$1000 = Assumptions!$A51),--('ECM Current Staffing'!$C$5:$C$1000 = "Lead Care Manager"),'ECM Current Staffing'!$M$5:$M$1000,'ECM Current Staffing'!AE$5:AE$1000)</f>
        <v>0</v>
      </c>
      <c r="T51" s="68" cm="1">
        <f t="array" ref="T51">SUMPRODUCT(--('ECM Current Staffing'!$A$5:$A$1000 = Assumptions!$A51),--('ECM Current Staffing'!$C$5:$C$1000 = "Lead Care Manager"),'ECM Current Staffing'!$M$5:$M$1000,'ECM Current Staffing'!AF$5:AF$1000)</f>
        <v>0</v>
      </c>
      <c r="U51" s="68" cm="1">
        <f t="array" ref="U51">SUMPRODUCT(--('ECM Current Staffing'!$A$5:$A$1000 = Assumptions!$A51),--('ECM Current Staffing'!$C$5:$C$1000 = "Lead Care Manager"),'ECM Current Staffing'!$M$5:$M$1000,'ECM Current Staffing'!AG$5:AG$1000)</f>
        <v>0</v>
      </c>
      <c r="V51" s="68" cm="1">
        <f t="array" ref="V51">SUMPRODUCT(--('ECM Current Staffing'!$A$5:$A$1000 = Assumptions!$A51),--('ECM Current Staffing'!$C$5:$C$1000 = "Lead Care Manager"),'ECM Current Staffing'!$M$5:$M$1000,'ECM Current Staffing'!AH$5:AH$1000)</f>
        <v>0</v>
      </c>
      <c r="W51" s="68" cm="1">
        <f t="array" ref="W51">SUMPRODUCT(--('ECM Current Staffing'!$A$5:$A$1000 = Assumptions!$A51),--('ECM Current Staffing'!$C$5:$C$1000 = "Lead Care Manager"),'ECM Current Staffing'!$M$5:$M$1000,'ECM Current Staffing'!AI$5:AI$1000)</f>
        <v>0</v>
      </c>
      <c r="X51" s="68" cm="1">
        <f t="array" ref="X51">SUMPRODUCT(--('ECM Current Staffing'!$A$5:$A$1000 = Assumptions!$A51),--('ECM Current Staffing'!$C$5:$C$1000 = "Lead Care Manager"),'ECM Current Staffing'!$M$5:$M$1000,'ECM Current Staffing'!AJ$5:AJ$1000)</f>
        <v>0</v>
      </c>
      <c r="Y51" s="68" cm="1">
        <f t="array" ref="Y51">SUMPRODUCT(--('ECM Current Staffing'!$A$5:$A$1000 = Assumptions!$A51),--('ECM Current Staffing'!$C$5:$C$1000 = "Lead Care Manager"),'ECM Current Staffing'!$M$5:$M$1000,'ECM Current Staffing'!AK$5:AK$1000)</f>
        <v>0</v>
      </c>
      <c r="Z51" s="68" cm="1">
        <f t="array" ref="Z51">SUMPRODUCT(--('ECM Current Staffing'!$A$5:$A$1000 = Assumptions!$A51),--('ECM Current Staffing'!$C$5:$C$1000 = "Lead Care Manager"),'ECM Current Staffing'!$M$5:$M$1000,'ECM Current Staffing'!AL$5:AL$1000)</f>
        <v>0</v>
      </c>
      <c r="AA51" s="68" cm="1">
        <f t="array" ref="AA51">SUMPRODUCT(--('ECM Current Staffing'!$A$5:$A$1000 = Assumptions!$A51),--('ECM Current Staffing'!$C$5:$C$1000 = "Lead Care Manager"),'ECM Current Staffing'!$M$5:$M$1000,'ECM Current Staffing'!AM$5:AM$1000)</f>
        <v>0</v>
      </c>
      <c r="AB51" s="68" cm="1">
        <f t="array" ref="AB51">SUMPRODUCT(--('ECM Current Staffing'!$A$5:$A$1000 = Assumptions!$A51),--('ECM Current Staffing'!$C$5:$C$1000 = "Lead Care Manager"),'ECM Current Staffing'!$M$5:$M$1000,'ECM Current Staffing'!AN$5:AN$1000)</f>
        <v>0</v>
      </c>
      <c r="AC51" s="68" cm="1">
        <f t="array" ref="AC51">SUMPRODUCT(--('ECM Current Staffing'!$A$5:$A$1000 = Assumptions!$A51),--('ECM Current Staffing'!$C$5:$C$1000 = "Lead Care Manager"),'ECM Current Staffing'!$M$5:$M$1000,'ECM Current Staffing'!AO$5:AO$1000)</f>
        <v>0</v>
      </c>
      <c r="AD51" s="68" cm="1">
        <f t="array" ref="AD51">SUMPRODUCT(--('ECM Current Staffing'!$A$5:$A$1000 = Assumptions!$A51),--('ECM Current Staffing'!$C$5:$C$1000 = "Lead Care Manager"),'ECM Current Staffing'!$M$5:$M$1000,'ECM Current Staffing'!AP$5:AP$1000)</f>
        <v>0</v>
      </c>
      <c r="AE51" s="68" cm="1">
        <f t="array" ref="AE51">SUMPRODUCT(--('ECM Current Staffing'!$A$5:$A$1000 = Assumptions!$A51),--('ECM Current Staffing'!$C$5:$C$1000 = "Lead Care Manager"),'ECM Current Staffing'!$M$5:$M$1000,'ECM Current Staffing'!AQ$5:AQ$1000)</f>
        <v>0</v>
      </c>
      <c r="AF51" s="68" cm="1">
        <f t="array" ref="AF51">SUMPRODUCT(--('ECM Current Staffing'!$A$5:$A$1000 = Assumptions!$A51),--('ECM Current Staffing'!$C$5:$C$1000 = "Lead Care Manager"),'ECM Current Staffing'!$M$5:$M$1000,'ECM Current Staffing'!AR$5:AR$1000)</f>
        <v>0</v>
      </c>
      <c r="AG51" s="68" cm="1">
        <f t="array" ref="AG51">SUMPRODUCT(--('ECM Current Staffing'!$A$5:$A$1000 = Assumptions!$A51),--('ECM Current Staffing'!$C$5:$C$1000 = "Lead Care Manager"),'ECM Current Staffing'!$M$5:$M$1000,'ECM Current Staffing'!AS$5:AS$1000)</f>
        <v>0</v>
      </c>
      <c r="AH51" s="68" cm="1">
        <f t="array" ref="AH51">SUMPRODUCT(--('ECM Current Staffing'!$A$5:$A$1000 = Assumptions!$A51),--('ECM Current Staffing'!$C$5:$C$1000 = "Lead Care Manager"),'ECM Current Staffing'!$M$5:$M$1000,'ECM Current Staffing'!AT$5:AT$1000)</f>
        <v>0</v>
      </c>
      <c r="AI51" s="68" cm="1">
        <f t="array" ref="AI51">SUMPRODUCT(--('ECM Current Staffing'!$A$5:$A$1000 = Assumptions!$A51),--('ECM Current Staffing'!$C$5:$C$1000 = "Lead Care Manager"),'ECM Current Staffing'!$M$5:$M$1000,'ECM Current Staffing'!AU$5:AU$1000)</f>
        <v>0</v>
      </c>
      <c r="AJ51" s="68" cm="1">
        <f t="array" ref="AJ51">SUMPRODUCT(--('ECM Current Staffing'!$A$5:$A$1000 = Assumptions!$A51),--('ECM Current Staffing'!$C$5:$C$1000 = "Lead Care Manager"),'ECM Current Staffing'!$M$5:$M$1000,'ECM Current Staffing'!AV$5:AV$1000)</f>
        <v>0</v>
      </c>
      <c r="AK51" s="68" cm="1">
        <f t="array" ref="AK51">SUMPRODUCT(--('ECM Current Staffing'!$A$5:$A$1000 = Assumptions!$A51),--('ECM Current Staffing'!$C$5:$C$1000 = "Lead Care Manager"),'ECM Current Staffing'!$M$5:$M$1000,'ECM Current Staffing'!AW$5:AW$1000)</f>
        <v>0</v>
      </c>
      <c r="AL51" s="144">
        <f t="shared" si="2"/>
        <v>0</v>
      </c>
    </row>
    <row r="52" spans="1:38" x14ac:dyDescent="0.25">
      <c r="A52" s="64" t="str">
        <f>IF('ECM Location'!D32="", "",'ECM Location'!D32)</f>
        <v/>
      </c>
      <c r="B52" s="68" cm="1">
        <f t="array" ref="B52">SUMPRODUCT(--('ECM Current Staffing'!$A$5:$A$1000 = Assumptions!$A52),--('ECM Current Staffing'!$C$5:$C$1000 = "Lead Care Manager"),'ECM Current Staffing'!$M$5:$M$1000,'ECM Current Staffing'!N$5:N$1000)</f>
        <v>0</v>
      </c>
      <c r="C52" s="68" cm="1">
        <f t="array" ref="C52">SUMPRODUCT(--('ECM Current Staffing'!$A$5:$A$1000 = Assumptions!$A52),--('ECM Current Staffing'!$C$5:$C$1000 = "Lead Care Manager"),'ECM Current Staffing'!$M$5:$M$1000,'ECM Current Staffing'!O$5:O$1000)</f>
        <v>0</v>
      </c>
      <c r="D52" s="68" cm="1">
        <f t="array" ref="D52">SUMPRODUCT(--('ECM Current Staffing'!$A$5:$A$1000 = Assumptions!$A52),--('ECM Current Staffing'!$C$5:$C$1000 = "Lead Care Manager"),'ECM Current Staffing'!$M$5:$M$1000,'ECM Current Staffing'!P$5:P$1000)</f>
        <v>0</v>
      </c>
      <c r="E52" s="68" cm="1">
        <f t="array" ref="E52">SUMPRODUCT(--('ECM Current Staffing'!$A$5:$A$1000 = Assumptions!$A52),--('ECM Current Staffing'!$C$5:$C$1000 = "Lead Care Manager"),'ECM Current Staffing'!$M$5:$M$1000,'ECM Current Staffing'!Q$5:Q$1000)</f>
        <v>0</v>
      </c>
      <c r="F52" s="68" cm="1">
        <f t="array" ref="F52">SUMPRODUCT(--('ECM Current Staffing'!$A$5:$A$1000 = Assumptions!$A52),--('ECM Current Staffing'!$C$5:$C$1000 = "Lead Care Manager"),'ECM Current Staffing'!$M$5:$M$1000,'ECM Current Staffing'!R$5:R$1000)</f>
        <v>0</v>
      </c>
      <c r="G52" s="68" cm="1">
        <f t="array" ref="G52">SUMPRODUCT(--('ECM Current Staffing'!$A$5:$A$1000 = Assumptions!$A52),--('ECM Current Staffing'!$C$5:$C$1000 = "Lead Care Manager"),'ECM Current Staffing'!$M$5:$M$1000,'ECM Current Staffing'!S$5:S$1000)</f>
        <v>0</v>
      </c>
      <c r="H52" s="68" cm="1">
        <f t="array" ref="H52">SUMPRODUCT(--('ECM Current Staffing'!$A$5:$A$1000 = Assumptions!$A52),--('ECM Current Staffing'!$C$5:$C$1000 = "Lead Care Manager"),'ECM Current Staffing'!$M$5:$M$1000,'ECM Current Staffing'!T$5:T$1000)</f>
        <v>0</v>
      </c>
      <c r="I52" s="68" cm="1">
        <f t="array" ref="I52">SUMPRODUCT(--('ECM Current Staffing'!$A$5:$A$1000 = Assumptions!$A52),--('ECM Current Staffing'!$C$5:$C$1000 = "Lead Care Manager"),'ECM Current Staffing'!$M$5:$M$1000,'ECM Current Staffing'!U$5:U$1000)</f>
        <v>0</v>
      </c>
      <c r="J52" s="68" cm="1">
        <f t="array" ref="J52">SUMPRODUCT(--('ECM Current Staffing'!$A$5:$A$1000 = Assumptions!$A52),--('ECM Current Staffing'!$C$5:$C$1000 = "Lead Care Manager"),'ECM Current Staffing'!$M$5:$M$1000,'ECM Current Staffing'!V$5:V$1000)</f>
        <v>0</v>
      </c>
      <c r="K52" s="68" cm="1">
        <f t="array" ref="K52">SUMPRODUCT(--('ECM Current Staffing'!$A$5:$A$1000 = Assumptions!$A52),--('ECM Current Staffing'!$C$5:$C$1000 = "Lead Care Manager"),'ECM Current Staffing'!$M$5:$M$1000,'ECM Current Staffing'!W$5:W$1000)</f>
        <v>0</v>
      </c>
      <c r="L52" s="68" cm="1">
        <f t="array" ref="L52">SUMPRODUCT(--('ECM Current Staffing'!$A$5:$A$1000 = Assumptions!$A52),--('ECM Current Staffing'!$C$5:$C$1000 = "Lead Care Manager"),'ECM Current Staffing'!$M$5:$M$1000,'ECM Current Staffing'!X$5:X$1000)</f>
        <v>0</v>
      </c>
      <c r="M52" s="68" cm="1">
        <f t="array" ref="M52">SUMPRODUCT(--('ECM Current Staffing'!$A$5:$A$1000 = Assumptions!$A52),--('ECM Current Staffing'!$C$5:$C$1000 = "Lead Care Manager"),'ECM Current Staffing'!$M$5:$M$1000,'ECM Current Staffing'!Y$5:Y$1000)</f>
        <v>0</v>
      </c>
      <c r="N52" s="68" cm="1">
        <f t="array" ref="N52">SUMPRODUCT(--('ECM Current Staffing'!$A$5:$A$1000 = Assumptions!$A52),--('ECM Current Staffing'!$C$5:$C$1000 = "Lead Care Manager"),'ECM Current Staffing'!$M$5:$M$1000,'ECM Current Staffing'!Z$5:Z$1000)</f>
        <v>0</v>
      </c>
      <c r="O52" s="68" cm="1">
        <f t="array" ref="O52">SUMPRODUCT(--('ECM Current Staffing'!$A$5:$A$1000 = Assumptions!$A52),--('ECM Current Staffing'!$C$5:$C$1000 = "Lead Care Manager"),'ECM Current Staffing'!$M$5:$M$1000,'ECM Current Staffing'!AA$5:AA$1000)</f>
        <v>0</v>
      </c>
      <c r="P52" s="68" cm="1">
        <f t="array" ref="P52">SUMPRODUCT(--('ECM Current Staffing'!$A$5:$A$1000 = Assumptions!$A52),--('ECM Current Staffing'!$C$5:$C$1000 = "Lead Care Manager"),'ECM Current Staffing'!$M$5:$M$1000,'ECM Current Staffing'!AB$5:AB$1000)</f>
        <v>0</v>
      </c>
      <c r="Q52" s="68" cm="1">
        <f t="array" ref="Q52">SUMPRODUCT(--('ECM Current Staffing'!$A$5:$A$1000 = Assumptions!$A52),--('ECM Current Staffing'!$C$5:$C$1000 = "Lead Care Manager"),'ECM Current Staffing'!$M$5:$M$1000,'ECM Current Staffing'!AC$5:AC$1000)</f>
        <v>0</v>
      </c>
      <c r="R52" s="68" cm="1">
        <f t="array" ref="R52">SUMPRODUCT(--('ECM Current Staffing'!$A$5:$A$1000 = Assumptions!$A52),--('ECM Current Staffing'!$C$5:$C$1000 = "Lead Care Manager"),'ECM Current Staffing'!$M$5:$M$1000,'ECM Current Staffing'!AD$5:AD$1000)</f>
        <v>0</v>
      </c>
      <c r="S52" s="68" cm="1">
        <f t="array" ref="S52">SUMPRODUCT(--('ECM Current Staffing'!$A$5:$A$1000 = Assumptions!$A52),--('ECM Current Staffing'!$C$5:$C$1000 = "Lead Care Manager"),'ECM Current Staffing'!$M$5:$M$1000,'ECM Current Staffing'!AE$5:AE$1000)</f>
        <v>0</v>
      </c>
      <c r="T52" s="68" cm="1">
        <f t="array" ref="T52">SUMPRODUCT(--('ECM Current Staffing'!$A$5:$A$1000 = Assumptions!$A52),--('ECM Current Staffing'!$C$5:$C$1000 = "Lead Care Manager"),'ECM Current Staffing'!$M$5:$M$1000,'ECM Current Staffing'!AF$5:AF$1000)</f>
        <v>0</v>
      </c>
      <c r="U52" s="68" cm="1">
        <f t="array" ref="U52">SUMPRODUCT(--('ECM Current Staffing'!$A$5:$A$1000 = Assumptions!$A52),--('ECM Current Staffing'!$C$5:$C$1000 = "Lead Care Manager"),'ECM Current Staffing'!$M$5:$M$1000,'ECM Current Staffing'!AG$5:AG$1000)</f>
        <v>0</v>
      </c>
      <c r="V52" s="68" cm="1">
        <f t="array" ref="V52">SUMPRODUCT(--('ECM Current Staffing'!$A$5:$A$1000 = Assumptions!$A52),--('ECM Current Staffing'!$C$5:$C$1000 = "Lead Care Manager"),'ECM Current Staffing'!$M$5:$M$1000,'ECM Current Staffing'!AH$5:AH$1000)</f>
        <v>0</v>
      </c>
      <c r="W52" s="68" cm="1">
        <f t="array" ref="W52">SUMPRODUCT(--('ECM Current Staffing'!$A$5:$A$1000 = Assumptions!$A52),--('ECM Current Staffing'!$C$5:$C$1000 = "Lead Care Manager"),'ECM Current Staffing'!$M$5:$M$1000,'ECM Current Staffing'!AI$5:AI$1000)</f>
        <v>0</v>
      </c>
      <c r="X52" s="68" cm="1">
        <f t="array" ref="X52">SUMPRODUCT(--('ECM Current Staffing'!$A$5:$A$1000 = Assumptions!$A52),--('ECM Current Staffing'!$C$5:$C$1000 = "Lead Care Manager"),'ECM Current Staffing'!$M$5:$M$1000,'ECM Current Staffing'!AJ$5:AJ$1000)</f>
        <v>0</v>
      </c>
      <c r="Y52" s="68" cm="1">
        <f t="array" ref="Y52">SUMPRODUCT(--('ECM Current Staffing'!$A$5:$A$1000 = Assumptions!$A52),--('ECM Current Staffing'!$C$5:$C$1000 = "Lead Care Manager"),'ECM Current Staffing'!$M$5:$M$1000,'ECM Current Staffing'!AK$5:AK$1000)</f>
        <v>0</v>
      </c>
      <c r="Z52" s="68" cm="1">
        <f t="array" ref="Z52">SUMPRODUCT(--('ECM Current Staffing'!$A$5:$A$1000 = Assumptions!$A52),--('ECM Current Staffing'!$C$5:$C$1000 = "Lead Care Manager"),'ECM Current Staffing'!$M$5:$M$1000,'ECM Current Staffing'!AL$5:AL$1000)</f>
        <v>0</v>
      </c>
      <c r="AA52" s="68" cm="1">
        <f t="array" ref="AA52">SUMPRODUCT(--('ECM Current Staffing'!$A$5:$A$1000 = Assumptions!$A52),--('ECM Current Staffing'!$C$5:$C$1000 = "Lead Care Manager"),'ECM Current Staffing'!$M$5:$M$1000,'ECM Current Staffing'!AM$5:AM$1000)</f>
        <v>0</v>
      </c>
      <c r="AB52" s="68" cm="1">
        <f t="array" ref="AB52">SUMPRODUCT(--('ECM Current Staffing'!$A$5:$A$1000 = Assumptions!$A52),--('ECM Current Staffing'!$C$5:$C$1000 = "Lead Care Manager"),'ECM Current Staffing'!$M$5:$M$1000,'ECM Current Staffing'!AN$5:AN$1000)</f>
        <v>0</v>
      </c>
      <c r="AC52" s="68" cm="1">
        <f t="array" ref="AC52">SUMPRODUCT(--('ECM Current Staffing'!$A$5:$A$1000 = Assumptions!$A52),--('ECM Current Staffing'!$C$5:$C$1000 = "Lead Care Manager"),'ECM Current Staffing'!$M$5:$M$1000,'ECM Current Staffing'!AO$5:AO$1000)</f>
        <v>0</v>
      </c>
      <c r="AD52" s="68" cm="1">
        <f t="array" ref="AD52">SUMPRODUCT(--('ECM Current Staffing'!$A$5:$A$1000 = Assumptions!$A52),--('ECM Current Staffing'!$C$5:$C$1000 = "Lead Care Manager"),'ECM Current Staffing'!$M$5:$M$1000,'ECM Current Staffing'!AP$5:AP$1000)</f>
        <v>0</v>
      </c>
      <c r="AE52" s="68" cm="1">
        <f t="array" ref="AE52">SUMPRODUCT(--('ECM Current Staffing'!$A$5:$A$1000 = Assumptions!$A52),--('ECM Current Staffing'!$C$5:$C$1000 = "Lead Care Manager"),'ECM Current Staffing'!$M$5:$M$1000,'ECM Current Staffing'!AQ$5:AQ$1000)</f>
        <v>0</v>
      </c>
      <c r="AF52" s="68" cm="1">
        <f t="array" ref="AF52">SUMPRODUCT(--('ECM Current Staffing'!$A$5:$A$1000 = Assumptions!$A52),--('ECM Current Staffing'!$C$5:$C$1000 = "Lead Care Manager"),'ECM Current Staffing'!$M$5:$M$1000,'ECM Current Staffing'!AR$5:AR$1000)</f>
        <v>0</v>
      </c>
      <c r="AG52" s="68" cm="1">
        <f t="array" ref="AG52">SUMPRODUCT(--('ECM Current Staffing'!$A$5:$A$1000 = Assumptions!$A52),--('ECM Current Staffing'!$C$5:$C$1000 = "Lead Care Manager"),'ECM Current Staffing'!$M$5:$M$1000,'ECM Current Staffing'!AS$5:AS$1000)</f>
        <v>0</v>
      </c>
      <c r="AH52" s="68" cm="1">
        <f t="array" ref="AH52">SUMPRODUCT(--('ECM Current Staffing'!$A$5:$A$1000 = Assumptions!$A52),--('ECM Current Staffing'!$C$5:$C$1000 = "Lead Care Manager"),'ECM Current Staffing'!$M$5:$M$1000,'ECM Current Staffing'!AT$5:AT$1000)</f>
        <v>0</v>
      </c>
      <c r="AI52" s="68" cm="1">
        <f t="array" ref="AI52">SUMPRODUCT(--('ECM Current Staffing'!$A$5:$A$1000 = Assumptions!$A52),--('ECM Current Staffing'!$C$5:$C$1000 = "Lead Care Manager"),'ECM Current Staffing'!$M$5:$M$1000,'ECM Current Staffing'!AU$5:AU$1000)</f>
        <v>0</v>
      </c>
      <c r="AJ52" s="68" cm="1">
        <f t="array" ref="AJ52">SUMPRODUCT(--('ECM Current Staffing'!$A$5:$A$1000 = Assumptions!$A52),--('ECM Current Staffing'!$C$5:$C$1000 = "Lead Care Manager"),'ECM Current Staffing'!$M$5:$M$1000,'ECM Current Staffing'!AV$5:AV$1000)</f>
        <v>0</v>
      </c>
      <c r="AK52" s="68" cm="1">
        <f t="array" ref="AK52">SUMPRODUCT(--('ECM Current Staffing'!$A$5:$A$1000 = Assumptions!$A52),--('ECM Current Staffing'!$C$5:$C$1000 = "Lead Care Manager"),'ECM Current Staffing'!$M$5:$M$1000,'ECM Current Staffing'!AW$5:AW$1000)</f>
        <v>0</v>
      </c>
      <c r="AL52" s="144">
        <f t="shared" si="2"/>
        <v>0</v>
      </c>
    </row>
    <row r="53" spans="1:38" x14ac:dyDescent="0.25">
      <c r="A53" s="64" t="str">
        <f>IF('ECM Location'!D33="", "",'ECM Location'!D33)</f>
        <v/>
      </c>
      <c r="B53" s="68" cm="1">
        <f t="array" ref="B53">SUMPRODUCT(--('ECM Current Staffing'!$A$5:$A$1000 = Assumptions!$A53),--('ECM Current Staffing'!$C$5:$C$1000 = "Lead Care Manager"),'ECM Current Staffing'!$M$5:$M$1000,'ECM Current Staffing'!N$5:N$1000)</f>
        <v>0</v>
      </c>
      <c r="C53" s="68" cm="1">
        <f t="array" ref="C53">SUMPRODUCT(--('ECM Current Staffing'!$A$5:$A$1000 = Assumptions!$A53),--('ECM Current Staffing'!$C$5:$C$1000 = "Lead Care Manager"),'ECM Current Staffing'!$M$5:$M$1000,'ECM Current Staffing'!O$5:O$1000)</f>
        <v>0</v>
      </c>
      <c r="D53" s="68" cm="1">
        <f t="array" ref="D53">SUMPRODUCT(--('ECM Current Staffing'!$A$5:$A$1000 = Assumptions!$A53),--('ECM Current Staffing'!$C$5:$C$1000 = "Lead Care Manager"),'ECM Current Staffing'!$M$5:$M$1000,'ECM Current Staffing'!P$5:P$1000)</f>
        <v>0</v>
      </c>
      <c r="E53" s="68" cm="1">
        <f t="array" ref="E53">SUMPRODUCT(--('ECM Current Staffing'!$A$5:$A$1000 = Assumptions!$A53),--('ECM Current Staffing'!$C$5:$C$1000 = "Lead Care Manager"),'ECM Current Staffing'!$M$5:$M$1000,'ECM Current Staffing'!Q$5:Q$1000)</f>
        <v>0</v>
      </c>
      <c r="F53" s="68" cm="1">
        <f t="array" ref="F53">SUMPRODUCT(--('ECM Current Staffing'!$A$5:$A$1000 = Assumptions!$A53),--('ECM Current Staffing'!$C$5:$C$1000 = "Lead Care Manager"),'ECM Current Staffing'!$M$5:$M$1000,'ECM Current Staffing'!R$5:R$1000)</f>
        <v>0</v>
      </c>
      <c r="G53" s="68" cm="1">
        <f t="array" ref="G53">SUMPRODUCT(--('ECM Current Staffing'!$A$5:$A$1000 = Assumptions!$A53),--('ECM Current Staffing'!$C$5:$C$1000 = "Lead Care Manager"),'ECM Current Staffing'!$M$5:$M$1000,'ECM Current Staffing'!S$5:S$1000)</f>
        <v>0</v>
      </c>
      <c r="H53" s="68" cm="1">
        <f t="array" ref="H53">SUMPRODUCT(--('ECM Current Staffing'!$A$5:$A$1000 = Assumptions!$A53),--('ECM Current Staffing'!$C$5:$C$1000 = "Lead Care Manager"),'ECM Current Staffing'!$M$5:$M$1000,'ECM Current Staffing'!T$5:T$1000)</f>
        <v>0</v>
      </c>
      <c r="I53" s="68" cm="1">
        <f t="array" ref="I53">SUMPRODUCT(--('ECM Current Staffing'!$A$5:$A$1000 = Assumptions!$A53),--('ECM Current Staffing'!$C$5:$C$1000 = "Lead Care Manager"),'ECM Current Staffing'!$M$5:$M$1000,'ECM Current Staffing'!U$5:U$1000)</f>
        <v>0</v>
      </c>
      <c r="J53" s="68" cm="1">
        <f t="array" ref="J53">SUMPRODUCT(--('ECM Current Staffing'!$A$5:$A$1000 = Assumptions!$A53),--('ECM Current Staffing'!$C$5:$C$1000 = "Lead Care Manager"),'ECM Current Staffing'!$M$5:$M$1000,'ECM Current Staffing'!V$5:V$1000)</f>
        <v>0</v>
      </c>
      <c r="K53" s="68" cm="1">
        <f t="array" ref="K53">SUMPRODUCT(--('ECM Current Staffing'!$A$5:$A$1000 = Assumptions!$A53),--('ECM Current Staffing'!$C$5:$C$1000 = "Lead Care Manager"),'ECM Current Staffing'!$M$5:$M$1000,'ECM Current Staffing'!W$5:W$1000)</f>
        <v>0</v>
      </c>
      <c r="L53" s="68" cm="1">
        <f t="array" ref="L53">SUMPRODUCT(--('ECM Current Staffing'!$A$5:$A$1000 = Assumptions!$A53),--('ECM Current Staffing'!$C$5:$C$1000 = "Lead Care Manager"),'ECM Current Staffing'!$M$5:$M$1000,'ECM Current Staffing'!X$5:X$1000)</f>
        <v>0</v>
      </c>
      <c r="M53" s="68" cm="1">
        <f t="array" ref="M53">SUMPRODUCT(--('ECM Current Staffing'!$A$5:$A$1000 = Assumptions!$A53),--('ECM Current Staffing'!$C$5:$C$1000 = "Lead Care Manager"),'ECM Current Staffing'!$M$5:$M$1000,'ECM Current Staffing'!Y$5:Y$1000)</f>
        <v>0</v>
      </c>
      <c r="N53" s="68" cm="1">
        <f t="array" ref="N53">SUMPRODUCT(--('ECM Current Staffing'!$A$5:$A$1000 = Assumptions!$A53),--('ECM Current Staffing'!$C$5:$C$1000 = "Lead Care Manager"),'ECM Current Staffing'!$M$5:$M$1000,'ECM Current Staffing'!Z$5:Z$1000)</f>
        <v>0</v>
      </c>
      <c r="O53" s="68" cm="1">
        <f t="array" ref="O53">SUMPRODUCT(--('ECM Current Staffing'!$A$5:$A$1000 = Assumptions!$A53),--('ECM Current Staffing'!$C$5:$C$1000 = "Lead Care Manager"),'ECM Current Staffing'!$M$5:$M$1000,'ECM Current Staffing'!AA$5:AA$1000)</f>
        <v>0</v>
      </c>
      <c r="P53" s="68" cm="1">
        <f t="array" ref="P53">SUMPRODUCT(--('ECM Current Staffing'!$A$5:$A$1000 = Assumptions!$A53),--('ECM Current Staffing'!$C$5:$C$1000 = "Lead Care Manager"),'ECM Current Staffing'!$M$5:$M$1000,'ECM Current Staffing'!AB$5:AB$1000)</f>
        <v>0</v>
      </c>
      <c r="Q53" s="68" cm="1">
        <f t="array" ref="Q53">SUMPRODUCT(--('ECM Current Staffing'!$A$5:$A$1000 = Assumptions!$A53),--('ECM Current Staffing'!$C$5:$C$1000 = "Lead Care Manager"),'ECM Current Staffing'!$M$5:$M$1000,'ECM Current Staffing'!AC$5:AC$1000)</f>
        <v>0</v>
      </c>
      <c r="R53" s="68" cm="1">
        <f t="array" ref="R53">SUMPRODUCT(--('ECM Current Staffing'!$A$5:$A$1000 = Assumptions!$A53),--('ECM Current Staffing'!$C$5:$C$1000 = "Lead Care Manager"),'ECM Current Staffing'!$M$5:$M$1000,'ECM Current Staffing'!AD$5:AD$1000)</f>
        <v>0</v>
      </c>
      <c r="S53" s="68" cm="1">
        <f t="array" ref="S53">SUMPRODUCT(--('ECM Current Staffing'!$A$5:$A$1000 = Assumptions!$A53),--('ECM Current Staffing'!$C$5:$C$1000 = "Lead Care Manager"),'ECM Current Staffing'!$M$5:$M$1000,'ECM Current Staffing'!AE$5:AE$1000)</f>
        <v>0</v>
      </c>
      <c r="T53" s="68" cm="1">
        <f t="array" ref="T53">SUMPRODUCT(--('ECM Current Staffing'!$A$5:$A$1000 = Assumptions!$A53),--('ECM Current Staffing'!$C$5:$C$1000 = "Lead Care Manager"),'ECM Current Staffing'!$M$5:$M$1000,'ECM Current Staffing'!AF$5:AF$1000)</f>
        <v>0</v>
      </c>
      <c r="U53" s="68" cm="1">
        <f t="array" ref="U53">SUMPRODUCT(--('ECM Current Staffing'!$A$5:$A$1000 = Assumptions!$A53),--('ECM Current Staffing'!$C$5:$C$1000 = "Lead Care Manager"),'ECM Current Staffing'!$M$5:$M$1000,'ECM Current Staffing'!AG$5:AG$1000)</f>
        <v>0</v>
      </c>
      <c r="V53" s="68" cm="1">
        <f t="array" ref="V53">SUMPRODUCT(--('ECM Current Staffing'!$A$5:$A$1000 = Assumptions!$A53),--('ECM Current Staffing'!$C$5:$C$1000 = "Lead Care Manager"),'ECM Current Staffing'!$M$5:$M$1000,'ECM Current Staffing'!AH$5:AH$1000)</f>
        <v>0</v>
      </c>
      <c r="W53" s="68" cm="1">
        <f t="array" ref="W53">SUMPRODUCT(--('ECM Current Staffing'!$A$5:$A$1000 = Assumptions!$A53),--('ECM Current Staffing'!$C$5:$C$1000 = "Lead Care Manager"),'ECM Current Staffing'!$M$5:$M$1000,'ECM Current Staffing'!AI$5:AI$1000)</f>
        <v>0</v>
      </c>
      <c r="X53" s="68" cm="1">
        <f t="array" ref="X53">SUMPRODUCT(--('ECM Current Staffing'!$A$5:$A$1000 = Assumptions!$A53),--('ECM Current Staffing'!$C$5:$C$1000 = "Lead Care Manager"),'ECM Current Staffing'!$M$5:$M$1000,'ECM Current Staffing'!AJ$5:AJ$1000)</f>
        <v>0</v>
      </c>
      <c r="Y53" s="68" cm="1">
        <f t="array" ref="Y53">SUMPRODUCT(--('ECM Current Staffing'!$A$5:$A$1000 = Assumptions!$A53),--('ECM Current Staffing'!$C$5:$C$1000 = "Lead Care Manager"),'ECM Current Staffing'!$M$5:$M$1000,'ECM Current Staffing'!AK$5:AK$1000)</f>
        <v>0</v>
      </c>
      <c r="Z53" s="68" cm="1">
        <f t="array" ref="Z53">SUMPRODUCT(--('ECM Current Staffing'!$A$5:$A$1000 = Assumptions!$A53),--('ECM Current Staffing'!$C$5:$C$1000 = "Lead Care Manager"),'ECM Current Staffing'!$M$5:$M$1000,'ECM Current Staffing'!AL$5:AL$1000)</f>
        <v>0</v>
      </c>
      <c r="AA53" s="68" cm="1">
        <f t="array" ref="AA53">SUMPRODUCT(--('ECM Current Staffing'!$A$5:$A$1000 = Assumptions!$A53),--('ECM Current Staffing'!$C$5:$C$1000 = "Lead Care Manager"),'ECM Current Staffing'!$M$5:$M$1000,'ECM Current Staffing'!AM$5:AM$1000)</f>
        <v>0</v>
      </c>
      <c r="AB53" s="68" cm="1">
        <f t="array" ref="AB53">SUMPRODUCT(--('ECM Current Staffing'!$A$5:$A$1000 = Assumptions!$A53),--('ECM Current Staffing'!$C$5:$C$1000 = "Lead Care Manager"),'ECM Current Staffing'!$M$5:$M$1000,'ECM Current Staffing'!AN$5:AN$1000)</f>
        <v>0</v>
      </c>
      <c r="AC53" s="68" cm="1">
        <f t="array" ref="AC53">SUMPRODUCT(--('ECM Current Staffing'!$A$5:$A$1000 = Assumptions!$A53),--('ECM Current Staffing'!$C$5:$C$1000 = "Lead Care Manager"),'ECM Current Staffing'!$M$5:$M$1000,'ECM Current Staffing'!AO$5:AO$1000)</f>
        <v>0</v>
      </c>
      <c r="AD53" s="68" cm="1">
        <f t="array" ref="AD53">SUMPRODUCT(--('ECM Current Staffing'!$A$5:$A$1000 = Assumptions!$A53),--('ECM Current Staffing'!$C$5:$C$1000 = "Lead Care Manager"),'ECM Current Staffing'!$M$5:$M$1000,'ECM Current Staffing'!AP$5:AP$1000)</f>
        <v>0</v>
      </c>
      <c r="AE53" s="68" cm="1">
        <f t="array" ref="AE53">SUMPRODUCT(--('ECM Current Staffing'!$A$5:$A$1000 = Assumptions!$A53),--('ECM Current Staffing'!$C$5:$C$1000 = "Lead Care Manager"),'ECM Current Staffing'!$M$5:$M$1000,'ECM Current Staffing'!AQ$5:AQ$1000)</f>
        <v>0</v>
      </c>
      <c r="AF53" s="68" cm="1">
        <f t="array" ref="AF53">SUMPRODUCT(--('ECM Current Staffing'!$A$5:$A$1000 = Assumptions!$A53),--('ECM Current Staffing'!$C$5:$C$1000 = "Lead Care Manager"),'ECM Current Staffing'!$M$5:$M$1000,'ECM Current Staffing'!AR$5:AR$1000)</f>
        <v>0</v>
      </c>
      <c r="AG53" s="68" cm="1">
        <f t="array" ref="AG53">SUMPRODUCT(--('ECM Current Staffing'!$A$5:$A$1000 = Assumptions!$A53),--('ECM Current Staffing'!$C$5:$C$1000 = "Lead Care Manager"),'ECM Current Staffing'!$M$5:$M$1000,'ECM Current Staffing'!AS$5:AS$1000)</f>
        <v>0</v>
      </c>
      <c r="AH53" s="68" cm="1">
        <f t="array" ref="AH53">SUMPRODUCT(--('ECM Current Staffing'!$A$5:$A$1000 = Assumptions!$A53),--('ECM Current Staffing'!$C$5:$C$1000 = "Lead Care Manager"),'ECM Current Staffing'!$M$5:$M$1000,'ECM Current Staffing'!AT$5:AT$1000)</f>
        <v>0</v>
      </c>
      <c r="AI53" s="68" cm="1">
        <f t="array" ref="AI53">SUMPRODUCT(--('ECM Current Staffing'!$A$5:$A$1000 = Assumptions!$A53),--('ECM Current Staffing'!$C$5:$C$1000 = "Lead Care Manager"),'ECM Current Staffing'!$M$5:$M$1000,'ECM Current Staffing'!AU$5:AU$1000)</f>
        <v>0</v>
      </c>
      <c r="AJ53" s="68" cm="1">
        <f t="array" ref="AJ53">SUMPRODUCT(--('ECM Current Staffing'!$A$5:$A$1000 = Assumptions!$A53),--('ECM Current Staffing'!$C$5:$C$1000 = "Lead Care Manager"),'ECM Current Staffing'!$M$5:$M$1000,'ECM Current Staffing'!AV$5:AV$1000)</f>
        <v>0</v>
      </c>
      <c r="AK53" s="68" cm="1">
        <f t="array" ref="AK53">SUMPRODUCT(--('ECM Current Staffing'!$A$5:$A$1000 = Assumptions!$A53),--('ECM Current Staffing'!$C$5:$C$1000 = "Lead Care Manager"),'ECM Current Staffing'!$M$5:$M$1000,'ECM Current Staffing'!AW$5:AW$1000)</f>
        <v>0</v>
      </c>
      <c r="AL53" s="144">
        <f t="shared" si="2"/>
        <v>0</v>
      </c>
    </row>
    <row r="54" spans="1:38" x14ac:dyDescent="0.25">
      <c r="A54" s="64" t="str">
        <f>IF('ECM Location'!D34="", "",'ECM Location'!D34)</f>
        <v/>
      </c>
      <c r="B54" s="68" cm="1">
        <f t="array" ref="B54">SUMPRODUCT(--('ECM Current Staffing'!$A$5:$A$1000 = Assumptions!$A54),--('ECM Current Staffing'!$C$5:$C$1000 = "Lead Care Manager"),'ECM Current Staffing'!$M$5:$M$1000,'ECM Current Staffing'!N$5:N$1000)</f>
        <v>0</v>
      </c>
      <c r="C54" s="68" cm="1">
        <f t="array" ref="C54">SUMPRODUCT(--('ECM Current Staffing'!$A$5:$A$1000 = Assumptions!$A54),--('ECM Current Staffing'!$C$5:$C$1000 = "Lead Care Manager"),'ECM Current Staffing'!$M$5:$M$1000,'ECM Current Staffing'!O$5:O$1000)</f>
        <v>0</v>
      </c>
      <c r="D54" s="68" cm="1">
        <f t="array" ref="D54">SUMPRODUCT(--('ECM Current Staffing'!$A$5:$A$1000 = Assumptions!$A54),--('ECM Current Staffing'!$C$5:$C$1000 = "Lead Care Manager"),'ECM Current Staffing'!$M$5:$M$1000,'ECM Current Staffing'!P$5:P$1000)</f>
        <v>0</v>
      </c>
      <c r="E54" s="68" cm="1">
        <f t="array" ref="E54">SUMPRODUCT(--('ECM Current Staffing'!$A$5:$A$1000 = Assumptions!$A54),--('ECM Current Staffing'!$C$5:$C$1000 = "Lead Care Manager"),'ECM Current Staffing'!$M$5:$M$1000,'ECM Current Staffing'!Q$5:Q$1000)</f>
        <v>0</v>
      </c>
      <c r="F54" s="68" cm="1">
        <f t="array" ref="F54">SUMPRODUCT(--('ECM Current Staffing'!$A$5:$A$1000 = Assumptions!$A54),--('ECM Current Staffing'!$C$5:$C$1000 = "Lead Care Manager"),'ECM Current Staffing'!$M$5:$M$1000,'ECM Current Staffing'!R$5:R$1000)</f>
        <v>0</v>
      </c>
      <c r="G54" s="68" cm="1">
        <f t="array" ref="G54">SUMPRODUCT(--('ECM Current Staffing'!$A$5:$A$1000 = Assumptions!$A54),--('ECM Current Staffing'!$C$5:$C$1000 = "Lead Care Manager"),'ECM Current Staffing'!$M$5:$M$1000,'ECM Current Staffing'!S$5:S$1000)</f>
        <v>0</v>
      </c>
      <c r="H54" s="68" cm="1">
        <f t="array" ref="H54">SUMPRODUCT(--('ECM Current Staffing'!$A$5:$A$1000 = Assumptions!$A54),--('ECM Current Staffing'!$C$5:$C$1000 = "Lead Care Manager"),'ECM Current Staffing'!$M$5:$M$1000,'ECM Current Staffing'!T$5:T$1000)</f>
        <v>0</v>
      </c>
      <c r="I54" s="68" cm="1">
        <f t="array" ref="I54">SUMPRODUCT(--('ECM Current Staffing'!$A$5:$A$1000 = Assumptions!$A54),--('ECM Current Staffing'!$C$5:$C$1000 = "Lead Care Manager"),'ECM Current Staffing'!$M$5:$M$1000,'ECM Current Staffing'!U$5:U$1000)</f>
        <v>0</v>
      </c>
      <c r="J54" s="68" cm="1">
        <f t="array" ref="J54">SUMPRODUCT(--('ECM Current Staffing'!$A$5:$A$1000 = Assumptions!$A54),--('ECM Current Staffing'!$C$5:$C$1000 = "Lead Care Manager"),'ECM Current Staffing'!$M$5:$M$1000,'ECM Current Staffing'!V$5:V$1000)</f>
        <v>0</v>
      </c>
      <c r="K54" s="68" cm="1">
        <f t="array" ref="K54">SUMPRODUCT(--('ECM Current Staffing'!$A$5:$A$1000 = Assumptions!$A54),--('ECM Current Staffing'!$C$5:$C$1000 = "Lead Care Manager"),'ECM Current Staffing'!$M$5:$M$1000,'ECM Current Staffing'!W$5:W$1000)</f>
        <v>0</v>
      </c>
      <c r="L54" s="68" cm="1">
        <f t="array" ref="L54">SUMPRODUCT(--('ECM Current Staffing'!$A$5:$A$1000 = Assumptions!$A54),--('ECM Current Staffing'!$C$5:$C$1000 = "Lead Care Manager"),'ECM Current Staffing'!$M$5:$M$1000,'ECM Current Staffing'!X$5:X$1000)</f>
        <v>0</v>
      </c>
      <c r="M54" s="68" cm="1">
        <f t="array" ref="M54">SUMPRODUCT(--('ECM Current Staffing'!$A$5:$A$1000 = Assumptions!$A54),--('ECM Current Staffing'!$C$5:$C$1000 = "Lead Care Manager"),'ECM Current Staffing'!$M$5:$M$1000,'ECM Current Staffing'!Y$5:Y$1000)</f>
        <v>0</v>
      </c>
      <c r="N54" s="68" cm="1">
        <f t="array" ref="N54">SUMPRODUCT(--('ECM Current Staffing'!$A$5:$A$1000 = Assumptions!$A54),--('ECM Current Staffing'!$C$5:$C$1000 = "Lead Care Manager"),'ECM Current Staffing'!$M$5:$M$1000,'ECM Current Staffing'!Z$5:Z$1000)</f>
        <v>0</v>
      </c>
      <c r="O54" s="68" cm="1">
        <f t="array" ref="O54">SUMPRODUCT(--('ECM Current Staffing'!$A$5:$A$1000 = Assumptions!$A54),--('ECM Current Staffing'!$C$5:$C$1000 = "Lead Care Manager"),'ECM Current Staffing'!$M$5:$M$1000,'ECM Current Staffing'!AA$5:AA$1000)</f>
        <v>0</v>
      </c>
      <c r="P54" s="68" cm="1">
        <f t="array" ref="P54">SUMPRODUCT(--('ECM Current Staffing'!$A$5:$A$1000 = Assumptions!$A54),--('ECM Current Staffing'!$C$5:$C$1000 = "Lead Care Manager"),'ECM Current Staffing'!$M$5:$M$1000,'ECM Current Staffing'!AB$5:AB$1000)</f>
        <v>0</v>
      </c>
      <c r="Q54" s="68" cm="1">
        <f t="array" ref="Q54">SUMPRODUCT(--('ECM Current Staffing'!$A$5:$A$1000 = Assumptions!$A54),--('ECM Current Staffing'!$C$5:$C$1000 = "Lead Care Manager"),'ECM Current Staffing'!$M$5:$M$1000,'ECM Current Staffing'!AC$5:AC$1000)</f>
        <v>0</v>
      </c>
      <c r="R54" s="68" cm="1">
        <f t="array" ref="R54">SUMPRODUCT(--('ECM Current Staffing'!$A$5:$A$1000 = Assumptions!$A54),--('ECM Current Staffing'!$C$5:$C$1000 = "Lead Care Manager"),'ECM Current Staffing'!$M$5:$M$1000,'ECM Current Staffing'!AD$5:AD$1000)</f>
        <v>0</v>
      </c>
      <c r="S54" s="68" cm="1">
        <f t="array" ref="S54">SUMPRODUCT(--('ECM Current Staffing'!$A$5:$A$1000 = Assumptions!$A54),--('ECM Current Staffing'!$C$5:$C$1000 = "Lead Care Manager"),'ECM Current Staffing'!$M$5:$M$1000,'ECM Current Staffing'!AE$5:AE$1000)</f>
        <v>0</v>
      </c>
      <c r="T54" s="68" cm="1">
        <f t="array" ref="T54">SUMPRODUCT(--('ECM Current Staffing'!$A$5:$A$1000 = Assumptions!$A54),--('ECM Current Staffing'!$C$5:$C$1000 = "Lead Care Manager"),'ECM Current Staffing'!$M$5:$M$1000,'ECM Current Staffing'!AF$5:AF$1000)</f>
        <v>0</v>
      </c>
      <c r="U54" s="68" cm="1">
        <f t="array" ref="U54">SUMPRODUCT(--('ECM Current Staffing'!$A$5:$A$1000 = Assumptions!$A54),--('ECM Current Staffing'!$C$5:$C$1000 = "Lead Care Manager"),'ECM Current Staffing'!$M$5:$M$1000,'ECM Current Staffing'!AG$5:AG$1000)</f>
        <v>0</v>
      </c>
      <c r="V54" s="68" cm="1">
        <f t="array" ref="V54">SUMPRODUCT(--('ECM Current Staffing'!$A$5:$A$1000 = Assumptions!$A54),--('ECM Current Staffing'!$C$5:$C$1000 = "Lead Care Manager"),'ECM Current Staffing'!$M$5:$M$1000,'ECM Current Staffing'!AH$5:AH$1000)</f>
        <v>0</v>
      </c>
      <c r="W54" s="68" cm="1">
        <f t="array" ref="W54">SUMPRODUCT(--('ECM Current Staffing'!$A$5:$A$1000 = Assumptions!$A54),--('ECM Current Staffing'!$C$5:$C$1000 = "Lead Care Manager"),'ECM Current Staffing'!$M$5:$M$1000,'ECM Current Staffing'!AI$5:AI$1000)</f>
        <v>0</v>
      </c>
      <c r="X54" s="68" cm="1">
        <f t="array" ref="X54">SUMPRODUCT(--('ECM Current Staffing'!$A$5:$A$1000 = Assumptions!$A54),--('ECM Current Staffing'!$C$5:$C$1000 = "Lead Care Manager"),'ECM Current Staffing'!$M$5:$M$1000,'ECM Current Staffing'!AJ$5:AJ$1000)</f>
        <v>0</v>
      </c>
      <c r="Y54" s="68" cm="1">
        <f t="array" ref="Y54">SUMPRODUCT(--('ECM Current Staffing'!$A$5:$A$1000 = Assumptions!$A54),--('ECM Current Staffing'!$C$5:$C$1000 = "Lead Care Manager"),'ECM Current Staffing'!$M$5:$M$1000,'ECM Current Staffing'!AK$5:AK$1000)</f>
        <v>0</v>
      </c>
      <c r="Z54" s="68" cm="1">
        <f t="array" ref="Z54">SUMPRODUCT(--('ECM Current Staffing'!$A$5:$A$1000 = Assumptions!$A54),--('ECM Current Staffing'!$C$5:$C$1000 = "Lead Care Manager"),'ECM Current Staffing'!$M$5:$M$1000,'ECM Current Staffing'!AL$5:AL$1000)</f>
        <v>0</v>
      </c>
      <c r="AA54" s="68" cm="1">
        <f t="array" ref="AA54">SUMPRODUCT(--('ECM Current Staffing'!$A$5:$A$1000 = Assumptions!$A54),--('ECM Current Staffing'!$C$5:$C$1000 = "Lead Care Manager"),'ECM Current Staffing'!$M$5:$M$1000,'ECM Current Staffing'!AM$5:AM$1000)</f>
        <v>0</v>
      </c>
      <c r="AB54" s="68" cm="1">
        <f t="array" ref="AB54">SUMPRODUCT(--('ECM Current Staffing'!$A$5:$A$1000 = Assumptions!$A54),--('ECM Current Staffing'!$C$5:$C$1000 = "Lead Care Manager"),'ECM Current Staffing'!$M$5:$M$1000,'ECM Current Staffing'!AN$5:AN$1000)</f>
        <v>0</v>
      </c>
      <c r="AC54" s="68" cm="1">
        <f t="array" ref="AC54">SUMPRODUCT(--('ECM Current Staffing'!$A$5:$A$1000 = Assumptions!$A54),--('ECM Current Staffing'!$C$5:$C$1000 = "Lead Care Manager"),'ECM Current Staffing'!$M$5:$M$1000,'ECM Current Staffing'!AO$5:AO$1000)</f>
        <v>0</v>
      </c>
      <c r="AD54" s="68" cm="1">
        <f t="array" ref="AD54">SUMPRODUCT(--('ECM Current Staffing'!$A$5:$A$1000 = Assumptions!$A54),--('ECM Current Staffing'!$C$5:$C$1000 = "Lead Care Manager"),'ECM Current Staffing'!$M$5:$M$1000,'ECM Current Staffing'!AP$5:AP$1000)</f>
        <v>0</v>
      </c>
      <c r="AE54" s="68" cm="1">
        <f t="array" ref="AE54">SUMPRODUCT(--('ECM Current Staffing'!$A$5:$A$1000 = Assumptions!$A54),--('ECM Current Staffing'!$C$5:$C$1000 = "Lead Care Manager"),'ECM Current Staffing'!$M$5:$M$1000,'ECM Current Staffing'!AQ$5:AQ$1000)</f>
        <v>0</v>
      </c>
      <c r="AF54" s="68" cm="1">
        <f t="array" ref="AF54">SUMPRODUCT(--('ECM Current Staffing'!$A$5:$A$1000 = Assumptions!$A54),--('ECM Current Staffing'!$C$5:$C$1000 = "Lead Care Manager"),'ECM Current Staffing'!$M$5:$M$1000,'ECM Current Staffing'!AR$5:AR$1000)</f>
        <v>0</v>
      </c>
      <c r="AG54" s="68" cm="1">
        <f t="array" ref="AG54">SUMPRODUCT(--('ECM Current Staffing'!$A$5:$A$1000 = Assumptions!$A54),--('ECM Current Staffing'!$C$5:$C$1000 = "Lead Care Manager"),'ECM Current Staffing'!$M$5:$M$1000,'ECM Current Staffing'!AS$5:AS$1000)</f>
        <v>0</v>
      </c>
      <c r="AH54" s="68" cm="1">
        <f t="array" ref="AH54">SUMPRODUCT(--('ECM Current Staffing'!$A$5:$A$1000 = Assumptions!$A54),--('ECM Current Staffing'!$C$5:$C$1000 = "Lead Care Manager"),'ECM Current Staffing'!$M$5:$M$1000,'ECM Current Staffing'!AT$5:AT$1000)</f>
        <v>0</v>
      </c>
      <c r="AI54" s="68" cm="1">
        <f t="array" ref="AI54">SUMPRODUCT(--('ECM Current Staffing'!$A$5:$A$1000 = Assumptions!$A54),--('ECM Current Staffing'!$C$5:$C$1000 = "Lead Care Manager"),'ECM Current Staffing'!$M$5:$M$1000,'ECM Current Staffing'!AU$5:AU$1000)</f>
        <v>0</v>
      </c>
      <c r="AJ54" s="68" cm="1">
        <f t="array" ref="AJ54">SUMPRODUCT(--('ECM Current Staffing'!$A$5:$A$1000 = Assumptions!$A54),--('ECM Current Staffing'!$C$5:$C$1000 = "Lead Care Manager"),'ECM Current Staffing'!$M$5:$M$1000,'ECM Current Staffing'!AV$5:AV$1000)</f>
        <v>0</v>
      </c>
      <c r="AK54" s="68" cm="1">
        <f t="array" ref="AK54">SUMPRODUCT(--('ECM Current Staffing'!$A$5:$A$1000 = Assumptions!$A54),--('ECM Current Staffing'!$C$5:$C$1000 = "Lead Care Manager"),'ECM Current Staffing'!$M$5:$M$1000,'ECM Current Staffing'!AW$5:AW$1000)</f>
        <v>0</v>
      </c>
      <c r="AL54" s="144">
        <f t="shared" si="2"/>
        <v>0</v>
      </c>
    </row>
    <row r="55" spans="1:38" x14ac:dyDescent="0.25">
      <c r="A55" s="64" t="str">
        <f>IF('ECM Location'!D35="", "",'ECM Location'!D35)</f>
        <v/>
      </c>
      <c r="B55" s="68" cm="1">
        <f t="array" ref="B55">SUMPRODUCT(--('ECM Current Staffing'!$A$5:$A$1000 = Assumptions!$A55),--('ECM Current Staffing'!$C$5:$C$1000 = "Lead Care Manager"),'ECM Current Staffing'!$M$5:$M$1000,'ECM Current Staffing'!N$5:N$1000)</f>
        <v>0</v>
      </c>
      <c r="C55" s="68" cm="1">
        <f t="array" ref="C55">SUMPRODUCT(--('ECM Current Staffing'!$A$5:$A$1000 = Assumptions!$A55),--('ECM Current Staffing'!$C$5:$C$1000 = "Lead Care Manager"),'ECM Current Staffing'!$M$5:$M$1000,'ECM Current Staffing'!O$5:O$1000)</f>
        <v>0</v>
      </c>
      <c r="D55" s="68" cm="1">
        <f t="array" ref="D55">SUMPRODUCT(--('ECM Current Staffing'!$A$5:$A$1000 = Assumptions!$A55),--('ECM Current Staffing'!$C$5:$C$1000 = "Lead Care Manager"),'ECM Current Staffing'!$M$5:$M$1000,'ECM Current Staffing'!P$5:P$1000)</f>
        <v>0</v>
      </c>
      <c r="E55" s="68" cm="1">
        <f t="array" ref="E55">SUMPRODUCT(--('ECM Current Staffing'!$A$5:$A$1000 = Assumptions!$A55),--('ECM Current Staffing'!$C$5:$C$1000 = "Lead Care Manager"),'ECM Current Staffing'!$M$5:$M$1000,'ECM Current Staffing'!Q$5:Q$1000)</f>
        <v>0</v>
      </c>
      <c r="F55" s="68" cm="1">
        <f t="array" ref="F55">SUMPRODUCT(--('ECM Current Staffing'!$A$5:$A$1000 = Assumptions!$A55),--('ECM Current Staffing'!$C$5:$C$1000 = "Lead Care Manager"),'ECM Current Staffing'!$M$5:$M$1000,'ECM Current Staffing'!R$5:R$1000)</f>
        <v>0</v>
      </c>
      <c r="G55" s="68" cm="1">
        <f t="array" ref="G55">SUMPRODUCT(--('ECM Current Staffing'!$A$5:$A$1000 = Assumptions!$A55),--('ECM Current Staffing'!$C$5:$C$1000 = "Lead Care Manager"),'ECM Current Staffing'!$M$5:$M$1000,'ECM Current Staffing'!S$5:S$1000)</f>
        <v>0</v>
      </c>
      <c r="H55" s="68" cm="1">
        <f t="array" ref="H55">SUMPRODUCT(--('ECM Current Staffing'!$A$5:$A$1000 = Assumptions!$A55),--('ECM Current Staffing'!$C$5:$C$1000 = "Lead Care Manager"),'ECM Current Staffing'!$M$5:$M$1000,'ECM Current Staffing'!T$5:T$1000)</f>
        <v>0</v>
      </c>
      <c r="I55" s="68" cm="1">
        <f t="array" ref="I55">SUMPRODUCT(--('ECM Current Staffing'!$A$5:$A$1000 = Assumptions!$A55),--('ECM Current Staffing'!$C$5:$C$1000 = "Lead Care Manager"),'ECM Current Staffing'!$M$5:$M$1000,'ECM Current Staffing'!U$5:U$1000)</f>
        <v>0</v>
      </c>
      <c r="J55" s="68" cm="1">
        <f t="array" ref="J55">SUMPRODUCT(--('ECM Current Staffing'!$A$5:$A$1000 = Assumptions!$A55),--('ECM Current Staffing'!$C$5:$C$1000 = "Lead Care Manager"),'ECM Current Staffing'!$M$5:$M$1000,'ECM Current Staffing'!V$5:V$1000)</f>
        <v>0</v>
      </c>
      <c r="K55" s="68" cm="1">
        <f t="array" ref="K55">SUMPRODUCT(--('ECM Current Staffing'!$A$5:$A$1000 = Assumptions!$A55),--('ECM Current Staffing'!$C$5:$C$1000 = "Lead Care Manager"),'ECM Current Staffing'!$M$5:$M$1000,'ECM Current Staffing'!W$5:W$1000)</f>
        <v>0</v>
      </c>
      <c r="L55" s="68" cm="1">
        <f t="array" ref="L55">SUMPRODUCT(--('ECM Current Staffing'!$A$5:$A$1000 = Assumptions!$A55),--('ECM Current Staffing'!$C$5:$C$1000 = "Lead Care Manager"),'ECM Current Staffing'!$M$5:$M$1000,'ECM Current Staffing'!X$5:X$1000)</f>
        <v>0</v>
      </c>
      <c r="M55" s="68" cm="1">
        <f t="array" ref="M55">SUMPRODUCT(--('ECM Current Staffing'!$A$5:$A$1000 = Assumptions!$A55),--('ECM Current Staffing'!$C$5:$C$1000 = "Lead Care Manager"),'ECM Current Staffing'!$M$5:$M$1000,'ECM Current Staffing'!Y$5:Y$1000)</f>
        <v>0</v>
      </c>
      <c r="N55" s="68" cm="1">
        <f t="array" ref="N55">SUMPRODUCT(--('ECM Current Staffing'!$A$5:$A$1000 = Assumptions!$A55),--('ECM Current Staffing'!$C$5:$C$1000 = "Lead Care Manager"),'ECM Current Staffing'!$M$5:$M$1000,'ECM Current Staffing'!Z$5:Z$1000)</f>
        <v>0</v>
      </c>
      <c r="O55" s="68" cm="1">
        <f t="array" ref="O55">SUMPRODUCT(--('ECM Current Staffing'!$A$5:$A$1000 = Assumptions!$A55),--('ECM Current Staffing'!$C$5:$C$1000 = "Lead Care Manager"),'ECM Current Staffing'!$M$5:$M$1000,'ECM Current Staffing'!AA$5:AA$1000)</f>
        <v>0</v>
      </c>
      <c r="P55" s="68" cm="1">
        <f t="array" ref="P55">SUMPRODUCT(--('ECM Current Staffing'!$A$5:$A$1000 = Assumptions!$A55),--('ECM Current Staffing'!$C$5:$C$1000 = "Lead Care Manager"),'ECM Current Staffing'!$M$5:$M$1000,'ECM Current Staffing'!AB$5:AB$1000)</f>
        <v>0</v>
      </c>
      <c r="Q55" s="68" cm="1">
        <f t="array" ref="Q55">SUMPRODUCT(--('ECM Current Staffing'!$A$5:$A$1000 = Assumptions!$A55),--('ECM Current Staffing'!$C$5:$C$1000 = "Lead Care Manager"),'ECM Current Staffing'!$M$5:$M$1000,'ECM Current Staffing'!AC$5:AC$1000)</f>
        <v>0</v>
      </c>
      <c r="R55" s="68" cm="1">
        <f t="array" ref="R55">SUMPRODUCT(--('ECM Current Staffing'!$A$5:$A$1000 = Assumptions!$A55),--('ECM Current Staffing'!$C$5:$C$1000 = "Lead Care Manager"),'ECM Current Staffing'!$M$5:$M$1000,'ECM Current Staffing'!AD$5:AD$1000)</f>
        <v>0</v>
      </c>
      <c r="S55" s="68" cm="1">
        <f t="array" ref="S55">SUMPRODUCT(--('ECM Current Staffing'!$A$5:$A$1000 = Assumptions!$A55),--('ECM Current Staffing'!$C$5:$C$1000 = "Lead Care Manager"),'ECM Current Staffing'!$M$5:$M$1000,'ECM Current Staffing'!AE$5:AE$1000)</f>
        <v>0</v>
      </c>
      <c r="T55" s="68" cm="1">
        <f t="array" ref="T55">SUMPRODUCT(--('ECM Current Staffing'!$A$5:$A$1000 = Assumptions!$A55),--('ECM Current Staffing'!$C$5:$C$1000 = "Lead Care Manager"),'ECM Current Staffing'!$M$5:$M$1000,'ECM Current Staffing'!AF$5:AF$1000)</f>
        <v>0</v>
      </c>
      <c r="U55" s="68" cm="1">
        <f t="array" ref="U55">SUMPRODUCT(--('ECM Current Staffing'!$A$5:$A$1000 = Assumptions!$A55),--('ECM Current Staffing'!$C$5:$C$1000 = "Lead Care Manager"),'ECM Current Staffing'!$M$5:$M$1000,'ECM Current Staffing'!AG$5:AG$1000)</f>
        <v>0</v>
      </c>
      <c r="V55" s="68" cm="1">
        <f t="array" ref="V55">SUMPRODUCT(--('ECM Current Staffing'!$A$5:$A$1000 = Assumptions!$A55),--('ECM Current Staffing'!$C$5:$C$1000 = "Lead Care Manager"),'ECM Current Staffing'!$M$5:$M$1000,'ECM Current Staffing'!AH$5:AH$1000)</f>
        <v>0</v>
      </c>
      <c r="W55" s="68" cm="1">
        <f t="array" ref="W55">SUMPRODUCT(--('ECM Current Staffing'!$A$5:$A$1000 = Assumptions!$A55),--('ECM Current Staffing'!$C$5:$C$1000 = "Lead Care Manager"),'ECM Current Staffing'!$M$5:$M$1000,'ECM Current Staffing'!AI$5:AI$1000)</f>
        <v>0</v>
      </c>
      <c r="X55" s="68" cm="1">
        <f t="array" ref="X55">SUMPRODUCT(--('ECM Current Staffing'!$A$5:$A$1000 = Assumptions!$A55),--('ECM Current Staffing'!$C$5:$C$1000 = "Lead Care Manager"),'ECM Current Staffing'!$M$5:$M$1000,'ECM Current Staffing'!AJ$5:AJ$1000)</f>
        <v>0</v>
      </c>
      <c r="Y55" s="68" cm="1">
        <f t="array" ref="Y55">SUMPRODUCT(--('ECM Current Staffing'!$A$5:$A$1000 = Assumptions!$A55),--('ECM Current Staffing'!$C$5:$C$1000 = "Lead Care Manager"),'ECM Current Staffing'!$M$5:$M$1000,'ECM Current Staffing'!AK$5:AK$1000)</f>
        <v>0</v>
      </c>
      <c r="Z55" s="68" cm="1">
        <f t="array" ref="Z55">SUMPRODUCT(--('ECM Current Staffing'!$A$5:$A$1000 = Assumptions!$A55),--('ECM Current Staffing'!$C$5:$C$1000 = "Lead Care Manager"),'ECM Current Staffing'!$M$5:$M$1000,'ECM Current Staffing'!AL$5:AL$1000)</f>
        <v>0</v>
      </c>
      <c r="AA55" s="68" cm="1">
        <f t="array" ref="AA55">SUMPRODUCT(--('ECM Current Staffing'!$A$5:$A$1000 = Assumptions!$A55),--('ECM Current Staffing'!$C$5:$C$1000 = "Lead Care Manager"),'ECM Current Staffing'!$M$5:$M$1000,'ECM Current Staffing'!AM$5:AM$1000)</f>
        <v>0</v>
      </c>
      <c r="AB55" s="68" cm="1">
        <f t="array" ref="AB55">SUMPRODUCT(--('ECM Current Staffing'!$A$5:$A$1000 = Assumptions!$A55),--('ECM Current Staffing'!$C$5:$C$1000 = "Lead Care Manager"),'ECM Current Staffing'!$M$5:$M$1000,'ECM Current Staffing'!AN$5:AN$1000)</f>
        <v>0</v>
      </c>
      <c r="AC55" s="68" cm="1">
        <f t="array" ref="AC55">SUMPRODUCT(--('ECM Current Staffing'!$A$5:$A$1000 = Assumptions!$A55),--('ECM Current Staffing'!$C$5:$C$1000 = "Lead Care Manager"),'ECM Current Staffing'!$M$5:$M$1000,'ECM Current Staffing'!AO$5:AO$1000)</f>
        <v>0</v>
      </c>
      <c r="AD55" s="68" cm="1">
        <f t="array" ref="AD55">SUMPRODUCT(--('ECM Current Staffing'!$A$5:$A$1000 = Assumptions!$A55),--('ECM Current Staffing'!$C$5:$C$1000 = "Lead Care Manager"),'ECM Current Staffing'!$M$5:$M$1000,'ECM Current Staffing'!AP$5:AP$1000)</f>
        <v>0</v>
      </c>
      <c r="AE55" s="68" cm="1">
        <f t="array" ref="AE55">SUMPRODUCT(--('ECM Current Staffing'!$A$5:$A$1000 = Assumptions!$A55),--('ECM Current Staffing'!$C$5:$C$1000 = "Lead Care Manager"),'ECM Current Staffing'!$M$5:$M$1000,'ECM Current Staffing'!AQ$5:AQ$1000)</f>
        <v>0</v>
      </c>
      <c r="AF55" s="68" cm="1">
        <f t="array" ref="AF55">SUMPRODUCT(--('ECM Current Staffing'!$A$5:$A$1000 = Assumptions!$A55),--('ECM Current Staffing'!$C$5:$C$1000 = "Lead Care Manager"),'ECM Current Staffing'!$M$5:$M$1000,'ECM Current Staffing'!AR$5:AR$1000)</f>
        <v>0</v>
      </c>
      <c r="AG55" s="68" cm="1">
        <f t="array" ref="AG55">SUMPRODUCT(--('ECM Current Staffing'!$A$5:$A$1000 = Assumptions!$A55),--('ECM Current Staffing'!$C$5:$C$1000 = "Lead Care Manager"),'ECM Current Staffing'!$M$5:$M$1000,'ECM Current Staffing'!AS$5:AS$1000)</f>
        <v>0</v>
      </c>
      <c r="AH55" s="68" cm="1">
        <f t="array" ref="AH55">SUMPRODUCT(--('ECM Current Staffing'!$A$5:$A$1000 = Assumptions!$A55),--('ECM Current Staffing'!$C$5:$C$1000 = "Lead Care Manager"),'ECM Current Staffing'!$M$5:$M$1000,'ECM Current Staffing'!AT$5:AT$1000)</f>
        <v>0</v>
      </c>
      <c r="AI55" s="68" cm="1">
        <f t="array" ref="AI55">SUMPRODUCT(--('ECM Current Staffing'!$A$5:$A$1000 = Assumptions!$A55),--('ECM Current Staffing'!$C$5:$C$1000 = "Lead Care Manager"),'ECM Current Staffing'!$M$5:$M$1000,'ECM Current Staffing'!AU$5:AU$1000)</f>
        <v>0</v>
      </c>
      <c r="AJ55" s="68" cm="1">
        <f t="array" ref="AJ55">SUMPRODUCT(--('ECM Current Staffing'!$A$5:$A$1000 = Assumptions!$A55),--('ECM Current Staffing'!$C$5:$C$1000 = "Lead Care Manager"),'ECM Current Staffing'!$M$5:$M$1000,'ECM Current Staffing'!AV$5:AV$1000)</f>
        <v>0</v>
      </c>
      <c r="AK55" s="68" cm="1">
        <f t="array" ref="AK55">SUMPRODUCT(--('ECM Current Staffing'!$A$5:$A$1000 = Assumptions!$A55),--('ECM Current Staffing'!$C$5:$C$1000 = "Lead Care Manager"),'ECM Current Staffing'!$M$5:$M$1000,'ECM Current Staffing'!AW$5:AW$1000)</f>
        <v>0</v>
      </c>
      <c r="AL55" s="144">
        <f t="shared" si="2"/>
        <v>0</v>
      </c>
    </row>
    <row r="56" spans="1:38" x14ac:dyDescent="0.25">
      <c r="A56" s="64" t="str">
        <f>IF('ECM Location'!D36="", "",'ECM Location'!D36)</f>
        <v/>
      </c>
      <c r="B56" s="68" cm="1">
        <f t="array" ref="B56">SUMPRODUCT(--('ECM Current Staffing'!$A$5:$A$1000 = Assumptions!$A56),--('ECM Current Staffing'!$C$5:$C$1000 = "Lead Care Manager"),'ECM Current Staffing'!$M$5:$M$1000,'ECM Current Staffing'!N$5:N$1000)</f>
        <v>0</v>
      </c>
      <c r="C56" s="68" cm="1">
        <f t="array" ref="C56">SUMPRODUCT(--('ECM Current Staffing'!$A$5:$A$1000 = Assumptions!$A56),--('ECM Current Staffing'!$C$5:$C$1000 = "Lead Care Manager"),'ECM Current Staffing'!$M$5:$M$1000,'ECM Current Staffing'!O$5:O$1000)</f>
        <v>0</v>
      </c>
      <c r="D56" s="68" cm="1">
        <f t="array" ref="D56">SUMPRODUCT(--('ECM Current Staffing'!$A$5:$A$1000 = Assumptions!$A56),--('ECM Current Staffing'!$C$5:$C$1000 = "Lead Care Manager"),'ECM Current Staffing'!$M$5:$M$1000,'ECM Current Staffing'!P$5:P$1000)</f>
        <v>0</v>
      </c>
      <c r="E56" s="68" cm="1">
        <f t="array" ref="E56">SUMPRODUCT(--('ECM Current Staffing'!$A$5:$A$1000 = Assumptions!$A56),--('ECM Current Staffing'!$C$5:$C$1000 = "Lead Care Manager"),'ECM Current Staffing'!$M$5:$M$1000,'ECM Current Staffing'!Q$5:Q$1000)</f>
        <v>0</v>
      </c>
      <c r="F56" s="68" cm="1">
        <f t="array" ref="F56">SUMPRODUCT(--('ECM Current Staffing'!$A$5:$A$1000 = Assumptions!$A56),--('ECM Current Staffing'!$C$5:$C$1000 = "Lead Care Manager"),'ECM Current Staffing'!$M$5:$M$1000,'ECM Current Staffing'!R$5:R$1000)</f>
        <v>0</v>
      </c>
      <c r="G56" s="68" cm="1">
        <f t="array" ref="G56">SUMPRODUCT(--('ECM Current Staffing'!$A$5:$A$1000 = Assumptions!$A56),--('ECM Current Staffing'!$C$5:$C$1000 = "Lead Care Manager"),'ECM Current Staffing'!$M$5:$M$1000,'ECM Current Staffing'!S$5:S$1000)</f>
        <v>0</v>
      </c>
      <c r="H56" s="68" cm="1">
        <f t="array" ref="H56">SUMPRODUCT(--('ECM Current Staffing'!$A$5:$A$1000 = Assumptions!$A56),--('ECM Current Staffing'!$C$5:$C$1000 = "Lead Care Manager"),'ECM Current Staffing'!$M$5:$M$1000,'ECM Current Staffing'!T$5:T$1000)</f>
        <v>0</v>
      </c>
      <c r="I56" s="68" cm="1">
        <f t="array" ref="I56">SUMPRODUCT(--('ECM Current Staffing'!$A$5:$A$1000 = Assumptions!$A56),--('ECM Current Staffing'!$C$5:$C$1000 = "Lead Care Manager"),'ECM Current Staffing'!$M$5:$M$1000,'ECM Current Staffing'!U$5:U$1000)</f>
        <v>0</v>
      </c>
      <c r="J56" s="68" cm="1">
        <f t="array" ref="J56">SUMPRODUCT(--('ECM Current Staffing'!$A$5:$A$1000 = Assumptions!$A56),--('ECM Current Staffing'!$C$5:$C$1000 = "Lead Care Manager"),'ECM Current Staffing'!$M$5:$M$1000,'ECM Current Staffing'!V$5:V$1000)</f>
        <v>0</v>
      </c>
      <c r="K56" s="68" cm="1">
        <f t="array" ref="K56">SUMPRODUCT(--('ECM Current Staffing'!$A$5:$A$1000 = Assumptions!$A56),--('ECM Current Staffing'!$C$5:$C$1000 = "Lead Care Manager"),'ECM Current Staffing'!$M$5:$M$1000,'ECM Current Staffing'!W$5:W$1000)</f>
        <v>0</v>
      </c>
      <c r="L56" s="68" cm="1">
        <f t="array" ref="L56">SUMPRODUCT(--('ECM Current Staffing'!$A$5:$A$1000 = Assumptions!$A56),--('ECM Current Staffing'!$C$5:$C$1000 = "Lead Care Manager"),'ECM Current Staffing'!$M$5:$M$1000,'ECM Current Staffing'!X$5:X$1000)</f>
        <v>0</v>
      </c>
      <c r="M56" s="68" cm="1">
        <f t="array" ref="M56">SUMPRODUCT(--('ECM Current Staffing'!$A$5:$A$1000 = Assumptions!$A56),--('ECM Current Staffing'!$C$5:$C$1000 = "Lead Care Manager"),'ECM Current Staffing'!$M$5:$M$1000,'ECM Current Staffing'!Y$5:Y$1000)</f>
        <v>0</v>
      </c>
      <c r="N56" s="68" cm="1">
        <f t="array" ref="N56">SUMPRODUCT(--('ECM Current Staffing'!$A$5:$A$1000 = Assumptions!$A56),--('ECM Current Staffing'!$C$5:$C$1000 = "Lead Care Manager"),'ECM Current Staffing'!$M$5:$M$1000,'ECM Current Staffing'!Z$5:Z$1000)</f>
        <v>0</v>
      </c>
      <c r="O56" s="68" cm="1">
        <f t="array" ref="O56">SUMPRODUCT(--('ECM Current Staffing'!$A$5:$A$1000 = Assumptions!$A56),--('ECM Current Staffing'!$C$5:$C$1000 = "Lead Care Manager"),'ECM Current Staffing'!$M$5:$M$1000,'ECM Current Staffing'!AA$5:AA$1000)</f>
        <v>0</v>
      </c>
      <c r="P56" s="68" cm="1">
        <f t="array" ref="P56">SUMPRODUCT(--('ECM Current Staffing'!$A$5:$A$1000 = Assumptions!$A56),--('ECM Current Staffing'!$C$5:$C$1000 = "Lead Care Manager"),'ECM Current Staffing'!$M$5:$M$1000,'ECM Current Staffing'!AB$5:AB$1000)</f>
        <v>0</v>
      </c>
      <c r="Q56" s="68" cm="1">
        <f t="array" ref="Q56">SUMPRODUCT(--('ECM Current Staffing'!$A$5:$A$1000 = Assumptions!$A56),--('ECM Current Staffing'!$C$5:$C$1000 = "Lead Care Manager"),'ECM Current Staffing'!$M$5:$M$1000,'ECM Current Staffing'!AC$5:AC$1000)</f>
        <v>0</v>
      </c>
      <c r="R56" s="68" cm="1">
        <f t="array" ref="R56">SUMPRODUCT(--('ECM Current Staffing'!$A$5:$A$1000 = Assumptions!$A56),--('ECM Current Staffing'!$C$5:$C$1000 = "Lead Care Manager"),'ECM Current Staffing'!$M$5:$M$1000,'ECM Current Staffing'!AD$5:AD$1000)</f>
        <v>0</v>
      </c>
      <c r="S56" s="68" cm="1">
        <f t="array" ref="S56">SUMPRODUCT(--('ECM Current Staffing'!$A$5:$A$1000 = Assumptions!$A56),--('ECM Current Staffing'!$C$5:$C$1000 = "Lead Care Manager"),'ECM Current Staffing'!$M$5:$M$1000,'ECM Current Staffing'!AE$5:AE$1000)</f>
        <v>0</v>
      </c>
      <c r="T56" s="68" cm="1">
        <f t="array" ref="T56">SUMPRODUCT(--('ECM Current Staffing'!$A$5:$A$1000 = Assumptions!$A56),--('ECM Current Staffing'!$C$5:$C$1000 = "Lead Care Manager"),'ECM Current Staffing'!$M$5:$M$1000,'ECM Current Staffing'!AF$5:AF$1000)</f>
        <v>0</v>
      </c>
      <c r="U56" s="68" cm="1">
        <f t="array" ref="U56">SUMPRODUCT(--('ECM Current Staffing'!$A$5:$A$1000 = Assumptions!$A56),--('ECM Current Staffing'!$C$5:$C$1000 = "Lead Care Manager"),'ECM Current Staffing'!$M$5:$M$1000,'ECM Current Staffing'!AG$5:AG$1000)</f>
        <v>0</v>
      </c>
      <c r="V56" s="68" cm="1">
        <f t="array" ref="V56">SUMPRODUCT(--('ECM Current Staffing'!$A$5:$A$1000 = Assumptions!$A56),--('ECM Current Staffing'!$C$5:$C$1000 = "Lead Care Manager"),'ECM Current Staffing'!$M$5:$M$1000,'ECM Current Staffing'!AH$5:AH$1000)</f>
        <v>0</v>
      </c>
      <c r="W56" s="68" cm="1">
        <f t="array" ref="W56">SUMPRODUCT(--('ECM Current Staffing'!$A$5:$A$1000 = Assumptions!$A56),--('ECM Current Staffing'!$C$5:$C$1000 = "Lead Care Manager"),'ECM Current Staffing'!$M$5:$M$1000,'ECM Current Staffing'!AI$5:AI$1000)</f>
        <v>0</v>
      </c>
      <c r="X56" s="68" cm="1">
        <f t="array" ref="X56">SUMPRODUCT(--('ECM Current Staffing'!$A$5:$A$1000 = Assumptions!$A56),--('ECM Current Staffing'!$C$5:$C$1000 = "Lead Care Manager"),'ECM Current Staffing'!$M$5:$M$1000,'ECM Current Staffing'!AJ$5:AJ$1000)</f>
        <v>0</v>
      </c>
      <c r="Y56" s="68" cm="1">
        <f t="array" ref="Y56">SUMPRODUCT(--('ECM Current Staffing'!$A$5:$A$1000 = Assumptions!$A56),--('ECM Current Staffing'!$C$5:$C$1000 = "Lead Care Manager"),'ECM Current Staffing'!$M$5:$M$1000,'ECM Current Staffing'!AK$5:AK$1000)</f>
        <v>0</v>
      </c>
      <c r="Z56" s="68" cm="1">
        <f t="array" ref="Z56">SUMPRODUCT(--('ECM Current Staffing'!$A$5:$A$1000 = Assumptions!$A56),--('ECM Current Staffing'!$C$5:$C$1000 = "Lead Care Manager"),'ECM Current Staffing'!$M$5:$M$1000,'ECM Current Staffing'!AL$5:AL$1000)</f>
        <v>0</v>
      </c>
      <c r="AA56" s="68" cm="1">
        <f t="array" ref="AA56">SUMPRODUCT(--('ECM Current Staffing'!$A$5:$A$1000 = Assumptions!$A56),--('ECM Current Staffing'!$C$5:$C$1000 = "Lead Care Manager"),'ECM Current Staffing'!$M$5:$M$1000,'ECM Current Staffing'!AM$5:AM$1000)</f>
        <v>0</v>
      </c>
      <c r="AB56" s="68" cm="1">
        <f t="array" ref="AB56">SUMPRODUCT(--('ECM Current Staffing'!$A$5:$A$1000 = Assumptions!$A56),--('ECM Current Staffing'!$C$5:$C$1000 = "Lead Care Manager"),'ECM Current Staffing'!$M$5:$M$1000,'ECM Current Staffing'!AN$5:AN$1000)</f>
        <v>0</v>
      </c>
      <c r="AC56" s="68" cm="1">
        <f t="array" ref="AC56">SUMPRODUCT(--('ECM Current Staffing'!$A$5:$A$1000 = Assumptions!$A56),--('ECM Current Staffing'!$C$5:$C$1000 = "Lead Care Manager"),'ECM Current Staffing'!$M$5:$M$1000,'ECM Current Staffing'!AO$5:AO$1000)</f>
        <v>0</v>
      </c>
      <c r="AD56" s="68" cm="1">
        <f t="array" ref="AD56">SUMPRODUCT(--('ECM Current Staffing'!$A$5:$A$1000 = Assumptions!$A56),--('ECM Current Staffing'!$C$5:$C$1000 = "Lead Care Manager"),'ECM Current Staffing'!$M$5:$M$1000,'ECM Current Staffing'!AP$5:AP$1000)</f>
        <v>0</v>
      </c>
      <c r="AE56" s="68" cm="1">
        <f t="array" ref="AE56">SUMPRODUCT(--('ECM Current Staffing'!$A$5:$A$1000 = Assumptions!$A56),--('ECM Current Staffing'!$C$5:$C$1000 = "Lead Care Manager"),'ECM Current Staffing'!$M$5:$M$1000,'ECM Current Staffing'!AQ$5:AQ$1000)</f>
        <v>0</v>
      </c>
      <c r="AF56" s="68" cm="1">
        <f t="array" ref="AF56">SUMPRODUCT(--('ECM Current Staffing'!$A$5:$A$1000 = Assumptions!$A56),--('ECM Current Staffing'!$C$5:$C$1000 = "Lead Care Manager"),'ECM Current Staffing'!$M$5:$M$1000,'ECM Current Staffing'!AR$5:AR$1000)</f>
        <v>0</v>
      </c>
      <c r="AG56" s="68" cm="1">
        <f t="array" ref="AG56">SUMPRODUCT(--('ECM Current Staffing'!$A$5:$A$1000 = Assumptions!$A56),--('ECM Current Staffing'!$C$5:$C$1000 = "Lead Care Manager"),'ECM Current Staffing'!$M$5:$M$1000,'ECM Current Staffing'!AS$5:AS$1000)</f>
        <v>0</v>
      </c>
      <c r="AH56" s="68" cm="1">
        <f t="array" ref="AH56">SUMPRODUCT(--('ECM Current Staffing'!$A$5:$A$1000 = Assumptions!$A56),--('ECM Current Staffing'!$C$5:$C$1000 = "Lead Care Manager"),'ECM Current Staffing'!$M$5:$M$1000,'ECM Current Staffing'!AT$5:AT$1000)</f>
        <v>0</v>
      </c>
      <c r="AI56" s="68" cm="1">
        <f t="array" ref="AI56">SUMPRODUCT(--('ECM Current Staffing'!$A$5:$A$1000 = Assumptions!$A56),--('ECM Current Staffing'!$C$5:$C$1000 = "Lead Care Manager"),'ECM Current Staffing'!$M$5:$M$1000,'ECM Current Staffing'!AU$5:AU$1000)</f>
        <v>0</v>
      </c>
      <c r="AJ56" s="68" cm="1">
        <f t="array" ref="AJ56">SUMPRODUCT(--('ECM Current Staffing'!$A$5:$A$1000 = Assumptions!$A56),--('ECM Current Staffing'!$C$5:$C$1000 = "Lead Care Manager"),'ECM Current Staffing'!$M$5:$M$1000,'ECM Current Staffing'!AV$5:AV$1000)</f>
        <v>0</v>
      </c>
      <c r="AK56" s="68" cm="1">
        <f t="array" ref="AK56">SUMPRODUCT(--('ECM Current Staffing'!$A$5:$A$1000 = Assumptions!$A56),--('ECM Current Staffing'!$C$5:$C$1000 = "Lead Care Manager"),'ECM Current Staffing'!$M$5:$M$1000,'ECM Current Staffing'!AW$5:AW$1000)</f>
        <v>0</v>
      </c>
      <c r="AL56" s="144">
        <f t="shared" si="2"/>
        <v>0</v>
      </c>
    </row>
    <row r="57" spans="1:38" x14ac:dyDescent="0.25">
      <c r="A57" s="64" t="str">
        <f>IF('ECM Location'!D37="", "",'ECM Location'!D37)</f>
        <v/>
      </c>
      <c r="B57" s="68" cm="1">
        <f t="array" ref="B57">SUMPRODUCT(--('ECM Current Staffing'!$A$5:$A$1000 = Assumptions!$A57),--('ECM Current Staffing'!$C$5:$C$1000 = "Lead Care Manager"),'ECM Current Staffing'!$M$5:$M$1000,'ECM Current Staffing'!N$5:N$1000)</f>
        <v>0</v>
      </c>
      <c r="C57" s="68" cm="1">
        <f t="array" ref="C57">SUMPRODUCT(--('ECM Current Staffing'!$A$5:$A$1000 = Assumptions!$A57),--('ECM Current Staffing'!$C$5:$C$1000 = "Lead Care Manager"),'ECM Current Staffing'!$M$5:$M$1000,'ECM Current Staffing'!O$5:O$1000)</f>
        <v>0</v>
      </c>
      <c r="D57" s="68" cm="1">
        <f t="array" ref="D57">SUMPRODUCT(--('ECM Current Staffing'!$A$5:$A$1000 = Assumptions!$A57),--('ECM Current Staffing'!$C$5:$C$1000 = "Lead Care Manager"),'ECM Current Staffing'!$M$5:$M$1000,'ECM Current Staffing'!P$5:P$1000)</f>
        <v>0</v>
      </c>
      <c r="E57" s="68" cm="1">
        <f t="array" ref="E57">SUMPRODUCT(--('ECM Current Staffing'!$A$5:$A$1000 = Assumptions!$A57),--('ECM Current Staffing'!$C$5:$C$1000 = "Lead Care Manager"),'ECM Current Staffing'!$M$5:$M$1000,'ECM Current Staffing'!Q$5:Q$1000)</f>
        <v>0</v>
      </c>
      <c r="F57" s="68" cm="1">
        <f t="array" ref="F57">SUMPRODUCT(--('ECM Current Staffing'!$A$5:$A$1000 = Assumptions!$A57),--('ECM Current Staffing'!$C$5:$C$1000 = "Lead Care Manager"),'ECM Current Staffing'!$M$5:$M$1000,'ECM Current Staffing'!R$5:R$1000)</f>
        <v>0</v>
      </c>
      <c r="G57" s="68" cm="1">
        <f t="array" ref="G57">SUMPRODUCT(--('ECM Current Staffing'!$A$5:$A$1000 = Assumptions!$A57),--('ECM Current Staffing'!$C$5:$C$1000 = "Lead Care Manager"),'ECM Current Staffing'!$M$5:$M$1000,'ECM Current Staffing'!S$5:S$1000)</f>
        <v>0</v>
      </c>
      <c r="H57" s="68" cm="1">
        <f t="array" ref="H57">SUMPRODUCT(--('ECM Current Staffing'!$A$5:$A$1000 = Assumptions!$A57),--('ECM Current Staffing'!$C$5:$C$1000 = "Lead Care Manager"),'ECM Current Staffing'!$M$5:$M$1000,'ECM Current Staffing'!T$5:T$1000)</f>
        <v>0</v>
      </c>
      <c r="I57" s="68" cm="1">
        <f t="array" ref="I57">SUMPRODUCT(--('ECM Current Staffing'!$A$5:$A$1000 = Assumptions!$A57),--('ECM Current Staffing'!$C$5:$C$1000 = "Lead Care Manager"),'ECM Current Staffing'!$M$5:$M$1000,'ECM Current Staffing'!U$5:U$1000)</f>
        <v>0</v>
      </c>
      <c r="J57" s="68" cm="1">
        <f t="array" ref="J57">SUMPRODUCT(--('ECM Current Staffing'!$A$5:$A$1000 = Assumptions!$A57),--('ECM Current Staffing'!$C$5:$C$1000 = "Lead Care Manager"),'ECM Current Staffing'!$M$5:$M$1000,'ECM Current Staffing'!V$5:V$1000)</f>
        <v>0</v>
      </c>
      <c r="K57" s="68" cm="1">
        <f t="array" ref="K57">SUMPRODUCT(--('ECM Current Staffing'!$A$5:$A$1000 = Assumptions!$A57),--('ECM Current Staffing'!$C$5:$C$1000 = "Lead Care Manager"),'ECM Current Staffing'!$M$5:$M$1000,'ECM Current Staffing'!W$5:W$1000)</f>
        <v>0</v>
      </c>
      <c r="L57" s="68" cm="1">
        <f t="array" ref="L57">SUMPRODUCT(--('ECM Current Staffing'!$A$5:$A$1000 = Assumptions!$A57),--('ECM Current Staffing'!$C$5:$C$1000 = "Lead Care Manager"),'ECM Current Staffing'!$M$5:$M$1000,'ECM Current Staffing'!X$5:X$1000)</f>
        <v>0</v>
      </c>
      <c r="M57" s="68" cm="1">
        <f t="array" ref="M57">SUMPRODUCT(--('ECM Current Staffing'!$A$5:$A$1000 = Assumptions!$A57),--('ECM Current Staffing'!$C$5:$C$1000 = "Lead Care Manager"),'ECM Current Staffing'!$M$5:$M$1000,'ECM Current Staffing'!Y$5:Y$1000)</f>
        <v>0</v>
      </c>
      <c r="N57" s="68" cm="1">
        <f t="array" ref="N57">SUMPRODUCT(--('ECM Current Staffing'!$A$5:$A$1000 = Assumptions!$A57),--('ECM Current Staffing'!$C$5:$C$1000 = "Lead Care Manager"),'ECM Current Staffing'!$M$5:$M$1000,'ECM Current Staffing'!Z$5:Z$1000)</f>
        <v>0</v>
      </c>
      <c r="O57" s="68" cm="1">
        <f t="array" ref="O57">SUMPRODUCT(--('ECM Current Staffing'!$A$5:$A$1000 = Assumptions!$A57),--('ECM Current Staffing'!$C$5:$C$1000 = "Lead Care Manager"),'ECM Current Staffing'!$M$5:$M$1000,'ECM Current Staffing'!AA$5:AA$1000)</f>
        <v>0</v>
      </c>
      <c r="P57" s="68" cm="1">
        <f t="array" ref="P57">SUMPRODUCT(--('ECM Current Staffing'!$A$5:$A$1000 = Assumptions!$A57),--('ECM Current Staffing'!$C$5:$C$1000 = "Lead Care Manager"),'ECM Current Staffing'!$M$5:$M$1000,'ECM Current Staffing'!AB$5:AB$1000)</f>
        <v>0</v>
      </c>
      <c r="Q57" s="68" cm="1">
        <f t="array" ref="Q57">SUMPRODUCT(--('ECM Current Staffing'!$A$5:$A$1000 = Assumptions!$A57),--('ECM Current Staffing'!$C$5:$C$1000 = "Lead Care Manager"),'ECM Current Staffing'!$M$5:$M$1000,'ECM Current Staffing'!AC$5:AC$1000)</f>
        <v>0</v>
      </c>
      <c r="R57" s="68" cm="1">
        <f t="array" ref="R57">SUMPRODUCT(--('ECM Current Staffing'!$A$5:$A$1000 = Assumptions!$A57),--('ECM Current Staffing'!$C$5:$C$1000 = "Lead Care Manager"),'ECM Current Staffing'!$M$5:$M$1000,'ECM Current Staffing'!AD$5:AD$1000)</f>
        <v>0</v>
      </c>
      <c r="S57" s="68" cm="1">
        <f t="array" ref="S57">SUMPRODUCT(--('ECM Current Staffing'!$A$5:$A$1000 = Assumptions!$A57),--('ECM Current Staffing'!$C$5:$C$1000 = "Lead Care Manager"),'ECM Current Staffing'!$M$5:$M$1000,'ECM Current Staffing'!AE$5:AE$1000)</f>
        <v>0</v>
      </c>
      <c r="T57" s="68" cm="1">
        <f t="array" ref="T57">SUMPRODUCT(--('ECM Current Staffing'!$A$5:$A$1000 = Assumptions!$A57),--('ECM Current Staffing'!$C$5:$C$1000 = "Lead Care Manager"),'ECM Current Staffing'!$M$5:$M$1000,'ECM Current Staffing'!AF$5:AF$1000)</f>
        <v>0</v>
      </c>
      <c r="U57" s="68" cm="1">
        <f t="array" ref="U57">SUMPRODUCT(--('ECM Current Staffing'!$A$5:$A$1000 = Assumptions!$A57),--('ECM Current Staffing'!$C$5:$C$1000 = "Lead Care Manager"),'ECM Current Staffing'!$M$5:$M$1000,'ECM Current Staffing'!AG$5:AG$1000)</f>
        <v>0</v>
      </c>
      <c r="V57" s="68" cm="1">
        <f t="array" ref="V57">SUMPRODUCT(--('ECM Current Staffing'!$A$5:$A$1000 = Assumptions!$A57),--('ECM Current Staffing'!$C$5:$C$1000 = "Lead Care Manager"),'ECM Current Staffing'!$M$5:$M$1000,'ECM Current Staffing'!AH$5:AH$1000)</f>
        <v>0</v>
      </c>
      <c r="W57" s="68" cm="1">
        <f t="array" ref="W57">SUMPRODUCT(--('ECM Current Staffing'!$A$5:$A$1000 = Assumptions!$A57),--('ECM Current Staffing'!$C$5:$C$1000 = "Lead Care Manager"),'ECM Current Staffing'!$M$5:$M$1000,'ECM Current Staffing'!AI$5:AI$1000)</f>
        <v>0</v>
      </c>
      <c r="X57" s="68" cm="1">
        <f t="array" ref="X57">SUMPRODUCT(--('ECM Current Staffing'!$A$5:$A$1000 = Assumptions!$A57),--('ECM Current Staffing'!$C$5:$C$1000 = "Lead Care Manager"),'ECM Current Staffing'!$M$5:$M$1000,'ECM Current Staffing'!AJ$5:AJ$1000)</f>
        <v>0</v>
      </c>
      <c r="Y57" s="68" cm="1">
        <f t="array" ref="Y57">SUMPRODUCT(--('ECM Current Staffing'!$A$5:$A$1000 = Assumptions!$A57),--('ECM Current Staffing'!$C$5:$C$1000 = "Lead Care Manager"),'ECM Current Staffing'!$M$5:$M$1000,'ECM Current Staffing'!AK$5:AK$1000)</f>
        <v>0</v>
      </c>
      <c r="Z57" s="68" cm="1">
        <f t="array" ref="Z57">SUMPRODUCT(--('ECM Current Staffing'!$A$5:$A$1000 = Assumptions!$A57),--('ECM Current Staffing'!$C$5:$C$1000 = "Lead Care Manager"),'ECM Current Staffing'!$M$5:$M$1000,'ECM Current Staffing'!AL$5:AL$1000)</f>
        <v>0</v>
      </c>
      <c r="AA57" s="68" cm="1">
        <f t="array" ref="AA57">SUMPRODUCT(--('ECM Current Staffing'!$A$5:$A$1000 = Assumptions!$A57),--('ECM Current Staffing'!$C$5:$C$1000 = "Lead Care Manager"),'ECM Current Staffing'!$M$5:$M$1000,'ECM Current Staffing'!AM$5:AM$1000)</f>
        <v>0</v>
      </c>
      <c r="AB57" s="68" cm="1">
        <f t="array" ref="AB57">SUMPRODUCT(--('ECM Current Staffing'!$A$5:$A$1000 = Assumptions!$A57),--('ECM Current Staffing'!$C$5:$C$1000 = "Lead Care Manager"),'ECM Current Staffing'!$M$5:$M$1000,'ECM Current Staffing'!AN$5:AN$1000)</f>
        <v>0</v>
      </c>
      <c r="AC57" s="68" cm="1">
        <f t="array" ref="AC57">SUMPRODUCT(--('ECM Current Staffing'!$A$5:$A$1000 = Assumptions!$A57),--('ECM Current Staffing'!$C$5:$C$1000 = "Lead Care Manager"),'ECM Current Staffing'!$M$5:$M$1000,'ECM Current Staffing'!AO$5:AO$1000)</f>
        <v>0</v>
      </c>
      <c r="AD57" s="68" cm="1">
        <f t="array" ref="AD57">SUMPRODUCT(--('ECM Current Staffing'!$A$5:$A$1000 = Assumptions!$A57),--('ECM Current Staffing'!$C$5:$C$1000 = "Lead Care Manager"),'ECM Current Staffing'!$M$5:$M$1000,'ECM Current Staffing'!AP$5:AP$1000)</f>
        <v>0</v>
      </c>
      <c r="AE57" s="68" cm="1">
        <f t="array" ref="AE57">SUMPRODUCT(--('ECM Current Staffing'!$A$5:$A$1000 = Assumptions!$A57),--('ECM Current Staffing'!$C$5:$C$1000 = "Lead Care Manager"),'ECM Current Staffing'!$M$5:$M$1000,'ECM Current Staffing'!AQ$5:AQ$1000)</f>
        <v>0</v>
      </c>
      <c r="AF57" s="68" cm="1">
        <f t="array" ref="AF57">SUMPRODUCT(--('ECM Current Staffing'!$A$5:$A$1000 = Assumptions!$A57),--('ECM Current Staffing'!$C$5:$C$1000 = "Lead Care Manager"),'ECM Current Staffing'!$M$5:$M$1000,'ECM Current Staffing'!AR$5:AR$1000)</f>
        <v>0</v>
      </c>
      <c r="AG57" s="68" cm="1">
        <f t="array" ref="AG57">SUMPRODUCT(--('ECM Current Staffing'!$A$5:$A$1000 = Assumptions!$A57),--('ECM Current Staffing'!$C$5:$C$1000 = "Lead Care Manager"),'ECM Current Staffing'!$M$5:$M$1000,'ECM Current Staffing'!AS$5:AS$1000)</f>
        <v>0</v>
      </c>
      <c r="AH57" s="68" cm="1">
        <f t="array" ref="AH57">SUMPRODUCT(--('ECM Current Staffing'!$A$5:$A$1000 = Assumptions!$A57),--('ECM Current Staffing'!$C$5:$C$1000 = "Lead Care Manager"),'ECM Current Staffing'!$M$5:$M$1000,'ECM Current Staffing'!AT$5:AT$1000)</f>
        <v>0</v>
      </c>
      <c r="AI57" s="68" cm="1">
        <f t="array" ref="AI57">SUMPRODUCT(--('ECM Current Staffing'!$A$5:$A$1000 = Assumptions!$A57),--('ECM Current Staffing'!$C$5:$C$1000 = "Lead Care Manager"),'ECM Current Staffing'!$M$5:$M$1000,'ECM Current Staffing'!AU$5:AU$1000)</f>
        <v>0</v>
      </c>
      <c r="AJ57" s="68" cm="1">
        <f t="array" ref="AJ57">SUMPRODUCT(--('ECM Current Staffing'!$A$5:$A$1000 = Assumptions!$A57),--('ECM Current Staffing'!$C$5:$C$1000 = "Lead Care Manager"),'ECM Current Staffing'!$M$5:$M$1000,'ECM Current Staffing'!AV$5:AV$1000)</f>
        <v>0</v>
      </c>
      <c r="AK57" s="68" cm="1">
        <f t="array" ref="AK57">SUMPRODUCT(--('ECM Current Staffing'!$A$5:$A$1000 = Assumptions!$A57),--('ECM Current Staffing'!$C$5:$C$1000 = "Lead Care Manager"),'ECM Current Staffing'!$M$5:$M$1000,'ECM Current Staffing'!AW$5:AW$1000)</f>
        <v>0</v>
      </c>
      <c r="AL57" s="144">
        <f t="shared" si="2"/>
        <v>0</v>
      </c>
    </row>
    <row r="58" spans="1:38" x14ac:dyDescent="0.25">
      <c r="A58" s="64" t="str">
        <f>IF('ECM Location'!D38="", "",'ECM Location'!D38)</f>
        <v/>
      </c>
      <c r="B58" s="68" cm="1">
        <f t="array" ref="B58">SUMPRODUCT(--('ECM Current Staffing'!$A$5:$A$1000 = Assumptions!$A58),--('ECM Current Staffing'!$C$5:$C$1000 = "Lead Care Manager"),'ECM Current Staffing'!$M$5:$M$1000,'ECM Current Staffing'!N$5:N$1000)</f>
        <v>0</v>
      </c>
      <c r="C58" s="68" cm="1">
        <f t="array" ref="C58">SUMPRODUCT(--('ECM Current Staffing'!$A$5:$A$1000 = Assumptions!$A58),--('ECM Current Staffing'!$C$5:$C$1000 = "Lead Care Manager"),'ECM Current Staffing'!$M$5:$M$1000,'ECM Current Staffing'!O$5:O$1000)</f>
        <v>0</v>
      </c>
      <c r="D58" s="68" cm="1">
        <f t="array" ref="D58">SUMPRODUCT(--('ECM Current Staffing'!$A$5:$A$1000 = Assumptions!$A58),--('ECM Current Staffing'!$C$5:$C$1000 = "Lead Care Manager"),'ECM Current Staffing'!$M$5:$M$1000,'ECM Current Staffing'!P$5:P$1000)</f>
        <v>0</v>
      </c>
      <c r="E58" s="68" cm="1">
        <f t="array" ref="E58">SUMPRODUCT(--('ECM Current Staffing'!$A$5:$A$1000 = Assumptions!$A58),--('ECM Current Staffing'!$C$5:$C$1000 = "Lead Care Manager"),'ECM Current Staffing'!$M$5:$M$1000,'ECM Current Staffing'!Q$5:Q$1000)</f>
        <v>0</v>
      </c>
      <c r="F58" s="68" cm="1">
        <f t="array" ref="F58">SUMPRODUCT(--('ECM Current Staffing'!$A$5:$A$1000 = Assumptions!$A58),--('ECM Current Staffing'!$C$5:$C$1000 = "Lead Care Manager"),'ECM Current Staffing'!$M$5:$M$1000,'ECM Current Staffing'!R$5:R$1000)</f>
        <v>0</v>
      </c>
      <c r="G58" s="68" cm="1">
        <f t="array" ref="G58">SUMPRODUCT(--('ECM Current Staffing'!$A$5:$A$1000 = Assumptions!$A58),--('ECM Current Staffing'!$C$5:$C$1000 = "Lead Care Manager"),'ECM Current Staffing'!$M$5:$M$1000,'ECM Current Staffing'!S$5:S$1000)</f>
        <v>0</v>
      </c>
      <c r="H58" s="68" cm="1">
        <f t="array" ref="H58">SUMPRODUCT(--('ECM Current Staffing'!$A$5:$A$1000 = Assumptions!$A58),--('ECM Current Staffing'!$C$5:$C$1000 = "Lead Care Manager"),'ECM Current Staffing'!$M$5:$M$1000,'ECM Current Staffing'!T$5:T$1000)</f>
        <v>0</v>
      </c>
      <c r="I58" s="68" cm="1">
        <f t="array" ref="I58">SUMPRODUCT(--('ECM Current Staffing'!$A$5:$A$1000 = Assumptions!$A58),--('ECM Current Staffing'!$C$5:$C$1000 = "Lead Care Manager"),'ECM Current Staffing'!$M$5:$M$1000,'ECM Current Staffing'!U$5:U$1000)</f>
        <v>0</v>
      </c>
      <c r="J58" s="68" cm="1">
        <f t="array" ref="J58">SUMPRODUCT(--('ECM Current Staffing'!$A$5:$A$1000 = Assumptions!$A58),--('ECM Current Staffing'!$C$5:$C$1000 = "Lead Care Manager"),'ECM Current Staffing'!$M$5:$M$1000,'ECM Current Staffing'!V$5:V$1000)</f>
        <v>0</v>
      </c>
      <c r="K58" s="68" cm="1">
        <f t="array" ref="K58">SUMPRODUCT(--('ECM Current Staffing'!$A$5:$A$1000 = Assumptions!$A58),--('ECM Current Staffing'!$C$5:$C$1000 = "Lead Care Manager"),'ECM Current Staffing'!$M$5:$M$1000,'ECM Current Staffing'!W$5:W$1000)</f>
        <v>0</v>
      </c>
      <c r="L58" s="68" cm="1">
        <f t="array" ref="L58">SUMPRODUCT(--('ECM Current Staffing'!$A$5:$A$1000 = Assumptions!$A58),--('ECM Current Staffing'!$C$5:$C$1000 = "Lead Care Manager"),'ECM Current Staffing'!$M$5:$M$1000,'ECM Current Staffing'!X$5:X$1000)</f>
        <v>0</v>
      </c>
      <c r="M58" s="68" cm="1">
        <f t="array" ref="M58">SUMPRODUCT(--('ECM Current Staffing'!$A$5:$A$1000 = Assumptions!$A58),--('ECM Current Staffing'!$C$5:$C$1000 = "Lead Care Manager"),'ECM Current Staffing'!$M$5:$M$1000,'ECM Current Staffing'!Y$5:Y$1000)</f>
        <v>0</v>
      </c>
      <c r="N58" s="68" cm="1">
        <f t="array" ref="N58">SUMPRODUCT(--('ECM Current Staffing'!$A$5:$A$1000 = Assumptions!$A58),--('ECM Current Staffing'!$C$5:$C$1000 = "Lead Care Manager"),'ECM Current Staffing'!$M$5:$M$1000,'ECM Current Staffing'!Z$5:Z$1000)</f>
        <v>0</v>
      </c>
      <c r="O58" s="68" cm="1">
        <f t="array" ref="O58">SUMPRODUCT(--('ECM Current Staffing'!$A$5:$A$1000 = Assumptions!$A58),--('ECM Current Staffing'!$C$5:$C$1000 = "Lead Care Manager"),'ECM Current Staffing'!$M$5:$M$1000,'ECM Current Staffing'!AA$5:AA$1000)</f>
        <v>0</v>
      </c>
      <c r="P58" s="68" cm="1">
        <f t="array" ref="P58">SUMPRODUCT(--('ECM Current Staffing'!$A$5:$A$1000 = Assumptions!$A58),--('ECM Current Staffing'!$C$5:$C$1000 = "Lead Care Manager"),'ECM Current Staffing'!$M$5:$M$1000,'ECM Current Staffing'!AB$5:AB$1000)</f>
        <v>0</v>
      </c>
      <c r="Q58" s="68" cm="1">
        <f t="array" ref="Q58">SUMPRODUCT(--('ECM Current Staffing'!$A$5:$A$1000 = Assumptions!$A58),--('ECM Current Staffing'!$C$5:$C$1000 = "Lead Care Manager"),'ECM Current Staffing'!$M$5:$M$1000,'ECM Current Staffing'!AC$5:AC$1000)</f>
        <v>0</v>
      </c>
      <c r="R58" s="68" cm="1">
        <f t="array" ref="R58">SUMPRODUCT(--('ECM Current Staffing'!$A$5:$A$1000 = Assumptions!$A58),--('ECM Current Staffing'!$C$5:$C$1000 = "Lead Care Manager"),'ECM Current Staffing'!$M$5:$M$1000,'ECM Current Staffing'!AD$5:AD$1000)</f>
        <v>0</v>
      </c>
      <c r="S58" s="68" cm="1">
        <f t="array" ref="S58">SUMPRODUCT(--('ECM Current Staffing'!$A$5:$A$1000 = Assumptions!$A58),--('ECM Current Staffing'!$C$5:$C$1000 = "Lead Care Manager"),'ECM Current Staffing'!$M$5:$M$1000,'ECM Current Staffing'!AE$5:AE$1000)</f>
        <v>0</v>
      </c>
      <c r="T58" s="68" cm="1">
        <f t="array" ref="T58">SUMPRODUCT(--('ECM Current Staffing'!$A$5:$A$1000 = Assumptions!$A58),--('ECM Current Staffing'!$C$5:$C$1000 = "Lead Care Manager"),'ECM Current Staffing'!$M$5:$M$1000,'ECM Current Staffing'!AF$5:AF$1000)</f>
        <v>0</v>
      </c>
      <c r="U58" s="68" cm="1">
        <f t="array" ref="U58">SUMPRODUCT(--('ECM Current Staffing'!$A$5:$A$1000 = Assumptions!$A58),--('ECM Current Staffing'!$C$5:$C$1000 = "Lead Care Manager"),'ECM Current Staffing'!$M$5:$M$1000,'ECM Current Staffing'!AG$5:AG$1000)</f>
        <v>0</v>
      </c>
      <c r="V58" s="68" cm="1">
        <f t="array" ref="V58">SUMPRODUCT(--('ECM Current Staffing'!$A$5:$A$1000 = Assumptions!$A58),--('ECM Current Staffing'!$C$5:$C$1000 = "Lead Care Manager"),'ECM Current Staffing'!$M$5:$M$1000,'ECM Current Staffing'!AH$5:AH$1000)</f>
        <v>0</v>
      </c>
      <c r="W58" s="68" cm="1">
        <f t="array" ref="W58">SUMPRODUCT(--('ECM Current Staffing'!$A$5:$A$1000 = Assumptions!$A58),--('ECM Current Staffing'!$C$5:$C$1000 = "Lead Care Manager"),'ECM Current Staffing'!$M$5:$M$1000,'ECM Current Staffing'!AI$5:AI$1000)</f>
        <v>0</v>
      </c>
      <c r="X58" s="68" cm="1">
        <f t="array" ref="X58">SUMPRODUCT(--('ECM Current Staffing'!$A$5:$A$1000 = Assumptions!$A58),--('ECM Current Staffing'!$C$5:$C$1000 = "Lead Care Manager"),'ECM Current Staffing'!$M$5:$M$1000,'ECM Current Staffing'!AJ$5:AJ$1000)</f>
        <v>0</v>
      </c>
      <c r="Y58" s="68" cm="1">
        <f t="array" ref="Y58">SUMPRODUCT(--('ECM Current Staffing'!$A$5:$A$1000 = Assumptions!$A58),--('ECM Current Staffing'!$C$5:$C$1000 = "Lead Care Manager"),'ECM Current Staffing'!$M$5:$M$1000,'ECM Current Staffing'!AK$5:AK$1000)</f>
        <v>0</v>
      </c>
      <c r="Z58" s="68" cm="1">
        <f t="array" ref="Z58">SUMPRODUCT(--('ECM Current Staffing'!$A$5:$A$1000 = Assumptions!$A58),--('ECM Current Staffing'!$C$5:$C$1000 = "Lead Care Manager"),'ECM Current Staffing'!$M$5:$M$1000,'ECM Current Staffing'!AL$5:AL$1000)</f>
        <v>0</v>
      </c>
      <c r="AA58" s="68" cm="1">
        <f t="array" ref="AA58">SUMPRODUCT(--('ECM Current Staffing'!$A$5:$A$1000 = Assumptions!$A58),--('ECM Current Staffing'!$C$5:$C$1000 = "Lead Care Manager"),'ECM Current Staffing'!$M$5:$M$1000,'ECM Current Staffing'!AM$5:AM$1000)</f>
        <v>0</v>
      </c>
      <c r="AB58" s="68" cm="1">
        <f t="array" ref="AB58">SUMPRODUCT(--('ECM Current Staffing'!$A$5:$A$1000 = Assumptions!$A58),--('ECM Current Staffing'!$C$5:$C$1000 = "Lead Care Manager"),'ECM Current Staffing'!$M$5:$M$1000,'ECM Current Staffing'!AN$5:AN$1000)</f>
        <v>0</v>
      </c>
      <c r="AC58" s="68" cm="1">
        <f t="array" ref="AC58">SUMPRODUCT(--('ECM Current Staffing'!$A$5:$A$1000 = Assumptions!$A58),--('ECM Current Staffing'!$C$5:$C$1000 = "Lead Care Manager"),'ECM Current Staffing'!$M$5:$M$1000,'ECM Current Staffing'!AO$5:AO$1000)</f>
        <v>0</v>
      </c>
      <c r="AD58" s="68" cm="1">
        <f t="array" ref="AD58">SUMPRODUCT(--('ECM Current Staffing'!$A$5:$A$1000 = Assumptions!$A58),--('ECM Current Staffing'!$C$5:$C$1000 = "Lead Care Manager"),'ECM Current Staffing'!$M$5:$M$1000,'ECM Current Staffing'!AP$5:AP$1000)</f>
        <v>0</v>
      </c>
      <c r="AE58" s="68" cm="1">
        <f t="array" ref="AE58">SUMPRODUCT(--('ECM Current Staffing'!$A$5:$A$1000 = Assumptions!$A58),--('ECM Current Staffing'!$C$5:$C$1000 = "Lead Care Manager"),'ECM Current Staffing'!$M$5:$M$1000,'ECM Current Staffing'!AQ$5:AQ$1000)</f>
        <v>0</v>
      </c>
      <c r="AF58" s="68" cm="1">
        <f t="array" ref="AF58">SUMPRODUCT(--('ECM Current Staffing'!$A$5:$A$1000 = Assumptions!$A58),--('ECM Current Staffing'!$C$5:$C$1000 = "Lead Care Manager"),'ECM Current Staffing'!$M$5:$M$1000,'ECM Current Staffing'!AR$5:AR$1000)</f>
        <v>0</v>
      </c>
      <c r="AG58" s="68" cm="1">
        <f t="array" ref="AG58">SUMPRODUCT(--('ECM Current Staffing'!$A$5:$A$1000 = Assumptions!$A58),--('ECM Current Staffing'!$C$5:$C$1000 = "Lead Care Manager"),'ECM Current Staffing'!$M$5:$M$1000,'ECM Current Staffing'!AS$5:AS$1000)</f>
        <v>0</v>
      </c>
      <c r="AH58" s="68" cm="1">
        <f t="array" ref="AH58">SUMPRODUCT(--('ECM Current Staffing'!$A$5:$A$1000 = Assumptions!$A58),--('ECM Current Staffing'!$C$5:$C$1000 = "Lead Care Manager"),'ECM Current Staffing'!$M$5:$M$1000,'ECM Current Staffing'!AT$5:AT$1000)</f>
        <v>0</v>
      </c>
      <c r="AI58" s="68" cm="1">
        <f t="array" ref="AI58">SUMPRODUCT(--('ECM Current Staffing'!$A$5:$A$1000 = Assumptions!$A58),--('ECM Current Staffing'!$C$5:$C$1000 = "Lead Care Manager"),'ECM Current Staffing'!$M$5:$M$1000,'ECM Current Staffing'!AU$5:AU$1000)</f>
        <v>0</v>
      </c>
      <c r="AJ58" s="68" cm="1">
        <f t="array" ref="AJ58">SUMPRODUCT(--('ECM Current Staffing'!$A$5:$A$1000 = Assumptions!$A58),--('ECM Current Staffing'!$C$5:$C$1000 = "Lead Care Manager"),'ECM Current Staffing'!$M$5:$M$1000,'ECM Current Staffing'!AV$5:AV$1000)</f>
        <v>0</v>
      </c>
      <c r="AK58" s="68" cm="1">
        <f t="array" ref="AK58">SUMPRODUCT(--('ECM Current Staffing'!$A$5:$A$1000 = Assumptions!$A58),--('ECM Current Staffing'!$C$5:$C$1000 = "Lead Care Manager"),'ECM Current Staffing'!$M$5:$M$1000,'ECM Current Staffing'!AW$5:AW$1000)</f>
        <v>0</v>
      </c>
      <c r="AL58" s="144">
        <f t="shared" ref="AL58:AL61" si="3">SUM(B58:AK58)</f>
        <v>0</v>
      </c>
    </row>
    <row r="59" spans="1:38" x14ac:dyDescent="0.25">
      <c r="A59" s="64" t="str">
        <f>IF('ECM Location'!D39="", "",'ECM Location'!D39)</f>
        <v/>
      </c>
      <c r="B59" s="68" cm="1">
        <f t="array" ref="B59">SUMPRODUCT(--('ECM Current Staffing'!$A$5:$A$1000 = Assumptions!$A59),--('ECM Current Staffing'!$C$5:$C$1000 = "Lead Care Manager"),'ECM Current Staffing'!$M$5:$M$1000,'ECM Current Staffing'!N$5:N$1000)</f>
        <v>0</v>
      </c>
      <c r="C59" s="68" cm="1">
        <f t="array" ref="C59">SUMPRODUCT(--('ECM Current Staffing'!$A$5:$A$1000 = Assumptions!$A59),--('ECM Current Staffing'!$C$5:$C$1000 = "Lead Care Manager"),'ECM Current Staffing'!$M$5:$M$1000,'ECM Current Staffing'!O$5:O$1000)</f>
        <v>0</v>
      </c>
      <c r="D59" s="68" cm="1">
        <f t="array" ref="D59">SUMPRODUCT(--('ECM Current Staffing'!$A$5:$A$1000 = Assumptions!$A59),--('ECM Current Staffing'!$C$5:$C$1000 = "Lead Care Manager"),'ECM Current Staffing'!$M$5:$M$1000,'ECM Current Staffing'!P$5:P$1000)</f>
        <v>0</v>
      </c>
      <c r="E59" s="68" cm="1">
        <f t="array" ref="E59">SUMPRODUCT(--('ECM Current Staffing'!$A$5:$A$1000 = Assumptions!$A59),--('ECM Current Staffing'!$C$5:$C$1000 = "Lead Care Manager"),'ECM Current Staffing'!$M$5:$M$1000,'ECM Current Staffing'!Q$5:Q$1000)</f>
        <v>0</v>
      </c>
      <c r="F59" s="68" cm="1">
        <f t="array" ref="F59">SUMPRODUCT(--('ECM Current Staffing'!$A$5:$A$1000 = Assumptions!$A59),--('ECM Current Staffing'!$C$5:$C$1000 = "Lead Care Manager"),'ECM Current Staffing'!$M$5:$M$1000,'ECM Current Staffing'!R$5:R$1000)</f>
        <v>0</v>
      </c>
      <c r="G59" s="68" cm="1">
        <f t="array" ref="G59">SUMPRODUCT(--('ECM Current Staffing'!$A$5:$A$1000 = Assumptions!$A59),--('ECM Current Staffing'!$C$5:$C$1000 = "Lead Care Manager"),'ECM Current Staffing'!$M$5:$M$1000,'ECM Current Staffing'!S$5:S$1000)</f>
        <v>0</v>
      </c>
      <c r="H59" s="68" cm="1">
        <f t="array" ref="H59">SUMPRODUCT(--('ECM Current Staffing'!$A$5:$A$1000 = Assumptions!$A59),--('ECM Current Staffing'!$C$5:$C$1000 = "Lead Care Manager"),'ECM Current Staffing'!$M$5:$M$1000,'ECM Current Staffing'!T$5:T$1000)</f>
        <v>0</v>
      </c>
      <c r="I59" s="68" cm="1">
        <f t="array" ref="I59">SUMPRODUCT(--('ECM Current Staffing'!$A$5:$A$1000 = Assumptions!$A59),--('ECM Current Staffing'!$C$5:$C$1000 = "Lead Care Manager"),'ECM Current Staffing'!$M$5:$M$1000,'ECM Current Staffing'!U$5:U$1000)</f>
        <v>0</v>
      </c>
      <c r="J59" s="68" cm="1">
        <f t="array" ref="J59">SUMPRODUCT(--('ECM Current Staffing'!$A$5:$A$1000 = Assumptions!$A59),--('ECM Current Staffing'!$C$5:$C$1000 = "Lead Care Manager"),'ECM Current Staffing'!$M$5:$M$1000,'ECM Current Staffing'!V$5:V$1000)</f>
        <v>0</v>
      </c>
      <c r="K59" s="68" cm="1">
        <f t="array" ref="K59">SUMPRODUCT(--('ECM Current Staffing'!$A$5:$A$1000 = Assumptions!$A59),--('ECM Current Staffing'!$C$5:$C$1000 = "Lead Care Manager"),'ECM Current Staffing'!$M$5:$M$1000,'ECM Current Staffing'!W$5:W$1000)</f>
        <v>0</v>
      </c>
      <c r="L59" s="68" cm="1">
        <f t="array" ref="L59">SUMPRODUCT(--('ECM Current Staffing'!$A$5:$A$1000 = Assumptions!$A59),--('ECM Current Staffing'!$C$5:$C$1000 = "Lead Care Manager"),'ECM Current Staffing'!$M$5:$M$1000,'ECM Current Staffing'!X$5:X$1000)</f>
        <v>0</v>
      </c>
      <c r="M59" s="68" cm="1">
        <f t="array" ref="M59">SUMPRODUCT(--('ECM Current Staffing'!$A$5:$A$1000 = Assumptions!$A59),--('ECM Current Staffing'!$C$5:$C$1000 = "Lead Care Manager"),'ECM Current Staffing'!$M$5:$M$1000,'ECM Current Staffing'!Y$5:Y$1000)</f>
        <v>0</v>
      </c>
      <c r="N59" s="68" cm="1">
        <f t="array" ref="N59">SUMPRODUCT(--('ECM Current Staffing'!$A$5:$A$1000 = Assumptions!$A59),--('ECM Current Staffing'!$C$5:$C$1000 = "Lead Care Manager"),'ECM Current Staffing'!$M$5:$M$1000,'ECM Current Staffing'!Z$5:Z$1000)</f>
        <v>0</v>
      </c>
      <c r="O59" s="68" cm="1">
        <f t="array" ref="O59">SUMPRODUCT(--('ECM Current Staffing'!$A$5:$A$1000 = Assumptions!$A59),--('ECM Current Staffing'!$C$5:$C$1000 = "Lead Care Manager"),'ECM Current Staffing'!$M$5:$M$1000,'ECM Current Staffing'!AA$5:AA$1000)</f>
        <v>0</v>
      </c>
      <c r="P59" s="68" cm="1">
        <f t="array" ref="P59">SUMPRODUCT(--('ECM Current Staffing'!$A$5:$A$1000 = Assumptions!$A59),--('ECM Current Staffing'!$C$5:$C$1000 = "Lead Care Manager"),'ECM Current Staffing'!$M$5:$M$1000,'ECM Current Staffing'!AB$5:AB$1000)</f>
        <v>0</v>
      </c>
      <c r="Q59" s="68" cm="1">
        <f t="array" ref="Q59">SUMPRODUCT(--('ECM Current Staffing'!$A$5:$A$1000 = Assumptions!$A59),--('ECM Current Staffing'!$C$5:$C$1000 = "Lead Care Manager"),'ECM Current Staffing'!$M$5:$M$1000,'ECM Current Staffing'!AC$5:AC$1000)</f>
        <v>0</v>
      </c>
      <c r="R59" s="68" cm="1">
        <f t="array" ref="R59">SUMPRODUCT(--('ECM Current Staffing'!$A$5:$A$1000 = Assumptions!$A59),--('ECM Current Staffing'!$C$5:$C$1000 = "Lead Care Manager"),'ECM Current Staffing'!$M$5:$M$1000,'ECM Current Staffing'!AD$5:AD$1000)</f>
        <v>0</v>
      </c>
      <c r="S59" s="68" cm="1">
        <f t="array" ref="S59">SUMPRODUCT(--('ECM Current Staffing'!$A$5:$A$1000 = Assumptions!$A59),--('ECM Current Staffing'!$C$5:$C$1000 = "Lead Care Manager"),'ECM Current Staffing'!$M$5:$M$1000,'ECM Current Staffing'!AE$5:AE$1000)</f>
        <v>0</v>
      </c>
      <c r="T59" s="68" cm="1">
        <f t="array" ref="T59">SUMPRODUCT(--('ECM Current Staffing'!$A$5:$A$1000 = Assumptions!$A59),--('ECM Current Staffing'!$C$5:$C$1000 = "Lead Care Manager"),'ECM Current Staffing'!$M$5:$M$1000,'ECM Current Staffing'!AF$5:AF$1000)</f>
        <v>0</v>
      </c>
      <c r="U59" s="68" cm="1">
        <f t="array" ref="U59">SUMPRODUCT(--('ECM Current Staffing'!$A$5:$A$1000 = Assumptions!$A59),--('ECM Current Staffing'!$C$5:$C$1000 = "Lead Care Manager"),'ECM Current Staffing'!$M$5:$M$1000,'ECM Current Staffing'!AG$5:AG$1000)</f>
        <v>0</v>
      </c>
      <c r="V59" s="68" cm="1">
        <f t="array" ref="V59">SUMPRODUCT(--('ECM Current Staffing'!$A$5:$A$1000 = Assumptions!$A59),--('ECM Current Staffing'!$C$5:$C$1000 = "Lead Care Manager"),'ECM Current Staffing'!$M$5:$M$1000,'ECM Current Staffing'!AH$5:AH$1000)</f>
        <v>0</v>
      </c>
      <c r="W59" s="68" cm="1">
        <f t="array" ref="W59">SUMPRODUCT(--('ECM Current Staffing'!$A$5:$A$1000 = Assumptions!$A59),--('ECM Current Staffing'!$C$5:$C$1000 = "Lead Care Manager"),'ECM Current Staffing'!$M$5:$M$1000,'ECM Current Staffing'!AI$5:AI$1000)</f>
        <v>0</v>
      </c>
      <c r="X59" s="68" cm="1">
        <f t="array" ref="X59">SUMPRODUCT(--('ECM Current Staffing'!$A$5:$A$1000 = Assumptions!$A59),--('ECM Current Staffing'!$C$5:$C$1000 = "Lead Care Manager"),'ECM Current Staffing'!$M$5:$M$1000,'ECM Current Staffing'!AJ$5:AJ$1000)</f>
        <v>0</v>
      </c>
      <c r="Y59" s="68" cm="1">
        <f t="array" ref="Y59">SUMPRODUCT(--('ECM Current Staffing'!$A$5:$A$1000 = Assumptions!$A59),--('ECM Current Staffing'!$C$5:$C$1000 = "Lead Care Manager"),'ECM Current Staffing'!$M$5:$M$1000,'ECM Current Staffing'!AK$5:AK$1000)</f>
        <v>0</v>
      </c>
      <c r="Z59" s="68" cm="1">
        <f t="array" ref="Z59">SUMPRODUCT(--('ECM Current Staffing'!$A$5:$A$1000 = Assumptions!$A59),--('ECM Current Staffing'!$C$5:$C$1000 = "Lead Care Manager"),'ECM Current Staffing'!$M$5:$M$1000,'ECM Current Staffing'!AL$5:AL$1000)</f>
        <v>0</v>
      </c>
      <c r="AA59" s="68" cm="1">
        <f t="array" ref="AA59">SUMPRODUCT(--('ECM Current Staffing'!$A$5:$A$1000 = Assumptions!$A59),--('ECM Current Staffing'!$C$5:$C$1000 = "Lead Care Manager"),'ECM Current Staffing'!$M$5:$M$1000,'ECM Current Staffing'!AM$5:AM$1000)</f>
        <v>0</v>
      </c>
      <c r="AB59" s="68" cm="1">
        <f t="array" ref="AB59">SUMPRODUCT(--('ECM Current Staffing'!$A$5:$A$1000 = Assumptions!$A59),--('ECM Current Staffing'!$C$5:$C$1000 = "Lead Care Manager"),'ECM Current Staffing'!$M$5:$M$1000,'ECM Current Staffing'!AN$5:AN$1000)</f>
        <v>0</v>
      </c>
      <c r="AC59" s="68" cm="1">
        <f t="array" ref="AC59">SUMPRODUCT(--('ECM Current Staffing'!$A$5:$A$1000 = Assumptions!$A59),--('ECM Current Staffing'!$C$5:$C$1000 = "Lead Care Manager"),'ECM Current Staffing'!$M$5:$M$1000,'ECM Current Staffing'!AO$5:AO$1000)</f>
        <v>0</v>
      </c>
      <c r="AD59" s="68" cm="1">
        <f t="array" ref="AD59">SUMPRODUCT(--('ECM Current Staffing'!$A$5:$A$1000 = Assumptions!$A59),--('ECM Current Staffing'!$C$5:$C$1000 = "Lead Care Manager"),'ECM Current Staffing'!$M$5:$M$1000,'ECM Current Staffing'!AP$5:AP$1000)</f>
        <v>0</v>
      </c>
      <c r="AE59" s="68" cm="1">
        <f t="array" ref="AE59">SUMPRODUCT(--('ECM Current Staffing'!$A$5:$A$1000 = Assumptions!$A59),--('ECM Current Staffing'!$C$5:$C$1000 = "Lead Care Manager"),'ECM Current Staffing'!$M$5:$M$1000,'ECM Current Staffing'!AQ$5:AQ$1000)</f>
        <v>0</v>
      </c>
      <c r="AF59" s="68" cm="1">
        <f t="array" ref="AF59">SUMPRODUCT(--('ECM Current Staffing'!$A$5:$A$1000 = Assumptions!$A59),--('ECM Current Staffing'!$C$5:$C$1000 = "Lead Care Manager"),'ECM Current Staffing'!$M$5:$M$1000,'ECM Current Staffing'!AR$5:AR$1000)</f>
        <v>0</v>
      </c>
      <c r="AG59" s="68" cm="1">
        <f t="array" ref="AG59">SUMPRODUCT(--('ECM Current Staffing'!$A$5:$A$1000 = Assumptions!$A59),--('ECM Current Staffing'!$C$5:$C$1000 = "Lead Care Manager"),'ECM Current Staffing'!$M$5:$M$1000,'ECM Current Staffing'!AS$5:AS$1000)</f>
        <v>0</v>
      </c>
      <c r="AH59" s="68" cm="1">
        <f t="array" ref="AH59">SUMPRODUCT(--('ECM Current Staffing'!$A$5:$A$1000 = Assumptions!$A59),--('ECM Current Staffing'!$C$5:$C$1000 = "Lead Care Manager"),'ECM Current Staffing'!$M$5:$M$1000,'ECM Current Staffing'!AT$5:AT$1000)</f>
        <v>0</v>
      </c>
      <c r="AI59" s="68" cm="1">
        <f t="array" ref="AI59">SUMPRODUCT(--('ECM Current Staffing'!$A$5:$A$1000 = Assumptions!$A59),--('ECM Current Staffing'!$C$5:$C$1000 = "Lead Care Manager"),'ECM Current Staffing'!$M$5:$M$1000,'ECM Current Staffing'!AU$5:AU$1000)</f>
        <v>0</v>
      </c>
      <c r="AJ59" s="68" cm="1">
        <f t="array" ref="AJ59">SUMPRODUCT(--('ECM Current Staffing'!$A$5:$A$1000 = Assumptions!$A59),--('ECM Current Staffing'!$C$5:$C$1000 = "Lead Care Manager"),'ECM Current Staffing'!$M$5:$M$1000,'ECM Current Staffing'!AV$5:AV$1000)</f>
        <v>0</v>
      </c>
      <c r="AK59" s="68" cm="1">
        <f t="array" ref="AK59">SUMPRODUCT(--('ECM Current Staffing'!$A$5:$A$1000 = Assumptions!$A59),--('ECM Current Staffing'!$C$5:$C$1000 = "Lead Care Manager"),'ECM Current Staffing'!$M$5:$M$1000,'ECM Current Staffing'!AW$5:AW$1000)</f>
        <v>0</v>
      </c>
      <c r="AL59" s="144">
        <f t="shared" si="3"/>
        <v>0</v>
      </c>
    </row>
    <row r="60" spans="1:38" x14ac:dyDescent="0.25">
      <c r="A60" s="64" t="str">
        <f>IF('ECM Location'!D40="", "",'ECM Location'!D40)</f>
        <v/>
      </c>
      <c r="B60" s="68" cm="1">
        <f t="array" ref="B60">SUMPRODUCT(--('ECM Current Staffing'!$A$5:$A$1000 = Assumptions!$A60),--('ECM Current Staffing'!$C$5:$C$1000 = "Lead Care Manager"),'ECM Current Staffing'!$M$5:$M$1000,'ECM Current Staffing'!N$5:N$1000)</f>
        <v>0</v>
      </c>
      <c r="C60" s="68" cm="1">
        <f t="array" ref="C60">SUMPRODUCT(--('ECM Current Staffing'!$A$5:$A$1000 = Assumptions!$A60),--('ECM Current Staffing'!$C$5:$C$1000 = "Lead Care Manager"),'ECM Current Staffing'!$M$5:$M$1000,'ECM Current Staffing'!O$5:O$1000)</f>
        <v>0</v>
      </c>
      <c r="D60" s="68" cm="1">
        <f t="array" ref="D60">SUMPRODUCT(--('ECM Current Staffing'!$A$5:$A$1000 = Assumptions!$A60),--('ECM Current Staffing'!$C$5:$C$1000 = "Lead Care Manager"),'ECM Current Staffing'!$M$5:$M$1000,'ECM Current Staffing'!P$5:P$1000)</f>
        <v>0</v>
      </c>
      <c r="E60" s="68" cm="1">
        <f t="array" ref="E60">SUMPRODUCT(--('ECM Current Staffing'!$A$5:$A$1000 = Assumptions!$A60),--('ECM Current Staffing'!$C$5:$C$1000 = "Lead Care Manager"),'ECM Current Staffing'!$M$5:$M$1000,'ECM Current Staffing'!Q$5:Q$1000)</f>
        <v>0</v>
      </c>
      <c r="F60" s="68" cm="1">
        <f t="array" ref="F60">SUMPRODUCT(--('ECM Current Staffing'!$A$5:$A$1000 = Assumptions!$A60),--('ECM Current Staffing'!$C$5:$C$1000 = "Lead Care Manager"),'ECM Current Staffing'!$M$5:$M$1000,'ECM Current Staffing'!R$5:R$1000)</f>
        <v>0</v>
      </c>
      <c r="G60" s="68" cm="1">
        <f t="array" ref="G60">SUMPRODUCT(--('ECM Current Staffing'!$A$5:$A$1000 = Assumptions!$A60),--('ECM Current Staffing'!$C$5:$C$1000 = "Lead Care Manager"),'ECM Current Staffing'!$M$5:$M$1000,'ECM Current Staffing'!S$5:S$1000)</f>
        <v>0</v>
      </c>
      <c r="H60" s="68" cm="1">
        <f t="array" ref="H60">SUMPRODUCT(--('ECM Current Staffing'!$A$5:$A$1000 = Assumptions!$A60),--('ECM Current Staffing'!$C$5:$C$1000 = "Lead Care Manager"),'ECM Current Staffing'!$M$5:$M$1000,'ECM Current Staffing'!T$5:T$1000)</f>
        <v>0</v>
      </c>
      <c r="I60" s="68" cm="1">
        <f t="array" ref="I60">SUMPRODUCT(--('ECM Current Staffing'!$A$5:$A$1000 = Assumptions!$A60),--('ECM Current Staffing'!$C$5:$C$1000 = "Lead Care Manager"),'ECM Current Staffing'!$M$5:$M$1000,'ECM Current Staffing'!U$5:U$1000)</f>
        <v>0</v>
      </c>
      <c r="J60" s="68" cm="1">
        <f t="array" ref="J60">SUMPRODUCT(--('ECM Current Staffing'!$A$5:$A$1000 = Assumptions!$A60),--('ECM Current Staffing'!$C$5:$C$1000 = "Lead Care Manager"),'ECM Current Staffing'!$M$5:$M$1000,'ECM Current Staffing'!V$5:V$1000)</f>
        <v>0</v>
      </c>
      <c r="K60" s="68" cm="1">
        <f t="array" ref="K60">SUMPRODUCT(--('ECM Current Staffing'!$A$5:$A$1000 = Assumptions!$A60),--('ECM Current Staffing'!$C$5:$C$1000 = "Lead Care Manager"),'ECM Current Staffing'!$M$5:$M$1000,'ECM Current Staffing'!W$5:W$1000)</f>
        <v>0</v>
      </c>
      <c r="L60" s="68" cm="1">
        <f t="array" ref="L60">SUMPRODUCT(--('ECM Current Staffing'!$A$5:$A$1000 = Assumptions!$A60),--('ECM Current Staffing'!$C$5:$C$1000 = "Lead Care Manager"),'ECM Current Staffing'!$M$5:$M$1000,'ECM Current Staffing'!X$5:X$1000)</f>
        <v>0</v>
      </c>
      <c r="M60" s="68" cm="1">
        <f t="array" ref="M60">SUMPRODUCT(--('ECM Current Staffing'!$A$5:$A$1000 = Assumptions!$A60),--('ECM Current Staffing'!$C$5:$C$1000 = "Lead Care Manager"),'ECM Current Staffing'!$M$5:$M$1000,'ECM Current Staffing'!Y$5:Y$1000)</f>
        <v>0</v>
      </c>
      <c r="N60" s="68" cm="1">
        <f t="array" ref="N60">SUMPRODUCT(--('ECM Current Staffing'!$A$5:$A$1000 = Assumptions!$A60),--('ECM Current Staffing'!$C$5:$C$1000 = "Lead Care Manager"),'ECM Current Staffing'!$M$5:$M$1000,'ECM Current Staffing'!Z$5:Z$1000)</f>
        <v>0</v>
      </c>
      <c r="O60" s="68" cm="1">
        <f t="array" ref="O60">SUMPRODUCT(--('ECM Current Staffing'!$A$5:$A$1000 = Assumptions!$A60),--('ECM Current Staffing'!$C$5:$C$1000 = "Lead Care Manager"),'ECM Current Staffing'!$M$5:$M$1000,'ECM Current Staffing'!AA$5:AA$1000)</f>
        <v>0</v>
      </c>
      <c r="P60" s="68" cm="1">
        <f t="array" ref="P60">SUMPRODUCT(--('ECM Current Staffing'!$A$5:$A$1000 = Assumptions!$A60),--('ECM Current Staffing'!$C$5:$C$1000 = "Lead Care Manager"),'ECM Current Staffing'!$M$5:$M$1000,'ECM Current Staffing'!AB$5:AB$1000)</f>
        <v>0</v>
      </c>
      <c r="Q60" s="68" cm="1">
        <f t="array" ref="Q60">SUMPRODUCT(--('ECM Current Staffing'!$A$5:$A$1000 = Assumptions!$A60),--('ECM Current Staffing'!$C$5:$C$1000 = "Lead Care Manager"),'ECM Current Staffing'!$M$5:$M$1000,'ECM Current Staffing'!AC$5:AC$1000)</f>
        <v>0</v>
      </c>
      <c r="R60" s="68" cm="1">
        <f t="array" ref="R60">SUMPRODUCT(--('ECM Current Staffing'!$A$5:$A$1000 = Assumptions!$A60),--('ECM Current Staffing'!$C$5:$C$1000 = "Lead Care Manager"),'ECM Current Staffing'!$M$5:$M$1000,'ECM Current Staffing'!AD$5:AD$1000)</f>
        <v>0</v>
      </c>
      <c r="S60" s="68" cm="1">
        <f t="array" ref="S60">SUMPRODUCT(--('ECM Current Staffing'!$A$5:$A$1000 = Assumptions!$A60),--('ECM Current Staffing'!$C$5:$C$1000 = "Lead Care Manager"),'ECM Current Staffing'!$M$5:$M$1000,'ECM Current Staffing'!AE$5:AE$1000)</f>
        <v>0</v>
      </c>
      <c r="T60" s="68" cm="1">
        <f t="array" ref="T60">SUMPRODUCT(--('ECM Current Staffing'!$A$5:$A$1000 = Assumptions!$A60),--('ECM Current Staffing'!$C$5:$C$1000 = "Lead Care Manager"),'ECM Current Staffing'!$M$5:$M$1000,'ECM Current Staffing'!AF$5:AF$1000)</f>
        <v>0</v>
      </c>
      <c r="U60" s="68" cm="1">
        <f t="array" ref="U60">SUMPRODUCT(--('ECM Current Staffing'!$A$5:$A$1000 = Assumptions!$A60),--('ECM Current Staffing'!$C$5:$C$1000 = "Lead Care Manager"),'ECM Current Staffing'!$M$5:$M$1000,'ECM Current Staffing'!AG$5:AG$1000)</f>
        <v>0</v>
      </c>
      <c r="V60" s="68" cm="1">
        <f t="array" ref="V60">SUMPRODUCT(--('ECM Current Staffing'!$A$5:$A$1000 = Assumptions!$A60),--('ECM Current Staffing'!$C$5:$C$1000 = "Lead Care Manager"),'ECM Current Staffing'!$M$5:$M$1000,'ECM Current Staffing'!AH$5:AH$1000)</f>
        <v>0</v>
      </c>
      <c r="W60" s="68" cm="1">
        <f t="array" ref="W60">SUMPRODUCT(--('ECM Current Staffing'!$A$5:$A$1000 = Assumptions!$A60),--('ECM Current Staffing'!$C$5:$C$1000 = "Lead Care Manager"),'ECM Current Staffing'!$M$5:$M$1000,'ECM Current Staffing'!AI$5:AI$1000)</f>
        <v>0</v>
      </c>
      <c r="X60" s="68" cm="1">
        <f t="array" ref="X60">SUMPRODUCT(--('ECM Current Staffing'!$A$5:$A$1000 = Assumptions!$A60),--('ECM Current Staffing'!$C$5:$C$1000 = "Lead Care Manager"),'ECM Current Staffing'!$M$5:$M$1000,'ECM Current Staffing'!AJ$5:AJ$1000)</f>
        <v>0</v>
      </c>
      <c r="Y60" s="68" cm="1">
        <f t="array" ref="Y60">SUMPRODUCT(--('ECM Current Staffing'!$A$5:$A$1000 = Assumptions!$A60),--('ECM Current Staffing'!$C$5:$C$1000 = "Lead Care Manager"),'ECM Current Staffing'!$M$5:$M$1000,'ECM Current Staffing'!AK$5:AK$1000)</f>
        <v>0</v>
      </c>
      <c r="Z60" s="68" cm="1">
        <f t="array" ref="Z60">SUMPRODUCT(--('ECM Current Staffing'!$A$5:$A$1000 = Assumptions!$A60),--('ECM Current Staffing'!$C$5:$C$1000 = "Lead Care Manager"),'ECM Current Staffing'!$M$5:$M$1000,'ECM Current Staffing'!AL$5:AL$1000)</f>
        <v>0</v>
      </c>
      <c r="AA60" s="68" cm="1">
        <f t="array" ref="AA60">SUMPRODUCT(--('ECM Current Staffing'!$A$5:$A$1000 = Assumptions!$A60),--('ECM Current Staffing'!$C$5:$C$1000 = "Lead Care Manager"),'ECM Current Staffing'!$M$5:$M$1000,'ECM Current Staffing'!AM$5:AM$1000)</f>
        <v>0</v>
      </c>
      <c r="AB60" s="68" cm="1">
        <f t="array" ref="AB60">SUMPRODUCT(--('ECM Current Staffing'!$A$5:$A$1000 = Assumptions!$A60),--('ECM Current Staffing'!$C$5:$C$1000 = "Lead Care Manager"),'ECM Current Staffing'!$M$5:$M$1000,'ECM Current Staffing'!AN$5:AN$1000)</f>
        <v>0</v>
      </c>
      <c r="AC60" s="68" cm="1">
        <f t="array" ref="AC60">SUMPRODUCT(--('ECM Current Staffing'!$A$5:$A$1000 = Assumptions!$A60),--('ECM Current Staffing'!$C$5:$C$1000 = "Lead Care Manager"),'ECM Current Staffing'!$M$5:$M$1000,'ECM Current Staffing'!AO$5:AO$1000)</f>
        <v>0</v>
      </c>
      <c r="AD60" s="68" cm="1">
        <f t="array" ref="AD60">SUMPRODUCT(--('ECM Current Staffing'!$A$5:$A$1000 = Assumptions!$A60),--('ECM Current Staffing'!$C$5:$C$1000 = "Lead Care Manager"),'ECM Current Staffing'!$M$5:$M$1000,'ECM Current Staffing'!AP$5:AP$1000)</f>
        <v>0</v>
      </c>
      <c r="AE60" s="68" cm="1">
        <f t="array" ref="AE60">SUMPRODUCT(--('ECM Current Staffing'!$A$5:$A$1000 = Assumptions!$A60),--('ECM Current Staffing'!$C$5:$C$1000 = "Lead Care Manager"),'ECM Current Staffing'!$M$5:$M$1000,'ECM Current Staffing'!AQ$5:AQ$1000)</f>
        <v>0</v>
      </c>
      <c r="AF60" s="68" cm="1">
        <f t="array" ref="AF60">SUMPRODUCT(--('ECM Current Staffing'!$A$5:$A$1000 = Assumptions!$A60),--('ECM Current Staffing'!$C$5:$C$1000 = "Lead Care Manager"),'ECM Current Staffing'!$M$5:$M$1000,'ECM Current Staffing'!AR$5:AR$1000)</f>
        <v>0</v>
      </c>
      <c r="AG60" s="68" cm="1">
        <f t="array" ref="AG60">SUMPRODUCT(--('ECM Current Staffing'!$A$5:$A$1000 = Assumptions!$A60),--('ECM Current Staffing'!$C$5:$C$1000 = "Lead Care Manager"),'ECM Current Staffing'!$M$5:$M$1000,'ECM Current Staffing'!AS$5:AS$1000)</f>
        <v>0</v>
      </c>
      <c r="AH60" s="68" cm="1">
        <f t="array" ref="AH60">SUMPRODUCT(--('ECM Current Staffing'!$A$5:$A$1000 = Assumptions!$A60),--('ECM Current Staffing'!$C$5:$C$1000 = "Lead Care Manager"),'ECM Current Staffing'!$M$5:$M$1000,'ECM Current Staffing'!AT$5:AT$1000)</f>
        <v>0</v>
      </c>
      <c r="AI60" s="68" cm="1">
        <f t="array" ref="AI60">SUMPRODUCT(--('ECM Current Staffing'!$A$5:$A$1000 = Assumptions!$A60),--('ECM Current Staffing'!$C$5:$C$1000 = "Lead Care Manager"),'ECM Current Staffing'!$M$5:$M$1000,'ECM Current Staffing'!AU$5:AU$1000)</f>
        <v>0</v>
      </c>
      <c r="AJ60" s="68" cm="1">
        <f t="array" ref="AJ60">SUMPRODUCT(--('ECM Current Staffing'!$A$5:$A$1000 = Assumptions!$A60),--('ECM Current Staffing'!$C$5:$C$1000 = "Lead Care Manager"),'ECM Current Staffing'!$M$5:$M$1000,'ECM Current Staffing'!AV$5:AV$1000)</f>
        <v>0</v>
      </c>
      <c r="AK60" s="68" cm="1">
        <f t="array" ref="AK60">SUMPRODUCT(--('ECM Current Staffing'!$A$5:$A$1000 = Assumptions!$A60),--('ECM Current Staffing'!$C$5:$C$1000 = "Lead Care Manager"),'ECM Current Staffing'!$M$5:$M$1000,'ECM Current Staffing'!AW$5:AW$1000)</f>
        <v>0</v>
      </c>
      <c r="AL60" s="144">
        <f t="shared" si="3"/>
        <v>0</v>
      </c>
    </row>
    <row r="61" spans="1:38" x14ac:dyDescent="0.25">
      <c r="A61" s="64" t="str">
        <f>IF('ECM Location'!D41="", "",'ECM Location'!D41)</f>
        <v/>
      </c>
      <c r="B61" s="68" cm="1">
        <f t="array" ref="B61">SUMPRODUCT(--('ECM Current Staffing'!$A$5:$A$1000 = Assumptions!$A61),--('ECM Current Staffing'!$C$5:$C$1000 = "Lead Care Manager"),'ECM Current Staffing'!$M$5:$M$1000,'ECM Current Staffing'!N$5:N$1000)</f>
        <v>0</v>
      </c>
      <c r="C61" s="68" cm="1">
        <f t="array" ref="C61">SUMPRODUCT(--('ECM Current Staffing'!$A$5:$A$1000 = Assumptions!$A61),--('ECM Current Staffing'!$C$5:$C$1000 = "Lead Care Manager"),'ECM Current Staffing'!$M$5:$M$1000,'ECM Current Staffing'!O$5:O$1000)</f>
        <v>0</v>
      </c>
      <c r="D61" s="68" cm="1">
        <f t="array" ref="D61">SUMPRODUCT(--('ECM Current Staffing'!$A$5:$A$1000 = Assumptions!$A61),--('ECM Current Staffing'!$C$5:$C$1000 = "Lead Care Manager"),'ECM Current Staffing'!$M$5:$M$1000,'ECM Current Staffing'!P$5:P$1000)</f>
        <v>0</v>
      </c>
      <c r="E61" s="68" cm="1">
        <f t="array" ref="E61">SUMPRODUCT(--('ECM Current Staffing'!$A$5:$A$1000 = Assumptions!$A61),--('ECM Current Staffing'!$C$5:$C$1000 = "Lead Care Manager"),'ECM Current Staffing'!$M$5:$M$1000,'ECM Current Staffing'!Q$5:Q$1000)</f>
        <v>0</v>
      </c>
      <c r="F61" s="68" cm="1">
        <f t="array" ref="F61">SUMPRODUCT(--('ECM Current Staffing'!$A$5:$A$1000 = Assumptions!$A61),--('ECM Current Staffing'!$C$5:$C$1000 = "Lead Care Manager"),'ECM Current Staffing'!$M$5:$M$1000,'ECM Current Staffing'!R$5:R$1000)</f>
        <v>0</v>
      </c>
      <c r="G61" s="68" cm="1">
        <f t="array" ref="G61">SUMPRODUCT(--('ECM Current Staffing'!$A$5:$A$1000 = Assumptions!$A61),--('ECM Current Staffing'!$C$5:$C$1000 = "Lead Care Manager"),'ECM Current Staffing'!$M$5:$M$1000,'ECM Current Staffing'!S$5:S$1000)</f>
        <v>0</v>
      </c>
      <c r="H61" s="68" cm="1">
        <f t="array" ref="H61">SUMPRODUCT(--('ECM Current Staffing'!$A$5:$A$1000 = Assumptions!$A61),--('ECM Current Staffing'!$C$5:$C$1000 = "Lead Care Manager"),'ECM Current Staffing'!$M$5:$M$1000,'ECM Current Staffing'!T$5:T$1000)</f>
        <v>0</v>
      </c>
      <c r="I61" s="68" cm="1">
        <f t="array" ref="I61">SUMPRODUCT(--('ECM Current Staffing'!$A$5:$A$1000 = Assumptions!$A61),--('ECM Current Staffing'!$C$5:$C$1000 = "Lead Care Manager"),'ECM Current Staffing'!$M$5:$M$1000,'ECM Current Staffing'!U$5:U$1000)</f>
        <v>0</v>
      </c>
      <c r="J61" s="68" cm="1">
        <f t="array" ref="J61">SUMPRODUCT(--('ECM Current Staffing'!$A$5:$A$1000 = Assumptions!$A61),--('ECM Current Staffing'!$C$5:$C$1000 = "Lead Care Manager"),'ECM Current Staffing'!$M$5:$M$1000,'ECM Current Staffing'!V$5:V$1000)</f>
        <v>0</v>
      </c>
      <c r="K61" s="68" cm="1">
        <f t="array" ref="K61">SUMPRODUCT(--('ECM Current Staffing'!$A$5:$A$1000 = Assumptions!$A61),--('ECM Current Staffing'!$C$5:$C$1000 = "Lead Care Manager"),'ECM Current Staffing'!$M$5:$M$1000,'ECM Current Staffing'!W$5:W$1000)</f>
        <v>0</v>
      </c>
      <c r="L61" s="68" cm="1">
        <f t="array" ref="L61">SUMPRODUCT(--('ECM Current Staffing'!$A$5:$A$1000 = Assumptions!$A61),--('ECM Current Staffing'!$C$5:$C$1000 = "Lead Care Manager"),'ECM Current Staffing'!$M$5:$M$1000,'ECM Current Staffing'!X$5:X$1000)</f>
        <v>0</v>
      </c>
      <c r="M61" s="68" cm="1">
        <f t="array" ref="M61">SUMPRODUCT(--('ECM Current Staffing'!$A$5:$A$1000 = Assumptions!$A61),--('ECM Current Staffing'!$C$5:$C$1000 = "Lead Care Manager"),'ECM Current Staffing'!$M$5:$M$1000,'ECM Current Staffing'!Y$5:Y$1000)</f>
        <v>0</v>
      </c>
      <c r="N61" s="68" cm="1">
        <f t="array" ref="N61">SUMPRODUCT(--('ECM Current Staffing'!$A$5:$A$1000 = Assumptions!$A61),--('ECM Current Staffing'!$C$5:$C$1000 = "Lead Care Manager"),'ECM Current Staffing'!$M$5:$M$1000,'ECM Current Staffing'!Z$5:Z$1000)</f>
        <v>0</v>
      </c>
      <c r="O61" s="68" cm="1">
        <f t="array" ref="O61">SUMPRODUCT(--('ECM Current Staffing'!$A$5:$A$1000 = Assumptions!$A61),--('ECM Current Staffing'!$C$5:$C$1000 = "Lead Care Manager"),'ECM Current Staffing'!$M$5:$M$1000,'ECM Current Staffing'!AA$5:AA$1000)</f>
        <v>0</v>
      </c>
      <c r="P61" s="68" cm="1">
        <f t="array" ref="P61">SUMPRODUCT(--('ECM Current Staffing'!$A$5:$A$1000 = Assumptions!$A61),--('ECM Current Staffing'!$C$5:$C$1000 = "Lead Care Manager"),'ECM Current Staffing'!$M$5:$M$1000,'ECM Current Staffing'!AB$5:AB$1000)</f>
        <v>0</v>
      </c>
      <c r="Q61" s="68" cm="1">
        <f t="array" ref="Q61">SUMPRODUCT(--('ECM Current Staffing'!$A$5:$A$1000 = Assumptions!$A61),--('ECM Current Staffing'!$C$5:$C$1000 = "Lead Care Manager"),'ECM Current Staffing'!$M$5:$M$1000,'ECM Current Staffing'!AC$5:AC$1000)</f>
        <v>0</v>
      </c>
      <c r="R61" s="68" cm="1">
        <f t="array" ref="R61">SUMPRODUCT(--('ECM Current Staffing'!$A$5:$A$1000 = Assumptions!$A61),--('ECM Current Staffing'!$C$5:$C$1000 = "Lead Care Manager"),'ECM Current Staffing'!$M$5:$M$1000,'ECM Current Staffing'!AD$5:AD$1000)</f>
        <v>0</v>
      </c>
      <c r="S61" s="68" cm="1">
        <f t="array" ref="S61">SUMPRODUCT(--('ECM Current Staffing'!$A$5:$A$1000 = Assumptions!$A61),--('ECM Current Staffing'!$C$5:$C$1000 = "Lead Care Manager"),'ECM Current Staffing'!$M$5:$M$1000,'ECM Current Staffing'!AE$5:AE$1000)</f>
        <v>0</v>
      </c>
      <c r="T61" s="68" cm="1">
        <f t="array" ref="T61">SUMPRODUCT(--('ECM Current Staffing'!$A$5:$A$1000 = Assumptions!$A61),--('ECM Current Staffing'!$C$5:$C$1000 = "Lead Care Manager"),'ECM Current Staffing'!$M$5:$M$1000,'ECM Current Staffing'!AF$5:AF$1000)</f>
        <v>0</v>
      </c>
      <c r="U61" s="68" cm="1">
        <f t="array" ref="U61">SUMPRODUCT(--('ECM Current Staffing'!$A$5:$A$1000 = Assumptions!$A61),--('ECM Current Staffing'!$C$5:$C$1000 = "Lead Care Manager"),'ECM Current Staffing'!$M$5:$M$1000,'ECM Current Staffing'!AG$5:AG$1000)</f>
        <v>0</v>
      </c>
      <c r="V61" s="68" cm="1">
        <f t="array" ref="V61">SUMPRODUCT(--('ECM Current Staffing'!$A$5:$A$1000 = Assumptions!$A61),--('ECM Current Staffing'!$C$5:$C$1000 = "Lead Care Manager"),'ECM Current Staffing'!$M$5:$M$1000,'ECM Current Staffing'!AH$5:AH$1000)</f>
        <v>0</v>
      </c>
      <c r="W61" s="68" cm="1">
        <f t="array" ref="W61">SUMPRODUCT(--('ECM Current Staffing'!$A$5:$A$1000 = Assumptions!$A61),--('ECM Current Staffing'!$C$5:$C$1000 = "Lead Care Manager"),'ECM Current Staffing'!$M$5:$M$1000,'ECM Current Staffing'!AI$5:AI$1000)</f>
        <v>0</v>
      </c>
      <c r="X61" s="68" cm="1">
        <f t="array" ref="X61">SUMPRODUCT(--('ECM Current Staffing'!$A$5:$A$1000 = Assumptions!$A61),--('ECM Current Staffing'!$C$5:$C$1000 = "Lead Care Manager"),'ECM Current Staffing'!$M$5:$M$1000,'ECM Current Staffing'!AJ$5:AJ$1000)</f>
        <v>0</v>
      </c>
      <c r="Y61" s="68" cm="1">
        <f t="array" ref="Y61">SUMPRODUCT(--('ECM Current Staffing'!$A$5:$A$1000 = Assumptions!$A61),--('ECM Current Staffing'!$C$5:$C$1000 = "Lead Care Manager"),'ECM Current Staffing'!$M$5:$M$1000,'ECM Current Staffing'!AK$5:AK$1000)</f>
        <v>0</v>
      </c>
      <c r="Z61" s="68" cm="1">
        <f t="array" ref="Z61">SUMPRODUCT(--('ECM Current Staffing'!$A$5:$A$1000 = Assumptions!$A61),--('ECM Current Staffing'!$C$5:$C$1000 = "Lead Care Manager"),'ECM Current Staffing'!$M$5:$M$1000,'ECM Current Staffing'!AL$5:AL$1000)</f>
        <v>0</v>
      </c>
      <c r="AA61" s="68" cm="1">
        <f t="array" ref="AA61">SUMPRODUCT(--('ECM Current Staffing'!$A$5:$A$1000 = Assumptions!$A61),--('ECM Current Staffing'!$C$5:$C$1000 = "Lead Care Manager"),'ECM Current Staffing'!$M$5:$M$1000,'ECM Current Staffing'!AM$5:AM$1000)</f>
        <v>0</v>
      </c>
      <c r="AB61" s="68" cm="1">
        <f t="array" ref="AB61">SUMPRODUCT(--('ECM Current Staffing'!$A$5:$A$1000 = Assumptions!$A61),--('ECM Current Staffing'!$C$5:$C$1000 = "Lead Care Manager"),'ECM Current Staffing'!$M$5:$M$1000,'ECM Current Staffing'!AN$5:AN$1000)</f>
        <v>0</v>
      </c>
      <c r="AC61" s="68" cm="1">
        <f t="array" ref="AC61">SUMPRODUCT(--('ECM Current Staffing'!$A$5:$A$1000 = Assumptions!$A61),--('ECM Current Staffing'!$C$5:$C$1000 = "Lead Care Manager"),'ECM Current Staffing'!$M$5:$M$1000,'ECM Current Staffing'!AO$5:AO$1000)</f>
        <v>0</v>
      </c>
      <c r="AD61" s="68" cm="1">
        <f t="array" ref="AD61">SUMPRODUCT(--('ECM Current Staffing'!$A$5:$A$1000 = Assumptions!$A61),--('ECM Current Staffing'!$C$5:$C$1000 = "Lead Care Manager"),'ECM Current Staffing'!$M$5:$M$1000,'ECM Current Staffing'!AP$5:AP$1000)</f>
        <v>0</v>
      </c>
      <c r="AE61" s="68" cm="1">
        <f t="array" ref="AE61">SUMPRODUCT(--('ECM Current Staffing'!$A$5:$A$1000 = Assumptions!$A61),--('ECM Current Staffing'!$C$5:$C$1000 = "Lead Care Manager"),'ECM Current Staffing'!$M$5:$M$1000,'ECM Current Staffing'!AQ$5:AQ$1000)</f>
        <v>0</v>
      </c>
      <c r="AF61" s="68" cm="1">
        <f t="array" ref="AF61">SUMPRODUCT(--('ECM Current Staffing'!$A$5:$A$1000 = Assumptions!$A61),--('ECM Current Staffing'!$C$5:$C$1000 = "Lead Care Manager"),'ECM Current Staffing'!$M$5:$M$1000,'ECM Current Staffing'!AR$5:AR$1000)</f>
        <v>0</v>
      </c>
      <c r="AG61" s="68" cm="1">
        <f t="array" ref="AG61">SUMPRODUCT(--('ECM Current Staffing'!$A$5:$A$1000 = Assumptions!$A61),--('ECM Current Staffing'!$C$5:$C$1000 = "Lead Care Manager"),'ECM Current Staffing'!$M$5:$M$1000,'ECM Current Staffing'!AS$5:AS$1000)</f>
        <v>0</v>
      </c>
      <c r="AH61" s="68" cm="1">
        <f t="array" ref="AH61">SUMPRODUCT(--('ECM Current Staffing'!$A$5:$A$1000 = Assumptions!$A61),--('ECM Current Staffing'!$C$5:$C$1000 = "Lead Care Manager"),'ECM Current Staffing'!$M$5:$M$1000,'ECM Current Staffing'!AT$5:AT$1000)</f>
        <v>0</v>
      </c>
      <c r="AI61" s="68" cm="1">
        <f t="array" ref="AI61">SUMPRODUCT(--('ECM Current Staffing'!$A$5:$A$1000 = Assumptions!$A61),--('ECM Current Staffing'!$C$5:$C$1000 = "Lead Care Manager"),'ECM Current Staffing'!$M$5:$M$1000,'ECM Current Staffing'!AU$5:AU$1000)</f>
        <v>0</v>
      </c>
      <c r="AJ61" s="68" cm="1">
        <f t="array" ref="AJ61">SUMPRODUCT(--('ECM Current Staffing'!$A$5:$A$1000 = Assumptions!$A61),--('ECM Current Staffing'!$C$5:$C$1000 = "Lead Care Manager"),'ECM Current Staffing'!$M$5:$M$1000,'ECM Current Staffing'!AV$5:AV$1000)</f>
        <v>0</v>
      </c>
      <c r="AK61" s="68" cm="1">
        <f t="array" ref="AK61">SUMPRODUCT(--('ECM Current Staffing'!$A$5:$A$1000 = Assumptions!$A61),--('ECM Current Staffing'!$C$5:$C$1000 = "Lead Care Manager"),'ECM Current Staffing'!$M$5:$M$1000,'ECM Current Staffing'!AW$5:AW$1000)</f>
        <v>0</v>
      </c>
      <c r="AL61" s="144">
        <f t="shared" si="3"/>
        <v>0</v>
      </c>
    </row>
    <row r="62" spans="1:38" ht="15.75" thickBot="1" x14ac:dyDescent="0.3">
      <c r="A62" s="64" t="str">
        <f>IF('ECM Location'!D42="", "",'ECM Location'!D42)</f>
        <v/>
      </c>
      <c r="B62" s="68" cm="1">
        <f t="array" ref="B62">SUMPRODUCT(--('ECM Current Staffing'!$A$5:$A$1000 = Assumptions!$A62),--('ECM Current Staffing'!$C$5:$C$1000 = "Lead Care Manager"),'ECM Current Staffing'!$M$5:$M$1000,'ECM Current Staffing'!N$5:N$1000)</f>
        <v>0</v>
      </c>
      <c r="C62" s="68" cm="1">
        <f t="array" ref="C62">SUMPRODUCT(--('ECM Current Staffing'!$A$5:$A$1000 = Assumptions!$A62),--('ECM Current Staffing'!$C$5:$C$1000 = "Lead Care Manager"),'ECM Current Staffing'!$M$5:$M$1000,'ECM Current Staffing'!O$5:O$1000)</f>
        <v>0</v>
      </c>
      <c r="D62" s="68" cm="1">
        <f t="array" ref="D62">SUMPRODUCT(--('ECM Current Staffing'!$A$5:$A$1000 = Assumptions!$A62),--('ECM Current Staffing'!$C$5:$C$1000 = "Lead Care Manager"),'ECM Current Staffing'!$M$5:$M$1000,'ECM Current Staffing'!P$5:P$1000)</f>
        <v>0</v>
      </c>
      <c r="E62" s="68" cm="1">
        <f t="array" ref="E62">SUMPRODUCT(--('ECM Current Staffing'!$A$5:$A$1000 = Assumptions!$A62),--('ECM Current Staffing'!$C$5:$C$1000 = "Lead Care Manager"),'ECM Current Staffing'!$M$5:$M$1000,'ECM Current Staffing'!Q$5:Q$1000)</f>
        <v>0</v>
      </c>
      <c r="F62" s="68" cm="1">
        <f t="array" ref="F62">SUMPRODUCT(--('ECM Current Staffing'!$A$5:$A$1000 = Assumptions!$A62),--('ECM Current Staffing'!$C$5:$C$1000 = "Lead Care Manager"),'ECM Current Staffing'!$M$5:$M$1000,'ECM Current Staffing'!R$5:R$1000)</f>
        <v>0</v>
      </c>
      <c r="G62" s="68" cm="1">
        <f t="array" ref="G62">SUMPRODUCT(--('ECM Current Staffing'!$A$5:$A$1000 = Assumptions!$A62),--('ECM Current Staffing'!$C$5:$C$1000 = "Lead Care Manager"),'ECM Current Staffing'!$M$5:$M$1000,'ECM Current Staffing'!S$5:S$1000)</f>
        <v>0</v>
      </c>
      <c r="H62" s="68" cm="1">
        <f t="array" ref="H62">SUMPRODUCT(--('ECM Current Staffing'!$A$5:$A$1000 = Assumptions!$A62),--('ECM Current Staffing'!$C$5:$C$1000 = "Lead Care Manager"),'ECM Current Staffing'!$M$5:$M$1000,'ECM Current Staffing'!T$5:T$1000)</f>
        <v>0</v>
      </c>
      <c r="I62" s="68" cm="1">
        <f t="array" ref="I62">SUMPRODUCT(--('ECM Current Staffing'!$A$5:$A$1000 = Assumptions!$A62),--('ECM Current Staffing'!$C$5:$C$1000 = "Lead Care Manager"),'ECM Current Staffing'!$M$5:$M$1000,'ECM Current Staffing'!U$5:U$1000)</f>
        <v>0</v>
      </c>
      <c r="J62" s="68" cm="1">
        <f t="array" ref="J62">SUMPRODUCT(--('ECM Current Staffing'!$A$5:$A$1000 = Assumptions!$A62),--('ECM Current Staffing'!$C$5:$C$1000 = "Lead Care Manager"),'ECM Current Staffing'!$M$5:$M$1000,'ECM Current Staffing'!V$5:V$1000)</f>
        <v>0</v>
      </c>
      <c r="K62" s="68" cm="1">
        <f t="array" ref="K62">SUMPRODUCT(--('ECM Current Staffing'!$A$5:$A$1000 = Assumptions!$A62),--('ECM Current Staffing'!$C$5:$C$1000 = "Lead Care Manager"),'ECM Current Staffing'!$M$5:$M$1000,'ECM Current Staffing'!W$5:W$1000)</f>
        <v>0</v>
      </c>
      <c r="L62" s="68" cm="1">
        <f t="array" ref="L62">SUMPRODUCT(--('ECM Current Staffing'!$A$5:$A$1000 = Assumptions!$A62),--('ECM Current Staffing'!$C$5:$C$1000 = "Lead Care Manager"),'ECM Current Staffing'!$M$5:$M$1000,'ECM Current Staffing'!X$5:X$1000)</f>
        <v>0</v>
      </c>
      <c r="M62" s="68" cm="1">
        <f t="array" ref="M62">SUMPRODUCT(--('ECM Current Staffing'!$A$5:$A$1000 = Assumptions!$A62),--('ECM Current Staffing'!$C$5:$C$1000 = "Lead Care Manager"),'ECM Current Staffing'!$M$5:$M$1000,'ECM Current Staffing'!Y$5:Y$1000)</f>
        <v>0</v>
      </c>
      <c r="N62" s="68" cm="1">
        <f t="array" ref="N62">SUMPRODUCT(--('ECM Current Staffing'!$A$5:$A$1000 = Assumptions!$A62),--('ECM Current Staffing'!$C$5:$C$1000 = "Lead Care Manager"),'ECM Current Staffing'!$M$5:$M$1000,'ECM Current Staffing'!Z$5:Z$1000)</f>
        <v>0</v>
      </c>
      <c r="O62" s="68" cm="1">
        <f t="array" ref="O62">SUMPRODUCT(--('ECM Current Staffing'!$A$5:$A$1000 = Assumptions!$A62),--('ECM Current Staffing'!$C$5:$C$1000 = "Lead Care Manager"),'ECM Current Staffing'!$M$5:$M$1000,'ECM Current Staffing'!AA$5:AA$1000)</f>
        <v>0</v>
      </c>
      <c r="P62" s="68" cm="1">
        <f t="array" ref="P62">SUMPRODUCT(--('ECM Current Staffing'!$A$5:$A$1000 = Assumptions!$A62),--('ECM Current Staffing'!$C$5:$C$1000 = "Lead Care Manager"),'ECM Current Staffing'!$M$5:$M$1000,'ECM Current Staffing'!AB$5:AB$1000)</f>
        <v>0</v>
      </c>
      <c r="Q62" s="68" cm="1">
        <f t="array" ref="Q62">SUMPRODUCT(--('ECM Current Staffing'!$A$5:$A$1000 = Assumptions!$A62),--('ECM Current Staffing'!$C$5:$C$1000 = "Lead Care Manager"),'ECM Current Staffing'!$M$5:$M$1000,'ECM Current Staffing'!AC$5:AC$1000)</f>
        <v>0</v>
      </c>
      <c r="R62" s="68" cm="1">
        <f t="array" ref="R62">SUMPRODUCT(--('ECM Current Staffing'!$A$5:$A$1000 = Assumptions!$A62),--('ECM Current Staffing'!$C$5:$C$1000 = "Lead Care Manager"),'ECM Current Staffing'!$M$5:$M$1000,'ECM Current Staffing'!AD$5:AD$1000)</f>
        <v>0</v>
      </c>
      <c r="S62" s="68" cm="1">
        <f t="array" ref="S62">SUMPRODUCT(--('ECM Current Staffing'!$A$5:$A$1000 = Assumptions!$A62),--('ECM Current Staffing'!$C$5:$C$1000 = "Lead Care Manager"),'ECM Current Staffing'!$M$5:$M$1000,'ECM Current Staffing'!AE$5:AE$1000)</f>
        <v>0</v>
      </c>
      <c r="T62" s="68" cm="1">
        <f t="array" ref="T62">SUMPRODUCT(--('ECM Current Staffing'!$A$5:$A$1000 = Assumptions!$A62),--('ECM Current Staffing'!$C$5:$C$1000 = "Lead Care Manager"),'ECM Current Staffing'!$M$5:$M$1000,'ECM Current Staffing'!AF$5:AF$1000)</f>
        <v>0</v>
      </c>
      <c r="U62" s="68" cm="1">
        <f t="array" ref="U62">SUMPRODUCT(--('ECM Current Staffing'!$A$5:$A$1000 = Assumptions!$A62),--('ECM Current Staffing'!$C$5:$C$1000 = "Lead Care Manager"),'ECM Current Staffing'!$M$5:$M$1000,'ECM Current Staffing'!AG$5:AG$1000)</f>
        <v>0</v>
      </c>
      <c r="V62" s="68" cm="1">
        <f t="array" ref="V62">SUMPRODUCT(--('ECM Current Staffing'!$A$5:$A$1000 = Assumptions!$A62),--('ECM Current Staffing'!$C$5:$C$1000 = "Lead Care Manager"),'ECM Current Staffing'!$M$5:$M$1000,'ECM Current Staffing'!AH$5:AH$1000)</f>
        <v>0</v>
      </c>
      <c r="W62" s="68" cm="1">
        <f t="array" ref="W62">SUMPRODUCT(--('ECM Current Staffing'!$A$5:$A$1000 = Assumptions!$A62),--('ECM Current Staffing'!$C$5:$C$1000 = "Lead Care Manager"),'ECM Current Staffing'!$M$5:$M$1000,'ECM Current Staffing'!AI$5:AI$1000)</f>
        <v>0</v>
      </c>
      <c r="X62" s="68" cm="1">
        <f t="array" ref="X62">SUMPRODUCT(--('ECM Current Staffing'!$A$5:$A$1000 = Assumptions!$A62),--('ECM Current Staffing'!$C$5:$C$1000 = "Lead Care Manager"),'ECM Current Staffing'!$M$5:$M$1000,'ECM Current Staffing'!AJ$5:AJ$1000)</f>
        <v>0</v>
      </c>
      <c r="Y62" s="68" cm="1">
        <f t="array" ref="Y62">SUMPRODUCT(--('ECM Current Staffing'!$A$5:$A$1000 = Assumptions!$A62),--('ECM Current Staffing'!$C$5:$C$1000 = "Lead Care Manager"),'ECM Current Staffing'!$M$5:$M$1000,'ECM Current Staffing'!AK$5:AK$1000)</f>
        <v>0</v>
      </c>
      <c r="Z62" s="68" cm="1">
        <f t="array" ref="Z62">SUMPRODUCT(--('ECM Current Staffing'!$A$5:$A$1000 = Assumptions!$A62),--('ECM Current Staffing'!$C$5:$C$1000 = "Lead Care Manager"),'ECM Current Staffing'!$M$5:$M$1000,'ECM Current Staffing'!AL$5:AL$1000)</f>
        <v>0</v>
      </c>
      <c r="AA62" s="68" cm="1">
        <f t="array" ref="AA62">SUMPRODUCT(--('ECM Current Staffing'!$A$5:$A$1000 = Assumptions!$A62),--('ECM Current Staffing'!$C$5:$C$1000 = "Lead Care Manager"),'ECM Current Staffing'!$M$5:$M$1000,'ECM Current Staffing'!AM$5:AM$1000)</f>
        <v>0</v>
      </c>
      <c r="AB62" s="68" cm="1">
        <f t="array" ref="AB62">SUMPRODUCT(--('ECM Current Staffing'!$A$5:$A$1000 = Assumptions!$A62),--('ECM Current Staffing'!$C$5:$C$1000 = "Lead Care Manager"),'ECM Current Staffing'!$M$5:$M$1000,'ECM Current Staffing'!AN$5:AN$1000)</f>
        <v>0</v>
      </c>
      <c r="AC62" s="68" cm="1">
        <f t="array" ref="AC62">SUMPRODUCT(--('ECM Current Staffing'!$A$5:$A$1000 = Assumptions!$A62),--('ECM Current Staffing'!$C$5:$C$1000 = "Lead Care Manager"),'ECM Current Staffing'!$M$5:$M$1000,'ECM Current Staffing'!AO$5:AO$1000)</f>
        <v>0</v>
      </c>
      <c r="AD62" s="68" cm="1">
        <f t="array" ref="AD62">SUMPRODUCT(--('ECM Current Staffing'!$A$5:$A$1000 = Assumptions!$A62),--('ECM Current Staffing'!$C$5:$C$1000 = "Lead Care Manager"),'ECM Current Staffing'!$M$5:$M$1000,'ECM Current Staffing'!AP$5:AP$1000)</f>
        <v>0</v>
      </c>
      <c r="AE62" s="68" cm="1">
        <f t="array" ref="AE62">SUMPRODUCT(--('ECM Current Staffing'!$A$5:$A$1000 = Assumptions!$A62),--('ECM Current Staffing'!$C$5:$C$1000 = "Lead Care Manager"),'ECM Current Staffing'!$M$5:$M$1000,'ECM Current Staffing'!AQ$5:AQ$1000)</f>
        <v>0</v>
      </c>
      <c r="AF62" s="68" cm="1">
        <f t="array" ref="AF62">SUMPRODUCT(--('ECM Current Staffing'!$A$5:$A$1000 = Assumptions!$A62),--('ECM Current Staffing'!$C$5:$C$1000 = "Lead Care Manager"),'ECM Current Staffing'!$M$5:$M$1000,'ECM Current Staffing'!AR$5:AR$1000)</f>
        <v>0</v>
      </c>
      <c r="AG62" s="68" cm="1">
        <f t="array" ref="AG62">SUMPRODUCT(--('ECM Current Staffing'!$A$5:$A$1000 = Assumptions!$A62),--('ECM Current Staffing'!$C$5:$C$1000 = "Lead Care Manager"),'ECM Current Staffing'!$M$5:$M$1000,'ECM Current Staffing'!AS$5:AS$1000)</f>
        <v>0</v>
      </c>
      <c r="AH62" s="68" cm="1">
        <f t="array" ref="AH62">SUMPRODUCT(--('ECM Current Staffing'!$A$5:$A$1000 = Assumptions!$A62),--('ECM Current Staffing'!$C$5:$C$1000 = "Lead Care Manager"),'ECM Current Staffing'!$M$5:$M$1000,'ECM Current Staffing'!AT$5:AT$1000)</f>
        <v>0</v>
      </c>
      <c r="AI62" s="68" cm="1">
        <f t="array" ref="AI62">SUMPRODUCT(--('ECM Current Staffing'!$A$5:$A$1000 = Assumptions!$A62),--('ECM Current Staffing'!$C$5:$C$1000 = "Lead Care Manager"),'ECM Current Staffing'!$M$5:$M$1000,'ECM Current Staffing'!AU$5:AU$1000)</f>
        <v>0</v>
      </c>
      <c r="AJ62" s="68" cm="1">
        <f t="array" ref="AJ62">SUMPRODUCT(--('ECM Current Staffing'!$A$5:$A$1000 = Assumptions!$A62),--('ECM Current Staffing'!$C$5:$C$1000 = "Lead Care Manager"),'ECM Current Staffing'!$M$5:$M$1000,'ECM Current Staffing'!AV$5:AV$1000)</f>
        <v>0</v>
      </c>
      <c r="AK62" s="68" cm="1">
        <f t="array" ref="AK62">SUMPRODUCT(--('ECM Current Staffing'!$A$5:$A$1000 = Assumptions!$A62),--('ECM Current Staffing'!$C$5:$C$1000 = "Lead Care Manager"),'ECM Current Staffing'!$M$5:$M$1000,'ECM Current Staffing'!AW$5:AW$1000)</f>
        <v>0</v>
      </c>
      <c r="AL62" s="144">
        <f t="shared" si="2"/>
        <v>0</v>
      </c>
    </row>
    <row r="63" spans="1:38" ht="15.75" thickBot="1" x14ac:dyDescent="0.3">
      <c r="A63" s="141" t="s">
        <v>762</v>
      </c>
      <c r="B63" s="143">
        <f t="shared" ref="B63:AE63" si="4">SUM(B25:B44)</f>
        <v>0</v>
      </c>
      <c r="C63" s="142">
        <f t="shared" si="4"/>
        <v>0</v>
      </c>
      <c r="D63" s="142">
        <f t="shared" si="4"/>
        <v>0</v>
      </c>
      <c r="E63" s="142">
        <f t="shared" si="4"/>
        <v>0</v>
      </c>
      <c r="F63" s="142">
        <f t="shared" si="4"/>
        <v>0</v>
      </c>
      <c r="G63" s="142">
        <f t="shared" si="4"/>
        <v>0</v>
      </c>
      <c r="H63" s="142">
        <f t="shared" si="4"/>
        <v>0</v>
      </c>
      <c r="I63" s="142">
        <f t="shared" si="4"/>
        <v>0</v>
      </c>
      <c r="J63" s="142">
        <f t="shared" si="4"/>
        <v>0</v>
      </c>
      <c r="K63" s="142">
        <f t="shared" si="4"/>
        <v>0</v>
      </c>
      <c r="L63" s="142">
        <f t="shared" si="4"/>
        <v>0</v>
      </c>
      <c r="M63" s="142">
        <f t="shared" si="4"/>
        <v>0</v>
      </c>
      <c r="N63" s="142">
        <f t="shared" si="4"/>
        <v>0</v>
      </c>
      <c r="O63" s="142">
        <f t="shared" si="4"/>
        <v>0</v>
      </c>
      <c r="P63" s="142">
        <f t="shared" si="4"/>
        <v>0</v>
      </c>
      <c r="Q63" s="142">
        <f t="shared" si="4"/>
        <v>0</v>
      </c>
      <c r="R63" s="142">
        <f t="shared" si="4"/>
        <v>0</v>
      </c>
      <c r="S63" s="142">
        <f t="shared" si="4"/>
        <v>0</v>
      </c>
      <c r="T63" s="142">
        <f t="shared" si="4"/>
        <v>0</v>
      </c>
      <c r="U63" s="142">
        <f t="shared" si="4"/>
        <v>0</v>
      </c>
      <c r="V63" s="142">
        <f t="shared" si="4"/>
        <v>0</v>
      </c>
      <c r="W63" s="142">
        <f t="shared" si="4"/>
        <v>0</v>
      </c>
      <c r="X63" s="142">
        <f t="shared" si="4"/>
        <v>0</v>
      </c>
      <c r="Y63" s="142">
        <f t="shared" si="4"/>
        <v>0</v>
      </c>
      <c r="Z63" s="142">
        <f t="shared" si="4"/>
        <v>0</v>
      </c>
      <c r="AA63" s="142">
        <f t="shared" si="4"/>
        <v>0</v>
      </c>
      <c r="AB63" s="142">
        <f t="shared" si="4"/>
        <v>0</v>
      </c>
      <c r="AC63" s="142">
        <f t="shared" si="4"/>
        <v>0</v>
      </c>
      <c r="AD63" s="142">
        <f t="shared" si="4"/>
        <v>0</v>
      </c>
      <c r="AE63" s="142">
        <f t="shared" si="4"/>
        <v>0</v>
      </c>
      <c r="AF63" s="142"/>
      <c r="AG63" s="142"/>
      <c r="AH63" s="142"/>
      <c r="AI63" s="142"/>
      <c r="AJ63" s="142"/>
      <c r="AK63" s="142"/>
      <c r="AL63" s="147">
        <f>SUM(AL25:AL62)</f>
        <v>0</v>
      </c>
    </row>
    <row r="64" spans="1:38" ht="15.75" thickBot="1" x14ac:dyDescent="0.3">
      <c r="M64" s="196"/>
    </row>
    <row r="65" spans="1:38" ht="15.75" thickBot="1" x14ac:dyDescent="0.3">
      <c r="A65" s="139" t="s">
        <v>765</v>
      </c>
      <c r="B65" s="140" t="s">
        <v>766</v>
      </c>
      <c r="C65" s="26"/>
      <c r="D65" s="26"/>
      <c r="E65" s="26"/>
      <c r="F65" s="26"/>
      <c r="G65" s="26"/>
      <c r="H65" s="26"/>
      <c r="I65" s="26"/>
      <c r="J65" s="26"/>
      <c r="K65" s="26"/>
      <c r="L65" s="26"/>
      <c r="M65" s="26"/>
      <c r="N65" s="26"/>
      <c r="O65" s="26"/>
      <c r="P65" s="26"/>
      <c r="Q65" s="26"/>
      <c r="R65" s="26"/>
      <c r="S65" s="26"/>
      <c r="T65" s="26"/>
      <c r="U65" s="26"/>
      <c r="V65" s="26"/>
      <c r="W65" s="26"/>
      <c r="X65" s="26"/>
      <c r="Y65" s="26"/>
      <c r="Z65" s="26"/>
      <c r="AA65" s="26"/>
      <c r="AB65" s="26"/>
      <c r="AC65" s="26"/>
      <c r="AD65" s="26"/>
      <c r="AE65" s="26"/>
      <c r="AF65" s="26"/>
      <c r="AG65" s="26"/>
      <c r="AH65" s="26"/>
      <c r="AI65" s="26"/>
      <c r="AJ65" s="26"/>
      <c r="AK65" s="26"/>
      <c r="AL65" s="27"/>
    </row>
    <row r="66" spans="1:38" x14ac:dyDescent="0.25">
      <c r="A66" s="135"/>
      <c r="B66" s="131" t="s">
        <v>148</v>
      </c>
      <c r="C66" s="131" t="s">
        <v>150</v>
      </c>
      <c r="D66" s="131" t="s">
        <v>151</v>
      </c>
      <c r="E66" s="131" t="s">
        <v>152</v>
      </c>
      <c r="F66" s="131" t="s">
        <v>154</v>
      </c>
      <c r="G66" s="131" t="s">
        <v>156</v>
      </c>
      <c r="H66" s="131" t="s">
        <v>157</v>
      </c>
      <c r="I66" s="131" t="s">
        <v>159</v>
      </c>
      <c r="J66" s="131" t="s">
        <v>746</v>
      </c>
      <c r="K66" s="131" t="s">
        <v>160</v>
      </c>
      <c r="L66" s="131" t="s">
        <v>744</v>
      </c>
      <c r="M66" s="131" t="s">
        <v>161</v>
      </c>
      <c r="N66" s="131" t="s">
        <v>162</v>
      </c>
      <c r="O66" s="131" t="s">
        <v>164</v>
      </c>
      <c r="P66" s="131" t="s">
        <v>165</v>
      </c>
      <c r="Q66" s="131" t="s">
        <v>166</v>
      </c>
      <c r="R66" s="131" t="s">
        <v>167</v>
      </c>
      <c r="S66" s="131" t="s">
        <v>168</v>
      </c>
      <c r="T66" s="131" t="s">
        <v>169</v>
      </c>
      <c r="U66" s="131" t="s">
        <v>747</v>
      </c>
      <c r="V66" s="131" t="s">
        <v>79</v>
      </c>
      <c r="W66" s="131" t="s">
        <v>748</v>
      </c>
      <c r="X66" s="131" t="s">
        <v>745</v>
      </c>
      <c r="Y66" s="131" t="s">
        <v>749</v>
      </c>
      <c r="Z66" s="131" t="s">
        <v>173</v>
      </c>
      <c r="AA66" s="131" t="s">
        <v>750</v>
      </c>
      <c r="AB66" s="131" t="s">
        <v>174</v>
      </c>
      <c r="AC66" s="131" t="s">
        <v>175</v>
      </c>
      <c r="AD66" s="136" t="s">
        <v>176</v>
      </c>
      <c r="AE66" s="136" t="s">
        <v>178</v>
      </c>
      <c r="AF66" s="136" t="s">
        <v>146</v>
      </c>
      <c r="AG66" s="136" t="s">
        <v>155</v>
      </c>
      <c r="AH66" s="136" t="s">
        <v>780</v>
      </c>
      <c r="AI66" s="136" t="s">
        <v>171</v>
      </c>
      <c r="AJ66" s="136" t="s">
        <v>172</v>
      </c>
      <c r="AK66" s="136" t="s">
        <v>177</v>
      </c>
      <c r="AL66" s="137" t="s">
        <v>761</v>
      </c>
    </row>
    <row r="67" spans="1:38" x14ac:dyDescent="0.25">
      <c r="A67" s="64" t="str">
        <f>IF('ECM Location'!D5="", "",'ECM Location'!D5)</f>
        <v/>
      </c>
      <c r="B67" s="68">
        <f>B25*$B$18 *INDEX(B$4:B$15, MATCH('Capacity Summary'!$A$4,Assumptions!$A$4:$A$16,0),1)</f>
        <v>0</v>
      </c>
      <c r="C67" s="68">
        <f>C25*$B$18 *INDEX(C$4:C$15, MATCH('Capacity Summary'!$A$4,Assumptions!$A$4:$A$16,0),1)</f>
        <v>0</v>
      </c>
      <c r="D67" s="68">
        <f>D25*$B$18 *INDEX(D$4:D$15, MATCH('Capacity Summary'!$A$4,Assumptions!$A$4:$A$16,0),1)</f>
        <v>0</v>
      </c>
      <c r="E67" s="68">
        <f>E25*$B$18 *INDEX(E$4:E$15, MATCH('Capacity Summary'!$A$4,Assumptions!$A$4:$A$16,0),1)</f>
        <v>0</v>
      </c>
      <c r="F67" s="68">
        <f>F25*$B$18 *INDEX(F$4:F$15, MATCH('Capacity Summary'!$A$4,Assumptions!$A$4:$A$16,0),1)</f>
        <v>0</v>
      </c>
      <c r="G67" s="68">
        <f>G25*$B$18 *INDEX(G$4:G$15, MATCH('Capacity Summary'!$A$4,Assumptions!$A$4:$A$16,0),1)</f>
        <v>0</v>
      </c>
      <c r="H67" s="68">
        <f>H25*$B$18 *INDEX(H$4:H$15, MATCH('Capacity Summary'!$A$4,Assumptions!$A$4:$A$16,0),1)</f>
        <v>0</v>
      </c>
      <c r="I67" s="68">
        <f>I25*$B$18 *INDEX(I$4:I$15, MATCH('Capacity Summary'!$A$4,Assumptions!$A$4:$A$16,0),1)</f>
        <v>0</v>
      </c>
      <c r="J67" s="68">
        <f>J25*$B$18 *INDEX(J$4:J$15, MATCH('Capacity Summary'!$A$4,Assumptions!$A$4:$A$16,0),1)</f>
        <v>0</v>
      </c>
      <c r="K67" s="68">
        <f>K25*$B$18 *INDEX(K$4:K$15, MATCH('Capacity Summary'!$A$4,Assumptions!$A$4:$A$16,0),1)</f>
        <v>0</v>
      </c>
      <c r="L67" s="68">
        <f>L25*$B$18 *INDEX(L$4:L$15, MATCH('Capacity Summary'!$A$4,Assumptions!$A$4:$A$16,0),1)</f>
        <v>0</v>
      </c>
      <c r="M67" s="68">
        <f>M25*$B$18 *INDEX(M$4:M$15, MATCH('Capacity Summary'!$A$4,Assumptions!$A$4:$A$16,0),1)</f>
        <v>0</v>
      </c>
      <c r="N67" s="68">
        <f>N25*$B$18 *INDEX(N$4:N$15, MATCH('Capacity Summary'!$A$4,Assumptions!$A$4:$A$16,0),1)</f>
        <v>0</v>
      </c>
      <c r="O67" s="68">
        <f>O25*$B$18 *INDEX(O$4:O$15, MATCH('Capacity Summary'!$A$4,Assumptions!$A$4:$A$16,0),1)</f>
        <v>0</v>
      </c>
      <c r="P67" s="68">
        <f>P25*$B$18 *INDEX(P$4:P$15, MATCH('Capacity Summary'!$A$4,Assumptions!$A$4:$A$16,0),1)</f>
        <v>0</v>
      </c>
      <c r="Q67" s="68">
        <f>Q25*$B$18 *INDEX(Q$4:Q$15, MATCH('Capacity Summary'!$A$4,Assumptions!$A$4:$A$16,0),1)</f>
        <v>0</v>
      </c>
      <c r="R67" s="68">
        <f>R25*$B$18 *INDEX(R$4:R$15, MATCH('Capacity Summary'!$A$4,Assumptions!$A$4:$A$16,0),1)</f>
        <v>0</v>
      </c>
      <c r="S67" s="68">
        <f>S25*$B$18 *INDEX(S$4:S$15, MATCH('Capacity Summary'!$A$4,Assumptions!$A$4:$A$16,0),1)</f>
        <v>0</v>
      </c>
      <c r="T67" s="68">
        <f>T25*$B$18 *INDEX(T$4:T$15, MATCH('Capacity Summary'!$A$4,Assumptions!$A$4:$A$16,0),1)</f>
        <v>0</v>
      </c>
      <c r="U67" s="68">
        <f>U25*$B$18 *INDEX(U$4:U$15, MATCH('Capacity Summary'!$A$4,Assumptions!$A$4:$A$16,0),1)</f>
        <v>0</v>
      </c>
      <c r="V67" s="68">
        <f>V25*$B$18 *INDEX(V$4:V$15, MATCH('Capacity Summary'!$A$4,Assumptions!$A$4:$A$16,0),1)</f>
        <v>0</v>
      </c>
      <c r="W67" s="68">
        <f>W25*$B$18 *INDEX(W$4:W$15, MATCH('Capacity Summary'!$A$4,Assumptions!$A$4:$A$16,0),1)</f>
        <v>0</v>
      </c>
      <c r="X67" s="68">
        <f>X25*$B$18 *INDEX(X$4:X$15, MATCH('Capacity Summary'!$A$4,Assumptions!$A$4:$A$16,0),1)</f>
        <v>0</v>
      </c>
      <c r="Y67" s="68">
        <f>Y25*$B$18 *INDEX(Y$4:Y$15, MATCH('Capacity Summary'!$A$4,Assumptions!$A$4:$A$16,0),1)</f>
        <v>0</v>
      </c>
      <c r="Z67" s="68">
        <f>Z25*$B$18 *INDEX(Z$4:Z$15, MATCH('Capacity Summary'!$A$4,Assumptions!$A$4:$A$16,0),1)</f>
        <v>0</v>
      </c>
      <c r="AA67" s="68">
        <f>AA25*$B$18 *INDEX(AA$4:AA$15, MATCH('Capacity Summary'!$A$4,Assumptions!$A$4:$A$16,0),1)</f>
        <v>0</v>
      </c>
      <c r="AB67" s="68">
        <f>AB25*$B$18 *INDEX(AB$4:AB$15, MATCH('Capacity Summary'!$A$4,Assumptions!$A$4:$A$16,0),1)</f>
        <v>0</v>
      </c>
      <c r="AC67" s="68">
        <f>AC25*$B$18 *INDEX(AC$4:AC$15, MATCH('Capacity Summary'!$A$4,Assumptions!$A$4:$A$16,0),1)</f>
        <v>0</v>
      </c>
      <c r="AD67" s="68">
        <f>AD25*$B$18 *INDEX(AD$4:AD$15, MATCH('Capacity Summary'!$A$4,Assumptions!$A$4:$A$16,0),1)</f>
        <v>0</v>
      </c>
      <c r="AE67" s="68">
        <f>AE25*$B$18 *INDEX(AE$4:AE$15, MATCH('Capacity Summary'!$A$4,Assumptions!$A$4:$A$16,0),1)</f>
        <v>0</v>
      </c>
      <c r="AF67" s="68">
        <f>AF25*$B$18 *INDEX(AF$4:AF$15, MATCH('Capacity Summary'!$A$4,Assumptions!$A$4:$A$16,0),1)</f>
        <v>0</v>
      </c>
      <c r="AG67" s="68">
        <f>AG25*$B$18 *INDEX(AG$4:AG$15, MATCH('Capacity Summary'!$A$4,Assumptions!$A$4:$A$16,0),1)</f>
        <v>0</v>
      </c>
      <c r="AH67" s="68">
        <f>AH25*$B$18 *INDEX(AH$4:AH$15, MATCH('Capacity Summary'!$A$4,Assumptions!$A$4:$A$16,0),1)</f>
        <v>0</v>
      </c>
      <c r="AI67" s="68">
        <f>AI25*$B$18 *INDEX(AI$4:AI$15, MATCH('Capacity Summary'!$A$4,Assumptions!$A$4:$A$16,0),1)</f>
        <v>0</v>
      </c>
      <c r="AJ67" s="68">
        <f>AJ25*$B$18 *INDEX(AJ$4:AJ$15, MATCH('Capacity Summary'!$A$4,Assumptions!$A$4:$A$16,0),1)</f>
        <v>0</v>
      </c>
      <c r="AK67" s="68">
        <f>AK25*$B$18 *INDEX(AK$4:AK$15, MATCH('Capacity Summary'!$A$4,Assumptions!$A$4:$A$16,0),1)</f>
        <v>0</v>
      </c>
      <c r="AL67" s="144">
        <f>SUM(B67:AK67)</f>
        <v>0</v>
      </c>
    </row>
    <row r="68" spans="1:38" x14ac:dyDescent="0.25">
      <c r="A68" s="64" t="str">
        <f>IF('ECM Location'!D6="", "",'ECM Location'!D6)</f>
        <v/>
      </c>
      <c r="B68" s="68">
        <f>B26*$B$18 *INDEX(B$4:B$15, MATCH('Capacity Summary'!$A$4,Assumptions!$A$4:$A$16,0),1)</f>
        <v>0</v>
      </c>
      <c r="C68" s="68">
        <f>C26*$B$18 *INDEX(C$4:C$15, MATCH('Capacity Summary'!$A$4,Assumptions!$A$4:$A$16,0),1)</f>
        <v>0</v>
      </c>
      <c r="D68" s="68">
        <f>D26*$B$18 *INDEX(D$4:D$15, MATCH('Capacity Summary'!$A$4,Assumptions!$A$4:$A$16,0),1)</f>
        <v>0</v>
      </c>
      <c r="E68" s="68">
        <f>E26*$B$18 *INDEX(E$4:E$15, MATCH('Capacity Summary'!$A$4,Assumptions!$A$4:$A$16,0),1)</f>
        <v>0</v>
      </c>
      <c r="F68" s="68">
        <f>F26*$B$18 *INDEX(F$4:F$15, MATCH('Capacity Summary'!$A$4,Assumptions!$A$4:$A$16,0),1)</f>
        <v>0</v>
      </c>
      <c r="G68" s="68">
        <f>G26*$B$18 *INDEX(G$4:G$15, MATCH('Capacity Summary'!$A$4,Assumptions!$A$4:$A$16,0),1)</f>
        <v>0</v>
      </c>
      <c r="H68" s="68">
        <f>H26*$B$18 *INDEX(H$4:H$15, MATCH('Capacity Summary'!$A$4,Assumptions!$A$4:$A$16,0),1)</f>
        <v>0</v>
      </c>
      <c r="I68" s="68">
        <f>I26*$B$18 *INDEX(I$4:I$15, MATCH('Capacity Summary'!$A$4,Assumptions!$A$4:$A$16,0),1)</f>
        <v>0</v>
      </c>
      <c r="J68" s="68">
        <f>J26*$B$18 *INDEX(J$4:J$15, MATCH('Capacity Summary'!$A$4,Assumptions!$A$4:$A$16,0),1)</f>
        <v>0</v>
      </c>
      <c r="K68" s="68">
        <f>K26*$B$18 *INDEX(K$4:K$15, MATCH('Capacity Summary'!$A$4,Assumptions!$A$4:$A$16,0),1)</f>
        <v>0</v>
      </c>
      <c r="L68" s="68">
        <f>L26*$B$18 *INDEX(L$4:L$15, MATCH('Capacity Summary'!$A$4,Assumptions!$A$4:$A$16,0),1)</f>
        <v>0</v>
      </c>
      <c r="M68" s="68">
        <f>M26*$B$18 *INDEX(M$4:M$15, MATCH('Capacity Summary'!$A$4,Assumptions!$A$4:$A$16,0),1)</f>
        <v>0</v>
      </c>
      <c r="N68" s="68">
        <f>N26*$B$18 *INDEX(N$4:N$15, MATCH('Capacity Summary'!$A$4,Assumptions!$A$4:$A$16,0),1)</f>
        <v>0</v>
      </c>
      <c r="O68" s="68">
        <f>O26*$B$18 *INDEX(O$4:O$15, MATCH('Capacity Summary'!$A$4,Assumptions!$A$4:$A$16,0),1)</f>
        <v>0</v>
      </c>
      <c r="P68" s="68">
        <f>P26*$B$18 *INDEX(P$4:P$15, MATCH('Capacity Summary'!$A$4,Assumptions!$A$4:$A$16,0),1)</f>
        <v>0</v>
      </c>
      <c r="Q68" s="68">
        <f>Q26*$B$18 *INDEX(Q$4:Q$15, MATCH('Capacity Summary'!$A$4,Assumptions!$A$4:$A$16,0),1)</f>
        <v>0</v>
      </c>
      <c r="R68" s="68">
        <f>R26*$B$18 *INDEX(R$4:R$15, MATCH('Capacity Summary'!$A$4,Assumptions!$A$4:$A$16,0),1)</f>
        <v>0</v>
      </c>
      <c r="S68" s="68">
        <f>S26*$B$18 *INDEX(S$4:S$15, MATCH('Capacity Summary'!$A$4,Assumptions!$A$4:$A$16,0),1)</f>
        <v>0</v>
      </c>
      <c r="T68" s="68">
        <f>T26*$B$18 *INDEX(T$4:T$15, MATCH('Capacity Summary'!$A$4,Assumptions!$A$4:$A$16,0),1)</f>
        <v>0</v>
      </c>
      <c r="U68" s="68">
        <f>U26*$B$18 *INDEX(U$4:U$15, MATCH('Capacity Summary'!$A$4,Assumptions!$A$4:$A$16,0),1)</f>
        <v>0</v>
      </c>
      <c r="V68" s="68">
        <f>V26*$B$18 *INDEX(V$4:V$15, MATCH('Capacity Summary'!$A$4,Assumptions!$A$4:$A$16,0),1)</f>
        <v>0</v>
      </c>
      <c r="W68" s="68">
        <f>W26*$B$18 *INDEX(W$4:W$15, MATCH('Capacity Summary'!$A$4,Assumptions!$A$4:$A$16,0),1)</f>
        <v>0</v>
      </c>
      <c r="X68" s="68">
        <f>X26*$B$18 *INDEX(X$4:X$15, MATCH('Capacity Summary'!$A$4,Assumptions!$A$4:$A$16,0),1)</f>
        <v>0</v>
      </c>
      <c r="Y68" s="68">
        <f>Y26*$B$18 *INDEX(Y$4:Y$15, MATCH('Capacity Summary'!$A$4,Assumptions!$A$4:$A$16,0),1)</f>
        <v>0</v>
      </c>
      <c r="Z68" s="68">
        <f>Z26*$B$18 *INDEX(Z$4:Z$15, MATCH('Capacity Summary'!$A$4,Assumptions!$A$4:$A$16,0),1)</f>
        <v>0</v>
      </c>
      <c r="AA68" s="68">
        <f>AA26*$B$18 *INDEX(AA$4:AA$15, MATCH('Capacity Summary'!$A$4,Assumptions!$A$4:$A$16,0),1)</f>
        <v>0</v>
      </c>
      <c r="AB68" s="68">
        <f>AB26*$B$18 *INDEX(AB$4:AB$15, MATCH('Capacity Summary'!$A$4,Assumptions!$A$4:$A$16,0),1)</f>
        <v>0</v>
      </c>
      <c r="AC68" s="68">
        <f>AC26*$B$18 *INDEX(AC$4:AC$15, MATCH('Capacity Summary'!$A$4,Assumptions!$A$4:$A$16,0),1)</f>
        <v>0</v>
      </c>
      <c r="AD68" s="68">
        <f>AD26*$B$18 *INDEX(AD$4:AD$15, MATCH('Capacity Summary'!$A$4,Assumptions!$A$4:$A$16,0),1)</f>
        <v>0</v>
      </c>
      <c r="AE68" s="68">
        <f>AE26*$B$18 *INDEX(AE$4:AE$15, MATCH('Capacity Summary'!$A$4,Assumptions!$A$4:$A$16,0),1)</f>
        <v>0</v>
      </c>
      <c r="AF68" s="68">
        <f>AF26*$B$18 *INDEX(AF$4:AF$15, MATCH('Capacity Summary'!$A$4,Assumptions!$A$4:$A$16,0),1)</f>
        <v>0</v>
      </c>
      <c r="AG68" s="68">
        <f>AG26*$B$18 *INDEX(AG$4:AG$15, MATCH('Capacity Summary'!$A$4,Assumptions!$A$4:$A$16,0),1)</f>
        <v>0</v>
      </c>
      <c r="AH68" s="68">
        <f>AH26*$B$18 *INDEX(AH$4:AH$15, MATCH('Capacity Summary'!$A$4,Assumptions!$A$4:$A$16,0),1)</f>
        <v>0</v>
      </c>
      <c r="AI68" s="68">
        <f>AI26*$B$18 *INDEX(AI$4:AI$15, MATCH('Capacity Summary'!$A$4,Assumptions!$A$4:$A$16,0),1)</f>
        <v>0</v>
      </c>
      <c r="AJ68" s="68">
        <f>AJ26*$B$18 *INDEX(AJ$4:AJ$15, MATCH('Capacity Summary'!$A$4,Assumptions!$A$4:$A$16,0),1)</f>
        <v>0</v>
      </c>
      <c r="AK68" s="68">
        <f>AK26*$B$18 *INDEX(AK$4:AK$15, MATCH('Capacity Summary'!$A$4,Assumptions!$A$4:$A$16,0),1)</f>
        <v>0</v>
      </c>
      <c r="AL68" s="144">
        <f t="shared" ref="AL68:AL100" si="5">SUM(B68:AK68)</f>
        <v>0</v>
      </c>
    </row>
    <row r="69" spans="1:38" x14ac:dyDescent="0.25">
      <c r="A69" s="64" t="str">
        <f>IF('ECM Location'!D7="", "",'ECM Location'!D7)</f>
        <v/>
      </c>
      <c r="B69" s="68">
        <f>B27*$B$18 *INDEX(B$4:B$15, MATCH('Capacity Summary'!$A$4,Assumptions!$A$4:$A$16,0),1)</f>
        <v>0</v>
      </c>
      <c r="C69" s="68">
        <f>C27*$B$18 *INDEX(C$4:C$15, MATCH('Capacity Summary'!$A$4,Assumptions!$A$4:$A$16,0),1)</f>
        <v>0</v>
      </c>
      <c r="D69" s="68">
        <f>D27*$B$18 *INDEX(D$4:D$15, MATCH('Capacity Summary'!$A$4,Assumptions!$A$4:$A$16,0),1)</f>
        <v>0</v>
      </c>
      <c r="E69" s="68">
        <f>E27*$B$18 *INDEX(E$4:E$15, MATCH('Capacity Summary'!$A$4,Assumptions!$A$4:$A$16,0),1)</f>
        <v>0</v>
      </c>
      <c r="F69" s="68">
        <f>F27*$B$18 *INDEX(F$4:F$15, MATCH('Capacity Summary'!$A$4,Assumptions!$A$4:$A$16,0),1)</f>
        <v>0</v>
      </c>
      <c r="G69" s="68">
        <f>G27*$B$18 *INDEX(G$4:G$15, MATCH('Capacity Summary'!$A$4,Assumptions!$A$4:$A$16,0),1)</f>
        <v>0</v>
      </c>
      <c r="H69" s="68">
        <f>H27*$B$18 *INDEX(H$4:H$15, MATCH('Capacity Summary'!$A$4,Assumptions!$A$4:$A$16,0),1)</f>
        <v>0</v>
      </c>
      <c r="I69" s="68">
        <f>I27*$B$18 *INDEX(I$4:I$15, MATCH('Capacity Summary'!$A$4,Assumptions!$A$4:$A$16,0),1)</f>
        <v>0</v>
      </c>
      <c r="J69" s="68">
        <f>J27*$B$18 *INDEX(J$4:J$15, MATCH('Capacity Summary'!$A$4,Assumptions!$A$4:$A$16,0),1)</f>
        <v>0</v>
      </c>
      <c r="K69" s="68">
        <f>K27*$B$18 *INDEX(K$4:K$15, MATCH('Capacity Summary'!$A$4,Assumptions!$A$4:$A$16,0),1)</f>
        <v>0</v>
      </c>
      <c r="L69" s="68">
        <f>L27*$B$18 *INDEX(L$4:L$15, MATCH('Capacity Summary'!$A$4,Assumptions!$A$4:$A$16,0),1)</f>
        <v>0</v>
      </c>
      <c r="M69" s="68">
        <f>M27*$B$18 *INDEX(M$4:M$15, MATCH('Capacity Summary'!$A$4,Assumptions!$A$4:$A$16,0),1)</f>
        <v>0</v>
      </c>
      <c r="N69" s="68">
        <f>N27*$B$18 *INDEX(N$4:N$15, MATCH('Capacity Summary'!$A$4,Assumptions!$A$4:$A$16,0),1)</f>
        <v>0</v>
      </c>
      <c r="O69" s="68">
        <f>O27*$B$18 *INDEX(O$4:O$15, MATCH('Capacity Summary'!$A$4,Assumptions!$A$4:$A$16,0),1)</f>
        <v>0</v>
      </c>
      <c r="P69" s="68">
        <f>P27*$B$18 *INDEX(P$4:P$15, MATCH('Capacity Summary'!$A$4,Assumptions!$A$4:$A$16,0),1)</f>
        <v>0</v>
      </c>
      <c r="Q69" s="68">
        <f>Q27*$B$18 *INDEX(Q$4:Q$15, MATCH('Capacity Summary'!$A$4,Assumptions!$A$4:$A$16,0),1)</f>
        <v>0</v>
      </c>
      <c r="R69" s="68">
        <f>R27*$B$18 *INDEX(R$4:R$15, MATCH('Capacity Summary'!$A$4,Assumptions!$A$4:$A$16,0),1)</f>
        <v>0</v>
      </c>
      <c r="S69" s="68">
        <f>S27*$B$18 *INDEX(S$4:S$15, MATCH('Capacity Summary'!$A$4,Assumptions!$A$4:$A$16,0),1)</f>
        <v>0</v>
      </c>
      <c r="T69" s="68">
        <f>T27*$B$18 *INDEX(T$4:T$15, MATCH('Capacity Summary'!$A$4,Assumptions!$A$4:$A$16,0),1)</f>
        <v>0</v>
      </c>
      <c r="U69" s="68">
        <f>U27*$B$18 *INDEX(U$4:U$15, MATCH('Capacity Summary'!$A$4,Assumptions!$A$4:$A$16,0),1)</f>
        <v>0</v>
      </c>
      <c r="V69" s="68">
        <f>V27*$B$18 *INDEX(V$4:V$15, MATCH('Capacity Summary'!$A$4,Assumptions!$A$4:$A$16,0),1)</f>
        <v>0</v>
      </c>
      <c r="W69" s="68">
        <f>W27*$B$18 *INDEX(W$4:W$15, MATCH('Capacity Summary'!$A$4,Assumptions!$A$4:$A$16,0),1)</f>
        <v>0</v>
      </c>
      <c r="X69" s="68">
        <f>X27*$B$18 *INDEX(X$4:X$15, MATCH('Capacity Summary'!$A$4,Assumptions!$A$4:$A$16,0),1)</f>
        <v>0</v>
      </c>
      <c r="Y69" s="68">
        <f>Y27*$B$18 *INDEX(Y$4:Y$15, MATCH('Capacity Summary'!$A$4,Assumptions!$A$4:$A$16,0),1)</f>
        <v>0</v>
      </c>
      <c r="Z69" s="68">
        <f>Z27*$B$18 *INDEX(Z$4:Z$15, MATCH('Capacity Summary'!$A$4,Assumptions!$A$4:$A$16,0),1)</f>
        <v>0</v>
      </c>
      <c r="AA69" s="68">
        <f>AA27*$B$18 *INDEX(AA$4:AA$15, MATCH('Capacity Summary'!$A$4,Assumptions!$A$4:$A$16,0),1)</f>
        <v>0</v>
      </c>
      <c r="AB69" s="68">
        <f>AB27*$B$18 *INDEX(AB$4:AB$15, MATCH('Capacity Summary'!$A$4,Assumptions!$A$4:$A$16,0),1)</f>
        <v>0</v>
      </c>
      <c r="AC69" s="68">
        <f>AC27*$B$18 *INDEX(AC$4:AC$15, MATCH('Capacity Summary'!$A$4,Assumptions!$A$4:$A$16,0),1)</f>
        <v>0</v>
      </c>
      <c r="AD69" s="68">
        <f>AD27*$B$18 *INDEX(AD$4:AD$15, MATCH('Capacity Summary'!$A$4,Assumptions!$A$4:$A$16,0),1)</f>
        <v>0</v>
      </c>
      <c r="AE69" s="68">
        <f>AE27*$B$18 *INDEX(AE$4:AE$15, MATCH('Capacity Summary'!$A$4,Assumptions!$A$4:$A$16,0),1)</f>
        <v>0</v>
      </c>
      <c r="AF69" s="68">
        <f>AF27*$B$18 *INDEX(AF$4:AF$15, MATCH('Capacity Summary'!$A$4,Assumptions!$A$4:$A$16,0),1)</f>
        <v>0</v>
      </c>
      <c r="AG69" s="68">
        <f>AG27*$B$18 *INDEX(AG$4:AG$15, MATCH('Capacity Summary'!$A$4,Assumptions!$A$4:$A$16,0),1)</f>
        <v>0</v>
      </c>
      <c r="AH69" s="68">
        <f>AH27*$B$18 *INDEX(AH$4:AH$15, MATCH('Capacity Summary'!$A$4,Assumptions!$A$4:$A$16,0),1)</f>
        <v>0</v>
      </c>
      <c r="AI69" s="68">
        <f>AI27*$B$18 *INDEX(AI$4:AI$15, MATCH('Capacity Summary'!$A$4,Assumptions!$A$4:$A$16,0),1)</f>
        <v>0</v>
      </c>
      <c r="AJ69" s="68">
        <f>AJ27*$B$18 *INDEX(AJ$4:AJ$15, MATCH('Capacity Summary'!$A$4,Assumptions!$A$4:$A$16,0),1)</f>
        <v>0</v>
      </c>
      <c r="AK69" s="68">
        <f>AK27*$B$18 *INDEX(AK$4:AK$15, MATCH('Capacity Summary'!$A$4,Assumptions!$A$4:$A$16,0),1)</f>
        <v>0</v>
      </c>
      <c r="AL69" s="144">
        <f t="shared" si="5"/>
        <v>0</v>
      </c>
    </row>
    <row r="70" spans="1:38" x14ac:dyDescent="0.25">
      <c r="A70" s="64" t="str">
        <f>IF('ECM Location'!D8="", "",'ECM Location'!D8)</f>
        <v/>
      </c>
      <c r="B70" s="68">
        <f>B28*$B$18 *INDEX(B$4:B$15, MATCH('Capacity Summary'!$A$4,Assumptions!$A$4:$A$16,0),1)</f>
        <v>0</v>
      </c>
      <c r="C70" s="68">
        <f>C28*$B$18 *INDEX(C$4:C$15, MATCH('Capacity Summary'!$A$4,Assumptions!$A$4:$A$16,0),1)</f>
        <v>0</v>
      </c>
      <c r="D70" s="68">
        <f>D28*$B$18 *INDEX(D$4:D$15, MATCH('Capacity Summary'!$A$4,Assumptions!$A$4:$A$16,0),1)</f>
        <v>0</v>
      </c>
      <c r="E70" s="68">
        <f>E28*$B$18 *INDEX(E$4:E$15, MATCH('Capacity Summary'!$A$4,Assumptions!$A$4:$A$16,0),1)</f>
        <v>0</v>
      </c>
      <c r="F70" s="68">
        <f>F28*$B$18 *INDEX(F$4:F$15, MATCH('Capacity Summary'!$A$4,Assumptions!$A$4:$A$16,0),1)</f>
        <v>0</v>
      </c>
      <c r="G70" s="68">
        <f>G28*$B$18 *INDEX(G$4:G$15, MATCH('Capacity Summary'!$A$4,Assumptions!$A$4:$A$16,0),1)</f>
        <v>0</v>
      </c>
      <c r="H70" s="68">
        <f>H28*$B$18 *INDEX(H$4:H$15, MATCH('Capacity Summary'!$A$4,Assumptions!$A$4:$A$16,0),1)</f>
        <v>0</v>
      </c>
      <c r="I70" s="68">
        <f>I28*$B$18 *INDEX(I$4:I$15, MATCH('Capacity Summary'!$A$4,Assumptions!$A$4:$A$16,0),1)</f>
        <v>0</v>
      </c>
      <c r="J70" s="68">
        <f>J28*$B$18 *INDEX(J$4:J$15, MATCH('Capacity Summary'!$A$4,Assumptions!$A$4:$A$16,0),1)</f>
        <v>0</v>
      </c>
      <c r="K70" s="68">
        <f>K28*$B$18 *INDEX(K$4:K$15, MATCH('Capacity Summary'!$A$4,Assumptions!$A$4:$A$16,0),1)</f>
        <v>0</v>
      </c>
      <c r="L70" s="68">
        <f>L28*$B$18 *INDEX(L$4:L$15, MATCH('Capacity Summary'!$A$4,Assumptions!$A$4:$A$16,0),1)</f>
        <v>0</v>
      </c>
      <c r="M70" s="68">
        <f>M28*$B$18 *INDEX(M$4:M$15, MATCH('Capacity Summary'!$A$4,Assumptions!$A$4:$A$16,0),1)</f>
        <v>0</v>
      </c>
      <c r="N70" s="68">
        <f>N28*$B$18 *INDEX(N$4:N$15, MATCH('Capacity Summary'!$A$4,Assumptions!$A$4:$A$16,0),1)</f>
        <v>0</v>
      </c>
      <c r="O70" s="68">
        <f>O28*$B$18 *INDEX(O$4:O$15, MATCH('Capacity Summary'!$A$4,Assumptions!$A$4:$A$16,0),1)</f>
        <v>0</v>
      </c>
      <c r="P70" s="68">
        <f>P28*$B$18 *INDEX(P$4:P$15, MATCH('Capacity Summary'!$A$4,Assumptions!$A$4:$A$16,0),1)</f>
        <v>0</v>
      </c>
      <c r="Q70" s="68">
        <f>Q28*$B$18 *INDEX(Q$4:Q$15, MATCH('Capacity Summary'!$A$4,Assumptions!$A$4:$A$16,0),1)</f>
        <v>0</v>
      </c>
      <c r="R70" s="68">
        <f>R28*$B$18 *INDEX(R$4:R$15, MATCH('Capacity Summary'!$A$4,Assumptions!$A$4:$A$16,0),1)</f>
        <v>0</v>
      </c>
      <c r="S70" s="68">
        <f>S28*$B$18 *INDEX(S$4:S$15, MATCH('Capacity Summary'!$A$4,Assumptions!$A$4:$A$16,0),1)</f>
        <v>0</v>
      </c>
      <c r="T70" s="68">
        <f>T28*$B$18 *INDEX(T$4:T$15, MATCH('Capacity Summary'!$A$4,Assumptions!$A$4:$A$16,0),1)</f>
        <v>0</v>
      </c>
      <c r="U70" s="68">
        <f>U28*$B$18 *INDEX(U$4:U$15, MATCH('Capacity Summary'!$A$4,Assumptions!$A$4:$A$16,0),1)</f>
        <v>0</v>
      </c>
      <c r="V70" s="68">
        <f>V28*$B$18 *INDEX(V$4:V$15, MATCH('Capacity Summary'!$A$4,Assumptions!$A$4:$A$16,0),1)</f>
        <v>0</v>
      </c>
      <c r="W70" s="68">
        <f>W28*$B$18 *INDEX(W$4:W$15, MATCH('Capacity Summary'!$A$4,Assumptions!$A$4:$A$16,0),1)</f>
        <v>0</v>
      </c>
      <c r="X70" s="68">
        <f>X28*$B$18 *INDEX(X$4:X$15, MATCH('Capacity Summary'!$A$4,Assumptions!$A$4:$A$16,0),1)</f>
        <v>0</v>
      </c>
      <c r="Y70" s="68">
        <f>Y28*$B$18 *INDEX(Y$4:Y$15, MATCH('Capacity Summary'!$A$4,Assumptions!$A$4:$A$16,0),1)</f>
        <v>0</v>
      </c>
      <c r="Z70" s="68">
        <f>Z28*$B$18 *INDEX(Z$4:Z$15, MATCH('Capacity Summary'!$A$4,Assumptions!$A$4:$A$16,0),1)</f>
        <v>0</v>
      </c>
      <c r="AA70" s="68">
        <f>AA28*$B$18 *INDEX(AA$4:AA$15, MATCH('Capacity Summary'!$A$4,Assumptions!$A$4:$A$16,0),1)</f>
        <v>0</v>
      </c>
      <c r="AB70" s="68">
        <f>AB28*$B$18 *INDEX(AB$4:AB$15, MATCH('Capacity Summary'!$A$4,Assumptions!$A$4:$A$16,0),1)</f>
        <v>0</v>
      </c>
      <c r="AC70" s="68">
        <f>AC28*$B$18 *INDEX(AC$4:AC$15, MATCH('Capacity Summary'!$A$4,Assumptions!$A$4:$A$16,0),1)</f>
        <v>0</v>
      </c>
      <c r="AD70" s="68">
        <f>AD28*$B$18 *INDEX(AD$4:AD$15, MATCH('Capacity Summary'!$A$4,Assumptions!$A$4:$A$16,0),1)</f>
        <v>0</v>
      </c>
      <c r="AE70" s="68">
        <f>AE28*$B$18 *INDEX(AE$4:AE$15, MATCH('Capacity Summary'!$A$4,Assumptions!$A$4:$A$16,0),1)</f>
        <v>0</v>
      </c>
      <c r="AF70" s="68">
        <f>AF28*$B$18 *INDEX(AF$4:AF$15, MATCH('Capacity Summary'!$A$4,Assumptions!$A$4:$A$16,0),1)</f>
        <v>0</v>
      </c>
      <c r="AG70" s="68">
        <f>AG28*$B$18 *INDEX(AG$4:AG$15, MATCH('Capacity Summary'!$A$4,Assumptions!$A$4:$A$16,0),1)</f>
        <v>0</v>
      </c>
      <c r="AH70" s="68">
        <f>AH28*$B$18 *INDEX(AH$4:AH$15, MATCH('Capacity Summary'!$A$4,Assumptions!$A$4:$A$16,0),1)</f>
        <v>0</v>
      </c>
      <c r="AI70" s="68">
        <f>AI28*$B$18 *INDEX(AI$4:AI$15, MATCH('Capacity Summary'!$A$4,Assumptions!$A$4:$A$16,0),1)</f>
        <v>0</v>
      </c>
      <c r="AJ70" s="68">
        <f>AJ28*$B$18 *INDEX(AJ$4:AJ$15, MATCH('Capacity Summary'!$A$4,Assumptions!$A$4:$A$16,0),1)</f>
        <v>0</v>
      </c>
      <c r="AK70" s="68">
        <f>AK28*$B$18 *INDEX(AK$4:AK$15, MATCH('Capacity Summary'!$A$4,Assumptions!$A$4:$A$16,0),1)</f>
        <v>0</v>
      </c>
      <c r="AL70" s="144">
        <f t="shared" si="5"/>
        <v>0</v>
      </c>
    </row>
    <row r="71" spans="1:38" x14ac:dyDescent="0.25">
      <c r="A71" s="64" t="str">
        <f>IF('ECM Location'!D9="", "",'ECM Location'!D9)</f>
        <v/>
      </c>
      <c r="B71" s="68">
        <f>B29*$B$18 *INDEX(B$4:B$15, MATCH('Capacity Summary'!$A$4,Assumptions!$A$4:$A$16,0),1)</f>
        <v>0</v>
      </c>
      <c r="C71" s="68">
        <f>C29*$B$18 *INDEX(C$4:C$15, MATCH('Capacity Summary'!$A$4,Assumptions!$A$4:$A$16,0),1)</f>
        <v>0</v>
      </c>
      <c r="D71" s="68">
        <f>D29*$B$18 *INDEX(D$4:D$15, MATCH('Capacity Summary'!$A$4,Assumptions!$A$4:$A$16,0),1)</f>
        <v>0</v>
      </c>
      <c r="E71" s="68">
        <f>E29*$B$18 *INDEX(E$4:E$15, MATCH('Capacity Summary'!$A$4,Assumptions!$A$4:$A$16,0),1)</f>
        <v>0</v>
      </c>
      <c r="F71" s="68">
        <f>F29*$B$18 *INDEX(F$4:F$15, MATCH('Capacity Summary'!$A$4,Assumptions!$A$4:$A$16,0),1)</f>
        <v>0</v>
      </c>
      <c r="G71" s="68">
        <f>G29*$B$18 *INDEX(G$4:G$15, MATCH('Capacity Summary'!$A$4,Assumptions!$A$4:$A$16,0),1)</f>
        <v>0</v>
      </c>
      <c r="H71" s="68">
        <f>H29*$B$18 *INDEX(H$4:H$15, MATCH('Capacity Summary'!$A$4,Assumptions!$A$4:$A$16,0),1)</f>
        <v>0</v>
      </c>
      <c r="I71" s="68">
        <f>I29*$B$18 *INDEX(I$4:I$15, MATCH('Capacity Summary'!$A$4,Assumptions!$A$4:$A$16,0),1)</f>
        <v>0</v>
      </c>
      <c r="J71" s="68">
        <f>J29*$B$18 *INDEX(J$4:J$15, MATCH('Capacity Summary'!$A$4,Assumptions!$A$4:$A$16,0),1)</f>
        <v>0</v>
      </c>
      <c r="K71" s="68">
        <f>K29*$B$18 *INDEX(K$4:K$15, MATCH('Capacity Summary'!$A$4,Assumptions!$A$4:$A$16,0),1)</f>
        <v>0</v>
      </c>
      <c r="L71" s="68">
        <f>L29*$B$18 *INDEX(L$4:L$15, MATCH('Capacity Summary'!$A$4,Assumptions!$A$4:$A$16,0),1)</f>
        <v>0</v>
      </c>
      <c r="M71" s="68">
        <f>M29*$B$18 *INDEX(M$4:M$15, MATCH('Capacity Summary'!$A$4,Assumptions!$A$4:$A$16,0),1)</f>
        <v>0</v>
      </c>
      <c r="N71" s="68">
        <f>N29*$B$18 *INDEX(N$4:N$15, MATCH('Capacity Summary'!$A$4,Assumptions!$A$4:$A$16,0),1)</f>
        <v>0</v>
      </c>
      <c r="O71" s="68">
        <f>O29*$B$18 *INDEX(O$4:O$15, MATCH('Capacity Summary'!$A$4,Assumptions!$A$4:$A$16,0),1)</f>
        <v>0</v>
      </c>
      <c r="P71" s="68">
        <f>P29*$B$18 *INDEX(P$4:P$15, MATCH('Capacity Summary'!$A$4,Assumptions!$A$4:$A$16,0),1)</f>
        <v>0</v>
      </c>
      <c r="Q71" s="68">
        <f>Q29*$B$18 *INDEX(Q$4:Q$15, MATCH('Capacity Summary'!$A$4,Assumptions!$A$4:$A$16,0),1)</f>
        <v>0</v>
      </c>
      <c r="R71" s="68">
        <f>R29*$B$18 *INDEX(R$4:R$15, MATCH('Capacity Summary'!$A$4,Assumptions!$A$4:$A$16,0),1)</f>
        <v>0</v>
      </c>
      <c r="S71" s="68">
        <f>S29*$B$18 *INDEX(S$4:S$15, MATCH('Capacity Summary'!$A$4,Assumptions!$A$4:$A$16,0),1)</f>
        <v>0</v>
      </c>
      <c r="T71" s="68">
        <f>T29*$B$18 *INDEX(T$4:T$15, MATCH('Capacity Summary'!$A$4,Assumptions!$A$4:$A$16,0),1)</f>
        <v>0</v>
      </c>
      <c r="U71" s="68">
        <f>U29*$B$18 *INDEX(U$4:U$15, MATCH('Capacity Summary'!$A$4,Assumptions!$A$4:$A$16,0),1)</f>
        <v>0</v>
      </c>
      <c r="V71" s="68">
        <f>V29*$B$18 *INDEX(V$4:V$15, MATCH('Capacity Summary'!$A$4,Assumptions!$A$4:$A$16,0),1)</f>
        <v>0</v>
      </c>
      <c r="W71" s="68">
        <f>W29*$B$18 *INDEX(W$4:W$15, MATCH('Capacity Summary'!$A$4,Assumptions!$A$4:$A$16,0),1)</f>
        <v>0</v>
      </c>
      <c r="X71" s="68">
        <f>X29*$B$18 *INDEX(X$4:X$15, MATCH('Capacity Summary'!$A$4,Assumptions!$A$4:$A$16,0),1)</f>
        <v>0</v>
      </c>
      <c r="Y71" s="68">
        <f>Y29*$B$18 *INDEX(Y$4:Y$15, MATCH('Capacity Summary'!$A$4,Assumptions!$A$4:$A$16,0),1)</f>
        <v>0</v>
      </c>
      <c r="Z71" s="68">
        <f>Z29*$B$18 *INDEX(Z$4:Z$15, MATCH('Capacity Summary'!$A$4,Assumptions!$A$4:$A$16,0),1)</f>
        <v>0</v>
      </c>
      <c r="AA71" s="68">
        <f>AA29*$B$18 *INDEX(AA$4:AA$15, MATCH('Capacity Summary'!$A$4,Assumptions!$A$4:$A$16,0),1)</f>
        <v>0</v>
      </c>
      <c r="AB71" s="68">
        <f>AB29*$B$18 *INDEX(AB$4:AB$15, MATCH('Capacity Summary'!$A$4,Assumptions!$A$4:$A$16,0),1)</f>
        <v>0</v>
      </c>
      <c r="AC71" s="68">
        <f>AC29*$B$18 *INDEX(AC$4:AC$15, MATCH('Capacity Summary'!$A$4,Assumptions!$A$4:$A$16,0),1)</f>
        <v>0</v>
      </c>
      <c r="AD71" s="68">
        <f>AD29*$B$18 *INDEX(AD$4:AD$15, MATCH('Capacity Summary'!$A$4,Assumptions!$A$4:$A$16,0),1)</f>
        <v>0</v>
      </c>
      <c r="AE71" s="68">
        <f>AE29*$B$18 *INDEX(AE$4:AE$15, MATCH('Capacity Summary'!$A$4,Assumptions!$A$4:$A$16,0),1)</f>
        <v>0</v>
      </c>
      <c r="AF71" s="68">
        <f>AF29*$B$18 *INDEX(AF$4:AF$15, MATCH('Capacity Summary'!$A$4,Assumptions!$A$4:$A$16,0),1)</f>
        <v>0</v>
      </c>
      <c r="AG71" s="68">
        <f>AG29*$B$18 *INDEX(AG$4:AG$15, MATCH('Capacity Summary'!$A$4,Assumptions!$A$4:$A$16,0),1)</f>
        <v>0</v>
      </c>
      <c r="AH71" s="68">
        <f>AH29*$B$18 *INDEX(AH$4:AH$15, MATCH('Capacity Summary'!$A$4,Assumptions!$A$4:$A$16,0),1)</f>
        <v>0</v>
      </c>
      <c r="AI71" s="68">
        <f>AI29*$B$18 *INDEX(AI$4:AI$15, MATCH('Capacity Summary'!$A$4,Assumptions!$A$4:$A$16,0),1)</f>
        <v>0</v>
      </c>
      <c r="AJ71" s="68">
        <f>AJ29*$B$18 *INDEX(AJ$4:AJ$15, MATCH('Capacity Summary'!$A$4,Assumptions!$A$4:$A$16,0),1)</f>
        <v>0</v>
      </c>
      <c r="AK71" s="68">
        <f>AK29*$B$18 *INDEX(AK$4:AK$15, MATCH('Capacity Summary'!$A$4,Assumptions!$A$4:$A$16,0),1)</f>
        <v>0</v>
      </c>
      <c r="AL71" s="144">
        <f t="shared" si="5"/>
        <v>0</v>
      </c>
    </row>
    <row r="72" spans="1:38" x14ac:dyDescent="0.25">
      <c r="A72" s="64" t="str">
        <f>IF('ECM Location'!D10="", "",'ECM Location'!D10)</f>
        <v/>
      </c>
      <c r="B72" s="68">
        <f>B30*$B$18 *INDEX(B$4:B$15, MATCH('Capacity Summary'!$A$4,Assumptions!$A$4:$A$16,0),1)</f>
        <v>0</v>
      </c>
      <c r="C72" s="68">
        <f>C30*$B$18 *INDEX(C$4:C$15, MATCH('Capacity Summary'!$A$4,Assumptions!$A$4:$A$16,0),1)</f>
        <v>0</v>
      </c>
      <c r="D72" s="68">
        <f>D30*$B$18 *INDEX(D$4:D$15, MATCH('Capacity Summary'!$A$4,Assumptions!$A$4:$A$16,0),1)</f>
        <v>0</v>
      </c>
      <c r="E72" s="68">
        <f>E30*$B$18 *INDEX(E$4:E$15, MATCH('Capacity Summary'!$A$4,Assumptions!$A$4:$A$16,0),1)</f>
        <v>0</v>
      </c>
      <c r="F72" s="68">
        <f>F30*$B$18 *INDEX(F$4:F$15, MATCH('Capacity Summary'!$A$4,Assumptions!$A$4:$A$16,0),1)</f>
        <v>0</v>
      </c>
      <c r="G72" s="68">
        <f>G30*$B$18 *INDEX(G$4:G$15, MATCH('Capacity Summary'!$A$4,Assumptions!$A$4:$A$16,0),1)</f>
        <v>0</v>
      </c>
      <c r="H72" s="68">
        <f>H30*$B$18 *INDEX(H$4:H$15, MATCH('Capacity Summary'!$A$4,Assumptions!$A$4:$A$16,0),1)</f>
        <v>0</v>
      </c>
      <c r="I72" s="68">
        <f>I30*$B$18 *INDEX(I$4:I$15, MATCH('Capacity Summary'!$A$4,Assumptions!$A$4:$A$16,0),1)</f>
        <v>0</v>
      </c>
      <c r="J72" s="68">
        <f>J30*$B$18 *INDEX(J$4:J$15, MATCH('Capacity Summary'!$A$4,Assumptions!$A$4:$A$16,0),1)</f>
        <v>0</v>
      </c>
      <c r="K72" s="68">
        <f>K30*$B$18 *INDEX(K$4:K$15, MATCH('Capacity Summary'!$A$4,Assumptions!$A$4:$A$16,0),1)</f>
        <v>0</v>
      </c>
      <c r="L72" s="68">
        <f>L30*$B$18 *INDEX(L$4:L$15, MATCH('Capacity Summary'!$A$4,Assumptions!$A$4:$A$16,0),1)</f>
        <v>0</v>
      </c>
      <c r="M72" s="68">
        <f>M30*$B$18 *INDEX(M$4:M$15, MATCH('Capacity Summary'!$A$4,Assumptions!$A$4:$A$16,0),1)</f>
        <v>0</v>
      </c>
      <c r="N72" s="68">
        <f>N30*$B$18 *INDEX(N$4:N$15, MATCH('Capacity Summary'!$A$4,Assumptions!$A$4:$A$16,0),1)</f>
        <v>0</v>
      </c>
      <c r="O72" s="68">
        <f>O30*$B$18 *INDEX(O$4:O$15, MATCH('Capacity Summary'!$A$4,Assumptions!$A$4:$A$16,0),1)</f>
        <v>0</v>
      </c>
      <c r="P72" s="68">
        <f>P30*$B$18 *INDEX(P$4:P$15, MATCH('Capacity Summary'!$A$4,Assumptions!$A$4:$A$16,0),1)</f>
        <v>0</v>
      </c>
      <c r="Q72" s="68">
        <f>Q30*$B$18 *INDEX(Q$4:Q$15, MATCH('Capacity Summary'!$A$4,Assumptions!$A$4:$A$16,0),1)</f>
        <v>0</v>
      </c>
      <c r="R72" s="68">
        <f>R30*$B$18 *INDEX(R$4:R$15, MATCH('Capacity Summary'!$A$4,Assumptions!$A$4:$A$16,0),1)</f>
        <v>0</v>
      </c>
      <c r="S72" s="68">
        <f>S30*$B$18 *INDEX(S$4:S$15, MATCH('Capacity Summary'!$A$4,Assumptions!$A$4:$A$16,0),1)</f>
        <v>0</v>
      </c>
      <c r="T72" s="68">
        <f>T30*$B$18 *INDEX(T$4:T$15, MATCH('Capacity Summary'!$A$4,Assumptions!$A$4:$A$16,0),1)</f>
        <v>0</v>
      </c>
      <c r="U72" s="68">
        <f>U30*$B$18 *INDEX(U$4:U$15, MATCH('Capacity Summary'!$A$4,Assumptions!$A$4:$A$16,0),1)</f>
        <v>0</v>
      </c>
      <c r="V72" s="68">
        <f>V30*$B$18 *INDEX(V$4:V$15, MATCH('Capacity Summary'!$A$4,Assumptions!$A$4:$A$16,0),1)</f>
        <v>0</v>
      </c>
      <c r="W72" s="68">
        <f>W30*$B$18 *INDEX(W$4:W$15, MATCH('Capacity Summary'!$A$4,Assumptions!$A$4:$A$16,0),1)</f>
        <v>0</v>
      </c>
      <c r="X72" s="68">
        <f>X30*$B$18 *INDEX(X$4:X$15, MATCH('Capacity Summary'!$A$4,Assumptions!$A$4:$A$16,0),1)</f>
        <v>0</v>
      </c>
      <c r="Y72" s="68">
        <f>Y30*$B$18 *INDEX(Y$4:Y$15, MATCH('Capacity Summary'!$A$4,Assumptions!$A$4:$A$16,0),1)</f>
        <v>0</v>
      </c>
      <c r="Z72" s="68">
        <f>Z30*$B$18 *INDEX(Z$4:Z$15, MATCH('Capacity Summary'!$A$4,Assumptions!$A$4:$A$16,0),1)</f>
        <v>0</v>
      </c>
      <c r="AA72" s="68">
        <f>AA30*$B$18 *INDEX(AA$4:AA$15, MATCH('Capacity Summary'!$A$4,Assumptions!$A$4:$A$16,0),1)</f>
        <v>0</v>
      </c>
      <c r="AB72" s="68">
        <f>AB30*$B$18 *INDEX(AB$4:AB$15, MATCH('Capacity Summary'!$A$4,Assumptions!$A$4:$A$16,0),1)</f>
        <v>0</v>
      </c>
      <c r="AC72" s="68">
        <f>AC30*$B$18 *INDEX(AC$4:AC$15, MATCH('Capacity Summary'!$A$4,Assumptions!$A$4:$A$16,0),1)</f>
        <v>0</v>
      </c>
      <c r="AD72" s="68">
        <f>AD30*$B$18 *INDEX(AD$4:AD$15, MATCH('Capacity Summary'!$A$4,Assumptions!$A$4:$A$16,0),1)</f>
        <v>0</v>
      </c>
      <c r="AE72" s="68">
        <f>AE30*$B$18 *INDEX(AE$4:AE$15, MATCH('Capacity Summary'!$A$4,Assumptions!$A$4:$A$16,0),1)</f>
        <v>0</v>
      </c>
      <c r="AF72" s="68">
        <f>AF30*$B$18 *INDEX(AF$4:AF$15, MATCH('Capacity Summary'!$A$4,Assumptions!$A$4:$A$16,0),1)</f>
        <v>0</v>
      </c>
      <c r="AG72" s="68">
        <f>AG30*$B$18 *INDEX(AG$4:AG$15, MATCH('Capacity Summary'!$A$4,Assumptions!$A$4:$A$16,0),1)</f>
        <v>0</v>
      </c>
      <c r="AH72" s="68">
        <f>AH30*$B$18 *INDEX(AH$4:AH$15, MATCH('Capacity Summary'!$A$4,Assumptions!$A$4:$A$16,0),1)</f>
        <v>0</v>
      </c>
      <c r="AI72" s="68">
        <f>AI30*$B$18 *INDEX(AI$4:AI$15, MATCH('Capacity Summary'!$A$4,Assumptions!$A$4:$A$16,0),1)</f>
        <v>0</v>
      </c>
      <c r="AJ72" s="68">
        <f>AJ30*$B$18 *INDEX(AJ$4:AJ$15, MATCH('Capacity Summary'!$A$4,Assumptions!$A$4:$A$16,0),1)</f>
        <v>0</v>
      </c>
      <c r="AK72" s="68">
        <f>AK30*$B$18 *INDEX(AK$4:AK$15, MATCH('Capacity Summary'!$A$4,Assumptions!$A$4:$A$16,0),1)</f>
        <v>0</v>
      </c>
      <c r="AL72" s="144">
        <f t="shared" si="5"/>
        <v>0</v>
      </c>
    </row>
    <row r="73" spans="1:38" x14ac:dyDescent="0.25">
      <c r="A73" s="64" t="str">
        <f>IF('ECM Location'!D11="", "",'ECM Location'!D11)</f>
        <v/>
      </c>
      <c r="B73" s="68">
        <f>B31*$B$18 *INDEX(B$4:B$15, MATCH('Capacity Summary'!$A$4,Assumptions!$A$4:$A$16,0),1)</f>
        <v>0</v>
      </c>
      <c r="C73" s="68">
        <f>C31*$B$18 *INDEX(C$4:C$15, MATCH('Capacity Summary'!$A$4,Assumptions!$A$4:$A$16,0),1)</f>
        <v>0</v>
      </c>
      <c r="D73" s="68">
        <f>D31*$B$18 *INDEX(D$4:D$15, MATCH('Capacity Summary'!$A$4,Assumptions!$A$4:$A$16,0),1)</f>
        <v>0</v>
      </c>
      <c r="E73" s="68">
        <f>E31*$B$18 *INDEX(E$4:E$15, MATCH('Capacity Summary'!$A$4,Assumptions!$A$4:$A$16,0),1)</f>
        <v>0</v>
      </c>
      <c r="F73" s="68">
        <f>F31*$B$18 *INDEX(F$4:F$15, MATCH('Capacity Summary'!$A$4,Assumptions!$A$4:$A$16,0),1)</f>
        <v>0</v>
      </c>
      <c r="G73" s="68">
        <f>G31*$B$18 *INDEX(G$4:G$15, MATCH('Capacity Summary'!$A$4,Assumptions!$A$4:$A$16,0),1)</f>
        <v>0</v>
      </c>
      <c r="H73" s="68">
        <f>H31*$B$18 *INDEX(H$4:H$15, MATCH('Capacity Summary'!$A$4,Assumptions!$A$4:$A$16,0),1)</f>
        <v>0</v>
      </c>
      <c r="I73" s="68">
        <f>I31*$B$18 *INDEX(I$4:I$15, MATCH('Capacity Summary'!$A$4,Assumptions!$A$4:$A$16,0),1)</f>
        <v>0</v>
      </c>
      <c r="J73" s="68">
        <f>J31*$B$18 *INDEX(J$4:J$15, MATCH('Capacity Summary'!$A$4,Assumptions!$A$4:$A$16,0),1)</f>
        <v>0</v>
      </c>
      <c r="K73" s="68">
        <f>K31*$B$18 *INDEX(K$4:K$15, MATCH('Capacity Summary'!$A$4,Assumptions!$A$4:$A$16,0),1)</f>
        <v>0</v>
      </c>
      <c r="L73" s="68">
        <f>L31*$B$18 *INDEX(L$4:L$15, MATCH('Capacity Summary'!$A$4,Assumptions!$A$4:$A$16,0),1)</f>
        <v>0</v>
      </c>
      <c r="M73" s="68">
        <f>M31*$B$18 *INDEX(M$4:M$15, MATCH('Capacity Summary'!$A$4,Assumptions!$A$4:$A$16,0),1)</f>
        <v>0</v>
      </c>
      <c r="N73" s="68">
        <f>N31*$B$18 *INDEX(N$4:N$15, MATCH('Capacity Summary'!$A$4,Assumptions!$A$4:$A$16,0),1)</f>
        <v>0</v>
      </c>
      <c r="O73" s="68">
        <f>O31*$B$18 *INDEX(O$4:O$15, MATCH('Capacity Summary'!$A$4,Assumptions!$A$4:$A$16,0),1)</f>
        <v>0</v>
      </c>
      <c r="P73" s="68">
        <f>P31*$B$18 *INDEX(P$4:P$15, MATCH('Capacity Summary'!$A$4,Assumptions!$A$4:$A$16,0),1)</f>
        <v>0</v>
      </c>
      <c r="Q73" s="68">
        <f>Q31*$B$18 *INDEX(Q$4:Q$15, MATCH('Capacity Summary'!$A$4,Assumptions!$A$4:$A$16,0),1)</f>
        <v>0</v>
      </c>
      <c r="R73" s="68">
        <f>R31*$B$18 *INDEX(R$4:R$15, MATCH('Capacity Summary'!$A$4,Assumptions!$A$4:$A$16,0),1)</f>
        <v>0</v>
      </c>
      <c r="S73" s="68">
        <f>S31*$B$18 *INDEX(S$4:S$15, MATCH('Capacity Summary'!$A$4,Assumptions!$A$4:$A$16,0),1)</f>
        <v>0</v>
      </c>
      <c r="T73" s="68">
        <f>T31*$B$18 *INDEX(T$4:T$15, MATCH('Capacity Summary'!$A$4,Assumptions!$A$4:$A$16,0),1)</f>
        <v>0</v>
      </c>
      <c r="U73" s="68">
        <f>U31*$B$18 *INDEX(U$4:U$15, MATCH('Capacity Summary'!$A$4,Assumptions!$A$4:$A$16,0),1)</f>
        <v>0</v>
      </c>
      <c r="V73" s="68">
        <f>V31*$B$18 *INDEX(V$4:V$15, MATCH('Capacity Summary'!$A$4,Assumptions!$A$4:$A$16,0),1)</f>
        <v>0</v>
      </c>
      <c r="W73" s="68">
        <f>W31*$B$18 *INDEX(W$4:W$15, MATCH('Capacity Summary'!$A$4,Assumptions!$A$4:$A$16,0),1)</f>
        <v>0</v>
      </c>
      <c r="X73" s="68">
        <f>X31*$B$18 *INDEX(X$4:X$15, MATCH('Capacity Summary'!$A$4,Assumptions!$A$4:$A$16,0),1)</f>
        <v>0</v>
      </c>
      <c r="Y73" s="68">
        <f>Y31*$B$18 *INDEX(Y$4:Y$15, MATCH('Capacity Summary'!$A$4,Assumptions!$A$4:$A$16,0),1)</f>
        <v>0</v>
      </c>
      <c r="Z73" s="68">
        <f>Z31*$B$18 *INDEX(Z$4:Z$15, MATCH('Capacity Summary'!$A$4,Assumptions!$A$4:$A$16,0),1)</f>
        <v>0</v>
      </c>
      <c r="AA73" s="68">
        <f>AA31*$B$18 *INDEX(AA$4:AA$15, MATCH('Capacity Summary'!$A$4,Assumptions!$A$4:$A$16,0),1)</f>
        <v>0</v>
      </c>
      <c r="AB73" s="68">
        <f>AB31*$B$18 *INDEX(AB$4:AB$15, MATCH('Capacity Summary'!$A$4,Assumptions!$A$4:$A$16,0),1)</f>
        <v>0</v>
      </c>
      <c r="AC73" s="68">
        <f>AC31*$B$18 *INDEX(AC$4:AC$15, MATCH('Capacity Summary'!$A$4,Assumptions!$A$4:$A$16,0),1)</f>
        <v>0</v>
      </c>
      <c r="AD73" s="68">
        <f>AD31*$B$18 *INDEX(AD$4:AD$15, MATCH('Capacity Summary'!$A$4,Assumptions!$A$4:$A$16,0),1)</f>
        <v>0</v>
      </c>
      <c r="AE73" s="68">
        <f>AE31*$B$18 *INDEX(AE$4:AE$15, MATCH('Capacity Summary'!$A$4,Assumptions!$A$4:$A$16,0),1)</f>
        <v>0</v>
      </c>
      <c r="AF73" s="68">
        <f>AF31*$B$18 *INDEX(AF$4:AF$15, MATCH('Capacity Summary'!$A$4,Assumptions!$A$4:$A$16,0),1)</f>
        <v>0</v>
      </c>
      <c r="AG73" s="68">
        <f>AG31*$B$18 *INDEX(AG$4:AG$15, MATCH('Capacity Summary'!$A$4,Assumptions!$A$4:$A$16,0),1)</f>
        <v>0</v>
      </c>
      <c r="AH73" s="68">
        <f>AH31*$B$18 *INDEX(AH$4:AH$15, MATCH('Capacity Summary'!$A$4,Assumptions!$A$4:$A$16,0),1)</f>
        <v>0</v>
      </c>
      <c r="AI73" s="68">
        <f>AI31*$B$18 *INDEX(AI$4:AI$15, MATCH('Capacity Summary'!$A$4,Assumptions!$A$4:$A$16,0),1)</f>
        <v>0</v>
      </c>
      <c r="AJ73" s="68">
        <f>AJ31*$B$18 *INDEX(AJ$4:AJ$15, MATCH('Capacity Summary'!$A$4,Assumptions!$A$4:$A$16,0),1)</f>
        <v>0</v>
      </c>
      <c r="AK73" s="68">
        <f>AK31*$B$18 *INDEX(AK$4:AK$15, MATCH('Capacity Summary'!$A$4,Assumptions!$A$4:$A$16,0),1)</f>
        <v>0</v>
      </c>
      <c r="AL73" s="144">
        <f t="shared" si="5"/>
        <v>0</v>
      </c>
    </row>
    <row r="74" spans="1:38" x14ac:dyDescent="0.25">
      <c r="A74" s="64" t="str">
        <f>IF('ECM Location'!D12="", "",'ECM Location'!D12)</f>
        <v/>
      </c>
      <c r="B74" s="68">
        <f>B32*$B$18 *INDEX(B$4:B$15, MATCH('Capacity Summary'!$A$4,Assumptions!$A$4:$A$16,0),1)</f>
        <v>0</v>
      </c>
      <c r="C74" s="68">
        <f>C32*$B$18 *INDEX(C$4:C$15, MATCH('Capacity Summary'!$A$4,Assumptions!$A$4:$A$16,0),1)</f>
        <v>0</v>
      </c>
      <c r="D74" s="68">
        <f>D32*$B$18 *INDEX(D$4:D$15, MATCH('Capacity Summary'!$A$4,Assumptions!$A$4:$A$16,0),1)</f>
        <v>0</v>
      </c>
      <c r="E74" s="68">
        <f>E32*$B$18 *INDEX(E$4:E$15, MATCH('Capacity Summary'!$A$4,Assumptions!$A$4:$A$16,0),1)</f>
        <v>0</v>
      </c>
      <c r="F74" s="68">
        <f>F32*$B$18 *INDEX(F$4:F$15, MATCH('Capacity Summary'!$A$4,Assumptions!$A$4:$A$16,0),1)</f>
        <v>0</v>
      </c>
      <c r="G74" s="68">
        <f>G32*$B$18 *INDEX(G$4:G$15, MATCH('Capacity Summary'!$A$4,Assumptions!$A$4:$A$16,0),1)</f>
        <v>0</v>
      </c>
      <c r="H74" s="68">
        <f>H32*$B$18 *INDEX(H$4:H$15, MATCH('Capacity Summary'!$A$4,Assumptions!$A$4:$A$16,0),1)</f>
        <v>0</v>
      </c>
      <c r="I74" s="68">
        <f>I32*$B$18 *INDEX(I$4:I$15, MATCH('Capacity Summary'!$A$4,Assumptions!$A$4:$A$16,0),1)</f>
        <v>0</v>
      </c>
      <c r="J74" s="68">
        <f>J32*$B$18 *INDEX(J$4:J$15, MATCH('Capacity Summary'!$A$4,Assumptions!$A$4:$A$16,0),1)</f>
        <v>0</v>
      </c>
      <c r="K74" s="68">
        <f>K32*$B$18 *INDEX(K$4:K$15, MATCH('Capacity Summary'!$A$4,Assumptions!$A$4:$A$16,0),1)</f>
        <v>0</v>
      </c>
      <c r="L74" s="68">
        <f>L32*$B$18 *INDEX(L$4:L$15, MATCH('Capacity Summary'!$A$4,Assumptions!$A$4:$A$16,0),1)</f>
        <v>0</v>
      </c>
      <c r="M74" s="68">
        <f>M32*$B$18 *INDEX(M$4:M$15, MATCH('Capacity Summary'!$A$4,Assumptions!$A$4:$A$16,0),1)</f>
        <v>0</v>
      </c>
      <c r="N74" s="68">
        <f>N32*$B$18 *INDEX(N$4:N$15, MATCH('Capacity Summary'!$A$4,Assumptions!$A$4:$A$16,0),1)</f>
        <v>0</v>
      </c>
      <c r="O74" s="68">
        <f>O32*$B$18 *INDEX(O$4:O$15, MATCH('Capacity Summary'!$A$4,Assumptions!$A$4:$A$16,0),1)</f>
        <v>0</v>
      </c>
      <c r="P74" s="68">
        <f>P32*$B$18 *INDEX(P$4:P$15, MATCH('Capacity Summary'!$A$4,Assumptions!$A$4:$A$16,0),1)</f>
        <v>0</v>
      </c>
      <c r="Q74" s="68">
        <f>Q32*$B$18 *INDEX(Q$4:Q$15, MATCH('Capacity Summary'!$A$4,Assumptions!$A$4:$A$16,0),1)</f>
        <v>0</v>
      </c>
      <c r="R74" s="68">
        <f>R32*$B$18 *INDEX(R$4:R$15, MATCH('Capacity Summary'!$A$4,Assumptions!$A$4:$A$16,0),1)</f>
        <v>0</v>
      </c>
      <c r="S74" s="68">
        <f>S32*$B$18 *INDEX(S$4:S$15, MATCH('Capacity Summary'!$A$4,Assumptions!$A$4:$A$16,0),1)</f>
        <v>0</v>
      </c>
      <c r="T74" s="68">
        <f>T32*$B$18 *INDEX(T$4:T$15, MATCH('Capacity Summary'!$A$4,Assumptions!$A$4:$A$16,0),1)</f>
        <v>0</v>
      </c>
      <c r="U74" s="68">
        <f>U32*$B$18 *INDEX(U$4:U$15, MATCH('Capacity Summary'!$A$4,Assumptions!$A$4:$A$16,0),1)</f>
        <v>0</v>
      </c>
      <c r="V74" s="68">
        <f>V32*$B$18 *INDEX(V$4:V$15, MATCH('Capacity Summary'!$A$4,Assumptions!$A$4:$A$16,0),1)</f>
        <v>0</v>
      </c>
      <c r="W74" s="68">
        <f>W32*$B$18 *INDEX(W$4:W$15, MATCH('Capacity Summary'!$A$4,Assumptions!$A$4:$A$16,0),1)</f>
        <v>0</v>
      </c>
      <c r="X74" s="68">
        <f>X32*$B$18 *INDEX(X$4:X$15, MATCH('Capacity Summary'!$A$4,Assumptions!$A$4:$A$16,0),1)</f>
        <v>0</v>
      </c>
      <c r="Y74" s="68">
        <f>Y32*$B$18 *INDEX(Y$4:Y$15, MATCH('Capacity Summary'!$A$4,Assumptions!$A$4:$A$16,0),1)</f>
        <v>0</v>
      </c>
      <c r="Z74" s="68">
        <f>Z32*$B$18 *INDEX(Z$4:Z$15, MATCH('Capacity Summary'!$A$4,Assumptions!$A$4:$A$16,0),1)</f>
        <v>0</v>
      </c>
      <c r="AA74" s="68">
        <f>AA32*$B$18 *INDEX(AA$4:AA$15, MATCH('Capacity Summary'!$A$4,Assumptions!$A$4:$A$16,0),1)</f>
        <v>0</v>
      </c>
      <c r="AB74" s="68">
        <f>AB32*$B$18 *INDEX(AB$4:AB$15, MATCH('Capacity Summary'!$A$4,Assumptions!$A$4:$A$16,0),1)</f>
        <v>0</v>
      </c>
      <c r="AC74" s="68">
        <f>AC32*$B$18 *INDEX(AC$4:AC$15, MATCH('Capacity Summary'!$A$4,Assumptions!$A$4:$A$16,0),1)</f>
        <v>0</v>
      </c>
      <c r="AD74" s="68">
        <f>AD32*$B$18 *INDEX(AD$4:AD$15, MATCH('Capacity Summary'!$A$4,Assumptions!$A$4:$A$16,0),1)</f>
        <v>0</v>
      </c>
      <c r="AE74" s="68">
        <f>AE32*$B$18 *INDEX(AE$4:AE$15, MATCH('Capacity Summary'!$A$4,Assumptions!$A$4:$A$16,0),1)</f>
        <v>0</v>
      </c>
      <c r="AF74" s="68">
        <f>AF32*$B$18 *INDEX(AF$4:AF$15, MATCH('Capacity Summary'!$A$4,Assumptions!$A$4:$A$16,0),1)</f>
        <v>0</v>
      </c>
      <c r="AG74" s="68">
        <f>AG32*$B$18 *INDEX(AG$4:AG$15, MATCH('Capacity Summary'!$A$4,Assumptions!$A$4:$A$16,0),1)</f>
        <v>0</v>
      </c>
      <c r="AH74" s="68">
        <f>AH32*$B$18 *INDEX(AH$4:AH$15, MATCH('Capacity Summary'!$A$4,Assumptions!$A$4:$A$16,0),1)</f>
        <v>0</v>
      </c>
      <c r="AI74" s="68">
        <f>AI32*$B$18 *INDEX(AI$4:AI$15, MATCH('Capacity Summary'!$A$4,Assumptions!$A$4:$A$16,0),1)</f>
        <v>0</v>
      </c>
      <c r="AJ74" s="68">
        <f>AJ32*$B$18 *INDEX(AJ$4:AJ$15, MATCH('Capacity Summary'!$A$4,Assumptions!$A$4:$A$16,0),1)</f>
        <v>0</v>
      </c>
      <c r="AK74" s="68">
        <f>AK32*$B$18 *INDEX(AK$4:AK$15, MATCH('Capacity Summary'!$A$4,Assumptions!$A$4:$A$16,0),1)</f>
        <v>0</v>
      </c>
      <c r="AL74" s="144">
        <f t="shared" si="5"/>
        <v>0</v>
      </c>
    </row>
    <row r="75" spans="1:38" x14ac:dyDescent="0.25">
      <c r="A75" s="64" t="str">
        <f>IF('ECM Location'!D13="", "",'ECM Location'!D13)</f>
        <v/>
      </c>
      <c r="B75" s="68">
        <f>B33*$B$18 *INDEX(B$4:B$15, MATCH('Capacity Summary'!$A$4,Assumptions!$A$4:$A$16,0),1)</f>
        <v>0</v>
      </c>
      <c r="C75" s="68">
        <f>C33*$B$18 *INDEX(C$4:C$15, MATCH('Capacity Summary'!$A$4,Assumptions!$A$4:$A$16,0),1)</f>
        <v>0</v>
      </c>
      <c r="D75" s="68">
        <f>D33*$B$18 *INDEX(D$4:D$15, MATCH('Capacity Summary'!$A$4,Assumptions!$A$4:$A$16,0),1)</f>
        <v>0</v>
      </c>
      <c r="E75" s="68">
        <f>E33*$B$18 *INDEX(E$4:E$15, MATCH('Capacity Summary'!$A$4,Assumptions!$A$4:$A$16,0),1)</f>
        <v>0</v>
      </c>
      <c r="F75" s="68">
        <f>F33*$B$18 *INDEX(F$4:F$15, MATCH('Capacity Summary'!$A$4,Assumptions!$A$4:$A$16,0),1)</f>
        <v>0</v>
      </c>
      <c r="G75" s="68">
        <f>G33*$B$18 *INDEX(G$4:G$15, MATCH('Capacity Summary'!$A$4,Assumptions!$A$4:$A$16,0),1)</f>
        <v>0</v>
      </c>
      <c r="H75" s="68">
        <f>H33*$B$18 *INDEX(H$4:H$15, MATCH('Capacity Summary'!$A$4,Assumptions!$A$4:$A$16,0),1)</f>
        <v>0</v>
      </c>
      <c r="I75" s="68">
        <f>I33*$B$18 *INDEX(I$4:I$15, MATCH('Capacity Summary'!$A$4,Assumptions!$A$4:$A$16,0),1)</f>
        <v>0</v>
      </c>
      <c r="J75" s="68">
        <f>J33*$B$18 *INDEX(J$4:J$15, MATCH('Capacity Summary'!$A$4,Assumptions!$A$4:$A$16,0),1)</f>
        <v>0</v>
      </c>
      <c r="K75" s="68">
        <f>K33*$B$18 *INDEX(K$4:K$15, MATCH('Capacity Summary'!$A$4,Assumptions!$A$4:$A$16,0),1)</f>
        <v>0</v>
      </c>
      <c r="L75" s="68">
        <f>L33*$B$18 *INDEX(L$4:L$15, MATCH('Capacity Summary'!$A$4,Assumptions!$A$4:$A$16,0),1)</f>
        <v>0</v>
      </c>
      <c r="M75" s="68">
        <f>M33*$B$18 *INDEX(M$4:M$15, MATCH('Capacity Summary'!$A$4,Assumptions!$A$4:$A$16,0),1)</f>
        <v>0</v>
      </c>
      <c r="N75" s="68">
        <f>N33*$B$18 *INDEX(N$4:N$15, MATCH('Capacity Summary'!$A$4,Assumptions!$A$4:$A$16,0),1)</f>
        <v>0</v>
      </c>
      <c r="O75" s="68">
        <f>O33*$B$18 *INDEX(O$4:O$15, MATCH('Capacity Summary'!$A$4,Assumptions!$A$4:$A$16,0),1)</f>
        <v>0</v>
      </c>
      <c r="P75" s="68">
        <f>P33*$B$18 *INDEX(P$4:P$15, MATCH('Capacity Summary'!$A$4,Assumptions!$A$4:$A$16,0),1)</f>
        <v>0</v>
      </c>
      <c r="Q75" s="68">
        <f>Q33*$B$18 *INDEX(Q$4:Q$15, MATCH('Capacity Summary'!$A$4,Assumptions!$A$4:$A$16,0),1)</f>
        <v>0</v>
      </c>
      <c r="R75" s="68">
        <f>R33*$B$18 *INDEX(R$4:R$15, MATCH('Capacity Summary'!$A$4,Assumptions!$A$4:$A$16,0),1)</f>
        <v>0</v>
      </c>
      <c r="S75" s="68">
        <f>S33*$B$18 *INDEX(S$4:S$15, MATCH('Capacity Summary'!$A$4,Assumptions!$A$4:$A$16,0),1)</f>
        <v>0</v>
      </c>
      <c r="T75" s="68">
        <f>T33*$B$18 *INDEX(T$4:T$15, MATCH('Capacity Summary'!$A$4,Assumptions!$A$4:$A$16,0),1)</f>
        <v>0</v>
      </c>
      <c r="U75" s="68">
        <f>U33*$B$18 *INDEX(U$4:U$15, MATCH('Capacity Summary'!$A$4,Assumptions!$A$4:$A$16,0),1)</f>
        <v>0</v>
      </c>
      <c r="V75" s="68">
        <f>V33*$B$18 *INDEX(V$4:V$15, MATCH('Capacity Summary'!$A$4,Assumptions!$A$4:$A$16,0),1)</f>
        <v>0</v>
      </c>
      <c r="W75" s="68">
        <f>W33*$B$18 *INDEX(W$4:W$15, MATCH('Capacity Summary'!$A$4,Assumptions!$A$4:$A$16,0),1)</f>
        <v>0</v>
      </c>
      <c r="X75" s="68">
        <f>X33*$B$18 *INDEX(X$4:X$15, MATCH('Capacity Summary'!$A$4,Assumptions!$A$4:$A$16,0),1)</f>
        <v>0</v>
      </c>
      <c r="Y75" s="68">
        <f>Y33*$B$18 *INDEX(Y$4:Y$15, MATCH('Capacity Summary'!$A$4,Assumptions!$A$4:$A$16,0),1)</f>
        <v>0</v>
      </c>
      <c r="Z75" s="68">
        <f>Z33*$B$18 *INDEX(Z$4:Z$15, MATCH('Capacity Summary'!$A$4,Assumptions!$A$4:$A$16,0),1)</f>
        <v>0</v>
      </c>
      <c r="AA75" s="68">
        <f>AA33*$B$18 *INDEX(AA$4:AA$15, MATCH('Capacity Summary'!$A$4,Assumptions!$A$4:$A$16,0),1)</f>
        <v>0</v>
      </c>
      <c r="AB75" s="68">
        <f>AB33*$B$18 *INDEX(AB$4:AB$15, MATCH('Capacity Summary'!$A$4,Assumptions!$A$4:$A$16,0),1)</f>
        <v>0</v>
      </c>
      <c r="AC75" s="68">
        <f>AC33*$B$18 *INDEX(AC$4:AC$15, MATCH('Capacity Summary'!$A$4,Assumptions!$A$4:$A$16,0),1)</f>
        <v>0</v>
      </c>
      <c r="AD75" s="68">
        <f>AD33*$B$18 *INDEX(AD$4:AD$15, MATCH('Capacity Summary'!$A$4,Assumptions!$A$4:$A$16,0),1)</f>
        <v>0</v>
      </c>
      <c r="AE75" s="68">
        <f>AE33*$B$18 *INDEX(AE$4:AE$15, MATCH('Capacity Summary'!$A$4,Assumptions!$A$4:$A$16,0),1)</f>
        <v>0</v>
      </c>
      <c r="AF75" s="68">
        <f>AF33*$B$18 *INDEX(AF$4:AF$15, MATCH('Capacity Summary'!$A$4,Assumptions!$A$4:$A$16,0),1)</f>
        <v>0</v>
      </c>
      <c r="AG75" s="68">
        <f>AG33*$B$18 *INDEX(AG$4:AG$15, MATCH('Capacity Summary'!$A$4,Assumptions!$A$4:$A$16,0),1)</f>
        <v>0</v>
      </c>
      <c r="AH75" s="68">
        <f>AH33*$B$18 *INDEX(AH$4:AH$15, MATCH('Capacity Summary'!$A$4,Assumptions!$A$4:$A$16,0),1)</f>
        <v>0</v>
      </c>
      <c r="AI75" s="68">
        <f>AI33*$B$18 *INDEX(AI$4:AI$15, MATCH('Capacity Summary'!$A$4,Assumptions!$A$4:$A$16,0),1)</f>
        <v>0</v>
      </c>
      <c r="AJ75" s="68">
        <f>AJ33*$B$18 *INDEX(AJ$4:AJ$15, MATCH('Capacity Summary'!$A$4,Assumptions!$A$4:$A$16,0),1)</f>
        <v>0</v>
      </c>
      <c r="AK75" s="68">
        <f>AK33*$B$18 *INDEX(AK$4:AK$15, MATCH('Capacity Summary'!$A$4,Assumptions!$A$4:$A$16,0),1)</f>
        <v>0</v>
      </c>
      <c r="AL75" s="144">
        <f t="shared" si="5"/>
        <v>0</v>
      </c>
    </row>
    <row r="76" spans="1:38" x14ac:dyDescent="0.25">
      <c r="A76" s="64" t="str">
        <f>IF('ECM Location'!D14="", "",'ECM Location'!D14)</f>
        <v/>
      </c>
      <c r="B76" s="68">
        <f>B34*$B$18 *INDEX(B$4:B$15, MATCH('Capacity Summary'!$A$4,Assumptions!$A$4:$A$16,0),1)</f>
        <v>0</v>
      </c>
      <c r="C76" s="68">
        <f>C34*$B$18 *INDEX(C$4:C$15, MATCH('Capacity Summary'!$A$4,Assumptions!$A$4:$A$16,0),1)</f>
        <v>0</v>
      </c>
      <c r="D76" s="68">
        <f>D34*$B$18 *INDEX(D$4:D$15, MATCH('Capacity Summary'!$A$4,Assumptions!$A$4:$A$16,0),1)</f>
        <v>0</v>
      </c>
      <c r="E76" s="68">
        <f>E34*$B$18 *INDEX(E$4:E$15, MATCH('Capacity Summary'!$A$4,Assumptions!$A$4:$A$16,0),1)</f>
        <v>0</v>
      </c>
      <c r="F76" s="68">
        <f>F34*$B$18 *INDEX(F$4:F$15, MATCH('Capacity Summary'!$A$4,Assumptions!$A$4:$A$16,0),1)</f>
        <v>0</v>
      </c>
      <c r="G76" s="68">
        <f>G34*$B$18 *INDEX(G$4:G$15, MATCH('Capacity Summary'!$A$4,Assumptions!$A$4:$A$16,0),1)</f>
        <v>0</v>
      </c>
      <c r="H76" s="68">
        <f>H34*$B$18 *INDEX(H$4:H$15, MATCH('Capacity Summary'!$A$4,Assumptions!$A$4:$A$16,0),1)</f>
        <v>0</v>
      </c>
      <c r="I76" s="68">
        <f>I34*$B$18 *INDEX(I$4:I$15, MATCH('Capacity Summary'!$A$4,Assumptions!$A$4:$A$16,0),1)</f>
        <v>0</v>
      </c>
      <c r="J76" s="68">
        <f>J34*$B$18 *INDEX(J$4:J$15, MATCH('Capacity Summary'!$A$4,Assumptions!$A$4:$A$16,0),1)</f>
        <v>0</v>
      </c>
      <c r="K76" s="68">
        <f>K34*$B$18 *INDEX(K$4:K$15, MATCH('Capacity Summary'!$A$4,Assumptions!$A$4:$A$16,0),1)</f>
        <v>0</v>
      </c>
      <c r="L76" s="68">
        <f>L34*$B$18 *INDEX(L$4:L$15, MATCH('Capacity Summary'!$A$4,Assumptions!$A$4:$A$16,0),1)</f>
        <v>0</v>
      </c>
      <c r="M76" s="68">
        <f>M34*$B$18 *INDEX(M$4:M$15, MATCH('Capacity Summary'!$A$4,Assumptions!$A$4:$A$16,0),1)</f>
        <v>0</v>
      </c>
      <c r="N76" s="68">
        <f>N34*$B$18 *INDEX(N$4:N$15, MATCH('Capacity Summary'!$A$4,Assumptions!$A$4:$A$16,0),1)</f>
        <v>0</v>
      </c>
      <c r="O76" s="68">
        <f>O34*$B$18 *INDEX(O$4:O$15, MATCH('Capacity Summary'!$A$4,Assumptions!$A$4:$A$16,0),1)</f>
        <v>0</v>
      </c>
      <c r="P76" s="68">
        <f>P34*$B$18 *INDEX(P$4:P$15, MATCH('Capacity Summary'!$A$4,Assumptions!$A$4:$A$16,0),1)</f>
        <v>0</v>
      </c>
      <c r="Q76" s="68">
        <f>Q34*$B$18 *INDEX(Q$4:Q$15, MATCH('Capacity Summary'!$A$4,Assumptions!$A$4:$A$16,0),1)</f>
        <v>0</v>
      </c>
      <c r="R76" s="68">
        <f>R34*$B$18 *INDEX(R$4:R$15, MATCH('Capacity Summary'!$A$4,Assumptions!$A$4:$A$16,0),1)</f>
        <v>0</v>
      </c>
      <c r="S76" s="68">
        <f>S34*$B$18 *INDEX(S$4:S$15, MATCH('Capacity Summary'!$A$4,Assumptions!$A$4:$A$16,0),1)</f>
        <v>0</v>
      </c>
      <c r="T76" s="68">
        <f>T34*$B$18 *INDEX(T$4:T$15, MATCH('Capacity Summary'!$A$4,Assumptions!$A$4:$A$16,0),1)</f>
        <v>0</v>
      </c>
      <c r="U76" s="68">
        <f>U34*$B$18 *INDEX(U$4:U$15, MATCH('Capacity Summary'!$A$4,Assumptions!$A$4:$A$16,0),1)</f>
        <v>0</v>
      </c>
      <c r="V76" s="68">
        <f>V34*$B$18 *INDEX(V$4:V$15, MATCH('Capacity Summary'!$A$4,Assumptions!$A$4:$A$16,0),1)</f>
        <v>0</v>
      </c>
      <c r="W76" s="68">
        <f>W34*$B$18 *INDEX(W$4:W$15, MATCH('Capacity Summary'!$A$4,Assumptions!$A$4:$A$16,0),1)</f>
        <v>0</v>
      </c>
      <c r="X76" s="68">
        <f>X34*$B$18 *INDEX(X$4:X$15, MATCH('Capacity Summary'!$A$4,Assumptions!$A$4:$A$16,0),1)</f>
        <v>0</v>
      </c>
      <c r="Y76" s="68">
        <f>Y34*$B$18 *INDEX(Y$4:Y$15, MATCH('Capacity Summary'!$A$4,Assumptions!$A$4:$A$16,0),1)</f>
        <v>0</v>
      </c>
      <c r="Z76" s="68">
        <f>Z34*$B$18 *INDEX(Z$4:Z$15, MATCH('Capacity Summary'!$A$4,Assumptions!$A$4:$A$16,0),1)</f>
        <v>0</v>
      </c>
      <c r="AA76" s="68">
        <f>AA34*$B$18 *INDEX(AA$4:AA$15, MATCH('Capacity Summary'!$A$4,Assumptions!$A$4:$A$16,0),1)</f>
        <v>0</v>
      </c>
      <c r="AB76" s="68">
        <f>AB34*$B$18 *INDEX(AB$4:AB$15, MATCH('Capacity Summary'!$A$4,Assumptions!$A$4:$A$16,0),1)</f>
        <v>0</v>
      </c>
      <c r="AC76" s="68">
        <f>AC34*$B$18 *INDEX(AC$4:AC$15, MATCH('Capacity Summary'!$A$4,Assumptions!$A$4:$A$16,0),1)</f>
        <v>0</v>
      </c>
      <c r="AD76" s="68">
        <f>AD34*$B$18 *INDEX(AD$4:AD$15, MATCH('Capacity Summary'!$A$4,Assumptions!$A$4:$A$16,0),1)</f>
        <v>0</v>
      </c>
      <c r="AE76" s="68">
        <f>AE34*$B$18 *INDEX(AE$4:AE$15, MATCH('Capacity Summary'!$A$4,Assumptions!$A$4:$A$16,0),1)</f>
        <v>0</v>
      </c>
      <c r="AF76" s="68">
        <f>AF34*$B$18 *INDEX(AF$4:AF$15, MATCH('Capacity Summary'!$A$4,Assumptions!$A$4:$A$16,0),1)</f>
        <v>0</v>
      </c>
      <c r="AG76" s="68">
        <f>AG34*$B$18 *INDEX(AG$4:AG$15, MATCH('Capacity Summary'!$A$4,Assumptions!$A$4:$A$16,0),1)</f>
        <v>0</v>
      </c>
      <c r="AH76" s="68">
        <f>AH34*$B$18 *INDEX(AH$4:AH$15, MATCH('Capacity Summary'!$A$4,Assumptions!$A$4:$A$16,0),1)</f>
        <v>0</v>
      </c>
      <c r="AI76" s="68">
        <f>AI34*$B$18 *INDEX(AI$4:AI$15, MATCH('Capacity Summary'!$A$4,Assumptions!$A$4:$A$16,0),1)</f>
        <v>0</v>
      </c>
      <c r="AJ76" s="68">
        <f>AJ34*$B$18 *INDEX(AJ$4:AJ$15, MATCH('Capacity Summary'!$A$4,Assumptions!$A$4:$A$16,0),1)</f>
        <v>0</v>
      </c>
      <c r="AK76" s="68">
        <f>AK34*$B$18 *INDEX(AK$4:AK$15, MATCH('Capacity Summary'!$A$4,Assumptions!$A$4:$A$16,0),1)</f>
        <v>0</v>
      </c>
      <c r="AL76" s="144">
        <f t="shared" si="5"/>
        <v>0</v>
      </c>
    </row>
    <row r="77" spans="1:38" x14ac:dyDescent="0.25">
      <c r="A77" s="64" t="str">
        <f>IF('ECM Location'!D15="", "",'ECM Location'!D15)</f>
        <v/>
      </c>
      <c r="B77" s="68">
        <f>B35*$B$18 *INDEX(B$4:B$15, MATCH('Capacity Summary'!$A$4,Assumptions!$A$4:$A$16,0),1)</f>
        <v>0</v>
      </c>
      <c r="C77" s="68">
        <f>C35*$B$18 *INDEX(C$4:C$15, MATCH('Capacity Summary'!$A$4,Assumptions!$A$4:$A$16,0),1)</f>
        <v>0</v>
      </c>
      <c r="D77" s="68">
        <f>D35*$B$18 *INDEX(D$4:D$15, MATCH('Capacity Summary'!$A$4,Assumptions!$A$4:$A$16,0),1)</f>
        <v>0</v>
      </c>
      <c r="E77" s="68">
        <f>E35*$B$18 *INDEX(E$4:E$15, MATCH('Capacity Summary'!$A$4,Assumptions!$A$4:$A$16,0),1)</f>
        <v>0</v>
      </c>
      <c r="F77" s="68">
        <f>F35*$B$18 *INDEX(F$4:F$15, MATCH('Capacity Summary'!$A$4,Assumptions!$A$4:$A$16,0),1)</f>
        <v>0</v>
      </c>
      <c r="G77" s="68">
        <f>G35*$B$18 *INDEX(G$4:G$15, MATCH('Capacity Summary'!$A$4,Assumptions!$A$4:$A$16,0),1)</f>
        <v>0</v>
      </c>
      <c r="H77" s="68">
        <f>H35*$B$18 *INDEX(H$4:H$15, MATCH('Capacity Summary'!$A$4,Assumptions!$A$4:$A$16,0),1)</f>
        <v>0</v>
      </c>
      <c r="I77" s="68">
        <f>I35*$B$18 *INDEX(I$4:I$15, MATCH('Capacity Summary'!$A$4,Assumptions!$A$4:$A$16,0),1)</f>
        <v>0</v>
      </c>
      <c r="J77" s="68">
        <f>J35*$B$18 *INDEX(J$4:J$15, MATCH('Capacity Summary'!$A$4,Assumptions!$A$4:$A$16,0),1)</f>
        <v>0</v>
      </c>
      <c r="K77" s="68">
        <f>K35*$B$18 *INDEX(K$4:K$15, MATCH('Capacity Summary'!$A$4,Assumptions!$A$4:$A$16,0),1)</f>
        <v>0</v>
      </c>
      <c r="L77" s="68">
        <f>L35*$B$18 *INDEX(L$4:L$15, MATCH('Capacity Summary'!$A$4,Assumptions!$A$4:$A$16,0),1)</f>
        <v>0</v>
      </c>
      <c r="M77" s="68">
        <f>M35*$B$18 *INDEX(M$4:M$15, MATCH('Capacity Summary'!$A$4,Assumptions!$A$4:$A$16,0),1)</f>
        <v>0</v>
      </c>
      <c r="N77" s="68">
        <f>N35*$B$18 *INDEX(N$4:N$15, MATCH('Capacity Summary'!$A$4,Assumptions!$A$4:$A$16,0),1)</f>
        <v>0</v>
      </c>
      <c r="O77" s="68">
        <f>O35*$B$18 *INDEX(O$4:O$15, MATCH('Capacity Summary'!$A$4,Assumptions!$A$4:$A$16,0),1)</f>
        <v>0</v>
      </c>
      <c r="P77" s="68">
        <f>P35*$B$18 *INDEX(P$4:P$15, MATCH('Capacity Summary'!$A$4,Assumptions!$A$4:$A$16,0),1)</f>
        <v>0</v>
      </c>
      <c r="Q77" s="68">
        <f>Q35*$B$18 *INDEX(Q$4:Q$15, MATCH('Capacity Summary'!$A$4,Assumptions!$A$4:$A$16,0),1)</f>
        <v>0</v>
      </c>
      <c r="R77" s="68">
        <f>R35*$B$18 *INDEX(R$4:R$15, MATCH('Capacity Summary'!$A$4,Assumptions!$A$4:$A$16,0),1)</f>
        <v>0</v>
      </c>
      <c r="S77" s="68">
        <f>S35*$B$18 *INDEX(S$4:S$15, MATCH('Capacity Summary'!$A$4,Assumptions!$A$4:$A$16,0),1)</f>
        <v>0</v>
      </c>
      <c r="T77" s="68">
        <f>T35*$B$18 *INDEX(T$4:T$15, MATCH('Capacity Summary'!$A$4,Assumptions!$A$4:$A$16,0),1)</f>
        <v>0</v>
      </c>
      <c r="U77" s="68">
        <f>U35*$B$18 *INDEX(U$4:U$15, MATCH('Capacity Summary'!$A$4,Assumptions!$A$4:$A$16,0),1)</f>
        <v>0</v>
      </c>
      <c r="V77" s="68">
        <f>V35*$B$18 *INDEX(V$4:V$15, MATCH('Capacity Summary'!$A$4,Assumptions!$A$4:$A$16,0),1)</f>
        <v>0</v>
      </c>
      <c r="W77" s="68">
        <f>W35*$B$18 *INDEX(W$4:W$15, MATCH('Capacity Summary'!$A$4,Assumptions!$A$4:$A$16,0),1)</f>
        <v>0</v>
      </c>
      <c r="X77" s="68">
        <f>X35*$B$18 *INDEX(X$4:X$15, MATCH('Capacity Summary'!$A$4,Assumptions!$A$4:$A$16,0),1)</f>
        <v>0</v>
      </c>
      <c r="Y77" s="68">
        <f>Y35*$B$18 *INDEX(Y$4:Y$15, MATCH('Capacity Summary'!$A$4,Assumptions!$A$4:$A$16,0),1)</f>
        <v>0</v>
      </c>
      <c r="Z77" s="68">
        <f>Z35*$B$18 *INDEX(Z$4:Z$15, MATCH('Capacity Summary'!$A$4,Assumptions!$A$4:$A$16,0),1)</f>
        <v>0</v>
      </c>
      <c r="AA77" s="68">
        <f>AA35*$B$18 *INDEX(AA$4:AA$15, MATCH('Capacity Summary'!$A$4,Assumptions!$A$4:$A$16,0),1)</f>
        <v>0</v>
      </c>
      <c r="AB77" s="68">
        <f>AB35*$B$18 *INDEX(AB$4:AB$15, MATCH('Capacity Summary'!$A$4,Assumptions!$A$4:$A$16,0),1)</f>
        <v>0</v>
      </c>
      <c r="AC77" s="68">
        <f>AC35*$B$18 *INDEX(AC$4:AC$15, MATCH('Capacity Summary'!$A$4,Assumptions!$A$4:$A$16,0),1)</f>
        <v>0</v>
      </c>
      <c r="AD77" s="68">
        <f>AD35*$B$18 *INDEX(AD$4:AD$15, MATCH('Capacity Summary'!$A$4,Assumptions!$A$4:$A$16,0),1)</f>
        <v>0</v>
      </c>
      <c r="AE77" s="68">
        <f>AE35*$B$18 *INDEX(AE$4:AE$15, MATCH('Capacity Summary'!$A$4,Assumptions!$A$4:$A$16,0),1)</f>
        <v>0</v>
      </c>
      <c r="AF77" s="68">
        <f>AF35*$B$18 *INDEX(AF$4:AF$15, MATCH('Capacity Summary'!$A$4,Assumptions!$A$4:$A$16,0),1)</f>
        <v>0</v>
      </c>
      <c r="AG77" s="68">
        <f>AG35*$B$18 *INDEX(AG$4:AG$15, MATCH('Capacity Summary'!$A$4,Assumptions!$A$4:$A$16,0),1)</f>
        <v>0</v>
      </c>
      <c r="AH77" s="68">
        <f>AH35*$B$18 *INDEX(AH$4:AH$15, MATCH('Capacity Summary'!$A$4,Assumptions!$A$4:$A$16,0),1)</f>
        <v>0</v>
      </c>
      <c r="AI77" s="68">
        <f>AI35*$B$18 *INDEX(AI$4:AI$15, MATCH('Capacity Summary'!$A$4,Assumptions!$A$4:$A$16,0),1)</f>
        <v>0</v>
      </c>
      <c r="AJ77" s="68">
        <f>AJ35*$B$18 *INDEX(AJ$4:AJ$15, MATCH('Capacity Summary'!$A$4,Assumptions!$A$4:$A$16,0),1)</f>
        <v>0</v>
      </c>
      <c r="AK77" s="68">
        <f>AK35*$B$18 *INDEX(AK$4:AK$15, MATCH('Capacity Summary'!$A$4,Assumptions!$A$4:$A$16,0),1)</f>
        <v>0</v>
      </c>
      <c r="AL77" s="144">
        <f t="shared" si="5"/>
        <v>0</v>
      </c>
    </row>
    <row r="78" spans="1:38" x14ac:dyDescent="0.25">
      <c r="A78" s="64" t="str">
        <f>IF('ECM Location'!D16="", "",'ECM Location'!D16)</f>
        <v/>
      </c>
      <c r="B78" s="68">
        <f>B36*$B$18 *INDEX(B$4:B$15, MATCH('Capacity Summary'!$A$4,Assumptions!$A$4:$A$16,0),1)</f>
        <v>0</v>
      </c>
      <c r="C78" s="68">
        <f>C36*$B$18 *INDEX(C$4:C$15, MATCH('Capacity Summary'!$A$4,Assumptions!$A$4:$A$16,0),1)</f>
        <v>0</v>
      </c>
      <c r="D78" s="68">
        <f>D36*$B$18 *INDEX(D$4:D$15, MATCH('Capacity Summary'!$A$4,Assumptions!$A$4:$A$16,0),1)</f>
        <v>0</v>
      </c>
      <c r="E78" s="68">
        <f>E36*$B$18 *INDEX(E$4:E$15, MATCH('Capacity Summary'!$A$4,Assumptions!$A$4:$A$16,0),1)</f>
        <v>0</v>
      </c>
      <c r="F78" s="68">
        <f>F36*$B$18 *INDEX(F$4:F$15, MATCH('Capacity Summary'!$A$4,Assumptions!$A$4:$A$16,0),1)</f>
        <v>0</v>
      </c>
      <c r="G78" s="68">
        <f>G36*$B$18 *INDEX(G$4:G$15, MATCH('Capacity Summary'!$A$4,Assumptions!$A$4:$A$16,0),1)</f>
        <v>0</v>
      </c>
      <c r="H78" s="68">
        <f>H36*$B$18 *INDEX(H$4:H$15, MATCH('Capacity Summary'!$A$4,Assumptions!$A$4:$A$16,0),1)</f>
        <v>0</v>
      </c>
      <c r="I78" s="68">
        <f>I36*$B$18 *INDEX(I$4:I$15, MATCH('Capacity Summary'!$A$4,Assumptions!$A$4:$A$16,0),1)</f>
        <v>0</v>
      </c>
      <c r="J78" s="68">
        <f>J36*$B$18 *INDEX(J$4:J$15, MATCH('Capacity Summary'!$A$4,Assumptions!$A$4:$A$16,0),1)</f>
        <v>0</v>
      </c>
      <c r="K78" s="68">
        <f>K36*$B$18 *INDEX(K$4:K$15, MATCH('Capacity Summary'!$A$4,Assumptions!$A$4:$A$16,0),1)</f>
        <v>0</v>
      </c>
      <c r="L78" s="68">
        <f>L36*$B$18 *INDEX(L$4:L$15, MATCH('Capacity Summary'!$A$4,Assumptions!$A$4:$A$16,0),1)</f>
        <v>0</v>
      </c>
      <c r="M78" s="68">
        <f>M36*$B$18 *INDEX(M$4:M$15, MATCH('Capacity Summary'!$A$4,Assumptions!$A$4:$A$16,0),1)</f>
        <v>0</v>
      </c>
      <c r="N78" s="68">
        <f>N36*$B$18 *INDEX(N$4:N$15, MATCH('Capacity Summary'!$A$4,Assumptions!$A$4:$A$16,0),1)</f>
        <v>0</v>
      </c>
      <c r="O78" s="68">
        <f>O36*$B$18 *INDEX(O$4:O$15, MATCH('Capacity Summary'!$A$4,Assumptions!$A$4:$A$16,0),1)</f>
        <v>0</v>
      </c>
      <c r="P78" s="68">
        <f>P36*$B$18 *INDEX(P$4:P$15, MATCH('Capacity Summary'!$A$4,Assumptions!$A$4:$A$16,0),1)</f>
        <v>0</v>
      </c>
      <c r="Q78" s="68">
        <f>Q36*$B$18 *INDEX(Q$4:Q$15, MATCH('Capacity Summary'!$A$4,Assumptions!$A$4:$A$16,0),1)</f>
        <v>0</v>
      </c>
      <c r="R78" s="68">
        <f>R36*$B$18 *INDEX(R$4:R$15, MATCH('Capacity Summary'!$A$4,Assumptions!$A$4:$A$16,0),1)</f>
        <v>0</v>
      </c>
      <c r="S78" s="68">
        <f>S36*$B$18 *INDEX(S$4:S$15, MATCH('Capacity Summary'!$A$4,Assumptions!$A$4:$A$16,0),1)</f>
        <v>0</v>
      </c>
      <c r="T78" s="68">
        <f>T36*$B$18 *INDEX(T$4:T$15, MATCH('Capacity Summary'!$A$4,Assumptions!$A$4:$A$16,0),1)</f>
        <v>0</v>
      </c>
      <c r="U78" s="68">
        <f>U36*$B$18 *INDEX(U$4:U$15, MATCH('Capacity Summary'!$A$4,Assumptions!$A$4:$A$16,0),1)</f>
        <v>0</v>
      </c>
      <c r="V78" s="68">
        <f>V36*$B$18 *INDEX(V$4:V$15, MATCH('Capacity Summary'!$A$4,Assumptions!$A$4:$A$16,0),1)</f>
        <v>0</v>
      </c>
      <c r="W78" s="68">
        <f>W36*$B$18 *INDEX(W$4:W$15, MATCH('Capacity Summary'!$A$4,Assumptions!$A$4:$A$16,0),1)</f>
        <v>0</v>
      </c>
      <c r="X78" s="68">
        <f>X36*$B$18 *INDEX(X$4:X$15, MATCH('Capacity Summary'!$A$4,Assumptions!$A$4:$A$16,0),1)</f>
        <v>0</v>
      </c>
      <c r="Y78" s="68">
        <f>Y36*$B$18 *INDEX(Y$4:Y$15, MATCH('Capacity Summary'!$A$4,Assumptions!$A$4:$A$16,0),1)</f>
        <v>0</v>
      </c>
      <c r="Z78" s="68">
        <f>Z36*$B$18 *INDEX(Z$4:Z$15, MATCH('Capacity Summary'!$A$4,Assumptions!$A$4:$A$16,0),1)</f>
        <v>0</v>
      </c>
      <c r="AA78" s="68">
        <f>AA36*$B$18 *INDEX(AA$4:AA$15, MATCH('Capacity Summary'!$A$4,Assumptions!$A$4:$A$16,0),1)</f>
        <v>0</v>
      </c>
      <c r="AB78" s="68">
        <f>AB36*$B$18 *INDEX(AB$4:AB$15, MATCH('Capacity Summary'!$A$4,Assumptions!$A$4:$A$16,0),1)</f>
        <v>0</v>
      </c>
      <c r="AC78" s="68">
        <f>AC36*$B$18 *INDEX(AC$4:AC$15, MATCH('Capacity Summary'!$A$4,Assumptions!$A$4:$A$16,0),1)</f>
        <v>0</v>
      </c>
      <c r="AD78" s="68">
        <f>AD36*$B$18 *INDEX(AD$4:AD$15, MATCH('Capacity Summary'!$A$4,Assumptions!$A$4:$A$16,0),1)</f>
        <v>0</v>
      </c>
      <c r="AE78" s="68">
        <f>AE36*$B$18 *INDEX(AE$4:AE$15, MATCH('Capacity Summary'!$A$4,Assumptions!$A$4:$A$16,0),1)</f>
        <v>0</v>
      </c>
      <c r="AF78" s="68">
        <f>AF36*$B$18 *INDEX(AF$4:AF$15, MATCH('Capacity Summary'!$A$4,Assumptions!$A$4:$A$16,0),1)</f>
        <v>0</v>
      </c>
      <c r="AG78" s="68">
        <f>AG36*$B$18 *INDEX(AG$4:AG$15, MATCH('Capacity Summary'!$A$4,Assumptions!$A$4:$A$16,0),1)</f>
        <v>0</v>
      </c>
      <c r="AH78" s="68">
        <f>AH36*$B$18 *INDEX(AH$4:AH$15, MATCH('Capacity Summary'!$A$4,Assumptions!$A$4:$A$16,0),1)</f>
        <v>0</v>
      </c>
      <c r="AI78" s="68">
        <f>AI36*$B$18 *INDEX(AI$4:AI$15, MATCH('Capacity Summary'!$A$4,Assumptions!$A$4:$A$16,0),1)</f>
        <v>0</v>
      </c>
      <c r="AJ78" s="68">
        <f>AJ36*$B$18 *INDEX(AJ$4:AJ$15, MATCH('Capacity Summary'!$A$4,Assumptions!$A$4:$A$16,0),1)</f>
        <v>0</v>
      </c>
      <c r="AK78" s="68">
        <f>AK36*$B$18 *INDEX(AK$4:AK$15, MATCH('Capacity Summary'!$A$4,Assumptions!$A$4:$A$16,0),1)</f>
        <v>0</v>
      </c>
      <c r="AL78" s="144">
        <f t="shared" si="5"/>
        <v>0</v>
      </c>
    </row>
    <row r="79" spans="1:38" x14ac:dyDescent="0.25">
      <c r="A79" s="64" t="str">
        <f>IF('ECM Location'!D17="", "",'ECM Location'!D17)</f>
        <v/>
      </c>
      <c r="B79" s="68">
        <f>B37*$B$18 *INDEX(B$4:B$15, MATCH('Capacity Summary'!$A$4,Assumptions!$A$4:$A$16,0),1)</f>
        <v>0</v>
      </c>
      <c r="C79" s="68">
        <f>C37*$B$18 *INDEX(C$4:C$15, MATCH('Capacity Summary'!$A$4,Assumptions!$A$4:$A$16,0),1)</f>
        <v>0</v>
      </c>
      <c r="D79" s="68">
        <f>D37*$B$18 *INDEX(D$4:D$15, MATCH('Capacity Summary'!$A$4,Assumptions!$A$4:$A$16,0),1)</f>
        <v>0</v>
      </c>
      <c r="E79" s="68">
        <f>E37*$B$18 *INDEX(E$4:E$15, MATCH('Capacity Summary'!$A$4,Assumptions!$A$4:$A$16,0),1)</f>
        <v>0</v>
      </c>
      <c r="F79" s="68">
        <f>F37*$B$18 *INDEX(F$4:F$15, MATCH('Capacity Summary'!$A$4,Assumptions!$A$4:$A$16,0),1)</f>
        <v>0</v>
      </c>
      <c r="G79" s="68">
        <f>G37*$B$18 *INDEX(G$4:G$15, MATCH('Capacity Summary'!$A$4,Assumptions!$A$4:$A$16,0),1)</f>
        <v>0</v>
      </c>
      <c r="H79" s="68">
        <f>H37*$B$18 *INDEX(H$4:H$15, MATCH('Capacity Summary'!$A$4,Assumptions!$A$4:$A$16,0),1)</f>
        <v>0</v>
      </c>
      <c r="I79" s="68">
        <f>I37*$B$18 *INDEX(I$4:I$15, MATCH('Capacity Summary'!$A$4,Assumptions!$A$4:$A$16,0),1)</f>
        <v>0</v>
      </c>
      <c r="J79" s="68">
        <f>J37*$B$18 *INDEX(J$4:J$15, MATCH('Capacity Summary'!$A$4,Assumptions!$A$4:$A$16,0),1)</f>
        <v>0</v>
      </c>
      <c r="K79" s="68">
        <f>K37*$B$18 *INDEX(K$4:K$15, MATCH('Capacity Summary'!$A$4,Assumptions!$A$4:$A$16,0),1)</f>
        <v>0</v>
      </c>
      <c r="L79" s="68">
        <f>L37*$B$18 *INDEX(L$4:L$15, MATCH('Capacity Summary'!$A$4,Assumptions!$A$4:$A$16,0),1)</f>
        <v>0</v>
      </c>
      <c r="M79" s="68">
        <f>M37*$B$18 *INDEX(M$4:M$15, MATCH('Capacity Summary'!$A$4,Assumptions!$A$4:$A$16,0),1)</f>
        <v>0</v>
      </c>
      <c r="N79" s="68">
        <f>N37*$B$18 *INDEX(N$4:N$15, MATCH('Capacity Summary'!$A$4,Assumptions!$A$4:$A$16,0),1)</f>
        <v>0</v>
      </c>
      <c r="O79" s="68">
        <f>O37*$B$18 *INDEX(O$4:O$15, MATCH('Capacity Summary'!$A$4,Assumptions!$A$4:$A$16,0),1)</f>
        <v>0</v>
      </c>
      <c r="P79" s="68">
        <f>P37*$B$18 *INDEX(P$4:P$15, MATCH('Capacity Summary'!$A$4,Assumptions!$A$4:$A$16,0),1)</f>
        <v>0</v>
      </c>
      <c r="Q79" s="68">
        <f>Q37*$B$18 *INDEX(Q$4:Q$15, MATCH('Capacity Summary'!$A$4,Assumptions!$A$4:$A$16,0),1)</f>
        <v>0</v>
      </c>
      <c r="R79" s="68">
        <f>R37*$B$18 *INDEX(R$4:R$15, MATCH('Capacity Summary'!$A$4,Assumptions!$A$4:$A$16,0),1)</f>
        <v>0</v>
      </c>
      <c r="S79" s="68">
        <f>S37*$B$18 *INDEX(S$4:S$15, MATCH('Capacity Summary'!$A$4,Assumptions!$A$4:$A$16,0),1)</f>
        <v>0</v>
      </c>
      <c r="T79" s="68">
        <f>T37*$B$18 *INDEX(T$4:T$15, MATCH('Capacity Summary'!$A$4,Assumptions!$A$4:$A$16,0),1)</f>
        <v>0</v>
      </c>
      <c r="U79" s="68">
        <f>U37*$B$18 *INDEX(U$4:U$15, MATCH('Capacity Summary'!$A$4,Assumptions!$A$4:$A$16,0),1)</f>
        <v>0</v>
      </c>
      <c r="V79" s="68">
        <f>V37*$B$18 *INDEX(V$4:V$15, MATCH('Capacity Summary'!$A$4,Assumptions!$A$4:$A$16,0),1)</f>
        <v>0</v>
      </c>
      <c r="W79" s="68">
        <f>W37*$B$18 *INDEX(W$4:W$15, MATCH('Capacity Summary'!$A$4,Assumptions!$A$4:$A$16,0),1)</f>
        <v>0</v>
      </c>
      <c r="X79" s="68">
        <f>X37*$B$18 *INDEX(X$4:X$15, MATCH('Capacity Summary'!$A$4,Assumptions!$A$4:$A$16,0),1)</f>
        <v>0</v>
      </c>
      <c r="Y79" s="68">
        <f>Y37*$B$18 *INDEX(Y$4:Y$15, MATCH('Capacity Summary'!$A$4,Assumptions!$A$4:$A$16,0),1)</f>
        <v>0</v>
      </c>
      <c r="Z79" s="68">
        <f>Z37*$B$18 *INDEX(Z$4:Z$15, MATCH('Capacity Summary'!$A$4,Assumptions!$A$4:$A$16,0),1)</f>
        <v>0</v>
      </c>
      <c r="AA79" s="68">
        <f>AA37*$B$18 *INDEX(AA$4:AA$15, MATCH('Capacity Summary'!$A$4,Assumptions!$A$4:$A$16,0),1)</f>
        <v>0</v>
      </c>
      <c r="AB79" s="68">
        <f>AB37*$B$18 *INDEX(AB$4:AB$15, MATCH('Capacity Summary'!$A$4,Assumptions!$A$4:$A$16,0),1)</f>
        <v>0</v>
      </c>
      <c r="AC79" s="68">
        <f>AC37*$B$18 *INDEX(AC$4:AC$15, MATCH('Capacity Summary'!$A$4,Assumptions!$A$4:$A$16,0),1)</f>
        <v>0</v>
      </c>
      <c r="AD79" s="68">
        <f>AD37*$B$18 *INDEX(AD$4:AD$15, MATCH('Capacity Summary'!$A$4,Assumptions!$A$4:$A$16,0),1)</f>
        <v>0</v>
      </c>
      <c r="AE79" s="68">
        <f>AE37*$B$18 *INDEX(AE$4:AE$15, MATCH('Capacity Summary'!$A$4,Assumptions!$A$4:$A$16,0),1)</f>
        <v>0</v>
      </c>
      <c r="AF79" s="68">
        <f>AF37*$B$18 *INDEX(AF$4:AF$15, MATCH('Capacity Summary'!$A$4,Assumptions!$A$4:$A$16,0),1)</f>
        <v>0</v>
      </c>
      <c r="AG79" s="68">
        <f>AG37*$B$18 *INDEX(AG$4:AG$15, MATCH('Capacity Summary'!$A$4,Assumptions!$A$4:$A$16,0),1)</f>
        <v>0</v>
      </c>
      <c r="AH79" s="68">
        <f>AH37*$B$18 *INDEX(AH$4:AH$15, MATCH('Capacity Summary'!$A$4,Assumptions!$A$4:$A$16,0),1)</f>
        <v>0</v>
      </c>
      <c r="AI79" s="68">
        <f>AI37*$B$18 *INDEX(AI$4:AI$15, MATCH('Capacity Summary'!$A$4,Assumptions!$A$4:$A$16,0),1)</f>
        <v>0</v>
      </c>
      <c r="AJ79" s="68">
        <f>AJ37*$B$18 *INDEX(AJ$4:AJ$15, MATCH('Capacity Summary'!$A$4,Assumptions!$A$4:$A$16,0),1)</f>
        <v>0</v>
      </c>
      <c r="AK79" s="68">
        <f>AK37*$B$18 *INDEX(AK$4:AK$15, MATCH('Capacity Summary'!$A$4,Assumptions!$A$4:$A$16,0),1)</f>
        <v>0</v>
      </c>
      <c r="AL79" s="144">
        <f t="shared" si="5"/>
        <v>0</v>
      </c>
    </row>
    <row r="80" spans="1:38" x14ac:dyDescent="0.25">
      <c r="A80" s="64" t="str">
        <f>IF('ECM Location'!D18="", "",'ECM Location'!D18)</f>
        <v/>
      </c>
      <c r="B80" s="68">
        <f>B38*$B$18 *INDEX(B$4:B$15, MATCH('Capacity Summary'!$A$4,Assumptions!$A$4:$A$16,0),1)</f>
        <v>0</v>
      </c>
      <c r="C80" s="68">
        <f>C38*$B$18 *INDEX(C$4:C$15, MATCH('Capacity Summary'!$A$4,Assumptions!$A$4:$A$16,0),1)</f>
        <v>0</v>
      </c>
      <c r="D80" s="68">
        <f>D38*$B$18 *INDEX(D$4:D$15, MATCH('Capacity Summary'!$A$4,Assumptions!$A$4:$A$16,0),1)</f>
        <v>0</v>
      </c>
      <c r="E80" s="68">
        <f>E38*$B$18 *INDEX(E$4:E$15, MATCH('Capacity Summary'!$A$4,Assumptions!$A$4:$A$16,0),1)</f>
        <v>0</v>
      </c>
      <c r="F80" s="68">
        <f>F38*$B$18 *INDEX(F$4:F$15, MATCH('Capacity Summary'!$A$4,Assumptions!$A$4:$A$16,0),1)</f>
        <v>0</v>
      </c>
      <c r="G80" s="68">
        <f>G38*$B$18 *INDEX(G$4:G$15, MATCH('Capacity Summary'!$A$4,Assumptions!$A$4:$A$16,0),1)</f>
        <v>0</v>
      </c>
      <c r="H80" s="68">
        <f>H38*$B$18 *INDEX(H$4:H$15, MATCH('Capacity Summary'!$A$4,Assumptions!$A$4:$A$16,0),1)</f>
        <v>0</v>
      </c>
      <c r="I80" s="68">
        <f>I38*$B$18 *INDEX(I$4:I$15, MATCH('Capacity Summary'!$A$4,Assumptions!$A$4:$A$16,0),1)</f>
        <v>0</v>
      </c>
      <c r="J80" s="68">
        <f>J38*$B$18 *INDEX(J$4:J$15, MATCH('Capacity Summary'!$A$4,Assumptions!$A$4:$A$16,0),1)</f>
        <v>0</v>
      </c>
      <c r="K80" s="68">
        <f>K38*$B$18 *INDEX(K$4:K$15, MATCH('Capacity Summary'!$A$4,Assumptions!$A$4:$A$16,0),1)</f>
        <v>0</v>
      </c>
      <c r="L80" s="68">
        <f>L38*$B$18 *INDEX(L$4:L$15, MATCH('Capacity Summary'!$A$4,Assumptions!$A$4:$A$16,0),1)</f>
        <v>0</v>
      </c>
      <c r="M80" s="68">
        <f>M38*$B$18 *INDEX(M$4:M$15, MATCH('Capacity Summary'!$A$4,Assumptions!$A$4:$A$16,0),1)</f>
        <v>0</v>
      </c>
      <c r="N80" s="68">
        <f>N38*$B$18 *INDEX(N$4:N$15, MATCH('Capacity Summary'!$A$4,Assumptions!$A$4:$A$16,0),1)</f>
        <v>0</v>
      </c>
      <c r="O80" s="68">
        <f>O38*$B$18 *INDEX(O$4:O$15, MATCH('Capacity Summary'!$A$4,Assumptions!$A$4:$A$16,0),1)</f>
        <v>0</v>
      </c>
      <c r="P80" s="68">
        <f>P38*$B$18 *INDEX(P$4:P$15, MATCH('Capacity Summary'!$A$4,Assumptions!$A$4:$A$16,0),1)</f>
        <v>0</v>
      </c>
      <c r="Q80" s="68">
        <f>Q38*$B$18 *INDEX(Q$4:Q$15, MATCH('Capacity Summary'!$A$4,Assumptions!$A$4:$A$16,0),1)</f>
        <v>0</v>
      </c>
      <c r="R80" s="68">
        <f>R38*$B$18 *INDEX(R$4:R$15, MATCH('Capacity Summary'!$A$4,Assumptions!$A$4:$A$16,0),1)</f>
        <v>0</v>
      </c>
      <c r="S80" s="68">
        <f>S38*$B$18 *INDEX(S$4:S$15, MATCH('Capacity Summary'!$A$4,Assumptions!$A$4:$A$16,0),1)</f>
        <v>0</v>
      </c>
      <c r="T80" s="68">
        <f>T38*$B$18 *INDEX(T$4:T$15, MATCH('Capacity Summary'!$A$4,Assumptions!$A$4:$A$16,0),1)</f>
        <v>0</v>
      </c>
      <c r="U80" s="68">
        <f>U38*$B$18 *INDEX(U$4:U$15, MATCH('Capacity Summary'!$A$4,Assumptions!$A$4:$A$16,0),1)</f>
        <v>0</v>
      </c>
      <c r="V80" s="68">
        <f>V38*$B$18 *INDEX(V$4:V$15, MATCH('Capacity Summary'!$A$4,Assumptions!$A$4:$A$16,0),1)</f>
        <v>0</v>
      </c>
      <c r="W80" s="68">
        <f>W38*$B$18 *INDEX(W$4:W$15, MATCH('Capacity Summary'!$A$4,Assumptions!$A$4:$A$16,0),1)</f>
        <v>0</v>
      </c>
      <c r="X80" s="68">
        <f>X38*$B$18 *INDEX(X$4:X$15, MATCH('Capacity Summary'!$A$4,Assumptions!$A$4:$A$16,0),1)</f>
        <v>0</v>
      </c>
      <c r="Y80" s="68">
        <f>Y38*$B$18 *INDEX(Y$4:Y$15, MATCH('Capacity Summary'!$A$4,Assumptions!$A$4:$A$16,0),1)</f>
        <v>0</v>
      </c>
      <c r="Z80" s="68">
        <f>Z38*$B$18 *INDEX(Z$4:Z$15, MATCH('Capacity Summary'!$A$4,Assumptions!$A$4:$A$16,0),1)</f>
        <v>0</v>
      </c>
      <c r="AA80" s="68">
        <f>AA38*$B$18 *INDEX(AA$4:AA$15, MATCH('Capacity Summary'!$A$4,Assumptions!$A$4:$A$16,0),1)</f>
        <v>0</v>
      </c>
      <c r="AB80" s="68">
        <f>AB38*$B$18 *INDEX(AB$4:AB$15, MATCH('Capacity Summary'!$A$4,Assumptions!$A$4:$A$16,0),1)</f>
        <v>0</v>
      </c>
      <c r="AC80" s="68">
        <f>AC38*$B$18 *INDEX(AC$4:AC$15, MATCH('Capacity Summary'!$A$4,Assumptions!$A$4:$A$16,0),1)</f>
        <v>0</v>
      </c>
      <c r="AD80" s="68">
        <f>AD38*$B$18 *INDEX(AD$4:AD$15, MATCH('Capacity Summary'!$A$4,Assumptions!$A$4:$A$16,0),1)</f>
        <v>0</v>
      </c>
      <c r="AE80" s="68">
        <f>AE38*$B$18 *INDEX(AE$4:AE$15, MATCH('Capacity Summary'!$A$4,Assumptions!$A$4:$A$16,0),1)</f>
        <v>0</v>
      </c>
      <c r="AF80" s="68">
        <f>AF38*$B$18 *INDEX(AF$4:AF$15, MATCH('Capacity Summary'!$A$4,Assumptions!$A$4:$A$16,0),1)</f>
        <v>0</v>
      </c>
      <c r="AG80" s="68">
        <f>AG38*$B$18 *INDEX(AG$4:AG$15, MATCH('Capacity Summary'!$A$4,Assumptions!$A$4:$A$16,0),1)</f>
        <v>0</v>
      </c>
      <c r="AH80" s="68">
        <f>AH38*$B$18 *INDEX(AH$4:AH$15, MATCH('Capacity Summary'!$A$4,Assumptions!$A$4:$A$16,0),1)</f>
        <v>0</v>
      </c>
      <c r="AI80" s="68">
        <f>AI38*$B$18 *INDEX(AI$4:AI$15, MATCH('Capacity Summary'!$A$4,Assumptions!$A$4:$A$16,0),1)</f>
        <v>0</v>
      </c>
      <c r="AJ80" s="68">
        <f>AJ38*$B$18 *INDEX(AJ$4:AJ$15, MATCH('Capacity Summary'!$A$4,Assumptions!$A$4:$A$16,0),1)</f>
        <v>0</v>
      </c>
      <c r="AK80" s="68">
        <f>AK38*$B$18 *INDEX(AK$4:AK$15, MATCH('Capacity Summary'!$A$4,Assumptions!$A$4:$A$16,0),1)</f>
        <v>0</v>
      </c>
      <c r="AL80" s="144">
        <f t="shared" si="5"/>
        <v>0</v>
      </c>
    </row>
    <row r="81" spans="1:38" x14ac:dyDescent="0.25">
      <c r="A81" s="64" t="str">
        <f>IF('ECM Location'!D19="", "",'ECM Location'!D19)</f>
        <v/>
      </c>
      <c r="B81" s="68">
        <f>B39*$B$18 *INDEX(B$4:B$15, MATCH('Capacity Summary'!$A$4,Assumptions!$A$4:$A$16,0),1)</f>
        <v>0</v>
      </c>
      <c r="C81" s="68">
        <f>C39*$B$18 *INDEX(C$4:C$15, MATCH('Capacity Summary'!$A$4,Assumptions!$A$4:$A$16,0),1)</f>
        <v>0</v>
      </c>
      <c r="D81" s="68">
        <f>D39*$B$18 *INDEX(D$4:D$15, MATCH('Capacity Summary'!$A$4,Assumptions!$A$4:$A$16,0),1)</f>
        <v>0</v>
      </c>
      <c r="E81" s="68">
        <f>E39*$B$18 *INDEX(E$4:E$15, MATCH('Capacity Summary'!$A$4,Assumptions!$A$4:$A$16,0),1)</f>
        <v>0</v>
      </c>
      <c r="F81" s="68">
        <f>F39*$B$18 *INDEX(F$4:F$15, MATCH('Capacity Summary'!$A$4,Assumptions!$A$4:$A$16,0),1)</f>
        <v>0</v>
      </c>
      <c r="G81" s="68">
        <f>G39*$B$18 *INDEX(G$4:G$15, MATCH('Capacity Summary'!$A$4,Assumptions!$A$4:$A$16,0),1)</f>
        <v>0</v>
      </c>
      <c r="H81" s="68">
        <f>H39*$B$18 *INDEX(H$4:H$15, MATCH('Capacity Summary'!$A$4,Assumptions!$A$4:$A$16,0),1)</f>
        <v>0</v>
      </c>
      <c r="I81" s="68">
        <f>I39*$B$18 *INDEX(I$4:I$15, MATCH('Capacity Summary'!$A$4,Assumptions!$A$4:$A$16,0),1)</f>
        <v>0</v>
      </c>
      <c r="J81" s="68">
        <f>J39*$B$18 *INDEX(J$4:J$15, MATCH('Capacity Summary'!$A$4,Assumptions!$A$4:$A$16,0),1)</f>
        <v>0</v>
      </c>
      <c r="K81" s="68">
        <f>K39*$B$18 *INDEX(K$4:K$15, MATCH('Capacity Summary'!$A$4,Assumptions!$A$4:$A$16,0),1)</f>
        <v>0</v>
      </c>
      <c r="L81" s="68">
        <f>L39*$B$18 *INDEX(L$4:L$15, MATCH('Capacity Summary'!$A$4,Assumptions!$A$4:$A$16,0),1)</f>
        <v>0</v>
      </c>
      <c r="M81" s="68">
        <f>M39*$B$18 *INDEX(M$4:M$15, MATCH('Capacity Summary'!$A$4,Assumptions!$A$4:$A$16,0),1)</f>
        <v>0</v>
      </c>
      <c r="N81" s="68">
        <f>N39*$B$18 *INDEX(N$4:N$15, MATCH('Capacity Summary'!$A$4,Assumptions!$A$4:$A$16,0),1)</f>
        <v>0</v>
      </c>
      <c r="O81" s="68">
        <f>O39*$B$18 *INDEX(O$4:O$15, MATCH('Capacity Summary'!$A$4,Assumptions!$A$4:$A$16,0),1)</f>
        <v>0</v>
      </c>
      <c r="P81" s="68">
        <f>P39*$B$18 *INDEX(P$4:P$15, MATCH('Capacity Summary'!$A$4,Assumptions!$A$4:$A$16,0),1)</f>
        <v>0</v>
      </c>
      <c r="Q81" s="68">
        <f>Q39*$B$18 *INDEX(Q$4:Q$15, MATCH('Capacity Summary'!$A$4,Assumptions!$A$4:$A$16,0),1)</f>
        <v>0</v>
      </c>
      <c r="R81" s="68">
        <f>R39*$B$18 *INDEX(R$4:R$15, MATCH('Capacity Summary'!$A$4,Assumptions!$A$4:$A$16,0),1)</f>
        <v>0</v>
      </c>
      <c r="S81" s="68">
        <f>S39*$B$18 *INDEX(S$4:S$15, MATCH('Capacity Summary'!$A$4,Assumptions!$A$4:$A$16,0),1)</f>
        <v>0</v>
      </c>
      <c r="T81" s="68">
        <f>T39*$B$18 *INDEX(T$4:T$15, MATCH('Capacity Summary'!$A$4,Assumptions!$A$4:$A$16,0),1)</f>
        <v>0</v>
      </c>
      <c r="U81" s="68">
        <f>U39*$B$18 *INDEX(U$4:U$15, MATCH('Capacity Summary'!$A$4,Assumptions!$A$4:$A$16,0),1)</f>
        <v>0</v>
      </c>
      <c r="V81" s="68">
        <f>V39*$B$18 *INDEX(V$4:V$15, MATCH('Capacity Summary'!$A$4,Assumptions!$A$4:$A$16,0),1)</f>
        <v>0</v>
      </c>
      <c r="W81" s="68">
        <f>W39*$B$18 *INDEX(W$4:W$15, MATCH('Capacity Summary'!$A$4,Assumptions!$A$4:$A$16,0),1)</f>
        <v>0</v>
      </c>
      <c r="X81" s="68">
        <f>X39*$B$18 *INDEX(X$4:X$15, MATCH('Capacity Summary'!$A$4,Assumptions!$A$4:$A$16,0),1)</f>
        <v>0</v>
      </c>
      <c r="Y81" s="68">
        <f>Y39*$B$18 *INDEX(Y$4:Y$15, MATCH('Capacity Summary'!$A$4,Assumptions!$A$4:$A$16,0),1)</f>
        <v>0</v>
      </c>
      <c r="Z81" s="68">
        <f>Z39*$B$18 *INDEX(Z$4:Z$15, MATCH('Capacity Summary'!$A$4,Assumptions!$A$4:$A$16,0),1)</f>
        <v>0</v>
      </c>
      <c r="AA81" s="68">
        <f>AA39*$B$18 *INDEX(AA$4:AA$15, MATCH('Capacity Summary'!$A$4,Assumptions!$A$4:$A$16,0),1)</f>
        <v>0</v>
      </c>
      <c r="AB81" s="68">
        <f>AB39*$B$18 *INDEX(AB$4:AB$15, MATCH('Capacity Summary'!$A$4,Assumptions!$A$4:$A$16,0),1)</f>
        <v>0</v>
      </c>
      <c r="AC81" s="68">
        <f>AC39*$B$18 *INDEX(AC$4:AC$15, MATCH('Capacity Summary'!$A$4,Assumptions!$A$4:$A$16,0),1)</f>
        <v>0</v>
      </c>
      <c r="AD81" s="68">
        <f>AD39*$B$18 *INDEX(AD$4:AD$15, MATCH('Capacity Summary'!$A$4,Assumptions!$A$4:$A$16,0),1)</f>
        <v>0</v>
      </c>
      <c r="AE81" s="68">
        <f>AE39*$B$18 *INDEX(AE$4:AE$15, MATCH('Capacity Summary'!$A$4,Assumptions!$A$4:$A$16,0),1)</f>
        <v>0</v>
      </c>
      <c r="AF81" s="68">
        <f>AF39*$B$18 *INDEX(AF$4:AF$15, MATCH('Capacity Summary'!$A$4,Assumptions!$A$4:$A$16,0),1)</f>
        <v>0</v>
      </c>
      <c r="AG81" s="68">
        <f>AG39*$B$18 *INDEX(AG$4:AG$15, MATCH('Capacity Summary'!$A$4,Assumptions!$A$4:$A$16,0),1)</f>
        <v>0</v>
      </c>
      <c r="AH81" s="68">
        <f>AH39*$B$18 *INDEX(AH$4:AH$15, MATCH('Capacity Summary'!$A$4,Assumptions!$A$4:$A$16,0),1)</f>
        <v>0</v>
      </c>
      <c r="AI81" s="68">
        <f>AI39*$B$18 *INDEX(AI$4:AI$15, MATCH('Capacity Summary'!$A$4,Assumptions!$A$4:$A$16,0),1)</f>
        <v>0</v>
      </c>
      <c r="AJ81" s="68">
        <f>AJ39*$B$18 *INDEX(AJ$4:AJ$15, MATCH('Capacity Summary'!$A$4,Assumptions!$A$4:$A$16,0),1)</f>
        <v>0</v>
      </c>
      <c r="AK81" s="68">
        <f>AK39*$B$18 *INDEX(AK$4:AK$15, MATCH('Capacity Summary'!$A$4,Assumptions!$A$4:$A$16,0),1)</f>
        <v>0</v>
      </c>
      <c r="AL81" s="144">
        <f t="shared" si="5"/>
        <v>0</v>
      </c>
    </row>
    <row r="82" spans="1:38" x14ac:dyDescent="0.25">
      <c r="A82" s="64" t="str">
        <f>IF('ECM Location'!D20="", "",'ECM Location'!D20)</f>
        <v/>
      </c>
      <c r="B82" s="68">
        <f>B40*$B$18 *INDEX(B$4:B$15, MATCH('Capacity Summary'!$A$4,Assumptions!$A$4:$A$16,0),1)</f>
        <v>0</v>
      </c>
      <c r="C82" s="68">
        <f>C40*$B$18 *INDEX(C$4:C$15, MATCH('Capacity Summary'!$A$4,Assumptions!$A$4:$A$16,0),1)</f>
        <v>0</v>
      </c>
      <c r="D82" s="68">
        <f>D40*$B$18 *INDEX(D$4:D$15, MATCH('Capacity Summary'!$A$4,Assumptions!$A$4:$A$16,0),1)</f>
        <v>0</v>
      </c>
      <c r="E82" s="68">
        <f>E40*$B$18 *INDEX(E$4:E$15, MATCH('Capacity Summary'!$A$4,Assumptions!$A$4:$A$16,0),1)</f>
        <v>0</v>
      </c>
      <c r="F82" s="68">
        <f>F40*$B$18 *INDEX(F$4:F$15, MATCH('Capacity Summary'!$A$4,Assumptions!$A$4:$A$16,0),1)</f>
        <v>0</v>
      </c>
      <c r="G82" s="68">
        <f>G40*$B$18 *INDEX(G$4:G$15, MATCH('Capacity Summary'!$A$4,Assumptions!$A$4:$A$16,0),1)</f>
        <v>0</v>
      </c>
      <c r="H82" s="68">
        <f>H40*$B$18 *INDEX(H$4:H$15, MATCH('Capacity Summary'!$A$4,Assumptions!$A$4:$A$16,0),1)</f>
        <v>0</v>
      </c>
      <c r="I82" s="68">
        <f>I40*$B$18 *INDEX(I$4:I$15, MATCH('Capacity Summary'!$A$4,Assumptions!$A$4:$A$16,0),1)</f>
        <v>0</v>
      </c>
      <c r="J82" s="68">
        <f>J40*$B$18 *INDEX(J$4:J$15, MATCH('Capacity Summary'!$A$4,Assumptions!$A$4:$A$16,0),1)</f>
        <v>0</v>
      </c>
      <c r="K82" s="68">
        <f>K40*$B$18 *INDEX(K$4:K$15, MATCH('Capacity Summary'!$A$4,Assumptions!$A$4:$A$16,0),1)</f>
        <v>0</v>
      </c>
      <c r="L82" s="68">
        <f>L40*$B$18 *INDEX(L$4:L$15, MATCH('Capacity Summary'!$A$4,Assumptions!$A$4:$A$16,0),1)</f>
        <v>0</v>
      </c>
      <c r="M82" s="68">
        <f>M40*$B$18 *INDEX(M$4:M$15, MATCH('Capacity Summary'!$A$4,Assumptions!$A$4:$A$16,0),1)</f>
        <v>0</v>
      </c>
      <c r="N82" s="68">
        <f>N40*$B$18 *INDEX(N$4:N$15, MATCH('Capacity Summary'!$A$4,Assumptions!$A$4:$A$16,0),1)</f>
        <v>0</v>
      </c>
      <c r="O82" s="68">
        <f>O40*$B$18 *INDEX(O$4:O$15, MATCH('Capacity Summary'!$A$4,Assumptions!$A$4:$A$16,0),1)</f>
        <v>0</v>
      </c>
      <c r="P82" s="68">
        <f>P40*$B$18 *INDEX(P$4:P$15, MATCH('Capacity Summary'!$A$4,Assumptions!$A$4:$A$16,0),1)</f>
        <v>0</v>
      </c>
      <c r="Q82" s="68">
        <f>Q40*$B$18 *INDEX(Q$4:Q$15, MATCH('Capacity Summary'!$A$4,Assumptions!$A$4:$A$16,0),1)</f>
        <v>0</v>
      </c>
      <c r="R82" s="68">
        <f>R40*$B$18 *INDEX(R$4:R$15, MATCH('Capacity Summary'!$A$4,Assumptions!$A$4:$A$16,0),1)</f>
        <v>0</v>
      </c>
      <c r="S82" s="68">
        <f>S40*$B$18 *INDEX(S$4:S$15, MATCH('Capacity Summary'!$A$4,Assumptions!$A$4:$A$16,0),1)</f>
        <v>0</v>
      </c>
      <c r="T82" s="68">
        <f>T40*$B$18 *INDEX(T$4:T$15, MATCH('Capacity Summary'!$A$4,Assumptions!$A$4:$A$16,0),1)</f>
        <v>0</v>
      </c>
      <c r="U82" s="68">
        <f>U40*$B$18 *INDEX(U$4:U$15, MATCH('Capacity Summary'!$A$4,Assumptions!$A$4:$A$16,0),1)</f>
        <v>0</v>
      </c>
      <c r="V82" s="68">
        <f>V40*$B$18 *INDEX(V$4:V$15, MATCH('Capacity Summary'!$A$4,Assumptions!$A$4:$A$16,0),1)</f>
        <v>0</v>
      </c>
      <c r="W82" s="68">
        <f>W40*$B$18 *INDEX(W$4:W$15, MATCH('Capacity Summary'!$A$4,Assumptions!$A$4:$A$16,0),1)</f>
        <v>0</v>
      </c>
      <c r="X82" s="68">
        <f>X40*$B$18 *INDEX(X$4:X$15, MATCH('Capacity Summary'!$A$4,Assumptions!$A$4:$A$16,0),1)</f>
        <v>0</v>
      </c>
      <c r="Y82" s="68">
        <f>Y40*$B$18 *INDEX(Y$4:Y$15, MATCH('Capacity Summary'!$A$4,Assumptions!$A$4:$A$16,0),1)</f>
        <v>0</v>
      </c>
      <c r="Z82" s="68">
        <f>Z40*$B$18 *INDEX(Z$4:Z$15, MATCH('Capacity Summary'!$A$4,Assumptions!$A$4:$A$16,0),1)</f>
        <v>0</v>
      </c>
      <c r="AA82" s="68">
        <f>AA40*$B$18 *INDEX(AA$4:AA$15, MATCH('Capacity Summary'!$A$4,Assumptions!$A$4:$A$16,0),1)</f>
        <v>0</v>
      </c>
      <c r="AB82" s="68">
        <f>AB40*$B$18 *INDEX(AB$4:AB$15, MATCH('Capacity Summary'!$A$4,Assumptions!$A$4:$A$16,0),1)</f>
        <v>0</v>
      </c>
      <c r="AC82" s="68">
        <f>AC40*$B$18 *INDEX(AC$4:AC$15, MATCH('Capacity Summary'!$A$4,Assumptions!$A$4:$A$16,0),1)</f>
        <v>0</v>
      </c>
      <c r="AD82" s="68">
        <f>AD40*$B$18 *INDEX(AD$4:AD$15, MATCH('Capacity Summary'!$A$4,Assumptions!$A$4:$A$16,0),1)</f>
        <v>0</v>
      </c>
      <c r="AE82" s="68">
        <f>AE40*$B$18 *INDEX(AE$4:AE$15, MATCH('Capacity Summary'!$A$4,Assumptions!$A$4:$A$16,0),1)</f>
        <v>0</v>
      </c>
      <c r="AF82" s="68">
        <f>AF40*$B$18 *INDEX(AF$4:AF$15, MATCH('Capacity Summary'!$A$4,Assumptions!$A$4:$A$16,0),1)</f>
        <v>0</v>
      </c>
      <c r="AG82" s="68">
        <f>AG40*$B$18 *INDEX(AG$4:AG$15, MATCH('Capacity Summary'!$A$4,Assumptions!$A$4:$A$16,0),1)</f>
        <v>0</v>
      </c>
      <c r="AH82" s="68">
        <f>AH40*$B$18 *INDEX(AH$4:AH$15, MATCH('Capacity Summary'!$A$4,Assumptions!$A$4:$A$16,0),1)</f>
        <v>0</v>
      </c>
      <c r="AI82" s="68">
        <f>AI40*$B$18 *INDEX(AI$4:AI$15, MATCH('Capacity Summary'!$A$4,Assumptions!$A$4:$A$16,0),1)</f>
        <v>0</v>
      </c>
      <c r="AJ82" s="68">
        <f>AJ40*$B$18 *INDEX(AJ$4:AJ$15, MATCH('Capacity Summary'!$A$4,Assumptions!$A$4:$A$16,0),1)</f>
        <v>0</v>
      </c>
      <c r="AK82" s="68">
        <f>AK40*$B$18 *INDEX(AK$4:AK$15, MATCH('Capacity Summary'!$A$4,Assumptions!$A$4:$A$16,0),1)</f>
        <v>0</v>
      </c>
      <c r="AL82" s="144">
        <f t="shared" si="5"/>
        <v>0</v>
      </c>
    </row>
    <row r="83" spans="1:38" x14ac:dyDescent="0.25">
      <c r="A83" s="64" t="str">
        <f>IF('ECM Location'!D21="", "",'ECM Location'!D21)</f>
        <v/>
      </c>
      <c r="B83" s="68">
        <f>B41*$B$18 *INDEX(B$4:B$15, MATCH('Capacity Summary'!$A$4,Assumptions!$A$4:$A$16,0),1)</f>
        <v>0</v>
      </c>
      <c r="C83" s="68">
        <f>C41*$B$18 *INDEX(C$4:C$15, MATCH('Capacity Summary'!$A$4,Assumptions!$A$4:$A$16,0),1)</f>
        <v>0</v>
      </c>
      <c r="D83" s="68">
        <f>D41*$B$18 *INDEX(D$4:D$15, MATCH('Capacity Summary'!$A$4,Assumptions!$A$4:$A$16,0),1)</f>
        <v>0</v>
      </c>
      <c r="E83" s="68">
        <f>E41*$B$18 *INDEX(E$4:E$15, MATCH('Capacity Summary'!$A$4,Assumptions!$A$4:$A$16,0),1)</f>
        <v>0</v>
      </c>
      <c r="F83" s="68">
        <f>F41*$B$18 *INDEX(F$4:F$15, MATCH('Capacity Summary'!$A$4,Assumptions!$A$4:$A$16,0),1)</f>
        <v>0</v>
      </c>
      <c r="G83" s="68">
        <f>G41*$B$18 *INDEX(G$4:G$15, MATCH('Capacity Summary'!$A$4,Assumptions!$A$4:$A$16,0),1)</f>
        <v>0</v>
      </c>
      <c r="H83" s="68">
        <f>H41*$B$18 *INDEX(H$4:H$15, MATCH('Capacity Summary'!$A$4,Assumptions!$A$4:$A$16,0),1)</f>
        <v>0</v>
      </c>
      <c r="I83" s="68">
        <f>I41*$B$18 *INDEX(I$4:I$15, MATCH('Capacity Summary'!$A$4,Assumptions!$A$4:$A$16,0),1)</f>
        <v>0</v>
      </c>
      <c r="J83" s="68">
        <f>J41*$B$18 *INDEX(J$4:J$15, MATCH('Capacity Summary'!$A$4,Assumptions!$A$4:$A$16,0),1)</f>
        <v>0</v>
      </c>
      <c r="K83" s="68">
        <f>K41*$B$18 *INDEX(K$4:K$15, MATCH('Capacity Summary'!$A$4,Assumptions!$A$4:$A$16,0),1)</f>
        <v>0</v>
      </c>
      <c r="L83" s="68">
        <f>L41*$B$18 *INDEX(L$4:L$15, MATCH('Capacity Summary'!$A$4,Assumptions!$A$4:$A$16,0),1)</f>
        <v>0</v>
      </c>
      <c r="M83" s="68">
        <f>M41*$B$18 *INDEX(M$4:M$15, MATCH('Capacity Summary'!$A$4,Assumptions!$A$4:$A$16,0),1)</f>
        <v>0</v>
      </c>
      <c r="N83" s="68">
        <f>N41*$B$18 *INDEX(N$4:N$15, MATCH('Capacity Summary'!$A$4,Assumptions!$A$4:$A$16,0),1)</f>
        <v>0</v>
      </c>
      <c r="O83" s="68">
        <f>O41*$B$18 *INDEX(O$4:O$15, MATCH('Capacity Summary'!$A$4,Assumptions!$A$4:$A$16,0),1)</f>
        <v>0</v>
      </c>
      <c r="P83" s="68">
        <f>P41*$B$18 *INDEX(P$4:P$15, MATCH('Capacity Summary'!$A$4,Assumptions!$A$4:$A$16,0),1)</f>
        <v>0</v>
      </c>
      <c r="Q83" s="68">
        <f>Q41*$B$18 *INDEX(Q$4:Q$15, MATCH('Capacity Summary'!$A$4,Assumptions!$A$4:$A$16,0),1)</f>
        <v>0</v>
      </c>
      <c r="R83" s="68">
        <f>R41*$B$18 *INDEX(R$4:R$15, MATCH('Capacity Summary'!$A$4,Assumptions!$A$4:$A$16,0),1)</f>
        <v>0</v>
      </c>
      <c r="S83" s="68">
        <f>S41*$B$18 *INDEX(S$4:S$15, MATCH('Capacity Summary'!$A$4,Assumptions!$A$4:$A$16,0),1)</f>
        <v>0</v>
      </c>
      <c r="T83" s="68">
        <f>T41*$B$18 *INDEX(T$4:T$15, MATCH('Capacity Summary'!$A$4,Assumptions!$A$4:$A$16,0),1)</f>
        <v>0</v>
      </c>
      <c r="U83" s="68">
        <f>U41*$B$18 *INDEX(U$4:U$15, MATCH('Capacity Summary'!$A$4,Assumptions!$A$4:$A$16,0),1)</f>
        <v>0</v>
      </c>
      <c r="V83" s="68">
        <f>V41*$B$18 *INDEX(V$4:V$15, MATCH('Capacity Summary'!$A$4,Assumptions!$A$4:$A$16,0),1)</f>
        <v>0</v>
      </c>
      <c r="W83" s="68">
        <f>W41*$B$18 *INDEX(W$4:W$15, MATCH('Capacity Summary'!$A$4,Assumptions!$A$4:$A$16,0),1)</f>
        <v>0</v>
      </c>
      <c r="X83" s="68">
        <f>X41*$B$18 *INDEX(X$4:X$15, MATCH('Capacity Summary'!$A$4,Assumptions!$A$4:$A$16,0),1)</f>
        <v>0</v>
      </c>
      <c r="Y83" s="68">
        <f>Y41*$B$18 *INDEX(Y$4:Y$15, MATCH('Capacity Summary'!$A$4,Assumptions!$A$4:$A$16,0),1)</f>
        <v>0</v>
      </c>
      <c r="Z83" s="68">
        <f>Z41*$B$18 *INDEX(Z$4:Z$15, MATCH('Capacity Summary'!$A$4,Assumptions!$A$4:$A$16,0),1)</f>
        <v>0</v>
      </c>
      <c r="AA83" s="68">
        <f>AA41*$B$18 *INDEX(AA$4:AA$15, MATCH('Capacity Summary'!$A$4,Assumptions!$A$4:$A$16,0),1)</f>
        <v>0</v>
      </c>
      <c r="AB83" s="68">
        <f>AB41*$B$18 *INDEX(AB$4:AB$15, MATCH('Capacity Summary'!$A$4,Assumptions!$A$4:$A$16,0),1)</f>
        <v>0</v>
      </c>
      <c r="AC83" s="68">
        <f>AC41*$B$18 *INDEX(AC$4:AC$15, MATCH('Capacity Summary'!$A$4,Assumptions!$A$4:$A$16,0),1)</f>
        <v>0</v>
      </c>
      <c r="AD83" s="68">
        <f>AD41*$B$18 *INDEX(AD$4:AD$15, MATCH('Capacity Summary'!$A$4,Assumptions!$A$4:$A$16,0),1)</f>
        <v>0</v>
      </c>
      <c r="AE83" s="68">
        <f>AE41*$B$18 *INDEX(AE$4:AE$15, MATCH('Capacity Summary'!$A$4,Assumptions!$A$4:$A$16,0),1)</f>
        <v>0</v>
      </c>
      <c r="AF83" s="68">
        <f>AF41*$B$18 *INDEX(AF$4:AF$15, MATCH('Capacity Summary'!$A$4,Assumptions!$A$4:$A$16,0),1)</f>
        <v>0</v>
      </c>
      <c r="AG83" s="68">
        <f>AG41*$B$18 *INDEX(AG$4:AG$15, MATCH('Capacity Summary'!$A$4,Assumptions!$A$4:$A$16,0),1)</f>
        <v>0</v>
      </c>
      <c r="AH83" s="68">
        <f>AH41*$B$18 *INDEX(AH$4:AH$15, MATCH('Capacity Summary'!$A$4,Assumptions!$A$4:$A$16,0),1)</f>
        <v>0</v>
      </c>
      <c r="AI83" s="68">
        <f>AI41*$B$18 *INDEX(AI$4:AI$15, MATCH('Capacity Summary'!$A$4,Assumptions!$A$4:$A$16,0),1)</f>
        <v>0</v>
      </c>
      <c r="AJ83" s="68">
        <f>AJ41*$B$18 *INDEX(AJ$4:AJ$15, MATCH('Capacity Summary'!$A$4,Assumptions!$A$4:$A$16,0),1)</f>
        <v>0</v>
      </c>
      <c r="AK83" s="68">
        <f>AK41*$B$18 *INDEX(AK$4:AK$15, MATCH('Capacity Summary'!$A$4,Assumptions!$A$4:$A$16,0),1)</f>
        <v>0</v>
      </c>
      <c r="AL83" s="144">
        <f t="shared" si="5"/>
        <v>0</v>
      </c>
    </row>
    <row r="84" spans="1:38" x14ac:dyDescent="0.25">
      <c r="A84" s="64" t="str">
        <f>IF('ECM Location'!D22="", "",'ECM Location'!D22)</f>
        <v/>
      </c>
      <c r="B84" s="68">
        <f>B42*$B$18 *INDEX(B$4:B$15, MATCH('Capacity Summary'!$A$4,Assumptions!$A$4:$A$16,0),1)</f>
        <v>0</v>
      </c>
      <c r="C84" s="68">
        <f>C42*$B$18 *INDEX(C$4:C$15, MATCH('Capacity Summary'!$A$4,Assumptions!$A$4:$A$16,0),1)</f>
        <v>0</v>
      </c>
      <c r="D84" s="68">
        <f>D42*$B$18 *INDEX(D$4:D$15, MATCH('Capacity Summary'!$A$4,Assumptions!$A$4:$A$16,0),1)</f>
        <v>0</v>
      </c>
      <c r="E84" s="68">
        <f>E42*$B$18 *INDEX(E$4:E$15, MATCH('Capacity Summary'!$A$4,Assumptions!$A$4:$A$16,0),1)</f>
        <v>0</v>
      </c>
      <c r="F84" s="68">
        <f>F42*$B$18 *INDEX(F$4:F$15, MATCH('Capacity Summary'!$A$4,Assumptions!$A$4:$A$16,0),1)</f>
        <v>0</v>
      </c>
      <c r="G84" s="68">
        <f>G42*$B$18 *INDEX(G$4:G$15, MATCH('Capacity Summary'!$A$4,Assumptions!$A$4:$A$16,0),1)</f>
        <v>0</v>
      </c>
      <c r="H84" s="68">
        <f>H42*$B$18 *INDEX(H$4:H$15, MATCH('Capacity Summary'!$A$4,Assumptions!$A$4:$A$16,0),1)</f>
        <v>0</v>
      </c>
      <c r="I84" s="68">
        <f>I42*$B$18 *INDEX(I$4:I$15, MATCH('Capacity Summary'!$A$4,Assumptions!$A$4:$A$16,0),1)</f>
        <v>0</v>
      </c>
      <c r="J84" s="68">
        <f>J42*$B$18 *INDEX(J$4:J$15, MATCH('Capacity Summary'!$A$4,Assumptions!$A$4:$A$16,0),1)</f>
        <v>0</v>
      </c>
      <c r="K84" s="68">
        <f>K42*$B$18 *INDEX(K$4:K$15, MATCH('Capacity Summary'!$A$4,Assumptions!$A$4:$A$16,0),1)</f>
        <v>0</v>
      </c>
      <c r="L84" s="68">
        <f>L42*$B$18 *INDEX(L$4:L$15, MATCH('Capacity Summary'!$A$4,Assumptions!$A$4:$A$16,0),1)</f>
        <v>0</v>
      </c>
      <c r="M84" s="68">
        <f>M42*$B$18 *INDEX(M$4:M$15, MATCH('Capacity Summary'!$A$4,Assumptions!$A$4:$A$16,0),1)</f>
        <v>0</v>
      </c>
      <c r="N84" s="68">
        <f>N42*$B$18 *INDEX(N$4:N$15, MATCH('Capacity Summary'!$A$4,Assumptions!$A$4:$A$16,0),1)</f>
        <v>0</v>
      </c>
      <c r="O84" s="68">
        <f>O42*$B$18 *INDEX(O$4:O$15, MATCH('Capacity Summary'!$A$4,Assumptions!$A$4:$A$16,0),1)</f>
        <v>0</v>
      </c>
      <c r="P84" s="68">
        <f>P42*$B$18 *INDEX(P$4:P$15, MATCH('Capacity Summary'!$A$4,Assumptions!$A$4:$A$16,0),1)</f>
        <v>0</v>
      </c>
      <c r="Q84" s="68">
        <f>Q42*$B$18 *INDEX(Q$4:Q$15, MATCH('Capacity Summary'!$A$4,Assumptions!$A$4:$A$16,0),1)</f>
        <v>0</v>
      </c>
      <c r="R84" s="68">
        <f>R42*$B$18 *INDEX(R$4:R$15, MATCH('Capacity Summary'!$A$4,Assumptions!$A$4:$A$16,0),1)</f>
        <v>0</v>
      </c>
      <c r="S84" s="68">
        <f>S42*$B$18 *INDEX(S$4:S$15, MATCH('Capacity Summary'!$A$4,Assumptions!$A$4:$A$16,0),1)</f>
        <v>0</v>
      </c>
      <c r="T84" s="68">
        <f>T42*$B$18 *INDEX(T$4:T$15, MATCH('Capacity Summary'!$A$4,Assumptions!$A$4:$A$16,0),1)</f>
        <v>0</v>
      </c>
      <c r="U84" s="68">
        <f>U42*$B$18 *INDEX(U$4:U$15, MATCH('Capacity Summary'!$A$4,Assumptions!$A$4:$A$16,0),1)</f>
        <v>0</v>
      </c>
      <c r="V84" s="68">
        <f>V42*$B$18 *INDEX(V$4:V$15, MATCH('Capacity Summary'!$A$4,Assumptions!$A$4:$A$16,0),1)</f>
        <v>0</v>
      </c>
      <c r="W84" s="68">
        <f>W42*$B$18 *INDEX(W$4:W$15, MATCH('Capacity Summary'!$A$4,Assumptions!$A$4:$A$16,0),1)</f>
        <v>0</v>
      </c>
      <c r="X84" s="68">
        <f>X42*$B$18 *INDEX(X$4:X$15, MATCH('Capacity Summary'!$A$4,Assumptions!$A$4:$A$16,0),1)</f>
        <v>0</v>
      </c>
      <c r="Y84" s="68">
        <f>Y42*$B$18 *INDEX(Y$4:Y$15, MATCH('Capacity Summary'!$A$4,Assumptions!$A$4:$A$16,0),1)</f>
        <v>0</v>
      </c>
      <c r="Z84" s="68">
        <f>Z42*$B$18 *INDEX(Z$4:Z$15, MATCH('Capacity Summary'!$A$4,Assumptions!$A$4:$A$16,0),1)</f>
        <v>0</v>
      </c>
      <c r="AA84" s="68">
        <f>AA42*$B$18 *INDEX(AA$4:AA$15, MATCH('Capacity Summary'!$A$4,Assumptions!$A$4:$A$16,0),1)</f>
        <v>0</v>
      </c>
      <c r="AB84" s="68">
        <f>AB42*$B$18 *INDEX(AB$4:AB$15, MATCH('Capacity Summary'!$A$4,Assumptions!$A$4:$A$16,0),1)</f>
        <v>0</v>
      </c>
      <c r="AC84" s="68">
        <f>AC42*$B$18 *INDEX(AC$4:AC$15, MATCH('Capacity Summary'!$A$4,Assumptions!$A$4:$A$16,0),1)</f>
        <v>0</v>
      </c>
      <c r="AD84" s="68">
        <f>AD42*$B$18 *INDEX(AD$4:AD$15, MATCH('Capacity Summary'!$A$4,Assumptions!$A$4:$A$16,0),1)</f>
        <v>0</v>
      </c>
      <c r="AE84" s="68">
        <f>AE42*$B$18 *INDEX(AE$4:AE$15, MATCH('Capacity Summary'!$A$4,Assumptions!$A$4:$A$16,0),1)</f>
        <v>0</v>
      </c>
      <c r="AF84" s="68">
        <f>AF42*$B$18 *INDEX(AF$4:AF$15, MATCH('Capacity Summary'!$A$4,Assumptions!$A$4:$A$16,0),1)</f>
        <v>0</v>
      </c>
      <c r="AG84" s="68">
        <f>AG42*$B$18 *INDEX(AG$4:AG$15, MATCH('Capacity Summary'!$A$4,Assumptions!$A$4:$A$16,0),1)</f>
        <v>0</v>
      </c>
      <c r="AH84" s="68">
        <f>AH42*$B$18 *INDEX(AH$4:AH$15, MATCH('Capacity Summary'!$A$4,Assumptions!$A$4:$A$16,0),1)</f>
        <v>0</v>
      </c>
      <c r="AI84" s="68">
        <f>AI42*$B$18 *INDEX(AI$4:AI$15, MATCH('Capacity Summary'!$A$4,Assumptions!$A$4:$A$16,0),1)</f>
        <v>0</v>
      </c>
      <c r="AJ84" s="68">
        <f>AJ42*$B$18 *INDEX(AJ$4:AJ$15, MATCH('Capacity Summary'!$A$4,Assumptions!$A$4:$A$16,0),1)</f>
        <v>0</v>
      </c>
      <c r="AK84" s="68">
        <f>AK42*$B$18 *INDEX(AK$4:AK$15, MATCH('Capacity Summary'!$A$4,Assumptions!$A$4:$A$16,0),1)</f>
        <v>0</v>
      </c>
      <c r="AL84" s="144">
        <f t="shared" si="5"/>
        <v>0</v>
      </c>
    </row>
    <row r="85" spans="1:38" x14ac:dyDescent="0.25">
      <c r="A85" s="64" t="str">
        <f>IF('ECM Location'!D23="", "",'ECM Location'!D23)</f>
        <v/>
      </c>
      <c r="B85" s="68">
        <f>B43*$B$18 *INDEX(B$4:B$15, MATCH('Capacity Summary'!$A$4,Assumptions!$A$4:$A$16,0),1)</f>
        <v>0</v>
      </c>
      <c r="C85" s="68">
        <f>C43*$B$18 *INDEX(C$4:C$15, MATCH('Capacity Summary'!$A$4,Assumptions!$A$4:$A$16,0),1)</f>
        <v>0</v>
      </c>
      <c r="D85" s="68">
        <f>D43*$B$18 *INDEX(D$4:D$15, MATCH('Capacity Summary'!$A$4,Assumptions!$A$4:$A$16,0),1)</f>
        <v>0</v>
      </c>
      <c r="E85" s="68">
        <f>E43*$B$18 *INDEX(E$4:E$15, MATCH('Capacity Summary'!$A$4,Assumptions!$A$4:$A$16,0),1)</f>
        <v>0</v>
      </c>
      <c r="F85" s="68">
        <f>F43*$B$18 *INDEX(F$4:F$15, MATCH('Capacity Summary'!$A$4,Assumptions!$A$4:$A$16,0),1)</f>
        <v>0</v>
      </c>
      <c r="G85" s="68">
        <f>G43*$B$18 *INDEX(G$4:G$15, MATCH('Capacity Summary'!$A$4,Assumptions!$A$4:$A$16,0),1)</f>
        <v>0</v>
      </c>
      <c r="H85" s="68">
        <f>H43*$B$18 *INDEX(H$4:H$15, MATCH('Capacity Summary'!$A$4,Assumptions!$A$4:$A$16,0),1)</f>
        <v>0</v>
      </c>
      <c r="I85" s="68">
        <f>I43*$B$18 *INDEX(I$4:I$15, MATCH('Capacity Summary'!$A$4,Assumptions!$A$4:$A$16,0),1)</f>
        <v>0</v>
      </c>
      <c r="J85" s="68">
        <f>J43*$B$18 *INDEX(J$4:J$15, MATCH('Capacity Summary'!$A$4,Assumptions!$A$4:$A$16,0),1)</f>
        <v>0</v>
      </c>
      <c r="K85" s="68">
        <f>K43*$B$18 *INDEX(K$4:K$15, MATCH('Capacity Summary'!$A$4,Assumptions!$A$4:$A$16,0),1)</f>
        <v>0</v>
      </c>
      <c r="L85" s="68">
        <f>L43*$B$18 *INDEX(L$4:L$15, MATCH('Capacity Summary'!$A$4,Assumptions!$A$4:$A$16,0),1)</f>
        <v>0</v>
      </c>
      <c r="M85" s="68">
        <f>M43*$B$18 *INDEX(M$4:M$15, MATCH('Capacity Summary'!$A$4,Assumptions!$A$4:$A$16,0),1)</f>
        <v>0</v>
      </c>
      <c r="N85" s="68">
        <f>N43*$B$18 *INDEX(N$4:N$15, MATCH('Capacity Summary'!$A$4,Assumptions!$A$4:$A$16,0),1)</f>
        <v>0</v>
      </c>
      <c r="O85" s="68">
        <f>O43*$B$18 *INDEX(O$4:O$15, MATCH('Capacity Summary'!$A$4,Assumptions!$A$4:$A$16,0),1)</f>
        <v>0</v>
      </c>
      <c r="P85" s="68">
        <f>P43*$B$18 *INDEX(P$4:P$15, MATCH('Capacity Summary'!$A$4,Assumptions!$A$4:$A$16,0),1)</f>
        <v>0</v>
      </c>
      <c r="Q85" s="68">
        <f>Q43*$B$18 *INDEX(Q$4:Q$15, MATCH('Capacity Summary'!$A$4,Assumptions!$A$4:$A$16,0),1)</f>
        <v>0</v>
      </c>
      <c r="R85" s="68">
        <f>R43*$B$18 *INDEX(R$4:R$15, MATCH('Capacity Summary'!$A$4,Assumptions!$A$4:$A$16,0),1)</f>
        <v>0</v>
      </c>
      <c r="S85" s="68">
        <f>S43*$B$18 *INDEX(S$4:S$15, MATCH('Capacity Summary'!$A$4,Assumptions!$A$4:$A$16,0),1)</f>
        <v>0</v>
      </c>
      <c r="T85" s="68">
        <f>T43*$B$18 *INDEX(T$4:T$15, MATCH('Capacity Summary'!$A$4,Assumptions!$A$4:$A$16,0),1)</f>
        <v>0</v>
      </c>
      <c r="U85" s="68">
        <f>U43*$B$18 *INDEX(U$4:U$15, MATCH('Capacity Summary'!$A$4,Assumptions!$A$4:$A$16,0),1)</f>
        <v>0</v>
      </c>
      <c r="V85" s="68">
        <f>V43*$B$18 *INDEX(V$4:V$15, MATCH('Capacity Summary'!$A$4,Assumptions!$A$4:$A$16,0),1)</f>
        <v>0</v>
      </c>
      <c r="W85" s="68">
        <f>W43*$B$18 *INDEX(W$4:W$15, MATCH('Capacity Summary'!$A$4,Assumptions!$A$4:$A$16,0),1)</f>
        <v>0</v>
      </c>
      <c r="X85" s="68">
        <f>X43*$B$18 *INDEX(X$4:X$15, MATCH('Capacity Summary'!$A$4,Assumptions!$A$4:$A$16,0),1)</f>
        <v>0</v>
      </c>
      <c r="Y85" s="68">
        <f>Y43*$B$18 *INDEX(Y$4:Y$15, MATCH('Capacity Summary'!$A$4,Assumptions!$A$4:$A$16,0),1)</f>
        <v>0</v>
      </c>
      <c r="Z85" s="68">
        <f>Z43*$B$18 *INDEX(Z$4:Z$15, MATCH('Capacity Summary'!$A$4,Assumptions!$A$4:$A$16,0),1)</f>
        <v>0</v>
      </c>
      <c r="AA85" s="68">
        <f>AA43*$B$18 *INDEX(AA$4:AA$15, MATCH('Capacity Summary'!$A$4,Assumptions!$A$4:$A$16,0),1)</f>
        <v>0</v>
      </c>
      <c r="AB85" s="68">
        <f>AB43*$B$18 *INDEX(AB$4:AB$15, MATCH('Capacity Summary'!$A$4,Assumptions!$A$4:$A$16,0),1)</f>
        <v>0</v>
      </c>
      <c r="AC85" s="68">
        <f>AC43*$B$18 *INDEX(AC$4:AC$15, MATCH('Capacity Summary'!$A$4,Assumptions!$A$4:$A$16,0),1)</f>
        <v>0</v>
      </c>
      <c r="AD85" s="68">
        <f>AD43*$B$18 *INDEX(AD$4:AD$15, MATCH('Capacity Summary'!$A$4,Assumptions!$A$4:$A$16,0),1)</f>
        <v>0</v>
      </c>
      <c r="AE85" s="68">
        <f>AE43*$B$18 *INDEX(AE$4:AE$15, MATCH('Capacity Summary'!$A$4,Assumptions!$A$4:$A$16,0),1)</f>
        <v>0</v>
      </c>
      <c r="AF85" s="68">
        <f>AF43*$B$18 *INDEX(AF$4:AF$15, MATCH('Capacity Summary'!$A$4,Assumptions!$A$4:$A$16,0),1)</f>
        <v>0</v>
      </c>
      <c r="AG85" s="68">
        <f>AG43*$B$18 *INDEX(AG$4:AG$15, MATCH('Capacity Summary'!$A$4,Assumptions!$A$4:$A$16,0),1)</f>
        <v>0</v>
      </c>
      <c r="AH85" s="68">
        <f>AH43*$B$18 *INDEX(AH$4:AH$15, MATCH('Capacity Summary'!$A$4,Assumptions!$A$4:$A$16,0),1)</f>
        <v>0</v>
      </c>
      <c r="AI85" s="68">
        <f>AI43*$B$18 *INDEX(AI$4:AI$15, MATCH('Capacity Summary'!$A$4,Assumptions!$A$4:$A$16,0),1)</f>
        <v>0</v>
      </c>
      <c r="AJ85" s="68">
        <f>AJ43*$B$18 *INDEX(AJ$4:AJ$15, MATCH('Capacity Summary'!$A$4,Assumptions!$A$4:$A$16,0),1)</f>
        <v>0</v>
      </c>
      <c r="AK85" s="68">
        <f>AK43*$B$18 *INDEX(AK$4:AK$15, MATCH('Capacity Summary'!$A$4,Assumptions!$A$4:$A$16,0),1)</f>
        <v>0</v>
      </c>
      <c r="AL85" s="144">
        <f t="shared" si="5"/>
        <v>0</v>
      </c>
    </row>
    <row r="86" spans="1:38" x14ac:dyDescent="0.25">
      <c r="A86" s="64" t="str">
        <f>IF('ECM Location'!D24="", "",'ECM Location'!D24)</f>
        <v/>
      </c>
      <c r="B86" s="68">
        <f>B44*$B$18 *INDEX(B$4:B$15, MATCH('Capacity Summary'!$A$4,Assumptions!$A$4:$A$16,0),1)</f>
        <v>0</v>
      </c>
      <c r="C86" s="68">
        <f>C44*$B$18 *INDEX(C$4:C$15, MATCH('Capacity Summary'!$A$4,Assumptions!$A$4:$A$16,0),1)</f>
        <v>0</v>
      </c>
      <c r="D86" s="68">
        <f>D44*$B$18 *INDEX(D$4:D$15, MATCH('Capacity Summary'!$A$4,Assumptions!$A$4:$A$16,0),1)</f>
        <v>0</v>
      </c>
      <c r="E86" s="68">
        <f>E44*$B$18 *INDEX(E$4:E$15, MATCH('Capacity Summary'!$A$4,Assumptions!$A$4:$A$16,0),1)</f>
        <v>0</v>
      </c>
      <c r="F86" s="68">
        <f>F44*$B$18 *INDEX(F$4:F$15, MATCH('Capacity Summary'!$A$4,Assumptions!$A$4:$A$16,0),1)</f>
        <v>0</v>
      </c>
      <c r="G86" s="68">
        <f>G44*$B$18 *INDEX(G$4:G$15, MATCH('Capacity Summary'!$A$4,Assumptions!$A$4:$A$16,0),1)</f>
        <v>0</v>
      </c>
      <c r="H86" s="68">
        <f>H44*$B$18 *INDEX(H$4:H$15, MATCH('Capacity Summary'!$A$4,Assumptions!$A$4:$A$16,0),1)</f>
        <v>0</v>
      </c>
      <c r="I86" s="68">
        <f>I44*$B$18 *INDEX(I$4:I$15, MATCH('Capacity Summary'!$A$4,Assumptions!$A$4:$A$16,0),1)</f>
        <v>0</v>
      </c>
      <c r="J86" s="68">
        <f>J44*$B$18 *INDEX(J$4:J$15, MATCH('Capacity Summary'!$A$4,Assumptions!$A$4:$A$16,0),1)</f>
        <v>0</v>
      </c>
      <c r="K86" s="68">
        <f>K44*$B$18 *INDEX(K$4:K$15, MATCH('Capacity Summary'!$A$4,Assumptions!$A$4:$A$16,0),1)</f>
        <v>0</v>
      </c>
      <c r="L86" s="68">
        <f>L44*$B$18 *INDEX(L$4:L$15, MATCH('Capacity Summary'!$A$4,Assumptions!$A$4:$A$16,0),1)</f>
        <v>0</v>
      </c>
      <c r="M86" s="68">
        <f>M44*$B$18 *INDEX(M$4:M$15, MATCH('Capacity Summary'!$A$4,Assumptions!$A$4:$A$16,0),1)</f>
        <v>0</v>
      </c>
      <c r="N86" s="68">
        <f>N44*$B$18 *INDEX(N$4:N$15, MATCH('Capacity Summary'!$A$4,Assumptions!$A$4:$A$16,0),1)</f>
        <v>0</v>
      </c>
      <c r="O86" s="68">
        <f>O44*$B$18 *INDEX(O$4:O$15, MATCH('Capacity Summary'!$A$4,Assumptions!$A$4:$A$16,0),1)</f>
        <v>0</v>
      </c>
      <c r="P86" s="68">
        <f>P44*$B$18 *INDEX(P$4:P$15, MATCH('Capacity Summary'!$A$4,Assumptions!$A$4:$A$16,0),1)</f>
        <v>0</v>
      </c>
      <c r="Q86" s="68">
        <f>Q44*$B$18 *INDEX(Q$4:Q$15, MATCH('Capacity Summary'!$A$4,Assumptions!$A$4:$A$16,0),1)</f>
        <v>0</v>
      </c>
      <c r="R86" s="68">
        <f>R44*$B$18 *INDEX(R$4:R$15, MATCH('Capacity Summary'!$A$4,Assumptions!$A$4:$A$16,0),1)</f>
        <v>0</v>
      </c>
      <c r="S86" s="68">
        <f>S44*$B$18 *INDEX(S$4:S$15, MATCH('Capacity Summary'!$A$4,Assumptions!$A$4:$A$16,0),1)</f>
        <v>0</v>
      </c>
      <c r="T86" s="68">
        <f>T44*$B$18 *INDEX(T$4:T$15, MATCH('Capacity Summary'!$A$4,Assumptions!$A$4:$A$16,0),1)</f>
        <v>0</v>
      </c>
      <c r="U86" s="68">
        <f>U44*$B$18 *INDEX(U$4:U$15, MATCH('Capacity Summary'!$A$4,Assumptions!$A$4:$A$16,0),1)</f>
        <v>0</v>
      </c>
      <c r="V86" s="68">
        <f>V44*$B$18 *INDEX(V$4:V$15, MATCH('Capacity Summary'!$A$4,Assumptions!$A$4:$A$16,0),1)</f>
        <v>0</v>
      </c>
      <c r="W86" s="68">
        <f>W44*$B$18 *INDEX(W$4:W$15, MATCH('Capacity Summary'!$A$4,Assumptions!$A$4:$A$16,0),1)</f>
        <v>0</v>
      </c>
      <c r="X86" s="68">
        <f>X44*$B$18 *INDEX(X$4:X$15, MATCH('Capacity Summary'!$A$4,Assumptions!$A$4:$A$16,0),1)</f>
        <v>0</v>
      </c>
      <c r="Y86" s="68">
        <f>Y44*$B$18 *INDEX(Y$4:Y$15, MATCH('Capacity Summary'!$A$4,Assumptions!$A$4:$A$16,0),1)</f>
        <v>0</v>
      </c>
      <c r="Z86" s="68">
        <f>Z44*$B$18 *INDEX(Z$4:Z$15, MATCH('Capacity Summary'!$A$4,Assumptions!$A$4:$A$16,0),1)</f>
        <v>0</v>
      </c>
      <c r="AA86" s="68">
        <f>AA44*$B$18 *INDEX(AA$4:AA$15, MATCH('Capacity Summary'!$A$4,Assumptions!$A$4:$A$16,0),1)</f>
        <v>0</v>
      </c>
      <c r="AB86" s="68">
        <f>AB44*$B$18 *INDEX(AB$4:AB$15, MATCH('Capacity Summary'!$A$4,Assumptions!$A$4:$A$16,0),1)</f>
        <v>0</v>
      </c>
      <c r="AC86" s="68">
        <f>AC44*$B$18 *INDEX(AC$4:AC$15, MATCH('Capacity Summary'!$A$4,Assumptions!$A$4:$A$16,0),1)</f>
        <v>0</v>
      </c>
      <c r="AD86" s="68">
        <f>AD44*$B$18 *INDEX(AD$4:AD$15, MATCH('Capacity Summary'!$A$4,Assumptions!$A$4:$A$16,0),1)</f>
        <v>0</v>
      </c>
      <c r="AE86" s="68">
        <f>AE44*$B$18 *INDEX(AE$4:AE$15, MATCH('Capacity Summary'!$A$4,Assumptions!$A$4:$A$16,0),1)</f>
        <v>0</v>
      </c>
      <c r="AF86" s="68">
        <f>AF44*$B$18 *INDEX(AF$4:AF$15, MATCH('Capacity Summary'!$A$4,Assumptions!$A$4:$A$16,0),1)</f>
        <v>0</v>
      </c>
      <c r="AG86" s="68">
        <f>AG44*$B$18 *INDEX(AG$4:AG$15, MATCH('Capacity Summary'!$A$4,Assumptions!$A$4:$A$16,0),1)</f>
        <v>0</v>
      </c>
      <c r="AH86" s="68">
        <f>AH44*$B$18 *INDEX(AH$4:AH$15, MATCH('Capacity Summary'!$A$4,Assumptions!$A$4:$A$16,0),1)</f>
        <v>0</v>
      </c>
      <c r="AI86" s="68">
        <f>AI44*$B$18 *INDEX(AI$4:AI$15, MATCH('Capacity Summary'!$A$4,Assumptions!$A$4:$A$16,0),1)</f>
        <v>0</v>
      </c>
      <c r="AJ86" s="68">
        <f>AJ44*$B$18 *INDEX(AJ$4:AJ$15, MATCH('Capacity Summary'!$A$4,Assumptions!$A$4:$A$16,0),1)</f>
        <v>0</v>
      </c>
      <c r="AK86" s="68">
        <f>AK44*$B$18 *INDEX(AK$4:AK$15, MATCH('Capacity Summary'!$A$4,Assumptions!$A$4:$A$16,0),1)</f>
        <v>0</v>
      </c>
      <c r="AL86" s="144">
        <f t="shared" si="5"/>
        <v>0</v>
      </c>
    </row>
    <row r="87" spans="1:38" x14ac:dyDescent="0.25">
      <c r="A87" s="64" t="str">
        <f>IF('ECM Location'!D25="", "",'ECM Location'!D25)</f>
        <v/>
      </c>
      <c r="B87" s="68">
        <f>B45*$B$18 *INDEX(B$4:B$15, MATCH('Capacity Summary'!$A$4,Assumptions!$A$4:$A$16,0),1)</f>
        <v>0</v>
      </c>
      <c r="C87" s="68">
        <f>C45*$B$18 *INDEX(C$4:C$15, MATCH('Capacity Summary'!$A$4,Assumptions!$A$4:$A$16,0),1)</f>
        <v>0</v>
      </c>
      <c r="D87" s="68">
        <f>D45*$B$18 *INDEX(D$4:D$15, MATCH('Capacity Summary'!$A$4,Assumptions!$A$4:$A$16,0),1)</f>
        <v>0</v>
      </c>
      <c r="E87" s="68">
        <f>E45*$B$18 *INDEX(E$4:E$15, MATCH('Capacity Summary'!$A$4,Assumptions!$A$4:$A$16,0),1)</f>
        <v>0</v>
      </c>
      <c r="F87" s="68">
        <f>F45*$B$18 *INDEX(F$4:F$15, MATCH('Capacity Summary'!$A$4,Assumptions!$A$4:$A$16,0),1)</f>
        <v>0</v>
      </c>
      <c r="G87" s="68">
        <f>G45*$B$18 *INDEX(G$4:G$15, MATCH('Capacity Summary'!$A$4,Assumptions!$A$4:$A$16,0),1)</f>
        <v>0</v>
      </c>
      <c r="H87" s="68">
        <f>H45*$B$18 *INDEX(H$4:H$15, MATCH('Capacity Summary'!$A$4,Assumptions!$A$4:$A$16,0),1)</f>
        <v>0</v>
      </c>
      <c r="I87" s="68">
        <f>I45*$B$18 *INDEX(I$4:I$15, MATCH('Capacity Summary'!$A$4,Assumptions!$A$4:$A$16,0),1)</f>
        <v>0</v>
      </c>
      <c r="J87" s="68">
        <f>J45*$B$18 *INDEX(J$4:J$15, MATCH('Capacity Summary'!$A$4,Assumptions!$A$4:$A$16,0),1)</f>
        <v>0</v>
      </c>
      <c r="K87" s="68">
        <f>K45*$B$18 *INDEX(K$4:K$15, MATCH('Capacity Summary'!$A$4,Assumptions!$A$4:$A$16,0),1)</f>
        <v>0</v>
      </c>
      <c r="L87" s="68">
        <f>L45*$B$18 *INDEX(L$4:L$15, MATCH('Capacity Summary'!$A$4,Assumptions!$A$4:$A$16,0),1)</f>
        <v>0</v>
      </c>
      <c r="M87" s="68">
        <f>M45*$B$18 *INDEX(M$4:M$15, MATCH('Capacity Summary'!$A$4,Assumptions!$A$4:$A$16,0),1)</f>
        <v>0</v>
      </c>
      <c r="N87" s="68">
        <f>N45*$B$18 *INDEX(N$4:N$15, MATCH('Capacity Summary'!$A$4,Assumptions!$A$4:$A$16,0),1)</f>
        <v>0</v>
      </c>
      <c r="O87" s="68">
        <f>O45*$B$18 *INDEX(O$4:O$15, MATCH('Capacity Summary'!$A$4,Assumptions!$A$4:$A$16,0),1)</f>
        <v>0</v>
      </c>
      <c r="P87" s="68">
        <f>P45*$B$18 *INDEX(P$4:P$15, MATCH('Capacity Summary'!$A$4,Assumptions!$A$4:$A$16,0),1)</f>
        <v>0</v>
      </c>
      <c r="Q87" s="68">
        <f>Q45*$B$18 *INDEX(Q$4:Q$15, MATCH('Capacity Summary'!$A$4,Assumptions!$A$4:$A$16,0),1)</f>
        <v>0</v>
      </c>
      <c r="R87" s="68">
        <f>R45*$B$18 *INDEX(R$4:R$15, MATCH('Capacity Summary'!$A$4,Assumptions!$A$4:$A$16,0),1)</f>
        <v>0</v>
      </c>
      <c r="S87" s="68">
        <f>S45*$B$18 *INDEX(S$4:S$15, MATCH('Capacity Summary'!$A$4,Assumptions!$A$4:$A$16,0),1)</f>
        <v>0</v>
      </c>
      <c r="T87" s="68">
        <f>T45*$B$18 *INDEX(T$4:T$15, MATCH('Capacity Summary'!$A$4,Assumptions!$A$4:$A$16,0),1)</f>
        <v>0</v>
      </c>
      <c r="U87" s="68">
        <f>U45*$B$18 *INDEX(U$4:U$15, MATCH('Capacity Summary'!$A$4,Assumptions!$A$4:$A$16,0),1)</f>
        <v>0</v>
      </c>
      <c r="V87" s="68">
        <f>V45*$B$18 *INDEX(V$4:V$15, MATCH('Capacity Summary'!$A$4,Assumptions!$A$4:$A$16,0),1)</f>
        <v>0</v>
      </c>
      <c r="W87" s="68">
        <f>W45*$B$18 *INDEX(W$4:W$15, MATCH('Capacity Summary'!$A$4,Assumptions!$A$4:$A$16,0),1)</f>
        <v>0</v>
      </c>
      <c r="X87" s="68">
        <f>X45*$B$18 *INDEX(X$4:X$15, MATCH('Capacity Summary'!$A$4,Assumptions!$A$4:$A$16,0),1)</f>
        <v>0</v>
      </c>
      <c r="Y87" s="68">
        <f>Y45*$B$18 *INDEX(Y$4:Y$15, MATCH('Capacity Summary'!$A$4,Assumptions!$A$4:$A$16,0),1)</f>
        <v>0</v>
      </c>
      <c r="Z87" s="68">
        <f>Z45*$B$18 *INDEX(Z$4:Z$15, MATCH('Capacity Summary'!$A$4,Assumptions!$A$4:$A$16,0),1)</f>
        <v>0</v>
      </c>
      <c r="AA87" s="68">
        <f>AA45*$B$18 *INDEX(AA$4:AA$15, MATCH('Capacity Summary'!$A$4,Assumptions!$A$4:$A$16,0),1)</f>
        <v>0</v>
      </c>
      <c r="AB87" s="68">
        <f>AB45*$B$18 *INDEX(AB$4:AB$15, MATCH('Capacity Summary'!$A$4,Assumptions!$A$4:$A$16,0),1)</f>
        <v>0</v>
      </c>
      <c r="AC87" s="68">
        <f>AC45*$B$18 *INDEX(AC$4:AC$15, MATCH('Capacity Summary'!$A$4,Assumptions!$A$4:$A$16,0),1)</f>
        <v>0</v>
      </c>
      <c r="AD87" s="68">
        <f>AD45*$B$18 *INDEX(AD$4:AD$15, MATCH('Capacity Summary'!$A$4,Assumptions!$A$4:$A$16,0),1)</f>
        <v>0</v>
      </c>
      <c r="AE87" s="68">
        <f>AE45*$B$18 *INDEX(AE$4:AE$15, MATCH('Capacity Summary'!$A$4,Assumptions!$A$4:$A$16,0),1)</f>
        <v>0</v>
      </c>
      <c r="AF87" s="68">
        <f>AF45*$B$18 *INDEX(AF$4:AF$15, MATCH('Capacity Summary'!$A$4,Assumptions!$A$4:$A$16,0),1)</f>
        <v>0</v>
      </c>
      <c r="AG87" s="68">
        <f>AG45*$B$18 *INDEX(AG$4:AG$15, MATCH('Capacity Summary'!$A$4,Assumptions!$A$4:$A$16,0),1)</f>
        <v>0</v>
      </c>
      <c r="AH87" s="68">
        <f>AH45*$B$18 *INDEX(AH$4:AH$15, MATCH('Capacity Summary'!$A$4,Assumptions!$A$4:$A$16,0),1)</f>
        <v>0</v>
      </c>
      <c r="AI87" s="68">
        <f>AI45*$B$18 *INDEX(AI$4:AI$15, MATCH('Capacity Summary'!$A$4,Assumptions!$A$4:$A$16,0),1)</f>
        <v>0</v>
      </c>
      <c r="AJ87" s="68">
        <f>AJ45*$B$18 *INDEX(AJ$4:AJ$15, MATCH('Capacity Summary'!$A$4,Assumptions!$A$4:$A$16,0),1)</f>
        <v>0</v>
      </c>
      <c r="AK87" s="68">
        <f>AK45*$B$18 *INDEX(AK$4:AK$15, MATCH('Capacity Summary'!$A$4,Assumptions!$A$4:$A$16,0),1)</f>
        <v>0</v>
      </c>
      <c r="AL87" s="144">
        <f t="shared" si="5"/>
        <v>0</v>
      </c>
    </row>
    <row r="88" spans="1:38" x14ac:dyDescent="0.25">
      <c r="A88" s="64" t="str">
        <f>IF('ECM Location'!D26="", "",'ECM Location'!D26)</f>
        <v/>
      </c>
      <c r="B88" s="68">
        <f>B46*$B$18 *INDEX(B$4:B$15, MATCH('Capacity Summary'!$A$4,Assumptions!$A$4:$A$16,0),1)</f>
        <v>0</v>
      </c>
      <c r="C88" s="68">
        <f>C46*$B$18 *INDEX(C$4:C$15, MATCH('Capacity Summary'!$A$4,Assumptions!$A$4:$A$16,0),1)</f>
        <v>0</v>
      </c>
      <c r="D88" s="68">
        <f>D46*$B$18 *INDEX(D$4:D$15, MATCH('Capacity Summary'!$A$4,Assumptions!$A$4:$A$16,0),1)</f>
        <v>0</v>
      </c>
      <c r="E88" s="68">
        <f>E46*$B$18 *INDEX(E$4:E$15, MATCH('Capacity Summary'!$A$4,Assumptions!$A$4:$A$16,0),1)</f>
        <v>0</v>
      </c>
      <c r="F88" s="68">
        <f>F46*$B$18 *INDEX(F$4:F$15, MATCH('Capacity Summary'!$A$4,Assumptions!$A$4:$A$16,0),1)</f>
        <v>0</v>
      </c>
      <c r="G88" s="68">
        <f>G46*$B$18 *INDEX(G$4:G$15, MATCH('Capacity Summary'!$A$4,Assumptions!$A$4:$A$16,0),1)</f>
        <v>0</v>
      </c>
      <c r="H88" s="68">
        <f>H46*$B$18 *INDEX(H$4:H$15, MATCH('Capacity Summary'!$A$4,Assumptions!$A$4:$A$16,0),1)</f>
        <v>0</v>
      </c>
      <c r="I88" s="68">
        <f>I46*$B$18 *INDEX(I$4:I$15, MATCH('Capacity Summary'!$A$4,Assumptions!$A$4:$A$16,0),1)</f>
        <v>0</v>
      </c>
      <c r="J88" s="68">
        <f>J46*$B$18 *INDEX(J$4:J$15, MATCH('Capacity Summary'!$A$4,Assumptions!$A$4:$A$16,0),1)</f>
        <v>0</v>
      </c>
      <c r="K88" s="68">
        <f>K46*$B$18 *INDEX(K$4:K$15, MATCH('Capacity Summary'!$A$4,Assumptions!$A$4:$A$16,0),1)</f>
        <v>0</v>
      </c>
      <c r="L88" s="68">
        <f>L46*$B$18 *INDEX(L$4:L$15, MATCH('Capacity Summary'!$A$4,Assumptions!$A$4:$A$16,0),1)</f>
        <v>0</v>
      </c>
      <c r="M88" s="68">
        <f>M46*$B$18 *INDEX(M$4:M$15, MATCH('Capacity Summary'!$A$4,Assumptions!$A$4:$A$16,0),1)</f>
        <v>0</v>
      </c>
      <c r="N88" s="68">
        <f>N46*$B$18 *INDEX(N$4:N$15, MATCH('Capacity Summary'!$A$4,Assumptions!$A$4:$A$16,0),1)</f>
        <v>0</v>
      </c>
      <c r="O88" s="68">
        <f>O46*$B$18 *INDEX(O$4:O$15, MATCH('Capacity Summary'!$A$4,Assumptions!$A$4:$A$16,0),1)</f>
        <v>0</v>
      </c>
      <c r="P88" s="68">
        <f>P46*$B$18 *INDEX(P$4:P$15, MATCH('Capacity Summary'!$A$4,Assumptions!$A$4:$A$16,0),1)</f>
        <v>0</v>
      </c>
      <c r="Q88" s="68">
        <f>Q46*$B$18 *INDEX(Q$4:Q$15, MATCH('Capacity Summary'!$A$4,Assumptions!$A$4:$A$16,0),1)</f>
        <v>0</v>
      </c>
      <c r="R88" s="68">
        <f>R46*$B$18 *INDEX(R$4:R$15, MATCH('Capacity Summary'!$A$4,Assumptions!$A$4:$A$16,0),1)</f>
        <v>0</v>
      </c>
      <c r="S88" s="68">
        <f>S46*$B$18 *INDEX(S$4:S$15, MATCH('Capacity Summary'!$A$4,Assumptions!$A$4:$A$16,0),1)</f>
        <v>0</v>
      </c>
      <c r="T88" s="68">
        <f>T46*$B$18 *INDEX(T$4:T$15, MATCH('Capacity Summary'!$A$4,Assumptions!$A$4:$A$16,0),1)</f>
        <v>0</v>
      </c>
      <c r="U88" s="68">
        <f>U46*$B$18 *INDEX(U$4:U$15, MATCH('Capacity Summary'!$A$4,Assumptions!$A$4:$A$16,0),1)</f>
        <v>0</v>
      </c>
      <c r="V88" s="68">
        <f>V46*$B$18 *INDEX(V$4:V$15, MATCH('Capacity Summary'!$A$4,Assumptions!$A$4:$A$16,0),1)</f>
        <v>0</v>
      </c>
      <c r="W88" s="68">
        <f>W46*$B$18 *INDEX(W$4:W$15, MATCH('Capacity Summary'!$A$4,Assumptions!$A$4:$A$16,0),1)</f>
        <v>0</v>
      </c>
      <c r="X88" s="68">
        <f>X46*$B$18 *INDEX(X$4:X$15, MATCH('Capacity Summary'!$A$4,Assumptions!$A$4:$A$16,0),1)</f>
        <v>0</v>
      </c>
      <c r="Y88" s="68">
        <f>Y46*$B$18 *INDEX(Y$4:Y$15, MATCH('Capacity Summary'!$A$4,Assumptions!$A$4:$A$16,0),1)</f>
        <v>0</v>
      </c>
      <c r="Z88" s="68">
        <f>Z46*$B$18 *INDEX(Z$4:Z$15, MATCH('Capacity Summary'!$A$4,Assumptions!$A$4:$A$16,0),1)</f>
        <v>0</v>
      </c>
      <c r="AA88" s="68">
        <f>AA46*$B$18 *INDEX(AA$4:AA$15, MATCH('Capacity Summary'!$A$4,Assumptions!$A$4:$A$16,0),1)</f>
        <v>0</v>
      </c>
      <c r="AB88" s="68">
        <f>AB46*$B$18 *INDEX(AB$4:AB$15, MATCH('Capacity Summary'!$A$4,Assumptions!$A$4:$A$16,0),1)</f>
        <v>0</v>
      </c>
      <c r="AC88" s="68">
        <f>AC46*$B$18 *INDEX(AC$4:AC$15, MATCH('Capacity Summary'!$A$4,Assumptions!$A$4:$A$16,0),1)</f>
        <v>0</v>
      </c>
      <c r="AD88" s="68">
        <f>AD46*$B$18 *INDEX(AD$4:AD$15, MATCH('Capacity Summary'!$A$4,Assumptions!$A$4:$A$16,0),1)</f>
        <v>0</v>
      </c>
      <c r="AE88" s="68">
        <f>AE46*$B$18 *INDEX(AE$4:AE$15, MATCH('Capacity Summary'!$A$4,Assumptions!$A$4:$A$16,0),1)</f>
        <v>0</v>
      </c>
      <c r="AF88" s="68">
        <f>AF46*$B$18 *INDEX(AF$4:AF$15, MATCH('Capacity Summary'!$A$4,Assumptions!$A$4:$A$16,0),1)</f>
        <v>0</v>
      </c>
      <c r="AG88" s="68">
        <f>AG46*$B$18 *INDEX(AG$4:AG$15, MATCH('Capacity Summary'!$A$4,Assumptions!$A$4:$A$16,0),1)</f>
        <v>0</v>
      </c>
      <c r="AH88" s="68">
        <f>AH46*$B$18 *INDEX(AH$4:AH$15, MATCH('Capacity Summary'!$A$4,Assumptions!$A$4:$A$16,0),1)</f>
        <v>0</v>
      </c>
      <c r="AI88" s="68">
        <f>AI46*$B$18 *INDEX(AI$4:AI$15, MATCH('Capacity Summary'!$A$4,Assumptions!$A$4:$A$16,0),1)</f>
        <v>0</v>
      </c>
      <c r="AJ88" s="68">
        <f>AJ46*$B$18 *INDEX(AJ$4:AJ$15, MATCH('Capacity Summary'!$A$4,Assumptions!$A$4:$A$16,0),1)</f>
        <v>0</v>
      </c>
      <c r="AK88" s="68">
        <f>AK46*$B$18 *INDEX(AK$4:AK$15, MATCH('Capacity Summary'!$A$4,Assumptions!$A$4:$A$16,0),1)</f>
        <v>0</v>
      </c>
      <c r="AL88" s="144">
        <f t="shared" si="5"/>
        <v>0</v>
      </c>
    </row>
    <row r="89" spans="1:38" x14ac:dyDescent="0.25">
      <c r="A89" s="64" t="str">
        <f>IF('ECM Location'!D27="", "",'ECM Location'!D27)</f>
        <v/>
      </c>
      <c r="B89" s="68">
        <f>B47*$B$18 *INDEX(B$4:B$15, MATCH('Capacity Summary'!$A$4,Assumptions!$A$4:$A$16,0),1)</f>
        <v>0</v>
      </c>
      <c r="C89" s="68">
        <f>C47*$B$18 *INDEX(C$4:C$15, MATCH('Capacity Summary'!$A$4,Assumptions!$A$4:$A$16,0),1)</f>
        <v>0</v>
      </c>
      <c r="D89" s="68">
        <f>D47*$B$18 *INDEX(D$4:D$15, MATCH('Capacity Summary'!$A$4,Assumptions!$A$4:$A$16,0),1)</f>
        <v>0</v>
      </c>
      <c r="E89" s="68">
        <f>E47*$B$18 *INDEX(E$4:E$15, MATCH('Capacity Summary'!$A$4,Assumptions!$A$4:$A$16,0),1)</f>
        <v>0</v>
      </c>
      <c r="F89" s="68">
        <f>F47*$B$18 *INDEX(F$4:F$15, MATCH('Capacity Summary'!$A$4,Assumptions!$A$4:$A$16,0),1)</f>
        <v>0</v>
      </c>
      <c r="G89" s="68">
        <f>G47*$B$18 *INDEX(G$4:G$15, MATCH('Capacity Summary'!$A$4,Assumptions!$A$4:$A$16,0),1)</f>
        <v>0</v>
      </c>
      <c r="H89" s="68">
        <f>H47*$B$18 *INDEX(H$4:H$15, MATCH('Capacity Summary'!$A$4,Assumptions!$A$4:$A$16,0),1)</f>
        <v>0</v>
      </c>
      <c r="I89" s="68">
        <f>I47*$B$18 *INDEX(I$4:I$15, MATCH('Capacity Summary'!$A$4,Assumptions!$A$4:$A$16,0),1)</f>
        <v>0</v>
      </c>
      <c r="J89" s="68">
        <f>J47*$B$18 *INDEX(J$4:J$15, MATCH('Capacity Summary'!$A$4,Assumptions!$A$4:$A$16,0),1)</f>
        <v>0</v>
      </c>
      <c r="K89" s="68">
        <f>K47*$B$18 *INDEX(K$4:K$15, MATCH('Capacity Summary'!$A$4,Assumptions!$A$4:$A$16,0),1)</f>
        <v>0</v>
      </c>
      <c r="L89" s="68">
        <f>L47*$B$18 *INDEX(L$4:L$15, MATCH('Capacity Summary'!$A$4,Assumptions!$A$4:$A$16,0),1)</f>
        <v>0</v>
      </c>
      <c r="M89" s="68">
        <f>M47*$B$18 *INDEX(M$4:M$15, MATCH('Capacity Summary'!$A$4,Assumptions!$A$4:$A$16,0),1)</f>
        <v>0</v>
      </c>
      <c r="N89" s="68">
        <f>N47*$B$18 *INDEX(N$4:N$15, MATCH('Capacity Summary'!$A$4,Assumptions!$A$4:$A$16,0),1)</f>
        <v>0</v>
      </c>
      <c r="O89" s="68">
        <f>O47*$B$18 *INDEX(O$4:O$15, MATCH('Capacity Summary'!$A$4,Assumptions!$A$4:$A$16,0),1)</f>
        <v>0</v>
      </c>
      <c r="P89" s="68">
        <f>P47*$B$18 *INDEX(P$4:P$15, MATCH('Capacity Summary'!$A$4,Assumptions!$A$4:$A$16,0),1)</f>
        <v>0</v>
      </c>
      <c r="Q89" s="68">
        <f>Q47*$B$18 *INDEX(Q$4:Q$15, MATCH('Capacity Summary'!$A$4,Assumptions!$A$4:$A$16,0),1)</f>
        <v>0</v>
      </c>
      <c r="R89" s="68">
        <f>R47*$B$18 *INDEX(R$4:R$15, MATCH('Capacity Summary'!$A$4,Assumptions!$A$4:$A$16,0),1)</f>
        <v>0</v>
      </c>
      <c r="S89" s="68">
        <f>S47*$B$18 *INDEX(S$4:S$15, MATCH('Capacity Summary'!$A$4,Assumptions!$A$4:$A$16,0),1)</f>
        <v>0</v>
      </c>
      <c r="T89" s="68">
        <f>T47*$B$18 *INDEX(T$4:T$15, MATCH('Capacity Summary'!$A$4,Assumptions!$A$4:$A$16,0),1)</f>
        <v>0</v>
      </c>
      <c r="U89" s="68">
        <f>U47*$B$18 *INDEX(U$4:U$15, MATCH('Capacity Summary'!$A$4,Assumptions!$A$4:$A$16,0),1)</f>
        <v>0</v>
      </c>
      <c r="V89" s="68">
        <f>V47*$B$18 *INDEX(V$4:V$15, MATCH('Capacity Summary'!$A$4,Assumptions!$A$4:$A$16,0),1)</f>
        <v>0</v>
      </c>
      <c r="W89" s="68">
        <f>W47*$B$18 *INDEX(W$4:W$15, MATCH('Capacity Summary'!$A$4,Assumptions!$A$4:$A$16,0),1)</f>
        <v>0</v>
      </c>
      <c r="X89" s="68">
        <f>X47*$B$18 *INDEX(X$4:X$15, MATCH('Capacity Summary'!$A$4,Assumptions!$A$4:$A$16,0),1)</f>
        <v>0</v>
      </c>
      <c r="Y89" s="68">
        <f>Y47*$B$18 *INDEX(Y$4:Y$15, MATCH('Capacity Summary'!$A$4,Assumptions!$A$4:$A$16,0),1)</f>
        <v>0</v>
      </c>
      <c r="Z89" s="68">
        <f>Z47*$B$18 *INDEX(Z$4:Z$15, MATCH('Capacity Summary'!$A$4,Assumptions!$A$4:$A$16,0),1)</f>
        <v>0</v>
      </c>
      <c r="AA89" s="68">
        <f>AA47*$B$18 *INDEX(AA$4:AA$15, MATCH('Capacity Summary'!$A$4,Assumptions!$A$4:$A$16,0),1)</f>
        <v>0</v>
      </c>
      <c r="AB89" s="68">
        <f>AB47*$B$18 *INDEX(AB$4:AB$15, MATCH('Capacity Summary'!$A$4,Assumptions!$A$4:$A$16,0),1)</f>
        <v>0</v>
      </c>
      <c r="AC89" s="68">
        <f>AC47*$B$18 *INDEX(AC$4:AC$15, MATCH('Capacity Summary'!$A$4,Assumptions!$A$4:$A$16,0),1)</f>
        <v>0</v>
      </c>
      <c r="AD89" s="68">
        <f>AD47*$B$18 *INDEX(AD$4:AD$15, MATCH('Capacity Summary'!$A$4,Assumptions!$A$4:$A$16,0),1)</f>
        <v>0</v>
      </c>
      <c r="AE89" s="68">
        <f>AE47*$B$18 *INDEX(AE$4:AE$15, MATCH('Capacity Summary'!$A$4,Assumptions!$A$4:$A$16,0),1)</f>
        <v>0</v>
      </c>
      <c r="AF89" s="68">
        <f>AF47*$B$18 *INDEX(AF$4:AF$15, MATCH('Capacity Summary'!$A$4,Assumptions!$A$4:$A$16,0),1)</f>
        <v>0</v>
      </c>
      <c r="AG89" s="68">
        <f>AG47*$B$18 *INDEX(AG$4:AG$15, MATCH('Capacity Summary'!$A$4,Assumptions!$A$4:$A$16,0),1)</f>
        <v>0</v>
      </c>
      <c r="AH89" s="68">
        <f>AH47*$B$18 *INDEX(AH$4:AH$15, MATCH('Capacity Summary'!$A$4,Assumptions!$A$4:$A$16,0),1)</f>
        <v>0</v>
      </c>
      <c r="AI89" s="68">
        <f>AI47*$B$18 *INDEX(AI$4:AI$15, MATCH('Capacity Summary'!$A$4,Assumptions!$A$4:$A$16,0),1)</f>
        <v>0</v>
      </c>
      <c r="AJ89" s="68">
        <f>AJ47*$B$18 *INDEX(AJ$4:AJ$15, MATCH('Capacity Summary'!$A$4,Assumptions!$A$4:$A$16,0),1)</f>
        <v>0</v>
      </c>
      <c r="AK89" s="68">
        <f>AK47*$B$18 *INDEX(AK$4:AK$15, MATCH('Capacity Summary'!$A$4,Assumptions!$A$4:$A$16,0),1)</f>
        <v>0</v>
      </c>
      <c r="AL89" s="144">
        <f t="shared" si="5"/>
        <v>0</v>
      </c>
    </row>
    <row r="90" spans="1:38" x14ac:dyDescent="0.25">
      <c r="A90" s="64" t="str">
        <f>IF('ECM Location'!D28="", "",'ECM Location'!D28)</f>
        <v/>
      </c>
      <c r="B90" s="68">
        <f>B48*$B$18 *INDEX(B$4:B$15, MATCH('Capacity Summary'!$A$4,Assumptions!$A$4:$A$16,0),1)</f>
        <v>0</v>
      </c>
      <c r="C90" s="68">
        <f>C48*$B$18 *INDEX(C$4:C$15, MATCH('Capacity Summary'!$A$4,Assumptions!$A$4:$A$16,0),1)</f>
        <v>0</v>
      </c>
      <c r="D90" s="68">
        <f>D48*$B$18 *INDEX(D$4:D$15, MATCH('Capacity Summary'!$A$4,Assumptions!$A$4:$A$16,0),1)</f>
        <v>0</v>
      </c>
      <c r="E90" s="68">
        <f>E48*$B$18 *INDEX(E$4:E$15, MATCH('Capacity Summary'!$A$4,Assumptions!$A$4:$A$16,0),1)</f>
        <v>0</v>
      </c>
      <c r="F90" s="68">
        <f>F48*$B$18 *INDEX(F$4:F$15, MATCH('Capacity Summary'!$A$4,Assumptions!$A$4:$A$16,0),1)</f>
        <v>0</v>
      </c>
      <c r="G90" s="68">
        <f>G48*$B$18 *INDEX(G$4:G$15, MATCH('Capacity Summary'!$A$4,Assumptions!$A$4:$A$16,0),1)</f>
        <v>0</v>
      </c>
      <c r="H90" s="68">
        <f>H48*$B$18 *INDEX(H$4:H$15, MATCH('Capacity Summary'!$A$4,Assumptions!$A$4:$A$16,0),1)</f>
        <v>0</v>
      </c>
      <c r="I90" s="68">
        <f>I48*$B$18 *INDEX(I$4:I$15, MATCH('Capacity Summary'!$A$4,Assumptions!$A$4:$A$16,0),1)</f>
        <v>0</v>
      </c>
      <c r="J90" s="68">
        <f>J48*$B$18 *INDEX(J$4:J$15, MATCH('Capacity Summary'!$A$4,Assumptions!$A$4:$A$16,0),1)</f>
        <v>0</v>
      </c>
      <c r="K90" s="68">
        <f>K48*$B$18 *INDEX(K$4:K$15, MATCH('Capacity Summary'!$A$4,Assumptions!$A$4:$A$16,0),1)</f>
        <v>0</v>
      </c>
      <c r="L90" s="68">
        <f>L48*$B$18 *INDEX(L$4:L$15, MATCH('Capacity Summary'!$A$4,Assumptions!$A$4:$A$16,0),1)</f>
        <v>0</v>
      </c>
      <c r="M90" s="68">
        <f>M48*$B$18 *INDEX(M$4:M$15, MATCH('Capacity Summary'!$A$4,Assumptions!$A$4:$A$16,0),1)</f>
        <v>0</v>
      </c>
      <c r="N90" s="68">
        <f>N48*$B$18 *INDEX(N$4:N$15, MATCH('Capacity Summary'!$A$4,Assumptions!$A$4:$A$16,0),1)</f>
        <v>0</v>
      </c>
      <c r="O90" s="68">
        <f>O48*$B$18 *INDEX(O$4:O$15, MATCH('Capacity Summary'!$A$4,Assumptions!$A$4:$A$16,0),1)</f>
        <v>0</v>
      </c>
      <c r="P90" s="68">
        <f>P48*$B$18 *INDEX(P$4:P$15, MATCH('Capacity Summary'!$A$4,Assumptions!$A$4:$A$16,0),1)</f>
        <v>0</v>
      </c>
      <c r="Q90" s="68">
        <f>Q48*$B$18 *INDEX(Q$4:Q$15, MATCH('Capacity Summary'!$A$4,Assumptions!$A$4:$A$16,0),1)</f>
        <v>0</v>
      </c>
      <c r="R90" s="68">
        <f>R48*$B$18 *INDEX(R$4:R$15, MATCH('Capacity Summary'!$A$4,Assumptions!$A$4:$A$16,0),1)</f>
        <v>0</v>
      </c>
      <c r="S90" s="68">
        <f>S48*$B$18 *INDEX(S$4:S$15, MATCH('Capacity Summary'!$A$4,Assumptions!$A$4:$A$16,0),1)</f>
        <v>0</v>
      </c>
      <c r="T90" s="68">
        <f>T48*$B$18 *INDEX(T$4:T$15, MATCH('Capacity Summary'!$A$4,Assumptions!$A$4:$A$16,0),1)</f>
        <v>0</v>
      </c>
      <c r="U90" s="68">
        <f>U48*$B$18 *INDEX(U$4:U$15, MATCH('Capacity Summary'!$A$4,Assumptions!$A$4:$A$16,0),1)</f>
        <v>0</v>
      </c>
      <c r="V90" s="68">
        <f>V48*$B$18 *INDEX(V$4:V$15, MATCH('Capacity Summary'!$A$4,Assumptions!$A$4:$A$16,0),1)</f>
        <v>0</v>
      </c>
      <c r="W90" s="68">
        <f>W48*$B$18 *INDEX(W$4:W$15, MATCH('Capacity Summary'!$A$4,Assumptions!$A$4:$A$16,0),1)</f>
        <v>0</v>
      </c>
      <c r="X90" s="68">
        <f>X48*$B$18 *INDEX(X$4:X$15, MATCH('Capacity Summary'!$A$4,Assumptions!$A$4:$A$16,0),1)</f>
        <v>0</v>
      </c>
      <c r="Y90" s="68">
        <f>Y48*$B$18 *INDEX(Y$4:Y$15, MATCH('Capacity Summary'!$A$4,Assumptions!$A$4:$A$16,0),1)</f>
        <v>0</v>
      </c>
      <c r="Z90" s="68">
        <f>Z48*$B$18 *INDEX(Z$4:Z$15, MATCH('Capacity Summary'!$A$4,Assumptions!$A$4:$A$16,0),1)</f>
        <v>0</v>
      </c>
      <c r="AA90" s="68">
        <f>AA48*$B$18 *INDEX(AA$4:AA$15, MATCH('Capacity Summary'!$A$4,Assumptions!$A$4:$A$16,0),1)</f>
        <v>0</v>
      </c>
      <c r="AB90" s="68">
        <f>AB48*$B$18 *INDEX(AB$4:AB$15, MATCH('Capacity Summary'!$A$4,Assumptions!$A$4:$A$16,0),1)</f>
        <v>0</v>
      </c>
      <c r="AC90" s="68">
        <f>AC48*$B$18 *INDEX(AC$4:AC$15, MATCH('Capacity Summary'!$A$4,Assumptions!$A$4:$A$16,0),1)</f>
        <v>0</v>
      </c>
      <c r="AD90" s="68">
        <f>AD48*$B$18 *INDEX(AD$4:AD$15, MATCH('Capacity Summary'!$A$4,Assumptions!$A$4:$A$16,0),1)</f>
        <v>0</v>
      </c>
      <c r="AE90" s="68">
        <f>AE48*$B$18 *INDEX(AE$4:AE$15, MATCH('Capacity Summary'!$A$4,Assumptions!$A$4:$A$16,0),1)</f>
        <v>0</v>
      </c>
      <c r="AF90" s="68">
        <f>AF48*$B$18 *INDEX(AF$4:AF$15, MATCH('Capacity Summary'!$A$4,Assumptions!$A$4:$A$16,0),1)</f>
        <v>0</v>
      </c>
      <c r="AG90" s="68">
        <f>AG48*$B$18 *INDEX(AG$4:AG$15, MATCH('Capacity Summary'!$A$4,Assumptions!$A$4:$A$16,0),1)</f>
        <v>0</v>
      </c>
      <c r="AH90" s="68">
        <f>AH48*$B$18 *INDEX(AH$4:AH$15, MATCH('Capacity Summary'!$A$4,Assumptions!$A$4:$A$16,0),1)</f>
        <v>0</v>
      </c>
      <c r="AI90" s="68">
        <f>AI48*$B$18 *INDEX(AI$4:AI$15, MATCH('Capacity Summary'!$A$4,Assumptions!$A$4:$A$16,0),1)</f>
        <v>0</v>
      </c>
      <c r="AJ90" s="68">
        <f>AJ48*$B$18 *INDEX(AJ$4:AJ$15, MATCH('Capacity Summary'!$A$4,Assumptions!$A$4:$A$16,0),1)</f>
        <v>0</v>
      </c>
      <c r="AK90" s="68">
        <f>AK48*$B$18 *INDEX(AK$4:AK$15, MATCH('Capacity Summary'!$A$4,Assumptions!$A$4:$A$16,0),1)</f>
        <v>0</v>
      </c>
      <c r="AL90" s="144">
        <f t="shared" si="5"/>
        <v>0</v>
      </c>
    </row>
    <row r="91" spans="1:38" x14ac:dyDescent="0.25">
      <c r="A91" s="64" t="str">
        <f>IF('ECM Location'!D29="", "",'ECM Location'!D29)</f>
        <v/>
      </c>
      <c r="B91" s="68">
        <f>B49*$B$18 *INDEX(B$4:B$15, MATCH('Capacity Summary'!$A$4,Assumptions!$A$4:$A$16,0),1)</f>
        <v>0</v>
      </c>
      <c r="C91" s="68">
        <f>C49*$B$18 *INDEX(C$4:C$15, MATCH('Capacity Summary'!$A$4,Assumptions!$A$4:$A$16,0),1)</f>
        <v>0</v>
      </c>
      <c r="D91" s="68">
        <f>D49*$B$18 *INDEX(D$4:D$15, MATCH('Capacity Summary'!$A$4,Assumptions!$A$4:$A$16,0),1)</f>
        <v>0</v>
      </c>
      <c r="E91" s="68">
        <f>E49*$B$18 *INDEX(E$4:E$15, MATCH('Capacity Summary'!$A$4,Assumptions!$A$4:$A$16,0),1)</f>
        <v>0</v>
      </c>
      <c r="F91" s="68">
        <f>F49*$B$18 *INDEX(F$4:F$15, MATCH('Capacity Summary'!$A$4,Assumptions!$A$4:$A$16,0),1)</f>
        <v>0</v>
      </c>
      <c r="G91" s="68">
        <f>G49*$B$18 *INDEX(G$4:G$15, MATCH('Capacity Summary'!$A$4,Assumptions!$A$4:$A$16,0),1)</f>
        <v>0</v>
      </c>
      <c r="H91" s="68">
        <f>H49*$B$18 *INDEX(H$4:H$15, MATCH('Capacity Summary'!$A$4,Assumptions!$A$4:$A$16,0),1)</f>
        <v>0</v>
      </c>
      <c r="I91" s="68">
        <f>I49*$B$18 *INDEX(I$4:I$15, MATCH('Capacity Summary'!$A$4,Assumptions!$A$4:$A$16,0),1)</f>
        <v>0</v>
      </c>
      <c r="J91" s="68">
        <f>J49*$B$18 *INDEX(J$4:J$15, MATCH('Capacity Summary'!$A$4,Assumptions!$A$4:$A$16,0),1)</f>
        <v>0</v>
      </c>
      <c r="K91" s="68">
        <f>K49*$B$18 *INDEX(K$4:K$15, MATCH('Capacity Summary'!$A$4,Assumptions!$A$4:$A$16,0),1)</f>
        <v>0</v>
      </c>
      <c r="L91" s="68">
        <f>L49*$B$18 *INDEX(L$4:L$15, MATCH('Capacity Summary'!$A$4,Assumptions!$A$4:$A$16,0),1)</f>
        <v>0</v>
      </c>
      <c r="M91" s="68">
        <f>M49*$B$18 *INDEX(M$4:M$15, MATCH('Capacity Summary'!$A$4,Assumptions!$A$4:$A$16,0),1)</f>
        <v>0</v>
      </c>
      <c r="N91" s="68">
        <f>N49*$B$18 *INDEX(N$4:N$15, MATCH('Capacity Summary'!$A$4,Assumptions!$A$4:$A$16,0),1)</f>
        <v>0</v>
      </c>
      <c r="O91" s="68">
        <f>O49*$B$18 *INDEX(O$4:O$15, MATCH('Capacity Summary'!$A$4,Assumptions!$A$4:$A$16,0),1)</f>
        <v>0</v>
      </c>
      <c r="P91" s="68">
        <f>P49*$B$18 *INDEX(P$4:P$15, MATCH('Capacity Summary'!$A$4,Assumptions!$A$4:$A$16,0),1)</f>
        <v>0</v>
      </c>
      <c r="Q91" s="68">
        <f>Q49*$B$18 *INDEX(Q$4:Q$15, MATCH('Capacity Summary'!$A$4,Assumptions!$A$4:$A$16,0),1)</f>
        <v>0</v>
      </c>
      <c r="R91" s="68">
        <f>R49*$B$18 *INDEX(R$4:R$15, MATCH('Capacity Summary'!$A$4,Assumptions!$A$4:$A$16,0),1)</f>
        <v>0</v>
      </c>
      <c r="S91" s="68">
        <f>S49*$B$18 *INDEX(S$4:S$15, MATCH('Capacity Summary'!$A$4,Assumptions!$A$4:$A$16,0),1)</f>
        <v>0</v>
      </c>
      <c r="T91" s="68">
        <f>T49*$B$18 *INDEX(T$4:T$15, MATCH('Capacity Summary'!$A$4,Assumptions!$A$4:$A$16,0),1)</f>
        <v>0</v>
      </c>
      <c r="U91" s="68">
        <f>U49*$B$18 *INDEX(U$4:U$15, MATCH('Capacity Summary'!$A$4,Assumptions!$A$4:$A$16,0),1)</f>
        <v>0</v>
      </c>
      <c r="V91" s="68">
        <f>V49*$B$18 *INDEX(V$4:V$15, MATCH('Capacity Summary'!$A$4,Assumptions!$A$4:$A$16,0),1)</f>
        <v>0</v>
      </c>
      <c r="W91" s="68">
        <f>W49*$B$18 *INDEX(W$4:W$15, MATCH('Capacity Summary'!$A$4,Assumptions!$A$4:$A$16,0),1)</f>
        <v>0</v>
      </c>
      <c r="X91" s="68">
        <f>X49*$B$18 *INDEX(X$4:X$15, MATCH('Capacity Summary'!$A$4,Assumptions!$A$4:$A$16,0),1)</f>
        <v>0</v>
      </c>
      <c r="Y91" s="68">
        <f>Y49*$B$18 *INDEX(Y$4:Y$15, MATCH('Capacity Summary'!$A$4,Assumptions!$A$4:$A$16,0),1)</f>
        <v>0</v>
      </c>
      <c r="Z91" s="68">
        <f>Z49*$B$18 *INDEX(Z$4:Z$15, MATCH('Capacity Summary'!$A$4,Assumptions!$A$4:$A$16,0),1)</f>
        <v>0</v>
      </c>
      <c r="AA91" s="68">
        <f>AA49*$B$18 *INDEX(AA$4:AA$15, MATCH('Capacity Summary'!$A$4,Assumptions!$A$4:$A$16,0),1)</f>
        <v>0</v>
      </c>
      <c r="AB91" s="68">
        <f>AB49*$B$18 *INDEX(AB$4:AB$15, MATCH('Capacity Summary'!$A$4,Assumptions!$A$4:$A$16,0),1)</f>
        <v>0</v>
      </c>
      <c r="AC91" s="68">
        <f>AC49*$B$18 *INDEX(AC$4:AC$15, MATCH('Capacity Summary'!$A$4,Assumptions!$A$4:$A$16,0),1)</f>
        <v>0</v>
      </c>
      <c r="AD91" s="68">
        <f>AD49*$B$18 *INDEX(AD$4:AD$15, MATCH('Capacity Summary'!$A$4,Assumptions!$A$4:$A$16,0),1)</f>
        <v>0</v>
      </c>
      <c r="AE91" s="68">
        <f>AE49*$B$18 *INDEX(AE$4:AE$15, MATCH('Capacity Summary'!$A$4,Assumptions!$A$4:$A$16,0),1)</f>
        <v>0</v>
      </c>
      <c r="AF91" s="68">
        <f>AF49*$B$18 *INDEX(AF$4:AF$15, MATCH('Capacity Summary'!$A$4,Assumptions!$A$4:$A$16,0),1)</f>
        <v>0</v>
      </c>
      <c r="AG91" s="68">
        <f>AG49*$B$18 *INDEX(AG$4:AG$15, MATCH('Capacity Summary'!$A$4,Assumptions!$A$4:$A$16,0),1)</f>
        <v>0</v>
      </c>
      <c r="AH91" s="68">
        <f>AH49*$B$18 *INDEX(AH$4:AH$15, MATCH('Capacity Summary'!$A$4,Assumptions!$A$4:$A$16,0),1)</f>
        <v>0</v>
      </c>
      <c r="AI91" s="68">
        <f>AI49*$B$18 *INDEX(AI$4:AI$15, MATCH('Capacity Summary'!$A$4,Assumptions!$A$4:$A$16,0),1)</f>
        <v>0</v>
      </c>
      <c r="AJ91" s="68">
        <f>AJ49*$B$18 *INDEX(AJ$4:AJ$15, MATCH('Capacity Summary'!$A$4,Assumptions!$A$4:$A$16,0),1)</f>
        <v>0</v>
      </c>
      <c r="AK91" s="68">
        <f>AK49*$B$18 *INDEX(AK$4:AK$15, MATCH('Capacity Summary'!$A$4,Assumptions!$A$4:$A$16,0),1)</f>
        <v>0</v>
      </c>
      <c r="AL91" s="144">
        <f t="shared" si="5"/>
        <v>0</v>
      </c>
    </row>
    <row r="92" spans="1:38" x14ac:dyDescent="0.25">
      <c r="A92" s="64" t="str">
        <f>IF('ECM Location'!D30="", "",'ECM Location'!D30)</f>
        <v/>
      </c>
      <c r="B92" s="68">
        <f>B50*$B$18 *INDEX(B$4:B$15, MATCH('Capacity Summary'!$A$4,Assumptions!$A$4:$A$16,0),1)</f>
        <v>0</v>
      </c>
      <c r="C92" s="68">
        <f>C50*$B$18 *INDEX(C$4:C$15, MATCH('Capacity Summary'!$A$4,Assumptions!$A$4:$A$16,0),1)</f>
        <v>0</v>
      </c>
      <c r="D92" s="68">
        <f>D50*$B$18 *INDEX(D$4:D$15, MATCH('Capacity Summary'!$A$4,Assumptions!$A$4:$A$16,0),1)</f>
        <v>0</v>
      </c>
      <c r="E92" s="68">
        <f>E50*$B$18 *INDEX(E$4:E$15, MATCH('Capacity Summary'!$A$4,Assumptions!$A$4:$A$16,0),1)</f>
        <v>0</v>
      </c>
      <c r="F92" s="68">
        <f>F50*$B$18 *INDEX(F$4:F$15, MATCH('Capacity Summary'!$A$4,Assumptions!$A$4:$A$16,0),1)</f>
        <v>0</v>
      </c>
      <c r="G92" s="68">
        <f>G50*$B$18 *INDEX(G$4:G$15, MATCH('Capacity Summary'!$A$4,Assumptions!$A$4:$A$16,0),1)</f>
        <v>0</v>
      </c>
      <c r="H92" s="68">
        <f>H50*$B$18 *INDEX(H$4:H$15, MATCH('Capacity Summary'!$A$4,Assumptions!$A$4:$A$16,0),1)</f>
        <v>0</v>
      </c>
      <c r="I92" s="68">
        <f>I50*$B$18 *INDEX(I$4:I$15, MATCH('Capacity Summary'!$A$4,Assumptions!$A$4:$A$16,0),1)</f>
        <v>0</v>
      </c>
      <c r="J92" s="68">
        <f>J50*$B$18 *INDEX(J$4:J$15, MATCH('Capacity Summary'!$A$4,Assumptions!$A$4:$A$16,0),1)</f>
        <v>0</v>
      </c>
      <c r="K92" s="68">
        <f>K50*$B$18 *INDEX(K$4:K$15, MATCH('Capacity Summary'!$A$4,Assumptions!$A$4:$A$16,0),1)</f>
        <v>0</v>
      </c>
      <c r="L92" s="68">
        <f>L50*$B$18 *INDEX(L$4:L$15, MATCH('Capacity Summary'!$A$4,Assumptions!$A$4:$A$16,0),1)</f>
        <v>0</v>
      </c>
      <c r="M92" s="68">
        <f>M50*$B$18 *INDEX(M$4:M$15, MATCH('Capacity Summary'!$A$4,Assumptions!$A$4:$A$16,0),1)</f>
        <v>0</v>
      </c>
      <c r="N92" s="68">
        <f>N50*$B$18 *INDEX(N$4:N$15, MATCH('Capacity Summary'!$A$4,Assumptions!$A$4:$A$16,0),1)</f>
        <v>0</v>
      </c>
      <c r="O92" s="68">
        <f>O50*$B$18 *INDEX(O$4:O$15, MATCH('Capacity Summary'!$A$4,Assumptions!$A$4:$A$16,0),1)</f>
        <v>0</v>
      </c>
      <c r="P92" s="68">
        <f>P50*$B$18 *INDEX(P$4:P$15, MATCH('Capacity Summary'!$A$4,Assumptions!$A$4:$A$16,0),1)</f>
        <v>0</v>
      </c>
      <c r="Q92" s="68">
        <f>Q50*$B$18 *INDEX(Q$4:Q$15, MATCH('Capacity Summary'!$A$4,Assumptions!$A$4:$A$16,0),1)</f>
        <v>0</v>
      </c>
      <c r="R92" s="68">
        <f>R50*$B$18 *INDEX(R$4:R$15, MATCH('Capacity Summary'!$A$4,Assumptions!$A$4:$A$16,0),1)</f>
        <v>0</v>
      </c>
      <c r="S92" s="68">
        <f>S50*$B$18 *INDEX(S$4:S$15, MATCH('Capacity Summary'!$A$4,Assumptions!$A$4:$A$16,0),1)</f>
        <v>0</v>
      </c>
      <c r="T92" s="68">
        <f>T50*$B$18 *INDEX(T$4:T$15, MATCH('Capacity Summary'!$A$4,Assumptions!$A$4:$A$16,0),1)</f>
        <v>0</v>
      </c>
      <c r="U92" s="68">
        <f>U50*$B$18 *INDEX(U$4:U$15, MATCH('Capacity Summary'!$A$4,Assumptions!$A$4:$A$16,0),1)</f>
        <v>0</v>
      </c>
      <c r="V92" s="68">
        <f>V50*$B$18 *INDEX(V$4:V$15, MATCH('Capacity Summary'!$A$4,Assumptions!$A$4:$A$16,0),1)</f>
        <v>0</v>
      </c>
      <c r="W92" s="68">
        <f>W50*$B$18 *INDEX(W$4:W$15, MATCH('Capacity Summary'!$A$4,Assumptions!$A$4:$A$16,0),1)</f>
        <v>0</v>
      </c>
      <c r="X92" s="68">
        <f>X50*$B$18 *INDEX(X$4:X$15, MATCH('Capacity Summary'!$A$4,Assumptions!$A$4:$A$16,0),1)</f>
        <v>0</v>
      </c>
      <c r="Y92" s="68">
        <f>Y50*$B$18 *INDEX(Y$4:Y$15, MATCH('Capacity Summary'!$A$4,Assumptions!$A$4:$A$16,0),1)</f>
        <v>0</v>
      </c>
      <c r="Z92" s="68">
        <f>Z50*$B$18 *INDEX(Z$4:Z$15, MATCH('Capacity Summary'!$A$4,Assumptions!$A$4:$A$16,0),1)</f>
        <v>0</v>
      </c>
      <c r="AA92" s="68">
        <f>AA50*$B$18 *INDEX(AA$4:AA$15, MATCH('Capacity Summary'!$A$4,Assumptions!$A$4:$A$16,0),1)</f>
        <v>0</v>
      </c>
      <c r="AB92" s="68">
        <f>AB50*$B$18 *INDEX(AB$4:AB$15, MATCH('Capacity Summary'!$A$4,Assumptions!$A$4:$A$16,0),1)</f>
        <v>0</v>
      </c>
      <c r="AC92" s="68">
        <f>AC50*$B$18 *INDEX(AC$4:AC$15, MATCH('Capacity Summary'!$A$4,Assumptions!$A$4:$A$16,0),1)</f>
        <v>0</v>
      </c>
      <c r="AD92" s="68">
        <f>AD50*$B$18 *INDEX(AD$4:AD$15, MATCH('Capacity Summary'!$A$4,Assumptions!$A$4:$A$16,0),1)</f>
        <v>0</v>
      </c>
      <c r="AE92" s="68">
        <f>AE50*$B$18 *INDEX(AE$4:AE$15, MATCH('Capacity Summary'!$A$4,Assumptions!$A$4:$A$16,0),1)</f>
        <v>0</v>
      </c>
      <c r="AF92" s="68">
        <f>AF50*$B$18 *INDEX(AF$4:AF$15, MATCH('Capacity Summary'!$A$4,Assumptions!$A$4:$A$16,0),1)</f>
        <v>0</v>
      </c>
      <c r="AG92" s="68">
        <f>AG50*$B$18 *INDEX(AG$4:AG$15, MATCH('Capacity Summary'!$A$4,Assumptions!$A$4:$A$16,0),1)</f>
        <v>0</v>
      </c>
      <c r="AH92" s="68">
        <f>AH50*$B$18 *INDEX(AH$4:AH$15, MATCH('Capacity Summary'!$A$4,Assumptions!$A$4:$A$16,0),1)</f>
        <v>0</v>
      </c>
      <c r="AI92" s="68">
        <f>AI50*$B$18 *INDEX(AI$4:AI$15, MATCH('Capacity Summary'!$A$4,Assumptions!$A$4:$A$16,0),1)</f>
        <v>0</v>
      </c>
      <c r="AJ92" s="68">
        <f>AJ50*$B$18 *INDEX(AJ$4:AJ$15, MATCH('Capacity Summary'!$A$4,Assumptions!$A$4:$A$16,0),1)</f>
        <v>0</v>
      </c>
      <c r="AK92" s="68">
        <f>AK50*$B$18 *INDEX(AK$4:AK$15, MATCH('Capacity Summary'!$A$4,Assumptions!$A$4:$A$16,0),1)</f>
        <v>0</v>
      </c>
      <c r="AL92" s="144">
        <f t="shared" si="5"/>
        <v>0</v>
      </c>
    </row>
    <row r="93" spans="1:38" x14ac:dyDescent="0.25">
      <c r="A93" s="64" t="str">
        <f>IF('ECM Location'!D31="", "",'ECM Location'!D31)</f>
        <v/>
      </c>
      <c r="B93" s="68">
        <f>B51*$B$18 *INDEX(B$4:B$15, MATCH('Capacity Summary'!$A$4,Assumptions!$A$4:$A$16,0),1)</f>
        <v>0</v>
      </c>
      <c r="C93" s="68">
        <f>C51*$B$18 *INDEX(C$4:C$15, MATCH('Capacity Summary'!$A$4,Assumptions!$A$4:$A$16,0),1)</f>
        <v>0</v>
      </c>
      <c r="D93" s="68">
        <f>D51*$B$18 *INDEX(D$4:D$15, MATCH('Capacity Summary'!$A$4,Assumptions!$A$4:$A$16,0),1)</f>
        <v>0</v>
      </c>
      <c r="E93" s="68">
        <f>E51*$B$18 *INDEX(E$4:E$15, MATCH('Capacity Summary'!$A$4,Assumptions!$A$4:$A$16,0),1)</f>
        <v>0</v>
      </c>
      <c r="F93" s="68">
        <f>F51*$B$18 *INDEX(F$4:F$15, MATCH('Capacity Summary'!$A$4,Assumptions!$A$4:$A$16,0),1)</f>
        <v>0</v>
      </c>
      <c r="G93" s="68">
        <f>G51*$B$18 *INDEX(G$4:G$15, MATCH('Capacity Summary'!$A$4,Assumptions!$A$4:$A$16,0),1)</f>
        <v>0</v>
      </c>
      <c r="H93" s="68">
        <f>H51*$B$18 *INDEX(H$4:H$15, MATCH('Capacity Summary'!$A$4,Assumptions!$A$4:$A$16,0),1)</f>
        <v>0</v>
      </c>
      <c r="I93" s="68">
        <f>I51*$B$18 *INDEX(I$4:I$15, MATCH('Capacity Summary'!$A$4,Assumptions!$A$4:$A$16,0),1)</f>
        <v>0</v>
      </c>
      <c r="J93" s="68">
        <f>J51*$B$18 *INDEX(J$4:J$15, MATCH('Capacity Summary'!$A$4,Assumptions!$A$4:$A$16,0),1)</f>
        <v>0</v>
      </c>
      <c r="K93" s="68">
        <f>K51*$B$18 *INDEX(K$4:K$15, MATCH('Capacity Summary'!$A$4,Assumptions!$A$4:$A$16,0),1)</f>
        <v>0</v>
      </c>
      <c r="L93" s="68">
        <f>L51*$B$18 *INDEX(L$4:L$15, MATCH('Capacity Summary'!$A$4,Assumptions!$A$4:$A$16,0),1)</f>
        <v>0</v>
      </c>
      <c r="M93" s="68">
        <f>M51*$B$18 *INDEX(M$4:M$15, MATCH('Capacity Summary'!$A$4,Assumptions!$A$4:$A$16,0),1)</f>
        <v>0</v>
      </c>
      <c r="N93" s="68">
        <f>N51*$B$18 *INDEX(N$4:N$15, MATCH('Capacity Summary'!$A$4,Assumptions!$A$4:$A$16,0),1)</f>
        <v>0</v>
      </c>
      <c r="O93" s="68">
        <f>O51*$B$18 *INDEX(O$4:O$15, MATCH('Capacity Summary'!$A$4,Assumptions!$A$4:$A$16,0),1)</f>
        <v>0</v>
      </c>
      <c r="P93" s="68">
        <f>P51*$B$18 *INDEX(P$4:P$15, MATCH('Capacity Summary'!$A$4,Assumptions!$A$4:$A$16,0),1)</f>
        <v>0</v>
      </c>
      <c r="Q93" s="68">
        <f>Q51*$B$18 *INDEX(Q$4:Q$15, MATCH('Capacity Summary'!$A$4,Assumptions!$A$4:$A$16,0),1)</f>
        <v>0</v>
      </c>
      <c r="R93" s="68">
        <f>R51*$B$18 *INDEX(R$4:R$15, MATCH('Capacity Summary'!$A$4,Assumptions!$A$4:$A$16,0),1)</f>
        <v>0</v>
      </c>
      <c r="S93" s="68">
        <f>S51*$B$18 *INDEX(S$4:S$15, MATCH('Capacity Summary'!$A$4,Assumptions!$A$4:$A$16,0),1)</f>
        <v>0</v>
      </c>
      <c r="T93" s="68">
        <f>T51*$B$18 *INDEX(T$4:T$15, MATCH('Capacity Summary'!$A$4,Assumptions!$A$4:$A$16,0),1)</f>
        <v>0</v>
      </c>
      <c r="U93" s="68">
        <f>U51*$B$18 *INDEX(U$4:U$15, MATCH('Capacity Summary'!$A$4,Assumptions!$A$4:$A$16,0),1)</f>
        <v>0</v>
      </c>
      <c r="V93" s="68">
        <f>V51*$B$18 *INDEX(V$4:V$15, MATCH('Capacity Summary'!$A$4,Assumptions!$A$4:$A$16,0),1)</f>
        <v>0</v>
      </c>
      <c r="W93" s="68">
        <f>W51*$B$18 *INDEX(W$4:W$15, MATCH('Capacity Summary'!$A$4,Assumptions!$A$4:$A$16,0),1)</f>
        <v>0</v>
      </c>
      <c r="X93" s="68">
        <f>X51*$B$18 *INDEX(X$4:X$15, MATCH('Capacity Summary'!$A$4,Assumptions!$A$4:$A$16,0),1)</f>
        <v>0</v>
      </c>
      <c r="Y93" s="68">
        <f>Y51*$B$18 *INDEX(Y$4:Y$15, MATCH('Capacity Summary'!$A$4,Assumptions!$A$4:$A$16,0),1)</f>
        <v>0</v>
      </c>
      <c r="Z93" s="68">
        <f>Z51*$B$18 *INDEX(Z$4:Z$15, MATCH('Capacity Summary'!$A$4,Assumptions!$A$4:$A$16,0),1)</f>
        <v>0</v>
      </c>
      <c r="AA93" s="68">
        <f>AA51*$B$18 *INDEX(AA$4:AA$15, MATCH('Capacity Summary'!$A$4,Assumptions!$A$4:$A$16,0),1)</f>
        <v>0</v>
      </c>
      <c r="AB93" s="68">
        <f>AB51*$B$18 *INDEX(AB$4:AB$15, MATCH('Capacity Summary'!$A$4,Assumptions!$A$4:$A$16,0),1)</f>
        <v>0</v>
      </c>
      <c r="AC93" s="68">
        <f>AC51*$B$18 *INDEX(AC$4:AC$15, MATCH('Capacity Summary'!$A$4,Assumptions!$A$4:$A$16,0),1)</f>
        <v>0</v>
      </c>
      <c r="AD93" s="68">
        <f>AD51*$B$18 *INDEX(AD$4:AD$15, MATCH('Capacity Summary'!$A$4,Assumptions!$A$4:$A$16,0),1)</f>
        <v>0</v>
      </c>
      <c r="AE93" s="68">
        <f>AE51*$B$18 *INDEX(AE$4:AE$15, MATCH('Capacity Summary'!$A$4,Assumptions!$A$4:$A$16,0),1)</f>
        <v>0</v>
      </c>
      <c r="AF93" s="68">
        <f>AF51*$B$18 *INDEX(AF$4:AF$15, MATCH('Capacity Summary'!$A$4,Assumptions!$A$4:$A$16,0),1)</f>
        <v>0</v>
      </c>
      <c r="AG93" s="68">
        <f>AG51*$B$18 *INDEX(AG$4:AG$15, MATCH('Capacity Summary'!$A$4,Assumptions!$A$4:$A$16,0),1)</f>
        <v>0</v>
      </c>
      <c r="AH93" s="68">
        <f>AH51*$B$18 *INDEX(AH$4:AH$15, MATCH('Capacity Summary'!$A$4,Assumptions!$A$4:$A$16,0),1)</f>
        <v>0</v>
      </c>
      <c r="AI93" s="68">
        <f>AI51*$B$18 *INDEX(AI$4:AI$15, MATCH('Capacity Summary'!$A$4,Assumptions!$A$4:$A$16,0),1)</f>
        <v>0</v>
      </c>
      <c r="AJ93" s="68">
        <f>AJ51*$B$18 *INDEX(AJ$4:AJ$15, MATCH('Capacity Summary'!$A$4,Assumptions!$A$4:$A$16,0),1)</f>
        <v>0</v>
      </c>
      <c r="AK93" s="68">
        <f>AK51*$B$18 *INDEX(AK$4:AK$15, MATCH('Capacity Summary'!$A$4,Assumptions!$A$4:$A$16,0),1)</f>
        <v>0</v>
      </c>
      <c r="AL93" s="144">
        <f t="shared" si="5"/>
        <v>0</v>
      </c>
    </row>
    <row r="94" spans="1:38" x14ac:dyDescent="0.25">
      <c r="A94" s="64" t="str">
        <f>IF('ECM Location'!D32="", "",'ECM Location'!D32)</f>
        <v/>
      </c>
      <c r="B94" s="68">
        <f>B52*$B$18 *INDEX(B$4:B$15, MATCH('Capacity Summary'!$A$4,Assumptions!$A$4:$A$16,0),1)</f>
        <v>0</v>
      </c>
      <c r="C94" s="68">
        <f>C52*$B$18 *INDEX(C$4:C$15, MATCH('Capacity Summary'!$A$4,Assumptions!$A$4:$A$16,0),1)</f>
        <v>0</v>
      </c>
      <c r="D94" s="68">
        <f>D52*$B$18 *INDEX(D$4:D$15, MATCH('Capacity Summary'!$A$4,Assumptions!$A$4:$A$16,0),1)</f>
        <v>0</v>
      </c>
      <c r="E94" s="68">
        <f>E52*$B$18 *INDEX(E$4:E$15, MATCH('Capacity Summary'!$A$4,Assumptions!$A$4:$A$16,0),1)</f>
        <v>0</v>
      </c>
      <c r="F94" s="68">
        <f>F52*$B$18 *INDEX(F$4:F$15, MATCH('Capacity Summary'!$A$4,Assumptions!$A$4:$A$16,0),1)</f>
        <v>0</v>
      </c>
      <c r="G94" s="68">
        <f>G52*$B$18 *INDEX(G$4:G$15, MATCH('Capacity Summary'!$A$4,Assumptions!$A$4:$A$16,0),1)</f>
        <v>0</v>
      </c>
      <c r="H94" s="68">
        <f>H52*$B$18 *INDEX(H$4:H$15, MATCH('Capacity Summary'!$A$4,Assumptions!$A$4:$A$16,0),1)</f>
        <v>0</v>
      </c>
      <c r="I94" s="68">
        <f>I52*$B$18 *INDEX(I$4:I$15, MATCH('Capacity Summary'!$A$4,Assumptions!$A$4:$A$16,0),1)</f>
        <v>0</v>
      </c>
      <c r="J94" s="68">
        <f>J52*$B$18 *INDEX(J$4:J$15, MATCH('Capacity Summary'!$A$4,Assumptions!$A$4:$A$16,0),1)</f>
        <v>0</v>
      </c>
      <c r="K94" s="68">
        <f>K52*$B$18 *INDEX(K$4:K$15, MATCH('Capacity Summary'!$A$4,Assumptions!$A$4:$A$16,0),1)</f>
        <v>0</v>
      </c>
      <c r="L94" s="68">
        <f>L52*$B$18 *INDEX(L$4:L$15, MATCH('Capacity Summary'!$A$4,Assumptions!$A$4:$A$16,0),1)</f>
        <v>0</v>
      </c>
      <c r="M94" s="68">
        <f>M52*$B$18 *INDEX(M$4:M$15, MATCH('Capacity Summary'!$A$4,Assumptions!$A$4:$A$16,0),1)</f>
        <v>0</v>
      </c>
      <c r="N94" s="68">
        <f>N52*$B$18 *INDEX(N$4:N$15, MATCH('Capacity Summary'!$A$4,Assumptions!$A$4:$A$16,0),1)</f>
        <v>0</v>
      </c>
      <c r="O94" s="68">
        <f>O52*$B$18 *INDEX(O$4:O$15, MATCH('Capacity Summary'!$A$4,Assumptions!$A$4:$A$16,0),1)</f>
        <v>0</v>
      </c>
      <c r="P94" s="68">
        <f>P52*$B$18 *INDEX(P$4:P$15, MATCH('Capacity Summary'!$A$4,Assumptions!$A$4:$A$16,0),1)</f>
        <v>0</v>
      </c>
      <c r="Q94" s="68">
        <f>Q52*$B$18 *INDEX(Q$4:Q$15, MATCH('Capacity Summary'!$A$4,Assumptions!$A$4:$A$16,0),1)</f>
        <v>0</v>
      </c>
      <c r="R94" s="68">
        <f>R52*$B$18 *INDEX(R$4:R$15, MATCH('Capacity Summary'!$A$4,Assumptions!$A$4:$A$16,0),1)</f>
        <v>0</v>
      </c>
      <c r="S94" s="68">
        <f>S52*$B$18 *INDEX(S$4:S$15, MATCH('Capacity Summary'!$A$4,Assumptions!$A$4:$A$16,0),1)</f>
        <v>0</v>
      </c>
      <c r="T94" s="68">
        <f>T52*$B$18 *INDEX(T$4:T$15, MATCH('Capacity Summary'!$A$4,Assumptions!$A$4:$A$16,0),1)</f>
        <v>0</v>
      </c>
      <c r="U94" s="68">
        <f>U52*$B$18 *INDEX(U$4:U$15, MATCH('Capacity Summary'!$A$4,Assumptions!$A$4:$A$16,0),1)</f>
        <v>0</v>
      </c>
      <c r="V94" s="68">
        <f>V52*$B$18 *INDEX(V$4:V$15, MATCH('Capacity Summary'!$A$4,Assumptions!$A$4:$A$16,0),1)</f>
        <v>0</v>
      </c>
      <c r="W94" s="68">
        <f>W52*$B$18 *INDEX(W$4:W$15, MATCH('Capacity Summary'!$A$4,Assumptions!$A$4:$A$16,0),1)</f>
        <v>0</v>
      </c>
      <c r="X94" s="68">
        <f>X52*$B$18 *INDEX(X$4:X$15, MATCH('Capacity Summary'!$A$4,Assumptions!$A$4:$A$16,0),1)</f>
        <v>0</v>
      </c>
      <c r="Y94" s="68">
        <f>Y52*$B$18 *INDEX(Y$4:Y$15, MATCH('Capacity Summary'!$A$4,Assumptions!$A$4:$A$16,0),1)</f>
        <v>0</v>
      </c>
      <c r="Z94" s="68">
        <f>Z52*$B$18 *INDEX(Z$4:Z$15, MATCH('Capacity Summary'!$A$4,Assumptions!$A$4:$A$16,0),1)</f>
        <v>0</v>
      </c>
      <c r="AA94" s="68">
        <f>AA52*$B$18 *INDEX(AA$4:AA$15, MATCH('Capacity Summary'!$A$4,Assumptions!$A$4:$A$16,0),1)</f>
        <v>0</v>
      </c>
      <c r="AB94" s="68">
        <f>AB52*$B$18 *INDEX(AB$4:AB$15, MATCH('Capacity Summary'!$A$4,Assumptions!$A$4:$A$16,0),1)</f>
        <v>0</v>
      </c>
      <c r="AC94" s="68">
        <f>AC52*$B$18 *INDEX(AC$4:AC$15, MATCH('Capacity Summary'!$A$4,Assumptions!$A$4:$A$16,0),1)</f>
        <v>0</v>
      </c>
      <c r="AD94" s="68">
        <f>AD52*$B$18 *INDEX(AD$4:AD$15, MATCH('Capacity Summary'!$A$4,Assumptions!$A$4:$A$16,0),1)</f>
        <v>0</v>
      </c>
      <c r="AE94" s="68">
        <f>AE52*$B$18 *INDEX(AE$4:AE$15, MATCH('Capacity Summary'!$A$4,Assumptions!$A$4:$A$16,0),1)</f>
        <v>0</v>
      </c>
      <c r="AF94" s="68">
        <f>AF52*$B$18 *INDEX(AF$4:AF$15, MATCH('Capacity Summary'!$A$4,Assumptions!$A$4:$A$16,0),1)</f>
        <v>0</v>
      </c>
      <c r="AG94" s="68">
        <f>AG52*$B$18 *INDEX(AG$4:AG$15, MATCH('Capacity Summary'!$A$4,Assumptions!$A$4:$A$16,0),1)</f>
        <v>0</v>
      </c>
      <c r="AH94" s="68">
        <f>AH52*$B$18 *INDEX(AH$4:AH$15, MATCH('Capacity Summary'!$A$4,Assumptions!$A$4:$A$16,0),1)</f>
        <v>0</v>
      </c>
      <c r="AI94" s="68">
        <f>AI52*$B$18 *INDEX(AI$4:AI$15, MATCH('Capacity Summary'!$A$4,Assumptions!$A$4:$A$16,0),1)</f>
        <v>0</v>
      </c>
      <c r="AJ94" s="68">
        <f>AJ52*$B$18 *INDEX(AJ$4:AJ$15, MATCH('Capacity Summary'!$A$4,Assumptions!$A$4:$A$16,0),1)</f>
        <v>0</v>
      </c>
      <c r="AK94" s="68">
        <f>AK52*$B$18 *INDEX(AK$4:AK$15, MATCH('Capacity Summary'!$A$4,Assumptions!$A$4:$A$16,0),1)</f>
        <v>0</v>
      </c>
      <c r="AL94" s="144">
        <f t="shared" si="5"/>
        <v>0</v>
      </c>
    </row>
    <row r="95" spans="1:38" x14ac:dyDescent="0.25">
      <c r="A95" s="64" t="str">
        <f>IF('ECM Location'!D33="", "",'ECM Location'!D33)</f>
        <v/>
      </c>
      <c r="B95" s="68">
        <f>B53*$B$18 *INDEX(B$4:B$15, MATCH('Capacity Summary'!$A$4,Assumptions!$A$4:$A$16,0),1)</f>
        <v>0</v>
      </c>
      <c r="C95" s="68">
        <f>C53*$B$18 *INDEX(C$4:C$15, MATCH('Capacity Summary'!$A$4,Assumptions!$A$4:$A$16,0),1)</f>
        <v>0</v>
      </c>
      <c r="D95" s="68">
        <f>D53*$B$18 *INDEX(D$4:D$15, MATCH('Capacity Summary'!$A$4,Assumptions!$A$4:$A$16,0),1)</f>
        <v>0</v>
      </c>
      <c r="E95" s="68">
        <f>E53*$B$18 *INDEX(E$4:E$15, MATCH('Capacity Summary'!$A$4,Assumptions!$A$4:$A$16,0),1)</f>
        <v>0</v>
      </c>
      <c r="F95" s="68">
        <f>F53*$B$18 *INDEX(F$4:F$15, MATCH('Capacity Summary'!$A$4,Assumptions!$A$4:$A$16,0),1)</f>
        <v>0</v>
      </c>
      <c r="G95" s="68">
        <f>G53*$B$18 *INDEX(G$4:G$15, MATCH('Capacity Summary'!$A$4,Assumptions!$A$4:$A$16,0),1)</f>
        <v>0</v>
      </c>
      <c r="H95" s="68">
        <f>H53*$B$18 *INDEX(H$4:H$15, MATCH('Capacity Summary'!$A$4,Assumptions!$A$4:$A$16,0),1)</f>
        <v>0</v>
      </c>
      <c r="I95" s="68">
        <f>I53*$B$18 *INDEX(I$4:I$15, MATCH('Capacity Summary'!$A$4,Assumptions!$A$4:$A$16,0),1)</f>
        <v>0</v>
      </c>
      <c r="J95" s="68">
        <f>J53*$B$18 *INDEX(J$4:J$15, MATCH('Capacity Summary'!$A$4,Assumptions!$A$4:$A$16,0),1)</f>
        <v>0</v>
      </c>
      <c r="K95" s="68">
        <f>K53*$B$18 *INDEX(K$4:K$15, MATCH('Capacity Summary'!$A$4,Assumptions!$A$4:$A$16,0),1)</f>
        <v>0</v>
      </c>
      <c r="L95" s="68">
        <f>L53*$B$18 *INDEX(L$4:L$15, MATCH('Capacity Summary'!$A$4,Assumptions!$A$4:$A$16,0),1)</f>
        <v>0</v>
      </c>
      <c r="M95" s="68">
        <f>M53*$B$18 *INDEX(M$4:M$15, MATCH('Capacity Summary'!$A$4,Assumptions!$A$4:$A$16,0),1)</f>
        <v>0</v>
      </c>
      <c r="N95" s="68">
        <f>N53*$B$18 *INDEX(N$4:N$15, MATCH('Capacity Summary'!$A$4,Assumptions!$A$4:$A$16,0),1)</f>
        <v>0</v>
      </c>
      <c r="O95" s="68">
        <f>O53*$B$18 *INDEX(O$4:O$15, MATCH('Capacity Summary'!$A$4,Assumptions!$A$4:$A$16,0),1)</f>
        <v>0</v>
      </c>
      <c r="P95" s="68">
        <f>P53*$B$18 *INDEX(P$4:P$15, MATCH('Capacity Summary'!$A$4,Assumptions!$A$4:$A$16,0),1)</f>
        <v>0</v>
      </c>
      <c r="Q95" s="68">
        <f>Q53*$B$18 *INDEX(Q$4:Q$15, MATCH('Capacity Summary'!$A$4,Assumptions!$A$4:$A$16,0),1)</f>
        <v>0</v>
      </c>
      <c r="R95" s="68">
        <f>R53*$B$18 *INDEX(R$4:R$15, MATCH('Capacity Summary'!$A$4,Assumptions!$A$4:$A$16,0),1)</f>
        <v>0</v>
      </c>
      <c r="S95" s="68">
        <f>S53*$B$18 *INDEX(S$4:S$15, MATCH('Capacity Summary'!$A$4,Assumptions!$A$4:$A$16,0),1)</f>
        <v>0</v>
      </c>
      <c r="T95" s="68">
        <f>T53*$B$18 *INDEX(T$4:T$15, MATCH('Capacity Summary'!$A$4,Assumptions!$A$4:$A$16,0),1)</f>
        <v>0</v>
      </c>
      <c r="U95" s="68">
        <f>U53*$B$18 *INDEX(U$4:U$15, MATCH('Capacity Summary'!$A$4,Assumptions!$A$4:$A$16,0),1)</f>
        <v>0</v>
      </c>
      <c r="V95" s="68">
        <f>V53*$B$18 *INDEX(V$4:V$15, MATCH('Capacity Summary'!$A$4,Assumptions!$A$4:$A$16,0),1)</f>
        <v>0</v>
      </c>
      <c r="W95" s="68">
        <f>W53*$B$18 *INDEX(W$4:W$15, MATCH('Capacity Summary'!$A$4,Assumptions!$A$4:$A$16,0),1)</f>
        <v>0</v>
      </c>
      <c r="X95" s="68">
        <f>X53*$B$18 *INDEX(X$4:X$15, MATCH('Capacity Summary'!$A$4,Assumptions!$A$4:$A$16,0),1)</f>
        <v>0</v>
      </c>
      <c r="Y95" s="68">
        <f>Y53*$B$18 *INDEX(Y$4:Y$15, MATCH('Capacity Summary'!$A$4,Assumptions!$A$4:$A$16,0),1)</f>
        <v>0</v>
      </c>
      <c r="Z95" s="68">
        <f>Z53*$B$18 *INDEX(Z$4:Z$15, MATCH('Capacity Summary'!$A$4,Assumptions!$A$4:$A$16,0),1)</f>
        <v>0</v>
      </c>
      <c r="AA95" s="68">
        <f>AA53*$B$18 *INDEX(AA$4:AA$15, MATCH('Capacity Summary'!$A$4,Assumptions!$A$4:$A$16,0),1)</f>
        <v>0</v>
      </c>
      <c r="AB95" s="68">
        <f>AB53*$B$18 *INDEX(AB$4:AB$15, MATCH('Capacity Summary'!$A$4,Assumptions!$A$4:$A$16,0),1)</f>
        <v>0</v>
      </c>
      <c r="AC95" s="68">
        <f>AC53*$B$18 *INDEX(AC$4:AC$15, MATCH('Capacity Summary'!$A$4,Assumptions!$A$4:$A$16,0),1)</f>
        <v>0</v>
      </c>
      <c r="AD95" s="68">
        <f>AD53*$B$18 *INDEX(AD$4:AD$15, MATCH('Capacity Summary'!$A$4,Assumptions!$A$4:$A$16,0),1)</f>
        <v>0</v>
      </c>
      <c r="AE95" s="68">
        <f>AE53*$B$18 *INDEX(AE$4:AE$15, MATCH('Capacity Summary'!$A$4,Assumptions!$A$4:$A$16,0),1)</f>
        <v>0</v>
      </c>
      <c r="AF95" s="68">
        <f>AF53*$B$18 *INDEX(AF$4:AF$15, MATCH('Capacity Summary'!$A$4,Assumptions!$A$4:$A$16,0),1)</f>
        <v>0</v>
      </c>
      <c r="AG95" s="68">
        <f>AG53*$B$18 *INDEX(AG$4:AG$15, MATCH('Capacity Summary'!$A$4,Assumptions!$A$4:$A$16,0),1)</f>
        <v>0</v>
      </c>
      <c r="AH95" s="68">
        <f>AH53*$B$18 *INDEX(AH$4:AH$15, MATCH('Capacity Summary'!$A$4,Assumptions!$A$4:$A$16,0),1)</f>
        <v>0</v>
      </c>
      <c r="AI95" s="68">
        <f>AI53*$B$18 *INDEX(AI$4:AI$15, MATCH('Capacity Summary'!$A$4,Assumptions!$A$4:$A$16,0),1)</f>
        <v>0</v>
      </c>
      <c r="AJ95" s="68">
        <f>AJ53*$B$18 *INDEX(AJ$4:AJ$15, MATCH('Capacity Summary'!$A$4,Assumptions!$A$4:$A$16,0),1)</f>
        <v>0</v>
      </c>
      <c r="AK95" s="68">
        <f>AK53*$B$18 *INDEX(AK$4:AK$15, MATCH('Capacity Summary'!$A$4,Assumptions!$A$4:$A$16,0),1)</f>
        <v>0</v>
      </c>
      <c r="AL95" s="144">
        <f t="shared" si="5"/>
        <v>0</v>
      </c>
    </row>
    <row r="96" spans="1:38" x14ac:dyDescent="0.25">
      <c r="A96" s="64" t="str">
        <f>IF('ECM Location'!D34="", "",'ECM Location'!D34)</f>
        <v/>
      </c>
      <c r="B96" s="68">
        <f>B54*$B$18 *INDEX(B$4:B$15, MATCH('Capacity Summary'!$A$4,Assumptions!$A$4:$A$16,0),1)</f>
        <v>0</v>
      </c>
      <c r="C96" s="68">
        <f>C54*$B$18 *INDEX(C$4:C$15, MATCH('Capacity Summary'!$A$4,Assumptions!$A$4:$A$16,0),1)</f>
        <v>0</v>
      </c>
      <c r="D96" s="68">
        <f>D54*$B$18 *INDEX(D$4:D$15, MATCH('Capacity Summary'!$A$4,Assumptions!$A$4:$A$16,0),1)</f>
        <v>0</v>
      </c>
      <c r="E96" s="68">
        <f>E54*$B$18 *INDEX(E$4:E$15, MATCH('Capacity Summary'!$A$4,Assumptions!$A$4:$A$16,0),1)</f>
        <v>0</v>
      </c>
      <c r="F96" s="68">
        <f>F54*$B$18 *INDEX(F$4:F$15, MATCH('Capacity Summary'!$A$4,Assumptions!$A$4:$A$16,0),1)</f>
        <v>0</v>
      </c>
      <c r="G96" s="68">
        <f>G54*$B$18 *INDEX(G$4:G$15, MATCH('Capacity Summary'!$A$4,Assumptions!$A$4:$A$16,0),1)</f>
        <v>0</v>
      </c>
      <c r="H96" s="68">
        <f>H54*$B$18 *INDEX(H$4:H$15, MATCH('Capacity Summary'!$A$4,Assumptions!$A$4:$A$16,0),1)</f>
        <v>0</v>
      </c>
      <c r="I96" s="68">
        <f>I54*$B$18 *INDEX(I$4:I$15, MATCH('Capacity Summary'!$A$4,Assumptions!$A$4:$A$16,0),1)</f>
        <v>0</v>
      </c>
      <c r="J96" s="68">
        <f>J54*$B$18 *INDEX(J$4:J$15, MATCH('Capacity Summary'!$A$4,Assumptions!$A$4:$A$16,0),1)</f>
        <v>0</v>
      </c>
      <c r="K96" s="68">
        <f>K54*$B$18 *INDEX(K$4:K$15, MATCH('Capacity Summary'!$A$4,Assumptions!$A$4:$A$16,0),1)</f>
        <v>0</v>
      </c>
      <c r="L96" s="68">
        <f>L54*$B$18 *INDEX(L$4:L$15, MATCH('Capacity Summary'!$A$4,Assumptions!$A$4:$A$16,0),1)</f>
        <v>0</v>
      </c>
      <c r="M96" s="68">
        <f>M54*$B$18 *INDEX(M$4:M$15, MATCH('Capacity Summary'!$A$4,Assumptions!$A$4:$A$16,0),1)</f>
        <v>0</v>
      </c>
      <c r="N96" s="68">
        <f>N54*$B$18 *INDEX(N$4:N$15, MATCH('Capacity Summary'!$A$4,Assumptions!$A$4:$A$16,0),1)</f>
        <v>0</v>
      </c>
      <c r="O96" s="68">
        <f>O54*$B$18 *INDEX(O$4:O$15, MATCH('Capacity Summary'!$A$4,Assumptions!$A$4:$A$16,0),1)</f>
        <v>0</v>
      </c>
      <c r="P96" s="68">
        <f>P54*$B$18 *INDEX(P$4:P$15, MATCH('Capacity Summary'!$A$4,Assumptions!$A$4:$A$16,0),1)</f>
        <v>0</v>
      </c>
      <c r="Q96" s="68">
        <f>Q54*$B$18 *INDEX(Q$4:Q$15, MATCH('Capacity Summary'!$A$4,Assumptions!$A$4:$A$16,0),1)</f>
        <v>0</v>
      </c>
      <c r="R96" s="68">
        <f>R54*$B$18 *INDEX(R$4:R$15, MATCH('Capacity Summary'!$A$4,Assumptions!$A$4:$A$16,0),1)</f>
        <v>0</v>
      </c>
      <c r="S96" s="68">
        <f>S54*$B$18 *INDEX(S$4:S$15, MATCH('Capacity Summary'!$A$4,Assumptions!$A$4:$A$16,0),1)</f>
        <v>0</v>
      </c>
      <c r="T96" s="68">
        <f>T54*$B$18 *INDEX(T$4:T$15, MATCH('Capacity Summary'!$A$4,Assumptions!$A$4:$A$16,0),1)</f>
        <v>0</v>
      </c>
      <c r="U96" s="68">
        <f>U54*$B$18 *INDEX(U$4:U$15, MATCH('Capacity Summary'!$A$4,Assumptions!$A$4:$A$16,0),1)</f>
        <v>0</v>
      </c>
      <c r="V96" s="68">
        <f>V54*$B$18 *INDEX(V$4:V$15, MATCH('Capacity Summary'!$A$4,Assumptions!$A$4:$A$16,0),1)</f>
        <v>0</v>
      </c>
      <c r="W96" s="68">
        <f>W54*$B$18 *INDEX(W$4:W$15, MATCH('Capacity Summary'!$A$4,Assumptions!$A$4:$A$16,0),1)</f>
        <v>0</v>
      </c>
      <c r="X96" s="68">
        <f>X54*$B$18 *INDEX(X$4:X$15, MATCH('Capacity Summary'!$A$4,Assumptions!$A$4:$A$16,0),1)</f>
        <v>0</v>
      </c>
      <c r="Y96" s="68">
        <f>Y54*$B$18 *INDEX(Y$4:Y$15, MATCH('Capacity Summary'!$A$4,Assumptions!$A$4:$A$16,0),1)</f>
        <v>0</v>
      </c>
      <c r="Z96" s="68">
        <f>Z54*$B$18 *INDEX(Z$4:Z$15, MATCH('Capacity Summary'!$A$4,Assumptions!$A$4:$A$16,0),1)</f>
        <v>0</v>
      </c>
      <c r="AA96" s="68">
        <f>AA54*$B$18 *INDEX(AA$4:AA$15, MATCH('Capacity Summary'!$A$4,Assumptions!$A$4:$A$16,0),1)</f>
        <v>0</v>
      </c>
      <c r="AB96" s="68">
        <f>AB54*$B$18 *INDEX(AB$4:AB$15, MATCH('Capacity Summary'!$A$4,Assumptions!$A$4:$A$16,0),1)</f>
        <v>0</v>
      </c>
      <c r="AC96" s="68">
        <f>AC54*$B$18 *INDEX(AC$4:AC$15, MATCH('Capacity Summary'!$A$4,Assumptions!$A$4:$A$16,0),1)</f>
        <v>0</v>
      </c>
      <c r="AD96" s="68">
        <f>AD54*$B$18 *INDEX(AD$4:AD$15, MATCH('Capacity Summary'!$A$4,Assumptions!$A$4:$A$16,0),1)</f>
        <v>0</v>
      </c>
      <c r="AE96" s="68">
        <f>AE54*$B$18 *INDEX(AE$4:AE$15, MATCH('Capacity Summary'!$A$4,Assumptions!$A$4:$A$16,0),1)</f>
        <v>0</v>
      </c>
      <c r="AF96" s="68">
        <f>AF54*$B$18 *INDEX(AF$4:AF$15, MATCH('Capacity Summary'!$A$4,Assumptions!$A$4:$A$16,0),1)</f>
        <v>0</v>
      </c>
      <c r="AG96" s="68">
        <f>AG54*$B$18 *INDEX(AG$4:AG$15, MATCH('Capacity Summary'!$A$4,Assumptions!$A$4:$A$16,0),1)</f>
        <v>0</v>
      </c>
      <c r="AH96" s="68">
        <f>AH54*$B$18 *INDEX(AH$4:AH$15, MATCH('Capacity Summary'!$A$4,Assumptions!$A$4:$A$16,0),1)</f>
        <v>0</v>
      </c>
      <c r="AI96" s="68">
        <f>AI54*$B$18 *INDEX(AI$4:AI$15, MATCH('Capacity Summary'!$A$4,Assumptions!$A$4:$A$16,0),1)</f>
        <v>0</v>
      </c>
      <c r="AJ96" s="68">
        <f>AJ54*$B$18 *INDEX(AJ$4:AJ$15, MATCH('Capacity Summary'!$A$4,Assumptions!$A$4:$A$16,0),1)</f>
        <v>0</v>
      </c>
      <c r="AK96" s="68">
        <f>AK54*$B$18 *INDEX(AK$4:AK$15, MATCH('Capacity Summary'!$A$4,Assumptions!$A$4:$A$16,0),1)</f>
        <v>0</v>
      </c>
      <c r="AL96" s="144">
        <f t="shared" si="5"/>
        <v>0</v>
      </c>
    </row>
    <row r="97" spans="1:577" x14ac:dyDescent="0.25">
      <c r="A97" s="64" t="str">
        <f>IF('ECM Location'!D35="", "",'ECM Location'!D35)</f>
        <v/>
      </c>
      <c r="B97" s="68">
        <f>B55*$B$18 *INDEX(B$4:B$15, MATCH('Capacity Summary'!$A$4,Assumptions!$A$4:$A$16,0),1)</f>
        <v>0</v>
      </c>
      <c r="C97" s="68">
        <f>C55*$B$18 *INDEX(C$4:C$15, MATCH('Capacity Summary'!$A$4,Assumptions!$A$4:$A$16,0),1)</f>
        <v>0</v>
      </c>
      <c r="D97" s="68">
        <f>D55*$B$18 *INDEX(D$4:D$15, MATCH('Capacity Summary'!$A$4,Assumptions!$A$4:$A$16,0),1)</f>
        <v>0</v>
      </c>
      <c r="E97" s="68">
        <f>E55*$B$18 *INDEX(E$4:E$15, MATCH('Capacity Summary'!$A$4,Assumptions!$A$4:$A$16,0),1)</f>
        <v>0</v>
      </c>
      <c r="F97" s="68">
        <f>F55*$B$18 *INDEX(F$4:F$15, MATCH('Capacity Summary'!$A$4,Assumptions!$A$4:$A$16,0),1)</f>
        <v>0</v>
      </c>
      <c r="G97" s="68">
        <f>G55*$B$18 *INDEX(G$4:G$15, MATCH('Capacity Summary'!$A$4,Assumptions!$A$4:$A$16,0),1)</f>
        <v>0</v>
      </c>
      <c r="H97" s="68">
        <f>H55*$B$18 *INDEX(H$4:H$15, MATCH('Capacity Summary'!$A$4,Assumptions!$A$4:$A$16,0),1)</f>
        <v>0</v>
      </c>
      <c r="I97" s="68">
        <f>I55*$B$18 *INDEX(I$4:I$15, MATCH('Capacity Summary'!$A$4,Assumptions!$A$4:$A$16,0),1)</f>
        <v>0</v>
      </c>
      <c r="J97" s="68">
        <f>J55*$B$18 *INDEX(J$4:J$15, MATCH('Capacity Summary'!$A$4,Assumptions!$A$4:$A$16,0),1)</f>
        <v>0</v>
      </c>
      <c r="K97" s="68">
        <f>K55*$B$18 *INDEX(K$4:K$15, MATCH('Capacity Summary'!$A$4,Assumptions!$A$4:$A$16,0),1)</f>
        <v>0</v>
      </c>
      <c r="L97" s="68">
        <f>L55*$B$18 *INDEX(L$4:L$15, MATCH('Capacity Summary'!$A$4,Assumptions!$A$4:$A$16,0),1)</f>
        <v>0</v>
      </c>
      <c r="M97" s="68">
        <f>M55*$B$18 *INDEX(M$4:M$15, MATCH('Capacity Summary'!$A$4,Assumptions!$A$4:$A$16,0),1)</f>
        <v>0</v>
      </c>
      <c r="N97" s="68">
        <f>N55*$B$18 *INDEX(N$4:N$15, MATCH('Capacity Summary'!$A$4,Assumptions!$A$4:$A$16,0),1)</f>
        <v>0</v>
      </c>
      <c r="O97" s="68">
        <f>O55*$B$18 *INDEX(O$4:O$15, MATCH('Capacity Summary'!$A$4,Assumptions!$A$4:$A$16,0),1)</f>
        <v>0</v>
      </c>
      <c r="P97" s="68">
        <f>P55*$B$18 *INDEX(P$4:P$15, MATCH('Capacity Summary'!$A$4,Assumptions!$A$4:$A$16,0),1)</f>
        <v>0</v>
      </c>
      <c r="Q97" s="68">
        <f>Q55*$B$18 *INDEX(Q$4:Q$15, MATCH('Capacity Summary'!$A$4,Assumptions!$A$4:$A$16,0),1)</f>
        <v>0</v>
      </c>
      <c r="R97" s="68">
        <f>R55*$B$18 *INDEX(R$4:R$15, MATCH('Capacity Summary'!$A$4,Assumptions!$A$4:$A$16,0),1)</f>
        <v>0</v>
      </c>
      <c r="S97" s="68">
        <f>S55*$B$18 *INDEX(S$4:S$15, MATCH('Capacity Summary'!$A$4,Assumptions!$A$4:$A$16,0),1)</f>
        <v>0</v>
      </c>
      <c r="T97" s="68">
        <f>T55*$B$18 *INDEX(T$4:T$15, MATCH('Capacity Summary'!$A$4,Assumptions!$A$4:$A$16,0),1)</f>
        <v>0</v>
      </c>
      <c r="U97" s="68">
        <f>U55*$B$18 *INDEX(U$4:U$15, MATCH('Capacity Summary'!$A$4,Assumptions!$A$4:$A$16,0),1)</f>
        <v>0</v>
      </c>
      <c r="V97" s="68">
        <f>V55*$B$18 *INDEX(V$4:V$15, MATCH('Capacity Summary'!$A$4,Assumptions!$A$4:$A$16,0),1)</f>
        <v>0</v>
      </c>
      <c r="W97" s="68">
        <f>W55*$B$18 *INDEX(W$4:W$15, MATCH('Capacity Summary'!$A$4,Assumptions!$A$4:$A$16,0),1)</f>
        <v>0</v>
      </c>
      <c r="X97" s="68">
        <f>X55*$B$18 *INDEX(X$4:X$15, MATCH('Capacity Summary'!$A$4,Assumptions!$A$4:$A$16,0),1)</f>
        <v>0</v>
      </c>
      <c r="Y97" s="68">
        <f>Y55*$B$18 *INDEX(Y$4:Y$15, MATCH('Capacity Summary'!$A$4,Assumptions!$A$4:$A$16,0),1)</f>
        <v>0</v>
      </c>
      <c r="Z97" s="68">
        <f>Z55*$B$18 *INDEX(Z$4:Z$15, MATCH('Capacity Summary'!$A$4,Assumptions!$A$4:$A$16,0),1)</f>
        <v>0</v>
      </c>
      <c r="AA97" s="68">
        <f>AA55*$B$18 *INDEX(AA$4:AA$15, MATCH('Capacity Summary'!$A$4,Assumptions!$A$4:$A$16,0),1)</f>
        <v>0</v>
      </c>
      <c r="AB97" s="68">
        <f>AB55*$B$18 *INDEX(AB$4:AB$15, MATCH('Capacity Summary'!$A$4,Assumptions!$A$4:$A$16,0),1)</f>
        <v>0</v>
      </c>
      <c r="AC97" s="68">
        <f>AC55*$B$18 *INDEX(AC$4:AC$15, MATCH('Capacity Summary'!$A$4,Assumptions!$A$4:$A$16,0),1)</f>
        <v>0</v>
      </c>
      <c r="AD97" s="68">
        <f>AD55*$B$18 *INDEX(AD$4:AD$15, MATCH('Capacity Summary'!$A$4,Assumptions!$A$4:$A$16,0),1)</f>
        <v>0</v>
      </c>
      <c r="AE97" s="68">
        <f>AE55*$B$18 *INDEX(AE$4:AE$15, MATCH('Capacity Summary'!$A$4,Assumptions!$A$4:$A$16,0),1)</f>
        <v>0</v>
      </c>
      <c r="AF97" s="68">
        <f>AF55*$B$18 *INDEX(AF$4:AF$15, MATCH('Capacity Summary'!$A$4,Assumptions!$A$4:$A$16,0),1)</f>
        <v>0</v>
      </c>
      <c r="AG97" s="68">
        <f>AG55*$B$18 *INDEX(AG$4:AG$15, MATCH('Capacity Summary'!$A$4,Assumptions!$A$4:$A$16,0),1)</f>
        <v>0</v>
      </c>
      <c r="AH97" s="68">
        <f>AH55*$B$18 *INDEX(AH$4:AH$15, MATCH('Capacity Summary'!$A$4,Assumptions!$A$4:$A$16,0),1)</f>
        <v>0</v>
      </c>
      <c r="AI97" s="68">
        <f>AI55*$B$18 *INDEX(AI$4:AI$15, MATCH('Capacity Summary'!$A$4,Assumptions!$A$4:$A$16,0),1)</f>
        <v>0</v>
      </c>
      <c r="AJ97" s="68">
        <f>AJ55*$B$18 *INDEX(AJ$4:AJ$15, MATCH('Capacity Summary'!$A$4,Assumptions!$A$4:$A$16,0),1)</f>
        <v>0</v>
      </c>
      <c r="AK97" s="68">
        <f>AK55*$B$18 *INDEX(AK$4:AK$15, MATCH('Capacity Summary'!$A$4,Assumptions!$A$4:$A$16,0),1)</f>
        <v>0</v>
      </c>
      <c r="AL97" s="144">
        <f t="shared" si="5"/>
        <v>0</v>
      </c>
    </row>
    <row r="98" spans="1:577" x14ac:dyDescent="0.25">
      <c r="A98" s="64" t="str">
        <f>IF('ECM Location'!D36="", "",'ECM Location'!D36)</f>
        <v/>
      </c>
      <c r="B98" s="68">
        <f>B56*$B$18 *INDEX(B$4:B$15, MATCH('Capacity Summary'!$A$4,Assumptions!$A$4:$A$16,0),1)</f>
        <v>0</v>
      </c>
      <c r="C98" s="68">
        <f>C56*$B$18 *INDEX(C$4:C$15, MATCH('Capacity Summary'!$A$4,Assumptions!$A$4:$A$16,0),1)</f>
        <v>0</v>
      </c>
      <c r="D98" s="68">
        <f>D56*$B$18 *INDEX(D$4:D$15, MATCH('Capacity Summary'!$A$4,Assumptions!$A$4:$A$16,0),1)</f>
        <v>0</v>
      </c>
      <c r="E98" s="68">
        <f>E56*$B$18 *INDEX(E$4:E$15, MATCH('Capacity Summary'!$A$4,Assumptions!$A$4:$A$16,0),1)</f>
        <v>0</v>
      </c>
      <c r="F98" s="68">
        <f>F56*$B$18 *INDEX(F$4:F$15, MATCH('Capacity Summary'!$A$4,Assumptions!$A$4:$A$16,0),1)</f>
        <v>0</v>
      </c>
      <c r="G98" s="68">
        <f>G56*$B$18 *INDEX(G$4:G$15, MATCH('Capacity Summary'!$A$4,Assumptions!$A$4:$A$16,0),1)</f>
        <v>0</v>
      </c>
      <c r="H98" s="68">
        <f>H56*$B$18 *INDEX(H$4:H$15, MATCH('Capacity Summary'!$A$4,Assumptions!$A$4:$A$16,0),1)</f>
        <v>0</v>
      </c>
      <c r="I98" s="68">
        <f>I56*$B$18 *INDEX(I$4:I$15, MATCH('Capacity Summary'!$A$4,Assumptions!$A$4:$A$16,0),1)</f>
        <v>0</v>
      </c>
      <c r="J98" s="68">
        <f>J56*$B$18 *INDEX(J$4:J$15, MATCH('Capacity Summary'!$A$4,Assumptions!$A$4:$A$16,0),1)</f>
        <v>0</v>
      </c>
      <c r="K98" s="68">
        <f>K56*$B$18 *INDEX(K$4:K$15, MATCH('Capacity Summary'!$A$4,Assumptions!$A$4:$A$16,0),1)</f>
        <v>0</v>
      </c>
      <c r="L98" s="68">
        <f>L56*$B$18 *INDEX(L$4:L$15, MATCH('Capacity Summary'!$A$4,Assumptions!$A$4:$A$16,0),1)</f>
        <v>0</v>
      </c>
      <c r="M98" s="68">
        <f>M56*$B$18 *INDEX(M$4:M$15, MATCH('Capacity Summary'!$A$4,Assumptions!$A$4:$A$16,0),1)</f>
        <v>0</v>
      </c>
      <c r="N98" s="68">
        <f>N56*$B$18 *INDEX(N$4:N$15, MATCH('Capacity Summary'!$A$4,Assumptions!$A$4:$A$16,0),1)</f>
        <v>0</v>
      </c>
      <c r="O98" s="68">
        <f>O56*$B$18 *INDEX(O$4:O$15, MATCH('Capacity Summary'!$A$4,Assumptions!$A$4:$A$16,0),1)</f>
        <v>0</v>
      </c>
      <c r="P98" s="68">
        <f>P56*$B$18 *INDEX(P$4:P$15, MATCH('Capacity Summary'!$A$4,Assumptions!$A$4:$A$16,0),1)</f>
        <v>0</v>
      </c>
      <c r="Q98" s="68">
        <f>Q56*$B$18 *INDEX(Q$4:Q$15, MATCH('Capacity Summary'!$A$4,Assumptions!$A$4:$A$16,0),1)</f>
        <v>0</v>
      </c>
      <c r="R98" s="68">
        <f>R56*$B$18 *INDEX(R$4:R$15, MATCH('Capacity Summary'!$A$4,Assumptions!$A$4:$A$16,0),1)</f>
        <v>0</v>
      </c>
      <c r="S98" s="68">
        <f>S56*$B$18 *INDEX(S$4:S$15, MATCH('Capacity Summary'!$A$4,Assumptions!$A$4:$A$16,0),1)</f>
        <v>0</v>
      </c>
      <c r="T98" s="68">
        <f>T56*$B$18 *INDEX(T$4:T$15, MATCH('Capacity Summary'!$A$4,Assumptions!$A$4:$A$16,0),1)</f>
        <v>0</v>
      </c>
      <c r="U98" s="68">
        <f>U56*$B$18 *INDEX(U$4:U$15, MATCH('Capacity Summary'!$A$4,Assumptions!$A$4:$A$16,0),1)</f>
        <v>0</v>
      </c>
      <c r="V98" s="68">
        <f>V56*$B$18 *INDEX(V$4:V$15, MATCH('Capacity Summary'!$A$4,Assumptions!$A$4:$A$16,0),1)</f>
        <v>0</v>
      </c>
      <c r="W98" s="68">
        <f>W56*$B$18 *INDEX(W$4:W$15, MATCH('Capacity Summary'!$A$4,Assumptions!$A$4:$A$16,0),1)</f>
        <v>0</v>
      </c>
      <c r="X98" s="68">
        <f>X56*$B$18 *INDEX(X$4:X$15, MATCH('Capacity Summary'!$A$4,Assumptions!$A$4:$A$16,0),1)</f>
        <v>0</v>
      </c>
      <c r="Y98" s="68">
        <f>Y56*$B$18 *INDEX(Y$4:Y$15, MATCH('Capacity Summary'!$A$4,Assumptions!$A$4:$A$16,0),1)</f>
        <v>0</v>
      </c>
      <c r="Z98" s="68">
        <f>Z56*$B$18 *INDEX(Z$4:Z$15, MATCH('Capacity Summary'!$A$4,Assumptions!$A$4:$A$16,0),1)</f>
        <v>0</v>
      </c>
      <c r="AA98" s="68">
        <f>AA56*$B$18 *INDEX(AA$4:AA$15, MATCH('Capacity Summary'!$A$4,Assumptions!$A$4:$A$16,0),1)</f>
        <v>0</v>
      </c>
      <c r="AB98" s="68">
        <f>AB56*$B$18 *INDEX(AB$4:AB$15, MATCH('Capacity Summary'!$A$4,Assumptions!$A$4:$A$16,0),1)</f>
        <v>0</v>
      </c>
      <c r="AC98" s="68">
        <f>AC56*$B$18 *INDEX(AC$4:AC$15, MATCH('Capacity Summary'!$A$4,Assumptions!$A$4:$A$16,0),1)</f>
        <v>0</v>
      </c>
      <c r="AD98" s="68">
        <f>AD56*$B$18 *INDEX(AD$4:AD$15, MATCH('Capacity Summary'!$A$4,Assumptions!$A$4:$A$16,0),1)</f>
        <v>0</v>
      </c>
      <c r="AE98" s="68">
        <f>AE56*$B$18 *INDEX(AE$4:AE$15, MATCH('Capacity Summary'!$A$4,Assumptions!$A$4:$A$16,0),1)</f>
        <v>0</v>
      </c>
      <c r="AF98" s="68">
        <f>AF56*$B$18 *INDEX(AF$4:AF$15, MATCH('Capacity Summary'!$A$4,Assumptions!$A$4:$A$16,0),1)</f>
        <v>0</v>
      </c>
      <c r="AG98" s="68">
        <f>AG56*$B$18 *INDEX(AG$4:AG$15, MATCH('Capacity Summary'!$A$4,Assumptions!$A$4:$A$16,0),1)</f>
        <v>0</v>
      </c>
      <c r="AH98" s="68">
        <f>AH56*$B$18 *INDEX(AH$4:AH$15, MATCH('Capacity Summary'!$A$4,Assumptions!$A$4:$A$16,0),1)</f>
        <v>0</v>
      </c>
      <c r="AI98" s="68">
        <f>AI56*$B$18 *INDEX(AI$4:AI$15, MATCH('Capacity Summary'!$A$4,Assumptions!$A$4:$A$16,0),1)</f>
        <v>0</v>
      </c>
      <c r="AJ98" s="68">
        <f>AJ56*$B$18 *INDEX(AJ$4:AJ$15, MATCH('Capacity Summary'!$A$4,Assumptions!$A$4:$A$16,0),1)</f>
        <v>0</v>
      </c>
      <c r="AK98" s="68">
        <f>AK56*$B$18 *INDEX(AK$4:AK$15, MATCH('Capacity Summary'!$A$4,Assumptions!$A$4:$A$16,0),1)</f>
        <v>0</v>
      </c>
      <c r="AL98" s="144">
        <f t="shared" si="5"/>
        <v>0</v>
      </c>
    </row>
    <row r="99" spans="1:577" x14ac:dyDescent="0.25">
      <c r="A99" s="64" t="str">
        <f>IF('ECM Location'!D37="", "",'ECM Location'!D37)</f>
        <v/>
      </c>
      <c r="B99" s="68">
        <f>B57*$B$18 *INDEX(B$4:B$15, MATCH('Capacity Summary'!$A$4,Assumptions!$A$4:$A$16,0),1)</f>
        <v>0</v>
      </c>
      <c r="C99" s="68">
        <f>C57*$B$18 *INDEX(C$4:C$15, MATCH('Capacity Summary'!$A$4,Assumptions!$A$4:$A$16,0),1)</f>
        <v>0</v>
      </c>
      <c r="D99" s="68">
        <f>D57*$B$18 *INDEX(D$4:D$15, MATCH('Capacity Summary'!$A$4,Assumptions!$A$4:$A$16,0),1)</f>
        <v>0</v>
      </c>
      <c r="E99" s="68">
        <f>E57*$B$18 *INDEX(E$4:E$15, MATCH('Capacity Summary'!$A$4,Assumptions!$A$4:$A$16,0),1)</f>
        <v>0</v>
      </c>
      <c r="F99" s="68">
        <f>F57*$B$18 *INDEX(F$4:F$15, MATCH('Capacity Summary'!$A$4,Assumptions!$A$4:$A$16,0),1)</f>
        <v>0</v>
      </c>
      <c r="G99" s="68">
        <f>G57*$B$18 *INDEX(G$4:G$15, MATCH('Capacity Summary'!$A$4,Assumptions!$A$4:$A$16,0),1)</f>
        <v>0</v>
      </c>
      <c r="H99" s="68">
        <f>H57*$B$18 *INDEX(H$4:H$15, MATCH('Capacity Summary'!$A$4,Assumptions!$A$4:$A$16,0),1)</f>
        <v>0</v>
      </c>
      <c r="I99" s="68">
        <f>I57*$B$18 *INDEX(I$4:I$15, MATCH('Capacity Summary'!$A$4,Assumptions!$A$4:$A$16,0),1)</f>
        <v>0</v>
      </c>
      <c r="J99" s="68">
        <f>J57*$B$18 *INDEX(J$4:J$15, MATCH('Capacity Summary'!$A$4,Assumptions!$A$4:$A$16,0),1)</f>
        <v>0</v>
      </c>
      <c r="K99" s="68">
        <f>K57*$B$18 *INDEX(K$4:K$15, MATCH('Capacity Summary'!$A$4,Assumptions!$A$4:$A$16,0),1)</f>
        <v>0</v>
      </c>
      <c r="L99" s="68">
        <f>L57*$B$18 *INDEX(L$4:L$15, MATCH('Capacity Summary'!$A$4,Assumptions!$A$4:$A$16,0),1)</f>
        <v>0</v>
      </c>
      <c r="M99" s="68">
        <f>M57*$B$18 *INDEX(M$4:M$15, MATCH('Capacity Summary'!$A$4,Assumptions!$A$4:$A$16,0),1)</f>
        <v>0</v>
      </c>
      <c r="N99" s="68">
        <f>N57*$B$18 *INDEX(N$4:N$15, MATCH('Capacity Summary'!$A$4,Assumptions!$A$4:$A$16,0),1)</f>
        <v>0</v>
      </c>
      <c r="O99" s="68">
        <f>O57*$B$18 *INDEX(O$4:O$15, MATCH('Capacity Summary'!$A$4,Assumptions!$A$4:$A$16,0),1)</f>
        <v>0</v>
      </c>
      <c r="P99" s="68">
        <f>P57*$B$18 *INDEX(P$4:P$15, MATCH('Capacity Summary'!$A$4,Assumptions!$A$4:$A$16,0),1)</f>
        <v>0</v>
      </c>
      <c r="Q99" s="68">
        <f>Q57*$B$18 *INDEX(Q$4:Q$15, MATCH('Capacity Summary'!$A$4,Assumptions!$A$4:$A$16,0),1)</f>
        <v>0</v>
      </c>
      <c r="R99" s="68">
        <f>R57*$B$18 *INDEX(R$4:R$15, MATCH('Capacity Summary'!$A$4,Assumptions!$A$4:$A$16,0),1)</f>
        <v>0</v>
      </c>
      <c r="S99" s="68">
        <f>S57*$B$18 *INDEX(S$4:S$15, MATCH('Capacity Summary'!$A$4,Assumptions!$A$4:$A$16,0),1)</f>
        <v>0</v>
      </c>
      <c r="T99" s="68">
        <f>T57*$B$18 *INDEX(T$4:T$15, MATCH('Capacity Summary'!$A$4,Assumptions!$A$4:$A$16,0),1)</f>
        <v>0</v>
      </c>
      <c r="U99" s="68">
        <f>U57*$B$18 *INDEX(U$4:U$15, MATCH('Capacity Summary'!$A$4,Assumptions!$A$4:$A$16,0),1)</f>
        <v>0</v>
      </c>
      <c r="V99" s="68">
        <f>V57*$B$18 *INDEX(V$4:V$15, MATCH('Capacity Summary'!$A$4,Assumptions!$A$4:$A$16,0),1)</f>
        <v>0</v>
      </c>
      <c r="W99" s="68">
        <f>W57*$B$18 *INDEX(W$4:W$15, MATCH('Capacity Summary'!$A$4,Assumptions!$A$4:$A$16,0),1)</f>
        <v>0</v>
      </c>
      <c r="X99" s="68">
        <f>X57*$B$18 *INDEX(X$4:X$15, MATCH('Capacity Summary'!$A$4,Assumptions!$A$4:$A$16,0),1)</f>
        <v>0</v>
      </c>
      <c r="Y99" s="68">
        <f>Y57*$B$18 *INDEX(Y$4:Y$15, MATCH('Capacity Summary'!$A$4,Assumptions!$A$4:$A$16,0),1)</f>
        <v>0</v>
      </c>
      <c r="Z99" s="68">
        <f>Z57*$B$18 *INDEX(Z$4:Z$15, MATCH('Capacity Summary'!$A$4,Assumptions!$A$4:$A$16,0),1)</f>
        <v>0</v>
      </c>
      <c r="AA99" s="68">
        <f>AA57*$B$18 *INDEX(AA$4:AA$15, MATCH('Capacity Summary'!$A$4,Assumptions!$A$4:$A$16,0),1)</f>
        <v>0</v>
      </c>
      <c r="AB99" s="68">
        <f>AB57*$B$18 *INDEX(AB$4:AB$15, MATCH('Capacity Summary'!$A$4,Assumptions!$A$4:$A$16,0),1)</f>
        <v>0</v>
      </c>
      <c r="AC99" s="68">
        <f>AC57*$B$18 *INDEX(AC$4:AC$15, MATCH('Capacity Summary'!$A$4,Assumptions!$A$4:$A$16,0),1)</f>
        <v>0</v>
      </c>
      <c r="AD99" s="68">
        <f>AD57*$B$18 *INDEX(AD$4:AD$15, MATCH('Capacity Summary'!$A$4,Assumptions!$A$4:$A$16,0),1)</f>
        <v>0</v>
      </c>
      <c r="AE99" s="68">
        <f>AE57*$B$18 *INDEX(AE$4:AE$15, MATCH('Capacity Summary'!$A$4,Assumptions!$A$4:$A$16,0),1)</f>
        <v>0</v>
      </c>
      <c r="AF99" s="68">
        <f>AF57*$B$18 *INDEX(AF$4:AF$15, MATCH('Capacity Summary'!$A$4,Assumptions!$A$4:$A$16,0),1)</f>
        <v>0</v>
      </c>
      <c r="AG99" s="68">
        <f>AG57*$B$18 *INDEX(AG$4:AG$15, MATCH('Capacity Summary'!$A$4,Assumptions!$A$4:$A$16,0),1)</f>
        <v>0</v>
      </c>
      <c r="AH99" s="68">
        <f>AH57*$B$18 *INDEX(AH$4:AH$15, MATCH('Capacity Summary'!$A$4,Assumptions!$A$4:$A$16,0),1)</f>
        <v>0</v>
      </c>
      <c r="AI99" s="68">
        <f>AI57*$B$18 *INDEX(AI$4:AI$15, MATCH('Capacity Summary'!$A$4,Assumptions!$A$4:$A$16,0),1)</f>
        <v>0</v>
      </c>
      <c r="AJ99" s="68">
        <f>AJ57*$B$18 *INDEX(AJ$4:AJ$15, MATCH('Capacity Summary'!$A$4,Assumptions!$A$4:$A$16,0),1)</f>
        <v>0</v>
      </c>
      <c r="AK99" s="68">
        <f>AK57*$B$18 *INDEX(AK$4:AK$15, MATCH('Capacity Summary'!$A$4,Assumptions!$A$4:$A$16,0),1)</f>
        <v>0</v>
      </c>
      <c r="AL99" s="144">
        <f t="shared" si="5"/>
        <v>0</v>
      </c>
    </row>
    <row r="100" spans="1:577" ht="15.75" thickBot="1" x14ac:dyDescent="0.3">
      <c r="A100" s="64" t="str">
        <f>IF('ECM Location'!D42="", "",'ECM Location'!D42)</f>
        <v/>
      </c>
      <c r="B100" s="68">
        <f>B62*$B$18 *INDEX(B$4:B$15, MATCH('Capacity Summary'!$A$4,Assumptions!$A$4:$A$16,0),1)</f>
        <v>0</v>
      </c>
      <c r="C100" s="68">
        <f>C62*$B$18 *INDEX(C$4:C$15, MATCH('Capacity Summary'!$A$4,Assumptions!$A$4:$A$16,0),1)</f>
        <v>0</v>
      </c>
      <c r="D100" s="68">
        <f>D62*$B$18 *INDEX(D$4:D$15, MATCH('Capacity Summary'!$A$4,Assumptions!$A$4:$A$16,0),1)</f>
        <v>0</v>
      </c>
      <c r="E100" s="68">
        <f>E62*$B$18 *INDEX(E$4:E$15, MATCH('Capacity Summary'!$A$4,Assumptions!$A$4:$A$16,0),1)</f>
        <v>0</v>
      </c>
      <c r="F100" s="68">
        <f>F62*$B$18 *INDEX(F$4:F$15, MATCH('Capacity Summary'!$A$4,Assumptions!$A$4:$A$16,0),1)</f>
        <v>0</v>
      </c>
      <c r="G100" s="68">
        <f>G62*$B$18 *INDEX(G$4:G$15, MATCH('Capacity Summary'!$A$4,Assumptions!$A$4:$A$16,0),1)</f>
        <v>0</v>
      </c>
      <c r="H100" s="68">
        <f>H62*$B$18 *INDEX(H$4:H$15, MATCH('Capacity Summary'!$A$4,Assumptions!$A$4:$A$16,0),1)</f>
        <v>0</v>
      </c>
      <c r="I100" s="68">
        <f>I62*$B$18 *INDEX(I$4:I$15, MATCH('Capacity Summary'!$A$4,Assumptions!$A$4:$A$16,0),1)</f>
        <v>0</v>
      </c>
      <c r="J100" s="68">
        <f>J62*$B$18 *INDEX(J$4:J$15, MATCH('Capacity Summary'!$A$4,Assumptions!$A$4:$A$16,0),1)</f>
        <v>0</v>
      </c>
      <c r="K100" s="68">
        <f>K62*$B$18 *INDEX(K$4:K$15, MATCH('Capacity Summary'!$A$4,Assumptions!$A$4:$A$16,0),1)</f>
        <v>0</v>
      </c>
      <c r="L100" s="68">
        <f>L62*$B$18 *INDEX(L$4:L$15, MATCH('Capacity Summary'!$A$4,Assumptions!$A$4:$A$16,0),1)</f>
        <v>0</v>
      </c>
      <c r="M100" s="68">
        <f>M62*$B$18 *INDEX(M$4:M$15, MATCH('Capacity Summary'!$A$4,Assumptions!$A$4:$A$16,0),1)</f>
        <v>0</v>
      </c>
      <c r="N100" s="68">
        <f>N62*$B$18 *INDEX(N$4:N$15, MATCH('Capacity Summary'!$A$4,Assumptions!$A$4:$A$16,0),1)</f>
        <v>0</v>
      </c>
      <c r="O100" s="68">
        <f>O62*$B$18 *INDEX(O$4:O$15, MATCH('Capacity Summary'!$A$4,Assumptions!$A$4:$A$16,0),1)</f>
        <v>0</v>
      </c>
      <c r="P100" s="68">
        <f>P62*$B$18 *INDEX(P$4:P$15, MATCH('Capacity Summary'!$A$4,Assumptions!$A$4:$A$16,0),1)</f>
        <v>0</v>
      </c>
      <c r="Q100" s="68">
        <f>Q62*$B$18 *INDEX(Q$4:Q$15, MATCH('Capacity Summary'!$A$4,Assumptions!$A$4:$A$16,0),1)</f>
        <v>0</v>
      </c>
      <c r="R100" s="68">
        <f>R62*$B$18 *INDEX(R$4:R$15, MATCH('Capacity Summary'!$A$4,Assumptions!$A$4:$A$16,0),1)</f>
        <v>0</v>
      </c>
      <c r="S100" s="68">
        <f>S62*$B$18 *INDEX(S$4:S$15, MATCH('Capacity Summary'!$A$4,Assumptions!$A$4:$A$16,0),1)</f>
        <v>0</v>
      </c>
      <c r="T100" s="68">
        <f>T62*$B$18 *INDEX(T$4:T$15, MATCH('Capacity Summary'!$A$4,Assumptions!$A$4:$A$16,0),1)</f>
        <v>0</v>
      </c>
      <c r="U100" s="68">
        <f>U62*$B$18 *INDEX(U$4:U$15, MATCH('Capacity Summary'!$A$4,Assumptions!$A$4:$A$16,0),1)</f>
        <v>0</v>
      </c>
      <c r="V100" s="68">
        <f>V62*$B$18 *INDEX(V$4:V$15, MATCH('Capacity Summary'!$A$4,Assumptions!$A$4:$A$16,0),1)</f>
        <v>0</v>
      </c>
      <c r="W100" s="68">
        <f>W62*$B$18 *INDEX(W$4:W$15, MATCH('Capacity Summary'!$A$4,Assumptions!$A$4:$A$16,0),1)</f>
        <v>0</v>
      </c>
      <c r="X100" s="68">
        <f>X62*$B$18 *INDEX(X$4:X$15, MATCH('Capacity Summary'!$A$4,Assumptions!$A$4:$A$16,0),1)</f>
        <v>0</v>
      </c>
      <c r="Y100" s="68">
        <f>Y62*$B$18 *INDEX(Y$4:Y$15, MATCH('Capacity Summary'!$A$4,Assumptions!$A$4:$A$16,0),1)</f>
        <v>0</v>
      </c>
      <c r="Z100" s="68">
        <f>Z62*$B$18 *INDEX(Z$4:Z$15, MATCH('Capacity Summary'!$A$4,Assumptions!$A$4:$A$16,0),1)</f>
        <v>0</v>
      </c>
      <c r="AA100" s="68">
        <f>AA62*$B$18 *INDEX(AA$4:AA$15, MATCH('Capacity Summary'!$A$4,Assumptions!$A$4:$A$16,0),1)</f>
        <v>0</v>
      </c>
      <c r="AB100" s="68">
        <f>AB62*$B$18 *INDEX(AB$4:AB$15, MATCH('Capacity Summary'!$A$4,Assumptions!$A$4:$A$16,0),1)</f>
        <v>0</v>
      </c>
      <c r="AC100" s="68">
        <f>AC62*$B$18 *INDEX(AC$4:AC$15, MATCH('Capacity Summary'!$A$4,Assumptions!$A$4:$A$16,0),1)</f>
        <v>0</v>
      </c>
      <c r="AD100" s="68">
        <f>AD62*$B$18 *INDEX(AD$4:AD$15, MATCH('Capacity Summary'!$A$4,Assumptions!$A$4:$A$16,0),1)</f>
        <v>0</v>
      </c>
      <c r="AE100" s="68">
        <f>AE62*$B$18 *INDEX(AE$4:AE$15, MATCH('Capacity Summary'!$A$4,Assumptions!$A$4:$A$16,0),1)</f>
        <v>0</v>
      </c>
      <c r="AF100" s="68">
        <f>AF62*$B$18 *INDEX(AF$4:AF$15, MATCH('Capacity Summary'!$A$4,Assumptions!$A$4:$A$16,0),1)</f>
        <v>0</v>
      </c>
      <c r="AG100" s="68">
        <f>AG62*$B$18 *INDEX(AG$4:AG$15, MATCH('Capacity Summary'!$A$4,Assumptions!$A$4:$A$16,0),1)</f>
        <v>0</v>
      </c>
      <c r="AH100" s="68">
        <f>AH62*$B$18 *INDEX(AH$4:AH$15, MATCH('Capacity Summary'!$A$4,Assumptions!$A$4:$A$16,0),1)</f>
        <v>0</v>
      </c>
      <c r="AI100" s="68">
        <f>AI62*$B$18 *INDEX(AI$4:AI$15, MATCH('Capacity Summary'!$A$4,Assumptions!$A$4:$A$16,0),1)</f>
        <v>0</v>
      </c>
      <c r="AJ100" s="68">
        <f>AJ62*$B$18 *INDEX(AJ$4:AJ$15, MATCH('Capacity Summary'!$A$4,Assumptions!$A$4:$A$16,0),1)</f>
        <v>0</v>
      </c>
      <c r="AK100" s="68">
        <f>AK62*$B$18 *INDEX(AK$4:AK$15, MATCH('Capacity Summary'!$A$4,Assumptions!$A$4:$A$16,0),1)</f>
        <v>0</v>
      </c>
      <c r="AL100" s="144">
        <f t="shared" si="5"/>
        <v>0</v>
      </c>
    </row>
    <row r="101" spans="1:577" ht="15.75" thickBot="1" x14ac:dyDescent="0.3">
      <c r="A101" s="141" t="s">
        <v>771</v>
      </c>
      <c r="B101" s="143">
        <f>SUM(B67:B86)</f>
        <v>0</v>
      </c>
      <c r="C101" s="142">
        <f t="shared" ref="C101:AD101" si="6">SUM(C67:C86)</f>
        <v>0</v>
      </c>
      <c r="D101" s="142">
        <f t="shared" si="6"/>
        <v>0</v>
      </c>
      <c r="E101" s="142">
        <f t="shared" si="6"/>
        <v>0</v>
      </c>
      <c r="F101" s="142">
        <f t="shared" si="6"/>
        <v>0</v>
      </c>
      <c r="G101" s="142">
        <f t="shared" si="6"/>
        <v>0</v>
      </c>
      <c r="H101" s="142">
        <f t="shared" si="6"/>
        <v>0</v>
      </c>
      <c r="I101" s="142">
        <f t="shared" si="6"/>
        <v>0</v>
      </c>
      <c r="J101" s="142">
        <f t="shared" si="6"/>
        <v>0</v>
      </c>
      <c r="K101" s="142">
        <f t="shared" si="6"/>
        <v>0</v>
      </c>
      <c r="L101" s="142">
        <f t="shared" si="6"/>
        <v>0</v>
      </c>
      <c r="M101" s="142">
        <f t="shared" si="6"/>
        <v>0</v>
      </c>
      <c r="N101" s="142">
        <f t="shared" si="6"/>
        <v>0</v>
      </c>
      <c r="O101" s="142">
        <f t="shared" si="6"/>
        <v>0</v>
      </c>
      <c r="P101" s="142">
        <f t="shared" si="6"/>
        <v>0</v>
      </c>
      <c r="Q101" s="142">
        <f t="shared" si="6"/>
        <v>0</v>
      </c>
      <c r="R101" s="142">
        <f t="shared" si="6"/>
        <v>0</v>
      </c>
      <c r="S101" s="142">
        <f t="shared" si="6"/>
        <v>0</v>
      </c>
      <c r="T101" s="142">
        <f t="shared" si="6"/>
        <v>0</v>
      </c>
      <c r="U101" s="142">
        <f t="shared" si="6"/>
        <v>0</v>
      </c>
      <c r="V101" s="142">
        <f t="shared" si="6"/>
        <v>0</v>
      </c>
      <c r="W101" s="142">
        <f t="shared" si="6"/>
        <v>0</v>
      </c>
      <c r="X101" s="142">
        <f t="shared" si="6"/>
        <v>0</v>
      </c>
      <c r="Y101" s="142">
        <f t="shared" si="6"/>
        <v>0</v>
      </c>
      <c r="Z101" s="142">
        <f t="shared" si="6"/>
        <v>0</v>
      </c>
      <c r="AA101" s="142">
        <f t="shared" si="6"/>
        <v>0</v>
      </c>
      <c r="AB101" s="142">
        <f t="shared" si="6"/>
        <v>0</v>
      </c>
      <c r="AC101" s="142">
        <f t="shared" si="6"/>
        <v>0</v>
      </c>
      <c r="AD101" s="142">
        <f t="shared" si="6"/>
        <v>0</v>
      </c>
      <c r="AE101" s="142">
        <f t="shared" ref="AE101:AK101" si="7">SUM(AE67:AE86)</f>
        <v>0</v>
      </c>
      <c r="AF101" s="142">
        <f t="shared" si="7"/>
        <v>0</v>
      </c>
      <c r="AG101" s="142">
        <f t="shared" si="7"/>
        <v>0</v>
      </c>
      <c r="AH101" s="142">
        <f t="shared" si="7"/>
        <v>0</v>
      </c>
      <c r="AI101" s="142">
        <f t="shared" si="7"/>
        <v>0</v>
      </c>
      <c r="AJ101" s="142">
        <f t="shared" si="7"/>
        <v>0</v>
      </c>
      <c r="AK101" s="142">
        <f t="shared" si="7"/>
        <v>0</v>
      </c>
      <c r="AL101" s="147">
        <f>SUM(AL67:AL100)</f>
        <v>0</v>
      </c>
      <c r="AM101" s="185" t="e">
        <f>B101/AL101</f>
        <v>#DIV/0!</v>
      </c>
    </row>
    <row r="102" spans="1:577" x14ac:dyDescent="0.25">
      <c r="B102">
        <v>1</v>
      </c>
      <c r="C102">
        <v>2</v>
      </c>
      <c r="D102">
        <v>3</v>
      </c>
      <c r="E102">
        <v>4</v>
      </c>
      <c r="F102">
        <v>5</v>
      </c>
      <c r="G102">
        <v>6</v>
      </c>
      <c r="H102">
        <v>7</v>
      </c>
      <c r="I102">
        <v>8</v>
      </c>
      <c r="J102">
        <v>9</v>
      </c>
      <c r="K102">
        <v>10</v>
      </c>
      <c r="L102">
        <v>11</v>
      </c>
      <c r="M102">
        <v>12</v>
      </c>
      <c r="N102">
        <v>13</v>
      </c>
      <c r="O102">
        <v>14</v>
      </c>
      <c r="P102">
        <v>15</v>
      </c>
      <c r="Q102">
        <v>16</v>
      </c>
      <c r="R102">
        <v>17</v>
      </c>
      <c r="S102">
        <v>18</v>
      </c>
      <c r="T102">
        <v>19</v>
      </c>
      <c r="U102">
        <v>20</v>
      </c>
      <c r="V102">
        <v>21</v>
      </c>
      <c r="W102">
        <v>22</v>
      </c>
      <c r="X102">
        <v>23</v>
      </c>
      <c r="Y102">
        <v>24</v>
      </c>
      <c r="Z102">
        <v>25</v>
      </c>
      <c r="AA102">
        <v>26</v>
      </c>
      <c r="AB102">
        <v>27</v>
      </c>
      <c r="AC102">
        <v>28</v>
      </c>
      <c r="AD102">
        <v>29</v>
      </c>
      <c r="AE102">
        <v>30</v>
      </c>
      <c r="AF102">
        <v>31</v>
      </c>
      <c r="AG102">
        <v>32</v>
      </c>
      <c r="AH102">
        <v>33</v>
      </c>
      <c r="AI102">
        <v>34</v>
      </c>
      <c r="AJ102">
        <v>35</v>
      </c>
      <c r="AK102">
        <v>36</v>
      </c>
      <c r="AL102">
        <v>37</v>
      </c>
      <c r="AM102">
        <v>38</v>
      </c>
      <c r="AN102">
        <v>39</v>
      </c>
      <c r="AO102">
        <v>40</v>
      </c>
      <c r="AP102">
        <v>41</v>
      </c>
      <c r="AQ102">
        <v>42</v>
      </c>
      <c r="AR102">
        <v>43</v>
      </c>
      <c r="AS102">
        <v>44</v>
      </c>
      <c r="AT102">
        <v>45</v>
      </c>
      <c r="AU102">
        <v>46</v>
      </c>
      <c r="AV102">
        <v>47</v>
      </c>
      <c r="AW102">
        <v>48</v>
      </c>
      <c r="AX102">
        <v>49</v>
      </c>
      <c r="AY102">
        <v>50</v>
      </c>
      <c r="AZ102">
        <v>51</v>
      </c>
      <c r="BA102">
        <v>52</v>
      </c>
      <c r="BB102">
        <v>53</v>
      </c>
      <c r="BC102">
        <v>54</v>
      </c>
      <c r="BD102">
        <v>55</v>
      </c>
      <c r="BE102">
        <v>56</v>
      </c>
      <c r="BF102">
        <v>57</v>
      </c>
      <c r="BG102">
        <v>58</v>
      </c>
      <c r="BH102">
        <v>59</v>
      </c>
      <c r="BI102">
        <v>60</v>
      </c>
      <c r="BJ102">
        <v>61</v>
      </c>
      <c r="BK102">
        <v>62</v>
      </c>
      <c r="BL102">
        <v>63</v>
      </c>
      <c r="BM102">
        <v>64</v>
      </c>
      <c r="BN102">
        <v>65</v>
      </c>
      <c r="BO102">
        <v>66</v>
      </c>
      <c r="BP102">
        <v>67</v>
      </c>
      <c r="BQ102">
        <v>68</v>
      </c>
      <c r="BR102">
        <v>69</v>
      </c>
      <c r="BS102">
        <v>70</v>
      </c>
      <c r="BT102">
        <v>71</v>
      </c>
      <c r="BU102">
        <v>72</v>
      </c>
      <c r="BV102">
        <v>73</v>
      </c>
      <c r="BW102">
        <v>74</v>
      </c>
      <c r="BX102">
        <v>75</v>
      </c>
      <c r="BY102">
        <v>76</v>
      </c>
      <c r="BZ102">
        <v>77</v>
      </c>
      <c r="CA102">
        <v>78</v>
      </c>
      <c r="CB102">
        <v>79</v>
      </c>
      <c r="CC102">
        <v>80</v>
      </c>
      <c r="CD102">
        <v>81</v>
      </c>
      <c r="CE102">
        <v>82</v>
      </c>
      <c r="CF102">
        <v>83</v>
      </c>
      <c r="CG102">
        <v>84</v>
      </c>
      <c r="CH102">
        <v>85</v>
      </c>
      <c r="CI102">
        <v>86</v>
      </c>
      <c r="CJ102">
        <v>87</v>
      </c>
      <c r="CK102">
        <v>88</v>
      </c>
      <c r="CL102">
        <v>89</v>
      </c>
      <c r="CM102">
        <v>90</v>
      </c>
      <c r="CN102">
        <v>91</v>
      </c>
      <c r="CO102">
        <v>92</v>
      </c>
      <c r="CP102">
        <v>93</v>
      </c>
      <c r="CQ102">
        <v>94</v>
      </c>
      <c r="CR102">
        <v>95</v>
      </c>
      <c r="CS102">
        <v>96</v>
      </c>
      <c r="CT102">
        <v>97</v>
      </c>
      <c r="CU102">
        <v>98</v>
      </c>
      <c r="CV102">
        <v>99</v>
      </c>
      <c r="CW102">
        <v>100</v>
      </c>
      <c r="CX102">
        <v>101</v>
      </c>
      <c r="CY102">
        <v>102</v>
      </c>
      <c r="CZ102">
        <v>103</v>
      </c>
      <c r="DA102">
        <v>104</v>
      </c>
      <c r="DB102">
        <v>105</v>
      </c>
      <c r="DC102">
        <v>106</v>
      </c>
      <c r="DD102">
        <v>107</v>
      </c>
      <c r="DE102">
        <v>108</v>
      </c>
      <c r="DF102">
        <v>109</v>
      </c>
      <c r="DG102">
        <v>110</v>
      </c>
      <c r="DH102">
        <v>111</v>
      </c>
      <c r="DI102">
        <v>112</v>
      </c>
      <c r="DJ102">
        <v>113</v>
      </c>
      <c r="DK102">
        <v>114</v>
      </c>
      <c r="DL102">
        <v>115</v>
      </c>
      <c r="DM102">
        <v>116</v>
      </c>
      <c r="DN102">
        <v>117</v>
      </c>
      <c r="DO102">
        <v>118</v>
      </c>
      <c r="DP102">
        <v>119</v>
      </c>
      <c r="DQ102">
        <v>120</v>
      </c>
      <c r="DR102">
        <v>121</v>
      </c>
      <c r="DS102">
        <v>122</v>
      </c>
      <c r="DT102">
        <v>123</v>
      </c>
      <c r="DU102">
        <v>124</v>
      </c>
      <c r="DV102">
        <v>125</v>
      </c>
      <c r="DW102">
        <v>126</v>
      </c>
      <c r="DX102">
        <v>127</v>
      </c>
      <c r="DY102">
        <v>128</v>
      </c>
      <c r="DZ102">
        <v>129</v>
      </c>
      <c r="EA102">
        <v>130</v>
      </c>
      <c r="EB102">
        <v>131</v>
      </c>
      <c r="EC102">
        <v>132</v>
      </c>
      <c r="ED102">
        <v>133</v>
      </c>
      <c r="EE102">
        <v>134</v>
      </c>
      <c r="EF102">
        <v>135</v>
      </c>
      <c r="EG102">
        <v>136</v>
      </c>
      <c r="EH102">
        <v>137</v>
      </c>
      <c r="EI102">
        <v>138</v>
      </c>
      <c r="EJ102">
        <v>139</v>
      </c>
      <c r="EK102">
        <v>140</v>
      </c>
      <c r="EL102">
        <v>141</v>
      </c>
      <c r="EM102">
        <v>142</v>
      </c>
      <c r="EN102">
        <v>143</v>
      </c>
      <c r="EO102">
        <v>144</v>
      </c>
      <c r="EP102">
        <v>145</v>
      </c>
      <c r="EQ102">
        <v>146</v>
      </c>
      <c r="ER102">
        <v>147</v>
      </c>
      <c r="ES102">
        <v>148</v>
      </c>
      <c r="ET102">
        <v>149</v>
      </c>
      <c r="EU102">
        <v>150</v>
      </c>
      <c r="EV102">
        <v>151</v>
      </c>
      <c r="EW102">
        <v>152</v>
      </c>
      <c r="EX102">
        <v>153</v>
      </c>
      <c r="EY102">
        <v>154</v>
      </c>
      <c r="EZ102">
        <v>155</v>
      </c>
      <c r="FA102">
        <v>156</v>
      </c>
      <c r="FB102">
        <v>157</v>
      </c>
      <c r="FC102">
        <v>158</v>
      </c>
      <c r="FD102">
        <v>159</v>
      </c>
      <c r="FE102">
        <v>160</v>
      </c>
      <c r="FF102">
        <v>161</v>
      </c>
      <c r="FG102">
        <v>162</v>
      </c>
      <c r="FH102">
        <v>163</v>
      </c>
      <c r="FI102">
        <v>164</v>
      </c>
      <c r="FJ102">
        <v>165</v>
      </c>
      <c r="FK102">
        <v>166</v>
      </c>
      <c r="FL102">
        <v>167</v>
      </c>
      <c r="FM102">
        <v>168</v>
      </c>
      <c r="FN102">
        <v>169</v>
      </c>
      <c r="FO102">
        <v>170</v>
      </c>
      <c r="FP102">
        <v>171</v>
      </c>
      <c r="FQ102">
        <v>172</v>
      </c>
      <c r="FR102">
        <v>173</v>
      </c>
      <c r="FS102">
        <v>174</v>
      </c>
      <c r="FT102">
        <v>175</v>
      </c>
      <c r="FU102">
        <v>176</v>
      </c>
      <c r="FV102">
        <v>177</v>
      </c>
      <c r="FW102">
        <v>178</v>
      </c>
      <c r="FX102">
        <v>179</v>
      </c>
      <c r="FY102">
        <v>180</v>
      </c>
      <c r="FZ102">
        <v>181</v>
      </c>
      <c r="GA102">
        <v>182</v>
      </c>
      <c r="GB102">
        <v>183</v>
      </c>
      <c r="GC102">
        <v>184</v>
      </c>
      <c r="GD102">
        <v>185</v>
      </c>
      <c r="GE102">
        <v>186</v>
      </c>
      <c r="GF102">
        <v>187</v>
      </c>
      <c r="GG102">
        <v>188</v>
      </c>
      <c r="GH102">
        <v>189</v>
      </c>
      <c r="GI102">
        <v>190</v>
      </c>
      <c r="GJ102">
        <v>191</v>
      </c>
      <c r="GK102">
        <v>192</v>
      </c>
      <c r="GL102">
        <v>193</v>
      </c>
      <c r="GM102">
        <v>194</v>
      </c>
      <c r="GN102">
        <v>195</v>
      </c>
      <c r="GO102">
        <v>196</v>
      </c>
      <c r="GP102">
        <v>197</v>
      </c>
      <c r="GQ102">
        <v>198</v>
      </c>
      <c r="GR102">
        <v>199</v>
      </c>
      <c r="GS102">
        <v>200</v>
      </c>
      <c r="GT102">
        <v>201</v>
      </c>
      <c r="GU102">
        <v>202</v>
      </c>
      <c r="GV102">
        <v>203</v>
      </c>
      <c r="GW102">
        <v>204</v>
      </c>
      <c r="GX102">
        <v>205</v>
      </c>
      <c r="GY102">
        <v>206</v>
      </c>
      <c r="GZ102">
        <v>207</v>
      </c>
      <c r="HA102">
        <v>208</v>
      </c>
      <c r="HB102">
        <v>209</v>
      </c>
      <c r="HC102">
        <v>210</v>
      </c>
      <c r="HD102">
        <v>211</v>
      </c>
      <c r="HE102">
        <v>212</v>
      </c>
      <c r="HF102">
        <v>213</v>
      </c>
      <c r="HG102">
        <v>214</v>
      </c>
      <c r="HH102">
        <v>215</v>
      </c>
      <c r="HI102">
        <v>216</v>
      </c>
      <c r="HJ102">
        <v>217</v>
      </c>
      <c r="HK102">
        <v>218</v>
      </c>
      <c r="HL102">
        <v>219</v>
      </c>
      <c r="HM102">
        <v>220</v>
      </c>
      <c r="HN102">
        <v>221</v>
      </c>
      <c r="HO102">
        <v>222</v>
      </c>
      <c r="HP102">
        <v>223</v>
      </c>
      <c r="HQ102">
        <v>224</v>
      </c>
      <c r="HR102">
        <v>225</v>
      </c>
      <c r="HS102">
        <v>226</v>
      </c>
      <c r="HT102">
        <v>227</v>
      </c>
      <c r="HU102">
        <v>228</v>
      </c>
      <c r="HV102">
        <v>229</v>
      </c>
      <c r="HW102">
        <v>230</v>
      </c>
      <c r="HX102">
        <v>231</v>
      </c>
      <c r="HY102">
        <v>232</v>
      </c>
      <c r="HZ102">
        <v>233</v>
      </c>
      <c r="IA102">
        <v>234</v>
      </c>
      <c r="IB102">
        <v>235</v>
      </c>
      <c r="IC102">
        <v>236</v>
      </c>
      <c r="ID102">
        <v>237</v>
      </c>
      <c r="IE102">
        <v>238</v>
      </c>
      <c r="IF102">
        <v>239</v>
      </c>
      <c r="IG102">
        <v>240</v>
      </c>
      <c r="IH102">
        <v>241</v>
      </c>
      <c r="II102">
        <v>242</v>
      </c>
      <c r="IJ102">
        <v>243</v>
      </c>
      <c r="IK102">
        <v>244</v>
      </c>
      <c r="IL102">
        <v>245</v>
      </c>
      <c r="IM102">
        <v>246</v>
      </c>
      <c r="IN102">
        <v>247</v>
      </c>
      <c r="IO102">
        <v>248</v>
      </c>
      <c r="IP102">
        <v>249</v>
      </c>
      <c r="IQ102">
        <v>250</v>
      </c>
      <c r="IR102">
        <v>251</v>
      </c>
      <c r="IS102">
        <v>252</v>
      </c>
      <c r="IT102">
        <v>253</v>
      </c>
      <c r="IU102">
        <v>254</v>
      </c>
      <c r="IV102">
        <v>255</v>
      </c>
      <c r="IW102">
        <v>256</v>
      </c>
      <c r="IX102">
        <v>257</v>
      </c>
      <c r="IY102">
        <v>258</v>
      </c>
      <c r="IZ102">
        <v>259</v>
      </c>
      <c r="JA102">
        <v>260</v>
      </c>
      <c r="JB102">
        <v>261</v>
      </c>
      <c r="JC102">
        <v>262</v>
      </c>
      <c r="JD102">
        <v>263</v>
      </c>
      <c r="JE102">
        <v>264</v>
      </c>
      <c r="JF102">
        <v>265</v>
      </c>
      <c r="JG102">
        <v>266</v>
      </c>
      <c r="JH102">
        <v>267</v>
      </c>
      <c r="JI102">
        <v>268</v>
      </c>
      <c r="JJ102">
        <v>269</v>
      </c>
      <c r="JK102">
        <v>270</v>
      </c>
      <c r="JL102">
        <v>271</v>
      </c>
      <c r="JM102">
        <v>272</v>
      </c>
      <c r="JN102">
        <v>273</v>
      </c>
      <c r="JO102">
        <v>274</v>
      </c>
      <c r="JP102">
        <v>275</v>
      </c>
      <c r="JQ102">
        <v>276</v>
      </c>
      <c r="JR102">
        <v>277</v>
      </c>
      <c r="JS102">
        <v>278</v>
      </c>
      <c r="JT102">
        <v>279</v>
      </c>
      <c r="JU102">
        <v>280</v>
      </c>
      <c r="JV102">
        <v>281</v>
      </c>
      <c r="JW102">
        <v>282</v>
      </c>
      <c r="JX102">
        <v>283</v>
      </c>
      <c r="JY102">
        <v>284</v>
      </c>
      <c r="JZ102">
        <v>285</v>
      </c>
      <c r="KA102">
        <v>286</v>
      </c>
      <c r="KB102">
        <v>287</v>
      </c>
      <c r="KC102">
        <v>288</v>
      </c>
      <c r="KD102">
        <v>289</v>
      </c>
      <c r="KE102">
        <v>290</v>
      </c>
      <c r="KF102">
        <v>291</v>
      </c>
      <c r="KG102">
        <v>292</v>
      </c>
      <c r="KH102">
        <v>293</v>
      </c>
      <c r="KI102">
        <v>294</v>
      </c>
      <c r="KJ102">
        <v>295</v>
      </c>
      <c r="KK102">
        <v>296</v>
      </c>
      <c r="KL102">
        <v>297</v>
      </c>
      <c r="KM102">
        <v>298</v>
      </c>
      <c r="KN102">
        <v>299</v>
      </c>
      <c r="KO102">
        <v>300</v>
      </c>
      <c r="KP102">
        <v>301</v>
      </c>
      <c r="KQ102">
        <v>302</v>
      </c>
      <c r="KR102">
        <v>303</v>
      </c>
      <c r="KS102">
        <v>304</v>
      </c>
      <c r="KT102">
        <v>305</v>
      </c>
      <c r="KU102">
        <v>306</v>
      </c>
      <c r="KV102">
        <v>307</v>
      </c>
      <c r="KW102">
        <v>308</v>
      </c>
      <c r="KX102">
        <v>309</v>
      </c>
      <c r="KY102">
        <v>310</v>
      </c>
      <c r="KZ102">
        <v>311</v>
      </c>
      <c r="LA102">
        <v>312</v>
      </c>
      <c r="LB102">
        <v>313</v>
      </c>
      <c r="LC102">
        <v>314</v>
      </c>
      <c r="LD102">
        <v>315</v>
      </c>
      <c r="LE102">
        <v>316</v>
      </c>
      <c r="LF102">
        <v>317</v>
      </c>
      <c r="LG102">
        <v>318</v>
      </c>
      <c r="LH102">
        <v>319</v>
      </c>
      <c r="LI102">
        <v>320</v>
      </c>
      <c r="LJ102">
        <v>321</v>
      </c>
      <c r="LK102">
        <v>322</v>
      </c>
      <c r="LL102">
        <v>323</v>
      </c>
      <c r="LM102">
        <v>324</v>
      </c>
      <c r="LN102">
        <v>325</v>
      </c>
      <c r="LO102">
        <v>326</v>
      </c>
      <c r="LP102">
        <v>327</v>
      </c>
      <c r="LQ102">
        <v>328</v>
      </c>
      <c r="LR102">
        <v>329</v>
      </c>
      <c r="LS102">
        <v>330</v>
      </c>
      <c r="LT102">
        <v>331</v>
      </c>
      <c r="LU102">
        <v>332</v>
      </c>
      <c r="LV102">
        <v>333</v>
      </c>
      <c r="LW102">
        <v>334</v>
      </c>
      <c r="LX102">
        <v>335</v>
      </c>
      <c r="LY102">
        <v>336</v>
      </c>
      <c r="LZ102">
        <v>337</v>
      </c>
      <c r="MA102">
        <v>338</v>
      </c>
      <c r="MB102">
        <v>339</v>
      </c>
      <c r="MC102">
        <v>340</v>
      </c>
      <c r="MD102">
        <v>341</v>
      </c>
      <c r="ME102">
        <v>342</v>
      </c>
      <c r="MF102">
        <v>343</v>
      </c>
      <c r="MG102">
        <v>344</v>
      </c>
      <c r="MH102">
        <v>345</v>
      </c>
      <c r="MI102">
        <v>346</v>
      </c>
      <c r="MJ102">
        <v>347</v>
      </c>
      <c r="MK102">
        <v>348</v>
      </c>
      <c r="ML102">
        <v>349</v>
      </c>
      <c r="MM102">
        <v>350</v>
      </c>
      <c r="MN102">
        <v>351</v>
      </c>
      <c r="MO102">
        <v>352</v>
      </c>
      <c r="MP102">
        <v>353</v>
      </c>
      <c r="MQ102">
        <v>354</v>
      </c>
      <c r="MR102">
        <v>355</v>
      </c>
      <c r="MS102">
        <v>356</v>
      </c>
      <c r="MT102">
        <v>357</v>
      </c>
      <c r="MU102">
        <v>358</v>
      </c>
      <c r="MV102">
        <v>359</v>
      </c>
      <c r="MW102">
        <v>360</v>
      </c>
      <c r="MX102">
        <v>361</v>
      </c>
      <c r="MY102">
        <v>362</v>
      </c>
      <c r="MZ102">
        <v>363</v>
      </c>
      <c r="NA102">
        <v>364</v>
      </c>
      <c r="NB102">
        <v>365</v>
      </c>
      <c r="NC102">
        <v>366</v>
      </c>
      <c r="ND102">
        <v>367</v>
      </c>
      <c r="NE102">
        <v>368</v>
      </c>
      <c r="NF102">
        <v>369</v>
      </c>
      <c r="NG102">
        <v>370</v>
      </c>
      <c r="NH102">
        <v>371</v>
      </c>
      <c r="NI102">
        <v>372</v>
      </c>
      <c r="NJ102">
        <v>373</v>
      </c>
      <c r="NK102">
        <v>374</v>
      </c>
      <c r="NL102">
        <v>375</v>
      </c>
      <c r="NM102">
        <v>376</v>
      </c>
      <c r="NN102">
        <v>377</v>
      </c>
      <c r="NO102">
        <v>378</v>
      </c>
      <c r="NP102">
        <v>379</v>
      </c>
      <c r="NQ102">
        <v>380</v>
      </c>
      <c r="NR102">
        <v>381</v>
      </c>
      <c r="NS102">
        <v>382</v>
      </c>
      <c r="NT102">
        <v>383</v>
      </c>
      <c r="NU102">
        <v>384</v>
      </c>
      <c r="NV102">
        <v>385</v>
      </c>
      <c r="NW102">
        <v>386</v>
      </c>
      <c r="NX102">
        <v>387</v>
      </c>
      <c r="NY102">
        <v>388</v>
      </c>
      <c r="NZ102">
        <v>389</v>
      </c>
      <c r="OA102">
        <v>390</v>
      </c>
      <c r="OB102">
        <v>391</v>
      </c>
      <c r="OC102">
        <v>392</v>
      </c>
      <c r="OD102">
        <v>393</v>
      </c>
      <c r="OE102">
        <v>394</v>
      </c>
      <c r="OF102">
        <v>395</v>
      </c>
      <c r="OG102">
        <v>396</v>
      </c>
      <c r="OH102">
        <v>397</v>
      </c>
      <c r="OI102">
        <v>398</v>
      </c>
      <c r="OJ102">
        <v>399</v>
      </c>
      <c r="OK102">
        <v>400</v>
      </c>
      <c r="OL102">
        <v>401</v>
      </c>
      <c r="OM102">
        <v>402</v>
      </c>
      <c r="ON102">
        <v>403</v>
      </c>
      <c r="OO102">
        <v>404</v>
      </c>
      <c r="OP102">
        <v>405</v>
      </c>
      <c r="OQ102">
        <v>406</v>
      </c>
      <c r="OR102">
        <v>407</v>
      </c>
      <c r="OS102">
        <v>408</v>
      </c>
      <c r="OT102">
        <v>409</v>
      </c>
      <c r="OU102">
        <v>410</v>
      </c>
      <c r="OV102">
        <v>411</v>
      </c>
      <c r="OW102">
        <v>412</v>
      </c>
      <c r="OX102">
        <v>413</v>
      </c>
      <c r="OY102">
        <v>414</v>
      </c>
      <c r="OZ102">
        <v>415</v>
      </c>
      <c r="PA102">
        <v>416</v>
      </c>
      <c r="PB102">
        <v>417</v>
      </c>
      <c r="PC102">
        <v>418</v>
      </c>
      <c r="PD102">
        <v>419</v>
      </c>
      <c r="PE102">
        <v>420</v>
      </c>
      <c r="PF102">
        <v>421</v>
      </c>
      <c r="PG102">
        <v>422</v>
      </c>
      <c r="PH102">
        <v>423</v>
      </c>
      <c r="PI102">
        <v>424</v>
      </c>
      <c r="PJ102">
        <v>425</v>
      </c>
      <c r="PK102">
        <v>426</v>
      </c>
      <c r="PL102">
        <v>427</v>
      </c>
      <c r="PM102">
        <v>428</v>
      </c>
      <c r="PN102">
        <v>429</v>
      </c>
      <c r="PO102">
        <v>430</v>
      </c>
      <c r="PP102">
        <v>431</v>
      </c>
      <c r="PQ102">
        <v>432</v>
      </c>
      <c r="PR102">
        <v>433</v>
      </c>
      <c r="PS102">
        <v>434</v>
      </c>
      <c r="PT102">
        <v>435</v>
      </c>
      <c r="PU102">
        <v>436</v>
      </c>
      <c r="PV102">
        <v>437</v>
      </c>
      <c r="PW102">
        <v>438</v>
      </c>
      <c r="PX102">
        <v>439</v>
      </c>
      <c r="PY102">
        <v>440</v>
      </c>
      <c r="PZ102">
        <v>441</v>
      </c>
      <c r="QA102">
        <v>442</v>
      </c>
      <c r="QB102">
        <v>443</v>
      </c>
      <c r="QC102">
        <v>444</v>
      </c>
      <c r="QD102">
        <v>445</v>
      </c>
      <c r="QE102">
        <v>446</v>
      </c>
      <c r="QF102">
        <v>447</v>
      </c>
      <c r="QG102">
        <v>448</v>
      </c>
      <c r="QH102">
        <v>449</v>
      </c>
      <c r="QI102">
        <v>450</v>
      </c>
      <c r="QJ102">
        <v>451</v>
      </c>
      <c r="QK102">
        <v>452</v>
      </c>
      <c r="QL102">
        <v>453</v>
      </c>
      <c r="QM102">
        <v>454</v>
      </c>
      <c r="QN102">
        <v>455</v>
      </c>
      <c r="QO102">
        <v>456</v>
      </c>
      <c r="QP102">
        <v>457</v>
      </c>
      <c r="QQ102">
        <v>458</v>
      </c>
      <c r="QR102">
        <v>459</v>
      </c>
      <c r="QS102">
        <v>460</v>
      </c>
      <c r="QT102">
        <v>461</v>
      </c>
      <c r="QU102">
        <v>462</v>
      </c>
      <c r="QV102">
        <v>463</v>
      </c>
      <c r="QW102">
        <v>464</v>
      </c>
      <c r="QX102">
        <v>465</v>
      </c>
      <c r="QY102">
        <v>466</v>
      </c>
      <c r="QZ102">
        <v>467</v>
      </c>
      <c r="RA102">
        <v>468</v>
      </c>
      <c r="RB102">
        <v>469</v>
      </c>
      <c r="RC102">
        <v>470</v>
      </c>
      <c r="RD102">
        <v>471</v>
      </c>
      <c r="RE102">
        <v>472</v>
      </c>
      <c r="RF102">
        <v>473</v>
      </c>
      <c r="RG102">
        <v>474</v>
      </c>
      <c r="RH102">
        <v>475</v>
      </c>
      <c r="RI102">
        <v>476</v>
      </c>
      <c r="RJ102">
        <v>477</v>
      </c>
      <c r="RK102">
        <v>478</v>
      </c>
      <c r="RL102">
        <v>479</v>
      </c>
      <c r="RM102">
        <v>480</v>
      </c>
      <c r="RN102">
        <v>481</v>
      </c>
      <c r="RO102">
        <v>482</v>
      </c>
      <c r="RP102">
        <v>483</v>
      </c>
      <c r="RQ102">
        <v>484</v>
      </c>
      <c r="RR102">
        <v>485</v>
      </c>
      <c r="RS102">
        <v>486</v>
      </c>
      <c r="RT102">
        <v>487</v>
      </c>
      <c r="RU102">
        <v>488</v>
      </c>
      <c r="RV102">
        <v>489</v>
      </c>
      <c r="RW102">
        <v>490</v>
      </c>
      <c r="RX102">
        <v>491</v>
      </c>
      <c r="RY102">
        <v>492</v>
      </c>
      <c r="RZ102">
        <v>493</v>
      </c>
      <c r="SA102">
        <v>494</v>
      </c>
      <c r="SB102">
        <v>495</v>
      </c>
      <c r="SC102">
        <v>496</v>
      </c>
      <c r="SD102">
        <v>497</v>
      </c>
      <c r="SE102">
        <v>498</v>
      </c>
      <c r="SF102">
        <v>499</v>
      </c>
      <c r="SG102">
        <v>500</v>
      </c>
      <c r="SH102">
        <v>501</v>
      </c>
      <c r="SI102">
        <v>502</v>
      </c>
      <c r="SJ102">
        <v>503</v>
      </c>
      <c r="SK102">
        <v>504</v>
      </c>
      <c r="SL102">
        <v>469</v>
      </c>
      <c r="SM102">
        <v>470</v>
      </c>
      <c r="SN102">
        <v>471</v>
      </c>
      <c r="SO102">
        <v>472</v>
      </c>
      <c r="SP102">
        <v>473</v>
      </c>
      <c r="SQ102">
        <v>474</v>
      </c>
      <c r="SR102">
        <v>475</v>
      </c>
      <c r="SS102">
        <v>476</v>
      </c>
      <c r="ST102">
        <v>477</v>
      </c>
      <c r="SU102">
        <v>478</v>
      </c>
      <c r="SV102">
        <v>479</v>
      </c>
      <c r="SW102">
        <v>480</v>
      </c>
      <c r="SX102">
        <v>481</v>
      </c>
      <c r="SY102">
        <v>482</v>
      </c>
      <c r="SZ102">
        <v>483</v>
      </c>
      <c r="TA102">
        <v>484</v>
      </c>
      <c r="TB102">
        <v>485</v>
      </c>
      <c r="TC102">
        <v>486</v>
      </c>
      <c r="TD102">
        <v>487</v>
      </c>
      <c r="TE102">
        <v>488</v>
      </c>
      <c r="TF102">
        <v>489</v>
      </c>
      <c r="TG102">
        <v>490</v>
      </c>
      <c r="TH102">
        <v>491</v>
      </c>
      <c r="TI102">
        <v>492</v>
      </c>
      <c r="TJ102">
        <v>493</v>
      </c>
      <c r="TK102">
        <v>494</v>
      </c>
      <c r="TL102">
        <v>495</v>
      </c>
      <c r="TM102">
        <v>496</v>
      </c>
      <c r="TN102">
        <v>497</v>
      </c>
      <c r="TO102">
        <v>498</v>
      </c>
      <c r="TP102">
        <v>499</v>
      </c>
      <c r="TQ102">
        <v>500</v>
      </c>
      <c r="TR102">
        <v>501</v>
      </c>
      <c r="TS102">
        <v>502</v>
      </c>
      <c r="TT102">
        <v>503</v>
      </c>
      <c r="TU102">
        <v>504</v>
      </c>
      <c r="TV102">
        <v>505</v>
      </c>
      <c r="TW102">
        <v>506</v>
      </c>
      <c r="TX102">
        <v>507</v>
      </c>
      <c r="TY102">
        <v>508</v>
      </c>
      <c r="TZ102">
        <v>509</v>
      </c>
      <c r="UA102">
        <v>510</v>
      </c>
      <c r="UB102">
        <v>511</v>
      </c>
      <c r="UC102">
        <v>512</v>
      </c>
      <c r="UD102">
        <v>513</v>
      </c>
      <c r="UE102">
        <v>514</v>
      </c>
      <c r="UF102">
        <v>515</v>
      </c>
      <c r="UG102">
        <v>516</v>
      </c>
      <c r="UH102">
        <v>517</v>
      </c>
      <c r="UI102">
        <v>518</v>
      </c>
      <c r="UJ102">
        <v>519</v>
      </c>
      <c r="UK102">
        <v>520</v>
      </c>
      <c r="UL102">
        <v>521</v>
      </c>
      <c r="UM102">
        <v>522</v>
      </c>
      <c r="UN102">
        <v>523</v>
      </c>
      <c r="UO102">
        <v>524</v>
      </c>
      <c r="UP102">
        <v>525</v>
      </c>
      <c r="UQ102">
        <v>526</v>
      </c>
      <c r="UR102">
        <v>527</v>
      </c>
      <c r="US102">
        <v>528</v>
      </c>
      <c r="UT102">
        <v>529</v>
      </c>
      <c r="UU102">
        <v>530</v>
      </c>
      <c r="UV102">
        <v>531</v>
      </c>
      <c r="UW102">
        <v>532</v>
      </c>
      <c r="UX102">
        <v>533</v>
      </c>
      <c r="UY102">
        <v>534</v>
      </c>
      <c r="UZ102">
        <v>535</v>
      </c>
      <c r="VA102">
        <v>536</v>
      </c>
      <c r="VB102">
        <v>537</v>
      </c>
      <c r="VC102">
        <v>538</v>
      </c>
      <c r="VD102">
        <v>539</v>
      </c>
      <c r="VE102">
        <v>540</v>
      </c>
    </row>
    <row r="103" spans="1:577" x14ac:dyDescent="0.25">
      <c r="A103" s="1"/>
      <c r="B103" s="187" t="s">
        <v>803</v>
      </c>
      <c r="C103" s="188"/>
      <c r="D103" s="188"/>
      <c r="E103" s="188"/>
      <c r="F103" s="188"/>
      <c r="G103" s="188"/>
      <c r="H103" s="188"/>
      <c r="I103" s="188"/>
      <c r="J103" s="188"/>
      <c r="K103" s="188"/>
      <c r="L103" s="188"/>
      <c r="M103" s="188"/>
      <c r="N103" s="188"/>
      <c r="O103" s="188"/>
      <c r="P103" s="188"/>
      <c r="Q103" s="188"/>
      <c r="R103" s="188"/>
      <c r="S103" s="188"/>
      <c r="T103" s="188"/>
      <c r="U103" s="188"/>
      <c r="V103" s="188"/>
      <c r="W103" s="188"/>
      <c r="X103" s="188"/>
      <c r="Y103" s="188"/>
      <c r="Z103" s="188"/>
      <c r="AA103" s="188"/>
      <c r="AB103" s="188"/>
      <c r="AC103" s="188"/>
      <c r="AD103" s="188"/>
      <c r="AE103" s="188"/>
      <c r="AF103" s="188"/>
      <c r="AG103" s="188"/>
      <c r="AH103" s="188"/>
      <c r="AI103" s="188"/>
      <c r="AJ103" s="188"/>
      <c r="AK103" s="188"/>
      <c r="AL103" s="192" t="s">
        <v>801</v>
      </c>
      <c r="AM103" s="193"/>
      <c r="AN103" s="193"/>
      <c r="AO103" s="193"/>
      <c r="AP103" s="193"/>
      <c r="AQ103" s="193"/>
      <c r="AR103" s="193"/>
      <c r="AS103" s="193"/>
      <c r="AT103" s="193"/>
      <c r="AU103" s="193"/>
      <c r="AV103" s="193"/>
      <c r="AW103" s="193"/>
      <c r="AX103" s="193"/>
      <c r="AY103" s="193"/>
      <c r="AZ103" s="193"/>
      <c r="BA103" s="193"/>
      <c r="BB103" s="193"/>
      <c r="BC103" s="193"/>
      <c r="BD103" s="193"/>
      <c r="BE103" s="193"/>
      <c r="BF103" s="193"/>
      <c r="BG103" s="193"/>
      <c r="BH103" s="193"/>
      <c r="BI103" s="193"/>
      <c r="BJ103" s="193"/>
      <c r="BK103" s="193"/>
      <c r="BL103" s="193"/>
      <c r="BM103" s="193"/>
      <c r="BN103" s="193"/>
      <c r="BO103" s="193"/>
      <c r="BP103" s="193"/>
      <c r="BQ103" s="193"/>
      <c r="BR103" s="193"/>
      <c r="BS103" s="193"/>
      <c r="BT103" s="193"/>
      <c r="BU103" s="194"/>
      <c r="BV103" s="187" t="s">
        <v>791</v>
      </c>
      <c r="BW103" s="188"/>
      <c r="BX103" s="188"/>
      <c r="BY103" s="188"/>
      <c r="BZ103" s="188"/>
      <c r="CA103" s="188"/>
      <c r="CB103" s="188"/>
      <c r="CC103" s="188"/>
      <c r="CD103" s="188"/>
      <c r="CE103" s="188"/>
      <c r="CF103" s="188"/>
      <c r="CG103" s="188"/>
      <c r="CH103" s="188"/>
      <c r="CI103" s="188"/>
      <c r="CJ103" s="188"/>
      <c r="CK103" s="188"/>
      <c r="CL103" s="188"/>
      <c r="CM103" s="188"/>
      <c r="CN103" s="188"/>
      <c r="CO103" s="188"/>
      <c r="CP103" s="188"/>
      <c r="CQ103" s="188"/>
      <c r="CR103" s="188"/>
      <c r="CS103" s="188"/>
      <c r="CT103" s="188"/>
      <c r="CU103" s="188"/>
      <c r="CV103" s="188"/>
      <c r="CW103" s="188"/>
      <c r="CX103" s="188"/>
      <c r="CY103" s="188"/>
      <c r="CZ103" s="188"/>
      <c r="DA103" s="188"/>
      <c r="DB103" s="188"/>
      <c r="DC103" s="188"/>
      <c r="DD103" s="188"/>
      <c r="DE103" s="188"/>
      <c r="DF103" s="192" t="s">
        <v>792</v>
      </c>
      <c r="DG103" s="193"/>
      <c r="DH103" s="193"/>
      <c r="DI103" s="193"/>
      <c r="DJ103" s="193"/>
      <c r="DK103" s="193"/>
      <c r="DL103" s="193"/>
      <c r="DM103" s="193"/>
      <c r="DN103" s="193"/>
      <c r="DO103" s="193"/>
      <c r="DP103" s="193"/>
      <c r="DQ103" s="193"/>
      <c r="DR103" s="193"/>
      <c r="DS103" s="193"/>
      <c r="DT103" s="193"/>
      <c r="DU103" s="193"/>
      <c r="DV103" s="193"/>
      <c r="DW103" s="193"/>
      <c r="DX103" s="193"/>
      <c r="DY103" s="193"/>
      <c r="DZ103" s="193"/>
      <c r="EA103" s="193"/>
      <c r="EB103" s="193"/>
      <c r="EC103" s="193"/>
      <c r="ED103" s="193"/>
      <c r="EE103" s="193"/>
      <c r="EF103" s="193"/>
      <c r="EG103" s="193"/>
      <c r="EH103" s="193"/>
      <c r="EI103" s="193"/>
      <c r="EJ103" s="193"/>
      <c r="EK103" s="193"/>
      <c r="EL103" s="193"/>
      <c r="EM103" s="193"/>
      <c r="EN103" s="193"/>
      <c r="EO103" s="194"/>
      <c r="EP103" s="187" t="s">
        <v>793</v>
      </c>
      <c r="EQ103" s="188"/>
      <c r="ER103" s="188"/>
      <c r="ES103" s="188"/>
      <c r="ET103" s="188"/>
      <c r="EU103" s="188"/>
      <c r="EV103" s="188"/>
      <c r="EW103" s="188"/>
      <c r="EX103" s="188"/>
      <c r="EY103" s="188"/>
      <c r="EZ103" s="188"/>
      <c r="FA103" s="188"/>
      <c r="FB103" s="188"/>
      <c r="FC103" s="188"/>
      <c r="FD103" s="188"/>
      <c r="FE103" s="188"/>
      <c r="FF103" s="188"/>
      <c r="FG103" s="188"/>
      <c r="FH103" s="188"/>
      <c r="FI103" s="188"/>
      <c r="FJ103" s="188"/>
      <c r="FK103" s="188"/>
      <c r="FL103" s="188"/>
      <c r="FM103" s="188"/>
      <c r="FN103" s="188"/>
      <c r="FO103" s="188"/>
      <c r="FP103" s="188"/>
      <c r="FQ103" s="188"/>
      <c r="FR103" s="188"/>
      <c r="FS103" s="188"/>
      <c r="FT103" s="188"/>
      <c r="FU103" s="188"/>
      <c r="FV103" s="188"/>
      <c r="FW103" s="188"/>
      <c r="FX103" s="188"/>
      <c r="FY103" s="188"/>
      <c r="FZ103" s="192" t="s">
        <v>794</v>
      </c>
      <c r="GA103" s="193"/>
      <c r="GB103" s="193"/>
      <c r="GC103" s="193"/>
      <c r="GD103" s="193"/>
      <c r="GE103" s="193"/>
      <c r="GF103" s="193"/>
      <c r="GG103" s="193"/>
      <c r="GH103" s="193"/>
      <c r="GI103" s="193"/>
      <c r="GJ103" s="193"/>
      <c r="GK103" s="193"/>
      <c r="GL103" s="193"/>
      <c r="GM103" s="193"/>
      <c r="GN103" s="193"/>
      <c r="GO103" s="193"/>
      <c r="GP103" s="193"/>
      <c r="GQ103" s="193"/>
      <c r="GR103" s="193"/>
      <c r="GS103" s="193"/>
      <c r="GT103" s="193"/>
      <c r="GU103" s="193"/>
      <c r="GV103" s="193"/>
      <c r="GW103" s="193"/>
      <c r="GX103" s="193"/>
      <c r="GY103" s="193"/>
      <c r="GZ103" s="193"/>
      <c r="HA103" s="193"/>
      <c r="HB103" s="193"/>
      <c r="HC103" s="193"/>
      <c r="HD103" s="193"/>
      <c r="HE103" s="193"/>
      <c r="HF103" s="193"/>
      <c r="HG103" s="193"/>
      <c r="HH103" s="193"/>
      <c r="HI103" s="194"/>
      <c r="HJ103" s="187" t="s">
        <v>795</v>
      </c>
      <c r="HK103" s="188"/>
      <c r="HL103" s="188"/>
      <c r="HM103" s="188"/>
      <c r="HN103" s="188"/>
      <c r="HO103" s="188"/>
      <c r="HP103" s="188"/>
      <c r="HQ103" s="188"/>
      <c r="HR103" s="188"/>
      <c r="HS103" s="188"/>
      <c r="HT103" s="188"/>
      <c r="HU103" s="188"/>
      <c r="HV103" s="188"/>
      <c r="HW103" s="188"/>
      <c r="HX103" s="188"/>
      <c r="HY103" s="188"/>
      <c r="HZ103" s="188"/>
      <c r="IA103" s="188"/>
      <c r="IB103" s="188"/>
      <c r="IC103" s="188"/>
      <c r="ID103" s="188"/>
      <c r="IE103" s="188"/>
      <c r="IF103" s="188"/>
      <c r="IG103" s="188"/>
      <c r="IH103" s="188"/>
      <c r="II103" s="188"/>
      <c r="IJ103" s="188"/>
      <c r="IK103" s="188"/>
      <c r="IL103" s="188"/>
      <c r="IM103" s="188"/>
      <c r="IN103" s="188"/>
      <c r="IO103" s="188"/>
      <c r="IP103" s="188"/>
      <c r="IQ103" s="188"/>
      <c r="IR103" s="188"/>
      <c r="IS103" s="188"/>
      <c r="IT103" s="192" t="s">
        <v>804</v>
      </c>
      <c r="IU103" s="193"/>
      <c r="IV103" s="193"/>
      <c r="IW103" s="193"/>
      <c r="IX103" s="193"/>
      <c r="IY103" s="193"/>
      <c r="IZ103" s="193"/>
      <c r="JA103" s="193"/>
      <c r="JB103" s="193"/>
      <c r="JC103" s="193"/>
      <c r="JD103" s="193"/>
      <c r="JE103" s="193"/>
      <c r="JF103" s="193"/>
      <c r="JG103" s="193"/>
      <c r="JH103" s="193"/>
      <c r="JI103" s="193"/>
      <c r="JJ103" s="193"/>
      <c r="JK103" s="193"/>
      <c r="JL103" s="193"/>
      <c r="JM103" s="193"/>
      <c r="JN103" s="193"/>
      <c r="JO103" s="193"/>
      <c r="JP103" s="193"/>
      <c r="JQ103" s="193"/>
      <c r="JR103" s="193"/>
      <c r="JS103" s="193"/>
      <c r="JT103" s="193"/>
      <c r="JU103" s="193"/>
      <c r="JV103" s="193"/>
      <c r="JW103" s="193"/>
      <c r="JX103" s="193"/>
      <c r="JY103" s="193"/>
      <c r="JZ103" s="193"/>
      <c r="KA103" s="193"/>
      <c r="KB103" s="193"/>
      <c r="KC103" s="194"/>
      <c r="KD103" s="187" t="s">
        <v>802</v>
      </c>
      <c r="KE103" s="188"/>
      <c r="KF103" s="188"/>
      <c r="KG103" s="188"/>
      <c r="KH103" s="188"/>
      <c r="KI103" s="188"/>
      <c r="KJ103" s="188"/>
      <c r="KK103" s="188"/>
      <c r="KL103" s="188"/>
      <c r="KM103" s="188"/>
      <c r="KN103" s="188"/>
      <c r="KO103" s="188"/>
      <c r="KP103" s="188"/>
      <c r="KQ103" s="188"/>
      <c r="KR103" s="188"/>
      <c r="KS103" s="188"/>
      <c r="KT103" s="188"/>
      <c r="KU103" s="188"/>
      <c r="KV103" s="188"/>
      <c r="KW103" s="188"/>
      <c r="KX103" s="188"/>
      <c r="KY103" s="188"/>
      <c r="KZ103" s="188"/>
      <c r="LA103" s="188"/>
      <c r="LB103" s="188"/>
      <c r="LC103" s="188"/>
      <c r="LD103" s="188"/>
      <c r="LE103" s="188"/>
      <c r="LF103" s="188"/>
      <c r="LG103" s="188"/>
      <c r="LH103" s="188"/>
      <c r="LI103" s="188"/>
      <c r="LJ103" s="188"/>
      <c r="LK103" s="188"/>
      <c r="LL103" s="188"/>
      <c r="LM103" s="188"/>
      <c r="LN103" s="192" t="s">
        <v>796</v>
      </c>
      <c r="LO103" s="193"/>
      <c r="LP103" s="193"/>
      <c r="LQ103" s="193"/>
      <c r="LR103" s="193"/>
      <c r="LS103" s="193"/>
      <c r="LT103" s="193"/>
      <c r="LU103" s="193"/>
      <c r="LV103" s="193"/>
      <c r="LW103" s="193"/>
      <c r="LX103" s="193"/>
      <c r="LY103" s="193"/>
      <c r="LZ103" s="193"/>
      <c r="MA103" s="193"/>
      <c r="MB103" s="193"/>
      <c r="MC103" s="193"/>
      <c r="MD103" s="193"/>
      <c r="ME103" s="193"/>
      <c r="MF103" s="193"/>
      <c r="MG103" s="193"/>
      <c r="MH103" s="193"/>
      <c r="MI103" s="193"/>
      <c r="MJ103" s="193"/>
      <c r="MK103" s="193"/>
      <c r="ML103" s="193"/>
      <c r="MM103" s="193"/>
      <c r="MN103" s="193"/>
      <c r="MO103" s="193"/>
      <c r="MP103" s="193"/>
      <c r="MQ103" s="193"/>
      <c r="MR103" s="193"/>
      <c r="MS103" s="193"/>
      <c r="MT103" s="193"/>
      <c r="MU103" s="193"/>
      <c r="MV103" s="193"/>
      <c r="MW103" s="194"/>
      <c r="MX103" s="187" t="s">
        <v>797</v>
      </c>
      <c r="MY103" s="188"/>
      <c r="MZ103" s="188"/>
      <c r="NA103" s="188"/>
      <c r="NB103" s="188"/>
      <c r="NC103" s="188"/>
      <c r="ND103" s="188"/>
      <c r="NE103" s="188"/>
      <c r="NF103" s="188"/>
      <c r="NG103" s="188"/>
      <c r="NH103" s="188"/>
      <c r="NI103" s="188"/>
      <c r="NJ103" s="188"/>
      <c r="NK103" s="188"/>
      <c r="NL103" s="188"/>
      <c r="NM103" s="188"/>
      <c r="NN103" s="188"/>
      <c r="NO103" s="188"/>
      <c r="NP103" s="188"/>
      <c r="NQ103" s="188"/>
      <c r="NR103" s="188"/>
      <c r="NS103" s="188"/>
      <c r="NT103" s="188"/>
      <c r="NU103" s="188"/>
      <c r="NV103" s="188"/>
      <c r="NW103" s="188"/>
      <c r="NX103" s="188"/>
      <c r="NY103" s="188"/>
      <c r="NZ103" s="188"/>
      <c r="OA103" s="188"/>
      <c r="OB103" s="188"/>
      <c r="OC103" s="188"/>
      <c r="OD103" s="188"/>
      <c r="OE103" s="188"/>
      <c r="OF103" s="188"/>
      <c r="OG103" s="188"/>
      <c r="OH103" s="192" t="s">
        <v>798</v>
      </c>
      <c r="OI103" s="193"/>
      <c r="OJ103" s="193"/>
      <c r="OK103" s="193"/>
      <c r="OL103" s="193"/>
      <c r="OM103" s="193"/>
      <c r="ON103" s="193"/>
      <c r="OO103" s="193"/>
      <c r="OP103" s="193"/>
      <c r="OQ103" s="193"/>
      <c r="OR103" s="193"/>
      <c r="OS103" s="193"/>
      <c r="OT103" s="193"/>
      <c r="OU103" s="193"/>
      <c r="OV103" s="193"/>
      <c r="OW103" s="193"/>
      <c r="OX103" s="193"/>
      <c r="OY103" s="193"/>
      <c r="OZ103" s="193"/>
      <c r="PA103" s="193"/>
      <c r="PB103" s="193"/>
      <c r="PC103" s="193"/>
      <c r="PD103" s="193"/>
      <c r="PE103" s="193"/>
      <c r="PF103" s="193"/>
      <c r="PG103" s="193"/>
      <c r="PH103" s="193"/>
      <c r="PI103" s="193"/>
      <c r="PJ103" s="193"/>
      <c r="PK103" s="193"/>
      <c r="PL103" s="193"/>
      <c r="PM103" s="193"/>
      <c r="PN103" s="193"/>
      <c r="PO103" s="193"/>
      <c r="PP103" s="193"/>
      <c r="PQ103" s="194"/>
      <c r="PR103" s="187" t="s">
        <v>799</v>
      </c>
      <c r="PS103" s="188"/>
      <c r="PT103" s="188"/>
      <c r="PU103" s="188"/>
      <c r="PV103" s="188"/>
      <c r="PW103" s="188"/>
      <c r="PX103" s="188"/>
      <c r="PY103" s="188"/>
      <c r="PZ103" s="188"/>
      <c r="QA103" s="188"/>
      <c r="QB103" s="188"/>
      <c r="QC103" s="188"/>
      <c r="QD103" s="188"/>
      <c r="QE103" s="188"/>
      <c r="QF103" s="188"/>
      <c r="QG103" s="188"/>
      <c r="QH103" s="188"/>
      <c r="QI103" s="188"/>
      <c r="QJ103" s="188"/>
      <c r="QK103" s="188"/>
      <c r="QL103" s="188"/>
      <c r="QM103" s="188"/>
      <c r="QN103" s="188"/>
      <c r="QO103" s="188"/>
      <c r="QP103" s="188"/>
      <c r="QQ103" s="188"/>
      <c r="QR103" s="188"/>
      <c r="QS103" s="188"/>
      <c r="QT103" s="188"/>
      <c r="QU103" s="188"/>
      <c r="QV103" s="188"/>
      <c r="QW103" s="188"/>
      <c r="QX103" s="188"/>
      <c r="QY103" s="188"/>
      <c r="QZ103" s="188"/>
      <c r="RA103" s="188"/>
      <c r="RB103" s="192" t="s">
        <v>800</v>
      </c>
      <c r="RC103" s="193"/>
      <c r="RD103" s="193"/>
      <c r="RE103" s="193"/>
      <c r="RF103" s="193"/>
      <c r="RG103" s="193"/>
      <c r="RH103" s="193"/>
      <c r="RI103" s="193"/>
      <c r="RJ103" s="193"/>
      <c r="RK103" s="193"/>
      <c r="RL103" s="193"/>
      <c r="RM103" s="193"/>
      <c r="RN103" s="193"/>
      <c r="RO103" s="193"/>
      <c r="RP103" s="193"/>
      <c r="RQ103" s="193"/>
      <c r="RR103" s="193"/>
      <c r="RS103" s="193"/>
      <c r="RT103" s="193"/>
      <c r="RU103" s="193"/>
      <c r="RV103" s="193"/>
      <c r="RW103" s="193"/>
      <c r="RX103" s="193"/>
      <c r="RY103" s="193"/>
      <c r="RZ103" s="193"/>
      <c r="SA103" s="193"/>
      <c r="SB103" s="193"/>
      <c r="SC103" s="193"/>
      <c r="SD103" s="193"/>
      <c r="SE103" s="193"/>
      <c r="SF103" s="193"/>
      <c r="SG103" s="193"/>
      <c r="SH103" s="193"/>
      <c r="SI103" s="193"/>
      <c r="SJ103" s="193"/>
      <c r="SK103" s="194"/>
      <c r="SL103" s="203" t="s">
        <v>817</v>
      </c>
      <c r="SM103" s="204"/>
      <c r="SN103" s="204"/>
      <c r="SO103" s="204"/>
      <c r="SP103" s="204"/>
      <c r="SQ103" s="204"/>
      <c r="SR103" s="204"/>
      <c r="SS103" s="204"/>
      <c r="ST103" s="204"/>
      <c r="SU103" s="204"/>
      <c r="SV103" s="204"/>
      <c r="SW103" s="204"/>
      <c r="SX103" s="204"/>
      <c r="SY103" s="204"/>
      <c r="SZ103" s="204"/>
      <c r="TA103" s="204"/>
      <c r="TB103" s="204"/>
      <c r="TC103" s="204"/>
      <c r="TD103" s="204"/>
      <c r="TE103" s="204"/>
      <c r="TF103" s="204"/>
      <c r="TG103" s="204"/>
      <c r="TH103" s="204"/>
      <c r="TI103" s="204"/>
      <c r="TJ103" s="204"/>
      <c r="TK103" s="204"/>
      <c r="TL103" s="204"/>
      <c r="TM103" s="204"/>
      <c r="TN103" s="204"/>
      <c r="TO103" s="204"/>
      <c r="TP103" s="204"/>
      <c r="TQ103" s="204"/>
      <c r="TR103" s="204"/>
      <c r="TS103" s="204"/>
      <c r="TT103" s="204"/>
      <c r="TU103" s="205"/>
      <c r="TV103" s="192" t="s">
        <v>818</v>
      </c>
      <c r="TW103" s="193"/>
      <c r="TX103" s="193"/>
      <c r="TY103" s="193"/>
      <c r="TZ103" s="193"/>
      <c r="UA103" s="193"/>
      <c r="UB103" s="193"/>
      <c r="UC103" s="193"/>
      <c r="UD103" s="193"/>
      <c r="UE103" s="193"/>
      <c r="UF103" s="193"/>
      <c r="UG103" s="193"/>
      <c r="UH103" s="193"/>
      <c r="UI103" s="193"/>
      <c r="UJ103" s="193"/>
      <c r="UK103" s="193"/>
      <c r="UL103" s="193"/>
      <c r="UM103" s="193"/>
      <c r="UN103" s="193"/>
      <c r="UO103" s="193"/>
      <c r="UP103" s="193"/>
      <c r="UQ103" s="193"/>
      <c r="UR103" s="193"/>
      <c r="US103" s="193"/>
      <c r="UT103" s="193"/>
      <c r="UU103" s="193"/>
      <c r="UV103" s="193"/>
      <c r="UW103" s="193"/>
      <c r="UX103" s="193"/>
      <c r="UY103" s="193"/>
      <c r="UZ103" s="193"/>
      <c r="VA103" s="193"/>
      <c r="VB103" s="193"/>
      <c r="VC103" s="193"/>
      <c r="VD103" s="193"/>
      <c r="VE103" s="194"/>
    </row>
    <row r="104" spans="1:577" x14ac:dyDescent="0.25">
      <c r="A104" s="1"/>
      <c r="B104" s="190" t="s">
        <v>148</v>
      </c>
      <c r="C104" s="190" t="s">
        <v>150</v>
      </c>
      <c r="D104" s="190" t="s">
        <v>151</v>
      </c>
      <c r="E104" s="190" t="s">
        <v>152</v>
      </c>
      <c r="F104" s="190" t="s">
        <v>154</v>
      </c>
      <c r="G104" s="190" t="s">
        <v>156</v>
      </c>
      <c r="H104" s="190" t="s">
        <v>157</v>
      </c>
      <c r="I104" s="190" t="s">
        <v>159</v>
      </c>
      <c r="J104" s="190" t="s">
        <v>746</v>
      </c>
      <c r="K104" s="190" t="s">
        <v>160</v>
      </c>
      <c r="L104" s="190" t="s">
        <v>744</v>
      </c>
      <c r="M104" s="190" t="s">
        <v>161</v>
      </c>
      <c r="N104" s="190" t="s">
        <v>162</v>
      </c>
      <c r="O104" s="190" t="s">
        <v>164</v>
      </c>
      <c r="P104" s="190" t="s">
        <v>165</v>
      </c>
      <c r="Q104" s="190" t="s">
        <v>166</v>
      </c>
      <c r="R104" s="190" t="s">
        <v>167</v>
      </c>
      <c r="S104" s="190" t="s">
        <v>168</v>
      </c>
      <c r="T104" s="190" t="s">
        <v>169</v>
      </c>
      <c r="U104" s="190" t="s">
        <v>747</v>
      </c>
      <c r="V104" s="190" t="s">
        <v>79</v>
      </c>
      <c r="W104" s="190" t="s">
        <v>748</v>
      </c>
      <c r="X104" s="190" t="s">
        <v>745</v>
      </c>
      <c r="Y104" s="190" t="s">
        <v>749</v>
      </c>
      <c r="Z104" s="190" t="s">
        <v>173</v>
      </c>
      <c r="AA104" s="190" t="s">
        <v>750</v>
      </c>
      <c r="AB104" s="190" t="s">
        <v>174</v>
      </c>
      <c r="AC104" s="190" t="s">
        <v>175</v>
      </c>
      <c r="AD104" s="190" t="s">
        <v>176</v>
      </c>
      <c r="AE104" s="190" t="s">
        <v>178</v>
      </c>
      <c r="AF104" s="190" t="s">
        <v>146</v>
      </c>
      <c r="AG104" s="190" t="s">
        <v>155</v>
      </c>
      <c r="AH104" s="190" t="s">
        <v>780</v>
      </c>
      <c r="AI104" s="190" t="s">
        <v>171</v>
      </c>
      <c r="AJ104" s="190" t="s">
        <v>172</v>
      </c>
      <c r="AK104" s="190" t="s">
        <v>177</v>
      </c>
      <c r="AL104" s="189" t="s">
        <v>148</v>
      </c>
      <c r="AM104" s="189" t="s">
        <v>150</v>
      </c>
      <c r="AN104" s="189" t="s">
        <v>151</v>
      </c>
      <c r="AO104" s="189" t="s">
        <v>152</v>
      </c>
      <c r="AP104" s="189" t="s">
        <v>154</v>
      </c>
      <c r="AQ104" s="189" t="s">
        <v>156</v>
      </c>
      <c r="AR104" s="189" t="s">
        <v>157</v>
      </c>
      <c r="AS104" s="189" t="s">
        <v>159</v>
      </c>
      <c r="AT104" s="189" t="s">
        <v>746</v>
      </c>
      <c r="AU104" s="189" t="s">
        <v>160</v>
      </c>
      <c r="AV104" s="189" t="s">
        <v>744</v>
      </c>
      <c r="AW104" s="189" t="s">
        <v>161</v>
      </c>
      <c r="AX104" s="189" t="s">
        <v>162</v>
      </c>
      <c r="AY104" s="189" t="s">
        <v>164</v>
      </c>
      <c r="AZ104" s="189" t="s">
        <v>165</v>
      </c>
      <c r="BA104" s="189" t="s">
        <v>166</v>
      </c>
      <c r="BB104" s="189" t="s">
        <v>167</v>
      </c>
      <c r="BC104" s="189" t="s">
        <v>168</v>
      </c>
      <c r="BD104" s="189" t="s">
        <v>169</v>
      </c>
      <c r="BE104" s="189" t="s">
        <v>747</v>
      </c>
      <c r="BF104" s="189" t="s">
        <v>79</v>
      </c>
      <c r="BG104" s="189" t="s">
        <v>748</v>
      </c>
      <c r="BH104" s="189" t="s">
        <v>745</v>
      </c>
      <c r="BI104" s="189" t="s">
        <v>749</v>
      </c>
      <c r="BJ104" s="189" t="s">
        <v>173</v>
      </c>
      <c r="BK104" s="189" t="s">
        <v>750</v>
      </c>
      <c r="BL104" s="189" t="s">
        <v>174</v>
      </c>
      <c r="BM104" s="189" t="s">
        <v>175</v>
      </c>
      <c r="BN104" s="189" t="s">
        <v>176</v>
      </c>
      <c r="BO104" s="189" t="s">
        <v>178</v>
      </c>
      <c r="BP104" s="189" t="s">
        <v>146</v>
      </c>
      <c r="BQ104" s="189" t="s">
        <v>155</v>
      </c>
      <c r="BR104" s="189" t="s">
        <v>780</v>
      </c>
      <c r="BS104" s="189" t="s">
        <v>171</v>
      </c>
      <c r="BT104" s="189" t="s">
        <v>172</v>
      </c>
      <c r="BU104" s="189" t="s">
        <v>177</v>
      </c>
      <c r="BV104" s="60" t="s">
        <v>148</v>
      </c>
      <c r="BW104" s="60" t="s">
        <v>150</v>
      </c>
      <c r="BX104" s="60" t="s">
        <v>151</v>
      </c>
      <c r="BY104" s="60" t="s">
        <v>152</v>
      </c>
      <c r="BZ104" s="60" t="s">
        <v>154</v>
      </c>
      <c r="CA104" s="60" t="s">
        <v>156</v>
      </c>
      <c r="CB104" s="60" t="s">
        <v>157</v>
      </c>
      <c r="CC104" s="60" t="s">
        <v>159</v>
      </c>
      <c r="CD104" s="60" t="s">
        <v>746</v>
      </c>
      <c r="CE104" s="60" t="s">
        <v>160</v>
      </c>
      <c r="CF104" s="60" t="s">
        <v>744</v>
      </c>
      <c r="CG104" s="60" t="s">
        <v>161</v>
      </c>
      <c r="CH104" s="60" t="s">
        <v>162</v>
      </c>
      <c r="CI104" s="60" t="s">
        <v>164</v>
      </c>
      <c r="CJ104" s="60" t="s">
        <v>165</v>
      </c>
      <c r="CK104" s="60" t="s">
        <v>166</v>
      </c>
      <c r="CL104" s="60" t="s">
        <v>167</v>
      </c>
      <c r="CM104" s="60" t="s">
        <v>168</v>
      </c>
      <c r="CN104" s="60" t="s">
        <v>169</v>
      </c>
      <c r="CO104" s="60" t="s">
        <v>747</v>
      </c>
      <c r="CP104" s="60" t="s">
        <v>79</v>
      </c>
      <c r="CQ104" s="60" t="s">
        <v>748</v>
      </c>
      <c r="CR104" s="60" t="s">
        <v>745</v>
      </c>
      <c r="CS104" s="60" t="s">
        <v>749</v>
      </c>
      <c r="CT104" s="60" t="s">
        <v>173</v>
      </c>
      <c r="CU104" s="60" t="s">
        <v>750</v>
      </c>
      <c r="CV104" s="60" t="s">
        <v>174</v>
      </c>
      <c r="CW104" s="60" t="s">
        <v>175</v>
      </c>
      <c r="CX104" s="60" t="s">
        <v>176</v>
      </c>
      <c r="CY104" s="60" t="s">
        <v>178</v>
      </c>
      <c r="CZ104" s="60" t="s">
        <v>146</v>
      </c>
      <c r="DA104" s="60" t="s">
        <v>155</v>
      </c>
      <c r="DB104" s="60" t="s">
        <v>780</v>
      </c>
      <c r="DC104" s="60" t="s">
        <v>171</v>
      </c>
      <c r="DD104" s="60" t="s">
        <v>172</v>
      </c>
      <c r="DE104" s="60" t="s">
        <v>177</v>
      </c>
      <c r="DF104" s="60" t="s">
        <v>148</v>
      </c>
      <c r="DG104" s="60" t="s">
        <v>150</v>
      </c>
      <c r="DH104" s="60" t="s">
        <v>151</v>
      </c>
      <c r="DI104" s="60" t="s">
        <v>152</v>
      </c>
      <c r="DJ104" s="60" t="s">
        <v>154</v>
      </c>
      <c r="DK104" s="60" t="s">
        <v>156</v>
      </c>
      <c r="DL104" s="60" t="s">
        <v>157</v>
      </c>
      <c r="DM104" s="60" t="s">
        <v>159</v>
      </c>
      <c r="DN104" s="60" t="s">
        <v>746</v>
      </c>
      <c r="DO104" s="60" t="s">
        <v>160</v>
      </c>
      <c r="DP104" s="60" t="s">
        <v>744</v>
      </c>
      <c r="DQ104" s="60" t="s">
        <v>161</v>
      </c>
      <c r="DR104" s="60" t="s">
        <v>162</v>
      </c>
      <c r="DS104" s="60" t="s">
        <v>164</v>
      </c>
      <c r="DT104" s="60" t="s">
        <v>165</v>
      </c>
      <c r="DU104" s="60" t="s">
        <v>166</v>
      </c>
      <c r="DV104" s="60" t="s">
        <v>167</v>
      </c>
      <c r="DW104" s="60" t="s">
        <v>168</v>
      </c>
      <c r="DX104" s="60" t="s">
        <v>169</v>
      </c>
      <c r="DY104" s="60" t="s">
        <v>747</v>
      </c>
      <c r="DZ104" s="60" t="s">
        <v>79</v>
      </c>
      <c r="EA104" s="60" t="s">
        <v>748</v>
      </c>
      <c r="EB104" s="60" t="s">
        <v>745</v>
      </c>
      <c r="EC104" s="60" t="s">
        <v>749</v>
      </c>
      <c r="ED104" s="60" t="s">
        <v>173</v>
      </c>
      <c r="EE104" s="60" t="s">
        <v>750</v>
      </c>
      <c r="EF104" s="60" t="s">
        <v>174</v>
      </c>
      <c r="EG104" s="60" t="s">
        <v>175</v>
      </c>
      <c r="EH104" s="60" t="s">
        <v>176</v>
      </c>
      <c r="EI104" s="60" t="s">
        <v>178</v>
      </c>
      <c r="EJ104" s="60" t="s">
        <v>146</v>
      </c>
      <c r="EK104" s="60" t="s">
        <v>155</v>
      </c>
      <c r="EL104" s="60" t="s">
        <v>780</v>
      </c>
      <c r="EM104" s="60" t="s">
        <v>171</v>
      </c>
      <c r="EN104" s="60" t="s">
        <v>172</v>
      </c>
      <c r="EO104" s="60" t="s">
        <v>177</v>
      </c>
      <c r="EP104" s="60" t="s">
        <v>148</v>
      </c>
      <c r="EQ104" s="60" t="s">
        <v>150</v>
      </c>
      <c r="ER104" s="60" t="s">
        <v>151</v>
      </c>
      <c r="ES104" s="60" t="s">
        <v>152</v>
      </c>
      <c r="ET104" s="60" t="s">
        <v>154</v>
      </c>
      <c r="EU104" s="60" t="s">
        <v>156</v>
      </c>
      <c r="EV104" s="60" t="s">
        <v>157</v>
      </c>
      <c r="EW104" s="60" t="s">
        <v>159</v>
      </c>
      <c r="EX104" s="60" t="s">
        <v>746</v>
      </c>
      <c r="EY104" s="60" t="s">
        <v>160</v>
      </c>
      <c r="EZ104" s="60" t="s">
        <v>744</v>
      </c>
      <c r="FA104" s="60" t="s">
        <v>161</v>
      </c>
      <c r="FB104" s="60" t="s">
        <v>162</v>
      </c>
      <c r="FC104" s="60" t="s">
        <v>164</v>
      </c>
      <c r="FD104" s="60" t="s">
        <v>165</v>
      </c>
      <c r="FE104" s="60" t="s">
        <v>166</v>
      </c>
      <c r="FF104" s="60" t="s">
        <v>167</v>
      </c>
      <c r="FG104" s="60" t="s">
        <v>168</v>
      </c>
      <c r="FH104" s="60" t="s">
        <v>169</v>
      </c>
      <c r="FI104" s="60" t="s">
        <v>747</v>
      </c>
      <c r="FJ104" s="60" t="s">
        <v>79</v>
      </c>
      <c r="FK104" s="60" t="s">
        <v>748</v>
      </c>
      <c r="FL104" s="60" t="s">
        <v>745</v>
      </c>
      <c r="FM104" s="60" t="s">
        <v>749</v>
      </c>
      <c r="FN104" s="60" t="s">
        <v>173</v>
      </c>
      <c r="FO104" s="60" t="s">
        <v>750</v>
      </c>
      <c r="FP104" s="60" t="s">
        <v>174</v>
      </c>
      <c r="FQ104" s="60" t="s">
        <v>175</v>
      </c>
      <c r="FR104" s="60" t="s">
        <v>176</v>
      </c>
      <c r="FS104" s="60" t="s">
        <v>178</v>
      </c>
      <c r="FT104" s="60" t="s">
        <v>146</v>
      </c>
      <c r="FU104" s="60" t="s">
        <v>155</v>
      </c>
      <c r="FV104" s="60" t="s">
        <v>780</v>
      </c>
      <c r="FW104" s="60" t="s">
        <v>171</v>
      </c>
      <c r="FX104" s="60" t="s">
        <v>172</v>
      </c>
      <c r="FY104" s="60" t="s">
        <v>177</v>
      </c>
      <c r="FZ104" s="60" t="s">
        <v>148</v>
      </c>
      <c r="GA104" s="60" t="s">
        <v>150</v>
      </c>
      <c r="GB104" s="60" t="s">
        <v>151</v>
      </c>
      <c r="GC104" s="60" t="s">
        <v>152</v>
      </c>
      <c r="GD104" s="60" t="s">
        <v>154</v>
      </c>
      <c r="GE104" s="60" t="s">
        <v>156</v>
      </c>
      <c r="GF104" s="60" t="s">
        <v>157</v>
      </c>
      <c r="GG104" s="60" t="s">
        <v>159</v>
      </c>
      <c r="GH104" s="60" t="s">
        <v>746</v>
      </c>
      <c r="GI104" s="60" t="s">
        <v>160</v>
      </c>
      <c r="GJ104" s="60" t="s">
        <v>744</v>
      </c>
      <c r="GK104" s="60" t="s">
        <v>161</v>
      </c>
      <c r="GL104" s="60" t="s">
        <v>162</v>
      </c>
      <c r="GM104" s="60" t="s">
        <v>164</v>
      </c>
      <c r="GN104" s="60" t="s">
        <v>165</v>
      </c>
      <c r="GO104" s="60" t="s">
        <v>166</v>
      </c>
      <c r="GP104" s="60" t="s">
        <v>167</v>
      </c>
      <c r="GQ104" s="60" t="s">
        <v>168</v>
      </c>
      <c r="GR104" s="60" t="s">
        <v>169</v>
      </c>
      <c r="GS104" s="60" t="s">
        <v>747</v>
      </c>
      <c r="GT104" s="60" t="s">
        <v>79</v>
      </c>
      <c r="GU104" s="60" t="s">
        <v>748</v>
      </c>
      <c r="GV104" s="60" t="s">
        <v>745</v>
      </c>
      <c r="GW104" s="60" t="s">
        <v>749</v>
      </c>
      <c r="GX104" s="60" t="s">
        <v>173</v>
      </c>
      <c r="GY104" s="60" t="s">
        <v>750</v>
      </c>
      <c r="GZ104" s="60" t="s">
        <v>174</v>
      </c>
      <c r="HA104" s="60" t="s">
        <v>175</v>
      </c>
      <c r="HB104" s="60" t="s">
        <v>176</v>
      </c>
      <c r="HC104" s="60" t="s">
        <v>178</v>
      </c>
      <c r="HD104" s="60" t="s">
        <v>146</v>
      </c>
      <c r="HE104" s="60" t="s">
        <v>155</v>
      </c>
      <c r="HF104" s="60" t="s">
        <v>780</v>
      </c>
      <c r="HG104" s="60" t="s">
        <v>171</v>
      </c>
      <c r="HH104" s="60" t="s">
        <v>172</v>
      </c>
      <c r="HI104" s="60" t="s">
        <v>177</v>
      </c>
      <c r="HJ104" s="60" t="s">
        <v>148</v>
      </c>
      <c r="HK104" s="60" t="s">
        <v>150</v>
      </c>
      <c r="HL104" s="60" t="s">
        <v>151</v>
      </c>
      <c r="HM104" s="60" t="s">
        <v>152</v>
      </c>
      <c r="HN104" s="60" t="s">
        <v>154</v>
      </c>
      <c r="HO104" s="60" t="s">
        <v>156</v>
      </c>
      <c r="HP104" s="60" t="s">
        <v>157</v>
      </c>
      <c r="HQ104" s="60" t="s">
        <v>159</v>
      </c>
      <c r="HR104" s="60" t="s">
        <v>746</v>
      </c>
      <c r="HS104" s="60" t="s">
        <v>160</v>
      </c>
      <c r="HT104" s="60" t="s">
        <v>744</v>
      </c>
      <c r="HU104" s="60" t="s">
        <v>161</v>
      </c>
      <c r="HV104" s="60" t="s">
        <v>162</v>
      </c>
      <c r="HW104" s="60" t="s">
        <v>164</v>
      </c>
      <c r="HX104" s="60" t="s">
        <v>165</v>
      </c>
      <c r="HY104" s="60" t="s">
        <v>166</v>
      </c>
      <c r="HZ104" s="60" t="s">
        <v>167</v>
      </c>
      <c r="IA104" s="60" t="s">
        <v>168</v>
      </c>
      <c r="IB104" s="60" t="s">
        <v>169</v>
      </c>
      <c r="IC104" s="60" t="s">
        <v>747</v>
      </c>
      <c r="ID104" s="60" t="s">
        <v>79</v>
      </c>
      <c r="IE104" s="60" t="s">
        <v>748</v>
      </c>
      <c r="IF104" s="60" t="s">
        <v>745</v>
      </c>
      <c r="IG104" s="60" t="s">
        <v>749</v>
      </c>
      <c r="IH104" s="60" t="s">
        <v>173</v>
      </c>
      <c r="II104" s="60" t="s">
        <v>750</v>
      </c>
      <c r="IJ104" s="60" t="s">
        <v>174</v>
      </c>
      <c r="IK104" s="60" t="s">
        <v>175</v>
      </c>
      <c r="IL104" s="60" t="s">
        <v>176</v>
      </c>
      <c r="IM104" s="60" t="s">
        <v>178</v>
      </c>
      <c r="IN104" s="60" t="s">
        <v>146</v>
      </c>
      <c r="IO104" s="60" t="s">
        <v>155</v>
      </c>
      <c r="IP104" s="60" t="s">
        <v>780</v>
      </c>
      <c r="IQ104" s="60" t="s">
        <v>171</v>
      </c>
      <c r="IR104" s="60" t="s">
        <v>172</v>
      </c>
      <c r="IS104" s="60" t="s">
        <v>177</v>
      </c>
      <c r="IT104" s="60" t="s">
        <v>148</v>
      </c>
      <c r="IU104" s="60" t="s">
        <v>150</v>
      </c>
      <c r="IV104" s="60" t="s">
        <v>151</v>
      </c>
      <c r="IW104" s="60" t="s">
        <v>152</v>
      </c>
      <c r="IX104" s="60" t="s">
        <v>154</v>
      </c>
      <c r="IY104" s="60" t="s">
        <v>156</v>
      </c>
      <c r="IZ104" s="60" t="s">
        <v>157</v>
      </c>
      <c r="JA104" s="60" t="s">
        <v>159</v>
      </c>
      <c r="JB104" s="60" t="s">
        <v>746</v>
      </c>
      <c r="JC104" s="60" t="s">
        <v>160</v>
      </c>
      <c r="JD104" s="60" t="s">
        <v>744</v>
      </c>
      <c r="JE104" s="60" t="s">
        <v>161</v>
      </c>
      <c r="JF104" s="60" t="s">
        <v>162</v>
      </c>
      <c r="JG104" s="60" t="s">
        <v>164</v>
      </c>
      <c r="JH104" s="60" t="s">
        <v>165</v>
      </c>
      <c r="JI104" s="60" t="s">
        <v>166</v>
      </c>
      <c r="JJ104" s="60" t="s">
        <v>167</v>
      </c>
      <c r="JK104" s="60" t="s">
        <v>168</v>
      </c>
      <c r="JL104" s="60" t="s">
        <v>169</v>
      </c>
      <c r="JM104" s="60" t="s">
        <v>747</v>
      </c>
      <c r="JN104" s="60" t="s">
        <v>79</v>
      </c>
      <c r="JO104" s="60" t="s">
        <v>748</v>
      </c>
      <c r="JP104" s="60" t="s">
        <v>745</v>
      </c>
      <c r="JQ104" s="60" t="s">
        <v>749</v>
      </c>
      <c r="JR104" s="60" t="s">
        <v>173</v>
      </c>
      <c r="JS104" s="60" t="s">
        <v>750</v>
      </c>
      <c r="JT104" s="60" t="s">
        <v>174</v>
      </c>
      <c r="JU104" s="60" t="s">
        <v>175</v>
      </c>
      <c r="JV104" s="60" t="s">
        <v>176</v>
      </c>
      <c r="JW104" s="60" t="s">
        <v>178</v>
      </c>
      <c r="JX104" s="60" t="s">
        <v>146</v>
      </c>
      <c r="JY104" s="60" t="s">
        <v>155</v>
      </c>
      <c r="JZ104" s="60" t="s">
        <v>780</v>
      </c>
      <c r="KA104" s="60" t="s">
        <v>171</v>
      </c>
      <c r="KB104" s="60" t="s">
        <v>172</v>
      </c>
      <c r="KC104" s="60" t="s">
        <v>177</v>
      </c>
      <c r="KD104" s="60" t="s">
        <v>148</v>
      </c>
      <c r="KE104" s="60" t="s">
        <v>150</v>
      </c>
      <c r="KF104" s="60" t="s">
        <v>151</v>
      </c>
      <c r="KG104" s="60" t="s">
        <v>152</v>
      </c>
      <c r="KH104" s="60" t="s">
        <v>154</v>
      </c>
      <c r="KI104" s="60" t="s">
        <v>156</v>
      </c>
      <c r="KJ104" s="60" t="s">
        <v>157</v>
      </c>
      <c r="KK104" s="60" t="s">
        <v>159</v>
      </c>
      <c r="KL104" s="60" t="s">
        <v>746</v>
      </c>
      <c r="KM104" s="60" t="s">
        <v>160</v>
      </c>
      <c r="KN104" s="60" t="s">
        <v>744</v>
      </c>
      <c r="KO104" s="60" t="s">
        <v>161</v>
      </c>
      <c r="KP104" s="60" t="s">
        <v>162</v>
      </c>
      <c r="KQ104" s="60" t="s">
        <v>164</v>
      </c>
      <c r="KR104" s="60" t="s">
        <v>165</v>
      </c>
      <c r="KS104" s="60" t="s">
        <v>166</v>
      </c>
      <c r="KT104" s="60" t="s">
        <v>167</v>
      </c>
      <c r="KU104" s="60" t="s">
        <v>168</v>
      </c>
      <c r="KV104" s="60" t="s">
        <v>169</v>
      </c>
      <c r="KW104" s="60" t="s">
        <v>747</v>
      </c>
      <c r="KX104" s="60" t="s">
        <v>79</v>
      </c>
      <c r="KY104" s="60" t="s">
        <v>748</v>
      </c>
      <c r="KZ104" s="60" t="s">
        <v>745</v>
      </c>
      <c r="LA104" s="60" t="s">
        <v>749</v>
      </c>
      <c r="LB104" s="60" t="s">
        <v>173</v>
      </c>
      <c r="LC104" s="60" t="s">
        <v>750</v>
      </c>
      <c r="LD104" s="60" t="s">
        <v>174</v>
      </c>
      <c r="LE104" s="60" t="s">
        <v>175</v>
      </c>
      <c r="LF104" s="60" t="s">
        <v>176</v>
      </c>
      <c r="LG104" s="60" t="s">
        <v>178</v>
      </c>
      <c r="LH104" s="60" t="s">
        <v>146</v>
      </c>
      <c r="LI104" s="60" t="s">
        <v>155</v>
      </c>
      <c r="LJ104" s="60" t="s">
        <v>780</v>
      </c>
      <c r="LK104" s="60" t="s">
        <v>171</v>
      </c>
      <c r="LL104" s="60" t="s">
        <v>172</v>
      </c>
      <c r="LM104" s="60" t="s">
        <v>177</v>
      </c>
      <c r="LN104" s="60" t="s">
        <v>148</v>
      </c>
      <c r="LO104" s="60" t="s">
        <v>150</v>
      </c>
      <c r="LP104" s="60" t="s">
        <v>151</v>
      </c>
      <c r="LQ104" s="60" t="s">
        <v>152</v>
      </c>
      <c r="LR104" s="60" t="s">
        <v>154</v>
      </c>
      <c r="LS104" s="60" t="s">
        <v>156</v>
      </c>
      <c r="LT104" s="60" t="s">
        <v>157</v>
      </c>
      <c r="LU104" s="60" t="s">
        <v>159</v>
      </c>
      <c r="LV104" s="60" t="s">
        <v>746</v>
      </c>
      <c r="LW104" s="60" t="s">
        <v>160</v>
      </c>
      <c r="LX104" s="60" t="s">
        <v>744</v>
      </c>
      <c r="LY104" s="60" t="s">
        <v>161</v>
      </c>
      <c r="LZ104" s="60" t="s">
        <v>162</v>
      </c>
      <c r="MA104" s="60" t="s">
        <v>164</v>
      </c>
      <c r="MB104" s="60" t="s">
        <v>165</v>
      </c>
      <c r="MC104" s="60" t="s">
        <v>166</v>
      </c>
      <c r="MD104" s="60" t="s">
        <v>167</v>
      </c>
      <c r="ME104" s="60" t="s">
        <v>168</v>
      </c>
      <c r="MF104" s="60" t="s">
        <v>169</v>
      </c>
      <c r="MG104" s="60" t="s">
        <v>747</v>
      </c>
      <c r="MH104" s="60" t="s">
        <v>79</v>
      </c>
      <c r="MI104" s="60" t="s">
        <v>748</v>
      </c>
      <c r="MJ104" s="60" t="s">
        <v>745</v>
      </c>
      <c r="MK104" s="60" t="s">
        <v>749</v>
      </c>
      <c r="ML104" s="60" t="s">
        <v>173</v>
      </c>
      <c r="MM104" s="60" t="s">
        <v>750</v>
      </c>
      <c r="MN104" s="60" t="s">
        <v>174</v>
      </c>
      <c r="MO104" s="60" t="s">
        <v>175</v>
      </c>
      <c r="MP104" s="60" t="s">
        <v>176</v>
      </c>
      <c r="MQ104" s="60" t="s">
        <v>178</v>
      </c>
      <c r="MR104" s="60" t="s">
        <v>146</v>
      </c>
      <c r="MS104" s="60" t="s">
        <v>155</v>
      </c>
      <c r="MT104" s="60" t="s">
        <v>780</v>
      </c>
      <c r="MU104" s="60" t="s">
        <v>171</v>
      </c>
      <c r="MV104" s="60" t="s">
        <v>172</v>
      </c>
      <c r="MW104" s="60" t="s">
        <v>177</v>
      </c>
      <c r="MX104" s="60" t="s">
        <v>148</v>
      </c>
      <c r="MY104" s="60" t="s">
        <v>150</v>
      </c>
      <c r="MZ104" s="60" t="s">
        <v>151</v>
      </c>
      <c r="NA104" s="60" t="s">
        <v>152</v>
      </c>
      <c r="NB104" s="60" t="s">
        <v>154</v>
      </c>
      <c r="NC104" s="60" t="s">
        <v>156</v>
      </c>
      <c r="ND104" s="60" t="s">
        <v>157</v>
      </c>
      <c r="NE104" s="60" t="s">
        <v>159</v>
      </c>
      <c r="NF104" s="60" t="s">
        <v>746</v>
      </c>
      <c r="NG104" s="60" t="s">
        <v>160</v>
      </c>
      <c r="NH104" s="60" t="s">
        <v>744</v>
      </c>
      <c r="NI104" s="60" t="s">
        <v>161</v>
      </c>
      <c r="NJ104" s="60" t="s">
        <v>162</v>
      </c>
      <c r="NK104" s="60" t="s">
        <v>164</v>
      </c>
      <c r="NL104" s="60" t="s">
        <v>165</v>
      </c>
      <c r="NM104" s="60" t="s">
        <v>166</v>
      </c>
      <c r="NN104" s="60" t="s">
        <v>167</v>
      </c>
      <c r="NO104" s="60" t="s">
        <v>168</v>
      </c>
      <c r="NP104" s="60" t="s">
        <v>169</v>
      </c>
      <c r="NQ104" s="60" t="s">
        <v>747</v>
      </c>
      <c r="NR104" s="60" t="s">
        <v>79</v>
      </c>
      <c r="NS104" s="60" t="s">
        <v>748</v>
      </c>
      <c r="NT104" s="60" t="s">
        <v>745</v>
      </c>
      <c r="NU104" s="60" t="s">
        <v>749</v>
      </c>
      <c r="NV104" s="60" t="s">
        <v>173</v>
      </c>
      <c r="NW104" s="60" t="s">
        <v>750</v>
      </c>
      <c r="NX104" s="60" t="s">
        <v>174</v>
      </c>
      <c r="NY104" s="60" t="s">
        <v>175</v>
      </c>
      <c r="NZ104" s="60" t="s">
        <v>176</v>
      </c>
      <c r="OA104" s="60" t="s">
        <v>178</v>
      </c>
      <c r="OB104" s="60" t="s">
        <v>146</v>
      </c>
      <c r="OC104" s="60" t="s">
        <v>155</v>
      </c>
      <c r="OD104" s="60" t="s">
        <v>780</v>
      </c>
      <c r="OE104" s="60" t="s">
        <v>171</v>
      </c>
      <c r="OF104" s="60" t="s">
        <v>172</v>
      </c>
      <c r="OG104" s="60" t="s">
        <v>177</v>
      </c>
      <c r="OH104" s="60" t="s">
        <v>148</v>
      </c>
      <c r="OI104" s="60" t="s">
        <v>150</v>
      </c>
      <c r="OJ104" s="60" t="s">
        <v>151</v>
      </c>
      <c r="OK104" s="60" t="s">
        <v>152</v>
      </c>
      <c r="OL104" s="60" t="s">
        <v>154</v>
      </c>
      <c r="OM104" s="60" t="s">
        <v>156</v>
      </c>
      <c r="ON104" s="60" t="s">
        <v>157</v>
      </c>
      <c r="OO104" s="60" t="s">
        <v>159</v>
      </c>
      <c r="OP104" s="60" t="s">
        <v>746</v>
      </c>
      <c r="OQ104" s="60" t="s">
        <v>160</v>
      </c>
      <c r="OR104" s="60" t="s">
        <v>744</v>
      </c>
      <c r="OS104" s="60" t="s">
        <v>161</v>
      </c>
      <c r="OT104" s="60" t="s">
        <v>162</v>
      </c>
      <c r="OU104" s="60" t="s">
        <v>164</v>
      </c>
      <c r="OV104" s="60" t="s">
        <v>165</v>
      </c>
      <c r="OW104" s="60" t="s">
        <v>166</v>
      </c>
      <c r="OX104" s="60" t="s">
        <v>167</v>
      </c>
      <c r="OY104" s="60" t="s">
        <v>168</v>
      </c>
      <c r="OZ104" s="60" t="s">
        <v>169</v>
      </c>
      <c r="PA104" s="60" t="s">
        <v>747</v>
      </c>
      <c r="PB104" s="60" t="s">
        <v>79</v>
      </c>
      <c r="PC104" s="60" t="s">
        <v>748</v>
      </c>
      <c r="PD104" s="60" t="s">
        <v>745</v>
      </c>
      <c r="PE104" s="60" t="s">
        <v>749</v>
      </c>
      <c r="PF104" s="60" t="s">
        <v>173</v>
      </c>
      <c r="PG104" s="60" t="s">
        <v>750</v>
      </c>
      <c r="PH104" s="60" t="s">
        <v>174</v>
      </c>
      <c r="PI104" s="60" t="s">
        <v>175</v>
      </c>
      <c r="PJ104" s="60" t="s">
        <v>176</v>
      </c>
      <c r="PK104" s="60" t="s">
        <v>178</v>
      </c>
      <c r="PL104" s="60" t="s">
        <v>146</v>
      </c>
      <c r="PM104" s="60" t="s">
        <v>155</v>
      </c>
      <c r="PN104" s="60" t="s">
        <v>780</v>
      </c>
      <c r="PO104" s="60" t="s">
        <v>171</v>
      </c>
      <c r="PP104" s="60" t="s">
        <v>172</v>
      </c>
      <c r="PQ104" s="60" t="s">
        <v>177</v>
      </c>
      <c r="PR104" s="60" t="s">
        <v>148</v>
      </c>
      <c r="PS104" s="60" t="s">
        <v>150</v>
      </c>
      <c r="PT104" s="60" t="s">
        <v>151</v>
      </c>
      <c r="PU104" s="60" t="s">
        <v>152</v>
      </c>
      <c r="PV104" s="60" t="s">
        <v>154</v>
      </c>
      <c r="PW104" s="60" t="s">
        <v>156</v>
      </c>
      <c r="PX104" s="60" t="s">
        <v>157</v>
      </c>
      <c r="PY104" s="60" t="s">
        <v>159</v>
      </c>
      <c r="PZ104" s="60" t="s">
        <v>746</v>
      </c>
      <c r="QA104" s="60" t="s">
        <v>160</v>
      </c>
      <c r="QB104" s="60" t="s">
        <v>744</v>
      </c>
      <c r="QC104" s="60" t="s">
        <v>161</v>
      </c>
      <c r="QD104" s="60" t="s">
        <v>162</v>
      </c>
      <c r="QE104" s="60" t="s">
        <v>164</v>
      </c>
      <c r="QF104" s="60" t="s">
        <v>165</v>
      </c>
      <c r="QG104" s="60" t="s">
        <v>166</v>
      </c>
      <c r="QH104" s="60" t="s">
        <v>167</v>
      </c>
      <c r="QI104" s="60" t="s">
        <v>168</v>
      </c>
      <c r="QJ104" s="60" t="s">
        <v>169</v>
      </c>
      <c r="QK104" s="60" t="s">
        <v>747</v>
      </c>
      <c r="QL104" s="60" t="s">
        <v>79</v>
      </c>
      <c r="QM104" s="60" t="s">
        <v>748</v>
      </c>
      <c r="QN104" s="60" t="s">
        <v>745</v>
      </c>
      <c r="QO104" s="60" t="s">
        <v>749</v>
      </c>
      <c r="QP104" s="60" t="s">
        <v>173</v>
      </c>
      <c r="QQ104" s="60" t="s">
        <v>750</v>
      </c>
      <c r="QR104" s="60" t="s">
        <v>174</v>
      </c>
      <c r="QS104" s="60" t="s">
        <v>175</v>
      </c>
      <c r="QT104" s="60" t="s">
        <v>176</v>
      </c>
      <c r="QU104" s="60" t="s">
        <v>178</v>
      </c>
      <c r="QV104" s="60" t="s">
        <v>146</v>
      </c>
      <c r="QW104" s="60" t="s">
        <v>155</v>
      </c>
      <c r="QX104" s="60" t="s">
        <v>780</v>
      </c>
      <c r="QY104" s="60" t="s">
        <v>171</v>
      </c>
      <c r="QZ104" s="60" t="s">
        <v>172</v>
      </c>
      <c r="RA104" s="202" t="s">
        <v>177</v>
      </c>
      <c r="RB104" s="60" t="s">
        <v>148</v>
      </c>
      <c r="RC104" s="60" t="s">
        <v>150</v>
      </c>
      <c r="RD104" s="60" t="s">
        <v>151</v>
      </c>
      <c r="RE104" s="60" t="s">
        <v>152</v>
      </c>
      <c r="RF104" s="60" t="s">
        <v>154</v>
      </c>
      <c r="RG104" s="60" t="s">
        <v>156</v>
      </c>
      <c r="RH104" s="60" t="s">
        <v>157</v>
      </c>
      <c r="RI104" s="60" t="s">
        <v>159</v>
      </c>
      <c r="RJ104" s="60" t="s">
        <v>746</v>
      </c>
      <c r="RK104" s="60" t="s">
        <v>160</v>
      </c>
      <c r="RL104" s="60" t="s">
        <v>744</v>
      </c>
      <c r="RM104" s="60" t="s">
        <v>161</v>
      </c>
      <c r="RN104" s="60" t="s">
        <v>162</v>
      </c>
      <c r="RO104" s="60" t="s">
        <v>164</v>
      </c>
      <c r="RP104" s="60" t="s">
        <v>165</v>
      </c>
      <c r="RQ104" s="60" t="s">
        <v>166</v>
      </c>
      <c r="RR104" s="60" t="s">
        <v>167</v>
      </c>
      <c r="RS104" s="60" t="s">
        <v>168</v>
      </c>
      <c r="RT104" s="60" t="s">
        <v>169</v>
      </c>
      <c r="RU104" s="60" t="s">
        <v>747</v>
      </c>
      <c r="RV104" s="60" t="s">
        <v>79</v>
      </c>
      <c r="RW104" s="60" t="s">
        <v>748</v>
      </c>
      <c r="RX104" s="60" t="s">
        <v>745</v>
      </c>
      <c r="RY104" s="60" t="s">
        <v>749</v>
      </c>
      <c r="RZ104" s="60" t="s">
        <v>173</v>
      </c>
      <c r="SA104" s="60" t="s">
        <v>750</v>
      </c>
      <c r="SB104" s="60" t="s">
        <v>174</v>
      </c>
      <c r="SC104" s="60" t="s">
        <v>175</v>
      </c>
      <c r="SD104" s="60" t="s">
        <v>176</v>
      </c>
      <c r="SE104" s="60" t="s">
        <v>178</v>
      </c>
      <c r="SF104" s="60" t="s">
        <v>146</v>
      </c>
      <c r="SG104" s="60" t="s">
        <v>155</v>
      </c>
      <c r="SH104" s="60" t="s">
        <v>780</v>
      </c>
      <c r="SI104" s="60" t="s">
        <v>171</v>
      </c>
      <c r="SJ104" s="60" t="s">
        <v>172</v>
      </c>
      <c r="SK104" s="60" t="s">
        <v>177</v>
      </c>
      <c r="SL104" s="60" t="s">
        <v>148</v>
      </c>
      <c r="SM104" s="60" t="s">
        <v>150</v>
      </c>
      <c r="SN104" s="60" t="s">
        <v>151</v>
      </c>
      <c r="SO104" s="60" t="s">
        <v>152</v>
      </c>
      <c r="SP104" s="60" t="s">
        <v>154</v>
      </c>
      <c r="SQ104" s="60" t="s">
        <v>156</v>
      </c>
      <c r="SR104" s="60" t="s">
        <v>157</v>
      </c>
      <c r="SS104" s="60" t="s">
        <v>159</v>
      </c>
      <c r="ST104" s="60" t="s">
        <v>746</v>
      </c>
      <c r="SU104" s="60" t="s">
        <v>160</v>
      </c>
      <c r="SV104" s="60" t="s">
        <v>744</v>
      </c>
      <c r="SW104" s="60" t="s">
        <v>161</v>
      </c>
      <c r="SX104" s="60" t="s">
        <v>162</v>
      </c>
      <c r="SY104" s="60" t="s">
        <v>164</v>
      </c>
      <c r="SZ104" s="60" t="s">
        <v>165</v>
      </c>
      <c r="TA104" s="60" t="s">
        <v>166</v>
      </c>
      <c r="TB104" s="60" t="s">
        <v>167</v>
      </c>
      <c r="TC104" s="60" t="s">
        <v>168</v>
      </c>
      <c r="TD104" s="60" t="s">
        <v>169</v>
      </c>
      <c r="TE104" s="60" t="s">
        <v>747</v>
      </c>
      <c r="TF104" s="60" t="s">
        <v>79</v>
      </c>
      <c r="TG104" s="60" t="s">
        <v>748</v>
      </c>
      <c r="TH104" s="60" t="s">
        <v>745</v>
      </c>
      <c r="TI104" s="60" t="s">
        <v>749</v>
      </c>
      <c r="TJ104" s="60" t="s">
        <v>173</v>
      </c>
      <c r="TK104" s="60" t="s">
        <v>750</v>
      </c>
      <c r="TL104" s="60" t="s">
        <v>174</v>
      </c>
      <c r="TM104" s="60" t="s">
        <v>175</v>
      </c>
      <c r="TN104" s="60" t="s">
        <v>176</v>
      </c>
      <c r="TO104" s="60" t="s">
        <v>178</v>
      </c>
      <c r="TP104" s="60" t="s">
        <v>146</v>
      </c>
      <c r="TQ104" s="60" t="s">
        <v>155</v>
      </c>
      <c r="TR104" s="60" t="s">
        <v>780</v>
      </c>
      <c r="TS104" s="60" t="s">
        <v>171</v>
      </c>
      <c r="TT104" s="60" t="s">
        <v>172</v>
      </c>
      <c r="TU104" s="60" t="s">
        <v>177</v>
      </c>
      <c r="TV104" s="60" t="s">
        <v>148</v>
      </c>
      <c r="TW104" s="60" t="s">
        <v>150</v>
      </c>
      <c r="TX104" s="60" t="s">
        <v>151</v>
      </c>
      <c r="TY104" s="60" t="s">
        <v>152</v>
      </c>
      <c r="TZ104" s="60" t="s">
        <v>154</v>
      </c>
      <c r="UA104" s="60" t="s">
        <v>156</v>
      </c>
      <c r="UB104" s="60" t="s">
        <v>157</v>
      </c>
      <c r="UC104" s="60" t="s">
        <v>159</v>
      </c>
      <c r="UD104" s="60" t="s">
        <v>746</v>
      </c>
      <c r="UE104" s="60" t="s">
        <v>160</v>
      </c>
      <c r="UF104" s="60" t="s">
        <v>744</v>
      </c>
      <c r="UG104" s="60" t="s">
        <v>161</v>
      </c>
      <c r="UH104" s="60" t="s">
        <v>162</v>
      </c>
      <c r="UI104" s="60" t="s">
        <v>164</v>
      </c>
      <c r="UJ104" s="60" t="s">
        <v>165</v>
      </c>
      <c r="UK104" s="60" t="s">
        <v>166</v>
      </c>
      <c r="UL104" s="60" t="s">
        <v>167</v>
      </c>
      <c r="UM104" s="60" t="s">
        <v>168</v>
      </c>
      <c r="UN104" s="60" t="s">
        <v>169</v>
      </c>
      <c r="UO104" s="60" t="s">
        <v>747</v>
      </c>
      <c r="UP104" s="60" t="s">
        <v>79</v>
      </c>
      <c r="UQ104" s="60" t="s">
        <v>748</v>
      </c>
      <c r="UR104" s="60" t="s">
        <v>745</v>
      </c>
      <c r="US104" s="60" t="s">
        <v>749</v>
      </c>
      <c r="UT104" s="60" t="s">
        <v>173</v>
      </c>
      <c r="UU104" s="60" t="s">
        <v>750</v>
      </c>
      <c r="UV104" s="60" t="s">
        <v>174</v>
      </c>
      <c r="UW104" s="60" t="s">
        <v>175</v>
      </c>
      <c r="UX104" s="60" t="s">
        <v>176</v>
      </c>
      <c r="UY104" s="60" t="s">
        <v>178</v>
      </c>
      <c r="UZ104" s="60" t="s">
        <v>146</v>
      </c>
      <c r="VA104" s="60" t="s">
        <v>155</v>
      </c>
      <c r="VB104" s="60" t="s">
        <v>780</v>
      </c>
      <c r="VC104" s="60" t="s">
        <v>171</v>
      </c>
      <c r="VD104" s="60" t="s">
        <v>172</v>
      </c>
      <c r="VE104" s="60" t="s">
        <v>177</v>
      </c>
    </row>
    <row r="105" spans="1:577" x14ac:dyDescent="0.25">
      <c r="A105" s="132" t="str">
        <f>IF('ECM Location'!D5="", "",'ECM Location'!D5)</f>
        <v/>
      </c>
      <c r="B105" s="191">
        <f>IF($A105="",0,IF(VLOOKUP($A105,'ECM Staff time by PoF'!$B$5:$C$119,2,FALSE)="Not Applicable",VLOOKUP($A105,'ECM Staff time by PoF'!$B$5:$S$119,MATCH($B$103, 'ECM Staff time by PoF'!$B$4:$R$4,0),FALSE),IF(ISERROR(VLOOKUP(CONCATENATE($A105,B$66),'ECM Staff time by PoF'!$A$5:$S$119,MATCH($B$103, 'ECM Staff time by PoF'!$A$4:$R$4,0),FALSE)), 0, VLOOKUP(CONCATENATE($A105,B$66),'ECM Staff time by PoF'!$A$5:$S$119,MATCH($B$103, 'ECM Staff time by PoF'!$A$4:$R$4,0),FALSE))))*B67</f>
        <v>0</v>
      </c>
      <c r="C105" s="191">
        <f>IF($A105="",0,IF(VLOOKUP($A105,'ECM Staff time by PoF'!$B$5:$C$119,2,FALSE)="Not Applicable",VLOOKUP($A105,'ECM Staff time by PoF'!$B$5:$S$119,MATCH($B$103, 'ECM Staff time by PoF'!$B$4:$R$4,0),FALSE),IF(ISERROR(VLOOKUP(CONCATENATE($A105,C$66),'ECM Staff time by PoF'!$A$5:$S$119,MATCH($B$103, 'ECM Staff time by PoF'!$A$4:$R$4,0),FALSE)), 0, VLOOKUP(CONCATENATE($A105,C$66),'ECM Staff time by PoF'!$A$5:$S$119,MATCH($B$103, 'ECM Staff time by PoF'!$A$4:$R$4,0),FALSE))))*C67</f>
        <v>0</v>
      </c>
      <c r="D105" s="191">
        <f>IF($A105="",0,IF(VLOOKUP($A105,'ECM Staff time by PoF'!$B$5:$C$119,2,FALSE)="Not Applicable",VLOOKUP($A105,'ECM Staff time by PoF'!$B$5:$S$119,MATCH($B$103, 'ECM Staff time by PoF'!$B$4:$R$4,0),FALSE),IF(ISERROR(VLOOKUP(CONCATENATE($A105,D$66),'ECM Staff time by PoF'!$A$5:$S$119,MATCH($B$103, 'ECM Staff time by PoF'!$A$4:$R$4,0),FALSE)), 0, VLOOKUP(CONCATENATE($A105,D$66),'ECM Staff time by PoF'!$A$5:$S$119,MATCH($B$103, 'ECM Staff time by PoF'!$A$4:$R$4,0),FALSE))))*D67</f>
        <v>0</v>
      </c>
      <c r="E105" s="191">
        <f>IF($A105="",0,IF(VLOOKUP($A105,'ECM Staff time by PoF'!$B$5:$C$119,2,FALSE)="Not Applicable",VLOOKUP($A105,'ECM Staff time by PoF'!$B$5:$S$119,MATCH($B$103, 'ECM Staff time by PoF'!$B$4:$R$4,0),FALSE),IF(ISERROR(VLOOKUP(CONCATENATE($A105,E$66),'ECM Staff time by PoF'!$A$5:$S$119,MATCH($B$103, 'ECM Staff time by PoF'!$A$4:$R$4,0),FALSE)), 0, VLOOKUP(CONCATENATE($A105,E$66),'ECM Staff time by PoF'!$A$5:$S$119,MATCH($B$103, 'ECM Staff time by PoF'!$A$4:$R$4,0),FALSE))))*E67</f>
        <v>0</v>
      </c>
      <c r="F105" s="191">
        <f>IF($A105="",0,IF(VLOOKUP($A105,'ECM Staff time by PoF'!$B$5:$C$119,2,FALSE)="Not Applicable",VLOOKUP($A105,'ECM Staff time by PoF'!$B$5:$S$119,MATCH($B$103, 'ECM Staff time by PoF'!$B$4:$R$4,0),FALSE),IF(ISERROR(VLOOKUP(CONCATENATE($A105,F$66),'ECM Staff time by PoF'!$A$5:$S$119,MATCH($B$103, 'ECM Staff time by PoF'!$A$4:$R$4,0),FALSE)), 0, VLOOKUP(CONCATENATE($A105,F$66),'ECM Staff time by PoF'!$A$5:$S$119,MATCH($B$103, 'ECM Staff time by PoF'!$A$4:$R$4,0),FALSE))))*F67</f>
        <v>0</v>
      </c>
      <c r="G105" s="191">
        <f>IF($A105="",0,IF(VLOOKUP($A105,'ECM Staff time by PoF'!$B$5:$C$119,2,FALSE)="Not Applicable",VLOOKUP($A105,'ECM Staff time by PoF'!$B$5:$S$119,MATCH($B$103, 'ECM Staff time by PoF'!$B$4:$R$4,0),FALSE),IF(ISERROR(VLOOKUP(CONCATENATE($A105,G$66),'ECM Staff time by PoF'!$A$5:$S$119,MATCH($B$103, 'ECM Staff time by PoF'!$A$4:$R$4,0),FALSE)), 0, VLOOKUP(CONCATENATE($A105,G$66),'ECM Staff time by PoF'!$A$5:$S$119,MATCH($B$103, 'ECM Staff time by PoF'!$A$4:$R$4,0),FALSE))))*G67</f>
        <v>0</v>
      </c>
      <c r="H105" s="191">
        <f>IF($A105="",0,IF(VLOOKUP($A105,'ECM Staff time by PoF'!$B$5:$C$119,2,FALSE)="Not Applicable",VLOOKUP($A105,'ECM Staff time by PoF'!$B$5:$S$119,MATCH($B$103, 'ECM Staff time by PoF'!$B$4:$R$4,0),FALSE),IF(ISERROR(VLOOKUP(CONCATENATE($A105,H$66),'ECM Staff time by PoF'!$A$5:$S$119,MATCH($B$103, 'ECM Staff time by PoF'!$A$4:$R$4,0),FALSE)), 0, VLOOKUP(CONCATENATE($A105,H$66),'ECM Staff time by PoF'!$A$5:$S$119,MATCH($B$103, 'ECM Staff time by PoF'!$A$4:$R$4,0),FALSE))))*H67</f>
        <v>0</v>
      </c>
      <c r="I105" s="191">
        <f>IF($A105="",0,IF(VLOOKUP($A105,'ECM Staff time by PoF'!$B$5:$C$119,2,FALSE)="Not Applicable",VLOOKUP($A105,'ECM Staff time by PoF'!$B$5:$S$119,MATCH($B$103, 'ECM Staff time by PoF'!$B$4:$R$4,0),FALSE),IF(ISERROR(VLOOKUP(CONCATENATE($A105,I$66),'ECM Staff time by PoF'!$A$5:$S$119,MATCH($B$103, 'ECM Staff time by PoF'!$A$4:$R$4,0),FALSE)), 0, VLOOKUP(CONCATENATE($A105,I$66),'ECM Staff time by PoF'!$A$5:$S$119,MATCH($B$103, 'ECM Staff time by PoF'!$A$4:$R$4,0),FALSE))))*I67</f>
        <v>0</v>
      </c>
      <c r="J105" s="191">
        <f>IF($A105="",0,IF(VLOOKUP($A105,'ECM Staff time by PoF'!$B$5:$C$119,2,FALSE)="Not Applicable",VLOOKUP($A105,'ECM Staff time by PoF'!$B$5:$S$119,MATCH($B$103, 'ECM Staff time by PoF'!$B$4:$R$4,0),FALSE),IF(ISERROR(VLOOKUP(CONCATENATE($A105,J$66),'ECM Staff time by PoF'!$A$5:$S$119,MATCH($B$103, 'ECM Staff time by PoF'!$A$4:$R$4,0),FALSE)), 0, VLOOKUP(CONCATENATE($A105,J$66),'ECM Staff time by PoF'!$A$5:$S$119,MATCH($B$103, 'ECM Staff time by PoF'!$A$4:$R$4,0),FALSE))))*J67</f>
        <v>0</v>
      </c>
      <c r="K105" s="191">
        <f>IF($A105="",0,IF(VLOOKUP($A105,'ECM Staff time by PoF'!$B$5:$C$119,2,FALSE)="Not Applicable",VLOOKUP($A105,'ECM Staff time by PoF'!$B$5:$S$119,MATCH($B$103, 'ECM Staff time by PoF'!$B$4:$R$4,0),FALSE),IF(ISERROR(VLOOKUP(CONCATENATE($A105,K$66),'ECM Staff time by PoF'!$A$5:$S$119,MATCH($B$103, 'ECM Staff time by PoF'!$A$4:$R$4,0),FALSE)), 0, VLOOKUP(CONCATENATE($A105,K$66),'ECM Staff time by PoF'!$A$5:$S$119,MATCH($B$103, 'ECM Staff time by PoF'!$A$4:$R$4,0),FALSE))))*K67</f>
        <v>0</v>
      </c>
      <c r="L105" s="191">
        <f>IF($A105="",0,IF(VLOOKUP($A105,'ECM Staff time by PoF'!$B$5:$C$119,2,FALSE)="Not Applicable",VLOOKUP($A105,'ECM Staff time by PoF'!$B$5:$S$119,MATCH($B$103, 'ECM Staff time by PoF'!$B$4:$R$4,0),FALSE),IF(ISERROR(VLOOKUP(CONCATENATE($A105,L$66),'ECM Staff time by PoF'!$A$5:$S$119,MATCH($B$103, 'ECM Staff time by PoF'!$A$4:$R$4,0),FALSE)), 0, VLOOKUP(CONCATENATE($A105,L$66),'ECM Staff time by PoF'!$A$5:$S$119,MATCH($B$103, 'ECM Staff time by PoF'!$A$4:$R$4,0),FALSE))))*L67</f>
        <v>0</v>
      </c>
      <c r="M105" s="191">
        <f>IF($A105="",0,IF(VLOOKUP($A105,'ECM Staff time by PoF'!$B$5:$C$119,2,FALSE)="Not Applicable",VLOOKUP($A105,'ECM Staff time by PoF'!$B$5:$S$119,MATCH($B$103, 'ECM Staff time by PoF'!$B$4:$R$4,0),FALSE),IF(ISERROR(VLOOKUP(CONCATENATE($A105,M$66),'ECM Staff time by PoF'!$A$5:$S$119,MATCH($B$103, 'ECM Staff time by PoF'!$A$4:$R$4,0),FALSE)), 0, VLOOKUP(CONCATENATE($A105,M$66),'ECM Staff time by PoF'!$A$5:$S$119,MATCH($B$103, 'ECM Staff time by PoF'!$A$4:$R$4,0),FALSE))))*M67</f>
        <v>0</v>
      </c>
      <c r="N105" s="191">
        <f>IF($A105="",0,IF(VLOOKUP($A105,'ECM Staff time by PoF'!$B$5:$C$119,2,FALSE)="Not Applicable",VLOOKUP($A105,'ECM Staff time by PoF'!$B$5:$S$119,MATCH($B$103, 'ECM Staff time by PoF'!$B$4:$R$4,0),FALSE),IF(ISERROR(VLOOKUP(CONCATENATE($A105,N$66),'ECM Staff time by PoF'!$A$5:$S$119,MATCH($B$103, 'ECM Staff time by PoF'!$A$4:$R$4,0),FALSE)), 0, VLOOKUP(CONCATENATE($A105,N$66),'ECM Staff time by PoF'!$A$5:$S$119,MATCH($B$103, 'ECM Staff time by PoF'!$A$4:$R$4,0),FALSE))))*N67</f>
        <v>0</v>
      </c>
      <c r="O105" s="191">
        <f>IF($A105="",0,IF(VLOOKUP($A105,'ECM Staff time by PoF'!$B$5:$C$119,2,FALSE)="Not Applicable",VLOOKUP($A105,'ECM Staff time by PoF'!$B$5:$S$119,MATCH($B$103, 'ECM Staff time by PoF'!$B$4:$R$4,0),FALSE),IF(ISERROR(VLOOKUP(CONCATENATE($A105,O$66),'ECM Staff time by PoF'!$A$5:$S$119,MATCH($B$103, 'ECM Staff time by PoF'!$A$4:$R$4,0),FALSE)), 0, VLOOKUP(CONCATENATE($A105,O$66),'ECM Staff time by PoF'!$A$5:$S$119,MATCH($B$103, 'ECM Staff time by PoF'!$A$4:$R$4,0),FALSE))))*O67</f>
        <v>0</v>
      </c>
      <c r="P105" s="191">
        <f>IF($A105="",0,IF(VLOOKUP($A105,'ECM Staff time by PoF'!$B$5:$C$119,2,FALSE)="Not Applicable",VLOOKUP($A105,'ECM Staff time by PoF'!$B$5:$S$119,MATCH($B$103, 'ECM Staff time by PoF'!$B$4:$R$4,0),FALSE),IF(ISERROR(VLOOKUP(CONCATENATE($A105,P$66),'ECM Staff time by PoF'!$A$5:$S$119,MATCH($B$103, 'ECM Staff time by PoF'!$A$4:$R$4,0),FALSE)), 0, VLOOKUP(CONCATENATE($A105,P$66),'ECM Staff time by PoF'!$A$5:$S$119,MATCH($B$103, 'ECM Staff time by PoF'!$A$4:$R$4,0),FALSE))))*P67</f>
        <v>0</v>
      </c>
      <c r="Q105" s="191">
        <f>IF($A105="",0,IF(VLOOKUP($A105,'ECM Staff time by PoF'!$B$5:$C$119,2,FALSE)="Not Applicable",VLOOKUP($A105,'ECM Staff time by PoF'!$B$5:$S$119,MATCH($B$103, 'ECM Staff time by PoF'!$B$4:$R$4,0),FALSE),IF(ISERROR(VLOOKUP(CONCATENATE($A105,Q$66),'ECM Staff time by PoF'!$A$5:$S$119,MATCH($B$103, 'ECM Staff time by PoF'!$A$4:$R$4,0),FALSE)), 0, VLOOKUP(CONCATENATE($A105,Q$66),'ECM Staff time by PoF'!$A$5:$S$119,MATCH($B$103, 'ECM Staff time by PoF'!$A$4:$R$4,0),FALSE))))*Q67</f>
        <v>0</v>
      </c>
      <c r="R105" s="191">
        <f>IF($A105="",0,IF(VLOOKUP($A105,'ECM Staff time by PoF'!$B$5:$C$119,2,FALSE)="Not Applicable",VLOOKUP($A105,'ECM Staff time by PoF'!$B$5:$S$119,MATCH($B$103, 'ECM Staff time by PoF'!$B$4:$R$4,0),FALSE),IF(ISERROR(VLOOKUP(CONCATENATE($A105,R$66),'ECM Staff time by PoF'!$A$5:$S$119,MATCH($B$103, 'ECM Staff time by PoF'!$A$4:$R$4,0),FALSE)), 0, VLOOKUP(CONCATENATE($A105,R$66),'ECM Staff time by PoF'!$A$5:$S$119,MATCH($B$103, 'ECM Staff time by PoF'!$A$4:$R$4,0),FALSE))))*R67</f>
        <v>0</v>
      </c>
      <c r="S105" s="191">
        <f>IF($A105="",0,IF(VLOOKUP($A105,'ECM Staff time by PoF'!$B$5:$C$119,2,FALSE)="Not Applicable",VLOOKUP($A105,'ECM Staff time by PoF'!$B$5:$S$119,MATCH($B$103, 'ECM Staff time by PoF'!$B$4:$R$4,0),FALSE),IF(ISERROR(VLOOKUP(CONCATENATE($A105,S$66),'ECM Staff time by PoF'!$A$5:$S$119,MATCH($B$103, 'ECM Staff time by PoF'!$A$4:$R$4,0),FALSE)), 0, VLOOKUP(CONCATENATE($A105,S$66),'ECM Staff time by PoF'!$A$5:$S$119,MATCH($B$103, 'ECM Staff time by PoF'!$A$4:$R$4,0),FALSE))))*S67</f>
        <v>0</v>
      </c>
      <c r="T105" s="191">
        <f>IF($A105="",0,IF(VLOOKUP($A105,'ECM Staff time by PoF'!$B$5:$C$119,2,FALSE)="Not Applicable",VLOOKUP($A105,'ECM Staff time by PoF'!$B$5:$S$119,MATCH($B$103, 'ECM Staff time by PoF'!$B$4:$R$4,0),FALSE),IF(ISERROR(VLOOKUP(CONCATENATE($A105,T$66),'ECM Staff time by PoF'!$A$5:$S$119,MATCH($B$103, 'ECM Staff time by PoF'!$A$4:$R$4,0),FALSE)), 0, VLOOKUP(CONCATENATE($A105,T$66),'ECM Staff time by PoF'!$A$5:$S$119,MATCH($B$103, 'ECM Staff time by PoF'!$A$4:$R$4,0),FALSE))))*T67</f>
        <v>0</v>
      </c>
      <c r="U105" s="191">
        <f>IF($A105="",0,IF(VLOOKUP($A105,'ECM Staff time by PoF'!$B$5:$C$119,2,FALSE)="Not Applicable",VLOOKUP($A105,'ECM Staff time by PoF'!$B$5:$S$119,MATCH($B$103, 'ECM Staff time by PoF'!$B$4:$R$4,0),FALSE),IF(ISERROR(VLOOKUP(CONCATENATE($A105,U$66),'ECM Staff time by PoF'!$A$5:$S$119,MATCH($B$103, 'ECM Staff time by PoF'!$A$4:$R$4,0),FALSE)), 0, VLOOKUP(CONCATENATE($A105,U$66),'ECM Staff time by PoF'!$A$5:$S$119,MATCH($B$103, 'ECM Staff time by PoF'!$A$4:$R$4,0),FALSE))))*U67</f>
        <v>0</v>
      </c>
      <c r="V105" s="191">
        <f>IF($A105="",0,IF(VLOOKUP($A105,'ECM Staff time by PoF'!$B$5:$C$119,2,FALSE)="Not Applicable",VLOOKUP($A105,'ECM Staff time by PoF'!$B$5:$S$119,MATCH($B$103, 'ECM Staff time by PoF'!$B$4:$R$4,0),FALSE),IF(ISERROR(VLOOKUP(CONCATENATE($A105,V$66),'ECM Staff time by PoF'!$A$5:$S$119,MATCH($B$103, 'ECM Staff time by PoF'!$A$4:$R$4,0),FALSE)), 0, VLOOKUP(CONCATENATE($A105,V$66),'ECM Staff time by PoF'!$A$5:$S$119,MATCH($B$103, 'ECM Staff time by PoF'!$A$4:$R$4,0),FALSE))))*V67</f>
        <v>0</v>
      </c>
      <c r="W105" s="191">
        <f>IF($A105="",0,IF(VLOOKUP($A105,'ECM Staff time by PoF'!$B$5:$C$119,2,FALSE)="Not Applicable",VLOOKUP($A105,'ECM Staff time by PoF'!$B$5:$S$119,MATCH($B$103, 'ECM Staff time by PoF'!$B$4:$R$4,0),FALSE),IF(ISERROR(VLOOKUP(CONCATENATE($A105,W$66),'ECM Staff time by PoF'!$A$5:$S$119,MATCH($B$103, 'ECM Staff time by PoF'!$A$4:$R$4,0),FALSE)), 0, VLOOKUP(CONCATENATE($A105,W$66),'ECM Staff time by PoF'!$A$5:$S$119,MATCH($B$103, 'ECM Staff time by PoF'!$A$4:$R$4,0),FALSE))))*W67</f>
        <v>0</v>
      </c>
      <c r="X105" s="191">
        <f>IF($A105="",0,IF(VLOOKUP($A105,'ECM Staff time by PoF'!$B$5:$C$119,2,FALSE)="Not Applicable",VLOOKUP($A105,'ECM Staff time by PoF'!$B$5:$S$119,MATCH($B$103, 'ECM Staff time by PoF'!$B$4:$R$4,0),FALSE),IF(ISERROR(VLOOKUP(CONCATENATE($A105,X$66),'ECM Staff time by PoF'!$A$5:$S$119,MATCH($B$103, 'ECM Staff time by PoF'!$A$4:$R$4,0),FALSE)), 0, VLOOKUP(CONCATENATE($A105,X$66),'ECM Staff time by PoF'!$A$5:$S$119,MATCH($B$103, 'ECM Staff time by PoF'!$A$4:$R$4,0),FALSE))))*X67</f>
        <v>0</v>
      </c>
      <c r="Y105" s="191">
        <f>IF($A105="",0,IF(VLOOKUP($A105,'ECM Staff time by PoF'!$B$5:$C$119,2,FALSE)="Not Applicable",VLOOKUP($A105,'ECM Staff time by PoF'!$B$5:$S$119,MATCH($B$103, 'ECM Staff time by PoF'!$B$4:$R$4,0),FALSE),IF(ISERROR(VLOOKUP(CONCATENATE($A105,Y$66),'ECM Staff time by PoF'!$A$5:$S$119,MATCH($B$103, 'ECM Staff time by PoF'!$A$4:$R$4,0),FALSE)), 0, VLOOKUP(CONCATENATE($A105,Y$66),'ECM Staff time by PoF'!$A$5:$S$119,MATCH($B$103, 'ECM Staff time by PoF'!$A$4:$R$4,0),FALSE))))*Y67</f>
        <v>0</v>
      </c>
      <c r="Z105" s="191">
        <f>IF($A105="",0,IF(VLOOKUP($A105,'ECM Staff time by PoF'!$B$5:$C$119,2,FALSE)="Not Applicable",VLOOKUP($A105,'ECM Staff time by PoF'!$B$5:$S$119,MATCH($B$103, 'ECM Staff time by PoF'!$B$4:$R$4,0),FALSE),IF(ISERROR(VLOOKUP(CONCATENATE($A105,Z$66),'ECM Staff time by PoF'!$A$5:$S$119,MATCH($B$103, 'ECM Staff time by PoF'!$A$4:$R$4,0),FALSE)), 0, VLOOKUP(CONCATENATE($A105,Z$66),'ECM Staff time by PoF'!$A$5:$S$119,MATCH($B$103, 'ECM Staff time by PoF'!$A$4:$R$4,0),FALSE))))*Z67</f>
        <v>0</v>
      </c>
      <c r="AA105" s="191">
        <f>IF($A105="",0,IF(VLOOKUP($A105,'ECM Staff time by PoF'!$B$5:$C$119,2,FALSE)="Not Applicable",VLOOKUP($A105,'ECM Staff time by PoF'!$B$5:$S$119,MATCH($B$103, 'ECM Staff time by PoF'!$B$4:$R$4,0),FALSE),IF(ISERROR(VLOOKUP(CONCATENATE($A105,AA$66),'ECM Staff time by PoF'!$A$5:$S$119,MATCH($B$103, 'ECM Staff time by PoF'!$A$4:$R$4,0),FALSE)), 0, VLOOKUP(CONCATENATE($A105,AA$66),'ECM Staff time by PoF'!$A$5:$S$119,MATCH($B$103, 'ECM Staff time by PoF'!$A$4:$R$4,0),FALSE))))*AA67</f>
        <v>0</v>
      </c>
      <c r="AB105" s="191">
        <f>IF($A105="",0,IF(VLOOKUP($A105,'ECM Staff time by PoF'!$B$5:$C$119,2,FALSE)="Not Applicable",VLOOKUP($A105,'ECM Staff time by PoF'!$B$5:$S$119,MATCH($B$103, 'ECM Staff time by PoF'!$B$4:$R$4,0),FALSE),IF(ISERROR(VLOOKUP(CONCATENATE($A105,AB$66),'ECM Staff time by PoF'!$A$5:$S$119,MATCH($B$103, 'ECM Staff time by PoF'!$A$4:$R$4,0),FALSE)), 0, VLOOKUP(CONCATENATE($A105,AB$66),'ECM Staff time by PoF'!$A$5:$S$119,MATCH($B$103, 'ECM Staff time by PoF'!$A$4:$R$4,0),FALSE))))*AB67</f>
        <v>0</v>
      </c>
      <c r="AC105" s="191">
        <f>IF($A105="",0,IF(VLOOKUP($A105,'ECM Staff time by PoF'!$B$5:$C$119,2,FALSE)="Not Applicable",VLOOKUP($A105,'ECM Staff time by PoF'!$B$5:$S$119,MATCH($B$103, 'ECM Staff time by PoF'!$B$4:$R$4,0),FALSE),IF(ISERROR(VLOOKUP(CONCATENATE($A105,AC$66),'ECM Staff time by PoF'!$A$5:$S$119,MATCH($B$103, 'ECM Staff time by PoF'!$A$4:$R$4,0),FALSE)), 0, VLOOKUP(CONCATENATE($A105,AC$66),'ECM Staff time by PoF'!$A$5:$S$119,MATCH($B$103, 'ECM Staff time by PoF'!$A$4:$R$4,0),FALSE))))*AC67</f>
        <v>0</v>
      </c>
      <c r="AD105" s="191">
        <f>IF($A105="",0,IF(VLOOKUP($A105,'ECM Staff time by PoF'!$B$5:$C$119,2,FALSE)="Not Applicable",VLOOKUP($A105,'ECM Staff time by PoF'!$B$5:$S$119,MATCH($B$103, 'ECM Staff time by PoF'!$B$4:$R$4,0),FALSE),IF(ISERROR(VLOOKUP(CONCATENATE($A105,AD$66),'ECM Staff time by PoF'!$A$5:$S$119,MATCH($B$103, 'ECM Staff time by PoF'!$A$4:$R$4,0),FALSE)), 0, VLOOKUP(CONCATENATE($A105,AD$66),'ECM Staff time by PoF'!$A$5:$S$119,MATCH($B$103, 'ECM Staff time by PoF'!$A$4:$R$4,0),FALSE))))*AD67</f>
        <v>0</v>
      </c>
      <c r="AE105" s="191">
        <f>IF($A105="",0,IF(VLOOKUP($A105,'ECM Staff time by PoF'!$B$5:$C$119,2,FALSE)="Not Applicable",VLOOKUP($A105,'ECM Staff time by PoF'!$B$5:$S$119,MATCH($B$103, 'ECM Staff time by PoF'!$B$4:$R$4,0),FALSE),IF(ISERROR(VLOOKUP(CONCATENATE($A105,AE$66),'ECM Staff time by PoF'!$A$5:$S$119,MATCH($B$103, 'ECM Staff time by PoF'!$A$4:$R$4,0),FALSE)), 0, VLOOKUP(CONCATENATE($A105,AE$66),'ECM Staff time by PoF'!$A$5:$S$119,MATCH($B$103, 'ECM Staff time by PoF'!$A$4:$R$4,0),FALSE))))*AE67</f>
        <v>0</v>
      </c>
      <c r="AF105" s="191">
        <f>IF($A105="",0,IF(VLOOKUP($A105,'ECM Staff time by PoF'!$B$5:$C$119,2,FALSE)="Not Applicable",VLOOKUP($A105,'ECM Staff time by PoF'!$B$5:$S$119,MATCH($B$103, 'ECM Staff time by PoF'!$B$4:$R$4,0),FALSE),IF(ISERROR(VLOOKUP(CONCATENATE($A105,AF$66),'ECM Staff time by PoF'!$A$5:$S$119,MATCH($B$103, 'ECM Staff time by PoF'!$A$4:$R$4,0),FALSE)), 0, VLOOKUP(CONCATENATE($A105,AF$66),'ECM Staff time by PoF'!$A$5:$S$119,MATCH($B$103, 'ECM Staff time by PoF'!$A$4:$R$4,0),FALSE))))*AF67</f>
        <v>0</v>
      </c>
      <c r="AG105" s="191">
        <f>IF($A105="",0,IF(VLOOKUP($A105,'ECM Staff time by PoF'!$B$5:$C$119,2,FALSE)="Not Applicable",VLOOKUP($A105,'ECM Staff time by PoF'!$B$5:$S$119,MATCH($B$103, 'ECM Staff time by PoF'!$B$4:$R$4,0),FALSE),IF(ISERROR(VLOOKUP(CONCATENATE($A105,AG$66),'ECM Staff time by PoF'!$A$5:$S$119,MATCH($B$103, 'ECM Staff time by PoF'!$A$4:$R$4,0),FALSE)), 0, VLOOKUP(CONCATENATE($A105,AG$66),'ECM Staff time by PoF'!$A$5:$S$119,MATCH($B$103, 'ECM Staff time by PoF'!$A$4:$R$4,0),FALSE))))*AG67</f>
        <v>0</v>
      </c>
      <c r="AH105" s="191">
        <f>IF($A105="",0,IF(VLOOKUP($A105,'ECM Staff time by PoF'!$B$5:$C$119,2,FALSE)="Not Applicable",VLOOKUP($A105,'ECM Staff time by PoF'!$B$5:$S$119,MATCH($B$103, 'ECM Staff time by PoF'!$B$4:$R$4,0),FALSE),IF(ISERROR(VLOOKUP(CONCATENATE($A105,AH$66),'ECM Staff time by PoF'!$A$5:$S$119,MATCH($B$103, 'ECM Staff time by PoF'!$A$4:$R$4,0),FALSE)), 0, VLOOKUP(CONCATENATE($A105,AH$66),'ECM Staff time by PoF'!$A$5:$S$119,MATCH($B$103, 'ECM Staff time by PoF'!$A$4:$R$4,0),FALSE))))*AH67</f>
        <v>0</v>
      </c>
      <c r="AI105" s="191">
        <f>IF($A105="",0,IF(VLOOKUP($A105,'ECM Staff time by PoF'!$B$5:$C$119,2,FALSE)="Not Applicable",VLOOKUP($A105,'ECM Staff time by PoF'!$B$5:$S$119,MATCH($B$103, 'ECM Staff time by PoF'!$B$4:$R$4,0),FALSE),IF(ISERROR(VLOOKUP(CONCATENATE($A105,AI$66),'ECM Staff time by PoF'!$A$5:$S$119,MATCH($B$103, 'ECM Staff time by PoF'!$A$4:$R$4,0),FALSE)), 0, VLOOKUP(CONCATENATE($A105,AI$66),'ECM Staff time by PoF'!$A$5:$S$119,MATCH($B$103, 'ECM Staff time by PoF'!$A$4:$R$4,0),FALSE))))*AI67</f>
        <v>0</v>
      </c>
      <c r="AJ105" s="191">
        <f>IF($A105="",0,IF(VLOOKUP($A105,'ECM Staff time by PoF'!$B$5:$C$119,2,FALSE)="Not Applicable",VLOOKUP($A105,'ECM Staff time by PoF'!$B$5:$S$119,MATCH($B$103, 'ECM Staff time by PoF'!$B$4:$R$4,0),FALSE),IF(ISERROR(VLOOKUP(CONCATENATE($A105,AJ$66),'ECM Staff time by PoF'!$A$5:$S$119,MATCH($B$103, 'ECM Staff time by PoF'!$A$4:$R$4,0),FALSE)), 0, VLOOKUP(CONCATENATE($A105,AJ$66),'ECM Staff time by PoF'!$A$5:$S$119,MATCH($B$103, 'ECM Staff time by PoF'!$A$4:$R$4,0),FALSE))))*AJ67</f>
        <v>0</v>
      </c>
      <c r="AK105" s="191">
        <f>IF($A105="",0,IF(VLOOKUP($A105,'ECM Staff time by PoF'!$B$5:$C$119,2,FALSE)="Not Applicable",VLOOKUP($A105,'ECM Staff time by PoF'!$B$5:$S$119,MATCH($B$103, 'ECM Staff time by PoF'!$B$4:$R$4,0),FALSE),IF(ISERROR(VLOOKUP(CONCATENATE($A105,AK$66),'ECM Staff time by PoF'!$A$5:$S$119,MATCH($B$103, 'ECM Staff time by PoF'!$A$4:$R$4,0),FALSE)), 0, VLOOKUP(CONCATENATE($A105,AK$66),'ECM Staff time by PoF'!$A$5:$S$119,MATCH($B$103, 'ECM Staff time by PoF'!$A$4:$R$4,0),FALSE))))*AK67</f>
        <v>0</v>
      </c>
      <c r="AL105" s="191">
        <f>IF($A105="",0,IF(VLOOKUP($A105,'ECM Staff time by PoF'!$B$5:$C$119,2,FALSE)="Not Applicable",VLOOKUP($A105,'ECM Staff time by PoF'!$B$5:$S$119,MATCH($AL$103, 'ECM Staff time by PoF'!$B$4:$R$4,0),FALSE),IF(ISERROR(VLOOKUP(CONCATENATE($A105,B$66),'ECM Staff time by PoF'!$A$5:$S$119,MATCH($AL$103, 'ECM Staff time by PoF'!$A$4:$R$4,0),FALSE)), 0, VLOOKUP(CONCATENATE($A105,B$66),'ECM Staff time by PoF'!$A$5:$S$119,MATCH($AL$103, 'ECM Staff time by PoF'!$A$4:$R$4,0),FALSE))))*B67</f>
        <v>0</v>
      </c>
      <c r="AM105" s="191">
        <f>IF($A105="",0,IF(VLOOKUP($A105,'ECM Staff time by PoF'!$B$5:$C$119,2,FALSE)="Not Applicable",VLOOKUP($A105,'ECM Staff time by PoF'!$B$5:$S$119,MATCH($AL$103, 'ECM Staff time by PoF'!$B$4:$R$4,0),FALSE),IF(ISERROR(VLOOKUP(CONCATENATE($A105,C$66),'ECM Staff time by PoF'!$A$5:$S$119,MATCH($AL$103, 'ECM Staff time by PoF'!$A$4:$R$4,0),FALSE)), 0, VLOOKUP(CONCATENATE($A105,C$66),'ECM Staff time by PoF'!$A$5:$S$119,MATCH($AL$103, 'ECM Staff time by PoF'!$A$4:$R$4,0),FALSE))))*C67</f>
        <v>0</v>
      </c>
      <c r="AN105" s="191">
        <f>IF($A105="",0,IF(VLOOKUP($A105,'ECM Staff time by PoF'!$B$5:$C$119,2,FALSE)="Not Applicable",VLOOKUP($A105,'ECM Staff time by PoF'!$B$5:$S$119,MATCH($AL$103, 'ECM Staff time by PoF'!$B$4:$R$4,0),FALSE),IF(ISERROR(VLOOKUP(CONCATENATE($A105,D$66),'ECM Staff time by PoF'!$A$5:$S$119,MATCH($AL$103, 'ECM Staff time by PoF'!$A$4:$R$4,0),FALSE)), 0, VLOOKUP(CONCATENATE($A105,D$66),'ECM Staff time by PoF'!$A$5:$S$119,MATCH($AL$103, 'ECM Staff time by PoF'!$A$4:$R$4,0),FALSE))))*D67</f>
        <v>0</v>
      </c>
      <c r="AO105" s="191">
        <f>IF($A105="",0,IF(VLOOKUP($A105,'ECM Staff time by PoF'!$B$5:$C$119,2,FALSE)="Not Applicable",VLOOKUP($A105,'ECM Staff time by PoF'!$B$5:$S$119,MATCH($AL$103, 'ECM Staff time by PoF'!$B$4:$R$4,0),FALSE),IF(ISERROR(VLOOKUP(CONCATENATE($A105,E$66),'ECM Staff time by PoF'!$A$5:$S$119,MATCH($AL$103, 'ECM Staff time by PoF'!$A$4:$R$4,0),FALSE)), 0, VLOOKUP(CONCATENATE($A105,E$66),'ECM Staff time by PoF'!$A$5:$S$119,MATCH($AL$103, 'ECM Staff time by PoF'!$A$4:$R$4,0),FALSE))))*E67</f>
        <v>0</v>
      </c>
      <c r="AP105" s="191">
        <f>IF($A105="",0,IF(VLOOKUP($A105,'ECM Staff time by PoF'!$B$5:$C$119,2,FALSE)="Not Applicable",VLOOKUP($A105,'ECM Staff time by PoF'!$B$5:$S$119,MATCH($AL$103, 'ECM Staff time by PoF'!$B$4:$R$4,0),FALSE),IF(ISERROR(VLOOKUP(CONCATENATE($A105,F$66),'ECM Staff time by PoF'!$A$5:$S$119,MATCH($AL$103, 'ECM Staff time by PoF'!$A$4:$R$4,0),FALSE)), 0, VLOOKUP(CONCATENATE($A105,F$66),'ECM Staff time by PoF'!$A$5:$S$119,MATCH($AL$103, 'ECM Staff time by PoF'!$A$4:$R$4,0),FALSE))))*F67</f>
        <v>0</v>
      </c>
      <c r="AQ105" s="191">
        <f>IF($A105="",0,IF(VLOOKUP($A105,'ECM Staff time by PoF'!$B$5:$C$119,2,FALSE)="Not Applicable",VLOOKUP($A105,'ECM Staff time by PoF'!$B$5:$S$119,MATCH($AL$103, 'ECM Staff time by PoF'!$B$4:$R$4,0),FALSE),IF(ISERROR(VLOOKUP(CONCATENATE($A105,G$66),'ECM Staff time by PoF'!$A$5:$S$119,MATCH($AL$103, 'ECM Staff time by PoF'!$A$4:$R$4,0),FALSE)), 0, VLOOKUP(CONCATENATE($A105,G$66),'ECM Staff time by PoF'!$A$5:$S$119,MATCH($AL$103, 'ECM Staff time by PoF'!$A$4:$R$4,0),FALSE))))*G67</f>
        <v>0</v>
      </c>
      <c r="AR105" s="191">
        <f>IF($A105="",0,IF(VLOOKUP($A105,'ECM Staff time by PoF'!$B$5:$C$119,2,FALSE)="Not Applicable",VLOOKUP($A105,'ECM Staff time by PoF'!$B$5:$S$119,MATCH($AL$103, 'ECM Staff time by PoF'!$B$4:$R$4,0),FALSE),IF(ISERROR(VLOOKUP(CONCATENATE($A105,H$66),'ECM Staff time by PoF'!$A$5:$S$119,MATCH($AL$103, 'ECM Staff time by PoF'!$A$4:$R$4,0),FALSE)), 0, VLOOKUP(CONCATENATE($A105,H$66),'ECM Staff time by PoF'!$A$5:$S$119,MATCH($AL$103, 'ECM Staff time by PoF'!$A$4:$R$4,0),FALSE))))*H67</f>
        <v>0</v>
      </c>
      <c r="AS105" s="191">
        <f>IF($A105="",0,IF(VLOOKUP($A105,'ECM Staff time by PoF'!$B$5:$C$119,2,FALSE)="Not Applicable",VLOOKUP($A105,'ECM Staff time by PoF'!$B$5:$S$119,MATCH($AL$103, 'ECM Staff time by PoF'!$B$4:$R$4,0),FALSE),IF(ISERROR(VLOOKUP(CONCATENATE($A105,I$66),'ECM Staff time by PoF'!$A$5:$S$119,MATCH($AL$103, 'ECM Staff time by PoF'!$A$4:$R$4,0),FALSE)), 0, VLOOKUP(CONCATENATE($A105,I$66),'ECM Staff time by PoF'!$A$5:$S$119,MATCH($AL$103, 'ECM Staff time by PoF'!$A$4:$R$4,0),FALSE))))*I67</f>
        <v>0</v>
      </c>
      <c r="AT105" s="191">
        <f>IF($A105="",0,IF(VLOOKUP($A105,'ECM Staff time by PoF'!$B$5:$C$119,2,FALSE)="Not Applicable",VLOOKUP($A105,'ECM Staff time by PoF'!$B$5:$S$119,MATCH($AL$103, 'ECM Staff time by PoF'!$B$4:$R$4,0),FALSE),IF(ISERROR(VLOOKUP(CONCATENATE($A105,J$66),'ECM Staff time by PoF'!$A$5:$S$119,MATCH($AL$103, 'ECM Staff time by PoF'!$A$4:$R$4,0),FALSE)), 0, VLOOKUP(CONCATENATE($A105,J$66),'ECM Staff time by PoF'!$A$5:$S$119,MATCH($AL$103, 'ECM Staff time by PoF'!$A$4:$R$4,0),FALSE))))*J67</f>
        <v>0</v>
      </c>
      <c r="AU105" s="191">
        <f>IF($A105="",0,IF(VLOOKUP($A105,'ECM Staff time by PoF'!$B$5:$C$119,2,FALSE)="Not Applicable",VLOOKUP($A105,'ECM Staff time by PoF'!$B$5:$S$119,MATCH($AL$103, 'ECM Staff time by PoF'!$B$4:$R$4,0),FALSE),IF(ISERROR(VLOOKUP(CONCATENATE($A105,K$66),'ECM Staff time by PoF'!$A$5:$S$119,MATCH($AL$103, 'ECM Staff time by PoF'!$A$4:$R$4,0),FALSE)), 0, VLOOKUP(CONCATENATE($A105,K$66),'ECM Staff time by PoF'!$A$5:$S$119,MATCH($AL$103, 'ECM Staff time by PoF'!$A$4:$R$4,0),FALSE))))*K67</f>
        <v>0</v>
      </c>
      <c r="AV105" s="191">
        <f>IF($A105="",0,IF(VLOOKUP($A105,'ECM Staff time by PoF'!$B$5:$C$119,2,FALSE)="Not Applicable",VLOOKUP($A105,'ECM Staff time by PoF'!$B$5:$S$119,MATCH($AL$103, 'ECM Staff time by PoF'!$B$4:$R$4,0),FALSE),IF(ISERROR(VLOOKUP(CONCATENATE($A105,L$66),'ECM Staff time by PoF'!$A$5:$S$119,MATCH($AL$103, 'ECM Staff time by PoF'!$A$4:$R$4,0),FALSE)), 0, VLOOKUP(CONCATENATE($A105,L$66),'ECM Staff time by PoF'!$A$5:$S$119,MATCH($AL$103, 'ECM Staff time by PoF'!$A$4:$R$4,0),FALSE))))*L67</f>
        <v>0</v>
      </c>
      <c r="AW105" s="191">
        <f>IF($A105="",0,IF(VLOOKUP($A105,'ECM Staff time by PoF'!$B$5:$C$119,2,FALSE)="Not Applicable",VLOOKUP($A105,'ECM Staff time by PoF'!$B$5:$S$119,MATCH($AL$103, 'ECM Staff time by PoF'!$B$4:$R$4,0),FALSE),IF(ISERROR(VLOOKUP(CONCATENATE($A105,M$66),'ECM Staff time by PoF'!$A$5:$S$119,MATCH($AL$103, 'ECM Staff time by PoF'!$A$4:$R$4,0),FALSE)), 0, VLOOKUP(CONCATENATE($A105,M$66),'ECM Staff time by PoF'!$A$5:$S$119,MATCH($AL$103, 'ECM Staff time by PoF'!$A$4:$R$4,0),FALSE))))*M67</f>
        <v>0</v>
      </c>
      <c r="AX105" s="191">
        <f>IF($A105="",0,IF(VLOOKUP($A105,'ECM Staff time by PoF'!$B$5:$C$119,2,FALSE)="Not Applicable",VLOOKUP($A105,'ECM Staff time by PoF'!$B$5:$S$119,MATCH($AL$103, 'ECM Staff time by PoF'!$B$4:$R$4,0),FALSE),IF(ISERROR(VLOOKUP(CONCATENATE($A105,N$66),'ECM Staff time by PoF'!$A$5:$S$119,MATCH($AL$103, 'ECM Staff time by PoF'!$A$4:$R$4,0),FALSE)), 0, VLOOKUP(CONCATENATE($A105,N$66),'ECM Staff time by PoF'!$A$5:$S$119,MATCH($AL$103, 'ECM Staff time by PoF'!$A$4:$R$4,0),FALSE))))*N67</f>
        <v>0</v>
      </c>
      <c r="AY105" s="191">
        <f>IF($A105="",0,IF(VLOOKUP($A105,'ECM Staff time by PoF'!$B$5:$C$119,2,FALSE)="Not Applicable",VLOOKUP($A105,'ECM Staff time by PoF'!$B$5:$S$119,MATCH($AL$103, 'ECM Staff time by PoF'!$B$4:$R$4,0),FALSE),IF(ISERROR(VLOOKUP(CONCATENATE($A105,O$66),'ECM Staff time by PoF'!$A$5:$S$119,MATCH($AL$103, 'ECM Staff time by PoF'!$A$4:$R$4,0),FALSE)), 0, VLOOKUP(CONCATENATE($A105,O$66),'ECM Staff time by PoF'!$A$5:$S$119,MATCH($AL$103, 'ECM Staff time by PoF'!$A$4:$R$4,0),FALSE))))*O67</f>
        <v>0</v>
      </c>
      <c r="AZ105" s="191">
        <f>IF($A105="",0,IF(VLOOKUP($A105,'ECM Staff time by PoF'!$B$5:$C$119,2,FALSE)="Not Applicable",VLOOKUP($A105,'ECM Staff time by PoF'!$B$5:$S$119,MATCH($AL$103, 'ECM Staff time by PoF'!$B$4:$R$4,0),FALSE),IF(ISERROR(VLOOKUP(CONCATENATE($A105,P$66),'ECM Staff time by PoF'!$A$5:$S$119,MATCH($AL$103, 'ECM Staff time by PoF'!$A$4:$R$4,0),FALSE)), 0, VLOOKUP(CONCATENATE($A105,P$66),'ECM Staff time by PoF'!$A$5:$S$119,MATCH($AL$103, 'ECM Staff time by PoF'!$A$4:$R$4,0),FALSE))))*P67</f>
        <v>0</v>
      </c>
      <c r="BA105" s="191">
        <f>IF($A105="",0,IF(VLOOKUP($A105,'ECM Staff time by PoF'!$B$5:$C$119,2,FALSE)="Not Applicable",VLOOKUP($A105,'ECM Staff time by PoF'!$B$5:$S$119,MATCH($AL$103, 'ECM Staff time by PoF'!$B$4:$R$4,0),FALSE),IF(ISERROR(VLOOKUP(CONCATENATE($A105,Q$66),'ECM Staff time by PoF'!$A$5:$S$119,MATCH($AL$103, 'ECM Staff time by PoF'!$A$4:$R$4,0),FALSE)), 0, VLOOKUP(CONCATENATE($A105,Q$66),'ECM Staff time by PoF'!$A$5:$S$119,MATCH($AL$103, 'ECM Staff time by PoF'!$A$4:$R$4,0),FALSE))))*Q67</f>
        <v>0</v>
      </c>
      <c r="BB105" s="191">
        <f>IF($A105="",0,IF(VLOOKUP($A105,'ECM Staff time by PoF'!$B$5:$C$119,2,FALSE)="Not Applicable",VLOOKUP($A105,'ECM Staff time by PoF'!$B$5:$S$119,MATCH($AL$103, 'ECM Staff time by PoF'!$B$4:$R$4,0),FALSE),IF(ISERROR(VLOOKUP(CONCATENATE($A105,R$66),'ECM Staff time by PoF'!$A$5:$S$119,MATCH($AL$103, 'ECM Staff time by PoF'!$A$4:$R$4,0),FALSE)), 0, VLOOKUP(CONCATENATE($A105,R$66),'ECM Staff time by PoF'!$A$5:$S$119,MATCH($AL$103, 'ECM Staff time by PoF'!$A$4:$R$4,0),FALSE))))*R67</f>
        <v>0</v>
      </c>
      <c r="BC105" s="191">
        <f>IF($A105="",0,IF(VLOOKUP($A105,'ECM Staff time by PoF'!$B$5:$C$119,2,FALSE)="Not Applicable",VLOOKUP($A105,'ECM Staff time by PoF'!$B$5:$S$119,MATCH($AL$103, 'ECM Staff time by PoF'!$B$4:$R$4,0),FALSE),IF(ISERROR(VLOOKUP(CONCATENATE($A105,S$66),'ECM Staff time by PoF'!$A$5:$S$119,MATCH($AL$103, 'ECM Staff time by PoF'!$A$4:$R$4,0),FALSE)), 0, VLOOKUP(CONCATENATE($A105,S$66),'ECM Staff time by PoF'!$A$5:$S$119,MATCH($AL$103, 'ECM Staff time by PoF'!$A$4:$R$4,0),FALSE))))*S67</f>
        <v>0</v>
      </c>
      <c r="BD105" s="191">
        <f>IF($A105="",0,IF(VLOOKUP($A105,'ECM Staff time by PoF'!$B$5:$C$119,2,FALSE)="Not Applicable",VLOOKUP($A105,'ECM Staff time by PoF'!$B$5:$S$119,MATCH($AL$103, 'ECM Staff time by PoF'!$B$4:$R$4,0),FALSE),IF(ISERROR(VLOOKUP(CONCATENATE($A105,T$66),'ECM Staff time by PoF'!$A$5:$S$119,MATCH($AL$103, 'ECM Staff time by PoF'!$A$4:$R$4,0),FALSE)), 0, VLOOKUP(CONCATENATE($A105,T$66),'ECM Staff time by PoF'!$A$5:$S$119,MATCH($AL$103, 'ECM Staff time by PoF'!$A$4:$R$4,0),FALSE))))*T67</f>
        <v>0</v>
      </c>
      <c r="BE105" s="191">
        <f>IF($A105="",0,IF(VLOOKUP($A105,'ECM Staff time by PoF'!$B$5:$C$119,2,FALSE)="Not Applicable",VLOOKUP($A105,'ECM Staff time by PoF'!$B$5:$S$119,MATCH($AL$103, 'ECM Staff time by PoF'!$B$4:$R$4,0),FALSE),IF(ISERROR(VLOOKUP(CONCATENATE($A105,U$66),'ECM Staff time by PoF'!$A$5:$S$119,MATCH($AL$103, 'ECM Staff time by PoF'!$A$4:$R$4,0),FALSE)), 0, VLOOKUP(CONCATENATE($A105,U$66),'ECM Staff time by PoF'!$A$5:$S$119,MATCH($AL$103, 'ECM Staff time by PoF'!$A$4:$R$4,0),FALSE))))*U67</f>
        <v>0</v>
      </c>
      <c r="BF105" s="191">
        <f>IF($A105="",0,IF(VLOOKUP($A105,'ECM Staff time by PoF'!$B$5:$C$119,2,FALSE)="Not Applicable",VLOOKUP($A105,'ECM Staff time by PoF'!$B$5:$S$119,MATCH($AL$103, 'ECM Staff time by PoF'!$B$4:$R$4,0),FALSE),IF(ISERROR(VLOOKUP(CONCATENATE($A105,V$66),'ECM Staff time by PoF'!$A$5:$S$119,MATCH($AL$103, 'ECM Staff time by PoF'!$A$4:$R$4,0),FALSE)), 0, VLOOKUP(CONCATENATE($A105,V$66),'ECM Staff time by PoF'!$A$5:$S$119,MATCH($AL$103, 'ECM Staff time by PoF'!$A$4:$R$4,0),FALSE))))*V67</f>
        <v>0</v>
      </c>
      <c r="BG105" s="191">
        <f>IF($A105="",0,IF(VLOOKUP($A105,'ECM Staff time by PoF'!$B$5:$C$119,2,FALSE)="Not Applicable",VLOOKUP($A105,'ECM Staff time by PoF'!$B$5:$S$119,MATCH($AL$103, 'ECM Staff time by PoF'!$B$4:$R$4,0),FALSE),IF(ISERROR(VLOOKUP(CONCATENATE($A105,W$66),'ECM Staff time by PoF'!$A$5:$S$119,MATCH($AL$103, 'ECM Staff time by PoF'!$A$4:$R$4,0),FALSE)), 0, VLOOKUP(CONCATENATE($A105,W$66),'ECM Staff time by PoF'!$A$5:$S$119,MATCH($AL$103, 'ECM Staff time by PoF'!$A$4:$R$4,0),FALSE))))*W67</f>
        <v>0</v>
      </c>
      <c r="BH105" s="191">
        <f>IF($A105="",0,IF(VLOOKUP($A105,'ECM Staff time by PoF'!$B$5:$C$119,2,FALSE)="Not Applicable",VLOOKUP($A105,'ECM Staff time by PoF'!$B$5:$S$119,MATCH($AL$103, 'ECM Staff time by PoF'!$B$4:$R$4,0),FALSE),IF(ISERROR(VLOOKUP(CONCATENATE($A105,X$66),'ECM Staff time by PoF'!$A$5:$S$119,MATCH($AL$103, 'ECM Staff time by PoF'!$A$4:$R$4,0),FALSE)), 0, VLOOKUP(CONCATENATE($A105,X$66),'ECM Staff time by PoF'!$A$5:$S$119,MATCH($AL$103, 'ECM Staff time by PoF'!$A$4:$R$4,0),FALSE))))*X67</f>
        <v>0</v>
      </c>
      <c r="BI105" s="191">
        <f>IF($A105="",0,IF(VLOOKUP($A105,'ECM Staff time by PoF'!$B$5:$C$119,2,FALSE)="Not Applicable",VLOOKUP($A105,'ECM Staff time by PoF'!$B$5:$S$119,MATCH($AL$103, 'ECM Staff time by PoF'!$B$4:$R$4,0),FALSE),IF(ISERROR(VLOOKUP(CONCATENATE($A105,Y$66),'ECM Staff time by PoF'!$A$5:$S$119,MATCH($AL$103, 'ECM Staff time by PoF'!$A$4:$R$4,0),FALSE)), 0, VLOOKUP(CONCATENATE($A105,Y$66),'ECM Staff time by PoF'!$A$5:$S$119,MATCH($AL$103, 'ECM Staff time by PoF'!$A$4:$R$4,0),FALSE))))*Y67</f>
        <v>0</v>
      </c>
      <c r="BJ105" s="191">
        <f>IF($A105="",0,IF(VLOOKUP($A105,'ECM Staff time by PoF'!$B$5:$C$119,2,FALSE)="Not Applicable",VLOOKUP($A105,'ECM Staff time by PoF'!$B$5:$S$119,MATCH($AL$103, 'ECM Staff time by PoF'!$B$4:$R$4,0),FALSE),IF(ISERROR(VLOOKUP(CONCATENATE($A105,Z$66),'ECM Staff time by PoF'!$A$5:$S$119,MATCH($AL$103, 'ECM Staff time by PoF'!$A$4:$R$4,0),FALSE)), 0, VLOOKUP(CONCATENATE($A105,Z$66),'ECM Staff time by PoF'!$A$5:$S$119,MATCH($AL$103, 'ECM Staff time by PoF'!$A$4:$R$4,0),FALSE))))*Z67</f>
        <v>0</v>
      </c>
      <c r="BK105" s="191">
        <f>IF($A105="",0,IF(VLOOKUP($A105,'ECM Staff time by PoF'!$B$5:$C$119,2,FALSE)="Not Applicable",VLOOKUP($A105,'ECM Staff time by PoF'!$B$5:$S$119,MATCH($AL$103, 'ECM Staff time by PoF'!$B$4:$R$4,0),FALSE),IF(ISERROR(VLOOKUP(CONCATENATE($A105,AA$66),'ECM Staff time by PoF'!$A$5:$S$119,MATCH($AL$103, 'ECM Staff time by PoF'!$A$4:$R$4,0),FALSE)), 0, VLOOKUP(CONCATENATE($A105,AA$66),'ECM Staff time by PoF'!$A$5:$S$119,MATCH($AL$103, 'ECM Staff time by PoF'!$A$4:$R$4,0),FALSE))))*AA67</f>
        <v>0</v>
      </c>
      <c r="BL105" s="191">
        <f>IF($A105="",0,IF(VLOOKUP($A105,'ECM Staff time by PoF'!$B$5:$C$119,2,FALSE)="Not Applicable",VLOOKUP($A105,'ECM Staff time by PoF'!$B$5:$S$119,MATCH($AL$103, 'ECM Staff time by PoF'!$B$4:$R$4,0),FALSE),IF(ISERROR(VLOOKUP(CONCATENATE($A105,AB$66),'ECM Staff time by PoF'!$A$5:$S$119,MATCH($AL$103, 'ECM Staff time by PoF'!$A$4:$R$4,0),FALSE)), 0, VLOOKUP(CONCATENATE($A105,AB$66),'ECM Staff time by PoF'!$A$5:$S$119,MATCH($AL$103, 'ECM Staff time by PoF'!$A$4:$R$4,0),FALSE))))*AB67</f>
        <v>0</v>
      </c>
      <c r="BM105" s="191">
        <f>IF($A105="",0,IF(VLOOKUP($A105,'ECM Staff time by PoF'!$B$5:$C$119,2,FALSE)="Not Applicable",VLOOKUP($A105,'ECM Staff time by PoF'!$B$5:$S$119,MATCH($AL$103, 'ECM Staff time by PoF'!$B$4:$R$4,0),FALSE),IF(ISERROR(VLOOKUP(CONCATENATE($A105,AC$66),'ECM Staff time by PoF'!$A$5:$S$119,MATCH($AL$103, 'ECM Staff time by PoF'!$A$4:$R$4,0),FALSE)), 0, VLOOKUP(CONCATENATE($A105,AC$66),'ECM Staff time by PoF'!$A$5:$S$119,MATCH($AL$103, 'ECM Staff time by PoF'!$A$4:$R$4,0),FALSE))))*AC67</f>
        <v>0</v>
      </c>
      <c r="BN105" s="191">
        <f>IF($A105="",0,IF(VLOOKUP($A105,'ECM Staff time by PoF'!$B$5:$C$119,2,FALSE)="Not Applicable",VLOOKUP($A105,'ECM Staff time by PoF'!$B$5:$S$119,MATCH($AL$103, 'ECM Staff time by PoF'!$B$4:$R$4,0),FALSE),IF(ISERROR(VLOOKUP(CONCATENATE($A105,AD$66),'ECM Staff time by PoF'!$A$5:$S$119,MATCH($AL$103, 'ECM Staff time by PoF'!$A$4:$R$4,0),FALSE)), 0, VLOOKUP(CONCATENATE($A105,AD$66),'ECM Staff time by PoF'!$A$5:$S$119,MATCH($AL$103, 'ECM Staff time by PoF'!$A$4:$R$4,0),FALSE))))*AD67</f>
        <v>0</v>
      </c>
      <c r="BO105" s="191">
        <f>IF($A105="",0,IF(VLOOKUP($A105,'ECM Staff time by PoF'!$B$5:$C$119,2,FALSE)="Not Applicable",VLOOKUP($A105,'ECM Staff time by PoF'!$B$5:$S$119,MATCH($AL$103, 'ECM Staff time by PoF'!$B$4:$R$4,0),FALSE),IF(ISERROR(VLOOKUP(CONCATENATE($A105,AE$66),'ECM Staff time by PoF'!$A$5:$S$119,MATCH($AL$103, 'ECM Staff time by PoF'!$A$4:$R$4,0),FALSE)), 0, VLOOKUP(CONCATENATE($A105,AE$66),'ECM Staff time by PoF'!$A$5:$S$119,MATCH($AL$103, 'ECM Staff time by PoF'!$A$4:$R$4,0),FALSE))))*AE67</f>
        <v>0</v>
      </c>
      <c r="BP105" s="191">
        <f>IF($A105="",0,IF(VLOOKUP($A105,'ECM Staff time by PoF'!$B$5:$C$119,2,FALSE)="Not Applicable",VLOOKUP($A105,'ECM Staff time by PoF'!$B$5:$S$119,MATCH($AL$103, 'ECM Staff time by PoF'!$B$4:$R$4,0),FALSE),IF(ISERROR(VLOOKUP(CONCATENATE($A105,AF$66),'ECM Staff time by PoF'!$A$5:$S$119,MATCH($AL$103, 'ECM Staff time by PoF'!$A$4:$R$4,0),FALSE)), 0, VLOOKUP(CONCATENATE($A105,AF$66),'ECM Staff time by PoF'!$A$5:$S$119,MATCH($AL$103, 'ECM Staff time by PoF'!$A$4:$R$4,0),FALSE))))*AF67</f>
        <v>0</v>
      </c>
      <c r="BQ105" s="191">
        <f>IF($A105="",0,IF(VLOOKUP($A105,'ECM Staff time by PoF'!$B$5:$C$119,2,FALSE)="Not Applicable",VLOOKUP($A105,'ECM Staff time by PoF'!$B$5:$S$119,MATCH($AL$103, 'ECM Staff time by PoF'!$B$4:$R$4,0),FALSE),IF(ISERROR(VLOOKUP(CONCATENATE($A105,AG$66),'ECM Staff time by PoF'!$A$5:$S$119,MATCH($AL$103, 'ECM Staff time by PoF'!$A$4:$R$4,0),FALSE)), 0, VLOOKUP(CONCATENATE($A105,AG$66),'ECM Staff time by PoF'!$A$5:$S$119,MATCH($AL$103, 'ECM Staff time by PoF'!$A$4:$R$4,0),FALSE))))*AG67</f>
        <v>0</v>
      </c>
      <c r="BR105" s="191">
        <f>IF($A105="",0,IF(VLOOKUP($A105,'ECM Staff time by PoF'!$B$5:$C$119,2,FALSE)="Not Applicable",VLOOKUP($A105,'ECM Staff time by PoF'!$B$5:$S$119,MATCH($AL$103, 'ECM Staff time by PoF'!$B$4:$R$4,0),FALSE),IF(ISERROR(VLOOKUP(CONCATENATE($A105,AH$66),'ECM Staff time by PoF'!$A$5:$S$119,MATCH($AL$103, 'ECM Staff time by PoF'!$A$4:$R$4,0),FALSE)), 0, VLOOKUP(CONCATENATE($A105,AH$66),'ECM Staff time by PoF'!$A$5:$S$119,MATCH($AL$103, 'ECM Staff time by PoF'!$A$4:$R$4,0),FALSE))))*AH67</f>
        <v>0</v>
      </c>
      <c r="BS105" s="191">
        <f>IF($A105="",0,IF(VLOOKUP($A105,'ECM Staff time by PoF'!$B$5:$C$119,2,FALSE)="Not Applicable",VLOOKUP($A105,'ECM Staff time by PoF'!$B$5:$S$119,MATCH($AL$103, 'ECM Staff time by PoF'!$B$4:$R$4,0),FALSE),IF(ISERROR(VLOOKUP(CONCATENATE($A105,AI$66),'ECM Staff time by PoF'!$A$5:$S$119,MATCH($AL$103, 'ECM Staff time by PoF'!$A$4:$R$4,0),FALSE)), 0, VLOOKUP(CONCATENATE($A105,AI$66),'ECM Staff time by PoF'!$A$5:$S$119,MATCH($AL$103, 'ECM Staff time by PoF'!$A$4:$R$4,0),FALSE))))*AI67</f>
        <v>0</v>
      </c>
      <c r="BT105" s="191">
        <f>IF($A105="",0,IF(VLOOKUP($A105,'ECM Staff time by PoF'!$B$5:$C$119,2,FALSE)="Not Applicable",VLOOKUP($A105,'ECM Staff time by PoF'!$B$5:$S$119,MATCH($AL$103, 'ECM Staff time by PoF'!$B$4:$R$4,0),FALSE),IF(ISERROR(VLOOKUP(CONCATENATE($A105,AJ$66),'ECM Staff time by PoF'!$A$5:$S$119,MATCH($AL$103, 'ECM Staff time by PoF'!$A$4:$R$4,0),FALSE)), 0, VLOOKUP(CONCATENATE($A105,AJ$66),'ECM Staff time by PoF'!$A$5:$S$119,MATCH($AL$103, 'ECM Staff time by PoF'!$A$4:$R$4,0),FALSE))))*AJ67</f>
        <v>0</v>
      </c>
      <c r="BU105" s="191">
        <f>IF($A105="",0,IF(VLOOKUP($A105,'ECM Staff time by PoF'!$B$5:$C$119,2,FALSE)="Not Applicable",VLOOKUP($A105,'ECM Staff time by PoF'!$B$5:$S$119,MATCH($AL$103, 'ECM Staff time by PoF'!$B$4:$R$4,0),FALSE),IF(ISERROR(VLOOKUP(CONCATENATE($A105,AK$66),'ECM Staff time by PoF'!$A$5:$S$119,MATCH($AL$103, 'ECM Staff time by PoF'!$A$4:$R$4,0),FALSE)), 0, VLOOKUP(CONCATENATE($A105,AK$66),'ECM Staff time by PoF'!$A$5:$S$119,MATCH($AL$103, 'ECM Staff time by PoF'!$A$4:$R$4,0),FALSE))))*AK67</f>
        <v>0</v>
      </c>
      <c r="BV105" s="191">
        <f>IF($A105="",0,IF(VLOOKUP($A105,'ECM Staff time by PoF'!$B$5:$C$119,2,FALSE)="Not Applicable",VLOOKUP($A105,'ECM Staff time by PoF'!$B$5:$S$119,MATCH($BV$103, 'ECM Staff time by PoF'!$B$4:$R$4,0),FALSE),IF(ISERROR(VLOOKUP(CONCATENATE($A105,B$66),'ECM Staff time by PoF'!$A$5:$S$119,MATCH($BV$103, 'ECM Staff time by PoF'!$A$4:$R$4,0),FALSE)), 0, VLOOKUP(CONCATENATE($A105,B$66),'ECM Staff time by PoF'!$A$5:$S$119,MATCH($BV$103, 'ECM Staff time by PoF'!$A$4:$R$4,0),FALSE))))*B67</f>
        <v>0</v>
      </c>
      <c r="BW105" s="191">
        <f>IF($A105="",0,IF(VLOOKUP($A105,'ECM Staff time by PoF'!$B$5:$C$119,2,FALSE)="Not Applicable",VLOOKUP($A105,'ECM Staff time by PoF'!$B$5:$S$119,MATCH($BV$103, 'ECM Staff time by PoF'!$B$4:$R$4,0),FALSE),IF(ISERROR(VLOOKUP(CONCATENATE($A105,C$66),'ECM Staff time by PoF'!$A$5:$S$119,MATCH($BV$103, 'ECM Staff time by PoF'!$A$4:$R$4,0),FALSE)), 0, VLOOKUP(CONCATENATE($A105,C$66),'ECM Staff time by PoF'!$A$5:$S$119,MATCH($BV$103, 'ECM Staff time by PoF'!$A$4:$R$4,0),FALSE))))*C67</f>
        <v>0</v>
      </c>
      <c r="BX105" s="191">
        <f>IF($A105="",0,IF(VLOOKUP($A105,'ECM Staff time by PoF'!$B$5:$C$119,2,FALSE)="Not Applicable",VLOOKUP($A105,'ECM Staff time by PoF'!$B$5:$S$119,MATCH($BV$103, 'ECM Staff time by PoF'!$B$4:$R$4,0),FALSE),IF(ISERROR(VLOOKUP(CONCATENATE($A105,D$66),'ECM Staff time by PoF'!$A$5:$S$119,MATCH($BV$103, 'ECM Staff time by PoF'!$A$4:$R$4,0),FALSE)), 0, VLOOKUP(CONCATENATE($A105,D$66),'ECM Staff time by PoF'!$A$5:$S$119,MATCH($BV$103, 'ECM Staff time by PoF'!$A$4:$R$4,0),FALSE))))*D67</f>
        <v>0</v>
      </c>
      <c r="BY105" s="191">
        <f>IF($A105="",0,IF(VLOOKUP($A105,'ECM Staff time by PoF'!$B$5:$C$119,2,FALSE)="Not Applicable",VLOOKUP($A105,'ECM Staff time by PoF'!$B$5:$S$119,MATCH($BV$103, 'ECM Staff time by PoF'!$B$4:$R$4,0),FALSE),IF(ISERROR(VLOOKUP(CONCATENATE($A105,E$66),'ECM Staff time by PoF'!$A$5:$S$119,MATCH($BV$103, 'ECM Staff time by PoF'!$A$4:$R$4,0),FALSE)), 0, VLOOKUP(CONCATENATE($A105,E$66),'ECM Staff time by PoF'!$A$5:$S$119,MATCH($BV$103, 'ECM Staff time by PoF'!$A$4:$R$4,0),FALSE))))*E67</f>
        <v>0</v>
      </c>
      <c r="BZ105" s="191">
        <f>IF($A105="",0,IF(VLOOKUP($A105,'ECM Staff time by PoF'!$B$5:$C$119,2,FALSE)="Not Applicable",VLOOKUP($A105,'ECM Staff time by PoF'!$B$5:$S$119,MATCH($BV$103, 'ECM Staff time by PoF'!$B$4:$R$4,0),FALSE),IF(ISERROR(VLOOKUP(CONCATENATE($A105,F$66),'ECM Staff time by PoF'!$A$5:$S$119,MATCH($BV$103, 'ECM Staff time by PoF'!$A$4:$R$4,0),FALSE)), 0, VLOOKUP(CONCATENATE($A105,F$66),'ECM Staff time by PoF'!$A$5:$S$119,MATCH($BV$103, 'ECM Staff time by PoF'!$A$4:$R$4,0),FALSE))))*F67</f>
        <v>0</v>
      </c>
      <c r="CA105" s="191">
        <f>IF($A105="",0,IF(VLOOKUP($A105,'ECM Staff time by PoF'!$B$5:$C$119,2,FALSE)="Not Applicable",VLOOKUP($A105,'ECM Staff time by PoF'!$B$5:$S$119,MATCH($BV$103, 'ECM Staff time by PoF'!$B$4:$R$4,0),FALSE),IF(ISERROR(VLOOKUP(CONCATENATE($A105,G$66),'ECM Staff time by PoF'!$A$5:$S$119,MATCH($BV$103, 'ECM Staff time by PoF'!$A$4:$R$4,0),FALSE)), 0, VLOOKUP(CONCATENATE($A105,G$66),'ECM Staff time by PoF'!$A$5:$S$119,MATCH($BV$103, 'ECM Staff time by PoF'!$A$4:$R$4,0),FALSE))))*G67</f>
        <v>0</v>
      </c>
      <c r="CB105" s="191">
        <f>IF($A105="",0,IF(VLOOKUP($A105,'ECM Staff time by PoF'!$B$5:$C$119,2,FALSE)="Not Applicable",VLOOKUP($A105,'ECM Staff time by PoF'!$B$5:$S$119,MATCH($BV$103, 'ECM Staff time by PoF'!$B$4:$R$4,0),FALSE),IF(ISERROR(VLOOKUP(CONCATENATE($A105,H$66),'ECM Staff time by PoF'!$A$5:$S$119,MATCH($BV$103, 'ECM Staff time by PoF'!$A$4:$R$4,0),FALSE)), 0, VLOOKUP(CONCATENATE($A105,H$66),'ECM Staff time by PoF'!$A$5:$S$119,MATCH($BV$103, 'ECM Staff time by PoF'!$A$4:$R$4,0),FALSE))))*H67</f>
        <v>0</v>
      </c>
      <c r="CC105" s="191">
        <f>IF($A105="",0,IF(VLOOKUP($A105,'ECM Staff time by PoF'!$B$5:$C$119,2,FALSE)="Not Applicable",VLOOKUP($A105,'ECM Staff time by PoF'!$B$5:$S$119,MATCH($BV$103, 'ECM Staff time by PoF'!$B$4:$R$4,0),FALSE),IF(ISERROR(VLOOKUP(CONCATENATE($A105,I$66),'ECM Staff time by PoF'!$A$5:$S$119,MATCH($BV$103, 'ECM Staff time by PoF'!$A$4:$R$4,0),FALSE)), 0, VLOOKUP(CONCATENATE($A105,I$66),'ECM Staff time by PoF'!$A$5:$S$119,MATCH($BV$103, 'ECM Staff time by PoF'!$A$4:$R$4,0),FALSE))))*I67</f>
        <v>0</v>
      </c>
      <c r="CD105" s="191">
        <f>IF($A105="",0,IF(VLOOKUP($A105,'ECM Staff time by PoF'!$B$5:$C$119,2,FALSE)="Not Applicable",VLOOKUP($A105,'ECM Staff time by PoF'!$B$5:$S$119,MATCH($BV$103, 'ECM Staff time by PoF'!$B$4:$R$4,0),FALSE),IF(ISERROR(VLOOKUP(CONCATENATE($A105,J$66),'ECM Staff time by PoF'!$A$5:$S$119,MATCH($BV$103, 'ECM Staff time by PoF'!$A$4:$R$4,0),FALSE)), 0, VLOOKUP(CONCATENATE($A105,J$66),'ECM Staff time by PoF'!$A$5:$S$119,MATCH($BV$103, 'ECM Staff time by PoF'!$A$4:$R$4,0),FALSE))))*J67</f>
        <v>0</v>
      </c>
      <c r="CE105" s="191">
        <f>IF($A105="",0,IF(VLOOKUP($A105,'ECM Staff time by PoF'!$B$5:$C$119,2,FALSE)="Not Applicable",VLOOKUP($A105,'ECM Staff time by PoF'!$B$5:$S$119,MATCH($BV$103, 'ECM Staff time by PoF'!$B$4:$R$4,0),FALSE),IF(ISERROR(VLOOKUP(CONCATENATE($A105,K$66),'ECM Staff time by PoF'!$A$5:$S$119,MATCH($BV$103, 'ECM Staff time by PoF'!$A$4:$R$4,0),FALSE)), 0, VLOOKUP(CONCATENATE($A105,K$66),'ECM Staff time by PoF'!$A$5:$S$119,MATCH($BV$103, 'ECM Staff time by PoF'!$A$4:$R$4,0),FALSE))))*K67</f>
        <v>0</v>
      </c>
      <c r="CF105" s="191">
        <f>IF($A105="",0,IF(VLOOKUP($A105,'ECM Staff time by PoF'!$B$5:$C$119,2,FALSE)="Not Applicable",VLOOKUP($A105,'ECM Staff time by PoF'!$B$5:$S$119,MATCH($BV$103, 'ECM Staff time by PoF'!$B$4:$R$4,0),FALSE),IF(ISERROR(VLOOKUP(CONCATENATE($A105,L$66),'ECM Staff time by PoF'!$A$5:$S$119,MATCH($BV$103, 'ECM Staff time by PoF'!$A$4:$R$4,0),FALSE)), 0, VLOOKUP(CONCATENATE($A105,L$66),'ECM Staff time by PoF'!$A$5:$S$119,MATCH($BV$103, 'ECM Staff time by PoF'!$A$4:$R$4,0),FALSE))))*L67</f>
        <v>0</v>
      </c>
      <c r="CG105" s="191">
        <f>IF($A105="",0,IF(VLOOKUP($A105,'ECM Staff time by PoF'!$B$5:$C$119,2,FALSE)="Not Applicable",VLOOKUP($A105,'ECM Staff time by PoF'!$B$5:$S$119,MATCH($BV$103, 'ECM Staff time by PoF'!$B$4:$R$4,0),FALSE),IF(ISERROR(VLOOKUP(CONCATENATE($A105,M$66),'ECM Staff time by PoF'!$A$5:$S$119,MATCH($BV$103, 'ECM Staff time by PoF'!$A$4:$R$4,0),FALSE)), 0, VLOOKUP(CONCATENATE($A105,M$66),'ECM Staff time by PoF'!$A$5:$S$119,MATCH($BV$103, 'ECM Staff time by PoF'!$A$4:$R$4,0),FALSE))))*M67</f>
        <v>0</v>
      </c>
      <c r="CH105" s="191">
        <f>IF($A105="",0,IF(VLOOKUP($A105,'ECM Staff time by PoF'!$B$5:$C$119,2,FALSE)="Not Applicable",VLOOKUP($A105,'ECM Staff time by PoF'!$B$5:$S$119,MATCH($BV$103, 'ECM Staff time by PoF'!$B$4:$R$4,0),FALSE),IF(ISERROR(VLOOKUP(CONCATENATE($A105,N$66),'ECM Staff time by PoF'!$A$5:$S$119,MATCH($BV$103, 'ECM Staff time by PoF'!$A$4:$R$4,0),FALSE)), 0, VLOOKUP(CONCATENATE($A105,N$66),'ECM Staff time by PoF'!$A$5:$S$119,MATCH($BV$103, 'ECM Staff time by PoF'!$A$4:$R$4,0),FALSE))))*N67</f>
        <v>0</v>
      </c>
      <c r="CI105" s="191">
        <f>IF($A105="",0,IF(VLOOKUP($A105,'ECM Staff time by PoF'!$B$5:$C$119,2,FALSE)="Not Applicable",VLOOKUP($A105,'ECM Staff time by PoF'!$B$5:$S$119,MATCH($BV$103, 'ECM Staff time by PoF'!$B$4:$R$4,0),FALSE),IF(ISERROR(VLOOKUP(CONCATENATE($A105,O$66),'ECM Staff time by PoF'!$A$5:$S$119,MATCH($BV$103, 'ECM Staff time by PoF'!$A$4:$R$4,0),FALSE)), 0, VLOOKUP(CONCATENATE($A105,O$66),'ECM Staff time by PoF'!$A$5:$S$119,MATCH($BV$103, 'ECM Staff time by PoF'!$A$4:$R$4,0),FALSE))))*O67</f>
        <v>0</v>
      </c>
      <c r="CJ105" s="191">
        <f>IF($A105="",0,IF(VLOOKUP($A105,'ECM Staff time by PoF'!$B$5:$C$119,2,FALSE)="Not Applicable",VLOOKUP($A105,'ECM Staff time by PoF'!$B$5:$S$119,MATCH($BV$103, 'ECM Staff time by PoF'!$B$4:$R$4,0),FALSE),IF(ISERROR(VLOOKUP(CONCATENATE($A105,P$66),'ECM Staff time by PoF'!$A$5:$S$119,MATCH($BV$103, 'ECM Staff time by PoF'!$A$4:$R$4,0),FALSE)), 0, VLOOKUP(CONCATENATE($A105,P$66),'ECM Staff time by PoF'!$A$5:$S$119,MATCH($BV$103, 'ECM Staff time by PoF'!$A$4:$R$4,0),FALSE))))*P67</f>
        <v>0</v>
      </c>
      <c r="CK105" s="191">
        <f>IF($A105="",0,IF(VLOOKUP($A105,'ECM Staff time by PoF'!$B$5:$C$119,2,FALSE)="Not Applicable",VLOOKUP($A105,'ECM Staff time by PoF'!$B$5:$S$119,MATCH($BV$103, 'ECM Staff time by PoF'!$B$4:$R$4,0),FALSE),IF(ISERROR(VLOOKUP(CONCATENATE($A105,Q$66),'ECM Staff time by PoF'!$A$5:$S$119,MATCH($BV$103, 'ECM Staff time by PoF'!$A$4:$R$4,0),FALSE)), 0, VLOOKUP(CONCATENATE($A105,Q$66),'ECM Staff time by PoF'!$A$5:$S$119,MATCH($BV$103, 'ECM Staff time by PoF'!$A$4:$R$4,0),FALSE))))*Q67</f>
        <v>0</v>
      </c>
      <c r="CL105" s="191">
        <f>IF($A105="",0,IF(VLOOKUP($A105,'ECM Staff time by PoF'!$B$5:$C$119,2,FALSE)="Not Applicable",VLOOKUP($A105,'ECM Staff time by PoF'!$B$5:$S$119,MATCH($BV$103, 'ECM Staff time by PoF'!$B$4:$R$4,0),FALSE),IF(ISERROR(VLOOKUP(CONCATENATE($A105,R$66),'ECM Staff time by PoF'!$A$5:$S$119,MATCH($BV$103, 'ECM Staff time by PoF'!$A$4:$R$4,0),FALSE)), 0, VLOOKUP(CONCATENATE($A105,R$66),'ECM Staff time by PoF'!$A$5:$S$119,MATCH($BV$103, 'ECM Staff time by PoF'!$A$4:$R$4,0),FALSE))))*R67</f>
        <v>0</v>
      </c>
      <c r="CM105" s="191">
        <f>IF($A105="",0,IF(VLOOKUP($A105,'ECM Staff time by PoF'!$B$5:$C$119,2,FALSE)="Not Applicable",VLOOKUP($A105,'ECM Staff time by PoF'!$B$5:$S$119,MATCH($BV$103, 'ECM Staff time by PoF'!$B$4:$R$4,0),FALSE),IF(ISERROR(VLOOKUP(CONCATENATE($A105,S$66),'ECM Staff time by PoF'!$A$5:$S$119,MATCH($BV$103, 'ECM Staff time by PoF'!$A$4:$R$4,0),FALSE)), 0, VLOOKUP(CONCATENATE($A105,S$66),'ECM Staff time by PoF'!$A$5:$S$119,MATCH($BV$103, 'ECM Staff time by PoF'!$A$4:$R$4,0),FALSE))))*S67</f>
        <v>0</v>
      </c>
      <c r="CN105" s="191">
        <f>IF($A105="",0,IF(VLOOKUP($A105,'ECM Staff time by PoF'!$B$5:$C$119,2,FALSE)="Not Applicable",VLOOKUP($A105,'ECM Staff time by PoF'!$B$5:$S$119,MATCH($BV$103, 'ECM Staff time by PoF'!$B$4:$R$4,0),FALSE),IF(ISERROR(VLOOKUP(CONCATENATE($A105,T$66),'ECM Staff time by PoF'!$A$5:$S$119,MATCH($BV$103, 'ECM Staff time by PoF'!$A$4:$R$4,0),FALSE)), 0, VLOOKUP(CONCATENATE($A105,T$66),'ECM Staff time by PoF'!$A$5:$S$119,MATCH($BV$103, 'ECM Staff time by PoF'!$A$4:$R$4,0),FALSE))))*T67</f>
        <v>0</v>
      </c>
      <c r="CO105" s="191">
        <f>IF($A105="",0,IF(VLOOKUP($A105,'ECM Staff time by PoF'!$B$5:$C$119,2,FALSE)="Not Applicable",VLOOKUP($A105,'ECM Staff time by PoF'!$B$5:$S$119,MATCH($BV$103, 'ECM Staff time by PoF'!$B$4:$R$4,0),FALSE),IF(ISERROR(VLOOKUP(CONCATENATE($A105,U$66),'ECM Staff time by PoF'!$A$5:$S$119,MATCH($BV$103, 'ECM Staff time by PoF'!$A$4:$R$4,0),FALSE)), 0, VLOOKUP(CONCATENATE($A105,U$66),'ECM Staff time by PoF'!$A$5:$S$119,MATCH($BV$103, 'ECM Staff time by PoF'!$A$4:$R$4,0),FALSE))))*U67</f>
        <v>0</v>
      </c>
      <c r="CP105" s="191">
        <f>IF($A105="",0,IF(VLOOKUP($A105,'ECM Staff time by PoF'!$B$5:$C$119,2,FALSE)="Not Applicable",VLOOKUP($A105,'ECM Staff time by PoF'!$B$5:$S$119,MATCH($BV$103, 'ECM Staff time by PoF'!$B$4:$R$4,0),FALSE),IF(ISERROR(VLOOKUP(CONCATENATE($A105,V$66),'ECM Staff time by PoF'!$A$5:$S$119,MATCH($BV$103, 'ECM Staff time by PoF'!$A$4:$R$4,0),FALSE)), 0, VLOOKUP(CONCATENATE($A105,V$66),'ECM Staff time by PoF'!$A$5:$S$119,MATCH($BV$103, 'ECM Staff time by PoF'!$A$4:$R$4,0),FALSE))))*V67</f>
        <v>0</v>
      </c>
      <c r="CQ105" s="191">
        <f>IF($A105="",0,IF(VLOOKUP($A105,'ECM Staff time by PoF'!$B$5:$C$119,2,FALSE)="Not Applicable",VLOOKUP($A105,'ECM Staff time by PoF'!$B$5:$S$119,MATCH($BV$103, 'ECM Staff time by PoF'!$B$4:$R$4,0),FALSE),IF(ISERROR(VLOOKUP(CONCATENATE($A105,W$66),'ECM Staff time by PoF'!$A$5:$S$119,MATCH($BV$103, 'ECM Staff time by PoF'!$A$4:$R$4,0),FALSE)), 0, VLOOKUP(CONCATENATE($A105,W$66),'ECM Staff time by PoF'!$A$5:$S$119,MATCH($BV$103, 'ECM Staff time by PoF'!$A$4:$R$4,0),FALSE))))*W67</f>
        <v>0</v>
      </c>
      <c r="CR105" s="191">
        <f>IF($A105="",0,IF(VLOOKUP($A105,'ECM Staff time by PoF'!$B$5:$C$119,2,FALSE)="Not Applicable",VLOOKUP($A105,'ECM Staff time by PoF'!$B$5:$S$119,MATCH($BV$103, 'ECM Staff time by PoF'!$B$4:$R$4,0),FALSE),IF(ISERROR(VLOOKUP(CONCATENATE($A105,X$66),'ECM Staff time by PoF'!$A$5:$S$119,MATCH($BV$103, 'ECM Staff time by PoF'!$A$4:$R$4,0),FALSE)), 0, VLOOKUP(CONCATENATE($A105,X$66),'ECM Staff time by PoF'!$A$5:$S$119,MATCH($BV$103, 'ECM Staff time by PoF'!$A$4:$R$4,0),FALSE))))*X67</f>
        <v>0</v>
      </c>
      <c r="CS105" s="191">
        <f>IF($A105="",0,IF(VLOOKUP($A105,'ECM Staff time by PoF'!$B$5:$C$119,2,FALSE)="Not Applicable",VLOOKUP($A105,'ECM Staff time by PoF'!$B$5:$S$119,MATCH($BV$103, 'ECM Staff time by PoF'!$B$4:$R$4,0),FALSE),IF(ISERROR(VLOOKUP(CONCATENATE($A105,Y$66),'ECM Staff time by PoF'!$A$5:$S$119,MATCH($BV$103, 'ECM Staff time by PoF'!$A$4:$R$4,0),FALSE)), 0, VLOOKUP(CONCATENATE($A105,Y$66),'ECM Staff time by PoF'!$A$5:$S$119,MATCH($BV$103, 'ECM Staff time by PoF'!$A$4:$R$4,0),FALSE))))*Y67</f>
        <v>0</v>
      </c>
      <c r="CT105" s="191">
        <f>IF($A105="",0,IF(VLOOKUP($A105,'ECM Staff time by PoF'!$B$5:$C$119,2,FALSE)="Not Applicable",VLOOKUP($A105,'ECM Staff time by PoF'!$B$5:$S$119,MATCH($BV$103, 'ECM Staff time by PoF'!$B$4:$R$4,0),FALSE),IF(ISERROR(VLOOKUP(CONCATENATE($A105,Z$66),'ECM Staff time by PoF'!$A$5:$S$119,MATCH($BV$103, 'ECM Staff time by PoF'!$A$4:$R$4,0),FALSE)), 0, VLOOKUP(CONCATENATE($A105,Z$66),'ECM Staff time by PoF'!$A$5:$S$119,MATCH($BV$103, 'ECM Staff time by PoF'!$A$4:$R$4,0),FALSE))))*Z67</f>
        <v>0</v>
      </c>
      <c r="CU105" s="191">
        <f>IF($A105="",0,IF(VLOOKUP($A105,'ECM Staff time by PoF'!$B$5:$C$119,2,FALSE)="Not Applicable",VLOOKUP($A105,'ECM Staff time by PoF'!$B$5:$S$119,MATCH($BV$103, 'ECM Staff time by PoF'!$B$4:$R$4,0),FALSE),IF(ISERROR(VLOOKUP(CONCATENATE($A105,AA$66),'ECM Staff time by PoF'!$A$5:$S$119,MATCH($BV$103, 'ECM Staff time by PoF'!$A$4:$R$4,0),FALSE)), 0, VLOOKUP(CONCATENATE($A105,AA$66),'ECM Staff time by PoF'!$A$5:$S$119,MATCH($BV$103, 'ECM Staff time by PoF'!$A$4:$R$4,0),FALSE))))*AA67</f>
        <v>0</v>
      </c>
      <c r="CV105" s="191">
        <f>IF($A105="",0,IF(VLOOKUP($A105,'ECM Staff time by PoF'!$B$5:$C$119,2,FALSE)="Not Applicable",VLOOKUP($A105,'ECM Staff time by PoF'!$B$5:$S$119,MATCH($BV$103, 'ECM Staff time by PoF'!$B$4:$R$4,0),FALSE),IF(ISERROR(VLOOKUP(CONCATENATE($A105,AB$66),'ECM Staff time by PoF'!$A$5:$S$119,MATCH($BV$103, 'ECM Staff time by PoF'!$A$4:$R$4,0),FALSE)), 0, VLOOKUP(CONCATENATE($A105,AB$66),'ECM Staff time by PoF'!$A$5:$S$119,MATCH($BV$103, 'ECM Staff time by PoF'!$A$4:$R$4,0),FALSE))))*AB67</f>
        <v>0</v>
      </c>
      <c r="CW105" s="191">
        <f>IF($A105="",0,IF(VLOOKUP($A105,'ECM Staff time by PoF'!$B$5:$C$119,2,FALSE)="Not Applicable",VLOOKUP($A105,'ECM Staff time by PoF'!$B$5:$S$119,MATCH($BV$103, 'ECM Staff time by PoF'!$B$4:$R$4,0),FALSE),IF(ISERROR(VLOOKUP(CONCATENATE($A105,AC$66),'ECM Staff time by PoF'!$A$5:$S$119,MATCH($BV$103, 'ECM Staff time by PoF'!$A$4:$R$4,0),FALSE)), 0, VLOOKUP(CONCATENATE($A105,AC$66),'ECM Staff time by PoF'!$A$5:$S$119,MATCH($BV$103, 'ECM Staff time by PoF'!$A$4:$R$4,0),FALSE))))*AC67</f>
        <v>0</v>
      </c>
      <c r="CX105" s="191">
        <f>IF($A105="",0,IF(VLOOKUP($A105,'ECM Staff time by PoF'!$B$5:$C$119,2,FALSE)="Not Applicable",VLOOKUP($A105,'ECM Staff time by PoF'!$B$5:$S$119,MATCH($BV$103, 'ECM Staff time by PoF'!$B$4:$R$4,0),FALSE),IF(ISERROR(VLOOKUP(CONCATENATE($A105,AD$66),'ECM Staff time by PoF'!$A$5:$S$119,MATCH($BV$103, 'ECM Staff time by PoF'!$A$4:$R$4,0),FALSE)), 0, VLOOKUP(CONCATENATE($A105,AD$66),'ECM Staff time by PoF'!$A$5:$S$119,MATCH($BV$103, 'ECM Staff time by PoF'!$A$4:$R$4,0),FALSE))))*AD67</f>
        <v>0</v>
      </c>
      <c r="CY105" s="191">
        <f>IF($A105="",0,IF(VLOOKUP($A105,'ECM Staff time by PoF'!$B$5:$C$119,2,FALSE)="Not Applicable",VLOOKUP($A105,'ECM Staff time by PoF'!$B$5:$S$119,MATCH($BV$103, 'ECM Staff time by PoF'!$B$4:$R$4,0),FALSE),IF(ISERROR(VLOOKUP(CONCATENATE($A105,AE$66),'ECM Staff time by PoF'!$A$5:$S$119,MATCH($BV$103, 'ECM Staff time by PoF'!$A$4:$R$4,0),FALSE)), 0, VLOOKUP(CONCATENATE($A105,AE$66),'ECM Staff time by PoF'!$A$5:$S$119,MATCH($BV$103, 'ECM Staff time by PoF'!$A$4:$R$4,0),FALSE))))*AE67</f>
        <v>0</v>
      </c>
      <c r="CZ105" s="191">
        <f>IF($A105="",0,IF(VLOOKUP($A105,'ECM Staff time by PoF'!$B$5:$C$119,2,FALSE)="Not Applicable",VLOOKUP($A105,'ECM Staff time by PoF'!$B$5:$S$119,MATCH($BV$103, 'ECM Staff time by PoF'!$B$4:$R$4,0),FALSE),IF(ISERROR(VLOOKUP(CONCATENATE($A105,AF$66),'ECM Staff time by PoF'!$A$5:$S$119,MATCH($BV$103, 'ECM Staff time by PoF'!$A$4:$R$4,0),FALSE)), 0, VLOOKUP(CONCATENATE($A105,AF$66),'ECM Staff time by PoF'!$A$5:$S$119,MATCH($BV$103, 'ECM Staff time by PoF'!$A$4:$R$4,0),FALSE))))*AF67</f>
        <v>0</v>
      </c>
      <c r="DA105" s="191">
        <f>IF($A105="",0,IF(VLOOKUP($A105,'ECM Staff time by PoF'!$B$5:$C$119,2,FALSE)="Not Applicable",VLOOKUP($A105,'ECM Staff time by PoF'!$B$5:$S$119,MATCH($BV$103, 'ECM Staff time by PoF'!$B$4:$R$4,0),FALSE),IF(ISERROR(VLOOKUP(CONCATENATE($A105,AG$66),'ECM Staff time by PoF'!$A$5:$S$119,MATCH($BV$103, 'ECM Staff time by PoF'!$A$4:$R$4,0),FALSE)), 0, VLOOKUP(CONCATENATE($A105,AG$66),'ECM Staff time by PoF'!$A$5:$S$119,MATCH($BV$103, 'ECM Staff time by PoF'!$A$4:$R$4,0),FALSE))))*AG67</f>
        <v>0</v>
      </c>
      <c r="DB105" s="191">
        <f>IF($A105="",0,IF(VLOOKUP($A105,'ECM Staff time by PoF'!$B$5:$C$119,2,FALSE)="Not Applicable",VLOOKUP($A105,'ECM Staff time by PoF'!$B$5:$S$119,MATCH($BV$103, 'ECM Staff time by PoF'!$B$4:$R$4,0),FALSE),IF(ISERROR(VLOOKUP(CONCATENATE($A105,AH$66),'ECM Staff time by PoF'!$A$5:$S$119,MATCH($BV$103, 'ECM Staff time by PoF'!$A$4:$R$4,0),FALSE)), 0, VLOOKUP(CONCATENATE($A105,AH$66),'ECM Staff time by PoF'!$A$5:$S$119,MATCH($BV$103, 'ECM Staff time by PoF'!$A$4:$R$4,0),FALSE))))*AH67</f>
        <v>0</v>
      </c>
      <c r="DC105" s="191">
        <f>IF($A105="",0,IF(VLOOKUP($A105,'ECM Staff time by PoF'!$B$5:$C$119,2,FALSE)="Not Applicable",VLOOKUP($A105,'ECM Staff time by PoF'!$B$5:$S$119,MATCH($BV$103, 'ECM Staff time by PoF'!$B$4:$R$4,0),FALSE),IF(ISERROR(VLOOKUP(CONCATENATE($A105,AI$66),'ECM Staff time by PoF'!$A$5:$S$119,MATCH($BV$103, 'ECM Staff time by PoF'!$A$4:$R$4,0),FALSE)), 0, VLOOKUP(CONCATENATE($A105,AI$66),'ECM Staff time by PoF'!$A$5:$S$119,MATCH($BV$103, 'ECM Staff time by PoF'!$A$4:$R$4,0),FALSE))))*AI67</f>
        <v>0</v>
      </c>
      <c r="DD105" s="191">
        <f>IF($A105="",0,IF(VLOOKUP($A105,'ECM Staff time by PoF'!$B$5:$C$119,2,FALSE)="Not Applicable",VLOOKUP($A105,'ECM Staff time by PoF'!$B$5:$S$119,MATCH($BV$103, 'ECM Staff time by PoF'!$B$4:$R$4,0),FALSE),IF(ISERROR(VLOOKUP(CONCATENATE($A105,AJ$66),'ECM Staff time by PoF'!$A$5:$S$119,MATCH($BV$103, 'ECM Staff time by PoF'!$A$4:$R$4,0),FALSE)), 0, VLOOKUP(CONCATENATE($A105,AJ$66),'ECM Staff time by PoF'!$A$5:$S$119,MATCH($BV$103, 'ECM Staff time by PoF'!$A$4:$R$4,0),FALSE))))*AJ67</f>
        <v>0</v>
      </c>
      <c r="DE105" s="191">
        <f>IF($A105="",0,IF(VLOOKUP($A105,'ECM Staff time by PoF'!$B$5:$C$119,2,FALSE)="Not Applicable",VLOOKUP($A105,'ECM Staff time by PoF'!$B$5:$S$119,MATCH($BV$103, 'ECM Staff time by PoF'!$B$4:$R$4,0),FALSE),IF(ISERROR(VLOOKUP(CONCATENATE($A105,AK$66),'ECM Staff time by PoF'!$A$5:$S$119,MATCH($BV$103, 'ECM Staff time by PoF'!$A$4:$R$4,0),FALSE)), 0, VLOOKUP(CONCATENATE($A105,AK$66),'ECM Staff time by PoF'!$A$5:$S$119,MATCH($BV$103, 'ECM Staff time by PoF'!$A$4:$R$4,0),FALSE))))*AK67</f>
        <v>0</v>
      </c>
      <c r="DF105" s="191">
        <f>IF($A105="",0,IF(VLOOKUP($A105,'ECM Staff time by PoF'!$B$5:$C$119,2,FALSE)="Not Applicable",VLOOKUP($A105,'ECM Staff time by PoF'!$B$5:$S$119,MATCH($DF$103, 'ECM Staff time by PoF'!$B$4:$R$4,0),FALSE),IF(ISERROR(VLOOKUP(CONCATENATE($A105,B$66),'ECM Staff time by PoF'!$A$5:$S$119,MATCH($DF$103, 'ECM Staff time by PoF'!$A$4:$R$4,0),FALSE)), 0, VLOOKUP(CONCATENATE($A105,B$66),'ECM Staff time by PoF'!$A$5:$S$119,MATCH($DF$103, 'ECM Staff time by PoF'!$A$4:$R$4,0),FALSE))))*B67</f>
        <v>0</v>
      </c>
      <c r="DG105" s="191">
        <f>IF($A105="",0,IF(VLOOKUP($A105,'ECM Staff time by PoF'!$B$5:$C$119,2,FALSE)="Not Applicable",VLOOKUP($A105,'ECM Staff time by PoF'!$B$5:$S$119,MATCH($DF$103, 'ECM Staff time by PoF'!$B$4:$R$4,0),FALSE),IF(ISERROR(VLOOKUP(CONCATENATE($A105,C$66),'ECM Staff time by PoF'!$A$5:$S$119,MATCH($DF$103, 'ECM Staff time by PoF'!$A$4:$R$4,0),FALSE)), 0, VLOOKUP(CONCATENATE($A105,C$66),'ECM Staff time by PoF'!$A$5:$S$119,MATCH($DF$103, 'ECM Staff time by PoF'!$A$4:$R$4,0),FALSE))))*C67</f>
        <v>0</v>
      </c>
      <c r="DH105" s="191">
        <f>IF($A105="",0,IF(VLOOKUP($A105,'ECM Staff time by PoF'!$B$5:$C$119,2,FALSE)="Not Applicable",VLOOKUP($A105,'ECM Staff time by PoF'!$B$5:$S$119,MATCH($DF$103, 'ECM Staff time by PoF'!$B$4:$R$4,0),FALSE),IF(ISERROR(VLOOKUP(CONCATENATE($A105,D$66),'ECM Staff time by PoF'!$A$5:$S$119,MATCH($DF$103, 'ECM Staff time by PoF'!$A$4:$R$4,0),FALSE)), 0, VLOOKUP(CONCATENATE($A105,D$66),'ECM Staff time by PoF'!$A$5:$S$119,MATCH($DF$103, 'ECM Staff time by PoF'!$A$4:$R$4,0),FALSE))))*D67</f>
        <v>0</v>
      </c>
      <c r="DI105" s="191">
        <f>IF($A105="",0,IF(VLOOKUP($A105,'ECM Staff time by PoF'!$B$5:$C$119,2,FALSE)="Not Applicable",VLOOKUP($A105,'ECM Staff time by PoF'!$B$5:$S$119,MATCH($DF$103, 'ECM Staff time by PoF'!$B$4:$R$4,0),FALSE),IF(ISERROR(VLOOKUP(CONCATENATE($A105,E$66),'ECM Staff time by PoF'!$A$5:$S$119,MATCH($DF$103, 'ECM Staff time by PoF'!$A$4:$R$4,0),FALSE)), 0, VLOOKUP(CONCATENATE($A105,E$66),'ECM Staff time by PoF'!$A$5:$S$119,MATCH($DF$103, 'ECM Staff time by PoF'!$A$4:$R$4,0),FALSE))))*E67</f>
        <v>0</v>
      </c>
      <c r="DJ105" s="191">
        <f>IF($A105="",0,IF(VLOOKUP($A105,'ECM Staff time by PoF'!$B$5:$C$119,2,FALSE)="Not Applicable",VLOOKUP($A105,'ECM Staff time by PoF'!$B$5:$S$119,MATCH($DF$103, 'ECM Staff time by PoF'!$B$4:$R$4,0),FALSE),IF(ISERROR(VLOOKUP(CONCATENATE($A105,F$66),'ECM Staff time by PoF'!$A$5:$S$119,MATCH($DF$103, 'ECM Staff time by PoF'!$A$4:$R$4,0),FALSE)), 0, VLOOKUP(CONCATENATE($A105,F$66),'ECM Staff time by PoF'!$A$5:$S$119,MATCH($DF$103, 'ECM Staff time by PoF'!$A$4:$R$4,0),FALSE))))*F67</f>
        <v>0</v>
      </c>
      <c r="DK105" s="191">
        <f>IF($A105="",0,IF(VLOOKUP($A105,'ECM Staff time by PoF'!$B$5:$C$119,2,FALSE)="Not Applicable",VLOOKUP($A105,'ECM Staff time by PoF'!$B$5:$S$119,MATCH($DF$103, 'ECM Staff time by PoF'!$B$4:$R$4,0),FALSE),IF(ISERROR(VLOOKUP(CONCATENATE($A105,G$66),'ECM Staff time by PoF'!$A$5:$S$119,MATCH($DF$103, 'ECM Staff time by PoF'!$A$4:$R$4,0),FALSE)), 0, VLOOKUP(CONCATENATE($A105,G$66),'ECM Staff time by PoF'!$A$5:$S$119,MATCH($DF$103, 'ECM Staff time by PoF'!$A$4:$R$4,0),FALSE))))*G67</f>
        <v>0</v>
      </c>
      <c r="DL105" s="191">
        <f>IF($A105="",0,IF(VLOOKUP($A105,'ECM Staff time by PoF'!$B$5:$C$119,2,FALSE)="Not Applicable",VLOOKUP($A105,'ECM Staff time by PoF'!$B$5:$S$119,MATCH($DF$103, 'ECM Staff time by PoF'!$B$4:$R$4,0),FALSE),IF(ISERROR(VLOOKUP(CONCATENATE($A105,H$66),'ECM Staff time by PoF'!$A$5:$S$119,MATCH($DF$103, 'ECM Staff time by PoF'!$A$4:$R$4,0),FALSE)), 0, VLOOKUP(CONCATENATE($A105,H$66),'ECM Staff time by PoF'!$A$5:$S$119,MATCH($DF$103, 'ECM Staff time by PoF'!$A$4:$R$4,0),FALSE))))*H67</f>
        <v>0</v>
      </c>
      <c r="DM105" s="191">
        <f>IF($A105="",0,IF(VLOOKUP($A105,'ECM Staff time by PoF'!$B$5:$C$119,2,FALSE)="Not Applicable",VLOOKUP($A105,'ECM Staff time by PoF'!$B$5:$S$119,MATCH($DF$103, 'ECM Staff time by PoF'!$B$4:$R$4,0),FALSE),IF(ISERROR(VLOOKUP(CONCATENATE($A105,I$66),'ECM Staff time by PoF'!$A$5:$S$119,MATCH($DF$103, 'ECM Staff time by PoF'!$A$4:$R$4,0),FALSE)), 0, VLOOKUP(CONCATENATE($A105,I$66),'ECM Staff time by PoF'!$A$5:$S$119,MATCH($DF$103, 'ECM Staff time by PoF'!$A$4:$R$4,0),FALSE))))*I67</f>
        <v>0</v>
      </c>
      <c r="DN105" s="191">
        <f>IF($A105="",0,IF(VLOOKUP($A105,'ECM Staff time by PoF'!$B$5:$C$119,2,FALSE)="Not Applicable",VLOOKUP($A105,'ECM Staff time by PoF'!$B$5:$S$119,MATCH($DF$103, 'ECM Staff time by PoF'!$B$4:$R$4,0),FALSE),IF(ISERROR(VLOOKUP(CONCATENATE($A105,J$66),'ECM Staff time by PoF'!$A$5:$S$119,MATCH($DF$103, 'ECM Staff time by PoF'!$A$4:$R$4,0),FALSE)), 0, VLOOKUP(CONCATENATE($A105,J$66),'ECM Staff time by PoF'!$A$5:$S$119,MATCH($DF$103, 'ECM Staff time by PoF'!$A$4:$R$4,0),FALSE))))*J67</f>
        <v>0</v>
      </c>
      <c r="DO105" s="191">
        <f>IF($A105="",0,IF(VLOOKUP($A105,'ECM Staff time by PoF'!$B$5:$C$119,2,FALSE)="Not Applicable",VLOOKUP($A105,'ECM Staff time by PoF'!$B$5:$S$119,MATCH($DF$103, 'ECM Staff time by PoF'!$B$4:$R$4,0),FALSE),IF(ISERROR(VLOOKUP(CONCATENATE($A105,K$66),'ECM Staff time by PoF'!$A$5:$S$119,MATCH($DF$103, 'ECM Staff time by PoF'!$A$4:$R$4,0),FALSE)), 0, VLOOKUP(CONCATENATE($A105,K$66),'ECM Staff time by PoF'!$A$5:$S$119,MATCH($DF$103, 'ECM Staff time by PoF'!$A$4:$R$4,0),FALSE))))*K67</f>
        <v>0</v>
      </c>
      <c r="DP105" s="191">
        <f>IF($A105="",0,IF(VLOOKUP($A105,'ECM Staff time by PoF'!$B$5:$C$119,2,FALSE)="Not Applicable",VLOOKUP($A105,'ECM Staff time by PoF'!$B$5:$S$119,MATCH($DF$103, 'ECM Staff time by PoF'!$B$4:$R$4,0),FALSE),IF(ISERROR(VLOOKUP(CONCATENATE($A105,L$66),'ECM Staff time by PoF'!$A$5:$S$119,MATCH($DF$103, 'ECM Staff time by PoF'!$A$4:$R$4,0),FALSE)), 0, VLOOKUP(CONCATENATE($A105,L$66),'ECM Staff time by PoF'!$A$5:$S$119,MATCH($DF$103, 'ECM Staff time by PoF'!$A$4:$R$4,0),FALSE))))*L67</f>
        <v>0</v>
      </c>
      <c r="DQ105" s="191">
        <f>IF($A105="",0,IF(VLOOKUP($A105,'ECM Staff time by PoF'!$B$5:$C$119,2,FALSE)="Not Applicable",VLOOKUP($A105,'ECM Staff time by PoF'!$B$5:$S$119,MATCH($DF$103, 'ECM Staff time by PoF'!$B$4:$R$4,0),FALSE),IF(ISERROR(VLOOKUP(CONCATENATE($A105,M$66),'ECM Staff time by PoF'!$A$5:$S$119,MATCH($DF$103, 'ECM Staff time by PoF'!$A$4:$R$4,0),FALSE)), 0, VLOOKUP(CONCATENATE($A105,M$66),'ECM Staff time by PoF'!$A$5:$S$119,MATCH($DF$103, 'ECM Staff time by PoF'!$A$4:$R$4,0),FALSE))))*M67</f>
        <v>0</v>
      </c>
      <c r="DR105" s="191">
        <f>IF($A105="",0,IF(VLOOKUP($A105,'ECM Staff time by PoF'!$B$5:$C$119,2,FALSE)="Not Applicable",VLOOKUP($A105,'ECM Staff time by PoF'!$B$5:$S$119,MATCH($DF$103, 'ECM Staff time by PoF'!$B$4:$R$4,0),FALSE),IF(ISERROR(VLOOKUP(CONCATENATE($A105,N$66),'ECM Staff time by PoF'!$A$5:$S$119,MATCH($DF$103, 'ECM Staff time by PoF'!$A$4:$R$4,0),FALSE)), 0, VLOOKUP(CONCATENATE($A105,N$66),'ECM Staff time by PoF'!$A$5:$S$119,MATCH($DF$103, 'ECM Staff time by PoF'!$A$4:$R$4,0),FALSE))))*N67</f>
        <v>0</v>
      </c>
      <c r="DS105" s="191">
        <f>IF($A105="",0,IF(VLOOKUP($A105,'ECM Staff time by PoF'!$B$5:$C$119,2,FALSE)="Not Applicable",VLOOKUP($A105,'ECM Staff time by PoF'!$B$5:$S$119,MATCH($DF$103, 'ECM Staff time by PoF'!$B$4:$R$4,0),FALSE),IF(ISERROR(VLOOKUP(CONCATENATE($A105,O$66),'ECM Staff time by PoF'!$A$5:$S$119,MATCH($DF$103, 'ECM Staff time by PoF'!$A$4:$R$4,0),FALSE)), 0, VLOOKUP(CONCATENATE($A105,O$66),'ECM Staff time by PoF'!$A$5:$S$119,MATCH($DF$103, 'ECM Staff time by PoF'!$A$4:$R$4,0),FALSE))))*O67</f>
        <v>0</v>
      </c>
      <c r="DT105" s="191">
        <f>IF($A105="",0,IF(VLOOKUP($A105,'ECM Staff time by PoF'!$B$5:$C$119,2,FALSE)="Not Applicable",VLOOKUP($A105,'ECM Staff time by PoF'!$B$5:$S$119,MATCH($DF$103, 'ECM Staff time by PoF'!$B$4:$R$4,0),FALSE),IF(ISERROR(VLOOKUP(CONCATENATE($A105,P$66),'ECM Staff time by PoF'!$A$5:$S$119,MATCH($DF$103, 'ECM Staff time by PoF'!$A$4:$R$4,0),FALSE)), 0, VLOOKUP(CONCATENATE($A105,P$66),'ECM Staff time by PoF'!$A$5:$S$119,MATCH($DF$103, 'ECM Staff time by PoF'!$A$4:$R$4,0),FALSE))))*P67</f>
        <v>0</v>
      </c>
      <c r="DU105" s="191">
        <f>IF($A105="",0,IF(VLOOKUP($A105,'ECM Staff time by PoF'!$B$5:$C$119,2,FALSE)="Not Applicable",VLOOKUP($A105,'ECM Staff time by PoF'!$B$5:$S$119,MATCH($DF$103, 'ECM Staff time by PoF'!$B$4:$R$4,0),FALSE),IF(ISERROR(VLOOKUP(CONCATENATE($A105,Q$66),'ECM Staff time by PoF'!$A$5:$S$119,MATCH($DF$103, 'ECM Staff time by PoF'!$A$4:$R$4,0),FALSE)), 0, VLOOKUP(CONCATENATE($A105,Q$66),'ECM Staff time by PoF'!$A$5:$S$119,MATCH($DF$103, 'ECM Staff time by PoF'!$A$4:$R$4,0),FALSE))))*Q67</f>
        <v>0</v>
      </c>
      <c r="DV105" s="191">
        <f>IF($A105="",0,IF(VLOOKUP($A105,'ECM Staff time by PoF'!$B$5:$C$119,2,FALSE)="Not Applicable",VLOOKUP($A105,'ECM Staff time by PoF'!$B$5:$S$119,MATCH($DF$103, 'ECM Staff time by PoF'!$B$4:$R$4,0),FALSE),IF(ISERROR(VLOOKUP(CONCATENATE($A105,R$66),'ECM Staff time by PoF'!$A$5:$S$119,MATCH($DF$103, 'ECM Staff time by PoF'!$A$4:$R$4,0),FALSE)), 0, VLOOKUP(CONCATENATE($A105,R$66),'ECM Staff time by PoF'!$A$5:$S$119,MATCH($DF$103, 'ECM Staff time by PoF'!$A$4:$R$4,0),FALSE))))*R67</f>
        <v>0</v>
      </c>
      <c r="DW105" s="191">
        <f>IF($A105="",0,IF(VLOOKUP($A105,'ECM Staff time by PoF'!$B$5:$C$119,2,FALSE)="Not Applicable",VLOOKUP($A105,'ECM Staff time by PoF'!$B$5:$S$119,MATCH($DF$103, 'ECM Staff time by PoF'!$B$4:$R$4,0),FALSE),IF(ISERROR(VLOOKUP(CONCATENATE($A105,S$66),'ECM Staff time by PoF'!$A$5:$S$119,MATCH($DF$103, 'ECM Staff time by PoF'!$A$4:$R$4,0),FALSE)), 0, VLOOKUP(CONCATENATE($A105,S$66),'ECM Staff time by PoF'!$A$5:$S$119,MATCH($DF$103, 'ECM Staff time by PoF'!$A$4:$R$4,0),FALSE))))*S67</f>
        <v>0</v>
      </c>
      <c r="DX105" s="191">
        <f>IF($A105="",0,IF(VLOOKUP($A105,'ECM Staff time by PoF'!$B$5:$C$119,2,FALSE)="Not Applicable",VLOOKUP($A105,'ECM Staff time by PoF'!$B$5:$S$119,MATCH($DF$103, 'ECM Staff time by PoF'!$B$4:$R$4,0),FALSE),IF(ISERROR(VLOOKUP(CONCATENATE($A105,T$66),'ECM Staff time by PoF'!$A$5:$S$119,MATCH($DF$103, 'ECM Staff time by PoF'!$A$4:$R$4,0),FALSE)), 0, VLOOKUP(CONCATENATE($A105,T$66),'ECM Staff time by PoF'!$A$5:$S$119,MATCH($DF$103, 'ECM Staff time by PoF'!$A$4:$R$4,0),FALSE))))*T67</f>
        <v>0</v>
      </c>
      <c r="DY105" s="191">
        <f>IF($A105="",0,IF(VLOOKUP($A105,'ECM Staff time by PoF'!$B$5:$C$119,2,FALSE)="Not Applicable",VLOOKUP($A105,'ECM Staff time by PoF'!$B$5:$S$119,MATCH($DF$103, 'ECM Staff time by PoF'!$B$4:$R$4,0),FALSE),IF(ISERROR(VLOOKUP(CONCATENATE($A105,U$66),'ECM Staff time by PoF'!$A$5:$S$119,MATCH($DF$103, 'ECM Staff time by PoF'!$A$4:$R$4,0),FALSE)), 0, VLOOKUP(CONCATENATE($A105,U$66),'ECM Staff time by PoF'!$A$5:$S$119,MATCH($DF$103, 'ECM Staff time by PoF'!$A$4:$R$4,0),FALSE))))*U67</f>
        <v>0</v>
      </c>
      <c r="DZ105" s="191">
        <f>IF($A105="",0,IF(VLOOKUP($A105,'ECM Staff time by PoF'!$B$5:$C$119,2,FALSE)="Not Applicable",VLOOKUP($A105,'ECM Staff time by PoF'!$B$5:$S$119,MATCH($DF$103, 'ECM Staff time by PoF'!$B$4:$R$4,0),FALSE),IF(ISERROR(VLOOKUP(CONCATENATE($A105,V$66),'ECM Staff time by PoF'!$A$5:$S$119,MATCH($DF$103, 'ECM Staff time by PoF'!$A$4:$R$4,0),FALSE)), 0, VLOOKUP(CONCATENATE($A105,V$66),'ECM Staff time by PoF'!$A$5:$S$119,MATCH($DF$103, 'ECM Staff time by PoF'!$A$4:$R$4,0),FALSE))))*V67</f>
        <v>0</v>
      </c>
      <c r="EA105" s="191">
        <f>IF($A105="",0,IF(VLOOKUP($A105,'ECM Staff time by PoF'!$B$5:$C$119,2,FALSE)="Not Applicable",VLOOKUP($A105,'ECM Staff time by PoF'!$B$5:$S$119,MATCH($DF$103, 'ECM Staff time by PoF'!$B$4:$R$4,0),FALSE),IF(ISERROR(VLOOKUP(CONCATENATE($A105,W$66),'ECM Staff time by PoF'!$A$5:$S$119,MATCH($DF$103, 'ECM Staff time by PoF'!$A$4:$R$4,0),FALSE)), 0, VLOOKUP(CONCATENATE($A105,W$66),'ECM Staff time by PoF'!$A$5:$S$119,MATCH($DF$103, 'ECM Staff time by PoF'!$A$4:$R$4,0),FALSE))))*W67</f>
        <v>0</v>
      </c>
      <c r="EB105" s="191">
        <f>IF($A105="",0,IF(VLOOKUP($A105,'ECM Staff time by PoF'!$B$5:$C$119,2,FALSE)="Not Applicable",VLOOKUP($A105,'ECM Staff time by PoF'!$B$5:$S$119,MATCH($DF$103, 'ECM Staff time by PoF'!$B$4:$R$4,0),FALSE),IF(ISERROR(VLOOKUP(CONCATENATE($A105,X$66),'ECM Staff time by PoF'!$A$5:$S$119,MATCH($DF$103, 'ECM Staff time by PoF'!$A$4:$R$4,0),FALSE)), 0, VLOOKUP(CONCATENATE($A105,X$66),'ECM Staff time by PoF'!$A$5:$S$119,MATCH($DF$103, 'ECM Staff time by PoF'!$A$4:$R$4,0),FALSE))))*X67</f>
        <v>0</v>
      </c>
      <c r="EC105" s="191">
        <f>IF($A105="",0,IF(VLOOKUP($A105,'ECM Staff time by PoF'!$B$5:$C$119,2,FALSE)="Not Applicable",VLOOKUP($A105,'ECM Staff time by PoF'!$B$5:$S$119,MATCH($DF$103, 'ECM Staff time by PoF'!$B$4:$R$4,0),FALSE),IF(ISERROR(VLOOKUP(CONCATENATE($A105,Y$66),'ECM Staff time by PoF'!$A$5:$S$119,MATCH($DF$103, 'ECM Staff time by PoF'!$A$4:$R$4,0),FALSE)), 0, VLOOKUP(CONCATENATE($A105,Y$66),'ECM Staff time by PoF'!$A$5:$S$119,MATCH($DF$103, 'ECM Staff time by PoF'!$A$4:$R$4,0),FALSE))))*Y67</f>
        <v>0</v>
      </c>
      <c r="ED105" s="191">
        <f>IF($A105="",0,IF(VLOOKUP($A105,'ECM Staff time by PoF'!$B$5:$C$119,2,FALSE)="Not Applicable",VLOOKUP($A105,'ECM Staff time by PoF'!$B$5:$S$119,MATCH($DF$103, 'ECM Staff time by PoF'!$B$4:$R$4,0),FALSE),IF(ISERROR(VLOOKUP(CONCATENATE($A105,Z$66),'ECM Staff time by PoF'!$A$5:$S$119,MATCH($DF$103, 'ECM Staff time by PoF'!$A$4:$R$4,0),FALSE)), 0, VLOOKUP(CONCATENATE($A105,Z$66),'ECM Staff time by PoF'!$A$5:$S$119,MATCH($DF$103, 'ECM Staff time by PoF'!$A$4:$R$4,0),FALSE))))*Z67</f>
        <v>0</v>
      </c>
      <c r="EE105" s="191">
        <f>IF($A105="",0,IF(VLOOKUP($A105,'ECM Staff time by PoF'!$B$5:$C$119,2,FALSE)="Not Applicable",VLOOKUP($A105,'ECM Staff time by PoF'!$B$5:$S$119,MATCH($DF$103, 'ECM Staff time by PoF'!$B$4:$R$4,0),FALSE),IF(ISERROR(VLOOKUP(CONCATENATE($A105,AA$66),'ECM Staff time by PoF'!$A$5:$S$119,MATCH($DF$103, 'ECM Staff time by PoF'!$A$4:$R$4,0),FALSE)), 0, VLOOKUP(CONCATENATE($A105,AA$66),'ECM Staff time by PoF'!$A$5:$S$119,MATCH($DF$103, 'ECM Staff time by PoF'!$A$4:$R$4,0),FALSE))))*AA67</f>
        <v>0</v>
      </c>
      <c r="EF105" s="191">
        <f>IF($A105="",0,IF(VLOOKUP($A105,'ECM Staff time by PoF'!$B$5:$C$119,2,FALSE)="Not Applicable",VLOOKUP($A105,'ECM Staff time by PoF'!$B$5:$S$119,MATCH($DF$103, 'ECM Staff time by PoF'!$B$4:$R$4,0),FALSE),IF(ISERROR(VLOOKUP(CONCATENATE($A105,AB$66),'ECM Staff time by PoF'!$A$5:$S$119,MATCH($DF$103, 'ECM Staff time by PoF'!$A$4:$R$4,0),FALSE)), 0, VLOOKUP(CONCATENATE($A105,AB$66),'ECM Staff time by PoF'!$A$5:$S$119,MATCH($DF$103, 'ECM Staff time by PoF'!$A$4:$R$4,0),FALSE))))*AB67</f>
        <v>0</v>
      </c>
      <c r="EG105" s="191">
        <f>IF($A105="",0,IF(VLOOKUP($A105,'ECM Staff time by PoF'!$B$5:$C$119,2,FALSE)="Not Applicable",VLOOKUP($A105,'ECM Staff time by PoF'!$B$5:$S$119,MATCH($DF$103, 'ECM Staff time by PoF'!$B$4:$R$4,0),FALSE),IF(ISERROR(VLOOKUP(CONCATENATE($A105,AC$66),'ECM Staff time by PoF'!$A$5:$S$119,MATCH($DF$103, 'ECM Staff time by PoF'!$A$4:$R$4,0),FALSE)), 0, VLOOKUP(CONCATENATE($A105,AC$66),'ECM Staff time by PoF'!$A$5:$S$119,MATCH($DF$103, 'ECM Staff time by PoF'!$A$4:$R$4,0),FALSE))))*AC67</f>
        <v>0</v>
      </c>
      <c r="EH105" s="191">
        <f>IF($A105="",0,IF(VLOOKUP($A105,'ECM Staff time by PoF'!$B$5:$C$119,2,FALSE)="Not Applicable",VLOOKUP($A105,'ECM Staff time by PoF'!$B$5:$S$119,MATCH($DF$103, 'ECM Staff time by PoF'!$B$4:$R$4,0),FALSE),IF(ISERROR(VLOOKUP(CONCATENATE($A105,AD$66),'ECM Staff time by PoF'!$A$5:$S$119,MATCH($DF$103, 'ECM Staff time by PoF'!$A$4:$R$4,0),FALSE)), 0, VLOOKUP(CONCATENATE($A105,AD$66),'ECM Staff time by PoF'!$A$5:$S$119,MATCH($DF$103, 'ECM Staff time by PoF'!$A$4:$R$4,0),FALSE))))*AD67</f>
        <v>0</v>
      </c>
      <c r="EI105" s="191">
        <f>IF($A105="",0,IF(VLOOKUP($A105,'ECM Staff time by PoF'!$B$5:$C$119,2,FALSE)="Not Applicable",VLOOKUP($A105,'ECM Staff time by PoF'!$B$5:$S$119,MATCH($DF$103, 'ECM Staff time by PoF'!$B$4:$R$4,0),FALSE),IF(ISERROR(VLOOKUP(CONCATENATE($A105,AE$66),'ECM Staff time by PoF'!$A$5:$S$119,MATCH($DF$103, 'ECM Staff time by PoF'!$A$4:$R$4,0),FALSE)), 0, VLOOKUP(CONCATENATE($A105,AE$66),'ECM Staff time by PoF'!$A$5:$S$119,MATCH($DF$103, 'ECM Staff time by PoF'!$A$4:$R$4,0),FALSE))))*AE67</f>
        <v>0</v>
      </c>
      <c r="EJ105" s="191">
        <f>IF($A105="",0,IF(VLOOKUP($A105,'ECM Staff time by PoF'!$B$5:$C$119,2,FALSE)="Not Applicable",VLOOKUP($A105,'ECM Staff time by PoF'!$B$5:$S$119,MATCH($DF$103, 'ECM Staff time by PoF'!$B$4:$R$4,0),FALSE),IF(ISERROR(VLOOKUP(CONCATENATE($A105,AF$66),'ECM Staff time by PoF'!$A$5:$S$119,MATCH($DF$103, 'ECM Staff time by PoF'!$A$4:$R$4,0),FALSE)), 0, VLOOKUP(CONCATENATE($A105,AF$66),'ECM Staff time by PoF'!$A$5:$S$119,MATCH($DF$103, 'ECM Staff time by PoF'!$A$4:$R$4,0),FALSE))))*AF67</f>
        <v>0</v>
      </c>
      <c r="EK105" s="191">
        <f>IF($A105="",0,IF(VLOOKUP($A105,'ECM Staff time by PoF'!$B$5:$C$119,2,FALSE)="Not Applicable",VLOOKUP($A105,'ECM Staff time by PoF'!$B$5:$S$119,MATCH($DF$103, 'ECM Staff time by PoF'!$B$4:$R$4,0),FALSE),IF(ISERROR(VLOOKUP(CONCATENATE($A105,AG$66),'ECM Staff time by PoF'!$A$5:$S$119,MATCH($DF$103, 'ECM Staff time by PoF'!$A$4:$R$4,0),FALSE)), 0, VLOOKUP(CONCATENATE($A105,AG$66),'ECM Staff time by PoF'!$A$5:$S$119,MATCH($DF$103, 'ECM Staff time by PoF'!$A$4:$R$4,0),FALSE))))*AG67</f>
        <v>0</v>
      </c>
      <c r="EL105" s="191">
        <f>IF($A105="",0,IF(VLOOKUP($A105,'ECM Staff time by PoF'!$B$5:$C$119,2,FALSE)="Not Applicable",VLOOKUP($A105,'ECM Staff time by PoF'!$B$5:$S$119,MATCH($DF$103, 'ECM Staff time by PoF'!$B$4:$R$4,0),FALSE),IF(ISERROR(VLOOKUP(CONCATENATE($A105,AH$66),'ECM Staff time by PoF'!$A$5:$S$119,MATCH($DF$103, 'ECM Staff time by PoF'!$A$4:$R$4,0),FALSE)), 0, VLOOKUP(CONCATENATE($A105,AH$66),'ECM Staff time by PoF'!$A$5:$S$119,MATCH($DF$103, 'ECM Staff time by PoF'!$A$4:$R$4,0),FALSE))))*AH67</f>
        <v>0</v>
      </c>
      <c r="EM105" s="191">
        <f>IF($A105="",0,IF(VLOOKUP($A105,'ECM Staff time by PoF'!$B$5:$C$119,2,FALSE)="Not Applicable",VLOOKUP($A105,'ECM Staff time by PoF'!$B$5:$S$119,MATCH($DF$103, 'ECM Staff time by PoF'!$B$4:$R$4,0),FALSE),IF(ISERROR(VLOOKUP(CONCATENATE($A105,AI$66),'ECM Staff time by PoF'!$A$5:$S$119,MATCH($DF$103, 'ECM Staff time by PoF'!$A$4:$R$4,0),FALSE)), 0, VLOOKUP(CONCATENATE($A105,AI$66),'ECM Staff time by PoF'!$A$5:$S$119,MATCH($DF$103, 'ECM Staff time by PoF'!$A$4:$R$4,0),FALSE))))*AI67</f>
        <v>0</v>
      </c>
      <c r="EN105" s="191">
        <f>IF($A105="",0,IF(VLOOKUP($A105,'ECM Staff time by PoF'!$B$5:$C$119,2,FALSE)="Not Applicable",VLOOKUP($A105,'ECM Staff time by PoF'!$B$5:$S$119,MATCH($DF$103, 'ECM Staff time by PoF'!$B$4:$R$4,0),FALSE),IF(ISERROR(VLOOKUP(CONCATENATE($A105,AJ$66),'ECM Staff time by PoF'!$A$5:$S$119,MATCH($DF$103, 'ECM Staff time by PoF'!$A$4:$R$4,0),FALSE)), 0, VLOOKUP(CONCATENATE($A105,AJ$66),'ECM Staff time by PoF'!$A$5:$S$119,MATCH($DF$103, 'ECM Staff time by PoF'!$A$4:$R$4,0),FALSE))))*AJ67</f>
        <v>0</v>
      </c>
      <c r="EO105" s="191">
        <f>IF($A105="",0,IF(VLOOKUP($A105,'ECM Staff time by PoF'!$B$5:$C$119,2,FALSE)="Not Applicable",VLOOKUP($A105,'ECM Staff time by PoF'!$B$5:$S$119,MATCH($DF$103, 'ECM Staff time by PoF'!$B$4:$R$4,0),FALSE),IF(ISERROR(VLOOKUP(CONCATENATE($A105,AK$66),'ECM Staff time by PoF'!$A$5:$S$119,MATCH($DF$103, 'ECM Staff time by PoF'!$A$4:$R$4,0),FALSE)), 0, VLOOKUP(CONCATENATE($A105,AK$66),'ECM Staff time by PoF'!$A$5:$S$119,MATCH($DF$103, 'ECM Staff time by PoF'!$A$4:$R$4,0),FALSE))))*AK67</f>
        <v>0</v>
      </c>
      <c r="EP105" s="60">
        <f>IF($A105="",0,IF(VLOOKUP($A105,'ECM Staff time by PoF'!$B$5:$C$119,2,FALSE)="Not Applicable",VLOOKUP($A105,'ECM Staff time by PoF'!$B$5:$S$119,MATCH($EP$103, 'ECM Staff time by PoF'!$B$4:$R$4,0),FALSE),IF(ISERROR(VLOOKUP(CONCATENATE($A105,B$66),'ECM Staff time by PoF'!$A$5:$S$119,MATCH($EP$103, 'ECM Staff time by PoF'!$A$4:$R$4,0),FALSE)), 0, VLOOKUP(CONCATENATE($A105,B$66),'ECM Staff time by PoF'!$A$5:$S$119,MATCH($EP$103, 'ECM Staff time by PoF'!$A$4:$R$4,0),FALSE))))*B67</f>
        <v>0</v>
      </c>
      <c r="EQ105" s="60">
        <f>IF($A105="",0,IF(VLOOKUP($A105,'ECM Staff time by PoF'!$B$5:$C$119,2,FALSE)="Not Applicable",VLOOKUP($A105,'ECM Staff time by PoF'!$B$5:$S$119,MATCH($EP$103, 'ECM Staff time by PoF'!$B$4:$R$4,0),FALSE),IF(ISERROR(VLOOKUP(CONCATENATE($A105,C$66),'ECM Staff time by PoF'!$A$5:$S$119,MATCH($EP$103, 'ECM Staff time by PoF'!$A$4:$R$4,0),FALSE)), 0, VLOOKUP(CONCATENATE($A105,C$66),'ECM Staff time by PoF'!$A$5:$S$119,MATCH($EP$103, 'ECM Staff time by PoF'!$A$4:$R$4,0),FALSE))))*C67</f>
        <v>0</v>
      </c>
      <c r="ER105" s="60">
        <f>IF($A105="",0,IF(VLOOKUP($A105,'ECM Staff time by PoF'!$B$5:$C$119,2,FALSE)="Not Applicable",VLOOKUP($A105,'ECM Staff time by PoF'!$B$5:$S$119,MATCH($EP$103, 'ECM Staff time by PoF'!$B$4:$R$4,0),FALSE),IF(ISERROR(VLOOKUP(CONCATENATE($A105,D$66),'ECM Staff time by PoF'!$A$5:$S$119,MATCH($EP$103, 'ECM Staff time by PoF'!$A$4:$R$4,0),FALSE)), 0, VLOOKUP(CONCATENATE($A105,D$66),'ECM Staff time by PoF'!$A$5:$S$119,MATCH($EP$103, 'ECM Staff time by PoF'!$A$4:$R$4,0),FALSE))))*D67</f>
        <v>0</v>
      </c>
      <c r="ES105" s="60">
        <f>IF($A105="",0,IF(VLOOKUP($A105,'ECM Staff time by PoF'!$B$5:$C$119,2,FALSE)="Not Applicable",VLOOKUP($A105,'ECM Staff time by PoF'!$B$5:$S$119,MATCH($EP$103, 'ECM Staff time by PoF'!$B$4:$R$4,0),FALSE),IF(ISERROR(VLOOKUP(CONCATENATE($A105,E$66),'ECM Staff time by PoF'!$A$5:$S$119,MATCH($EP$103, 'ECM Staff time by PoF'!$A$4:$R$4,0),FALSE)), 0, VLOOKUP(CONCATENATE($A105,E$66),'ECM Staff time by PoF'!$A$5:$S$119,MATCH($EP$103, 'ECM Staff time by PoF'!$A$4:$R$4,0),FALSE))))*E67</f>
        <v>0</v>
      </c>
      <c r="ET105" s="60">
        <f>IF($A105="",0,IF(VLOOKUP($A105,'ECM Staff time by PoF'!$B$5:$C$119,2,FALSE)="Not Applicable",VLOOKUP($A105,'ECM Staff time by PoF'!$B$5:$S$119,MATCH($EP$103, 'ECM Staff time by PoF'!$B$4:$R$4,0),FALSE),IF(ISERROR(VLOOKUP(CONCATENATE($A105,F$66),'ECM Staff time by PoF'!$A$5:$S$119,MATCH($EP$103, 'ECM Staff time by PoF'!$A$4:$R$4,0),FALSE)), 0, VLOOKUP(CONCATENATE($A105,F$66),'ECM Staff time by PoF'!$A$5:$S$119,MATCH($EP$103, 'ECM Staff time by PoF'!$A$4:$R$4,0),FALSE))))*F67</f>
        <v>0</v>
      </c>
      <c r="EU105" s="60">
        <f>IF($A105="",0,IF(VLOOKUP($A105,'ECM Staff time by PoF'!$B$5:$C$119,2,FALSE)="Not Applicable",VLOOKUP($A105,'ECM Staff time by PoF'!$B$5:$S$119,MATCH($EP$103, 'ECM Staff time by PoF'!$B$4:$R$4,0),FALSE),IF(ISERROR(VLOOKUP(CONCATENATE($A105,G$66),'ECM Staff time by PoF'!$A$5:$S$119,MATCH($EP$103, 'ECM Staff time by PoF'!$A$4:$R$4,0),FALSE)), 0, VLOOKUP(CONCATENATE($A105,G$66),'ECM Staff time by PoF'!$A$5:$S$119,MATCH($EP$103, 'ECM Staff time by PoF'!$A$4:$R$4,0),FALSE))))*G67</f>
        <v>0</v>
      </c>
      <c r="EV105" s="60">
        <f>IF($A105="",0,IF(VLOOKUP($A105,'ECM Staff time by PoF'!$B$5:$C$119,2,FALSE)="Not Applicable",VLOOKUP($A105,'ECM Staff time by PoF'!$B$5:$S$119,MATCH($EP$103, 'ECM Staff time by PoF'!$B$4:$R$4,0),FALSE),IF(ISERROR(VLOOKUP(CONCATENATE($A105,H$66),'ECM Staff time by PoF'!$A$5:$S$119,MATCH($EP$103, 'ECM Staff time by PoF'!$A$4:$R$4,0),FALSE)), 0, VLOOKUP(CONCATENATE($A105,H$66),'ECM Staff time by PoF'!$A$5:$S$119,MATCH($EP$103, 'ECM Staff time by PoF'!$A$4:$R$4,0),FALSE))))*H67</f>
        <v>0</v>
      </c>
      <c r="EW105" s="60">
        <f>IF($A105="",0,IF(VLOOKUP($A105,'ECM Staff time by PoF'!$B$5:$C$119,2,FALSE)="Not Applicable",VLOOKUP($A105,'ECM Staff time by PoF'!$B$5:$S$119,MATCH($EP$103, 'ECM Staff time by PoF'!$B$4:$R$4,0),FALSE),IF(ISERROR(VLOOKUP(CONCATENATE($A105,I$66),'ECM Staff time by PoF'!$A$5:$S$119,MATCH($EP$103, 'ECM Staff time by PoF'!$A$4:$R$4,0),FALSE)), 0, VLOOKUP(CONCATENATE($A105,I$66),'ECM Staff time by PoF'!$A$5:$S$119,MATCH($EP$103, 'ECM Staff time by PoF'!$A$4:$R$4,0),FALSE))))*I67</f>
        <v>0</v>
      </c>
      <c r="EX105" s="60">
        <f>IF($A105="",0,IF(VLOOKUP($A105,'ECM Staff time by PoF'!$B$5:$C$119,2,FALSE)="Not Applicable",VLOOKUP($A105,'ECM Staff time by PoF'!$B$5:$S$119,MATCH($EP$103, 'ECM Staff time by PoF'!$B$4:$R$4,0),FALSE),IF(ISERROR(VLOOKUP(CONCATENATE($A105,J$66),'ECM Staff time by PoF'!$A$5:$S$119,MATCH($EP$103, 'ECM Staff time by PoF'!$A$4:$R$4,0),FALSE)), 0, VLOOKUP(CONCATENATE($A105,J$66),'ECM Staff time by PoF'!$A$5:$S$119,MATCH($EP$103, 'ECM Staff time by PoF'!$A$4:$R$4,0),FALSE))))*J67</f>
        <v>0</v>
      </c>
      <c r="EY105" s="60">
        <f>IF($A105="",0,IF(VLOOKUP($A105,'ECM Staff time by PoF'!$B$5:$C$119,2,FALSE)="Not Applicable",VLOOKUP($A105,'ECM Staff time by PoF'!$B$5:$S$119,MATCH($EP$103, 'ECM Staff time by PoF'!$B$4:$R$4,0),FALSE),IF(ISERROR(VLOOKUP(CONCATENATE($A105,K$66),'ECM Staff time by PoF'!$A$5:$S$119,MATCH($EP$103, 'ECM Staff time by PoF'!$A$4:$R$4,0),FALSE)), 0, VLOOKUP(CONCATENATE($A105,K$66),'ECM Staff time by PoF'!$A$5:$S$119,MATCH($EP$103, 'ECM Staff time by PoF'!$A$4:$R$4,0),FALSE))))*K67</f>
        <v>0</v>
      </c>
      <c r="EZ105" s="60">
        <f>IF($A105="",0,IF(VLOOKUP($A105,'ECM Staff time by PoF'!$B$5:$C$119,2,FALSE)="Not Applicable",VLOOKUP($A105,'ECM Staff time by PoF'!$B$5:$S$119,MATCH($EP$103, 'ECM Staff time by PoF'!$B$4:$R$4,0),FALSE),IF(ISERROR(VLOOKUP(CONCATENATE($A105,L$66),'ECM Staff time by PoF'!$A$5:$S$119,MATCH($EP$103, 'ECM Staff time by PoF'!$A$4:$R$4,0),FALSE)), 0, VLOOKUP(CONCATENATE($A105,L$66),'ECM Staff time by PoF'!$A$5:$S$119,MATCH($EP$103, 'ECM Staff time by PoF'!$A$4:$R$4,0),FALSE))))*L67</f>
        <v>0</v>
      </c>
      <c r="FA105" s="60">
        <f>IF($A105="",0,IF(VLOOKUP($A105,'ECM Staff time by PoF'!$B$5:$C$119,2,FALSE)="Not Applicable",VLOOKUP($A105,'ECM Staff time by PoF'!$B$5:$S$119,MATCH($EP$103, 'ECM Staff time by PoF'!$B$4:$R$4,0),FALSE),IF(ISERROR(VLOOKUP(CONCATENATE($A105,M$66),'ECM Staff time by PoF'!$A$5:$S$119,MATCH($EP$103, 'ECM Staff time by PoF'!$A$4:$R$4,0),FALSE)), 0, VLOOKUP(CONCATENATE($A105,M$66),'ECM Staff time by PoF'!$A$5:$S$119,MATCH($EP$103, 'ECM Staff time by PoF'!$A$4:$R$4,0),FALSE))))*M67</f>
        <v>0</v>
      </c>
      <c r="FB105" s="60">
        <f>IF($A105="",0,IF(VLOOKUP($A105,'ECM Staff time by PoF'!$B$5:$C$119,2,FALSE)="Not Applicable",VLOOKUP($A105,'ECM Staff time by PoF'!$B$5:$S$119,MATCH($EP$103, 'ECM Staff time by PoF'!$B$4:$R$4,0),FALSE),IF(ISERROR(VLOOKUP(CONCATENATE($A105,N$66),'ECM Staff time by PoF'!$A$5:$S$119,MATCH($EP$103, 'ECM Staff time by PoF'!$A$4:$R$4,0),FALSE)), 0, VLOOKUP(CONCATENATE($A105,N$66),'ECM Staff time by PoF'!$A$5:$S$119,MATCH($EP$103, 'ECM Staff time by PoF'!$A$4:$R$4,0),FALSE))))*N67</f>
        <v>0</v>
      </c>
      <c r="FC105" s="60">
        <f>IF($A105="",0,IF(VLOOKUP($A105,'ECM Staff time by PoF'!$B$5:$C$119,2,FALSE)="Not Applicable",VLOOKUP($A105,'ECM Staff time by PoF'!$B$5:$S$119,MATCH($EP$103, 'ECM Staff time by PoF'!$B$4:$R$4,0),FALSE),IF(ISERROR(VLOOKUP(CONCATENATE($A105,O$66),'ECM Staff time by PoF'!$A$5:$S$119,MATCH($EP$103, 'ECM Staff time by PoF'!$A$4:$R$4,0),FALSE)), 0, VLOOKUP(CONCATENATE($A105,O$66),'ECM Staff time by PoF'!$A$5:$S$119,MATCH($EP$103, 'ECM Staff time by PoF'!$A$4:$R$4,0),FALSE))))*O67</f>
        <v>0</v>
      </c>
      <c r="FD105" s="60">
        <f>IF($A105="",0,IF(VLOOKUP($A105,'ECM Staff time by PoF'!$B$5:$C$119,2,FALSE)="Not Applicable",VLOOKUP($A105,'ECM Staff time by PoF'!$B$5:$S$119,MATCH($EP$103, 'ECM Staff time by PoF'!$B$4:$R$4,0),FALSE),IF(ISERROR(VLOOKUP(CONCATENATE($A105,P$66),'ECM Staff time by PoF'!$A$5:$S$119,MATCH($EP$103, 'ECM Staff time by PoF'!$A$4:$R$4,0),FALSE)), 0, VLOOKUP(CONCATENATE($A105,P$66),'ECM Staff time by PoF'!$A$5:$S$119,MATCH($EP$103, 'ECM Staff time by PoF'!$A$4:$R$4,0),FALSE))))*P67</f>
        <v>0</v>
      </c>
      <c r="FE105" s="60">
        <f>IF($A105="",0,IF(VLOOKUP($A105,'ECM Staff time by PoF'!$B$5:$C$119,2,FALSE)="Not Applicable",VLOOKUP($A105,'ECM Staff time by PoF'!$B$5:$S$119,MATCH($EP$103, 'ECM Staff time by PoF'!$B$4:$R$4,0),FALSE),IF(ISERROR(VLOOKUP(CONCATENATE($A105,Q$66),'ECM Staff time by PoF'!$A$5:$S$119,MATCH($EP$103, 'ECM Staff time by PoF'!$A$4:$R$4,0),FALSE)), 0, VLOOKUP(CONCATENATE($A105,Q$66),'ECM Staff time by PoF'!$A$5:$S$119,MATCH($EP$103, 'ECM Staff time by PoF'!$A$4:$R$4,0),FALSE))))*Q67</f>
        <v>0</v>
      </c>
      <c r="FF105" s="60">
        <f>IF($A105="",0,IF(VLOOKUP($A105,'ECM Staff time by PoF'!$B$5:$C$119,2,FALSE)="Not Applicable",VLOOKUP($A105,'ECM Staff time by PoF'!$B$5:$S$119,MATCH($EP$103, 'ECM Staff time by PoF'!$B$4:$R$4,0),FALSE),IF(ISERROR(VLOOKUP(CONCATENATE($A105,R$66),'ECM Staff time by PoF'!$A$5:$S$119,MATCH($EP$103, 'ECM Staff time by PoF'!$A$4:$R$4,0),FALSE)), 0, VLOOKUP(CONCATENATE($A105,R$66),'ECM Staff time by PoF'!$A$5:$S$119,MATCH($EP$103, 'ECM Staff time by PoF'!$A$4:$R$4,0),FALSE))))*R67</f>
        <v>0</v>
      </c>
      <c r="FG105" s="60">
        <f>IF($A105="",0,IF(VLOOKUP($A105,'ECM Staff time by PoF'!$B$5:$C$119,2,FALSE)="Not Applicable",VLOOKUP($A105,'ECM Staff time by PoF'!$B$5:$S$119,MATCH($EP$103, 'ECM Staff time by PoF'!$B$4:$R$4,0),FALSE),IF(ISERROR(VLOOKUP(CONCATENATE($A105,S$66),'ECM Staff time by PoF'!$A$5:$S$119,MATCH($EP$103, 'ECM Staff time by PoF'!$A$4:$R$4,0),FALSE)), 0, VLOOKUP(CONCATENATE($A105,S$66),'ECM Staff time by PoF'!$A$5:$S$119,MATCH($EP$103, 'ECM Staff time by PoF'!$A$4:$R$4,0),FALSE))))*S67</f>
        <v>0</v>
      </c>
      <c r="FH105" s="60">
        <f>IF($A105="",0,IF(VLOOKUP($A105,'ECM Staff time by PoF'!$B$5:$C$119,2,FALSE)="Not Applicable",VLOOKUP($A105,'ECM Staff time by PoF'!$B$5:$S$119,MATCH($EP$103, 'ECM Staff time by PoF'!$B$4:$R$4,0),FALSE),IF(ISERROR(VLOOKUP(CONCATENATE($A105,T$66),'ECM Staff time by PoF'!$A$5:$S$119,MATCH($EP$103, 'ECM Staff time by PoF'!$A$4:$R$4,0),FALSE)), 0, VLOOKUP(CONCATENATE($A105,T$66),'ECM Staff time by PoF'!$A$5:$S$119,MATCH($EP$103, 'ECM Staff time by PoF'!$A$4:$R$4,0),FALSE))))*T67</f>
        <v>0</v>
      </c>
      <c r="FI105" s="60">
        <f>IF($A105="",0,IF(VLOOKUP($A105,'ECM Staff time by PoF'!$B$5:$C$119,2,FALSE)="Not Applicable",VLOOKUP($A105,'ECM Staff time by PoF'!$B$5:$S$119,MATCH($EP$103, 'ECM Staff time by PoF'!$B$4:$R$4,0),FALSE),IF(ISERROR(VLOOKUP(CONCATENATE($A105,U$66),'ECM Staff time by PoF'!$A$5:$S$119,MATCH($EP$103, 'ECM Staff time by PoF'!$A$4:$R$4,0),FALSE)), 0, VLOOKUP(CONCATENATE($A105,U$66),'ECM Staff time by PoF'!$A$5:$S$119,MATCH($EP$103, 'ECM Staff time by PoF'!$A$4:$R$4,0),FALSE))))*U67</f>
        <v>0</v>
      </c>
      <c r="FJ105" s="60">
        <f>IF($A105="",0,IF(VLOOKUP($A105,'ECM Staff time by PoF'!$B$5:$C$119,2,FALSE)="Not Applicable",VLOOKUP($A105,'ECM Staff time by PoF'!$B$5:$S$119,MATCH($EP$103, 'ECM Staff time by PoF'!$B$4:$R$4,0),FALSE),IF(ISERROR(VLOOKUP(CONCATENATE($A105,V$66),'ECM Staff time by PoF'!$A$5:$S$119,MATCH($EP$103, 'ECM Staff time by PoF'!$A$4:$R$4,0),FALSE)), 0, VLOOKUP(CONCATENATE($A105,V$66),'ECM Staff time by PoF'!$A$5:$S$119,MATCH($EP$103, 'ECM Staff time by PoF'!$A$4:$R$4,0),FALSE))))*V67</f>
        <v>0</v>
      </c>
      <c r="FK105" s="60">
        <f>IF($A105="",0,IF(VLOOKUP($A105,'ECM Staff time by PoF'!$B$5:$C$119,2,FALSE)="Not Applicable",VLOOKUP($A105,'ECM Staff time by PoF'!$B$5:$S$119,MATCH($EP$103, 'ECM Staff time by PoF'!$B$4:$R$4,0),FALSE),IF(ISERROR(VLOOKUP(CONCATENATE($A105,W$66),'ECM Staff time by PoF'!$A$5:$S$119,MATCH($EP$103, 'ECM Staff time by PoF'!$A$4:$R$4,0),FALSE)), 0, VLOOKUP(CONCATENATE($A105,W$66),'ECM Staff time by PoF'!$A$5:$S$119,MATCH($EP$103, 'ECM Staff time by PoF'!$A$4:$R$4,0),FALSE))))*W67</f>
        <v>0</v>
      </c>
      <c r="FL105" s="60">
        <f>IF($A105="",0,IF(VLOOKUP($A105,'ECM Staff time by PoF'!$B$5:$C$119,2,FALSE)="Not Applicable",VLOOKUP($A105,'ECM Staff time by PoF'!$B$5:$S$119,MATCH($EP$103, 'ECM Staff time by PoF'!$B$4:$R$4,0),FALSE),IF(ISERROR(VLOOKUP(CONCATENATE($A105,X$66),'ECM Staff time by PoF'!$A$5:$S$119,MATCH($EP$103, 'ECM Staff time by PoF'!$A$4:$R$4,0),FALSE)), 0, VLOOKUP(CONCATENATE($A105,X$66),'ECM Staff time by PoF'!$A$5:$S$119,MATCH($EP$103, 'ECM Staff time by PoF'!$A$4:$R$4,0),FALSE))))*X67</f>
        <v>0</v>
      </c>
      <c r="FM105" s="60">
        <f>IF($A105="",0,IF(VLOOKUP($A105,'ECM Staff time by PoF'!$B$5:$C$119,2,FALSE)="Not Applicable",VLOOKUP($A105,'ECM Staff time by PoF'!$B$5:$S$119,MATCH($EP$103, 'ECM Staff time by PoF'!$B$4:$R$4,0),FALSE),IF(ISERROR(VLOOKUP(CONCATENATE($A105,Y$66),'ECM Staff time by PoF'!$A$5:$S$119,MATCH($EP$103, 'ECM Staff time by PoF'!$A$4:$R$4,0),FALSE)), 0, VLOOKUP(CONCATENATE($A105,Y$66),'ECM Staff time by PoF'!$A$5:$S$119,MATCH($EP$103, 'ECM Staff time by PoF'!$A$4:$R$4,0),FALSE))))*Y67</f>
        <v>0</v>
      </c>
      <c r="FN105" s="60">
        <f>IF($A105="",0,IF(VLOOKUP($A105,'ECM Staff time by PoF'!$B$5:$C$119,2,FALSE)="Not Applicable",VLOOKUP($A105,'ECM Staff time by PoF'!$B$5:$S$119,MATCH($EP$103, 'ECM Staff time by PoF'!$B$4:$R$4,0),FALSE),IF(ISERROR(VLOOKUP(CONCATENATE($A105,Z$66),'ECM Staff time by PoF'!$A$5:$S$119,MATCH($EP$103, 'ECM Staff time by PoF'!$A$4:$R$4,0),FALSE)), 0, VLOOKUP(CONCATENATE($A105,Z$66),'ECM Staff time by PoF'!$A$5:$S$119,MATCH($EP$103, 'ECM Staff time by PoF'!$A$4:$R$4,0),FALSE))))*Z67</f>
        <v>0</v>
      </c>
      <c r="FO105" s="60">
        <f>IF($A105="",0,IF(VLOOKUP($A105,'ECM Staff time by PoF'!$B$5:$C$119,2,FALSE)="Not Applicable",VLOOKUP($A105,'ECM Staff time by PoF'!$B$5:$S$119,MATCH($EP$103, 'ECM Staff time by PoF'!$B$4:$R$4,0),FALSE),IF(ISERROR(VLOOKUP(CONCATENATE($A105,AA$66),'ECM Staff time by PoF'!$A$5:$S$119,MATCH($EP$103, 'ECM Staff time by PoF'!$A$4:$R$4,0),FALSE)), 0, VLOOKUP(CONCATENATE($A105,AA$66),'ECM Staff time by PoF'!$A$5:$S$119,MATCH($EP$103, 'ECM Staff time by PoF'!$A$4:$R$4,0),FALSE))))*AA67</f>
        <v>0</v>
      </c>
      <c r="FP105" s="60">
        <f>IF($A105="",0,IF(VLOOKUP($A105,'ECM Staff time by PoF'!$B$5:$C$119,2,FALSE)="Not Applicable",VLOOKUP($A105,'ECM Staff time by PoF'!$B$5:$S$119,MATCH($EP$103, 'ECM Staff time by PoF'!$B$4:$R$4,0),FALSE),IF(ISERROR(VLOOKUP(CONCATENATE($A105,AB$66),'ECM Staff time by PoF'!$A$5:$S$119,MATCH($EP$103, 'ECM Staff time by PoF'!$A$4:$R$4,0),FALSE)), 0, VLOOKUP(CONCATENATE($A105,AB$66),'ECM Staff time by PoF'!$A$5:$S$119,MATCH($EP$103, 'ECM Staff time by PoF'!$A$4:$R$4,0),FALSE))))*AB67</f>
        <v>0</v>
      </c>
      <c r="FQ105" s="60">
        <f>IF($A105="",0,IF(VLOOKUP($A105,'ECM Staff time by PoF'!$B$5:$C$119,2,FALSE)="Not Applicable",VLOOKUP($A105,'ECM Staff time by PoF'!$B$5:$S$119,MATCH($EP$103, 'ECM Staff time by PoF'!$B$4:$R$4,0),FALSE),IF(ISERROR(VLOOKUP(CONCATENATE($A105,AC$66),'ECM Staff time by PoF'!$A$5:$S$119,MATCH($EP$103, 'ECM Staff time by PoF'!$A$4:$R$4,0),FALSE)), 0, VLOOKUP(CONCATENATE($A105,AC$66),'ECM Staff time by PoF'!$A$5:$S$119,MATCH($EP$103, 'ECM Staff time by PoF'!$A$4:$R$4,0),FALSE))))*AC67</f>
        <v>0</v>
      </c>
      <c r="FR105" s="60">
        <f>IF($A105="",0,IF(VLOOKUP($A105,'ECM Staff time by PoF'!$B$5:$C$119,2,FALSE)="Not Applicable",VLOOKUP($A105,'ECM Staff time by PoF'!$B$5:$S$119,MATCH($EP$103, 'ECM Staff time by PoF'!$B$4:$R$4,0),FALSE),IF(ISERROR(VLOOKUP(CONCATENATE($A105,AD$66),'ECM Staff time by PoF'!$A$5:$S$119,MATCH($EP$103, 'ECM Staff time by PoF'!$A$4:$R$4,0),FALSE)), 0, VLOOKUP(CONCATENATE($A105,AD$66),'ECM Staff time by PoF'!$A$5:$S$119,MATCH($EP$103, 'ECM Staff time by PoF'!$A$4:$R$4,0),FALSE))))*AD67</f>
        <v>0</v>
      </c>
      <c r="FS105" s="60">
        <f>IF($A105="",0,IF(VLOOKUP($A105,'ECM Staff time by PoF'!$B$5:$C$119,2,FALSE)="Not Applicable",VLOOKUP($A105,'ECM Staff time by PoF'!$B$5:$S$119,MATCH($EP$103, 'ECM Staff time by PoF'!$B$4:$R$4,0),FALSE),IF(ISERROR(VLOOKUP(CONCATENATE($A105,AE$66),'ECM Staff time by PoF'!$A$5:$S$119,MATCH($EP$103, 'ECM Staff time by PoF'!$A$4:$R$4,0),FALSE)), 0, VLOOKUP(CONCATENATE($A105,AE$66),'ECM Staff time by PoF'!$A$5:$S$119,MATCH($EP$103, 'ECM Staff time by PoF'!$A$4:$R$4,0),FALSE))))*AE67</f>
        <v>0</v>
      </c>
      <c r="FT105" s="60">
        <f>IF($A105="",0,IF(VLOOKUP($A105,'ECM Staff time by PoF'!$B$5:$C$119,2,FALSE)="Not Applicable",VLOOKUP($A105,'ECM Staff time by PoF'!$B$5:$S$119,MATCH($EP$103, 'ECM Staff time by PoF'!$B$4:$R$4,0),FALSE),IF(ISERROR(VLOOKUP(CONCATENATE($A105,AF$66),'ECM Staff time by PoF'!$A$5:$S$119,MATCH($EP$103, 'ECM Staff time by PoF'!$A$4:$R$4,0),FALSE)), 0, VLOOKUP(CONCATENATE($A105,AF$66),'ECM Staff time by PoF'!$A$5:$S$119,MATCH($EP$103, 'ECM Staff time by PoF'!$A$4:$R$4,0),FALSE))))*AF67</f>
        <v>0</v>
      </c>
      <c r="FU105" s="60">
        <f>IF($A105="",0,IF(VLOOKUP($A105,'ECM Staff time by PoF'!$B$5:$C$119,2,FALSE)="Not Applicable",VLOOKUP($A105,'ECM Staff time by PoF'!$B$5:$S$119,MATCH($EP$103, 'ECM Staff time by PoF'!$B$4:$R$4,0),FALSE),IF(ISERROR(VLOOKUP(CONCATENATE($A105,AG$66),'ECM Staff time by PoF'!$A$5:$S$119,MATCH($EP$103, 'ECM Staff time by PoF'!$A$4:$R$4,0),FALSE)), 0, VLOOKUP(CONCATENATE($A105,AG$66),'ECM Staff time by PoF'!$A$5:$S$119,MATCH($EP$103, 'ECM Staff time by PoF'!$A$4:$R$4,0),FALSE))))*AG67</f>
        <v>0</v>
      </c>
      <c r="FV105" s="60">
        <f>IF($A105="",0,IF(VLOOKUP($A105,'ECM Staff time by PoF'!$B$5:$C$119,2,FALSE)="Not Applicable",VLOOKUP($A105,'ECM Staff time by PoF'!$B$5:$S$119,MATCH($EP$103, 'ECM Staff time by PoF'!$B$4:$R$4,0),FALSE),IF(ISERROR(VLOOKUP(CONCATENATE($A105,AH$66),'ECM Staff time by PoF'!$A$5:$S$119,MATCH($EP$103, 'ECM Staff time by PoF'!$A$4:$R$4,0),FALSE)), 0, VLOOKUP(CONCATENATE($A105,AH$66),'ECM Staff time by PoF'!$A$5:$S$119,MATCH($EP$103, 'ECM Staff time by PoF'!$A$4:$R$4,0),FALSE))))*AH67</f>
        <v>0</v>
      </c>
      <c r="FW105" s="60">
        <f>IF($A105="",0,IF(VLOOKUP($A105,'ECM Staff time by PoF'!$B$5:$C$119,2,FALSE)="Not Applicable",VLOOKUP($A105,'ECM Staff time by PoF'!$B$5:$S$119,MATCH($EP$103, 'ECM Staff time by PoF'!$B$4:$R$4,0),FALSE),IF(ISERROR(VLOOKUP(CONCATENATE($A105,AI$66),'ECM Staff time by PoF'!$A$5:$S$119,MATCH($EP$103, 'ECM Staff time by PoF'!$A$4:$R$4,0),FALSE)), 0, VLOOKUP(CONCATENATE($A105,AI$66),'ECM Staff time by PoF'!$A$5:$S$119,MATCH($EP$103, 'ECM Staff time by PoF'!$A$4:$R$4,0),FALSE))))*AI67</f>
        <v>0</v>
      </c>
      <c r="FX105" s="60">
        <f>IF($A105="",0,IF(VLOOKUP($A105,'ECM Staff time by PoF'!$B$5:$C$119,2,FALSE)="Not Applicable",VLOOKUP($A105,'ECM Staff time by PoF'!$B$5:$S$119,MATCH($EP$103, 'ECM Staff time by PoF'!$B$4:$R$4,0),FALSE),IF(ISERROR(VLOOKUP(CONCATENATE($A105,AJ$66),'ECM Staff time by PoF'!$A$5:$S$119,MATCH($EP$103, 'ECM Staff time by PoF'!$A$4:$R$4,0),FALSE)), 0, VLOOKUP(CONCATENATE($A105,AJ$66),'ECM Staff time by PoF'!$A$5:$S$119,MATCH($EP$103, 'ECM Staff time by PoF'!$A$4:$R$4,0),FALSE))))*AJ67</f>
        <v>0</v>
      </c>
      <c r="FY105" s="60">
        <f>IF($A105="",0,IF(VLOOKUP($A105,'ECM Staff time by PoF'!$B$5:$C$119,2,FALSE)="Not Applicable",VLOOKUP($A105,'ECM Staff time by PoF'!$B$5:$S$119,MATCH($EP$103, 'ECM Staff time by PoF'!$B$4:$R$4,0),FALSE),IF(ISERROR(VLOOKUP(CONCATENATE($A105,AK$66),'ECM Staff time by PoF'!$A$5:$S$119,MATCH($EP$103, 'ECM Staff time by PoF'!$A$4:$R$4,0),FALSE)), 0, VLOOKUP(CONCATENATE($A105,AK$66),'ECM Staff time by PoF'!$A$5:$S$119,MATCH($EP$103, 'ECM Staff time by PoF'!$A$4:$R$4,0),FALSE))))*AK67</f>
        <v>0</v>
      </c>
      <c r="FZ105" s="60">
        <f>IF($A105="",0,IF(VLOOKUP($A105,'ECM Staff time by PoF'!$B$5:$C$119,2,FALSE)="Not Applicable",VLOOKUP($A105,'ECM Staff time by PoF'!$B$5:$S$119,MATCH($FZ$103, 'ECM Staff time by PoF'!$B$4:$R$4,0),FALSE),IF(ISERROR(VLOOKUP(CONCATENATE($A105,B$66),'ECM Staff time by PoF'!$A$5:$S$119,MATCH($FZ$103, 'ECM Staff time by PoF'!$A$4:$R$4,0),FALSE)), 0, VLOOKUP(CONCATENATE($A105,B$66),'ECM Staff time by PoF'!$A$5:$S$119,MATCH($FZ$103, 'ECM Staff time by PoF'!$A$4:$R$4,0),FALSE))))*B67</f>
        <v>0</v>
      </c>
      <c r="GA105" s="60">
        <f>IF($A105="",0,IF(VLOOKUP($A105,'ECM Staff time by PoF'!$B$5:$C$119,2,FALSE)="Not Applicable",VLOOKUP($A105,'ECM Staff time by PoF'!$B$5:$S$119,MATCH($FZ$103, 'ECM Staff time by PoF'!$B$4:$R$4,0),FALSE),IF(ISERROR(VLOOKUP(CONCATENATE($A105,C$66),'ECM Staff time by PoF'!$A$5:$S$119,MATCH($FZ$103, 'ECM Staff time by PoF'!$A$4:$R$4,0),FALSE)), 0, VLOOKUP(CONCATENATE($A105,C$66),'ECM Staff time by PoF'!$A$5:$S$119,MATCH($FZ$103, 'ECM Staff time by PoF'!$A$4:$R$4,0),FALSE))))*C67</f>
        <v>0</v>
      </c>
      <c r="GB105" s="60">
        <f>IF($A105="",0,IF(VLOOKUP($A105,'ECM Staff time by PoF'!$B$5:$C$119,2,FALSE)="Not Applicable",VLOOKUP($A105,'ECM Staff time by PoF'!$B$5:$S$119,MATCH($FZ$103, 'ECM Staff time by PoF'!$B$4:$R$4,0),FALSE),IF(ISERROR(VLOOKUP(CONCATENATE($A105,D$66),'ECM Staff time by PoF'!$A$5:$S$119,MATCH($FZ$103, 'ECM Staff time by PoF'!$A$4:$R$4,0),FALSE)), 0, VLOOKUP(CONCATENATE($A105,D$66),'ECM Staff time by PoF'!$A$5:$S$119,MATCH($FZ$103, 'ECM Staff time by PoF'!$A$4:$R$4,0),FALSE))))*D67</f>
        <v>0</v>
      </c>
      <c r="GC105" s="60">
        <f>IF($A105="",0,IF(VLOOKUP($A105,'ECM Staff time by PoF'!$B$5:$C$119,2,FALSE)="Not Applicable",VLOOKUP($A105,'ECM Staff time by PoF'!$B$5:$S$119,MATCH($FZ$103, 'ECM Staff time by PoF'!$B$4:$R$4,0),FALSE),IF(ISERROR(VLOOKUP(CONCATENATE($A105,E$66),'ECM Staff time by PoF'!$A$5:$S$119,MATCH($FZ$103, 'ECM Staff time by PoF'!$A$4:$R$4,0),FALSE)), 0, VLOOKUP(CONCATENATE($A105,E$66),'ECM Staff time by PoF'!$A$5:$S$119,MATCH($FZ$103, 'ECM Staff time by PoF'!$A$4:$R$4,0),FALSE))))*E67</f>
        <v>0</v>
      </c>
      <c r="GD105" s="60">
        <f>IF($A105="",0,IF(VLOOKUP($A105,'ECM Staff time by PoF'!$B$5:$C$119,2,FALSE)="Not Applicable",VLOOKUP($A105,'ECM Staff time by PoF'!$B$5:$S$119,MATCH($FZ$103, 'ECM Staff time by PoF'!$B$4:$R$4,0),FALSE),IF(ISERROR(VLOOKUP(CONCATENATE($A105,F$66),'ECM Staff time by PoF'!$A$5:$S$119,MATCH($FZ$103, 'ECM Staff time by PoF'!$A$4:$R$4,0),FALSE)), 0, VLOOKUP(CONCATENATE($A105,F$66),'ECM Staff time by PoF'!$A$5:$S$119,MATCH($FZ$103, 'ECM Staff time by PoF'!$A$4:$R$4,0),FALSE))))*F67</f>
        <v>0</v>
      </c>
      <c r="GE105" s="60">
        <f>IF($A105="",0,IF(VLOOKUP($A105,'ECM Staff time by PoF'!$B$5:$C$119,2,FALSE)="Not Applicable",VLOOKUP($A105,'ECM Staff time by PoF'!$B$5:$S$119,MATCH($FZ$103, 'ECM Staff time by PoF'!$B$4:$R$4,0),FALSE),IF(ISERROR(VLOOKUP(CONCATENATE($A105,G$66),'ECM Staff time by PoF'!$A$5:$S$119,MATCH($FZ$103, 'ECM Staff time by PoF'!$A$4:$R$4,0),FALSE)), 0, VLOOKUP(CONCATENATE($A105,G$66),'ECM Staff time by PoF'!$A$5:$S$119,MATCH($FZ$103, 'ECM Staff time by PoF'!$A$4:$R$4,0),FALSE))))*G67</f>
        <v>0</v>
      </c>
      <c r="GF105" s="60">
        <f>IF($A105="",0,IF(VLOOKUP($A105,'ECM Staff time by PoF'!$B$5:$C$119,2,FALSE)="Not Applicable",VLOOKUP($A105,'ECM Staff time by PoF'!$B$5:$S$119,MATCH($FZ$103, 'ECM Staff time by PoF'!$B$4:$R$4,0),FALSE),IF(ISERROR(VLOOKUP(CONCATENATE($A105,H$66),'ECM Staff time by PoF'!$A$5:$S$119,MATCH($FZ$103, 'ECM Staff time by PoF'!$A$4:$R$4,0),FALSE)), 0, VLOOKUP(CONCATENATE($A105,H$66),'ECM Staff time by PoF'!$A$5:$S$119,MATCH($FZ$103, 'ECM Staff time by PoF'!$A$4:$R$4,0),FALSE))))*H67</f>
        <v>0</v>
      </c>
      <c r="GG105" s="60">
        <f>IF($A105="",0,IF(VLOOKUP($A105,'ECM Staff time by PoF'!$B$5:$C$119,2,FALSE)="Not Applicable",VLOOKUP($A105,'ECM Staff time by PoF'!$B$5:$S$119,MATCH($FZ$103, 'ECM Staff time by PoF'!$B$4:$R$4,0),FALSE),IF(ISERROR(VLOOKUP(CONCATENATE($A105,I$66),'ECM Staff time by PoF'!$A$5:$S$119,MATCH($FZ$103, 'ECM Staff time by PoF'!$A$4:$R$4,0),FALSE)), 0, VLOOKUP(CONCATENATE($A105,I$66),'ECM Staff time by PoF'!$A$5:$S$119,MATCH($FZ$103, 'ECM Staff time by PoF'!$A$4:$R$4,0),FALSE))))*I67</f>
        <v>0</v>
      </c>
      <c r="GH105" s="60">
        <f>IF($A105="",0,IF(VLOOKUP($A105,'ECM Staff time by PoF'!$B$5:$C$119,2,FALSE)="Not Applicable",VLOOKUP($A105,'ECM Staff time by PoF'!$B$5:$S$119,MATCH($FZ$103, 'ECM Staff time by PoF'!$B$4:$R$4,0),FALSE),IF(ISERROR(VLOOKUP(CONCATENATE($A105,J$66),'ECM Staff time by PoF'!$A$5:$S$119,MATCH($FZ$103, 'ECM Staff time by PoF'!$A$4:$R$4,0),FALSE)), 0, VLOOKUP(CONCATENATE($A105,J$66),'ECM Staff time by PoF'!$A$5:$S$119,MATCH($FZ$103, 'ECM Staff time by PoF'!$A$4:$R$4,0),FALSE))))*J67</f>
        <v>0</v>
      </c>
      <c r="GI105" s="60">
        <f>IF($A105="",0,IF(VLOOKUP($A105,'ECM Staff time by PoF'!$B$5:$C$119,2,FALSE)="Not Applicable",VLOOKUP($A105,'ECM Staff time by PoF'!$B$5:$S$119,MATCH($FZ$103, 'ECM Staff time by PoF'!$B$4:$R$4,0),FALSE),IF(ISERROR(VLOOKUP(CONCATENATE($A105,K$66),'ECM Staff time by PoF'!$A$5:$S$119,MATCH($FZ$103, 'ECM Staff time by PoF'!$A$4:$R$4,0),FALSE)), 0, VLOOKUP(CONCATENATE($A105,K$66),'ECM Staff time by PoF'!$A$5:$S$119,MATCH($FZ$103, 'ECM Staff time by PoF'!$A$4:$R$4,0),FALSE))))*K67</f>
        <v>0</v>
      </c>
      <c r="GJ105" s="60">
        <f>IF($A105="",0,IF(VLOOKUP($A105,'ECM Staff time by PoF'!$B$5:$C$119,2,FALSE)="Not Applicable",VLOOKUP($A105,'ECM Staff time by PoF'!$B$5:$S$119,MATCH($FZ$103, 'ECM Staff time by PoF'!$B$4:$R$4,0),FALSE),IF(ISERROR(VLOOKUP(CONCATENATE($A105,L$66),'ECM Staff time by PoF'!$A$5:$S$119,MATCH($FZ$103, 'ECM Staff time by PoF'!$A$4:$R$4,0),FALSE)), 0, VLOOKUP(CONCATENATE($A105,L$66),'ECM Staff time by PoF'!$A$5:$S$119,MATCH($FZ$103, 'ECM Staff time by PoF'!$A$4:$R$4,0),FALSE))))*L67</f>
        <v>0</v>
      </c>
      <c r="GK105" s="60">
        <f>IF($A105="",0,IF(VLOOKUP($A105,'ECM Staff time by PoF'!$B$5:$C$119,2,FALSE)="Not Applicable",VLOOKUP($A105,'ECM Staff time by PoF'!$B$5:$S$119,MATCH($FZ$103, 'ECM Staff time by PoF'!$B$4:$R$4,0),FALSE),IF(ISERROR(VLOOKUP(CONCATENATE($A105,M$66),'ECM Staff time by PoF'!$A$5:$S$119,MATCH($FZ$103, 'ECM Staff time by PoF'!$A$4:$R$4,0),FALSE)), 0, VLOOKUP(CONCATENATE($A105,M$66),'ECM Staff time by PoF'!$A$5:$S$119,MATCH($FZ$103, 'ECM Staff time by PoF'!$A$4:$R$4,0),FALSE))))*M67</f>
        <v>0</v>
      </c>
      <c r="GL105" s="60">
        <f>IF($A105="",0,IF(VLOOKUP($A105,'ECM Staff time by PoF'!$B$5:$C$119,2,FALSE)="Not Applicable",VLOOKUP($A105,'ECM Staff time by PoF'!$B$5:$S$119,MATCH($FZ$103, 'ECM Staff time by PoF'!$B$4:$R$4,0),FALSE),IF(ISERROR(VLOOKUP(CONCATENATE($A105,N$66),'ECM Staff time by PoF'!$A$5:$S$119,MATCH($FZ$103, 'ECM Staff time by PoF'!$A$4:$R$4,0),FALSE)), 0, VLOOKUP(CONCATENATE($A105,N$66),'ECM Staff time by PoF'!$A$5:$S$119,MATCH($FZ$103, 'ECM Staff time by PoF'!$A$4:$R$4,0),FALSE))))*N67</f>
        <v>0</v>
      </c>
      <c r="GM105" s="60">
        <f>IF($A105="",0,IF(VLOOKUP($A105,'ECM Staff time by PoF'!$B$5:$C$119,2,FALSE)="Not Applicable",VLOOKUP($A105,'ECM Staff time by PoF'!$B$5:$S$119,MATCH($FZ$103, 'ECM Staff time by PoF'!$B$4:$R$4,0),FALSE),IF(ISERROR(VLOOKUP(CONCATENATE($A105,O$66),'ECM Staff time by PoF'!$A$5:$S$119,MATCH($FZ$103, 'ECM Staff time by PoF'!$A$4:$R$4,0),FALSE)), 0, VLOOKUP(CONCATENATE($A105,O$66),'ECM Staff time by PoF'!$A$5:$S$119,MATCH($FZ$103, 'ECM Staff time by PoF'!$A$4:$R$4,0),FALSE))))*O67</f>
        <v>0</v>
      </c>
      <c r="GN105" s="60">
        <f>IF($A105="",0,IF(VLOOKUP($A105,'ECM Staff time by PoF'!$B$5:$C$119,2,FALSE)="Not Applicable",VLOOKUP($A105,'ECM Staff time by PoF'!$B$5:$S$119,MATCH($FZ$103, 'ECM Staff time by PoF'!$B$4:$R$4,0),FALSE),IF(ISERROR(VLOOKUP(CONCATENATE($A105,P$66),'ECM Staff time by PoF'!$A$5:$S$119,MATCH($FZ$103, 'ECM Staff time by PoF'!$A$4:$R$4,0),FALSE)), 0, VLOOKUP(CONCATENATE($A105,P$66),'ECM Staff time by PoF'!$A$5:$S$119,MATCH($FZ$103, 'ECM Staff time by PoF'!$A$4:$R$4,0),FALSE))))*P67</f>
        <v>0</v>
      </c>
      <c r="GO105" s="60">
        <f>IF($A105="",0,IF(VLOOKUP($A105,'ECM Staff time by PoF'!$B$5:$C$119,2,FALSE)="Not Applicable",VLOOKUP($A105,'ECM Staff time by PoF'!$B$5:$S$119,MATCH($FZ$103, 'ECM Staff time by PoF'!$B$4:$R$4,0),FALSE),IF(ISERROR(VLOOKUP(CONCATENATE($A105,Q$66),'ECM Staff time by PoF'!$A$5:$S$119,MATCH($FZ$103, 'ECM Staff time by PoF'!$A$4:$R$4,0),FALSE)), 0, VLOOKUP(CONCATENATE($A105,Q$66),'ECM Staff time by PoF'!$A$5:$S$119,MATCH($FZ$103, 'ECM Staff time by PoF'!$A$4:$R$4,0),FALSE))))*Q67</f>
        <v>0</v>
      </c>
      <c r="GP105" s="60">
        <f>IF($A105="",0,IF(VLOOKUP($A105,'ECM Staff time by PoF'!$B$5:$C$119,2,FALSE)="Not Applicable",VLOOKUP($A105,'ECM Staff time by PoF'!$B$5:$S$119,MATCH($FZ$103, 'ECM Staff time by PoF'!$B$4:$R$4,0),FALSE),IF(ISERROR(VLOOKUP(CONCATENATE($A105,R$66),'ECM Staff time by PoF'!$A$5:$S$119,MATCH($FZ$103, 'ECM Staff time by PoF'!$A$4:$R$4,0),FALSE)), 0, VLOOKUP(CONCATENATE($A105,R$66),'ECM Staff time by PoF'!$A$5:$S$119,MATCH($FZ$103, 'ECM Staff time by PoF'!$A$4:$R$4,0),FALSE))))*R67</f>
        <v>0</v>
      </c>
      <c r="GQ105" s="60">
        <f>IF($A105="",0,IF(VLOOKUP($A105,'ECM Staff time by PoF'!$B$5:$C$119,2,FALSE)="Not Applicable",VLOOKUP($A105,'ECM Staff time by PoF'!$B$5:$S$119,MATCH($FZ$103, 'ECM Staff time by PoF'!$B$4:$R$4,0),FALSE),IF(ISERROR(VLOOKUP(CONCATENATE($A105,S$66),'ECM Staff time by PoF'!$A$5:$S$119,MATCH($FZ$103, 'ECM Staff time by PoF'!$A$4:$R$4,0),FALSE)), 0, VLOOKUP(CONCATENATE($A105,S$66),'ECM Staff time by PoF'!$A$5:$S$119,MATCH($FZ$103, 'ECM Staff time by PoF'!$A$4:$R$4,0),FALSE))))*S67</f>
        <v>0</v>
      </c>
      <c r="GR105" s="60">
        <f>IF($A105="",0,IF(VLOOKUP($A105,'ECM Staff time by PoF'!$B$5:$C$119,2,FALSE)="Not Applicable",VLOOKUP($A105,'ECM Staff time by PoF'!$B$5:$S$119,MATCH($FZ$103, 'ECM Staff time by PoF'!$B$4:$R$4,0),FALSE),IF(ISERROR(VLOOKUP(CONCATENATE($A105,T$66),'ECM Staff time by PoF'!$A$5:$S$119,MATCH($FZ$103, 'ECM Staff time by PoF'!$A$4:$R$4,0),FALSE)), 0, VLOOKUP(CONCATENATE($A105,T$66),'ECM Staff time by PoF'!$A$5:$S$119,MATCH($FZ$103, 'ECM Staff time by PoF'!$A$4:$R$4,0),FALSE))))*T67</f>
        <v>0</v>
      </c>
      <c r="GS105" s="60">
        <f>IF($A105="",0,IF(VLOOKUP($A105,'ECM Staff time by PoF'!$B$5:$C$119,2,FALSE)="Not Applicable",VLOOKUP($A105,'ECM Staff time by PoF'!$B$5:$S$119,MATCH($FZ$103, 'ECM Staff time by PoF'!$B$4:$R$4,0),FALSE),IF(ISERROR(VLOOKUP(CONCATENATE($A105,U$66),'ECM Staff time by PoF'!$A$5:$S$119,MATCH($FZ$103, 'ECM Staff time by PoF'!$A$4:$R$4,0),FALSE)), 0, VLOOKUP(CONCATENATE($A105,U$66),'ECM Staff time by PoF'!$A$5:$S$119,MATCH($FZ$103, 'ECM Staff time by PoF'!$A$4:$R$4,0),FALSE))))*U67</f>
        <v>0</v>
      </c>
      <c r="GT105" s="60">
        <f>IF($A105="",0,IF(VLOOKUP($A105,'ECM Staff time by PoF'!$B$5:$C$119,2,FALSE)="Not Applicable",VLOOKUP($A105,'ECM Staff time by PoF'!$B$5:$S$119,MATCH($FZ$103, 'ECM Staff time by PoF'!$B$4:$R$4,0),FALSE),IF(ISERROR(VLOOKUP(CONCATENATE($A105,V$66),'ECM Staff time by PoF'!$A$5:$S$119,MATCH($FZ$103, 'ECM Staff time by PoF'!$A$4:$R$4,0),FALSE)), 0, VLOOKUP(CONCATENATE($A105,V$66),'ECM Staff time by PoF'!$A$5:$S$119,MATCH($FZ$103, 'ECM Staff time by PoF'!$A$4:$R$4,0),FALSE))))*V67</f>
        <v>0</v>
      </c>
      <c r="GU105" s="60">
        <f>IF($A105="",0,IF(VLOOKUP($A105,'ECM Staff time by PoF'!$B$5:$C$119,2,FALSE)="Not Applicable",VLOOKUP($A105,'ECM Staff time by PoF'!$B$5:$S$119,MATCH($FZ$103, 'ECM Staff time by PoF'!$B$4:$R$4,0),FALSE),IF(ISERROR(VLOOKUP(CONCATENATE($A105,W$66),'ECM Staff time by PoF'!$A$5:$S$119,MATCH($FZ$103, 'ECM Staff time by PoF'!$A$4:$R$4,0),FALSE)), 0, VLOOKUP(CONCATENATE($A105,W$66),'ECM Staff time by PoF'!$A$5:$S$119,MATCH($FZ$103, 'ECM Staff time by PoF'!$A$4:$R$4,0),FALSE))))*W67</f>
        <v>0</v>
      </c>
      <c r="GV105" s="60">
        <f>IF($A105="",0,IF(VLOOKUP($A105,'ECM Staff time by PoF'!$B$5:$C$119,2,FALSE)="Not Applicable",VLOOKUP($A105,'ECM Staff time by PoF'!$B$5:$S$119,MATCH($FZ$103, 'ECM Staff time by PoF'!$B$4:$R$4,0),FALSE),IF(ISERROR(VLOOKUP(CONCATENATE($A105,X$66),'ECM Staff time by PoF'!$A$5:$S$119,MATCH($FZ$103, 'ECM Staff time by PoF'!$A$4:$R$4,0),FALSE)), 0, VLOOKUP(CONCATENATE($A105,X$66),'ECM Staff time by PoF'!$A$5:$S$119,MATCH($FZ$103, 'ECM Staff time by PoF'!$A$4:$R$4,0),FALSE))))*X67</f>
        <v>0</v>
      </c>
      <c r="GW105" s="60">
        <f>IF($A105="",0,IF(VLOOKUP($A105,'ECM Staff time by PoF'!$B$5:$C$119,2,FALSE)="Not Applicable",VLOOKUP($A105,'ECM Staff time by PoF'!$B$5:$S$119,MATCH($FZ$103, 'ECM Staff time by PoF'!$B$4:$R$4,0),FALSE),IF(ISERROR(VLOOKUP(CONCATENATE($A105,Y$66),'ECM Staff time by PoF'!$A$5:$S$119,MATCH($FZ$103, 'ECM Staff time by PoF'!$A$4:$R$4,0),FALSE)), 0, VLOOKUP(CONCATENATE($A105,Y$66),'ECM Staff time by PoF'!$A$5:$S$119,MATCH($FZ$103, 'ECM Staff time by PoF'!$A$4:$R$4,0),FALSE))))*Y67</f>
        <v>0</v>
      </c>
      <c r="GX105" s="60">
        <f>IF($A105="",0,IF(VLOOKUP($A105,'ECM Staff time by PoF'!$B$5:$C$119,2,FALSE)="Not Applicable",VLOOKUP($A105,'ECM Staff time by PoF'!$B$5:$S$119,MATCH($FZ$103, 'ECM Staff time by PoF'!$B$4:$R$4,0),FALSE),IF(ISERROR(VLOOKUP(CONCATENATE($A105,Z$66),'ECM Staff time by PoF'!$A$5:$S$119,MATCH($FZ$103, 'ECM Staff time by PoF'!$A$4:$R$4,0),FALSE)), 0, VLOOKUP(CONCATENATE($A105,Z$66),'ECM Staff time by PoF'!$A$5:$S$119,MATCH($FZ$103, 'ECM Staff time by PoF'!$A$4:$R$4,0),FALSE))))*Z67</f>
        <v>0</v>
      </c>
      <c r="GY105" s="60">
        <f>IF($A105="",0,IF(VLOOKUP($A105,'ECM Staff time by PoF'!$B$5:$C$119,2,FALSE)="Not Applicable",VLOOKUP($A105,'ECM Staff time by PoF'!$B$5:$S$119,MATCH($FZ$103, 'ECM Staff time by PoF'!$B$4:$R$4,0),FALSE),IF(ISERROR(VLOOKUP(CONCATENATE($A105,AA$66),'ECM Staff time by PoF'!$A$5:$S$119,MATCH($FZ$103, 'ECM Staff time by PoF'!$A$4:$R$4,0),FALSE)), 0, VLOOKUP(CONCATENATE($A105,AA$66),'ECM Staff time by PoF'!$A$5:$S$119,MATCH($FZ$103, 'ECM Staff time by PoF'!$A$4:$R$4,0),FALSE))))*AA67</f>
        <v>0</v>
      </c>
      <c r="GZ105" s="60">
        <f>IF($A105="",0,IF(VLOOKUP($A105,'ECM Staff time by PoF'!$B$5:$C$119,2,FALSE)="Not Applicable",VLOOKUP($A105,'ECM Staff time by PoF'!$B$5:$S$119,MATCH($FZ$103, 'ECM Staff time by PoF'!$B$4:$R$4,0),FALSE),IF(ISERROR(VLOOKUP(CONCATENATE($A105,AB$66),'ECM Staff time by PoF'!$A$5:$S$119,MATCH($FZ$103, 'ECM Staff time by PoF'!$A$4:$R$4,0),FALSE)), 0, VLOOKUP(CONCATENATE($A105,AB$66),'ECM Staff time by PoF'!$A$5:$S$119,MATCH($FZ$103, 'ECM Staff time by PoF'!$A$4:$R$4,0),FALSE))))*AB67</f>
        <v>0</v>
      </c>
      <c r="HA105" s="60">
        <f>IF($A105="",0,IF(VLOOKUP($A105,'ECM Staff time by PoF'!$B$5:$C$119,2,FALSE)="Not Applicable",VLOOKUP($A105,'ECM Staff time by PoF'!$B$5:$S$119,MATCH($FZ$103, 'ECM Staff time by PoF'!$B$4:$R$4,0),FALSE),IF(ISERROR(VLOOKUP(CONCATENATE($A105,AC$66),'ECM Staff time by PoF'!$A$5:$S$119,MATCH($FZ$103, 'ECM Staff time by PoF'!$A$4:$R$4,0),FALSE)), 0, VLOOKUP(CONCATENATE($A105,AC$66),'ECM Staff time by PoF'!$A$5:$S$119,MATCH($FZ$103, 'ECM Staff time by PoF'!$A$4:$R$4,0),FALSE))))*AC67</f>
        <v>0</v>
      </c>
      <c r="HB105" s="60">
        <f>IF($A105="",0,IF(VLOOKUP($A105,'ECM Staff time by PoF'!$B$5:$C$119,2,FALSE)="Not Applicable",VLOOKUP($A105,'ECM Staff time by PoF'!$B$5:$S$119,MATCH($FZ$103, 'ECM Staff time by PoF'!$B$4:$R$4,0),FALSE),IF(ISERROR(VLOOKUP(CONCATENATE($A105,AD$66),'ECM Staff time by PoF'!$A$5:$S$119,MATCH($FZ$103, 'ECM Staff time by PoF'!$A$4:$R$4,0),FALSE)), 0, VLOOKUP(CONCATENATE($A105,AD$66),'ECM Staff time by PoF'!$A$5:$S$119,MATCH($FZ$103, 'ECM Staff time by PoF'!$A$4:$R$4,0),FALSE))))*AD67</f>
        <v>0</v>
      </c>
      <c r="HC105" s="60">
        <f>IF($A105="",0,IF(VLOOKUP($A105,'ECM Staff time by PoF'!$B$5:$C$119,2,FALSE)="Not Applicable",VLOOKUP($A105,'ECM Staff time by PoF'!$B$5:$S$119,MATCH($FZ$103, 'ECM Staff time by PoF'!$B$4:$R$4,0),FALSE),IF(ISERROR(VLOOKUP(CONCATENATE($A105,AE$66),'ECM Staff time by PoF'!$A$5:$S$119,MATCH($FZ$103, 'ECM Staff time by PoF'!$A$4:$R$4,0),FALSE)), 0, VLOOKUP(CONCATENATE($A105,AE$66),'ECM Staff time by PoF'!$A$5:$S$119,MATCH($FZ$103, 'ECM Staff time by PoF'!$A$4:$R$4,0),FALSE))))*AE67</f>
        <v>0</v>
      </c>
      <c r="HD105" s="60">
        <f>IF($A105="",0,IF(VLOOKUP($A105,'ECM Staff time by PoF'!$B$5:$C$119,2,FALSE)="Not Applicable",VLOOKUP($A105,'ECM Staff time by PoF'!$B$5:$S$119,MATCH($FZ$103, 'ECM Staff time by PoF'!$B$4:$R$4,0),FALSE),IF(ISERROR(VLOOKUP(CONCATENATE($A105,AF$66),'ECM Staff time by PoF'!$A$5:$S$119,MATCH($FZ$103, 'ECM Staff time by PoF'!$A$4:$R$4,0),FALSE)), 0, VLOOKUP(CONCATENATE($A105,AF$66),'ECM Staff time by PoF'!$A$5:$S$119,MATCH($FZ$103, 'ECM Staff time by PoF'!$A$4:$R$4,0),FALSE))))*AF67</f>
        <v>0</v>
      </c>
      <c r="HE105" s="60">
        <f>IF($A105="",0,IF(VLOOKUP($A105,'ECM Staff time by PoF'!$B$5:$C$119,2,FALSE)="Not Applicable",VLOOKUP($A105,'ECM Staff time by PoF'!$B$5:$S$119,MATCH($FZ$103, 'ECM Staff time by PoF'!$B$4:$R$4,0),FALSE),IF(ISERROR(VLOOKUP(CONCATENATE($A105,AG$66),'ECM Staff time by PoF'!$A$5:$S$119,MATCH($FZ$103, 'ECM Staff time by PoF'!$A$4:$R$4,0),FALSE)), 0, VLOOKUP(CONCATENATE($A105,AG$66),'ECM Staff time by PoF'!$A$5:$S$119,MATCH($FZ$103, 'ECM Staff time by PoF'!$A$4:$R$4,0),FALSE))))*AG67</f>
        <v>0</v>
      </c>
      <c r="HF105" s="60">
        <f>IF($A105="",0,IF(VLOOKUP($A105,'ECM Staff time by PoF'!$B$5:$C$119,2,FALSE)="Not Applicable",VLOOKUP($A105,'ECM Staff time by PoF'!$B$5:$S$119,MATCH($FZ$103, 'ECM Staff time by PoF'!$B$4:$R$4,0),FALSE),IF(ISERROR(VLOOKUP(CONCATENATE($A105,AH$66),'ECM Staff time by PoF'!$A$5:$S$119,MATCH($FZ$103, 'ECM Staff time by PoF'!$A$4:$R$4,0),FALSE)), 0, VLOOKUP(CONCATENATE($A105,AH$66),'ECM Staff time by PoF'!$A$5:$S$119,MATCH($FZ$103, 'ECM Staff time by PoF'!$A$4:$R$4,0),FALSE))))*AH67</f>
        <v>0</v>
      </c>
      <c r="HG105" s="60">
        <f>IF($A105="",0,IF(VLOOKUP($A105,'ECM Staff time by PoF'!$B$5:$C$119,2,FALSE)="Not Applicable",VLOOKUP($A105,'ECM Staff time by PoF'!$B$5:$S$119,MATCH($FZ$103, 'ECM Staff time by PoF'!$B$4:$R$4,0),FALSE),IF(ISERROR(VLOOKUP(CONCATENATE($A105,AI$66),'ECM Staff time by PoF'!$A$5:$S$119,MATCH($FZ$103, 'ECM Staff time by PoF'!$A$4:$R$4,0),FALSE)), 0, VLOOKUP(CONCATENATE($A105,AI$66),'ECM Staff time by PoF'!$A$5:$S$119,MATCH($FZ$103, 'ECM Staff time by PoF'!$A$4:$R$4,0),FALSE))))*AI67</f>
        <v>0</v>
      </c>
      <c r="HH105" s="60">
        <f>IF($A105="",0,IF(VLOOKUP($A105,'ECM Staff time by PoF'!$B$5:$C$119,2,FALSE)="Not Applicable",VLOOKUP($A105,'ECM Staff time by PoF'!$B$5:$S$119,MATCH($FZ$103, 'ECM Staff time by PoF'!$B$4:$R$4,0),FALSE),IF(ISERROR(VLOOKUP(CONCATENATE($A105,AJ$66),'ECM Staff time by PoF'!$A$5:$S$119,MATCH($FZ$103, 'ECM Staff time by PoF'!$A$4:$R$4,0),FALSE)), 0, VLOOKUP(CONCATENATE($A105,AJ$66),'ECM Staff time by PoF'!$A$5:$S$119,MATCH($FZ$103, 'ECM Staff time by PoF'!$A$4:$R$4,0),FALSE))))*AJ67</f>
        <v>0</v>
      </c>
      <c r="HI105" s="60">
        <f>IF($A105="",0,IF(VLOOKUP($A105,'ECM Staff time by PoF'!$B$5:$C$119,2,FALSE)="Not Applicable",VLOOKUP($A105,'ECM Staff time by PoF'!$B$5:$S$119,MATCH($FZ$103, 'ECM Staff time by PoF'!$B$4:$R$4,0),FALSE),IF(ISERROR(VLOOKUP(CONCATENATE($A105,AK$66),'ECM Staff time by PoF'!$A$5:$S$119,MATCH($FZ$103, 'ECM Staff time by PoF'!$A$4:$R$4,0),FALSE)), 0, VLOOKUP(CONCATENATE($A105,AK$66),'ECM Staff time by PoF'!$A$5:$S$119,MATCH($FZ$103, 'ECM Staff time by PoF'!$A$4:$R$4,0),FALSE))))*AK67</f>
        <v>0</v>
      </c>
      <c r="HJ105" s="60">
        <f>IF($A105="",0,IF(VLOOKUP($A105,'ECM Staff time by PoF'!$B$5:$C$119,2,FALSE)="Not Applicable",VLOOKUP($A105,'ECM Staff time by PoF'!$B$5:$S$119,MATCH($HJ$103, 'ECM Staff time by PoF'!$B$4:$R$4,0),FALSE),IF(ISERROR(VLOOKUP(CONCATENATE($A105,B$66),'ECM Staff time by PoF'!$A$5:$S$119,MATCH($HJ$103, 'ECM Staff time by PoF'!$A$4:$R$4,0),FALSE)), 0, VLOOKUP(CONCATENATE($A105,B$66),'ECM Staff time by PoF'!$A$5:$S$119,MATCH($HJ$103, 'ECM Staff time by PoF'!$A$4:$R$4,0),FALSE))))*B67</f>
        <v>0</v>
      </c>
      <c r="HK105" s="60">
        <f>IF($A105="",0,IF(VLOOKUP($A105,'ECM Staff time by PoF'!$B$5:$C$119,2,FALSE)="Not Applicable",VLOOKUP($A105,'ECM Staff time by PoF'!$B$5:$S$119,MATCH($HJ$103, 'ECM Staff time by PoF'!$B$4:$R$4,0),FALSE),IF(ISERROR(VLOOKUP(CONCATENATE($A105,C$66),'ECM Staff time by PoF'!$A$5:$S$119,MATCH($HJ$103, 'ECM Staff time by PoF'!$A$4:$R$4,0),FALSE)), 0, VLOOKUP(CONCATENATE($A105,C$66),'ECM Staff time by PoF'!$A$5:$S$119,MATCH($HJ$103, 'ECM Staff time by PoF'!$A$4:$R$4,0),FALSE))))*C67</f>
        <v>0</v>
      </c>
      <c r="HL105" s="60">
        <f>IF($A105="",0,IF(VLOOKUP($A105,'ECM Staff time by PoF'!$B$5:$C$119,2,FALSE)="Not Applicable",VLOOKUP($A105,'ECM Staff time by PoF'!$B$5:$S$119,MATCH($HJ$103, 'ECM Staff time by PoF'!$B$4:$R$4,0),FALSE),IF(ISERROR(VLOOKUP(CONCATENATE($A105,D$66),'ECM Staff time by PoF'!$A$5:$S$119,MATCH($HJ$103, 'ECM Staff time by PoF'!$A$4:$R$4,0),FALSE)), 0, VLOOKUP(CONCATENATE($A105,D$66),'ECM Staff time by PoF'!$A$5:$S$119,MATCH($HJ$103, 'ECM Staff time by PoF'!$A$4:$R$4,0),FALSE))))*D67</f>
        <v>0</v>
      </c>
      <c r="HM105" s="60">
        <f>IF($A105="",0,IF(VLOOKUP($A105,'ECM Staff time by PoF'!$B$5:$C$119,2,FALSE)="Not Applicable",VLOOKUP($A105,'ECM Staff time by PoF'!$B$5:$S$119,MATCH($HJ$103, 'ECM Staff time by PoF'!$B$4:$R$4,0),FALSE),IF(ISERROR(VLOOKUP(CONCATENATE($A105,E$66),'ECM Staff time by PoF'!$A$5:$S$119,MATCH($HJ$103, 'ECM Staff time by PoF'!$A$4:$R$4,0),FALSE)), 0, VLOOKUP(CONCATENATE($A105,E$66),'ECM Staff time by PoF'!$A$5:$S$119,MATCH($HJ$103, 'ECM Staff time by PoF'!$A$4:$R$4,0),FALSE))))*E67</f>
        <v>0</v>
      </c>
      <c r="HN105" s="60">
        <f>IF($A105="",0,IF(VLOOKUP($A105,'ECM Staff time by PoF'!$B$5:$C$119,2,FALSE)="Not Applicable",VLOOKUP($A105,'ECM Staff time by PoF'!$B$5:$S$119,MATCH($HJ$103, 'ECM Staff time by PoF'!$B$4:$R$4,0),FALSE),IF(ISERROR(VLOOKUP(CONCATENATE($A105,F$66),'ECM Staff time by PoF'!$A$5:$S$119,MATCH($HJ$103, 'ECM Staff time by PoF'!$A$4:$R$4,0),FALSE)), 0, VLOOKUP(CONCATENATE($A105,F$66),'ECM Staff time by PoF'!$A$5:$S$119,MATCH($HJ$103, 'ECM Staff time by PoF'!$A$4:$R$4,0),FALSE))))*F67</f>
        <v>0</v>
      </c>
      <c r="HO105" s="60">
        <f>IF($A105="",0,IF(VLOOKUP($A105,'ECM Staff time by PoF'!$B$5:$C$119,2,FALSE)="Not Applicable",VLOOKUP($A105,'ECM Staff time by PoF'!$B$5:$S$119,MATCH($HJ$103, 'ECM Staff time by PoF'!$B$4:$R$4,0),FALSE),IF(ISERROR(VLOOKUP(CONCATENATE($A105,G$66),'ECM Staff time by PoF'!$A$5:$S$119,MATCH($HJ$103, 'ECM Staff time by PoF'!$A$4:$R$4,0),FALSE)), 0, VLOOKUP(CONCATENATE($A105,G$66),'ECM Staff time by PoF'!$A$5:$S$119,MATCH($HJ$103, 'ECM Staff time by PoF'!$A$4:$R$4,0),FALSE))))*G67</f>
        <v>0</v>
      </c>
      <c r="HP105" s="60">
        <f>IF($A105="",0,IF(VLOOKUP($A105,'ECM Staff time by PoF'!$B$5:$C$119,2,FALSE)="Not Applicable",VLOOKUP($A105,'ECM Staff time by PoF'!$B$5:$S$119,MATCH($HJ$103, 'ECM Staff time by PoF'!$B$4:$R$4,0),FALSE),IF(ISERROR(VLOOKUP(CONCATENATE($A105,H$66),'ECM Staff time by PoF'!$A$5:$S$119,MATCH($HJ$103, 'ECM Staff time by PoF'!$A$4:$R$4,0),FALSE)), 0, VLOOKUP(CONCATENATE($A105,H$66),'ECM Staff time by PoF'!$A$5:$S$119,MATCH($HJ$103, 'ECM Staff time by PoF'!$A$4:$R$4,0),FALSE))))*H67</f>
        <v>0</v>
      </c>
      <c r="HQ105" s="60">
        <f>IF($A105="",0,IF(VLOOKUP($A105,'ECM Staff time by PoF'!$B$5:$C$119,2,FALSE)="Not Applicable",VLOOKUP($A105,'ECM Staff time by PoF'!$B$5:$S$119,MATCH($HJ$103, 'ECM Staff time by PoF'!$B$4:$R$4,0),FALSE),IF(ISERROR(VLOOKUP(CONCATENATE($A105,I$66),'ECM Staff time by PoF'!$A$5:$S$119,MATCH($HJ$103, 'ECM Staff time by PoF'!$A$4:$R$4,0),FALSE)), 0, VLOOKUP(CONCATENATE($A105,I$66),'ECM Staff time by PoF'!$A$5:$S$119,MATCH($HJ$103, 'ECM Staff time by PoF'!$A$4:$R$4,0),FALSE))))*I67</f>
        <v>0</v>
      </c>
      <c r="HR105" s="60">
        <f>IF($A105="",0,IF(VLOOKUP($A105,'ECM Staff time by PoF'!$B$5:$C$119,2,FALSE)="Not Applicable",VLOOKUP($A105,'ECM Staff time by PoF'!$B$5:$S$119,MATCH($HJ$103, 'ECM Staff time by PoF'!$B$4:$R$4,0),FALSE),IF(ISERROR(VLOOKUP(CONCATENATE($A105,J$66),'ECM Staff time by PoF'!$A$5:$S$119,MATCH($HJ$103, 'ECM Staff time by PoF'!$A$4:$R$4,0),FALSE)), 0, VLOOKUP(CONCATENATE($A105,J$66),'ECM Staff time by PoF'!$A$5:$S$119,MATCH($HJ$103, 'ECM Staff time by PoF'!$A$4:$R$4,0),FALSE))))*J67</f>
        <v>0</v>
      </c>
      <c r="HS105" s="60">
        <f>IF($A105="",0,IF(VLOOKUP($A105,'ECM Staff time by PoF'!$B$5:$C$119,2,FALSE)="Not Applicable",VLOOKUP($A105,'ECM Staff time by PoF'!$B$5:$S$119,MATCH($HJ$103, 'ECM Staff time by PoF'!$B$4:$R$4,0),FALSE),IF(ISERROR(VLOOKUP(CONCATENATE($A105,K$66),'ECM Staff time by PoF'!$A$5:$S$119,MATCH($HJ$103, 'ECM Staff time by PoF'!$A$4:$R$4,0),FALSE)), 0, VLOOKUP(CONCATENATE($A105,K$66),'ECM Staff time by PoF'!$A$5:$S$119,MATCH($HJ$103, 'ECM Staff time by PoF'!$A$4:$R$4,0),FALSE))))*K67</f>
        <v>0</v>
      </c>
      <c r="HT105" s="60">
        <f>IF($A105="",0,IF(VLOOKUP($A105,'ECM Staff time by PoF'!$B$5:$C$119,2,FALSE)="Not Applicable",VLOOKUP($A105,'ECM Staff time by PoF'!$B$5:$S$119,MATCH($HJ$103, 'ECM Staff time by PoF'!$B$4:$R$4,0),FALSE),IF(ISERROR(VLOOKUP(CONCATENATE($A105,L$66),'ECM Staff time by PoF'!$A$5:$S$119,MATCH($HJ$103, 'ECM Staff time by PoF'!$A$4:$R$4,0),FALSE)), 0, VLOOKUP(CONCATENATE($A105,L$66),'ECM Staff time by PoF'!$A$5:$S$119,MATCH($HJ$103, 'ECM Staff time by PoF'!$A$4:$R$4,0),FALSE))))*L67</f>
        <v>0</v>
      </c>
      <c r="HU105" s="60">
        <f>IF($A105="",0,IF(VLOOKUP($A105,'ECM Staff time by PoF'!$B$5:$C$119,2,FALSE)="Not Applicable",VLOOKUP($A105,'ECM Staff time by PoF'!$B$5:$S$119,MATCH($HJ$103, 'ECM Staff time by PoF'!$B$4:$R$4,0),FALSE),IF(ISERROR(VLOOKUP(CONCATENATE($A105,M$66),'ECM Staff time by PoF'!$A$5:$S$119,MATCH($HJ$103, 'ECM Staff time by PoF'!$A$4:$R$4,0),FALSE)), 0, VLOOKUP(CONCATENATE($A105,M$66),'ECM Staff time by PoF'!$A$5:$S$119,MATCH($HJ$103, 'ECM Staff time by PoF'!$A$4:$R$4,0),FALSE))))*M67</f>
        <v>0</v>
      </c>
      <c r="HV105" s="60">
        <f>IF($A105="",0,IF(VLOOKUP($A105,'ECM Staff time by PoF'!$B$5:$C$119,2,FALSE)="Not Applicable",VLOOKUP($A105,'ECM Staff time by PoF'!$B$5:$S$119,MATCH($HJ$103, 'ECM Staff time by PoF'!$B$4:$R$4,0),FALSE),IF(ISERROR(VLOOKUP(CONCATENATE($A105,N$66),'ECM Staff time by PoF'!$A$5:$S$119,MATCH($HJ$103, 'ECM Staff time by PoF'!$A$4:$R$4,0),FALSE)), 0, VLOOKUP(CONCATENATE($A105,N$66),'ECM Staff time by PoF'!$A$5:$S$119,MATCH($HJ$103, 'ECM Staff time by PoF'!$A$4:$R$4,0),FALSE))))*N67</f>
        <v>0</v>
      </c>
      <c r="HW105" s="60">
        <f>IF($A105="",0,IF(VLOOKUP($A105,'ECM Staff time by PoF'!$B$5:$C$119,2,FALSE)="Not Applicable",VLOOKUP($A105,'ECM Staff time by PoF'!$B$5:$S$119,MATCH($HJ$103, 'ECM Staff time by PoF'!$B$4:$R$4,0),FALSE),IF(ISERROR(VLOOKUP(CONCATENATE($A105,O$66),'ECM Staff time by PoF'!$A$5:$S$119,MATCH($HJ$103, 'ECM Staff time by PoF'!$A$4:$R$4,0),FALSE)), 0, VLOOKUP(CONCATENATE($A105,O$66),'ECM Staff time by PoF'!$A$5:$S$119,MATCH($HJ$103, 'ECM Staff time by PoF'!$A$4:$R$4,0),FALSE))))*O67</f>
        <v>0</v>
      </c>
      <c r="HX105" s="60">
        <f>IF($A105="",0,IF(VLOOKUP($A105,'ECM Staff time by PoF'!$B$5:$C$119,2,FALSE)="Not Applicable",VLOOKUP($A105,'ECM Staff time by PoF'!$B$5:$S$119,MATCH($HJ$103, 'ECM Staff time by PoF'!$B$4:$R$4,0),FALSE),IF(ISERROR(VLOOKUP(CONCATENATE($A105,P$66),'ECM Staff time by PoF'!$A$5:$S$119,MATCH($HJ$103, 'ECM Staff time by PoF'!$A$4:$R$4,0),FALSE)), 0, VLOOKUP(CONCATENATE($A105,P$66),'ECM Staff time by PoF'!$A$5:$S$119,MATCH($HJ$103, 'ECM Staff time by PoF'!$A$4:$R$4,0),FALSE))))*P67</f>
        <v>0</v>
      </c>
      <c r="HY105" s="60">
        <f>IF($A105="",0,IF(VLOOKUP($A105,'ECM Staff time by PoF'!$B$5:$C$119,2,FALSE)="Not Applicable",VLOOKUP($A105,'ECM Staff time by PoF'!$B$5:$S$119,MATCH($HJ$103, 'ECM Staff time by PoF'!$B$4:$R$4,0),FALSE),IF(ISERROR(VLOOKUP(CONCATENATE($A105,Q$66),'ECM Staff time by PoF'!$A$5:$S$119,MATCH($HJ$103, 'ECM Staff time by PoF'!$A$4:$R$4,0),FALSE)), 0, VLOOKUP(CONCATENATE($A105,Q$66),'ECM Staff time by PoF'!$A$5:$S$119,MATCH($HJ$103, 'ECM Staff time by PoF'!$A$4:$R$4,0),FALSE))))*Q67</f>
        <v>0</v>
      </c>
      <c r="HZ105" s="60">
        <f>IF($A105="",0,IF(VLOOKUP($A105,'ECM Staff time by PoF'!$B$5:$C$119,2,FALSE)="Not Applicable",VLOOKUP($A105,'ECM Staff time by PoF'!$B$5:$S$119,MATCH($HJ$103, 'ECM Staff time by PoF'!$B$4:$R$4,0),FALSE),IF(ISERROR(VLOOKUP(CONCATENATE($A105,R$66),'ECM Staff time by PoF'!$A$5:$S$119,MATCH($HJ$103, 'ECM Staff time by PoF'!$A$4:$R$4,0),FALSE)), 0, VLOOKUP(CONCATENATE($A105,R$66),'ECM Staff time by PoF'!$A$5:$S$119,MATCH($HJ$103, 'ECM Staff time by PoF'!$A$4:$R$4,0),FALSE))))*R67</f>
        <v>0</v>
      </c>
      <c r="IA105" s="60">
        <f>IF($A105="",0,IF(VLOOKUP($A105,'ECM Staff time by PoF'!$B$5:$C$119,2,FALSE)="Not Applicable",VLOOKUP($A105,'ECM Staff time by PoF'!$B$5:$S$119,MATCH($HJ$103, 'ECM Staff time by PoF'!$B$4:$R$4,0),FALSE),IF(ISERROR(VLOOKUP(CONCATENATE($A105,S$66),'ECM Staff time by PoF'!$A$5:$S$119,MATCH($HJ$103, 'ECM Staff time by PoF'!$A$4:$R$4,0),FALSE)), 0, VLOOKUP(CONCATENATE($A105,S$66),'ECM Staff time by PoF'!$A$5:$S$119,MATCH($HJ$103, 'ECM Staff time by PoF'!$A$4:$R$4,0),FALSE))))*S67</f>
        <v>0</v>
      </c>
      <c r="IB105" s="60">
        <f>IF($A105="",0,IF(VLOOKUP($A105,'ECM Staff time by PoF'!$B$5:$C$119,2,FALSE)="Not Applicable",VLOOKUP($A105,'ECM Staff time by PoF'!$B$5:$S$119,MATCH($HJ$103, 'ECM Staff time by PoF'!$B$4:$R$4,0),FALSE),IF(ISERROR(VLOOKUP(CONCATENATE($A105,T$66),'ECM Staff time by PoF'!$A$5:$S$119,MATCH($HJ$103, 'ECM Staff time by PoF'!$A$4:$R$4,0),FALSE)), 0, VLOOKUP(CONCATENATE($A105,T$66),'ECM Staff time by PoF'!$A$5:$S$119,MATCH($HJ$103, 'ECM Staff time by PoF'!$A$4:$R$4,0),FALSE))))*T67</f>
        <v>0</v>
      </c>
      <c r="IC105" s="60">
        <f>IF($A105="",0,IF(VLOOKUP($A105,'ECM Staff time by PoF'!$B$5:$C$119,2,FALSE)="Not Applicable",VLOOKUP($A105,'ECM Staff time by PoF'!$B$5:$S$119,MATCH($HJ$103, 'ECM Staff time by PoF'!$B$4:$R$4,0),FALSE),IF(ISERROR(VLOOKUP(CONCATENATE($A105,U$66),'ECM Staff time by PoF'!$A$5:$S$119,MATCH($HJ$103, 'ECM Staff time by PoF'!$A$4:$R$4,0),FALSE)), 0, VLOOKUP(CONCATENATE($A105,U$66),'ECM Staff time by PoF'!$A$5:$S$119,MATCH($HJ$103, 'ECM Staff time by PoF'!$A$4:$R$4,0),FALSE))))*U67</f>
        <v>0</v>
      </c>
      <c r="ID105" s="60">
        <f>IF($A105="",0,IF(VLOOKUP($A105,'ECM Staff time by PoF'!$B$5:$C$119,2,FALSE)="Not Applicable",VLOOKUP($A105,'ECM Staff time by PoF'!$B$5:$S$119,MATCH($HJ$103, 'ECM Staff time by PoF'!$B$4:$R$4,0),FALSE),IF(ISERROR(VLOOKUP(CONCATENATE($A105,V$66),'ECM Staff time by PoF'!$A$5:$S$119,MATCH($HJ$103, 'ECM Staff time by PoF'!$A$4:$R$4,0),FALSE)), 0, VLOOKUP(CONCATENATE($A105,V$66),'ECM Staff time by PoF'!$A$5:$S$119,MATCH($HJ$103, 'ECM Staff time by PoF'!$A$4:$R$4,0),FALSE))))*V67</f>
        <v>0</v>
      </c>
      <c r="IE105" s="60">
        <f>IF($A105="",0,IF(VLOOKUP($A105,'ECM Staff time by PoF'!$B$5:$C$119,2,FALSE)="Not Applicable",VLOOKUP($A105,'ECM Staff time by PoF'!$B$5:$S$119,MATCH($HJ$103, 'ECM Staff time by PoF'!$B$4:$R$4,0),FALSE),IF(ISERROR(VLOOKUP(CONCATENATE($A105,W$66),'ECM Staff time by PoF'!$A$5:$S$119,MATCH($HJ$103, 'ECM Staff time by PoF'!$A$4:$R$4,0),FALSE)), 0, VLOOKUP(CONCATENATE($A105,W$66),'ECM Staff time by PoF'!$A$5:$S$119,MATCH($HJ$103, 'ECM Staff time by PoF'!$A$4:$R$4,0),FALSE))))*W67</f>
        <v>0</v>
      </c>
      <c r="IF105" s="60">
        <f>IF($A105="",0,IF(VLOOKUP($A105,'ECM Staff time by PoF'!$B$5:$C$119,2,FALSE)="Not Applicable",VLOOKUP($A105,'ECM Staff time by PoF'!$B$5:$S$119,MATCH($HJ$103, 'ECM Staff time by PoF'!$B$4:$R$4,0),FALSE),IF(ISERROR(VLOOKUP(CONCATENATE($A105,X$66),'ECM Staff time by PoF'!$A$5:$S$119,MATCH($HJ$103, 'ECM Staff time by PoF'!$A$4:$R$4,0),FALSE)), 0, VLOOKUP(CONCATENATE($A105,X$66),'ECM Staff time by PoF'!$A$5:$S$119,MATCH($HJ$103, 'ECM Staff time by PoF'!$A$4:$R$4,0),FALSE))))*X67</f>
        <v>0</v>
      </c>
      <c r="IG105" s="60">
        <f>IF($A105="",0,IF(VLOOKUP($A105,'ECM Staff time by PoF'!$B$5:$C$119,2,FALSE)="Not Applicable",VLOOKUP($A105,'ECM Staff time by PoF'!$B$5:$S$119,MATCH($HJ$103, 'ECM Staff time by PoF'!$B$4:$R$4,0),FALSE),IF(ISERROR(VLOOKUP(CONCATENATE($A105,Y$66),'ECM Staff time by PoF'!$A$5:$S$119,MATCH($HJ$103, 'ECM Staff time by PoF'!$A$4:$R$4,0),FALSE)), 0, VLOOKUP(CONCATENATE($A105,Y$66),'ECM Staff time by PoF'!$A$5:$S$119,MATCH($HJ$103, 'ECM Staff time by PoF'!$A$4:$R$4,0),FALSE))))*Y67</f>
        <v>0</v>
      </c>
      <c r="IH105" s="60">
        <f>IF($A105="",0,IF(VLOOKUP($A105,'ECM Staff time by PoF'!$B$5:$C$119,2,FALSE)="Not Applicable",VLOOKUP($A105,'ECM Staff time by PoF'!$B$5:$S$119,MATCH($HJ$103, 'ECM Staff time by PoF'!$B$4:$R$4,0),FALSE),IF(ISERROR(VLOOKUP(CONCATENATE($A105,Z$66),'ECM Staff time by PoF'!$A$5:$S$119,MATCH($HJ$103, 'ECM Staff time by PoF'!$A$4:$R$4,0),FALSE)), 0, VLOOKUP(CONCATENATE($A105,Z$66),'ECM Staff time by PoF'!$A$5:$S$119,MATCH($HJ$103, 'ECM Staff time by PoF'!$A$4:$R$4,0),FALSE))))*Z67</f>
        <v>0</v>
      </c>
      <c r="II105" s="60">
        <f>IF($A105="",0,IF(VLOOKUP($A105,'ECM Staff time by PoF'!$B$5:$C$119,2,FALSE)="Not Applicable",VLOOKUP($A105,'ECM Staff time by PoF'!$B$5:$S$119,MATCH($HJ$103, 'ECM Staff time by PoF'!$B$4:$R$4,0),FALSE),IF(ISERROR(VLOOKUP(CONCATENATE($A105,AA$66),'ECM Staff time by PoF'!$A$5:$S$119,MATCH($HJ$103, 'ECM Staff time by PoF'!$A$4:$R$4,0),FALSE)), 0, VLOOKUP(CONCATENATE($A105,AA$66),'ECM Staff time by PoF'!$A$5:$S$119,MATCH($HJ$103, 'ECM Staff time by PoF'!$A$4:$R$4,0),FALSE))))*AA67</f>
        <v>0</v>
      </c>
      <c r="IJ105" s="60">
        <f>IF($A105="",0,IF(VLOOKUP($A105,'ECM Staff time by PoF'!$B$5:$C$119,2,FALSE)="Not Applicable",VLOOKUP($A105,'ECM Staff time by PoF'!$B$5:$S$119,MATCH($HJ$103, 'ECM Staff time by PoF'!$B$4:$R$4,0),FALSE),IF(ISERROR(VLOOKUP(CONCATENATE($A105,AB$66),'ECM Staff time by PoF'!$A$5:$S$119,MATCH($HJ$103, 'ECM Staff time by PoF'!$A$4:$R$4,0),FALSE)), 0, VLOOKUP(CONCATENATE($A105,AB$66),'ECM Staff time by PoF'!$A$5:$S$119,MATCH($HJ$103, 'ECM Staff time by PoF'!$A$4:$R$4,0),FALSE))))*AB67</f>
        <v>0</v>
      </c>
      <c r="IK105" s="60">
        <f>IF($A105="",0,IF(VLOOKUP($A105,'ECM Staff time by PoF'!$B$5:$C$119,2,FALSE)="Not Applicable",VLOOKUP($A105,'ECM Staff time by PoF'!$B$5:$S$119,MATCH($HJ$103, 'ECM Staff time by PoF'!$B$4:$R$4,0),FALSE),IF(ISERROR(VLOOKUP(CONCATENATE($A105,AC$66),'ECM Staff time by PoF'!$A$5:$S$119,MATCH($HJ$103, 'ECM Staff time by PoF'!$A$4:$R$4,0),FALSE)), 0, VLOOKUP(CONCATENATE($A105,AC$66),'ECM Staff time by PoF'!$A$5:$S$119,MATCH($HJ$103, 'ECM Staff time by PoF'!$A$4:$R$4,0),FALSE))))*AC67</f>
        <v>0</v>
      </c>
      <c r="IL105" s="60">
        <f>IF($A105="",0,IF(VLOOKUP($A105,'ECM Staff time by PoF'!$B$5:$C$119,2,FALSE)="Not Applicable",VLOOKUP($A105,'ECM Staff time by PoF'!$B$5:$S$119,MATCH($HJ$103, 'ECM Staff time by PoF'!$B$4:$R$4,0),FALSE),IF(ISERROR(VLOOKUP(CONCATENATE($A105,AD$66),'ECM Staff time by PoF'!$A$5:$S$119,MATCH($HJ$103, 'ECM Staff time by PoF'!$A$4:$R$4,0),FALSE)), 0, VLOOKUP(CONCATENATE($A105,AD$66),'ECM Staff time by PoF'!$A$5:$S$119,MATCH($HJ$103, 'ECM Staff time by PoF'!$A$4:$R$4,0),FALSE))))*AD67</f>
        <v>0</v>
      </c>
      <c r="IM105" s="60">
        <f>IF($A105="",0,IF(VLOOKUP($A105,'ECM Staff time by PoF'!$B$5:$C$119,2,FALSE)="Not Applicable",VLOOKUP($A105,'ECM Staff time by PoF'!$B$5:$S$119,MATCH($HJ$103, 'ECM Staff time by PoF'!$B$4:$R$4,0),FALSE),IF(ISERROR(VLOOKUP(CONCATENATE($A105,AE$66),'ECM Staff time by PoF'!$A$5:$S$119,MATCH($HJ$103, 'ECM Staff time by PoF'!$A$4:$R$4,0),FALSE)), 0, VLOOKUP(CONCATENATE($A105,AE$66),'ECM Staff time by PoF'!$A$5:$S$119,MATCH($HJ$103, 'ECM Staff time by PoF'!$A$4:$R$4,0),FALSE))))*AE67</f>
        <v>0</v>
      </c>
      <c r="IN105" s="60">
        <f>IF($A105="",0,IF(VLOOKUP($A105,'ECM Staff time by PoF'!$B$5:$C$119,2,FALSE)="Not Applicable",VLOOKUP($A105,'ECM Staff time by PoF'!$B$5:$S$119,MATCH($HJ$103, 'ECM Staff time by PoF'!$B$4:$R$4,0),FALSE),IF(ISERROR(VLOOKUP(CONCATENATE($A105,AF$66),'ECM Staff time by PoF'!$A$5:$S$119,MATCH($HJ$103, 'ECM Staff time by PoF'!$A$4:$R$4,0),FALSE)), 0, VLOOKUP(CONCATENATE($A105,AF$66),'ECM Staff time by PoF'!$A$5:$S$119,MATCH($HJ$103, 'ECM Staff time by PoF'!$A$4:$R$4,0),FALSE))))*AF67</f>
        <v>0</v>
      </c>
      <c r="IO105" s="60">
        <f>IF($A105="",0,IF(VLOOKUP($A105,'ECM Staff time by PoF'!$B$5:$C$119,2,FALSE)="Not Applicable",VLOOKUP($A105,'ECM Staff time by PoF'!$B$5:$S$119,MATCH($HJ$103, 'ECM Staff time by PoF'!$B$4:$R$4,0),FALSE),IF(ISERROR(VLOOKUP(CONCATENATE($A105,AG$66),'ECM Staff time by PoF'!$A$5:$S$119,MATCH($HJ$103, 'ECM Staff time by PoF'!$A$4:$R$4,0),FALSE)), 0, VLOOKUP(CONCATENATE($A105,AG$66),'ECM Staff time by PoF'!$A$5:$S$119,MATCH($HJ$103, 'ECM Staff time by PoF'!$A$4:$R$4,0),FALSE))))*AG67</f>
        <v>0</v>
      </c>
      <c r="IP105" s="60">
        <f>IF($A105="",0,IF(VLOOKUP($A105,'ECM Staff time by PoF'!$B$5:$C$119,2,FALSE)="Not Applicable",VLOOKUP($A105,'ECM Staff time by PoF'!$B$5:$S$119,MATCH($HJ$103, 'ECM Staff time by PoF'!$B$4:$R$4,0),FALSE),IF(ISERROR(VLOOKUP(CONCATENATE($A105,AH$66),'ECM Staff time by PoF'!$A$5:$S$119,MATCH($HJ$103, 'ECM Staff time by PoF'!$A$4:$R$4,0),FALSE)), 0, VLOOKUP(CONCATENATE($A105,AH$66),'ECM Staff time by PoF'!$A$5:$S$119,MATCH($HJ$103, 'ECM Staff time by PoF'!$A$4:$R$4,0),FALSE))))*AH67</f>
        <v>0</v>
      </c>
      <c r="IQ105" s="60">
        <f>IF($A105="",0,IF(VLOOKUP($A105,'ECM Staff time by PoF'!$B$5:$C$119,2,FALSE)="Not Applicable",VLOOKUP($A105,'ECM Staff time by PoF'!$B$5:$S$119,MATCH($HJ$103, 'ECM Staff time by PoF'!$B$4:$R$4,0),FALSE),IF(ISERROR(VLOOKUP(CONCATENATE($A105,AI$66),'ECM Staff time by PoF'!$A$5:$S$119,MATCH($HJ$103, 'ECM Staff time by PoF'!$A$4:$R$4,0),FALSE)), 0, VLOOKUP(CONCATENATE($A105,AI$66),'ECM Staff time by PoF'!$A$5:$S$119,MATCH($HJ$103, 'ECM Staff time by PoF'!$A$4:$R$4,0),FALSE))))*AI67</f>
        <v>0</v>
      </c>
      <c r="IR105" s="60">
        <f>IF($A105="",0,IF(VLOOKUP($A105,'ECM Staff time by PoF'!$B$5:$C$119,2,FALSE)="Not Applicable",VLOOKUP($A105,'ECM Staff time by PoF'!$B$5:$S$119,MATCH($HJ$103, 'ECM Staff time by PoF'!$B$4:$R$4,0),FALSE),IF(ISERROR(VLOOKUP(CONCATENATE($A105,AJ$66),'ECM Staff time by PoF'!$A$5:$S$119,MATCH($HJ$103, 'ECM Staff time by PoF'!$A$4:$R$4,0),FALSE)), 0, VLOOKUP(CONCATENATE($A105,AJ$66),'ECM Staff time by PoF'!$A$5:$S$119,MATCH($HJ$103, 'ECM Staff time by PoF'!$A$4:$R$4,0),FALSE))))*AJ67</f>
        <v>0</v>
      </c>
      <c r="IS105" s="60">
        <f>IF($A105="",0,IF(VLOOKUP($A105,'ECM Staff time by PoF'!$B$5:$C$119,2,FALSE)="Not Applicable",VLOOKUP($A105,'ECM Staff time by PoF'!$B$5:$S$119,MATCH($HJ$103, 'ECM Staff time by PoF'!$B$4:$R$4,0),FALSE),IF(ISERROR(VLOOKUP(CONCATENATE($A105,AK$66),'ECM Staff time by PoF'!$A$5:$S$119,MATCH($HJ$103, 'ECM Staff time by PoF'!$A$4:$R$4,0),FALSE)), 0, VLOOKUP(CONCATENATE($A105,AK$66),'ECM Staff time by PoF'!$A$5:$S$119,MATCH($HJ$103, 'ECM Staff time by PoF'!$A$4:$R$4,0),FALSE))))*AK67</f>
        <v>0</v>
      </c>
      <c r="IT105" s="60">
        <f>IF($A105="",0,IF(VLOOKUP($A105,'ECM Staff time by PoF'!$B$5:$C$119,2,FALSE)="Not Applicable",VLOOKUP($A105,'ECM Staff time by PoF'!$B$5:$S$119,MATCH($IT$103, 'ECM Staff time by PoF'!$B$4:$R$4,0),FALSE),IF(ISERROR(VLOOKUP(CONCATENATE($A105,B$66),'ECM Staff time by PoF'!$A$5:$S$119,MATCH($IT$103, 'ECM Staff time by PoF'!$A$4:$R$4,0),FALSE)), 0, VLOOKUP(CONCATENATE($A105,B$66),'ECM Staff time by PoF'!$A$5:$S$119,MATCH($IT$103, 'ECM Staff time by PoF'!$A$4:$R$4,0),FALSE))))*B67</f>
        <v>0</v>
      </c>
      <c r="IU105" s="60">
        <f>IF($A105="",0,IF(VLOOKUP($A105,'ECM Staff time by PoF'!$B$5:$C$119,2,FALSE)="Not Applicable",VLOOKUP($A105,'ECM Staff time by PoF'!$B$5:$S$119,MATCH($IT$103, 'ECM Staff time by PoF'!$B$4:$R$4,0),FALSE),IF(ISERROR(VLOOKUP(CONCATENATE($A105,C$66),'ECM Staff time by PoF'!$A$5:$S$119,MATCH($IT$103, 'ECM Staff time by PoF'!$A$4:$R$4,0),FALSE)), 0, VLOOKUP(CONCATENATE($A105,C$66),'ECM Staff time by PoF'!$A$5:$S$119,MATCH($IT$103, 'ECM Staff time by PoF'!$A$4:$R$4,0),FALSE))))*C67</f>
        <v>0</v>
      </c>
      <c r="IV105" s="60">
        <f>IF($A105="",0,IF(VLOOKUP($A105,'ECM Staff time by PoF'!$B$5:$C$119,2,FALSE)="Not Applicable",VLOOKUP($A105,'ECM Staff time by PoF'!$B$5:$S$119,MATCH($IT$103, 'ECM Staff time by PoF'!$B$4:$R$4,0),FALSE),IF(ISERROR(VLOOKUP(CONCATENATE($A105,D$66),'ECM Staff time by PoF'!$A$5:$S$119,MATCH($IT$103, 'ECM Staff time by PoF'!$A$4:$R$4,0),FALSE)), 0, VLOOKUP(CONCATENATE($A105,D$66),'ECM Staff time by PoF'!$A$5:$S$119,MATCH($IT$103, 'ECM Staff time by PoF'!$A$4:$R$4,0),FALSE))))*D67</f>
        <v>0</v>
      </c>
      <c r="IW105" s="60">
        <f>IF($A105="",0,IF(VLOOKUP($A105,'ECM Staff time by PoF'!$B$5:$C$119,2,FALSE)="Not Applicable",VLOOKUP($A105,'ECM Staff time by PoF'!$B$5:$S$119,MATCH($IT$103, 'ECM Staff time by PoF'!$B$4:$R$4,0),FALSE),IF(ISERROR(VLOOKUP(CONCATENATE($A105,E$66),'ECM Staff time by PoF'!$A$5:$S$119,MATCH($IT$103, 'ECM Staff time by PoF'!$A$4:$R$4,0),FALSE)), 0, VLOOKUP(CONCATENATE($A105,E$66),'ECM Staff time by PoF'!$A$5:$S$119,MATCH($IT$103, 'ECM Staff time by PoF'!$A$4:$R$4,0),FALSE))))*E67</f>
        <v>0</v>
      </c>
      <c r="IX105" s="60">
        <f>IF($A105="",0,IF(VLOOKUP($A105,'ECM Staff time by PoF'!$B$5:$C$119,2,FALSE)="Not Applicable",VLOOKUP($A105,'ECM Staff time by PoF'!$B$5:$S$119,MATCH($IT$103, 'ECM Staff time by PoF'!$B$4:$R$4,0),FALSE),IF(ISERROR(VLOOKUP(CONCATENATE($A105,F$66),'ECM Staff time by PoF'!$A$5:$S$119,MATCH($IT$103, 'ECM Staff time by PoF'!$A$4:$R$4,0),FALSE)), 0, VLOOKUP(CONCATENATE($A105,F$66),'ECM Staff time by PoF'!$A$5:$S$119,MATCH($IT$103, 'ECM Staff time by PoF'!$A$4:$R$4,0),FALSE))))*F67</f>
        <v>0</v>
      </c>
      <c r="IY105" s="60">
        <f>IF($A105="",0,IF(VLOOKUP($A105,'ECM Staff time by PoF'!$B$5:$C$119,2,FALSE)="Not Applicable",VLOOKUP($A105,'ECM Staff time by PoF'!$B$5:$S$119,MATCH($IT$103, 'ECM Staff time by PoF'!$B$4:$R$4,0),FALSE),IF(ISERROR(VLOOKUP(CONCATENATE($A105,G$66),'ECM Staff time by PoF'!$A$5:$S$119,MATCH($IT$103, 'ECM Staff time by PoF'!$A$4:$R$4,0),FALSE)), 0, VLOOKUP(CONCATENATE($A105,G$66),'ECM Staff time by PoF'!$A$5:$S$119,MATCH($IT$103, 'ECM Staff time by PoF'!$A$4:$R$4,0),FALSE))))*G67</f>
        <v>0</v>
      </c>
      <c r="IZ105" s="60">
        <f>IF($A105="",0,IF(VLOOKUP($A105,'ECM Staff time by PoF'!$B$5:$C$119,2,FALSE)="Not Applicable",VLOOKUP($A105,'ECM Staff time by PoF'!$B$5:$S$119,MATCH($IT$103, 'ECM Staff time by PoF'!$B$4:$R$4,0),FALSE),IF(ISERROR(VLOOKUP(CONCATENATE($A105,H$66),'ECM Staff time by PoF'!$A$5:$S$119,MATCH($IT$103, 'ECM Staff time by PoF'!$A$4:$R$4,0),FALSE)), 0, VLOOKUP(CONCATENATE($A105,H$66),'ECM Staff time by PoF'!$A$5:$S$119,MATCH($IT$103, 'ECM Staff time by PoF'!$A$4:$R$4,0),FALSE))))*H67</f>
        <v>0</v>
      </c>
      <c r="JA105" s="60">
        <f>IF($A105="",0,IF(VLOOKUP($A105,'ECM Staff time by PoF'!$B$5:$C$119,2,FALSE)="Not Applicable",VLOOKUP($A105,'ECM Staff time by PoF'!$B$5:$S$119,MATCH($IT$103, 'ECM Staff time by PoF'!$B$4:$R$4,0),FALSE),IF(ISERROR(VLOOKUP(CONCATENATE($A105,I$66),'ECM Staff time by PoF'!$A$5:$S$119,MATCH($IT$103, 'ECM Staff time by PoF'!$A$4:$R$4,0),FALSE)), 0, VLOOKUP(CONCATENATE($A105,I$66),'ECM Staff time by PoF'!$A$5:$S$119,MATCH($IT$103, 'ECM Staff time by PoF'!$A$4:$R$4,0),FALSE))))*I67</f>
        <v>0</v>
      </c>
      <c r="JB105" s="60">
        <f>IF($A105="",0,IF(VLOOKUP($A105,'ECM Staff time by PoF'!$B$5:$C$119,2,FALSE)="Not Applicable",VLOOKUP($A105,'ECM Staff time by PoF'!$B$5:$S$119,MATCH($IT$103, 'ECM Staff time by PoF'!$B$4:$R$4,0),FALSE),IF(ISERROR(VLOOKUP(CONCATENATE($A105,J$66),'ECM Staff time by PoF'!$A$5:$S$119,MATCH($IT$103, 'ECM Staff time by PoF'!$A$4:$R$4,0),FALSE)), 0, VLOOKUP(CONCATENATE($A105,J$66),'ECM Staff time by PoF'!$A$5:$S$119,MATCH($IT$103, 'ECM Staff time by PoF'!$A$4:$R$4,0),FALSE))))*J67</f>
        <v>0</v>
      </c>
      <c r="JC105" s="60">
        <f>IF($A105="",0,IF(VLOOKUP($A105,'ECM Staff time by PoF'!$B$5:$C$119,2,FALSE)="Not Applicable",VLOOKUP($A105,'ECM Staff time by PoF'!$B$5:$S$119,MATCH($IT$103, 'ECM Staff time by PoF'!$B$4:$R$4,0),FALSE),IF(ISERROR(VLOOKUP(CONCATENATE($A105,K$66),'ECM Staff time by PoF'!$A$5:$S$119,MATCH($IT$103, 'ECM Staff time by PoF'!$A$4:$R$4,0),FALSE)), 0, VLOOKUP(CONCATENATE($A105,K$66),'ECM Staff time by PoF'!$A$5:$S$119,MATCH($IT$103, 'ECM Staff time by PoF'!$A$4:$R$4,0),FALSE))))*K67</f>
        <v>0</v>
      </c>
      <c r="JD105" s="60">
        <f>IF($A105="",0,IF(VLOOKUP($A105,'ECM Staff time by PoF'!$B$5:$C$119,2,FALSE)="Not Applicable",VLOOKUP($A105,'ECM Staff time by PoF'!$B$5:$S$119,MATCH($IT$103, 'ECM Staff time by PoF'!$B$4:$R$4,0),FALSE),IF(ISERROR(VLOOKUP(CONCATENATE($A105,L$66),'ECM Staff time by PoF'!$A$5:$S$119,MATCH($IT$103, 'ECM Staff time by PoF'!$A$4:$R$4,0),FALSE)), 0, VLOOKUP(CONCATENATE($A105,L$66),'ECM Staff time by PoF'!$A$5:$S$119,MATCH($IT$103, 'ECM Staff time by PoF'!$A$4:$R$4,0),FALSE))))*L67</f>
        <v>0</v>
      </c>
      <c r="JE105" s="60">
        <f>IF($A105="",0,IF(VLOOKUP($A105,'ECM Staff time by PoF'!$B$5:$C$119,2,FALSE)="Not Applicable",VLOOKUP($A105,'ECM Staff time by PoF'!$B$5:$S$119,MATCH($IT$103, 'ECM Staff time by PoF'!$B$4:$R$4,0),FALSE),IF(ISERROR(VLOOKUP(CONCATENATE($A105,M$66),'ECM Staff time by PoF'!$A$5:$S$119,MATCH($IT$103, 'ECM Staff time by PoF'!$A$4:$R$4,0),FALSE)), 0, VLOOKUP(CONCATENATE($A105,M$66),'ECM Staff time by PoF'!$A$5:$S$119,MATCH($IT$103, 'ECM Staff time by PoF'!$A$4:$R$4,0),FALSE))))*M67</f>
        <v>0</v>
      </c>
      <c r="JF105" s="60">
        <f>IF($A105="",0,IF(VLOOKUP($A105,'ECM Staff time by PoF'!$B$5:$C$119,2,FALSE)="Not Applicable",VLOOKUP($A105,'ECM Staff time by PoF'!$B$5:$S$119,MATCH($IT$103, 'ECM Staff time by PoF'!$B$4:$R$4,0),FALSE),IF(ISERROR(VLOOKUP(CONCATENATE($A105,N$66),'ECM Staff time by PoF'!$A$5:$S$119,MATCH($IT$103, 'ECM Staff time by PoF'!$A$4:$R$4,0),FALSE)), 0, VLOOKUP(CONCATENATE($A105,N$66),'ECM Staff time by PoF'!$A$5:$S$119,MATCH($IT$103, 'ECM Staff time by PoF'!$A$4:$R$4,0),FALSE))))*N67</f>
        <v>0</v>
      </c>
      <c r="JG105" s="60">
        <f>IF($A105="",0,IF(VLOOKUP($A105,'ECM Staff time by PoF'!$B$5:$C$119,2,FALSE)="Not Applicable",VLOOKUP($A105,'ECM Staff time by PoF'!$B$5:$S$119,MATCH($IT$103, 'ECM Staff time by PoF'!$B$4:$R$4,0),FALSE),IF(ISERROR(VLOOKUP(CONCATENATE($A105,O$66),'ECM Staff time by PoF'!$A$5:$S$119,MATCH($IT$103, 'ECM Staff time by PoF'!$A$4:$R$4,0),FALSE)), 0, VLOOKUP(CONCATENATE($A105,O$66),'ECM Staff time by PoF'!$A$5:$S$119,MATCH($IT$103, 'ECM Staff time by PoF'!$A$4:$R$4,0),FALSE))))*O67</f>
        <v>0</v>
      </c>
      <c r="JH105" s="60">
        <f>IF($A105="",0,IF(VLOOKUP($A105,'ECM Staff time by PoF'!$B$5:$C$119,2,FALSE)="Not Applicable",VLOOKUP($A105,'ECM Staff time by PoF'!$B$5:$S$119,MATCH($IT$103, 'ECM Staff time by PoF'!$B$4:$R$4,0),FALSE),IF(ISERROR(VLOOKUP(CONCATENATE($A105,P$66),'ECM Staff time by PoF'!$A$5:$S$119,MATCH($IT$103, 'ECM Staff time by PoF'!$A$4:$R$4,0),FALSE)), 0, VLOOKUP(CONCATENATE($A105,P$66),'ECM Staff time by PoF'!$A$5:$S$119,MATCH($IT$103, 'ECM Staff time by PoF'!$A$4:$R$4,0),FALSE))))*P67</f>
        <v>0</v>
      </c>
      <c r="JI105" s="60">
        <f>IF($A105="",0,IF(VLOOKUP($A105,'ECM Staff time by PoF'!$B$5:$C$119,2,FALSE)="Not Applicable",VLOOKUP($A105,'ECM Staff time by PoF'!$B$5:$S$119,MATCH($IT$103, 'ECM Staff time by PoF'!$B$4:$R$4,0),FALSE),IF(ISERROR(VLOOKUP(CONCATENATE($A105,Q$66),'ECM Staff time by PoF'!$A$5:$S$119,MATCH($IT$103, 'ECM Staff time by PoF'!$A$4:$R$4,0),FALSE)), 0, VLOOKUP(CONCATENATE($A105,Q$66),'ECM Staff time by PoF'!$A$5:$S$119,MATCH($IT$103, 'ECM Staff time by PoF'!$A$4:$R$4,0),FALSE))))*Q67</f>
        <v>0</v>
      </c>
      <c r="JJ105" s="60">
        <f>IF($A105="",0,IF(VLOOKUP($A105,'ECM Staff time by PoF'!$B$5:$C$119,2,FALSE)="Not Applicable",VLOOKUP($A105,'ECM Staff time by PoF'!$B$5:$S$119,MATCH($IT$103, 'ECM Staff time by PoF'!$B$4:$R$4,0),FALSE),IF(ISERROR(VLOOKUP(CONCATENATE($A105,R$66),'ECM Staff time by PoF'!$A$5:$S$119,MATCH($IT$103, 'ECM Staff time by PoF'!$A$4:$R$4,0),FALSE)), 0, VLOOKUP(CONCATENATE($A105,R$66),'ECM Staff time by PoF'!$A$5:$S$119,MATCH($IT$103, 'ECM Staff time by PoF'!$A$4:$R$4,0),FALSE))))*R67</f>
        <v>0</v>
      </c>
      <c r="JK105" s="60">
        <f>IF($A105="",0,IF(VLOOKUP($A105,'ECM Staff time by PoF'!$B$5:$C$119,2,FALSE)="Not Applicable",VLOOKUP($A105,'ECM Staff time by PoF'!$B$5:$S$119,MATCH($IT$103, 'ECM Staff time by PoF'!$B$4:$R$4,0),FALSE),IF(ISERROR(VLOOKUP(CONCATENATE($A105,S$66),'ECM Staff time by PoF'!$A$5:$S$119,MATCH($IT$103, 'ECM Staff time by PoF'!$A$4:$R$4,0),FALSE)), 0, VLOOKUP(CONCATENATE($A105,S$66),'ECM Staff time by PoF'!$A$5:$S$119,MATCH($IT$103, 'ECM Staff time by PoF'!$A$4:$R$4,0),FALSE))))*S67</f>
        <v>0</v>
      </c>
      <c r="JL105" s="60">
        <f>IF($A105="",0,IF(VLOOKUP($A105,'ECM Staff time by PoF'!$B$5:$C$119,2,FALSE)="Not Applicable",VLOOKUP($A105,'ECM Staff time by PoF'!$B$5:$S$119,MATCH($IT$103, 'ECM Staff time by PoF'!$B$4:$R$4,0),FALSE),IF(ISERROR(VLOOKUP(CONCATENATE($A105,T$66),'ECM Staff time by PoF'!$A$5:$S$119,MATCH($IT$103, 'ECM Staff time by PoF'!$A$4:$R$4,0),FALSE)), 0, VLOOKUP(CONCATENATE($A105,T$66),'ECM Staff time by PoF'!$A$5:$S$119,MATCH($IT$103, 'ECM Staff time by PoF'!$A$4:$R$4,0),FALSE))))*T67</f>
        <v>0</v>
      </c>
      <c r="JM105" s="60">
        <f>IF($A105="",0,IF(VLOOKUP($A105,'ECM Staff time by PoF'!$B$5:$C$119,2,FALSE)="Not Applicable",VLOOKUP($A105,'ECM Staff time by PoF'!$B$5:$S$119,MATCH($IT$103, 'ECM Staff time by PoF'!$B$4:$R$4,0),FALSE),IF(ISERROR(VLOOKUP(CONCATENATE($A105,U$66),'ECM Staff time by PoF'!$A$5:$S$119,MATCH($IT$103, 'ECM Staff time by PoF'!$A$4:$R$4,0),FALSE)), 0, VLOOKUP(CONCATENATE($A105,U$66),'ECM Staff time by PoF'!$A$5:$S$119,MATCH($IT$103, 'ECM Staff time by PoF'!$A$4:$R$4,0),FALSE))))*U67</f>
        <v>0</v>
      </c>
      <c r="JN105" s="60">
        <f>IF($A105="",0,IF(VLOOKUP($A105,'ECM Staff time by PoF'!$B$5:$C$119,2,FALSE)="Not Applicable",VLOOKUP($A105,'ECM Staff time by PoF'!$B$5:$S$119,MATCH($IT$103, 'ECM Staff time by PoF'!$B$4:$R$4,0),FALSE),IF(ISERROR(VLOOKUP(CONCATENATE($A105,V$66),'ECM Staff time by PoF'!$A$5:$S$119,MATCH($IT$103, 'ECM Staff time by PoF'!$A$4:$R$4,0),FALSE)), 0, VLOOKUP(CONCATENATE($A105,V$66),'ECM Staff time by PoF'!$A$5:$S$119,MATCH($IT$103, 'ECM Staff time by PoF'!$A$4:$R$4,0),FALSE))))*V67</f>
        <v>0</v>
      </c>
      <c r="JO105" s="60">
        <f>IF($A105="",0,IF(VLOOKUP($A105,'ECM Staff time by PoF'!$B$5:$C$119,2,FALSE)="Not Applicable",VLOOKUP($A105,'ECM Staff time by PoF'!$B$5:$S$119,MATCH($IT$103, 'ECM Staff time by PoF'!$B$4:$R$4,0),FALSE),IF(ISERROR(VLOOKUP(CONCATENATE($A105,W$66),'ECM Staff time by PoF'!$A$5:$S$119,MATCH($IT$103, 'ECM Staff time by PoF'!$A$4:$R$4,0),FALSE)), 0, VLOOKUP(CONCATENATE($A105,W$66),'ECM Staff time by PoF'!$A$5:$S$119,MATCH($IT$103, 'ECM Staff time by PoF'!$A$4:$R$4,0),FALSE))))*W67</f>
        <v>0</v>
      </c>
      <c r="JP105" s="60">
        <f>IF($A105="",0,IF(VLOOKUP($A105,'ECM Staff time by PoF'!$B$5:$C$119,2,FALSE)="Not Applicable",VLOOKUP($A105,'ECM Staff time by PoF'!$B$5:$S$119,MATCH($IT$103, 'ECM Staff time by PoF'!$B$4:$R$4,0),FALSE),IF(ISERROR(VLOOKUP(CONCATENATE($A105,X$66),'ECM Staff time by PoF'!$A$5:$S$119,MATCH($IT$103, 'ECM Staff time by PoF'!$A$4:$R$4,0),FALSE)), 0, VLOOKUP(CONCATENATE($A105,X$66),'ECM Staff time by PoF'!$A$5:$S$119,MATCH($IT$103, 'ECM Staff time by PoF'!$A$4:$R$4,0),FALSE))))*X67</f>
        <v>0</v>
      </c>
      <c r="JQ105" s="60">
        <f>IF($A105="",0,IF(VLOOKUP($A105,'ECM Staff time by PoF'!$B$5:$C$119,2,FALSE)="Not Applicable",VLOOKUP($A105,'ECM Staff time by PoF'!$B$5:$S$119,MATCH($IT$103, 'ECM Staff time by PoF'!$B$4:$R$4,0),FALSE),IF(ISERROR(VLOOKUP(CONCATENATE($A105,Y$66),'ECM Staff time by PoF'!$A$5:$S$119,MATCH($IT$103, 'ECM Staff time by PoF'!$A$4:$R$4,0),FALSE)), 0, VLOOKUP(CONCATENATE($A105,Y$66),'ECM Staff time by PoF'!$A$5:$S$119,MATCH($IT$103, 'ECM Staff time by PoF'!$A$4:$R$4,0),FALSE))))*Y67</f>
        <v>0</v>
      </c>
      <c r="JR105" s="60">
        <f>IF($A105="",0,IF(VLOOKUP($A105,'ECM Staff time by PoF'!$B$5:$C$119,2,FALSE)="Not Applicable",VLOOKUP($A105,'ECM Staff time by PoF'!$B$5:$S$119,MATCH($IT$103, 'ECM Staff time by PoF'!$B$4:$R$4,0),FALSE),IF(ISERROR(VLOOKUP(CONCATENATE($A105,Z$66),'ECM Staff time by PoF'!$A$5:$S$119,MATCH($IT$103, 'ECM Staff time by PoF'!$A$4:$R$4,0),FALSE)), 0, VLOOKUP(CONCATENATE($A105,Z$66),'ECM Staff time by PoF'!$A$5:$S$119,MATCH($IT$103, 'ECM Staff time by PoF'!$A$4:$R$4,0),FALSE))))*Z67</f>
        <v>0</v>
      </c>
      <c r="JS105" s="60">
        <f>IF($A105="",0,IF(VLOOKUP($A105,'ECM Staff time by PoF'!$B$5:$C$119,2,FALSE)="Not Applicable",VLOOKUP($A105,'ECM Staff time by PoF'!$B$5:$S$119,MATCH($IT$103, 'ECM Staff time by PoF'!$B$4:$R$4,0),FALSE),IF(ISERROR(VLOOKUP(CONCATENATE($A105,AA$66),'ECM Staff time by PoF'!$A$5:$S$119,MATCH($IT$103, 'ECM Staff time by PoF'!$A$4:$R$4,0),FALSE)), 0, VLOOKUP(CONCATENATE($A105,AA$66),'ECM Staff time by PoF'!$A$5:$S$119,MATCH($IT$103, 'ECM Staff time by PoF'!$A$4:$R$4,0),FALSE))))*AA67</f>
        <v>0</v>
      </c>
      <c r="JT105" s="60">
        <f>IF($A105="",0,IF(VLOOKUP($A105,'ECM Staff time by PoF'!$B$5:$C$119,2,FALSE)="Not Applicable",VLOOKUP($A105,'ECM Staff time by PoF'!$B$5:$S$119,MATCH($IT$103, 'ECM Staff time by PoF'!$B$4:$R$4,0),FALSE),IF(ISERROR(VLOOKUP(CONCATENATE($A105,AB$66),'ECM Staff time by PoF'!$A$5:$S$119,MATCH($IT$103, 'ECM Staff time by PoF'!$A$4:$R$4,0),FALSE)), 0, VLOOKUP(CONCATENATE($A105,AB$66),'ECM Staff time by PoF'!$A$5:$S$119,MATCH($IT$103, 'ECM Staff time by PoF'!$A$4:$R$4,0),FALSE))))*AB67</f>
        <v>0</v>
      </c>
      <c r="JU105" s="60">
        <f>IF($A105="",0,IF(VLOOKUP($A105,'ECM Staff time by PoF'!$B$5:$C$119,2,FALSE)="Not Applicable",VLOOKUP($A105,'ECM Staff time by PoF'!$B$5:$S$119,MATCH($IT$103, 'ECM Staff time by PoF'!$B$4:$R$4,0),FALSE),IF(ISERROR(VLOOKUP(CONCATENATE($A105,AC$66),'ECM Staff time by PoF'!$A$5:$S$119,MATCH($IT$103, 'ECM Staff time by PoF'!$A$4:$R$4,0),FALSE)), 0, VLOOKUP(CONCATENATE($A105,AC$66),'ECM Staff time by PoF'!$A$5:$S$119,MATCH($IT$103, 'ECM Staff time by PoF'!$A$4:$R$4,0),FALSE))))*AC67</f>
        <v>0</v>
      </c>
      <c r="JV105" s="60">
        <f>IF($A105="",0,IF(VLOOKUP($A105,'ECM Staff time by PoF'!$B$5:$C$119,2,FALSE)="Not Applicable",VLOOKUP($A105,'ECM Staff time by PoF'!$B$5:$S$119,MATCH($IT$103, 'ECM Staff time by PoF'!$B$4:$R$4,0),FALSE),IF(ISERROR(VLOOKUP(CONCATENATE($A105,AD$66),'ECM Staff time by PoF'!$A$5:$S$119,MATCH($IT$103, 'ECM Staff time by PoF'!$A$4:$R$4,0),FALSE)), 0, VLOOKUP(CONCATENATE($A105,AD$66),'ECM Staff time by PoF'!$A$5:$S$119,MATCH($IT$103, 'ECM Staff time by PoF'!$A$4:$R$4,0),FALSE))))*AD67</f>
        <v>0</v>
      </c>
      <c r="JW105" s="60">
        <f>IF($A105="",0,IF(VLOOKUP($A105,'ECM Staff time by PoF'!$B$5:$C$119,2,FALSE)="Not Applicable",VLOOKUP($A105,'ECM Staff time by PoF'!$B$5:$S$119,MATCH($IT$103, 'ECM Staff time by PoF'!$B$4:$R$4,0),FALSE),IF(ISERROR(VLOOKUP(CONCATENATE($A105,AE$66),'ECM Staff time by PoF'!$A$5:$S$119,MATCH($IT$103, 'ECM Staff time by PoF'!$A$4:$R$4,0),FALSE)), 0, VLOOKUP(CONCATENATE($A105,AE$66),'ECM Staff time by PoF'!$A$5:$S$119,MATCH($IT$103, 'ECM Staff time by PoF'!$A$4:$R$4,0),FALSE))))*AE67</f>
        <v>0</v>
      </c>
      <c r="JX105" s="60">
        <f>IF($A105="",0,IF(VLOOKUP($A105,'ECM Staff time by PoF'!$B$5:$C$119,2,FALSE)="Not Applicable",VLOOKUP($A105,'ECM Staff time by PoF'!$B$5:$S$119,MATCH($IT$103, 'ECM Staff time by PoF'!$B$4:$R$4,0),FALSE),IF(ISERROR(VLOOKUP(CONCATENATE($A105,AF$66),'ECM Staff time by PoF'!$A$5:$S$119,MATCH($IT$103, 'ECM Staff time by PoF'!$A$4:$R$4,0),FALSE)), 0, VLOOKUP(CONCATENATE($A105,AF$66),'ECM Staff time by PoF'!$A$5:$S$119,MATCH($IT$103, 'ECM Staff time by PoF'!$A$4:$R$4,0),FALSE))))*AF67</f>
        <v>0</v>
      </c>
      <c r="JY105" s="60">
        <f>IF($A105="",0,IF(VLOOKUP($A105,'ECM Staff time by PoF'!$B$5:$C$119,2,FALSE)="Not Applicable",VLOOKUP($A105,'ECM Staff time by PoF'!$B$5:$S$119,MATCH($IT$103, 'ECM Staff time by PoF'!$B$4:$R$4,0),FALSE),IF(ISERROR(VLOOKUP(CONCATENATE($A105,AG$66),'ECM Staff time by PoF'!$A$5:$S$119,MATCH($IT$103, 'ECM Staff time by PoF'!$A$4:$R$4,0),FALSE)), 0, VLOOKUP(CONCATENATE($A105,AG$66),'ECM Staff time by PoF'!$A$5:$S$119,MATCH($IT$103, 'ECM Staff time by PoF'!$A$4:$R$4,0),FALSE))))*AG67</f>
        <v>0</v>
      </c>
      <c r="JZ105" s="60">
        <f>IF($A105="",0,IF(VLOOKUP($A105,'ECM Staff time by PoF'!$B$5:$C$119,2,FALSE)="Not Applicable",VLOOKUP($A105,'ECM Staff time by PoF'!$B$5:$S$119,MATCH($IT$103, 'ECM Staff time by PoF'!$B$4:$R$4,0),FALSE),IF(ISERROR(VLOOKUP(CONCATENATE($A105,AH$66),'ECM Staff time by PoF'!$A$5:$S$119,MATCH($IT$103, 'ECM Staff time by PoF'!$A$4:$R$4,0),FALSE)), 0, VLOOKUP(CONCATENATE($A105,AH$66),'ECM Staff time by PoF'!$A$5:$S$119,MATCH($IT$103, 'ECM Staff time by PoF'!$A$4:$R$4,0),FALSE))))*AH67</f>
        <v>0</v>
      </c>
      <c r="KA105" s="60">
        <f>IF($A105="",0,IF(VLOOKUP($A105,'ECM Staff time by PoF'!$B$5:$C$119,2,FALSE)="Not Applicable",VLOOKUP($A105,'ECM Staff time by PoF'!$B$5:$S$119,MATCH($IT$103, 'ECM Staff time by PoF'!$B$4:$R$4,0),FALSE),IF(ISERROR(VLOOKUP(CONCATENATE($A105,AI$66),'ECM Staff time by PoF'!$A$5:$S$119,MATCH($IT$103, 'ECM Staff time by PoF'!$A$4:$R$4,0),FALSE)), 0, VLOOKUP(CONCATENATE($A105,AI$66),'ECM Staff time by PoF'!$A$5:$S$119,MATCH($IT$103, 'ECM Staff time by PoF'!$A$4:$R$4,0),FALSE))))*AI67</f>
        <v>0</v>
      </c>
      <c r="KB105" s="60">
        <f>IF($A105="",0,IF(VLOOKUP($A105,'ECM Staff time by PoF'!$B$5:$C$119,2,FALSE)="Not Applicable",VLOOKUP($A105,'ECM Staff time by PoF'!$B$5:$S$119,MATCH($IT$103, 'ECM Staff time by PoF'!$B$4:$R$4,0),FALSE),IF(ISERROR(VLOOKUP(CONCATENATE($A105,AJ$66),'ECM Staff time by PoF'!$A$5:$S$119,MATCH($IT$103, 'ECM Staff time by PoF'!$A$4:$R$4,0),FALSE)), 0, VLOOKUP(CONCATENATE($A105,AJ$66),'ECM Staff time by PoF'!$A$5:$S$119,MATCH($IT$103, 'ECM Staff time by PoF'!$A$4:$R$4,0),FALSE))))*AJ67</f>
        <v>0</v>
      </c>
      <c r="KC105" s="60">
        <f>IF($A105="",0,IF(VLOOKUP($A105,'ECM Staff time by PoF'!$B$5:$C$119,2,FALSE)="Not Applicable",VLOOKUP($A105,'ECM Staff time by PoF'!$B$5:$S$119,MATCH($IT$103, 'ECM Staff time by PoF'!$B$4:$R$4,0),FALSE),IF(ISERROR(VLOOKUP(CONCATENATE($A105,AK$66),'ECM Staff time by PoF'!$A$5:$S$119,MATCH($IT$103, 'ECM Staff time by PoF'!$A$4:$R$4,0),FALSE)), 0, VLOOKUP(CONCATENATE($A105,AK$66),'ECM Staff time by PoF'!$A$5:$S$119,MATCH($IT$103, 'ECM Staff time by PoF'!$A$4:$R$4,0),FALSE))))*AK67</f>
        <v>0</v>
      </c>
      <c r="KD105" s="60">
        <f>IF($A105="",0,IF(VLOOKUP($A105,'ECM Staff time by PoF'!$B$5:$C$119,2,FALSE)="Not Applicable",VLOOKUP($A105,'ECM Staff time by PoF'!$B$5:$S$119,MATCH($KD$103, 'ECM Staff time by PoF'!$B$4:$R$4,0),FALSE),IF(ISERROR(VLOOKUP(CONCATENATE($A105,B$66),'ECM Staff time by PoF'!$A$5:$S$119,MATCH($KD$103, 'ECM Staff time by PoF'!$A$4:$R$4,0),FALSE)), 0, VLOOKUP(CONCATENATE($A105,B$66),'ECM Staff time by PoF'!$A$5:$S$119,MATCH($KD$103, 'ECM Staff time by PoF'!$A$4:$R$4,0),FALSE))))*B67</f>
        <v>0</v>
      </c>
      <c r="KE105" s="60">
        <f>IF($A105="",0,IF(VLOOKUP($A105,'ECM Staff time by PoF'!$B$5:$C$119,2,FALSE)="Not Applicable",VLOOKUP($A105,'ECM Staff time by PoF'!$B$5:$S$119,MATCH($KD$103, 'ECM Staff time by PoF'!$B$4:$R$4,0),FALSE),IF(ISERROR(VLOOKUP(CONCATENATE($A105,C$66),'ECM Staff time by PoF'!$A$5:$S$119,MATCH($KD$103, 'ECM Staff time by PoF'!$A$4:$R$4,0),FALSE)), 0, VLOOKUP(CONCATENATE($A105,C$66),'ECM Staff time by PoF'!$A$5:$S$119,MATCH($KD$103, 'ECM Staff time by PoF'!$A$4:$R$4,0),FALSE))))*C67</f>
        <v>0</v>
      </c>
      <c r="KF105" s="60">
        <f>IF($A105="",0,IF(VLOOKUP($A105,'ECM Staff time by PoF'!$B$5:$C$119,2,FALSE)="Not Applicable",VLOOKUP($A105,'ECM Staff time by PoF'!$B$5:$S$119,MATCH($KD$103, 'ECM Staff time by PoF'!$B$4:$R$4,0),FALSE),IF(ISERROR(VLOOKUP(CONCATENATE($A105,D$66),'ECM Staff time by PoF'!$A$5:$S$119,MATCH($KD$103, 'ECM Staff time by PoF'!$A$4:$R$4,0),FALSE)), 0, VLOOKUP(CONCATENATE($A105,D$66),'ECM Staff time by PoF'!$A$5:$S$119,MATCH($KD$103, 'ECM Staff time by PoF'!$A$4:$R$4,0),FALSE))))*D67</f>
        <v>0</v>
      </c>
      <c r="KG105" s="60">
        <f>IF($A105="",0,IF(VLOOKUP($A105,'ECM Staff time by PoF'!$B$5:$C$119,2,FALSE)="Not Applicable",VLOOKUP($A105,'ECM Staff time by PoF'!$B$5:$S$119,MATCH($KD$103, 'ECM Staff time by PoF'!$B$4:$R$4,0),FALSE),IF(ISERROR(VLOOKUP(CONCATENATE($A105,E$66),'ECM Staff time by PoF'!$A$5:$S$119,MATCH($KD$103, 'ECM Staff time by PoF'!$A$4:$R$4,0),FALSE)), 0, VLOOKUP(CONCATENATE($A105,E$66),'ECM Staff time by PoF'!$A$5:$S$119,MATCH($KD$103, 'ECM Staff time by PoF'!$A$4:$R$4,0),FALSE))))*E67</f>
        <v>0</v>
      </c>
      <c r="KH105" s="60">
        <f>IF($A105="",0,IF(VLOOKUP($A105,'ECM Staff time by PoF'!$B$5:$C$119,2,FALSE)="Not Applicable",VLOOKUP($A105,'ECM Staff time by PoF'!$B$5:$S$119,MATCH($KD$103, 'ECM Staff time by PoF'!$B$4:$R$4,0),FALSE),IF(ISERROR(VLOOKUP(CONCATENATE($A105,F$66),'ECM Staff time by PoF'!$A$5:$S$119,MATCH($KD$103, 'ECM Staff time by PoF'!$A$4:$R$4,0),FALSE)), 0, VLOOKUP(CONCATENATE($A105,F$66),'ECM Staff time by PoF'!$A$5:$S$119,MATCH($KD$103, 'ECM Staff time by PoF'!$A$4:$R$4,0),FALSE))))*F67</f>
        <v>0</v>
      </c>
      <c r="KI105" s="60">
        <f>IF($A105="",0,IF(VLOOKUP($A105,'ECM Staff time by PoF'!$B$5:$C$119,2,FALSE)="Not Applicable",VLOOKUP($A105,'ECM Staff time by PoF'!$B$5:$S$119,MATCH($KD$103, 'ECM Staff time by PoF'!$B$4:$R$4,0),FALSE),IF(ISERROR(VLOOKUP(CONCATENATE($A105,G$66),'ECM Staff time by PoF'!$A$5:$S$119,MATCH($KD$103, 'ECM Staff time by PoF'!$A$4:$R$4,0),FALSE)), 0, VLOOKUP(CONCATENATE($A105,G$66),'ECM Staff time by PoF'!$A$5:$S$119,MATCH($KD$103, 'ECM Staff time by PoF'!$A$4:$R$4,0),FALSE))))*G67</f>
        <v>0</v>
      </c>
      <c r="KJ105" s="60">
        <f>IF($A105="",0,IF(VLOOKUP($A105,'ECM Staff time by PoF'!$B$5:$C$119,2,FALSE)="Not Applicable",VLOOKUP($A105,'ECM Staff time by PoF'!$B$5:$S$119,MATCH($KD$103, 'ECM Staff time by PoF'!$B$4:$R$4,0),FALSE),IF(ISERROR(VLOOKUP(CONCATENATE($A105,H$66),'ECM Staff time by PoF'!$A$5:$S$119,MATCH($KD$103, 'ECM Staff time by PoF'!$A$4:$R$4,0),FALSE)), 0, VLOOKUP(CONCATENATE($A105,H$66),'ECM Staff time by PoF'!$A$5:$S$119,MATCH($KD$103, 'ECM Staff time by PoF'!$A$4:$R$4,0),FALSE))))*H67</f>
        <v>0</v>
      </c>
      <c r="KK105" s="60">
        <f>IF($A105="",0,IF(VLOOKUP($A105,'ECM Staff time by PoF'!$B$5:$C$119,2,FALSE)="Not Applicable",VLOOKUP($A105,'ECM Staff time by PoF'!$B$5:$S$119,MATCH($KD$103, 'ECM Staff time by PoF'!$B$4:$R$4,0),FALSE),IF(ISERROR(VLOOKUP(CONCATENATE($A105,I$66),'ECM Staff time by PoF'!$A$5:$S$119,MATCH($KD$103, 'ECM Staff time by PoF'!$A$4:$R$4,0),FALSE)), 0, VLOOKUP(CONCATENATE($A105,I$66),'ECM Staff time by PoF'!$A$5:$S$119,MATCH($KD$103, 'ECM Staff time by PoF'!$A$4:$R$4,0),FALSE))))*I67</f>
        <v>0</v>
      </c>
      <c r="KL105" s="60">
        <f>IF($A105="",0,IF(VLOOKUP($A105,'ECM Staff time by PoF'!$B$5:$C$119,2,FALSE)="Not Applicable",VLOOKUP($A105,'ECM Staff time by PoF'!$B$5:$S$119,MATCH($KD$103, 'ECM Staff time by PoF'!$B$4:$R$4,0),FALSE),IF(ISERROR(VLOOKUP(CONCATENATE($A105,J$66),'ECM Staff time by PoF'!$A$5:$S$119,MATCH($KD$103, 'ECM Staff time by PoF'!$A$4:$R$4,0),FALSE)), 0, VLOOKUP(CONCATENATE($A105,J$66),'ECM Staff time by PoF'!$A$5:$S$119,MATCH($KD$103, 'ECM Staff time by PoF'!$A$4:$R$4,0),FALSE))))*J67</f>
        <v>0</v>
      </c>
      <c r="KM105" s="60">
        <f>IF($A105="",0,IF(VLOOKUP($A105,'ECM Staff time by PoF'!$B$5:$C$119,2,FALSE)="Not Applicable",VLOOKUP($A105,'ECM Staff time by PoF'!$B$5:$S$119,MATCH($KD$103, 'ECM Staff time by PoF'!$B$4:$R$4,0),FALSE),IF(ISERROR(VLOOKUP(CONCATENATE($A105,K$66),'ECM Staff time by PoF'!$A$5:$S$119,MATCH($KD$103, 'ECM Staff time by PoF'!$A$4:$R$4,0),FALSE)), 0, VLOOKUP(CONCATENATE($A105,K$66),'ECM Staff time by PoF'!$A$5:$S$119,MATCH($KD$103, 'ECM Staff time by PoF'!$A$4:$R$4,0),FALSE))))*K67</f>
        <v>0</v>
      </c>
      <c r="KN105" s="60">
        <f>IF($A105="",0,IF(VLOOKUP($A105,'ECM Staff time by PoF'!$B$5:$C$119,2,FALSE)="Not Applicable",VLOOKUP($A105,'ECM Staff time by PoF'!$B$5:$S$119,MATCH($KD$103, 'ECM Staff time by PoF'!$B$4:$R$4,0),FALSE),IF(ISERROR(VLOOKUP(CONCATENATE($A105,L$66),'ECM Staff time by PoF'!$A$5:$S$119,MATCH($KD$103, 'ECM Staff time by PoF'!$A$4:$R$4,0),FALSE)), 0, VLOOKUP(CONCATENATE($A105,L$66),'ECM Staff time by PoF'!$A$5:$S$119,MATCH($KD$103, 'ECM Staff time by PoF'!$A$4:$R$4,0),FALSE))))*L67</f>
        <v>0</v>
      </c>
      <c r="KO105" s="60">
        <f>IF($A105="",0,IF(VLOOKUP($A105,'ECM Staff time by PoF'!$B$5:$C$119,2,FALSE)="Not Applicable",VLOOKUP($A105,'ECM Staff time by PoF'!$B$5:$S$119,MATCH($KD$103, 'ECM Staff time by PoF'!$B$4:$R$4,0),FALSE),IF(ISERROR(VLOOKUP(CONCATENATE($A105,M$66),'ECM Staff time by PoF'!$A$5:$S$119,MATCH($KD$103, 'ECM Staff time by PoF'!$A$4:$R$4,0),FALSE)), 0, VLOOKUP(CONCATENATE($A105,M$66),'ECM Staff time by PoF'!$A$5:$S$119,MATCH($KD$103, 'ECM Staff time by PoF'!$A$4:$R$4,0),FALSE))))*M67</f>
        <v>0</v>
      </c>
      <c r="KP105" s="60">
        <f>IF($A105="",0,IF(VLOOKUP($A105,'ECM Staff time by PoF'!$B$5:$C$119,2,FALSE)="Not Applicable",VLOOKUP($A105,'ECM Staff time by PoF'!$B$5:$S$119,MATCH($KD$103, 'ECM Staff time by PoF'!$B$4:$R$4,0),FALSE),IF(ISERROR(VLOOKUP(CONCATENATE($A105,N$66),'ECM Staff time by PoF'!$A$5:$S$119,MATCH($KD$103, 'ECM Staff time by PoF'!$A$4:$R$4,0),FALSE)), 0, VLOOKUP(CONCATENATE($A105,N$66),'ECM Staff time by PoF'!$A$5:$S$119,MATCH($KD$103, 'ECM Staff time by PoF'!$A$4:$R$4,0),FALSE))))*N67</f>
        <v>0</v>
      </c>
      <c r="KQ105" s="60">
        <f>IF($A105="",0,IF(VLOOKUP($A105,'ECM Staff time by PoF'!$B$5:$C$119,2,FALSE)="Not Applicable",VLOOKUP($A105,'ECM Staff time by PoF'!$B$5:$S$119,MATCH($KD$103, 'ECM Staff time by PoF'!$B$4:$R$4,0),FALSE),IF(ISERROR(VLOOKUP(CONCATENATE($A105,O$66),'ECM Staff time by PoF'!$A$5:$S$119,MATCH($KD$103, 'ECM Staff time by PoF'!$A$4:$R$4,0),FALSE)), 0, VLOOKUP(CONCATENATE($A105,O$66),'ECM Staff time by PoF'!$A$5:$S$119,MATCH($KD$103, 'ECM Staff time by PoF'!$A$4:$R$4,0),FALSE))))*O67</f>
        <v>0</v>
      </c>
      <c r="KR105" s="60">
        <f>IF($A105="",0,IF(VLOOKUP($A105,'ECM Staff time by PoF'!$B$5:$C$119,2,FALSE)="Not Applicable",VLOOKUP($A105,'ECM Staff time by PoF'!$B$5:$S$119,MATCH($KD$103, 'ECM Staff time by PoF'!$B$4:$R$4,0),FALSE),IF(ISERROR(VLOOKUP(CONCATENATE($A105,P$66),'ECM Staff time by PoF'!$A$5:$S$119,MATCH($KD$103, 'ECM Staff time by PoF'!$A$4:$R$4,0),FALSE)), 0, VLOOKUP(CONCATENATE($A105,P$66),'ECM Staff time by PoF'!$A$5:$S$119,MATCH($KD$103, 'ECM Staff time by PoF'!$A$4:$R$4,0),FALSE))))*P67</f>
        <v>0</v>
      </c>
      <c r="KS105" s="60">
        <f>IF($A105="",0,IF(VLOOKUP($A105,'ECM Staff time by PoF'!$B$5:$C$119,2,FALSE)="Not Applicable",VLOOKUP($A105,'ECM Staff time by PoF'!$B$5:$S$119,MATCH($KD$103, 'ECM Staff time by PoF'!$B$4:$R$4,0),FALSE),IF(ISERROR(VLOOKUP(CONCATENATE($A105,Q$66),'ECM Staff time by PoF'!$A$5:$S$119,MATCH($KD$103, 'ECM Staff time by PoF'!$A$4:$R$4,0),FALSE)), 0, VLOOKUP(CONCATENATE($A105,Q$66),'ECM Staff time by PoF'!$A$5:$S$119,MATCH($KD$103, 'ECM Staff time by PoF'!$A$4:$R$4,0),FALSE))))*Q67</f>
        <v>0</v>
      </c>
      <c r="KT105" s="60">
        <f>IF($A105="",0,IF(VLOOKUP($A105,'ECM Staff time by PoF'!$B$5:$C$119,2,FALSE)="Not Applicable",VLOOKUP($A105,'ECM Staff time by PoF'!$B$5:$S$119,MATCH($KD$103, 'ECM Staff time by PoF'!$B$4:$R$4,0),FALSE),IF(ISERROR(VLOOKUP(CONCATENATE($A105,R$66),'ECM Staff time by PoF'!$A$5:$S$119,MATCH($KD$103, 'ECM Staff time by PoF'!$A$4:$R$4,0),FALSE)), 0, VLOOKUP(CONCATENATE($A105,R$66),'ECM Staff time by PoF'!$A$5:$S$119,MATCH($KD$103, 'ECM Staff time by PoF'!$A$4:$R$4,0),FALSE))))*R67</f>
        <v>0</v>
      </c>
      <c r="KU105" s="60">
        <f>IF($A105="",0,IF(VLOOKUP($A105,'ECM Staff time by PoF'!$B$5:$C$119,2,FALSE)="Not Applicable",VLOOKUP($A105,'ECM Staff time by PoF'!$B$5:$S$119,MATCH($KD$103, 'ECM Staff time by PoF'!$B$4:$R$4,0),FALSE),IF(ISERROR(VLOOKUP(CONCATENATE($A105,S$66),'ECM Staff time by PoF'!$A$5:$S$119,MATCH($KD$103, 'ECM Staff time by PoF'!$A$4:$R$4,0),FALSE)), 0, VLOOKUP(CONCATENATE($A105,S$66),'ECM Staff time by PoF'!$A$5:$S$119,MATCH($KD$103, 'ECM Staff time by PoF'!$A$4:$R$4,0),FALSE))))*S67</f>
        <v>0</v>
      </c>
      <c r="KV105" s="60">
        <f>IF($A105="",0,IF(VLOOKUP($A105,'ECM Staff time by PoF'!$B$5:$C$119,2,FALSE)="Not Applicable",VLOOKUP($A105,'ECM Staff time by PoF'!$B$5:$S$119,MATCH($KD$103, 'ECM Staff time by PoF'!$B$4:$R$4,0),FALSE),IF(ISERROR(VLOOKUP(CONCATENATE($A105,T$66),'ECM Staff time by PoF'!$A$5:$S$119,MATCH($KD$103, 'ECM Staff time by PoF'!$A$4:$R$4,0),FALSE)), 0, VLOOKUP(CONCATENATE($A105,T$66),'ECM Staff time by PoF'!$A$5:$S$119,MATCH($KD$103, 'ECM Staff time by PoF'!$A$4:$R$4,0),FALSE))))*T67</f>
        <v>0</v>
      </c>
      <c r="KW105" s="60">
        <f>IF($A105="",0,IF(VLOOKUP($A105,'ECM Staff time by PoF'!$B$5:$C$119,2,FALSE)="Not Applicable",VLOOKUP($A105,'ECM Staff time by PoF'!$B$5:$S$119,MATCH($KD$103, 'ECM Staff time by PoF'!$B$4:$R$4,0),FALSE),IF(ISERROR(VLOOKUP(CONCATENATE($A105,U$66),'ECM Staff time by PoF'!$A$5:$S$119,MATCH($KD$103, 'ECM Staff time by PoF'!$A$4:$R$4,0),FALSE)), 0, VLOOKUP(CONCATENATE($A105,U$66),'ECM Staff time by PoF'!$A$5:$S$119,MATCH($KD$103, 'ECM Staff time by PoF'!$A$4:$R$4,0),FALSE))))*U67</f>
        <v>0</v>
      </c>
      <c r="KX105" s="60">
        <f>IF($A105="",0,IF(VLOOKUP($A105,'ECM Staff time by PoF'!$B$5:$C$119,2,FALSE)="Not Applicable",VLOOKUP($A105,'ECM Staff time by PoF'!$B$5:$S$119,MATCH($KD$103, 'ECM Staff time by PoF'!$B$4:$R$4,0),FALSE),IF(ISERROR(VLOOKUP(CONCATENATE($A105,V$66),'ECM Staff time by PoF'!$A$5:$S$119,MATCH($KD$103, 'ECM Staff time by PoF'!$A$4:$R$4,0),FALSE)), 0, VLOOKUP(CONCATENATE($A105,V$66),'ECM Staff time by PoF'!$A$5:$S$119,MATCH($KD$103, 'ECM Staff time by PoF'!$A$4:$R$4,0),FALSE))))*V67</f>
        <v>0</v>
      </c>
      <c r="KY105" s="60">
        <f>IF($A105="",0,IF(VLOOKUP($A105,'ECM Staff time by PoF'!$B$5:$C$119,2,FALSE)="Not Applicable",VLOOKUP($A105,'ECM Staff time by PoF'!$B$5:$S$119,MATCH($KD$103, 'ECM Staff time by PoF'!$B$4:$R$4,0),FALSE),IF(ISERROR(VLOOKUP(CONCATENATE($A105,W$66),'ECM Staff time by PoF'!$A$5:$S$119,MATCH($KD$103, 'ECM Staff time by PoF'!$A$4:$R$4,0),FALSE)), 0, VLOOKUP(CONCATENATE($A105,W$66),'ECM Staff time by PoF'!$A$5:$S$119,MATCH($KD$103, 'ECM Staff time by PoF'!$A$4:$R$4,0),FALSE))))*W67</f>
        <v>0</v>
      </c>
      <c r="KZ105" s="60">
        <f>IF($A105="",0,IF(VLOOKUP($A105,'ECM Staff time by PoF'!$B$5:$C$119,2,FALSE)="Not Applicable",VLOOKUP($A105,'ECM Staff time by PoF'!$B$5:$S$119,MATCH($KD$103, 'ECM Staff time by PoF'!$B$4:$R$4,0),FALSE),IF(ISERROR(VLOOKUP(CONCATENATE($A105,X$66),'ECM Staff time by PoF'!$A$5:$S$119,MATCH($KD$103, 'ECM Staff time by PoF'!$A$4:$R$4,0),FALSE)), 0, VLOOKUP(CONCATENATE($A105,X$66),'ECM Staff time by PoF'!$A$5:$S$119,MATCH($KD$103, 'ECM Staff time by PoF'!$A$4:$R$4,0),FALSE))))*X67</f>
        <v>0</v>
      </c>
      <c r="LA105" s="60">
        <f>IF($A105="",0,IF(VLOOKUP($A105,'ECM Staff time by PoF'!$B$5:$C$119,2,FALSE)="Not Applicable",VLOOKUP($A105,'ECM Staff time by PoF'!$B$5:$S$119,MATCH($KD$103, 'ECM Staff time by PoF'!$B$4:$R$4,0),FALSE),IF(ISERROR(VLOOKUP(CONCATENATE($A105,Y$66),'ECM Staff time by PoF'!$A$5:$S$119,MATCH($KD$103, 'ECM Staff time by PoF'!$A$4:$R$4,0),FALSE)), 0, VLOOKUP(CONCATENATE($A105,Y$66),'ECM Staff time by PoF'!$A$5:$S$119,MATCH($KD$103, 'ECM Staff time by PoF'!$A$4:$R$4,0),FALSE))))*Y67</f>
        <v>0</v>
      </c>
      <c r="LB105" s="60">
        <f>IF($A105="",0,IF(VLOOKUP($A105,'ECM Staff time by PoF'!$B$5:$C$119,2,FALSE)="Not Applicable",VLOOKUP($A105,'ECM Staff time by PoF'!$B$5:$S$119,MATCH($KD$103, 'ECM Staff time by PoF'!$B$4:$R$4,0),FALSE),IF(ISERROR(VLOOKUP(CONCATENATE($A105,Z$66),'ECM Staff time by PoF'!$A$5:$S$119,MATCH($KD$103, 'ECM Staff time by PoF'!$A$4:$R$4,0),FALSE)), 0, VLOOKUP(CONCATENATE($A105,Z$66),'ECM Staff time by PoF'!$A$5:$S$119,MATCH($KD$103, 'ECM Staff time by PoF'!$A$4:$R$4,0),FALSE))))*Z67</f>
        <v>0</v>
      </c>
      <c r="LC105" s="60">
        <f>IF($A105="",0,IF(VLOOKUP($A105,'ECM Staff time by PoF'!$B$5:$C$119,2,FALSE)="Not Applicable",VLOOKUP($A105,'ECM Staff time by PoF'!$B$5:$S$119,MATCH($KD$103, 'ECM Staff time by PoF'!$B$4:$R$4,0),FALSE),IF(ISERROR(VLOOKUP(CONCATENATE($A105,AA$66),'ECM Staff time by PoF'!$A$5:$S$119,MATCH($KD$103, 'ECM Staff time by PoF'!$A$4:$R$4,0),FALSE)), 0, VLOOKUP(CONCATENATE($A105,AA$66),'ECM Staff time by PoF'!$A$5:$S$119,MATCH($KD$103, 'ECM Staff time by PoF'!$A$4:$R$4,0),FALSE))))*AA67</f>
        <v>0</v>
      </c>
      <c r="LD105" s="60">
        <f>IF($A105="",0,IF(VLOOKUP($A105,'ECM Staff time by PoF'!$B$5:$C$119,2,FALSE)="Not Applicable",VLOOKUP($A105,'ECM Staff time by PoF'!$B$5:$S$119,MATCH($KD$103, 'ECM Staff time by PoF'!$B$4:$R$4,0),FALSE),IF(ISERROR(VLOOKUP(CONCATENATE($A105,AB$66),'ECM Staff time by PoF'!$A$5:$S$119,MATCH($KD$103, 'ECM Staff time by PoF'!$A$4:$R$4,0),FALSE)), 0, VLOOKUP(CONCATENATE($A105,AB$66),'ECM Staff time by PoF'!$A$5:$S$119,MATCH($KD$103, 'ECM Staff time by PoF'!$A$4:$R$4,0),FALSE))))*AB67</f>
        <v>0</v>
      </c>
      <c r="LE105" s="60">
        <f>IF($A105="",0,IF(VLOOKUP($A105,'ECM Staff time by PoF'!$B$5:$C$119,2,FALSE)="Not Applicable",VLOOKUP($A105,'ECM Staff time by PoF'!$B$5:$S$119,MATCH($KD$103, 'ECM Staff time by PoF'!$B$4:$R$4,0),FALSE),IF(ISERROR(VLOOKUP(CONCATENATE($A105,AC$66),'ECM Staff time by PoF'!$A$5:$S$119,MATCH($KD$103, 'ECM Staff time by PoF'!$A$4:$R$4,0),FALSE)), 0, VLOOKUP(CONCATENATE($A105,AC$66),'ECM Staff time by PoF'!$A$5:$S$119,MATCH($KD$103, 'ECM Staff time by PoF'!$A$4:$R$4,0),FALSE))))*AC67</f>
        <v>0</v>
      </c>
      <c r="LF105" s="60">
        <f>IF($A105="",0,IF(VLOOKUP($A105,'ECM Staff time by PoF'!$B$5:$C$119,2,FALSE)="Not Applicable",VLOOKUP($A105,'ECM Staff time by PoF'!$B$5:$S$119,MATCH($KD$103, 'ECM Staff time by PoF'!$B$4:$R$4,0),FALSE),IF(ISERROR(VLOOKUP(CONCATENATE($A105,AD$66),'ECM Staff time by PoF'!$A$5:$S$119,MATCH($KD$103, 'ECM Staff time by PoF'!$A$4:$R$4,0),FALSE)), 0, VLOOKUP(CONCATENATE($A105,AD$66),'ECM Staff time by PoF'!$A$5:$S$119,MATCH($KD$103, 'ECM Staff time by PoF'!$A$4:$R$4,0),FALSE))))*AD67</f>
        <v>0</v>
      </c>
      <c r="LG105" s="60">
        <f>IF($A105="",0,IF(VLOOKUP($A105,'ECM Staff time by PoF'!$B$5:$C$119,2,FALSE)="Not Applicable",VLOOKUP($A105,'ECM Staff time by PoF'!$B$5:$S$119,MATCH($KD$103, 'ECM Staff time by PoF'!$B$4:$R$4,0),FALSE),IF(ISERROR(VLOOKUP(CONCATENATE($A105,AE$66),'ECM Staff time by PoF'!$A$5:$S$119,MATCH($KD$103, 'ECM Staff time by PoF'!$A$4:$R$4,0),FALSE)), 0, VLOOKUP(CONCATENATE($A105,AE$66),'ECM Staff time by PoF'!$A$5:$S$119,MATCH($KD$103, 'ECM Staff time by PoF'!$A$4:$R$4,0),FALSE))))*AE67</f>
        <v>0</v>
      </c>
      <c r="LH105" s="60">
        <f>IF($A105="",0,IF(VLOOKUP($A105,'ECM Staff time by PoF'!$B$5:$C$119,2,FALSE)="Not Applicable",VLOOKUP($A105,'ECM Staff time by PoF'!$B$5:$S$119,MATCH($KD$103, 'ECM Staff time by PoF'!$B$4:$R$4,0),FALSE),IF(ISERROR(VLOOKUP(CONCATENATE($A105,AF$66),'ECM Staff time by PoF'!$A$5:$S$119,MATCH($KD$103, 'ECM Staff time by PoF'!$A$4:$R$4,0),FALSE)), 0, VLOOKUP(CONCATENATE($A105,AF$66),'ECM Staff time by PoF'!$A$5:$S$119,MATCH($KD$103, 'ECM Staff time by PoF'!$A$4:$R$4,0),FALSE))))*AF67</f>
        <v>0</v>
      </c>
      <c r="LI105" s="60">
        <f>IF($A105="",0,IF(VLOOKUP($A105,'ECM Staff time by PoF'!$B$5:$C$119,2,FALSE)="Not Applicable",VLOOKUP($A105,'ECM Staff time by PoF'!$B$5:$S$119,MATCH($KD$103, 'ECM Staff time by PoF'!$B$4:$R$4,0),FALSE),IF(ISERROR(VLOOKUP(CONCATENATE($A105,AG$66),'ECM Staff time by PoF'!$A$5:$S$119,MATCH($KD$103, 'ECM Staff time by PoF'!$A$4:$R$4,0),FALSE)), 0, VLOOKUP(CONCATENATE($A105,AG$66),'ECM Staff time by PoF'!$A$5:$S$119,MATCH($KD$103, 'ECM Staff time by PoF'!$A$4:$R$4,0),FALSE))))*AG67</f>
        <v>0</v>
      </c>
      <c r="LJ105" s="60">
        <f>IF($A105="",0,IF(VLOOKUP($A105,'ECM Staff time by PoF'!$B$5:$C$119,2,FALSE)="Not Applicable",VLOOKUP($A105,'ECM Staff time by PoF'!$B$5:$S$119,MATCH($KD$103, 'ECM Staff time by PoF'!$B$4:$R$4,0),FALSE),IF(ISERROR(VLOOKUP(CONCATENATE($A105,AH$66),'ECM Staff time by PoF'!$A$5:$S$119,MATCH($KD$103, 'ECM Staff time by PoF'!$A$4:$R$4,0),FALSE)), 0, VLOOKUP(CONCATENATE($A105,AH$66),'ECM Staff time by PoF'!$A$5:$S$119,MATCH($KD$103, 'ECM Staff time by PoF'!$A$4:$R$4,0),FALSE))))*AH67</f>
        <v>0</v>
      </c>
      <c r="LK105" s="60">
        <f>IF($A105="",0,IF(VLOOKUP($A105,'ECM Staff time by PoF'!$B$5:$C$119,2,FALSE)="Not Applicable",VLOOKUP($A105,'ECM Staff time by PoF'!$B$5:$S$119,MATCH($KD$103, 'ECM Staff time by PoF'!$B$4:$R$4,0),FALSE),IF(ISERROR(VLOOKUP(CONCATENATE($A105,AI$66),'ECM Staff time by PoF'!$A$5:$S$119,MATCH($KD$103, 'ECM Staff time by PoF'!$A$4:$R$4,0),FALSE)), 0, VLOOKUP(CONCATENATE($A105,AI$66),'ECM Staff time by PoF'!$A$5:$S$119,MATCH($KD$103, 'ECM Staff time by PoF'!$A$4:$R$4,0),FALSE))))*AI67</f>
        <v>0</v>
      </c>
      <c r="LL105" s="60">
        <f>IF($A105="",0,IF(VLOOKUP($A105,'ECM Staff time by PoF'!$B$5:$C$119,2,FALSE)="Not Applicable",VLOOKUP($A105,'ECM Staff time by PoF'!$B$5:$S$119,MATCH($KD$103, 'ECM Staff time by PoF'!$B$4:$R$4,0),FALSE),IF(ISERROR(VLOOKUP(CONCATENATE($A105,AJ$66),'ECM Staff time by PoF'!$A$5:$S$119,MATCH($KD$103, 'ECM Staff time by PoF'!$A$4:$R$4,0),FALSE)), 0, VLOOKUP(CONCATENATE($A105,AJ$66),'ECM Staff time by PoF'!$A$5:$S$119,MATCH($KD$103, 'ECM Staff time by PoF'!$A$4:$R$4,0),FALSE))))*AJ67</f>
        <v>0</v>
      </c>
      <c r="LM105" s="60">
        <f>IF($A105="",0,IF(VLOOKUP($A105,'ECM Staff time by PoF'!$B$5:$C$119,2,FALSE)="Not Applicable",VLOOKUP($A105,'ECM Staff time by PoF'!$B$5:$S$119,MATCH($KD$103, 'ECM Staff time by PoF'!$B$4:$R$4,0),FALSE),IF(ISERROR(VLOOKUP(CONCATENATE($A105,AK$66),'ECM Staff time by PoF'!$A$5:$S$119,MATCH($KD$103, 'ECM Staff time by PoF'!$A$4:$R$4,0),FALSE)), 0, VLOOKUP(CONCATENATE($A105,AK$66),'ECM Staff time by PoF'!$A$5:$S$119,MATCH($KD$103, 'ECM Staff time by PoF'!$A$4:$R$4,0),FALSE))))*AK67</f>
        <v>0</v>
      </c>
      <c r="LN105" s="60">
        <f>IF($A105="",0,IF(VLOOKUP($A105,'ECM Staff time by PoF'!$B$5:$C$119,2,FALSE)="Not Applicable",VLOOKUP($A105,'ECM Staff time by PoF'!$B$5:$S$119,MATCH($LN$103, 'ECM Staff time by PoF'!$B$4:$R$4,0),FALSE),IF(ISERROR(VLOOKUP(CONCATENATE($A105,B$66),'ECM Staff time by PoF'!$A$5:$S$119,MATCH($LN$103, 'ECM Staff time by PoF'!$A$4:$R$4,0),FALSE)), 0, VLOOKUP(CONCATENATE($A105,B$66),'ECM Staff time by PoF'!$A$5:$S$119,MATCH($LN$103, 'ECM Staff time by PoF'!$A$4:$R$4,0),FALSE))))*B67</f>
        <v>0</v>
      </c>
      <c r="LO105" s="60">
        <f>IF($A105="",0,IF(VLOOKUP($A105,'ECM Staff time by PoF'!$B$5:$C$119,2,FALSE)="Not Applicable",VLOOKUP($A105,'ECM Staff time by PoF'!$B$5:$S$119,MATCH($LN$103, 'ECM Staff time by PoF'!$B$4:$R$4,0),FALSE),IF(ISERROR(VLOOKUP(CONCATENATE($A105,C$66),'ECM Staff time by PoF'!$A$5:$S$119,MATCH($LN$103, 'ECM Staff time by PoF'!$A$4:$R$4,0),FALSE)), 0, VLOOKUP(CONCATENATE($A105,C$66),'ECM Staff time by PoF'!$A$5:$S$119,MATCH($LN$103, 'ECM Staff time by PoF'!$A$4:$R$4,0),FALSE))))*C67</f>
        <v>0</v>
      </c>
      <c r="LP105" s="60">
        <f>IF($A105="",0,IF(VLOOKUP($A105,'ECM Staff time by PoF'!$B$5:$C$119,2,FALSE)="Not Applicable",VLOOKUP($A105,'ECM Staff time by PoF'!$B$5:$S$119,MATCH($LN$103, 'ECM Staff time by PoF'!$B$4:$R$4,0),FALSE),IF(ISERROR(VLOOKUP(CONCATENATE($A105,D$66),'ECM Staff time by PoF'!$A$5:$S$119,MATCH($LN$103, 'ECM Staff time by PoF'!$A$4:$R$4,0),FALSE)), 0, VLOOKUP(CONCATENATE($A105,D$66),'ECM Staff time by PoF'!$A$5:$S$119,MATCH($LN$103, 'ECM Staff time by PoF'!$A$4:$R$4,0),FALSE))))*D67</f>
        <v>0</v>
      </c>
      <c r="LQ105" s="60">
        <f>IF($A105="",0,IF(VLOOKUP($A105,'ECM Staff time by PoF'!$B$5:$C$119,2,FALSE)="Not Applicable",VLOOKUP($A105,'ECM Staff time by PoF'!$B$5:$S$119,MATCH($LN$103, 'ECM Staff time by PoF'!$B$4:$R$4,0),FALSE),IF(ISERROR(VLOOKUP(CONCATENATE($A105,E$66),'ECM Staff time by PoF'!$A$5:$S$119,MATCH($LN$103, 'ECM Staff time by PoF'!$A$4:$R$4,0),FALSE)), 0, VLOOKUP(CONCATENATE($A105,E$66),'ECM Staff time by PoF'!$A$5:$S$119,MATCH($LN$103, 'ECM Staff time by PoF'!$A$4:$R$4,0),FALSE))))*E67</f>
        <v>0</v>
      </c>
      <c r="LR105" s="60">
        <f>IF($A105="",0,IF(VLOOKUP($A105,'ECM Staff time by PoF'!$B$5:$C$119,2,FALSE)="Not Applicable",VLOOKUP($A105,'ECM Staff time by PoF'!$B$5:$S$119,MATCH($LN$103, 'ECM Staff time by PoF'!$B$4:$R$4,0),FALSE),IF(ISERROR(VLOOKUP(CONCATENATE($A105,F$66),'ECM Staff time by PoF'!$A$5:$S$119,MATCH($LN$103, 'ECM Staff time by PoF'!$A$4:$R$4,0),FALSE)), 0, VLOOKUP(CONCATENATE($A105,F$66),'ECM Staff time by PoF'!$A$5:$S$119,MATCH($LN$103, 'ECM Staff time by PoF'!$A$4:$R$4,0),FALSE))))*F67</f>
        <v>0</v>
      </c>
      <c r="LS105" s="60">
        <f>IF($A105="",0,IF(VLOOKUP($A105,'ECM Staff time by PoF'!$B$5:$C$119,2,FALSE)="Not Applicable",VLOOKUP($A105,'ECM Staff time by PoF'!$B$5:$S$119,MATCH($LN$103, 'ECM Staff time by PoF'!$B$4:$R$4,0),FALSE),IF(ISERROR(VLOOKUP(CONCATENATE($A105,G$66),'ECM Staff time by PoF'!$A$5:$S$119,MATCH($LN$103, 'ECM Staff time by PoF'!$A$4:$R$4,0),FALSE)), 0, VLOOKUP(CONCATENATE($A105,G$66),'ECM Staff time by PoF'!$A$5:$S$119,MATCH($LN$103, 'ECM Staff time by PoF'!$A$4:$R$4,0),FALSE))))*G67</f>
        <v>0</v>
      </c>
      <c r="LT105" s="60">
        <f>IF($A105="",0,IF(VLOOKUP($A105,'ECM Staff time by PoF'!$B$5:$C$119,2,FALSE)="Not Applicable",VLOOKUP($A105,'ECM Staff time by PoF'!$B$5:$S$119,MATCH($LN$103, 'ECM Staff time by PoF'!$B$4:$R$4,0),FALSE),IF(ISERROR(VLOOKUP(CONCATENATE($A105,H$66),'ECM Staff time by PoF'!$A$5:$S$119,MATCH($LN$103, 'ECM Staff time by PoF'!$A$4:$R$4,0),FALSE)), 0, VLOOKUP(CONCATENATE($A105,H$66),'ECM Staff time by PoF'!$A$5:$S$119,MATCH($LN$103, 'ECM Staff time by PoF'!$A$4:$R$4,0),FALSE))))*H67</f>
        <v>0</v>
      </c>
      <c r="LU105" s="60">
        <f>IF($A105="",0,IF(VLOOKUP($A105,'ECM Staff time by PoF'!$B$5:$C$119,2,FALSE)="Not Applicable",VLOOKUP($A105,'ECM Staff time by PoF'!$B$5:$S$119,MATCH($LN$103, 'ECM Staff time by PoF'!$B$4:$R$4,0),FALSE),IF(ISERROR(VLOOKUP(CONCATENATE($A105,I$66),'ECM Staff time by PoF'!$A$5:$S$119,MATCH($LN$103, 'ECM Staff time by PoF'!$A$4:$R$4,0),FALSE)), 0, VLOOKUP(CONCATENATE($A105,I$66),'ECM Staff time by PoF'!$A$5:$S$119,MATCH($LN$103, 'ECM Staff time by PoF'!$A$4:$R$4,0),FALSE))))*I67</f>
        <v>0</v>
      </c>
      <c r="LV105" s="60">
        <f>IF($A105="",0,IF(VLOOKUP($A105,'ECM Staff time by PoF'!$B$5:$C$119,2,FALSE)="Not Applicable",VLOOKUP($A105,'ECM Staff time by PoF'!$B$5:$S$119,MATCH($LN$103, 'ECM Staff time by PoF'!$B$4:$R$4,0),FALSE),IF(ISERROR(VLOOKUP(CONCATENATE($A105,J$66),'ECM Staff time by PoF'!$A$5:$S$119,MATCH($LN$103, 'ECM Staff time by PoF'!$A$4:$R$4,0),FALSE)), 0, VLOOKUP(CONCATENATE($A105,J$66),'ECM Staff time by PoF'!$A$5:$S$119,MATCH($LN$103, 'ECM Staff time by PoF'!$A$4:$R$4,0),FALSE))))*J67</f>
        <v>0</v>
      </c>
      <c r="LW105" s="60">
        <f>IF($A105="",0,IF(VLOOKUP($A105,'ECM Staff time by PoF'!$B$5:$C$119,2,FALSE)="Not Applicable",VLOOKUP($A105,'ECM Staff time by PoF'!$B$5:$S$119,MATCH($LN$103, 'ECM Staff time by PoF'!$B$4:$R$4,0),FALSE),IF(ISERROR(VLOOKUP(CONCATENATE($A105,K$66),'ECM Staff time by PoF'!$A$5:$S$119,MATCH($LN$103, 'ECM Staff time by PoF'!$A$4:$R$4,0),FALSE)), 0, VLOOKUP(CONCATENATE($A105,K$66),'ECM Staff time by PoF'!$A$5:$S$119,MATCH($LN$103, 'ECM Staff time by PoF'!$A$4:$R$4,0),FALSE))))*K67</f>
        <v>0</v>
      </c>
      <c r="LX105" s="60">
        <f>IF($A105="",0,IF(VLOOKUP($A105,'ECM Staff time by PoF'!$B$5:$C$119,2,FALSE)="Not Applicable",VLOOKUP($A105,'ECM Staff time by PoF'!$B$5:$S$119,MATCH($LN$103, 'ECM Staff time by PoF'!$B$4:$R$4,0),FALSE),IF(ISERROR(VLOOKUP(CONCATENATE($A105,L$66),'ECM Staff time by PoF'!$A$5:$S$119,MATCH($LN$103, 'ECM Staff time by PoF'!$A$4:$R$4,0),FALSE)), 0, VLOOKUP(CONCATENATE($A105,L$66),'ECM Staff time by PoF'!$A$5:$S$119,MATCH($LN$103, 'ECM Staff time by PoF'!$A$4:$R$4,0),FALSE))))*L67</f>
        <v>0</v>
      </c>
      <c r="LY105" s="60">
        <f>IF($A105="",0,IF(VLOOKUP($A105,'ECM Staff time by PoF'!$B$5:$C$119,2,FALSE)="Not Applicable",VLOOKUP($A105,'ECM Staff time by PoF'!$B$5:$S$119,MATCH($LN$103, 'ECM Staff time by PoF'!$B$4:$R$4,0),FALSE),IF(ISERROR(VLOOKUP(CONCATENATE($A105,M$66),'ECM Staff time by PoF'!$A$5:$S$119,MATCH($LN$103, 'ECM Staff time by PoF'!$A$4:$R$4,0),FALSE)), 0, VLOOKUP(CONCATENATE($A105,M$66),'ECM Staff time by PoF'!$A$5:$S$119,MATCH($LN$103, 'ECM Staff time by PoF'!$A$4:$R$4,0),FALSE))))*M67</f>
        <v>0</v>
      </c>
      <c r="LZ105" s="60">
        <f>IF($A105="",0,IF(VLOOKUP($A105,'ECM Staff time by PoF'!$B$5:$C$119,2,FALSE)="Not Applicable",VLOOKUP($A105,'ECM Staff time by PoF'!$B$5:$S$119,MATCH($LN$103, 'ECM Staff time by PoF'!$B$4:$R$4,0),FALSE),IF(ISERROR(VLOOKUP(CONCATENATE($A105,N$66),'ECM Staff time by PoF'!$A$5:$S$119,MATCH($LN$103, 'ECM Staff time by PoF'!$A$4:$R$4,0),FALSE)), 0, VLOOKUP(CONCATENATE($A105,N$66),'ECM Staff time by PoF'!$A$5:$S$119,MATCH($LN$103, 'ECM Staff time by PoF'!$A$4:$R$4,0),FALSE))))*N67</f>
        <v>0</v>
      </c>
      <c r="MA105" s="60">
        <f>IF($A105="",0,IF(VLOOKUP($A105,'ECM Staff time by PoF'!$B$5:$C$119,2,FALSE)="Not Applicable",VLOOKUP($A105,'ECM Staff time by PoF'!$B$5:$S$119,MATCH($LN$103, 'ECM Staff time by PoF'!$B$4:$R$4,0),FALSE),IF(ISERROR(VLOOKUP(CONCATENATE($A105,O$66),'ECM Staff time by PoF'!$A$5:$S$119,MATCH($LN$103, 'ECM Staff time by PoF'!$A$4:$R$4,0),FALSE)), 0, VLOOKUP(CONCATENATE($A105,O$66),'ECM Staff time by PoF'!$A$5:$S$119,MATCH($LN$103, 'ECM Staff time by PoF'!$A$4:$R$4,0),FALSE))))*O67</f>
        <v>0</v>
      </c>
      <c r="MB105" s="60">
        <f>IF($A105="",0,IF(VLOOKUP($A105,'ECM Staff time by PoF'!$B$5:$C$119,2,FALSE)="Not Applicable",VLOOKUP($A105,'ECM Staff time by PoF'!$B$5:$S$119,MATCH($LN$103, 'ECM Staff time by PoF'!$B$4:$R$4,0),FALSE),IF(ISERROR(VLOOKUP(CONCATENATE($A105,P$66),'ECM Staff time by PoF'!$A$5:$S$119,MATCH($LN$103, 'ECM Staff time by PoF'!$A$4:$R$4,0),FALSE)), 0, VLOOKUP(CONCATENATE($A105,P$66),'ECM Staff time by PoF'!$A$5:$S$119,MATCH($LN$103, 'ECM Staff time by PoF'!$A$4:$R$4,0),FALSE))))*P67</f>
        <v>0</v>
      </c>
      <c r="MC105" s="60">
        <f>IF($A105="",0,IF(VLOOKUP($A105,'ECM Staff time by PoF'!$B$5:$C$119,2,FALSE)="Not Applicable",VLOOKUP($A105,'ECM Staff time by PoF'!$B$5:$S$119,MATCH($LN$103, 'ECM Staff time by PoF'!$B$4:$R$4,0),FALSE),IF(ISERROR(VLOOKUP(CONCATENATE($A105,Q$66),'ECM Staff time by PoF'!$A$5:$S$119,MATCH($LN$103, 'ECM Staff time by PoF'!$A$4:$R$4,0),FALSE)), 0, VLOOKUP(CONCATENATE($A105,Q$66),'ECM Staff time by PoF'!$A$5:$S$119,MATCH($LN$103, 'ECM Staff time by PoF'!$A$4:$R$4,0),FALSE))))*Q67</f>
        <v>0</v>
      </c>
      <c r="MD105" s="60">
        <f>IF($A105="",0,IF(VLOOKUP($A105,'ECM Staff time by PoF'!$B$5:$C$119,2,FALSE)="Not Applicable",VLOOKUP($A105,'ECM Staff time by PoF'!$B$5:$S$119,MATCH($LN$103, 'ECM Staff time by PoF'!$B$4:$R$4,0),FALSE),IF(ISERROR(VLOOKUP(CONCATENATE($A105,R$66),'ECM Staff time by PoF'!$A$5:$S$119,MATCH($LN$103, 'ECM Staff time by PoF'!$A$4:$R$4,0),FALSE)), 0, VLOOKUP(CONCATENATE($A105,R$66),'ECM Staff time by PoF'!$A$5:$S$119,MATCH($LN$103, 'ECM Staff time by PoF'!$A$4:$R$4,0),FALSE))))*R67</f>
        <v>0</v>
      </c>
      <c r="ME105" s="60">
        <f>IF($A105="",0,IF(VLOOKUP($A105,'ECM Staff time by PoF'!$B$5:$C$119,2,FALSE)="Not Applicable",VLOOKUP($A105,'ECM Staff time by PoF'!$B$5:$S$119,MATCH($LN$103, 'ECM Staff time by PoF'!$B$4:$R$4,0),FALSE),IF(ISERROR(VLOOKUP(CONCATENATE($A105,S$66),'ECM Staff time by PoF'!$A$5:$S$119,MATCH($LN$103, 'ECM Staff time by PoF'!$A$4:$R$4,0),FALSE)), 0, VLOOKUP(CONCATENATE($A105,S$66),'ECM Staff time by PoF'!$A$5:$S$119,MATCH($LN$103, 'ECM Staff time by PoF'!$A$4:$R$4,0),FALSE))))*S67</f>
        <v>0</v>
      </c>
      <c r="MF105" s="60">
        <f>IF($A105="",0,IF(VLOOKUP($A105,'ECM Staff time by PoF'!$B$5:$C$119,2,FALSE)="Not Applicable",VLOOKUP($A105,'ECM Staff time by PoF'!$B$5:$S$119,MATCH($LN$103, 'ECM Staff time by PoF'!$B$4:$R$4,0),FALSE),IF(ISERROR(VLOOKUP(CONCATENATE($A105,T$66),'ECM Staff time by PoF'!$A$5:$S$119,MATCH($LN$103, 'ECM Staff time by PoF'!$A$4:$R$4,0),FALSE)), 0, VLOOKUP(CONCATENATE($A105,T$66),'ECM Staff time by PoF'!$A$5:$S$119,MATCH($LN$103, 'ECM Staff time by PoF'!$A$4:$R$4,0),FALSE))))*T67</f>
        <v>0</v>
      </c>
      <c r="MG105" s="60">
        <f>IF($A105="",0,IF(VLOOKUP($A105,'ECM Staff time by PoF'!$B$5:$C$119,2,FALSE)="Not Applicable",VLOOKUP($A105,'ECM Staff time by PoF'!$B$5:$S$119,MATCH($LN$103, 'ECM Staff time by PoF'!$B$4:$R$4,0),FALSE),IF(ISERROR(VLOOKUP(CONCATENATE($A105,U$66),'ECM Staff time by PoF'!$A$5:$S$119,MATCH($LN$103, 'ECM Staff time by PoF'!$A$4:$R$4,0),FALSE)), 0, VLOOKUP(CONCATENATE($A105,U$66),'ECM Staff time by PoF'!$A$5:$S$119,MATCH($LN$103, 'ECM Staff time by PoF'!$A$4:$R$4,0),FALSE))))*U67</f>
        <v>0</v>
      </c>
      <c r="MH105" s="60">
        <f>IF($A105="",0,IF(VLOOKUP($A105,'ECM Staff time by PoF'!$B$5:$C$119,2,FALSE)="Not Applicable",VLOOKUP($A105,'ECM Staff time by PoF'!$B$5:$S$119,MATCH($LN$103, 'ECM Staff time by PoF'!$B$4:$R$4,0),FALSE),IF(ISERROR(VLOOKUP(CONCATENATE($A105,V$66),'ECM Staff time by PoF'!$A$5:$S$119,MATCH($LN$103, 'ECM Staff time by PoF'!$A$4:$R$4,0),FALSE)), 0, VLOOKUP(CONCATENATE($A105,V$66),'ECM Staff time by PoF'!$A$5:$S$119,MATCH($LN$103, 'ECM Staff time by PoF'!$A$4:$R$4,0),FALSE))))*V67</f>
        <v>0</v>
      </c>
      <c r="MI105" s="60">
        <f>IF($A105="",0,IF(VLOOKUP($A105,'ECM Staff time by PoF'!$B$5:$C$119,2,FALSE)="Not Applicable",VLOOKUP($A105,'ECM Staff time by PoF'!$B$5:$S$119,MATCH($LN$103, 'ECM Staff time by PoF'!$B$4:$R$4,0),FALSE),IF(ISERROR(VLOOKUP(CONCATENATE($A105,W$66),'ECM Staff time by PoF'!$A$5:$S$119,MATCH($LN$103, 'ECM Staff time by PoF'!$A$4:$R$4,0),FALSE)), 0, VLOOKUP(CONCATENATE($A105,W$66),'ECM Staff time by PoF'!$A$5:$S$119,MATCH($LN$103, 'ECM Staff time by PoF'!$A$4:$R$4,0),FALSE))))*W67</f>
        <v>0</v>
      </c>
      <c r="MJ105" s="60">
        <f>IF($A105="",0,IF(VLOOKUP($A105,'ECM Staff time by PoF'!$B$5:$C$119,2,FALSE)="Not Applicable",VLOOKUP($A105,'ECM Staff time by PoF'!$B$5:$S$119,MATCH($LN$103, 'ECM Staff time by PoF'!$B$4:$R$4,0),FALSE),IF(ISERROR(VLOOKUP(CONCATENATE($A105,X$66),'ECM Staff time by PoF'!$A$5:$S$119,MATCH($LN$103, 'ECM Staff time by PoF'!$A$4:$R$4,0),FALSE)), 0, VLOOKUP(CONCATENATE($A105,X$66),'ECM Staff time by PoF'!$A$5:$S$119,MATCH($LN$103, 'ECM Staff time by PoF'!$A$4:$R$4,0),FALSE))))*X67</f>
        <v>0</v>
      </c>
      <c r="MK105" s="60">
        <f>IF($A105="",0,IF(VLOOKUP($A105,'ECM Staff time by PoF'!$B$5:$C$119,2,FALSE)="Not Applicable",VLOOKUP($A105,'ECM Staff time by PoF'!$B$5:$S$119,MATCH($LN$103, 'ECM Staff time by PoF'!$B$4:$R$4,0),FALSE),IF(ISERROR(VLOOKUP(CONCATENATE($A105,Y$66),'ECM Staff time by PoF'!$A$5:$S$119,MATCH($LN$103, 'ECM Staff time by PoF'!$A$4:$R$4,0),FALSE)), 0, VLOOKUP(CONCATENATE($A105,Y$66),'ECM Staff time by PoF'!$A$5:$S$119,MATCH($LN$103, 'ECM Staff time by PoF'!$A$4:$R$4,0),FALSE))))*Y67</f>
        <v>0</v>
      </c>
      <c r="ML105" s="60">
        <f>IF($A105="",0,IF(VLOOKUP($A105,'ECM Staff time by PoF'!$B$5:$C$119,2,FALSE)="Not Applicable",VLOOKUP($A105,'ECM Staff time by PoF'!$B$5:$S$119,MATCH($LN$103, 'ECM Staff time by PoF'!$B$4:$R$4,0),FALSE),IF(ISERROR(VLOOKUP(CONCATENATE($A105,Z$66),'ECM Staff time by PoF'!$A$5:$S$119,MATCH($LN$103, 'ECM Staff time by PoF'!$A$4:$R$4,0),FALSE)), 0, VLOOKUP(CONCATENATE($A105,Z$66),'ECM Staff time by PoF'!$A$5:$S$119,MATCH($LN$103, 'ECM Staff time by PoF'!$A$4:$R$4,0),FALSE))))*Z67</f>
        <v>0</v>
      </c>
      <c r="MM105" s="60">
        <f>IF($A105="",0,IF(VLOOKUP($A105,'ECM Staff time by PoF'!$B$5:$C$119,2,FALSE)="Not Applicable",VLOOKUP($A105,'ECM Staff time by PoF'!$B$5:$S$119,MATCH($LN$103, 'ECM Staff time by PoF'!$B$4:$R$4,0),FALSE),IF(ISERROR(VLOOKUP(CONCATENATE($A105,AA$66),'ECM Staff time by PoF'!$A$5:$S$119,MATCH($LN$103, 'ECM Staff time by PoF'!$A$4:$R$4,0),FALSE)), 0, VLOOKUP(CONCATENATE($A105,AA$66),'ECM Staff time by PoF'!$A$5:$S$119,MATCH($LN$103, 'ECM Staff time by PoF'!$A$4:$R$4,0),FALSE))))*AA67</f>
        <v>0</v>
      </c>
      <c r="MN105" s="60">
        <f>IF($A105="",0,IF(VLOOKUP($A105,'ECM Staff time by PoF'!$B$5:$C$119,2,FALSE)="Not Applicable",VLOOKUP($A105,'ECM Staff time by PoF'!$B$5:$S$119,MATCH($LN$103, 'ECM Staff time by PoF'!$B$4:$R$4,0),FALSE),IF(ISERROR(VLOOKUP(CONCATENATE($A105,AB$66),'ECM Staff time by PoF'!$A$5:$S$119,MATCH($LN$103, 'ECM Staff time by PoF'!$A$4:$R$4,0),FALSE)), 0, VLOOKUP(CONCATENATE($A105,AB$66),'ECM Staff time by PoF'!$A$5:$S$119,MATCH($LN$103, 'ECM Staff time by PoF'!$A$4:$R$4,0),FALSE))))*AB67</f>
        <v>0</v>
      </c>
      <c r="MO105" s="60">
        <f>IF($A105="",0,IF(VLOOKUP($A105,'ECM Staff time by PoF'!$B$5:$C$119,2,FALSE)="Not Applicable",VLOOKUP($A105,'ECM Staff time by PoF'!$B$5:$S$119,MATCH($LN$103, 'ECM Staff time by PoF'!$B$4:$R$4,0),FALSE),IF(ISERROR(VLOOKUP(CONCATENATE($A105,AC$66),'ECM Staff time by PoF'!$A$5:$S$119,MATCH($LN$103, 'ECM Staff time by PoF'!$A$4:$R$4,0),FALSE)), 0, VLOOKUP(CONCATENATE($A105,AC$66),'ECM Staff time by PoF'!$A$5:$S$119,MATCH($LN$103, 'ECM Staff time by PoF'!$A$4:$R$4,0),FALSE))))*AC67</f>
        <v>0</v>
      </c>
      <c r="MP105" s="60">
        <f>IF($A105="",0,IF(VLOOKUP($A105,'ECM Staff time by PoF'!$B$5:$C$119,2,FALSE)="Not Applicable",VLOOKUP($A105,'ECM Staff time by PoF'!$B$5:$S$119,MATCH($LN$103, 'ECM Staff time by PoF'!$B$4:$R$4,0),FALSE),IF(ISERROR(VLOOKUP(CONCATENATE($A105,AD$66),'ECM Staff time by PoF'!$A$5:$S$119,MATCH($LN$103, 'ECM Staff time by PoF'!$A$4:$R$4,0),FALSE)), 0, VLOOKUP(CONCATENATE($A105,AD$66),'ECM Staff time by PoF'!$A$5:$S$119,MATCH($LN$103, 'ECM Staff time by PoF'!$A$4:$R$4,0),FALSE))))*AD67</f>
        <v>0</v>
      </c>
      <c r="MQ105" s="60">
        <f>IF($A105="",0,IF(VLOOKUP($A105,'ECM Staff time by PoF'!$B$5:$C$119,2,FALSE)="Not Applicable",VLOOKUP($A105,'ECM Staff time by PoF'!$B$5:$S$119,MATCH($LN$103, 'ECM Staff time by PoF'!$B$4:$R$4,0),FALSE),IF(ISERROR(VLOOKUP(CONCATENATE($A105,AE$66),'ECM Staff time by PoF'!$A$5:$S$119,MATCH($LN$103, 'ECM Staff time by PoF'!$A$4:$R$4,0),FALSE)), 0, VLOOKUP(CONCATENATE($A105,AE$66),'ECM Staff time by PoF'!$A$5:$S$119,MATCH($LN$103, 'ECM Staff time by PoF'!$A$4:$R$4,0),FALSE))))*AE67</f>
        <v>0</v>
      </c>
      <c r="MR105" s="60">
        <f>IF($A105="",0,IF(VLOOKUP($A105,'ECM Staff time by PoF'!$B$5:$C$119,2,FALSE)="Not Applicable",VLOOKUP($A105,'ECM Staff time by PoF'!$B$5:$S$119,MATCH($LN$103, 'ECM Staff time by PoF'!$B$4:$R$4,0),FALSE),IF(ISERROR(VLOOKUP(CONCATENATE($A105,AF$66),'ECM Staff time by PoF'!$A$5:$S$119,MATCH($LN$103, 'ECM Staff time by PoF'!$A$4:$R$4,0),FALSE)), 0, VLOOKUP(CONCATENATE($A105,AF$66),'ECM Staff time by PoF'!$A$5:$S$119,MATCH($LN$103, 'ECM Staff time by PoF'!$A$4:$R$4,0),FALSE))))*AF67</f>
        <v>0</v>
      </c>
      <c r="MS105" s="60">
        <f>IF($A105="",0,IF(VLOOKUP($A105,'ECM Staff time by PoF'!$B$5:$C$119,2,FALSE)="Not Applicable",VLOOKUP($A105,'ECM Staff time by PoF'!$B$5:$S$119,MATCH($LN$103, 'ECM Staff time by PoF'!$B$4:$R$4,0),FALSE),IF(ISERROR(VLOOKUP(CONCATENATE($A105,AG$66),'ECM Staff time by PoF'!$A$5:$S$119,MATCH($LN$103, 'ECM Staff time by PoF'!$A$4:$R$4,0),FALSE)), 0, VLOOKUP(CONCATENATE($A105,AG$66),'ECM Staff time by PoF'!$A$5:$S$119,MATCH($LN$103, 'ECM Staff time by PoF'!$A$4:$R$4,0),FALSE))))*AG67</f>
        <v>0</v>
      </c>
      <c r="MT105" s="60">
        <f>IF($A105="",0,IF(VLOOKUP($A105,'ECM Staff time by PoF'!$B$5:$C$119,2,FALSE)="Not Applicable",VLOOKUP($A105,'ECM Staff time by PoF'!$B$5:$S$119,MATCH($LN$103, 'ECM Staff time by PoF'!$B$4:$R$4,0),FALSE),IF(ISERROR(VLOOKUP(CONCATENATE($A105,AH$66),'ECM Staff time by PoF'!$A$5:$S$119,MATCH($LN$103, 'ECM Staff time by PoF'!$A$4:$R$4,0),FALSE)), 0, VLOOKUP(CONCATENATE($A105,AH$66),'ECM Staff time by PoF'!$A$5:$S$119,MATCH($LN$103, 'ECM Staff time by PoF'!$A$4:$R$4,0),FALSE))))*AH67</f>
        <v>0</v>
      </c>
      <c r="MU105" s="60">
        <f>IF($A105="",0,IF(VLOOKUP($A105,'ECM Staff time by PoF'!$B$5:$C$119,2,FALSE)="Not Applicable",VLOOKUP($A105,'ECM Staff time by PoF'!$B$5:$S$119,MATCH($LN$103, 'ECM Staff time by PoF'!$B$4:$R$4,0),FALSE),IF(ISERROR(VLOOKUP(CONCATENATE($A105,AI$66),'ECM Staff time by PoF'!$A$5:$S$119,MATCH($LN$103, 'ECM Staff time by PoF'!$A$4:$R$4,0),FALSE)), 0, VLOOKUP(CONCATENATE($A105,AI$66),'ECM Staff time by PoF'!$A$5:$S$119,MATCH($LN$103, 'ECM Staff time by PoF'!$A$4:$R$4,0),FALSE))))*AI67</f>
        <v>0</v>
      </c>
      <c r="MV105" s="60">
        <f>IF($A105="",0,IF(VLOOKUP($A105,'ECM Staff time by PoF'!$B$5:$C$119,2,FALSE)="Not Applicable",VLOOKUP($A105,'ECM Staff time by PoF'!$B$5:$S$119,MATCH($LN$103, 'ECM Staff time by PoF'!$B$4:$R$4,0),FALSE),IF(ISERROR(VLOOKUP(CONCATENATE($A105,AJ$66),'ECM Staff time by PoF'!$A$5:$S$119,MATCH($LN$103, 'ECM Staff time by PoF'!$A$4:$R$4,0),FALSE)), 0, VLOOKUP(CONCATENATE($A105,AJ$66),'ECM Staff time by PoF'!$A$5:$S$119,MATCH($LN$103, 'ECM Staff time by PoF'!$A$4:$R$4,0),FALSE))))*AJ67</f>
        <v>0</v>
      </c>
      <c r="MW105" s="60">
        <f>IF($A105="",0,IF(VLOOKUP($A105,'ECM Staff time by PoF'!$B$5:$C$119,2,FALSE)="Not Applicable",VLOOKUP($A105,'ECM Staff time by PoF'!$B$5:$S$119,MATCH($LN$103, 'ECM Staff time by PoF'!$B$4:$R$4,0),FALSE),IF(ISERROR(VLOOKUP(CONCATENATE($A105,AK$66),'ECM Staff time by PoF'!$A$5:$S$119,MATCH($LN$103, 'ECM Staff time by PoF'!$A$4:$R$4,0),FALSE)), 0, VLOOKUP(CONCATENATE($A105,AK$66),'ECM Staff time by PoF'!$A$5:$S$119,MATCH($LN$103, 'ECM Staff time by PoF'!$A$4:$R$4,0),FALSE))))*AK67</f>
        <v>0</v>
      </c>
      <c r="MX105" s="60">
        <f>IF($A105="",0,IF(VLOOKUP($A105,'ECM Staff time by PoF'!$B$5:$C$119,2,FALSE)="Not Applicable",VLOOKUP($A105,'ECM Staff time by PoF'!$B$5:$S$119,MATCH($MX$103, 'ECM Staff time by PoF'!$B$4:$R$4,0),FALSE),IF(ISERROR(VLOOKUP(CONCATENATE($A105,B$66),'ECM Staff time by PoF'!$A$5:$S$119,MATCH($MX$103, 'ECM Staff time by PoF'!$A$4:$R$4,0),FALSE)), 0, VLOOKUP(CONCATENATE($A105,B$66),'ECM Staff time by PoF'!$A$5:$S$119,MATCH($MX$103, 'ECM Staff time by PoF'!$A$4:$R$4,0),FALSE))))*B67</f>
        <v>0</v>
      </c>
      <c r="MY105" s="60">
        <f>IF($A105="",0,IF(VLOOKUP($A105,'ECM Staff time by PoF'!$B$5:$C$119,2,FALSE)="Not Applicable",VLOOKUP($A105,'ECM Staff time by PoF'!$B$5:$S$119,MATCH($MX$103, 'ECM Staff time by PoF'!$B$4:$R$4,0),FALSE),IF(ISERROR(VLOOKUP(CONCATENATE($A105,C$66),'ECM Staff time by PoF'!$A$5:$S$119,MATCH($MX$103, 'ECM Staff time by PoF'!$A$4:$R$4,0),FALSE)), 0, VLOOKUP(CONCATENATE($A105,C$66),'ECM Staff time by PoF'!$A$5:$S$119,MATCH($MX$103, 'ECM Staff time by PoF'!$A$4:$R$4,0),FALSE))))*C67</f>
        <v>0</v>
      </c>
      <c r="MZ105" s="60">
        <f>IF($A105="",0,IF(VLOOKUP($A105,'ECM Staff time by PoF'!$B$5:$C$119,2,FALSE)="Not Applicable",VLOOKUP($A105,'ECM Staff time by PoF'!$B$5:$S$119,MATCH($MX$103, 'ECM Staff time by PoF'!$B$4:$R$4,0),FALSE),IF(ISERROR(VLOOKUP(CONCATENATE($A105,D$66),'ECM Staff time by PoF'!$A$5:$S$119,MATCH($MX$103, 'ECM Staff time by PoF'!$A$4:$R$4,0),FALSE)), 0, VLOOKUP(CONCATENATE($A105,D$66),'ECM Staff time by PoF'!$A$5:$S$119,MATCH($MX$103, 'ECM Staff time by PoF'!$A$4:$R$4,0),FALSE))))*D67</f>
        <v>0</v>
      </c>
      <c r="NA105" s="60">
        <f>IF($A105="",0,IF(VLOOKUP($A105,'ECM Staff time by PoF'!$B$5:$C$119,2,FALSE)="Not Applicable",VLOOKUP($A105,'ECM Staff time by PoF'!$B$5:$S$119,MATCH($MX$103, 'ECM Staff time by PoF'!$B$4:$R$4,0),FALSE),IF(ISERROR(VLOOKUP(CONCATENATE($A105,E$66),'ECM Staff time by PoF'!$A$5:$S$119,MATCH($MX$103, 'ECM Staff time by PoF'!$A$4:$R$4,0),FALSE)), 0, VLOOKUP(CONCATENATE($A105,E$66),'ECM Staff time by PoF'!$A$5:$S$119,MATCH($MX$103, 'ECM Staff time by PoF'!$A$4:$R$4,0),FALSE))))*E67</f>
        <v>0</v>
      </c>
      <c r="NB105" s="60">
        <f>IF($A105="",0,IF(VLOOKUP($A105,'ECM Staff time by PoF'!$B$5:$C$119,2,FALSE)="Not Applicable",VLOOKUP($A105,'ECM Staff time by PoF'!$B$5:$S$119,MATCH($MX$103, 'ECM Staff time by PoF'!$B$4:$R$4,0),FALSE),IF(ISERROR(VLOOKUP(CONCATENATE($A105,F$66),'ECM Staff time by PoF'!$A$5:$S$119,MATCH($MX$103, 'ECM Staff time by PoF'!$A$4:$R$4,0),FALSE)), 0, VLOOKUP(CONCATENATE($A105,F$66),'ECM Staff time by PoF'!$A$5:$S$119,MATCH($MX$103, 'ECM Staff time by PoF'!$A$4:$R$4,0),FALSE))))*F67</f>
        <v>0</v>
      </c>
      <c r="NC105" s="60">
        <f>IF($A105="",0,IF(VLOOKUP($A105,'ECM Staff time by PoF'!$B$5:$C$119,2,FALSE)="Not Applicable",VLOOKUP($A105,'ECM Staff time by PoF'!$B$5:$S$119,MATCH($MX$103, 'ECM Staff time by PoF'!$B$4:$R$4,0),FALSE),IF(ISERROR(VLOOKUP(CONCATENATE($A105,G$66),'ECM Staff time by PoF'!$A$5:$S$119,MATCH($MX$103, 'ECM Staff time by PoF'!$A$4:$R$4,0),FALSE)), 0, VLOOKUP(CONCATENATE($A105,G$66),'ECM Staff time by PoF'!$A$5:$S$119,MATCH($MX$103, 'ECM Staff time by PoF'!$A$4:$R$4,0),FALSE))))*G67</f>
        <v>0</v>
      </c>
      <c r="ND105" s="60">
        <f>IF($A105="",0,IF(VLOOKUP($A105,'ECM Staff time by PoF'!$B$5:$C$119,2,FALSE)="Not Applicable",VLOOKUP($A105,'ECM Staff time by PoF'!$B$5:$S$119,MATCH($MX$103, 'ECM Staff time by PoF'!$B$4:$R$4,0),FALSE),IF(ISERROR(VLOOKUP(CONCATENATE($A105,H$66),'ECM Staff time by PoF'!$A$5:$S$119,MATCH($MX$103, 'ECM Staff time by PoF'!$A$4:$R$4,0),FALSE)), 0, VLOOKUP(CONCATENATE($A105,H$66),'ECM Staff time by PoF'!$A$5:$S$119,MATCH($MX$103, 'ECM Staff time by PoF'!$A$4:$R$4,0),FALSE))))*H67</f>
        <v>0</v>
      </c>
      <c r="NE105" s="60">
        <f>IF($A105="",0,IF(VLOOKUP($A105,'ECM Staff time by PoF'!$B$5:$C$119,2,FALSE)="Not Applicable",VLOOKUP($A105,'ECM Staff time by PoF'!$B$5:$S$119,MATCH($MX$103, 'ECM Staff time by PoF'!$B$4:$R$4,0),FALSE),IF(ISERROR(VLOOKUP(CONCATENATE($A105,I$66),'ECM Staff time by PoF'!$A$5:$S$119,MATCH($MX$103, 'ECM Staff time by PoF'!$A$4:$R$4,0),FALSE)), 0, VLOOKUP(CONCATENATE($A105,I$66),'ECM Staff time by PoF'!$A$5:$S$119,MATCH($MX$103, 'ECM Staff time by PoF'!$A$4:$R$4,0),FALSE))))*I67</f>
        <v>0</v>
      </c>
      <c r="NF105" s="60">
        <f>IF($A105="",0,IF(VLOOKUP($A105,'ECM Staff time by PoF'!$B$5:$C$119,2,FALSE)="Not Applicable",VLOOKUP($A105,'ECM Staff time by PoF'!$B$5:$S$119,MATCH($MX$103, 'ECM Staff time by PoF'!$B$4:$R$4,0),FALSE),IF(ISERROR(VLOOKUP(CONCATENATE($A105,J$66),'ECM Staff time by PoF'!$A$5:$S$119,MATCH($MX$103, 'ECM Staff time by PoF'!$A$4:$R$4,0),FALSE)), 0, VLOOKUP(CONCATENATE($A105,J$66),'ECM Staff time by PoF'!$A$5:$S$119,MATCH($MX$103, 'ECM Staff time by PoF'!$A$4:$R$4,0),FALSE))))*J67</f>
        <v>0</v>
      </c>
      <c r="NG105" s="60">
        <f>IF($A105="",0,IF(VLOOKUP($A105,'ECM Staff time by PoF'!$B$5:$C$119,2,FALSE)="Not Applicable",VLOOKUP($A105,'ECM Staff time by PoF'!$B$5:$S$119,MATCH($MX$103, 'ECM Staff time by PoF'!$B$4:$R$4,0),FALSE),IF(ISERROR(VLOOKUP(CONCATENATE($A105,K$66),'ECM Staff time by PoF'!$A$5:$S$119,MATCH($MX$103, 'ECM Staff time by PoF'!$A$4:$R$4,0),FALSE)), 0, VLOOKUP(CONCATENATE($A105,K$66),'ECM Staff time by PoF'!$A$5:$S$119,MATCH($MX$103, 'ECM Staff time by PoF'!$A$4:$R$4,0),FALSE))))*K67</f>
        <v>0</v>
      </c>
      <c r="NH105" s="60">
        <f>IF($A105="",0,IF(VLOOKUP($A105,'ECM Staff time by PoF'!$B$5:$C$119,2,FALSE)="Not Applicable",VLOOKUP($A105,'ECM Staff time by PoF'!$B$5:$S$119,MATCH($MX$103, 'ECM Staff time by PoF'!$B$4:$R$4,0),FALSE),IF(ISERROR(VLOOKUP(CONCATENATE($A105,L$66),'ECM Staff time by PoF'!$A$5:$S$119,MATCH($MX$103, 'ECM Staff time by PoF'!$A$4:$R$4,0),FALSE)), 0, VLOOKUP(CONCATENATE($A105,L$66),'ECM Staff time by PoF'!$A$5:$S$119,MATCH($MX$103, 'ECM Staff time by PoF'!$A$4:$R$4,0),FALSE))))*L67</f>
        <v>0</v>
      </c>
      <c r="NI105" s="60">
        <f>IF($A105="",0,IF(VLOOKUP($A105,'ECM Staff time by PoF'!$B$5:$C$119,2,FALSE)="Not Applicable",VLOOKUP($A105,'ECM Staff time by PoF'!$B$5:$S$119,MATCH($MX$103, 'ECM Staff time by PoF'!$B$4:$R$4,0),FALSE),IF(ISERROR(VLOOKUP(CONCATENATE($A105,M$66),'ECM Staff time by PoF'!$A$5:$S$119,MATCH($MX$103, 'ECM Staff time by PoF'!$A$4:$R$4,0),FALSE)), 0, VLOOKUP(CONCATENATE($A105,M$66),'ECM Staff time by PoF'!$A$5:$S$119,MATCH($MX$103, 'ECM Staff time by PoF'!$A$4:$R$4,0),FALSE))))*M67</f>
        <v>0</v>
      </c>
      <c r="NJ105" s="60">
        <f>IF($A105="",0,IF(VLOOKUP($A105,'ECM Staff time by PoF'!$B$5:$C$119,2,FALSE)="Not Applicable",VLOOKUP($A105,'ECM Staff time by PoF'!$B$5:$S$119,MATCH($MX$103, 'ECM Staff time by PoF'!$B$4:$R$4,0),FALSE),IF(ISERROR(VLOOKUP(CONCATENATE($A105,N$66),'ECM Staff time by PoF'!$A$5:$S$119,MATCH($MX$103, 'ECM Staff time by PoF'!$A$4:$R$4,0),FALSE)), 0, VLOOKUP(CONCATENATE($A105,N$66),'ECM Staff time by PoF'!$A$5:$S$119,MATCH($MX$103, 'ECM Staff time by PoF'!$A$4:$R$4,0),FALSE))))*N67</f>
        <v>0</v>
      </c>
      <c r="NK105" s="60">
        <f>IF($A105="",0,IF(VLOOKUP($A105,'ECM Staff time by PoF'!$B$5:$C$119,2,FALSE)="Not Applicable",VLOOKUP($A105,'ECM Staff time by PoF'!$B$5:$S$119,MATCH($MX$103, 'ECM Staff time by PoF'!$B$4:$R$4,0),FALSE),IF(ISERROR(VLOOKUP(CONCATENATE($A105,O$66),'ECM Staff time by PoF'!$A$5:$S$119,MATCH($MX$103, 'ECM Staff time by PoF'!$A$4:$R$4,0),FALSE)), 0, VLOOKUP(CONCATENATE($A105,O$66),'ECM Staff time by PoF'!$A$5:$S$119,MATCH($MX$103, 'ECM Staff time by PoF'!$A$4:$R$4,0),FALSE))))*O67</f>
        <v>0</v>
      </c>
      <c r="NL105" s="60">
        <f>IF($A105="",0,IF(VLOOKUP($A105,'ECM Staff time by PoF'!$B$5:$C$119,2,FALSE)="Not Applicable",VLOOKUP($A105,'ECM Staff time by PoF'!$B$5:$S$119,MATCH($MX$103, 'ECM Staff time by PoF'!$B$4:$R$4,0),FALSE),IF(ISERROR(VLOOKUP(CONCATENATE($A105,P$66),'ECM Staff time by PoF'!$A$5:$S$119,MATCH($MX$103, 'ECM Staff time by PoF'!$A$4:$R$4,0),FALSE)), 0, VLOOKUP(CONCATENATE($A105,P$66),'ECM Staff time by PoF'!$A$5:$S$119,MATCH($MX$103, 'ECM Staff time by PoF'!$A$4:$R$4,0),FALSE))))*P67</f>
        <v>0</v>
      </c>
      <c r="NM105" s="60">
        <f>IF($A105="",0,IF(VLOOKUP($A105,'ECM Staff time by PoF'!$B$5:$C$119,2,FALSE)="Not Applicable",VLOOKUP($A105,'ECM Staff time by PoF'!$B$5:$S$119,MATCH($MX$103, 'ECM Staff time by PoF'!$B$4:$R$4,0),FALSE),IF(ISERROR(VLOOKUP(CONCATENATE($A105,Q$66),'ECM Staff time by PoF'!$A$5:$S$119,MATCH($MX$103, 'ECM Staff time by PoF'!$A$4:$R$4,0),FALSE)), 0, VLOOKUP(CONCATENATE($A105,Q$66),'ECM Staff time by PoF'!$A$5:$S$119,MATCH($MX$103, 'ECM Staff time by PoF'!$A$4:$R$4,0),FALSE))))*Q67</f>
        <v>0</v>
      </c>
      <c r="NN105" s="60">
        <f>IF($A105="",0,IF(VLOOKUP($A105,'ECM Staff time by PoF'!$B$5:$C$119,2,FALSE)="Not Applicable",VLOOKUP($A105,'ECM Staff time by PoF'!$B$5:$S$119,MATCH($MX$103, 'ECM Staff time by PoF'!$B$4:$R$4,0),FALSE),IF(ISERROR(VLOOKUP(CONCATENATE($A105,R$66),'ECM Staff time by PoF'!$A$5:$S$119,MATCH($MX$103, 'ECM Staff time by PoF'!$A$4:$R$4,0),FALSE)), 0, VLOOKUP(CONCATENATE($A105,R$66),'ECM Staff time by PoF'!$A$5:$S$119,MATCH($MX$103, 'ECM Staff time by PoF'!$A$4:$R$4,0),FALSE))))*R67</f>
        <v>0</v>
      </c>
      <c r="NO105" s="60">
        <f>IF($A105="",0,IF(VLOOKUP($A105,'ECM Staff time by PoF'!$B$5:$C$119,2,FALSE)="Not Applicable",VLOOKUP($A105,'ECM Staff time by PoF'!$B$5:$S$119,MATCH($MX$103, 'ECM Staff time by PoF'!$B$4:$R$4,0),FALSE),IF(ISERROR(VLOOKUP(CONCATENATE($A105,S$66),'ECM Staff time by PoF'!$A$5:$S$119,MATCH($MX$103, 'ECM Staff time by PoF'!$A$4:$R$4,0),FALSE)), 0, VLOOKUP(CONCATENATE($A105,S$66),'ECM Staff time by PoF'!$A$5:$S$119,MATCH($MX$103, 'ECM Staff time by PoF'!$A$4:$R$4,0),FALSE))))*S67</f>
        <v>0</v>
      </c>
      <c r="NP105" s="60">
        <f>IF($A105="",0,IF(VLOOKUP($A105,'ECM Staff time by PoF'!$B$5:$C$119,2,FALSE)="Not Applicable",VLOOKUP($A105,'ECM Staff time by PoF'!$B$5:$S$119,MATCH($MX$103, 'ECM Staff time by PoF'!$B$4:$R$4,0),FALSE),IF(ISERROR(VLOOKUP(CONCATENATE($A105,T$66),'ECM Staff time by PoF'!$A$5:$S$119,MATCH($MX$103, 'ECM Staff time by PoF'!$A$4:$R$4,0),FALSE)), 0, VLOOKUP(CONCATENATE($A105,T$66),'ECM Staff time by PoF'!$A$5:$S$119,MATCH($MX$103, 'ECM Staff time by PoF'!$A$4:$R$4,0),FALSE))))*T67</f>
        <v>0</v>
      </c>
      <c r="NQ105" s="60">
        <f>IF($A105="",0,IF(VLOOKUP($A105,'ECM Staff time by PoF'!$B$5:$C$119,2,FALSE)="Not Applicable",VLOOKUP($A105,'ECM Staff time by PoF'!$B$5:$S$119,MATCH($MX$103, 'ECM Staff time by PoF'!$B$4:$R$4,0),FALSE),IF(ISERROR(VLOOKUP(CONCATENATE($A105,U$66),'ECM Staff time by PoF'!$A$5:$S$119,MATCH($MX$103, 'ECM Staff time by PoF'!$A$4:$R$4,0),FALSE)), 0, VLOOKUP(CONCATENATE($A105,U$66),'ECM Staff time by PoF'!$A$5:$S$119,MATCH($MX$103, 'ECM Staff time by PoF'!$A$4:$R$4,0),FALSE))))*U67</f>
        <v>0</v>
      </c>
      <c r="NR105" s="60">
        <f>IF($A105="",0,IF(VLOOKUP($A105,'ECM Staff time by PoF'!$B$5:$C$119,2,FALSE)="Not Applicable",VLOOKUP($A105,'ECM Staff time by PoF'!$B$5:$S$119,MATCH($MX$103, 'ECM Staff time by PoF'!$B$4:$R$4,0),FALSE),IF(ISERROR(VLOOKUP(CONCATENATE($A105,V$66),'ECM Staff time by PoF'!$A$5:$S$119,MATCH($MX$103, 'ECM Staff time by PoF'!$A$4:$R$4,0),FALSE)), 0, VLOOKUP(CONCATENATE($A105,V$66),'ECM Staff time by PoF'!$A$5:$S$119,MATCH($MX$103, 'ECM Staff time by PoF'!$A$4:$R$4,0),FALSE))))*V67</f>
        <v>0</v>
      </c>
      <c r="NS105" s="60">
        <f>IF($A105="",0,IF(VLOOKUP($A105,'ECM Staff time by PoF'!$B$5:$C$119,2,FALSE)="Not Applicable",VLOOKUP($A105,'ECM Staff time by PoF'!$B$5:$S$119,MATCH($MX$103, 'ECM Staff time by PoF'!$B$4:$R$4,0),FALSE),IF(ISERROR(VLOOKUP(CONCATENATE($A105,W$66),'ECM Staff time by PoF'!$A$5:$S$119,MATCH($MX$103, 'ECM Staff time by PoF'!$A$4:$R$4,0),FALSE)), 0, VLOOKUP(CONCATENATE($A105,W$66),'ECM Staff time by PoF'!$A$5:$S$119,MATCH($MX$103, 'ECM Staff time by PoF'!$A$4:$R$4,0),FALSE))))*W67</f>
        <v>0</v>
      </c>
      <c r="NT105" s="60">
        <f>IF($A105="",0,IF(VLOOKUP($A105,'ECM Staff time by PoF'!$B$5:$C$119,2,FALSE)="Not Applicable",VLOOKUP($A105,'ECM Staff time by PoF'!$B$5:$S$119,MATCH($MX$103, 'ECM Staff time by PoF'!$B$4:$R$4,0),FALSE),IF(ISERROR(VLOOKUP(CONCATENATE($A105,X$66),'ECM Staff time by PoF'!$A$5:$S$119,MATCH($MX$103, 'ECM Staff time by PoF'!$A$4:$R$4,0),FALSE)), 0, VLOOKUP(CONCATENATE($A105,X$66),'ECM Staff time by PoF'!$A$5:$S$119,MATCH($MX$103, 'ECM Staff time by PoF'!$A$4:$R$4,0),FALSE))))*X67</f>
        <v>0</v>
      </c>
      <c r="NU105" s="60">
        <f>IF($A105="",0,IF(VLOOKUP($A105,'ECM Staff time by PoF'!$B$5:$C$119,2,FALSE)="Not Applicable",VLOOKUP($A105,'ECM Staff time by PoF'!$B$5:$S$119,MATCH($MX$103, 'ECM Staff time by PoF'!$B$4:$R$4,0),FALSE),IF(ISERROR(VLOOKUP(CONCATENATE($A105,Y$66),'ECM Staff time by PoF'!$A$5:$S$119,MATCH($MX$103, 'ECM Staff time by PoF'!$A$4:$R$4,0),FALSE)), 0, VLOOKUP(CONCATENATE($A105,Y$66),'ECM Staff time by PoF'!$A$5:$S$119,MATCH($MX$103, 'ECM Staff time by PoF'!$A$4:$R$4,0),FALSE))))*Y67</f>
        <v>0</v>
      </c>
      <c r="NV105" s="60">
        <f>IF($A105="",0,IF(VLOOKUP($A105,'ECM Staff time by PoF'!$B$5:$C$119,2,FALSE)="Not Applicable",VLOOKUP($A105,'ECM Staff time by PoF'!$B$5:$S$119,MATCH($MX$103, 'ECM Staff time by PoF'!$B$4:$R$4,0),FALSE),IF(ISERROR(VLOOKUP(CONCATENATE($A105,Z$66),'ECM Staff time by PoF'!$A$5:$S$119,MATCH($MX$103, 'ECM Staff time by PoF'!$A$4:$R$4,0),FALSE)), 0, VLOOKUP(CONCATENATE($A105,Z$66),'ECM Staff time by PoF'!$A$5:$S$119,MATCH($MX$103, 'ECM Staff time by PoF'!$A$4:$R$4,0),FALSE))))*Z67</f>
        <v>0</v>
      </c>
      <c r="NW105" s="60">
        <f>IF($A105="",0,IF(VLOOKUP($A105,'ECM Staff time by PoF'!$B$5:$C$119,2,FALSE)="Not Applicable",VLOOKUP($A105,'ECM Staff time by PoF'!$B$5:$S$119,MATCH($MX$103, 'ECM Staff time by PoF'!$B$4:$R$4,0),FALSE),IF(ISERROR(VLOOKUP(CONCATENATE($A105,AA$66),'ECM Staff time by PoF'!$A$5:$S$119,MATCH($MX$103, 'ECM Staff time by PoF'!$A$4:$R$4,0),FALSE)), 0, VLOOKUP(CONCATENATE($A105,AA$66),'ECM Staff time by PoF'!$A$5:$S$119,MATCH($MX$103, 'ECM Staff time by PoF'!$A$4:$R$4,0),FALSE))))*AA67</f>
        <v>0</v>
      </c>
      <c r="NX105" s="60">
        <f>IF($A105="",0,IF(VLOOKUP($A105,'ECM Staff time by PoF'!$B$5:$C$119,2,FALSE)="Not Applicable",VLOOKUP($A105,'ECM Staff time by PoF'!$B$5:$S$119,MATCH($MX$103, 'ECM Staff time by PoF'!$B$4:$R$4,0),FALSE),IF(ISERROR(VLOOKUP(CONCATENATE($A105,AB$66),'ECM Staff time by PoF'!$A$5:$S$119,MATCH($MX$103, 'ECM Staff time by PoF'!$A$4:$R$4,0),FALSE)), 0, VLOOKUP(CONCATENATE($A105,AB$66),'ECM Staff time by PoF'!$A$5:$S$119,MATCH($MX$103, 'ECM Staff time by PoF'!$A$4:$R$4,0),FALSE))))*AB67</f>
        <v>0</v>
      </c>
      <c r="NY105" s="60">
        <f>IF($A105="",0,IF(VLOOKUP($A105,'ECM Staff time by PoF'!$B$5:$C$119,2,FALSE)="Not Applicable",VLOOKUP($A105,'ECM Staff time by PoF'!$B$5:$S$119,MATCH($MX$103, 'ECM Staff time by PoF'!$B$4:$R$4,0),FALSE),IF(ISERROR(VLOOKUP(CONCATENATE($A105,AC$66),'ECM Staff time by PoF'!$A$5:$S$119,MATCH($MX$103, 'ECM Staff time by PoF'!$A$4:$R$4,0),FALSE)), 0, VLOOKUP(CONCATENATE($A105,AC$66),'ECM Staff time by PoF'!$A$5:$S$119,MATCH($MX$103, 'ECM Staff time by PoF'!$A$4:$R$4,0),FALSE))))*AC67</f>
        <v>0</v>
      </c>
      <c r="NZ105" s="60">
        <f>IF($A105="",0,IF(VLOOKUP($A105,'ECM Staff time by PoF'!$B$5:$C$119,2,FALSE)="Not Applicable",VLOOKUP($A105,'ECM Staff time by PoF'!$B$5:$S$119,MATCH($MX$103, 'ECM Staff time by PoF'!$B$4:$R$4,0),FALSE),IF(ISERROR(VLOOKUP(CONCATENATE($A105,AD$66),'ECM Staff time by PoF'!$A$5:$S$119,MATCH($MX$103, 'ECM Staff time by PoF'!$A$4:$R$4,0),FALSE)), 0, VLOOKUP(CONCATENATE($A105,AD$66),'ECM Staff time by PoF'!$A$5:$S$119,MATCH($MX$103, 'ECM Staff time by PoF'!$A$4:$R$4,0),FALSE))))*AD67</f>
        <v>0</v>
      </c>
      <c r="OA105" s="60">
        <f>IF($A105="",0,IF(VLOOKUP($A105,'ECM Staff time by PoF'!$B$5:$C$119,2,FALSE)="Not Applicable",VLOOKUP($A105,'ECM Staff time by PoF'!$B$5:$S$119,MATCH($MX$103, 'ECM Staff time by PoF'!$B$4:$R$4,0),FALSE),IF(ISERROR(VLOOKUP(CONCATENATE($A105,AE$66),'ECM Staff time by PoF'!$A$5:$S$119,MATCH($MX$103, 'ECM Staff time by PoF'!$A$4:$R$4,0),FALSE)), 0, VLOOKUP(CONCATENATE($A105,AE$66),'ECM Staff time by PoF'!$A$5:$S$119,MATCH($MX$103, 'ECM Staff time by PoF'!$A$4:$R$4,0),FALSE))))*AE67</f>
        <v>0</v>
      </c>
      <c r="OB105" s="60">
        <f>IF($A105="",0,IF(VLOOKUP($A105,'ECM Staff time by PoF'!$B$5:$C$119,2,FALSE)="Not Applicable",VLOOKUP($A105,'ECM Staff time by PoF'!$B$5:$S$119,MATCH($MX$103, 'ECM Staff time by PoF'!$B$4:$R$4,0),FALSE),IF(ISERROR(VLOOKUP(CONCATENATE($A105,AF$66),'ECM Staff time by PoF'!$A$5:$S$119,MATCH($MX$103, 'ECM Staff time by PoF'!$A$4:$R$4,0),FALSE)), 0, VLOOKUP(CONCATENATE($A105,AF$66),'ECM Staff time by PoF'!$A$5:$S$119,MATCH($MX$103, 'ECM Staff time by PoF'!$A$4:$R$4,0),FALSE))))*AF67</f>
        <v>0</v>
      </c>
      <c r="OC105" s="60">
        <f>IF($A105="",0,IF(VLOOKUP($A105,'ECM Staff time by PoF'!$B$5:$C$119,2,FALSE)="Not Applicable",VLOOKUP($A105,'ECM Staff time by PoF'!$B$5:$S$119,MATCH($MX$103, 'ECM Staff time by PoF'!$B$4:$R$4,0),FALSE),IF(ISERROR(VLOOKUP(CONCATENATE($A105,AG$66),'ECM Staff time by PoF'!$A$5:$S$119,MATCH($MX$103, 'ECM Staff time by PoF'!$A$4:$R$4,0),FALSE)), 0, VLOOKUP(CONCATENATE($A105,AG$66),'ECM Staff time by PoF'!$A$5:$S$119,MATCH($MX$103, 'ECM Staff time by PoF'!$A$4:$R$4,0),FALSE))))*AG67</f>
        <v>0</v>
      </c>
      <c r="OD105" s="60">
        <f>IF($A105="",0,IF(VLOOKUP($A105,'ECM Staff time by PoF'!$B$5:$C$119,2,FALSE)="Not Applicable",VLOOKUP($A105,'ECM Staff time by PoF'!$B$5:$S$119,MATCH($MX$103, 'ECM Staff time by PoF'!$B$4:$R$4,0),FALSE),IF(ISERROR(VLOOKUP(CONCATENATE($A105,AH$66),'ECM Staff time by PoF'!$A$5:$S$119,MATCH($MX$103, 'ECM Staff time by PoF'!$A$4:$R$4,0),FALSE)), 0, VLOOKUP(CONCATENATE($A105,AH$66),'ECM Staff time by PoF'!$A$5:$S$119,MATCH($MX$103, 'ECM Staff time by PoF'!$A$4:$R$4,0),FALSE))))*AH67</f>
        <v>0</v>
      </c>
      <c r="OE105" s="60">
        <f>IF($A105="",0,IF(VLOOKUP($A105,'ECM Staff time by PoF'!$B$5:$C$119,2,FALSE)="Not Applicable",VLOOKUP($A105,'ECM Staff time by PoF'!$B$5:$S$119,MATCH($MX$103, 'ECM Staff time by PoF'!$B$4:$R$4,0),FALSE),IF(ISERROR(VLOOKUP(CONCATENATE($A105,AI$66),'ECM Staff time by PoF'!$A$5:$S$119,MATCH($MX$103, 'ECM Staff time by PoF'!$A$4:$R$4,0),FALSE)), 0, VLOOKUP(CONCATENATE($A105,AI$66),'ECM Staff time by PoF'!$A$5:$S$119,MATCH($MX$103, 'ECM Staff time by PoF'!$A$4:$R$4,0),FALSE))))*AI67</f>
        <v>0</v>
      </c>
      <c r="OF105" s="60">
        <f>IF($A105="",0,IF(VLOOKUP($A105,'ECM Staff time by PoF'!$B$5:$C$119,2,FALSE)="Not Applicable",VLOOKUP($A105,'ECM Staff time by PoF'!$B$5:$S$119,MATCH($MX$103, 'ECM Staff time by PoF'!$B$4:$R$4,0),FALSE),IF(ISERROR(VLOOKUP(CONCATENATE($A105,AJ$66),'ECM Staff time by PoF'!$A$5:$S$119,MATCH($MX$103, 'ECM Staff time by PoF'!$A$4:$R$4,0),FALSE)), 0, VLOOKUP(CONCATENATE($A105,AJ$66),'ECM Staff time by PoF'!$A$5:$S$119,MATCH($MX$103, 'ECM Staff time by PoF'!$A$4:$R$4,0),FALSE))))*AJ67</f>
        <v>0</v>
      </c>
      <c r="OG105" s="60">
        <f>IF($A105="",0,IF(VLOOKUP($A105,'ECM Staff time by PoF'!$B$5:$C$119,2,FALSE)="Not Applicable",VLOOKUP($A105,'ECM Staff time by PoF'!$B$5:$S$119,MATCH($MX$103, 'ECM Staff time by PoF'!$B$4:$R$4,0),FALSE),IF(ISERROR(VLOOKUP(CONCATENATE($A105,AK$66),'ECM Staff time by PoF'!$A$5:$S$119,MATCH($MX$103, 'ECM Staff time by PoF'!$A$4:$R$4,0),FALSE)), 0, VLOOKUP(CONCATENATE($A105,AK$66),'ECM Staff time by PoF'!$A$5:$S$119,MATCH($MX$103, 'ECM Staff time by PoF'!$A$4:$R$4,0),FALSE))))*AK67</f>
        <v>0</v>
      </c>
      <c r="OH105" s="60">
        <f>IF($A105="",0,IF(VLOOKUP($A105,'ECM Staff time by PoF'!$B$5:$C$119,2,FALSE)="Not Applicable",VLOOKUP($A105,'ECM Staff time by PoF'!$B$5:$S$119,MATCH($OH$103, 'ECM Staff time by PoF'!$B$4:$R$4,0),FALSE),IF(ISERROR(VLOOKUP(CONCATENATE($A105,B$66),'ECM Staff time by PoF'!$A$5:$S$119,MATCH($OH$103, 'ECM Staff time by PoF'!$A$4:$R$4,0),FALSE)), 0, VLOOKUP(CONCATENATE($A105,B$66),'ECM Staff time by PoF'!$A$5:$S$119,MATCH($OH$103, 'ECM Staff time by PoF'!$A$4:$R$4,0),FALSE))))*B67</f>
        <v>0</v>
      </c>
      <c r="OI105" s="60">
        <f>IF($A105="",0,IF(VLOOKUP($A105,'ECM Staff time by PoF'!$B$5:$C$119,2,FALSE)="Not Applicable",VLOOKUP($A105,'ECM Staff time by PoF'!$B$5:$S$119,MATCH($OH$103, 'ECM Staff time by PoF'!$B$4:$R$4,0),FALSE),IF(ISERROR(VLOOKUP(CONCATENATE($A105,C$66),'ECM Staff time by PoF'!$A$5:$S$119,MATCH($OH$103, 'ECM Staff time by PoF'!$A$4:$R$4,0),FALSE)), 0, VLOOKUP(CONCATENATE($A105,C$66),'ECM Staff time by PoF'!$A$5:$S$119,MATCH($OH$103, 'ECM Staff time by PoF'!$A$4:$R$4,0),FALSE))))*C67</f>
        <v>0</v>
      </c>
      <c r="OJ105" s="60">
        <f>IF($A105="",0,IF(VLOOKUP($A105,'ECM Staff time by PoF'!$B$5:$C$119,2,FALSE)="Not Applicable",VLOOKUP($A105,'ECM Staff time by PoF'!$B$5:$S$119,MATCH($OH$103, 'ECM Staff time by PoF'!$B$4:$R$4,0),FALSE),IF(ISERROR(VLOOKUP(CONCATENATE($A105,D$66),'ECM Staff time by PoF'!$A$5:$S$119,MATCH($OH$103, 'ECM Staff time by PoF'!$A$4:$R$4,0),FALSE)), 0, VLOOKUP(CONCATENATE($A105,D$66),'ECM Staff time by PoF'!$A$5:$S$119,MATCH($OH$103, 'ECM Staff time by PoF'!$A$4:$R$4,0),FALSE))))*D67</f>
        <v>0</v>
      </c>
      <c r="OK105" s="60">
        <f>IF($A105="",0,IF(VLOOKUP($A105,'ECM Staff time by PoF'!$B$5:$C$119,2,FALSE)="Not Applicable",VLOOKUP($A105,'ECM Staff time by PoF'!$B$5:$S$119,MATCH($OH$103, 'ECM Staff time by PoF'!$B$4:$R$4,0),FALSE),IF(ISERROR(VLOOKUP(CONCATENATE($A105,E$66),'ECM Staff time by PoF'!$A$5:$S$119,MATCH($OH$103, 'ECM Staff time by PoF'!$A$4:$R$4,0),FALSE)), 0, VLOOKUP(CONCATENATE($A105,E$66),'ECM Staff time by PoF'!$A$5:$S$119,MATCH($OH$103, 'ECM Staff time by PoF'!$A$4:$R$4,0),FALSE))))*E67</f>
        <v>0</v>
      </c>
      <c r="OL105" s="60">
        <f>IF($A105="",0,IF(VLOOKUP($A105,'ECM Staff time by PoF'!$B$5:$C$119,2,FALSE)="Not Applicable",VLOOKUP($A105,'ECM Staff time by PoF'!$B$5:$S$119,MATCH($OH$103, 'ECM Staff time by PoF'!$B$4:$R$4,0),FALSE),IF(ISERROR(VLOOKUP(CONCATENATE($A105,F$66),'ECM Staff time by PoF'!$A$5:$S$119,MATCH($OH$103, 'ECM Staff time by PoF'!$A$4:$R$4,0),FALSE)), 0, VLOOKUP(CONCATENATE($A105,F$66),'ECM Staff time by PoF'!$A$5:$S$119,MATCH($OH$103, 'ECM Staff time by PoF'!$A$4:$R$4,0),FALSE))))*F67</f>
        <v>0</v>
      </c>
      <c r="OM105" s="60">
        <f>IF($A105="",0,IF(VLOOKUP($A105,'ECM Staff time by PoF'!$B$5:$C$119,2,FALSE)="Not Applicable",VLOOKUP($A105,'ECM Staff time by PoF'!$B$5:$S$119,MATCH($OH$103, 'ECM Staff time by PoF'!$B$4:$R$4,0),FALSE),IF(ISERROR(VLOOKUP(CONCATENATE($A105,G$66),'ECM Staff time by PoF'!$A$5:$S$119,MATCH($OH$103, 'ECM Staff time by PoF'!$A$4:$R$4,0),FALSE)), 0, VLOOKUP(CONCATENATE($A105,G$66),'ECM Staff time by PoF'!$A$5:$S$119,MATCH($OH$103, 'ECM Staff time by PoF'!$A$4:$R$4,0),FALSE))))*G67</f>
        <v>0</v>
      </c>
      <c r="ON105" s="60">
        <f>IF($A105="",0,IF(VLOOKUP($A105,'ECM Staff time by PoF'!$B$5:$C$119,2,FALSE)="Not Applicable",VLOOKUP($A105,'ECM Staff time by PoF'!$B$5:$S$119,MATCH($OH$103, 'ECM Staff time by PoF'!$B$4:$R$4,0),FALSE),IF(ISERROR(VLOOKUP(CONCATENATE($A105,H$66),'ECM Staff time by PoF'!$A$5:$S$119,MATCH($OH$103, 'ECM Staff time by PoF'!$A$4:$R$4,0),FALSE)), 0, VLOOKUP(CONCATENATE($A105,H$66),'ECM Staff time by PoF'!$A$5:$S$119,MATCH($OH$103, 'ECM Staff time by PoF'!$A$4:$R$4,0),FALSE))))*H67</f>
        <v>0</v>
      </c>
      <c r="OO105" s="60">
        <f>IF($A105="",0,IF(VLOOKUP($A105,'ECM Staff time by PoF'!$B$5:$C$119,2,FALSE)="Not Applicable",VLOOKUP($A105,'ECM Staff time by PoF'!$B$5:$S$119,MATCH($OH$103, 'ECM Staff time by PoF'!$B$4:$R$4,0),FALSE),IF(ISERROR(VLOOKUP(CONCATENATE($A105,I$66),'ECM Staff time by PoF'!$A$5:$S$119,MATCH($OH$103, 'ECM Staff time by PoF'!$A$4:$R$4,0),FALSE)), 0, VLOOKUP(CONCATENATE($A105,I$66),'ECM Staff time by PoF'!$A$5:$S$119,MATCH($OH$103, 'ECM Staff time by PoF'!$A$4:$R$4,0),FALSE))))*I67</f>
        <v>0</v>
      </c>
      <c r="OP105" s="60">
        <f>IF($A105="",0,IF(VLOOKUP($A105,'ECM Staff time by PoF'!$B$5:$C$119,2,FALSE)="Not Applicable",VLOOKUP($A105,'ECM Staff time by PoF'!$B$5:$S$119,MATCH($OH$103, 'ECM Staff time by PoF'!$B$4:$R$4,0),FALSE),IF(ISERROR(VLOOKUP(CONCATENATE($A105,J$66),'ECM Staff time by PoF'!$A$5:$S$119,MATCH($OH$103, 'ECM Staff time by PoF'!$A$4:$R$4,0),FALSE)), 0, VLOOKUP(CONCATENATE($A105,J$66),'ECM Staff time by PoF'!$A$5:$S$119,MATCH($OH$103, 'ECM Staff time by PoF'!$A$4:$R$4,0),FALSE))))*J67</f>
        <v>0</v>
      </c>
      <c r="OQ105" s="60">
        <f>IF($A105="",0,IF(VLOOKUP($A105,'ECM Staff time by PoF'!$B$5:$C$119,2,FALSE)="Not Applicable",VLOOKUP($A105,'ECM Staff time by PoF'!$B$5:$S$119,MATCH($OH$103, 'ECM Staff time by PoF'!$B$4:$R$4,0),FALSE),IF(ISERROR(VLOOKUP(CONCATENATE($A105,K$66),'ECM Staff time by PoF'!$A$5:$S$119,MATCH($OH$103, 'ECM Staff time by PoF'!$A$4:$R$4,0),FALSE)), 0, VLOOKUP(CONCATENATE($A105,K$66),'ECM Staff time by PoF'!$A$5:$S$119,MATCH($OH$103, 'ECM Staff time by PoF'!$A$4:$R$4,0),FALSE))))*K67</f>
        <v>0</v>
      </c>
      <c r="OR105" s="60">
        <f>IF($A105="",0,IF(VLOOKUP($A105,'ECM Staff time by PoF'!$B$5:$C$119,2,FALSE)="Not Applicable",VLOOKUP($A105,'ECM Staff time by PoF'!$B$5:$S$119,MATCH($OH$103, 'ECM Staff time by PoF'!$B$4:$R$4,0),FALSE),IF(ISERROR(VLOOKUP(CONCATENATE($A105,L$66),'ECM Staff time by PoF'!$A$5:$S$119,MATCH($OH$103, 'ECM Staff time by PoF'!$A$4:$R$4,0),FALSE)), 0, VLOOKUP(CONCATENATE($A105,L$66),'ECM Staff time by PoF'!$A$5:$S$119,MATCH($OH$103, 'ECM Staff time by PoF'!$A$4:$R$4,0),FALSE))))*L67</f>
        <v>0</v>
      </c>
      <c r="OS105" s="60">
        <f>IF($A105="",0,IF(VLOOKUP($A105,'ECM Staff time by PoF'!$B$5:$C$119,2,FALSE)="Not Applicable",VLOOKUP($A105,'ECM Staff time by PoF'!$B$5:$S$119,MATCH($OH$103, 'ECM Staff time by PoF'!$B$4:$R$4,0),FALSE),IF(ISERROR(VLOOKUP(CONCATENATE($A105,M$66),'ECM Staff time by PoF'!$A$5:$S$119,MATCH($OH$103, 'ECM Staff time by PoF'!$A$4:$R$4,0),FALSE)), 0, VLOOKUP(CONCATENATE($A105,M$66),'ECM Staff time by PoF'!$A$5:$S$119,MATCH($OH$103, 'ECM Staff time by PoF'!$A$4:$R$4,0),FALSE))))*M67</f>
        <v>0</v>
      </c>
      <c r="OT105" s="60">
        <f>IF($A105="",0,IF(VLOOKUP($A105,'ECM Staff time by PoF'!$B$5:$C$119,2,FALSE)="Not Applicable",VLOOKUP($A105,'ECM Staff time by PoF'!$B$5:$S$119,MATCH($OH$103, 'ECM Staff time by PoF'!$B$4:$R$4,0),FALSE),IF(ISERROR(VLOOKUP(CONCATENATE($A105,N$66),'ECM Staff time by PoF'!$A$5:$S$119,MATCH($OH$103, 'ECM Staff time by PoF'!$A$4:$R$4,0),FALSE)), 0, VLOOKUP(CONCATENATE($A105,N$66),'ECM Staff time by PoF'!$A$5:$S$119,MATCH($OH$103, 'ECM Staff time by PoF'!$A$4:$R$4,0),FALSE))))*N67</f>
        <v>0</v>
      </c>
      <c r="OU105" s="60">
        <f>IF($A105="",0,IF(VLOOKUP($A105,'ECM Staff time by PoF'!$B$5:$C$119,2,FALSE)="Not Applicable",VLOOKUP($A105,'ECM Staff time by PoF'!$B$5:$S$119,MATCH($OH$103, 'ECM Staff time by PoF'!$B$4:$R$4,0),FALSE),IF(ISERROR(VLOOKUP(CONCATENATE($A105,O$66),'ECM Staff time by PoF'!$A$5:$S$119,MATCH($OH$103, 'ECM Staff time by PoF'!$A$4:$R$4,0),FALSE)), 0, VLOOKUP(CONCATENATE($A105,O$66),'ECM Staff time by PoF'!$A$5:$S$119,MATCH($OH$103, 'ECM Staff time by PoF'!$A$4:$R$4,0),FALSE))))*O67</f>
        <v>0</v>
      </c>
      <c r="OV105" s="60">
        <f>IF($A105="",0,IF(VLOOKUP($A105,'ECM Staff time by PoF'!$B$5:$C$119,2,FALSE)="Not Applicable",VLOOKUP($A105,'ECM Staff time by PoF'!$B$5:$S$119,MATCH($OH$103, 'ECM Staff time by PoF'!$B$4:$R$4,0),FALSE),IF(ISERROR(VLOOKUP(CONCATENATE($A105,P$66),'ECM Staff time by PoF'!$A$5:$S$119,MATCH($OH$103, 'ECM Staff time by PoF'!$A$4:$R$4,0),FALSE)), 0, VLOOKUP(CONCATENATE($A105,P$66),'ECM Staff time by PoF'!$A$5:$S$119,MATCH($OH$103, 'ECM Staff time by PoF'!$A$4:$R$4,0),FALSE))))*P67</f>
        <v>0</v>
      </c>
      <c r="OW105" s="60">
        <f>IF($A105="",0,IF(VLOOKUP($A105,'ECM Staff time by PoF'!$B$5:$C$119,2,FALSE)="Not Applicable",VLOOKUP($A105,'ECM Staff time by PoF'!$B$5:$S$119,MATCH($OH$103, 'ECM Staff time by PoF'!$B$4:$R$4,0),FALSE),IF(ISERROR(VLOOKUP(CONCATENATE($A105,Q$66),'ECM Staff time by PoF'!$A$5:$S$119,MATCH($OH$103, 'ECM Staff time by PoF'!$A$4:$R$4,0),FALSE)), 0, VLOOKUP(CONCATENATE($A105,Q$66),'ECM Staff time by PoF'!$A$5:$S$119,MATCH($OH$103, 'ECM Staff time by PoF'!$A$4:$R$4,0),FALSE))))*Q67</f>
        <v>0</v>
      </c>
      <c r="OX105" s="60">
        <f>IF($A105="",0,IF(VLOOKUP($A105,'ECM Staff time by PoF'!$B$5:$C$119,2,FALSE)="Not Applicable",VLOOKUP($A105,'ECM Staff time by PoF'!$B$5:$S$119,MATCH($OH$103, 'ECM Staff time by PoF'!$B$4:$R$4,0),FALSE),IF(ISERROR(VLOOKUP(CONCATENATE($A105,R$66),'ECM Staff time by PoF'!$A$5:$S$119,MATCH($OH$103, 'ECM Staff time by PoF'!$A$4:$R$4,0),FALSE)), 0, VLOOKUP(CONCATENATE($A105,R$66),'ECM Staff time by PoF'!$A$5:$S$119,MATCH($OH$103, 'ECM Staff time by PoF'!$A$4:$R$4,0),FALSE))))*R67</f>
        <v>0</v>
      </c>
      <c r="OY105" s="60">
        <f>IF($A105="",0,IF(VLOOKUP($A105,'ECM Staff time by PoF'!$B$5:$C$119,2,FALSE)="Not Applicable",VLOOKUP($A105,'ECM Staff time by PoF'!$B$5:$S$119,MATCH($OH$103, 'ECM Staff time by PoF'!$B$4:$R$4,0),FALSE),IF(ISERROR(VLOOKUP(CONCATENATE($A105,S$66),'ECM Staff time by PoF'!$A$5:$S$119,MATCH($OH$103, 'ECM Staff time by PoF'!$A$4:$R$4,0),FALSE)), 0, VLOOKUP(CONCATENATE($A105,S$66),'ECM Staff time by PoF'!$A$5:$S$119,MATCH($OH$103, 'ECM Staff time by PoF'!$A$4:$R$4,0),FALSE))))*S67</f>
        <v>0</v>
      </c>
      <c r="OZ105" s="60">
        <f>IF($A105="",0,IF(VLOOKUP($A105,'ECM Staff time by PoF'!$B$5:$C$119,2,FALSE)="Not Applicable",VLOOKUP($A105,'ECM Staff time by PoF'!$B$5:$S$119,MATCH($OH$103, 'ECM Staff time by PoF'!$B$4:$R$4,0),FALSE),IF(ISERROR(VLOOKUP(CONCATENATE($A105,T$66),'ECM Staff time by PoF'!$A$5:$S$119,MATCH($OH$103, 'ECM Staff time by PoF'!$A$4:$R$4,0),FALSE)), 0, VLOOKUP(CONCATENATE($A105,T$66),'ECM Staff time by PoF'!$A$5:$S$119,MATCH($OH$103, 'ECM Staff time by PoF'!$A$4:$R$4,0),FALSE))))*T67</f>
        <v>0</v>
      </c>
      <c r="PA105" s="60">
        <f>IF($A105="",0,IF(VLOOKUP($A105,'ECM Staff time by PoF'!$B$5:$C$119,2,FALSE)="Not Applicable",VLOOKUP($A105,'ECM Staff time by PoF'!$B$5:$S$119,MATCH($OH$103, 'ECM Staff time by PoF'!$B$4:$R$4,0),FALSE),IF(ISERROR(VLOOKUP(CONCATENATE($A105,U$66),'ECM Staff time by PoF'!$A$5:$S$119,MATCH($OH$103, 'ECM Staff time by PoF'!$A$4:$R$4,0),FALSE)), 0, VLOOKUP(CONCATENATE($A105,U$66),'ECM Staff time by PoF'!$A$5:$S$119,MATCH($OH$103, 'ECM Staff time by PoF'!$A$4:$R$4,0),FALSE))))*U67</f>
        <v>0</v>
      </c>
      <c r="PB105" s="60">
        <f>IF($A105="",0,IF(VLOOKUP($A105,'ECM Staff time by PoF'!$B$5:$C$119,2,FALSE)="Not Applicable",VLOOKUP($A105,'ECM Staff time by PoF'!$B$5:$S$119,MATCH($OH$103, 'ECM Staff time by PoF'!$B$4:$R$4,0),FALSE),IF(ISERROR(VLOOKUP(CONCATENATE($A105,V$66),'ECM Staff time by PoF'!$A$5:$S$119,MATCH($OH$103, 'ECM Staff time by PoF'!$A$4:$R$4,0),FALSE)), 0, VLOOKUP(CONCATENATE($A105,V$66),'ECM Staff time by PoF'!$A$5:$S$119,MATCH($OH$103, 'ECM Staff time by PoF'!$A$4:$R$4,0),FALSE))))*V67</f>
        <v>0</v>
      </c>
      <c r="PC105" s="60">
        <f>IF($A105="",0,IF(VLOOKUP($A105,'ECM Staff time by PoF'!$B$5:$C$119,2,FALSE)="Not Applicable",VLOOKUP($A105,'ECM Staff time by PoF'!$B$5:$S$119,MATCH($OH$103, 'ECM Staff time by PoF'!$B$4:$R$4,0),FALSE),IF(ISERROR(VLOOKUP(CONCATENATE($A105,W$66),'ECM Staff time by PoF'!$A$5:$S$119,MATCH($OH$103, 'ECM Staff time by PoF'!$A$4:$R$4,0),FALSE)), 0, VLOOKUP(CONCATENATE($A105,W$66),'ECM Staff time by PoF'!$A$5:$S$119,MATCH($OH$103, 'ECM Staff time by PoF'!$A$4:$R$4,0),FALSE))))*W67</f>
        <v>0</v>
      </c>
      <c r="PD105" s="60">
        <f>IF($A105="",0,IF(VLOOKUP($A105,'ECM Staff time by PoF'!$B$5:$C$119,2,FALSE)="Not Applicable",VLOOKUP($A105,'ECM Staff time by PoF'!$B$5:$S$119,MATCH($OH$103, 'ECM Staff time by PoF'!$B$4:$R$4,0),FALSE),IF(ISERROR(VLOOKUP(CONCATENATE($A105,X$66),'ECM Staff time by PoF'!$A$5:$S$119,MATCH($OH$103, 'ECM Staff time by PoF'!$A$4:$R$4,0),FALSE)), 0, VLOOKUP(CONCATENATE($A105,X$66),'ECM Staff time by PoF'!$A$5:$S$119,MATCH($OH$103, 'ECM Staff time by PoF'!$A$4:$R$4,0),FALSE))))*X67</f>
        <v>0</v>
      </c>
      <c r="PE105" s="60">
        <f>IF($A105="",0,IF(VLOOKUP($A105,'ECM Staff time by PoF'!$B$5:$C$119,2,FALSE)="Not Applicable",VLOOKUP($A105,'ECM Staff time by PoF'!$B$5:$S$119,MATCH($OH$103, 'ECM Staff time by PoF'!$B$4:$R$4,0),FALSE),IF(ISERROR(VLOOKUP(CONCATENATE($A105,Y$66),'ECM Staff time by PoF'!$A$5:$S$119,MATCH($OH$103, 'ECM Staff time by PoF'!$A$4:$R$4,0),FALSE)), 0, VLOOKUP(CONCATENATE($A105,Y$66),'ECM Staff time by PoF'!$A$5:$S$119,MATCH($OH$103, 'ECM Staff time by PoF'!$A$4:$R$4,0),FALSE))))*Y67</f>
        <v>0</v>
      </c>
      <c r="PF105" s="60">
        <f>IF($A105="",0,IF(VLOOKUP($A105,'ECM Staff time by PoF'!$B$5:$C$119,2,FALSE)="Not Applicable",VLOOKUP($A105,'ECM Staff time by PoF'!$B$5:$S$119,MATCH($OH$103, 'ECM Staff time by PoF'!$B$4:$R$4,0),FALSE),IF(ISERROR(VLOOKUP(CONCATENATE($A105,Z$66),'ECM Staff time by PoF'!$A$5:$S$119,MATCH($OH$103, 'ECM Staff time by PoF'!$A$4:$R$4,0),FALSE)), 0, VLOOKUP(CONCATENATE($A105,Z$66),'ECM Staff time by PoF'!$A$5:$S$119,MATCH($OH$103, 'ECM Staff time by PoF'!$A$4:$R$4,0),FALSE))))*Z67</f>
        <v>0</v>
      </c>
      <c r="PG105" s="60">
        <f>IF($A105="",0,IF(VLOOKUP($A105,'ECM Staff time by PoF'!$B$5:$C$119,2,FALSE)="Not Applicable",VLOOKUP($A105,'ECM Staff time by PoF'!$B$5:$S$119,MATCH($OH$103, 'ECM Staff time by PoF'!$B$4:$R$4,0),FALSE),IF(ISERROR(VLOOKUP(CONCATENATE($A105,AA$66),'ECM Staff time by PoF'!$A$5:$S$119,MATCH($OH$103, 'ECM Staff time by PoF'!$A$4:$R$4,0),FALSE)), 0, VLOOKUP(CONCATENATE($A105,AA$66),'ECM Staff time by PoF'!$A$5:$S$119,MATCH($OH$103, 'ECM Staff time by PoF'!$A$4:$R$4,0),FALSE))))*AA67</f>
        <v>0</v>
      </c>
      <c r="PH105" s="60">
        <f>IF($A105="",0,IF(VLOOKUP($A105,'ECM Staff time by PoF'!$B$5:$C$119,2,FALSE)="Not Applicable",VLOOKUP($A105,'ECM Staff time by PoF'!$B$5:$S$119,MATCH($OH$103, 'ECM Staff time by PoF'!$B$4:$R$4,0),FALSE),IF(ISERROR(VLOOKUP(CONCATENATE($A105,AB$66),'ECM Staff time by PoF'!$A$5:$S$119,MATCH($OH$103, 'ECM Staff time by PoF'!$A$4:$R$4,0),FALSE)), 0, VLOOKUP(CONCATENATE($A105,AB$66),'ECM Staff time by PoF'!$A$5:$S$119,MATCH($OH$103, 'ECM Staff time by PoF'!$A$4:$R$4,0),FALSE))))*AB67</f>
        <v>0</v>
      </c>
      <c r="PI105" s="60">
        <f>IF($A105="",0,IF(VLOOKUP($A105,'ECM Staff time by PoF'!$B$5:$C$119,2,FALSE)="Not Applicable",VLOOKUP($A105,'ECM Staff time by PoF'!$B$5:$S$119,MATCH($OH$103, 'ECM Staff time by PoF'!$B$4:$R$4,0),FALSE),IF(ISERROR(VLOOKUP(CONCATENATE($A105,AC$66),'ECM Staff time by PoF'!$A$5:$S$119,MATCH($OH$103, 'ECM Staff time by PoF'!$A$4:$R$4,0),FALSE)), 0, VLOOKUP(CONCATENATE($A105,AC$66),'ECM Staff time by PoF'!$A$5:$S$119,MATCH($OH$103, 'ECM Staff time by PoF'!$A$4:$R$4,0),FALSE))))*AC67</f>
        <v>0</v>
      </c>
      <c r="PJ105" s="60">
        <f>IF($A105="",0,IF(VLOOKUP($A105,'ECM Staff time by PoF'!$B$5:$C$119,2,FALSE)="Not Applicable",VLOOKUP($A105,'ECM Staff time by PoF'!$B$5:$S$119,MATCH($OH$103, 'ECM Staff time by PoF'!$B$4:$R$4,0),FALSE),IF(ISERROR(VLOOKUP(CONCATENATE($A105,AD$66),'ECM Staff time by PoF'!$A$5:$S$119,MATCH($OH$103, 'ECM Staff time by PoF'!$A$4:$R$4,0),FALSE)), 0, VLOOKUP(CONCATENATE($A105,AD$66),'ECM Staff time by PoF'!$A$5:$S$119,MATCH($OH$103, 'ECM Staff time by PoF'!$A$4:$R$4,0),FALSE))))*AD67</f>
        <v>0</v>
      </c>
      <c r="PK105" s="60">
        <f>IF($A105="",0,IF(VLOOKUP($A105,'ECM Staff time by PoF'!$B$5:$C$119,2,FALSE)="Not Applicable",VLOOKUP($A105,'ECM Staff time by PoF'!$B$5:$S$119,MATCH($OH$103, 'ECM Staff time by PoF'!$B$4:$R$4,0),FALSE),IF(ISERROR(VLOOKUP(CONCATENATE($A105,AE$66),'ECM Staff time by PoF'!$A$5:$S$119,MATCH($OH$103, 'ECM Staff time by PoF'!$A$4:$R$4,0),FALSE)), 0, VLOOKUP(CONCATENATE($A105,AE$66),'ECM Staff time by PoF'!$A$5:$S$119,MATCH($OH$103, 'ECM Staff time by PoF'!$A$4:$R$4,0),FALSE))))*AE67</f>
        <v>0</v>
      </c>
      <c r="PL105" s="60">
        <f>IF($A105="",0,IF(VLOOKUP($A105,'ECM Staff time by PoF'!$B$5:$C$119,2,FALSE)="Not Applicable",VLOOKUP($A105,'ECM Staff time by PoF'!$B$5:$S$119,MATCH($OH$103, 'ECM Staff time by PoF'!$B$4:$R$4,0),FALSE),IF(ISERROR(VLOOKUP(CONCATENATE($A105,AF$66),'ECM Staff time by PoF'!$A$5:$S$119,MATCH($OH$103, 'ECM Staff time by PoF'!$A$4:$R$4,0),FALSE)), 0, VLOOKUP(CONCATENATE($A105,AF$66),'ECM Staff time by PoF'!$A$5:$S$119,MATCH($OH$103, 'ECM Staff time by PoF'!$A$4:$R$4,0),FALSE))))*AF67</f>
        <v>0</v>
      </c>
      <c r="PM105" s="60">
        <f>IF($A105="",0,IF(VLOOKUP($A105,'ECM Staff time by PoF'!$B$5:$C$119,2,FALSE)="Not Applicable",VLOOKUP($A105,'ECM Staff time by PoF'!$B$5:$S$119,MATCH($OH$103, 'ECM Staff time by PoF'!$B$4:$R$4,0),FALSE),IF(ISERROR(VLOOKUP(CONCATENATE($A105,AG$66),'ECM Staff time by PoF'!$A$5:$S$119,MATCH($OH$103, 'ECM Staff time by PoF'!$A$4:$R$4,0),FALSE)), 0, VLOOKUP(CONCATENATE($A105,AG$66),'ECM Staff time by PoF'!$A$5:$S$119,MATCH($OH$103, 'ECM Staff time by PoF'!$A$4:$R$4,0),FALSE))))*AG67</f>
        <v>0</v>
      </c>
      <c r="PN105" s="60">
        <f>IF($A105="",0,IF(VLOOKUP($A105,'ECM Staff time by PoF'!$B$5:$C$119,2,FALSE)="Not Applicable",VLOOKUP($A105,'ECM Staff time by PoF'!$B$5:$S$119,MATCH($OH$103, 'ECM Staff time by PoF'!$B$4:$R$4,0),FALSE),IF(ISERROR(VLOOKUP(CONCATENATE($A105,AH$66),'ECM Staff time by PoF'!$A$5:$S$119,MATCH($OH$103, 'ECM Staff time by PoF'!$A$4:$R$4,0),FALSE)), 0, VLOOKUP(CONCATENATE($A105,AH$66),'ECM Staff time by PoF'!$A$5:$S$119,MATCH($OH$103, 'ECM Staff time by PoF'!$A$4:$R$4,0),FALSE))))*AH67</f>
        <v>0</v>
      </c>
      <c r="PO105" s="60">
        <f>IF($A105="",0,IF(VLOOKUP($A105,'ECM Staff time by PoF'!$B$5:$C$119,2,FALSE)="Not Applicable",VLOOKUP($A105,'ECM Staff time by PoF'!$B$5:$S$119,MATCH($OH$103, 'ECM Staff time by PoF'!$B$4:$R$4,0),FALSE),IF(ISERROR(VLOOKUP(CONCATENATE($A105,AI$66),'ECM Staff time by PoF'!$A$5:$S$119,MATCH($OH$103, 'ECM Staff time by PoF'!$A$4:$R$4,0),FALSE)), 0, VLOOKUP(CONCATENATE($A105,AI$66),'ECM Staff time by PoF'!$A$5:$S$119,MATCH($OH$103, 'ECM Staff time by PoF'!$A$4:$R$4,0),FALSE))))*AI67</f>
        <v>0</v>
      </c>
      <c r="PP105" s="60">
        <f>IF($A105="",0,IF(VLOOKUP($A105,'ECM Staff time by PoF'!$B$5:$C$119,2,FALSE)="Not Applicable",VLOOKUP($A105,'ECM Staff time by PoF'!$B$5:$S$119,MATCH($OH$103, 'ECM Staff time by PoF'!$B$4:$R$4,0),FALSE),IF(ISERROR(VLOOKUP(CONCATENATE($A105,AJ$66),'ECM Staff time by PoF'!$A$5:$S$119,MATCH($OH$103, 'ECM Staff time by PoF'!$A$4:$R$4,0),FALSE)), 0, VLOOKUP(CONCATENATE($A105,AJ$66),'ECM Staff time by PoF'!$A$5:$S$119,MATCH($OH$103, 'ECM Staff time by PoF'!$A$4:$R$4,0),FALSE))))*AJ67</f>
        <v>0</v>
      </c>
      <c r="PQ105" s="60">
        <f>IF($A105="",0,IF(VLOOKUP($A105,'ECM Staff time by PoF'!$B$5:$C$119,2,FALSE)="Not Applicable",VLOOKUP($A105,'ECM Staff time by PoF'!$B$5:$S$119,MATCH($OH$103, 'ECM Staff time by PoF'!$B$4:$R$4,0),FALSE),IF(ISERROR(VLOOKUP(CONCATENATE($A105,AK$66),'ECM Staff time by PoF'!$A$5:$S$119,MATCH($OH$103, 'ECM Staff time by PoF'!$A$4:$R$4,0),FALSE)), 0, VLOOKUP(CONCATENATE($A105,AK$66),'ECM Staff time by PoF'!$A$5:$S$119,MATCH($OH$103, 'ECM Staff time by PoF'!$A$4:$R$4,0),FALSE))))*AK67</f>
        <v>0</v>
      </c>
      <c r="PR105" s="60">
        <f>IF($A105="",0,IF(VLOOKUP($A105,'ECM Staff time by PoF'!$B$5:$C$119,2,FALSE)="Not Applicable",VLOOKUP($A105,'ECM Staff time by PoF'!$B$5:$S$119,MATCH($PR$103, 'ECM Staff time by PoF'!$B$4:$R$4,0),FALSE),IF(ISERROR(VLOOKUP(CONCATENATE($A105,B$66),'ECM Staff time by PoF'!$A$5:$S$119,MATCH($PR$103, 'ECM Staff time by PoF'!$A$4:$R$4,0),FALSE)), 0, VLOOKUP(CONCATENATE($A105,B$66),'ECM Staff time by PoF'!$A$5:$S$119,MATCH($PR$103, 'ECM Staff time by PoF'!$A$4:$R$4,0),FALSE))))*B67</f>
        <v>0</v>
      </c>
      <c r="PS105" s="60">
        <f>IF($A105="",0,IF(VLOOKUP($A105,'ECM Staff time by PoF'!$B$5:$C$119,2,FALSE)="Not Applicable",VLOOKUP($A105,'ECM Staff time by PoF'!$B$5:$S$119,MATCH($PR$103, 'ECM Staff time by PoF'!$B$4:$R$4,0),FALSE),IF(ISERROR(VLOOKUP(CONCATENATE($A105,C$66),'ECM Staff time by PoF'!$A$5:$S$119,MATCH($PR$103, 'ECM Staff time by PoF'!$A$4:$R$4,0),FALSE)), 0, VLOOKUP(CONCATENATE($A105,C$66),'ECM Staff time by PoF'!$A$5:$S$119,MATCH($PR$103, 'ECM Staff time by PoF'!$A$4:$R$4,0),FALSE))))*C67</f>
        <v>0</v>
      </c>
      <c r="PT105" s="60">
        <f>IF($A105="",0,IF(VLOOKUP($A105,'ECM Staff time by PoF'!$B$5:$C$119,2,FALSE)="Not Applicable",VLOOKUP($A105,'ECM Staff time by PoF'!$B$5:$S$119,MATCH($PR$103, 'ECM Staff time by PoF'!$B$4:$R$4,0),FALSE),IF(ISERROR(VLOOKUP(CONCATENATE($A105,D$66),'ECM Staff time by PoF'!$A$5:$S$119,MATCH($PR$103, 'ECM Staff time by PoF'!$A$4:$R$4,0),FALSE)), 0, VLOOKUP(CONCATENATE($A105,D$66),'ECM Staff time by PoF'!$A$5:$S$119,MATCH($PR$103, 'ECM Staff time by PoF'!$A$4:$R$4,0),FALSE))))*D67</f>
        <v>0</v>
      </c>
      <c r="PU105" s="60">
        <f>IF($A105="",0,IF(VLOOKUP($A105,'ECM Staff time by PoF'!$B$5:$C$119,2,FALSE)="Not Applicable",VLOOKUP($A105,'ECM Staff time by PoF'!$B$5:$S$119,MATCH($PR$103, 'ECM Staff time by PoF'!$B$4:$R$4,0),FALSE),IF(ISERROR(VLOOKUP(CONCATENATE($A105,E$66),'ECM Staff time by PoF'!$A$5:$S$119,MATCH($PR$103, 'ECM Staff time by PoF'!$A$4:$R$4,0),FALSE)), 0, VLOOKUP(CONCATENATE($A105,E$66),'ECM Staff time by PoF'!$A$5:$S$119,MATCH($PR$103, 'ECM Staff time by PoF'!$A$4:$R$4,0),FALSE))))*E67</f>
        <v>0</v>
      </c>
      <c r="PV105" s="60">
        <f>IF($A105="",0,IF(VLOOKUP($A105,'ECM Staff time by PoF'!$B$5:$C$119,2,FALSE)="Not Applicable",VLOOKUP($A105,'ECM Staff time by PoF'!$B$5:$S$119,MATCH($PR$103, 'ECM Staff time by PoF'!$B$4:$R$4,0),FALSE),IF(ISERROR(VLOOKUP(CONCATENATE($A105,F$66),'ECM Staff time by PoF'!$A$5:$S$119,MATCH($PR$103, 'ECM Staff time by PoF'!$A$4:$R$4,0),FALSE)), 0, VLOOKUP(CONCATENATE($A105,F$66),'ECM Staff time by PoF'!$A$5:$S$119,MATCH($PR$103, 'ECM Staff time by PoF'!$A$4:$R$4,0),FALSE))))*F67</f>
        <v>0</v>
      </c>
      <c r="PW105" s="60">
        <f>IF($A105="",0,IF(VLOOKUP($A105,'ECM Staff time by PoF'!$B$5:$C$119,2,FALSE)="Not Applicable",VLOOKUP($A105,'ECM Staff time by PoF'!$B$5:$S$119,MATCH($PR$103, 'ECM Staff time by PoF'!$B$4:$R$4,0),FALSE),IF(ISERROR(VLOOKUP(CONCATENATE($A105,G$66),'ECM Staff time by PoF'!$A$5:$S$119,MATCH($PR$103, 'ECM Staff time by PoF'!$A$4:$R$4,0),FALSE)), 0, VLOOKUP(CONCATENATE($A105,G$66),'ECM Staff time by PoF'!$A$5:$S$119,MATCH($PR$103, 'ECM Staff time by PoF'!$A$4:$R$4,0),FALSE))))*G67</f>
        <v>0</v>
      </c>
      <c r="PX105" s="60">
        <f>IF($A105="",0,IF(VLOOKUP($A105,'ECM Staff time by PoF'!$B$5:$C$119,2,FALSE)="Not Applicable",VLOOKUP($A105,'ECM Staff time by PoF'!$B$5:$S$119,MATCH($PR$103, 'ECM Staff time by PoF'!$B$4:$R$4,0),FALSE),IF(ISERROR(VLOOKUP(CONCATENATE($A105,H$66),'ECM Staff time by PoF'!$A$5:$S$119,MATCH($PR$103, 'ECM Staff time by PoF'!$A$4:$R$4,0),FALSE)), 0, VLOOKUP(CONCATENATE($A105,H$66),'ECM Staff time by PoF'!$A$5:$S$119,MATCH($PR$103, 'ECM Staff time by PoF'!$A$4:$R$4,0),FALSE))))*H67</f>
        <v>0</v>
      </c>
      <c r="PY105" s="60">
        <f>IF($A105="",0,IF(VLOOKUP($A105,'ECM Staff time by PoF'!$B$5:$C$119,2,FALSE)="Not Applicable",VLOOKUP($A105,'ECM Staff time by PoF'!$B$5:$S$119,MATCH($PR$103, 'ECM Staff time by PoF'!$B$4:$R$4,0),FALSE),IF(ISERROR(VLOOKUP(CONCATENATE($A105,I$66),'ECM Staff time by PoF'!$A$5:$S$119,MATCH($PR$103, 'ECM Staff time by PoF'!$A$4:$R$4,0),FALSE)), 0, VLOOKUP(CONCATENATE($A105,I$66),'ECM Staff time by PoF'!$A$5:$S$119,MATCH($PR$103, 'ECM Staff time by PoF'!$A$4:$R$4,0),FALSE))))*I67</f>
        <v>0</v>
      </c>
      <c r="PZ105" s="60">
        <f>IF($A105="",0,IF(VLOOKUP($A105,'ECM Staff time by PoF'!$B$5:$C$119,2,FALSE)="Not Applicable",VLOOKUP($A105,'ECM Staff time by PoF'!$B$5:$S$119,MATCH($PR$103, 'ECM Staff time by PoF'!$B$4:$R$4,0),FALSE),IF(ISERROR(VLOOKUP(CONCATENATE($A105,J$66),'ECM Staff time by PoF'!$A$5:$S$119,MATCH($PR$103, 'ECM Staff time by PoF'!$A$4:$R$4,0),FALSE)), 0, VLOOKUP(CONCATENATE($A105,J$66),'ECM Staff time by PoF'!$A$5:$S$119,MATCH($PR$103, 'ECM Staff time by PoF'!$A$4:$R$4,0),FALSE))))*J67</f>
        <v>0</v>
      </c>
      <c r="QA105" s="60">
        <f>IF($A105="",0,IF(VLOOKUP($A105,'ECM Staff time by PoF'!$B$5:$C$119,2,FALSE)="Not Applicable",VLOOKUP($A105,'ECM Staff time by PoF'!$B$5:$S$119,MATCH($PR$103, 'ECM Staff time by PoF'!$B$4:$R$4,0),FALSE),IF(ISERROR(VLOOKUP(CONCATENATE($A105,K$66),'ECM Staff time by PoF'!$A$5:$S$119,MATCH($PR$103, 'ECM Staff time by PoF'!$A$4:$R$4,0),FALSE)), 0, VLOOKUP(CONCATENATE($A105,K$66),'ECM Staff time by PoF'!$A$5:$S$119,MATCH($PR$103, 'ECM Staff time by PoF'!$A$4:$R$4,0),FALSE))))*K67</f>
        <v>0</v>
      </c>
      <c r="QB105" s="60">
        <f>IF($A105="",0,IF(VLOOKUP($A105,'ECM Staff time by PoF'!$B$5:$C$119,2,FALSE)="Not Applicable",VLOOKUP($A105,'ECM Staff time by PoF'!$B$5:$S$119,MATCH($PR$103, 'ECM Staff time by PoF'!$B$4:$R$4,0),FALSE),IF(ISERROR(VLOOKUP(CONCATENATE($A105,L$66),'ECM Staff time by PoF'!$A$5:$S$119,MATCH($PR$103, 'ECM Staff time by PoF'!$A$4:$R$4,0),FALSE)), 0, VLOOKUP(CONCATENATE($A105,L$66),'ECM Staff time by PoF'!$A$5:$S$119,MATCH($PR$103, 'ECM Staff time by PoF'!$A$4:$R$4,0),FALSE))))*L67</f>
        <v>0</v>
      </c>
      <c r="QC105" s="60">
        <f>IF($A105="",0,IF(VLOOKUP($A105,'ECM Staff time by PoF'!$B$5:$C$119,2,FALSE)="Not Applicable",VLOOKUP($A105,'ECM Staff time by PoF'!$B$5:$S$119,MATCH($PR$103, 'ECM Staff time by PoF'!$B$4:$R$4,0),FALSE),IF(ISERROR(VLOOKUP(CONCATENATE($A105,M$66),'ECM Staff time by PoF'!$A$5:$S$119,MATCH($PR$103, 'ECM Staff time by PoF'!$A$4:$R$4,0),FALSE)), 0, VLOOKUP(CONCATENATE($A105,M$66),'ECM Staff time by PoF'!$A$5:$S$119,MATCH($PR$103, 'ECM Staff time by PoF'!$A$4:$R$4,0),FALSE))))*M67</f>
        <v>0</v>
      </c>
      <c r="QD105" s="60">
        <f>IF($A105="",0,IF(VLOOKUP($A105,'ECM Staff time by PoF'!$B$5:$C$119,2,FALSE)="Not Applicable",VLOOKUP($A105,'ECM Staff time by PoF'!$B$5:$S$119,MATCH($PR$103, 'ECM Staff time by PoF'!$B$4:$R$4,0),FALSE),IF(ISERROR(VLOOKUP(CONCATENATE($A105,N$66),'ECM Staff time by PoF'!$A$5:$S$119,MATCH($PR$103, 'ECM Staff time by PoF'!$A$4:$R$4,0),FALSE)), 0, VLOOKUP(CONCATENATE($A105,N$66),'ECM Staff time by PoF'!$A$5:$S$119,MATCH($PR$103, 'ECM Staff time by PoF'!$A$4:$R$4,0),FALSE))))*N67</f>
        <v>0</v>
      </c>
      <c r="QE105" s="60">
        <f>IF($A105="",0,IF(VLOOKUP($A105,'ECM Staff time by PoF'!$B$5:$C$119,2,FALSE)="Not Applicable",VLOOKUP($A105,'ECM Staff time by PoF'!$B$5:$S$119,MATCH($PR$103, 'ECM Staff time by PoF'!$B$4:$R$4,0),FALSE),IF(ISERROR(VLOOKUP(CONCATENATE($A105,O$66),'ECM Staff time by PoF'!$A$5:$S$119,MATCH($PR$103, 'ECM Staff time by PoF'!$A$4:$R$4,0),FALSE)), 0, VLOOKUP(CONCATENATE($A105,O$66),'ECM Staff time by PoF'!$A$5:$S$119,MATCH($PR$103, 'ECM Staff time by PoF'!$A$4:$R$4,0),FALSE))))*O67</f>
        <v>0</v>
      </c>
      <c r="QF105" s="60">
        <f>IF($A105="",0,IF(VLOOKUP($A105,'ECM Staff time by PoF'!$B$5:$C$119,2,FALSE)="Not Applicable",VLOOKUP($A105,'ECM Staff time by PoF'!$B$5:$S$119,MATCH($PR$103, 'ECM Staff time by PoF'!$B$4:$R$4,0),FALSE),IF(ISERROR(VLOOKUP(CONCATENATE($A105,P$66),'ECM Staff time by PoF'!$A$5:$S$119,MATCH($PR$103, 'ECM Staff time by PoF'!$A$4:$R$4,0),FALSE)), 0, VLOOKUP(CONCATENATE($A105,P$66),'ECM Staff time by PoF'!$A$5:$S$119,MATCH($PR$103, 'ECM Staff time by PoF'!$A$4:$R$4,0),FALSE))))*P67</f>
        <v>0</v>
      </c>
      <c r="QG105" s="60">
        <f>IF($A105="",0,IF(VLOOKUP($A105,'ECM Staff time by PoF'!$B$5:$C$119,2,FALSE)="Not Applicable",VLOOKUP($A105,'ECM Staff time by PoF'!$B$5:$S$119,MATCH($PR$103, 'ECM Staff time by PoF'!$B$4:$R$4,0),FALSE),IF(ISERROR(VLOOKUP(CONCATENATE($A105,Q$66),'ECM Staff time by PoF'!$A$5:$S$119,MATCH($PR$103, 'ECM Staff time by PoF'!$A$4:$R$4,0),FALSE)), 0, VLOOKUP(CONCATENATE($A105,Q$66),'ECM Staff time by PoF'!$A$5:$S$119,MATCH($PR$103, 'ECM Staff time by PoF'!$A$4:$R$4,0),FALSE))))*Q67</f>
        <v>0</v>
      </c>
      <c r="QH105" s="60">
        <f>IF($A105="",0,IF(VLOOKUP($A105,'ECM Staff time by PoF'!$B$5:$C$119,2,FALSE)="Not Applicable",VLOOKUP($A105,'ECM Staff time by PoF'!$B$5:$S$119,MATCH($PR$103, 'ECM Staff time by PoF'!$B$4:$R$4,0),FALSE),IF(ISERROR(VLOOKUP(CONCATENATE($A105,R$66),'ECM Staff time by PoF'!$A$5:$S$119,MATCH($PR$103, 'ECM Staff time by PoF'!$A$4:$R$4,0),FALSE)), 0, VLOOKUP(CONCATENATE($A105,R$66),'ECM Staff time by PoF'!$A$5:$S$119,MATCH($PR$103, 'ECM Staff time by PoF'!$A$4:$R$4,0),FALSE))))*R67</f>
        <v>0</v>
      </c>
      <c r="QI105" s="60">
        <f>IF($A105="",0,IF(VLOOKUP($A105,'ECM Staff time by PoF'!$B$5:$C$119,2,FALSE)="Not Applicable",VLOOKUP($A105,'ECM Staff time by PoF'!$B$5:$S$119,MATCH($PR$103, 'ECM Staff time by PoF'!$B$4:$R$4,0),FALSE),IF(ISERROR(VLOOKUP(CONCATENATE($A105,S$66),'ECM Staff time by PoF'!$A$5:$S$119,MATCH($PR$103, 'ECM Staff time by PoF'!$A$4:$R$4,0),FALSE)), 0, VLOOKUP(CONCATENATE($A105,S$66),'ECM Staff time by PoF'!$A$5:$S$119,MATCH($PR$103, 'ECM Staff time by PoF'!$A$4:$R$4,0),FALSE))))*S67</f>
        <v>0</v>
      </c>
      <c r="QJ105" s="60">
        <f>IF($A105="",0,IF(VLOOKUP($A105,'ECM Staff time by PoF'!$B$5:$C$119,2,FALSE)="Not Applicable",VLOOKUP($A105,'ECM Staff time by PoF'!$B$5:$S$119,MATCH($PR$103, 'ECM Staff time by PoF'!$B$4:$R$4,0),FALSE),IF(ISERROR(VLOOKUP(CONCATENATE($A105,T$66),'ECM Staff time by PoF'!$A$5:$S$119,MATCH($PR$103, 'ECM Staff time by PoF'!$A$4:$R$4,0),FALSE)), 0, VLOOKUP(CONCATENATE($A105,T$66),'ECM Staff time by PoF'!$A$5:$S$119,MATCH($PR$103, 'ECM Staff time by PoF'!$A$4:$R$4,0),FALSE))))*T67</f>
        <v>0</v>
      </c>
      <c r="QK105" s="60">
        <f>IF($A105="",0,IF(VLOOKUP($A105,'ECM Staff time by PoF'!$B$5:$C$119,2,FALSE)="Not Applicable",VLOOKUP($A105,'ECM Staff time by PoF'!$B$5:$S$119,MATCH($PR$103, 'ECM Staff time by PoF'!$B$4:$R$4,0),FALSE),IF(ISERROR(VLOOKUP(CONCATENATE($A105,U$66),'ECM Staff time by PoF'!$A$5:$S$119,MATCH($PR$103, 'ECM Staff time by PoF'!$A$4:$R$4,0),FALSE)), 0, VLOOKUP(CONCATENATE($A105,U$66),'ECM Staff time by PoF'!$A$5:$S$119,MATCH($PR$103, 'ECM Staff time by PoF'!$A$4:$R$4,0),FALSE))))*U67</f>
        <v>0</v>
      </c>
      <c r="QL105" s="60">
        <f>IF($A105="",0,IF(VLOOKUP($A105,'ECM Staff time by PoF'!$B$5:$C$119,2,FALSE)="Not Applicable",VLOOKUP($A105,'ECM Staff time by PoF'!$B$5:$S$119,MATCH($PR$103, 'ECM Staff time by PoF'!$B$4:$R$4,0),FALSE),IF(ISERROR(VLOOKUP(CONCATENATE($A105,V$66),'ECM Staff time by PoF'!$A$5:$S$119,MATCH($PR$103, 'ECM Staff time by PoF'!$A$4:$R$4,0),FALSE)), 0, VLOOKUP(CONCATENATE($A105,V$66),'ECM Staff time by PoF'!$A$5:$S$119,MATCH($PR$103, 'ECM Staff time by PoF'!$A$4:$R$4,0),FALSE))))*V67</f>
        <v>0</v>
      </c>
      <c r="QM105" s="60">
        <f>IF($A105="",0,IF(VLOOKUP($A105,'ECM Staff time by PoF'!$B$5:$C$119,2,FALSE)="Not Applicable",VLOOKUP($A105,'ECM Staff time by PoF'!$B$5:$S$119,MATCH($PR$103, 'ECM Staff time by PoF'!$B$4:$R$4,0),FALSE),IF(ISERROR(VLOOKUP(CONCATENATE($A105,W$66),'ECM Staff time by PoF'!$A$5:$S$119,MATCH($PR$103, 'ECM Staff time by PoF'!$A$4:$R$4,0),FALSE)), 0, VLOOKUP(CONCATENATE($A105,W$66),'ECM Staff time by PoF'!$A$5:$S$119,MATCH($PR$103, 'ECM Staff time by PoF'!$A$4:$R$4,0),FALSE))))*W67</f>
        <v>0</v>
      </c>
      <c r="QN105" s="60">
        <f>IF($A105="",0,IF(VLOOKUP($A105,'ECM Staff time by PoF'!$B$5:$C$119,2,FALSE)="Not Applicable",VLOOKUP($A105,'ECM Staff time by PoF'!$B$5:$S$119,MATCH($PR$103, 'ECM Staff time by PoF'!$B$4:$R$4,0),FALSE),IF(ISERROR(VLOOKUP(CONCATENATE($A105,X$66),'ECM Staff time by PoF'!$A$5:$S$119,MATCH($PR$103, 'ECM Staff time by PoF'!$A$4:$R$4,0),FALSE)), 0, VLOOKUP(CONCATENATE($A105,X$66),'ECM Staff time by PoF'!$A$5:$S$119,MATCH($PR$103, 'ECM Staff time by PoF'!$A$4:$R$4,0),FALSE))))*X67</f>
        <v>0</v>
      </c>
      <c r="QO105" s="60">
        <f>IF($A105="",0,IF(VLOOKUP($A105,'ECM Staff time by PoF'!$B$5:$C$119,2,FALSE)="Not Applicable",VLOOKUP($A105,'ECM Staff time by PoF'!$B$5:$S$119,MATCH($PR$103, 'ECM Staff time by PoF'!$B$4:$R$4,0),FALSE),IF(ISERROR(VLOOKUP(CONCATENATE($A105,Y$66),'ECM Staff time by PoF'!$A$5:$S$119,MATCH($PR$103, 'ECM Staff time by PoF'!$A$4:$R$4,0),FALSE)), 0, VLOOKUP(CONCATENATE($A105,Y$66),'ECM Staff time by PoF'!$A$5:$S$119,MATCH($PR$103, 'ECM Staff time by PoF'!$A$4:$R$4,0),FALSE))))*Y67</f>
        <v>0</v>
      </c>
      <c r="QP105" s="60">
        <f>IF($A105="",0,IF(VLOOKUP($A105,'ECM Staff time by PoF'!$B$5:$C$119,2,FALSE)="Not Applicable",VLOOKUP($A105,'ECM Staff time by PoF'!$B$5:$S$119,MATCH($PR$103, 'ECM Staff time by PoF'!$B$4:$R$4,0),FALSE),IF(ISERROR(VLOOKUP(CONCATENATE($A105,Z$66),'ECM Staff time by PoF'!$A$5:$S$119,MATCH($PR$103, 'ECM Staff time by PoF'!$A$4:$R$4,0),FALSE)), 0, VLOOKUP(CONCATENATE($A105,Z$66),'ECM Staff time by PoF'!$A$5:$S$119,MATCH($PR$103, 'ECM Staff time by PoF'!$A$4:$R$4,0),FALSE))))*Z67</f>
        <v>0</v>
      </c>
      <c r="QQ105" s="60">
        <f>IF($A105="",0,IF(VLOOKUP($A105,'ECM Staff time by PoF'!$B$5:$C$119,2,FALSE)="Not Applicable",VLOOKUP($A105,'ECM Staff time by PoF'!$B$5:$S$119,MATCH($PR$103, 'ECM Staff time by PoF'!$B$4:$R$4,0),FALSE),IF(ISERROR(VLOOKUP(CONCATENATE($A105,AA$66),'ECM Staff time by PoF'!$A$5:$S$119,MATCH($PR$103, 'ECM Staff time by PoF'!$A$4:$R$4,0),FALSE)), 0, VLOOKUP(CONCATENATE($A105,AA$66),'ECM Staff time by PoF'!$A$5:$S$119,MATCH($PR$103, 'ECM Staff time by PoF'!$A$4:$R$4,0),FALSE))))*AA67</f>
        <v>0</v>
      </c>
      <c r="QR105" s="60">
        <f>IF($A105="",0,IF(VLOOKUP($A105,'ECM Staff time by PoF'!$B$5:$C$119,2,FALSE)="Not Applicable",VLOOKUP($A105,'ECM Staff time by PoF'!$B$5:$S$119,MATCH($PR$103, 'ECM Staff time by PoF'!$B$4:$R$4,0),FALSE),IF(ISERROR(VLOOKUP(CONCATENATE($A105,AB$66),'ECM Staff time by PoF'!$A$5:$S$119,MATCH($PR$103, 'ECM Staff time by PoF'!$A$4:$R$4,0),FALSE)), 0, VLOOKUP(CONCATENATE($A105,AB$66),'ECM Staff time by PoF'!$A$5:$S$119,MATCH($PR$103, 'ECM Staff time by PoF'!$A$4:$R$4,0),FALSE))))*AB67</f>
        <v>0</v>
      </c>
      <c r="QS105" s="60">
        <f>IF($A105="",0,IF(VLOOKUP($A105,'ECM Staff time by PoF'!$B$5:$C$119,2,FALSE)="Not Applicable",VLOOKUP($A105,'ECM Staff time by PoF'!$B$5:$S$119,MATCH($PR$103, 'ECM Staff time by PoF'!$B$4:$R$4,0),FALSE),IF(ISERROR(VLOOKUP(CONCATENATE($A105,AC$66),'ECM Staff time by PoF'!$A$5:$S$119,MATCH($PR$103, 'ECM Staff time by PoF'!$A$4:$R$4,0),FALSE)), 0, VLOOKUP(CONCATENATE($A105,AC$66),'ECM Staff time by PoF'!$A$5:$S$119,MATCH($PR$103, 'ECM Staff time by PoF'!$A$4:$R$4,0),FALSE))))*AC67</f>
        <v>0</v>
      </c>
      <c r="QT105" s="60">
        <f>IF($A105="",0,IF(VLOOKUP($A105,'ECM Staff time by PoF'!$B$5:$C$119,2,FALSE)="Not Applicable",VLOOKUP($A105,'ECM Staff time by PoF'!$B$5:$S$119,MATCH($PR$103, 'ECM Staff time by PoF'!$B$4:$R$4,0),FALSE),IF(ISERROR(VLOOKUP(CONCATENATE($A105,AD$66),'ECM Staff time by PoF'!$A$5:$S$119,MATCH($PR$103, 'ECM Staff time by PoF'!$A$4:$R$4,0),FALSE)), 0, VLOOKUP(CONCATENATE($A105,AD$66),'ECM Staff time by PoF'!$A$5:$S$119,MATCH($PR$103, 'ECM Staff time by PoF'!$A$4:$R$4,0),FALSE))))*AD67</f>
        <v>0</v>
      </c>
      <c r="QU105" s="60">
        <f>IF($A105="",0,IF(VLOOKUP($A105,'ECM Staff time by PoF'!$B$5:$C$119,2,FALSE)="Not Applicable",VLOOKUP($A105,'ECM Staff time by PoF'!$B$5:$S$119,MATCH($PR$103, 'ECM Staff time by PoF'!$B$4:$R$4,0),FALSE),IF(ISERROR(VLOOKUP(CONCATENATE($A105,AE$66),'ECM Staff time by PoF'!$A$5:$S$119,MATCH($PR$103, 'ECM Staff time by PoF'!$A$4:$R$4,0),FALSE)), 0, VLOOKUP(CONCATENATE($A105,AE$66),'ECM Staff time by PoF'!$A$5:$S$119,MATCH($PR$103, 'ECM Staff time by PoF'!$A$4:$R$4,0),FALSE))))*AE67</f>
        <v>0</v>
      </c>
      <c r="QV105" s="60">
        <f>IF($A105="",0,IF(VLOOKUP($A105,'ECM Staff time by PoF'!$B$5:$C$119,2,FALSE)="Not Applicable",VLOOKUP($A105,'ECM Staff time by PoF'!$B$5:$S$119,MATCH($PR$103, 'ECM Staff time by PoF'!$B$4:$R$4,0),FALSE),IF(ISERROR(VLOOKUP(CONCATENATE($A105,AF$66),'ECM Staff time by PoF'!$A$5:$S$119,MATCH($PR$103, 'ECM Staff time by PoF'!$A$4:$R$4,0),FALSE)), 0, VLOOKUP(CONCATENATE($A105,AF$66),'ECM Staff time by PoF'!$A$5:$S$119,MATCH($PR$103, 'ECM Staff time by PoF'!$A$4:$R$4,0),FALSE))))*AF67</f>
        <v>0</v>
      </c>
      <c r="QW105" s="60">
        <f>IF($A105="",0,IF(VLOOKUP($A105,'ECM Staff time by PoF'!$B$5:$C$119,2,FALSE)="Not Applicable",VLOOKUP($A105,'ECM Staff time by PoF'!$B$5:$S$119,MATCH($PR$103, 'ECM Staff time by PoF'!$B$4:$R$4,0),FALSE),IF(ISERROR(VLOOKUP(CONCATENATE($A105,AG$66),'ECM Staff time by PoF'!$A$5:$S$119,MATCH($PR$103, 'ECM Staff time by PoF'!$A$4:$R$4,0),FALSE)), 0, VLOOKUP(CONCATENATE($A105,AG$66),'ECM Staff time by PoF'!$A$5:$S$119,MATCH($PR$103, 'ECM Staff time by PoF'!$A$4:$R$4,0),FALSE))))*AG67</f>
        <v>0</v>
      </c>
      <c r="QX105" s="60">
        <f>IF($A105="",0,IF(VLOOKUP($A105,'ECM Staff time by PoF'!$B$5:$C$119,2,FALSE)="Not Applicable",VLOOKUP($A105,'ECM Staff time by PoF'!$B$5:$S$119,MATCH($PR$103, 'ECM Staff time by PoF'!$B$4:$R$4,0),FALSE),IF(ISERROR(VLOOKUP(CONCATENATE($A105,AH$66),'ECM Staff time by PoF'!$A$5:$S$119,MATCH($PR$103, 'ECM Staff time by PoF'!$A$4:$R$4,0),FALSE)), 0, VLOOKUP(CONCATENATE($A105,AH$66),'ECM Staff time by PoF'!$A$5:$S$119,MATCH($PR$103, 'ECM Staff time by PoF'!$A$4:$R$4,0),FALSE))))*AH67</f>
        <v>0</v>
      </c>
      <c r="QY105" s="60">
        <f>IF($A105="",0,IF(VLOOKUP($A105,'ECM Staff time by PoF'!$B$5:$C$119,2,FALSE)="Not Applicable",VLOOKUP($A105,'ECM Staff time by PoF'!$B$5:$S$119,MATCH($PR$103, 'ECM Staff time by PoF'!$B$4:$R$4,0),FALSE),IF(ISERROR(VLOOKUP(CONCATENATE($A105,AI$66),'ECM Staff time by PoF'!$A$5:$S$119,MATCH($PR$103, 'ECM Staff time by PoF'!$A$4:$R$4,0),FALSE)), 0, VLOOKUP(CONCATENATE($A105,AI$66),'ECM Staff time by PoF'!$A$5:$S$119,MATCH($PR$103, 'ECM Staff time by PoF'!$A$4:$R$4,0),FALSE))))*AI67</f>
        <v>0</v>
      </c>
      <c r="QZ105" s="60">
        <f>IF($A105="",0,IF(VLOOKUP($A105,'ECM Staff time by PoF'!$B$5:$C$119,2,FALSE)="Not Applicable",VLOOKUP($A105,'ECM Staff time by PoF'!$B$5:$S$119,MATCH($PR$103, 'ECM Staff time by PoF'!$B$4:$R$4,0),FALSE),IF(ISERROR(VLOOKUP(CONCATENATE($A105,AJ$66),'ECM Staff time by PoF'!$A$5:$S$119,MATCH($PR$103, 'ECM Staff time by PoF'!$A$4:$R$4,0),FALSE)), 0, VLOOKUP(CONCATENATE($A105,AJ$66),'ECM Staff time by PoF'!$A$5:$S$119,MATCH($PR$103, 'ECM Staff time by PoF'!$A$4:$R$4,0),FALSE))))*AJ67</f>
        <v>0</v>
      </c>
      <c r="RA105" s="202">
        <f>IF($A105="",0,IF(VLOOKUP($A105,'ECM Staff time by PoF'!$B$5:$C$119,2,FALSE)="Not Applicable",VLOOKUP($A105,'ECM Staff time by PoF'!$B$5:$S$119,MATCH($PR$103, 'ECM Staff time by PoF'!$B$4:$R$4,0),FALSE),IF(ISERROR(VLOOKUP(CONCATENATE($A105,AK$66),'ECM Staff time by PoF'!$A$5:$S$119,MATCH($PR$103, 'ECM Staff time by PoF'!$A$4:$R$4,0),FALSE)), 0, VLOOKUP(CONCATENATE($A105,AK$66),'ECM Staff time by PoF'!$A$5:$S$119,MATCH($PR$103, 'ECM Staff time by PoF'!$A$4:$R$4,0),FALSE))))*AK67</f>
        <v>0</v>
      </c>
      <c r="RB105" s="60">
        <f>IF($A105="",0,IF(VLOOKUP($A105,'ECM Staff time by PoF'!$B$5:$C$119,2,FALSE)="Not Applicable",VLOOKUP($A105,'ECM Staff time by PoF'!$B$5:$S$119,MATCH($RB$103, 'ECM Staff time by PoF'!$B$4:$R$4,0),FALSE),IF(ISERROR(VLOOKUP(CONCATENATE($A105,B$66),'ECM Staff time by PoF'!$A$5:$S$119,MATCH($RB$103, 'ECM Staff time by PoF'!$A$4:$R$4,0),FALSE)), 0, VLOOKUP(CONCATENATE($A105,B$66),'ECM Staff time by PoF'!$A$5:$S$119,MATCH($RB$103, 'ECM Staff time by PoF'!$A$4:$R$4,0),FALSE))))*B67</f>
        <v>0</v>
      </c>
      <c r="RC105" s="60">
        <f>IF($A105="",0,IF(VLOOKUP($A105,'ECM Staff time by PoF'!$B$5:$C$119,2,FALSE)="Not Applicable",VLOOKUP($A105,'ECM Staff time by PoF'!$B$5:$S$119,MATCH($RB$103, 'ECM Staff time by PoF'!$B$4:$R$4,0),FALSE),IF(ISERROR(VLOOKUP(CONCATENATE($A105,C$66),'ECM Staff time by PoF'!$A$5:$S$119,MATCH($RB$103, 'ECM Staff time by PoF'!$A$4:$R$4,0),FALSE)), 0, VLOOKUP(CONCATENATE($A105,C$66),'ECM Staff time by PoF'!$A$5:$S$119,MATCH($RB$103, 'ECM Staff time by PoF'!$A$4:$R$4,0),FALSE))))*C67</f>
        <v>0</v>
      </c>
      <c r="RD105" s="60">
        <f>IF($A105="",0,IF(VLOOKUP($A105,'ECM Staff time by PoF'!$B$5:$C$119,2,FALSE)="Not Applicable",VLOOKUP($A105,'ECM Staff time by PoF'!$B$5:$S$119,MATCH($RB$103, 'ECM Staff time by PoF'!$B$4:$R$4,0),FALSE),IF(ISERROR(VLOOKUP(CONCATENATE($A105,D$66),'ECM Staff time by PoF'!$A$5:$S$119,MATCH($RB$103, 'ECM Staff time by PoF'!$A$4:$R$4,0),FALSE)), 0, VLOOKUP(CONCATENATE($A105,D$66),'ECM Staff time by PoF'!$A$5:$S$119,MATCH($RB$103, 'ECM Staff time by PoF'!$A$4:$R$4,0),FALSE))))*D67</f>
        <v>0</v>
      </c>
      <c r="RE105" s="60">
        <f>IF($A105="",0,IF(VLOOKUP($A105,'ECM Staff time by PoF'!$B$5:$C$119,2,FALSE)="Not Applicable",VLOOKUP($A105,'ECM Staff time by PoF'!$B$5:$S$119,MATCH($RB$103, 'ECM Staff time by PoF'!$B$4:$R$4,0),FALSE),IF(ISERROR(VLOOKUP(CONCATENATE($A105,E$66),'ECM Staff time by PoF'!$A$5:$S$119,MATCH($RB$103, 'ECM Staff time by PoF'!$A$4:$R$4,0),FALSE)), 0, VLOOKUP(CONCATENATE($A105,E$66),'ECM Staff time by PoF'!$A$5:$S$119,MATCH($RB$103, 'ECM Staff time by PoF'!$A$4:$R$4,0),FALSE))))*E67</f>
        <v>0</v>
      </c>
      <c r="RF105" s="60">
        <f>IF($A105="",0,IF(VLOOKUP($A105,'ECM Staff time by PoF'!$B$5:$C$119,2,FALSE)="Not Applicable",VLOOKUP($A105,'ECM Staff time by PoF'!$B$5:$S$119,MATCH($RB$103, 'ECM Staff time by PoF'!$B$4:$R$4,0),FALSE),IF(ISERROR(VLOOKUP(CONCATENATE($A105,F$66),'ECM Staff time by PoF'!$A$5:$S$119,MATCH($RB$103, 'ECM Staff time by PoF'!$A$4:$R$4,0),FALSE)), 0, VLOOKUP(CONCATENATE($A105,F$66),'ECM Staff time by PoF'!$A$5:$S$119,MATCH($RB$103, 'ECM Staff time by PoF'!$A$4:$R$4,0),FALSE))))*F67</f>
        <v>0</v>
      </c>
      <c r="RG105" s="60">
        <f>IF($A105="",0,IF(VLOOKUP($A105,'ECM Staff time by PoF'!$B$5:$C$119,2,FALSE)="Not Applicable",VLOOKUP($A105,'ECM Staff time by PoF'!$B$5:$S$119,MATCH($RB$103, 'ECM Staff time by PoF'!$B$4:$R$4,0),FALSE),IF(ISERROR(VLOOKUP(CONCATENATE($A105,G$66),'ECM Staff time by PoF'!$A$5:$S$119,MATCH($RB$103, 'ECM Staff time by PoF'!$A$4:$R$4,0),FALSE)), 0, VLOOKUP(CONCATENATE($A105,G$66),'ECM Staff time by PoF'!$A$5:$S$119,MATCH($RB$103, 'ECM Staff time by PoF'!$A$4:$R$4,0),FALSE))))*G67</f>
        <v>0</v>
      </c>
      <c r="RH105" s="60">
        <f>IF($A105="",0,IF(VLOOKUP($A105,'ECM Staff time by PoF'!$B$5:$C$119,2,FALSE)="Not Applicable",VLOOKUP($A105,'ECM Staff time by PoF'!$B$5:$S$119,MATCH($RB$103, 'ECM Staff time by PoF'!$B$4:$R$4,0),FALSE),IF(ISERROR(VLOOKUP(CONCATENATE($A105,H$66),'ECM Staff time by PoF'!$A$5:$S$119,MATCH($RB$103, 'ECM Staff time by PoF'!$A$4:$R$4,0),FALSE)), 0, VLOOKUP(CONCATENATE($A105,H$66),'ECM Staff time by PoF'!$A$5:$S$119,MATCH($RB$103, 'ECM Staff time by PoF'!$A$4:$R$4,0),FALSE))))*H67</f>
        <v>0</v>
      </c>
      <c r="RI105" s="60">
        <f>IF($A105="",0,IF(VLOOKUP($A105,'ECM Staff time by PoF'!$B$5:$C$119,2,FALSE)="Not Applicable",VLOOKUP($A105,'ECM Staff time by PoF'!$B$5:$S$119,MATCH($RB$103, 'ECM Staff time by PoF'!$B$4:$R$4,0),FALSE),IF(ISERROR(VLOOKUP(CONCATENATE($A105,I$66),'ECM Staff time by PoF'!$A$5:$S$119,MATCH($RB$103, 'ECM Staff time by PoF'!$A$4:$R$4,0),FALSE)), 0, VLOOKUP(CONCATENATE($A105,I$66),'ECM Staff time by PoF'!$A$5:$S$119,MATCH($RB$103, 'ECM Staff time by PoF'!$A$4:$R$4,0),FALSE))))*I67</f>
        <v>0</v>
      </c>
      <c r="RJ105" s="60">
        <f>IF($A105="",0,IF(VLOOKUP($A105,'ECM Staff time by PoF'!$B$5:$C$119,2,FALSE)="Not Applicable",VLOOKUP($A105,'ECM Staff time by PoF'!$B$5:$S$119,MATCH($RB$103, 'ECM Staff time by PoF'!$B$4:$R$4,0),FALSE),IF(ISERROR(VLOOKUP(CONCATENATE($A105,J$66),'ECM Staff time by PoF'!$A$5:$S$119,MATCH($RB$103, 'ECM Staff time by PoF'!$A$4:$R$4,0),FALSE)), 0, VLOOKUP(CONCATENATE($A105,J$66),'ECM Staff time by PoF'!$A$5:$S$119,MATCH($RB$103, 'ECM Staff time by PoF'!$A$4:$R$4,0),FALSE))))*J67</f>
        <v>0</v>
      </c>
      <c r="RK105" s="60">
        <f>IF($A105="",0,IF(VLOOKUP($A105,'ECM Staff time by PoF'!$B$5:$C$119,2,FALSE)="Not Applicable",VLOOKUP($A105,'ECM Staff time by PoF'!$B$5:$S$119,MATCH($RB$103, 'ECM Staff time by PoF'!$B$4:$R$4,0),FALSE),IF(ISERROR(VLOOKUP(CONCATENATE($A105,K$66),'ECM Staff time by PoF'!$A$5:$S$119,MATCH($RB$103, 'ECM Staff time by PoF'!$A$4:$R$4,0),FALSE)), 0, VLOOKUP(CONCATENATE($A105,K$66),'ECM Staff time by PoF'!$A$5:$S$119,MATCH($RB$103, 'ECM Staff time by PoF'!$A$4:$R$4,0),FALSE))))*K67</f>
        <v>0</v>
      </c>
      <c r="RL105" s="60">
        <f>IF($A105="",0,IF(VLOOKUP($A105,'ECM Staff time by PoF'!$B$5:$C$119,2,FALSE)="Not Applicable",VLOOKUP($A105,'ECM Staff time by PoF'!$B$5:$S$119,MATCH($RB$103, 'ECM Staff time by PoF'!$B$4:$R$4,0),FALSE),IF(ISERROR(VLOOKUP(CONCATENATE($A105,L$66),'ECM Staff time by PoF'!$A$5:$S$119,MATCH($RB$103, 'ECM Staff time by PoF'!$A$4:$R$4,0),FALSE)), 0, VLOOKUP(CONCATENATE($A105,L$66),'ECM Staff time by PoF'!$A$5:$S$119,MATCH($RB$103, 'ECM Staff time by PoF'!$A$4:$R$4,0),FALSE))))*L67</f>
        <v>0</v>
      </c>
      <c r="RM105" s="60">
        <f>IF($A105="",0,IF(VLOOKUP($A105,'ECM Staff time by PoF'!$B$5:$C$119,2,FALSE)="Not Applicable",VLOOKUP($A105,'ECM Staff time by PoF'!$B$5:$S$119,MATCH($RB$103, 'ECM Staff time by PoF'!$B$4:$R$4,0),FALSE),IF(ISERROR(VLOOKUP(CONCATENATE($A105,M$66),'ECM Staff time by PoF'!$A$5:$S$119,MATCH($RB$103, 'ECM Staff time by PoF'!$A$4:$R$4,0),FALSE)), 0, VLOOKUP(CONCATENATE($A105,M$66),'ECM Staff time by PoF'!$A$5:$S$119,MATCH($RB$103, 'ECM Staff time by PoF'!$A$4:$R$4,0),FALSE))))*M67</f>
        <v>0</v>
      </c>
      <c r="RN105" s="60">
        <f>IF($A105="",0,IF(VLOOKUP($A105,'ECM Staff time by PoF'!$B$5:$C$119,2,FALSE)="Not Applicable",VLOOKUP($A105,'ECM Staff time by PoF'!$B$5:$S$119,MATCH($RB$103, 'ECM Staff time by PoF'!$B$4:$R$4,0),FALSE),IF(ISERROR(VLOOKUP(CONCATENATE($A105,N$66),'ECM Staff time by PoF'!$A$5:$S$119,MATCH($RB$103, 'ECM Staff time by PoF'!$A$4:$R$4,0),FALSE)), 0, VLOOKUP(CONCATENATE($A105,N$66),'ECM Staff time by PoF'!$A$5:$S$119,MATCH($RB$103, 'ECM Staff time by PoF'!$A$4:$R$4,0),FALSE))))*N67</f>
        <v>0</v>
      </c>
      <c r="RO105" s="60">
        <f>IF($A105="",0,IF(VLOOKUP($A105,'ECM Staff time by PoF'!$B$5:$C$119,2,FALSE)="Not Applicable",VLOOKUP($A105,'ECM Staff time by PoF'!$B$5:$S$119,MATCH($RB$103, 'ECM Staff time by PoF'!$B$4:$R$4,0),FALSE),IF(ISERROR(VLOOKUP(CONCATENATE($A105,O$66),'ECM Staff time by PoF'!$A$5:$S$119,MATCH($RB$103, 'ECM Staff time by PoF'!$A$4:$R$4,0),FALSE)), 0, VLOOKUP(CONCATENATE($A105,O$66),'ECM Staff time by PoF'!$A$5:$S$119,MATCH($RB$103, 'ECM Staff time by PoF'!$A$4:$R$4,0),FALSE))))*O67</f>
        <v>0</v>
      </c>
      <c r="RP105" s="60">
        <f>IF($A105="",0,IF(VLOOKUP($A105,'ECM Staff time by PoF'!$B$5:$C$119,2,FALSE)="Not Applicable",VLOOKUP($A105,'ECM Staff time by PoF'!$B$5:$S$119,MATCH($RB$103, 'ECM Staff time by PoF'!$B$4:$R$4,0),FALSE),IF(ISERROR(VLOOKUP(CONCATENATE($A105,P$66),'ECM Staff time by PoF'!$A$5:$S$119,MATCH($RB$103, 'ECM Staff time by PoF'!$A$4:$R$4,0),FALSE)), 0, VLOOKUP(CONCATENATE($A105,P$66),'ECM Staff time by PoF'!$A$5:$S$119,MATCH($RB$103, 'ECM Staff time by PoF'!$A$4:$R$4,0),FALSE))))*P67</f>
        <v>0</v>
      </c>
      <c r="RQ105" s="60">
        <f>IF($A105="",0,IF(VLOOKUP($A105,'ECM Staff time by PoF'!$B$5:$C$119,2,FALSE)="Not Applicable",VLOOKUP($A105,'ECM Staff time by PoF'!$B$5:$S$119,MATCH($RB$103, 'ECM Staff time by PoF'!$B$4:$R$4,0),FALSE),IF(ISERROR(VLOOKUP(CONCATENATE($A105,Q$66),'ECM Staff time by PoF'!$A$5:$S$119,MATCH($RB$103, 'ECM Staff time by PoF'!$A$4:$R$4,0),FALSE)), 0, VLOOKUP(CONCATENATE($A105,Q$66),'ECM Staff time by PoF'!$A$5:$S$119,MATCH($RB$103, 'ECM Staff time by PoF'!$A$4:$R$4,0),FALSE))))*Q67</f>
        <v>0</v>
      </c>
      <c r="RR105" s="60">
        <f>IF($A105="",0,IF(VLOOKUP($A105,'ECM Staff time by PoF'!$B$5:$C$119,2,FALSE)="Not Applicable",VLOOKUP($A105,'ECM Staff time by PoF'!$B$5:$S$119,MATCH($RB$103, 'ECM Staff time by PoF'!$B$4:$R$4,0),FALSE),IF(ISERROR(VLOOKUP(CONCATENATE($A105,R$66),'ECM Staff time by PoF'!$A$5:$S$119,MATCH($RB$103, 'ECM Staff time by PoF'!$A$4:$R$4,0),FALSE)), 0, VLOOKUP(CONCATENATE($A105,R$66),'ECM Staff time by PoF'!$A$5:$S$119,MATCH($RB$103, 'ECM Staff time by PoF'!$A$4:$R$4,0),FALSE))))*R67</f>
        <v>0</v>
      </c>
      <c r="RS105" s="60">
        <f>IF($A105="",0,IF(VLOOKUP($A105,'ECM Staff time by PoF'!$B$5:$C$119,2,FALSE)="Not Applicable",VLOOKUP($A105,'ECM Staff time by PoF'!$B$5:$S$119,MATCH($RB$103, 'ECM Staff time by PoF'!$B$4:$R$4,0),FALSE),IF(ISERROR(VLOOKUP(CONCATENATE($A105,S$66),'ECM Staff time by PoF'!$A$5:$S$119,MATCH($RB$103, 'ECM Staff time by PoF'!$A$4:$R$4,0),FALSE)), 0, VLOOKUP(CONCATENATE($A105,S$66),'ECM Staff time by PoF'!$A$5:$S$119,MATCH($RB$103, 'ECM Staff time by PoF'!$A$4:$R$4,0),FALSE))))*S67</f>
        <v>0</v>
      </c>
      <c r="RT105" s="60">
        <f>IF($A105="",0,IF(VLOOKUP($A105,'ECM Staff time by PoF'!$B$5:$C$119,2,FALSE)="Not Applicable",VLOOKUP($A105,'ECM Staff time by PoF'!$B$5:$S$119,MATCH($RB$103, 'ECM Staff time by PoF'!$B$4:$R$4,0),FALSE),IF(ISERROR(VLOOKUP(CONCATENATE($A105,T$66),'ECM Staff time by PoF'!$A$5:$S$119,MATCH($RB$103, 'ECM Staff time by PoF'!$A$4:$R$4,0),FALSE)), 0, VLOOKUP(CONCATENATE($A105,T$66),'ECM Staff time by PoF'!$A$5:$S$119,MATCH($RB$103, 'ECM Staff time by PoF'!$A$4:$R$4,0),FALSE))))*T67</f>
        <v>0</v>
      </c>
      <c r="RU105" s="60">
        <f>IF($A105="",0,IF(VLOOKUP($A105,'ECM Staff time by PoF'!$B$5:$C$119,2,FALSE)="Not Applicable",VLOOKUP($A105,'ECM Staff time by PoF'!$B$5:$S$119,MATCH($RB$103, 'ECM Staff time by PoF'!$B$4:$R$4,0),FALSE),IF(ISERROR(VLOOKUP(CONCATENATE($A105,U$66),'ECM Staff time by PoF'!$A$5:$S$119,MATCH($RB$103, 'ECM Staff time by PoF'!$A$4:$R$4,0),FALSE)), 0, VLOOKUP(CONCATENATE($A105,U$66),'ECM Staff time by PoF'!$A$5:$S$119,MATCH($RB$103, 'ECM Staff time by PoF'!$A$4:$R$4,0),FALSE))))*U67</f>
        <v>0</v>
      </c>
      <c r="RV105" s="60">
        <f>IF($A105="",0,IF(VLOOKUP($A105,'ECM Staff time by PoF'!$B$5:$C$119,2,FALSE)="Not Applicable",VLOOKUP($A105,'ECM Staff time by PoF'!$B$5:$S$119,MATCH($RB$103, 'ECM Staff time by PoF'!$B$4:$R$4,0),FALSE),IF(ISERROR(VLOOKUP(CONCATENATE($A105,V$66),'ECM Staff time by PoF'!$A$5:$S$119,MATCH($RB$103, 'ECM Staff time by PoF'!$A$4:$R$4,0),FALSE)), 0, VLOOKUP(CONCATENATE($A105,V$66),'ECM Staff time by PoF'!$A$5:$S$119,MATCH($RB$103, 'ECM Staff time by PoF'!$A$4:$R$4,0),FALSE))))*V67</f>
        <v>0</v>
      </c>
      <c r="RW105" s="60">
        <f>IF($A105="",0,IF(VLOOKUP($A105,'ECM Staff time by PoF'!$B$5:$C$119,2,FALSE)="Not Applicable",VLOOKUP($A105,'ECM Staff time by PoF'!$B$5:$S$119,MATCH($RB$103, 'ECM Staff time by PoF'!$B$4:$R$4,0),FALSE),IF(ISERROR(VLOOKUP(CONCATENATE($A105,W$66),'ECM Staff time by PoF'!$A$5:$S$119,MATCH($RB$103, 'ECM Staff time by PoF'!$A$4:$R$4,0),FALSE)), 0, VLOOKUP(CONCATENATE($A105,W$66),'ECM Staff time by PoF'!$A$5:$S$119,MATCH($RB$103, 'ECM Staff time by PoF'!$A$4:$R$4,0),FALSE))))*W67</f>
        <v>0</v>
      </c>
      <c r="RX105" s="60">
        <f>IF($A105="",0,IF(VLOOKUP($A105,'ECM Staff time by PoF'!$B$5:$C$119,2,FALSE)="Not Applicable",VLOOKUP($A105,'ECM Staff time by PoF'!$B$5:$S$119,MATCH($RB$103, 'ECM Staff time by PoF'!$B$4:$R$4,0),FALSE),IF(ISERROR(VLOOKUP(CONCATENATE($A105,X$66),'ECM Staff time by PoF'!$A$5:$S$119,MATCH($RB$103, 'ECM Staff time by PoF'!$A$4:$R$4,0),FALSE)), 0, VLOOKUP(CONCATENATE($A105,X$66),'ECM Staff time by PoF'!$A$5:$S$119,MATCH($RB$103, 'ECM Staff time by PoF'!$A$4:$R$4,0),FALSE))))*X67</f>
        <v>0</v>
      </c>
      <c r="RY105" s="60">
        <f>IF($A105="",0,IF(VLOOKUP($A105,'ECM Staff time by PoF'!$B$5:$C$119,2,FALSE)="Not Applicable",VLOOKUP($A105,'ECM Staff time by PoF'!$B$5:$S$119,MATCH($RB$103, 'ECM Staff time by PoF'!$B$4:$R$4,0),FALSE),IF(ISERROR(VLOOKUP(CONCATENATE($A105,Y$66),'ECM Staff time by PoF'!$A$5:$S$119,MATCH($RB$103, 'ECM Staff time by PoF'!$A$4:$R$4,0),FALSE)), 0, VLOOKUP(CONCATENATE($A105,Y$66),'ECM Staff time by PoF'!$A$5:$S$119,MATCH($RB$103, 'ECM Staff time by PoF'!$A$4:$R$4,0),FALSE))))*Y67</f>
        <v>0</v>
      </c>
      <c r="RZ105" s="60">
        <f>IF($A105="",0,IF(VLOOKUP($A105,'ECM Staff time by PoF'!$B$5:$C$119,2,FALSE)="Not Applicable",VLOOKUP($A105,'ECM Staff time by PoF'!$B$5:$S$119,MATCH($RB$103, 'ECM Staff time by PoF'!$B$4:$R$4,0),FALSE),IF(ISERROR(VLOOKUP(CONCATENATE($A105,Z$66),'ECM Staff time by PoF'!$A$5:$S$119,MATCH($RB$103, 'ECM Staff time by PoF'!$A$4:$R$4,0),FALSE)), 0, VLOOKUP(CONCATENATE($A105,Z$66),'ECM Staff time by PoF'!$A$5:$S$119,MATCH($RB$103, 'ECM Staff time by PoF'!$A$4:$R$4,0),FALSE))))*Z67</f>
        <v>0</v>
      </c>
      <c r="SA105" s="60">
        <f>IF($A105="",0,IF(VLOOKUP($A105,'ECM Staff time by PoF'!$B$5:$C$119,2,FALSE)="Not Applicable",VLOOKUP($A105,'ECM Staff time by PoF'!$B$5:$S$119,MATCH($RB$103, 'ECM Staff time by PoF'!$B$4:$R$4,0),FALSE),IF(ISERROR(VLOOKUP(CONCATENATE($A105,AA$66),'ECM Staff time by PoF'!$A$5:$S$119,MATCH($RB$103, 'ECM Staff time by PoF'!$A$4:$R$4,0),FALSE)), 0, VLOOKUP(CONCATENATE($A105,AA$66),'ECM Staff time by PoF'!$A$5:$S$119,MATCH($RB$103, 'ECM Staff time by PoF'!$A$4:$R$4,0),FALSE))))*AA67</f>
        <v>0</v>
      </c>
      <c r="SB105" s="60">
        <f>IF($A105="",0,IF(VLOOKUP($A105,'ECM Staff time by PoF'!$B$5:$C$119,2,FALSE)="Not Applicable",VLOOKUP($A105,'ECM Staff time by PoF'!$B$5:$S$119,MATCH($RB$103, 'ECM Staff time by PoF'!$B$4:$R$4,0),FALSE),IF(ISERROR(VLOOKUP(CONCATENATE($A105,AB$66),'ECM Staff time by PoF'!$A$5:$S$119,MATCH($RB$103, 'ECM Staff time by PoF'!$A$4:$R$4,0),FALSE)), 0, VLOOKUP(CONCATENATE($A105,AB$66),'ECM Staff time by PoF'!$A$5:$S$119,MATCH($RB$103, 'ECM Staff time by PoF'!$A$4:$R$4,0),FALSE))))*AB67</f>
        <v>0</v>
      </c>
      <c r="SC105" s="60">
        <f>IF($A105="",0,IF(VLOOKUP($A105,'ECM Staff time by PoF'!$B$5:$C$119,2,FALSE)="Not Applicable",VLOOKUP($A105,'ECM Staff time by PoF'!$B$5:$S$119,MATCH($RB$103, 'ECM Staff time by PoF'!$B$4:$R$4,0),FALSE),IF(ISERROR(VLOOKUP(CONCATENATE($A105,AC$66),'ECM Staff time by PoF'!$A$5:$S$119,MATCH($RB$103, 'ECM Staff time by PoF'!$A$4:$R$4,0),FALSE)), 0, VLOOKUP(CONCATENATE($A105,AC$66),'ECM Staff time by PoF'!$A$5:$S$119,MATCH($RB$103, 'ECM Staff time by PoF'!$A$4:$R$4,0),FALSE))))*AC67</f>
        <v>0</v>
      </c>
      <c r="SD105" s="60">
        <f>IF($A105="",0,IF(VLOOKUP($A105,'ECM Staff time by PoF'!$B$5:$C$119,2,FALSE)="Not Applicable",VLOOKUP($A105,'ECM Staff time by PoF'!$B$5:$S$119,MATCH($RB$103, 'ECM Staff time by PoF'!$B$4:$R$4,0),FALSE),IF(ISERROR(VLOOKUP(CONCATENATE($A105,AD$66),'ECM Staff time by PoF'!$A$5:$S$119,MATCH($RB$103, 'ECM Staff time by PoF'!$A$4:$R$4,0),FALSE)), 0, VLOOKUP(CONCATENATE($A105,AD$66),'ECM Staff time by PoF'!$A$5:$S$119,MATCH($RB$103, 'ECM Staff time by PoF'!$A$4:$R$4,0),FALSE))))*AD67</f>
        <v>0</v>
      </c>
      <c r="SE105" s="60">
        <f>IF($A105="",0,IF(VLOOKUP($A105,'ECM Staff time by PoF'!$B$5:$C$119,2,FALSE)="Not Applicable",VLOOKUP($A105,'ECM Staff time by PoF'!$B$5:$S$119,MATCH($RB$103, 'ECM Staff time by PoF'!$B$4:$R$4,0),FALSE),IF(ISERROR(VLOOKUP(CONCATENATE($A105,AE$66),'ECM Staff time by PoF'!$A$5:$S$119,MATCH($RB$103, 'ECM Staff time by PoF'!$A$4:$R$4,0),FALSE)), 0, VLOOKUP(CONCATENATE($A105,AE$66),'ECM Staff time by PoF'!$A$5:$S$119,MATCH($RB$103, 'ECM Staff time by PoF'!$A$4:$R$4,0),FALSE))))*AE67</f>
        <v>0</v>
      </c>
      <c r="SF105" s="60">
        <f>IF($A105="",0,IF(VLOOKUP($A105,'ECM Staff time by PoF'!$B$5:$C$119,2,FALSE)="Not Applicable",VLOOKUP($A105,'ECM Staff time by PoF'!$B$5:$S$119,MATCH($RB$103, 'ECM Staff time by PoF'!$B$4:$R$4,0),FALSE),IF(ISERROR(VLOOKUP(CONCATENATE($A105,AF$66),'ECM Staff time by PoF'!$A$5:$S$119,MATCH($RB$103, 'ECM Staff time by PoF'!$A$4:$R$4,0),FALSE)), 0, VLOOKUP(CONCATENATE($A105,AF$66),'ECM Staff time by PoF'!$A$5:$S$119,MATCH($RB$103, 'ECM Staff time by PoF'!$A$4:$R$4,0),FALSE))))*AF67</f>
        <v>0</v>
      </c>
      <c r="SG105" s="60">
        <f>IF($A105="",0,IF(VLOOKUP($A105,'ECM Staff time by PoF'!$B$5:$C$119,2,FALSE)="Not Applicable",VLOOKUP($A105,'ECM Staff time by PoF'!$B$5:$S$119,MATCH($RB$103, 'ECM Staff time by PoF'!$B$4:$R$4,0),FALSE),IF(ISERROR(VLOOKUP(CONCATENATE($A105,AG$66),'ECM Staff time by PoF'!$A$5:$S$119,MATCH($RB$103, 'ECM Staff time by PoF'!$A$4:$R$4,0),FALSE)), 0, VLOOKUP(CONCATENATE($A105,AG$66),'ECM Staff time by PoF'!$A$5:$S$119,MATCH($RB$103, 'ECM Staff time by PoF'!$A$4:$R$4,0),FALSE))))*AG67</f>
        <v>0</v>
      </c>
      <c r="SH105" s="60">
        <f>IF($A105="",0,IF(VLOOKUP($A105,'ECM Staff time by PoF'!$B$5:$C$119,2,FALSE)="Not Applicable",VLOOKUP($A105,'ECM Staff time by PoF'!$B$5:$S$119,MATCH($RB$103, 'ECM Staff time by PoF'!$B$4:$R$4,0),FALSE),IF(ISERROR(VLOOKUP(CONCATENATE($A105,AH$66),'ECM Staff time by PoF'!$A$5:$S$119,MATCH($RB$103, 'ECM Staff time by PoF'!$A$4:$R$4,0),FALSE)), 0, VLOOKUP(CONCATENATE($A105,AH$66),'ECM Staff time by PoF'!$A$5:$S$119,MATCH($RB$103, 'ECM Staff time by PoF'!$A$4:$R$4,0),FALSE))))*AH67</f>
        <v>0</v>
      </c>
      <c r="SI105" s="60">
        <f>IF($A105="",0,IF(VLOOKUP($A105,'ECM Staff time by PoF'!$B$5:$C$119,2,FALSE)="Not Applicable",VLOOKUP($A105,'ECM Staff time by PoF'!$B$5:$S$119,MATCH($RB$103, 'ECM Staff time by PoF'!$B$4:$R$4,0),FALSE),IF(ISERROR(VLOOKUP(CONCATENATE($A105,AI$66),'ECM Staff time by PoF'!$A$5:$S$119,MATCH($RB$103, 'ECM Staff time by PoF'!$A$4:$R$4,0),FALSE)), 0, VLOOKUP(CONCATENATE($A105,AI$66),'ECM Staff time by PoF'!$A$5:$S$119,MATCH($RB$103, 'ECM Staff time by PoF'!$A$4:$R$4,0),FALSE))))*AI67</f>
        <v>0</v>
      </c>
      <c r="SJ105" s="60">
        <f>IF($A105="",0,IF(VLOOKUP($A105,'ECM Staff time by PoF'!$B$5:$C$119,2,FALSE)="Not Applicable",VLOOKUP($A105,'ECM Staff time by PoF'!$B$5:$S$119,MATCH($RB$103, 'ECM Staff time by PoF'!$B$4:$R$4,0),FALSE),IF(ISERROR(VLOOKUP(CONCATENATE($A105,AJ$66),'ECM Staff time by PoF'!$A$5:$S$119,MATCH($RB$103, 'ECM Staff time by PoF'!$A$4:$R$4,0),FALSE)), 0, VLOOKUP(CONCATENATE($A105,AJ$66),'ECM Staff time by PoF'!$A$5:$S$119,MATCH($RB$103, 'ECM Staff time by PoF'!$A$4:$R$4,0),FALSE))))*AJ67</f>
        <v>0</v>
      </c>
      <c r="SK105" s="60">
        <f>IF($A105="",0,IF(VLOOKUP($A105,'ECM Staff time by PoF'!$B$5:$C$119,2,FALSE)="Not Applicable",VLOOKUP($A105,'ECM Staff time by PoF'!$B$5:$S$119,MATCH($RB$103, 'ECM Staff time by PoF'!$B$4:$R$4,0),FALSE),IF(ISERROR(VLOOKUP(CONCATENATE($A105,AK$66),'ECM Staff time by PoF'!$A$5:$S$119,MATCH($RB$103, 'ECM Staff time by PoF'!$A$4:$R$4,0),FALSE)), 0, VLOOKUP(CONCATENATE($A105,AK$66),'ECM Staff time by PoF'!$A$5:$S$119,MATCH($RB$103, 'ECM Staff time by PoF'!$A$4:$R$4,0),FALSE))))*AK67</f>
        <v>0</v>
      </c>
      <c r="SL105" s="60">
        <f>IF($A105="",0,IF(VLOOKUP($A105,'ECM Staff time by PoF'!$B$5:$C$119,2,FALSE)="Not Applicable",VLOOKUP($A105,'ECM Staff time by PoF'!$B$5:$S$119,MATCH($SL$103, 'ECM Staff time by PoF'!$B$4:$S$4,0),FALSE),IF(ISERROR(VLOOKUP(CONCATENATE($A105,B$66),'ECM Staff time by PoF'!$A$5:$S$119,MATCH($SL$103, 'ECM Staff time by PoF'!$A$4:$S$4,0),FALSE)), 0, VLOOKUP(CONCATENATE($A105,B$66),'ECM Staff time by PoF'!$A$5:$S$119,MATCH($SL$103, 'ECM Staff time by PoF'!$A$4:$S$4,0),FALSE))))*B67</f>
        <v>0</v>
      </c>
      <c r="SM105" s="60">
        <f>IF($A105="",0,IF(VLOOKUP($A105,'ECM Staff time by PoF'!$B$5:$C$119,2,FALSE)="Not Applicable",VLOOKUP($A105,'ECM Staff time by PoF'!$B$5:$S$119,MATCH($SL$103, 'ECM Staff time by PoF'!$B$4:$S$4,0),FALSE),IF(ISERROR(VLOOKUP(CONCATENATE($A105,C$66),'ECM Staff time by PoF'!$A$5:$S$119,MATCH($SL$103, 'ECM Staff time by PoF'!$A$4:$S$4,0),FALSE)), 0, VLOOKUP(CONCATENATE($A105,C$66),'ECM Staff time by PoF'!$A$5:$S$119,MATCH($SL$103, 'ECM Staff time by PoF'!$A$4:$S$4,0),FALSE))))*C67</f>
        <v>0</v>
      </c>
      <c r="SN105" s="60">
        <f>IF($A105="",0,IF(VLOOKUP($A105,'ECM Staff time by PoF'!$B$5:$C$119,2,FALSE)="Not Applicable",VLOOKUP($A105,'ECM Staff time by PoF'!$B$5:$S$119,MATCH($SL$103, 'ECM Staff time by PoF'!$B$4:$S$4,0),FALSE),IF(ISERROR(VLOOKUP(CONCATENATE($A105,D$66),'ECM Staff time by PoF'!$A$5:$S$119,MATCH($SL$103, 'ECM Staff time by PoF'!$A$4:$S$4,0),FALSE)), 0, VLOOKUP(CONCATENATE($A105,D$66),'ECM Staff time by PoF'!$A$5:$S$119,MATCH($SL$103, 'ECM Staff time by PoF'!$A$4:$S$4,0),FALSE))))*D67</f>
        <v>0</v>
      </c>
      <c r="SO105" s="60">
        <f>IF($A105="",0,IF(VLOOKUP($A105,'ECM Staff time by PoF'!$B$5:$C$119,2,FALSE)="Not Applicable",VLOOKUP($A105,'ECM Staff time by PoF'!$B$5:$S$119,MATCH($SL$103, 'ECM Staff time by PoF'!$B$4:$S$4,0),FALSE),IF(ISERROR(VLOOKUP(CONCATENATE($A105,E$66),'ECM Staff time by PoF'!$A$5:$S$119,MATCH($SL$103, 'ECM Staff time by PoF'!$A$4:$S$4,0),FALSE)), 0, VLOOKUP(CONCATENATE($A105,E$66),'ECM Staff time by PoF'!$A$5:$S$119,MATCH($SL$103, 'ECM Staff time by PoF'!$A$4:$S$4,0),FALSE))))*E67</f>
        <v>0</v>
      </c>
      <c r="SP105" s="60">
        <f>IF($A105="",0,IF(VLOOKUP($A105,'ECM Staff time by PoF'!$B$5:$C$119,2,FALSE)="Not Applicable",VLOOKUP($A105,'ECM Staff time by PoF'!$B$5:$S$119,MATCH($SL$103, 'ECM Staff time by PoF'!$B$4:$S$4,0),FALSE),IF(ISERROR(VLOOKUP(CONCATENATE($A105,F$66),'ECM Staff time by PoF'!$A$5:$S$119,MATCH($SL$103, 'ECM Staff time by PoF'!$A$4:$S$4,0),FALSE)), 0, VLOOKUP(CONCATENATE($A105,F$66),'ECM Staff time by PoF'!$A$5:$S$119,MATCH($SL$103, 'ECM Staff time by PoF'!$A$4:$S$4,0),FALSE))))*F67</f>
        <v>0</v>
      </c>
      <c r="SQ105" s="60">
        <f>IF($A105="",0,IF(VLOOKUP($A105,'ECM Staff time by PoF'!$B$5:$C$119,2,FALSE)="Not Applicable",VLOOKUP($A105,'ECM Staff time by PoF'!$B$5:$S$119,MATCH($SL$103, 'ECM Staff time by PoF'!$B$4:$S$4,0),FALSE),IF(ISERROR(VLOOKUP(CONCATENATE($A105,G$66),'ECM Staff time by PoF'!$A$5:$S$119,MATCH($SL$103, 'ECM Staff time by PoF'!$A$4:$S$4,0),FALSE)), 0, VLOOKUP(CONCATENATE($A105,G$66),'ECM Staff time by PoF'!$A$5:$S$119,MATCH($SL$103, 'ECM Staff time by PoF'!$A$4:$S$4,0),FALSE))))*G67</f>
        <v>0</v>
      </c>
      <c r="SR105" s="60">
        <f>IF($A105="",0,IF(VLOOKUP($A105,'ECM Staff time by PoF'!$B$5:$C$119,2,FALSE)="Not Applicable",VLOOKUP($A105,'ECM Staff time by PoF'!$B$5:$S$119,MATCH($SL$103, 'ECM Staff time by PoF'!$B$4:$S$4,0),FALSE),IF(ISERROR(VLOOKUP(CONCATENATE($A105,H$66),'ECM Staff time by PoF'!$A$5:$S$119,MATCH($SL$103, 'ECM Staff time by PoF'!$A$4:$S$4,0),FALSE)), 0, VLOOKUP(CONCATENATE($A105,H$66),'ECM Staff time by PoF'!$A$5:$S$119,MATCH($SL$103, 'ECM Staff time by PoF'!$A$4:$S$4,0),FALSE))))*H67</f>
        <v>0</v>
      </c>
      <c r="SS105" s="60">
        <f>IF($A105="",0,IF(VLOOKUP($A105,'ECM Staff time by PoF'!$B$5:$C$119,2,FALSE)="Not Applicable",VLOOKUP($A105,'ECM Staff time by PoF'!$B$5:$S$119,MATCH($SL$103, 'ECM Staff time by PoF'!$B$4:$S$4,0),FALSE),IF(ISERROR(VLOOKUP(CONCATENATE($A105,I$66),'ECM Staff time by PoF'!$A$5:$S$119,MATCH($SL$103, 'ECM Staff time by PoF'!$A$4:$S$4,0),FALSE)), 0, VLOOKUP(CONCATENATE($A105,I$66),'ECM Staff time by PoF'!$A$5:$S$119,MATCH($SL$103, 'ECM Staff time by PoF'!$A$4:$S$4,0),FALSE))))*I67</f>
        <v>0</v>
      </c>
      <c r="ST105" s="60">
        <f>IF($A105="",0,IF(VLOOKUP($A105,'ECM Staff time by PoF'!$B$5:$C$119,2,FALSE)="Not Applicable",VLOOKUP($A105,'ECM Staff time by PoF'!$B$5:$S$119,MATCH($SL$103, 'ECM Staff time by PoF'!$B$4:$S$4,0),FALSE),IF(ISERROR(VLOOKUP(CONCATENATE($A105,J$66),'ECM Staff time by PoF'!$A$5:$S$119,MATCH($SL$103, 'ECM Staff time by PoF'!$A$4:$S$4,0),FALSE)), 0, VLOOKUP(CONCATENATE($A105,J$66),'ECM Staff time by PoF'!$A$5:$S$119,MATCH($SL$103, 'ECM Staff time by PoF'!$A$4:$S$4,0),FALSE))))*J67</f>
        <v>0</v>
      </c>
      <c r="SU105" s="60">
        <f>IF($A105="",0,IF(VLOOKUP($A105,'ECM Staff time by PoF'!$B$5:$C$119,2,FALSE)="Not Applicable",VLOOKUP($A105,'ECM Staff time by PoF'!$B$5:$S$119,MATCH($SL$103, 'ECM Staff time by PoF'!$B$4:$S$4,0),FALSE),IF(ISERROR(VLOOKUP(CONCATENATE($A105,K$66),'ECM Staff time by PoF'!$A$5:$S$119,MATCH($SL$103, 'ECM Staff time by PoF'!$A$4:$S$4,0),FALSE)), 0, VLOOKUP(CONCATENATE($A105,K$66),'ECM Staff time by PoF'!$A$5:$S$119,MATCH($SL$103, 'ECM Staff time by PoF'!$A$4:$S$4,0),FALSE))))*K67</f>
        <v>0</v>
      </c>
      <c r="SV105" s="60">
        <f>IF($A105="",0,IF(VLOOKUP($A105,'ECM Staff time by PoF'!$B$5:$C$119,2,FALSE)="Not Applicable",VLOOKUP($A105,'ECM Staff time by PoF'!$B$5:$S$119,MATCH($SL$103, 'ECM Staff time by PoF'!$B$4:$S$4,0),FALSE),IF(ISERROR(VLOOKUP(CONCATENATE($A105,L$66),'ECM Staff time by PoF'!$A$5:$S$119,MATCH($SL$103, 'ECM Staff time by PoF'!$A$4:$S$4,0),FALSE)), 0, VLOOKUP(CONCATENATE($A105,L$66),'ECM Staff time by PoF'!$A$5:$S$119,MATCH($SL$103, 'ECM Staff time by PoF'!$A$4:$S$4,0),FALSE))))*L67</f>
        <v>0</v>
      </c>
      <c r="SW105" s="60">
        <f>IF($A105="",0,IF(VLOOKUP($A105,'ECM Staff time by PoF'!$B$5:$C$119,2,FALSE)="Not Applicable",VLOOKUP($A105,'ECM Staff time by PoF'!$B$5:$S$119,MATCH($SL$103, 'ECM Staff time by PoF'!$B$4:$S$4,0),FALSE),IF(ISERROR(VLOOKUP(CONCATENATE($A105,M$66),'ECM Staff time by PoF'!$A$5:$S$119,MATCH($SL$103, 'ECM Staff time by PoF'!$A$4:$S$4,0),FALSE)), 0, VLOOKUP(CONCATENATE($A105,M$66),'ECM Staff time by PoF'!$A$5:$S$119,MATCH($SL$103, 'ECM Staff time by PoF'!$A$4:$S$4,0),FALSE))))*M67</f>
        <v>0</v>
      </c>
      <c r="SX105" s="60">
        <f>IF($A105="",0,IF(VLOOKUP($A105,'ECM Staff time by PoF'!$B$5:$C$119,2,FALSE)="Not Applicable",VLOOKUP($A105,'ECM Staff time by PoF'!$B$5:$S$119,MATCH($SL$103, 'ECM Staff time by PoF'!$B$4:$S$4,0),FALSE),IF(ISERROR(VLOOKUP(CONCATENATE($A105,N$66),'ECM Staff time by PoF'!$A$5:$S$119,MATCH($SL$103, 'ECM Staff time by PoF'!$A$4:$S$4,0),FALSE)), 0, VLOOKUP(CONCATENATE($A105,N$66),'ECM Staff time by PoF'!$A$5:$S$119,MATCH($SL$103, 'ECM Staff time by PoF'!$A$4:$S$4,0),FALSE))))*N67</f>
        <v>0</v>
      </c>
      <c r="SY105" s="60">
        <f>IF($A105="",0,IF(VLOOKUP($A105,'ECM Staff time by PoF'!$B$5:$C$119,2,FALSE)="Not Applicable",VLOOKUP($A105,'ECM Staff time by PoF'!$B$5:$S$119,MATCH($SL$103, 'ECM Staff time by PoF'!$B$4:$S$4,0),FALSE),IF(ISERROR(VLOOKUP(CONCATENATE($A105,O$66),'ECM Staff time by PoF'!$A$5:$S$119,MATCH($SL$103, 'ECM Staff time by PoF'!$A$4:$S$4,0),FALSE)), 0, VLOOKUP(CONCATENATE($A105,O$66),'ECM Staff time by PoF'!$A$5:$S$119,MATCH($SL$103, 'ECM Staff time by PoF'!$A$4:$S$4,0),FALSE))))*O67</f>
        <v>0</v>
      </c>
      <c r="SZ105" s="60">
        <f>IF($A105="",0,IF(VLOOKUP($A105,'ECM Staff time by PoF'!$B$5:$C$119,2,FALSE)="Not Applicable",VLOOKUP($A105,'ECM Staff time by PoF'!$B$5:$S$119,MATCH($SL$103, 'ECM Staff time by PoF'!$B$4:$S$4,0),FALSE),IF(ISERROR(VLOOKUP(CONCATENATE($A105,P$66),'ECM Staff time by PoF'!$A$5:$S$119,MATCH($SL$103, 'ECM Staff time by PoF'!$A$4:$S$4,0),FALSE)), 0, VLOOKUP(CONCATENATE($A105,P$66),'ECM Staff time by PoF'!$A$5:$S$119,MATCH($SL$103, 'ECM Staff time by PoF'!$A$4:$S$4,0),FALSE))))*P67</f>
        <v>0</v>
      </c>
      <c r="TA105" s="60">
        <f>IF($A105="",0,IF(VLOOKUP($A105,'ECM Staff time by PoF'!$B$5:$C$119,2,FALSE)="Not Applicable",VLOOKUP($A105,'ECM Staff time by PoF'!$B$5:$S$119,MATCH($SL$103, 'ECM Staff time by PoF'!$B$4:$S$4,0),FALSE),IF(ISERROR(VLOOKUP(CONCATENATE($A105,Q$66),'ECM Staff time by PoF'!$A$5:$S$119,MATCH($SL$103, 'ECM Staff time by PoF'!$A$4:$S$4,0),FALSE)), 0, VLOOKUP(CONCATENATE($A105,Q$66),'ECM Staff time by PoF'!$A$5:$S$119,MATCH($SL$103, 'ECM Staff time by PoF'!$A$4:$S$4,0),FALSE))))*Q67</f>
        <v>0</v>
      </c>
      <c r="TB105" s="60">
        <f>IF($A105="",0,IF(VLOOKUP($A105,'ECM Staff time by PoF'!$B$5:$C$119,2,FALSE)="Not Applicable",VLOOKUP($A105,'ECM Staff time by PoF'!$B$5:$S$119,MATCH($SL$103, 'ECM Staff time by PoF'!$B$4:$S$4,0),FALSE),IF(ISERROR(VLOOKUP(CONCATENATE($A105,R$66),'ECM Staff time by PoF'!$A$5:$S$119,MATCH($SL$103, 'ECM Staff time by PoF'!$A$4:$S$4,0),FALSE)), 0, VLOOKUP(CONCATENATE($A105,R$66),'ECM Staff time by PoF'!$A$5:$S$119,MATCH($SL$103, 'ECM Staff time by PoF'!$A$4:$S$4,0),FALSE))))*R67</f>
        <v>0</v>
      </c>
      <c r="TC105" s="60">
        <f>IF($A105="",0,IF(VLOOKUP($A105,'ECM Staff time by PoF'!$B$5:$C$119,2,FALSE)="Not Applicable",VLOOKUP($A105,'ECM Staff time by PoF'!$B$5:$S$119,MATCH($SL$103, 'ECM Staff time by PoF'!$B$4:$S$4,0),FALSE),IF(ISERROR(VLOOKUP(CONCATENATE($A105,S$66),'ECM Staff time by PoF'!$A$5:$S$119,MATCH($SL$103, 'ECM Staff time by PoF'!$A$4:$S$4,0),FALSE)), 0, VLOOKUP(CONCATENATE($A105,S$66),'ECM Staff time by PoF'!$A$5:$S$119,MATCH($SL$103, 'ECM Staff time by PoF'!$A$4:$S$4,0),FALSE))))*S67</f>
        <v>0</v>
      </c>
      <c r="TD105" s="60">
        <f>IF($A105="",0,IF(VLOOKUP($A105,'ECM Staff time by PoF'!$B$5:$C$119,2,FALSE)="Not Applicable",VLOOKUP($A105,'ECM Staff time by PoF'!$B$5:$S$119,MATCH($SL$103, 'ECM Staff time by PoF'!$B$4:$S$4,0),FALSE),IF(ISERROR(VLOOKUP(CONCATENATE($A105,T$66),'ECM Staff time by PoF'!$A$5:$S$119,MATCH($SL$103, 'ECM Staff time by PoF'!$A$4:$S$4,0),FALSE)), 0, VLOOKUP(CONCATENATE($A105,T$66),'ECM Staff time by PoF'!$A$5:$S$119,MATCH($SL$103, 'ECM Staff time by PoF'!$A$4:$S$4,0),FALSE))))*T67</f>
        <v>0</v>
      </c>
      <c r="TE105" s="60">
        <f>IF($A105="",0,IF(VLOOKUP($A105,'ECM Staff time by PoF'!$B$5:$C$119,2,FALSE)="Not Applicable",VLOOKUP($A105,'ECM Staff time by PoF'!$B$5:$S$119,MATCH($SL$103, 'ECM Staff time by PoF'!$B$4:$S$4,0),FALSE),IF(ISERROR(VLOOKUP(CONCATENATE($A105,U$66),'ECM Staff time by PoF'!$A$5:$S$119,MATCH($SL$103, 'ECM Staff time by PoF'!$A$4:$S$4,0),FALSE)), 0, VLOOKUP(CONCATENATE($A105,U$66),'ECM Staff time by PoF'!$A$5:$S$119,MATCH($SL$103, 'ECM Staff time by PoF'!$A$4:$S$4,0),FALSE))))*U67</f>
        <v>0</v>
      </c>
      <c r="TF105" s="60">
        <f>IF($A105="",0,IF(VLOOKUP($A105,'ECM Staff time by PoF'!$B$5:$C$119,2,FALSE)="Not Applicable",VLOOKUP($A105,'ECM Staff time by PoF'!$B$5:$S$119,MATCH($SL$103, 'ECM Staff time by PoF'!$B$4:$S$4,0),FALSE),IF(ISERROR(VLOOKUP(CONCATENATE($A105,V$66),'ECM Staff time by PoF'!$A$5:$S$119,MATCH($SL$103, 'ECM Staff time by PoF'!$A$4:$S$4,0),FALSE)), 0, VLOOKUP(CONCATENATE($A105,V$66),'ECM Staff time by PoF'!$A$5:$S$119,MATCH($SL$103, 'ECM Staff time by PoF'!$A$4:$S$4,0),FALSE))))*V67</f>
        <v>0</v>
      </c>
      <c r="TG105" s="60">
        <f>IF($A105="",0,IF(VLOOKUP($A105,'ECM Staff time by PoF'!$B$5:$C$119,2,FALSE)="Not Applicable",VLOOKUP($A105,'ECM Staff time by PoF'!$B$5:$S$119,MATCH($SL$103, 'ECM Staff time by PoF'!$B$4:$S$4,0),FALSE),IF(ISERROR(VLOOKUP(CONCATENATE($A105,W$66),'ECM Staff time by PoF'!$A$5:$S$119,MATCH($SL$103, 'ECM Staff time by PoF'!$A$4:$S$4,0),FALSE)), 0, VLOOKUP(CONCATENATE($A105,W$66),'ECM Staff time by PoF'!$A$5:$S$119,MATCH($SL$103, 'ECM Staff time by PoF'!$A$4:$S$4,0),FALSE))))*W67</f>
        <v>0</v>
      </c>
      <c r="TH105" s="60">
        <f>IF($A105="",0,IF(VLOOKUP($A105,'ECM Staff time by PoF'!$B$5:$C$119,2,FALSE)="Not Applicable",VLOOKUP($A105,'ECM Staff time by PoF'!$B$5:$S$119,MATCH($SL$103, 'ECM Staff time by PoF'!$B$4:$S$4,0),FALSE),IF(ISERROR(VLOOKUP(CONCATENATE($A105,X$66),'ECM Staff time by PoF'!$A$5:$S$119,MATCH($SL$103, 'ECM Staff time by PoF'!$A$4:$S$4,0),FALSE)), 0, VLOOKUP(CONCATENATE($A105,X$66),'ECM Staff time by PoF'!$A$5:$S$119,MATCH($SL$103, 'ECM Staff time by PoF'!$A$4:$S$4,0),FALSE))))*X67</f>
        <v>0</v>
      </c>
      <c r="TI105" s="60">
        <f>IF($A105="",0,IF(VLOOKUP($A105,'ECM Staff time by PoF'!$B$5:$C$119,2,FALSE)="Not Applicable",VLOOKUP($A105,'ECM Staff time by PoF'!$B$5:$S$119,MATCH($SL$103, 'ECM Staff time by PoF'!$B$4:$S$4,0),FALSE),IF(ISERROR(VLOOKUP(CONCATENATE($A105,Y$66),'ECM Staff time by PoF'!$A$5:$S$119,MATCH($SL$103, 'ECM Staff time by PoF'!$A$4:$S$4,0),FALSE)), 0, VLOOKUP(CONCATENATE($A105,Y$66),'ECM Staff time by PoF'!$A$5:$S$119,MATCH($SL$103, 'ECM Staff time by PoF'!$A$4:$S$4,0),FALSE))))*Y67</f>
        <v>0</v>
      </c>
      <c r="TJ105" s="60">
        <f>IF($A105="",0,IF(VLOOKUP($A105,'ECM Staff time by PoF'!$B$5:$C$119,2,FALSE)="Not Applicable",VLOOKUP($A105,'ECM Staff time by PoF'!$B$5:$S$119,MATCH($SL$103, 'ECM Staff time by PoF'!$B$4:$S$4,0),FALSE),IF(ISERROR(VLOOKUP(CONCATENATE($A105,Z$66),'ECM Staff time by PoF'!$A$5:$S$119,MATCH($SL$103, 'ECM Staff time by PoF'!$A$4:$S$4,0),FALSE)), 0, VLOOKUP(CONCATENATE($A105,Z$66),'ECM Staff time by PoF'!$A$5:$S$119,MATCH($SL$103, 'ECM Staff time by PoF'!$A$4:$S$4,0),FALSE))))*Z67</f>
        <v>0</v>
      </c>
      <c r="TK105" s="60">
        <f>IF($A105="",0,IF(VLOOKUP($A105,'ECM Staff time by PoF'!$B$5:$C$119,2,FALSE)="Not Applicable",VLOOKUP($A105,'ECM Staff time by PoF'!$B$5:$S$119,MATCH($SL$103, 'ECM Staff time by PoF'!$B$4:$S$4,0),FALSE),IF(ISERROR(VLOOKUP(CONCATENATE($A105,AA$66),'ECM Staff time by PoF'!$A$5:$S$119,MATCH($SL$103, 'ECM Staff time by PoF'!$A$4:$S$4,0),FALSE)), 0, VLOOKUP(CONCATENATE($A105,AA$66),'ECM Staff time by PoF'!$A$5:$S$119,MATCH($SL$103, 'ECM Staff time by PoF'!$A$4:$S$4,0),FALSE))))*AA67</f>
        <v>0</v>
      </c>
      <c r="TL105" s="60">
        <f>IF($A105="",0,IF(VLOOKUP($A105,'ECM Staff time by PoF'!$B$5:$C$119,2,FALSE)="Not Applicable",VLOOKUP($A105,'ECM Staff time by PoF'!$B$5:$S$119,MATCH($SL$103, 'ECM Staff time by PoF'!$B$4:$S$4,0),FALSE),IF(ISERROR(VLOOKUP(CONCATENATE($A105,AB$66),'ECM Staff time by PoF'!$A$5:$S$119,MATCH($SL$103, 'ECM Staff time by PoF'!$A$4:$S$4,0),FALSE)), 0, VLOOKUP(CONCATENATE($A105,AB$66),'ECM Staff time by PoF'!$A$5:$S$119,MATCH($SL$103, 'ECM Staff time by PoF'!$A$4:$S$4,0),FALSE))))*AB67</f>
        <v>0</v>
      </c>
      <c r="TM105" s="60">
        <f>IF($A105="",0,IF(VLOOKUP($A105,'ECM Staff time by PoF'!$B$5:$C$119,2,FALSE)="Not Applicable",VLOOKUP($A105,'ECM Staff time by PoF'!$B$5:$S$119,MATCH($SL$103, 'ECM Staff time by PoF'!$B$4:$S$4,0),FALSE),IF(ISERROR(VLOOKUP(CONCATENATE($A105,AC$66),'ECM Staff time by PoF'!$A$5:$S$119,MATCH($SL$103, 'ECM Staff time by PoF'!$A$4:$S$4,0),FALSE)), 0, VLOOKUP(CONCATENATE($A105,AC$66),'ECM Staff time by PoF'!$A$5:$S$119,MATCH($SL$103, 'ECM Staff time by PoF'!$A$4:$S$4,0),FALSE))))*AC67</f>
        <v>0</v>
      </c>
      <c r="TN105" s="60">
        <f>IF($A105="",0,IF(VLOOKUP($A105,'ECM Staff time by PoF'!$B$5:$C$119,2,FALSE)="Not Applicable",VLOOKUP($A105,'ECM Staff time by PoF'!$B$5:$S$119,MATCH($SL$103, 'ECM Staff time by PoF'!$B$4:$S$4,0),FALSE),IF(ISERROR(VLOOKUP(CONCATENATE($A105,AD$66),'ECM Staff time by PoF'!$A$5:$S$119,MATCH($SL$103, 'ECM Staff time by PoF'!$A$4:$S$4,0),FALSE)), 0, VLOOKUP(CONCATENATE($A105,AD$66),'ECM Staff time by PoF'!$A$5:$S$119,MATCH($SL$103, 'ECM Staff time by PoF'!$A$4:$S$4,0),FALSE))))*AD67</f>
        <v>0</v>
      </c>
      <c r="TO105" s="60">
        <f>IF($A105="",0,IF(VLOOKUP($A105,'ECM Staff time by PoF'!$B$5:$C$119,2,FALSE)="Not Applicable",VLOOKUP($A105,'ECM Staff time by PoF'!$B$5:$S$119,MATCH($SL$103, 'ECM Staff time by PoF'!$B$4:$S$4,0),FALSE),IF(ISERROR(VLOOKUP(CONCATENATE($A105,AE$66),'ECM Staff time by PoF'!$A$5:$S$119,MATCH($SL$103, 'ECM Staff time by PoF'!$A$4:$S$4,0),FALSE)), 0, VLOOKUP(CONCATENATE($A105,AE$66),'ECM Staff time by PoF'!$A$5:$S$119,MATCH($SL$103, 'ECM Staff time by PoF'!$A$4:$S$4,0),FALSE))))*AE67</f>
        <v>0</v>
      </c>
      <c r="TP105" s="60">
        <f>IF($A105="",0,IF(VLOOKUP($A105,'ECM Staff time by PoF'!$B$5:$C$119,2,FALSE)="Not Applicable",VLOOKUP($A105,'ECM Staff time by PoF'!$B$5:$S$119,MATCH($SL$103, 'ECM Staff time by PoF'!$B$4:$S$4,0),FALSE),IF(ISERROR(VLOOKUP(CONCATENATE($A105,AF$66),'ECM Staff time by PoF'!$A$5:$S$119,MATCH($SL$103, 'ECM Staff time by PoF'!$A$4:$S$4,0),FALSE)), 0, VLOOKUP(CONCATENATE($A105,AF$66),'ECM Staff time by PoF'!$A$5:$S$119,MATCH($SL$103, 'ECM Staff time by PoF'!$A$4:$S$4,0),FALSE))))*AF67</f>
        <v>0</v>
      </c>
      <c r="TQ105" s="60">
        <f>IF($A105="",0,IF(VLOOKUP($A105,'ECM Staff time by PoF'!$B$5:$C$119,2,FALSE)="Not Applicable",VLOOKUP($A105,'ECM Staff time by PoF'!$B$5:$S$119,MATCH($SL$103, 'ECM Staff time by PoF'!$B$4:$S$4,0),FALSE),IF(ISERROR(VLOOKUP(CONCATENATE($A105,AG$66),'ECM Staff time by PoF'!$A$5:$S$119,MATCH($SL$103, 'ECM Staff time by PoF'!$A$4:$S$4,0),FALSE)), 0, VLOOKUP(CONCATENATE($A105,AG$66),'ECM Staff time by PoF'!$A$5:$S$119,MATCH($SL$103, 'ECM Staff time by PoF'!$A$4:$S$4,0),FALSE))))*AG67</f>
        <v>0</v>
      </c>
      <c r="TR105" s="60">
        <f>IF($A105="",0,IF(VLOOKUP($A105,'ECM Staff time by PoF'!$B$5:$C$119,2,FALSE)="Not Applicable",VLOOKUP($A105,'ECM Staff time by PoF'!$B$5:$S$119,MATCH($SL$103, 'ECM Staff time by PoF'!$B$4:$S$4,0),FALSE),IF(ISERROR(VLOOKUP(CONCATENATE($A105,AH$66),'ECM Staff time by PoF'!$A$5:$S$119,MATCH($SL$103, 'ECM Staff time by PoF'!$A$4:$S$4,0),FALSE)), 0, VLOOKUP(CONCATENATE($A105,AH$66),'ECM Staff time by PoF'!$A$5:$S$119,MATCH($SL$103, 'ECM Staff time by PoF'!$A$4:$S$4,0),FALSE))))*AH67</f>
        <v>0</v>
      </c>
      <c r="TS105" s="60">
        <f>IF($A105="",0,IF(VLOOKUP($A105,'ECM Staff time by PoF'!$B$5:$C$119,2,FALSE)="Not Applicable",VLOOKUP($A105,'ECM Staff time by PoF'!$B$5:$S$119,MATCH($SL$103, 'ECM Staff time by PoF'!$B$4:$S$4,0),FALSE),IF(ISERROR(VLOOKUP(CONCATENATE($A105,AI$66),'ECM Staff time by PoF'!$A$5:$S$119,MATCH($SL$103, 'ECM Staff time by PoF'!$A$4:$S$4,0),FALSE)), 0, VLOOKUP(CONCATENATE($A105,AI$66),'ECM Staff time by PoF'!$A$5:$S$119,MATCH($SL$103, 'ECM Staff time by PoF'!$A$4:$S$4,0),FALSE))))*AI67</f>
        <v>0</v>
      </c>
      <c r="TT105" s="60">
        <f>IF($A105="",0,IF(VLOOKUP($A105,'ECM Staff time by PoF'!$B$5:$C$119,2,FALSE)="Not Applicable",VLOOKUP($A105,'ECM Staff time by PoF'!$B$5:$S$119,MATCH($SL$103, 'ECM Staff time by PoF'!$B$4:$S$4,0),FALSE),IF(ISERROR(VLOOKUP(CONCATENATE($A105,AJ$66),'ECM Staff time by PoF'!$A$5:$S$119,MATCH($SL$103, 'ECM Staff time by PoF'!$A$4:$S$4,0),FALSE)), 0, VLOOKUP(CONCATENATE($A105,AJ$66),'ECM Staff time by PoF'!$A$5:$S$119,MATCH($SL$103, 'ECM Staff time by PoF'!$A$4:$S$4,0),FALSE))))*AJ67</f>
        <v>0</v>
      </c>
      <c r="TU105" s="60">
        <f>IF($A105="",0,IF(VLOOKUP($A105,'ECM Staff time by PoF'!$B$5:$C$119,2,FALSE)="Not Applicable",VLOOKUP($A105,'ECM Staff time by PoF'!$B$5:$S$119,MATCH($SL$103, 'ECM Staff time by PoF'!$B$4:$S$4,0),FALSE),IF(ISERROR(VLOOKUP(CONCATENATE($A105,AK$66),'ECM Staff time by PoF'!$A$5:$S$119,MATCH($SL$103, 'ECM Staff time by PoF'!$A$4:$S$4,0),FALSE)), 0, VLOOKUP(CONCATENATE($A105,AK$66),'ECM Staff time by PoF'!$A$5:$S$119,MATCH($SL$103, 'ECM Staff time by PoF'!$A$4:$S$4,0),FALSE))))*AK67</f>
        <v>0</v>
      </c>
      <c r="TV105" s="60">
        <f>IF($A105="",0,IF(VLOOKUP($A105,'ECM Staff time by PoF'!$B$5:$C$119,2,FALSE)="Not Applicable",VLOOKUP($A105,'ECM Staff time by PoF'!$B$5:$S$119,MATCH($TV$103, 'ECM Staff time by PoF'!$B$4:$S$4,0),FALSE),IF(ISERROR(VLOOKUP(CONCATENATE($A105,B$66),'ECM Staff time by PoF'!$A$5:$S$119,MATCH($TV$103, 'ECM Staff time by PoF'!$A$4:$S$4,0),FALSE)), 0, VLOOKUP(CONCATENATE($A105,B$66),'ECM Staff time by PoF'!$A$5:$S$119,MATCH($TV$103, 'ECM Staff time by PoF'!$A$4:$S$4,0),FALSE))))*B67</f>
        <v>0</v>
      </c>
      <c r="TW105" s="60">
        <f>IF($A105="",0,IF(VLOOKUP($A105,'ECM Staff time by PoF'!$B$5:$C$119,2,FALSE)="Not Applicable",VLOOKUP($A105,'ECM Staff time by PoF'!$B$5:$S$119,MATCH($TV$103, 'ECM Staff time by PoF'!$B$4:$S$4,0),FALSE),IF(ISERROR(VLOOKUP(CONCATENATE($A105,C$66),'ECM Staff time by PoF'!$A$5:$S$119,MATCH($TV$103, 'ECM Staff time by PoF'!$A$4:$S$4,0),FALSE)), 0, VLOOKUP(CONCATENATE($A105,C$66),'ECM Staff time by PoF'!$A$5:$S$119,MATCH($TV$103, 'ECM Staff time by PoF'!$A$4:$S$4,0),FALSE))))*C67</f>
        <v>0</v>
      </c>
      <c r="TX105" s="60">
        <f>IF($A105="",0,IF(VLOOKUP($A105,'ECM Staff time by PoF'!$B$5:$C$119,2,FALSE)="Not Applicable",VLOOKUP($A105,'ECM Staff time by PoF'!$B$5:$S$119,MATCH($TV$103, 'ECM Staff time by PoF'!$B$4:$S$4,0),FALSE),IF(ISERROR(VLOOKUP(CONCATENATE($A105,D$66),'ECM Staff time by PoF'!$A$5:$S$119,MATCH($TV$103, 'ECM Staff time by PoF'!$A$4:$S$4,0),FALSE)), 0, VLOOKUP(CONCATENATE($A105,D$66),'ECM Staff time by PoF'!$A$5:$S$119,MATCH($TV$103, 'ECM Staff time by PoF'!$A$4:$S$4,0),FALSE))))*D67</f>
        <v>0</v>
      </c>
      <c r="TY105" s="60">
        <f>IF($A105="",0,IF(VLOOKUP($A105,'ECM Staff time by PoF'!$B$5:$C$119,2,FALSE)="Not Applicable",VLOOKUP($A105,'ECM Staff time by PoF'!$B$5:$S$119,MATCH($TV$103, 'ECM Staff time by PoF'!$B$4:$S$4,0),FALSE),IF(ISERROR(VLOOKUP(CONCATENATE($A105,E$66),'ECM Staff time by PoF'!$A$5:$S$119,MATCH($TV$103, 'ECM Staff time by PoF'!$A$4:$S$4,0),FALSE)), 0, VLOOKUP(CONCATENATE($A105,E$66),'ECM Staff time by PoF'!$A$5:$S$119,MATCH($TV$103, 'ECM Staff time by PoF'!$A$4:$S$4,0),FALSE))))*E67</f>
        <v>0</v>
      </c>
      <c r="TZ105" s="60">
        <f>IF($A105="",0,IF(VLOOKUP($A105,'ECM Staff time by PoF'!$B$5:$C$119,2,FALSE)="Not Applicable",VLOOKUP($A105,'ECM Staff time by PoF'!$B$5:$S$119,MATCH($TV$103, 'ECM Staff time by PoF'!$B$4:$S$4,0),FALSE),IF(ISERROR(VLOOKUP(CONCATENATE($A105,F$66),'ECM Staff time by PoF'!$A$5:$S$119,MATCH($TV$103, 'ECM Staff time by PoF'!$A$4:$S$4,0),FALSE)), 0, VLOOKUP(CONCATENATE($A105,F$66),'ECM Staff time by PoF'!$A$5:$S$119,MATCH($TV$103, 'ECM Staff time by PoF'!$A$4:$S$4,0),FALSE))))*F67</f>
        <v>0</v>
      </c>
      <c r="UA105" s="60">
        <f>IF($A105="",0,IF(VLOOKUP($A105,'ECM Staff time by PoF'!$B$5:$C$119,2,FALSE)="Not Applicable",VLOOKUP($A105,'ECM Staff time by PoF'!$B$5:$S$119,MATCH($TV$103, 'ECM Staff time by PoF'!$B$4:$S$4,0),FALSE),IF(ISERROR(VLOOKUP(CONCATENATE($A105,G$66),'ECM Staff time by PoF'!$A$5:$S$119,MATCH($TV$103, 'ECM Staff time by PoF'!$A$4:$S$4,0),FALSE)), 0, VLOOKUP(CONCATENATE($A105,G$66),'ECM Staff time by PoF'!$A$5:$S$119,MATCH($TV$103, 'ECM Staff time by PoF'!$A$4:$S$4,0),FALSE))))*G67</f>
        <v>0</v>
      </c>
      <c r="UB105" s="60">
        <f>IF($A105="",0,IF(VLOOKUP($A105,'ECM Staff time by PoF'!$B$5:$C$119,2,FALSE)="Not Applicable",VLOOKUP($A105,'ECM Staff time by PoF'!$B$5:$S$119,MATCH($TV$103, 'ECM Staff time by PoF'!$B$4:$S$4,0),FALSE),IF(ISERROR(VLOOKUP(CONCATENATE($A105,H$66),'ECM Staff time by PoF'!$A$5:$S$119,MATCH($TV$103, 'ECM Staff time by PoF'!$A$4:$S$4,0),FALSE)), 0, VLOOKUP(CONCATENATE($A105,H$66),'ECM Staff time by PoF'!$A$5:$S$119,MATCH($TV$103, 'ECM Staff time by PoF'!$A$4:$S$4,0),FALSE))))*H67</f>
        <v>0</v>
      </c>
      <c r="UC105" s="60">
        <f>IF($A105="",0,IF(VLOOKUP($A105,'ECM Staff time by PoF'!$B$5:$C$119,2,FALSE)="Not Applicable",VLOOKUP($A105,'ECM Staff time by PoF'!$B$5:$S$119,MATCH($TV$103, 'ECM Staff time by PoF'!$B$4:$S$4,0),FALSE),IF(ISERROR(VLOOKUP(CONCATENATE($A105,I$66),'ECM Staff time by PoF'!$A$5:$S$119,MATCH($TV$103, 'ECM Staff time by PoF'!$A$4:$S$4,0),FALSE)), 0, VLOOKUP(CONCATENATE($A105,I$66),'ECM Staff time by PoF'!$A$5:$S$119,MATCH($TV$103, 'ECM Staff time by PoF'!$A$4:$S$4,0),FALSE))))*I67</f>
        <v>0</v>
      </c>
      <c r="UD105" s="60">
        <f>IF($A105="",0,IF(VLOOKUP($A105,'ECM Staff time by PoF'!$B$5:$C$119,2,FALSE)="Not Applicable",VLOOKUP($A105,'ECM Staff time by PoF'!$B$5:$S$119,MATCH($TV$103, 'ECM Staff time by PoF'!$B$4:$S$4,0),FALSE),IF(ISERROR(VLOOKUP(CONCATENATE($A105,J$66),'ECM Staff time by PoF'!$A$5:$S$119,MATCH($TV$103, 'ECM Staff time by PoF'!$A$4:$S$4,0),FALSE)), 0, VLOOKUP(CONCATENATE($A105,J$66),'ECM Staff time by PoF'!$A$5:$S$119,MATCH($TV$103, 'ECM Staff time by PoF'!$A$4:$S$4,0),FALSE))))*J67</f>
        <v>0</v>
      </c>
      <c r="UE105" s="60">
        <f>IF($A105="",0,IF(VLOOKUP($A105,'ECM Staff time by PoF'!$B$5:$C$119,2,FALSE)="Not Applicable",VLOOKUP($A105,'ECM Staff time by PoF'!$B$5:$S$119,MATCH($TV$103, 'ECM Staff time by PoF'!$B$4:$S$4,0),FALSE),IF(ISERROR(VLOOKUP(CONCATENATE($A105,K$66),'ECM Staff time by PoF'!$A$5:$S$119,MATCH($TV$103, 'ECM Staff time by PoF'!$A$4:$S$4,0),FALSE)), 0, VLOOKUP(CONCATENATE($A105,K$66),'ECM Staff time by PoF'!$A$5:$S$119,MATCH($TV$103, 'ECM Staff time by PoF'!$A$4:$S$4,0),FALSE))))*K67</f>
        <v>0</v>
      </c>
      <c r="UF105" s="60">
        <f>IF($A105="",0,IF(VLOOKUP($A105,'ECM Staff time by PoF'!$B$5:$C$119,2,FALSE)="Not Applicable",VLOOKUP($A105,'ECM Staff time by PoF'!$B$5:$S$119,MATCH($TV$103, 'ECM Staff time by PoF'!$B$4:$S$4,0),FALSE),IF(ISERROR(VLOOKUP(CONCATENATE($A105,L$66),'ECM Staff time by PoF'!$A$5:$S$119,MATCH($TV$103, 'ECM Staff time by PoF'!$A$4:$S$4,0),FALSE)), 0, VLOOKUP(CONCATENATE($A105,L$66),'ECM Staff time by PoF'!$A$5:$S$119,MATCH($TV$103, 'ECM Staff time by PoF'!$A$4:$S$4,0),FALSE))))*L67</f>
        <v>0</v>
      </c>
      <c r="UG105" s="60">
        <f>IF($A105="",0,IF(VLOOKUP($A105,'ECM Staff time by PoF'!$B$5:$C$119,2,FALSE)="Not Applicable",VLOOKUP($A105,'ECM Staff time by PoF'!$B$5:$S$119,MATCH($TV$103, 'ECM Staff time by PoF'!$B$4:$S$4,0),FALSE),IF(ISERROR(VLOOKUP(CONCATENATE($A105,M$66),'ECM Staff time by PoF'!$A$5:$S$119,MATCH($TV$103, 'ECM Staff time by PoF'!$A$4:$S$4,0),FALSE)), 0, VLOOKUP(CONCATENATE($A105,M$66),'ECM Staff time by PoF'!$A$5:$S$119,MATCH($TV$103, 'ECM Staff time by PoF'!$A$4:$S$4,0),FALSE))))*M67</f>
        <v>0</v>
      </c>
      <c r="UH105" s="60">
        <f>IF($A105="",0,IF(VLOOKUP($A105,'ECM Staff time by PoF'!$B$5:$C$119,2,FALSE)="Not Applicable",VLOOKUP($A105,'ECM Staff time by PoF'!$B$5:$S$119,MATCH($TV$103, 'ECM Staff time by PoF'!$B$4:$S$4,0),FALSE),IF(ISERROR(VLOOKUP(CONCATENATE($A105,N$66),'ECM Staff time by PoF'!$A$5:$S$119,MATCH($TV$103, 'ECM Staff time by PoF'!$A$4:$S$4,0),FALSE)), 0, VLOOKUP(CONCATENATE($A105,N$66),'ECM Staff time by PoF'!$A$5:$S$119,MATCH($TV$103, 'ECM Staff time by PoF'!$A$4:$S$4,0),FALSE))))*N67</f>
        <v>0</v>
      </c>
      <c r="UI105" s="60">
        <f>IF($A105="",0,IF(VLOOKUP($A105,'ECM Staff time by PoF'!$B$5:$C$119,2,FALSE)="Not Applicable",VLOOKUP($A105,'ECM Staff time by PoF'!$B$5:$S$119,MATCH($TV$103, 'ECM Staff time by PoF'!$B$4:$S$4,0),FALSE),IF(ISERROR(VLOOKUP(CONCATENATE($A105,O$66),'ECM Staff time by PoF'!$A$5:$S$119,MATCH($TV$103, 'ECM Staff time by PoF'!$A$4:$S$4,0),FALSE)), 0, VLOOKUP(CONCATENATE($A105,O$66),'ECM Staff time by PoF'!$A$5:$S$119,MATCH($TV$103, 'ECM Staff time by PoF'!$A$4:$S$4,0),FALSE))))*O67</f>
        <v>0</v>
      </c>
      <c r="UJ105" s="60">
        <f>IF($A105="",0,IF(VLOOKUP($A105,'ECM Staff time by PoF'!$B$5:$C$119,2,FALSE)="Not Applicable",VLOOKUP($A105,'ECM Staff time by PoF'!$B$5:$S$119,MATCH($TV$103, 'ECM Staff time by PoF'!$B$4:$S$4,0),FALSE),IF(ISERROR(VLOOKUP(CONCATENATE($A105,P$66),'ECM Staff time by PoF'!$A$5:$S$119,MATCH($TV$103, 'ECM Staff time by PoF'!$A$4:$S$4,0),FALSE)), 0, VLOOKUP(CONCATENATE($A105,P$66),'ECM Staff time by PoF'!$A$5:$S$119,MATCH($TV$103, 'ECM Staff time by PoF'!$A$4:$S$4,0),FALSE))))*P67</f>
        <v>0</v>
      </c>
      <c r="UK105" s="60">
        <f>IF($A105="",0,IF(VLOOKUP($A105,'ECM Staff time by PoF'!$B$5:$C$119,2,FALSE)="Not Applicable",VLOOKUP($A105,'ECM Staff time by PoF'!$B$5:$S$119,MATCH($TV$103, 'ECM Staff time by PoF'!$B$4:$S$4,0),FALSE),IF(ISERROR(VLOOKUP(CONCATENATE($A105,Q$66),'ECM Staff time by PoF'!$A$5:$S$119,MATCH($TV$103, 'ECM Staff time by PoF'!$A$4:$S$4,0),FALSE)), 0, VLOOKUP(CONCATENATE($A105,Q$66),'ECM Staff time by PoF'!$A$5:$S$119,MATCH($TV$103, 'ECM Staff time by PoF'!$A$4:$S$4,0),FALSE))))*Q67</f>
        <v>0</v>
      </c>
      <c r="UL105" s="60">
        <f>IF($A105="",0,IF(VLOOKUP($A105,'ECM Staff time by PoF'!$B$5:$C$119,2,FALSE)="Not Applicable",VLOOKUP($A105,'ECM Staff time by PoF'!$B$5:$S$119,MATCH($TV$103, 'ECM Staff time by PoF'!$B$4:$S$4,0),FALSE),IF(ISERROR(VLOOKUP(CONCATENATE($A105,R$66),'ECM Staff time by PoF'!$A$5:$S$119,MATCH($TV$103, 'ECM Staff time by PoF'!$A$4:$S$4,0),FALSE)), 0, VLOOKUP(CONCATENATE($A105,R$66),'ECM Staff time by PoF'!$A$5:$S$119,MATCH($TV$103, 'ECM Staff time by PoF'!$A$4:$S$4,0),FALSE))))*R67</f>
        <v>0</v>
      </c>
      <c r="UM105" s="60">
        <f>IF($A105="",0,IF(VLOOKUP($A105,'ECM Staff time by PoF'!$B$5:$C$119,2,FALSE)="Not Applicable",VLOOKUP($A105,'ECM Staff time by PoF'!$B$5:$S$119,MATCH($TV$103, 'ECM Staff time by PoF'!$B$4:$S$4,0),FALSE),IF(ISERROR(VLOOKUP(CONCATENATE($A105,S$66),'ECM Staff time by PoF'!$A$5:$S$119,MATCH($TV$103, 'ECM Staff time by PoF'!$A$4:$S$4,0),FALSE)), 0, VLOOKUP(CONCATENATE($A105,S$66),'ECM Staff time by PoF'!$A$5:$S$119,MATCH($TV$103, 'ECM Staff time by PoF'!$A$4:$S$4,0),FALSE))))*S67</f>
        <v>0</v>
      </c>
      <c r="UN105" s="60">
        <f>IF($A105="",0,IF(VLOOKUP($A105,'ECM Staff time by PoF'!$B$5:$C$119,2,FALSE)="Not Applicable",VLOOKUP($A105,'ECM Staff time by PoF'!$B$5:$S$119,MATCH($TV$103, 'ECM Staff time by PoF'!$B$4:$S$4,0),FALSE),IF(ISERROR(VLOOKUP(CONCATENATE($A105,T$66),'ECM Staff time by PoF'!$A$5:$S$119,MATCH($TV$103, 'ECM Staff time by PoF'!$A$4:$S$4,0),FALSE)), 0, VLOOKUP(CONCATENATE($A105,T$66),'ECM Staff time by PoF'!$A$5:$S$119,MATCH($TV$103, 'ECM Staff time by PoF'!$A$4:$S$4,0),FALSE))))*T67</f>
        <v>0</v>
      </c>
      <c r="UO105" s="60">
        <f>IF($A105="",0,IF(VLOOKUP($A105,'ECM Staff time by PoF'!$B$5:$C$119,2,FALSE)="Not Applicable",VLOOKUP($A105,'ECM Staff time by PoF'!$B$5:$S$119,MATCH($TV$103, 'ECM Staff time by PoF'!$B$4:$S$4,0),FALSE),IF(ISERROR(VLOOKUP(CONCATENATE($A105,U$66),'ECM Staff time by PoF'!$A$5:$S$119,MATCH($TV$103, 'ECM Staff time by PoF'!$A$4:$S$4,0),FALSE)), 0, VLOOKUP(CONCATENATE($A105,U$66),'ECM Staff time by PoF'!$A$5:$S$119,MATCH($TV$103, 'ECM Staff time by PoF'!$A$4:$S$4,0),FALSE))))*U67</f>
        <v>0</v>
      </c>
      <c r="UP105" s="60">
        <f>IF($A105="",0,IF(VLOOKUP($A105,'ECM Staff time by PoF'!$B$5:$C$119,2,FALSE)="Not Applicable",VLOOKUP($A105,'ECM Staff time by PoF'!$B$5:$S$119,MATCH($TV$103, 'ECM Staff time by PoF'!$B$4:$S$4,0),FALSE),IF(ISERROR(VLOOKUP(CONCATENATE($A105,V$66),'ECM Staff time by PoF'!$A$5:$S$119,MATCH($TV$103, 'ECM Staff time by PoF'!$A$4:$S$4,0),FALSE)), 0, VLOOKUP(CONCATENATE($A105,V$66),'ECM Staff time by PoF'!$A$5:$S$119,MATCH($TV$103, 'ECM Staff time by PoF'!$A$4:$S$4,0),FALSE))))*V67</f>
        <v>0</v>
      </c>
      <c r="UQ105" s="60">
        <f>IF($A105="",0,IF(VLOOKUP($A105,'ECM Staff time by PoF'!$B$5:$C$119,2,FALSE)="Not Applicable",VLOOKUP($A105,'ECM Staff time by PoF'!$B$5:$S$119,MATCH($TV$103, 'ECM Staff time by PoF'!$B$4:$S$4,0),FALSE),IF(ISERROR(VLOOKUP(CONCATENATE($A105,W$66),'ECM Staff time by PoF'!$A$5:$S$119,MATCH($TV$103, 'ECM Staff time by PoF'!$A$4:$S$4,0),FALSE)), 0, VLOOKUP(CONCATENATE($A105,W$66),'ECM Staff time by PoF'!$A$5:$S$119,MATCH($TV$103, 'ECM Staff time by PoF'!$A$4:$S$4,0),FALSE))))*W67</f>
        <v>0</v>
      </c>
      <c r="UR105" s="60">
        <f>IF($A105="",0,IF(VLOOKUP($A105,'ECM Staff time by PoF'!$B$5:$C$119,2,FALSE)="Not Applicable",VLOOKUP($A105,'ECM Staff time by PoF'!$B$5:$S$119,MATCH($TV$103, 'ECM Staff time by PoF'!$B$4:$S$4,0),FALSE),IF(ISERROR(VLOOKUP(CONCATENATE($A105,X$66),'ECM Staff time by PoF'!$A$5:$S$119,MATCH($TV$103, 'ECM Staff time by PoF'!$A$4:$S$4,0),FALSE)), 0, VLOOKUP(CONCATENATE($A105,X$66),'ECM Staff time by PoF'!$A$5:$S$119,MATCH($TV$103, 'ECM Staff time by PoF'!$A$4:$S$4,0),FALSE))))*X67</f>
        <v>0</v>
      </c>
      <c r="US105" s="60">
        <f>IF($A105="",0,IF(VLOOKUP($A105,'ECM Staff time by PoF'!$B$5:$C$119,2,FALSE)="Not Applicable",VLOOKUP($A105,'ECM Staff time by PoF'!$B$5:$S$119,MATCH($TV$103, 'ECM Staff time by PoF'!$B$4:$S$4,0),FALSE),IF(ISERROR(VLOOKUP(CONCATENATE($A105,Y$66),'ECM Staff time by PoF'!$A$5:$S$119,MATCH($TV$103, 'ECM Staff time by PoF'!$A$4:$S$4,0),FALSE)), 0, VLOOKUP(CONCATENATE($A105,Y$66),'ECM Staff time by PoF'!$A$5:$S$119,MATCH($TV$103, 'ECM Staff time by PoF'!$A$4:$S$4,0),FALSE))))*Y67</f>
        <v>0</v>
      </c>
      <c r="UT105" s="60">
        <f>IF($A105="",0,IF(VLOOKUP($A105,'ECM Staff time by PoF'!$B$5:$C$119,2,FALSE)="Not Applicable",VLOOKUP($A105,'ECM Staff time by PoF'!$B$5:$S$119,MATCH($TV$103, 'ECM Staff time by PoF'!$B$4:$S$4,0),FALSE),IF(ISERROR(VLOOKUP(CONCATENATE($A105,Z$66),'ECM Staff time by PoF'!$A$5:$S$119,MATCH($TV$103, 'ECM Staff time by PoF'!$A$4:$S$4,0),FALSE)), 0, VLOOKUP(CONCATENATE($A105,Z$66),'ECM Staff time by PoF'!$A$5:$S$119,MATCH($TV$103, 'ECM Staff time by PoF'!$A$4:$S$4,0),FALSE))))*Z67</f>
        <v>0</v>
      </c>
      <c r="UU105" s="60">
        <f>IF($A105="",0,IF(VLOOKUP($A105,'ECM Staff time by PoF'!$B$5:$C$119,2,FALSE)="Not Applicable",VLOOKUP($A105,'ECM Staff time by PoF'!$B$5:$S$119,MATCH($TV$103, 'ECM Staff time by PoF'!$B$4:$S$4,0),FALSE),IF(ISERROR(VLOOKUP(CONCATENATE($A105,AA$66),'ECM Staff time by PoF'!$A$5:$S$119,MATCH($TV$103, 'ECM Staff time by PoF'!$A$4:$S$4,0),FALSE)), 0, VLOOKUP(CONCATENATE($A105,AA$66),'ECM Staff time by PoF'!$A$5:$S$119,MATCH($TV$103, 'ECM Staff time by PoF'!$A$4:$S$4,0),FALSE))))*AA67</f>
        <v>0</v>
      </c>
      <c r="UV105" s="60">
        <f>IF($A105="",0,IF(VLOOKUP($A105,'ECM Staff time by PoF'!$B$5:$C$119,2,FALSE)="Not Applicable",VLOOKUP($A105,'ECM Staff time by PoF'!$B$5:$S$119,MATCH($TV$103, 'ECM Staff time by PoF'!$B$4:$S$4,0),FALSE),IF(ISERROR(VLOOKUP(CONCATENATE($A105,AB$66),'ECM Staff time by PoF'!$A$5:$S$119,MATCH($TV$103, 'ECM Staff time by PoF'!$A$4:$S$4,0),FALSE)), 0, VLOOKUP(CONCATENATE($A105,AB$66),'ECM Staff time by PoF'!$A$5:$S$119,MATCH($TV$103, 'ECM Staff time by PoF'!$A$4:$S$4,0),FALSE))))*AB67</f>
        <v>0</v>
      </c>
      <c r="UW105" s="60">
        <f>IF($A105="",0,IF(VLOOKUP($A105,'ECM Staff time by PoF'!$B$5:$C$119,2,FALSE)="Not Applicable",VLOOKUP($A105,'ECM Staff time by PoF'!$B$5:$S$119,MATCH($TV$103, 'ECM Staff time by PoF'!$B$4:$S$4,0),FALSE),IF(ISERROR(VLOOKUP(CONCATENATE($A105,AC$66),'ECM Staff time by PoF'!$A$5:$S$119,MATCH($TV$103, 'ECM Staff time by PoF'!$A$4:$S$4,0),FALSE)), 0, VLOOKUP(CONCATENATE($A105,AC$66),'ECM Staff time by PoF'!$A$5:$S$119,MATCH($TV$103, 'ECM Staff time by PoF'!$A$4:$S$4,0),FALSE))))*AC67</f>
        <v>0</v>
      </c>
      <c r="UX105" s="60">
        <f>IF($A105="",0,IF(VLOOKUP($A105,'ECM Staff time by PoF'!$B$5:$C$119,2,FALSE)="Not Applicable",VLOOKUP($A105,'ECM Staff time by PoF'!$B$5:$S$119,MATCH($TV$103, 'ECM Staff time by PoF'!$B$4:$S$4,0),FALSE),IF(ISERROR(VLOOKUP(CONCATENATE($A105,AD$66),'ECM Staff time by PoF'!$A$5:$S$119,MATCH($TV$103, 'ECM Staff time by PoF'!$A$4:$S$4,0),FALSE)), 0, VLOOKUP(CONCATENATE($A105,AD$66),'ECM Staff time by PoF'!$A$5:$S$119,MATCH($TV$103, 'ECM Staff time by PoF'!$A$4:$S$4,0),FALSE))))*AD67</f>
        <v>0</v>
      </c>
      <c r="UY105" s="60">
        <f>IF($A105="",0,IF(VLOOKUP($A105,'ECM Staff time by PoF'!$B$5:$C$119,2,FALSE)="Not Applicable",VLOOKUP($A105,'ECM Staff time by PoF'!$B$5:$S$119,MATCH($TV$103, 'ECM Staff time by PoF'!$B$4:$S$4,0),FALSE),IF(ISERROR(VLOOKUP(CONCATENATE($A105,AE$66),'ECM Staff time by PoF'!$A$5:$S$119,MATCH($TV$103, 'ECM Staff time by PoF'!$A$4:$S$4,0),FALSE)), 0, VLOOKUP(CONCATENATE($A105,AE$66),'ECM Staff time by PoF'!$A$5:$S$119,MATCH($TV$103, 'ECM Staff time by PoF'!$A$4:$S$4,0),FALSE))))*AE67</f>
        <v>0</v>
      </c>
      <c r="UZ105" s="60">
        <f>IF($A105="",0,IF(VLOOKUP($A105,'ECM Staff time by PoF'!$B$5:$C$119,2,FALSE)="Not Applicable",VLOOKUP($A105,'ECM Staff time by PoF'!$B$5:$S$119,MATCH($TV$103, 'ECM Staff time by PoF'!$B$4:$S$4,0),FALSE),IF(ISERROR(VLOOKUP(CONCATENATE($A105,AF$66),'ECM Staff time by PoF'!$A$5:$S$119,MATCH($TV$103, 'ECM Staff time by PoF'!$A$4:$S$4,0),FALSE)), 0, VLOOKUP(CONCATENATE($A105,AF$66),'ECM Staff time by PoF'!$A$5:$S$119,MATCH($TV$103, 'ECM Staff time by PoF'!$A$4:$S$4,0),FALSE))))*AF67</f>
        <v>0</v>
      </c>
      <c r="VA105" s="60">
        <f>IF($A105="",0,IF(VLOOKUP($A105,'ECM Staff time by PoF'!$B$5:$C$119,2,FALSE)="Not Applicable",VLOOKUP($A105,'ECM Staff time by PoF'!$B$5:$S$119,MATCH($TV$103, 'ECM Staff time by PoF'!$B$4:$S$4,0),FALSE),IF(ISERROR(VLOOKUP(CONCATENATE($A105,AG$66),'ECM Staff time by PoF'!$A$5:$S$119,MATCH($TV$103, 'ECM Staff time by PoF'!$A$4:$S$4,0),FALSE)), 0, VLOOKUP(CONCATENATE($A105,AG$66),'ECM Staff time by PoF'!$A$5:$S$119,MATCH($TV$103, 'ECM Staff time by PoF'!$A$4:$S$4,0),FALSE))))*AG67</f>
        <v>0</v>
      </c>
      <c r="VB105" s="60">
        <f>IF($A105="",0,IF(VLOOKUP($A105,'ECM Staff time by PoF'!$B$5:$C$119,2,FALSE)="Not Applicable",VLOOKUP($A105,'ECM Staff time by PoF'!$B$5:$S$119,MATCH($TV$103, 'ECM Staff time by PoF'!$B$4:$S$4,0),FALSE),IF(ISERROR(VLOOKUP(CONCATENATE($A105,AH$66),'ECM Staff time by PoF'!$A$5:$S$119,MATCH($TV$103, 'ECM Staff time by PoF'!$A$4:$S$4,0),FALSE)), 0, VLOOKUP(CONCATENATE($A105,AH$66),'ECM Staff time by PoF'!$A$5:$S$119,MATCH($TV$103, 'ECM Staff time by PoF'!$A$4:$S$4,0),FALSE))))*AH67</f>
        <v>0</v>
      </c>
      <c r="VC105" s="60">
        <f>IF($A105="",0,IF(VLOOKUP($A105,'ECM Staff time by PoF'!$B$5:$C$119,2,FALSE)="Not Applicable",VLOOKUP($A105,'ECM Staff time by PoF'!$B$5:$S$119,MATCH($TV$103, 'ECM Staff time by PoF'!$B$4:$S$4,0),FALSE),IF(ISERROR(VLOOKUP(CONCATENATE($A105,AI$66),'ECM Staff time by PoF'!$A$5:$S$119,MATCH($TV$103, 'ECM Staff time by PoF'!$A$4:$S$4,0),FALSE)), 0, VLOOKUP(CONCATENATE($A105,AI$66),'ECM Staff time by PoF'!$A$5:$S$119,MATCH($TV$103, 'ECM Staff time by PoF'!$A$4:$S$4,0),FALSE))))*AI67</f>
        <v>0</v>
      </c>
      <c r="VD105" s="60">
        <f>IF($A105="",0,IF(VLOOKUP($A105,'ECM Staff time by PoF'!$B$5:$C$119,2,FALSE)="Not Applicable",VLOOKUP($A105,'ECM Staff time by PoF'!$B$5:$S$119,MATCH($TV$103, 'ECM Staff time by PoF'!$B$4:$S$4,0),FALSE),IF(ISERROR(VLOOKUP(CONCATENATE($A105,AJ$66),'ECM Staff time by PoF'!$A$5:$S$119,MATCH($TV$103, 'ECM Staff time by PoF'!$A$4:$S$4,0),FALSE)), 0, VLOOKUP(CONCATENATE($A105,AJ$66),'ECM Staff time by PoF'!$A$5:$S$119,MATCH($TV$103, 'ECM Staff time by PoF'!$A$4:$S$4,0),FALSE))))*AJ67</f>
        <v>0</v>
      </c>
      <c r="VE105" s="60">
        <f>IF($A105="",0,IF(VLOOKUP($A105,'ECM Staff time by PoF'!$B$5:$C$119,2,FALSE)="Not Applicable",VLOOKUP($A105,'ECM Staff time by PoF'!$B$5:$S$119,MATCH($TV$103, 'ECM Staff time by PoF'!$B$4:$S$4,0),FALSE),IF(ISERROR(VLOOKUP(CONCATENATE($A105,AK$66),'ECM Staff time by PoF'!$A$5:$S$119,MATCH($TV$103, 'ECM Staff time by PoF'!$A$4:$S$4,0),FALSE)), 0, VLOOKUP(CONCATENATE($A105,AK$66),'ECM Staff time by PoF'!$A$5:$S$119,MATCH($TV$103, 'ECM Staff time by PoF'!$A$4:$S$4,0),FALSE))))*AK67</f>
        <v>0</v>
      </c>
    </row>
    <row r="106" spans="1:577" x14ac:dyDescent="0.25">
      <c r="A106" s="132" t="str">
        <f>IF('ECM Location'!D6="", "",'ECM Location'!D6)</f>
        <v/>
      </c>
      <c r="B106" s="191">
        <f>IF($A106="",0,IF(VLOOKUP($A106,'ECM Staff time by PoF'!$B$5:$C$119,2,FALSE)="Not Applicable",VLOOKUP($A106,'ECM Staff time by PoF'!$B$5:$S$119,MATCH($B$103, 'ECM Staff time by PoF'!$B$4:$R$4,0),FALSE),IF(ISERROR(VLOOKUP(CONCATENATE($A106,B$66),'ECM Staff time by PoF'!$A$5:$S$119,MATCH($B$103, 'ECM Staff time by PoF'!$A$4:$R$4,0),FALSE)), 0, VLOOKUP(CONCATENATE($A106,B$66),'ECM Staff time by PoF'!$A$5:$S$119,MATCH($B$103, 'ECM Staff time by PoF'!$A$4:$R$4,0),FALSE))))*B68</f>
        <v>0</v>
      </c>
      <c r="C106" s="191">
        <f>IF($A106="",0,IF(VLOOKUP($A106,'ECM Staff time by PoF'!$B$5:$C$119,2,FALSE)="Not Applicable",VLOOKUP($A106,'ECM Staff time by PoF'!$B$5:$S$119,MATCH($B$103, 'ECM Staff time by PoF'!$B$4:$R$4,0),FALSE),IF(ISERROR(VLOOKUP(CONCATENATE($A106,C$66),'ECM Staff time by PoF'!$A$5:$S$119,MATCH($B$103, 'ECM Staff time by PoF'!$A$4:$R$4,0),FALSE)), 0, VLOOKUP(CONCATENATE($A106,C$66),'ECM Staff time by PoF'!$A$5:$S$119,MATCH($B$103, 'ECM Staff time by PoF'!$A$4:$R$4,0),FALSE))))*C68</f>
        <v>0</v>
      </c>
      <c r="D106" s="191">
        <f>IF($A106="",0,IF(VLOOKUP($A106,'ECM Staff time by PoF'!$B$5:$C$119,2,FALSE)="Not Applicable",VLOOKUP($A106,'ECM Staff time by PoF'!$B$5:$S$119,MATCH($B$103, 'ECM Staff time by PoF'!$B$4:$R$4,0),FALSE),IF(ISERROR(VLOOKUP(CONCATENATE($A106,D$66),'ECM Staff time by PoF'!$A$5:$S$119,MATCH($B$103, 'ECM Staff time by PoF'!$A$4:$R$4,0),FALSE)), 0, VLOOKUP(CONCATENATE($A106,D$66),'ECM Staff time by PoF'!$A$5:$S$119,MATCH($B$103, 'ECM Staff time by PoF'!$A$4:$R$4,0),FALSE))))*D68</f>
        <v>0</v>
      </c>
      <c r="E106" s="191">
        <f>IF($A106="",0,IF(VLOOKUP($A106,'ECM Staff time by PoF'!$B$5:$C$119,2,FALSE)="Not Applicable",VLOOKUP($A106,'ECM Staff time by PoF'!$B$5:$S$119,MATCH($B$103, 'ECM Staff time by PoF'!$B$4:$R$4,0),FALSE),IF(ISERROR(VLOOKUP(CONCATENATE($A106,E$66),'ECM Staff time by PoF'!$A$5:$S$119,MATCH($B$103, 'ECM Staff time by PoF'!$A$4:$R$4,0),FALSE)), 0, VLOOKUP(CONCATENATE($A106,E$66),'ECM Staff time by PoF'!$A$5:$S$119,MATCH($B$103, 'ECM Staff time by PoF'!$A$4:$R$4,0),FALSE))))*E68</f>
        <v>0</v>
      </c>
      <c r="F106" s="191">
        <f>IF($A106="",0,IF(VLOOKUP($A106,'ECM Staff time by PoF'!$B$5:$C$119,2,FALSE)="Not Applicable",VLOOKUP($A106,'ECM Staff time by PoF'!$B$5:$S$119,MATCH($B$103, 'ECM Staff time by PoF'!$B$4:$R$4,0),FALSE),IF(ISERROR(VLOOKUP(CONCATENATE($A106,F$66),'ECM Staff time by PoF'!$A$5:$S$119,MATCH($B$103, 'ECM Staff time by PoF'!$A$4:$R$4,0),FALSE)), 0, VLOOKUP(CONCATENATE($A106,F$66),'ECM Staff time by PoF'!$A$5:$S$119,MATCH($B$103, 'ECM Staff time by PoF'!$A$4:$R$4,0),FALSE))))*F68</f>
        <v>0</v>
      </c>
      <c r="G106" s="191">
        <f>IF($A106="",0,IF(VLOOKUP($A106,'ECM Staff time by PoF'!$B$5:$C$119,2,FALSE)="Not Applicable",VLOOKUP($A106,'ECM Staff time by PoF'!$B$5:$S$119,MATCH($B$103, 'ECM Staff time by PoF'!$B$4:$R$4,0),FALSE),IF(ISERROR(VLOOKUP(CONCATENATE($A106,G$66),'ECM Staff time by PoF'!$A$5:$S$119,MATCH($B$103, 'ECM Staff time by PoF'!$A$4:$R$4,0),FALSE)), 0, VLOOKUP(CONCATENATE($A106,G$66),'ECM Staff time by PoF'!$A$5:$S$119,MATCH($B$103, 'ECM Staff time by PoF'!$A$4:$R$4,0),FALSE))))*G68</f>
        <v>0</v>
      </c>
      <c r="H106" s="191">
        <f>IF($A106="",0,IF(VLOOKUP($A106,'ECM Staff time by PoF'!$B$5:$C$119,2,FALSE)="Not Applicable",VLOOKUP($A106,'ECM Staff time by PoF'!$B$5:$S$119,MATCH($B$103, 'ECM Staff time by PoF'!$B$4:$R$4,0),FALSE),IF(ISERROR(VLOOKUP(CONCATENATE($A106,H$66),'ECM Staff time by PoF'!$A$5:$S$119,MATCH($B$103, 'ECM Staff time by PoF'!$A$4:$R$4,0),FALSE)), 0, VLOOKUP(CONCATENATE($A106,H$66),'ECM Staff time by PoF'!$A$5:$S$119,MATCH($B$103, 'ECM Staff time by PoF'!$A$4:$R$4,0),FALSE))))*H68</f>
        <v>0</v>
      </c>
      <c r="I106" s="191">
        <f>IF($A106="",0,IF(VLOOKUP($A106,'ECM Staff time by PoF'!$B$5:$C$119,2,FALSE)="Not Applicable",VLOOKUP($A106,'ECM Staff time by PoF'!$B$5:$S$119,MATCH($B$103, 'ECM Staff time by PoF'!$B$4:$R$4,0),FALSE),IF(ISERROR(VLOOKUP(CONCATENATE($A106,I$66),'ECM Staff time by PoF'!$A$5:$S$119,MATCH($B$103, 'ECM Staff time by PoF'!$A$4:$R$4,0),FALSE)), 0, VLOOKUP(CONCATENATE($A106,I$66),'ECM Staff time by PoF'!$A$5:$S$119,MATCH($B$103, 'ECM Staff time by PoF'!$A$4:$R$4,0),FALSE))))*I68</f>
        <v>0</v>
      </c>
      <c r="J106" s="191">
        <f>IF($A106="",0,IF(VLOOKUP($A106,'ECM Staff time by PoF'!$B$5:$C$119,2,FALSE)="Not Applicable",VLOOKUP($A106,'ECM Staff time by PoF'!$B$5:$S$119,MATCH($B$103, 'ECM Staff time by PoF'!$B$4:$R$4,0),FALSE),IF(ISERROR(VLOOKUP(CONCATENATE($A106,J$66),'ECM Staff time by PoF'!$A$5:$S$119,MATCH($B$103, 'ECM Staff time by PoF'!$A$4:$R$4,0),FALSE)), 0, VLOOKUP(CONCATENATE($A106,J$66),'ECM Staff time by PoF'!$A$5:$S$119,MATCH($B$103, 'ECM Staff time by PoF'!$A$4:$R$4,0),FALSE))))*J68</f>
        <v>0</v>
      </c>
      <c r="K106" s="191">
        <f>IF($A106="",0,IF(VLOOKUP($A106,'ECM Staff time by PoF'!$B$5:$C$119,2,FALSE)="Not Applicable",VLOOKUP($A106,'ECM Staff time by PoF'!$B$5:$S$119,MATCH($B$103, 'ECM Staff time by PoF'!$B$4:$R$4,0),FALSE),IF(ISERROR(VLOOKUP(CONCATENATE($A106,K$66),'ECM Staff time by PoF'!$A$5:$S$119,MATCH($B$103, 'ECM Staff time by PoF'!$A$4:$R$4,0),FALSE)), 0, VLOOKUP(CONCATENATE($A106,K$66),'ECM Staff time by PoF'!$A$5:$S$119,MATCH($B$103, 'ECM Staff time by PoF'!$A$4:$R$4,0),FALSE))))*K68</f>
        <v>0</v>
      </c>
      <c r="L106" s="191">
        <f>IF($A106="",0,IF(VLOOKUP($A106,'ECM Staff time by PoF'!$B$5:$C$119,2,FALSE)="Not Applicable",VLOOKUP($A106,'ECM Staff time by PoF'!$B$5:$S$119,MATCH($B$103, 'ECM Staff time by PoF'!$B$4:$R$4,0),FALSE),IF(ISERROR(VLOOKUP(CONCATENATE($A106,L$66),'ECM Staff time by PoF'!$A$5:$S$119,MATCH($B$103, 'ECM Staff time by PoF'!$A$4:$R$4,0),FALSE)), 0, VLOOKUP(CONCATENATE($A106,L$66),'ECM Staff time by PoF'!$A$5:$S$119,MATCH($B$103, 'ECM Staff time by PoF'!$A$4:$R$4,0),FALSE))))*L68</f>
        <v>0</v>
      </c>
      <c r="M106" s="191">
        <f>IF($A106="",0,IF(VLOOKUP($A106,'ECM Staff time by PoF'!$B$5:$C$119,2,FALSE)="Not Applicable",VLOOKUP($A106,'ECM Staff time by PoF'!$B$5:$S$119,MATCH($B$103, 'ECM Staff time by PoF'!$B$4:$R$4,0),FALSE),IF(ISERROR(VLOOKUP(CONCATENATE($A106,M$66),'ECM Staff time by PoF'!$A$5:$S$119,MATCH($B$103, 'ECM Staff time by PoF'!$A$4:$R$4,0),FALSE)), 0, VLOOKUP(CONCATENATE($A106,M$66),'ECM Staff time by PoF'!$A$5:$S$119,MATCH($B$103, 'ECM Staff time by PoF'!$A$4:$R$4,0),FALSE))))*M68</f>
        <v>0</v>
      </c>
      <c r="N106" s="191">
        <f>IF($A106="",0,IF(VLOOKUP($A106,'ECM Staff time by PoF'!$B$5:$C$119,2,FALSE)="Not Applicable",VLOOKUP($A106,'ECM Staff time by PoF'!$B$5:$S$119,MATCH($B$103, 'ECM Staff time by PoF'!$B$4:$R$4,0),FALSE),IF(ISERROR(VLOOKUP(CONCATENATE($A106,N$66),'ECM Staff time by PoF'!$A$5:$S$119,MATCH($B$103, 'ECM Staff time by PoF'!$A$4:$R$4,0),FALSE)), 0, VLOOKUP(CONCATENATE($A106,N$66),'ECM Staff time by PoF'!$A$5:$S$119,MATCH($B$103, 'ECM Staff time by PoF'!$A$4:$R$4,0),FALSE))))*N68</f>
        <v>0</v>
      </c>
      <c r="O106" s="191">
        <f>IF($A106="",0,IF(VLOOKUP($A106,'ECM Staff time by PoF'!$B$5:$C$119,2,FALSE)="Not Applicable",VLOOKUP($A106,'ECM Staff time by PoF'!$B$5:$S$119,MATCH($B$103, 'ECM Staff time by PoF'!$B$4:$R$4,0),FALSE),IF(ISERROR(VLOOKUP(CONCATENATE($A106,O$66),'ECM Staff time by PoF'!$A$5:$S$119,MATCH($B$103, 'ECM Staff time by PoF'!$A$4:$R$4,0),FALSE)), 0, VLOOKUP(CONCATENATE($A106,O$66),'ECM Staff time by PoF'!$A$5:$S$119,MATCH($B$103, 'ECM Staff time by PoF'!$A$4:$R$4,0),FALSE))))*O68</f>
        <v>0</v>
      </c>
      <c r="P106" s="191">
        <f>IF($A106="",0,IF(VLOOKUP($A106,'ECM Staff time by PoF'!$B$5:$C$119,2,FALSE)="Not Applicable",VLOOKUP($A106,'ECM Staff time by PoF'!$B$5:$S$119,MATCH($B$103, 'ECM Staff time by PoF'!$B$4:$R$4,0),FALSE),IF(ISERROR(VLOOKUP(CONCATENATE($A106,P$66),'ECM Staff time by PoF'!$A$5:$S$119,MATCH($B$103, 'ECM Staff time by PoF'!$A$4:$R$4,0),FALSE)), 0, VLOOKUP(CONCATENATE($A106,P$66),'ECM Staff time by PoF'!$A$5:$S$119,MATCH($B$103, 'ECM Staff time by PoF'!$A$4:$R$4,0),FALSE))))*P68</f>
        <v>0</v>
      </c>
      <c r="Q106" s="191">
        <f>IF($A106="",0,IF(VLOOKUP($A106,'ECM Staff time by PoF'!$B$5:$C$119,2,FALSE)="Not Applicable",VLOOKUP($A106,'ECM Staff time by PoF'!$B$5:$S$119,MATCH($B$103, 'ECM Staff time by PoF'!$B$4:$R$4,0),FALSE),IF(ISERROR(VLOOKUP(CONCATENATE($A106,Q$66),'ECM Staff time by PoF'!$A$5:$S$119,MATCH($B$103, 'ECM Staff time by PoF'!$A$4:$R$4,0),FALSE)), 0, VLOOKUP(CONCATENATE($A106,Q$66),'ECM Staff time by PoF'!$A$5:$S$119,MATCH($B$103, 'ECM Staff time by PoF'!$A$4:$R$4,0),FALSE))))*Q68</f>
        <v>0</v>
      </c>
      <c r="R106" s="191">
        <f>IF($A106="",0,IF(VLOOKUP($A106,'ECM Staff time by PoF'!$B$5:$C$119,2,FALSE)="Not Applicable",VLOOKUP($A106,'ECM Staff time by PoF'!$B$5:$S$119,MATCH($B$103, 'ECM Staff time by PoF'!$B$4:$R$4,0),FALSE),IF(ISERROR(VLOOKUP(CONCATENATE($A106,R$66),'ECM Staff time by PoF'!$A$5:$S$119,MATCH($B$103, 'ECM Staff time by PoF'!$A$4:$R$4,0),FALSE)), 0, VLOOKUP(CONCATENATE($A106,R$66),'ECM Staff time by PoF'!$A$5:$S$119,MATCH($B$103, 'ECM Staff time by PoF'!$A$4:$R$4,0),FALSE))))*R68</f>
        <v>0</v>
      </c>
      <c r="S106" s="191">
        <f>IF($A106="",0,IF(VLOOKUP($A106,'ECM Staff time by PoF'!$B$5:$C$119,2,FALSE)="Not Applicable",VLOOKUP($A106,'ECM Staff time by PoF'!$B$5:$S$119,MATCH($B$103, 'ECM Staff time by PoF'!$B$4:$R$4,0),FALSE),IF(ISERROR(VLOOKUP(CONCATENATE($A106,S$66),'ECM Staff time by PoF'!$A$5:$S$119,MATCH($B$103, 'ECM Staff time by PoF'!$A$4:$R$4,0),FALSE)), 0, VLOOKUP(CONCATENATE($A106,S$66),'ECM Staff time by PoF'!$A$5:$S$119,MATCH($B$103, 'ECM Staff time by PoF'!$A$4:$R$4,0),FALSE))))*S68</f>
        <v>0</v>
      </c>
      <c r="T106" s="191">
        <f>IF($A106="",0,IF(VLOOKUP($A106,'ECM Staff time by PoF'!$B$5:$C$119,2,FALSE)="Not Applicable",VLOOKUP($A106,'ECM Staff time by PoF'!$B$5:$S$119,MATCH($B$103, 'ECM Staff time by PoF'!$B$4:$R$4,0),FALSE),IF(ISERROR(VLOOKUP(CONCATENATE($A106,T$66),'ECM Staff time by PoF'!$A$5:$S$119,MATCH($B$103, 'ECM Staff time by PoF'!$A$4:$R$4,0),FALSE)), 0, VLOOKUP(CONCATENATE($A106,T$66),'ECM Staff time by PoF'!$A$5:$S$119,MATCH($B$103, 'ECM Staff time by PoF'!$A$4:$R$4,0),FALSE))))*T68</f>
        <v>0</v>
      </c>
      <c r="U106" s="191">
        <f>IF($A106="",0,IF(VLOOKUP($A106,'ECM Staff time by PoF'!$B$5:$C$119,2,FALSE)="Not Applicable",VLOOKUP($A106,'ECM Staff time by PoF'!$B$5:$S$119,MATCH($B$103, 'ECM Staff time by PoF'!$B$4:$R$4,0),FALSE),IF(ISERROR(VLOOKUP(CONCATENATE($A106,U$66),'ECM Staff time by PoF'!$A$5:$S$119,MATCH($B$103, 'ECM Staff time by PoF'!$A$4:$R$4,0),FALSE)), 0, VLOOKUP(CONCATENATE($A106,U$66),'ECM Staff time by PoF'!$A$5:$S$119,MATCH($B$103, 'ECM Staff time by PoF'!$A$4:$R$4,0),FALSE))))*U68</f>
        <v>0</v>
      </c>
      <c r="V106" s="191">
        <f>IF($A106="",0,IF(VLOOKUP($A106,'ECM Staff time by PoF'!$B$5:$C$119,2,FALSE)="Not Applicable",VLOOKUP($A106,'ECM Staff time by PoF'!$B$5:$S$119,MATCH($B$103, 'ECM Staff time by PoF'!$B$4:$R$4,0),FALSE),IF(ISERROR(VLOOKUP(CONCATENATE($A106,V$66),'ECM Staff time by PoF'!$A$5:$S$119,MATCH($B$103, 'ECM Staff time by PoF'!$A$4:$R$4,0),FALSE)), 0, VLOOKUP(CONCATENATE($A106,V$66),'ECM Staff time by PoF'!$A$5:$S$119,MATCH($B$103, 'ECM Staff time by PoF'!$A$4:$R$4,0),FALSE))))*V68</f>
        <v>0</v>
      </c>
      <c r="W106" s="191">
        <f>IF($A106="",0,IF(VLOOKUP($A106,'ECM Staff time by PoF'!$B$5:$C$119,2,FALSE)="Not Applicable",VLOOKUP($A106,'ECM Staff time by PoF'!$B$5:$S$119,MATCH($B$103, 'ECM Staff time by PoF'!$B$4:$R$4,0),FALSE),IF(ISERROR(VLOOKUP(CONCATENATE($A106,W$66),'ECM Staff time by PoF'!$A$5:$S$119,MATCH($B$103, 'ECM Staff time by PoF'!$A$4:$R$4,0),FALSE)), 0, VLOOKUP(CONCATENATE($A106,W$66),'ECM Staff time by PoF'!$A$5:$S$119,MATCH($B$103, 'ECM Staff time by PoF'!$A$4:$R$4,0),FALSE))))*W68</f>
        <v>0</v>
      </c>
      <c r="X106" s="191">
        <f>IF($A106="",0,IF(VLOOKUP($A106,'ECM Staff time by PoF'!$B$5:$C$119,2,FALSE)="Not Applicable",VLOOKUP($A106,'ECM Staff time by PoF'!$B$5:$S$119,MATCH($B$103, 'ECM Staff time by PoF'!$B$4:$R$4,0),FALSE),IF(ISERROR(VLOOKUP(CONCATENATE($A106,X$66),'ECM Staff time by PoF'!$A$5:$S$119,MATCH($B$103, 'ECM Staff time by PoF'!$A$4:$R$4,0),FALSE)), 0, VLOOKUP(CONCATENATE($A106,X$66),'ECM Staff time by PoF'!$A$5:$S$119,MATCH($B$103, 'ECM Staff time by PoF'!$A$4:$R$4,0),FALSE))))*X68</f>
        <v>0</v>
      </c>
      <c r="Y106" s="191">
        <f>IF($A106="",0,IF(VLOOKUP($A106,'ECM Staff time by PoF'!$B$5:$C$119,2,FALSE)="Not Applicable",VLOOKUP($A106,'ECM Staff time by PoF'!$B$5:$S$119,MATCH($B$103, 'ECM Staff time by PoF'!$B$4:$R$4,0),FALSE),IF(ISERROR(VLOOKUP(CONCATENATE($A106,Y$66),'ECM Staff time by PoF'!$A$5:$S$119,MATCH($B$103, 'ECM Staff time by PoF'!$A$4:$R$4,0),FALSE)), 0, VLOOKUP(CONCATENATE($A106,Y$66),'ECM Staff time by PoF'!$A$5:$S$119,MATCH($B$103, 'ECM Staff time by PoF'!$A$4:$R$4,0),FALSE))))*Y68</f>
        <v>0</v>
      </c>
      <c r="Z106" s="191">
        <f>IF($A106="",0,IF(VLOOKUP($A106,'ECM Staff time by PoF'!$B$5:$C$119,2,FALSE)="Not Applicable",VLOOKUP($A106,'ECM Staff time by PoF'!$B$5:$S$119,MATCH($B$103, 'ECM Staff time by PoF'!$B$4:$R$4,0),FALSE),IF(ISERROR(VLOOKUP(CONCATENATE($A106,Z$66),'ECM Staff time by PoF'!$A$5:$S$119,MATCH($B$103, 'ECM Staff time by PoF'!$A$4:$R$4,0),FALSE)), 0, VLOOKUP(CONCATENATE($A106,Z$66),'ECM Staff time by PoF'!$A$5:$S$119,MATCH($B$103, 'ECM Staff time by PoF'!$A$4:$R$4,0),FALSE))))*Z68</f>
        <v>0</v>
      </c>
      <c r="AA106" s="191">
        <f>IF($A106="",0,IF(VLOOKUP($A106,'ECM Staff time by PoF'!$B$5:$C$119,2,FALSE)="Not Applicable",VLOOKUP($A106,'ECM Staff time by PoF'!$B$5:$S$119,MATCH($B$103, 'ECM Staff time by PoF'!$B$4:$R$4,0),FALSE),IF(ISERROR(VLOOKUP(CONCATENATE($A106,AA$66),'ECM Staff time by PoF'!$A$5:$S$119,MATCH($B$103, 'ECM Staff time by PoF'!$A$4:$R$4,0),FALSE)), 0, VLOOKUP(CONCATENATE($A106,AA$66),'ECM Staff time by PoF'!$A$5:$S$119,MATCH($B$103, 'ECM Staff time by PoF'!$A$4:$R$4,0),FALSE))))*AA68</f>
        <v>0</v>
      </c>
      <c r="AB106" s="191">
        <f>IF($A106="",0,IF(VLOOKUP($A106,'ECM Staff time by PoF'!$B$5:$C$119,2,FALSE)="Not Applicable",VLOOKUP($A106,'ECM Staff time by PoF'!$B$5:$S$119,MATCH($B$103, 'ECM Staff time by PoF'!$B$4:$R$4,0),FALSE),IF(ISERROR(VLOOKUP(CONCATENATE($A106,AB$66),'ECM Staff time by PoF'!$A$5:$S$119,MATCH($B$103, 'ECM Staff time by PoF'!$A$4:$R$4,0),FALSE)), 0, VLOOKUP(CONCATENATE($A106,AB$66),'ECM Staff time by PoF'!$A$5:$S$119,MATCH($B$103, 'ECM Staff time by PoF'!$A$4:$R$4,0),FALSE))))*AB68</f>
        <v>0</v>
      </c>
      <c r="AC106" s="191">
        <f>IF($A106="",0,IF(VLOOKUP($A106,'ECM Staff time by PoF'!$B$5:$C$119,2,FALSE)="Not Applicable",VLOOKUP($A106,'ECM Staff time by PoF'!$B$5:$S$119,MATCH($B$103, 'ECM Staff time by PoF'!$B$4:$R$4,0),FALSE),IF(ISERROR(VLOOKUP(CONCATENATE($A106,AC$66),'ECM Staff time by PoF'!$A$5:$S$119,MATCH($B$103, 'ECM Staff time by PoF'!$A$4:$R$4,0),FALSE)), 0, VLOOKUP(CONCATENATE($A106,AC$66),'ECM Staff time by PoF'!$A$5:$S$119,MATCH($B$103, 'ECM Staff time by PoF'!$A$4:$R$4,0),FALSE))))*AC68</f>
        <v>0</v>
      </c>
      <c r="AD106" s="191">
        <f>IF($A106="",0,IF(VLOOKUP($A106,'ECM Staff time by PoF'!$B$5:$C$119,2,FALSE)="Not Applicable",VLOOKUP($A106,'ECM Staff time by PoF'!$B$5:$S$119,MATCH($B$103, 'ECM Staff time by PoF'!$B$4:$R$4,0),FALSE),IF(ISERROR(VLOOKUP(CONCATENATE($A106,AD$66),'ECM Staff time by PoF'!$A$5:$S$119,MATCH($B$103, 'ECM Staff time by PoF'!$A$4:$R$4,0),FALSE)), 0, VLOOKUP(CONCATENATE($A106,AD$66),'ECM Staff time by PoF'!$A$5:$S$119,MATCH($B$103, 'ECM Staff time by PoF'!$A$4:$R$4,0),FALSE))))*AD68</f>
        <v>0</v>
      </c>
      <c r="AE106" s="191">
        <f>IF($A106="",0,IF(VLOOKUP($A106,'ECM Staff time by PoF'!$B$5:$C$119,2,FALSE)="Not Applicable",VLOOKUP($A106,'ECM Staff time by PoF'!$B$5:$S$119,MATCH($B$103, 'ECM Staff time by PoF'!$B$4:$R$4,0),FALSE),IF(ISERROR(VLOOKUP(CONCATENATE($A106,AE$66),'ECM Staff time by PoF'!$A$5:$S$119,MATCH($B$103, 'ECM Staff time by PoF'!$A$4:$R$4,0),FALSE)), 0, VLOOKUP(CONCATENATE($A106,AE$66),'ECM Staff time by PoF'!$A$5:$S$119,MATCH($B$103, 'ECM Staff time by PoF'!$A$4:$R$4,0),FALSE))))*AE68</f>
        <v>0</v>
      </c>
      <c r="AF106" s="191">
        <f>IF($A106="",0,IF(VLOOKUP($A106,'ECM Staff time by PoF'!$B$5:$C$119,2,FALSE)="Not Applicable",VLOOKUP($A106,'ECM Staff time by PoF'!$B$5:$S$119,MATCH($B$103, 'ECM Staff time by PoF'!$B$4:$R$4,0),FALSE),IF(ISERROR(VLOOKUP(CONCATENATE($A106,AF$66),'ECM Staff time by PoF'!$A$5:$S$119,MATCH($B$103, 'ECM Staff time by PoF'!$A$4:$R$4,0),FALSE)), 0, VLOOKUP(CONCATENATE($A106,AF$66),'ECM Staff time by PoF'!$A$5:$S$119,MATCH($B$103, 'ECM Staff time by PoF'!$A$4:$R$4,0),FALSE))))*AF68</f>
        <v>0</v>
      </c>
      <c r="AG106" s="191">
        <f>IF($A106="",0,IF(VLOOKUP($A106,'ECM Staff time by PoF'!$B$5:$C$119,2,FALSE)="Not Applicable",VLOOKUP($A106,'ECM Staff time by PoF'!$B$5:$S$119,MATCH($B$103, 'ECM Staff time by PoF'!$B$4:$R$4,0),FALSE),IF(ISERROR(VLOOKUP(CONCATENATE($A106,AG$66),'ECM Staff time by PoF'!$A$5:$S$119,MATCH($B$103, 'ECM Staff time by PoF'!$A$4:$R$4,0),FALSE)), 0, VLOOKUP(CONCATENATE($A106,AG$66),'ECM Staff time by PoF'!$A$5:$S$119,MATCH($B$103, 'ECM Staff time by PoF'!$A$4:$R$4,0),FALSE))))*AG68</f>
        <v>0</v>
      </c>
      <c r="AH106" s="191">
        <f>IF($A106="",0,IF(VLOOKUP($A106,'ECM Staff time by PoF'!$B$5:$C$119,2,FALSE)="Not Applicable",VLOOKUP($A106,'ECM Staff time by PoF'!$B$5:$S$119,MATCH($B$103, 'ECM Staff time by PoF'!$B$4:$R$4,0),FALSE),IF(ISERROR(VLOOKUP(CONCATENATE($A106,AH$66),'ECM Staff time by PoF'!$A$5:$S$119,MATCH($B$103, 'ECM Staff time by PoF'!$A$4:$R$4,0),FALSE)), 0, VLOOKUP(CONCATENATE($A106,AH$66),'ECM Staff time by PoF'!$A$5:$S$119,MATCH($B$103, 'ECM Staff time by PoF'!$A$4:$R$4,0),FALSE))))*AH68</f>
        <v>0</v>
      </c>
      <c r="AI106" s="191">
        <f>IF($A106="",0,IF(VLOOKUP($A106,'ECM Staff time by PoF'!$B$5:$C$119,2,FALSE)="Not Applicable",VLOOKUP($A106,'ECM Staff time by PoF'!$B$5:$S$119,MATCH($B$103, 'ECM Staff time by PoF'!$B$4:$R$4,0),FALSE),IF(ISERROR(VLOOKUP(CONCATENATE($A106,AI$66),'ECM Staff time by PoF'!$A$5:$S$119,MATCH($B$103, 'ECM Staff time by PoF'!$A$4:$R$4,0),FALSE)), 0, VLOOKUP(CONCATENATE($A106,AI$66),'ECM Staff time by PoF'!$A$5:$S$119,MATCH($B$103, 'ECM Staff time by PoF'!$A$4:$R$4,0),FALSE))))*AI68</f>
        <v>0</v>
      </c>
      <c r="AJ106" s="191">
        <f>IF($A106="",0,IF(VLOOKUP($A106,'ECM Staff time by PoF'!$B$5:$C$119,2,FALSE)="Not Applicable",VLOOKUP($A106,'ECM Staff time by PoF'!$B$5:$S$119,MATCH($B$103, 'ECM Staff time by PoF'!$B$4:$R$4,0),FALSE),IF(ISERROR(VLOOKUP(CONCATENATE($A106,AJ$66),'ECM Staff time by PoF'!$A$5:$S$119,MATCH($B$103, 'ECM Staff time by PoF'!$A$4:$R$4,0),FALSE)), 0, VLOOKUP(CONCATENATE($A106,AJ$66),'ECM Staff time by PoF'!$A$5:$S$119,MATCH($B$103, 'ECM Staff time by PoF'!$A$4:$R$4,0),FALSE))))*AJ68</f>
        <v>0</v>
      </c>
      <c r="AK106" s="191">
        <f>IF($A106="",0,IF(VLOOKUP($A106,'ECM Staff time by PoF'!$B$5:$C$119,2,FALSE)="Not Applicable",VLOOKUP($A106,'ECM Staff time by PoF'!$B$5:$S$119,MATCH($B$103, 'ECM Staff time by PoF'!$B$4:$R$4,0),FALSE),IF(ISERROR(VLOOKUP(CONCATENATE($A106,AK$66),'ECM Staff time by PoF'!$A$5:$S$119,MATCH($B$103, 'ECM Staff time by PoF'!$A$4:$R$4,0),FALSE)), 0, VLOOKUP(CONCATENATE($A106,AK$66),'ECM Staff time by PoF'!$A$5:$S$119,MATCH($B$103, 'ECM Staff time by PoF'!$A$4:$R$4,0),FALSE))))*AK68</f>
        <v>0</v>
      </c>
      <c r="AL106" s="191">
        <f>IF($A106="",0,IF(VLOOKUP($A106,'ECM Staff time by PoF'!$B$5:$C$119,2,FALSE)="Not Applicable",VLOOKUP($A106,'ECM Staff time by PoF'!$B$5:$S$119,MATCH($AL$103, 'ECM Staff time by PoF'!$B$4:$R$4,0),FALSE),IF(ISERROR(VLOOKUP(CONCATENATE($A106,B$66),'ECM Staff time by PoF'!$A$5:$S$119,MATCH($AL$103, 'ECM Staff time by PoF'!$A$4:$R$4,0),FALSE)), 0, VLOOKUP(CONCATENATE($A106,B$66),'ECM Staff time by PoF'!$A$5:$S$119,MATCH($AL$103, 'ECM Staff time by PoF'!$A$4:$R$4,0),FALSE))))*B68</f>
        <v>0</v>
      </c>
      <c r="AM106" s="191">
        <f>IF($A106="",0,IF(VLOOKUP($A106,'ECM Staff time by PoF'!$B$5:$C$119,2,FALSE)="Not Applicable",VLOOKUP($A106,'ECM Staff time by PoF'!$B$5:$S$119,MATCH($AL$103, 'ECM Staff time by PoF'!$B$4:$R$4,0),FALSE),IF(ISERROR(VLOOKUP(CONCATENATE($A106,C$66),'ECM Staff time by PoF'!$A$5:$S$119,MATCH($AL$103, 'ECM Staff time by PoF'!$A$4:$R$4,0),FALSE)), 0, VLOOKUP(CONCATENATE($A106,C$66),'ECM Staff time by PoF'!$A$5:$S$119,MATCH($AL$103, 'ECM Staff time by PoF'!$A$4:$R$4,0),FALSE))))*C68</f>
        <v>0</v>
      </c>
      <c r="AN106" s="191">
        <f>IF($A106="",0,IF(VLOOKUP($A106,'ECM Staff time by PoF'!$B$5:$C$119,2,FALSE)="Not Applicable",VLOOKUP($A106,'ECM Staff time by PoF'!$B$5:$S$119,MATCH($AL$103, 'ECM Staff time by PoF'!$B$4:$R$4,0),FALSE),IF(ISERROR(VLOOKUP(CONCATENATE($A106,D$66),'ECM Staff time by PoF'!$A$5:$S$119,MATCH($AL$103, 'ECM Staff time by PoF'!$A$4:$R$4,0),FALSE)), 0, VLOOKUP(CONCATENATE($A106,D$66),'ECM Staff time by PoF'!$A$5:$S$119,MATCH($AL$103, 'ECM Staff time by PoF'!$A$4:$R$4,0),FALSE))))*D68</f>
        <v>0</v>
      </c>
      <c r="AO106" s="191">
        <f>IF($A106="",0,IF(VLOOKUP($A106,'ECM Staff time by PoF'!$B$5:$C$119,2,FALSE)="Not Applicable",VLOOKUP($A106,'ECM Staff time by PoF'!$B$5:$S$119,MATCH($AL$103, 'ECM Staff time by PoF'!$B$4:$R$4,0),FALSE),IF(ISERROR(VLOOKUP(CONCATENATE($A106,E$66),'ECM Staff time by PoF'!$A$5:$S$119,MATCH($AL$103, 'ECM Staff time by PoF'!$A$4:$R$4,0),FALSE)), 0, VLOOKUP(CONCATENATE($A106,E$66),'ECM Staff time by PoF'!$A$5:$S$119,MATCH($AL$103, 'ECM Staff time by PoF'!$A$4:$R$4,0),FALSE))))*E68</f>
        <v>0</v>
      </c>
      <c r="AP106" s="191">
        <f>IF($A106="",0,IF(VLOOKUP($A106,'ECM Staff time by PoF'!$B$5:$C$119,2,FALSE)="Not Applicable",VLOOKUP($A106,'ECM Staff time by PoF'!$B$5:$S$119,MATCH($AL$103, 'ECM Staff time by PoF'!$B$4:$R$4,0),FALSE),IF(ISERROR(VLOOKUP(CONCATENATE($A106,F$66),'ECM Staff time by PoF'!$A$5:$S$119,MATCH($AL$103, 'ECM Staff time by PoF'!$A$4:$R$4,0),FALSE)), 0, VLOOKUP(CONCATENATE($A106,F$66),'ECM Staff time by PoF'!$A$5:$S$119,MATCH($AL$103, 'ECM Staff time by PoF'!$A$4:$R$4,0),FALSE))))*F68</f>
        <v>0</v>
      </c>
      <c r="AQ106" s="191">
        <f>IF($A106="",0,IF(VLOOKUP($A106,'ECM Staff time by PoF'!$B$5:$C$119,2,FALSE)="Not Applicable",VLOOKUP($A106,'ECM Staff time by PoF'!$B$5:$S$119,MATCH($AL$103, 'ECM Staff time by PoF'!$B$4:$R$4,0),FALSE),IF(ISERROR(VLOOKUP(CONCATENATE($A106,G$66),'ECM Staff time by PoF'!$A$5:$S$119,MATCH($AL$103, 'ECM Staff time by PoF'!$A$4:$R$4,0),FALSE)), 0, VLOOKUP(CONCATENATE($A106,G$66),'ECM Staff time by PoF'!$A$5:$S$119,MATCH($AL$103, 'ECM Staff time by PoF'!$A$4:$R$4,0),FALSE))))*G68</f>
        <v>0</v>
      </c>
      <c r="AR106" s="191">
        <f>IF($A106="",0,IF(VLOOKUP($A106,'ECM Staff time by PoF'!$B$5:$C$119,2,FALSE)="Not Applicable",VLOOKUP($A106,'ECM Staff time by PoF'!$B$5:$S$119,MATCH($AL$103, 'ECM Staff time by PoF'!$B$4:$R$4,0),FALSE),IF(ISERROR(VLOOKUP(CONCATENATE($A106,H$66),'ECM Staff time by PoF'!$A$5:$S$119,MATCH($AL$103, 'ECM Staff time by PoF'!$A$4:$R$4,0),FALSE)), 0, VLOOKUP(CONCATENATE($A106,H$66),'ECM Staff time by PoF'!$A$5:$S$119,MATCH($AL$103, 'ECM Staff time by PoF'!$A$4:$R$4,0),FALSE))))*H68</f>
        <v>0</v>
      </c>
      <c r="AS106" s="191">
        <f>IF($A106="",0,IF(VLOOKUP($A106,'ECM Staff time by PoF'!$B$5:$C$119,2,FALSE)="Not Applicable",VLOOKUP($A106,'ECM Staff time by PoF'!$B$5:$S$119,MATCH($AL$103, 'ECM Staff time by PoF'!$B$4:$R$4,0),FALSE),IF(ISERROR(VLOOKUP(CONCATENATE($A106,I$66),'ECM Staff time by PoF'!$A$5:$S$119,MATCH($AL$103, 'ECM Staff time by PoF'!$A$4:$R$4,0),FALSE)), 0, VLOOKUP(CONCATENATE($A106,I$66),'ECM Staff time by PoF'!$A$5:$S$119,MATCH($AL$103, 'ECM Staff time by PoF'!$A$4:$R$4,0),FALSE))))*I68</f>
        <v>0</v>
      </c>
      <c r="AT106" s="191">
        <f>IF($A106="",0,IF(VLOOKUP($A106,'ECM Staff time by PoF'!$B$5:$C$119,2,FALSE)="Not Applicable",VLOOKUP($A106,'ECM Staff time by PoF'!$B$5:$S$119,MATCH($AL$103, 'ECM Staff time by PoF'!$B$4:$R$4,0),FALSE),IF(ISERROR(VLOOKUP(CONCATENATE($A106,J$66),'ECM Staff time by PoF'!$A$5:$S$119,MATCH($AL$103, 'ECM Staff time by PoF'!$A$4:$R$4,0),FALSE)), 0, VLOOKUP(CONCATENATE($A106,J$66),'ECM Staff time by PoF'!$A$5:$S$119,MATCH($AL$103, 'ECM Staff time by PoF'!$A$4:$R$4,0),FALSE))))*J68</f>
        <v>0</v>
      </c>
      <c r="AU106" s="191">
        <f>IF($A106="",0,IF(VLOOKUP($A106,'ECM Staff time by PoF'!$B$5:$C$119,2,FALSE)="Not Applicable",VLOOKUP($A106,'ECM Staff time by PoF'!$B$5:$S$119,MATCH($AL$103, 'ECM Staff time by PoF'!$B$4:$R$4,0),FALSE),IF(ISERROR(VLOOKUP(CONCATENATE($A106,K$66),'ECM Staff time by PoF'!$A$5:$S$119,MATCH($AL$103, 'ECM Staff time by PoF'!$A$4:$R$4,0),FALSE)), 0, VLOOKUP(CONCATENATE($A106,K$66),'ECM Staff time by PoF'!$A$5:$S$119,MATCH($AL$103, 'ECM Staff time by PoF'!$A$4:$R$4,0),FALSE))))*K68</f>
        <v>0</v>
      </c>
      <c r="AV106" s="191">
        <f>IF($A106="",0,IF(VLOOKUP($A106,'ECM Staff time by PoF'!$B$5:$C$119,2,FALSE)="Not Applicable",VLOOKUP($A106,'ECM Staff time by PoF'!$B$5:$S$119,MATCH($AL$103, 'ECM Staff time by PoF'!$B$4:$R$4,0),FALSE),IF(ISERROR(VLOOKUP(CONCATENATE($A106,L$66),'ECM Staff time by PoF'!$A$5:$S$119,MATCH($AL$103, 'ECM Staff time by PoF'!$A$4:$R$4,0),FALSE)), 0, VLOOKUP(CONCATENATE($A106,L$66),'ECM Staff time by PoF'!$A$5:$S$119,MATCH($AL$103, 'ECM Staff time by PoF'!$A$4:$R$4,0),FALSE))))*L68</f>
        <v>0</v>
      </c>
      <c r="AW106" s="191">
        <f>IF($A106="",0,IF(VLOOKUP($A106,'ECM Staff time by PoF'!$B$5:$C$119,2,FALSE)="Not Applicable",VLOOKUP($A106,'ECM Staff time by PoF'!$B$5:$S$119,MATCH($AL$103, 'ECM Staff time by PoF'!$B$4:$R$4,0),FALSE),IF(ISERROR(VLOOKUP(CONCATENATE($A106,M$66),'ECM Staff time by PoF'!$A$5:$S$119,MATCH($AL$103, 'ECM Staff time by PoF'!$A$4:$R$4,0),FALSE)), 0, VLOOKUP(CONCATENATE($A106,M$66),'ECM Staff time by PoF'!$A$5:$S$119,MATCH($AL$103, 'ECM Staff time by PoF'!$A$4:$R$4,0),FALSE))))*M68</f>
        <v>0</v>
      </c>
      <c r="AX106" s="191">
        <f>IF($A106="",0,IF(VLOOKUP($A106,'ECM Staff time by PoF'!$B$5:$C$119,2,FALSE)="Not Applicable",VLOOKUP($A106,'ECM Staff time by PoF'!$B$5:$S$119,MATCH($AL$103, 'ECM Staff time by PoF'!$B$4:$R$4,0),FALSE),IF(ISERROR(VLOOKUP(CONCATENATE($A106,N$66),'ECM Staff time by PoF'!$A$5:$S$119,MATCH($AL$103, 'ECM Staff time by PoF'!$A$4:$R$4,0),FALSE)), 0, VLOOKUP(CONCATENATE($A106,N$66),'ECM Staff time by PoF'!$A$5:$S$119,MATCH($AL$103, 'ECM Staff time by PoF'!$A$4:$R$4,0),FALSE))))*N68</f>
        <v>0</v>
      </c>
      <c r="AY106" s="191">
        <f>IF($A106="",0,IF(VLOOKUP($A106,'ECM Staff time by PoF'!$B$5:$C$119,2,FALSE)="Not Applicable",VLOOKUP($A106,'ECM Staff time by PoF'!$B$5:$S$119,MATCH($AL$103, 'ECM Staff time by PoF'!$B$4:$R$4,0),FALSE),IF(ISERROR(VLOOKUP(CONCATENATE($A106,O$66),'ECM Staff time by PoF'!$A$5:$S$119,MATCH($AL$103, 'ECM Staff time by PoF'!$A$4:$R$4,0),FALSE)), 0, VLOOKUP(CONCATENATE($A106,O$66),'ECM Staff time by PoF'!$A$5:$S$119,MATCH($AL$103, 'ECM Staff time by PoF'!$A$4:$R$4,0),FALSE))))*O68</f>
        <v>0</v>
      </c>
      <c r="AZ106" s="191">
        <f>IF($A106="",0,IF(VLOOKUP($A106,'ECM Staff time by PoF'!$B$5:$C$119,2,FALSE)="Not Applicable",VLOOKUP($A106,'ECM Staff time by PoF'!$B$5:$S$119,MATCH($AL$103, 'ECM Staff time by PoF'!$B$4:$R$4,0),FALSE),IF(ISERROR(VLOOKUP(CONCATENATE($A106,P$66),'ECM Staff time by PoF'!$A$5:$S$119,MATCH($AL$103, 'ECM Staff time by PoF'!$A$4:$R$4,0),FALSE)), 0, VLOOKUP(CONCATENATE($A106,P$66),'ECM Staff time by PoF'!$A$5:$S$119,MATCH($AL$103, 'ECM Staff time by PoF'!$A$4:$R$4,0),FALSE))))*P68</f>
        <v>0</v>
      </c>
      <c r="BA106" s="191">
        <f>IF($A106="",0,IF(VLOOKUP($A106,'ECM Staff time by PoF'!$B$5:$C$119,2,FALSE)="Not Applicable",VLOOKUP($A106,'ECM Staff time by PoF'!$B$5:$S$119,MATCH($AL$103, 'ECM Staff time by PoF'!$B$4:$R$4,0),FALSE),IF(ISERROR(VLOOKUP(CONCATENATE($A106,Q$66),'ECM Staff time by PoF'!$A$5:$S$119,MATCH($AL$103, 'ECM Staff time by PoF'!$A$4:$R$4,0),FALSE)), 0, VLOOKUP(CONCATENATE($A106,Q$66),'ECM Staff time by PoF'!$A$5:$S$119,MATCH($AL$103, 'ECM Staff time by PoF'!$A$4:$R$4,0),FALSE))))*Q68</f>
        <v>0</v>
      </c>
      <c r="BB106" s="191">
        <f>IF($A106="",0,IF(VLOOKUP($A106,'ECM Staff time by PoF'!$B$5:$C$119,2,FALSE)="Not Applicable",VLOOKUP($A106,'ECM Staff time by PoF'!$B$5:$S$119,MATCH($AL$103, 'ECM Staff time by PoF'!$B$4:$R$4,0),FALSE),IF(ISERROR(VLOOKUP(CONCATENATE($A106,R$66),'ECM Staff time by PoF'!$A$5:$S$119,MATCH($AL$103, 'ECM Staff time by PoF'!$A$4:$R$4,0),FALSE)), 0, VLOOKUP(CONCATENATE($A106,R$66),'ECM Staff time by PoF'!$A$5:$S$119,MATCH($AL$103, 'ECM Staff time by PoF'!$A$4:$R$4,0),FALSE))))*R68</f>
        <v>0</v>
      </c>
      <c r="BC106" s="191">
        <f>IF($A106="",0,IF(VLOOKUP($A106,'ECM Staff time by PoF'!$B$5:$C$119,2,FALSE)="Not Applicable",VLOOKUP($A106,'ECM Staff time by PoF'!$B$5:$S$119,MATCH($AL$103, 'ECM Staff time by PoF'!$B$4:$R$4,0),FALSE),IF(ISERROR(VLOOKUP(CONCATENATE($A106,S$66),'ECM Staff time by PoF'!$A$5:$S$119,MATCH($AL$103, 'ECM Staff time by PoF'!$A$4:$R$4,0),FALSE)), 0, VLOOKUP(CONCATENATE($A106,S$66),'ECM Staff time by PoF'!$A$5:$S$119,MATCH($AL$103, 'ECM Staff time by PoF'!$A$4:$R$4,0),FALSE))))*S68</f>
        <v>0</v>
      </c>
      <c r="BD106" s="191">
        <f>IF($A106="",0,IF(VLOOKUP($A106,'ECM Staff time by PoF'!$B$5:$C$119,2,FALSE)="Not Applicable",VLOOKUP($A106,'ECM Staff time by PoF'!$B$5:$S$119,MATCH($AL$103, 'ECM Staff time by PoF'!$B$4:$R$4,0),FALSE),IF(ISERROR(VLOOKUP(CONCATENATE($A106,T$66),'ECM Staff time by PoF'!$A$5:$S$119,MATCH($AL$103, 'ECM Staff time by PoF'!$A$4:$R$4,0),FALSE)), 0, VLOOKUP(CONCATENATE($A106,T$66),'ECM Staff time by PoF'!$A$5:$S$119,MATCH($AL$103, 'ECM Staff time by PoF'!$A$4:$R$4,0),FALSE))))*T68</f>
        <v>0</v>
      </c>
      <c r="BE106" s="191">
        <f>IF($A106="",0,IF(VLOOKUP($A106,'ECM Staff time by PoF'!$B$5:$C$119,2,FALSE)="Not Applicable",VLOOKUP($A106,'ECM Staff time by PoF'!$B$5:$S$119,MATCH($AL$103, 'ECM Staff time by PoF'!$B$4:$R$4,0),FALSE),IF(ISERROR(VLOOKUP(CONCATENATE($A106,U$66),'ECM Staff time by PoF'!$A$5:$S$119,MATCH($AL$103, 'ECM Staff time by PoF'!$A$4:$R$4,0),FALSE)), 0, VLOOKUP(CONCATENATE($A106,U$66),'ECM Staff time by PoF'!$A$5:$S$119,MATCH($AL$103, 'ECM Staff time by PoF'!$A$4:$R$4,0),FALSE))))*U68</f>
        <v>0</v>
      </c>
      <c r="BF106" s="191">
        <f>IF($A106="",0,IF(VLOOKUP($A106,'ECM Staff time by PoF'!$B$5:$C$119,2,FALSE)="Not Applicable",VLOOKUP($A106,'ECM Staff time by PoF'!$B$5:$S$119,MATCH($AL$103, 'ECM Staff time by PoF'!$B$4:$R$4,0),FALSE),IF(ISERROR(VLOOKUP(CONCATENATE($A106,V$66),'ECM Staff time by PoF'!$A$5:$S$119,MATCH($AL$103, 'ECM Staff time by PoF'!$A$4:$R$4,0),FALSE)), 0, VLOOKUP(CONCATENATE($A106,V$66),'ECM Staff time by PoF'!$A$5:$S$119,MATCH($AL$103, 'ECM Staff time by PoF'!$A$4:$R$4,0),FALSE))))*V68</f>
        <v>0</v>
      </c>
      <c r="BG106" s="191">
        <f>IF($A106="",0,IF(VLOOKUP($A106,'ECM Staff time by PoF'!$B$5:$C$119,2,FALSE)="Not Applicable",VLOOKUP($A106,'ECM Staff time by PoF'!$B$5:$S$119,MATCH($AL$103, 'ECM Staff time by PoF'!$B$4:$R$4,0),FALSE),IF(ISERROR(VLOOKUP(CONCATENATE($A106,W$66),'ECM Staff time by PoF'!$A$5:$S$119,MATCH($AL$103, 'ECM Staff time by PoF'!$A$4:$R$4,0),FALSE)), 0, VLOOKUP(CONCATENATE($A106,W$66),'ECM Staff time by PoF'!$A$5:$S$119,MATCH($AL$103, 'ECM Staff time by PoF'!$A$4:$R$4,0),FALSE))))*W68</f>
        <v>0</v>
      </c>
      <c r="BH106" s="191">
        <f>IF($A106="",0,IF(VLOOKUP($A106,'ECM Staff time by PoF'!$B$5:$C$119,2,FALSE)="Not Applicable",VLOOKUP($A106,'ECM Staff time by PoF'!$B$5:$S$119,MATCH($AL$103, 'ECM Staff time by PoF'!$B$4:$R$4,0),FALSE),IF(ISERROR(VLOOKUP(CONCATENATE($A106,X$66),'ECM Staff time by PoF'!$A$5:$S$119,MATCH($AL$103, 'ECM Staff time by PoF'!$A$4:$R$4,0),FALSE)), 0, VLOOKUP(CONCATENATE($A106,X$66),'ECM Staff time by PoF'!$A$5:$S$119,MATCH($AL$103, 'ECM Staff time by PoF'!$A$4:$R$4,0),FALSE))))*X68</f>
        <v>0</v>
      </c>
      <c r="BI106" s="191">
        <f>IF($A106="",0,IF(VLOOKUP($A106,'ECM Staff time by PoF'!$B$5:$C$119,2,FALSE)="Not Applicable",VLOOKUP($A106,'ECM Staff time by PoF'!$B$5:$S$119,MATCH($AL$103, 'ECM Staff time by PoF'!$B$4:$R$4,0),FALSE),IF(ISERROR(VLOOKUP(CONCATENATE($A106,Y$66),'ECM Staff time by PoF'!$A$5:$S$119,MATCH($AL$103, 'ECM Staff time by PoF'!$A$4:$R$4,0),FALSE)), 0, VLOOKUP(CONCATENATE($A106,Y$66),'ECM Staff time by PoF'!$A$5:$S$119,MATCH($AL$103, 'ECM Staff time by PoF'!$A$4:$R$4,0),FALSE))))*Y68</f>
        <v>0</v>
      </c>
      <c r="BJ106" s="191">
        <f>IF($A106="",0,IF(VLOOKUP($A106,'ECM Staff time by PoF'!$B$5:$C$119,2,FALSE)="Not Applicable",VLOOKUP($A106,'ECM Staff time by PoF'!$B$5:$S$119,MATCH($AL$103, 'ECM Staff time by PoF'!$B$4:$R$4,0),FALSE),IF(ISERROR(VLOOKUP(CONCATENATE($A106,Z$66),'ECM Staff time by PoF'!$A$5:$S$119,MATCH($AL$103, 'ECM Staff time by PoF'!$A$4:$R$4,0),FALSE)), 0, VLOOKUP(CONCATENATE($A106,Z$66),'ECM Staff time by PoF'!$A$5:$S$119,MATCH($AL$103, 'ECM Staff time by PoF'!$A$4:$R$4,0),FALSE))))*Z68</f>
        <v>0</v>
      </c>
      <c r="BK106" s="191">
        <f>IF($A106="",0,IF(VLOOKUP($A106,'ECM Staff time by PoF'!$B$5:$C$119,2,FALSE)="Not Applicable",VLOOKUP($A106,'ECM Staff time by PoF'!$B$5:$S$119,MATCH($AL$103, 'ECM Staff time by PoF'!$B$4:$R$4,0),FALSE),IF(ISERROR(VLOOKUP(CONCATENATE($A106,AA$66),'ECM Staff time by PoF'!$A$5:$S$119,MATCH($AL$103, 'ECM Staff time by PoF'!$A$4:$R$4,0),FALSE)), 0, VLOOKUP(CONCATENATE($A106,AA$66),'ECM Staff time by PoF'!$A$5:$S$119,MATCH($AL$103, 'ECM Staff time by PoF'!$A$4:$R$4,0),FALSE))))*AA68</f>
        <v>0</v>
      </c>
      <c r="BL106" s="191">
        <f>IF($A106="",0,IF(VLOOKUP($A106,'ECM Staff time by PoF'!$B$5:$C$119,2,FALSE)="Not Applicable",VLOOKUP($A106,'ECM Staff time by PoF'!$B$5:$S$119,MATCH($AL$103, 'ECM Staff time by PoF'!$B$4:$R$4,0),FALSE),IF(ISERROR(VLOOKUP(CONCATENATE($A106,AB$66),'ECM Staff time by PoF'!$A$5:$S$119,MATCH($AL$103, 'ECM Staff time by PoF'!$A$4:$R$4,0),FALSE)), 0, VLOOKUP(CONCATENATE($A106,AB$66),'ECM Staff time by PoF'!$A$5:$S$119,MATCH($AL$103, 'ECM Staff time by PoF'!$A$4:$R$4,0),FALSE))))*AB68</f>
        <v>0</v>
      </c>
      <c r="BM106" s="191">
        <f>IF($A106="",0,IF(VLOOKUP($A106,'ECM Staff time by PoF'!$B$5:$C$119,2,FALSE)="Not Applicable",VLOOKUP($A106,'ECM Staff time by PoF'!$B$5:$S$119,MATCH($AL$103, 'ECM Staff time by PoF'!$B$4:$R$4,0),FALSE),IF(ISERROR(VLOOKUP(CONCATENATE($A106,AC$66),'ECM Staff time by PoF'!$A$5:$S$119,MATCH($AL$103, 'ECM Staff time by PoF'!$A$4:$R$4,0),FALSE)), 0, VLOOKUP(CONCATENATE($A106,AC$66),'ECM Staff time by PoF'!$A$5:$S$119,MATCH($AL$103, 'ECM Staff time by PoF'!$A$4:$R$4,0),FALSE))))*AC68</f>
        <v>0</v>
      </c>
      <c r="BN106" s="191">
        <f>IF($A106="",0,IF(VLOOKUP($A106,'ECM Staff time by PoF'!$B$5:$C$119,2,FALSE)="Not Applicable",VLOOKUP($A106,'ECM Staff time by PoF'!$B$5:$S$119,MATCH($AL$103, 'ECM Staff time by PoF'!$B$4:$R$4,0),FALSE),IF(ISERROR(VLOOKUP(CONCATENATE($A106,AD$66),'ECM Staff time by PoF'!$A$5:$S$119,MATCH($AL$103, 'ECM Staff time by PoF'!$A$4:$R$4,0),FALSE)), 0, VLOOKUP(CONCATENATE($A106,AD$66),'ECM Staff time by PoF'!$A$5:$S$119,MATCH($AL$103, 'ECM Staff time by PoF'!$A$4:$R$4,0),FALSE))))*AD68</f>
        <v>0</v>
      </c>
      <c r="BO106" s="191">
        <f>IF($A106="",0,IF(VLOOKUP($A106,'ECM Staff time by PoF'!$B$5:$C$119,2,FALSE)="Not Applicable",VLOOKUP($A106,'ECM Staff time by PoF'!$B$5:$S$119,MATCH($AL$103, 'ECM Staff time by PoF'!$B$4:$R$4,0),FALSE),IF(ISERROR(VLOOKUP(CONCATENATE($A106,AE$66),'ECM Staff time by PoF'!$A$5:$S$119,MATCH($AL$103, 'ECM Staff time by PoF'!$A$4:$R$4,0),FALSE)), 0, VLOOKUP(CONCATENATE($A106,AE$66),'ECM Staff time by PoF'!$A$5:$S$119,MATCH($AL$103, 'ECM Staff time by PoF'!$A$4:$R$4,0),FALSE))))*AE68</f>
        <v>0</v>
      </c>
      <c r="BP106" s="191">
        <f>IF($A106="",0,IF(VLOOKUP($A106,'ECM Staff time by PoF'!$B$5:$C$119,2,FALSE)="Not Applicable",VLOOKUP($A106,'ECM Staff time by PoF'!$B$5:$S$119,MATCH($AL$103, 'ECM Staff time by PoF'!$B$4:$R$4,0),FALSE),IF(ISERROR(VLOOKUP(CONCATENATE($A106,AF$66),'ECM Staff time by PoF'!$A$5:$S$119,MATCH($AL$103, 'ECM Staff time by PoF'!$A$4:$R$4,0),FALSE)), 0, VLOOKUP(CONCATENATE($A106,AF$66),'ECM Staff time by PoF'!$A$5:$S$119,MATCH($AL$103, 'ECM Staff time by PoF'!$A$4:$R$4,0),FALSE))))*AF68</f>
        <v>0</v>
      </c>
      <c r="BQ106" s="191">
        <f>IF($A106="",0,IF(VLOOKUP($A106,'ECM Staff time by PoF'!$B$5:$C$119,2,FALSE)="Not Applicable",VLOOKUP($A106,'ECM Staff time by PoF'!$B$5:$S$119,MATCH($AL$103, 'ECM Staff time by PoF'!$B$4:$R$4,0),FALSE),IF(ISERROR(VLOOKUP(CONCATENATE($A106,AG$66),'ECM Staff time by PoF'!$A$5:$S$119,MATCH($AL$103, 'ECM Staff time by PoF'!$A$4:$R$4,0),FALSE)), 0, VLOOKUP(CONCATENATE($A106,AG$66),'ECM Staff time by PoF'!$A$5:$S$119,MATCH($AL$103, 'ECM Staff time by PoF'!$A$4:$R$4,0),FALSE))))*AG68</f>
        <v>0</v>
      </c>
      <c r="BR106" s="191">
        <f>IF($A106="",0,IF(VLOOKUP($A106,'ECM Staff time by PoF'!$B$5:$C$119,2,FALSE)="Not Applicable",VLOOKUP($A106,'ECM Staff time by PoF'!$B$5:$S$119,MATCH($AL$103, 'ECM Staff time by PoF'!$B$4:$R$4,0),FALSE),IF(ISERROR(VLOOKUP(CONCATENATE($A106,AH$66),'ECM Staff time by PoF'!$A$5:$S$119,MATCH($AL$103, 'ECM Staff time by PoF'!$A$4:$R$4,0),FALSE)), 0, VLOOKUP(CONCATENATE($A106,AH$66),'ECM Staff time by PoF'!$A$5:$S$119,MATCH($AL$103, 'ECM Staff time by PoF'!$A$4:$R$4,0),FALSE))))*AH68</f>
        <v>0</v>
      </c>
      <c r="BS106" s="191">
        <f>IF($A106="",0,IF(VLOOKUP($A106,'ECM Staff time by PoF'!$B$5:$C$119,2,FALSE)="Not Applicable",VLOOKUP($A106,'ECM Staff time by PoF'!$B$5:$S$119,MATCH($AL$103, 'ECM Staff time by PoF'!$B$4:$R$4,0),FALSE),IF(ISERROR(VLOOKUP(CONCATENATE($A106,AI$66),'ECM Staff time by PoF'!$A$5:$S$119,MATCH($AL$103, 'ECM Staff time by PoF'!$A$4:$R$4,0),FALSE)), 0, VLOOKUP(CONCATENATE($A106,AI$66),'ECM Staff time by PoF'!$A$5:$S$119,MATCH($AL$103, 'ECM Staff time by PoF'!$A$4:$R$4,0),FALSE))))*AI68</f>
        <v>0</v>
      </c>
      <c r="BT106" s="191">
        <f>IF($A106="",0,IF(VLOOKUP($A106,'ECM Staff time by PoF'!$B$5:$C$119,2,FALSE)="Not Applicable",VLOOKUP($A106,'ECM Staff time by PoF'!$B$5:$S$119,MATCH($AL$103, 'ECM Staff time by PoF'!$B$4:$R$4,0),FALSE),IF(ISERROR(VLOOKUP(CONCATENATE($A106,AJ$66),'ECM Staff time by PoF'!$A$5:$S$119,MATCH($AL$103, 'ECM Staff time by PoF'!$A$4:$R$4,0),FALSE)), 0, VLOOKUP(CONCATENATE($A106,AJ$66),'ECM Staff time by PoF'!$A$5:$S$119,MATCH($AL$103, 'ECM Staff time by PoF'!$A$4:$R$4,0),FALSE))))*AJ68</f>
        <v>0</v>
      </c>
      <c r="BU106" s="191">
        <f>IF($A106="",0,IF(VLOOKUP($A106,'ECM Staff time by PoF'!$B$5:$C$119,2,FALSE)="Not Applicable",VLOOKUP($A106,'ECM Staff time by PoF'!$B$5:$S$119,MATCH($AL$103, 'ECM Staff time by PoF'!$B$4:$R$4,0),FALSE),IF(ISERROR(VLOOKUP(CONCATENATE($A106,AK$66),'ECM Staff time by PoF'!$A$5:$S$119,MATCH($AL$103, 'ECM Staff time by PoF'!$A$4:$R$4,0),FALSE)), 0, VLOOKUP(CONCATENATE($A106,AK$66),'ECM Staff time by PoF'!$A$5:$S$119,MATCH($AL$103, 'ECM Staff time by PoF'!$A$4:$R$4,0),FALSE))))*AK68</f>
        <v>0</v>
      </c>
      <c r="BV106" s="191">
        <f>IF($A106="",0,IF(VLOOKUP($A106,'ECM Staff time by PoF'!$B$5:$C$119,2,FALSE)="Not Applicable",VLOOKUP($A106,'ECM Staff time by PoF'!$B$5:$S$119,MATCH($BV$103, 'ECM Staff time by PoF'!$B$4:$R$4,0),FALSE),IF(ISERROR(VLOOKUP(CONCATENATE($A106,B$66),'ECM Staff time by PoF'!$A$5:$S$119,MATCH($BV$103, 'ECM Staff time by PoF'!$A$4:$R$4,0),FALSE)), 0, VLOOKUP(CONCATENATE($A106,B$66),'ECM Staff time by PoF'!$A$5:$S$119,MATCH($BV$103, 'ECM Staff time by PoF'!$A$4:$R$4,0),FALSE))))*B68</f>
        <v>0</v>
      </c>
      <c r="BW106" s="191">
        <f>IF($A106="",0,IF(VLOOKUP($A106,'ECM Staff time by PoF'!$B$5:$C$119,2,FALSE)="Not Applicable",VLOOKUP($A106,'ECM Staff time by PoF'!$B$5:$S$119,MATCH($BV$103, 'ECM Staff time by PoF'!$B$4:$R$4,0),FALSE),IF(ISERROR(VLOOKUP(CONCATENATE($A106,C$66),'ECM Staff time by PoF'!$A$5:$S$119,MATCH($BV$103, 'ECM Staff time by PoF'!$A$4:$R$4,0),FALSE)), 0, VLOOKUP(CONCATENATE($A106,C$66),'ECM Staff time by PoF'!$A$5:$S$119,MATCH($BV$103, 'ECM Staff time by PoF'!$A$4:$R$4,0),FALSE))))*C68</f>
        <v>0</v>
      </c>
      <c r="BX106" s="191">
        <f>IF($A106="",0,IF(VLOOKUP($A106,'ECM Staff time by PoF'!$B$5:$C$119,2,FALSE)="Not Applicable",VLOOKUP($A106,'ECM Staff time by PoF'!$B$5:$S$119,MATCH($BV$103, 'ECM Staff time by PoF'!$B$4:$R$4,0),FALSE),IF(ISERROR(VLOOKUP(CONCATENATE($A106,D$66),'ECM Staff time by PoF'!$A$5:$S$119,MATCH($BV$103, 'ECM Staff time by PoF'!$A$4:$R$4,0),FALSE)), 0, VLOOKUP(CONCATENATE($A106,D$66),'ECM Staff time by PoF'!$A$5:$S$119,MATCH($BV$103, 'ECM Staff time by PoF'!$A$4:$R$4,0),FALSE))))*D68</f>
        <v>0</v>
      </c>
      <c r="BY106" s="191">
        <f>IF($A106="",0,IF(VLOOKUP($A106,'ECM Staff time by PoF'!$B$5:$C$119,2,FALSE)="Not Applicable",VLOOKUP($A106,'ECM Staff time by PoF'!$B$5:$S$119,MATCH($BV$103, 'ECM Staff time by PoF'!$B$4:$R$4,0),FALSE),IF(ISERROR(VLOOKUP(CONCATENATE($A106,E$66),'ECM Staff time by PoF'!$A$5:$S$119,MATCH($BV$103, 'ECM Staff time by PoF'!$A$4:$R$4,0),FALSE)), 0, VLOOKUP(CONCATENATE($A106,E$66),'ECM Staff time by PoF'!$A$5:$S$119,MATCH($BV$103, 'ECM Staff time by PoF'!$A$4:$R$4,0),FALSE))))*E68</f>
        <v>0</v>
      </c>
      <c r="BZ106" s="191">
        <f>IF($A106="",0,IF(VLOOKUP($A106,'ECM Staff time by PoF'!$B$5:$C$119,2,FALSE)="Not Applicable",VLOOKUP($A106,'ECM Staff time by PoF'!$B$5:$S$119,MATCH($BV$103, 'ECM Staff time by PoF'!$B$4:$R$4,0),FALSE),IF(ISERROR(VLOOKUP(CONCATENATE($A106,F$66),'ECM Staff time by PoF'!$A$5:$S$119,MATCH($BV$103, 'ECM Staff time by PoF'!$A$4:$R$4,0),FALSE)), 0, VLOOKUP(CONCATENATE($A106,F$66),'ECM Staff time by PoF'!$A$5:$S$119,MATCH($BV$103, 'ECM Staff time by PoF'!$A$4:$R$4,0),FALSE))))*F68</f>
        <v>0</v>
      </c>
      <c r="CA106" s="191">
        <f>IF($A106="",0,IF(VLOOKUP($A106,'ECM Staff time by PoF'!$B$5:$C$119,2,FALSE)="Not Applicable",VLOOKUP($A106,'ECM Staff time by PoF'!$B$5:$S$119,MATCH($BV$103, 'ECM Staff time by PoF'!$B$4:$R$4,0),FALSE),IF(ISERROR(VLOOKUP(CONCATENATE($A106,G$66),'ECM Staff time by PoF'!$A$5:$S$119,MATCH($BV$103, 'ECM Staff time by PoF'!$A$4:$R$4,0),FALSE)), 0, VLOOKUP(CONCATENATE($A106,G$66),'ECM Staff time by PoF'!$A$5:$S$119,MATCH($BV$103, 'ECM Staff time by PoF'!$A$4:$R$4,0),FALSE))))*G68</f>
        <v>0</v>
      </c>
      <c r="CB106" s="191">
        <f>IF($A106="",0,IF(VLOOKUP($A106,'ECM Staff time by PoF'!$B$5:$C$119,2,FALSE)="Not Applicable",VLOOKUP($A106,'ECM Staff time by PoF'!$B$5:$S$119,MATCH($BV$103, 'ECM Staff time by PoF'!$B$4:$R$4,0),FALSE),IF(ISERROR(VLOOKUP(CONCATENATE($A106,H$66),'ECM Staff time by PoF'!$A$5:$S$119,MATCH($BV$103, 'ECM Staff time by PoF'!$A$4:$R$4,0),FALSE)), 0, VLOOKUP(CONCATENATE($A106,H$66),'ECM Staff time by PoF'!$A$5:$S$119,MATCH($BV$103, 'ECM Staff time by PoF'!$A$4:$R$4,0),FALSE))))*H68</f>
        <v>0</v>
      </c>
      <c r="CC106" s="191">
        <f>IF($A106="",0,IF(VLOOKUP($A106,'ECM Staff time by PoF'!$B$5:$C$119,2,FALSE)="Not Applicable",VLOOKUP($A106,'ECM Staff time by PoF'!$B$5:$S$119,MATCH($BV$103, 'ECM Staff time by PoF'!$B$4:$R$4,0),FALSE),IF(ISERROR(VLOOKUP(CONCATENATE($A106,I$66),'ECM Staff time by PoF'!$A$5:$S$119,MATCH($BV$103, 'ECM Staff time by PoF'!$A$4:$R$4,0),FALSE)), 0, VLOOKUP(CONCATENATE($A106,I$66),'ECM Staff time by PoF'!$A$5:$S$119,MATCH($BV$103, 'ECM Staff time by PoF'!$A$4:$R$4,0),FALSE))))*I68</f>
        <v>0</v>
      </c>
      <c r="CD106" s="191">
        <f>IF($A106="",0,IF(VLOOKUP($A106,'ECM Staff time by PoF'!$B$5:$C$119,2,FALSE)="Not Applicable",VLOOKUP($A106,'ECM Staff time by PoF'!$B$5:$S$119,MATCH($BV$103, 'ECM Staff time by PoF'!$B$4:$R$4,0),FALSE),IF(ISERROR(VLOOKUP(CONCATENATE($A106,J$66),'ECM Staff time by PoF'!$A$5:$S$119,MATCH($BV$103, 'ECM Staff time by PoF'!$A$4:$R$4,0),FALSE)), 0, VLOOKUP(CONCATENATE($A106,J$66),'ECM Staff time by PoF'!$A$5:$S$119,MATCH($BV$103, 'ECM Staff time by PoF'!$A$4:$R$4,0),FALSE))))*J68</f>
        <v>0</v>
      </c>
      <c r="CE106" s="191">
        <f>IF($A106="",0,IF(VLOOKUP($A106,'ECM Staff time by PoF'!$B$5:$C$119,2,FALSE)="Not Applicable",VLOOKUP($A106,'ECM Staff time by PoF'!$B$5:$S$119,MATCH($BV$103, 'ECM Staff time by PoF'!$B$4:$R$4,0),FALSE),IF(ISERROR(VLOOKUP(CONCATENATE($A106,K$66),'ECM Staff time by PoF'!$A$5:$S$119,MATCH($BV$103, 'ECM Staff time by PoF'!$A$4:$R$4,0),FALSE)), 0, VLOOKUP(CONCATENATE($A106,K$66),'ECM Staff time by PoF'!$A$5:$S$119,MATCH($BV$103, 'ECM Staff time by PoF'!$A$4:$R$4,0),FALSE))))*K68</f>
        <v>0</v>
      </c>
      <c r="CF106" s="191">
        <f>IF($A106="",0,IF(VLOOKUP($A106,'ECM Staff time by PoF'!$B$5:$C$119,2,FALSE)="Not Applicable",VLOOKUP($A106,'ECM Staff time by PoF'!$B$5:$S$119,MATCH($BV$103, 'ECM Staff time by PoF'!$B$4:$R$4,0),FALSE),IF(ISERROR(VLOOKUP(CONCATENATE($A106,L$66),'ECM Staff time by PoF'!$A$5:$S$119,MATCH($BV$103, 'ECM Staff time by PoF'!$A$4:$R$4,0),FALSE)), 0, VLOOKUP(CONCATENATE($A106,L$66),'ECM Staff time by PoF'!$A$5:$S$119,MATCH($BV$103, 'ECM Staff time by PoF'!$A$4:$R$4,0),FALSE))))*L68</f>
        <v>0</v>
      </c>
      <c r="CG106" s="191">
        <f>IF($A106="",0,IF(VLOOKUP($A106,'ECM Staff time by PoF'!$B$5:$C$119,2,FALSE)="Not Applicable",VLOOKUP($A106,'ECM Staff time by PoF'!$B$5:$S$119,MATCH($BV$103, 'ECM Staff time by PoF'!$B$4:$R$4,0),FALSE),IF(ISERROR(VLOOKUP(CONCATENATE($A106,M$66),'ECM Staff time by PoF'!$A$5:$S$119,MATCH($BV$103, 'ECM Staff time by PoF'!$A$4:$R$4,0),FALSE)), 0, VLOOKUP(CONCATENATE($A106,M$66),'ECM Staff time by PoF'!$A$5:$S$119,MATCH($BV$103, 'ECM Staff time by PoF'!$A$4:$R$4,0),FALSE))))*M68</f>
        <v>0</v>
      </c>
      <c r="CH106" s="191">
        <f>IF($A106="",0,IF(VLOOKUP($A106,'ECM Staff time by PoF'!$B$5:$C$119,2,FALSE)="Not Applicable",VLOOKUP($A106,'ECM Staff time by PoF'!$B$5:$S$119,MATCH($BV$103, 'ECM Staff time by PoF'!$B$4:$R$4,0),FALSE),IF(ISERROR(VLOOKUP(CONCATENATE($A106,N$66),'ECM Staff time by PoF'!$A$5:$S$119,MATCH($BV$103, 'ECM Staff time by PoF'!$A$4:$R$4,0),FALSE)), 0, VLOOKUP(CONCATENATE($A106,N$66),'ECM Staff time by PoF'!$A$5:$S$119,MATCH($BV$103, 'ECM Staff time by PoF'!$A$4:$R$4,0),FALSE))))*N68</f>
        <v>0</v>
      </c>
      <c r="CI106" s="191">
        <f>IF($A106="",0,IF(VLOOKUP($A106,'ECM Staff time by PoF'!$B$5:$C$119,2,FALSE)="Not Applicable",VLOOKUP($A106,'ECM Staff time by PoF'!$B$5:$S$119,MATCH($BV$103, 'ECM Staff time by PoF'!$B$4:$R$4,0),FALSE),IF(ISERROR(VLOOKUP(CONCATENATE($A106,O$66),'ECM Staff time by PoF'!$A$5:$S$119,MATCH($BV$103, 'ECM Staff time by PoF'!$A$4:$R$4,0),FALSE)), 0, VLOOKUP(CONCATENATE($A106,O$66),'ECM Staff time by PoF'!$A$5:$S$119,MATCH($BV$103, 'ECM Staff time by PoF'!$A$4:$R$4,0),FALSE))))*O68</f>
        <v>0</v>
      </c>
      <c r="CJ106" s="191">
        <f>IF($A106="",0,IF(VLOOKUP($A106,'ECM Staff time by PoF'!$B$5:$C$119,2,FALSE)="Not Applicable",VLOOKUP($A106,'ECM Staff time by PoF'!$B$5:$S$119,MATCH($BV$103, 'ECM Staff time by PoF'!$B$4:$R$4,0),FALSE),IF(ISERROR(VLOOKUP(CONCATENATE($A106,P$66),'ECM Staff time by PoF'!$A$5:$S$119,MATCH($BV$103, 'ECM Staff time by PoF'!$A$4:$R$4,0),FALSE)), 0, VLOOKUP(CONCATENATE($A106,P$66),'ECM Staff time by PoF'!$A$5:$S$119,MATCH($BV$103, 'ECM Staff time by PoF'!$A$4:$R$4,0),FALSE))))*P68</f>
        <v>0</v>
      </c>
      <c r="CK106" s="191">
        <f>IF($A106="",0,IF(VLOOKUP($A106,'ECM Staff time by PoF'!$B$5:$C$119,2,FALSE)="Not Applicable",VLOOKUP($A106,'ECM Staff time by PoF'!$B$5:$S$119,MATCH($BV$103, 'ECM Staff time by PoF'!$B$4:$R$4,0),FALSE),IF(ISERROR(VLOOKUP(CONCATENATE($A106,Q$66),'ECM Staff time by PoF'!$A$5:$S$119,MATCH($BV$103, 'ECM Staff time by PoF'!$A$4:$R$4,0),FALSE)), 0, VLOOKUP(CONCATENATE($A106,Q$66),'ECM Staff time by PoF'!$A$5:$S$119,MATCH($BV$103, 'ECM Staff time by PoF'!$A$4:$R$4,0),FALSE))))*Q68</f>
        <v>0</v>
      </c>
      <c r="CL106" s="191">
        <f>IF($A106="",0,IF(VLOOKUP($A106,'ECM Staff time by PoF'!$B$5:$C$119,2,FALSE)="Not Applicable",VLOOKUP($A106,'ECM Staff time by PoF'!$B$5:$S$119,MATCH($BV$103, 'ECM Staff time by PoF'!$B$4:$R$4,0),FALSE),IF(ISERROR(VLOOKUP(CONCATENATE($A106,R$66),'ECM Staff time by PoF'!$A$5:$S$119,MATCH($BV$103, 'ECM Staff time by PoF'!$A$4:$R$4,0),FALSE)), 0, VLOOKUP(CONCATENATE($A106,R$66),'ECM Staff time by PoF'!$A$5:$S$119,MATCH($BV$103, 'ECM Staff time by PoF'!$A$4:$R$4,0),FALSE))))*R68</f>
        <v>0</v>
      </c>
      <c r="CM106" s="191">
        <f>IF($A106="",0,IF(VLOOKUP($A106,'ECM Staff time by PoF'!$B$5:$C$119,2,FALSE)="Not Applicable",VLOOKUP($A106,'ECM Staff time by PoF'!$B$5:$S$119,MATCH($BV$103, 'ECM Staff time by PoF'!$B$4:$R$4,0),FALSE),IF(ISERROR(VLOOKUP(CONCATENATE($A106,S$66),'ECM Staff time by PoF'!$A$5:$S$119,MATCH($BV$103, 'ECM Staff time by PoF'!$A$4:$R$4,0),FALSE)), 0, VLOOKUP(CONCATENATE($A106,S$66),'ECM Staff time by PoF'!$A$5:$S$119,MATCH($BV$103, 'ECM Staff time by PoF'!$A$4:$R$4,0),FALSE))))*S68</f>
        <v>0</v>
      </c>
      <c r="CN106" s="191">
        <f>IF($A106="",0,IF(VLOOKUP($A106,'ECM Staff time by PoF'!$B$5:$C$119,2,FALSE)="Not Applicable",VLOOKUP($A106,'ECM Staff time by PoF'!$B$5:$S$119,MATCH($BV$103, 'ECM Staff time by PoF'!$B$4:$R$4,0),FALSE),IF(ISERROR(VLOOKUP(CONCATENATE($A106,T$66),'ECM Staff time by PoF'!$A$5:$S$119,MATCH($BV$103, 'ECM Staff time by PoF'!$A$4:$R$4,0),FALSE)), 0, VLOOKUP(CONCATENATE($A106,T$66),'ECM Staff time by PoF'!$A$5:$S$119,MATCH($BV$103, 'ECM Staff time by PoF'!$A$4:$R$4,0),FALSE))))*T68</f>
        <v>0</v>
      </c>
      <c r="CO106" s="191">
        <f>IF($A106="",0,IF(VLOOKUP($A106,'ECM Staff time by PoF'!$B$5:$C$119,2,FALSE)="Not Applicable",VLOOKUP($A106,'ECM Staff time by PoF'!$B$5:$S$119,MATCH($BV$103, 'ECM Staff time by PoF'!$B$4:$R$4,0),FALSE),IF(ISERROR(VLOOKUP(CONCATENATE($A106,U$66),'ECM Staff time by PoF'!$A$5:$S$119,MATCH($BV$103, 'ECM Staff time by PoF'!$A$4:$R$4,0),FALSE)), 0, VLOOKUP(CONCATENATE($A106,U$66),'ECM Staff time by PoF'!$A$5:$S$119,MATCH($BV$103, 'ECM Staff time by PoF'!$A$4:$R$4,0),FALSE))))*U68</f>
        <v>0</v>
      </c>
      <c r="CP106" s="191">
        <f>IF($A106="",0,IF(VLOOKUP($A106,'ECM Staff time by PoF'!$B$5:$C$119,2,FALSE)="Not Applicable",VLOOKUP($A106,'ECM Staff time by PoF'!$B$5:$S$119,MATCH($BV$103, 'ECM Staff time by PoF'!$B$4:$R$4,0),FALSE),IF(ISERROR(VLOOKUP(CONCATENATE($A106,V$66),'ECM Staff time by PoF'!$A$5:$S$119,MATCH($BV$103, 'ECM Staff time by PoF'!$A$4:$R$4,0),FALSE)), 0, VLOOKUP(CONCATENATE($A106,V$66),'ECM Staff time by PoF'!$A$5:$S$119,MATCH($BV$103, 'ECM Staff time by PoF'!$A$4:$R$4,0),FALSE))))*V68</f>
        <v>0</v>
      </c>
      <c r="CQ106" s="191">
        <f>IF($A106="",0,IF(VLOOKUP($A106,'ECM Staff time by PoF'!$B$5:$C$119,2,FALSE)="Not Applicable",VLOOKUP($A106,'ECM Staff time by PoF'!$B$5:$S$119,MATCH($BV$103, 'ECM Staff time by PoF'!$B$4:$R$4,0),FALSE),IF(ISERROR(VLOOKUP(CONCATENATE($A106,W$66),'ECM Staff time by PoF'!$A$5:$S$119,MATCH($BV$103, 'ECM Staff time by PoF'!$A$4:$R$4,0),FALSE)), 0, VLOOKUP(CONCATENATE($A106,W$66),'ECM Staff time by PoF'!$A$5:$S$119,MATCH($BV$103, 'ECM Staff time by PoF'!$A$4:$R$4,0),FALSE))))*W68</f>
        <v>0</v>
      </c>
      <c r="CR106" s="191">
        <f>IF($A106="",0,IF(VLOOKUP($A106,'ECM Staff time by PoF'!$B$5:$C$119,2,FALSE)="Not Applicable",VLOOKUP($A106,'ECM Staff time by PoF'!$B$5:$S$119,MATCH($BV$103, 'ECM Staff time by PoF'!$B$4:$R$4,0),FALSE),IF(ISERROR(VLOOKUP(CONCATENATE($A106,X$66),'ECM Staff time by PoF'!$A$5:$S$119,MATCH($BV$103, 'ECM Staff time by PoF'!$A$4:$R$4,0),FALSE)), 0, VLOOKUP(CONCATENATE($A106,X$66),'ECM Staff time by PoF'!$A$5:$S$119,MATCH($BV$103, 'ECM Staff time by PoF'!$A$4:$R$4,0),FALSE))))*X68</f>
        <v>0</v>
      </c>
      <c r="CS106" s="191">
        <f>IF($A106="",0,IF(VLOOKUP($A106,'ECM Staff time by PoF'!$B$5:$C$119,2,FALSE)="Not Applicable",VLOOKUP($A106,'ECM Staff time by PoF'!$B$5:$S$119,MATCH($BV$103, 'ECM Staff time by PoF'!$B$4:$R$4,0),FALSE),IF(ISERROR(VLOOKUP(CONCATENATE($A106,Y$66),'ECM Staff time by PoF'!$A$5:$S$119,MATCH($BV$103, 'ECM Staff time by PoF'!$A$4:$R$4,0),FALSE)), 0, VLOOKUP(CONCATENATE($A106,Y$66),'ECM Staff time by PoF'!$A$5:$S$119,MATCH($BV$103, 'ECM Staff time by PoF'!$A$4:$R$4,0),FALSE))))*Y68</f>
        <v>0</v>
      </c>
      <c r="CT106" s="191">
        <f>IF($A106="",0,IF(VLOOKUP($A106,'ECM Staff time by PoF'!$B$5:$C$119,2,FALSE)="Not Applicable",VLOOKUP($A106,'ECM Staff time by PoF'!$B$5:$S$119,MATCH($BV$103, 'ECM Staff time by PoF'!$B$4:$R$4,0),FALSE),IF(ISERROR(VLOOKUP(CONCATENATE($A106,Z$66),'ECM Staff time by PoF'!$A$5:$S$119,MATCH($BV$103, 'ECM Staff time by PoF'!$A$4:$R$4,0),FALSE)), 0, VLOOKUP(CONCATENATE($A106,Z$66),'ECM Staff time by PoF'!$A$5:$S$119,MATCH($BV$103, 'ECM Staff time by PoF'!$A$4:$R$4,0),FALSE))))*Z68</f>
        <v>0</v>
      </c>
      <c r="CU106" s="191">
        <f>IF($A106="",0,IF(VLOOKUP($A106,'ECM Staff time by PoF'!$B$5:$C$119,2,FALSE)="Not Applicable",VLOOKUP($A106,'ECM Staff time by PoF'!$B$5:$S$119,MATCH($BV$103, 'ECM Staff time by PoF'!$B$4:$R$4,0),FALSE),IF(ISERROR(VLOOKUP(CONCATENATE($A106,AA$66),'ECM Staff time by PoF'!$A$5:$S$119,MATCH($BV$103, 'ECM Staff time by PoF'!$A$4:$R$4,0),FALSE)), 0, VLOOKUP(CONCATENATE($A106,AA$66),'ECM Staff time by PoF'!$A$5:$S$119,MATCH($BV$103, 'ECM Staff time by PoF'!$A$4:$R$4,0),FALSE))))*AA68</f>
        <v>0</v>
      </c>
      <c r="CV106" s="191">
        <f>IF($A106="",0,IF(VLOOKUP($A106,'ECM Staff time by PoF'!$B$5:$C$119,2,FALSE)="Not Applicable",VLOOKUP($A106,'ECM Staff time by PoF'!$B$5:$S$119,MATCH($BV$103, 'ECM Staff time by PoF'!$B$4:$R$4,0),FALSE),IF(ISERROR(VLOOKUP(CONCATENATE($A106,AB$66),'ECM Staff time by PoF'!$A$5:$S$119,MATCH($BV$103, 'ECM Staff time by PoF'!$A$4:$R$4,0),FALSE)), 0, VLOOKUP(CONCATENATE($A106,AB$66),'ECM Staff time by PoF'!$A$5:$S$119,MATCH($BV$103, 'ECM Staff time by PoF'!$A$4:$R$4,0),FALSE))))*AB68</f>
        <v>0</v>
      </c>
      <c r="CW106" s="191">
        <f>IF($A106="",0,IF(VLOOKUP($A106,'ECM Staff time by PoF'!$B$5:$C$119,2,FALSE)="Not Applicable",VLOOKUP($A106,'ECM Staff time by PoF'!$B$5:$S$119,MATCH($BV$103, 'ECM Staff time by PoF'!$B$4:$R$4,0),FALSE),IF(ISERROR(VLOOKUP(CONCATENATE($A106,AC$66),'ECM Staff time by PoF'!$A$5:$S$119,MATCH($BV$103, 'ECM Staff time by PoF'!$A$4:$R$4,0),FALSE)), 0, VLOOKUP(CONCATENATE($A106,AC$66),'ECM Staff time by PoF'!$A$5:$S$119,MATCH($BV$103, 'ECM Staff time by PoF'!$A$4:$R$4,0),FALSE))))*AC68</f>
        <v>0</v>
      </c>
      <c r="CX106" s="191">
        <f>IF($A106="",0,IF(VLOOKUP($A106,'ECM Staff time by PoF'!$B$5:$C$119,2,FALSE)="Not Applicable",VLOOKUP($A106,'ECM Staff time by PoF'!$B$5:$S$119,MATCH($BV$103, 'ECM Staff time by PoF'!$B$4:$R$4,0),FALSE),IF(ISERROR(VLOOKUP(CONCATENATE($A106,AD$66),'ECM Staff time by PoF'!$A$5:$S$119,MATCH($BV$103, 'ECM Staff time by PoF'!$A$4:$R$4,0),FALSE)), 0, VLOOKUP(CONCATENATE($A106,AD$66),'ECM Staff time by PoF'!$A$5:$S$119,MATCH($BV$103, 'ECM Staff time by PoF'!$A$4:$R$4,0),FALSE))))*AD68</f>
        <v>0</v>
      </c>
      <c r="CY106" s="191">
        <f>IF($A106="",0,IF(VLOOKUP($A106,'ECM Staff time by PoF'!$B$5:$C$119,2,FALSE)="Not Applicable",VLOOKUP($A106,'ECM Staff time by PoF'!$B$5:$S$119,MATCH($BV$103, 'ECM Staff time by PoF'!$B$4:$R$4,0),FALSE),IF(ISERROR(VLOOKUP(CONCATENATE($A106,AE$66),'ECM Staff time by PoF'!$A$5:$S$119,MATCH($BV$103, 'ECM Staff time by PoF'!$A$4:$R$4,0),FALSE)), 0, VLOOKUP(CONCATENATE($A106,AE$66),'ECM Staff time by PoF'!$A$5:$S$119,MATCH($BV$103, 'ECM Staff time by PoF'!$A$4:$R$4,0),FALSE))))*AE68</f>
        <v>0</v>
      </c>
      <c r="CZ106" s="191">
        <f>IF($A106="",0,IF(VLOOKUP($A106,'ECM Staff time by PoF'!$B$5:$C$119,2,FALSE)="Not Applicable",VLOOKUP($A106,'ECM Staff time by PoF'!$B$5:$S$119,MATCH($BV$103, 'ECM Staff time by PoF'!$B$4:$R$4,0),FALSE),IF(ISERROR(VLOOKUP(CONCATENATE($A106,AF$66),'ECM Staff time by PoF'!$A$5:$S$119,MATCH($BV$103, 'ECM Staff time by PoF'!$A$4:$R$4,0),FALSE)), 0, VLOOKUP(CONCATENATE($A106,AF$66),'ECM Staff time by PoF'!$A$5:$S$119,MATCH($BV$103, 'ECM Staff time by PoF'!$A$4:$R$4,0),FALSE))))*AF68</f>
        <v>0</v>
      </c>
      <c r="DA106" s="191">
        <f>IF($A106="",0,IF(VLOOKUP($A106,'ECM Staff time by PoF'!$B$5:$C$119,2,FALSE)="Not Applicable",VLOOKUP($A106,'ECM Staff time by PoF'!$B$5:$S$119,MATCH($BV$103, 'ECM Staff time by PoF'!$B$4:$R$4,0),FALSE),IF(ISERROR(VLOOKUP(CONCATENATE($A106,AG$66),'ECM Staff time by PoF'!$A$5:$S$119,MATCH($BV$103, 'ECM Staff time by PoF'!$A$4:$R$4,0),FALSE)), 0, VLOOKUP(CONCATENATE($A106,AG$66),'ECM Staff time by PoF'!$A$5:$S$119,MATCH($BV$103, 'ECM Staff time by PoF'!$A$4:$R$4,0),FALSE))))*AG68</f>
        <v>0</v>
      </c>
      <c r="DB106" s="191">
        <f>IF($A106="",0,IF(VLOOKUP($A106,'ECM Staff time by PoF'!$B$5:$C$119,2,FALSE)="Not Applicable",VLOOKUP($A106,'ECM Staff time by PoF'!$B$5:$S$119,MATCH($BV$103, 'ECM Staff time by PoF'!$B$4:$R$4,0),FALSE),IF(ISERROR(VLOOKUP(CONCATENATE($A106,AH$66),'ECM Staff time by PoF'!$A$5:$S$119,MATCH($BV$103, 'ECM Staff time by PoF'!$A$4:$R$4,0),FALSE)), 0, VLOOKUP(CONCATENATE($A106,AH$66),'ECM Staff time by PoF'!$A$5:$S$119,MATCH($BV$103, 'ECM Staff time by PoF'!$A$4:$R$4,0),FALSE))))*AH68</f>
        <v>0</v>
      </c>
      <c r="DC106" s="191">
        <f>IF($A106="",0,IF(VLOOKUP($A106,'ECM Staff time by PoF'!$B$5:$C$119,2,FALSE)="Not Applicable",VLOOKUP($A106,'ECM Staff time by PoF'!$B$5:$S$119,MATCH($BV$103, 'ECM Staff time by PoF'!$B$4:$R$4,0),FALSE),IF(ISERROR(VLOOKUP(CONCATENATE($A106,AI$66),'ECM Staff time by PoF'!$A$5:$S$119,MATCH($BV$103, 'ECM Staff time by PoF'!$A$4:$R$4,0),FALSE)), 0, VLOOKUP(CONCATENATE($A106,AI$66),'ECM Staff time by PoF'!$A$5:$S$119,MATCH($BV$103, 'ECM Staff time by PoF'!$A$4:$R$4,0),FALSE))))*AI68</f>
        <v>0</v>
      </c>
      <c r="DD106" s="191">
        <f>IF($A106="",0,IF(VLOOKUP($A106,'ECM Staff time by PoF'!$B$5:$C$119,2,FALSE)="Not Applicable",VLOOKUP($A106,'ECM Staff time by PoF'!$B$5:$S$119,MATCH($BV$103, 'ECM Staff time by PoF'!$B$4:$R$4,0),FALSE),IF(ISERROR(VLOOKUP(CONCATENATE($A106,AJ$66),'ECM Staff time by PoF'!$A$5:$S$119,MATCH($BV$103, 'ECM Staff time by PoF'!$A$4:$R$4,0),FALSE)), 0, VLOOKUP(CONCATENATE($A106,AJ$66),'ECM Staff time by PoF'!$A$5:$S$119,MATCH($BV$103, 'ECM Staff time by PoF'!$A$4:$R$4,0),FALSE))))*AJ68</f>
        <v>0</v>
      </c>
      <c r="DE106" s="191">
        <f>IF($A106="",0,IF(VLOOKUP($A106,'ECM Staff time by PoF'!$B$5:$C$119,2,FALSE)="Not Applicable",VLOOKUP($A106,'ECM Staff time by PoF'!$B$5:$S$119,MATCH($BV$103, 'ECM Staff time by PoF'!$B$4:$R$4,0),FALSE),IF(ISERROR(VLOOKUP(CONCATENATE($A106,AK$66),'ECM Staff time by PoF'!$A$5:$S$119,MATCH($BV$103, 'ECM Staff time by PoF'!$A$4:$R$4,0),FALSE)), 0, VLOOKUP(CONCATENATE($A106,AK$66),'ECM Staff time by PoF'!$A$5:$S$119,MATCH($BV$103, 'ECM Staff time by PoF'!$A$4:$R$4,0),FALSE))))*AK68</f>
        <v>0</v>
      </c>
      <c r="DF106" s="191">
        <f>IF($A106="",0,IF(VLOOKUP($A106,'ECM Staff time by PoF'!$B$5:$C$119,2,FALSE)="Not Applicable",VLOOKUP($A106,'ECM Staff time by PoF'!$B$5:$S$119,MATCH($DF$103, 'ECM Staff time by PoF'!$B$4:$R$4,0),FALSE),IF(ISERROR(VLOOKUP(CONCATENATE($A106,B$66),'ECM Staff time by PoF'!$A$5:$S$119,MATCH($DF$103, 'ECM Staff time by PoF'!$A$4:$R$4,0),FALSE)), 0, VLOOKUP(CONCATENATE($A106,B$66),'ECM Staff time by PoF'!$A$5:$S$119,MATCH($DF$103, 'ECM Staff time by PoF'!$A$4:$R$4,0),FALSE))))*B68</f>
        <v>0</v>
      </c>
      <c r="DG106" s="191">
        <f>IF($A106="",0,IF(VLOOKUP($A106,'ECM Staff time by PoF'!$B$5:$C$119,2,FALSE)="Not Applicable",VLOOKUP($A106,'ECM Staff time by PoF'!$B$5:$S$119,MATCH($DF$103, 'ECM Staff time by PoF'!$B$4:$R$4,0),FALSE),IF(ISERROR(VLOOKUP(CONCATENATE($A106,C$66),'ECM Staff time by PoF'!$A$5:$S$119,MATCH($DF$103, 'ECM Staff time by PoF'!$A$4:$R$4,0),FALSE)), 0, VLOOKUP(CONCATENATE($A106,C$66),'ECM Staff time by PoF'!$A$5:$S$119,MATCH($DF$103, 'ECM Staff time by PoF'!$A$4:$R$4,0),FALSE))))*C68</f>
        <v>0</v>
      </c>
      <c r="DH106" s="191">
        <f>IF($A106="",0,IF(VLOOKUP($A106,'ECM Staff time by PoF'!$B$5:$C$119,2,FALSE)="Not Applicable",VLOOKUP($A106,'ECM Staff time by PoF'!$B$5:$S$119,MATCH($DF$103, 'ECM Staff time by PoF'!$B$4:$R$4,0),FALSE),IF(ISERROR(VLOOKUP(CONCATENATE($A106,D$66),'ECM Staff time by PoF'!$A$5:$S$119,MATCH($DF$103, 'ECM Staff time by PoF'!$A$4:$R$4,0),FALSE)), 0, VLOOKUP(CONCATENATE($A106,D$66),'ECM Staff time by PoF'!$A$5:$S$119,MATCH($DF$103, 'ECM Staff time by PoF'!$A$4:$R$4,0),FALSE))))*D68</f>
        <v>0</v>
      </c>
      <c r="DI106" s="191">
        <f>IF($A106="",0,IF(VLOOKUP($A106,'ECM Staff time by PoF'!$B$5:$C$119,2,FALSE)="Not Applicable",VLOOKUP($A106,'ECM Staff time by PoF'!$B$5:$S$119,MATCH($DF$103, 'ECM Staff time by PoF'!$B$4:$R$4,0),FALSE),IF(ISERROR(VLOOKUP(CONCATENATE($A106,E$66),'ECM Staff time by PoF'!$A$5:$S$119,MATCH($DF$103, 'ECM Staff time by PoF'!$A$4:$R$4,0),FALSE)), 0, VLOOKUP(CONCATENATE($A106,E$66),'ECM Staff time by PoF'!$A$5:$S$119,MATCH($DF$103, 'ECM Staff time by PoF'!$A$4:$R$4,0),FALSE))))*E68</f>
        <v>0</v>
      </c>
      <c r="DJ106" s="191">
        <f>IF($A106="",0,IF(VLOOKUP($A106,'ECM Staff time by PoF'!$B$5:$C$119,2,FALSE)="Not Applicable",VLOOKUP($A106,'ECM Staff time by PoF'!$B$5:$S$119,MATCH($DF$103, 'ECM Staff time by PoF'!$B$4:$R$4,0),FALSE),IF(ISERROR(VLOOKUP(CONCATENATE($A106,F$66),'ECM Staff time by PoF'!$A$5:$S$119,MATCH($DF$103, 'ECM Staff time by PoF'!$A$4:$R$4,0),FALSE)), 0, VLOOKUP(CONCATENATE($A106,F$66),'ECM Staff time by PoF'!$A$5:$S$119,MATCH($DF$103, 'ECM Staff time by PoF'!$A$4:$R$4,0),FALSE))))*F68</f>
        <v>0</v>
      </c>
      <c r="DK106" s="191">
        <f>IF($A106="",0,IF(VLOOKUP($A106,'ECM Staff time by PoF'!$B$5:$C$119,2,FALSE)="Not Applicable",VLOOKUP($A106,'ECM Staff time by PoF'!$B$5:$S$119,MATCH($DF$103, 'ECM Staff time by PoF'!$B$4:$R$4,0),FALSE),IF(ISERROR(VLOOKUP(CONCATENATE($A106,G$66),'ECM Staff time by PoF'!$A$5:$S$119,MATCH($DF$103, 'ECM Staff time by PoF'!$A$4:$R$4,0),FALSE)), 0, VLOOKUP(CONCATENATE($A106,G$66),'ECM Staff time by PoF'!$A$5:$S$119,MATCH($DF$103, 'ECM Staff time by PoF'!$A$4:$R$4,0),FALSE))))*G68</f>
        <v>0</v>
      </c>
      <c r="DL106" s="191">
        <f>IF($A106="",0,IF(VLOOKUP($A106,'ECM Staff time by PoF'!$B$5:$C$119,2,FALSE)="Not Applicable",VLOOKUP($A106,'ECM Staff time by PoF'!$B$5:$S$119,MATCH($DF$103, 'ECM Staff time by PoF'!$B$4:$R$4,0),FALSE),IF(ISERROR(VLOOKUP(CONCATENATE($A106,H$66),'ECM Staff time by PoF'!$A$5:$S$119,MATCH($DF$103, 'ECM Staff time by PoF'!$A$4:$R$4,0),FALSE)), 0, VLOOKUP(CONCATENATE($A106,H$66),'ECM Staff time by PoF'!$A$5:$S$119,MATCH($DF$103, 'ECM Staff time by PoF'!$A$4:$R$4,0),FALSE))))*H68</f>
        <v>0</v>
      </c>
      <c r="DM106" s="191">
        <f>IF($A106="",0,IF(VLOOKUP($A106,'ECM Staff time by PoF'!$B$5:$C$119,2,FALSE)="Not Applicable",VLOOKUP($A106,'ECM Staff time by PoF'!$B$5:$S$119,MATCH($DF$103, 'ECM Staff time by PoF'!$B$4:$R$4,0),FALSE),IF(ISERROR(VLOOKUP(CONCATENATE($A106,I$66),'ECM Staff time by PoF'!$A$5:$S$119,MATCH($DF$103, 'ECM Staff time by PoF'!$A$4:$R$4,0),FALSE)), 0, VLOOKUP(CONCATENATE($A106,I$66),'ECM Staff time by PoF'!$A$5:$S$119,MATCH($DF$103, 'ECM Staff time by PoF'!$A$4:$R$4,0),FALSE))))*I68</f>
        <v>0</v>
      </c>
      <c r="DN106" s="191">
        <f>IF($A106="",0,IF(VLOOKUP($A106,'ECM Staff time by PoF'!$B$5:$C$119,2,FALSE)="Not Applicable",VLOOKUP($A106,'ECM Staff time by PoF'!$B$5:$S$119,MATCH($DF$103, 'ECM Staff time by PoF'!$B$4:$R$4,0),FALSE),IF(ISERROR(VLOOKUP(CONCATENATE($A106,J$66),'ECM Staff time by PoF'!$A$5:$S$119,MATCH($DF$103, 'ECM Staff time by PoF'!$A$4:$R$4,0),FALSE)), 0, VLOOKUP(CONCATENATE($A106,J$66),'ECM Staff time by PoF'!$A$5:$S$119,MATCH($DF$103, 'ECM Staff time by PoF'!$A$4:$R$4,0),FALSE))))*J68</f>
        <v>0</v>
      </c>
      <c r="DO106" s="191">
        <f>IF($A106="",0,IF(VLOOKUP($A106,'ECM Staff time by PoF'!$B$5:$C$119,2,FALSE)="Not Applicable",VLOOKUP($A106,'ECM Staff time by PoF'!$B$5:$S$119,MATCH($DF$103, 'ECM Staff time by PoF'!$B$4:$R$4,0),FALSE),IF(ISERROR(VLOOKUP(CONCATENATE($A106,K$66),'ECM Staff time by PoF'!$A$5:$S$119,MATCH($DF$103, 'ECM Staff time by PoF'!$A$4:$R$4,0),FALSE)), 0, VLOOKUP(CONCATENATE($A106,K$66),'ECM Staff time by PoF'!$A$5:$S$119,MATCH($DF$103, 'ECM Staff time by PoF'!$A$4:$R$4,0),FALSE))))*K68</f>
        <v>0</v>
      </c>
      <c r="DP106" s="191">
        <f>IF($A106="",0,IF(VLOOKUP($A106,'ECM Staff time by PoF'!$B$5:$C$119,2,FALSE)="Not Applicable",VLOOKUP($A106,'ECM Staff time by PoF'!$B$5:$S$119,MATCH($DF$103, 'ECM Staff time by PoF'!$B$4:$R$4,0),FALSE),IF(ISERROR(VLOOKUP(CONCATENATE($A106,L$66),'ECM Staff time by PoF'!$A$5:$S$119,MATCH($DF$103, 'ECM Staff time by PoF'!$A$4:$R$4,0),FALSE)), 0, VLOOKUP(CONCATENATE($A106,L$66),'ECM Staff time by PoF'!$A$5:$S$119,MATCH($DF$103, 'ECM Staff time by PoF'!$A$4:$R$4,0),FALSE))))*L68</f>
        <v>0</v>
      </c>
      <c r="DQ106" s="191">
        <f>IF($A106="",0,IF(VLOOKUP($A106,'ECM Staff time by PoF'!$B$5:$C$119,2,FALSE)="Not Applicable",VLOOKUP($A106,'ECM Staff time by PoF'!$B$5:$S$119,MATCH($DF$103, 'ECM Staff time by PoF'!$B$4:$R$4,0),FALSE),IF(ISERROR(VLOOKUP(CONCATENATE($A106,M$66),'ECM Staff time by PoF'!$A$5:$S$119,MATCH($DF$103, 'ECM Staff time by PoF'!$A$4:$R$4,0),FALSE)), 0, VLOOKUP(CONCATENATE($A106,M$66),'ECM Staff time by PoF'!$A$5:$S$119,MATCH($DF$103, 'ECM Staff time by PoF'!$A$4:$R$4,0),FALSE))))*M68</f>
        <v>0</v>
      </c>
      <c r="DR106" s="191">
        <f>IF($A106="",0,IF(VLOOKUP($A106,'ECM Staff time by PoF'!$B$5:$C$119,2,FALSE)="Not Applicable",VLOOKUP($A106,'ECM Staff time by PoF'!$B$5:$S$119,MATCH($DF$103, 'ECM Staff time by PoF'!$B$4:$R$4,0),FALSE),IF(ISERROR(VLOOKUP(CONCATENATE($A106,N$66),'ECM Staff time by PoF'!$A$5:$S$119,MATCH($DF$103, 'ECM Staff time by PoF'!$A$4:$R$4,0),FALSE)), 0, VLOOKUP(CONCATENATE($A106,N$66),'ECM Staff time by PoF'!$A$5:$S$119,MATCH($DF$103, 'ECM Staff time by PoF'!$A$4:$R$4,0),FALSE))))*N68</f>
        <v>0</v>
      </c>
      <c r="DS106" s="191">
        <f>IF($A106="",0,IF(VLOOKUP($A106,'ECM Staff time by PoF'!$B$5:$C$119,2,FALSE)="Not Applicable",VLOOKUP($A106,'ECM Staff time by PoF'!$B$5:$S$119,MATCH($DF$103, 'ECM Staff time by PoF'!$B$4:$R$4,0),FALSE),IF(ISERROR(VLOOKUP(CONCATENATE($A106,O$66),'ECM Staff time by PoF'!$A$5:$S$119,MATCH($DF$103, 'ECM Staff time by PoF'!$A$4:$R$4,0),FALSE)), 0, VLOOKUP(CONCATENATE($A106,O$66),'ECM Staff time by PoF'!$A$5:$S$119,MATCH($DF$103, 'ECM Staff time by PoF'!$A$4:$R$4,0),FALSE))))*O68</f>
        <v>0</v>
      </c>
      <c r="DT106" s="191">
        <f>IF($A106="",0,IF(VLOOKUP($A106,'ECM Staff time by PoF'!$B$5:$C$119,2,FALSE)="Not Applicable",VLOOKUP($A106,'ECM Staff time by PoF'!$B$5:$S$119,MATCH($DF$103, 'ECM Staff time by PoF'!$B$4:$R$4,0),FALSE),IF(ISERROR(VLOOKUP(CONCATENATE($A106,P$66),'ECM Staff time by PoF'!$A$5:$S$119,MATCH($DF$103, 'ECM Staff time by PoF'!$A$4:$R$4,0),FALSE)), 0, VLOOKUP(CONCATENATE($A106,P$66),'ECM Staff time by PoF'!$A$5:$S$119,MATCH($DF$103, 'ECM Staff time by PoF'!$A$4:$R$4,0),FALSE))))*P68</f>
        <v>0</v>
      </c>
      <c r="DU106" s="191">
        <f>IF($A106="",0,IF(VLOOKUP($A106,'ECM Staff time by PoF'!$B$5:$C$119,2,FALSE)="Not Applicable",VLOOKUP($A106,'ECM Staff time by PoF'!$B$5:$S$119,MATCH($DF$103, 'ECM Staff time by PoF'!$B$4:$R$4,0),FALSE),IF(ISERROR(VLOOKUP(CONCATENATE($A106,Q$66),'ECM Staff time by PoF'!$A$5:$S$119,MATCH($DF$103, 'ECM Staff time by PoF'!$A$4:$R$4,0),FALSE)), 0, VLOOKUP(CONCATENATE($A106,Q$66),'ECM Staff time by PoF'!$A$5:$S$119,MATCH($DF$103, 'ECM Staff time by PoF'!$A$4:$R$4,0),FALSE))))*Q68</f>
        <v>0</v>
      </c>
      <c r="DV106" s="191">
        <f>IF($A106="",0,IF(VLOOKUP($A106,'ECM Staff time by PoF'!$B$5:$C$119,2,FALSE)="Not Applicable",VLOOKUP($A106,'ECM Staff time by PoF'!$B$5:$S$119,MATCH($DF$103, 'ECM Staff time by PoF'!$B$4:$R$4,0),FALSE),IF(ISERROR(VLOOKUP(CONCATENATE($A106,R$66),'ECM Staff time by PoF'!$A$5:$S$119,MATCH($DF$103, 'ECM Staff time by PoF'!$A$4:$R$4,0),FALSE)), 0, VLOOKUP(CONCATENATE($A106,R$66),'ECM Staff time by PoF'!$A$5:$S$119,MATCH($DF$103, 'ECM Staff time by PoF'!$A$4:$R$4,0),FALSE))))*R68</f>
        <v>0</v>
      </c>
      <c r="DW106" s="191">
        <f>IF($A106="",0,IF(VLOOKUP($A106,'ECM Staff time by PoF'!$B$5:$C$119,2,FALSE)="Not Applicable",VLOOKUP($A106,'ECM Staff time by PoF'!$B$5:$S$119,MATCH($DF$103, 'ECM Staff time by PoF'!$B$4:$R$4,0),FALSE),IF(ISERROR(VLOOKUP(CONCATENATE($A106,S$66),'ECM Staff time by PoF'!$A$5:$S$119,MATCH($DF$103, 'ECM Staff time by PoF'!$A$4:$R$4,0),FALSE)), 0, VLOOKUP(CONCATENATE($A106,S$66),'ECM Staff time by PoF'!$A$5:$S$119,MATCH($DF$103, 'ECM Staff time by PoF'!$A$4:$R$4,0),FALSE))))*S68</f>
        <v>0</v>
      </c>
      <c r="DX106" s="191">
        <f>IF($A106="",0,IF(VLOOKUP($A106,'ECM Staff time by PoF'!$B$5:$C$119,2,FALSE)="Not Applicable",VLOOKUP($A106,'ECM Staff time by PoF'!$B$5:$S$119,MATCH($DF$103, 'ECM Staff time by PoF'!$B$4:$R$4,0),FALSE),IF(ISERROR(VLOOKUP(CONCATENATE($A106,T$66),'ECM Staff time by PoF'!$A$5:$S$119,MATCH($DF$103, 'ECM Staff time by PoF'!$A$4:$R$4,0),FALSE)), 0, VLOOKUP(CONCATENATE($A106,T$66),'ECM Staff time by PoF'!$A$5:$S$119,MATCH($DF$103, 'ECM Staff time by PoF'!$A$4:$R$4,0),FALSE))))*T68</f>
        <v>0</v>
      </c>
      <c r="DY106" s="191">
        <f>IF($A106="",0,IF(VLOOKUP($A106,'ECM Staff time by PoF'!$B$5:$C$119,2,FALSE)="Not Applicable",VLOOKUP($A106,'ECM Staff time by PoF'!$B$5:$S$119,MATCH($DF$103, 'ECM Staff time by PoF'!$B$4:$R$4,0),FALSE),IF(ISERROR(VLOOKUP(CONCATENATE($A106,U$66),'ECM Staff time by PoF'!$A$5:$S$119,MATCH($DF$103, 'ECM Staff time by PoF'!$A$4:$R$4,0),FALSE)), 0, VLOOKUP(CONCATENATE($A106,U$66),'ECM Staff time by PoF'!$A$5:$S$119,MATCH($DF$103, 'ECM Staff time by PoF'!$A$4:$R$4,0),FALSE))))*U68</f>
        <v>0</v>
      </c>
      <c r="DZ106" s="191">
        <f>IF($A106="",0,IF(VLOOKUP($A106,'ECM Staff time by PoF'!$B$5:$C$119,2,FALSE)="Not Applicable",VLOOKUP($A106,'ECM Staff time by PoF'!$B$5:$S$119,MATCH($DF$103, 'ECM Staff time by PoF'!$B$4:$R$4,0),FALSE),IF(ISERROR(VLOOKUP(CONCATENATE($A106,V$66),'ECM Staff time by PoF'!$A$5:$S$119,MATCH($DF$103, 'ECM Staff time by PoF'!$A$4:$R$4,0),FALSE)), 0, VLOOKUP(CONCATENATE($A106,V$66),'ECM Staff time by PoF'!$A$5:$S$119,MATCH($DF$103, 'ECM Staff time by PoF'!$A$4:$R$4,0),FALSE))))*V68</f>
        <v>0</v>
      </c>
      <c r="EA106" s="191">
        <f>IF($A106="",0,IF(VLOOKUP($A106,'ECM Staff time by PoF'!$B$5:$C$119,2,FALSE)="Not Applicable",VLOOKUP($A106,'ECM Staff time by PoF'!$B$5:$S$119,MATCH($DF$103, 'ECM Staff time by PoF'!$B$4:$R$4,0),FALSE),IF(ISERROR(VLOOKUP(CONCATENATE($A106,W$66),'ECM Staff time by PoF'!$A$5:$S$119,MATCH($DF$103, 'ECM Staff time by PoF'!$A$4:$R$4,0),FALSE)), 0, VLOOKUP(CONCATENATE($A106,W$66),'ECM Staff time by PoF'!$A$5:$S$119,MATCH($DF$103, 'ECM Staff time by PoF'!$A$4:$R$4,0),FALSE))))*W68</f>
        <v>0</v>
      </c>
      <c r="EB106" s="191">
        <f>IF($A106="",0,IF(VLOOKUP($A106,'ECM Staff time by PoF'!$B$5:$C$119,2,FALSE)="Not Applicable",VLOOKUP($A106,'ECM Staff time by PoF'!$B$5:$S$119,MATCH($DF$103, 'ECM Staff time by PoF'!$B$4:$R$4,0),FALSE),IF(ISERROR(VLOOKUP(CONCATENATE($A106,X$66),'ECM Staff time by PoF'!$A$5:$S$119,MATCH($DF$103, 'ECM Staff time by PoF'!$A$4:$R$4,0),FALSE)), 0, VLOOKUP(CONCATENATE($A106,X$66),'ECM Staff time by PoF'!$A$5:$S$119,MATCH($DF$103, 'ECM Staff time by PoF'!$A$4:$R$4,0),FALSE))))*X68</f>
        <v>0</v>
      </c>
      <c r="EC106" s="191">
        <f>IF($A106="",0,IF(VLOOKUP($A106,'ECM Staff time by PoF'!$B$5:$C$119,2,FALSE)="Not Applicable",VLOOKUP($A106,'ECM Staff time by PoF'!$B$5:$S$119,MATCH($DF$103, 'ECM Staff time by PoF'!$B$4:$R$4,0),FALSE),IF(ISERROR(VLOOKUP(CONCATENATE($A106,Y$66),'ECM Staff time by PoF'!$A$5:$S$119,MATCH($DF$103, 'ECM Staff time by PoF'!$A$4:$R$4,0),FALSE)), 0, VLOOKUP(CONCATENATE($A106,Y$66),'ECM Staff time by PoF'!$A$5:$S$119,MATCH($DF$103, 'ECM Staff time by PoF'!$A$4:$R$4,0),FALSE))))*Y68</f>
        <v>0</v>
      </c>
      <c r="ED106" s="191">
        <f>IF($A106="",0,IF(VLOOKUP($A106,'ECM Staff time by PoF'!$B$5:$C$119,2,FALSE)="Not Applicable",VLOOKUP($A106,'ECM Staff time by PoF'!$B$5:$S$119,MATCH($DF$103, 'ECM Staff time by PoF'!$B$4:$R$4,0),FALSE),IF(ISERROR(VLOOKUP(CONCATENATE($A106,Z$66),'ECM Staff time by PoF'!$A$5:$S$119,MATCH($DF$103, 'ECM Staff time by PoF'!$A$4:$R$4,0),FALSE)), 0, VLOOKUP(CONCATENATE($A106,Z$66),'ECM Staff time by PoF'!$A$5:$S$119,MATCH($DF$103, 'ECM Staff time by PoF'!$A$4:$R$4,0),FALSE))))*Z68</f>
        <v>0</v>
      </c>
      <c r="EE106" s="191">
        <f>IF($A106="",0,IF(VLOOKUP($A106,'ECM Staff time by PoF'!$B$5:$C$119,2,FALSE)="Not Applicable",VLOOKUP($A106,'ECM Staff time by PoF'!$B$5:$S$119,MATCH($DF$103, 'ECM Staff time by PoF'!$B$4:$R$4,0),FALSE),IF(ISERROR(VLOOKUP(CONCATENATE($A106,AA$66),'ECM Staff time by PoF'!$A$5:$S$119,MATCH($DF$103, 'ECM Staff time by PoF'!$A$4:$R$4,0),FALSE)), 0, VLOOKUP(CONCATENATE($A106,AA$66),'ECM Staff time by PoF'!$A$5:$S$119,MATCH($DF$103, 'ECM Staff time by PoF'!$A$4:$R$4,0),FALSE))))*AA68</f>
        <v>0</v>
      </c>
      <c r="EF106" s="191">
        <f>IF($A106="",0,IF(VLOOKUP($A106,'ECM Staff time by PoF'!$B$5:$C$119,2,FALSE)="Not Applicable",VLOOKUP($A106,'ECM Staff time by PoF'!$B$5:$S$119,MATCH($DF$103, 'ECM Staff time by PoF'!$B$4:$R$4,0),FALSE),IF(ISERROR(VLOOKUP(CONCATENATE($A106,AB$66),'ECM Staff time by PoF'!$A$5:$S$119,MATCH($DF$103, 'ECM Staff time by PoF'!$A$4:$R$4,0),FALSE)), 0, VLOOKUP(CONCATENATE($A106,AB$66),'ECM Staff time by PoF'!$A$5:$S$119,MATCH($DF$103, 'ECM Staff time by PoF'!$A$4:$R$4,0),FALSE))))*AB68</f>
        <v>0</v>
      </c>
      <c r="EG106" s="191">
        <f>IF($A106="",0,IF(VLOOKUP($A106,'ECM Staff time by PoF'!$B$5:$C$119,2,FALSE)="Not Applicable",VLOOKUP($A106,'ECM Staff time by PoF'!$B$5:$S$119,MATCH($DF$103, 'ECM Staff time by PoF'!$B$4:$R$4,0),FALSE),IF(ISERROR(VLOOKUP(CONCATENATE($A106,AC$66),'ECM Staff time by PoF'!$A$5:$S$119,MATCH($DF$103, 'ECM Staff time by PoF'!$A$4:$R$4,0),FALSE)), 0, VLOOKUP(CONCATENATE($A106,AC$66),'ECM Staff time by PoF'!$A$5:$S$119,MATCH($DF$103, 'ECM Staff time by PoF'!$A$4:$R$4,0),FALSE))))*AC68</f>
        <v>0</v>
      </c>
      <c r="EH106" s="191">
        <f>IF($A106="",0,IF(VLOOKUP($A106,'ECM Staff time by PoF'!$B$5:$C$119,2,FALSE)="Not Applicable",VLOOKUP($A106,'ECM Staff time by PoF'!$B$5:$S$119,MATCH($DF$103, 'ECM Staff time by PoF'!$B$4:$R$4,0),FALSE),IF(ISERROR(VLOOKUP(CONCATENATE($A106,AD$66),'ECM Staff time by PoF'!$A$5:$S$119,MATCH($DF$103, 'ECM Staff time by PoF'!$A$4:$R$4,0),FALSE)), 0, VLOOKUP(CONCATENATE($A106,AD$66),'ECM Staff time by PoF'!$A$5:$S$119,MATCH($DF$103, 'ECM Staff time by PoF'!$A$4:$R$4,0),FALSE))))*AD68</f>
        <v>0</v>
      </c>
      <c r="EI106" s="191">
        <f>IF($A106="",0,IF(VLOOKUP($A106,'ECM Staff time by PoF'!$B$5:$C$119,2,FALSE)="Not Applicable",VLOOKUP($A106,'ECM Staff time by PoF'!$B$5:$S$119,MATCH($DF$103, 'ECM Staff time by PoF'!$B$4:$R$4,0),FALSE),IF(ISERROR(VLOOKUP(CONCATENATE($A106,AE$66),'ECM Staff time by PoF'!$A$5:$S$119,MATCH($DF$103, 'ECM Staff time by PoF'!$A$4:$R$4,0),FALSE)), 0, VLOOKUP(CONCATENATE($A106,AE$66),'ECM Staff time by PoF'!$A$5:$S$119,MATCH($DF$103, 'ECM Staff time by PoF'!$A$4:$R$4,0),FALSE))))*AE68</f>
        <v>0</v>
      </c>
      <c r="EJ106" s="191">
        <f>IF($A106="",0,IF(VLOOKUP($A106,'ECM Staff time by PoF'!$B$5:$C$119,2,FALSE)="Not Applicable",VLOOKUP($A106,'ECM Staff time by PoF'!$B$5:$S$119,MATCH($DF$103, 'ECM Staff time by PoF'!$B$4:$R$4,0),FALSE),IF(ISERROR(VLOOKUP(CONCATENATE($A106,AF$66),'ECM Staff time by PoF'!$A$5:$S$119,MATCH($DF$103, 'ECM Staff time by PoF'!$A$4:$R$4,0),FALSE)), 0, VLOOKUP(CONCATENATE($A106,AF$66),'ECM Staff time by PoF'!$A$5:$S$119,MATCH($DF$103, 'ECM Staff time by PoF'!$A$4:$R$4,0),FALSE))))*AF68</f>
        <v>0</v>
      </c>
      <c r="EK106" s="191">
        <f>IF($A106="",0,IF(VLOOKUP($A106,'ECM Staff time by PoF'!$B$5:$C$119,2,FALSE)="Not Applicable",VLOOKUP($A106,'ECM Staff time by PoF'!$B$5:$S$119,MATCH($DF$103, 'ECM Staff time by PoF'!$B$4:$R$4,0),FALSE),IF(ISERROR(VLOOKUP(CONCATENATE($A106,AG$66),'ECM Staff time by PoF'!$A$5:$S$119,MATCH($DF$103, 'ECM Staff time by PoF'!$A$4:$R$4,0),FALSE)), 0, VLOOKUP(CONCATENATE($A106,AG$66),'ECM Staff time by PoF'!$A$5:$S$119,MATCH($DF$103, 'ECM Staff time by PoF'!$A$4:$R$4,0),FALSE))))*AG68</f>
        <v>0</v>
      </c>
      <c r="EL106" s="191">
        <f>IF($A106="",0,IF(VLOOKUP($A106,'ECM Staff time by PoF'!$B$5:$C$119,2,FALSE)="Not Applicable",VLOOKUP($A106,'ECM Staff time by PoF'!$B$5:$S$119,MATCH($DF$103, 'ECM Staff time by PoF'!$B$4:$R$4,0),FALSE),IF(ISERROR(VLOOKUP(CONCATENATE($A106,AH$66),'ECM Staff time by PoF'!$A$5:$S$119,MATCH($DF$103, 'ECM Staff time by PoF'!$A$4:$R$4,0),FALSE)), 0, VLOOKUP(CONCATENATE($A106,AH$66),'ECM Staff time by PoF'!$A$5:$S$119,MATCH($DF$103, 'ECM Staff time by PoF'!$A$4:$R$4,0),FALSE))))*AH68</f>
        <v>0</v>
      </c>
      <c r="EM106" s="191">
        <f>IF($A106="",0,IF(VLOOKUP($A106,'ECM Staff time by PoF'!$B$5:$C$119,2,FALSE)="Not Applicable",VLOOKUP($A106,'ECM Staff time by PoF'!$B$5:$S$119,MATCH($DF$103, 'ECM Staff time by PoF'!$B$4:$R$4,0),FALSE),IF(ISERROR(VLOOKUP(CONCATENATE($A106,AI$66),'ECM Staff time by PoF'!$A$5:$S$119,MATCH($DF$103, 'ECM Staff time by PoF'!$A$4:$R$4,0),FALSE)), 0, VLOOKUP(CONCATENATE($A106,AI$66),'ECM Staff time by PoF'!$A$5:$S$119,MATCH($DF$103, 'ECM Staff time by PoF'!$A$4:$R$4,0),FALSE))))*AI68</f>
        <v>0</v>
      </c>
      <c r="EN106" s="191">
        <f>IF($A106="",0,IF(VLOOKUP($A106,'ECM Staff time by PoF'!$B$5:$C$119,2,FALSE)="Not Applicable",VLOOKUP($A106,'ECM Staff time by PoF'!$B$5:$S$119,MATCH($DF$103, 'ECM Staff time by PoF'!$B$4:$R$4,0),FALSE),IF(ISERROR(VLOOKUP(CONCATENATE($A106,AJ$66),'ECM Staff time by PoF'!$A$5:$S$119,MATCH($DF$103, 'ECM Staff time by PoF'!$A$4:$R$4,0),FALSE)), 0, VLOOKUP(CONCATENATE($A106,AJ$66),'ECM Staff time by PoF'!$A$5:$S$119,MATCH($DF$103, 'ECM Staff time by PoF'!$A$4:$R$4,0),FALSE))))*AJ68</f>
        <v>0</v>
      </c>
      <c r="EO106" s="191">
        <f>IF($A106="",0,IF(VLOOKUP($A106,'ECM Staff time by PoF'!$B$5:$C$119,2,FALSE)="Not Applicable",VLOOKUP($A106,'ECM Staff time by PoF'!$B$5:$S$119,MATCH($DF$103, 'ECM Staff time by PoF'!$B$4:$R$4,0),FALSE),IF(ISERROR(VLOOKUP(CONCATENATE($A106,AK$66),'ECM Staff time by PoF'!$A$5:$S$119,MATCH($DF$103, 'ECM Staff time by PoF'!$A$4:$R$4,0),FALSE)), 0, VLOOKUP(CONCATENATE($A106,AK$66),'ECM Staff time by PoF'!$A$5:$S$119,MATCH($DF$103, 'ECM Staff time by PoF'!$A$4:$R$4,0),FALSE))))*AK68</f>
        <v>0</v>
      </c>
      <c r="EP106" s="60">
        <f>IF($A106="",0,IF(VLOOKUP($A106,'ECM Staff time by PoF'!$B$5:$C$119,2,FALSE)="Not Applicable",VLOOKUP($A106,'ECM Staff time by PoF'!$B$5:$S$119,MATCH($EP$103, 'ECM Staff time by PoF'!$B$4:$R$4,0),FALSE),IF(ISERROR(VLOOKUP(CONCATENATE($A106,B$66),'ECM Staff time by PoF'!$A$5:$S$119,MATCH($EP$103, 'ECM Staff time by PoF'!$A$4:$R$4,0),FALSE)), 0, VLOOKUP(CONCATENATE($A106,B$66),'ECM Staff time by PoF'!$A$5:$S$119,MATCH($EP$103, 'ECM Staff time by PoF'!$A$4:$R$4,0),FALSE))))*B68</f>
        <v>0</v>
      </c>
      <c r="EQ106" s="60">
        <f>IF($A106="",0,IF(VLOOKUP($A106,'ECM Staff time by PoF'!$B$5:$C$119,2,FALSE)="Not Applicable",VLOOKUP($A106,'ECM Staff time by PoF'!$B$5:$S$119,MATCH($EP$103, 'ECM Staff time by PoF'!$B$4:$R$4,0),FALSE),IF(ISERROR(VLOOKUP(CONCATENATE($A106,C$66),'ECM Staff time by PoF'!$A$5:$S$119,MATCH($EP$103, 'ECM Staff time by PoF'!$A$4:$R$4,0),FALSE)), 0, VLOOKUP(CONCATENATE($A106,C$66),'ECM Staff time by PoF'!$A$5:$S$119,MATCH($EP$103, 'ECM Staff time by PoF'!$A$4:$R$4,0),FALSE))))*C68</f>
        <v>0</v>
      </c>
      <c r="ER106" s="60">
        <f>IF($A106="",0,IF(VLOOKUP($A106,'ECM Staff time by PoF'!$B$5:$C$119,2,FALSE)="Not Applicable",VLOOKUP($A106,'ECM Staff time by PoF'!$B$5:$S$119,MATCH($EP$103, 'ECM Staff time by PoF'!$B$4:$R$4,0),FALSE),IF(ISERROR(VLOOKUP(CONCATENATE($A106,D$66),'ECM Staff time by PoF'!$A$5:$S$119,MATCH($EP$103, 'ECM Staff time by PoF'!$A$4:$R$4,0),FALSE)), 0, VLOOKUP(CONCATENATE($A106,D$66),'ECM Staff time by PoF'!$A$5:$S$119,MATCH($EP$103, 'ECM Staff time by PoF'!$A$4:$R$4,0),FALSE))))*D68</f>
        <v>0</v>
      </c>
      <c r="ES106" s="60">
        <f>IF($A106="",0,IF(VLOOKUP($A106,'ECM Staff time by PoF'!$B$5:$C$119,2,FALSE)="Not Applicable",VLOOKUP($A106,'ECM Staff time by PoF'!$B$5:$S$119,MATCH($EP$103, 'ECM Staff time by PoF'!$B$4:$R$4,0),FALSE),IF(ISERROR(VLOOKUP(CONCATENATE($A106,E$66),'ECM Staff time by PoF'!$A$5:$S$119,MATCH($EP$103, 'ECM Staff time by PoF'!$A$4:$R$4,0),FALSE)), 0, VLOOKUP(CONCATENATE($A106,E$66),'ECM Staff time by PoF'!$A$5:$S$119,MATCH($EP$103, 'ECM Staff time by PoF'!$A$4:$R$4,0),FALSE))))*E68</f>
        <v>0</v>
      </c>
      <c r="ET106" s="60">
        <f>IF($A106="",0,IF(VLOOKUP($A106,'ECM Staff time by PoF'!$B$5:$C$119,2,FALSE)="Not Applicable",VLOOKUP($A106,'ECM Staff time by PoF'!$B$5:$S$119,MATCH($EP$103, 'ECM Staff time by PoF'!$B$4:$R$4,0),FALSE),IF(ISERROR(VLOOKUP(CONCATENATE($A106,F$66),'ECM Staff time by PoF'!$A$5:$S$119,MATCH($EP$103, 'ECM Staff time by PoF'!$A$4:$R$4,0),FALSE)), 0, VLOOKUP(CONCATENATE($A106,F$66),'ECM Staff time by PoF'!$A$5:$S$119,MATCH($EP$103, 'ECM Staff time by PoF'!$A$4:$R$4,0),FALSE))))*F68</f>
        <v>0</v>
      </c>
      <c r="EU106" s="60">
        <f>IF($A106="",0,IF(VLOOKUP($A106,'ECM Staff time by PoF'!$B$5:$C$119,2,FALSE)="Not Applicable",VLOOKUP($A106,'ECM Staff time by PoF'!$B$5:$S$119,MATCH($EP$103, 'ECM Staff time by PoF'!$B$4:$R$4,0),FALSE),IF(ISERROR(VLOOKUP(CONCATENATE($A106,G$66),'ECM Staff time by PoF'!$A$5:$S$119,MATCH($EP$103, 'ECM Staff time by PoF'!$A$4:$R$4,0),FALSE)), 0, VLOOKUP(CONCATENATE($A106,G$66),'ECM Staff time by PoF'!$A$5:$S$119,MATCH($EP$103, 'ECM Staff time by PoF'!$A$4:$R$4,0),FALSE))))*G68</f>
        <v>0</v>
      </c>
      <c r="EV106" s="60">
        <f>IF($A106="",0,IF(VLOOKUP($A106,'ECM Staff time by PoF'!$B$5:$C$119,2,FALSE)="Not Applicable",VLOOKUP($A106,'ECM Staff time by PoF'!$B$5:$S$119,MATCH($EP$103, 'ECM Staff time by PoF'!$B$4:$R$4,0),FALSE),IF(ISERROR(VLOOKUP(CONCATENATE($A106,H$66),'ECM Staff time by PoF'!$A$5:$S$119,MATCH($EP$103, 'ECM Staff time by PoF'!$A$4:$R$4,0),FALSE)), 0, VLOOKUP(CONCATENATE($A106,H$66),'ECM Staff time by PoF'!$A$5:$S$119,MATCH($EP$103, 'ECM Staff time by PoF'!$A$4:$R$4,0),FALSE))))*H68</f>
        <v>0</v>
      </c>
      <c r="EW106" s="60">
        <f>IF($A106="",0,IF(VLOOKUP($A106,'ECM Staff time by PoF'!$B$5:$C$119,2,FALSE)="Not Applicable",VLOOKUP($A106,'ECM Staff time by PoF'!$B$5:$S$119,MATCH($EP$103, 'ECM Staff time by PoF'!$B$4:$R$4,0),FALSE),IF(ISERROR(VLOOKUP(CONCATENATE($A106,I$66),'ECM Staff time by PoF'!$A$5:$S$119,MATCH($EP$103, 'ECM Staff time by PoF'!$A$4:$R$4,0),FALSE)), 0, VLOOKUP(CONCATENATE($A106,I$66),'ECM Staff time by PoF'!$A$5:$S$119,MATCH($EP$103, 'ECM Staff time by PoF'!$A$4:$R$4,0),FALSE))))*I68</f>
        <v>0</v>
      </c>
      <c r="EX106" s="60">
        <f>IF($A106="",0,IF(VLOOKUP($A106,'ECM Staff time by PoF'!$B$5:$C$119,2,FALSE)="Not Applicable",VLOOKUP($A106,'ECM Staff time by PoF'!$B$5:$S$119,MATCH($EP$103, 'ECM Staff time by PoF'!$B$4:$R$4,0),FALSE),IF(ISERROR(VLOOKUP(CONCATENATE($A106,J$66),'ECM Staff time by PoF'!$A$5:$S$119,MATCH($EP$103, 'ECM Staff time by PoF'!$A$4:$R$4,0),FALSE)), 0, VLOOKUP(CONCATENATE($A106,J$66),'ECM Staff time by PoF'!$A$5:$S$119,MATCH($EP$103, 'ECM Staff time by PoF'!$A$4:$R$4,0),FALSE))))*J68</f>
        <v>0</v>
      </c>
      <c r="EY106" s="60">
        <f>IF($A106="",0,IF(VLOOKUP($A106,'ECM Staff time by PoF'!$B$5:$C$119,2,FALSE)="Not Applicable",VLOOKUP($A106,'ECM Staff time by PoF'!$B$5:$S$119,MATCH($EP$103, 'ECM Staff time by PoF'!$B$4:$R$4,0),FALSE),IF(ISERROR(VLOOKUP(CONCATENATE($A106,K$66),'ECM Staff time by PoF'!$A$5:$S$119,MATCH($EP$103, 'ECM Staff time by PoF'!$A$4:$R$4,0),FALSE)), 0, VLOOKUP(CONCATENATE($A106,K$66),'ECM Staff time by PoF'!$A$5:$S$119,MATCH($EP$103, 'ECM Staff time by PoF'!$A$4:$R$4,0),FALSE))))*K68</f>
        <v>0</v>
      </c>
      <c r="EZ106" s="60">
        <f>IF($A106="",0,IF(VLOOKUP($A106,'ECM Staff time by PoF'!$B$5:$C$119,2,FALSE)="Not Applicable",VLOOKUP($A106,'ECM Staff time by PoF'!$B$5:$S$119,MATCH($EP$103, 'ECM Staff time by PoF'!$B$4:$R$4,0),FALSE),IF(ISERROR(VLOOKUP(CONCATENATE($A106,L$66),'ECM Staff time by PoF'!$A$5:$S$119,MATCH($EP$103, 'ECM Staff time by PoF'!$A$4:$R$4,0),FALSE)), 0, VLOOKUP(CONCATENATE($A106,L$66),'ECM Staff time by PoF'!$A$5:$S$119,MATCH($EP$103, 'ECM Staff time by PoF'!$A$4:$R$4,0),FALSE))))*L68</f>
        <v>0</v>
      </c>
      <c r="FA106" s="60">
        <f>IF($A106="",0,IF(VLOOKUP($A106,'ECM Staff time by PoF'!$B$5:$C$119,2,FALSE)="Not Applicable",VLOOKUP($A106,'ECM Staff time by PoF'!$B$5:$S$119,MATCH($EP$103, 'ECM Staff time by PoF'!$B$4:$R$4,0),FALSE),IF(ISERROR(VLOOKUP(CONCATENATE($A106,M$66),'ECM Staff time by PoF'!$A$5:$S$119,MATCH($EP$103, 'ECM Staff time by PoF'!$A$4:$R$4,0),FALSE)), 0, VLOOKUP(CONCATENATE($A106,M$66),'ECM Staff time by PoF'!$A$5:$S$119,MATCH($EP$103, 'ECM Staff time by PoF'!$A$4:$R$4,0),FALSE))))*M68</f>
        <v>0</v>
      </c>
      <c r="FB106" s="60">
        <f>IF($A106="",0,IF(VLOOKUP($A106,'ECM Staff time by PoF'!$B$5:$C$119,2,FALSE)="Not Applicable",VLOOKUP($A106,'ECM Staff time by PoF'!$B$5:$S$119,MATCH($EP$103, 'ECM Staff time by PoF'!$B$4:$R$4,0),FALSE),IF(ISERROR(VLOOKUP(CONCATENATE($A106,N$66),'ECM Staff time by PoF'!$A$5:$S$119,MATCH($EP$103, 'ECM Staff time by PoF'!$A$4:$R$4,0),FALSE)), 0, VLOOKUP(CONCATENATE($A106,N$66),'ECM Staff time by PoF'!$A$5:$S$119,MATCH($EP$103, 'ECM Staff time by PoF'!$A$4:$R$4,0),FALSE))))*N68</f>
        <v>0</v>
      </c>
      <c r="FC106" s="60">
        <f>IF($A106="",0,IF(VLOOKUP($A106,'ECM Staff time by PoF'!$B$5:$C$119,2,FALSE)="Not Applicable",VLOOKUP($A106,'ECM Staff time by PoF'!$B$5:$S$119,MATCH($EP$103, 'ECM Staff time by PoF'!$B$4:$R$4,0),FALSE),IF(ISERROR(VLOOKUP(CONCATENATE($A106,O$66),'ECM Staff time by PoF'!$A$5:$S$119,MATCH($EP$103, 'ECM Staff time by PoF'!$A$4:$R$4,0),FALSE)), 0, VLOOKUP(CONCATENATE($A106,O$66),'ECM Staff time by PoF'!$A$5:$S$119,MATCH($EP$103, 'ECM Staff time by PoF'!$A$4:$R$4,0),FALSE))))*O68</f>
        <v>0</v>
      </c>
      <c r="FD106" s="60">
        <f>IF($A106="",0,IF(VLOOKUP($A106,'ECM Staff time by PoF'!$B$5:$C$119,2,FALSE)="Not Applicable",VLOOKUP($A106,'ECM Staff time by PoF'!$B$5:$S$119,MATCH($EP$103, 'ECM Staff time by PoF'!$B$4:$R$4,0),FALSE),IF(ISERROR(VLOOKUP(CONCATENATE($A106,P$66),'ECM Staff time by PoF'!$A$5:$S$119,MATCH($EP$103, 'ECM Staff time by PoF'!$A$4:$R$4,0),FALSE)), 0, VLOOKUP(CONCATENATE($A106,P$66),'ECM Staff time by PoF'!$A$5:$S$119,MATCH($EP$103, 'ECM Staff time by PoF'!$A$4:$R$4,0),FALSE))))*P68</f>
        <v>0</v>
      </c>
      <c r="FE106" s="60">
        <f>IF($A106="",0,IF(VLOOKUP($A106,'ECM Staff time by PoF'!$B$5:$C$119,2,FALSE)="Not Applicable",VLOOKUP($A106,'ECM Staff time by PoF'!$B$5:$S$119,MATCH($EP$103, 'ECM Staff time by PoF'!$B$4:$R$4,0),FALSE),IF(ISERROR(VLOOKUP(CONCATENATE($A106,Q$66),'ECM Staff time by PoF'!$A$5:$S$119,MATCH($EP$103, 'ECM Staff time by PoF'!$A$4:$R$4,0),FALSE)), 0, VLOOKUP(CONCATENATE($A106,Q$66),'ECM Staff time by PoF'!$A$5:$S$119,MATCH($EP$103, 'ECM Staff time by PoF'!$A$4:$R$4,0),FALSE))))*Q68</f>
        <v>0</v>
      </c>
      <c r="FF106" s="60">
        <f>IF($A106="",0,IF(VLOOKUP($A106,'ECM Staff time by PoF'!$B$5:$C$119,2,FALSE)="Not Applicable",VLOOKUP($A106,'ECM Staff time by PoF'!$B$5:$S$119,MATCH($EP$103, 'ECM Staff time by PoF'!$B$4:$R$4,0),FALSE),IF(ISERROR(VLOOKUP(CONCATENATE($A106,R$66),'ECM Staff time by PoF'!$A$5:$S$119,MATCH($EP$103, 'ECM Staff time by PoF'!$A$4:$R$4,0),FALSE)), 0, VLOOKUP(CONCATENATE($A106,R$66),'ECM Staff time by PoF'!$A$5:$S$119,MATCH($EP$103, 'ECM Staff time by PoF'!$A$4:$R$4,0),FALSE))))*R68</f>
        <v>0</v>
      </c>
      <c r="FG106" s="60">
        <f>IF($A106="",0,IF(VLOOKUP($A106,'ECM Staff time by PoF'!$B$5:$C$119,2,FALSE)="Not Applicable",VLOOKUP($A106,'ECM Staff time by PoF'!$B$5:$S$119,MATCH($EP$103, 'ECM Staff time by PoF'!$B$4:$R$4,0),FALSE),IF(ISERROR(VLOOKUP(CONCATENATE($A106,S$66),'ECM Staff time by PoF'!$A$5:$S$119,MATCH($EP$103, 'ECM Staff time by PoF'!$A$4:$R$4,0),FALSE)), 0, VLOOKUP(CONCATENATE($A106,S$66),'ECM Staff time by PoF'!$A$5:$S$119,MATCH($EP$103, 'ECM Staff time by PoF'!$A$4:$R$4,0),FALSE))))*S68</f>
        <v>0</v>
      </c>
      <c r="FH106" s="60">
        <f>IF($A106="",0,IF(VLOOKUP($A106,'ECM Staff time by PoF'!$B$5:$C$119,2,FALSE)="Not Applicable",VLOOKUP($A106,'ECM Staff time by PoF'!$B$5:$S$119,MATCH($EP$103, 'ECM Staff time by PoF'!$B$4:$R$4,0),FALSE),IF(ISERROR(VLOOKUP(CONCATENATE($A106,T$66),'ECM Staff time by PoF'!$A$5:$S$119,MATCH($EP$103, 'ECM Staff time by PoF'!$A$4:$R$4,0),FALSE)), 0, VLOOKUP(CONCATENATE($A106,T$66),'ECM Staff time by PoF'!$A$5:$S$119,MATCH($EP$103, 'ECM Staff time by PoF'!$A$4:$R$4,0),FALSE))))*T68</f>
        <v>0</v>
      </c>
      <c r="FI106" s="60">
        <f>IF($A106="",0,IF(VLOOKUP($A106,'ECM Staff time by PoF'!$B$5:$C$119,2,FALSE)="Not Applicable",VLOOKUP($A106,'ECM Staff time by PoF'!$B$5:$S$119,MATCH($EP$103, 'ECM Staff time by PoF'!$B$4:$R$4,0),FALSE),IF(ISERROR(VLOOKUP(CONCATENATE($A106,U$66),'ECM Staff time by PoF'!$A$5:$S$119,MATCH($EP$103, 'ECM Staff time by PoF'!$A$4:$R$4,0),FALSE)), 0, VLOOKUP(CONCATENATE($A106,U$66),'ECM Staff time by PoF'!$A$5:$S$119,MATCH($EP$103, 'ECM Staff time by PoF'!$A$4:$R$4,0),FALSE))))*U68</f>
        <v>0</v>
      </c>
      <c r="FJ106" s="60">
        <f>IF($A106="",0,IF(VLOOKUP($A106,'ECM Staff time by PoF'!$B$5:$C$119,2,FALSE)="Not Applicable",VLOOKUP($A106,'ECM Staff time by PoF'!$B$5:$S$119,MATCH($EP$103, 'ECM Staff time by PoF'!$B$4:$R$4,0),FALSE),IF(ISERROR(VLOOKUP(CONCATENATE($A106,V$66),'ECM Staff time by PoF'!$A$5:$S$119,MATCH($EP$103, 'ECM Staff time by PoF'!$A$4:$R$4,0),FALSE)), 0, VLOOKUP(CONCATENATE($A106,V$66),'ECM Staff time by PoF'!$A$5:$S$119,MATCH($EP$103, 'ECM Staff time by PoF'!$A$4:$R$4,0),FALSE))))*V68</f>
        <v>0</v>
      </c>
      <c r="FK106" s="60">
        <f>IF($A106="",0,IF(VLOOKUP($A106,'ECM Staff time by PoF'!$B$5:$C$119,2,FALSE)="Not Applicable",VLOOKUP($A106,'ECM Staff time by PoF'!$B$5:$S$119,MATCH($EP$103, 'ECM Staff time by PoF'!$B$4:$R$4,0),FALSE),IF(ISERROR(VLOOKUP(CONCATENATE($A106,W$66),'ECM Staff time by PoF'!$A$5:$S$119,MATCH($EP$103, 'ECM Staff time by PoF'!$A$4:$R$4,0),FALSE)), 0, VLOOKUP(CONCATENATE($A106,W$66),'ECM Staff time by PoF'!$A$5:$S$119,MATCH($EP$103, 'ECM Staff time by PoF'!$A$4:$R$4,0),FALSE))))*W68</f>
        <v>0</v>
      </c>
      <c r="FL106" s="60">
        <f>IF($A106="",0,IF(VLOOKUP($A106,'ECM Staff time by PoF'!$B$5:$C$119,2,FALSE)="Not Applicable",VLOOKUP($A106,'ECM Staff time by PoF'!$B$5:$S$119,MATCH($EP$103, 'ECM Staff time by PoF'!$B$4:$R$4,0),FALSE),IF(ISERROR(VLOOKUP(CONCATENATE($A106,X$66),'ECM Staff time by PoF'!$A$5:$S$119,MATCH($EP$103, 'ECM Staff time by PoF'!$A$4:$R$4,0),FALSE)), 0, VLOOKUP(CONCATENATE($A106,X$66),'ECM Staff time by PoF'!$A$5:$S$119,MATCH($EP$103, 'ECM Staff time by PoF'!$A$4:$R$4,0),FALSE))))*X68</f>
        <v>0</v>
      </c>
      <c r="FM106" s="60">
        <f>IF($A106="",0,IF(VLOOKUP($A106,'ECM Staff time by PoF'!$B$5:$C$119,2,FALSE)="Not Applicable",VLOOKUP($A106,'ECM Staff time by PoF'!$B$5:$S$119,MATCH($EP$103, 'ECM Staff time by PoF'!$B$4:$R$4,0),FALSE),IF(ISERROR(VLOOKUP(CONCATENATE($A106,Y$66),'ECM Staff time by PoF'!$A$5:$S$119,MATCH($EP$103, 'ECM Staff time by PoF'!$A$4:$R$4,0),FALSE)), 0, VLOOKUP(CONCATENATE($A106,Y$66),'ECM Staff time by PoF'!$A$5:$S$119,MATCH($EP$103, 'ECM Staff time by PoF'!$A$4:$R$4,0),FALSE))))*Y68</f>
        <v>0</v>
      </c>
      <c r="FN106" s="60">
        <f>IF($A106="",0,IF(VLOOKUP($A106,'ECM Staff time by PoF'!$B$5:$C$119,2,FALSE)="Not Applicable",VLOOKUP($A106,'ECM Staff time by PoF'!$B$5:$S$119,MATCH($EP$103, 'ECM Staff time by PoF'!$B$4:$R$4,0),FALSE),IF(ISERROR(VLOOKUP(CONCATENATE($A106,Z$66),'ECM Staff time by PoF'!$A$5:$S$119,MATCH($EP$103, 'ECM Staff time by PoF'!$A$4:$R$4,0),FALSE)), 0, VLOOKUP(CONCATENATE($A106,Z$66),'ECM Staff time by PoF'!$A$5:$S$119,MATCH($EP$103, 'ECM Staff time by PoF'!$A$4:$R$4,0),FALSE))))*Z68</f>
        <v>0</v>
      </c>
      <c r="FO106" s="60">
        <f>IF($A106="",0,IF(VLOOKUP($A106,'ECM Staff time by PoF'!$B$5:$C$119,2,FALSE)="Not Applicable",VLOOKUP($A106,'ECM Staff time by PoF'!$B$5:$S$119,MATCH($EP$103, 'ECM Staff time by PoF'!$B$4:$R$4,0),FALSE),IF(ISERROR(VLOOKUP(CONCATENATE($A106,AA$66),'ECM Staff time by PoF'!$A$5:$S$119,MATCH($EP$103, 'ECM Staff time by PoF'!$A$4:$R$4,0),FALSE)), 0, VLOOKUP(CONCATENATE($A106,AA$66),'ECM Staff time by PoF'!$A$5:$S$119,MATCH($EP$103, 'ECM Staff time by PoF'!$A$4:$R$4,0),FALSE))))*AA68</f>
        <v>0</v>
      </c>
      <c r="FP106" s="60">
        <f>IF($A106="",0,IF(VLOOKUP($A106,'ECM Staff time by PoF'!$B$5:$C$119,2,FALSE)="Not Applicable",VLOOKUP($A106,'ECM Staff time by PoF'!$B$5:$S$119,MATCH($EP$103, 'ECM Staff time by PoF'!$B$4:$R$4,0),FALSE),IF(ISERROR(VLOOKUP(CONCATENATE($A106,AB$66),'ECM Staff time by PoF'!$A$5:$S$119,MATCH($EP$103, 'ECM Staff time by PoF'!$A$4:$R$4,0),FALSE)), 0, VLOOKUP(CONCATENATE($A106,AB$66),'ECM Staff time by PoF'!$A$5:$S$119,MATCH($EP$103, 'ECM Staff time by PoF'!$A$4:$R$4,0),FALSE))))*AB68</f>
        <v>0</v>
      </c>
      <c r="FQ106" s="60">
        <f>IF($A106="",0,IF(VLOOKUP($A106,'ECM Staff time by PoF'!$B$5:$C$119,2,FALSE)="Not Applicable",VLOOKUP($A106,'ECM Staff time by PoF'!$B$5:$S$119,MATCH($EP$103, 'ECM Staff time by PoF'!$B$4:$R$4,0),FALSE),IF(ISERROR(VLOOKUP(CONCATENATE($A106,AC$66),'ECM Staff time by PoF'!$A$5:$S$119,MATCH($EP$103, 'ECM Staff time by PoF'!$A$4:$R$4,0),FALSE)), 0, VLOOKUP(CONCATENATE($A106,AC$66),'ECM Staff time by PoF'!$A$5:$S$119,MATCH($EP$103, 'ECM Staff time by PoF'!$A$4:$R$4,0),FALSE))))*AC68</f>
        <v>0</v>
      </c>
      <c r="FR106" s="60">
        <f>IF($A106="",0,IF(VLOOKUP($A106,'ECM Staff time by PoF'!$B$5:$C$119,2,FALSE)="Not Applicable",VLOOKUP($A106,'ECM Staff time by PoF'!$B$5:$S$119,MATCH($EP$103, 'ECM Staff time by PoF'!$B$4:$R$4,0),FALSE),IF(ISERROR(VLOOKUP(CONCATENATE($A106,AD$66),'ECM Staff time by PoF'!$A$5:$S$119,MATCH($EP$103, 'ECM Staff time by PoF'!$A$4:$R$4,0),FALSE)), 0, VLOOKUP(CONCATENATE($A106,AD$66),'ECM Staff time by PoF'!$A$5:$S$119,MATCH($EP$103, 'ECM Staff time by PoF'!$A$4:$R$4,0),FALSE))))*AD68</f>
        <v>0</v>
      </c>
      <c r="FS106" s="60">
        <f>IF($A106="",0,IF(VLOOKUP($A106,'ECM Staff time by PoF'!$B$5:$C$119,2,FALSE)="Not Applicable",VLOOKUP($A106,'ECM Staff time by PoF'!$B$5:$S$119,MATCH($EP$103, 'ECM Staff time by PoF'!$B$4:$R$4,0),FALSE),IF(ISERROR(VLOOKUP(CONCATENATE($A106,AE$66),'ECM Staff time by PoF'!$A$5:$S$119,MATCH($EP$103, 'ECM Staff time by PoF'!$A$4:$R$4,0),FALSE)), 0, VLOOKUP(CONCATENATE($A106,AE$66),'ECM Staff time by PoF'!$A$5:$S$119,MATCH($EP$103, 'ECM Staff time by PoF'!$A$4:$R$4,0),FALSE))))*AE68</f>
        <v>0</v>
      </c>
      <c r="FT106" s="60">
        <f>IF($A106="",0,IF(VLOOKUP($A106,'ECM Staff time by PoF'!$B$5:$C$119,2,FALSE)="Not Applicable",VLOOKUP($A106,'ECM Staff time by PoF'!$B$5:$S$119,MATCH($EP$103, 'ECM Staff time by PoF'!$B$4:$R$4,0),FALSE),IF(ISERROR(VLOOKUP(CONCATENATE($A106,AF$66),'ECM Staff time by PoF'!$A$5:$S$119,MATCH($EP$103, 'ECM Staff time by PoF'!$A$4:$R$4,0),FALSE)), 0, VLOOKUP(CONCATENATE($A106,AF$66),'ECM Staff time by PoF'!$A$5:$S$119,MATCH($EP$103, 'ECM Staff time by PoF'!$A$4:$R$4,0),FALSE))))*AF68</f>
        <v>0</v>
      </c>
      <c r="FU106" s="60">
        <f>IF($A106="",0,IF(VLOOKUP($A106,'ECM Staff time by PoF'!$B$5:$C$119,2,FALSE)="Not Applicable",VLOOKUP($A106,'ECM Staff time by PoF'!$B$5:$S$119,MATCH($EP$103, 'ECM Staff time by PoF'!$B$4:$R$4,0),FALSE),IF(ISERROR(VLOOKUP(CONCATENATE($A106,AG$66),'ECM Staff time by PoF'!$A$5:$S$119,MATCH($EP$103, 'ECM Staff time by PoF'!$A$4:$R$4,0),FALSE)), 0, VLOOKUP(CONCATENATE($A106,AG$66),'ECM Staff time by PoF'!$A$5:$S$119,MATCH($EP$103, 'ECM Staff time by PoF'!$A$4:$R$4,0),FALSE))))*AG68</f>
        <v>0</v>
      </c>
      <c r="FV106" s="60">
        <f>IF($A106="",0,IF(VLOOKUP($A106,'ECM Staff time by PoF'!$B$5:$C$119,2,FALSE)="Not Applicable",VLOOKUP($A106,'ECM Staff time by PoF'!$B$5:$S$119,MATCH($EP$103, 'ECM Staff time by PoF'!$B$4:$R$4,0),FALSE),IF(ISERROR(VLOOKUP(CONCATENATE($A106,AH$66),'ECM Staff time by PoF'!$A$5:$S$119,MATCH($EP$103, 'ECM Staff time by PoF'!$A$4:$R$4,0),FALSE)), 0, VLOOKUP(CONCATENATE($A106,AH$66),'ECM Staff time by PoF'!$A$5:$S$119,MATCH($EP$103, 'ECM Staff time by PoF'!$A$4:$R$4,0),FALSE))))*AH68</f>
        <v>0</v>
      </c>
      <c r="FW106" s="60">
        <f>IF($A106="",0,IF(VLOOKUP($A106,'ECM Staff time by PoF'!$B$5:$C$119,2,FALSE)="Not Applicable",VLOOKUP($A106,'ECM Staff time by PoF'!$B$5:$S$119,MATCH($EP$103, 'ECM Staff time by PoF'!$B$4:$R$4,0),FALSE),IF(ISERROR(VLOOKUP(CONCATENATE($A106,AI$66),'ECM Staff time by PoF'!$A$5:$S$119,MATCH($EP$103, 'ECM Staff time by PoF'!$A$4:$R$4,0),FALSE)), 0, VLOOKUP(CONCATENATE($A106,AI$66),'ECM Staff time by PoF'!$A$5:$S$119,MATCH($EP$103, 'ECM Staff time by PoF'!$A$4:$R$4,0),FALSE))))*AI68</f>
        <v>0</v>
      </c>
      <c r="FX106" s="60">
        <f>IF($A106="",0,IF(VLOOKUP($A106,'ECM Staff time by PoF'!$B$5:$C$119,2,FALSE)="Not Applicable",VLOOKUP($A106,'ECM Staff time by PoF'!$B$5:$S$119,MATCH($EP$103, 'ECM Staff time by PoF'!$B$4:$R$4,0),FALSE),IF(ISERROR(VLOOKUP(CONCATENATE($A106,AJ$66),'ECM Staff time by PoF'!$A$5:$S$119,MATCH($EP$103, 'ECM Staff time by PoF'!$A$4:$R$4,0),FALSE)), 0, VLOOKUP(CONCATENATE($A106,AJ$66),'ECM Staff time by PoF'!$A$5:$S$119,MATCH($EP$103, 'ECM Staff time by PoF'!$A$4:$R$4,0),FALSE))))*AJ68</f>
        <v>0</v>
      </c>
      <c r="FY106" s="60">
        <f>IF($A106="",0,IF(VLOOKUP($A106,'ECM Staff time by PoF'!$B$5:$C$119,2,FALSE)="Not Applicable",VLOOKUP($A106,'ECM Staff time by PoF'!$B$5:$S$119,MATCH($EP$103, 'ECM Staff time by PoF'!$B$4:$R$4,0),FALSE),IF(ISERROR(VLOOKUP(CONCATENATE($A106,AK$66),'ECM Staff time by PoF'!$A$5:$S$119,MATCH($EP$103, 'ECM Staff time by PoF'!$A$4:$R$4,0),FALSE)), 0, VLOOKUP(CONCATENATE($A106,AK$66),'ECM Staff time by PoF'!$A$5:$S$119,MATCH($EP$103, 'ECM Staff time by PoF'!$A$4:$R$4,0),FALSE))))*AK68</f>
        <v>0</v>
      </c>
      <c r="FZ106" s="60">
        <f>IF($A106="",0,IF(VLOOKUP($A106,'ECM Staff time by PoF'!$B$5:$C$119,2,FALSE)="Not Applicable",VLOOKUP($A106,'ECM Staff time by PoF'!$B$5:$S$119,MATCH($FZ$103, 'ECM Staff time by PoF'!$B$4:$R$4,0),FALSE),IF(ISERROR(VLOOKUP(CONCATENATE($A106,B$66),'ECM Staff time by PoF'!$A$5:$S$119,MATCH($FZ$103, 'ECM Staff time by PoF'!$A$4:$R$4,0),FALSE)), 0, VLOOKUP(CONCATENATE($A106,B$66),'ECM Staff time by PoF'!$A$5:$S$119,MATCH($FZ$103, 'ECM Staff time by PoF'!$A$4:$R$4,0),FALSE))))*B68</f>
        <v>0</v>
      </c>
      <c r="GA106" s="60">
        <f>IF($A106="",0,IF(VLOOKUP($A106,'ECM Staff time by PoF'!$B$5:$C$119,2,FALSE)="Not Applicable",VLOOKUP($A106,'ECM Staff time by PoF'!$B$5:$S$119,MATCH($FZ$103, 'ECM Staff time by PoF'!$B$4:$R$4,0),FALSE),IF(ISERROR(VLOOKUP(CONCATENATE($A106,C$66),'ECM Staff time by PoF'!$A$5:$S$119,MATCH($FZ$103, 'ECM Staff time by PoF'!$A$4:$R$4,0),FALSE)), 0, VLOOKUP(CONCATENATE($A106,C$66),'ECM Staff time by PoF'!$A$5:$S$119,MATCH($FZ$103, 'ECM Staff time by PoF'!$A$4:$R$4,0),FALSE))))*C68</f>
        <v>0</v>
      </c>
      <c r="GB106" s="60">
        <f>IF($A106="",0,IF(VLOOKUP($A106,'ECM Staff time by PoF'!$B$5:$C$119,2,FALSE)="Not Applicable",VLOOKUP($A106,'ECM Staff time by PoF'!$B$5:$S$119,MATCH($FZ$103, 'ECM Staff time by PoF'!$B$4:$R$4,0),FALSE),IF(ISERROR(VLOOKUP(CONCATENATE($A106,D$66),'ECM Staff time by PoF'!$A$5:$S$119,MATCH($FZ$103, 'ECM Staff time by PoF'!$A$4:$R$4,0),FALSE)), 0, VLOOKUP(CONCATENATE($A106,D$66),'ECM Staff time by PoF'!$A$5:$S$119,MATCH($FZ$103, 'ECM Staff time by PoF'!$A$4:$R$4,0),FALSE))))*D68</f>
        <v>0</v>
      </c>
      <c r="GC106" s="60">
        <f>IF($A106="",0,IF(VLOOKUP($A106,'ECM Staff time by PoF'!$B$5:$C$119,2,FALSE)="Not Applicable",VLOOKUP($A106,'ECM Staff time by PoF'!$B$5:$S$119,MATCH($FZ$103, 'ECM Staff time by PoF'!$B$4:$R$4,0),FALSE),IF(ISERROR(VLOOKUP(CONCATENATE($A106,E$66),'ECM Staff time by PoF'!$A$5:$S$119,MATCH($FZ$103, 'ECM Staff time by PoF'!$A$4:$R$4,0),FALSE)), 0, VLOOKUP(CONCATENATE($A106,E$66),'ECM Staff time by PoF'!$A$5:$S$119,MATCH($FZ$103, 'ECM Staff time by PoF'!$A$4:$R$4,0),FALSE))))*E68</f>
        <v>0</v>
      </c>
      <c r="GD106" s="60">
        <f>IF($A106="",0,IF(VLOOKUP($A106,'ECM Staff time by PoF'!$B$5:$C$119,2,FALSE)="Not Applicable",VLOOKUP($A106,'ECM Staff time by PoF'!$B$5:$S$119,MATCH($FZ$103, 'ECM Staff time by PoF'!$B$4:$R$4,0),FALSE),IF(ISERROR(VLOOKUP(CONCATENATE($A106,F$66),'ECM Staff time by PoF'!$A$5:$S$119,MATCH($FZ$103, 'ECM Staff time by PoF'!$A$4:$R$4,0),FALSE)), 0, VLOOKUP(CONCATENATE($A106,F$66),'ECM Staff time by PoF'!$A$5:$S$119,MATCH($FZ$103, 'ECM Staff time by PoF'!$A$4:$R$4,0),FALSE))))*F68</f>
        <v>0</v>
      </c>
      <c r="GE106" s="60">
        <f>IF($A106="",0,IF(VLOOKUP($A106,'ECM Staff time by PoF'!$B$5:$C$119,2,FALSE)="Not Applicable",VLOOKUP($A106,'ECM Staff time by PoF'!$B$5:$S$119,MATCH($FZ$103, 'ECM Staff time by PoF'!$B$4:$R$4,0),FALSE),IF(ISERROR(VLOOKUP(CONCATENATE($A106,G$66),'ECM Staff time by PoF'!$A$5:$S$119,MATCH($FZ$103, 'ECM Staff time by PoF'!$A$4:$R$4,0),FALSE)), 0, VLOOKUP(CONCATENATE($A106,G$66),'ECM Staff time by PoF'!$A$5:$S$119,MATCH($FZ$103, 'ECM Staff time by PoF'!$A$4:$R$4,0),FALSE))))*G68</f>
        <v>0</v>
      </c>
      <c r="GF106" s="60">
        <f>IF($A106="",0,IF(VLOOKUP($A106,'ECM Staff time by PoF'!$B$5:$C$119,2,FALSE)="Not Applicable",VLOOKUP($A106,'ECM Staff time by PoF'!$B$5:$S$119,MATCH($FZ$103, 'ECM Staff time by PoF'!$B$4:$R$4,0),FALSE),IF(ISERROR(VLOOKUP(CONCATENATE($A106,H$66),'ECM Staff time by PoF'!$A$5:$S$119,MATCH($FZ$103, 'ECM Staff time by PoF'!$A$4:$R$4,0),FALSE)), 0, VLOOKUP(CONCATENATE($A106,H$66),'ECM Staff time by PoF'!$A$5:$S$119,MATCH($FZ$103, 'ECM Staff time by PoF'!$A$4:$R$4,0),FALSE))))*H68</f>
        <v>0</v>
      </c>
      <c r="GG106" s="60">
        <f>IF($A106="",0,IF(VLOOKUP($A106,'ECM Staff time by PoF'!$B$5:$C$119,2,FALSE)="Not Applicable",VLOOKUP($A106,'ECM Staff time by PoF'!$B$5:$S$119,MATCH($FZ$103, 'ECM Staff time by PoF'!$B$4:$R$4,0),FALSE),IF(ISERROR(VLOOKUP(CONCATENATE($A106,I$66),'ECM Staff time by PoF'!$A$5:$S$119,MATCH($FZ$103, 'ECM Staff time by PoF'!$A$4:$R$4,0),FALSE)), 0, VLOOKUP(CONCATENATE($A106,I$66),'ECM Staff time by PoF'!$A$5:$S$119,MATCH($FZ$103, 'ECM Staff time by PoF'!$A$4:$R$4,0),FALSE))))*I68</f>
        <v>0</v>
      </c>
      <c r="GH106" s="60">
        <f>IF($A106="",0,IF(VLOOKUP($A106,'ECM Staff time by PoF'!$B$5:$C$119,2,FALSE)="Not Applicable",VLOOKUP($A106,'ECM Staff time by PoF'!$B$5:$S$119,MATCH($FZ$103, 'ECM Staff time by PoF'!$B$4:$R$4,0),FALSE),IF(ISERROR(VLOOKUP(CONCATENATE($A106,J$66),'ECM Staff time by PoF'!$A$5:$S$119,MATCH($FZ$103, 'ECM Staff time by PoF'!$A$4:$R$4,0),FALSE)), 0, VLOOKUP(CONCATENATE($A106,J$66),'ECM Staff time by PoF'!$A$5:$S$119,MATCH($FZ$103, 'ECM Staff time by PoF'!$A$4:$R$4,0),FALSE))))*J68</f>
        <v>0</v>
      </c>
      <c r="GI106" s="60">
        <f>IF($A106="",0,IF(VLOOKUP($A106,'ECM Staff time by PoF'!$B$5:$C$119,2,FALSE)="Not Applicable",VLOOKUP($A106,'ECM Staff time by PoF'!$B$5:$S$119,MATCH($FZ$103, 'ECM Staff time by PoF'!$B$4:$R$4,0),FALSE),IF(ISERROR(VLOOKUP(CONCATENATE($A106,K$66),'ECM Staff time by PoF'!$A$5:$S$119,MATCH($FZ$103, 'ECM Staff time by PoF'!$A$4:$R$4,0),FALSE)), 0, VLOOKUP(CONCATENATE($A106,K$66),'ECM Staff time by PoF'!$A$5:$S$119,MATCH($FZ$103, 'ECM Staff time by PoF'!$A$4:$R$4,0),FALSE))))*K68</f>
        <v>0</v>
      </c>
      <c r="GJ106" s="60">
        <f>IF($A106="",0,IF(VLOOKUP($A106,'ECM Staff time by PoF'!$B$5:$C$119,2,FALSE)="Not Applicable",VLOOKUP($A106,'ECM Staff time by PoF'!$B$5:$S$119,MATCH($FZ$103, 'ECM Staff time by PoF'!$B$4:$R$4,0),FALSE),IF(ISERROR(VLOOKUP(CONCATENATE($A106,L$66),'ECM Staff time by PoF'!$A$5:$S$119,MATCH($FZ$103, 'ECM Staff time by PoF'!$A$4:$R$4,0),FALSE)), 0, VLOOKUP(CONCATENATE($A106,L$66),'ECM Staff time by PoF'!$A$5:$S$119,MATCH($FZ$103, 'ECM Staff time by PoF'!$A$4:$R$4,0),FALSE))))*L68</f>
        <v>0</v>
      </c>
      <c r="GK106" s="60">
        <f>IF($A106="",0,IF(VLOOKUP($A106,'ECM Staff time by PoF'!$B$5:$C$119,2,FALSE)="Not Applicable",VLOOKUP($A106,'ECM Staff time by PoF'!$B$5:$S$119,MATCH($FZ$103, 'ECM Staff time by PoF'!$B$4:$R$4,0),FALSE),IF(ISERROR(VLOOKUP(CONCATENATE($A106,M$66),'ECM Staff time by PoF'!$A$5:$S$119,MATCH($FZ$103, 'ECM Staff time by PoF'!$A$4:$R$4,0),FALSE)), 0, VLOOKUP(CONCATENATE($A106,M$66),'ECM Staff time by PoF'!$A$5:$S$119,MATCH($FZ$103, 'ECM Staff time by PoF'!$A$4:$R$4,0),FALSE))))*M68</f>
        <v>0</v>
      </c>
      <c r="GL106" s="60">
        <f>IF($A106="",0,IF(VLOOKUP($A106,'ECM Staff time by PoF'!$B$5:$C$119,2,FALSE)="Not Applicable",VLOOKUP($A106,'ECM Staff time by PoF'!$B$5:$S$119,MATCH($FZ$103, 'ECM Staff time by PoF'!$B$4:$R$4,0),FALSE),IF(ISERROR(VLOOKUP(CONCATENATE($A106,N$66),'ECM Staff time by PoF'!$A$5:$S$119,MATCH($FZ$103, 'ECM Staff time by PoF'!$A$4:$R$4,0),FALSE)), 0, VLOOKUP(CONCATENATE($A106,N$66),'ECM Staff time by PoF'!$A$5:$S$119,MATCH($FZ$103, 'ECM Staff time by PoF'!$A$4:$R$4,0),FALSE))))*N68</f>
        <v>0</v>
      </c>
      <c r="GM106" s="60">
        <f>IF($A106="",0,IF(VLOOKUP($A106,'ECM Staff time by PoF'!$B$5:$C$119,2,FALSE)="Not Applicable",VLOOKUP($A106,'ECM Staff time by PoF'!$B$5:$S$119,MATCH($FZ$103, 'ECM Staff time by PoF'!$B$4:$R$4,0),FALSE),IF(ISERROR(VLOOKUP(CONCATENATE($A106,O$66),'ECM Staff time by PoF'!$A$5:$S$119,MATCH($FZ$103, 'ECM Staff time by PoF'!$A$4:$R$4,0),FALSE)), 0, VLOOKUP(CONCATENATE($A106,O$66),'ECM Staff time by PoF'!$A$5:$S$119,MATCH($FZ$103, 'ECM Staff time by PoF'!$A$4:$R$4,0),FALSE))))*O68</f>
        <v>0</v>
      </c>
      <c r="GN106" s="60">
        <f>IF($A106="",0,IF(VLOOKUP($A106,'ECM Staff time by PoF'!$B$5:$C$119,2,FALSE)="Not Applicable",VLOOKUP($A106,'ECM Staff time by PoF'!$B$5:$S$119,MATCH($FZ$103, 'ECM Staff time by PoF'!$B$4:$R$4,0),FALSE),IF(ISERROR(VLOOKUP(CONCATENATE($A106,P$66),'ECM Staff time by PoF'!$A$5:$S$119,MATCH($FZ$103, 'ECM Staff time by PoF'!$A$4:$R$4,0),FALSE)), 0, VLOOKUP(CONCATENATE($A106,P$66),'ECM Staff time by PoF'!$A$5:$S$119,MATCH($FZ$103, 'ECM Staff time by PoF'!$A$4:$R$4,0),FALSE))))*P68</f>
        <v>0</v>
      </c>
      <c r="GO106" s="60">
        <f>IF($A106="",0,IF(VLOOKUP($A106,'ECM Staff time by PoF'!$B$5:$C$119,2,FALSE)="Not Applicable",VLOOKUP($A106,'ECM Staff time by PoF'!$B$5:$S$119,MATCH($FZ$103, 'ECM Staff time by PoF'!$B$4:$R$4,0),FALSE),IF(ISERROR(VLOOKUP(CONCATENATE($A106,Q$66),'ECM Staff time by PoF'!$A$5:$S$119,MATCH($FZ$103, 'ECM Staff time by PoF'!$A$4:$R$4,0),FALSE)), 0, VLOOKUP(CONCATENATE($A106,Q$66),'ECM Staff time by PoF'!$A$5:$S$119,MATCH($FZ$103, 'ECM Staff time by PoF'!$A$4:$R$4,0),FALSE))))*Q68</f>
        <v>0</v>
      </c>
      <c r="GP106" s="60">
        <f>IF($A106="",0,IF(VLOOKUP($A106,'ECM Staff time by PoF'!$B$5:$C$119,2,FALSE)="Not Applicable",VLOOKUP($A106,'ECM Staff time by PoF'!$B$5:$S$119,MATCH($FZ$103, 'ECM Staff time by PoF'!$B$4:$R$4,0),FALSE),IF(ISERROR(VLOOKUP(CONCATENATE($A106,R$66),'ECM Staff time by PoF'!$A$5:$S$119,MATCH($FZ$103, 'ECM Staff time by PoF'!$A$4:$R$4,0),FALSE)), 0, VLOOKUP(CONCATENATE($A106,R$66),'ECM Staff time by PoF'!$A$5:$S$119,MATCH($FZ$103, 'ECM Staff time by PoF'!$A$4:$R$4,0),FALSE))))*R68</f>
        <v>0</v>
      </c>
      <c r="GQ106" s="60">
        <f>IF($A106="",0,IF(VLOOKUP($A106,'ECM Staff time by PoF'!$B$5:$C$119,2,FALSE)="Not Applicable",VLOOKUP($A106,'ECM Staff time by PoF'!$B$5:$S$119,MATCH($FZ$103, 'ECM Staff time by PoF'!$B$4:$R$4,0),FALSE),IF(ISERROR(VLOOKUP(CONCATENATE($A106,S$66),'ECM Staff time by PoF'!$A$5:$S$119,MATCH($FZ$103, 'ECM Staff time by PoF'!$A$4:$R$4,0),FALSE)), 0, VLOOKUP(CONCATENATE($A106,S$66),'ECM Staff time by PoF'!$A$5:$S$119,MATCH($FZ$103, 'ECM Staff time by PoF'!$A$4:$R$4,0),FALSE))))*S68</f>
        <v>0</v>
      </c>
      <c r="GR106" s="60">
        <f>IF($A106="",0,IF(VLOOKUP($A106,'ECM Staff time by PoF'!$B$5:$C$119,2,FALSE)="Not Applicable",VLOOKUP($A106,'ECM Staff time by PoF'!$B$5:$S$119,MATCH($FZ$103, 'ECM Staff time by PoF'!$B$4:$R$4,0),FALSE),IF(ISERROR(VLOOKUP(CONCATENATE($A106,T$66),'ECM Staff time by PoF'!$A$5:$S$119,MATCH($FZ$103, 'ECM Staff time by PoF'!$A$4:$R$4,0),FALSE)), 0, VLOOKUP(CONCATENATE($A106,T$66),'ECM Staff time by PoF'!$A$5:$S$119,MATCH($FZ$103, 'ECM Staff time by PoF'!$A$4:$R$4,0),FALSE))))*T68</f>
        <v>0</v>
      </c>
      <c r="GS106" s="60">
        <f>IF($A106="",0,IF(VLOOKUP($A106,'ECM Staff time by PoF'!$B$5:$C$119,2,FALSE)="Not Applicable",VLOOKUP($A106,'ECM Staff time by PoF'!$B$5:$S$119,MATCH($FZ$103, 'ECM Staff time by PoF'!$B$4:$R$4,0),FALSE),IF(ISERROR(VLOOKUP(CONCATENATE($A106,U$66),'ECM Staff time by PoF'!$A$5:$S$119,MATCH($FZ$103, 'ECM Staff time by PoF'!$A$4:$R$4,0),FALSE)), 0, VLOOKUP(CONCATENATE($A106,U$66),'ECM Staff time by PoF'!$A$5:$S$119,MATCH($FZ$103, 'ECM Staff time by PoF'!$A$4:$R$4,0),FALSE))))*U68</f>
        <v>0</v>
      </c>
      <c r="GT106" s="60">
        <f>IF($A106="",0,IF(VLOOKUP($A106,'ECM Staff time by PoF'!$B$5:$C$119,2,FALSE)="Not Applicable",VLOOKUP($A106,'ECM Staff time by PoF'!$B$5:$S$119,MATCH($FZ$103, 'ECM Staff time by PoF'!$B$4:$R$4,0),FALSE),IF(ISERROR(VLOOKUP(CONCATENATE($A106,V$66),'ECM Staff time by PoF'!$A$5:$S$119,MATCH($FZ$103, 'ECM Staff time by PoF'!$A$4:$R$4,0),FALSE)), 0, VLOOKUP(CONCATENATE($A106,V$66),'ECM Staff time by PoF'!$A$5:$S$119,MATCH($FZ$103, 'ECM Staff time by PoF'!$A$4:$R$4,0),FALSE))))*V68</f>
        <v>0</v>
      </c>
      <c r="GU106" s="60">
        <f>IF($A106="",0,IF(VLOOKUP($A106,'ECM Staff time by PoF'!$B$5:$C$119,2,FALSE)="Not Applicable",VLOOKUP($A106,'ECM Staff time by PoF'!$B$5:$S$119,MATCH($FZ$103, 'ECM Staff time by PoF'!$B$4:$R$4,0),FALSE),IF(ISERROR(VLOOKUP(CONCATENATE($A106,W$66),'ECM Staff time by PoF'!$A$5:$S$119,MATCH($FZ$103, 'ECM Staff time by PoF'!$A$4:$R$4,0),FALSE)), 0, VLOOKUP(CONCATENATE($A106,W$66),'ECM Staff time by PoF'!$A$5:$S$119,MATCH($FZ$103, 'ECM Staff time by PoF'!$A$4:$R$4,0),FALSE))))*W68</f>
        <v>0</v>
      </c>
      <c r="GV106" s="60">
        <f>IF($A106="",0,IF(VLOOKUP($A106,'ECM Staff time by PoF'!$B$5:$C$119,2,FALSE)="Not Applicable",VLOOKUP($A106,'ECM Staff time by PoF'!$B$5:$S$119,MATCH($FZ$103, 'ECM Staff time by PoF'!$B$4:$R$4,0),FALSE),IF(ISERROR(VLOOKUP(CONCATENATE($A106,X$66),'ECM Staff time by PoF'!$A$5:$S$119,MATCH($FZ$103, 'ECM Staff time by PoF'!$A$4:$R$4,0),FALSE)), 0, VLOOKUP(CONCATENATE($A106,X$66),'ECM Staff time by PoF'!$A$5:$S$119,MATCH($FZ$103, 'ECM Staff time by PoF'!$A$4:$R$4,0),FALSE))))*X68</f>
        <v>0</v>
      </c>
      <c r="GW106" s="60">
        <f>IF($A106="",0,IF(VLOOKUP($A106,'ECM Staff time by PoF'!$B$5:$C$119,2,FALSE)="Not Applicable",VLOOKUP($A106,'ECM Staff time by PoF'!$B$5:$S$119,MATCH($FZ$103, 'ECM Staff time by PoF'!$B$4:$R$4,0),FALSE),IF(ISERROR(VLOOKUP(CONCATENATE($A106,Y$66),'ECM Staff time by PoF'!$A$5:$S$119,MATCH($FZ$103, 'ECM Staff time by PoF'!$A$4:$R$4,0),FALSE)), 0, VLOOKUP(CONCATENATE($A106,Y$66),'ECM Staff time by PoF'!$A$5:$S$119,MATCH($FZ$103, 'ECM Staff time by PoF'!$A$4:$R$4,0),FALSE))))*Y68</f>
        <v>0</v>
      </c>
      <c r="GX106" s="60">
        <f>IF($A106="",0,IF(VLOOKUP($A106,'ECM Staff time by PoF'!$B$5:$C$119,2,FALSE)="Not Applicable",VLOOKUP($A106,'ECM Staff time by PoF'!$B$5:$S$119,MATCH($FZ$103, 'ECM Staff time by PoF'!$B$4:$R$4,0),FALSE),IF(ISERROR(VLOOKUP(CONCATENATE($A106,Z$66),'ECM Staff time by PoF'!$A$5:$S$119,MATCH($FZ$103, 'ECM Staff time by PoF'!$A$4:$R$4,0),FALSE)), 0, VLOOKUP(CONCATENATE($A106,Z$66),'ECM Staff time by PoF'!$A$5:$S$119,MATCH($FZ$103, 'ECM Staff time by PoF'!$A$4:$R$4,0),FALSE))))*Z68</f>
        <v>0</v>
      </c>
      <c r="GY106" s="60">
        <f>IF($A106="",0,IF(VLOOKUP($A106,'ECM Staff time by PoF'!$B$5:$C$119,2,FALSE)="Not Applicable",VLOOKUP($A106,'ECM Staff time by PoF'!$B$5:$S$119,MATCH($FZ$103, 'ECM Staff time by PoF'!$B$4:$R$4,0),FALSE),IF(ISERROR(VLOOKUP(CONCATENATE($A106,AA$66),'ECM Staff time by PoF'!$A$5:$S$119,MATCH($FZ$103, 'ECM Staff time by PoF'!$A$4:$R$4,0),FALSE)), 0, VLOOKUP(CONCATENATE($A106,AA$66),'ECM Staff time by PoF'!$A$5:$S$119,MATCH($FZ$103, 'ECM Staff time by PoF'!$A$4:$R$4,0),FALSE))))*AA68</f>
        <v>0</v>
      </c>
      <c r="GZ106" s="60">
        <f>IF($A106="",0,IF(VLOOKUP($A106,'ECM Staff time by PoF'!$B$5:$C$119,2,FALSE)="Not Applicable",VLOOKUP($A106,'ECM Staff time by PoF'!$B$5:$S$119,MATCH($FZ$103, 'ECM Staff time by PoF'!$B$4:$R$4,0),FALSE),IF(ISERROR(VLOOKUP(CONCATENATE($A106,AB$66),'ECM Staff time by PoF'!$A$5:$S$119,MATCH($FZ$103, 'ECM Staff time by PoF'!$A$4:$R$4,0),FALSE)), 0, VLOOKUP(CONCATENATE($A106,AB$66),'ECM Staff time by PoF'!$A$5:$S$119,MATCH($FZ$103, 'ECM Staff time by PoF'!$A$4:$R$4,0),FALSE))))*AB68</f>
        <v>0</v>
      </c>
      <c r="HA106" s="60">
        <f>IF($A106="",0,IF(VLOOKUP($A106,'ECM Staff time by PoF'!$B$5:$C$119,2,FALSE)="Not Applicable",VLOOKUP($A106,'ECM Staff time by PoF'!$B$5:$S$119,MATCH($FZ$103, 'ECM Staff time by PoF'!$B$4:$R$4,0),FALSE),IF(ISERROR(VLOOKUP(CONCATENATE($A106,AC$66),'ECM Staff time by PoF'!$A$5:$S$119,MATCH($FZ$103, 'ECM Staff time by PoF'!$A$4:$R$4,0),FALSE)), 0, VLOOKUP(CONCATENATE($A106,AC$66),'ECM Staff time by PoF'!$A$5:$S$119,MATCH($FZ$103, 'ECM Staff time by PoF'!$A$4:$R$4,0),FALSE))))*AC68</f>
        <v>0</v>
      </c>
      <c r="HB106" s="60">
        <f>IF($A106="",0,IF(VLOOKUP($A106,'ECM Staff time by PoF'!$B$5:$C$119,2,FALSE)="Not Applicable",VLOOKUP($A106,'ECM Staff time by PoF'!$B$5:$S$119,MATCH($FZ$103, 'ECM Staff time by PoF'!$B$4:$R$4,0),FALSE),IF(ISERROR(VLOOKUP(CONCATENATE($A106,AD$66),'ECM Staff time by PoF'!$A$5:$S$119,MATCH($FZ$103, 'ECM Staff time by PoF'!$A$4:$R$4,0),FALSE)), 0, VLOOKUP(CONCATENATE($A106,AD$66),'ECM Staff time by PoF'!$A$5:$S$119,MATCH($FZ$103, 'ECM Staff time by PoF'!$A$4:$R$4,0),FALSE))))*AD68</f>
        <v>0</v>
      </c>
      <c r="HC106" s="60">
        <f>IF($A106="",0,IF(VLOOKUP($A106,'ECM Staff time by PoF'!$B$5:$C$119,2,FALSE)="Not Applicable",VLOOKUP($A106,'ECM Staff time by PoF'!$B$5:$S$119,MATCH($FZ$103, 'ECM Staff time by PoF'!$B$4:$R$4,0),FALSE),IF(ISERROR(VLOOKUP(CONCATENATE($A106,AE$66),'ECM Staff time by PoF'!$A$5:$S$119,MATCH($FZ$103, 'ECM Staff time by PoF'!$A$4:$R$4,0),FALSE)), 0, VLOOKUP(CONCATENATE($A106,AE$66),'ECM Staff time by PoF'!$A$5:$S$119,MATCH($FZ$103, 'ECM Staff time by PoF'!$A$4:$R$4,0),FALSE))))*AE68</f>
        <v>0</v>
      </c>
      <c r="HD106" s="60">
        <f>IF($A106="",0,IF(VLOOKUP($A106,'ECM Staff time by PoF'!$B$5:$C$119,2,FALSE)="Not Applicable",VLOOKUP($A106,'ECM Staff time by PoF'!$B$5:$S$119,MATCH($FZ$103, 'ECM Staff time by PoF'!$B$4:$R$4,0),FALSE),IF(ISERROR(VLOOKUP(CONCATENATE($A106,AF$66),'ECM Staff time by PoF'!$A$5:$S$119,MATCH($FZ$103, 'ECM Staff time by PoF'!$A$4:$R$4,0),FALSE)), 0, VLOOKUP(CONCATENATE($A106,AF$66),'ECM Staff time by PoF'!$A$5:$S$119,MATCH($FZ$103, 'ECM Staff time by PoF'!$A$4:$R$4,0),FALSE))))*AF68</f>
        <v>0</v>
      </c>
      <c r="HE106" s="60">
        <f>IF($A106="",0,IF(VLOOKUP($A106,'ECM Staff time by PoF'!$B$5:$C$119,2,FALSE)="Not Applicable",VLOOKUP($A106,'ECM Staff time by PoF'!$B$5:$S$119,MATCH($FZ$103, 'ECM Staff time by PoF'!$B$4:$R$4,0),FALSE),IF(ISERROR(VLOOKUP(CONCATENATE($A106,AG$66),'ECM Staff time by PoF'!$A$5:$S$119,MATCH($FZ$103, 'ECM Staff time by PoF'!$A$4:$R$4,0),FALSE)), 0, VLOOKUP(CONCATENATE($A106,AG$66),'ECM Staff time by PoF'!$A$5:$S$119,MATCH($FZ$103, 'ECM Staff time by PoF'!$A$4:$R$4,0),FALSE))))*AG68</f>
        <v>0</v>
      </c>
      <c r="HF106" s="60">
        <f>IF($A106="",0,IF(VLOOKUP($A106,'ECM Staff time by PoF'!$B$5:$C$119,2,FALSE)="Not Applicable",VLOOKUP($A106,'ECM Staff time by PoF'!$B$5:$S$119,MATCH($FZ$103, 'ECM Staff time by PoF'!$B$4:$R$4,0),FALSE),IF(ISERROR(VLOOKUP(CONCATENATE($A106,AH$66),'ECM Staff time by PoF'!$A$5:$S$119,MATCH($FZ$103, 'ECM Staff time by PoF'!$A$4:$R$4,0),FALSE)), 0, VLOOKUP(CONCATENATE($A106,AH$66),'ECM Staff time by PoF'!$A$5:$S$119,MATCH($FZ$103, 'ECM Staff time by PoF'!$A$4:$R$4,0),FALSE))))*AH68</f>
        <v>0</v>
      </c>
      <c r="HG106" s="60">
        <f>IF($A106="",0,IF(VLOOKUP($A106,'ECM Staff time by PoF'!$B$5:$C$119,2,FALSE)="Not Applicable",VLOOKUP($A106,'ECM Staff time by PoF'!$B$5:$S$119,MATCH($FZ$103, 'ECM Staff time by PoF'!$B$4:$R$4,0),FALSE),IF(ISERROR(VLOOKUP(CONCATENATE($A106,AI$66),'ECM Staff time by PoF'!$A$5:$S$119,MATCH($FZ$103, 'ECM Staff time by PoF'!$A$4:$R$4,0),FALSE)), 0, VLOOKUP(CONCATENATE($A106,AI$66),'ECM Staff time by PoF'!$A$5:$S$119,MATCH($FZ$103, 'ECM Staff time by PoF'!$A$4:$R$4,0),FALSE))))*AI68</f>
        <v>0</v>
      </c>
      <c r="HH106" s="60">
        <f>IF($A106="",0,IF(VLOOKUP($A106,'ECM Staff time by PoF'!$B$5:$C$119,2,FALSE)="Not Applicable",VLOOKUP($A106,'ECM Staff time by PoF'!$B$5:$S$119,MATCH($FZ$103, 'ECM Staff time by PoF'!$B$4:$R$4,0),FALSE),IF(ISERROR(VLOOKUP(CONCATENATE($A106,AJ$66),'ECM Staff time by PoF'!$A$5:$S$119,MATCH($FZ$103, 'ECM Staff time by PoF'!$A$4:$R$4,0),FALSE)), 0, VLOOKUP(CONCATENATE($A106,AJ$66),'ECM Staff time by PoF'!$A$5:$S$119,MATCH($FZ$103, 'ECM Staff time by PoF'!$A$4:$R$4,0),FALSE))))*AJ68</f>
        <v>0</v>
      </c>
      <c r="HI106" s="60">
        <f>IF($A106="",0,IF(VLOOKUP($A106,'ECM Staff time by PoF'!$B$5:$C$119,2,FALSE)="Not Applicable",VLOOKUP($A106,'ECM Staff time by PoF'!$B$5:$S$119,MATCH($FZ$103, 'ECM Staff time by PoF'!$B$4:$R$4,0),FALSE),IF(ISERROR(VLOOKUP(CONCATENATE($A106,AK$66),'ECM Staff time by PoF'!$A$5:$S$119,MATCH($FZ$103, 'ECM Staff time by PoF'!$A$4:$R$4,0),FALSE)), 0, VLOOKUP(CONCATENATE($A106,AK$66),'ECM Staff time by PoF'!$A$5:$S$119,MATCH($FZ$103, 'ECM Staff time by PoF'!$A$4:$R$4,0),FALSE))))*AK68</f>
        <v>0</v>
      </c>
      <c r="HJ106" s="60">
        <f>IF($A106="",0,IF(VLOOKUP($A106,'ECM Staff time by PoF'!$B$5:$C$119,2,FALSE)="Not Applicable",VLOOKUP($A106,'ECM Staff time by PoF'!$B$5:$S$119,MATCH($HJ$103, 'ECM Staff time by PoF'!$B$4:$R$4,0),FALSE),IF(ISERROR(VLOOKUP(CONCATENATE($A106,B$66),'ECM Staff time by PoF'!$A$5:$S$119,MATCH($HJ$103, 'ECM Staff time by PoF'!$A$4:$R$4,0),FALSE)), 0, VLOOKUP(CONCATENATE($A106,B$66),'ECM Staff time by PoF'!$A$5:$S$119,MATCH($HJ$103, 'ECM Staff time by PoF'!$A$4:$R$4,0),FALSE))))*B68</f>
        <v>0</v>
      </c>
      <c r="HK106" s="60">
        <f>IF($A106="",0,IF(VLOOKUP($A106,'ECM Staff time by PoF'!$B$5:$C$119,2,FALSE)="Not Applicable",VLOOKUP($A106,'ECM Staff time by PoF'!$B$5:$S$119,MATCH($HJ$103, 'ECM Staff time by PoF'!$B$4:$R$4,0),FALSE),IF(ISERROR(VLOOKUP(CONCATENATE($A106,C$66),'ECM Staff time by PoF'!$A$5:$S$119,MATCH($HJ$103, 'ECM Staff time by PoF'!$A$4:$R$4,0),FALSE)), 0, VLOOKUP(CONCATENATE($A106,C$66),'ECM Staff time by PoF'!$A$5:$S$119,MATCH($HJ$103, 'ECM Staff time by PoF'!$A$4:$R$4,0),FALSE))))*C68</f>
        <v>0</v>
      </c>
      <c r="HL106" s="60">
        <f>IF($A106="",0,IF(VLOOKUP($A106,'ECM Staff time by PoF'!$B$5:$C$119,2,FALSE)="Not Applicable",VLOOKUP($A106,'ECM Staff time by PoF'!$B$5:$S$119,MATCH($HJ$103, 'ECM Staff time by PoF'!$B$4:$R$4,0),FALSE),IF(ISERROR(VLOOKUP(CONCATENATE($A106,D$66),'ECM Staff time by PoF'!$A$5:$S$119,MATCH($HJ$103, 'ECM Staff time by PoF'!$A$4:$R$4,0),FALSE)), 0, VLOOKUP(CONCATENATE($A106,D$66),'ECM Staff time by PoF'!$A$5:$S$119,MATCH($HJ$103, 'ECM Staff time by PoF'!$A$4:$R$4,0),FALSE))))*D68</f>
        <v>0</v>
      </c>
      <c r="HM106" s="60">
        <f>IF($A106="",0,IF(VLOOKUP($A106,'ECM Staff time by PoF'!$B$5:$C$119,2,FALSE)="Not Applicable",VLOOKUP($A106,'ECM Staff time by PoF'!$B$5:$S$119,MATCH($HJ$103, 'ECM Staff time by PoF'!$B$4:$R$4,0),FALSE),IF(ISERROR(VLOOKUP(CONCATENATE($A106,E$66),'ECM Staff time by PoF'!$A$5:$S$119,MATCH($HJ$103, 'ECM Staff time by PoF'!$A$4:$R$4,0),FALSE)), 0, VLOOKUP(CONCATENATE($A106,E$66),'ECM Staff time by PoF'!$A$5:$S$119,MATCH($HJ$103, 'ECM Staff time by PoF'!$A$4:$R$4,0),FALSE))))*E68</f>
        <v>0</v>
      </c>
      <c r="HN106" s="60">
        <f>IF($A106="",0,IF(VLOOKUP($A106,'ECM Staff time by PoF'!$B$5:$C$119,2,FALSE)="Not Applicable",VLOOKUP($A106,'ECM Staff time by PoF'!$B$5:$S$119,MATCH($HJ$103, 'ECM Staff time by PoF'!$B$4:$R$4,0),FALSE),IF(ISERROR(VLOOKUP(CONCATENATE($A106,F$66),'ECM Staff time by PoF'!$A$5:$S$119,MATCH($HJ$103, 'ECM Staff time by PoF'!$A$4:$R$4,0),FALSE)), 0, VLOOKUP(CONCATENATE($A106,F$66),'ECM Staff time by PoF'!$A$5:$S$119,MATCH($HJ$103, 'ECM Staff time by PoF'!$A$4:$R$4,0),FALSE))))*F68</f>
        <v>0</v>
      </c>
      <c r="HO106" s="60">
        <f>IF($A106="",0,IF(VLOOKUP($A106,'ECM Staff time by PoF'!$B$5:$C$119,2,FALSE)="Not Applicable",VLOOKUP($A106,'ECM Staff time by PoF'!$B$5:$S$119,MATCH($HJ$103, 'ECM Staff time by PoF'!$B$4:$R$4,0),FALSE),IF(ISERROR(VLOOKUP(CONCATENATE($A106,G$66),'ECM Staff time by PoF'!$A$5:$S$119,MATCH($HJ$103, 'ECM Staff time by PoF'!$A$4:$R$4,0),FALSE)), 0, VLOOKUP(CONCATENATE($A106,G$66),'ECM Staff time by PoF'!$A$5:$S$119,MATCH($HJ$103, 'ECM Staff time by PoF'!$A$4:$R$4,0),FALSE))))*G68</f>
        <v>0</v>
      </c>
      <c r="HP106" s="60">
        <f>IF($A106="",0,IF(VLOOKUP($A106,'ECM Staff time by PoF'!$B$5:$C$119,2,FALSE)="Not Applicable",VLOOKUP($A106,'ECM Staff time by PoF'!$B$5:$S$119,MATCH($HJ$103, 'ECM Staff time by PoF'!$B$4:$R$4,0),FALSE),IF(ISERROR(VLOOKUP(CONCATENATE($A106,H$66),'ECM Staff time by PoF'!$A$5:$S$119,MATCH($HJ$103, 'ECM Staff time by PoF'!$A$4:$R$4,0),FALSE)), 0, VLOOKUP(CONCATENATE($A106,H$66),'ECM Staff time by PoF'!$A$5:$S$119,MATCH($HJ$103, 'ECM Staff time by PoF'!$A$4:$R$4,0),FALSE))))*H68</f>
        <v>0</v>
      </c>
      <c r="HQ106" s="60">
        <f>IF($A106="",0,IF(VLOOKUP($A106,'ECM Staff time by PoF'!$B$5:$C$119,2,FALSE)="Not Applicable",VLOOKUP($A106,'ECM Staff time by PoF'!$B$5:$S$119,MATCH($HJ$103, 'ECM Staff time by PoF'!$B$4:$R$4,0),FALSE),IF(ISERROR(VLOOKUP(CONCATENATE($A106,I$66),'ECM Staff time by PoF'!$A$5:$S$119,MATCH($HJ$103, 'ECM Staff time by PoF'!$A$4:$R$4,0),FALSE)), 0, VLOOKUP(CONCATENATE($A106,I$66),'ECM Staff time by PoF'!$A$5:$S$119,MATCH($HJ$103, 'ECM Staff time by PoF'!$A$4:$R$4,0),FALSE))))*I68</f>
        <v>0</v>
      </c>
      <c r="HR106" s="60">
        <f>IF($A106="",0,IF(VLOOKUP($A106,'ECM Staff time by PoF'!$B$5:$C$119,2,FALSE)="Not Applicable",VLOOKUP($A106,'ECM Staff time by PoF'!$B$5:$S$119,MATCH($HJ$103, 'ECM Staff time by PoF'!$B$4:$R$4,0),FALSE),IF(ISERROR(VLOOKUP(CONCATENATE($A106,J$66),'ECM Staff time by PoF'!$A$5:$S$119,MATCH($HJ$103, 'ECM Staff time by PoF'!$A$4:$R$4,0),FALSE)), 0, VLOOKUP(CONCATENATE($A106,J$66),'ECM Staff time by PoF'!$A$5:$S$119,MATCH($HJ$103, 'ECM Staff time by PoF'!$A$4:$R$4,0),FALSE))))*J68</f>
        <v>0</v>
      </c>
      <c r="HS106" s="60">
        <f>IF($A106="",0,IF(VLOOKUP($A106,'ECM Staff time by PoF'!$B$5:$C$119,2,FALSE)="Not Applicable",VLOOKUP($A106,'ECM Staff time by PoF'!$B$5:$S$119,MATCH($HJ$103, 'ECM Staff time by PoF'!$B$4:$R$4,0),FALSE),IF(ISERROR(VLOOKUP(CONCATENATE($A106,K$66),'ECM Staff time by PoF'!$A$5:$S$119,MATCH($HJ$103, 'ECM Staff time by PoF'!$A$4:$R$4,0),FALSE)), 0, VLOOKUP(CONCATENATE($A106,K$66),'ECM Staff time by PoF'!$A$5:$S$119,MATCH($HJ$103, 'ECM Staff time by PoF'!$A$4:$R$4,0),FALSE))))*K68</f>
        <v>0</v>
      </c>
      <c r="HT106" s="60">
        <f>IF($A106="",0,IF(VLOOKUP($A106,'ECM Staff time by PoF'!$B$5:$C$119,2,FALSE)="Not Applicable",VLOOKUP($A106,'ECM Staff time by PoF'!$B$5:$S$119,MATCH($HJ$103, 'ECM Staff time by PoF'!$B$4:$R$4,0),FALSE),IF(ISERROR(VLOOKUP(CONCATENATE($A106,L$66),'ECM Staff time by PoF'!$A$5:$S$119,MATCH($HJ$103, 'ECM Staff time by PoF'!$A$4:$R$4,0),FALSE)), 0, VLOOKUP(CONCATENATE($A106,L$66),'ECM Staff time by PoF'!$A$5:$S$119,MATCH($HJ$103, 'ECM Staff time by PoF'!$A$4:$R$4,0),FALSE))))*L68</f>
        <v>0</v>
      </c>
      <c r="HU106" s="60">
        <f>IF($A106="",0,IF(VLOOKUP($A106,'ECM Staff time by PoF'!$B$5:$C$119,2,FALSE)="Not Applicable",VLOOKUP($A106,'ECM Staff time by PoF'!$B$5:$S$119,MATCH($HJ$103, 'ECM Staff time by PoF'!$B$4:$R$4,0),FALSE),IF(ISERROR(VLOOKUP(CONCATENATE($A106,M$66),'ECM Staff time by PoF'!$A$5:$S$119,MATCH($HJ$103, 'ECM Staff time by PoF'!$A$4:$R$4,0),FALSE)), 0, VLOOKUP(CONCATENATE($A106,M$66),'ECM Staff time by PoF'!$A$5:$S$119,MATCH($HJ$103, 'ECM Staff time by PoF'!$A$4:$R$4,0),FALSE))))*M68</f>
        <v>0</v>
      </c>
      <c r="HV106" s="60">
        <f>IF($A106="",0,IF(VLOOKUP($A106,'ECM Staff time by PoF'!$B$5:$C$119,2,FALSE)="Not Applicable",VLOOKUP($A106,'ECM Staff time by PoF'!$B$5:$S$119,MATCH($HJ$103, 'ECM Staff time by PoF'!$B$4:$R$4,0),FALSE),IF(ISERROR(VLOOKUP(CONCATENATE($A106,N$66),'ECM Staff time by PoF'!$A$5:$S$119,MATCH($HJ$103, 'ECM Staff time by PoF'!$A$4:$R$4,0),FALSE)), 0, VLOOKUP(CONCATENATE($A106,N$66),'ECM Staff time by PoF'!$A$5:$S$119,MATCH($HJ$103, 'ECM Staff time by PoF'!$A$4:$R$4,0),FALSE))))*N68</f>
        <v>0</v>
      </c>
      <c r="HW106" s="60">
        <f>IF($A106="",0,IF(VLOOKUP($A106,'ECM Staff time by PoF'!$B$5:$C$119,2,FALSE)="Not Applicable",VLOOKUP($A106,'ECM Staff time by PoF'!$B$5:$S$119,MATCH($HJ$103, 'ECM Staff time by PoF'!$B$4:$R$4,0),FALSE),IF(ISERROR(VLOOKUP(CONCATENATE($A106,O$66),'ECM Staff time by PoF'!$A$5:$S$119,MATCH($HJ$103, 'ECM Staff time by PoF'!$A$4:$R$4,0),FALSE)), 0, VLOOKUP(CONCATENATE($A106,O$66),'ECM Staff time by PoF'!$A$5:$S$119,MATCH($HJ$103, 'ECM Staff time by PoF'!$A$4:$R$4,0),FALSE))))*O68</f>
        <v>0</v>
      </c>
      <c r="HX106" s="60">
        <f>IF($A106="",0,IF(VLOOKUP($A106,'ECM Staff time by PoF'!$B$5:$C$119,2,FALSE)="Not Applicable",VLOOKUP($A106,'ECM Staff time by PoF'!$B$5:$S$119,MATCH($HJ$103, 'ECM Staff time by PoF'!$B$4:$R$4,0),FALSE),IF(ISERROR(VLOOKUP(CONCATENATE($A106,P$66),'ECM Staff time by PoF'!$A$5:$S$119,MATCH($HJ$103, 'ECM Staff time by PoF'!$A$4:$R$4,0),FALSE)), 0, VLOOKUP(CONCATENATE($A106,P$66),'ECM Staff time by PoF'!$A$5:$S$119,MATCH($HJ$103, 'ECM Staff time by PoF'!$A$4:$R$4,0),FALSE))))*P68</f>
        <v>0</v>
      </c>
      <c r="HY106" s="60">
        <f>IF($A106="",0,IF(VLOOKUP($A106,'ECM Staff time by PoF'!$B$5:$C$119,2,FALSE)="Not Applicable",VLOOKUP($A106,'ECM Staff time by PoF'!$B$5:$S$119,MATCH($HJ$103, 'ECM Staff time by PoF'!$B$4:$R$4,0),FALSE),IF(ISERROR(VLOOKUP(CONCATENATE($A106,Q$66),'ECM Staff time by PoF'!$A$5:$S$119,MATCH($HJ$103, 'ECM Staff time by PoF'!$A$4:$R$4,0),FALSE)), 0, VLOOKUP(CONCATENATE($A106,Q$66),'ECM Staff time by PoF'!$A$5:$S$119,MATCH($HJ$103, 'ECM Staff time by PoF'!$A$4:$R$4,0),FALSE))))*Q68</f>
        <v>0</v>
      </c>
      <c r="HZ106" s="60">
        <f>IF($A106="",0,IF(VLOOKUP($A106,'ECM Staff time by PoF'!$B$5:$C$119,2,FALSE)="Not Applicable",VLOOKUP($A106,'ECM Staff time by PoF'!$B$5:$S$119,MATCH($HJ$103, 'ECM Staff time by PoF'!$B$4:$R$4,0),FALSE),IF(ISERROR(VLOOKUP(CONCATENATE($A106,R$66),'ECM Staff time by PoF'!$A$5:$S$119,MATCH($HJ$103, 'ECM Staff time by PoF'!$A$4:$R$4,0),FALSE)), 0, VLOOKUP(CONCATENATE($A106,R$66),'ECM Staff time by PoF'!$A$5:$S$119,MATCH($HJ$103, 'ECM Staff time by PoF'!$A$4:$R$4,0),FALSE))))*R68</f>
        <v>0</v>
      </c>
      <c r="IA106" s="60">
        <f>IF($A106="",0,IF(VLOOKUP($A106,'ECM Staff time by PoF'!$B$5:$C$119,2,FALSE)="Not Applicable",VLOOKUP($A106,'ECM Staff time by PoF'!$B$5:$S$119,MATCH($HJ$103, 'ECM Staff time by PoF'!$B$4:$R$4,0),FALSE),IF(ISERROR(VLOOKUP(CONCATENATE($A106,S$66),'ECM Staff time by PoF'!$A$5:$S$119,MATCH($HJ$103, 'ECM Staff time by PoF'!$A$4:$R$4,0),FALSE)), 0, VLOOKUP(CONCATENATE($A106,S$66),'ECM Staff time by PoF'!$A$5:$S$119,MATCH($HJ$103, 'ECM Staff time by PoF'!$A$4:$R$4,0),FALSE))))*S68</f>
        <v>0</v>
      </c>
      <c r="IB106" s="60">
        <f>IF($A106="",0,IF(VLOOKUP($A106,'ECM Staff time by PoF'!$B$5:$C$119,2,FALSE)="Not Applicable",VLOOKUP($A106,'ECM Staff time by PoF'!$B$5:$S$119,MATCH($HJ$103, 'ECM Staff time by PoF'!$B$4:$R$4,0),FALSE),IF(ISERROR(VLOOKUP(CONCATENATE($A106,T$66),'ECM Staff time by PoF'!$A$5:$S$119,MATCH($HJ$103, 'ECM Staff time by PoF'!$A$4:$R$4,0),FALSE)), 0, VLOOKUP(CONCATENATE($A106,T$66),'ECM Staff time by PoF'!$A$5:$S$119,MATCH($HJ$103, 'ECM Staff time by PoF'!$A$4:$R$4,0),FALSE))))*T68</f>
        <v>0</v>
      </c>
      <c r="IC106" s="60">
        <f>IF($A106="",0,IF(VLOOKUP($A106,'ECM Staff time by PoF'!$B$5:$C$119,2,FALSE)="Not Applicable",VLOOKUP($A106,'ECM Staff time by PoF'!$B$5:$S$119,MATCH($HJ$103, 'ECM Staff time by PoF'!$B$4:$R$4,0),FALSE),IF(ISERROR(VLOOKUP(CONCATENATE($A106,U$66),'ECM Staff time by PoF'!$A$5:$S$119,MATCH($HJ$103, 'ECM Staff time by PoF'!$A$4:$R$4,0),FALSE)), 0, VLOOKUP(CONCATENATE($A106,U$66),'ECM Staff time by PoF'!$A$5:$S$119,MATCH($HJ$103, 'ECM Staff time by PoF'!$A$4:$R$4,0),FALSE))))*U68</f>
        <v>0</v>
      </c>
      <c r="ID106" s="60">
        <f>IF($A106="",0,IF(VLOOKUP($A106,'ECM Staff time by PoF'!$B$5:$C$119,2,FALSE)="Not Applicable",VLOOKUP($A106,'ECM Staff time by PoF'!$B$5:$S$119,MATCH($HJ$103, 'ECM Staff time by PoF'!$B$4:$R$4,0),FALSE),IF(ISERROR(VLOOKUP(CONCATENATE($A106,V$66),'ECM Staff time by PoF'!$A$5:$S$119,MATCH($HJ$103, 'ECM Staff time by PoF'!$A$4:$R$4,0),FALSE)), 0, VLOOKUP(CONCATENATE($A106,V$66),'ECM Staff time by PoF'!$A$5:$S$119,MATCH($HJ$103, 'ECM Staff time by PoF'!$A$4:$R$4,0),FALSE))))*V68</f>
        <v>0</v>
      </c>
      <c r="IE106" s="60">
        <f>IF($A106="",0,IF(VLOOKUP($A106,'ECM Staff time by PoF'!$B$5:$C$119,2,FALSE)="Not Applicable",VLOOKUP($A106,'ECM Staff time by PoF'!$B$5:$S$119,MATCH($HJ$103, 'ECM Staff time by PoF'!$B$4:$R$4,0),FALSE),IF(ISERROR(VLOOKUP(CONCATENATE($A106,W$66),'ECM Staff time by PoF'!$A$5:$S$119,MATCH($HJ$103, 'ECM Staff time by PoF'!$A$4:$R$4,0),FALSE)), 0, VLOOKUP(CONCATENATE($A106,W$66),'ECM Staff time by PoF'!$A$5:$S$119,MATCH($HJ$103, 'ECM Staff time by PoF'!$A$4:$R$4,0),FALSE))))*W68</f>
        <v>0</v>
      </c>
      <c r="IF106" s="60">
        <f>IF($A106="",0,IF(VLOOKUP($A106,'ECM Staff time by PoF'!$B$5:$C$119,2,FALSE)="Not Applicable",VLOOKUP($A106,'ECM Staff time by PoF'!$B$5:$S$119,MATCH($HJ$103, 'ECM Staff time by PoF'!$B$4:$R$4,0),FALSE),IF(ISERROR(VLOOKUP(CONCATENATE($A106,X$66),'ECM Staff time by PoF'!$A$5:$S$119,MATCH($HJ$103, 'ECM Staff time by PoF'!$A$4:$R$4,0),FALSE)), 0, VLOOKUP(CONCATENATE($A106,X$66),'ECM Staff time by PoF'!$A$5:$S$119,MATCH($HJ$103, 'ECM Staff time by PoF'!$A$4:$R$4,0),FALSE))))*X68</f>
        <v>0</v>
      </c>
      <c r="IG106" s="60">
        <f>IF($A106="",0,IF(VLOOKUP($A106,'ECM Staff time by PoF'!$B$5:$C$119,2,FALSE)="Not Applicable",VLOOKUP($A106,'ECM Staff time by PoF'!$B$5:$S$119,MATCH($HJ$103, 'ECM Staff time by PoF'!$B$4:$R$4,0),FALSE),IF(ISERROR(VLOOKUP(CONCATENATE($A106,Y$66),'ECM Staff time by PoF'!$A$5:$S$119,MATCH($HJ$103, 'ECM Staff time by PoF'!$A$4:$R$4,0),FALSE)), 0, VLOOKUP(CONCATENATE($A106,Y$66),'ECM Staff time by PoF'!$A$5:$S$119,MATCH($HJ$103, 'ECM Staff time by PoF'!$A$4:$R$4,0),FALSE))))*Y68</f>
        <v>0</v>
      </c>
      <c r="IH106" s="60">
        <f>IF($A106="",0,IF(VLOOKUP($A106,'ECM Staff time by PoF'!$B$5:$C$119,2,FALSE)="Not Applicable",VLOOKUP($A106,'ECM Staff time by PoF'!$B$5:$S$119,MATCH($HJ$103, 'ECM Staff time by PoF'!$B$4:$R$4,0),FALSE),IF(ISERROR(VLOOKUP(CONCATENATE($A106,Z$66),'ECM Staff time by PoF'!$A$5:$S$119,MATCH($HJ$103, 'ECM Staff time by PoF'!$A$4:$R$4,0),FALSE)), 0, VLOOKUP(CONCATENATE($A106,Z$66),'ECM Staff time by PoF'!$A$5:$S$119,MATCH($HJ$103, 'ECM Staff time by PoF'!$A$4:$R$4,0),FALSE))))*Z68</f>
        <v>0</v>
      </c>
      <c r="II106" s="60">
        <f>IF($A106="",0,IF(VLOOKUP($A106,'ECM Staff time by PoF'!$B$5:$C$119,2,FALSE)="Not Applicable",VLOOKUP($A106,'ECM Staff time by PoF'!$B$5:$S$119,MATCH($HJ$103, 'ECM Staff time by PoF'!$B$4:$R$4,0),FALSE),IF(ISERROR(VLOOKUP(CONCATENATE($A106,AA$66),'ECM Staff time by PoF'!$A$5:$S$119,MATCH($HJ$103, 'ECM Staff time by PoF'!$A$4:$R$4,0),FALSE)), 0, VLOOKUP(CONCATENATE($A106,AA$66),'ECM Staff time by PoF'!$A$5:$S$119,MATCH($HJ$103, 'ECM Staff time by PoF'!$A$4:$R$4,0),FALSE))))*AA68</f>
        <v>0</v>
      </c>
      <c r="IJ106" s="60">
        <f>IF($A106="",0,IF(VLOOKUP($A106,'ECM Staff time by PoF'!$B$5:$C$119,2,FALSE)="Not Applicable",VLOOKUP($A106,'ECM Staff time by PoF'!$B$5:$S$119,MATCH($HJ$103, 'ECM Staff time by PoF'!$B$4:$R$4,0),FALSE),IF(ISERROR(VLOOKUP(CONCATENATE($A106,AB$66),'ECM Staff time by PoF'!$A$5:$S$119,MATCH($HJ$103, 'ECM Staff time by PoF'!$A$4:$R$4,0),FALSE)), 0, VLOOKUP(CONCATENATE($A106,AB$66),'ECM Staff time by PoF'!$A$5:$S$119,MATCH($HJ$103, 'ECM Staff time by PoF'!$A$4:$R$4,0),FALSE))))*AB68</f>
        <v>0</v>
      </c>
      <c r="IK106" s="60">
        <f>IF($A106="",0,IF(VLOOKUP($A106,'ECM Staff time by PoF'!$B$5:$C$119,2,FALSE)="Not Applicable",VLOOKUP($A106,'ECM Staff time by PoF'!$B$5:$S$119,MATCH($HJ$103, 'ECM Staff time by PoF'!$B$4:$R$4,0),FALSE),IF(ISERROR(VLOOKUP(CONCATENATE($A106,AC$66),'ECM Staff time by PoF'!$A$5:$S$119,MATCH($HJ$103, 'ECM Staff time by PoF'!$A$4:$R$4,0),FALSE)), 0, VLOOKUP(CONCATENATE($A106,AC$66),'ECM Staff time by PoF'!$A$5:$S$119,MATCH($HJ$103, 'ECM Staff time by PoF'!$A$4:$R$4,0),FALSE))))*AC68</f>
        <v>0</v>
      </c>
      <c r="IL106" s="60">
        <f>IF($A106="",0,IF(VLOOKUP($A106,'ECM Staff time by PoF'!$B$5:$C$119,2,FALSE)="Not Applicable",VLOOKUP($A106,'ECM Staff time by PoF'!$B$5:$S$119,MATCH($HJ$103, 'ECM Staff time by PoF'!$B$4:$R$4,0),FALSE),IF(ISERROR(VLOOKUP(CONCATENATE($A106,AD$66),'ECM Staff time by PoF'!$A$5:$S$119,MATCH($HJ$103, 'ECM Staff time by PoF'!$A$4:$R$4,0),FALSE)), 0, VLOOKUP(CONCATENATE($A106,AD$66),'ECM Staff time by PoF'!$A$5:$S$119,MATCH($HJ$103, 'ECM Staff time by PoF'!$A$4:$R$4,0),FALSE))))*AD68</f>
        <v>0</v>
      </c>
      <c r="IM106" s="60">
        <f>IF($A106="",0,IF(VLOOKUP($A106,'ECM Staff time by PoF'!$B$5:$C$119,2,FALSE)="Not Applicable",VLOOKUP($A106,'ECM Staff time by PoF'!$B$5:$S$119,MATCH($HJ$103, 'ECM Staff time by PoF'!$B$4:$R$4,0),FALSE),IF(ISERROR(VLOOKUP(CONCATENATE($A106,AE$66),'ECM Staff time by PoF'!$A$5:$S$119,MATCH($HJ$103, 'ECM Staff time by PoF'!$A$4:$R$4,0),FALSE)), 0, VLOOKUP(CONCATENATE($A106,AE$66),'ECM Staff time by PoF'!$A$5:$S$119,MATCH($HJ$103, 'ECM Staff time by PoF'!$A$4:$R$4,0),FALSE))))*AE68</f>
        <v>0</v>
      </c>
      <c r="IN106" s="60">
        <f>IF($A106="",0,IF(VLOOKUP($A106,'ECM Staff time by PoF'!$B$5:$C$119,2,FALSE)="Not Applicable",VLOOKUP($A106,'ECM Staff time by PoF'!$B$5:$S$119,MATCH($HJ$103, 'ECM Staff time by PoF'!$B$4:$R$4,0),FALSE),IF(ISERROR(VLOOKUP(CONCATENATE($A106,AF$66),'ECM Staff time by PoF'!$A$5:$S$119,MATCH($HJ$103, 'ECM Staff time by PoF'!$A$4:$R$4,0),FALSE)), 0, VLOOKUP(CONCATENATE($A106,AF$66),'ECM Staff time by PoF'!$A$5:$S$119,MATCH($HJ$103, 'ECM Staff time by PoF'!$A$4:$R$4,0),FALSE))))*AF68</f>
        <v>0</v>
      </c>
      <c r="IO106" s="60">
        <f>IF($A106="",0,IF(VLOOKUP($A106,'ECM Staff time by PoF'!$B$5:$C$119,2,FALSE)="Not Applicable",VLOOKUP($A106,'ECM Staff time by PoF'!$B$5:$S$119,MATCH($HJ$103, 'ECM Staff time by PoF'!$B$4:$R$4,0),FALSE),IF(ISERROR(VLOOKUP(CONCATENATE($A106,AG$66),'ECM Staff time by PoF'!$A$5:$S$119,MATCH($HJ$103, 'ECM Staff time by PoF'!$A$4:$R$4,0),FALSE)), 0, VLOOKUP(CONCATENATE($A106,AG$66),'ECM Staff time by PoF'!$A$5:$S$119,MATCH($HJ$103, 'ECM Staff time by PoF'!$A$4:$R$4,0),FALSE))))*AG68</f>
        <v>0</v>
      </c>
      <c r="IP106" s="60">
        <f>IF($A106="",0,IF(VLOOKUP($A106,'ECM Staff time by PoF'!$B$5:$C$119,2,FALSE)="Not Applicable",VLOOKUP($A106,'ECM Staff time by PoF'!$B$5:$S$119,MATCH($HJ$103, 'ECM Staff time by PoF'!$B$4:$R$4,0),FALSE),IF(ISERROR(VLOOKUP(CONCATENATE($A106,AH$66),'ECM Staff time by PoF'!$A$5:$S$119,MATCH($HJ$103, 'ECM Staff time by PoF'!$A$4:$R$4,0),FALSE)), 0, VLOOKUP(CONCATENATE($A106,AH$66),'ECM Staff time by PoF'!$A$5:$S$119,MATCH($HJ$103, 'ECM Staff time by PoF'!$A$4:$R$4,0),FALSE))))*AH68</f>
        <v>0</v>
      </c>
      <c r="IQ106" s="60">
        <f>IF($A106="",0,IF(VLOOKUP($A106,'ECM Staff time by PoF'!$B$5:$C$119,2,FALSE)="Not Applicable",VLOOKUP($A106,'ECM Staff time by PoF'!$B$5:$S$119,MATCH($HJ$103, 'ECM Staff time by PoF'!$B$4:$R$4,0),FALSE),IF(ISERROR(VLOOKUP(CONCATENATE($A106,AI$66),'ECM Staff time by PoF'!$A$5:$S$119,MATCH($HJ$103, 'ECM Staff time by PoF'!$A$4:$R$4,0),FALSE)), 0, VLOOKUP(CONCATENATE($A106,AI$66),'ECM Staff time by PoF'!$A$5:$S$119,MATCH($HJ$103, 'ECM Staff time by PoF'!$A$4:$R$4,0),FALSE))))*AI68</f>
        <v>0</v>
      </c>
      <c r="IR106" s="60">
        <f>IF($A106="",0,IF(VLOOKUP($A106,'ECM Staff time by PoF'!$B$5:$C$119,2,FALSE)="Not Applicable",VLOOKUP($A106,'ECM Staff time by PoF'!$B$5:$S$119,MATCH($HJ$103, 'ECM Staff time by PoF'!$B$4:$R$4,0),FALSE),IF(ISERROR(VLOOKUP(CONCATENATE($A106,AJ$66),'ECM Staff time by PoF'!$A$5:$S$119,MATCH($HJ$103, 'ECM Staff time by PoF'!$A$4:$R$4,0),FALSE)), 0, VLOOKUP(CONCATENATE($A106,AJ$66),'ECM Staff time by PoF'!$A$5:$S$119,MATCH($HJ$103, 'ECM Staff time by PoF'!$A$4:$R$4,0),FALSE))))*AJ68</f>
        <v>0</v>
      </c>
      <c r="IS106" s="60">
        <f>IF($A106="",0,IF(VLOOKUP($A106,'ECM Staff time by PoF'!$B$5:$C$119,2,FALSE)="Not Applicable",VLOOKUP($A106,'ECM Staff time by PoF'!$B$5:$S$119,MATCH($HJ$103, 'ECM Staff time by PoF'!$B$4:$R$4,0),FALSE),IF(ISERROR(VLOOKUP(CONCATENATE($A106,AK$66),'ECM Staff time by PoF'!$A$5:$S$119,MATCH($HJ$103, 'ECM Staff time by PoF'!$A$4:$R$4,0),FALSE)), 0, VLOOKUP(CONCATENATE($A106,AK$66),'ECM Staff time by PoF'!$A$5:$S$119,MATCH($HJ$103, 'ECM Staff time by PoF'!$A$4:$R$4,0),FALSE))))*AK68</f>
        <v>0</v>
      </c>
      <c r="IT106" s="60">
        <f>IF($A106="",0,IF(VLOOKUP($A106,'ECM Staff time by PoF'!$B$5:$C$119,2,FALSE)="Not Applicable",VLOOKUP($A106,'ECM Staff time by PoF'!$B$5:$S$119,MATCH($IT$103, 'ECM Staff time by PoF'!$B$4:$R$4,0),FALSE),IF(ISERROR(VLOOKUP(CONCATENATE($A106,B$66),'ECM Staff time by PoF'!$A$5:$S$119,MATCH($IT$103, 'ECM Staff time by PoF'!$A$4:$R$4,0),FALSE)), 0, VLOOKUP(CONCATENATE($A106,B$66),'ECM Staff time by PoF'!$A$5:$S$119,MATCH($IT$103, 'ECM Staff time by PoF'!$A$4:$R$4,0),FALSE))))*B68</f>
        <v>0</v>
      </c>
      <c r="IU106" s="60">
        <f>IF($A106="",0,IF(VLOOKUP($A106,'ECM Staff time by PoF'!$B$5:$C$119,2,FALSE)="Not Applicable",VLOOKUP($A106,'ECM Staff time by PoF'!$B$5:$S$119,MATCH($IT$103, 'ECM Staff time by PoF'!$B$4:$R$4,0),FALSE),IF(ISERROR(VLOOKUP(CONCATENATE($A106,C$66),'ECM Staff time by PoF'!$A$5:$S$119,MATCH($IT$103, 'ECM Staff time by PoF'!$A$4:$R$4,0),FALSE)), 0, VLOOKUP(CONCATENATE($A106,C$66),'ECM Staff time by PoF'!$A$5:$S$119,MATCH($IT$103, 'ECM Staff time by PoF'!$A$4:$R$4,0),FALSE))))*C68</f>
        <v>0</v>
      </c>
      <c r="IV106" s="60">
        <f>IF($A106="",0,IF(VLOOKUP($A106,'ECM Staff time by PoF'!$B$5:$C$119,2,FALSE)="Not Applicable",VLOOKUP($A106,'ECM Staff time by PoF'!$B$5:$S$119,MATCH($IT$103, 'ECM Staff time by PoF'!$B$4:$R$4,0),FALSE),IF(ISERROR(VLOOKUP(CONCATENATE($A106,D$66),'ECM Staff time by PoF'!$A$5:$S$119,MATCH($IT$103, 'ECM Staff time by PoF'!$A$4:$R$4,0),FALSE)), 0, VLOOKUP(CONCATENATE($A106,D$66),'ECM Staff time by PoF'!$A$5:$S$119,MATCH($IT$103, 'ECM Staff time by PoF'!$A$4:$R$4,0),FALSE))))*D68</f>
        <v>0</v>
      </c>
      <c r="IW106" s="60">
        <f>IF($A106="",0,IF(VLOOKUP($A106,'ECM Staff time by PoF'!$B$5:$C$119,2,FALSE)="Not Applicable",VLOOKUP($A106,'ECM Staff time by PoF'!$B$5:$S$119,MATCH($IT$103, 'ECM Staff time by PoF'!$B$4:$R$4,0),FALSE),IF(ISERROR(VLOOKUP(CONCATENATE($A106,E$66),'ECM Staff time by PoF'!$A$5:$S$119,MATCH($IT$103, 'ECM Staff time by PoF'!$A$4:$R$4,0),FALSE)), 0, VLOOKUP(CONCATENATE($A106,E$66),'ECM Staff time by PoF'!$A$5:$S$119,MATCH($IT$103, 'ECM Staff time by PoF'!$A$4:$R$4,0),FALSE))))*E68</f>
        <v>0</v>
      </c>
      <c r="IX106" s="60">
        <f>IF($A106="",0,IF(VLOOKUP($A106,'ECM Staff time by PoF'!$B$5:$C$119,2,FALSE)="Not Applicable",VLOOKUP($A106,'ECM Staff time by PoF'!$B$5:$S$119,MATCH($IT$103, 'ECM Staff time by PoF'!$B$4:$R$4,0),FALSE),IF(ISERROR(VLOOKUP(CONCATENATE($A106,F$66),'ECM Staff time by PoF'!$A$5:$S$119,MATCH($IT$103, 'ECM Staff time by PoF'!$A$4:$R$4,0),FALSE)), 0, VLOOKUP(CONCATENATE($A106,F$66),'ECM Staff time by PoF'!$A$5:$S$119,MATCH($IT$103, 'ECM Staff time by PoF'!$A$4:$R$4,0),FALSE))))*F68</f>
        <v>0</v>
      </c>
      <c r="IY106" s="60">
        <f>IF($A106="",0,IF(VLOOKUP($A106,'ECM Staff time by PoF'!$B$5:$C$119,2,FALSE)="Not Applicable",VLOOKUP($A106,'ECM Staff time by PoF'!$B$5:$S$119,MATCH($IT$103, 'ECM Staff time by PoF'!$B$4:$R$4,0),FALSE),IF(ISERROR(VLOOKUP(CONCATENATE($A106,G$66),'ECM Staff time by PoF'!$A$5:$S$119,MATCH($IT$103, 'ECM Staff time by PoF'!$A$4:$R$4,0),FALSE)), 0, VLOOKUP(CONCATENATE($A106,G$66),'ECM Staff time by PoF'!$A$5:$S$119,MATCH($IT$103, 'ECM Staff time by PoF'!$A$4:$R$4,0),FALSE))))*G68</f>
        <v>0</v>
      </c>
      <c r="IZ106" s="60">
        <f>IF($A106="",0,IF(VLOOKUP($A106,'ECM Staff time by PoF'!$B$5:$C$119,2,FALSE)="Not Applicable",VLOOKUP($A106,'ECM Staff time by PoF'!$B$5:$S$119,MATCH($IT$103, 'ECM Staff time by PoF'!$B$4:$R$4,0),FALSE),IF(ISERROR(VLOOKUP(CONCATENATE($A106,H$66),'ECM Staff time by PoF'!$A$5:$S$119,MATCH($IT$103, 'ECM Staff time by PoF'!$A$4:$R$4,0),FALSE)), 0, VLOOKUP(CONCATENATE($A106,H$66),'ECM Staff time by PoF'!$A$5:$S$119,MATCH($IT$103, 'ECM Staff time by PoF'!$A$4:$R$4,0),FALSE))))*H68</f>
        <v>0</v>
      </c>
      <c r="JA106" s="60">
        <f>IF($A106="",0,IF(VLOOKUP($A106,'ECM Staff time by PoF'!$B$5:$C$119,2,FALSE)="Not Applicable",VLOOKUP($A106,'ECM Staff time by PoF'!$B$5:$S$119,MATCH($IT$103, 'ECM Staff time by PoF'!$B$4:$R$4,0),FALSE),IF(ISERROR(VLOOKUP(CONCATENATE($A106,I$66),'ECM Staff time by PoF'!$A$5:$S$119,MATCH($IT$103, 'ECM Staff time by PoF'!$A$4:$R$4,0),FALSE)), 0, VLOOKUP(CONCATENATE($A106,I$66),'ECM Staff time by PoF'!$A$5:$S$119,MATCH($IT$103, 'ECM Staff time by PoF'!$A$4:$R$4,0),FALSE))))*I68</f>
        <v>0</v>
      </c>
      <c r="JB106" s="60">
        <f>IF($A106="",0,IF(VLOOKUP($A106,'ECM Staff time by PoF'!$B$5:$C$119,2,FALSE)="Not Applicable",VLOOKUP($A106,'ECM Staff time by PoF'!$B$5:$S$119,MATCH($IT$103, 'ECM Staff time by PoF'!$B$4:$R$4,0),FALSE),IF(ISERROR(VLOOKUP(CONCATENATE($A106,J$66),'ECM Staff time by PoF'!$A$5:$S$119,MATCH($IT$103, 'ECM Staff time by PoF'!$A$4:$R$4,0),FALSE)), 0, VLOOKUP(CONCATENATE($A106,J$66),'ECM Staff time by PoF'!$A$5:$S$119,MATCH($IT$103, 'ECM Staff time by PoF'!$A$4:$R$4,0),FALSE))))*J68</f>
        <v>0</v>
      </c>
      <c r="JC106" s="60">
        <f>IF($A106="",0,IF(VLOOKUP($A106,'ECM Staff time by PoF'!$B$5:$C$119,2,FALSE)="Not Applicable",VLOOKUP($A106,'ECM Staff time by PoF'!$B$5:$S$119,MATCH($IT$103, 'ECM Staff time by PoF'!$B$4:$R$4,0),FALSE),IF(ISERROR(VLOOKUP(CONCATENATE($A106,K$66),'ECM Staff time by PoF'!$A$5:$S$119,MATCH($IT$103, 'ECM Staff time by PoF'!$A$4:$R$4,0),FALSE)), 0, VLOOKUP(CONCATENATE($A106,K$66),'ECM Staff time by PoF'!$A$5:$S$119,MATCH($IT$103, 'ECM Staff time by PoF'!$A$4:$R$4,0),FALSE))))*K68</f>
        <v>0</v>
      </c>
      <c r="JD106" s="60">
        <f>IF($A106="",0,IF(VLOOKUP($A106,'ECM Staff time by PoF'!$B$5:$C$119,2,FALSE)="Not Applicable",VLOOKUP($A106,'ECM Staff time by PoF'!$B$5:$S$119,MATCH($IT$103, 'ECM Staff time by PoF'!$B$4:$R$4,0),FALSE),IF(ISERROR(VLOOKUP(CONCATENATE($A106,L$66),'ECM Staff time by PoF'!$A$5:$S$119,MATCH($IT$103, 'ECM Staff time by PoF'!$A$4:$R$4,0),FALSE)), 0, VLOOKUP(CONCATENATE($A106,L$66),'ECM Staff time by PoF'!$A$5:$S$119,MATCH($IT$103, 'ECM Staff time by PoF'!$A$4:$R$4,0),FALSE))))*L68</f>
        <v>0</v>
      </c>
      <c r="JE106" s="60">
        <f>IF($A106="",0,IF(VLOOKUP($A106,'ECM Staff time by PoF'!$B$5:$C$119,2,FALSE)="Not Applicable",VLOOKUP($A106,'ECM Staff time by PoF'!$B$5:$S$119,MATCH($IT$103, 'ECM Staff time by PoF'!$B$4:$R$4,0),FALSE),IF(ISERROR(VLOOKUP(CONCATENATE($A106,M$66),'ECM Staff time by PoF'!$A$5:$S$119,MATCH($IT$103, 'ECM Staff time by PoF'!$A$4:$R$4,0),FALSE)), 0, VLOOKUP(CONCATENATE($A106,M$66),'ECM Staff time by PoF'!$A$5:$S$119,MATCH($IT$103, 'ECM Staff time by PoF'!$A$4:$R$4,0),FALSE))))*M68</f>
        <v>0</v>
      </c>
      <c r="JF106" s="60">
        <f>IF($A106="",0,IF(VLOOKUP($A106,'ECM Staff time by PoF'!$B$5:$C$119,2,FALSE)="Not Applicable",VLOOKUP($A106,'ECM Staff time by PoF'!$B$5:$S$119,MATCH($IT$103, 'ECM Staff time by PoF'!$B$4:$R$4,0),FALSE),IF(ISERROR(VLOOKUP(CONCATENATE($A106,N$66),'ECM Staff time by PoF'!$A$5:$S$119,MATCH($IT$103, 'ECM Staff time by PoF'!$A$4:$R$4,0),FALSE)), 0, VLOOKUP(CONCATENATE($A106,N$66),'ECM Staff time by PoF'!$A$5:$S$119,MATCH($IT$103, 'ECM Staff time by PoF'!$A$4:$R$4,0),FALSE))))*N68</f>
        <v>0</v>
      </c>
      <c r="JG106" s="60">
        <f>IF($A106="",0,IF(VLOOKUP($A106,'ECM Staff time by PoF'!$B$5:$C$119,2,FALSE)="Not Applicable",VLOOKUP($A106,'ECM Staff time by PoF'!$B$5:$S$119,MATCH($IT$103, 'ECM Staff time by PoF'!$B$4:$R$4,0),FALSE),IF(ISERROR(VLOOKUP(CONCATENATE($A106,O$66),'ECM Staff time by PoF'!$A$5:$S$119,MATCH($IT$103, 'ECM Staff time by PoF'!$A$4:$R$4,0),FALSE)), 0, VLOOKUP(CONCATENATE($A106,O$66),'ECM Staff time by PoF'!$A$5:$S$119,MATCH($IT$103, 'ECM Staff time by PoF'!$A$4:$R$4,0),FALSE))))*O68</f>
        <v>0</v>
      </c>
      <c r="JH106" s="60">
        <f>IF($A106="",0,IF(VLOOKUP($A106,'ECM Staff time by PoF'!$B$5:$C$119,2,FALSE)="Not Applicable",VLOOKUP($A106,'ECM Staff time by PoF'!$B$5:$S$119,MATCH($IT$103, 'ECM Staff time by PoF'!$B$4:$R$4,0),FALSE),IF(ISERROR(VLOOKUP(CONCATENATE($A106,P$66),'ECM Staff time by PoF'!$A$5:$S$119,MATCH($IT$103, 'ECM Staff time by PoF'!$A$4:$R$4,0),FALSE)), 0, VLOOKUP(CONCATENATE($A106,P$66),'ECM Staff time by PoF'!$A$5:$S$119,MATCH($IT$103, 'ECM Staff time by PoF'!$A$4:$R$4,0),FALSE))))*P68</f>
        <v>0</v>
      </c>
      <c r="JI106" s="60">
        <f>IF($A106="",0,IF(VLOOKUP($A106,'ECM Staff time by PoF'!$B$5:$C$119,2,FALSE)="Not Applicable",VLOOKUP($A106,'ECM Staff time by PoF'!$B$5:$S$119,MATCH($IT$103, 'ECM Staff time by PoF'!$B$4:$R$4,0),FALSE),IF(ISERROR(VLOOKUP(CONCATENATE($A106,Q$66),'ECM Staff time by PoF'!$A$5:$S$119,MATCH($IT$103, 'ECM Staff time by PoF'!$A$4:$R$4,0),FALSE)), 0, VLOOKUP(CONCATENATE($A106,Q$66),'ECM Staff time by PoF'!$A$5:$S$119,MATCH($IT$103, 'ECM Staff time by PoF'!$A$4:$R$4,0),FALSE))))*Q68</f>
        <v>0</v>
      </c>
      <c r="JJ106" s="60">
        <f>IF($A106="",0,IF(VLOOKUP($A106,'ECM Staff time by PoF'!$B$5:$C$119,2,FALSE)="Not Applicable",VLOOKUP($A106,'ECM Staff time by PoF'!$B$5:$S$119,MATCH($IT$103, 'ECM Staff time by PoF'!$B$4:$R$4,0),FALSE),IF(ISERROR(VLOOKUP(CONCATENATE($A106,R$66),'ECM Staff time by PoF'!$A$5:$S$119,MATCH($IT$103, 'ECM Staff time by PoF'!$A$4:$R$4,0),FALSE)), 0, VLOOKUP(CONCATENATE($A106,R$66),'ECM Staff time by PoF'!$A$5:$S$119,MATCH($IT$103, 'ECM Staff time by PoF'!$A$4:$R$4,0),FALSE))))*R68</f>
        <v>0</v>
      </c>
      <c r="JK106" s="60">
        <f>IF($A106="",0,IF(VLOOKUP($A106,'ECM Staff time by PoF'!$B$5:$C$119,2,FALSE)="Not Applicable",VLOOKUP($A106,'ECM Staff time by PoF'!$B$5:$S$119,MATCH($IT$103, 'ECM Staff time by PoF'!$B$4:$R$4,0),FALSE),IF(ISERROR(VLOOKUP(CONCATENATE($A106,S$66),'ECM Staff time by PoF'!$A$5:$S$119,MATCH($IT$103, 'ECM Staff time by PoF'!$A$4:$R$4,0),FALSE)), 0, VLOOKUP(CONCATENATE($A106,S$66),'ECM Staff time by PoF'!$A$5:$S$119,MATCH($IT$103, 'ECM Staff time by PoF'!$A$4:$R$4,0),FALSE))))*S68</f>
        <v>0</v>
      </c>
      <c r="JL106" s="60">
        <f>IF($A106="",0,IF(VLOOKUP($A106,'ECM Staff time by PoF'!$B$5:$C$119,2,FALSE)="Not Applicable",VLOOKUP($A106,'ECM Staff time by PoF'!$B$5:$S$119,MATCH($IT$103, 'ECM Staff time by PoF'!$B$4:$R$4,0),FALSE),IF(ISERROR(VLOOKUP(CONCATENATE($A106,T$66),'ECM Staff time by PoF'!$A$5:$S$119,MATCH($IT$103, 'ECM Staff time by PoF'!$A$4:$R$4,0),FALSE)), 0, VLOOKUP(CONCATENATE($A106,T$66),'ECM Staff time by PoF'!$A$5:$S$119,MATCH($IT$103, 'ECM Staff time by PoF'!$A$4:$R$4,0),FALSE))))*T68</f>
        <v>0</v>
      </c>
      <c r="JM106" s="60">
        <f>IF($A106="",0,IF(VLOOKUP($A106,'ECM Staff time by PoF'!$B$5:$C$119,2,FALSE)="Not Applicable",VLOOKUP($A106,'ECM Staff time by PoF'!$B$5:$S$119,MATCH($IT$103, 'ECM Staff time by PoF'!$B$4:$R$4,0),FALSE),IF(ISERROR(VLOOKUP(CONCATENATE($A106,U$66),'ECM Staff time by PoF'!$A$5:$S$119,MATCH($IT$103, 'ECM Staff time by PoF'!$A$4:$R$4,0),FALSE)), 0, VLOOKUP(CONCATENATE($A106,U$66),'ECM Staff time by PoF'!$A$5:$S$119,MATCH($IT$103, 'ECM Staff time by PoF'!$A$4:$R$4,0),FALSE))))*U68</f>
        <v>0</v>
      </c>
      <c r="JN106" s="60">
        <f>IF($A106="",0,IF(VLOOKUP($A106,'ECM Staff time by PoF'!$B$5:$C$119,2,FALSE)="Not Applicable",VLOOKUP($A106,'ECM Staff time by PoF'!$B$5:$S$119,MATCH($IT$103, 'ECM Staff time by PoF'!$B$4:$R$4,0),FALSE),IF(ISERROR(VLOOKUP(CONCATENATE($A106,V$66),'ECM Staff time by PoF'!$A$5:$S$119,MATCH($IT$103, 'ECM Staff time by PoF'!$A$4:$R$4,0),FALSE)), 0, VLOOKUP(CONCATENATE($A106,V$66),'ECM Staff time by PoF'!$A$5:$S$119,MATCH($IT$103, 'ECM Staff time by PoF'!$A$4:$R$4,0),FALSE))))*V68</f>
        <v>0</v>
      </c>
      <c r="JO106" s="60">
        <f>IF($A106="",0,IF(VLOOKUP($A106,'ECM Staff time by PoF'!$B$5:$C$119,2,FALSE)="Not Applicable",VLOOKUP($A106,'ECM Staff time by PoF'!$B$5:$S$119,MATCH($IT$103, 'ECM Staff time by PoF'!$B$4:$R$4,0),FALSE),IF(ISERROR(VLOOKUP(CONCATENATE($A106,W$66),'ECM Staff time by PoF'!$A$5:$S$119,MATCH($IT$103, 'ECM Staff time by PoF'!$A$4:$R$4,0),FALSE)), 0, VLOOKUP(CONCATENATE($A106,W$66),'ECM Staff time by PoF'!$A$5:$S$119,MATCH($IT$103, 'ECM Staff time by PoF'!$A$4:$R$4,0),FALSE))))*W68</f>
        <v>0</v>
      </c>
      <c r="JP106" s="60">
        <f>IF($A106="",0,IF(VLOOKUP($A106,'ECM Staff time by PoF'!$B$5:$C$119,2,FALSE)="Not Applicable",VLOOKUP($A106,'ECM Staff time by PoF'!$B$5:$S$119,MATCH($IT$103, 'ECM Staff time by PoF'!$B$4:$R$4,0),FALSE),IF(ISERROR(VLOOKUP(CONCATENATE($A106,X$66),'ECM Staff time by PoF'!$A$5:$S$119,MATCH($IT$103, 'ECM Staff time by PoF'!$A$4:$R$4,0),FALSE)), 0, VLOOKUP(CONCATENATE($A106,X$66),'ECM Staff time by PoF'!$A$5:$S$119,MATCH($IT$103, 'ECM Staff time by PoF'!$A$4:$R$4,0),FALSE))))*X68</f>
        <v>0</v>
      </c>
      <c r="JQ106" s="60">
        <f>IF($A106="",0,IF(VLOOKUP($A106,'ECM Staff time by PoF'!$B$5:$C$119,2,FALSE)="Not Applicable",VLOOKUP($A106,'ECM Staff time by PoF'!$B$5:$S$119,MATCH($IT$103, 'ECM Staff time by PoF'!$B$4:$R$4,0),FALSE),IF(ISERROR(VLOOKUP(CONCATENATE($A106,Y$66),'ECM Staff time by PoF'!$A$5:$S$119,MATCH($IT$103, 'ECM Staff time by PoF'!$A$4:$R$4,0),FALSE)), 0, VLOOKUP(CONCATENATE($A106,Y$66),'ECM Staff time by PoF'!$A$5:$S$119,MATCH($IT$103, 'ECM Staff time by PoF'!$A$4:$R$4,0),FALSE))))*Y68</f>
        <v>0</v>
      </c>
      <c r="JR106" s="60">
        <f>IF($A106="",0,IF(VLOOKUP($A106,'ECM Staff time by PoF'!$B$5:$C$119,2,FALSE)="Not Applicable",VLOOKUP($A106,'ECM Staff time by PoF'!$B$5:$S$119,MATCH($IT$103, 'ECM Staff time by PoF'!$B$4:$R$4,0),FALSE),IF(ISERROR(VLOOKUP(CONCATENATE($A106,Z$66),'ECM Staff time by PoF'!$A$5:$S$119,MATCH($IT$103, 'ECM Staff time by PoF'!$A$4:$R$4,0),FALSE)), 0, VLOOKUP(CONCATENATE($A106,Z$66),'ECM Staff time by PoF'!$A$5:$S$119,MATCH($IT$103, 'ECM Staff time by PoF'!$A$4:$R$4,0),FALSE))))*Z68</f>
        <v>0</v>
      </c>
      <c r="JS106" s="60">
        <f>IF($A106="",0,IF(VLOOKUP($A106,'ECM Staff time by PoF'!$B$5:$C$119,2,FALSE)="Not Applicable",VLOOKUP($A106,'ECM Staff time by PoF'!$B$5:$S$119,MATCH($IT$103, 'ECM Staff time by PoF'!$B$4:$R$4,0),FALSE),IF(ISERROR(VLOOKUP(CONCATENATE($A106,AA$66),'ECM Staff time by PoF'!$A$5:$S$119,MATCH($IT$103, 'ECM Staff time by PoF'!$A$4:$R$4,0),FALSE)), 0, VLOOKUP(CONCATENATE($A106,AA$66),'ECM Staff time by PoF'!$A$5:$S$119,MATCH($IT$103, 'ECM Staff time by PoF'!$A$4:$R$4,0),FALSE))))*AA68</f>
        <v>0</v>
      </c>
      <c r="JT106" s="60">
        <f>IF($A106="",0,IF(VLOOKUP($A106,'ECM Staff time by PoF'!$B$5:$C$119,2,FALSE)="Not Applicable",VLOOKUP($A106,'ECM Staff time by PoF'!$B$5:$S$119,MATCH($IT$103, 'ECM Staff time by PoF'!$B$4:$R$4,0),FALSE),IF(ISERROR(VLOOKUP(CONCATENATE($A106,AB$66),'ECM Staff time by PoF'!$A$5:$S$119,MATCH($IT$103, 'ECM Staff time by PoF'!$A$4:$R$4,0),FALSE)), 0, VLOOKUP(CONCATENATE($A106,AB$66),'ECM Staff time by PoF'!$A$5:$S$119,MATCH($IT$103, 'ECM Staff time by PoF'!$A$4:$R$4,0),FALSE))))*AB68</f>
        <v>0</v>
      </c>
      <c r="JU106" s="60">
        <f>IF($A106="",0,IF(VLOOKUP($A106,'ECM Staff time by PoF'!$B$5:$C$119,2,FALSE)="Not Applicable",VLOOKUP($A106,'ECM Staff time by PoF'!$B$5:$S$119,MATCH($IT$103, 'ECM Staff time by PoF'!$B$4:$R$4,0),FALSE),IF(ISERROR(VLOOKUP(CONCATENATE($A106,AC$66),'ECM Staff time by PoF'!$A$5:$S$119,MATCH($IT$103, 'ECM Staff time by PoF'!$A$4:$R$4,0),FALSE)), 0, VLOOKUP(CONCATENATE($A106,AC$66),'ECM Staff time by PoF'!$A$5:$S$119,MATCH($IT$103, 'ECM Staff time by PoF'!$A$4:$R$4,0),FALSE))))*AC68</f>
        <v>0</v>
      </c>
      <c r="JV106" s="60">
        <f>IF($A106="",0,IF(VLOOKUP($A106,'ECM Staff time by PoF'!$B$5:$C$119,2,FALSE)="Not Applicable",VLOOKUP($A106,'ECM Staff time by PoF'!$B$5:$S$119,MATCH($IT$103, 'ECM Staff time by PoF'!$B$4:$R$4,0),FALSE),IF(ISERROR(VLOOKUP(CONCATENATE($A106,AD$66),'ECM Staff time by PoF'!$A$5:$S$119,MATCH($IT$103, 'ECM Staff time by PoF'!$A$4:$R$4,0),FALSE)), 0, VLOOKUP(CONCATENATE($A106,AD$66),'ECM Staff time by PoF'!$A$5:$S$119,MATCH($IT$103, 'ECM Staff time by PoF'!$A$4:$R$4,0),FALSE))))*AD68</f>
        <v>0</v>
      </c>
      <c r="JW106" s="60">
        <f>IF($A106="",0,IF(VLOOKUP($A106,'ECM Staff time by PoF'!$B$5:$C$119,2,FALSE)="Not Applicable",VLOOKUP($A106,'ECM Staff time by PoF'!$B$5:$S$119,MATCH($IT$103, 'ECM Staff time by PoF'!$B$4:$R$4,0),FALSE),IF(ISERROR(VLOOKUP(CONCATENATE($A106,AE$66),'ECM Staff time by PoF'!$A$5:$S$119,MATCH($IT$103, 'ECM Staff time by PoF'!$A$4:$R$4,0),FALSE)), 0, VLOOKUP(CONCATENATE($A106,AE$66),'ECM Staff time by PoF'!$A$5:$S$119,MATCH($IT$103, 'ECM Staff time by PoF'!$A$4:$R$4,0),FALSE))))*AE68</f>
        <v>0</v>
      </c>
      <c r="JX106" s="60">
        <f>IF($A106="",0,IF(VLOOKUP($A106,'ECM Staff time by PoF'!$B$5:$C$119,2,FALSE)="Not Applicable",VLOOKUP($A106,'ECM Staff time by PoF'!$B$5:$S$119,MATCH($IT$103, 'ECM Staff time by PoF'!$B$4:$R$4,0),FALSE),IF(ISERROR(VLOOKUP(CONCATENATE($A106,AF$66),'ECM Staff time by PoF'!$A$5:$S$119,MATCH($IT$103, 'ECM Staff time by PoF'!$A$4:$R$4,0),FALSE)), 0, VLOOKUP(CONCATENATE($A106,AF$66),'ECM Staff time by PoF'!$A$5:$S$119,MATCH($IT$103, 'ECM Staff time by PoF'!$A$4:$R$4,0),FALSE))))*AF68</f>
        <v>0</v>
      </c>
      <c r="JY106" s="60">
        <f>IF($A106="",0,IF(VLOOKUP($A106,'ECM Staff time by PoF'!$B$5:$C$119,2,FALSE)="Not Applicable",VLOOKUP($A106,'ECM Staff time by PoF'!$B$5:$S$119,MATCH($IT$103, 'ECM Staff time by PoF'!$B$4:$R$4,0),FALSE),IF(ISERROR(VLOOKUP(CONCATENATE($A106,AG$66),'ECM Staff time by PoF'!$A$5:$S$119,MATCH($IT$103, 'ECM Staff time by PoF'!$A$4:$R$4,0),FALSE)), 0, VLOOKUP(CONCATENATE($A106,AG$66),'ECM Staff time by PoF'!$A$5:$S$119,MATCH($IT$103, 'ECM Staff time by PoF'!$A$4:$R$4,0),FALSE))))*AG68</f>
        <v>0</v>
      </c>
      <c r="JZ106" s="60">
        <f>IF($A106="",0,IF(VLOOKUP($A106,'ECM Staff time by PoF'!$B$5:$C$119,2,FALSE)="Not Applicable",VLOOKUP($A106,'ECM Staff time by PoF'!$B$5:$S$119,MATCH($IT$103, 'ECM Staff time by PoF'!$B$4:$R$4,0),FALSE),IF(ISERROR(VLOOKUP(CONCATENATE($A106,AH$66),'ECM Staff time by PoF'!$A$5:$S$119,MATCH($IT$103, 'ECM Staff time by PoF'!$A$4:$R$4,0),FALSE)), 0, VLOOKUP(CONCATENATE($A106,AH$66),'ECM Staff time by PoF'!$A$5:$S$119,MATCH($IT$103, 'ECM Staff time by PoF'!$A$4:$R$4,0),FALSE))))*AH68</f>
        <v>0</v>
      </c>
      <c r="KA106" s="60">
        <f>IF($A106="",0,IF(VLOOKUP($A106,'ECM Staff time by PoF'!$B$5:$C$119,2,FALSE)="Not Applicable",VLOOKUP($A106,'ECM Staff time by PoF'!$B$5:$S$119,MATCH($IT$103, 'ECM Staff time by PoF'!$B$4:$R$4,0),FALSE),IF(ISERROR(VLOOKUP(CONCATENATE($A106,AI$66),'ECM Staff time by PoF'!$A$5:$S$119,MATCH($IT$103, 'ECM Staff time by PoF'!$A$4:$R$4,0),FALSE)), 0, VLOOKUP(CONCATENATE($A106,AI$66),'ECM Staff time by PoF'!$A$5:$S$119,MATCH($IT$103, 'ECM Staff time by PoF'!$A$4:$R$4,0),FALSE))))*AI68</f>
        <v>0</v>
      </c>
      <c r="KB106" s="60">
        <f>IF($A106="",0,IF(VLOOKUP($A106,'ECM Staff time by PoF'!$B$5:$C$119,2,FALSE)="Not Applicable",VLOOKUP($A106,'ECM Staff time by PoF'!$B$5:$S$119,MATCH($IT$103, 'ECM Staff time by PoF'!$B$4:$R$4,0),FALSE),IF(ISERROR(VLOOKUP(CONCATENATE($A106,AJ$66),'ECM Staff time by PoF'!$A$5:$S$119,MATCH($IT$103, 'ECM Staff time by PoF'!$A$4:$R$4,0),FALSE)), 0, VLOOKUP(CONCATENATE($A106,AJ$66),'ECM Staff time by PoF'!$A$5:$S$119,MATCH($IT$103, 'ECM Staff time by PoF'!$A$4:$R$4,0),FALSE))))*AJ68</f>
        <v>0</v>
      </c>
      <c r="KC106" s="60">
        <f>IF($A106="",0,IF(VLOOKUP($A106,'ECM Staff time by PoF'!$B$5:$C$119,2,FALSE)="Not Applicable",VLOOKUP($A106,'ECM Staff time by PoF'!$B$5:$S$119,MATCH($IT$103, 'ECM Staff time by PoF'!$B$4:$R$4,0),FALSE),IF(ISERROR(VLOOKUP(CONCATENATE($A106,AK$66),'ECM Staff time by PoF'!$A$5:$S$119,MATCH($IT$103, 'ECM Staff time by PoF'!$A$4:$R$4,0),FALSE)), 0, VLOOKUP(CONCATENATE($A106,AK$66),'ECM Staff time by PoF'!$A$5:$S$119,MATCH($IT$103, 'ECM Staff time by PoF'!$A$4:$R$4,0),FALSE))))*AK68</f>
        <v>0</v>
      </c>
      <c r="KD106" s="60">
        <f>IF($A106="",0,IF(VLOOKUP($A106,'ECM Staff time by PoF'!$B$5:$C$119,2,FALSE)="Not Applicable",VLOOKUP($A106,'ECM Staff time by PoF'!$B$5:$S$119,MATCH($KD$103, 'ECM Staff time by PoF'!$B$4:$R$4,0),FALSE),IF(ISERROR(VLOOKUP(CONCATENATE($A106,B$66),'ECM Staff time by PoF'!$A$5:$S$119,MATCH($KD$103, 'ECM Staff time by PoF'!$A$4:$R$4,0),FALSE)), 0, VLOOKUP(CONCATENATE($A106,B$66),'ECM Staff time by PoF'!$A$5:$S$119,MATCH($KD$103, 'ECM Staff time by PoF'!$A$4:$R$4,0),FALSE))))*B68</f>
        <v>0</v>
      </c>
      <c r="KE106" s="60">
        <f>IF($A106="",0,IF(VLOOKUP($A106,'ECM Staff time by PoF'!$B$5:$C$119,2,FALSE)="Not Applicable",VLOOKUP($A106,'ECM Staff time by PoF'!$B$5:$S$119,MATCH($KD$103, 'ECM Staff time by PoF'!$B$4:$R$4,0),FALSE),IF(ISERROR(VLOOKUP(CONCATENATE($A106,C$66),'ECM Staff time by PoF'!$A$5:$S$119,MATCH($KD$103, 'ECM Staff time by PoF'!$A$4:$R$4,0),FALSE)), 0, VLOOKUP(CONCATENATE($A106,C$66),'ECM Staff time by PoF'!$A$5:$S$119,MATCH($KD$103, 'ECM Staff time by PoF'!$A$4:$R$4,0),FALSE))))*C68</f>
        <v>0</v>
      </c>
      <c r="KF106" s="60">
        <f>IF($A106="",0,IF(VLOOKUP($A106,'ECM Staff time by PoF'!$B$5:$C$119,2,FALSE)="Not Applicable",VLOOKUP($A106,'ECM Staff time by PoF'!$B$5:$S$119,MATCH($KD$103, 'ECM Staff time by PoF'!$B$4:$R$4,0),FALSE),IF(ISERROR(VLOOKUP(CONCATENATE($A106,D$66),'ECM Staff time by PoF'!$A$5:$S$119,MATCH($KD$103, 'ECM Staff time by PoF'!$A$4:$R$4,0),FALSE)), 0, VLOOKUP(CONCATENATE($A106,D$66),'ECM Staff time by PoF'!$A$5:$S$119,MATCH($KD$103, 'ECM Staff time by PoF'!$A$4:$R$4,0),FALSE))))*D68</f>
        <v>0</v>
      </c>
      <c r="KG106" s="60">
        <f>IF($A106="",0,IF(VLOOKUP($A106,'ECM Staff time by PoF'!$B$5:$C$119,2,FALSE)="Not Applicable",VLOOKUP($A106,'ECM Staff time by PoF'!$B$5:$S$119,MATCH($KD$103, 'ECM Staff time by PoF'!$B$4:$R$4,0),FALSE),IF(ISERROR(VLOOKUP(CONCATENATE($A106,E$66),'ECM Staff time by PoF'!$A$5:$S$119,MATCH($KD$103, 'ECM Staff time by PoF'!$A$4:$R$4,0),FALSE)), 0, VLOOKUP(CONCATENATE($A106,E$66),'ECM Staff time by PoF'!$A$5:$S$119,MATCH($KD$103, 'ECM Staff time by PoF'!$A$4:$R$4,0),FALSE))))*E68</f>
        <v>0</v>
      </c>
      <c r="KH106" s="60">
        <f>IF($A106="",0,IF(VLOOKUP($A106,'ECM Staff time by PoF'!$B$5:$C$119,2,FALSE)="Not Applicable",VLOOKUP($A106,'ECM Staff time by PoF'!$B$5:$S$119,MATCH($KD$103, 'ECM Staff time by PoF'!$B$4:$R$4,0),FALSE),IF(ISERROR(VLOOKUP(CONCATENATE($A106,F$66),'ECM Staff time by PoF'!$A$5:$S$119,MATCH($KD$103, 'ECM Staff time by PoF'!$A$4:$R$4,0),FALSE)), 0, VLOOKUP(CONCATENATE($A106,F$66),'ECM Staff time by PoF'!$A$5:$S$119,MATCH($KD$103, 'ECM Staff time by PoF'!$A$4:$R$4,0),FALSE))))*F68</f>
        <v>0</v>
      </c>
      <c r="KI106" s="60">
        <f>IF($A106="",0,IF(VLOOKUP($A106,'ECM Staff time by PoF'!$B$5:$C$119,2,FALSE)="Not Applicable",VLOOKUP($A106,'ECM Staff time by PoF'!$B$5:$S$119,MATCH($KD$103, 'ECM Staff time by PoF'!$B$4:$R$4,0),FALSE),IF(ISERROR(VLOOKUP(CONCATENATE($A106,G$66),'ECM Staff time by PoF'!$A$5:$S$119,MATCH($KD$103, 'ECM Staff time by PoF'!$A$4:$R$4,0),FALSE)), 0, VLOOKUP(CONCATENATE($A106,G$66),'ECM Staff time by PoF'!$A$5:$S$119,MATCH($KD$103, 'ECM Staff time by PoF'!$A$4:$R$4,0),FALSE))))*G68</f>
        <v>0</v>
      </c>
      <c r="KJ106" s="60">
        <f>IF($A106="",0,IF(VLOOKUP($A106,'ECM Staff time by PoF'!$B$5:$C$119,2,FALSE)="Not Applicable",VLOOKUP($A106,'ECM Staff time by PoF'!$B$5:$S$119,MATCH($KD$103, 'ECM Staff time by PoF'!$B$4:$R$4,0),FALSE),IF(ISERROR(VLOOKUP(CONCATENATE($A106,H$66),'ECM Staff time by PoF'!$A$5:$S$119,MATCH($KD$103, 'ECM Staff time by PoF'!$A$4:$R$4,0),FALSE)), 0, VLOOKUP(CONCATENATE($A106,H$66),'ECM Staff time by PoF'!$A$5:$S$119,MATCH($KD$103, 'ECM Staff time by PoF'!$A$4:$R$4,0),FALSE))))*H68</f>
        <v>0</v>
      </c>
      <c r="KK106" s="60">
        <f>IF($A106="",0,IF(VLOOKUP($A106,'ECM Staff time by PoF'!$B$5:$C$119,2,FALSE)="Not Applicable",VLOOKUP($A106,'ECM Staff time by PoF'!$B$5:$S$119,MATCH($KD$103, 'ECM Staff time by PoF'!$B$4:$R$4,0),FALSE),IF(ISERROR(VLOOKUP(CONCATENATE($A106,I$66),'ECM Staff time by PoF'!$A$5:$S$119,MATCH($KD$103, 'ECM Staff time by PoF'!$A$4:$R$4,0),FALSE)), 0, VLOOKUP(CONCATENATE($A106,I$66),'ECM Staff time by PoF'!$A$5:$S$119,MATCH($KD$103, 'ECM Staff time by PoF'!$A$4:$R$4,0),FALSE))))*I68</f>
        <v>0</v>
      </c>
      <c r="KL106" s="60">
        <f>IF($A106="",0,IF(VLOOKUP($A106,'ECM Staff time by PoF'!$B$5:$C$119,2,FALSE)="Not Applicable",VLOOKUP($A106,'ECM Staff time by PoF'!$B$5:$S$119,MATCH($KD$103, 'ECM Staff time by PoF'!$B$4:$R$4,0),FALSE),IF(ISERROR(VLOOKUP(CONCATENATE($A106,J$66),'ECM Staff time by PoF'!$A$5:$S$119,MATCH($KD$103, 'ECM Staff time by PoF'!$A$4:$R$4,0),FALSE)), 0, VLOOKUP(CONCATENATE($A106,J$66),'ECM Staff time by PoF'!$A$5:$S$119,MATCH($KD$103, 'ECM Staff time by PoF'!$A$4:$R$4,0),FALSE))))*J68</f>
        <v>0</v>
      </c>
      <c r="KM106" s="60">
        <f>IF($A106="",0,IF(VLOOKUP($A106,'ECM Staff time by PoF'!$B$5:$C$119,2,FALSE)="Not Applicable",VLOOKUP($A106,'ECM Staff time by PoF'!$B$5:$S$119,MATCH($KD$103, 'ECM Staff time by PoF'!$B$4:$R$4,0),FALSE),IF(ISERROR(VLOOKUP(CONCATENATE($A106,K$66),'ECM Staff time by PoF'!$A$5:$S$119,MATCH($KD$103, 'ECM Staff time by PoF'!$A$4:$R$4,0),FALSE)), 0, VLOOKUP(CONCATENATE($A106,K$66),'ECM Staff time by PoF'!$A$5:$S$119,MATCH($KD$103, 'ECM Staff time by PoF'!$A$4:$R$4,0),FALSE))))*K68</f>
        <v>0</v>
      </c>
      <c r="KN106" s="60">
        <f>IF($A106="",0,IF(VLOOKUP($A106,'ECM Staff time by PoF'!$B$5:$C$119,2,FALSE)="Not Applicable",VLOOKUP($A106,'ECM Staff time by PoF'!$B$5:$S$119,MATCH($KD$103, 'ECM Staff time by PoF'!$B$4:$R$4,0),FALSE),IF(ISERROR(VLOOKUP(CONCATENATE($A106,L$66),'ECM Staff time by PoF'!$A$5:$S$119,MATCH($KD$103, 'ECM Staff time by PoF'!$A$4:$R$4,0),FALSE)), 0, VLOOKUP(CONCATENATE($A106,L$66),'ECM Staff time by PoF'!$A$5:$S$119,MATCH($KD$103, 'ECM Staff time by PoF'!$A$4:$R$4,0),FALSE))))*L68</f>
        <v>0</v>
      </c>
      <c r="KO106" s="60">
        <f>IF($A106="",0,IF(VLOOKUP($A106,'ECM Staff time by PoF'!$B$5:$C$119,2,FALSE)="Not Applicable",VLOOKUP($A106,'ECM Staff time by PoF'!$B$5:$S$119,MATCH($KD$103, 'ECM Staff time by PoF'!$B$4:$R$4,0),FALSE),IF(ISERROR(VLOOKUP(CONCATENATE($A106,M$66),'ECM Staff time by PoF'!$A$5:$S$119,MATCH($KD$103, 'ECM Staff time by PoF'!$A$4:$R$4,0),FALSE)), 0, VLOOKUP(CONCATENATE($A106,M$66),'ECM Staff time by PoF'!$A$5:$S$119,MATCH($KD$103, 'ECM Staff time by PoF'!$A$4:$R$4,0),FALSE))))*M68</f>
        <v>0</v>
      </c>
      <c r="KP106" s="60">
        <f>IF($A106="",0,IF(VLOOKUP($A106,'ECM Staff time by PoF'!$B$5:$C$119,2,FALSE)="Not Applicable",VLOOKUP($A106,'ECM Staff time by PoF'!$B$5:$S$119,MATCH($KD$103, 'ECM Staff time by PoF'!$B$4:$R$4,0),FALSE),IF(ISERROR(VLOOKUP(CONCATENATE($A106,N$66),'ECM Staff time by PoF'!$A$5:$S$119,MATCH($KD$103, 'ECM Staff time by PoF'!$A$4:$R$4,0),FALSE)), 0, VLOOKUP(CONCATENATE($A106,N$66),'ECM Staff time by PoF'!$A$5:$S$119,MATCH($KD$103, 'ECM Staff time by PoF'!$A$4:$R$4,0),FALSE))))*N68</f>
        <v>0</v>
      </c>
      <c r="KQ106" s="60">
        <f>IF($A106="",0,IF(VLOOKUP($A106,'ECM Staff time by PoF'!$B$5:$C$119,2,FALSE)="Not Applicable",VLOOKUP($A106,'ECM Staff time by PoF'!$B$5:$S$119,MATCH($KD$103, 'ECM Staff time by PoF'!$B$4:$R$4,0),FALSE),IF(ISERROR(VLOOKUP(CONCATENATE($A106,O$66),'ECM Staff time by PoF'!$A$5:$S$119,MATCH($KD$103, 'ECM Staff time by PoF'!$A$4:$R$4,0),FALSE)), 0, VLOOKUP(CONCATENATE($A106,O$66),'ECM Staff time by PoF'!$A$5:$S$119,MATCH($KD$103, 'ECM Staff time by PoF'!$A$4:$R$4,0),FALSE))))*O68</f>
        <v>0</v>
      </c>
      <c r="KR106" s="60">
        <f>IF($A106="",0,IF(VLOOKUP($A106,'ECM Staff time by PoF'!$B$5:$C$119,2,FALSE)="Not Applicable",VLOOKUP($A106,'ECM Staff time by PoF'!$B$5:$S$119,MATCH($KD$103, 'ECM Staff time by PoF'!$B$4:$R$4,0),FALSE),IF(ISERROR(VLOOKUP(CONCATENATE($A106,P$66),'ECM Staff time by PoF'!$A$5:$S$119,MATCH($KD$103, 'ECM Staff time by PoF'!$A$4:$R$4,0),FALSE)), 0, VLOOKUP(CONCATENATE($A106,P$66),'ECM Staff time by PoF'!$A$5:$S$119,MATCH($KD$103, 'ECM Staff time by PoF'!$A$4:$R$4,0),FALSE))))*P68</f>
        <v>0</v>
      </c>
      <c r="KS106" s="60">
        <f>IF($A106="",0,IF(VLOOKUP($A106,'ECM Staff time by PoF'!$B$5:$C$119,2,FALSE)="Not Applicable",VLOOKUP($A106,'ECM Staff time by PoF'!$B$5:$S$119,MATCH($KD$103, 'ECM Staff time by PoF'!$B$4:$R$4,0),FALSE),IF(ISERROR(VLOOKUP(CONCATENATE($A106,Q$66),'ECM Staff time by PoF'!$A$5:$S$119,MATCH($KD$103, 'ECM Staff time by PoF'!$A$4:$R$4,0),FALSE)), 0, VLOOKUP(CONCATENATE($A106,Q$66),'ECM Staff time by PoF'!$A$5:$S$119,MATCH($KD$103, 'ECM Staff time by PoF'!$A$4:$R$4,0),FALSE))))*Q68</f>
        <v>0</v>
      </c>
      <c r="KT106" s="60">
        <f>IF($A106="",0,IF(VLOOKUP($A106,'ECM Staff time by PoF'!$B$5:$C$119,2,FALSE)="Not Applicable",VLOOKUP($A106,'ECM Staff time by PoF'!$B$5:$S$119,MATCH($KD$103, 'ECM Staff time by PoF'!$B$4:$R$4,0),FALSE),IF(ISERROR(VLOOKUP(CONCATENATE($A106,R$66),'ECM Staff time by PoF'!$A$5:$S$119,MATCH($KD$103, 'ECM Staff time by PoF'!$A$4:$R$4,0),FALSE)), 0, VLOOKUP(CONCATENATE($A106,R$66),'ECM Staff time by PoF'!$A$5:$S$119,MATCH($KD$103, 'ECM Staff time by PoF'!$A$4:$R$4,0),FALSE))))*R68</f>
        <v>0</v>
      </c>
      <c r="KU106" s="60">
        <f>IF($A106="",0,IF(VLOOKUP($A106,'ECM Staff time by PoF'!$B$5:$C$119,2,FALSE)="Not Applicable",VLOOKUP($A106,'ECM Staff time by PoF'!$B$5:$S$119,MATCH($KD$103, 'ECM Staff time by PoF'!$B$4:$R$4,0),FALSE),IF(ISERROR(VLOOKUP(CONCATENATE($A106,S$66),'ECM Staff time by PoF'!$A$5:$S$119,MATCH($KD$103, 'ECM Staff time by PoF'!$A$4:$R$4,0),FALSE)), 0, VLOOKUP(CONCATENATE($A106,S$66),'ECM Staff time by PoF'!$A$5:$S$119,MATCH($KD$103, 'ECM Staff time by PoF'!$A$4:$R$4,0),FALSE))))*S68</f>
        <v>0</v>
      </c>
      <c r="KV106" s="60">
        <f>IF($A106="",0,IF(VLOOKUP($A106,'ECM Staff time by PoF'!$B$5:$C$119,2,FALSE)="Not Applicable",VLOOKUP($A106,'ECM Staff time by PoF'!$B$5:$S$119,MATCH($KD$103, 'ECM Staff time by PoF'!$B$4:$R$4,0),FALSE),IF(ISERROR(VLOOKUP(CONCATENATE($A106,T$66),'ECM Staff time by PoF'!$A$5:$S$119,MATCH($KD$103, 'ECM Staff time by PoF'!$A$4:$R$4,0),FALSE)), 0, VLOOKUP(CONCATENATE($A106,T$66),'ECM Staff time by PoF'!$A$5:$S$119,MATCH($KD$103, 'ECM Staff time by PoF'!$A$4:$R$4,0),FALSE))))*T68</f>
        <v>0</v>
      </c>
      <c r="KW106" s="60">
        <f>IF($A106="",0,IF(VLOOKUP($A106,'ECM Staff time by PoF'!$B$5:$C$119,2,FALSE)="Not Applicable",VLOOKUP($A106,'ECM Staff time by PoF'!$B$5:$S$119,MATCH($KD$103, 'ECM Staff time by PoF'!$B$4:$R$4,0),FALSE),IF(ISERROR(VLOOKUP(CONCATENATE($A106,U$66),'ECM Staff time by PoF'!$A$5:$S$119,MATCH($KD$103, 'ECM Staff time by PoF'!$A$4:$R$4,0),FALSE)), 0, VLOOKUP(CONCATENATE($A106,U$66),'ECM Staff time by PoF'!$A$5:$S$119,MATCH($KD$103, 'ECM Staff time by PoF'!$A$4:$R$4,0),FALSE))))*U68</f>
        <v>0</v>
      </c>
      <c r="KX106" s="60">
        <f>IF($A106="",0,IF(VLOOKUP($A106,'ECM Staff time by PoF'!$B$5:$C$119,2,FALSE)="Not Applicable",VLOOKUP($A106,'ECM Staff time by PoF'!$B$5:$S$119,MATCH($KD$103, 'ECM Staff time by PoF'!$B$4:$R$4,0),FALSE),IF(ISERROR(VLOOKUP(CONCATENATE($A106,V$66),'ECM Staff time by PoF'!$A$5:$S$119,MATCH($KD$103, 'ECM Staff time by PoF'!$A$4:$R$4,0),FALSE)), 0, VLOOKUP(CONCATENATE($A106,V$66),'ECM Staff time by PoF'!$A$5:$S$119,MATCH($KD$103, 'ECM Staff time by PoF'!$A$4:$R$4,0),FALSE))))*V68</f>
        <v>0</v>
      </c>
      <c r="KY106" s="60">
        <f>IF($A106="",0,IF(VLOOKUP($A106,'ECM Staff time by PoF'!$B$5:$C$119,2,FALSE)="Not Applicable",VLOOKUP($A106,'ECM Staff time by PoF'!$B$5:$S$119,MATCH($KD$103, 'ECM Staff time by PoF'!$B$4:$R$4,0),FALSE),IF(ISERROR(VLOOKUP(CONCATENATE($A106,W$66),'ECM Staff time by PoF'!$A$5:$S$119,MATCH($KD$103, 'ECM Staff time by PoF'!$A$4:$R$4,0),FALSE)), 0, VLOOKUP(CONCATENATE($A106,W$66),'ECM Staff time by PoF'!$A$5:$S$119,MATCH($KD$103, 'ECM Staff time by PoF'!$A$4:$R$4,0),FALSE))))*W68</f>
        <v>0</v>
      </c>
      <c r="KZ106" s="60">
        <f>IF($A106="",0,IF(VLOOKUP($A106,'ECM Staff time by PoF'!$B$5:$C$119,2,FALSE)="Not Applicable",VLOOKUP($A106,'ECM Staff time by PoF'!$B$5:$S$119,MATCH($KD$103, 'ECM Staff time by PoF'!$B$4:$R$4,0),FALSE),IF(ISERROR(VLOOKUP(CONCATENATE($A106,X$66),'ECM Staff time by PoF'!$A$5:$S$119,MATCH($KD$103, 'ECM Staff time by PoF'!$A$4:$R$4,0),FALSE)), 0, VLOOKUP(CONCATENATE($A106,X$66),'ECM Staff time by PoF'!$A$5:$S$119,MATCH($KD$103, 'ECM Staff time by PoF'!$A$4:$R$4,0),FALSE))))*X68</f>
        <v>0</v>
      </c>
      <c r="LA106" s="60">
        <f>IF($A106="",0,IF(VLOOKUP($A106,'ECM Staff time by PoF'!$B$5:$C$119,2,FALSE)="Not Applicable",VLOOKUP($A106,'ECM Staff time by PoF'!$B$5:$S$119,MATCH($KD$103, 'ECM Staff time by PoF'!$B$4:$R$4,0),FALSE),IF(ISERROR(VLOOKUP(CONCATENATE($A106,Y$66),'ECM Staff time by PoF'!$A$5:$S$119,MATCH($KD$103, 'ECM Staff time by PoF'!$A$4:$R$4,0),FALSE)), 0, VLOOKUP(CONCATENATE($A106,Y$66),'ECM Staff time by PoF'!$A$5:$S$119,MATCH($KD$103, 'ECM Staff time by PoF'!$A$4:$R$4,0),FALSE))))*Y68</f>
        <v>0</v>
      </c>
      <c r="LB106" s="60">
        <f>IF($A106="",0,IF(VLOOKUP($A106,'ECM Staff time by PoF'!$B$5:$C$119,2,FALSE)="Not Applicable",VLOOKUP($A106,'ECM Staff time by PoF'!$B$5:$S$119,MATCH($KD$103, 'ECM Staff time by PoF'!$B$4:$R$4,0),FALSE),IF(ISERROR(VLOOKUP(CONCATENATE($A106,Z$66),'ECM Staff time by PoF'!$A$5:$S$119,MATCH($KD$103, 'ECM Staff time by PoF'!$A$4:$R$4,0),FALSE)), 0, VLOOKUP(CONCATENATE($A106,Z$66),'ECM Staff time by PoF'!$A$5:$S$119,MATCH($KD$103, 'ECM Staff time by PoF'!$A$4:$R$4,0),FALSE))))*Z68</f>
        <v>0</v>
      </c>
      <c r="LC106" s="60">
        <f>IF($A106="",0,IF(VLOOKUP($A106,'ECM Staff time by PoF'!$B$5:$C$119,2,FALSE)="Not Applicable",VLOOKUP($A106,'ECM Staff time by PoF'!$B$5:$S$119,MATCH($KD$103, 'ECM Staff time by PoF'!$B$4:$R$4,0),FALSE),IF(ISERROR(VLOOKUP(CONCATENATE($A106,AA$66),'ECM Staff time by PoF'!$A$5:$S$119,MATCH($KD$103, 'ECM Staff time by PoF'!$A$4:$R$4,0),FALSE)), 0, VLOOKUP(CONCATENATE($A106,AA$66),'ECM Staff time by PoF'!$A$5:$S$119,MATCH($KD$103, 'ECM Staff time by PoF'!$A$4:$R$4,0),FALSE))))*AA68</f>
        <v>0</v>
      </c>
      <c r="LD106" s="60">
        <f>IF($A106="",0,IF(VLOOKUP($A106,'ECM Staff time by PoF'!$B$5:$C$119,2,FALSE)="Not Applicable",VLOOKUP($A106,'ECM Staff time by PoF'!$B$5:$S$119,MATCH($KD$103, 'ECM Staff time by PoF'!$B$4:$R$4,0),FALSE),IF(ISERROR(VLOOKUP(CONCATENATE($A106,AB$66),'ECM Staff time by PoF'!$A$5:$S$119,MATCH($KD$103, 'ECM Staff time by PoF'!$A$4:$R$4,0),FALSE)), 0, VLOOKUP(CONCATENATE($A106,AB$66),'ECM Staff time by PoF'!$A$5:$S$119,MATCH($KD$103, 'ECM Staff time by PoF'!$A$4:$R$4,0),FALSE))))*AB68</f>
        <v>0</v>
      </c>
      <c r="LE106" s="60">
        <f>IF($A106="",0,IF(VLOOKUP($A106,'ECM Staff time by PoF'!$B$5:$C$119,2,FALSE)="Not Applicable",VLOOKUP($A106,'ECM Staff time by PoF'!$B$5:$S$119,MATCH($KD$103, 'ECM Staff time by PoF'!$B$4:$R$4,0),FALSE),IF(ISERROR(VLOOKUP(CONCATENATE($A106,AC$66),'ECM Staff time by PoF'!$A$5:$S$119,MATCH($KD$103, 'ECM Staff time by PoF'!$A$4:$R$4,0),FALSE)), 0, VLOOKUP(CONCATENATE($A106,AC$66),'ECM Staff time by PoF'!$A$5:$S$119,MATCH($KD$103, 'ECM Staff time by PoF'!$A$4:$R$4,0),FALSE))))*AC68</f>
        <v>0</v>
      </c>
      <c r="LF106" s="60">
        <f>IF($A106="",0,IF(VLOOKUP($A106,'ECM Staff time by PoF'!$B$5:$C$119,2,FALSE)="Not Applicable",VLOOKUP($A106,'ECM Staff time by PoF'!$B$5:$S$119,MATCH($KD$103, 'ECM Staff time by PoF'!$B$4:$R$4,0),FALSE),IF(ISERROR(VLOOKUP(CONCATENATE($A106,AD$66),'ECM Staff time by PoF'!$A$5:$S$119,MATCH($KD$103, 'ECM Staff time by PoF'!$A$4:$R$4,0),FALSE)), 0, VLOOKUP(CONCATENATE($A106,AD$66),'ECM Staff time by PoF'!$A$5:$S$119,MATCH($KD$103, 'ECM Staff time by PoF'!$A$4:$R$4,0),FALSE))))*AD68</f>
        <v>0</v>
      </c>
      <c r="LG106" s="60">
        <f>IF($A106="",0,IF(VLOOKUP($A106,'ECM Staff time by PoF'!$B$5:$C$119,2,FALSE)="Not Applicable",VLOOKUP($A106,'ECM Staff time by PoF'!$B$5:$S$119,MATCH($KD$103, 'ECM Staff time by PoF'!$B$4:$R$4,0),FALSE),IF(ISERROR(VLOOKUP(CONCATENATE($A106,AE$66),'ECM Staff time by PoF'!$A$5:$S$119,MATCH($KD$103, 'ECM Staff time by PoF'!$A$4:$R$4,0),FALSE)), 0, VLOOKUP(CONCATENATE($A106,AE$66),'ECM Staff time by PoF'!$A$5:$S$119,MATCH($KD$103, 'ECM Staff time by PoF'!$A$4:$R$4,0),FALSE))))*AE68</f>
        <v>0</v>
      </c>
      <c r="LH106" s="60">
        <f>IF($A106="",0,IF(VLOOKUP($A106,'ECM Staff time by PoF'!$B$5:$C$119,2,FALSE)="Not Applicable",VLOOKUP($A106,'ECM Staff time by PoF'!$B$5:$S$119,MATCH($KD$103, 'ECM Staff time by PoF'!$B$4:$R$4,0),FALSE),IF(ISERROR(VLOOKUP(CONCATENATE($A106,AF$66),'ECM Staff time by PoF'!$A$5:$S$119,MATCH($KD$103, 'ECM Staff time by PoF'!$A$4:$R$4,0),FALSE)), 0, VLOOKUP(CONCATENATE($A106,AF$66),'ECM Staff time by PoF'!$A$5:$S$119,MATCH($KD$103, 'ECM Staff time by PoF'!$A$4:$R$4,0),FALSE))))*AF68</f>
        <v>0</v>
      </c>
      <c r="LI106" s="60">
        <f>IF($A106="",0,IF(VLOOKUP($A106,'ECM Staff time by PoF'!$B$5:$C$119,2,FALSE)="Not Applicable",VLOOKUP($A106,'ECM Staff time by PoF'!$B$5:$S$119,MATCH($KD$103, 'ECM Staff time by PoF'!$B$4:$R$4,0),FALSE),IF(ISERROR(VLOOKUP(CONCATENATE($A106,AG$66),'ECM Staff time by PoF'!$A$5:$S$119,MATCH($KD$103, 'ECM Staff time by PoF'!$A$4:$R$4,0),FALSE)), 0, VLOOKUP(CONCATENATE($A106,AG$66),'ECM Staff time by PoF'!$A$5:$S$119,MATCH($KD$103, 'ECM Staff time by PoF'!$A$4:$R$4,0),FALSE))))*AG68</f>
        <v>0</v>
      </c>
      <c r="LJ106" s="60">
        <f>IF($A106="",0,IF(VLOOKUP($A106,'ECM Staff time by PoF'!$B$5:$C$119,2,FALSE)="Not Applicable",VLOOKUP($A106,'ECM Staff time by PoF'!$B$5:$S$119,MATCH($KD$103, 'ECM Staff time by PoF'!$B$4:$R$4,0),FALSE),IF(ISERROR(VLOOKUP(CONCATENATE($A106,AH$66),'ECM Staff time by PoF'!$A$5:$S$119,MATCH($KD$103, 'ECM Staff time by PoF'!$A$4:$R$4,0),FALSE)), 0, VLOOKUP(CONCATENATE($A106,AH$66),'ECM Staff time by PoF'!$A$5:$S$119,MATCH($KD$103, 'ECM Staff time by PoF'!$A$4:$R$4,0),FALSE))))*AH68</f>
        <v>0</v>
      </c>
      <c r="LK106" s="60">
        <f>IF($A106="",0,IF(VLOOKUP($A106,'ECM Staff time by PoF'!$B$5:$C$119,2,FALSE)="Not Applicable",VLOOKUP($A106,'ECM Staff time by PoF'!$B$5:$S$119,MATCH($KD$103, 'ECM Staff time by PoF'!$B$4:$R$4,0),FALSE),IF(ISERROR(VLOOKUP(CONCATENATE($A106,AI$66),'ECM Staff time by PoF'!$A$5:$S$119,MATCH($KD$103, 'ECM Staff time by PoF'!$A$4:$R$4,0),FALSE)), 0, VLOOKUP(CONCATENATE($A106,AI$66),'ECM Staff time by PoF'!$A$5:$S$119,MATCH($KD$103, 'ECM Staff time by PoF'!$A$4:$R$4,0),FALSE))))*AI68</f>
        <v>0</v>
      </c>
      <c r="LL106" s="60">
        <f>IF($A106="",0,IF(VLOOKUP($A106,'ECM Staff time by PoF'!$B$5:$C$119,2,FALSE)="Not Applicable",VLOOKUP($A106,'ECM Staff time by PoF'!$B$5:$S$119,MATCH($KD$103, 'ECM Staff time by PoF'!$B$4:$R$4,0),FALSE),IF(ISERROR(VLOOKUP(CONCATENATE($A106,AJ$66),'ECM Staff time by PoF'!$A$5:$S$119,MATCH($KD$103, 'ECM Staff time by PoF'!$A$4:$R$4,0),FALSE)), 0, VLOOKUP(CONCATENATE($A106,AJ$66),'ECM Staff time by PoF'!$A$5:$S$119,MATCH($KD$103, 'ECM Staff time by PoF'!$A$4:$R$4,0),FALSE))))*AJ68</f>
        <v>0</v>
      </c>
      <c r="LM106" s="60">
        <f>IF($A106="",0,IF(VLOOKUP($A106,'ECM Staff time by PoF'!$B$5:$C$119,2,FALSE)="Not Applicable",VLOOKUP($A106,'ECM Staff time by PoF'!$B$5:$S$119,MATCH($KD$103, 'ECM Staff time by PoF'!$B$4:$R$4,0),FALSE),IF(ISERROR(VLOOKUP(CONCATENATE($A106,AK$66),'ECM Staff time by PoF'!$A$5:$S$119,MATCH($KD$103, 'ECM Staff time by PoF'!$A$4:$R$4,0),FALSE)), 0, VLOOKUP(CONCATENATE($A106,AK$66),'ECM Staff time by PoF'!$A$5:$S$119,MATCH($KD$103, 'ECM Staff time by PoF'!$A$4:$R$4,0),FALSE))))*AK68</f>
        <v>0</v>
      </c>
      <c r="LN106" s="60">
        <f>IF($A106="",0,IF(VLOOKUP($A106,'ECM Staff time by PoF'!$B$5:$C$119,2,FALSE)="Not Applicable",VLOOKUP($A106,'ECM Staff time by PoF'!$B$5:$S$119,MATCH($LN$103, 'ECM Staff time by PoF'!$B$4:$R$4,0),FALSE),IF(ISERROR(VLOOKUP(CONCATENATE($A106,B$66),'ECM Staff time by PoF'!$A$5:$S$119,MATCH($LN$103, 'ECM Staff time by PoF'!$A$4:$R$4,0),FALSE)), 0, VLOOKUP(CONCATENATE($A106,B$66),'ECM Staff time by PoF'!$A$5:$S$119,MATCH($LN$103, 'ECM Staff time by PoF'!$A$4:$R$4,0),FALSE))))*B68</f>
        <v>0</v>
      </c>
      <c r="LO106" s="60">
        <f>IF($A106="",0,IF(VLOOKUP($A106,'ECM Staff time by PoF'!$B$5:$C$119,2,FALSE)="Not Applicable",VLOOKUP($A106,'ECM Staff time by PoF'!$B$5:$S$119,MATCH($LN$103, 'ECM Staff time by PoF'!$B$4:$R$4,0),FALSE),IF(ISERROR(VLOOKUP(CONCATENATE($A106,C$66),'ECM Staff time by PoF'!$A$5:$S$119,MATCH($LN$103, 'ECM Staff time by PoF'!$A$4:$R$4,0),FALSE)), 0, VLOOKUP(CONCATENATE($A106,C$66),'ECM Staff time by PoF'!$A$5:$S$119,MATCH($LN$103, 'ECM Staff time by PoF'!$A$4:$R$4,0),FALSE))))*C68</f>
        <v>0</v>
      </c>
      <c r="LP106" s="60">
        <f>IF($A106="",0,IF(VLOOKUP($A106,'ECM Staff time by PoF'!$B$5:$C$119,2,FALSE)="Not Applicable",VLOOKUP($A106,'ECM Staff time by PoF'!$B$5:$S$119,MATCH($LN$103, 'ECM Staff time by PoF'!$B$4:$R$4,0),FALSE),IF(ISERROR(VLOOKUP(CONCATENATE($A106,D$66),'ECM Staff time by PoF'!$A$5:$S$119,MATCH($LN$103, 'ECM Staff time by PoF'!$A$4:$R$4,0),FALSE)), 0, VLOOKUP(CONCATENATE($A106,D$66),'ECM Staff time by PoF'!$A$5:$S$119,MATCH($LN$103, 'ECM Staff time by PoF'!$A$4:$R$4,0),FALSE))))*D68</f>
        <v>0</v>
      </c>
      <c r="LQ106" s="60">
        <f>IF($A106="",0,IF(VLOOKUP($A106,'ECM Staff time by PoF'!$B$5:$C$119,2,FALSE)="Not Applicable",VLOOKUP($A106,'ECM Staff time by PoF'!$B$5:$S$119,MATCH($LN$103, 'ECM Staff time by PoF'!$B$4:$R$4,0),FALSE),IF(ISERROR(VLOOKUP(CONCATENATE($A106,E$66),'ECM Staff time by PoF'!$A$5:$S$119,MATCH($LN$103, 'ECM Staff time by PoF'!$A$4:$R$4,0),FALSE)), 0, VLOOKUP(CONCATENATE($A106,E$66),'ECM Staff time by PoF'!$A$5:$S$119,MATCH($LN$103, 'ECM Staff time by PoF'!$A$4:$R$4,0),FALSE))))*E68</f>
        <v>0</v>
      </c>
      <c r="LR106" s="60">
        <f>IF($A106="",0,IF(VLOOKUP($A106,'ECM Staff time by PoF'!$B$5:$C$119,2,FALSE)="Not Applicable",VLOOKUP($A106,'ECM Staff time by PoF'!$B$5:$S$119,MATCH($LN$103, 'ECM Staff time by PoF'!$B$4:$R$4,0),FALSE),IF(ISERROR(VLOOKUP(CONCATENATE($A106,F$66),'ECM Staff time by PoF'!$A$5:$S$119,MATCH($LN$103, 'ECM Staff time by PoF'!$A$4:$R$4,0),FALSE)), 0, VLOOKUP(CONCATENATE($A106,F$66),'ECM Staff time by PoF'!$A$5:$S$119,MATCH($LN$103, 'ECM Staff time by PoF'!$A$4:$R$4,0),FALSE))))*F68</f>
        <v>0</v>
      </c>
      <c r="LS106" s="60">
        <f>IF($A106="",0,IF(VLOOKUP($A106,'ECM Staff time by PoF'!$B$5:$C$119,2,FALSE)="Not Applicable",VLOOKUP($A106,'ECM Staff time by PoF'!$B$5:$S$119,MATCH($LN$103, 'ECM Staff time by PoF'!$B$4:$R$4,0),FALSE),IF(ISERROR(VLOOKUP(CONCATENATE($A106,G$66),'ECM Staff time by PoF'!$A$5:$S$119,MATCH($LN$103, 'ECM Staff time by PoF'!$A$4:$R$4,0),FALSE)), 0, VLOOKUP(CONCATENATE($A106,G$66),'ECM Staff time by PoF'!$A$5:$S$119,MATCH($LN$103, 'ECM Staff time by PoF'!$A$4:$R$4,0),FALSE))))*G68</f>
        <v>0</v>
      </c>
      <c r="LT106" s="60">
        <f>IF($A106="",0,IF(VLOOKUP($A106,'ECM Staff time by PoF'!$B$5:$C$119,2,FALSE)="Not Applicable",VLOOKUP($A106,'ECM Staff time by PoF'!$B$5:$S$119,MATCH($LN$103, 'ECM Staff time by PoF'!$B$4:$R$4,0),FALSE),IF(ISERROR(VLOOKUP(CONCATENATE($A106,H$66),'ECM Staff time by PoF'!$A$5:$S$119,MATCH($LN$103, 'ECM Staff time by PoF'!$A$4:$R$4,0),FALSE)), 0, VLOOKUP(CONCATENATE($A106,H$66),'ECM Staff time by PoF'!$A$5:$S$119,MATCH($LN$103, 'ECM Staff time by PoF'!$A$4:$R$4,0),FALSE))))*H68</f>
        <v>0</v>
      </c>
      <c r="LU106" s="60">
        <f>IF($A106="",0,IF(VLOOKUP($A106,'ECM Staff time by PoF'!$B$5:$C$119,2,FALSE)="Not Applicable",VLOOKUP($A106,'ECM Staff time by PoF'!$B$5:$S$119,MATCH($LN$103, 'ECM Staff time by PoF'!$B$4:$R$4,0),FALSE),IF(ISERROR(VLOOKUP(CONCATENATE($A106,I$66),'ECM Staff time by PoF'!$A$5:$S$119,MATCH($LN$103, 'ECM Staff time by PoF'!$A$4:$R$4,0),FALSE)), 0, VLOOKUP(CONCATENATE($A106,I$66),'ECM Staff time by PoF'!$A$5:$S$119,MATCH($LN$103, 'ECM Staff time by PoF'!$A$4:$R$4,0),FALSE))))*I68</f>
        <v>0</v>
      </c>
      <c r="LV106" s="60">
        <f>IF($A106="",0,IF(VLOOKUP($A106,'ECM Staff time by PoF'!$B$5:$C$119,2,FALSE)="Not Applicable",VLOOKUP($A106,'ECM Staff time by PoF'!$B$5:$S$119,MATCH($LN$103, 'ECM Staff time by PoF'!$B$4:$R$4,0),FALSE),IF(ISERROR(VLOOKUP(CONCATENATE($A106,J$66),'ECM Staff time by PoF'!$A$5:$S$119,MATCH($LN$103, 'ECM Staff time by PoF'!$A$4:$R$4,0),FALSE)), 0, VLOOKUP(CONCATENATE($A106,J$66),'ECM Staff time by PoF'!$A$5:$S$119,MATCH($LN$103, 'ECM Staff time by PoF'!$A$4:$R$4,0),FALSE))))*J68</f>
        <v>0</v>
      </c>
      <c r="LW106" s="60">
        <f>IF($A106="",0,IF(VLOOKUP($A106,'ECM Staff time by PoF'!$B$5:$C$119,2,FALSE)="Not Applicable",VLOOKUP($A106,'ECM Staff time by PoF'!$B$5:$S$119,MATCH($LN$103, 'ECM Staff time by PoF'!$B$4:$R$4,0),FALSE),IF(ISERROR(VLOOKUP(CONCATENATE($A106,K$66),'ECM Staff time by PoF'!$A$5:$S$119,MATCH($LN$103, 'ECM Staff time by PoF'!$A$4:$R$4,0),FALSE)), 0, VLOOKUP(CONCATENATE($A106,K$66),'ECM Staff time by PoF'!$A$5:$S$119,MATCH($LN$103, 'ECM Staff time by PoF'!$A$4:$R$4,0),FALSE))))*K68</f>
        <v>0</v>
      </c>
      <c r="LX106" s="60">
        <f>IF($A106="",0,IF(VLOOKUP($A106,'ECM Staff time by PoF'!$B$5:$C$119,2,FALSE)="Not Applicable",VLOOKUP($A106,'ECM Staff time by PoF'!$B$5:$S$119,MATCH($LN$103, 'ECM Staff time by PoF'!$B$4:$R$4,0),FALSE),IF(ISERROR(VLOOKUP(CONCATENATE($A106,L$66),'ECM Staff time by PoF'!$A$5:$S$119,MATCH($LN$103, 'ECM Staff time by PoF'!$A$4:$R$4,0),FALSE)), 0, VLOOKUP(CONCATENATE($A106,L$66),'ECM Staff time by PoF'!$A$5:$S$119,MATCH($LN$103, 'ECM Staff time by PoF'!$A$4:$R$4,0),FALSE))))*L68</f>
        <v>0</v>
      </c>
      <c r="LY106" s="60">
        <f>IF($A106="",0,IF(VLOOKUP($A106,'ECM Staff time by PoF'!$B$5:$C$119,2,FALSE)="Not Applicable",VLOOKUP($A106,'ECM Staff time by PoF'!$B$5:$S$119,MATCH($LN$103, 'ECM Staff time by PoF'!$B$4:$R$4,0),FALSE),IF(ISERROR(VLOOKUP(CONCATENATE($A106,M$66),'ECM Staff time by PoF'!$A$5:$S$119,MATCH($LN$103, 'ECM Staff time by PoF'!$A$4:$R$4,0),FALSE)), 0, VLOOKUP(CONCATENATE($A106,M$66),'ECM Staff time by PoF'!$A$5:$S$119,MATCH($LN$103, 'ECM Staff time by PoF'!$A$4:$R$4,0),FALSE))))*M68</f>
        <v>0</v>
      </c>
      <c r="LZ106" s="60">
        <f>IF($A106="",0,IF(VLOOKUP($A106,'ECM Staff time by PoF'!$B$5:$C$119,2,FALSE)="Not Applicable",VLOOKUP($A106,'ECM Staff time by PoF'!$B$5:$S$119,MATCH($LN$103, 'ECM Staff time by PoF'!$B$4:$R$4,0),FALSE),IF(ISERROR(VLOOKUP(CONCATENATE($A106,N$66),'ECM Staff time by PoF'!$A$5:$S$119,MATCH($LN$103, 'ECM Staff time by PoF'!$A$4:$R$4,0),FALSE)), 0, VLOOKUP(CONCATENATE($A106,N$66),'ECM Staff time by PoF'!$A$5:$S$119,MATCH($LN$103, 'ECM Staff time by PoF'!$A$4:$R$4,0),FALSE))))*N68</f>
        <v>0</v>
      </c>
      <c r="MA106" s="60">
        <f>IF($A106="",0,IF(VLOOKUP($A106,'ECM Staff time by PoF'!$B$5:$C$119,2,FALSE)="Not Applicable",VLOOKUP($A106,'ECM Staff time by PoF'!$B$5:$S$119,MATCH($LN$103, 'ECM Staff time by PoF'!$B$4:$R$4,0),FALSE),IF(ISERROR(VLOOKUP(CONCATENATE($A106,O$66),'ECM Staff time by PoF'!$A$5:$S$119,MATCH($LN$103, 'ECM Staff time by PoF'!$A$4:$R$4,0),FALSE)), 0, VLOOKUP(CONCATENATE($A106,O$66),'ECM Staff time by PoF'!$A$5:$S$119,MATCH($LN$103, 'ECM Staff time by PoF'!$A$4:$R$4,0),FALSE))))*O68</f>
        <v>0</v>
      </c>
      <c r="MB106" s="60">
        <f>IF($A106="",0,IF(VLOOKUP($A106,'ECM Staff time by PoF'!$B$5:$C$119,2,FALSE)="Not Applicable",VLOOKUP($A106,'ECM Staff time by PoF'!$B$5:$S$119,MATCH($LN$103, 'ECM Staff time by PoF'!$B$4:$R$4,0),FALSE),IF(ISERROR(VLOOKUP(CONCATENATE($A106,P$66),'ECM Staff time by PoF'!$A$5:$S$119,MATCH($LN$103, 'ECM Staff time by PoF'!$A$4:$R$4,0),FALSE)), 0, VLOOKUP(CONCATENATE($A106,P$66),'ECM Staff time by PoF'!$A$5:$S$119,MATCH($LN$103, 'ECM Staff time by PoF'!$A$4:$R$4,0),FALSE))))*P68</f>
        <v>0</v>
      </c>
      <c r="MC106" s="60">
        <f>IF($A106="",0,IF(VLOOKUP($A106,'ECM Staff time by PoF'!$B$5:$C$119,2,FALSE)="Not Applicable",VLOOKUP($A106,'ECM Staff time by PoF'!$B$5:$S$119,MATCH($LN$103, 'ECM Staff time by PoF'!$B$4:$R$4,0),FALSE),IF(ISERROR(VLOOKUP(CONCATENATE($A106,Q$66),'ECM Staff time by PoF'!$A$5:$S$119,MATCH($LN$103, 'ECM Staff time by PoF'!$A$4:$R$4,0),FALSE)), 0, VLOOKUP(CONCATENATE($A106,Q$66),'ECM Staff time by PoF'!$A$5:$S$119,MATCH($LN$103, 'ECM Staff time by PoF'!$A$4:$R$4,0),FALSE))))*Q68</f>
        <v>0</v>
      </c>
      <c r="MD106" s="60">
        <f>IF($A106="",0,IF(VLOOKUP($A106,'ECM Staff time by PoF'!$B$5:$C$119,2,FALSE)="Not Applicable",VLOOKUP($A106,'ECM Staff time by PoF'!$B$5:$S$119,MATCH($LN$103, 'ECM Staff time by PoF'!$B$4:$R$4,0),FALSE),IF(ISERROR(VLOOKUP(CONCATENATE($A106,R$66),'ECM Staff time by PoF'!$A$5:$S$119,MATCH($LN$103, 'ECM Staff time by PoF'!$A$4:$R$4,0),FALSE)), 0, VLOOKUP(CONCATENATE($A106,R$66),'ECM Staff time by PoF'!$A$5:$S$119,MATCH($LN$103, 'ECM Staff time by PoF'!$A$4:$R$4,0),FALSE))))*R68</f>
        <v>0</v>
      </c>
      <c r="ME106" s="60">
        <f>IF($A106="",0,IF(VLOOKUP($A106,'ECM Staff time by PoF'!$B$5:$C$119,2,FALSE)="Not Applicable",VLOOKUP($A106,'ECM Staff time by PoF'!$B$5:$S$119,MATCH($LN$103, 'ECM Staff time by PoF'!$B$4:$R$4,0),FALSE),IF(ISERROR(VLOOKUP(CONCATENATE($A106,S$66),'ECM Staff time by PoF'!$A$5:$S$119,MATCH($LN$103, 'ECM Staff time by PoF'!$A$4:$R$4,0),FALSE)), 0, VLOOKUP(CONCATENATE($A106,S$66),'ECM Staff time by PoF'!$A$5:$S$119,MATCH($LN$103, 'ECM Staff time by PoF'!$A$4:$R$4,0),FALSE))))*S68</f>
        <v>0</v>
      </c>
      <c r="MF106" s="60">
        <f>IF($A106="",0,IF(VLOOKUP($A106,'ECM Staff time by PoF'!$B$5:$C$119,2,FALSE)="Not Applicable",VLOOKUP($A106,'ECM Staff time by PoF'!$B$5:$S$119,MATCH($LN$103, 'ECM Staff time by PoF'!$B$4:$R$4,0),FALSE),IF(ISERROR(VLOOKUP(CONCATENATE($A106,T$66),'ECM Staff time by PoF'!$A$5:$S$119,MATCH($LN$103, 'ECM Staff time by PoF'!$A$4:$R$4,0),FALSE)), 0, VLOOKUP(CONCATENATE($A106,T$66),'ECM Staff time by PoF'!$A$5:$S$119,MATCH($LN$103, 'ECM Staff time by PoF'!$A$4:$R$4,0),FALSE))))*T68</f>
        <v>0</v>
      </c>
      <c r="MG106" s="60">
        <f>IF($A106="",0,IF(VLOOKUP($A106,'ECM Staff time by PoF'!$B$5:$C$119,2,FALSE)="Not Applicable",VLOOKUP($A106,'ECM Staff time by PoF'!$B$5:$S$119,MATCH($LN$103, 'ECM Staff time by PoF'!$B$4:$R$4,0),FALSE),IF(ISERROR(VLOOKUP(CONCATENATE($A106,U$66),'ECM Staff time by PoF'!$A$5:$S$119,MATCH($LN$103, 'ECM Staff time by PoF'!$A$4:$R$4,0),FALSE)), 0, VLOOKUP(CONCATENATE($A106,U$66),'ECM Staff time by PoF'!$A$5:$S$119,MATCH($LN$103, 'ECM Staff time by PoF'!$A$4:$R$4,0),FALSE))))*U68</f>
        <v>0</v>
      </c>
      <c r="MH106" s="60">
        <f>IF($A106="",0,IF(VLOOKUP($A106,'ECM Staff time by PoF'!$B$5:$C$119,2,FALSE)="Not Applicable",VLOOKUP($A106,'ECM Staff time by PoF'!$B$5:$S$119,MATCH($LN$103, 'ECM Staff time by PoF'!$B$4:$R$4,0),FALSE),IF(ISERROR(VLOOKUP(CONCATENATE($A106,V$66),'ECM Staff time by PoF'!$A$5:$S$119,MATCH($LN$103, 'ECM Staff time by PoF'!$A$4:$R$4,0),FALSE)), 0, VLOOKUP(CONCATENATE($A106,V$66),'ECM Staff time by PoF'!$A$5:$S$119,MATCH($LN$103, 'ECM Staff time by PoF'!$A$4:$R$4,0),FALSE))))*V68</f>
        <v>0</v>
      </c>
      <c r="MI106" s="60">
        <f>IF($A106="",0,IF(VLOOKUP($A106,'ECM Staff time by PoF'!$B$5:$C$119,2,FALSE)="Not Applicable",VLOOKUP($A106,'ECM Staff time by PoF'!$B$5:$S$119,MATCH($LN$103, 'ECM Staff time by PoF'!$B$4:$R$4,0),FALSE),IF(ISERROR(VLOOKUP(CONCATENATE($A106,W$66),'ECM Staff time by PoF'!$A$5:$S$119,MATCH($LN$103, 'ECM Staff time by PoF'!$A$4:$R$4,0),FALSE)), 0, VLOOKUP(CONCATENATE($A106,W$66),'ECM Staff time by PoF'!$A$5:$S$119,MATCH($LN$103, 'ECM Staff time by PoF'!$A$4:$R$4,0),FALSE))))*W68</f>
        <v>0</v>
      </c>
      <c r="MJ106" s="60">
        <f>IF($A106="",0,IF(VLOOKUP($A106,'ECM Staff time by PoF'!$B$5:$C$119,2,FALSE)="Not Applicable",VLOOKUP($A106,'ECM Staff time by PoF'!$B$5:$S$119,MATCH($LN$103, 'ECM Staff time by PoF'!$B$4:$R$4,0),FALSE),IF(ISERROR(VLOOKUP(CONCATENATE($A106,X$66),'ECM Staff time by PoF'!$A$5:$S$119,MATCH($LN$103, 'ECM Staff time by PoF'!$A$4:$R$4,0),FALSE)), 0, VLOOKUP(CONCATENATE($A106,X$66),'ECM Staff time by PoF'!$A$5:$S$119,MATCH($LN$103, 'ECM Staff time by PoF'!$A$4:$R$4,0),FALSE))))*X68</f>
        <v>0</v>
      </c>
      <c r="MK106" s="60">
        <f>IF($A106="",0,IF(VLOOKUP($A106,'ECM Staff time by PoF'!$B$5:$C$119,2,FALSE)="Not Applicable",VLOOKUP($A106,'ECM Staff time by PoF'!$B$5:$S$119,MATCH($LN$103, 'ECM Staff time by PoF'!$B$4:$R$4,0),FALSE),IF(ISERROR(VLOOKUP(CONCATENATE($A106,Y$66),'ECM Staff time by PoF'!$A$5:$S$119,MATCH($LN$103, 'ECM Staff time by PoF'!$A$4:$R$4,0),FALSE)), 0, VLOOKUP(CONCATENATE($A106,Y$66),'ECM Staff time by PoF'!$A$5:$S$119,MATCH($LN$103, 'ECM Staff time by PoF'!$A$4:$R$4,0),FALSE))))*Y68</f>
        <v>0</v>
      </c>
      <c r="ML106" s="60">
        <f>IF($A106="",0,IF(VLOOKUP($A106,'ECM Staff time by PoF'!$B$5:$C$119,2,FALSE)="Not Applicable",VLOOKUP($A106,'ECM Staff time by PoF'!$B$5:$S$119,MATCH($LN$103, 'ECM Staff time by PoF'!$B$4:$R$4,0),FALSE),IF(ISERROR(VLOOKUP(CONCATENATE($A106,Z$66),'ECM Staff time by PoF'!$A$5:$S$119,MATCH($LN$103, 'ECM Staff time by PoF'!$A$4:$R$4,0),FALSE)), 0, VLOOKUP(CONCATENATE($A106,Z$66),'ECM Staff time by PoF'!$A$5:$S$119,MATCH($LN$103, 'ECM Staff time by PoF'!$A$4:$R$4,0),FALSE))))*Z68</f>
        <v>0</v>
      </c>
      <c r="MM106" s="60">
        <f>IF($A106="",0,IF(VLOOKUP($A106,'ECM Staff time by PoF'!$B$5:$C$119,2,FALSE)="Not Applicable",VLOOKUP($A106,'ECM Staff time by PoF'!$B$5:$S$119,MATCH($LN$103, 'ECM Staff time by PoF'!$B$4:$R$4,0),FALSE),IF(ISERROR(VLOOKUP(CONCATENATE($A106,AA$66),'ECM Staff time by PoF'!$A$5:$S$119,MATCH($LN$103, 'ECM Staff time by PoF'!$A$4:$R$4,0),FALSE)), 0, VLOOKUP(CONCATENATE($A106,AA$66),'ECM Staff time by PoF'!$A$5:$S$119,MATCH($LN$103, 'ECM Staff time by PoF'!$A$4:$R$4,0),FALSE))))*AA68</f>
        <v>0</v>
      </c>
      <c r="MN106" s="60">
        <f>IF($A106="",0,IF(VLOOKUP($A106,'ECM Staff time by PoF'!$B$5:$C$119,2,FALSE)="Not Applicable",VLOOKUP($A106,'ECM Staff time by PoF'!$B$5:$S$119,MATCH($LN$103, 'ECM Staff time by PoF'!$B$4:$R$4,0),FALSE),IF(ISERROR(VLOOKUP(CONCATENATE($A106,AB$66),'ECM Staff time by PoF'!$A$5:$S$119,MATCH($LN$103, 'ECM Staff time by PoF'!$A$4:$R$4,0),FALSE)), 0, VLOOKUP(CONCATENATE($A106,AB$66),'ECM Staff time by PoF'!$A$5:$S$119,MATCH($LN$103, 'ECM Staff time by PoF'!$A$4:$R$4,0),FALSE))))*AB68</f>
        <v>0</v>
      </c>
      <c r="MO106" s="60">
        <f>IF($A106="",0,IF(VLOOKUP($A106,'ECM Staff time by PoF'!$B$5:$C$119,2,FALSE)="Not Applicable",VLOOKUP($A106,'ECM Staff time by PoF'!$B$5:$S$119,MATCH($LN$103, 'ECM Staff time by PoF'!$B$4:$R$4,0),FALSE),IF(ISERROR(VLOOKUP(CONCATENATE($A106,AC$66),'ECM Staff time by PoF'!$A$5:$S$119,MATCH($LN$103, 'ECM Staff time by PoF'!$A$4:$R$4,0),FALSE)), 0, VLOOKUP(CONCATENATE($A106,AC$66),'ECM Staff time by PoF'!$A$5:$S$119,MATCH($LN$103, 'ECM Staff time by PoF'!$A$4:$R$4,0),FALSE))))*AC68</f>
        <v>0</v>
      </c>
      <c r="MP106" s="60">
        <f>IF($A106="",0,IF(VLOOKUP($A106,'ECM Staff time by PoF'!$B$5:$C$119,2,FALSE)="Not Applicable",VLOOKUP($A106,'ECM Staff time by PoF'!$B$5:$S$119,MATCH($LN$103, 'ECM Staff time by PoF'!$B$4:$R$4,0),FALSE),IF(ISERROR(VLOOKUP(CONCATENATE($A106,AD$66),'ECM Staff time by PoF'!$A$5:$S$119,MATCH($LN$103, 'ECM Staff time by PoF'!$A$4:$R$4,0),FALSE)), 0, VLOOKUP(CONCATENATE($A106,AD$66),'ECM Staff time by PoF'!$A$5:$S$119,MATCH($LN$103, 'ECM Staff time by PoF'!$A$4:$R$4,0),FALSE))))*AD68</f>
        <v>0</v>
      </c>
      <c r="MQ106" s="60">
        <f>IF($A106="",0,IF(VLOOKUP($A106,'ECM Staff time by PoF'!$B$5:$C$119,2,FALSE)="Not Applicable",VLOOKUP($A106,'ECM Staff time by PoF'!$B$5:$S$119,MATCH($LN$103, 'ECM Staff time by PoF'!$B$4:$R$4,0),FALSE),IF(ISERROR(VLOOKUP(CONCATENATE($A106,AE$66),'ECM Staff time by PoF'!$A$5:$S$119,MATCH($LN$103, 'ECM Staff time by PoF'!$A$4:$R$4,0),FALSE)), 0, VLOOKUP(CONCATENATE($A106,AE$66),'ECM Staff time by PoF'!$A$5:$S$119,MATCH($LN$103, 'ECM Staff time by PoF'!$A$4:$R$4,0),FALSE))))*AE68</f>
        <v>0</v>
      </c>
      <c r="MR106" s="60">
        <f>IF($A106="",0,IF(VLOOKUP($A106,'ECM Staff time by PoF'!$B$5:$C$119,2,FALSE)="Not Applicable",VLOOKUP($A106,'ECM Staff time by PoF'!$B$5:$S$119,MATCH($LN$103, 'ECM Staff time by PoF'!$B$4:$R$4,0),FALSE),IF(ISERROR(VLOOKUP(CONCATENATE($A106,AF$66),'ECM Staff time by PoF'!$A$5:$S$119,MATCH($LN$103, 'ECM Staff time by PoF'!$A$4:$R$4,0),FALSE)), 0, VLOOKUP(CONCATENATE($A106,AF$66),'ECM Staff time by PoF'!$A$5:$S$119,MATCH($LN$103, 'ECM Staff time by PoF'!$A$4:$R$4,0),FALSE))))*AF68</f>
        <v>0</v>
      </c>
      <c r="MS106" s="60">
        <f>IF($A106="",0,IF(VLOOKUP($A106,'ECM Staff time by PoF'!$B$5:$C$119,2,FALSE)="Not Applicable",VLOOKUP($A106,'ECM Staff time by PoF'!$B$5:$S$119,MATCH($LN$103, 'ECM Staff time by PoF'!$B$4:$R$4,0),FALSE),IF(ISERROR(VLOOKUP(CONCATENATE($A106,AG$66),'ECM Staff time by PoF'!$A$5:$S$119,MATCH($LN$103, 'ECM Staff time by PoF'!$A$4:$R$4,0),FALSE)), 0, VLOOKUP(CONCATENATE($A106,AG$66),'ECM Staff time by PoF'!$A$5:$S$119,MATCH($LN$103, 'ECM Staff time by PoF'!$A$4:$R$4,0),FALSE))))*AG68</f>
        <v>0</v>
      </c>
      <c r="MT106" s="60">
        <f>IF($A106="",0,IF(VLOOKUP($A106,'ECM Staff time by PoF'!$B$5:$C$119,2,FALSE)="Not Applicable",VLOOKUP($A106,'ECM Staff time by PoF'!$B$5:$S$119,MATCH($LN$103, 'ECM Staff time by PoF'!$B$4:$R$4,0),FALSE),IF(ISERROR(VLOOKUP(CONCATENATE($A106,AH$66),'ECM Staff time by PoF'!$A$5:$S$119,MATCH($LN$103, 'ECM Staff time by PoF'!$A$4:$R$4,0),FALSE)), 0, VLOOKUP(CONCATENATE($A106,AH$66),'ECM Staff time by PoF'!$A$5:$S$119,MATCH($LN$103, 'ECM Staff time by PoF'!$A$4:$R$4,0),FALSE))))*AH68</f>
        <v>0</v>
      </c>
      <c r="MU106" s="60">
        <f>IF($A106="",0,IF(VLOOKUP($A106,'ECM Staff time by PoF'!$B$5:$C$119,2,FALSE)="Not Applicable",VLOOKUP($A106,'ECM Staff time by PoF'!$B$5:$S$119,MATCH($LN$103, 'ECM Staff time by PoF'!$B$4:$R$4,0),FALSE),IF(ISERROR(VLOOKUP(CONCATENATE($A106,AI$66),'ECM Staff time by PoF'!$A$5:$S$119,MATCH($LN$103, 'ECM Staff time by PoF'!$A$4:$R$4,0),FALSE)), 0, VLOOKUP(CONCATENATE($A106,AI$66),'ECM Staff time by PoF'!$A$5:$S$119,MATCH($LN$103, 'ECM Staff time by PoF'!$A$4:$R$4,0),FALSE))))*AI68</f>
        <v>0</v>
      </c>
      <c r="MV106" s="60">
        <f>IF($A106="",0,IF(VLOOKUP($A106,'ECM Staff time by PoF'!$B$5:$C$119,2,FALSE)="Not Applicable",VLOOKUP($A106,'ECM Staff time by PoF'!$B$5:$S$119,MATCH($LN$103, 'ECM Staff time by PoF'!$B$4:$R$4,0),FALSE),IF(ISERROR(VLOOKUP(CONCATENATE($A106,AJ$66),'ECM Staff time by PoF'!$A$5:$S$119,MATCH($LN$103, 'ECM Staff time by PoF'!$A$4:$R$4,0),FALSE)), 0, VLOOKUP(CONCATENATE($A106,AJ$66),'ECM Staff time by PoF'!$A$5:$S$119,MATCH($LN$103, 'ECM Staff time by PoF'!$A$4:$R$4,0),FALSE))))*AJ68</f>
        <v>0</v>
      </c>
      <c r="MW106" s="60">
        <f>IF($A106="",0,IF(VLOOKUP($A106,'ECM Staff time by PoF'!$B$5:$C$119,2,FALSE)="Not Applicable",VLOOKUP($A106,'ECM Staff time by PoF'!$B$5:$S$119,MATCH($LN$103, 'ECM Staff time by PoF'!$B$4:$R$4,0),FALSE),IF(ISERROR(VLOOKUP(CONCATENATE($A106,AK$66),'ECM Staff time by PoF'!$A$5:$S$119,MATCH($LN$103, 'ECM Staff time by PoF'!$A$4:$R$4,0),FALSE)), 0, VLOOKUP(CONCATENATE($A106,AK$66),'ECM Staff time by PoF'!$A$5:$S$119,MATCH($LN$103, 'ECM Staff time by PoF'!$A$4:$R$4,0),FALSE))))*AK68</f>
        <v>0</v>
      </c>
      <c r="MX106" s="60">
        <f>IF($A106="",0,IF(VLOOKUP($A106,'ECM Staff time by PoF'!$B$5:$C$119,2,FALSE)="Not Applicable",VLOOKUP($A106,'ECM Staff time by PoF'!$B$5:$S$119,MATCH($MX$103, 'ECM Staff time by PoF'!$B$4:$R$4,0),FALSE),IF(ISERROR(VLOOKUP(CONCATENATE($A106,B$66),'ECM Staff time by PoF'!$A$5:$S$119,MATCH($MX$103, 'ECM Staff time by PoF'!$A$4:$R$4,0),FALSE)), 0, VLOOKUP(CONCATENATE($A106,B$66),'ECM Staff time by PoF'!$A$5:$S$119,MATCH($MX$103, 'ECM Staff time by PoF'!$A$4:$R$4,0),FALSE))))*B68</f>
        <v>0</v>
      </c>
      <c r="MY106" s="60">
        <f>IF($A106="",0,IF(VLOOKUP($A106,'ECM Staff time by PoF'!$B$5:$C$119,2,FALSE)="Not Applicable",VLOOKUP($A106,'ECM Staff time by PoF'!$B$5:$S$119,MATCH($MX$103, 'ECM Staff time by PoF'!$B$4:$R$4,0),FALSE),IF(ISERROR(VLOOKUP(CONCATENATE($A106,C$66),'ECM Staff time by PoF'!$A$5:$S$119,MATCH($MX$103, 'ECM Staff time by PoF'!$A$4:$R$4,0),FALSE)), 0, VLOOKUP(CONCATENATE($A106,C$66),'ECM Staff time by PoF'!$A$5:$S$119,MATCH($MX$103, 'ECM Staff time by PoF'!$A$4:$R$4,0),FALSE))))*C68</f>
        <v>0</v>
      </c>
      <c r="MZ106" s="60">
        <f>IF($A106="",0,IF(VLOOKUP($A106,'ECM Staff time by PoF'!$B$5:$C$119,2,FALSE)="Not Applicable",VLOOKUP($A106,'ECM Staff time by PoF'!$B$5:$S$119,MATCH($MX$103, 'ECM Staff time by PoF'!$B$4:$R$4,0),FALSE),IF(ISERROR(VLOOKUP(CONCATENATE($A106,D$66),'ECM Staff time by PoF'!$A$5:$S$119,MATCH($MX$103, 'ECM Staff time by PoF'!$A$4:$R$4,0),FALSE)), 0, VLOOKUP(CONCATENATE($A106,D$66),'ECM Staff time by PoF'!$A$5:$S$119,MATCH($MX$103, 'ECM Staff time by PoF'!$A$4:$R$4,0),FALSE))))*D68</f>
        <v>0</v>
      </c>
      <c r="NA106" s="60">
        <f>IF($A106="",0,IF(VLOOKUP($A106,'ECM Staff time by PoF'!$B$5:$C$119,2,FALSE)="Not Applicable",VLOOKUP($A106,'ECM Staff time by PoF'!$B$5:$S$119,MATCH($MX$103, 'ECM Staff time by PoF'!$B$4:$R$4,0),FALSE),IF(ISERROR(VLOOKUP(CONCATENATE($A106,E$66),'ECM Staff time by PoF'!$A$5:$S$119,MATCH($MX$103, 'ECM Staff time by PoF'!$A$4:$R$4,0),FALSE)), 0, VLOOKUP(CONCATENATE($A106,E$66),'ECM Staff time by PoF'!$A$5:$S$119,MATCH($MX$103, 'ECM Staff time by PoF'!$A$4:$R$4,0),FALSE))))*E68</f>
        <v>0</v>
      </c>
      <c r="NB106" s="60">
        <f>IF($A106="",0,IF(VLOOKUP($A106,'ECM Staff time by PoF'!$B$5:$C$119,2,FALSE)="Not Applicable",VLOOKUP($A106,'ECM Staff time by PoF'!$B$5:$S$119,MATCH($MX$103, 'ECM Staff time by PoF'!$B$4:$R$4,0),FALSE),IF(ISERROR(VLOOKUP(CONCATENATE($A106,F$66),'ECM Staff time by PoF'!$A$5:$S$119,MATCH($MX$103, 'ECM Staff time by PoF'!$A$4:$R$4,0),FALSE)), 0, VLOOKUP(CONCATENATE($A106,F$66),'ECM Staff time by PoF'!$A$5:$S$119,MATCH($MX$103, 'ECM Staff time by PoF'!$A$4:$R$4,0),FALSE))))*F68</f>
        <v>0</v>
      </c>
      <c r="NC106" s="60">
        <f>IF($A106="",0,IF(VLOOKUP($A106,'ECM Staff time by PoF'!$B$5:$C$119,2,FALSE)="Not Applicable",VLOOKUP($A106,'ECM Staff time by PoF'!$B$5:$S$119,MATCH($MX$103, 'ECM Staff time by PoF'!$B$4:$R$4,0),FALSE),IF(ISERROR(VLOOKUP(CONCATENATE($A106,G$66),'ECM Staff time by PoF'!$A$5:$S$119,MATCH($MX$103, 'ECM Staff time by PoF'!$A$4:$R$4,0),FALSE)), 0, VLOOKUP(CONCATENATE($A106,G$66),'ECM Staff time by PoF'!$A$5:$S$119,MATCH($MX$103, 'ECM Staff time by PoF'!$A$4:$R$4,0),FALSE))))*G68</f>
        <v>0</v>
      </c>
      <c r="ND106" s="60">
        <f>IF($A106="",0,IF(VLOOKUP($A106,'ECM Staff time by PoF'!$B$5:$C$119,2,FALSE)="Not Applicable",VLOOKUP($A106,'ECM Staff time by PoF'!$B$5:$S$119,MATCH($MX$103, 'ECM Staff time by PoF'!$B$4:$R$4,0),FALSE),IF(ISERROR(VLOOKUP(CONCATENATE($A106,H$66),'ECM Staff time by PoF'!$A$5:$S$119,MATCH($MX$103, 'ECM Staff time by PoF'!$A$4:$R$4,0),FALSE)), 0, VLOOKUP(CONCATENATE($A106,H$66),'ECM Staff time by PoF'!$A$5:$S$119,MATCH($MX$103, 'ECM Staff time by PoF'!$A$4:$R$4,0),FALSE))))*H68</f>
        <v>0</v>
      </c>
      <c r="NE106" s="60">
        <f>IF($A106="",0,IF(VLOOKUP($A106,'ECM Staff time by PoF'!$B$5:$C$119,2,FALSE)="Not Applicable",VLOOKUP($A106,'ECM Staff time by PoF'!$B$5:$S$119,MATCH($MX$103, 'ECM Staff time by PoF'!$B$4:$R$4,0),FALSE),IF(ISERROR(VLOOKUP(CONCATENATE($A106,I$66),'ECM Staff time by PoF'!$A$5:$S$119,MATCH($MX$103, 'ECM Staff time by PoF'!$A$4:$R$4,0),FALSE)), 0, VLOOKUP(CONCATENATE($A106,I$66),'ECM Staff time by PoF'!$A$5:$S$119,MATCH($MX$103, 'ECM Staff time by PoF'!$A$4:$R$4,0),FALSE))))*I68</f>
        <v>0</v>
      </c>
      <c r="NF106" s="60">
        <f>IF($A106="",0,IF(VLOOKUP($A106,'ECM Staff time by PoF'!$B$5:$C$119,2,FALSE)="Not Applicable",VLOOKUP($A106,'ECM Staff time by PoF'!$B$5:$S$119,MATCH($MX$103, 'ECM Staff time by PoF'!$B$4:$R$4,0),FALSE),IF(ISERROR(VLOOKUP(CONCATENATE($A106,J$66),'ECM Staff time by PoF'!$A$5:$S$119,MATCH($MX$103, 'ECM Staff time by PoF'!$A$4:$R$4,0),FALSE)), 0, VLOOKUP(CONCATENATE($A106,J$66),'ECM Staff time by PoF'!$A$5:$S$119,MATCH($MX$103, 'ECM Staff time by PoF'!$A$4:$R$4,0),FALSE))))*J68</f>
        <v>0</v>
      </c>
      <c r="NG106" s="60">
        <f>IF($A106="",0,IF(VLOOKUP($A106,'ECM Staff time by PoF'!$B$5:$C$119,2,FALSE)="Not Applicable",VLOOKUP($A106,'ECM Staff time by PoF'!$B$5:$S$119,MATCH($MX$103, 'ECM Staff time by PoF'!$B$4:$R$4,0),FALSE),IF(ISERROR(VLOOKUP(CONCATENATE($A106,K$66),'ECM Staff time by PoF'!$A$5:$S$119,MATCH($MX$103, 'ECM Staff time by PoF'!$A$4:$R$4,0),FALSE)), 0, VLOOKUP(CONCATENATE($A106,K$66),'ECM Staff time by PoF'!$A$5:$S$119,MATCH($MX$103, 'ECM Staff time by PoF'!$A$4:$R$4,0),FALSE))))*K68</f>
        <v>0</v>
      </c>
      <c r="NH106" s="60">
        <f>IF($A106="",0,IF(VLOOKUP($A106,'ECM Staff time by PoF'!$B$5:$C$119,2,FALSE)="Not Applicable",VLOOKUP($A106,'ECM Staff time by PoF'!$B$5:$S$119,MATCH($MX$103, 'ECM Staff time by PoF'!$B$4:$R$4,0),FALSE),IF(ISERROR(VLOOKUP(CONCATENATE($A106,L$66),'ECM Staff time by PoF'!$A$5:$S$119,MATCH($MX$103, 'ECM Staff time by PoF'!$A$4:$R$4,0),FALSE)), 0, VLOOKUP(CONCATENATE($A106,L$66),'ECM Staff time by PoF'!$A$5:$S$119,MATCH($MX$103, 'ECM Staff time by PoF'!$A$4:$R$4,0),FALSE))))*L68</f>
        <v>0</v>
      </c>
      <c r="NI106" s="60">
        <f>IF($A106="",0,IF(VLOOKUP($A106,'ECM Staff time by PoF'!$B$5:$C$119,2,FALSE)="Not Applicable",VLOOKUP($A106,'ECM Staff time by PoF'!$B$5:$S$119,MATCH($MX$103, 'ECM Staff time by PoF'!$B$4:$R$4,0),FALSE),IF(ISERROR(VLOOKUP(CONCATENATE($A106,M$66),'ECM Staff time by PoF'!$A$5:$S$119,MATCH($MX$103, 'ECM Staff time by PoF'!$A$4:$R$4,0),FALSE)), 0, VLOOKUP(CONCATENATE($A106,M$66),'ECM Staff time by PoF'!$A$5:$S$119,MATCH($MX$103, 'ECM Staff time by PoF'!$A$4:$R$4,0),FALSE))))*M68</f>
        <v>0</v>
      </c>
      <c r="NJ106" s="60">
        <f>IF($A106="",0,IF(VLOOKUP($A106,'ECM Staff time by PoF'!$B$5:$C$119,2,FALSE)="Not Applicable",VLOOKUP($A106,'ECM Staff time by PoF'!$B$5:$S$119,MATCH($MX$103, 'ECM Staff time by PoF'!$B$4:$R$4,0),FALSE),IF(ISERROR(VLOOKUP(CONCATENATE($A106,N$66),'ECM Staff time by PoF'!$A$5:$S$119,MATCH($MX$103, 'ECM Staff time by PoF'!$A$4:$R$4,0),FALSE)), 0, VLOOKUP(CONCATENATE($A106,N$66),'ECM Staff time by PoF'!$A$5:$S$119,MATCH($MX$103, 'ECM Staff time by PoF'!$A$4:$R$4,0),FALSE))))*N68</f>
        <v>0</v>
      </c>
      <c r="NK106" s="60">
        <f>IF($A106="",0,IF(VLOOKUP($A106,'ECM Staff time by PoF'!$B$5:$C$119,2,FALSE)="Not Applicable",VLOOKUP($A106,'ECM Staff time by PoF'!$B$5:$S$119,MATCH($MX$103, 'ECM Staff time by PoF'!$B$4:$R$4,0),FALSE),IF(ISERROR(VLOOKUP(CONCATENATE($A106,O$66),'ECM Staff time by PoF'!$A$5:$S$119,MATCH($MX$103, 'ECM Staff time by PoF'!$A$4:$R$4,0),FALSE)), 0, VLOOKUP(CONCATENATE($A106,O$66),'ECM Staff time by PoF'!$A$5:$S$119,MATCH($MX$103, 'ECM Staff time by PoF'!$A$4:$R$4,0),FALSE))))*O68</f>
        <v>0</v>
      </c>
      <c r="NL106" s="60">
        <f>IF($A106="",0,IF(VLOOKUP($A106,'ECM Staff time by PoF'!$B$5:$C$119,2,FALSE)="Not Applicable",VLOOKUP($A106,'ECM Staff time by PoF'!$B$5:$S$119,MATCH($MX$103, 'ECM Staff time by PoF'!$B$4:$R$4,0),FALSE),IF(ISERROR(VLOOKUP(CONCATENATE($A106,P$66),'ECM Staff time by PoF'!$A$5:$S$119,MATCH($MX$103, 'ECM Staff time by PoF'!$A$4:$R$4,0),FALSE)), 0, VLOOKUP(CONCATENATE($A106,P$66),'ECM Staff time by PoF'!$A$5:$S$119,MATCH($MX$103, 'ECM Staff time by PoF'!$A$4:$R$4,0),FALSE))))*P68</f>
        <v>0</v>
      </c>
      <c r="NM106" s="60">
        <f>IF($A106="",0,IF(VLOOKUP($A106,'ECM Staff time by PoF'!$B$5:$C$119,2,FALSE)="Not Applicable",VLOOKUP($A106,'ECM Staff time by PoF'!$B$5:$S$119,MATCH($MX$103, 'ECM Staff time by PoF'!$B$4:$R$4,0),FALSE),IF(ISERROR(VLOOKUP(CONCATENATE($A106,Q$66),'ECM Staff time by PoF'!$A$5:$S$119,MATCH($MX$103, 'ECM Staff time by PoF'!$A$4:$R$4,0),FALSE)), 0, VLOOKUP(CONCATENATE($A106,Q$66),'ECM Staff time by PoF'!$A$5:$S$119,MATCH($MX$103, 'ECM Staff time by PoF'!$A$4:$R$4,0),FALSE))))*Q68</f>
        <v>0</v>
      </c>
      <c r="NN106" s="60">
        <f>IF($A106="",0,IF(VLOOKUP($A106,'ECM Staff time by PoF'!$B$5:$C$119,2,FALSE)="Not Applicable",VLOOKUP($A106,'ECM Staff time by PoF'!$B$5:$S$119,MATCH($MX$103, 'ECM Staff time by PoF'!$B$4:$R$4,0),FALSE),IF(ISERROR(VLOOKUP(CONCATENATE($A106,R$66),'ECM Staff time by PoF'!$A$5:$S$119,MATCH($MX$103, 'ECM Staff time by PoF'!$A$4:$R$4,0),FALSE)), 0, VLOOKUP(CONCATENATE($A106,R$66),'ECM Staff time by PoF'!$A$5:$S$119,MATCH($MX$103, 'ECM Staff time by PoF'!$A$4:$R$4,0),FALSE))))*R68</f>
        <v>0</v>
      </c>
      <c r="NO106" s="60">
        <f>IF($A106="",0,IF(VLOOKUP($A106,'ECM Staff time by PoF'!$B$5:$C$119,2,FALSE)="Not Applicable",VLOOKUP($A106,'ECM Staff time by PoF'!$B$5:$S$119,MATCH($MX$103, 'ECM Staff time by PoF'!$B$4:$R$4,0),FALSE),IF(ISERROR(VLOOKUP(CONCATENATE($A106,S$66),'ECM Staff time by PoF'!$A$5:$S$119,MATCH($MX$103, 'ECM Staff time by PoF'!$A$4:$R$4,0),FALSE)), 0, VLOOKUP(CONCATENATE($A106,S$66),'ECM Staff time by PoF'!$A$5:$S$119,MATCH($MX$103, 'ECM Staff time by PoF'!$A$4:$R$4,0),FALSE))))*S68</f>
        <v>0</v>
      </c>
      <c r="NP106" s="60">
        <f>IF($A106="",0,IF(VLOOKUP($A106,'ECM Staff time by PoF'!$B$5:$C$119,2,FALSE)="Not Applicable",VLOOKUP($A106,'ECM Staff time by PoF'!$B$5:$S$119,MATCH($MX$103, 'ECM Staff time by PoF'!$B$4:$R$4,0),FALSE),IF(ISERROR(VLOOKUP(CONCATENATE($A106,T$66),'ECM Staff time by PoF'!$A$5:$S$119,MATCH($MX$103, 'ECM Staff time by PoF'!$A$4:$R$4,0),FALSE)), 0, VLOOKUP(CONCATENATE($A106,T$66),'ECM Staff time by PoF'!$A$5:$S$119,MATCH($MX$103, 'ECM Staff time by PoF'!$A$4:$R$4,0),FALSE))))*T68</f>
        <v>0</v>
      </c>
      <c r="NQ106" s="60">
        <f>IF($A106="",0,IF(VLOOKUP($A106,'ECM Staff time by PoF'!$B$5:$C$119,2,FALSE)="Not Applicable",VLOOKUP($A106,'ECM Staff time by PoF'!$B$5:$S$119,MATCH($MX$103, 'ECM Staff time by PoF'!$B$4:$R$4,0),FALSE),IF(ISERROR(VLOOKUP(CONCATENATE($A106,U$66),'ECM Staff time by PoF'!$A$5:$S$119,MATCH($MX$103, 'ECM Staff time by PoF'!$A$4:$R$4,0),FALSE)), 0, VLOOKUP(CONCATENATE($A106,U$66),'ECM Staff time by PoF'!$A$5:$S$119,MATCH($MX$103, 'ECM Staff time by PoF'!$A$4:$R$4,0),FALSE))))*U68</f>
        <v>0</v>
      </c>
      <c r="NR106" s="60">
        <f>IF($A106="",0,IF(VLOOKUP($A106,'ECM Staff time by PoF'!$B$5:$C$119,2,FALSE)="Not Applicable",VLOOKUP($A106,'ECM Staff time by PoF'!$B$5:$S$119,MATCH($MX$103, 'ECM Staff time by PoF'!$B$4:$R$4,0),FALSE),IF(ISERROR(VLOOKUP(CONCATENATE($A106,V$66),'ECM Staff time by PoF'!$A$5:$S$119,MATCH($MX$103, 'ECM Staff time by PoF'!$A$4:$R$4,0),FALSE)), 0, VLOOKUP(CONCATENATE($A106,V$66),'ECM Staff time by PoF'!$A$5:$S$119,MATCH($MX$103, 'ECM Staff time by PoF'!$A$4:$R$4,0),FALSE))))*V68</f>
        <v>0</v>
      </c>
      <c r="NS106" s="60">
        <f>IF($A106="",0,IF(VLOOKUP($A106,'ECM Staff time by PoF'!$B$5:$C$119,2,FALSE)="Not Applicable",VLOOKUP($A106,'ECM Staff time by PoF'!$B$5:$S$119,MATCH($MX$103, 'ECM Staff time by PoF'!$B$4:$R$4,0),FALSE),IF(ISERROR(VLOOKUP(CONCATENATE($A106,W$66),'ECM Staff time by PoF'!$A$5:$S$119,MATCH($MX$103, 'ECM Staff time by PoF'!$A$4:$R$4,0),FALSE)), 0, VLOOKUP(CONCATENATE($A106,W$66),'ECM Staff time by PoF'!$A$5:$S$119,MATCH($MX$103, 'ECM Staff time by PoF'!$A$4:$R$4,0),FALSE))))*W68</f>
        <v>0</v>
      </c>
      <c r="NT106" s="60">
        <f>IF($A106="",0,IF(VLOOKUP($A106,'ECM Staff time by PoF'!$B$5:$C$119,2,FALSE)="Not Applicable",VLOOKUP($A106,'ECM Staff time by PoF'!$B$5:$S$119,MATCH($MX$103, 'ECM Staff time by PoF'!$B$4:$R$4,0),FALSE),IF(ISERROR(VLOOKUP(CONCATENATE($A106,X$66),'ECM Staff time by PoF'!$A$5:$S$119,MATCH($MX$103, 'ECM Staff time by PoF'!$A$4:$R$4,0),FALSE)), 0, VLOOKUP(CONCATENATE($A106,X$66),'ECM Staff time by PoF'!$A$5:$S$119,MATCH($MX$103, 'ECM Staff time by PoF'!$A$4:$R$4,0),FALSE))))*X68</f>
        <v>0</v>
      </c>
      <c r="NU106" s="60">
        <f>IF($A106="",0,IF(VLOOKUP($A106,'ECM Staff time by PoF'!$B$5:$C$119,2,FALSE)="Not Applicable",VLOOKUP($A106,'ECM Staff time by PoF'!$B$5:$S$119,MATCH($MX$103, 'ECM Staff time by PoF'!$B$4:$R$4,0),FALSE),IF(ISERROR(VLOOKUP(CONCATENATE($A106,Y$66),'ECM Staff time by PoF'!$A$5:$S$119,MATCH($MX$103, 'ECM Staff time by PoF'!$A$4:$R$4,0),FALSE)), 0, VLOOKUP(CONCATENATE($A106,Y$66),'ECM Staff time by PoF'!$A$5:$S$119,MATCH($MX$103, 'ECM Staff time by PoF'!$A$4:$R$4,0),FALSE))))*Y68</f>
        <v>0</v>
      </c>
      <c r="NV106" s="60">
        <f>IF($A106="",0,IF(VLOOKUP($A106,'ECM Staff time by PoF'!$B$5:$C$119,2,FALSE)="Not Applicable",VLOOKUP($A106,'ECM Staff time by PoF'!$B$5:$S$119,MATCH($MX$103, 'ECM Staff time by PoF'!$B$4:$R$4,0),FALSE),IF(ISERROR(VLOOKUP(CONCATENATE($A106,Z$66),'ECM Staff time by PoF'!$A$5:$S$119,MATCH($MX$103, 'ECM Staff time by PoF'!$A$4:$R$4,0),FALSE)), 0, VLOOKUP(CONCATENATE($A106,Z$66),'ECM Staff time by PoF'!$A$5:$S$119,MATCH($MX$103, 'ECM Staff time by PoF'!$A$4:$R$4,0),FALSE))))*Z68</f>
        <v>0</v>
      </c>
      <c r="NW106" s="60">
        <f>IF($A106="",0,IF(VLOOKUP($A106,'ECM Staff time by PoF'!$B$5:$C$119,2,FALSE)="Not Applicable",VLOOKUP($A106,'ECM Staff time by PoF'!$B$5:$S$119,MATCH($MX$103, 'ECM Staff time by PoF'!$B$4:$R$4,0),FALSE),IF(ISERROR(VLOOKUP(CONCATENATE($A106,AA$66),'ECM Staff time by PoF'!$A$5:$S$119,MATCH($MX$103, 'ECM Staff time by PoF'!$A$4:$R$4,0),FALSE)), 0, VLOOKUP(CONCATENATE($A106,AA$66),'ECM Staff time by PoF'!$A$5:$S$119,MATCH($MX$103, 'ECM Staff time by PoF'!$A$4:$R$4,0),FALSE))))*AA68</f>
        <v>0</v>
      </c>
      <c r="NX106" s="60">
        <f>IF($A106="",0,IF(VLOOKUP($A106,'ECM Staff time by PoF'!$B$5:$C$119,2,FALSE)="Not Applicable",VLOOKUP($A106,'ECM Staff time by PoF'!$B$5:$S$119,MATCH($MX$103, 'ECM Staff time by PoF'!$B$4:$R$4,0),FALSE),IF(ISERROR(VLOOKUP(CONCATENATE($A106,AB$66),'ECM Staff time by PoF'!$A$5:$S$119,MATCH($MX$103, 'ECM Staff time by PoF'!$A$4:$R$4,0),FALSE)), 0, VLOOKUP(CONCATENATE($A106,AB$66),'ECM Staff time by PoF'!$A$5:$S$119,MATCH($MX$103, 'ECM Staff time by PoF'!$A$4:$R$4,0),FALSE))))*AB68</f>
        <v>0</v>
      </c>
      <c r="NY106" s="60">
        <f>IF($A106="",0,IF(VLOOKUP($A106,'ECM Staff time by PoF'!$B$5:$C$119,2,FALSE)="Not Applicable",VLOOKUP($A106,'ECM Staff time by PoF'!$B$5:$S$119,MATCH($MX$103, 'ECM Staff time by PoF'!$B$4:$R$4,0),FALSE),IF(ISERROR(VLOOKUP(CONCATENATE($A106,AC$66),'ECM Staff time by PoF'!$A$5:$S$119,MATCH($MX$103, 'ECM Staff time by PoF'!$A$4:$R$4,0),FALSE)), 0, VLOOKUP(CONCATENATE($A106,AC$66),'ECM Staff time by PoF'!$A$5:$S$119,MATCH($MX$103, 'ECM Staff time by PoF'!$A$4:$R$4,0),FALSE))))*AC68</f>
        <v>0</v>
      </c>
      <c r="NZ106" s="60">
        <f>IF($A106="",0,IF(VLOOKUP($A106,'ECM Staff time by PoF'!$B$5:$C$119,2,FALSE)="Not Applicable",VLOOKUP($A106,'ECM Staff time by PoF'!$B$5:$S$119,MATCH($MX$103, 'ECM Staff time by PoF'!$B$4:$R$4,0),FALSE),IF(ISERROR(VLOOKUP(CONCATENATE($A106,AD$66),'ECM Staff time by PoF'!$A$5:$S$119,MATCH($MX$103, 'ECM Staff time by PoF'!$A$4:$R$4,0),FALSE)), 0, VLOOKUP(CONCATENATE($A106,AD$66),'ECM Staff time by PoF'!$A$5:$S$119,MATCH($MX$103, 'ECM Staff time by PoF'!$A$4:$R$4,0),FALSE))))*AD68</f>
        <v>0</v>
      </c>
      <c r="OA106" s="60">
        <f>IF($A106="",0,IF(VLOOKUP($A106,'ECM Staff time by PoF'!$B$5:$C$119,2,FALSE)="Not Applicable",VLOOKUP($A106,'ECM Staff time by PoF'!$B$5:$S$119,MATCH($MX$103, 'ECM Staff time by PoF'!$B$4:$R$4,0),FALSE),IF(ISERROR(VLOOKUP(CONCATENATE($A106,AE$66),'ECM Staff time by PoF'!$A$5:$S$119,MATCH($MX$103, 'ECM Staff time by PoF'!$A$4:$R$4,0),FALSE)), 0, VLOOKUP(CONCATENATE($A106,AE$66),'ECM Staff time by PoF'!$A$5:$S$119,MATCH($MX$103, 'ECM Staff time by PoF'!$A$4:$R$4,0),FALSE))))*AE68</f>
        <v>0</v>
      </c>
      <c r="OB106" s="60">
        <f>IF($A106="",0,IF(VLOOKUP($A106,'ECM Staff time by PoF'!$B$5:$C$119,2,FALSE)="Not Applicable",VLOOKUP($A106,'ECM Staff time by PoF'!$B$5:$S$119,MATCH($MX$103, 'ECM Staff time by PoF'!$B$4:$R$4,0),FALSE),IF(ISERROR(VLOOKUP(CONCATENATE($A106,AF$66),'ECM Staff time by PoF'!$A$5:$S$119,MATCH($MX$103, 'ECM Staff time by PoF'!$A$4:$R$4,0),FALSE)), 0, VLOOKUP(CONCATENATE($A106,AF$66),'ECM Staff time by PoF'!$A$5:$S$119,MATCH($MX$103, 'ECM Staff time by PoF'!$A$4:$R$4,0),FALSE))))*AF68</f>
        <v>0</v>
      </c>
      <c r="OC106" s="60">
        <f>IF($A106="",0,IF(VLOOKUP($A106,'ECM Staff time by PoF'!$B$5:$C$119,2,FALSE)="Not Applicable",VLOOKUP($A106,'ECM Staff time by PoF'!$B$5:$S$119,MATCH($MX$103, 'ECM Staff time by PoF'!$B$4:$R$4,0),FALSE),IF(ISERROR(VLOOKUP(CONCATENATE($A106,AG$66),'ECM Staff time by PoF'!$A$5:$S$119,MATCH($MX$103, 'ECM Staff time by PoF'!$A$4:$R$4,0),FALSE)), 0, VLOOKUP(CONCATENATE($A106,AG$66),'ECM Staff time by PoF'!$A$5:$S$119,MATCH($MX$103, 'ECM Staff time by PoF'!$A$4:$R$4,0),FALSE))))*AG68</f>
        <v>0</v>
      </c>
      <c r="OD106" s="60">
        <f>IF($A106="",0,IF(VLOOKUP($A106,'ECM Staff time by PoF'!$B$5:$C$119,2,FALSE)="Not Applicable",VLOOKUP($A106,'ECM Staff time by PoF'!$B$5:$S$119,MATCH($MX$103, 'ECM Staff time by PoF'!$B$4:$R$4,0),FALSE),IF(ISERROR(VLOOKUP(CONCATENATE($A106,AH$66),'ECM Staff time by PoF'!$A$5:$S$119,MATCH($MX$103, 'ECM Staff time by PoF'!$A$4:$R$4,0),FALSE)), 0, VLOOKUP(CONCATENATE($A106,AH$66),'ECM Staff time by PoF'!$A$5:$S$119,MATCH($MX$103, 'ECM Staff time by PoF'!$A$4:$R$4,0),FALSE))))*AH68</f>
        <v>0</v>
      </c>
      <c r="OE106" s="60">
        <f>IF($A106="",0,IF(VLOOKUP($A106,'ECM Staff time by PoF'!$B$5:$C$119,2,FALSE)="Not Applicable",VLOOKUP($A106,'ECM Staff time by PoF'!$B$5:$S$119,MATCH($MX$103, 'ECM Staff time by PoF'!$B$4:$R$4,0),FALSE),IF(ISERROR(VLOOKUP(CONCATENATE($A106,AI$66),'ECM Staff time by PoF'!$A$5:$S$119,MATCH($MX$103, 'ECM Staff time by PoF'!$A$4:$R$4,0),FALSE)), 0, VLOOKUP(CONCATENATE($A106,AI$66),'ECM Staff time by PoF'!$A$5:$S$119,MATCH($MX$103, 'ECM Staff time by PoF'!$A$4:$R$4,0),FALSE))))*AI68</f>
        <v>0</v>
      </c>
      <c r="OF106" s="60">
        <f>IF($A106="",0,IF(VLOOKUP($A106,'ECM Staff time by PoF'!$B$5:$C$119,2,FALSE)="Not Applicable",VLOOKUP($A106,'ECM Staff time by PoF'!$B$5:$S$119,MATCH($MX$103, 'ECM Staff time by PoF'!$B$4:$R$4,0),FALSE),IF(ISERROR(VLOOKUP(CONCATENATE($A106,AJ$66),'ECM Staff time by PoF'!$A$5:$S$119,MATCH($MX$103, 'ECM Staff time by PoF'!$A$4:$R$4,0),FALSE)), 0, VLOOKUP(CONCATENATE($A106,AJ$66),'ECM Staff time by PoF'!$A$5:$S$119,MATCH($MX$103, 'ECM Staff time by PoF'!$A$4:$R$4,0),FALSE))))*AJ68</f>
        <v>0</v>
      </c>
      <c r="OG106" s="60">
        <f>IF($A106="",0,IF(VLOOKUP($A106,'ECM Staff time by PoF'!$B$5:$C$119,2,FALSE)="Not Applicable",VLOOKUP($A106,'ECM Staff time by PoF'!$B$5:$S$119,MATCH($MX$103, 'ECM Staff time by PoF'!$B$4:$R$4,0),FALSE),IF(ISERROR(VLOOKUP(CONCATENATE($A106,AK$66),'ECM Staff time by PoF'!$A$5:$S$119,MATCH($MX$103, 'ECM Staff time by PoF'!$A$4:$R$4,0),FALSE)), 0, VLOOKUP(CONCATENATE($A106,AK$66),'ECM Staff time by PoF'!$A$5:$S$119,MATCH($MX$103, 'ECM Staff time by PoF'!$A$4:$R$4,0),FALSE))))*AK68</f>
        <v>0</v>
      </c>
      <c r="OH106" s="60">
        <f>IF($A106="",0,IF(VLOOKUP($A106,'ECM Staff time by PoF'!$B$5:$C$119,2,FALSE)="Not Applicable",VLOOKUP($A106,'ECM Staff time by PoF'!$B$5:$S$119,MATCH($OH$103, 'ECM Staff time by PoF'!$B$4:$R$4,0),FALSE),IF(ISERROR(VLOOKUP(CONCATENATE($A106,B$66),'ECM Staff time by PoF'!$A$5:$S$119,MATCH($OH$103, 'ECM Staff time by PoF'!$A$4:$R$4,0),FALSE)), 0, VLOOKUP(CONCATENATE($A106,B$66),'ECM Staff time by PoF'!$A$5:$S$119,MATCH($OH$103, 'ECM Staff time by PoF'!$A$4:$R$4,0),FALSE))))*B68</f>
        <v>0</v>
      </c>
      <c r="OI106" s="60">
        <f>IF($A106="",0,IF(VLOOKUP($A106,'ECM Staff time by PoF'!$B$5:$C$119,2,FALSE)="Not Applicable",VLOOKUP($A106,'ECM Staff time by PoF'!$B$5:$S$119,MATCH($OH$103, 'ECM Staff time by PoF'!$B$4:$R$4,0),FALSE),IF(ISERROR(VLOOKUP(CONCATENATE($A106,C$66),'ECM Staff time by PoF'!$A$5:$S$119,MATCH($OH$103, 'ECM Staff time by PoF'!$A$4:$R$4,0),FALSE)), 0, VLOOKUP(CONCATENATE($A106,C$66),'ECM Staff time by PoF'!$A$5:$S$119,MATCH($OH$103, 'ECM Staff time by PoF'!$A$4:$R$4,0),FALSE))))*C68</f>
        <v>0</v>
      </c>
      <c r="OJ106" s="60">
        <f>IF($A106="",0,IF(VLOOKUP($A106,'ECM Staff time by PoF'!$B$5:$C$119,2,FALSE)="Not Applicable",VLOOKUP($A106,'ECM Staff time by PoF'!$B$5:$S$119,MATCH($OH$103, 'ECM Staff time by PoF'!$B$4:$R$4,0),FALSE),IF(ISERROR(VLOOKUP(CONCATENATE($A106,D$66),'ECM Staff time by PoF'!$A$5:$S$119,MATCH($OH$103, 'ECM Staff time by PoF'!$A$4:$R$4,0),FALSE)), 0, VLOOKUP(CONCATENATE($A106,D$66),'ECM Staff time by PoF'!$A$5:$S$119,MATCH($OH$103, 'ECM Staff time by PoF'!$A$4:$R$4,0),FALSE))))*D68</f>
        <v>0</v>
      </c>
      <c r="OK106" s="60">
        <f>IF($A106="",0,IF(VLOOKUP($A106,'ECM Staff time by PoF'!$B$5:$C$119,2,FALSE)="Not Applicable",VLOOKUP($A106,'ECM Staff time by PoF'!$B$5:$S$119,MATCH($OH$103, 'ECM Staff time by PoF'!$B$4:$R$4,0),FALSE),IF(ISERROR(VLOOKUP(CONCATENATE($A106,E$66),'ECM Staff time by PoF'!$A$5:$S$119,MATCH($OH$103, 'ECM Staff time by PoF'!$A$4:$R$4,0),FALSE)), 0, VLOOKUP(CONCATENATE($A106,E$66),'ECM Staff time by PoF'!$A$5:$S$119,MATCH($OH$103, 'ECM Staff time by PoF'!$A$4:$R$4,0),FALSE))))*E68</f>
        <v>0</v>
      </c>
      <c r="OL106" s="60">
        <f>IF($A106="",0,IF(VLOOKUP($A106,'ECM Staff time by PoF'!$B$5:$C$119,2,FALSE)="Not Applicable",VLOOKUP($A106,'ECM Staff time by PoF'!$B$5:$S$119,MATCH($OH$103, 'ECM Staff time by PoF'!$B$4:$R$4,0),FALSE),IF(ISERROR(VLOOKUP(CONCATENATE($A106,F$66),'ECM Staff time by PoF'!$A$5:$S$119,MATCH($OH$103, 'ECM Staff time by PoF'!$A$4:$R$4,0),FALSE)), 0, VLOOKUP(CONCATENATE($A106,F$66),'ECM Staff time by PoF'!$A$5:$S$119,MATCH($OH$103, 'ECM Staff time by PoF'!$A$4:$R$4,0),FALSE))))*F68</f>
        <v>0</v>
      </c>
      <c r="OM106" s="60">
        <f>IF($A106="",0,IF(VLOOKUP($A106,'ECM Staff time by PoF'!$B$5:$C$119,2,FALSE)="Not Applicable",VLOOKUP($A106,'ECM Staff time by PoF'!$B$5:$S$119,MATCH($OH$103, 'ECM Staff time by PoF'!$B$4:$R$4,0),FALSE),IF(ISERROR(VLOOKUP(CONCATENATE($A106,G$66),'ECM Staff time by PoF'!$A$5:$S$119,MATCH($OH$103, 'ECM Staff time by PoF'!$A$4:$R$4,0),FALSE)), 0, VLOOKUP(CONCATENATE($A106,G$66),'ECM Staff time by PoF'!$A$5:$S$119,MATCH($OH$103, 'ECM Staff time by PoF'!$A$4:$R$4,0),FALSE))))*G68</f>
        <v>0</v>
      </c>
      <c r="ON106" s="60">
        <f>IF($A106="",0,IF(VLOOKUP($A106,'ECM Staff time by PoF'!$B$5:$C$119,2,FALSE)="Not Applicable",VLOOKUP($A106,'ECM Staff time by PoF'!$B$5:$S$119,MATCH($OH$103, 'ECM Staff time by PoF'!$B$4:$R$4,0),FALSE),IF(ISERROR(VLOOKUP(CONCATENATE($A106,H$66),'ECM Staff time by PoF'!$A$5:$S$119,MATCH($OH$103, 'ECM Staff time by PoF'!$A$4:$R$4,0),FALSE)), 0, VLOOKUP(CONCATENATE($A106,H$66),'ECM Staff time by PoF'!$A$5:$S$119,MATCH($OH$103, 'ECM Staff time by PoF'!$A$4:$R$4,0),FALSE))))*H68</f>
        <v>0</v>
      </c>
      <c r="OO106" s="60">
        <f>IF($A106="",0,IF(VLOOKUP($A106,'ECM Staff time by PoF'!$B$5:$C$119,2,FALSE)="Not Applicable",VLOOKUP($A106,'ECM Staff time by PoF'!$B$5:$S$119,MATCH($OH$103, 'ECM Staff time by PoF'!$B$4:$R$4,0),FALSE),IF(ISERROR(VLOOKUP(CONCATENATE($A106,I$66),'ECM Staff time by PoF'!$A$5:$S$119,MATCH($OH$103, 'ECM Staff time by PoF'!$A$4:$R$4,0),FALSE)), 0, VLOOKUP(CONCATENATE($A106,I$66),'ECM Staff time by PoF'!$A$5:$S$119,MATCH($OH$103, 'ECM Staff time by PoF'!$A$4:$R$4,0),FALSE))))*I68</f>
        <v>0</v>
      </c>
      <c r="OP106" s="60">
        <f>IF($A106="",0,IF(VLOOKUP($A106,'ECM Staff time by PoF'!$B$5:$C$119,2,FALSE)="Not Applicable",VLOOKUP($A106,'ECM Staff time by PoF'!$B$5:$S$119,MATCH($OH$103, 'ECM Staff time by PoF'!$B$4:$R$4,0),FALSE),IF(ISERROR(VLOOKUP(CONCATENATE($A106,J$66),'ECM Staff time by PoF'!$A$5:$S$119,MATCH($OH$103, 'ECM Staff time by PoF'!$A$4:$R$4,0),FALSE)), 0, VLOOKUP(CONCATENATE($A106,J$66),'ECM Staff time by PoF'!$A$5:$S$119,MATCH($OH$103, 'ECM Staff time by PoF'!$A$4:$R$4,0),FALSE))))*J68</f>
        <v>0</v>
      </c>
      <c r="OQ106" s="60">
        <f>IF($A106="",0,IF(VLOOKUP($A106,'ECM Staff time by PoF'!$B$5:$C$119,2,FALSE)="Not Applicable",VLOOKUP($A106,'ECM Staff time by PoF'!$B$5:$S$119,MATCH($OH$103, 'ECM Staff time by PoF'!$B$4:$R$4,0),FALSE),IF(ISERROR(VLOOKUP(CONCATENATE($A106,K$66),'ECM Staff time by PoF'!$A$5:$S$119,MATCH($OH$103, 'ECM Staff time by PoF'!$A$4:$R$4,0),FALSE)), 0, VLOOKUP(CONCATENATE($A106,K$66),'ECM Staff time by PoF'!$A$5:$S$119,MATCH($OH$103, 'ECM Staff time by PoF'!$A$4:$R$4,0),FALSE))))*K68</f>
        <v>0</v>
      </c>
      <c r="OR106" s="60">
        <f>IF($A106="",0,IF(VLOOKUP($A106,'ECM Staff time by PoF'!$B$5:$C$119,2,FALSE)="Not Applicable",VLOOKUP($A106,'ECM Staff time by PoF'!$B$5:$S$119,MATCH($OH$103, 'ECM Staff time by PoF'!$B$4:$R$4,0),FALSE),IF(ISERROR(VLOOKUP(CONCATENATE($A106,L$66),'ECM Staff time by PoF'!$A$5:$S$119,MATCH($OH$103, 'ECM Staff time by PoF'!$A$4:$R$4,0),FALSE)), 0, VLOOKUP(CONCATENATE($A106,L$66),'ECM Staff time by PoF'!$A$5:$S$119,MATCH($OH$103, 'ECM Staff time by PoF'!$A$4:$R$4,0),FALSE))))*L68</f>
        <v>0</v>
      </c>
      <c r="OS106" s="60">
        <f>IF($A106="",0,IF(VLOOKUP($A106,'ECM Staff time by PoF'!$B$5:$C$119,2,FALSE)="Not Applicable",VLOOKUP($A106,'ECM Staff time by PoF'!$B$5:$S$119,MATCH($OH$103, 'ECM Staff time by PoF'!$B$4:$R$4,0),FALSE),IF(ISERROR(VLOOKUP(CONCATENATE($A106,M$66),'ECM Staff time by PoF'!$A$5:$S$119,MATCH($OH$103, 'ECM Staff time by PoF'!$A$4:$R$4,0),FALSE)), 0, VLOOKUP(CONCATENATE($A106,M$66),'ECM Staff time by PoF'!$A$5:$S$119,MATCH($OH$103, 'ECM Staff time by PoF'!$A$4:$R$4,0),FALSE))))*M68</f>
        <v>0</v>
      </c>
      <c r="OT106" s="60">
        <f>IF($A106="",0,IF(VLOOKUP($A106,'ECM Staff time by PoF'!$B$5:$C$119,2,FALSE)="Not Applicable",VLOOKUP($A106,'ECM Staff time by PoF'!$B$5:$S$119,MATCH($OH$103, 'ECM Staff time by PoF'!$B$4:$R$4,0),FALSE),IF(ISERROR(VLOOKUP(CONCATENATE($A106,N$66),'ECM Staff time by PoF'!$A$5:$S$119,MATCH($OH$103, 'ECM Staff time by PoF'!$A$4:$R$4,0),FALSE)), 0, VLOOKUP(CONCATENATE($A106,N$66),'ECM Staff time by PoF'!$A$5:$S$119,MATCH($OH$103, 'ECM Staff time by PoF'!$A$4:$R$4,0),FALSE))))*N68</f>
        <v>0</v>
      </c>
      <c r="OU106" s="60">
        <f>IF($A106="",0,IF(VLOOKUP($A106,'ECM Staff time by PoF'!$B$5:$C$119,2,FALSE)="Not Applicable",VLOOKUP($A106,'ECM Staff time by PoF'!$B$5:$S$119,MATCH($OH$103, 'ECM Staff time by PoF'!$B$4:$R$4,0),FALSE),IF(ISERROR(VLOOKUP(CONCATENATE($A106,O$66),'ECM Staff time by PoF'!$A$5:$S$119,MATCH($OH$103, 'ECM Staff time by PoF'!$A$4:$R$4,0),FALSE)), 0, VLOOKUP(CONCATENATE($A106,O$66),'ECM Staff time by PoF'!$A$5:$S$119,MATCH($OH$103, 'ECM Staff time by PoF'!$A$4:$R$4,0),FALSE))))*O68</f>
        <v>0</v>
      </c>
      <c r="OV106" s="60">
        <f>IF($A106="",0,IF(VLOOKUP($A106,'ECM Staff time by PoF'!$B$5:$C$119,2,FALSE)="Not Applicable",VLOOKUP($A106,'ECM Staff time by PoF'!$B$5:$S$119,MATCH($OH$103, 'ECM Staff time by PoF'!$B$4:$R$4,0),FALSE),IF(ISERROR(VLOOKUP(CONCATENATE($A106,P$66),'ECM Staff time by PoF'!$A$5:$S$119,MATCH($OH$103, 'ECM Staff time by PoF'!$A$4:$R$4,0),FALSE)), 0, VLOOKUP(CONCATENATE($A106,P$66),'ECM Staff time by PoF'!$A$5:$S$119,MATCH($OH$103, 'ECM Staff time by PoF'!$A$4:$R$4,0),FALSE))))*P68</f>
        <v>0</v>
      </c>
      <c r="OW106" s="60">
        <f>IF($A106="",0,IF(VLOOKUP($A106,'ECM Staff time by PoF'!$B$5:$C$119,2,FALSE)="Not Applicable",VLOOKUP($A106,'ECM Staff time by PoF'!$B$5:$S$119,MATCH($OH$103, 'ECM Staff time by PoF'!$B$4:$R$4,0),FALSE),IF(ISERROR(VLOOKUP(CONCATENATE($A106,Q$66),'ECM Staff time by PoF'!$A$5:$S$119,MATCH($OH$103, 'ECM Staff time by PoF'!$A$4:$R$4,0),FALSE)), 0, VLOOKUP(CONCATENATE($A106,Q$66),'ECM Staff time by PoF'!$A$5:$S$119,MATCH($OH$103, 'ECM Staff time by PoF'!$A$4:$R$4,0),FALSE))))*Q68</f>
        <v>0</v>
      </c>
      <c r="OX106" s="60">
        <f>IF($A106="",0,IF(VLOOKUP($A106,'ECM Staff time by PoF'!$B$5:$C$119,2,FALSE)="Not Applicable",VLOOKUP($A106,'ECM Staff time by PoF'!$B$5:$S$119,MATCH($OH$103, 'ECM Staff time by PoF'!$B$4:$R$4,0),FALSE),IF(ISERROR(VLOOKUP(CONCATENATE($A106,R$66),'ECM Staff time by PoF'!$A$5:$S$119,MATCH($OH$103, 'ECM Staff time by PoF'!$A$4:$R$4,0),FALSE)), 0, VLOOKUP(CONCATENATE($A106,R$66),'ECM Staff time by PoF'!$A$5:$S$119,MATCH($OH$103, 'ECM Staff time by PoF'!$A$4:$R$4,0),FALSE))))*R68</f>
        <v>0</v>
      </c>
      <c r="OY106" s="60">
        <f>IF($A106="",0,IF(VLOOKUP($A106,'ECM Staff time by PoF'!$B$5:$C$119,2,FALSE)="Not Applicable",VLOOKUP($A106,'ECM Staff time by PoF'!$B$5:$S$119,MATCH($OH$103, 'ECM Staff time by PoF'!$B$4:$R$4,0),FALSE),IF(ISERROR(VLOOKUP(CONCATENATE($A106,S$66),'ECM Staff time by PoF'!$A$5:$S$119,MATCH($OH$103, 'ECM Staff time by PoF'!$A$4:$R$4,0),FALSE)), 0, VLOOKUP(CONCATENATE($A106,S$66),'ECM Staff time by PoF'!$A$5:$S$119,MATCH($OH$103, 'ECM Staff time by PoF'!$A$4:$R$4,0),FALSE))))*S68</f>
        <v>0</v>
      </c>
      <c r="OZ106" s="60">
        <f>IF($A106="",0,IF(VLOOKUP($A106,'ECM Staff time by PoF'!$B$5:$C$119,2,FALSE)="Not Applicable",VLOOKUP($A106,'ECM Staff time by PoF'!$B$5:$S$119,MATCH($OH$103, 'ECM Staff time by PoF'!$B$4:$R$4,0),FALSE),IF(ISERROR(VLOOKUP(CONCATENATE($A106,T$66),'ECM Staff time by PoF'!$A$5:$S$119,MATCH($OH$103, 'ECM Staff time by PoF'!$A$4:$R$4,0),FALSE)), 0, VLOOKUP(CONCATENATE($A106,T$66),'ECM Staff time by PoF'!$A$5:$S$119,MATCH($OH$103, 'ECM Staff time by PoF'!$A$4:$R$4,0),FALSE))))*T68</f>
        <v>0</v>
      </c>
      <c r="PA106" s="60">
        <f>IF($A106="",0,IF(VLOOKUP($A106,'ECM Staff time by PoF'!$B$5:$C$119,2,FALSE)="Not Applicable",VLOOKUP($A106,'ECM Staff time by PoF'!$B$5:$S$119,MATCH($OH$103, 'ECM Staff time by PoF'!$B$4:$R$4,0),FALSE),IF(ISERROR(VLOOKUP(CONCATENATE($A106,U$66),'ECM Staff time by PoF'!$A$5:$S$119,MATCH($OH$103, 'ECM Staff time by PoF'!$A$4:$R$4,0),FALSE)), 0, VLOOKUP(CONCATENATE($A106,U$66),'ECM Staff time by PoF'!$A$5:$S$119,MATCH($OH$103, 'ECM Staff time by PoF'!$A$4:$R$4,0),FALSE))))*U68</f>
        <v>0</v>
      </c>
      <c r="PB106" s="60">
        <f>IF($A106="",0,IF(VLOOKUP($A106,'ECM Staff time by PoF'!$B$5:$C$119,2,FALSE)="Not Applicable",VLOOKUP($A106,'ECM Staff time by PoF'!$B$5:$S$119,MATCH($OH$103, 'ECM Staff time by PoF'!$B$4:$R$4,0),FALSE),IF(ISERROR(VLOOKUP(CONCATENATE($A106,V$66),'ECM Staff time by PoF'!$A$5:$S$119,MATCH($OH$103, 'ECM Staff time by PoF'!$A$4:$R$4,0),FALSE)), 0, VLOOKUP(CONCATENATE($A106,V$66),'ECM Staff time by PoF'!$A$5:$S$119,MATCH($OH$103, 'ECM Staff time by PoF'!$A$4:$R$4,0),FALSE))))*V68</f>
        <v>0</v>
      </c>
      <c r="PC106" s="60">
        <f>IF($A106="",0,IF(VLOOKUP($A106,'ECM Staff time by PoF'!$B$5:$C$119,2,FALSE)="Not Applicable",VLOOKUP($A106,'ECM Staff time by PoF'!$B$5:$S$119,MATCH($OH$103, 'ECM Staff time by PoF'!$B$4:$R$4,0),FALSE),IF(ISERROR(VLOOKUP(CONCATENATE($A106,W$66),'ECM Staff time by PoF'!$A$5:$S$119,MATCH($OH$103, 'ECM Staff time by PoF'!$A$4:$R$4,0),FALSE)), 0, VLOOKUP(CONCATENATE($A106,W$66),'ECM Staff time by PoF'!$A$5:$S$119,MATCH($OH$103, 'ECM Staff time by PoF'!$A$4:$R$4,0),FALSE))))*W68</f>
        <v>0</v>
      </c>
      <c r="PD106" s="60">
        <f>IF($A106="",0,IF(VLOOKUP($A106,'ECM Staff time by PoF'!$B$5:$C$119,2,FALSE)="Not Applicable",VLOOKUP($A106,'ECM Staff time by PoF'!$B$5:$S$119,MATCH($OH$103, 'ECM Staff time by PoF'!$B$4:$R$4,0),FALSE),IF(ISERROR(VLOOKUP(CONCATENATE($A106,X$66),'ECM Staff time by PoF'!$A$5:$S$119,MATCH($OH$103, 'ECM Staff time by PoF'!$A$4:$R$4,0),FALSE)), 0, VLOOKUP(CONCATENATE($A106,X$66),'ECM Staff time by PoF'!$A$5:$S$119,MATCH($OH$103, 'ECM Staff time by PoF'!$A$4:$R$4,0),FALSE))))*X68</f>
        <v>0</v>
      </c>
      <c r="PE106" s="60">
        <f>IF($A106="",0,IF(VLOOKUP($A106,'ECM Staff time by PoF'!$B$5:$C$119,2,FALSE)="Not Applicable",VLOOKUP($A106,'ECM Staff time by PoF'!$B$5:$S$119,MATCH($OH$103, 'ECM Staff time by PoF'!$B$4:$R$4,0),FALSE),IF(ISERROR(VLOOKUP(CONCATENATE($A106,Y$66),'ECM Staff time by PoF'!$A$5:$S$119,MATCH($OH$103, 'ECM Staff time by PoF'!$A$4:$R$4,0),FALSE)), 0, VLOOKUP(CONCATENATE($A106,Y$66),'ECM Staff time by PoF'!$A$5:$S$119,MATCH($OH$103, 'ECM Staff time by PoF'!$A$4:$R$4,0),FALSE))))*Y68</f>
        <v>0</v>
      </c>
      <c r="PF106" s="60">
        <f>IF($A106="",0,IF(VLOOKUP($A106,'ECM Staff time by PoF'!$B$5:$C$119,2,FALSE)="Not Applicable",VLOOKUP($A106,'ECM Staff time by PoF'!$B$5:$S$119,MATCH($OH$103, 'ECM Staff time by PoF'!$B$4:$R$4,0),FALSE),IF(ISERROR(VLOOKUP(CONCATENATE($A106,Z$66),'ECM Staff time by PoF'!$A$5:$S$119,MATCH($OH$103, 'ECM Staff time by PoF'!$A$4:$R$4,0),FALSE)), 0, VLOOKUP(CONCATENATE($A106,Z$66),'ECM Staff time by PoF'!$A$5:$S$119,MATCH($OH$103, 'ECM Staff time by PoF'!$A$4:$R$4,0),FALSE))))*Z68</f>
        <v>0</v>
      </c>
      <c r="PG106" s="60">
        <f>IF($A106="",0,IF(VLOOKUP($A106,'ECM Staff time by PoF'!$B$5:$C$119,2,FALSE)="Not Applicable",VLOOKUP($A106,'ECM Staff time by PoF'!$B$5:$S$119,MATCH($OH$103, 'ECM Staff time by PoF'!$B$4:$R$4,0),FALSE),IF(ISERROR(VLOOKUP(CONCATENATE($A106,AA$66),'ECM Staff time by PoF'!$A$5:$S$119,MATCH($OH$103, 'ECM Staff time by PoF'!$A$4:$R$4,0),FALSE)), 0, VLOOKUP(CONCATENATE($A106,AA$66),'ECM Staff time by PoF'!$A$5:$S$119,MATCH($OH$103, 'ECM Staff time by PoF'!$A$4:$R$4,0),FALSE))))*AA68</f>
        <v>0</v>
      </c>
      <c r="PH106" s="60">
        <f>IF($A106="",0,IF(VLOOKUP($A106,'ECM Staff time by PoF'!$B$5:$C$119,2,FALSE)="Not Applicable",VLOOKUP($A106,'ECM Staff time by PoF'!$B$5:$S$119,MATCH($OH$103, 'ECM Staff time by PoF'!$B$4:$R$4,0),FALSE),IF(ISERROR(VLOOKUP(CONCATENATE($A106,AB$66),'ECM Staff time by PoF'!$A$5:$S$119,MATCH($OH$103, 'ECM Staff time by PoF'!$A$4:$R$4,0),FALSE)), 0, VLOOKUP(CONCATENATE($A106,AB$66),'ECM Staff time by PoF'!$A$5:$S$119,MATCH($OH$103, 'ECM Staff time by PoF'!$A$4:$R$4,0),FALSE))))*AB68</f>
        <v>0</v>
      </c>
      <c r="PI106" s="60">
        <f>IF($A106="",0,IF(VLOOKUP($A106,'ECM Staff time by PoF'!$B$5:$C$119,2,FALSE)="Not Applicable",VLOOKUP($A106,'ECM Staff time by PoF'!$B$5:$S$119,MATCH($OH$103, 'ECM Staff time by PoF'!$B$4:$R$4,0),FALSE),IF(ISERROR(VLOOKUP(CONCATENATE($A106,AC$66),'ECM Staff time by PoF'!$A$5:$S$119,MATCH($OH$103, 'ECM Staff time by PoF'!$A$4:$R$4,0),FALSE)), 0, VLOOKUP(CONCATENATE($A106,AC$66),'ECM Staff time by PoF'!$A$5:$S$119,MATCH($OH$103, 'ECM Staff time by PoF'!$A$4:$R$4,0),FALSE))))*AC68</f>
        <v>0</v>
      </c>
      <c r="PJ106" s="60">
        <f>IF($A106="",0,IF(VLOOKUP($A106,'ECM Staff time by PoF'!$B$5:$C$119,2,FALSE)="Not Applicable",VLOOKUP($A106,'ECM Staff time by PoF'!$B$5:$S$119,MATCH($OH$103, 'ECM Staff time by PoF'!$B$4:$R$4,0),FALSE),IF(ISERROR(VLOOKUP(CONCATENATE($A106,AD$66),'ECM Staff time by PoF'!$A$5:$S$119,MATCH($OH$103, 'ECM Staff time by PoF'!$A$4:$R$4,0),FALSE)), 0, VLOOKUP(CONCATENATE($A106,AD$66),'ECM Staff time by PoF'!$A$5:$S$119,MATCH($OH$103, 'ECM Staff time by PoF'!$A$4:$R$4,0),FALSE))))*AD68</f>
        <v>0</v>
      </c>
      <c r="PK106" s="60">
        <f>IF($A106="",0,IF(VLOOKUP($A106,'ECM Staff time by PoF'!$B$5:$C$119,2,FALSE)="Not Applicable",VLOOKUP($A106,'ECM Staff time by PoF'!$B$5:$S$119,MATCH($OH$103, 'ECM Staff time by PoF'!$B$4:$R$4,0),FALSE),IF(ISERROR(VLOOKUP(CONCATENATE($A106,AE$66),'ECM Staff time by PoF'!$A$5:$S$119,MATCH($OH$103, 'ECM Staff time by PoF'!$A$4:$R$4,0),FALSE)), 0, VLOOKUP(CONCATENATE($A106,AE$66),'ECM Staff time by PoF'!$A$5:$S$119,MATCH($OH$103, 'ECM Staff time by PoF'!$A$4:$R$4,0),FALSE))))*AE68</f>
        <v>0</v>
      </c>
      <c r="PL106" s="60">
        <f>IF($A106="",0,IF(VLOOKUP($A106,'ECM Staff time by PoF'!$B$5:$C$119,2,FALSE)="Not Applicable",VLOOKUP($A106,'ECM Staff time by PoF'!$B$5:$S$119,MATCH($OH$103, 'ECM Staff time by PoF'!$B$4:$R$4,0),FALSE),IF(ISERROR(VLOOKUP(CONCATENATE($A106,AF$66),'ECM Staff time by PoF'!$A$5:$S$119,MATCH($OH$103, 'ECM Staff time by PoF'!$A$4:$R$4,0),FALSE)), 0, VLOOKUP(CONCATENATE($A106,AF$66),'ECM Staff time by PoF'!$A$5:$S$119,MATCH($OH$103, 'ECM Staff time by PoF'!$A$4:$R$4,0),FALSE))))*AF68</f>
        <v>0</v>
      </c>
      <c r="PM106" s="60">
        <f>IF($A106="",0,IF(VLOOKUP($A106,'ECM Staff time by PoF'!$B$5:$C$119,2,FALSE)="Not Applicable",VLOOKUP($A106,'ECM Staff time by PoF'!$B$5:$S$119,MATCH($OH$103, 'ECM Staff time by PoF'!$B$4:$R$4,0),FALSE),IF(ISERROR(VLOOKUP(CONCATENATE($A106,AG$66),'ECM Staff time by PoF'!$A$5:$S$119,MATCH($OH$103, 'ECM Staff time by PoF'!$A$4:$R$4,0),FALSE)), 0, VLOOKUP(CONCATENATE($A106,AG$66),'ECM Staff time by PoF'!$A$5:$S$119,MATCH($OH$103, 'ECM Staff time by PoF'!$A$4:$R$4,0),FALSE))))*AG68</f>
        <v>0</v>
      </c>
      <c r="PN106" s="60">
        <f>IF($A106="",0,IF(VLOOKUP($A106,'ECM Staff time by PoF'!$B$5:$C$119,2,FALSE)="Not Applicable",VLOOKUP($A106,'ECM Staff time by PoF'!$B$5:$S$119,MATCH($OH$103, 'ECM Staff time by PoF'!$B$4:$R$4,0),FALSE),IF(ISERROR(VLOOKUP(CONCATENATE($A106,AH$66),'ECM Staff time by PoF'!$A$5:$S$119,MATCH($OH$103, 'ECM Staff time by PoF'!$A$4:$R$4,0),FALSE)), 0, VLOOKUP(CONCATENATE($A106,AH$66),'ECM Staff time by PoF'!$A$5:$S$119,MATCH($OH$103, 'ECM Staff time by PoF'!$A$4:$R$4,0),FALSE))))*AH68</f>
        <v>0</v>
      </c>
      <c r="PO106" s="60">
        <f>IF($A106="",0,IF(VLOOKUP($A106,'ECM Staff time by PoF'!$B$5:$C$119,2,FALSE)="Not Applicable",VLOOKUP($A106,'ECM Staff time by PoF'!$B$5:$S$119,MATCH($OH$103, 'ECM Staff time by PoF'!$B$4:$R$4,0),FALSE),IF(ISERROR(VLOOKUP(CONCATENATE($A106,AI$66),'ECM Staff time by PoF'!$A$5:$S$119,MATCH($OH$103, 'ECM Staff time by PoF'!$A$4:$R$4,0),FALSE)), 0, VLOOKUP(CONCATENATE($A106,AI$66),'ECM Staff time by PoF'!$A$5:$S$119,MATCH($OH$103, 'ECM Staff time by PoF'!$A$4:$R$4,0),FALSE))))*AI68</f>
        <v>0</v>
      </c>
      <c r="PP106" s="60">
        <f>IF($A106="",0,IF(VLOOKUP($A106,'ECM Staff time by PoF'!$B$5:$C$119,2,FALSE)="Not Applicable",VLOOKUP($A106,'ECM Staff time by PoF'!$B$5:$S$119,MATCH($OH$103, 'ECM Staff time by PoF'!$B$4:$R$4,0),FALSE),IF(ISERROR(VLOOKUP(CONCATENATE($A106,AJ$66),'ECM Staff time by PoF'!$A$5:$S$119,MATCH($OH$103, 'ECM Staff time by PoF'!$A$4:$R$4,0),FALSE)), 0, VLOOKUP(CONCATENATE($A106,AJ$66),'ECM Staff time by PoF'!$A$5:$S$119,MATCH($OH$103, 'ECM Staff time by PoF'!$A$4:$R$4,0),FALSE))))*AJ68</f>
        <v>0</v>
      </c>
      <c r="PQ106" s="60">
        <f>IF($A106="",0,IF(VLOOKUP($A106,'ECM Staff time by PoF'!$B$5:$C$119,2,FALSE)="Not Applicable",VLOOKUP($A106,'ECM Staff time by PoF'!$B$5:$S$119,MATCH($OH$103, 'ECM Staff time by PoF'!$B$4:$R$4,0),FALSE),IF(ISERROR(VLOOKUP(CONCATENATE($A106,AK$66),'ECM Staff time by PoF'!$A$5:$S$119,MATCH($OH$103, 'ECM Staff time by PoF'!$A$4:$R$4,0),FALSE)), 0, VLOOKUP(CONCATENATE($A106,AK$66),'ECM Staff time by PoF'!$A$5:$S$119,MATCH($OH$103, 'ECM Staff time by PoF'!$A$4:$R$4,0),FALSE))))*AK68</f>
        <v>0</v>
      </c>
      <c r="PR106" s="60">
        <f>IF($A106="",0,IF(VLOOKUP($A106,'ECM Staff time by PoF'!$B$5:$C$119,2,FALSE)="Not Applicable",VLOOKUP($A106,'ECM Staff time by PoF'!$B$5:$S$119,MATCH($PR$103, 'ECM Staff time by PoF'!$B$4:$R$4,0),FALSE),IF(ISERROR(VLOOKUP(CONCATENATE($A106,B$66),'ECM Staff time by PoF'!$A$5:$S$119,MATCH($PR$103, 'ECM Staff time by PoF'!$A$4:$R$4,0),FALSE)), 0, VLOOKUP(CONCATENATE($A106,B$66),'ECM Staff time by PoF'!$A$5:$S$119,MATCH($PR$103, 'ECM Staff time by PoF'!$A$4:$R$4,0),FALSE))))*B68</f>
        <v>0</v>
      </c>
      <c r="PS106" s="60">
        <f>IF($A106="",0,IF(VLOOKUP($A106,'ECM Staff time by PoF'!$B$5:$C$119,2,FALSE)="Not Applicable",VLOOKUP($A106,'ECM Staff time by PoF'!$B$5:$S$119,MATCH($PR$103, 'ECM Staff time by PoF'!$B$4:$R$4,0),FALSE),IF(ISERROR(VLOOKUP(CONCATENATE($A106,C$66),'ECM Staff time by PoF'!$A$5:$S$119,MATCH($PR$103, 'ECM Staff time by PoF'!$A$4:$R$4,0),FALSE)), 0, VLOOKUP(CONCATENATE($A106,C$66),'ECM Staff time by PoF'!$A$5:$S$119,MATCH($PR$103, 'ECM Staff time by PoF'!$A$4:$R$4,0),FALSE))))*C68</f>
        <v>0</v>
      </c>
      <c r="PT106" s="60">
        <f>IF($A106="",0,IF(VLOOKUP($A106,'ECM Staff time by PoF'!$B$5:$C$119,2,FALSE)="Not Applicable",VLOOKUP($A106,'ECM Staff time by PoF'!$B$5:$S$119,MATCH($PR$103, 'ECM Staff time by PoF'!$B$4:$R$4,0),FALSE),IF(ISERROR(VLOOKUP(CONCATENATE($A106,D$66),'ECM Staff time by PoF'!$A$5:$S$119,MATCH($PR$103, 'ECM Staff time by PoF'!$A$4:$R$4,0),FALSE)), 0, VLOOKUP(CONCATENATE($A106,D$66),'ECM Staff time by PoF'!$A$5:$S$119,MATCH($PR$103, 'ECM Staff time by PoF'!$A$4:$R$4,0),FALSE))))*D68</f>
        <v>0</v>
      </c>
      <c r="PU106" s="60">
        <f>IF($A106="",0,IF(VLOOKUP($A106,'ECM Staff time by PoF'!$B$5:$C$119,2,FALSE)="Not Applicable",VLOOKUP($A106,'ECM Staff time by PoF'!$B$5:$S$119,MATCH($PR$103, 'ECM Staff time by PoF'!$B$4:$R$4,0),FALSE),IF(ISERROR(VLOOKUP(CONCATENATE($A106,E$66),'ECM Staff time by PoF'!$A$5:$S$119,MATCH($PR$103, 'ECM Staff time by PoF'!$A$4:$R$4,0),FALSE)), 0, VLOOKUP(CONCATENATE($A106,E$66),'ECM Staff time by PoF'!$A$5:$S$119,MATCH($PR$103, 'ECM Staff time by PoF'!$A$4:$R$4,0),FALSE))))*E68</f>
        <v>0</v>
      </c>
      <c r="PV106" s="60">
        <f>IF($A106="",0,IF(VLOOKUP($A106,'ECM Staff time by PoF'!$B$5:$C$119,2,FALSE)="Not Applicable",VLOOKUP($A106,'ECM Staff time by PoF'!$B$5:$S$119,MATCH($PR$103, 'ECM Staff time by PoF'!$B$4:$R$4,0),FALSE),IF(ISERROR(VLOOKUP(CONCATENATE($A106,F$66),'ECM Staff time by PoF'!$A$5:$S$119,MATCH($PR$103, 'ECM Staff time by PoF'!$A$4:$R$4,0),FALSE)), 0, VLOOKUP(CONCATENATE($A106,F$66),'ECM Staff time by PoF'!$A$5:$S$119,MATCH($PR$103, 'ECM Staff time by PoF'!$A$4:$R$4,0),FALSE))))*F68</f>
        <v>0</v>
      </c>
      <c r="PW106" s="60">
        <f>IF($A106="",0,IF(VLOOKUP($A106,'ECM Staff time by PoF'!$B$5:$C$119,2,FALSE)="Not Applicable",VLOOKUP($A106,'ECM Staff time by PoF'!$B$5:$S$119,MATCH($PR$103, 'ECM Staff time by PoF'!$B$4:$R$4,0),FALSE),IF(ISERROR(VLOOKUP(CONCATENATE($A106,G$66),'ECM Staff time by PoF'!$A$5:$S$119,MATCH($PR$103, 'ECM Staff time by PoF'!$A$4:$R$4,0),FALSE)), 0, VLOOKUP(CONCATENATE($A106,G$66),'ECM Staff time by PoF'!$A$5:$S$119,MATCH($PR$103, 'ECM Staff time by PoF'!$A$4:$R$4,0),FALSE))))*G68</f>
        <v>0</v>
      </c>
      <c r="PX106" s="60">
        <f>IF($A106="",0,IF(VLOOKUP($A106,'ECM Staff time by PoF'!$B$5:$C$119,2,FALSE)="Not Applicable",VLOOKUP($A106,'ECM Staff time by PoF'!$B$5:$S$119,MATCH($PR$103, 'ECM Staff time by PoF'!$B$4:$R$4,0),FALSE),IF(ISERROR(VLOOKUP(CONCATENATE($A106,H$66),'ECM Staff time by PoF'!$A$5:$S$119,MATCH($PR$103, 'ECM Staff time by PoF'!$A$4:$R$4,0),FALSE)), 0, VLOOKUP(CONCATENATE($A106,H$66),'ECM Staff time by PoF'!$A$5:$S$119,MATCH($PR$103, 'ECM Staff time by PoF'!$A$4:$R$4,0),FALSE))))*H68</f>
        <v>0</v>
      </c>
      <c r="PY106" s="60">
        <f>IF($A106="",0,IF(VLOOKUP($A106,'ECM Staff time by PoF'!$B$5:$C$119,2,FALSE)="Not Applicable",VLOOKUP($A106,'ECM Staff time by PoF'!$B$5:$S$119,MATCH($PR$103, 'ECM Staff time by PoF'!$B$4:$R$4,0),FALSE),IF(ISERROR(VLOOKUP(CONCATENATE($A106,I$66),'ECM Staff time by PoF'!$A$5:$S$119,MATCH($PR$103, 'ECM Staff time by PoF'!$A$4:$R$4,0),FALSE)), 0, VLOOKUP(CONCATENATE($A106,I$66),'ECM Staff time by PoF'!$A$5:$S$119,MATCH($PR$103, 'ECM Staff time by PoF'!$A$4:$R$4,0),FALSE))))*I68</f>
        <v>0</v>
      </c>
      <c r="PZ106" s="60">
        <f>IF($A106="",0,IF(VLOOKUP($A106,'ECM Staff time by PoF'!$B$5:$C$119,2,FALSE)="Not Applicable",VLOOKUP($A106,'ECM Staff time by PoF'!$B$5:$S$119,MATCH($PR$103, 'ECM Staff time by PoF'!$B$4:$R$4,0),FALSE),IF(ISERROR(VLOOKUP(CONCATENATE($A106,J$66),'ECM Staff time by PoF'!$A$5:$S$119,MATCH($PR$103, 'ECM Staff time by PoF'!$A$4:$R$4,0),FALSE)), 0, VLOOKUP(CONCATENATE($A106,J$66),'ECM Staff time by PoF'!$A$5:$S$119,MATCH($PR$103, 'ECM Staff time by PoF'!$A$4:$R$4,0),FALSE))))*J68</f>
        <v>0</v>
      </c>
      <c r="QA106" s="60">
        <f>IF($A106="",0,IF(VLOOKUP($A106,'ECM Staff time by PoF'!$B$5:$C$119,2,FALSE)="Not Applicable",VLOOKUP($A106,'ECM Staff time by PoF'!$B$5:$S$119,MATCH($PR$103, 'ECM Staff time by PoF'!$B$4:$R$4,0),FALSE),IF(ISERROR(VLOOKUP(CONCATENATE($A106,K$66),'ECM Staff time by PoF'!$A$5:$S$119,MATCH($PR$103, 'ECM Staff time by PoF'!$A$4:$R$4,0),FALSE)), 0, VLOOKUP(CONCATENATE($A106,K$66),'ECM Staff time by PoF'!$A$5:$S$119,MATCH($PR$103, 'ECM Staff time by PoF'!$A$4:$R$4,0),FALSE))))*K68</f>
        <v>0</v>
      </c>
      <c r="QB106" s="60">
        <f>IF($A106="",0,IF(VLOOKUP($A106,'ECM Staff time by PoF'!$B$5:$C$119,2,FALSE)="Not Applicable",VLOOKUP($A106,'ECM Staff time by PoF'!$B$5:$S$119,MATCH($PR$103, 'ECM Staff time by PoF'!$B$4:$R$4,0),FALSE),IF(ISERROR(VLOOKUP(CONCATENATE($A106,L$66),'ECM Staff time by PoF'!$A$5:$S$119,MATCH($PR$103, 'ECM Staff time by PoF'!$A$4:$R$4,0),FALSE)), 0, VLOOKUP(CONCATENATE($A106,L$66),'ECM Staff time by PoF'!$A$5:$S$119,MATCH($PR$103, 'ECM Staff time by PoF'!$A$4:$R$4,0),FALSE))))*L68</f>
        <v>0</v>
      </c>
      <c r="QC106" s="60">
        <f>IF($A106="",0,IF(VLOOKUP($A106,'ECM Staff time by PoF'!$B$5:$C$119,2,FALSE)="Not Applicable",VLOOKUP($A106,'ECM Staff time by PoF'!$B$5:$S$119,MATCH($PR$103, 'ECM Staff time by PoF'!$B$4:$R$4,0),FALSE),IF(ISERROR(VLOOKUP(CONCATENATE($A106,M$66),'ECM Staff time by PoF'!$A$5:$S$119,MATCH($PR$103, 'ECM Staff time by PoF'!$A$4:$R$4,0),FALSE)), 0, VLOOKUP(CONCATENATE($A106,M$66),'ECM Staff time by PoF'!$A$5:$S$119,MATCH($PR$103, 'ECM Staff time by PoF'!$A$4:$R$4,0),FALSE))))*M68</f>
        <v>0</v>
      </c>
      <c r="QD106" s="60">
        <f>IF($A106="",0,IF(VLOOKUP($A106,'ECM Staff time by PoF'!$B$5:$C$119,2,FALSE)="Not Applicable",VLOOKUP($A106,'ECM Staff time by PoF'!$B$5:$S$119,MATCH($PR$103, 'ECM Staff time by PoF'!$B$4:$R$4,0),FALSE),IF(ISERROR(VLOOKUP(CONCATENATE($A106,N$66),'ECM Staff time by PoF'!$A$5:$S$119,MATCH($PR$103, 'ECM Staff time by PoF'!$A$4:$R$4,0),FALSE)), 0, VLOOKUP(CONCATENATE($A106,N$66),'ECM Staff time by PoF'!$A$5:$S$119,MATCH($PR$103, 'ECM Staff time by PoF'!$A$4:$R$4,0),FALSE))))*N68</f>
        <v>0</v>
      </c>
      <c r="QE106" s="60">
        <f>IF($A106="",0,IF(VLOOKUP($A106,'ECM Staff time by PoF'!$B$5:$C$119,2,FALSE)="Not Applicable",VLOOKUP($A106,'ECM Staff time by PoF'!$B$5:$S$119,MATCH($PR$103, 'ECM Staff time by PoF'!$B$4:$R$4,0),FALSE),IF(ISERROR(VLOOKUP(CONCATENATE($A106,O$66),'ECM Staff time by PoF'!$A$5:$S$119,MATCH($PR$103, 'ECM Staff time by PoF'!$A$4:$R$4,0),FALSE)), 0, VLOOKUP(CONCATENATE($A106,O$66),'ECM Staff time by PoF'!$A$5:$S$119,MATCH($PR$103, 'ECM Staff time by PoF'!$A$4:$R$4,0),FALSE))))*O68</f>
        <v>0</v>
      </c>
      <c r="QF106" s="60">
        <f>IF($A106="",0,IF(VLOOKUP($A106,'ECM Staff time by PoF'!$B$5:$C$119,2,FALSE)="Not Applicable",VLOOKUP($A106,'ECM Staff time by PoF'!$B$5:$S$119,MATCH($PR$103, 'ECM Staff time by PoF'!$B$4:$R$4,0),FALSE),IF(ISERROR(VLOOKUP(CONCATENATE($A106,P$66),'ECM Staff time by PoF'!$A$5:$S$119,MATCH($PR$103, 'ECM Staff time by PoF'!$A$4:$R$4,0),FALSE)), 0, VLOOKUP(CONCATENATE($A106,P$66),'ECM Staff time by PoF'!$A$5:$S$119,MATCH($PR$103, 'ECM Staff time by PoF'!$A$4:$R$4,0),FALSE))))*P68</f>
        <v>0</v>
      </c>
      <c r="QG106" s="60">
        <f>IF($A106="",0,IF(VLOOKUP($A106,'ECM Staff time by PoF'!$B$5:$C$119,2,FALSE)="Not Applicable",VLOOKUP($A106,'ECM Staff time by PoF'!$B$5:$S$119,MATCH($PR$103, 'ECM Staff time by PoF'!$B$4:$R$4,0),FALSE),IF(ISERROR(VLOOKUP(CONCATENATE($A106,Q$66),'ECM Staff time by PoF'!$A$5:$S$119,MATCH($PR$103, 'ECM Staff time by PoF'!$A$4:$R$4,0),FALSE)), 0, VLOOKUP(CONCATENATE($A106,Q$66),'ECM Staff time by PoF'!$A$5:$S$119,MATCH($PR$103, 'ECM Staff time by PoF'!$A$4:$R$4,0),FALSE))))*Q68</f>
        <v>0</v>
      </c>
      <c r="QH106" s="60">
        <f>IF($A106="",0,IF(VLOOKUP($A106,'ECM Staff time by PoF'!$B$5:$C$119,2,FALSE)="Not Applicable",VLOOKUP($A106,'ECM Staff time by PoF'!$B$5:$S$119,MATCH($PR$103, 'ECM Staff time by PoF'!$B$4:$R$4,0),FALSE),IF(ISERROR(VLOOKUP(CONCATENATE($A106,R$66),'ECM Staff time by PoF'!$A$5:$S$119,MATCH($PR$103, 'ECM Staff time by PoF'!$A$4:$R$4,0),FALSE)), 0, VLOOKUP(CONCATENATE($A106,R$66),'ECM Staff time by PoF'!$A$5:$S$119,MATCH($PR$103, 'ECM Staff time by PoF'!$A$4:$R$4,0),FALSE))))*R68</f>
        <v>0</v>
      </c>
      <c r="QI106" s="60">
        <f>IF($A106="",0,IF(VLOOKUP($A106,'ECM Staff time by PoF'!$B$5:$C$119,2,FALSE)="Not Applicable",VLOOKUP($A106,'ECM Staff time by PoF'!$B$5:$S$119,MATCH($PR$103, 'ECM Staff time by PoF'!$B$4:$R$4,0),FALSE),IF(ISERROR(VLOOKUP(CONCATENATE($A106,S$66),'ECM Staff time by PoF'!$A$5:$S$119,MATCH($PR$103, 'ECM Staff time by PoF'!$A$4:$R$4,0),FALSE)), 0, VLOOKUP(CONCATENATE($A106,S$66),'ECM Staff time by PoF'!$A$5:$S$119,MATCH($PR$103, 'ECM Staff time by PoF'!$A$4:$R$4,0),FALSE))))*S68</f>
        <v>0</v>
      </c>
      <c r="QJ106" s="60">
        <f>IF($A106="",0,IF(VLOOKUP($A106,'ECM Staff time by PoF'!$B$5:$C$119,2,FALSE)="Not Applicable",VLOOKUP($A106,'ECM Staff time by PoF'!$B$5:$S$119,MATCH($PR$103, 'ECM Staff time by PoF'!$B$4:$R$4,0),FALSE),IF(ISERROR(VLOOKUP(CONCATENATE($A106,T$66),'ECM Staff time by PoF'!$A$5:$S$119,MATCH($PR$103, 'ECM Staff time by PoF'!$A$4:$R$4,0),FALSE)), 0, VLOOKUP(CONCATENATE($A106,T$66),'ECM Staff time by PoF'!$A$5:$S$119,MATCH($PR$103, 'ECM Staff time by PoF'!$A$4:$R$4,0),FALSE))))*T68</f>
        <v>0</v>
      </c>
      <c r="QK106" s="60">
        <f>IF($A106="",0,IF(VLOOKUP($A106,'ECM Staff time by PoF'!$B$5:$C$119,2,FALSE)="Not Applicable",VLOOKUP($A106,'ECM Staff time by PoF'!$B$5:$S$119,MATCH($PR$103, 'ECM Staff time by PoF'!$B$4:$R$4,0),FALSE),IF(ISERROR(VLOOKUP(CONCATENATE($A106,U$66),'ECM Staff time by PoF'!$A$5:$S$119,MATCH($PR$103, 'ECM Staff time by PoF'!$A$4:$R$4,0),FALSE)), 0, VLOOKUP(CONCATENATE($A106,U$66),'ECM Staff time by PoF'!$A$5:$S$119,MATCH($PR$103, 'ECM Staff time by PoF'!$A$4:$R$4,0),FALSE))))*U68</f>
        <v>0</v>
      </c>
      <c r="QL106" s="60">
        <f>IF($A106="",0,IF(VLOOKUP($A106,'ECM Staff time by PoF'!$B$5:$C$119,2,FALSE)="Not Applicable",VLOOKUP($A106,'ECM Staff time by PoF'!$B$5:$S$119,MATCH($PR$103, 'ECM Staff time by PoF'!$B$4:$R$4,0),FALSE),IF(ISERROR(VLOOKUP(CONCATENATE($A106,V$66),'ECM Staff time by PoF'!$A$5:$S$119,MATCH($PR$103, 'ECM Staff time by PoF'!$A$4:$R$4,0),FALSE)), 0, VLOOKUP(CONCATENATE($A106,V$66),'ECM Staff time by PoF'!$A$5:$S$119,MATCH($PR$103, 'ECM Staff time by PoF'!$A$4:$R$4,0),FALSE))))*V68</f>
        <v>0</v>
      </c>
      <c r="QM106" s="60">
        <f>IF($A106="",0,IF(VLOOKUP($A106,'ECM Staff time by PoF'!$B$5:$C$119,2,FALSE)="Not Applicable",VLOOKUP($A106,'ECM Staff time by PoF'!$B$5:$S$119,MATCH($PR$103, 'ECM Staff time by PoF'!$B$4:$R$4,0),FALSE),IF(ISERROR(VLOOKUP(CONCATENATE($A106,W$66),'ECM Staff time by PoF'!$A$5:$S$119,MATCH($PR$103, 'ECM Staff time by PoF'!$A$4:$R$4,0),FALSE)), 0, VLOOKUP(CONCATENATE($A106,W$66),'ECM Staff time by PoF'!$A$5:$S$119,MATCH($PR$103, 'ECM Staff time by PoF'!$A$4:$R$4,0),FALSE))))*W68</f>
        <v>0</v>
      </c>
      <c r="QN106" s="60">
        <f>IF($A106="",0,IF(VLOOKUP($A106,'ECM Staff time by PoF'!$B$5:$C$119,2,FALSE)="Not Applicable",VLOOKUP($A106,'ECM Staff time by PoF'!$B$5:$S$119,MATCH($PR$103, 'ECM Staff time by PoF'!$B$4:$R$4,0),FALSE),IF(ISERROR(VLOOKUP(CONCATENATE($A106,X$66),'ECM Staff time by PoF'!$A$5:$S$119,MATCH($PR$103, 'ECM Staff time by PoF'!$A$4:$R$4,0),FALSE)), 0, VLOOKUP(CONCATENATE($A106,X$66),'ECM Staff time by PoF'!$A$5:$S$119,MATCH($PR$103, 'ECM Staff time by PoF'!$A$4:$R$4,0),FALSE))))*X68</f>
        <v>0</v>
      </c>
      <c r="QO106" s="60">
        <f>IF($A106="",0,IF(VLOOKUP($A106,'ECM Staff time by PoF'!$B$5:$C$119,2,FALSE)="Not Applicable",VLOOKUP($A106,'ECM Staff time by PoF'!$B$5:$S$119,MATCH($PR$103, 'ECM Staff time by PoF'!$B$4:$R$4,0),FALSE),IF(ISERROR(VLOOKUP(CONCATENATE($A106,Y$66),'ECM Staff time by PoF'!$A$5:$S$119,MATCH($PR$103, 'ECM Staff time by PoF'!$A$4:$R$4,0),FALSE)), 0, VLOOKUP(CONCATENATE($A106,Y$66),'ECM Staff time by PoF'!$A$5:$S$119,MATCH($PR$103, 'ECM Staff time by PoF'!$A$4:$R$4,0),FALSE))))*Y68</f>
        <v>0</v>
      </c>
      <c r="QP106" s="60">
        <f>IF($A106="",0,IF(VLOOKUP($A106,'ECM Staff time by PoF'!$B$5:$C$119,2,FALSE)="Not Applicable",VLOOKUP($A106,'ECM Staff time by PoF'!$B$5:$S$119,MATCH($PR$103, 'ECM Staff time by PoF'!$B$4:$R$4,0),FALSE),IF(ISERROR(VLOOKUP(CONCATENATE($A106,Z$66),'ECM Staff time by PoF'!$A$5:$S$119,MATCH($PR$103, 'ECM Staff time by PoF'!$A$4:$R$4,0),FALSE)), 0, VLOOKUP(CONCATENATE($A106,Z$66),'ECM Staff time by PoF'!$A$5:$S$119,MATCH($PR$103, 'ECM Staff time by PoF'!$A$4:$R$4,0),FALSE))))*Z68</f>
        <v>0</v>
      </c>
      <c r="QQ106" s="60">
        <f>IF($A106="",0,IF(VLOOKUP($A106,'ECM Staff time by PoF'!$B$5:$C$119,2,FALSE)="Not Applicable",VLOOKUP($A106,'ECM Staff time by PoF'!$B$5:$S$119,MATCH($PR$103, 'ECM Staff time by PoF'!$B$4:$R$4,0),FALSE),IF(ISERROR(VLOOKUP(CONCATENATE($A106,AA$66),'ECM Staff time by PoF'!$A$5:$S$119,MATCH($PR$103, 'ECM Staff time by PoF'!$A$4:$R$4,0),FALSE)), 0, VLOOKUP(CONCATENATE($A106,AA$66),'ECM Staff time by PoF'!$A$5:$S$119,MATCH($PR$103, 'ECM Staff time by PoF'!$A$4:$R$4,0),FALSE))))*AA68</f>
        <v>0</v>
      </c>
      <c r="QR106" s="60">
        <f>IF($A106="",0,IF(VLOOKUP($A106,'ECM Staff time by PoF'!$B$5:$C$119,2,FALSE)="Not Applicable",VLOOKUP($A106,'ECM Staff time by PoF'!$B$5:$S$119,MATCH($PR$103, 'ECM Staff time by PoF'!$B$4:$R$4,0),FALSE),IF(ISERROR(VLOOKUP(CONCATENATE($A106,AB$66),'ECM Staff time by PoF'!$A$5:$S$119,MATCH($PR$103, 'ECM Staff time by PoF'!$A$4:$R$4,0),FALSE)), 0, VLOOKUP(CONCATENATE($A106,AB$66),'ECM Staff time by PoF'!$A$5:$S$119,MATCH($PR$103, 'ECM Staff time by PoF'!$A$4:$R$4,0),FALSE))))*AB68</f>
        <v>0</v>
      </c>
      <c r="QS106" s="60">
        <f>IF($A106="",0,IF(VLOOKUP($A106,'ECM Staff time by PoF'!$B$5:$C$119,2,FALSE)="Not Applicable",VLOOKUP($A106,'ECM Staff time by PoF'!$B$5:$S$119,MATCH($PR$103, 'ECM Staff time by PoF'!$B$4:$R$4,0),FALSE),IF(ISERROR(VLOOKUP(CONCATENATE($A106,AC$66),'ECM Staff time by PoF'!$A$5:$S$119,MATCH($PR$103, 'ECM Staff time by PoF'!$A$4:$R$4,0),FALSE)), 0, VLOOKUP(CONCATENATE($A106,AC$66),'ECM Staff time by PoF'!$A$5:$S$119,MATCH($PR$103, 'ECM Staff time by PoF'!$A$4:$R$4,0),FALSE))))*AC68</f>
        <v>0</v>
      </c>
      <c r="QT106" s="60">
        <f>IF($A106="",0,IF(VLOOKUP($A106,'ECM Staff time by PoF'!$B$5:$C$119,2,FALSE)="Not Applicable",VLOOKUP($A106,'ECM Staff time by PoF'!$B$5:$S$119,MATCH($PR$103, 'ECM Staff time by PoF'!$B$4:$R$4,0),FALSE),IF(ISERROR(VLOOKUP(CONCATENATE($A106,AD$66),'ECM Staff time by PoF'!$A$5:$S$119,MATCH($PR$103, 'ECM Staff time by PoF'!$A$4:$R$4,0),FALSE)), 0, VLOOKUP(CONCATENATE($A106,AD$66),'ECM Staff time by PoF'!$A$5:$S$119,MATCH($PR$103, 'ECM Staff time by PoF'!$A$4:$R$4,0),FALSE))))*AD68</f>
        <v>0</v>
      </c>
      <c r="QU106" s="60">
        <f>IF($A106="",0,IF(VLOOKUP($A106,'ECM Staff time by PoF'!$B$5:$C$119,2,FALSE)="Not Applicable",VLOOKUP($A106,'ECM Staff time by PoF'!$B$5:$S$119,MATCH($PR$103, 'ECM Staff time by PoF'!$B$4:$R$4,0),FALSE),IF(ISERROR(VLOOKUP(CONCATENATE($A106,AE$66),'ECM Staff time by PoF'!$A$5:$S$119,MATCH($PR$103, 'ECM Staff time by PoF'!$A$4:$R$4,0),FALSE)), 0, VLOOKUP(CONCATENATE($A106,AE$66),'ECM Staff time by PoF'!$A$5:$S$119,MATCH($PR$103, 'ECM Staff time by PoF'!$A$4:$R$4,0),FALSE))))*AE68</f>
        <v>0</v>
      </c>
      <c r="QV106" s="60">
        <f>IF($A106="",0,IF(VLOOKUP($A106,'ECM Staff time by PoF'!$B$5:$C$119,2,FALSE)="Not Applicable",VLOOKUP($A106,'ECM Staff time by PoF'!$B$5:$S$119,MATCH($PR$103, 'ECM Staff time by PoF'!$B$4:$R$4,0),FALSE),IF(ISERROR(VLOOKUP(CONCATENATE($A106,AF$66),'ECM Staff time by PoF'!$A$5:$S$119,MATCH($PR$103, 'ECM Staff time by PoF'!$A$4:$R$4,0),FALSE)), 0, VLOOKUP(CONCATENATE($A106,AF$66),'ECM Staff time by PoF'!$A$5:$S$119,MATCH($PR$103, 'ECM Staff time by PoF'!$A$4:$R$4,0),FALSE))))*AF68</f>
        <v>0</v>
      </c>
      <c r="QW106" s="60">
        <f>IF($A106="",0,IF(VLOOKUP($A106,'ECM Staff time by PoF'!$B$5:$C$119,2,FALSE)="Not Applicable",VLOOKUP($A106,'ECM Staff time by PoF'!$B$5:$S$119,MATCH($PR$103, 'ECM Staff time by PoF'!$B$4:$R$4,0),FALSE),IF(ISERROR(VLOOKUP(CONCATENATE($A106,AG$66),'ECM Staff time by PoF'!$A$5:$S$119,MATCH($PR$103, 'ECM Staff time by PoF'!$A$4:$R$4,0),FALSE)), 0, VLOOKUP(CONCATENATE($A106,AG$66),'ECM Staff time by PoF'!$A$5:$S$119,MATCH($PR$103, 'ECM Staff time by PoF'!$A$4:$R$4,0),FALSE))))*AG68</f>
        <v>0</v>
      </c>
      <c r="QX106" s="60">
        <f>IF($A106="",0,IF(VLOOKUP($A106,'ECM Staff time by PoF'!$B$5:$C$119,2,FALSE)="Not Applicable",VLOOKUP($A106,'ECM Staff time by PoF'!$B$5:$S$119,MATCH($PR$103, 'ECM Staff time by PoF'!$B$4:$R$4,0),FALSE),IF(ISERROR(VLOOKUP(CONCATENATE($A106,AH$66),'ECM Staff time by PoF'!$A$5:$S$119,MATCH($PR$103, 'ECM Staff time by PoF'!$A$4:$R$4,0),FALSE)), 0, VLOOKUP(CONCATENATE($A106,AH$66),'ECM Staff time by PoF'!$A$5:$S$119,MATCH($PR$103, 'ECM Staff time by PoF'!$A$4:$R$4,0),FALSE))))*AH68</f>
        <v>0</v>
      </c>
      <c r="QY106" s="60">
        <f>IF($A106="",0,IF(VLOOKUP($A106,'ECM Staff time by PoF'!$B$5:$C$119,2,FALSE)="Not Applicable",VLOOKUP($A106,'ECM Staff time by PoF'!$B$5:$S$119,MATCH($PR$103, 'ECM Staff time by PoF'!$B$4:$R$4,0),FALSE),IF(ISERROR(VLOOKUP(CONCATENATE($A106,AI$66),'ECM Staff time by PoF'!$A$5:$S$119,MATCH($PR$103, 'ECM Staff time by PoF'!$A$4:$R$4,0),FALSE)), 0, VLOOKUP(CONCATENATE($A106,AI$66),'ECM Staff time by PoF'!$A$5:$S$119,MATCH($PR$103, 'ECM Staff time by PoF'!$A$4:$R$4,0),FALSE))))*AI68</f>
        <v>0</v>
      </c>
      <c r="QZ106" s="60">
        <f>IF($A106="",0,IF(VLOOKUP($A106,'ECM Staff time by PoF'!$B$5:$C$119,2,FALSE)="Not Applicable",VLOOKUP($A106,'ECM Staff time by PoF'!$B$5:$S$119,MATCH($PR$103, 'ECM Staff time by PoF'!$B$4:$R$4,0),FALSE),IF(ISERROR(VLOOKUP(CONCATENATE($A106,AJ$66),'ECM Staff time by PoF'!$A$5:$S$119,MATCH($PR$103, 'ECM Staff time by PoF'!$A$4:$R$4,0),FALSE)), 0, VLOOKUP(CONCATENATE($A106,AJ$66),'ECM Staff time by PoF'!$A$5:$S$119,MATCH($PR$103, 'ECM Staff time by PoF'!$A$4:$R$4,0),FALSE))))*AJ68</f>
        <v>0</v>
      </c>
      <c r="RA106" s="202">
        <f>IF($A106="",0,IF(VLOOKUP($A106,'ECM Staff time by PoF'!$B$5:$C$119,2,FALSE)="Not Applicable",VLOOKUP($A106,'ECM Staff time by PoF'!$B$5:$S$119,MATCH($PR$103, 'ECM Staff time by PoF'!$B$4:$R$4,0),FALSE),IF(ISERROR(VLOOKUP(CONCATENATE($A106,AK$66),'ECM Staff time by PoF'!$A$5:$S$119,MATCH($PR$103, 'ECM Staff time by PoF'!$A$4:$R$4,0),FALSE)), 0, VLOOKUP(CONCATENATE($A106,AK$66),'ECM Staff time by PoF'!$A$5:$S$119,MATCH($PR$103, 'ECM Staff time by PoF'!$A$4:$R$4,0),FALSE))))*AK68</f>
        <v>0</v>
      </c>
      <c r="RB106" s="60">
        <f>IF($A106="",0,IF(VLOOKUP($A106,'ECM Staff time by PoF'!$B$5:$C$119,2,FALSE)="Not Applicable",VLOOKUP($A106,'ECM Staff time by PoF'!$B$5:$S$119,MATCH($RB$103, 'ECM Staff time by PoF'!$B$4:$R$4,0),FALSE),IF(ISERROR(VLOOKUP(CONCATENATE($A106,B$66),'ECM Staff time by PoF'!$A$5:$S$119,MATCH($RB$103, 'ECM Staff time by PoF'!$A$4:$R$4,0),FALSE)), 0, VLOOKUP(CONCATENATE($A106,B$66),'ECM Staff time by PoF'!$A$5:$S$119,MATCH($RB$103, 'ECM Staff time by PoF'!$A$4:$R$4,0),FALSE))))*B68</f>
        <v>0</v>
      </c>
      <c r="RC106" s="60">
        <f>IF($A106="",0,IF(VLOOKUP($A106,'ECM Staff time by PoF'!$B$5:$C$119,2,FALSE)="Not Applicable",VLOOKUP($A106,'ECM Staff time by PoF'!$B$5:$S$119,MATCH($RB$103, 'ECM Staff time by PoF'!$B$4:$R$4,0),FALSE),IF(ISERROR(VLOOKUP(CONCATENATE($A106,C$66),'ECM Staff time by PoF'!$A$5:$S$119,MATCH($RB$103, 'ECM Staff time by PoF'!$A$4:$R$4,0),FALSE)), 0, VLOOKUP(CONCATENATE($A106,C$66),'ECM Staff time by PoF'!$A$5:$S$119,MATCH($RB$103, 'ECM Staff time by PoF'!$A$4:$R$4,0),FALSE))))*C68</f>
        <v>0</v>
      </c>
      <c r="RD106" s="60">
        <f>IF($A106="",0,IF(VLOOKUP($A106,'ECM Staff time by PoF'!$B$5:$C$119,2,FALSE)="Not Applicable",VLOOKUP($A106,'ECM Staff time by PoF'!$B$5:$S$119,MATCH($RB$103, 'ECM Staff time by PoF'!$B$4:$R$4,0),FALSE),IF(ISERROR(VLOOKUP(CONCATENATE($A106,D$66),'ECM Staff time by PoF'!$A$5:$S$119,MATCH($RB$103, 'ECM Staff time by PoF'!$A$4:$R$4,0),FALSE)), 0, VLOOKUP(CONCATENATE($A106,D$66),'ECM Staff time by PoF'!$A$5:$S$119,MATCH($RB$103, 'ECM Staff time by PoF'!$A$4:$R$4,0),FALSE))))*D68</f>
        <v>0</v>
      </c>
      <c r="RE106" s="60">
        <f>IF($A106="",0,IF(VLOOKUP($A106,'ECM Staff time by PoF'!$B$5:$C$119,2,FALSE)="Not Applicable",VLOOKUP($A106,'ECM Staff time by PoF'!$B$5:$S$119,MATCH($RB$103, 'ECM Staff time by PoF'!$B$4:$R$4,0),FALSE),IF(ISERROR(VLOOKUP(CONCATENATE($A106,E$66),'ECM Staff time by PoF'!$A$5:$S$119,MATCH($RB$103, 'ECM Staff time by PoF'!$A$4:$R$4,0),FALSE)), 0, VLOOKUP(CONCATENATE($A106,E$66),'ECM Staff time by PoF'!$A$5:$S$119,MATCH($RB$103, 'ECM Staff time by PoF'!$A$4:$R$4,0),FALSE))))*E68</f>
        <v>0</v>
      </c>
      <c r="RF106" s="60">
        <f>IF($A106="",0,IF(VLOOKUP($A106,'ECM Staff time by PoF'!$B$5:$C$119,2,FALSE)="Not Applicable",VLOOKUP($A106,'ECM Staff time by PoF'!$B$5:$S$119,MATCH($RB$103, 'ECM Staff time by PoF'!$B$4:$R$4,0),FALSE),IF(ISERROR(VLOOKUP(CONCATENATE($A106,F$66),'ECM Staff time by PoF'!$A$5:$S$119,MATCH($RB$103, 'ECM Staff time by PoF'!$A$4:$R$4,0),FALSE)), 0, VLOOKUP(CONCATENATE($A106,F$66),'ECM Staff time by PoF'!$A$5:$S$119,MATCH($RB$103, 'ECM Staff time by PoF'!$A$4:$R$4,0),FALSE))))*F68</f>
        <v>0</v>
      </c>
      <c r="RG106" s="60">
        <f>IF($A106="",0,IF(VLOOKUP($A106,'ECM Staff time by PoF'!$B$5:$C$119,2,FALSE)="Not Applicable",VLOOKUP($A106,'ECM Staff time by PoF'!$B$5:$S$119,MATCH($RB$103, 'ECM Staff time by PoF'!$B$4:$R$4,0),FALSE),IF(ISERROR(VLOOKUP(CONCATENATE($A106,G$66),'ECM Staff time by PoF'!$A$5:$S$119,MATCH($RB$103, 'ECM Staff time by PoF'!$A$4:$R$4,0),FALSE)), 0, VLOOKUP(CONCATENATE($A106,G$66),'ECM Staff time by PoF'!$A$5:$S$119,MATCH($RB$103, 'ECM Staff time by PoF'!$A$4:$R$4,0),FALSE))))*G68</f>
        <v>0</v>
      </c>
      <c r="RH106" s="60">
        <f>IF($A106="",0,IF(VLOOKUP($A106,'ECM Staff time by PoF'!$B$5:$C$119,2,FALSE)="Not Applicable",VLOOKUP($A106,'ECM Staff time by PoF'!$B$5:$S$119,MATCH($RB$103, 'ECM Staff time by PoF'!$B$4:$R$4,0),FALSE),IF(ISERROR(VLOOKUP(CONCATENATE($A106,H$66),'ECM Staff time by PoF'!$A$5:$S$119,MATCH($RB$103, 'ECM Staff time by PoF'!$A$4:$R$4,0),FALSE)), 0, VLOOKUP(CONCATENATE($A106,H$66),'ECM Staff time by PoF'!$A$5:$S$119,MATCH($RB$103, 'ECM Staff time by PoF'!$A$4:$R$4,0),FALSE))))*H68</f>
        <v>0</v>
      </c>
      <c r="RI106" s="60">
        <f>IF($A106="",0,IF(VLOOKUP($A106,'ECM Staff time by PoF'!$B$5:$C$119,2,FALSE)="Not Applicable",VLOOKUP($A106,'ECM Staff time by PoF'!$B$5:$S$119,MATCH($RB$103, 'ECM Staff time by PoF'!$B$4:$R$4,0),FALSE),IF(ISERROR(VLOOKUP(CONCATENATE($A106,I$66),'ECM Staff time by PoF'!$A$5:$S$119,MATCH($RB$103, 'ECM Staff time by PoF'!$A$4:$R$4,0),FALSE)), 0, VLOOKUP(CONCATENATE($A106,I$66),'ECM Staff time by PoF'!$A$5:$S$119,MATCH($RB$103, 'ECM Staff time by PoF'!$A$4:$R$4,0),FALSE))))*I68</f>
        <v>0</v>
      </c>
      <c r="RJ106" s="60">
        <f>IF($A106="",0,IF(VLOOKUP($A106,'ECM Staff time by PoF'!$B$5:$C$119,2,FALSE)="Not Applicable",VLOOKUP($A106,'ECM Staff time by PoF'!$B$5:$S$119,MATCH($RB$103, 'ECM Staff time by PoF'!$B$4:$R$4,0),FALSE),IF(ISERROR(VLOOKUP(CONCATENATE($A106,J$66),'ECM Staff time by PoF'!$A$5:$S$119,MATCH($RB$103, 'ECM Staff time by PoF'!$A$4:$R$4,0),FALSE)), 0, VLOOKUP(CONCATENATE($A106,J$66),'ECM Staff time by PoF'!$A$5:$S$119,MATCH($RB$103, 'ECM Staff time by PoF'!$A$4:$R$4,0),FALSE))))*J68</f>
        <v>0</v>
      </c>
      <c r="RK106" s="60">
        <f>IF($A106="",0,IF(VLOOKUP($A106,'ECM Staff time by PoF'!$B$5:$C$119,2,FALSE)="Not Applicable",VLOOKUP($A106,'ECM Staff time by PoF'!$B$5:$S$119,MATCH($RB$103, 'ECM Staff time by PoF'!$B$4:$R$4,0),FALSE),IF(ISERROR(VLOOKUP(CONCATENATE($A106,K$66),'ECM Staff time by PoF'!$A$5:$S$119,MATCH($RB$103, 'ECM Staff time by PoF'!$A$4:$R$4,0),FALSE)), 0, VLOOKUP(CONCATENATE($A106,K$66),'ECM Staff time by PoF'!$A$5:$S$119,MATCH($RB$103, 'ECM Staff time by PoF'!$A$4:$R$4,0),FALSE))))*K68</f>
        <v>0</v>
      </c>
      <c r="RL106" s="60">
        <f>IF($A106="",0,IF(VLOOKUP($A106,'ECM Staff time by PoF'!$B$5:$C$119,2,FALSE)="Not Applicable",VLOOKUP($A106,'ECM Staff time by PoF'!$B$5:$S$119,MATCH($RB$103, 'ECM Staff time by PoF'!$B$4:$R$4,0),FALSE),IF(ISERROR(VLOOKUP(CONCATENATE($A106,L$66),'ECM Staff time by PoF'!$A$5:$S$119,MATCH($RB$103, 'ECM Staff time by PoF'!$A$4:$R$4,0),FALSE)), 0, VLOOKUP(CONCATENATE($A106,L$66),'ECM Staff time by PoF'!$A$5:$S$119,MATCH($RB$103, 'ECM Staff time by PoF'!$A$4:$R$4,0),FALSE))))*L68</f>
        <v>0</v>
      </c>
      <c r="RM106" s="60">
        <f>IF($A106="",0,IF(VLOOKUP($A106,'ECM Staff time by PoF'!$B$5:$C$119,2,FALSE)="Not Applicable",VLOOKUP($A106,'ECM Staff time by PoF'!$B$5:$S$119,MATCH($RB$103, 'ECM Staff time by PoF'!$B$4:$R$4,0),FALSE),IF(ISERROR(VLOOKUP(CONCATENATE($A106,M$66),'ECM Staff time by PoF'!$A$5:$S$119,MATCH($RB$103, 'ECM Staff time by PoF'!$A$4:$R$4,0),FALSE)), 0, VLOOKUP(CONCATENATE($A106,M$66),'ECM Staff time by PoF'!$A$5:$S$119,MATCH($RB$103, 'ECM Staff time by PoF'!$A$4:$R$4,0),FALSE))))*M68</f>
        <v>0</v>
      </c>
      <c r="RN106" s="60">
        <f>IF($A106="",0,IF(VLOOKUP($A106,'ECM Staff time by PoF'!$B$5:$C$119,2,FALSE)="Not Applicable",VLOOKUP($A106,'ECM Staff time by PoF'!$B$5:$S$119,MATCH($RB$103, 'ECM Staff time by PoF'!$B$4:$R$4,0),FALSE),IF(ISERROR(VLOOKUP(CONCATENATE($A106,N$66),'ECM Staff time by PoF'!$A$5:$S$119,MATCH($RB$103, 'ECM Staff time by PoF'!$A$4:$R$4,0),FALSE)), 0, VLOOKUP(CONCATENATE($A106,N$66),'ECM Staff time by PoF'!$A$5:$S$119,MATCH($RB$103, 'ECM Staff time by PoF'!$A$4:$R$4,0),FALSE))))*N68</f>
        <v>0</v>
      </c>
      <c r="RO106" s="60">
        <f>IF($A106="",0,IF(VLOOKUP($A106,'ECM Staff time by PoF'!$B$5:$C$119,2,FALSE)="Not Applicable",VLOOKUP($A106,'ECM Staff time by PoF'!$B$5:$S$119,MATCH($RB$103, 'ECM Staff time by PoF'!$B$4:$R$4,0),FALSE),IF(ISERROR(VLOOKUP(CONCATENATE($A106,O$66),'ECM Staff time by PoF'!$A$5:$S$119,MATCH($RB$103, 'ECM Staff time by PoF'!$A$4:$R$4,0),FALSE)), 0, VLOOKUP(CONCATENATE($A106,O$66),'ECM Staff time by PoF'!$A$5:$S$119,MATCH($RB$103, 'ECM Staff time by PoF'!$A$4:$R$4,0),FALSE))))*O68</f>
        <v>0</v>
      </c>
      <c r="RP106" s="60">
        <f>IF($A106="",0,IF(VLOOKUP($A106,'ECM Staff time by PoF'!$B$5:$C$119,2,FALSE)="Not Applicable",VLOOKUP($A106,'ECM Staff time by PoF'!$B$5:$S$119,MATCH($RB$103, 'ECM Staff time by PoF'!$B$4:$R$4,0),FALSE),IF(ISERROR(VLOOKUP(CONCATENATE($A106,P$66),'ECM Staff time by PoF'!$A$5:$S$119,MATCH($RB$103, 'ECM Staff time by PoF'!$A$4:$R$4,0),FALSE)), 0, VLOOKUP(CONCATENATE($A106,P$66),'ECM Staff time by PoF'!$A$5:$S$119,MATCH($RB$103, 'ECM Staff time by PoF'!$A$4:$R$4,0),FALSE))))*P68</f>
        <v>0</v>
      </c>
      <c r="RQ106" s="60">
        <f>IF($A106="",0,IF(VLOOKUP($A106,'ECM Staff time by PoF'!$B$5:$C$119,2,FALSE)="Not Applicable",VLOOKUP($A106,'ECM Staff time by PoF'!$B$5:$S$119,MATCH($RB$103, 'ECM Staff time by PoF'!$B$4:$R$4,0),FALSE),IF(ISERROR(VLOOKUP(CONCATENATE($A106,Q$66),'ECM Staff time by PoF'!$A$5:$S$119,MATCH($RB$103, 'ECM Staff time by PoF'!$A$4:$R$4,0),FALSE)), 0, VLOOKUP(CONCATENATE($A106,Q$66),'ECM Staff time by PoF'!$A$5:$S$119,MATCH($RB$103, 'ECM Staff time by PoF'!$A$4:$R$4,0),FALSE))))*Q68</f>
        <v>0</v>
      </c>
      <c r="RR106" s="60">
        <f>IF($A106="",0,IF(VLOOKUP($A106,'ECM Staff time by PoF'!$B$5:$C$119,2,FALSE)="Not Applicable",VLOOKUP($A106,'ECM Staff time by PoF'!$B$5:$S$119,MATCH($RB$103, 'ECM Staff time by PoF'!$B$4:$R$4,0),FALSE),IF(ISERROR(VLOOKUP(CONCATENATE($A106,R$66),'ECM Staff time by PoF'!$A$5:$S$119,MATCH($RB$103, 'ECM Staff time by PoF'!$A$4:$R$4,0),FALSE)), 0, VLOOKUP(CONCATENATE($A106,R$66),'ECM Staff time by PoF'!$A$5:$S$119,MATCH($RB$103, 'ECM Staff time by PoF'!$A$4:$R$4,0),FALSE))))*R68</f>
        <v>0</v>
      </c>
      <c r="RS106" s="60">
        <f>IF($A106="",0,IF(VLOOKUP($A106,'ECM Staff time by PoF'!$B$5:$C$119,2,FALSE)="Not Applicable",VLOOKUP($A106,'ECM Staff time by PoF'!$B$5:$S$119,MATCH($RB$103, 'ECM Staff time by PoF'!$B$4:$R$4,0),FALSE),IF(ISERROR(VLOOKUP(CONCATENATE($A106,S$66),'ECM Staff time by PoF'!$A$5:$S$119,MATCH($RB$103, 'ECM Staff time by PoF'!$A$4:$R$4,0),FALSE)), 0, VLOOKUP(CONCATENATE($A106,S$66),'ECM Staff time by PoF'!$A$5:$S$119,MATCH($RB$103, 'ECM Staff time by PoF'!$A$4:$R$4,0),FALSE))))*S68</f>
        <v>0</v>
      </c>
      <c r="RT106" s="60">
        <f>IF($A106="",0,IF(VLOOKUP($A106,'ECM Staff time by PoF'!$B$5:$C$119,2,FALSE)="Not Applicable",VLOOKUP($A106,'ECM Staff time by PoF'!$B$5:$S$119,MATCH($RB$103, 'ECM Staff time by PoF'!$B$4:$R$4,0),FALSE),IF(ISERROR(VLOOKUP(CONCATENATE($A106,T$66),'ECM Staff time by PoF'!$A$5:$S$119,MATCH($RB$103, 'ECM Staff time by PoF'!$A$4:$R$4,0),FALSE)), 0, VLOOKUP(CONCATENATE($A106,T$66),'ECM Staff time by PoF'!$A$5:$S$119,MATCH($RB$103, 'ECM Staff time by PoF'!$A$4:$R$4,0),FALSE))))*T68</f>
        <v>0</v>
      </c>
      <c r="RU106" s="60">
        <f>IF($A106="",0,IF(VLOOKUP($A106,'ECM Staff time by PoF'!$B$5:$C$119,2,FALSE)="Not Applicable",VLOOKUP($A106,'ECM Staff time by PoF'!$B$5:$S$119,MATCH($RB$103, 'ECM Staff time by PoF'!$B$4:$R$4,0),FALSE),IF(ISERROR(VLOOKUP(CONCATENATE($A106,U$66),'ECM Staff time by PoF'!$A$5:$S$119,MATCH($RB$103, 'ECM Staff time by PoF'!$A$4:$R$4,0),FALSE)), 0, VLOOKUP(CONCATENATE($A106,U$66),'ECM Staff time by PoF'!$A$5:$S$119,MATCH($RB$103, 'ECM Staff time by PoF'!$A$4:$R$4,0),FALSE))))*U68</f>
        <v>0</v>
      </c>
      <c r="RV106" s="60">
        <f>IF($A106="",0,IF(VLOOKUP($A106,'ECM Staff time by PoF'!$B$5:$C$119,2,FALSE)="Not Applicable",VLOOKUP($A106,'ECM Staff time by PoF'!$B$5:$S$119,MATCH($RB$103, 'ECM Staff time by PoF'!$B$4:$R$4,0),FALSE),IF(ISERROR(VLOOKUP(CONCATENATE($A106,V$66),'ECM Staff time by PoF'!$A$5:$S$119,MATCH($RB$103, 'ECM Staff time by PoF'!$A$4:$R$4,0),FALSE)), 0, VLOOKUP(CONCATENATE($A106,V$66),'ECM Staff time by PoF'!$A$5:$S$119,MATCH($RB$103, 'ECM Staff time by PoF'!$A$4:$R$4,0),FALSE))))*V68</f>
        <v>0</v>
      </c>
      <c r="RW106" s="60">
        <f>IF($A106="",0,IF(VLOOKUP($A106,'ECM Staff time by PoF'!$B$5:$C$119,2,FALSE)="Not Applicable",VLOOKUP($A106,'ECM Staff time by PoF'!$B$5:$S$119,MATCH($RB$103, 'ECM Staff time by PoF'!$B$4:$R$4,0),FALSE),IF(ISERROR(VLOOKUP(CONCATENATE($A106,W$66),'ECM Staff time by PoF'!$A$5:$S$119,MATCH($RB$103, 'ECM Staff time by PoF'!$A$4:$R$4,0),FALSE)), 0, VLOOKUP(CONCATENATE($A106,W$66),'ECM Staff time by PoF'!$A$5:$S$119,MATCH($RB$103, 'ECM Staff time by PoF'!$A$4:$R$4,0),FALSE))))*W68</f>
        <v>0</v>
      </c>
      <c r="RX106" s="60">
        <f>IF($A106="",0,IF(VLOOKUP($A106,'ECM Staff time by PoF'!$B$5:$C$119,2,FALSE)="Not Applicable",VLOOKUP($A106,'ECM Staff time by PoF'!$B$5:$S$119,MATCH($RB$103, 'ECM Staff time by PoF'!$B$4:$R$4,0),FALSE),IF(ISERROR(VLOOKUP(CONCATENATE($A106,X$66),'ECM Staff time by PoF'!$A$5:$S$119,MATCH($RB$103, 'ECM Staff time by PoF'!$A$4:$R$4,0),FALSE)), 0, VLOOKUP(CONCATENATE($A106,X$66),'ECM Staff time by PoF'!$A$5:$S$119,MATCH($RB$103, 'ECM Staff time by PoF'!$A$4:$R$4,0),FALSE))))*X68</f>
        <v>0</v>
      </c>
      <c r="RY106" s="60">
        <f>IF($A106="",0,IF(VLOOKUP($A106,'ECM Staff time by PoF'!$B$5:$C$119,2,FALSE)="Not Applicable",VLOOKUP($A106,'ECM Staff time by PoF'!$B$5:$S$119,MATCH($RB$103, 'ECM Staff time by PoF'!$B$4:$R$4,0),FALSE),IF(ISERROR(VLOOKUP(CONCATENATE($A106,Y$66),'ECM Staff time by PoF'!$A$5:$S$119,MATCH($RB$103, 'ECM Staff time by PoF'!$A$4:$R$4,0),FALSE)), 0, VLOOKUP(CONCATENATE($A106,Y$66),'ECM Staff time by PoF'!$A$5:$S$119,MATCH($RB$103, 'ECM Staff time by PoF'!$A$4:$R$4,0),FALSE))))*Y68</f>
        <v>0</v>
      </c>
      <c r="RZ106" s="60">
        <f>IF($A106="",0,IF(VLOOKUP($A106,'ECM Staff time by PoF'!$B$5:$C$119,2,FALSE)="Not Applicable",VLOOKUP($A106,'ECM Staff time by PoF'!$B$5:$S$119,MATCH($RB$103, 'ECM Staff time by PoF'!$B$4:$R$4,0),FALSE),IF(ISERROR(VLOOKUP(CONCATENATE($A106,Z$66),'ECM Staff time by PoF'!$A$5:$S$119,MATCH($RB$103, 'ECM Staff time by PoF'!$A$4:$R$4,0),FALSE)), 0, VLOOKUP(CONCATENATE($A106,Z$66),'ECM Staff time by PoF'!$A$5:$S$119,MATCH($RB$103, 'ECM Staff time by PoF'!$A$4:$R$4,0),FALSE))))*Z68</f>
        <v>0</v>
      </c>
      <c r="SA106" s="60">
        <f>IF($A106="",0,IF(VLOOKUP($A106,'ECM Staff time by PoF'!$B$5:$C$119,2,FALSE)="Not Applicable",VLOOKUP($A106,'ECM Staff time by PoF'!$B$5:$S$119,MATCH($RB$103, 'ECM Staff time by PoF'!$B$4:$R$4,0),FALSE),IF(ISERROR(VLOOKUP(CONCATENATE($A106,AA$66),'ECM Staff time by PoF'!$A$5:$S$119,MATCH($RB$103, 'ECM Staff time by PoF'!$A$4:$R$4,0),FALSE)), 0, VLOOKUP(CONCATENATE($A106,AA$66),'ECM Staff time by PoF'!$A$5:$S$119,MATCH($RB$103, 'ECM Staff time by PoF'!$A$4:$R$4,0),FALSE))))*AA68</f>
        <v>0</v>
      </c>
      <c r="SB106" s="60">
        <f>IF($A106="",0,IF(VLOOKUP($A106,'ECM Staff time by PoF'!$B$5:$C$119,2,FALSE)="Not Applicable",VLOOKUP($A106,'ECM Staff time by PoF'!$B$5:$S$119,MATCH($RB$103, 'ECM Staff time by PoF'!$B$4:$R$4,0),FALSE),IF(ISERROR(VLOOKUP(CONCATENATE($A106,AB$66),'ECM Staff time by PoF'!$A$5:$S$119,MATCH($RB$103, 'ECM Staff time by PoF'!$A$4:$R$4,0),FALSE)), 0, VLOOKUP(CONCATENATE($A106,AB$66),'ECM Staff time by PoF'!$A$5:$S$119,MATCH($RB$103, 'ECM Staff time by PoF'!$A$4:$R$4,0),FALSE))))*AB68</f>
        <v>0</v>
      </c>
      <c r="SC106" s="60">
        <f>IF($A106="",0,IF(VLOOKUP($A106,'ECM Staff time by PoF'!$B$5:$C$119,2,FALSE)="Not Applicable",VLOOKUP($A106,'ECM Staff time by PoF'!$B$5:$S$119,MATCH($RB$103, 'ECM Staff time by PoF'!$B$4:$R$4,0),FALSE),IF(ISERROR(VLOOKUP(CONCATENATE($A106,AC$66),'ECM Staff time by PoF'!$A$5:$S$119,MATCH($RB$103, 'ECM Staff time by PoF'!$A$4:$R$4,0),FALSE)), 0, VLOOKUP(CONCATENATE($A106,AC$66),'ECM Staff time by PoF'!$A$5:$S$119,MATCH($RB$103, 'ECM Staff time by PoF'!$A$4:$R$4,0),FALSE))))*AC68</f>
        <v>0</v>
      </c>
      <c r="SD106" s="60">
        <f>IF($A106="",0,IF(VLOOKUP($A106,'ECM Staff time by PoF'!$B$5:$C$119,2,FALSE)="Not Applicable",VLOOKUP($A106,'ECM Staff time by PoF'!$B$5:$S$119,MATCH($RB$103, 'ECM Staff time by PoF'!$B$4:$R$4,0),FALSE),IF(ISERROR(VLOOKUP(CONCATENATE($A106,AD$66),'ECM Staff time by PoF'!$A$5:$S$119,MATCH($RB$103, 'ECM Staff time by PoF'!$A$4:$R$4,0),FALSE)), 0, VLOOKUP(CONCATENATE($A106,AD$66),'ECM Staff time by PoF'!$A$5:$S$119,MATCH($RB$103, 'ECM Staff time by PoF'!$A$4:$R$4,0),FALSE))))*AD68</f>
        <v>0</v>
      </c>
      <c r="SE106" s="60">
        <f>IF($A106="",0,IF(VLOOKUP($A106,'ECM Staff time by PoF'!$B$5:$C$119,2,FALSE)="Not Applicable",VLOOKUP($A106,'ECM Staff time by PoF'!$B$5:$S$119,MATCH($RB$103, 'ECM Staff time by PoF'!$B$4:$R$4,0),FALSE),IF(ISERROR(VLOOKUP(CONCATENATE($A106,AE$66),'ECM Staff time by PoF'!$A$5:$S$119,MATCH($RB$103, 'ECM Staff time by PoF'!$A$4:$R$4,0),FALSE)), 0, VLOOKUP(CONCATENATE($A106,AE$66),'ECM Staff time by PoF'!$A$5:$S$119,MATCH($RB$103, 'ECM Staff time by PoF'!$A$4:$R$4,0),FALSE))))*AE68</f>
        <v>0</v>
      </c>
      <c r="SF106" s="60">
        <f>IF($A106="",0,IF(VLOOKUP($A106,'ECM Staff time by PoF'!$B$5:$C$119,2,FALSE)="Not Applicable",VLOOKUP($A106,'ECM Staff time by PoF'!$B$5:$S$119,MATCH($RB$103, 'ECM Staff time by PoF'!$B$4:$R$4,0),FALSE),IF(ISERROR(VLOOKUP(CONCATENATE($A106,AF$66),'ECM Staff time by PoF'!$A$5:$S$119,MATCH($RB$103, 'ECM Staff time by PoF'!$A$4:$R$4,0),FALSE)), 0, VLOOKUP(CONCATENATE($A106,AF$66),'ECM Staff time by PoF'!$A$5:$S$119,MATCH($RB$103, 'ECM Staff time by PoF'!$A$4:$R$4,0),FALSE))))*AF68</f>
        <v>0</v>
      </c>
      <c r="SG106" s="60">
        <f>IF($A106="",0,IF(VLOOKUP($A106,'ECM Staff time by PoF'!$B$5:$C$119,2,FALSE)="Not Applicable",VLOOKUP($A106,'ECM Staff time by PoF'!$B$5:$S$119,MATCH($RB$103, 'ECM Staff time by PoF'!$B$4:$R$4,0),FALSE),IF(ISERROR(VLOOKUP(CONCATENATE($A106,AG$66),'ECM Staff time by PoF'!$A$5:$S$119,MATCH($RB$103, 'ECM Staff time by PoF'!$A$4:$R$4,0),FALSE)), 0, VLOOKUP(CONCATENATE($A106,AG$66),'ECM Staff time by PoF'!$A$5:$S$119,MATCH($RB$103, 'ECM Staff time by PoF'!$A$4:$R$4,0),FALSE))))*AG68</f>
        <v>0</v>
      </c>
      <c r="SH106" s="60">
        <f>IF($A106="",0,IF(VLOOKUP($A106,'ECM Staff time by PoF'!$B$5:$C$119,2,FALSE)="Not Applicable",VLOOKUP($A106,'ECM Staff time by PoF'!$B$5:$S$119,MATCH($RB$103, 'ECM Staff time by PoF'!$B$4:$R$4,0),FALSE),IF(ISERROR(VLOOKUP(CONCATENATE($A106,AH$66),'ECM Staff time by PoF'!$A$5:$S$119,MATCH($RB$103, 'ECM Staff time by PoF'!$A$4:$R$4,0),FALSE)), 0, VLOOKUP(CONCATENATE($A106,AH$66),'ECM Staff time by PoF'!$A$5:$S$119,MATCH($RB$103, 'ECM Staff time by PoF'!$A$4:$R$4,0),FALSE))))*AH68</f>
        <v>0</v>
      </c>
      <c r="SI106" s="60">
        <f>IF($A106="",0,IF(VLOOKUP($A106,'ECM Staff time by PoF'!$B$5:$C$119,2,FALSE)="Not Applicable",VLOOKUP($A106,'ECM Staff time by PoF'!$B$5:$S$119,MATCH($RB$103, 'ECM Staff time by PoF'!$B$4:$R$4,0),FALSE),IF(ISERROR(VLOOKUP(CONCATENATE($A106,AI$66),'ECM Staff time by PoF'!$A$5:$S$119,MATCH($RB$103, 'ECM Staff time by PoF'!$A$4:$R$4,0),FALSE)), 0, VLOOKUP(CONCATENATE($A106,AI$66),'ECM Staff time by PoF'!$A$5:$S$119,MATCH($RB$103, 'ECM Staff time by PoF'!$A$4:$R$4,0),FALSE))))*AI68</f>
        <v>0</v>
      </c>
      <c r="SJ106" s="60">
        <f>IF($A106="",0,IF(VLOOKUP($A106,'ECM Staff time by PoF'!$B$5:$C$119,2,FALSE)="Not Applicable",VLOOKUP($A106,'ECM Staff time by PoF'!$B$5:$S$119,MATCH($RB$103, 'ECM Staff time by PoF'!$B$4:$R$4,0),FALSE),IF(ISERROR(VLOOKUP(CONCATENATE($A106,AJ$66),'ECM Staff time by PoF'!$A$5:$S$119,MATCH($RB$103, 'ECM Staff time by PoF'!$A$4:$R$4,0),FALSE)), 0, VLOOKUP(CONCATENATE($A106,AJ$66),'ECM Staff time by PoF'!$A$5:$S$119,MATCH($RB$103, 'ECM Staff time by PoF'!$A$4:$R$4,0),FALSE))))*AJ68</f>
        <v>0</v>
      </c>
      <c r="SK106" s="60">
        <f>IF($A106="",0,IF(VLOOKUP($A106,'ECM Staff time by PoF'!$B$5:$C$119,2,FALSE)="Not Applicable",VLOOKUP($A106,'ECM Staff time by PoF'!$B$5:$S$119,MATCH($RB$103, 'ECM Staff time by PoF'!$B$4:$R$4,0),FALSE),IF(ISERROR(VLOOKUP(CONCATENATE($A106,AK$66),'ECM Staff time by PoF'!$A$5:$S$119,MATCH($RB$103, 'ECM Staff time by PoF'!$A$4:$R$4,0),FALSE)), 0, VLOOKUP(CONCATENATE($A106,AK$66),'ECM Staff time by PoF'!$A$5:$S$119,MATCH($RB$103, 'ECM Staff time by PoF'!$A$4:$R$4,0),FALSE))))*AK68</f>
        <v>0</v>
      </c>
      <c r="SL106" s="60">
        <f>IF($A106="",0,IF(VLOOKUP($A106,'ECM Staff time by PoF'!$B$5:$C$119,2,FALSE)="Not Applicable",VLOOKUP($A106,'ECM Staff time by PoF'!$B$5:$S$119,MATCH($SL$103, 'ECM Staff time by PoF'!$B$4:$S$4,0),FALSE),IF(ISERROR(VLOOKUP(CONCATENATE($A106,B$66),'ECM Staff time by PoF'!$A$5:$S$119,MATCH($SL$103, 'ECM Staff time by PoF'!$A$4:$S$4,0),FALSE)), 0, VLOOKUP(CONCATENATE($A106,B$66),'ECM Staff time by PoF'!$A$5:$S$119,MATCH($SL$103, 'ECM Staff time by PoF'!$A$4:$S$4,0),FALSE))))*B68</f>
        <v>0</v>
      </c>
      <c r="SM106" s="60">
        <f>IF($A106="",0,IF(VLOOKUP($A106,'ECM Staff time by PoF'!$B$5:$C$119,2,FALSE)="Not Applicable",VLOOKUP($A106,'ECM Staff time by PoF'!$B$5:$S$119,MATCH($SL$103, 'ECM Staff time by PoF'!$B$4:$S$4,0),FALSE),IF(ISERROR(VLOOKUP(CONCATENATE($A106,C$66),'ECM Staff time by PoF'!$A$5:$S$119,MATCH($SL$103, 'ECM Staff time by PoF'!$A$4:$S$4,0),FALSE)), 0, VLOOKUP(CONCATENATE($A106,C$66),'ECM Staff time by PoF'!$A$5:$S$119,MATCH($SL$103, 'ECM Staff time by PoF'!$A$4:$S$4,0),FALSE))))*C68</f>
        <v>0</v>
      </c>
      <c r="SN106" s="60">
        <f>IF($A106="",0,IF(VLOOKUP($A106,'ECM Staff time by PoF'!$B$5:$C$119,2,FALSE)="Not Applicable",VLOOKUP($A106,'ECM Staff time by PoF'!$B$5:$S$119,MATCH($SL$103, 'ECM Staff time by PoF'!$B$4:$S$4,0),FALSE),IF(ISERROR(VLOOKUP(CONCATENATE($A106,D$66),'ECM Staff time by PoF'!$A$5:$S$119,MATCH($SL$103, 'ECM Staff time by PoF'!$A$4:$S$4,0),FALSE)), 0, VLOOKUP(CONCATENATE($A106,D$66),'ECM Staff time by PoF'!$A$5:$S$119,MATCH($SL$103, 'ECM Staff time by PoF'!$A$4:$S$4,0),FALSE))))*D68</f>
        <v>0</v>
      </c>
      <c r="SO106" s="60">
        <f>IF($A106="",0,IF(VLOOKUP($A106,'ECM Staff time by PoF'!$B$5:$C$119,2,FALSE)="Not Applicable",VLOOKUP($A106,'ECM Staff time by PoF'!$B$5:$S$119,MATCH($SL$103, 'ECM Staff time by PoF'!$B$4:$S$4,0),FALSE),IF(ISERROR(VLOOKUP(CONCATENATE($A106,E$66),'ECM Staff time by PoF'!$A$5:$S$119,MATCH($SL$103, 'ECM Staff time by PoF'!$A$4:$S$4,0),FALSE)), 0, VLOOKUP(CONCATENATE($A106,E$66),'ECM Staff time by PoF'!$A$5:$S$119,MATCH($SL$103, 'ECM Staff time by PoF'!$A$4:$S$4,0),FALSE))))*E68</f>
        <v>0</v>
      </c>
      <c r="SP106" s="60">
        <f>IF($A106="",0,IF(VLOOKUP($A106,'ECM Staff time by PoF'!$B$5:$C$119,2,FALSE)="Not Applicable",VLOOKUP($A106,'ECM Staff time by PoF'!$B$5:$S$119,MATCH($SL$103, 'ECM Staff time by PoF'!$B$4:$S$4,0),FALSE),IF(ISERROR(VLOOKUP(CONCATENATE($A106,F$66),'ECM Staff time by PoF'!$A$5:$S$119,MATCH($SL$103, 'ECM Staff time by PoF'!$A$4:$S$4,0),FALSE)), 0, VLOOKUP(CONCATENATE($A106,F$66),'ECM Staff time by PoF'!$A$5:$S$119,MATCH($SL$103, 'ECM Staff time by PoF'!$A$4:$S$4,0),FALSE))))*F68</f>
        <v>0</v>
      </c>
      <c r="SQ106" s="60">
        <f>IF($A106="",0,IF(VLOOKUP($A106,'ECM Staff time by PoF'!$B$5:$C$119,2,FALSE)="Not Applicable",VLOOKUP($A106,'ECM Staff time by PoF'!$B$5:$S$119,MATCH($SL$103, 'ECM Staff time by PoF'!$B$4:$S$4,0),FALSE),IF(ISERROR(VLOOKUP(CONCATENATE($A106,G$66),'ECM Staff time by PoF'!$A$5:$S$119,MATCH($SL$103, 'ECM Staff time by PoF'!$A$4:$S$4,0),FALSE)), 0, VLOOKUP(CONCATENATE($A106,G$66),'ECM Staff time by PoF'!$A$5:$S$119,MATCH($SL$103, 'ECM Staff time by PoF'!$A$4:$S$4,0),FALSE))))*G68</f>
        <v>0</v>
      </c>
      <c r="SR106" s="60">
        <f>IF($A106="",0,IF(VLOOKUP($A106,'ECM Staff time by PoF'!$B$5:$C$119,2,FALSE)="Not Applicable",VLOOKUP($A106,'ECM Staff time by PoF'!$B$5:$S$119,MATCH($SL$103, 'ECM Staff time by PoF'!$B$4:$S$4,0),FALSE),IF(ISERROR(VLOOKUP(CONCATENATE($A106,H$66),'ECM Staff time by PoF'!$A$5:$S$119,MATCH($SL$103, 'ECM Staff time by PoF'!$A$4:$S$4,0),FALSE)), 0, VLOOKUP(CONCATENATE($A106,H$66),'ECM Staff time by PoF'!$A$5:$S$119,MATCH($SL$103, 'ECM Staff time by PoF'!$A$4:$S$4,0),FALSE))))*H68</f>
        <v>0</v>
      </c>
      <c r="SS106" s="60">
        <f>IF($A106="",0,IF(VLOOKUP($A106,'ECM Staff time by PoF'!$B$5:$C$119,2,FALSE)="Not Applicable",VLOOKUP($A106,'ECM Staff time by PoF'!$B$5:$S$119,MATCH($SL$103, 'ECM Staff time by PoF'!$B$4:$S$4,0),FALSE),IF(ISERROR(VLOOKUP(CONCATENATE($A106,I$66),'ECM Staff time by PoF'!$A$5:$S$119,MATCH($SL$103, 'ECM Staff time by PoF'!$A$4:$S$4,0),FALSE)), 0, VLOOKUP(CONCATENATE($A106,I$66),'ECM Staff time by PoF'!$A$5:$S$119,MATCH($SL$103, 'ECM Staff time by PoF'!$A$4:$S$4,0),FALSE))))*I68</f>
        <v>0</v>
      </c>
      <c r="ST106" s="60">
        <f>IF($A106="",0,IF(VLOOKUP($A106,'ECM Staff time by PoF'!$B$5:$C$119,2,FALSE)="Not Applicable",VLOOKUP($A106,'ECM Staff time by PoF'!$B$5:$S$119,MATCH($SL$103, 'ECM Staff time by PoF'!$B$4:$S$4,0),FALSE),IF(ISERROR(VLOOKUP(CONCATENATE($A106,J$66),'ECM Staff time by PoF'!$A$5:$S$119,MATCH($SL$103, 'ECM Staff time by PoF'!$A$4:$S$4,0),FALSE)), 0, VLOOKUP(CONCATENATE($A106,J$66),'ECM Staff time by PoF'!$A$5:$S$119,MATCH($SL$103, 'ECM Staff time by PoF'!$A$4:$S$4,0),FALSE))))*J68</f>
        <v>0</v>
      </c>
      <c r="SU106" s="60">
        <f>IF($A106="",0,IF(VLOOKUP($A106,'ECM Staff time by PoF'!$B$5:$C$119,2,FALSE)="Not Applicable",VLOOKUP($A106,'ECM Staff time by PoF'!$B$5:$S$119,MATCH($SL$103, 'ECM Staff time by PoF'!$B$4:$S$4,0),FALSE),IF(ISERROR(VLOOKUP(CONCATENATE($A106,K$66),'ECM Staff time by PoF'!$A$5:$S$119,MATCH($SL$103, 'ECM Staff time by PoF'!$A$4:$S$4,0),FALSE)), 0, VLOOKUP(CONCATENATE($A106,K$66),'ECM Staff time by PoF'!$A$5:$S$119,MATCH($SL$103, 'ECM Staff time by PoF'!$A$4:$S$4,0),FALSE))))*K68</f>
        <v>0</v>
      </c>
      <c r="SV106" s="60">
        <f>IF($A106="",0,IF(VLOOKUP($A106,'ECM Staff time by PoF'!$B$5:$C$119,2,FALSE)="Not Applicable",VLOOKUP($A106,'ECM Staff time by PoF'!$B$5:$S$119,MATCH($SL$103, 'ECM Staff time by PoF'!$B$4:$S$4,0),FALSE),IF(ISERROR(VLOOKUP(CONCATENATE($A106,L$66),'ECM Staff time by PoF'!$A$5:$S$119,MATCH($SL$103, 'ECM Staff time by PoF'!$A$4:$S$4,0),FALSE)), 0, VLOOKUP(CONCATENATE($A106,L$66),'ECM Staff time by PoF'!$A$5:$S$119,MATCH($SL$103, 'ECM Staff time by PoF'!$A$4:$S$4,0),FALSE))))*L68</f>
        <v>0</v>
      </c>
      <c r="SW106" s="60">
        <f>IF($A106="",0,IF(VLOOKUP($A106,'ECM Staff time by PoF'!$B$5:$C$119,2,FALSE)="Not Applicable",VLOOKUP($A106,'ECM Staff time by PoF'!$B$5:$S$119,MATCH($SL$103, 'ECM Staff time by PoF'!$B$4:$S$4,0),FALSE),IF(ISERROR(VLOOKUP(CONCATENATE($A106,M$66),'ECM Staff time by PoF'!$A$5:$S$119,MATCH($SL$103, 'ECM Staff time by PoF'!$A$4:$S$4,0),FALSE)), 0, VLOOKUP(CONCATENATE($A106,M$66),'ECM Staff time by PoF'!$A$5:$S$119,MATCH($SL$103, 'ECM Staff time by PoF'!$A$4:$S$4,0),FALSE))))*M68</f>
        <v>0</v>
      </c>
      <c r="SX106" s="60">
        <f>IF($A106="",0,IF(VLOOKUP($A106,'ECM Staff time by PoF'!$B$5:$C$119,2,FALSE)="Not Applicable",VLOOKUP($A106,'ECM Staff time by PoF'!$B$5:$S$119,MATCH($SL$103, 'ECM Staff time by PoF'!$B$4:$S$4,0),FALSE),IF(ISERROR(VLOOKUP(CONCATENATE($A106,N$66),'ECM Staff time by PoF'!$A$5:$S$119,MATCH($SL$103, 'ECM Staff time by PoF'!$A$4:$S$4,0),FALSE)), 0, VLOOKUP(CONCATENATE($A106,N$66),'ECM Staff time by PoF'!$A$5:$S$119,MATCH($SL$103, 'ECM Staff time by PoF'!$A$4:$S$4,0),FALSE))))*N68</f>
        <v>0</v>
      </c>
      <c r="SY106" s="60">
        <f>IF($A106="",0,IF(VLOOKUP($A106,'ECM Staff time by PoF'!$B$5:$C$119,2,FALSE)="Not Applicable",VLOOKUP($A106,'ECM Staff time by PoF'!$B$5:$S$119,MATCH($SL$103, 'ECM Staff time by PoF'!$B$4:$S$4,0),FALSE),IF(ISERROR(VLOOKUP(CONCATENATE($A106,O$66),'ECM Staff time by PoF'!$A$5:$S$119,MATCH($SL$103, 'ECM Staff time by PoF'!$A$4:$S$4,0),FALSE)), 0, VLOOKUP(CONCATENATE($A106,O$66),'ECM Staff time by PoF'!$A$5:$S$119,MATCH($SL$103, 'ECM Staff time by PoF'!$A$4:$S$4,0),FALSE))))*O68</f>
        <v>0</v>
      </c>
      <c r="SZ106" s="60">
        <f>IF($A106="",0,IF(VLOOKUP($A106,'ECM Staff time by PoF'!$B$5:$C$119,2,FALSE)="Not Applicable",VLOOKUP($A106,'ECM Staff time by PoF'!$B$5:$S$119,MATCH($SL$103, 'ECM Staff time by PoF'!$B$4:$S$4,0),FALSE),IF(ISERROR(VLOOKUP(CONCATENATE($A106,P$66),'ECM Staff time by PoF'!$A$5:$S$119,MATCH($SL$103, 'ECM Staff time by PoF'!$A$4:$S$4,0),FALSE)), 0, VLOOKUP(CONCATENATE($A106,P$66),'ECM Staff time by PoF'!$A$5:$S$119,MATCH($SL$103, 'ECM Staff time by PoF'!$A$4:$S$4,0),FALSE))))*P68</f>
        <v>0</v>
      </c>
      <c r="TA106" s="60">
        <f>IF($A106="",0,IF(VLOOKUP($A106,'ECM Staff time by PoF'!$B$5:$C$119,2,FALSE)="Not Applicable",VLOOKUP($A106,'ECM Staff time by PoF'!$B$5:$S$119,MATCH($SL$103, 'ECM Staff time by PoF'!$B$4:$S$4,0),FALSE),IF(ISERROR(VLOOKUP(CONCATENATE($A106,Q$66),'ECM Staff time by PoF'!$A$5:$S$119,MATCH($SL$103, 'ECM Staff time by PoF'!$A$4:$S$4,0),FALSE)), 0, VLOOKUP(CONCATENATE($A106,Q$66),'ECM Staff time by PoF'!$A$5:$S$119,MATCH($SL$103, 'ECM Staff time by PoF'!$A$4:$S$4,0),FALSE))))*Q68</f>
        <v>0</v>
      </c>
      <c r="TB106" s="60">
        <f>IF($A106="",0,IF(VLOOKUP($A106,'ECM Staff time by PoF'!$B$5:$C$119,2,FALSE)="Not Applicable",VLOOKUP($A106,'ECM Staff time by PoF'!$B$5:$S$119,MATCH($SL$103, 'ECM Staff time by PoF'!$B$4:$S$4,0),FALSE),IF(ISERROR(VLOOKUP(CONCATENATE($A106,R$66),'ECM Staff time by PoF'!$A$5:$S$119,MATCH($SL$103, 'ECM Staff time by PoF'!$A$4:$S$4,0),FALSE)), 0, VLOOKUP(CONCATENATE($A106,R$66),'ECM Staff time by PoF'!$A$5:$S$119,MATCH($SL$103, 'ECM Staff time by PoF'!$A$4:$S$4,0),FALSE))))*R68</f>
        <v>0</v>
      </c>
      <c r="TC106" s="60">
        <f>IF($A106="",0,IF(VLOOKUP($A106,'ECM Staff time by PoF'!$B$5:$C$119,2,FALSE)="Not Applicable",VLOOKUP($A106,'ECM Staff time by PoF'!$B$5:$S$119,MATCH($SL$103, 'ECM Staff time by PoF'!$B$4:$S$4,0),FALSE),IF(ISERROR(VLOOKUP(CONCATENATE($A106,S$66),'ECM Staff time by PoF'!$A$5:$S$119,MATCH($SL$103, 'ECM Staff time by PoF'!$A$4:$S$4,0),FALSE)), 0, VLOOKUP(CONCATENATE($A106,S$66),'ECM Staff time by PoF'!$A$5:$S$119,MATCH($SL$103, 'ECM Staff time by PoF'!$A$4:$S$4,0),FALSE))))*S68</f>
        <v>0</v>
      </c>
      <c r="TD106" s="60">
        <f>IF($A106="",0,IF(VLOOKUP($A106,'ECM Staff time by PoF'!$B$5:$C$119,2,FALSE)="Not Applicable",VLOOKUP($A106,'ECM Staff time by PoF'!$B$5:$S$119,MATCH($SL$103, 'ECM Staff time by PoF'!$B$4:$S$4,0),FALSE),IF(ISERROR(VLOOKUP(CONCATENATE($A106,T$66),'ECM Staff time by PoF'!$A$5:$S$119,MATCH($SL$103, 'ECM Staff time by PoF'!$A$4:$S$4,0),FALSE)), 0, VLOOKUP(CONCATENATE($A106,T$66),'ECM Staff time by PoF'!$A$5:$S$119,MATCH($SL$103, 'ECM Staff time by PoF'!$A$4:$S$4,0),FALSE))))*T68</f>
        <v>0</v>
      </c>
      <c r="TE106" s="60">
        <f>IF($A106="",0,IF(VLOOKUP($A106,'ECM Staff time by PoF'!$B$5:$C$119,2,FALSE)="Not Applicable",VLOOKUP($A106,'ECM Staff time by PoF'!$B$5:$S$119,MATCH($SL$103, 'ECM Staff time by PoF'!$B$4:$S$4,0),FALSE),IF(ISERROR(VLOOKUP(CONCATENATE($A106,U$66),'ECM Staff time by PoF'!$A$5:$S$119,MATCH($SL$103, 'ECM Staff time by PoF'!$A$4:$S$4,0),FALSE)), 0, VLOOKUP(CONCATENATE($A106,U$66),'ECM Staff time by PoF'!$A$5:$S$119,MATCH($SL$103, 'ECM Staff time by PoF'!$A$4:$S$4,0),FALSE))))*U68</f>
        <v>0</v>
      </c>
      <c r="TF106" s="60">
        <f>IF($A106="",0,IF(VLOOKUP($A106,'ECM Staff time by PoF'!$B$5:$C$119,2,FALSE)="Not Applicable",VLOOKUP($A106,'ECM Staff time by PoF'!$B$5:$S$119,MATCH($SL$103, 'ECM Staff time by PoF'!$B$4:$S$4,0),FALSE),IF(ISERROR(VLOOKUP(CONCATENATE($A106,V$66),'ECM Staff time by PoF'!$A$5:$S$119,MATCH($SL$103, 'ECM Staff time by PoF'!$A$4:$S$4,0),FALSE)), 0, VLOOKUP(CONCATENATE($A106,V$66),'ECM Staff time by PoF'!$A$5:$S$119,MATCH($SL$103, 'ECM Staff time by PoF'!$A$4:$S$4,0),FALSE))))*V68</f>
        <v>0</v>
      </c>
      <c r="TG106" s="60">
        <f>IF($A106="",0,IF(VLOOKUP($A106,'ECM Staff time by PoF'!$B$5:$C$119,2,FALSE)="Not Applicable",VLOOKUP($A106,'ECM Staff time by PoF'!$B$5:$S$119,MATCH($SL$103, 'ECM Staff time by PoF'!$B$4:$S$4,0),FALSE),IF(ISERROR(VLOOKUP(CONCATENATE($A106,W$66),'ECM Staff time by PoF'!$A$5:$S$119,MATCH($SL$103, 'ECM Staff time by PoF'!$A$4:$S$4,0),FALSE)), 0, VLOOKUP(CONCATENATE($A106,W$66),'ECM Staff time by PoF'!$A$5:$S$119,MATCH($SL$103, 'ECM Staff time by PoF'!$A$4:$S$4,0),FALSE))))*W68</f>
        <v>0</v>
      </c>
      <c r="TH106" s="60">
        <f>IF($A106="",0,IF(VLOOKUP($A106,'ECM Staff time by PoF'!$B$5:$C$119,2,FALSE)="Not Applicable",VLOOKUP($A106,'ECM Staff time by PoF'!$B$5:$S$119,MATCH($SL$103, 'ECM Staff time by PoF'!$B$4:$S$4,0),FALSE),IF(ISERROR(VLOOKUP(CONCATENATE($A106,X$66),'ECM Staff time by PoF'!$A$5:$S$119,MATCH($SL$103, 'ECM Staff time by PoF'!$A$4:$S$4,0),FALSE)), 0, VLOOKUP(CONCATENATE($A106,X$66),'ECM Staff time by PoF'!$A$5:$S$119,MATCH($SL$103, 'ECM Staff time by PoF'!$A$4:$S$4,0),FALSE))))*X68</f>
        <v>0</v>
      </c>
      <c r="TI106" s="60">
        <f>IF($A106="",0,IF(VLOOKUP($A106,'ECM Staff time by PoF'!$B$5:$C$119,2,FALSE)="Not Applicable",VLOOKUP($A106,'ECM Staff time by PoF'!$B$5:$S$119,MATCH($SL$103, 'ECM Staff time by PoF'!$B$4:$S$4,0),FALSE),IF(ISERROR(VLOOKUP(CONCATENATE($A106,Y$66),'ECM Staff time by PoF'!$A$5:$S$119,MATCH($SL$103, 'ECM Staff time by PoF'!$A$4:$S$4,0),FALSE)), 0, VLOOKUP(CONCATENATE($A106,Y$66),'ECM Staff time by PoF'!$A$5:$S$119,MATCH($SL$103, 'ECM Staff time by PoF'!$A$4:$S$4,0),FALSE))))*Y68</f>
        <v>0</v>
      </c>
      <c r="TJ106" s="60">
        <f>IF($A106="",0,IF(VLOOKUP($A106,'ECM Staff time by PoF'!$B$5:$C$119,2,FALSE)="Not Applicable",VLOOKUP($A106,'ECM Staff time by PoF'!$B$5:$S$119,MATCH($SL$103, 'ECM Staff time by PoF'!$B$4:$S$4,0),FALSE),IF(ISERROR(VLOOKUP(CONCATENATE($A106,Z$66),'ECM Staff time by PoF'!$A$5:$S$119,MATCH($SL$103, 'ECM Staff time by PoF'!$A$4:$S$4,0),FALSE)), 0, VLOOKUP(CONCATENATE($A106,Z$66),'ECM Staff time by PoF'!$A$5:$S$119,MATCH($SL$103, 'ECM Staff time by PoF'!$A$4:$S$4,0),FALSE))))*Z68</f>
        <v>0</v>
      </c>
      <c r="TK106" s="60">
        <f>IF($A106="",0,IF(VLOOKUP($A106,'ECM Staff time by PoF'!$B$5:$C$119,2,FALSE)="Not Applicable",VLOOKUP($A106,'ECM Staff time by PoF'!$B$5:$S$119,MATCH($SL$103, 'ECM Staff time by PoF'!$B$4:$S$4,0),FALSE),IF(ISERROR(VLOOKUP(CONCATENATE($A106,AA$66),'ECM Staff time by PoF'!$A$5:$S$119,MATCH($SL$103, 'ECM Staff time by PoF'!$A$4:$S$4,0),FALSE)), 0, VLOOKUP(CONCATENATE($A106,AA$66),'ECM Staff time by PoF'!$A$5:$S$119,MATCH($SL$103, 'ECM Staff time by PoF'!$A$4:$S$4,0),FALSE))))*AA68</f>
        <v>0</v>
      </c>
      <c r="TL106" s="60">
        <f>IF($A106="",0,IF(VLOOKUP($A106,'ECM Staff time by PoF'!$B$5:$C$119,2,FALSE)="Not Applicable",VLOOKUP($A106,'ECM Staff time by PoF'!$B$5:$S$119,MATCH($SL$103, 'ECM Staff time by PoF'!$B$4:$S$4,0),FALSE),IF(ISERROR(VLOOKUP(CONCATENATE($A106,AB$66),'ECM Staff time by PoF'!$A$5:$S$119,MATCH($SL$103, 'ECM Staff time by PoF'!$A$4:$S$4,0),FALSE)), 0, VLOOKUP(CONCATENATE($A106,AB$66),'ECM Staff time by PoF'!$A$5:$S$119,MATCH($SL$103, 'ECM Staff time by PoF'!$A$4:$S$4,0),FALSE))))*AB68</f>
        <v>0</v>
      </c>
      <c r="TM106" s="60">
        <f>IF($A106="",0,IF(VLOOKUP($A106,'ECM Staff time by PoF'!$B$5:$C$119,2,FALSE)="Not Applicable",VLOOKUP($A106,'ECM Staff time by PoF'!$B$5:$S$119,MATCH($SL$103, 'ECM Staff time by PoF'!$B$4:$S$4,0),FALSE),IF(ISERROR(VLOOKUP(CONCATENATE($A106,AC$66),'ECM Staff time by PoF'!$A$5:$S$119,MATCH($SL$103, 'ECM Staff time by PoF'!$A$4:$S$4,0),FALSE)), 0, VLOOKUP(CONCATENATE($A106,AC$66),'ECM Staff time by PoF'!$A$5:$S$119,MATCH($SL$103, 'ECM Staff time by PoF'!$A$4:$S$4,0),FALSE))))*AC68</f>
        <v>0</v>
      </c>
      <c r="TN106" s="60">
        <f>IF($A106="",0,IF(VLOOKUP($A106,'ECM Staff time by PoF'!$B$5:$C$119,2,FALSE)="Not Applicable",VLOOKUP($A106,'ECM Staff time by PoF'!$B$5:$S$119,MATCH($SL$103, 'ECM Staff time by PoF'!$B$4:$S$4,0),FALSE),IF(ISERROR(VLOOKUP(CONCATENATE($A106,AD$66),'ECM Staff time by PoF'!$A$5:$S$119,MATCH($SL$103, 'ECM Staff time by PoF'!$A$4:$S$4,0),FALSE)), 0, VLOOKUP(CONCATENATE($A106,AD$66),'ECM Staff time by PoF'!$A$5:$S$119,MATCH($SL$103, 'ECM Staff time by PoF'!$A$4:$S$4,0),FALSE))))*AD68</f>
        <v>0</v>
      </c>
      <c r="TO106" s="60">
        <f>IF($A106="",0,IF(VLOOKUP($A106,'ECM Staff time by PoF'!$B$5:$C$119,2,FALSE)="Not Applicable",VLOOKUP($A106,'ECM Staff time by PoF'!$B$5:$S$119,MATCH($SL$103, 'ECM Staff time by PoF'!$B$4:$S$4,0),FALSE),IF(ISERROR(VLOOKUP(CONCATENATE($A106,AE$66),'ECM Staff time by PoF'!$A$5:$S$119,MATCH($SL$103, 'ECM Staff time by PoF'!$A$4:$S$4,0),FALSE)), 0, VLOOKUP(CONCATENATE($A106,AE$66),'ECM Staff time by PoF'!$A$5:$S$119,MATCH($SL$103, 'ECM Staff time by PoF'!$A$4:$S$4,0),FALSE))))*AE68</f>
        <v>0</v>
      </c>
      <c r="TP106" s="60">
        <f>IF($A106="",0,IF(VLOOKUP($A106,'ECM Staff time by PoF'!$B$5:$C$119,2,FALSE)="Not Applicable",VLOOKUP($A106,'ECM Staff time by PoF'!$B$5:$S$119,MATCH($SL$103, 'ECM Staff time by PoF'!$B$4:$S$4,0),FALSE),IF(ISERROR(VLOOKUP(CONCATENATE($A106,AF$66),'ECM Staff time by PoF'!$A$5:$S$119,MATCH($SL$103, 'ECM Staff time by PoF'!$A$4:$S$4,0),FALSE)), 0, VLOOKUP(CONCATENATE($A106,AF$66),'ECM Staff time by PoF'!$A$5:$S$119,MATCH($SL$103, 'ECM Staff time by PoF'!$A$4:$S$4,0),FALSE))))*AF68</f>
        <v>0</v>
      </c>
      <c r="TQ106" s="60">
        <f>IF($A106="",0,IF(VLOOKUP($A106,'ECM Staff time by PoF'!$B$5:$C$119,2,FALSE)="Not Applicable",VLOOKUP($A106,'ECM Staff time by PoF'!$B$5:$S$119,MATCH($SL$103, 'ECM Staff time by PoF'!$B$4:$S$4,0),FALSE),IF(ISERROR(VLOOKUP(CONCATENATE($A106,AG$66),'ECM Staff time by PoF'!$A$5:$S$119,MATCH($SL$103, 'ECM Staff time by PoF'!$A$4:$S$4,0),FALSE)), 0, VLOOKUP(CONCATENATE($A106,AG$66),'ECM Staff time by PoF'!$A$5:$S$119,MATCH($SL$103, 'ECM Staff time by PoF'!$A$4:$S$4,0),FALSE))))*AG68</f>
        <v>0</v>
      </c>
      <c r="TR106" s="60">
        <f>IF($A106="",0,IF(VLOOKUP($A106,'ECM Staff time by PoF'!$B$5:$C$119,2,FALSE)="Not Applicable",VLOOKUP($A106,'ECM Staff time by PoF'!$B$5:$S$119,MATCH($SL$103, 'ECM Staff time by PoF'!$B$4:$S$4,0),FALSE),IF(ISERROR(VLOOKUP(CONCATENATE($A106,AH$66),'ECM Staff time by PoF'!$A$5:$S$119,MATCH($SL$103, 'ECM Staff time by PoF'!$A$4:$S$4,0),FALSE)), 0, VLOOKUP(CONCATENATE($A106,AH$66),'ECM Staff time by PoF'!$A$5:$S$119,MATCH($SL$103, 'ECM Staff time by PoF'!$A$4:$S$4,0),FALSE))))*AH68</f>
        <v>0</v>
      </c>
      <c r="TS106" s="60">
        <f>IF($A106="",0,IF(VLOOKUP($A106,'ECM Staff time by PoF'!$B$5:$C$119,2,FALSE)="Not Applicable",VLOOKUP($A106,'ECM Staff time by PoF'!$B$5:$S$119,MATCH($SL$103, 'ECM Staff time by PoF'!$B$4:$S$4,0),FALSE),IF(ISERROR(VLOOKUP(CONCATENATE($A106,AI$66),'ECM Staff time by PoF'!$A$5:$S$119,MATCH($SL$103, 'ECM Staff time by PoF'!$A$4:$S$4,0),FALSE)), 0, VLOOKUP(CONCATENATE($A106,AI$66),'ECM Staff time by PoF'!$A$5:$S$119,MATCH($SL$103, 'ECM Staff time by PoF'!$A$4:$S$4,0),FALSE))))*AI68</f>
        <v>0</v>
      </c>
      <c r="TT106" s="60">
        <f>IF($A106="",0,IF(VLOOKUP($A106,'ECM Staff time by PoF'!$B$5:$C$119,2,FALSE)="Not Applicable",VLOOKUP($A106,'ECM Staff time by PoF'!$B$5:$S$119,MATCH($SL$103, 'ECM Staff time by PoF'!$B$4:$S$4,0),FALSE),IF(ISERROR(VLOOKUP(CONCATENATE($A106,AJ$66),'ECM Staff time by PoF'!$A$5:$S$119,MATCH($SL$103, 'ECM Staff time by PoF'!$A$4:$S$4,0),FALSE)), 0, VLOOKUP(CONCATENATE($A106,AJ$66),'ECM Staff time by PoF'!$A$5:$S$119,MATCH($SL$103, 'ECM Staff time by PoF'!$A$4:$S$4,0),FALSE))))*AJ68</f>
        <v>0</v>
      </c>
      <c r="TU106" s="60">
        <f>IF($A106="",0,IF(VLOOKUP($A106,'ECM Staff time by PoF'!$B$5:$C$119,2,FALSE)="Not Applicable",VLOOKUP($A106,'ECM Staff time by PoF'!$B$5:$S$119,MATCH($SL$103, 'ECM Staff time by PoF'!$B$4:$S$4,0),FALSE),IF(ISERROR(VLOOKUP(CONCATENATE($A106,AK$66),'ECM Staff time by PoF'!$A$5:$S$119,MATCH($SL$103, 'ECM Staff time by PoF'!$A$4:$S$4,0),FALSE)), 0, VLOOKUP(CONCATENATE($A106,AK$66),'ECM Staff time by PoF'!$A$5:$S$119,MATCH($SL$103, 'ECM Staff time by PoF'!$A$4:$S$4,0),FALSE))))*AK68</f>
        <v>0</v>
      </c>
      <c r="TV106" s="60">
        <f>IF($A106="",0,IF(VLOOKUP($A106,'ECM Staff time by PoF'!$B$5:$C$119,2,FALSE)="Not Applicable",VLOOKUP($A106,'ECM Staff time by PoF'!$B$5:$S$119,MATCH($TV$103, 'ECM Staff time by PoF'!$B$4:$S$4,0),FALSE),IF(ISERROR(VLOOKUP(CONCATENATE($A106,B$66),'ECM Staff time by PoF'!$A$5:$S$119,MATCH($TV$103, 'ECM Staff time by PoF'!$A$4:$S$4,0),FALSE)), 0, VLOOKUP(CONCATENATE($A106,B$66),'ECM Staff time by PoF'!$A$5:$S$119,MATCH($TV$103, 'ECM Staff time by PoF'!$A$4:$S$4,0),FALSE))))*B68</f>
        <v>0</v>
      </c>
      <c r="TW106" s="60">
        <f>IF($A106="",0,IF(VLOOKUP($A106,'ECM Staff time by PoF'!$B$5:$C$119,2,FALSE)="Not Applicable",VLOOKUP($A106,'ECM Staff time by PoF'!$B$5:$S$119,MATCH($TV$103, 'ECM Staff time by PoF'!$B$4:$S$4,0),FALSE),IF(ISERROR(VLOOKUP(CONCATENATE($A106,C$66),'ECM Staff time by PoF'!$A$5:$S$119,MATCH($TV$103, 'ECM Staff time by PoF'!$A$4:$S$4,0),FALSE)), 0, VLOOKUP(CONCATENATE($A106,C$66),'ECM Staff time by PoF'!$A$5:$S$119,MATCH($TV$103, 'ECM Staff time by PoF'!$A$4:$S$4,0),FALSE))))*C68</f>
        <v>0</v>
      </c>
      <c r="TX106" s="60">
        <f>IF($A106="",0,IF(VLOOKUP($A106,'ECM Staff time by PoF'!$B$5:$C$119,2,FALSE)="Not Applicable",VLOOKUP($A106,'ECM Staff time by PoF'!$B$5:$S$119,MATCH($TV$103, 'ECM Staff time by PoF'!$B$4:$S$4,0),FALSE),IF(ISERROR(VLOOKUP(CONCATENATE($A106,D$66),'ECM Staff time by PoF'!$A$5:$S$119,MATCH($TV$103, 'ECM Staff time by PoF'!$A$4:$S$4,0),FALSE)), 0, VLOOKUP(CONCATENATE($A106,D$66),'ECM Staff time by PoF'!$A$5:$S$119,MATCH($TV$103, 'ECM Staff time by PoF'!$A$4:$S$4,0),FALSE))))*D68</f>
        <v>0</v>
      </c>
      <c r="TY106" s="60">
        <f>IF($A106="",0,IF(VLOOKUP($A106,'ECM Staff time by PoF'!$B$5:$C$119,2,FALSE)="Not Applicable",VLOOKUP($A106,'ECM Staff time by PoF'!$B$5:$S$119,MATCH($TV$103, 'ECM Staff time by PoF'!$B$4:$S$4,0),FALSE),IF(ISERROR(VLOOKUP(CONCATENATE($A106,E$66),'ECM Staff time by PoF'!$A$5:$S$119,MATCH($TV$103, 'ECM Staff time by PoF'!$A$4:$S$4,0),FALSE)), 0, VLOOKUP(CONCATENATE($A106,E$66),'ECM Staff time by PoF'!$A$5:$S$119,MATCH($TV$103, 'ECM Staff time by PoF'!$A$4:$S$4,0),FALSE))))*E68</f>
        <v>0</v>
      </c>
      <c r="TZ106" s="60">
        <f>IF($A106="",0,IF(VLOOKUP($A106,'ECM Staff time by PoF'!$B$5:$C$119,2,FALSE)="Not Applicable",VLOOKUP($A106,'ECM Staff time by PoF'!$B$5:$S$119,MATCH($TV$103, 'ECM Staff time by PoF'!$B$4:$S$4,0),FALSE),IF(ISERROR(VLOOKUP(CONCATENATE($A106,F$66),'ECM Staff time by PoF'!$A$5:$S$119,MATCH($TV$103, 'ECM Staff time by PoF'!$A$4:$S$4,0),FALSE)), 0, VLOOKUP(CONCATENATE($A106,F$66),'ECM Staff time by PoF'!$A$5:$S$119,MATCH($TV$103, 'ECM Staff time by PoF'!$A$4:$S$4,0),FALSE))))*F68</f>
        <v>0</v>
      </c>
      <c r="UA106" s="60">
        <f>IF($A106="",0,IF(VLOOKUP($A106,'ECM Staff time by PoF'!$B$5:$C$119,2,FALSE)="Not Applicable",VLOOKUP($A106,'ECM Staff time by PoF'!$B$5:$S$119,MATCH($TV$103, 'ECM Staff time by PoF'!$B$4:$S$4,0),FALSE),IF(ISERROR(VLOOKUP(CONCATENATE($A106,G$66),'ECM Staff time by PoF'!$A$5:$S$119,MATCH($TV$103, 'ECM Staff time by PoF'!$A$4:$S$4,0),FALSE)), 0, VLOOKUP(CONCATENATE($A106,G$66),'ECM Staff time by PoF'!$A$5:$S$119,MATCH($TV$103, 'ECM Staff time by PoF'!$A$4:$S$4,0),FALSE))))*G68</f>
        <v>0</v>
      </c>
      <c r="UB106" s="60">
        <f>IF($A106="",0,IF(VLOOKUP($A106,'ECM Staff time by PoF'!$B$5:$C$119,2,FALSE)="Not Applicable",VLOOKUP($A106,'ECM Staff time by PoF'!$B$5:$S$119,MATCH($TV$103, 'ECM Staff time by PoF'!$B$4:$S$4,0),FALSE),IF(ISERROR(VLOOKUP(CONCATENATE($A106,H$66),'ECM Staff time by PoF'!$A$5:$S$119,MATCH($TV$103, 'ECM Staff time by PoF'!$A$4:$S$4,0),FALSE)), 0, VLOOKUP(CONCATENATE($A106,H$66),'ECM Staff time by PoF'!$A$5:$S$119,MATCH($TV$103, 'ECM Staff time by PoF'!$A$4:$S$4,0),FALSE))))*H68</f>
        <v>0</v>
      </c>
      <c r="UC106" s="60">
        <f>IF($A106="",0,IF(VLOOKUP($A106,'ECM Staff time by PoF'!$B$5:$C$119,2,FALSE)="Not Applicable",VLOOKUP($A106,'ECM Staff time by PoF'!$B$5:$S$119,MATCH($TV$103, 'ECM Staff time by PoF'!$B$4:$S$4,0),FALSE),IF(ISERROR(VLOOKUP(CONCATENATE($A106,I$66),'ECM Staff time by PoF'!$A$5:$S$119,MATCH($TV$103, 'ECM Staff time by PoF'!$A$4:$S$4,0),FALSE)), 0, VLOOKUP(CONCATENATE($A106,I$66),'ECM Staff time by PoF'!$A$5:$S$119,MATCH($TV$103, 'ECM Staff time by PoF'!$A$4:$S$4,0),FALSE))))*I68</f>
        <v>0</v>
      </c>
      <c r="UD106" s="60">
        <f>IF($A106="",0,IF(VLOOKUP($A106,'ECM Staff time by PoF'!$B$5:$C$119,2,FALSE)="Not Applicable",VLOOKUP($A106,'ECM Staff time by PoF'!$B$5:$S$119,MATCH($TV$103, 'ECM Staff time by PoF'!$B$4:$S$4,0),FALSE),IF(ISERROR(VLOOKUP(CONCATENATE($A106,J$66),'ECM Staff time by PoF'!$A$5:$S$119,MATCH($TV$103, 'ECM Staff time by PoF'!$A$4:$S$4,0),FALSE)), 0, VLOOKUP(CONCATENATE($A106,J$66),'ECM Staff time by PoF'!$A$5:$S$119,MATCH($TV$103, 'ECM Staff time by PoF'!$A$4:$S$4,0),FALSE))))*J68</f>
        <v>0</v>
      </c>
      <c r="UE106" s="60">
        <f>IF($A106="",0,IF(VLOOKUP($A106,'ECM Staff time by PoF'!$B$5:$C$119,2,FALSE)="Not Applicable",VLOOKUP($A106,'ECM Staff time by PoF'!$B$5:$S$119,MATCH($TV$103, 'ECM Staff time by PoF'!$B$4:$S$4,0),FALSE),IF(ISERROR(VLOOKUP(CONCATENATE($A106,K$66),'ECM Staff time by PoF'!$A$5:$S$119,MATCH($TV$103, 'ECM Staff time by PoF'!$A$4:$S$4,0),FALSE)), 0, VLOOKUP(CONCATENATE($A106,K$66),'ECM Staff time by PoF'!$A$5:$S$119,MATCH($TV$103, 'ECM Staff time by PoF'!$A$4:$S$4,0),FALSE))))*K68</f>
        <v>0</v>
      </c>
      <c r="UF106" s="60">
        <f>IF($A106="",0,IF(VLOOKUP($A106,'ECM Staff time by PoF'!$B$5:$C$119,2,FALSE)="Not Applicable",VLOOKUP($A106,'ECM Staff time by PoF'!$B$5:$S$119,MATCH($TV$103, 'ECM Staff time by PoF'!$B$4:$S$4,0),FALSE),IF(ISERROR(VLOOKUP(CONCATENATE($A106,L$66),'ECM Staff time by PoF'!$A$5:$S$119,MATCH($TV$103, 'ECM Staff time by PoF'!$A$4:$S$4,0),FALSE)), 0, VLOOKUP(CONCATENATE($A106,L$66),'ECM Staff time by PoF'!$A$5:$S$119,MATCH($TV$103, 'ECM Staff time by PoF'!$A$4:$S$4,0),FALSE))))*L68</f>
        <v>0</v>
      </c>
      <c r="UG106" s="60">
        <f>IF($A106="",0,IF(VLOOKUP($A106,'ECM Staff time by PoF'!$B$5:$C$119,2,FALSE)="Not Applicable",VLOOKUP($A106,'ECM Staff time by PoF'!$B$5:$S$119,MATCH($TV$103, 'ECM Staff time by PoF'!$B$4:$S$4,0),FALSE),IF(ISERROR(VLOOKUP(CONCATENATE($A106,M$66),'ECM Staff time by PoF'!$A$5:$S$119,MATCH($TV$103, 'ECM Staff time by PoF'!$A$4:$S$4,0),FALSE)), 0, VLOOKUP(CONCATENATE($A106,M$66),'ECM Staff time by PoF'!$A$5:$S$119,MATCH($TV$103, 'ECM Staff time by PoF'!$A$4:$S$4,0),FALSE))))*M68</f>
        <v>0</v>
      </c>
      <c r="UH106" s="60">
        <f>IF($A106="",0,IF(VLOOKUP($A106,'ECM Staff time by PoF'!$B$5:$C$119,2,FALSE)="Not Applicable",VLOOKUP($A106,'ECM Staff time by PoF'!$B$5:$S$119,MATCH($TV$103, 'ECM Staff time by PoF'!$B$4:$S$4,0),FALSE),IF(ISERROR(VLOOKUP(CONCATENATE($A106,N$66),'ECM Staff time by PoF'!$A$5:$S$119,MATCH($TV$103, 'ECM Staff time by PoF'!$A$4:$S$4,0),FALSE)), 0, VLOOKUP(CONCATENATE($A106,N$66),'ECM Staff time by PoF'!$A$5:$S$119,MATCH($TV$103, 'ECM Staff time by PoF'!$A$4:$S$4,0),FALSE))))*N68</f>
        <v>0</v>
      </c>
      <c r="UI106" s="60">
        <f>IF($A106="",0,IF(VLOOKUP($A106,'ECM Staff time by PoF'!$B$5:$C$119,2,FALSE)="Not Applicable",VLOOKUP($A106,'ECM Staff time by PoF'!$B$5:$S$119,MATCH($TV$103, 'ECM Staff time by PoF'!$B$4:$S$4,0),FALSE),IF(ISERROR(VLOOKUP(CONCATENATE($A106,O$66),'ECM Staff time by PoF'!$A$5:$S$119,MATCH($TV$103, 'ECM Staff time by PoF'!$A$4:$S$4,0),FALSE)), 0, VLOOKUP(CONCATENATE($A106,O$66),'ECM Staff time by PoF'!$A$5:$S$119,MATCH($TV$103, 'ECM Staff time by PoF'!$A$4:$S$4,0),FALSE))))*O68</f>
        <v>0</v>
      </c>
      <c r="UJ106" s="60">
        <f>IF($A106="",0,IF(VLOOKUP($A106,'ECM Staff time by PoF'!$B$5:$C$119,2,FALSE)="Not Applicable",VLOOKUP($A106,'ECM Staff time by PoF'!$B$5:$S$119,MATCH($TV$103, 'ECM Staff time by PoF'!$B$4:$S$4,0),FALSE),IF(ISERROR(VLOOKUP(CONCATENATE($A106,P$66),'ECM Staff time by PoF'!$A$5:$S$119,MATCH($TV$103, 'ECM Staff time by PoF'!$A$4:$S$4,0),FALSE)), 0, VLOOKUP(CONCATENATE($A106,P$66),'ECM Staff time by PoF'!$A$5:$S$119,MATCH($TV$103, 'ECM Staff time by PoF'!$A$4:$S$4,0),FALSE))))*P68</f>
        <v>0</v>
      </c>
      <c r="UK106" s="60">
        <f>IF($A106="",0,IF(VLOOKUP($A106,'ECM Staff time by PoF'!$B$5:$C$119,2,FALSE)="Not Applicable",VLOOKUP($A106,'ECM Staff time by PoF'!$B$5:$S$119,MATCH($TV$103, 'ECM Staff time by PoF'!$B$4:$S$4,0),FALSE),IF(ISERROR(VLOOKUP(CONCATENATE($A106,Q$66),'ECM Staff time by PoF'!$A$5:$S$119,MATCH($TV$103, 'ECM Staff time by PoF'!$A$4:$S$4,0),FALSE)), 0, VLOOKUP(CONCATENATE($A106,Q$66),'ECM Staff time by PoF'!$A$5:$S$119,MATCH($TV$103, 'ECM Staff time by PoF'!$A$4:$S$4,0),FALSE))))*Q68</f>
        <v>0</v>
      </c>
      <c r="UL106" s="60">
        <f>IF($A106="",0,IF(VLOOKUP($A106,'ECM Staff time by PoF'!$B$5:$C$119,2,FALSE)="Not Applicable",VLOOKUP($A106,'ECM Staff time by PoF'!$B$5:$S$119,MATCH($TV$103, 'ECM Staff time by PoF'!$B$4:$S$4,0),FALSE),IF(ISERROR(VLOOKUP(CONCATENATE($A106,R$66),'ECM Staff time by PoF'!$A$5:$S$119,MATCH($TV$103, 'ECM Staff time by PoF'!$A$4:$S$4,0),FALSE)), 0, VLOOKUP(CONCATENATE($A106,R$66),'ECM Staff time by PoF'!$A$5:$S$119,MATCH($TV$103, 'ECM Staff time by PoF'!$A$4:$S$4,0),FALSE))))*R68</f>
        <v>0</v>
      </c>
      <c r="UM106" s="60">
        <f>IF($A106="",0,IF(VLOOKUP($A106,'ECM Staff time by PoF'!$B$5:$C$119,2,FALSE)="Not Applicable",VLOOKUP($A106,'ECM Staff time by PoF'!$B$5:$S$119,MATCH($TV$103, 'ECM Staff time by PoF'!$B$4:$S$4,0),FALSE),IF(ISERROR(VLOOKUP(CONCATENATE($A106,S$66),'ECM Staff time by PoF'!$A$5:$S$119,MATCH($TV$103, 'ECM Staff time by PoF'!$A$4:$S$4,0),FALSE)), 0, VLOOKUP(CONCATENATE($A106,S$66),'ECM Staff time by PoF'!$A$5:$S$119,MATCH($TV$103, 'ECM Staff time by PoF'!$A$4:$S$4,0),FALSE))))*S68</f>
        <v>0</v>
      </c>
      <c r="UN106" s="60">
        <f>IF($A106="",0,IF(VLOOKUP($A106,'ECM Staff time by PoF'!$B$5:$C$119,2,FALSE)="Not Applicable",VLOOKUP($A106,'ECM Staff time by PoF'!$B$5:$S$119,MATCH($TV$103, 'ECM Staff time by PoF'!$B$4:$S$4,0),FALSE),IF(ISERROR(VLOOKUP(CONCATENATE($A106,T$66),'ECM Staff time by PoF'!$A$5:$S$119,MATCH($TV$103, 'ECM Staff time by PoF'!$A$4:$S$4,0),FALSE)), 0, VLOOKUP(CONCATENATE($A106,T$66),'ECM Staff time by PoF'!$A$5:$S$119,MATCH($TV$103, 'ECM Staff time by PoF'!$A$4:$S$4,0),FALSE))))*T68</f>
        <v>0</v>
      </c>
      <c r="UO106" s="60">
        <f>IF($A106="",0,IF(VLOOKUP($A106,'ECM Staff time by PoF'!$B$5:$C$119,2,FALSE)="Not Applicable",VLOOKUP($A106,'ECM Staff time by PoF'!$B$5:$S$119,MATCH($TV$103, 'ECM Staff time by PoF'!$B$4:$S$4,0),FALSE),IF(ISERROR(VLOOKUP(CONCATENATE($A106,U$66),'ECM Staff time by PoF'!$A$5:$S$119,MATCH($TV$103, 'ECM Staff time by PoF'!$A$4:$S$4,0),FALSE)), 0, VLOOKUP(CONCATENATE($A106,U$66),'ECM Staff time by PoF'!$A$5:$S$119,MATCH($TV$103, 'ECM Staff time by PoF'!$A$4:$S$4,0),FALSE))))*U68</f>
        <v>0</v>
      </c>
      <c r="UP106" s="60">
        <f>IF($A106="",0,IF(VLOOKUP($A106,'ECM Staff time by PoF'!$B$5:$C$119,2,FALSE)="Not Applicable",VLOOKUP($A106,'ECM Staff time by PoF'!$B$5:$S$119,MATCH($TV$103, 'ECM Staff time by PoF'!$B$4:$S$4,0),FALSE),IF(ISERROR(VLOOKUP(CONCATENATE($A106,V$66),'ECM Staff time by PoF'!$A$5:$S$119,MATCH($TV$103, 'ECM Staff time by PoF'!$A$4:$S$4,0),FALSE)), 0, VLOOKUP(CONCATENATE($A106,V$66),'ECM Staff time by PoF'!$A$5:$S$119,MATCH($TV$103, 'ECM Staff time by PoF'!$A$4:$S$4,0),FALSE))))*V68</f>
        <v>0</v>
      </c>
      <c r="UQ106" s="60">
        <f>IF($A106="",0,IF(VLOOKUP($A106,'ECM Staff time by PoF'!$B$5:$C$119,2,FALSE)="Not Applicable",VLOOKUP($A106,'ECM Staff time by PoF'!$B$5:$S$119,MATCH($TV$103, 'ECM Staff time by PoF'!$B$4:$S$4,0),FALSE),IF(ISERROR(VLOOKUP(CONCATENATE($A106,W$66),'ECM Staff time by PoF'!$A$5:$S$119,MATCH($TV$103, 'ECM Staff time by PoF'!$A$4:$S$4,0),FALSE)), 0, VLOOKUP(CONCATENATE($A106,W$66),'ECM Staff time by PoF'!$A$5:$S$119,MATCH($TV$103, 'ECM Staff time by PoF'!$A$4:$S$4,0),FALSE))))*W68</f>
        <v>0</v>
      </c>
      <c r="UR106" s="60">
        <f>IF($A106="",0,IF(VLOOKUP($A106,'ECM Staff time by PoF'!$B$5:$C$119,2,FALSE)="Not Applicable",VLOOKUP($A106,'ECM Staff time by PoF'!$B$5:$S$119,MATCH($TV$103, 'ECM Staff time by PoF'!$B$4:$S$4,0),FALSE),IF(ISERROR(VLOOKUP(CONCATENATE($A106,X$66),'ECM Staff time by PoF'!$A$5:$S$119,MATCH($TV$103, 'ECM Staff time by PoF'!$A$4:$S$4,0),FALSE)), 0, VLOOKUP(CONCATENATE($A106,X$66),'ECM Staff time by PoF'!$A$5:$S$119,MATCH($TV$103, 'ECM Staff time by PoF'!$A$4:$S$4,0),FALSE))))*X68</f>
        <v>0</v>
      </c>
      <c r="US106" s="60">
        <f>IF($A106="",0,IF(VLOOKUP($A106,'ECM Staff time by PoF'!$B$5:$C$119,2,FALSE)="Not Applicable",VLOOKUP($A106,'ECM Staff time by PoF'!$B$5:$S$119,MATCH($TV$103, 'ECM Staff time by PoF'!$B$4:$S$4,0),FALSE),IF(ISERROR(VLOOKUP(CONCATENATE($A106,Y$66),'ECM Staff time by PoF'!$A$5:$S$119,MATCH($TV$103, 'ECM Staff time by PoF'!$A$4:$S$4,0),FALSE)), 0, VLOOKUP(CONCATENATE($A106,Y$66),'ECM Staff time by PoF'!$A$5:$S$119,MATCH($TV$103, 'ECM Staff time by PoF'!$A$4:$S$4,0),FALSE))))*Y68</f>
        <v>0</v>
      </c>
      <c r="UT106" s="60">
        <f>IF($A106="",0,IF(VLOOKUP($A106,'ECM Staff time by PoF'!$B$5:$C$119,2,FALSE)="Not Applicable",VLOOKUP($A106,'ECM Staff time by PoF'!$B$5:$S$119,MATCH($TV$103, 'ECM Staff time by PoF'!$B$4:$S$4,0),FALSE),IF(ISERROR(VLOOKUP(CONCATENATE($A106,Z$66),'ECM Staff time by PoF'!$A$5:$S$119,MATCH($TV$103, 'ECM Staff time by PoF'!$A$4:$S$4,0),FALSE)), 0, VLOOKUP(CONCATENATE($A106,Z$66),'ECM Staff time by PoF'!$A$5:$S$119,MATCH($TV$103, 'ECM Staff time by PoF'!$A$4:$S$4,0),FALSE))))*Z68</f>
        <v>0</v>
      </c>
      <c r="UU106" s="60">
        <f>IF($A106="",0,IF(VLOOKUP($A106,'ECM Staff time by PoF'!$B$5:$C$119,2,FALSE)="Not Applicable",VLOOKUP($A106,'ECM Staff time by PoF'!$B$5:$S$119,MATCH($TV$103, 'ECM Staff time by PoF'!$B$4:$S$4,0),FALSE),IF(ISERROR(VLOOKUP(CONCATENATE($A106,AA$66),'ECM Staff time by PoF'!$A$5:$S$119,MATCH($TV$103, 'ECM Staff time by PoF'!$A$4:$S$4,0),FALSE)), 0, VLOOKUP(CONCATENATE($A106,AA$66),'ECM Staff time by PoF'!$A$5:$S$119,MATCH($TV$103, 'ECM Staff time by PoF'!$A$4:$S$4,0),FALSE))))*AA68</f>
        <v>0</v>
      </c>
      <c r="UV106" s="60">
        <f>IF($A106="",0,IF(VLOOKUP($A106,'ECM Staff time by PoF'!$B$5:$C$119,2,FALSE)="Not Applicable",VLOOKUP($A106,'ECM Staff time by PoF'!$B$5:$S$119,MATCH($TV$103, 'ECM Staff time by PoF'!$B$4:$S$4,0),FALSE),IF(ISERROR(VLOOKUP(CONCATENATE($A106,AB$66),'ECM Staff time by PoF'!$A$5:$S$119,MATCH($TV$103, 'ECM Staff time by PoF'!$A$4:$S$4,0),FALSE)), 0, VLOOKUP(CONCATENATE($A106,AB$66),'ECM Staff time by PoF'!$A$5:$S$119,MATCH($TV$103, 'ECM Staff time by PoF'!$A$4:$S$4,0),FALSE))))*AB68</f>
        <v>0</v>
      </c>
      <c r="UW106" s="60">
        <f>IF($A106="",0,IF(VLOOKUP($A106,'ECM Staff time by PoF'!$B$5:$C$119,2,FALSE)="Not Applicable",VLOOKUP($A106,'ECM Staff time by PoF'!$B$5:$S$119,MATCH($TV$103, 'ECM Staff time by PoF'!$B$4:$S$4,0),FALSE),IF(ISERROR(VLOOKUP(CONCATENATE($A106,AC$66),'ECM Staff time by PoF'!$A$5:$S$119,MATCH($TV$103, 'ECM Staff time by PoF'!$A$4:$S$4,0),FALSE)), 0, VLOOKUP(CONCATENATE($A106,AC$66),'ECM Staff time by PoF'!$A$5:$S$119,MATCH($TV$103, 'ECM Staff time by PoF'!$A$4:$S$4,0),FALSE))))*AC68</f>
        <v>0</v>
      </c>
      <c r="UX106" s="60">
        <f>IF($A106="",0,IF(VLOOKUP($A106,'ECM Staff time by PoF'!$B$5:$C$119,2,FALSE)="Not Applicable",VLOOKUP($A106,'ECM Staff time by PoF'!$B$5:$S$119,MATCH($TV$103, 'ECM Staff time by PoF'!$B$4:$S$4,0),FALSE),IF(ISERROR(VLOOKUP(CONCATENATE($A106,AD$66),'ECM Staff time by PoF'!$A$5:$S$119,MATCH($TV$103, 'ECM Staff time by PoF'!$A$4:$S$4,0),FALSE)), 0, VLOOKUP(CONCATENATE($A106,AD$66),'ECM Staff time by PoF'!$A$5:$S$119,MATCH($TV$103, 'ECM Staff time by PoF'!$A$4:$S$4,0),FALSE))))*AD68</f>
        <v>0</v>
      </c>
      <c r="UY106" s="60">
        <f>IF($A106="",0,IF(VLOOKUP($A106,'ECM Staff time by PoF'!$B$5:$C$119,2,FALSE)="Not Applicable",VLOOKUP($A106,'ECM Staff time by PoF'!$B$5:$S$119,MATCH($TV$103, 'ECM Staff time by PoF'!$B$4:$S$4,0),FALSE),IF(ISERROR(VLOOKUP(CONCATENATE($A106,AE$66),'ECM Staff time by PoF'!$A$5:$S$119,MATCH($TV$103, 'ECM Staff time by PoF'!$A$4:$S$4,0),FALSE)), 0, VLOOKUP(CONCATENATE($A106,AE$66),'ECM Staff time by PoF'!$A$5:$S$119,MATCH($TV$103, 'ECM Staff time by PoF'!$A$4:$S$4,0),FALSE))))*AE68</f>
        <v>0</v>
      </c>
      <c r="UZ106" s="60">
        <f>IF($A106="",0,IF(VLOOKUP($A106,'ECM Staff time by PoF'!$B$5:$C$119,2,FALSE)="Not Applicable",VLOOKUP($A106,'ECM Staff time by PoF'!$B$5:$S$119,MATCH($TV$103, 'ECM Staff time by PoF'!$B$4:$S$4,0),FALSE),IF(ISERROR(VLOOKUP(CONCATENATE($A106,AF$66),'ECM Staff time by PoF'!$A$5:$S$119,MATCH($TV$103, 'ECM Staff time by PoF'!$A$4:$S$4,0),FALSE)), 0, VLOOKUP(CONCATENATE($A106,AF$66),'ECM Staff time by PoF'!$A$5:$S$119,MATCH($TV$103, 'ECM Staff time by PoF'!$A$4:$S$4,0),FALSE))))*AF68</f>
        <v>0</v>
      </c>
      <c r="VA106" s="60">
        <f>IF($A106="",0,IF(VLOOKUP($A106,'ECM Staff time by PoF'!$B$5:$C$119,2,FALSE)="Not Applicable",VLOOKUP($A106,'ECM Staff time by PoF'!$B$5:$S$119,MATCH($TV$103, 'ECM Staff time by PoF'!$B$4:$S$4,0),FALSE),IF(ISERROR(VLOOKUP(CONCATENATE($A106,AG$66),'ECM Staff time by PoF'!$A$5:$S$119,MATCH($TV$103, 'ECM Staff time by PoF'!$A$4:$S$4,0),FALSE)), 0, VLOOKUP(CONCATENATE($A106,AG$66),'ECM Staff time by PoF'!$A$5:$S$119,MATCH($TV$103, 'ECM Staff time by PoF'!$A$4:$S$4,0),FALSE))))*AG68</f>
        <v>0</v>
      </c>
      <c r="VB106" s="60">
        <f>IF($A106="",0,IF(VLOOKUP($A106,'ECM Staff time by PoF'!$B$5:$C$119,2,FALSE)="Not Applicable",VLOOKUP($A106,'ECM Staff time by PoF'!$B$5:$S$119,MATCH($TV$103, 'ECM Staff time by PoF'!$B$4:$S$4,0),FALSE),IF(ISERROR(VLOOKUP(CONCATENATE($A106,AH$66),'ECM Staff time by PoF'!$A$5:$S$119,MATCH($TV$103, 'ECM Staff time by PoF'!$A$4:$S$4,0),FALSE)), 0, VLOOKUP(CONCATENATE($A106,AH$66),'ECM Staff time by PoF'!$A$5:$S$119,MATCH($TV$103, 'ECM Staff time by PoF'!$A$4:$S$4,0),FALSE))))*AH68</f>
        <v>0</v>
      </c>
      <c r="VC106" s="60">
        <f>IF($A106="",0,IF(VLOOKUP($A106,'ECM Staff time by PoF'!$B$5:$C$119,2,FALSE)="Not Applicable",VLOOKUP($A106,'ECM Staff time by PoF'!$B$5:$S$119,MATCH($TV$103, 'ECM Staff time by PoF'!$B$4:$S$4,0),FALSE),IF(ISERROR(VLOOKUP(CONCATENATE($A106,AI$66),'ECM Staff time by PoF'!$A$5:$S$119,MATCH($TV$103, 'ECM Staff time by PoF'!$A$4:$S$4,0),FALSE)), 0, VLOOKUP(CONCATENATE($A106,AI$66),'ECM Staff time by PoF'!$A$5:$S$119,MATCH($TV$103, 'ECM Staff time by PoF'!$A$4:$S$4,0),FALSE))))*AI68</f>
        <v>0</v>
      </c>
      <c r="VD106" s="60">
        <f>IF($A106="",0,IF(VLOOKUP($A106,'ECM Staff time by PoF'!$B$5:$C$119,2,FALSE)="Not Applicable",VLOOKUP($A106,'ECM Staff time by PoF'!$B$5:$S$119,MATCH($TV$103, 'ECM Staff time by PoF'!$B$4:$S$4,0),FALSE),IF(ISERROR(VLOOKUP(CONCATENATE($A106,AJ$66),'ECM Staff time by PoF'!$A$5:$S$119,MATCH($TV$103, 'ECM Staff time by PoF'!$A$4:$S$4,0),FALSE)), 0, VLOOKUP(CONCATENATE($A106,AJ$66),'ECM Staff time by PoF'!$A$5:$S$119,MATCH($TV$103, 'ECM Staff time by PoF'!$A$4:$S$4,0),FALSE))))*AJ68</f>
        <v>0</v>
      </c>
      <c r="VE106" s="60">
        <f>IF($A106="",0,IF(VLOOKUP($A106,'ECM Staff time by PoF'!$B$5:$C$119,2,FALSE)="Not Applicable",VLOOKUP($A106,'ECM Staff time by PoF'!$B$5:$S$119,MATCH($TV$103, 'ECM Staff time by PoF'!$B$4:$S$4,0),FALSE),IF(ISERROR(VLOOKUP(CONCATENATE($A106,AK$66),'ECM Staff time by PoF'!$A$5:$S$119,MATCH($TV$103, 'ECM Staff time by PoF'!$A$4:$S$4,0),FALSE)), 0, VLOOKUP(CONCATENATE($A106,AK$66),'ECM Staff time by PoF'!$A$5:$S$119,MATCH($TV$103, 'ECM Staff time by PoF'!$A$4:$S$4,0),FALSE))))*AK68</f>
        <v>0</v>
      </c>
    </row>
    <row r="107" spans="1:577" x14ac:dyDescent="0.25">
      <c r="A107" s="132" t="str">
        <f>IF('ECM Location'!D7="", "",'ECM Location'!D7)</f>
        <v/>
      </c>
      <c r="B107" s="191">
        <f>IF($A107="",0,IF(VLOOKUP($A107,'ECM Staff time by PoF'!$B$5:$C$119,2,FALSE)="Not Applicable",VLOOKUP($A107,'ECM Staff time by PoF'!$B$5:$S$119,MATCH($B$103, 'ECM Staff time by PoF'!$B$4:$R$4,0),FALSE),IF(ISERROR(VLOOKUP(CONCATENATE($A107,B$66),'ECM Staff time by PoF'!$A$5:$S$119,MATCH($B$103, 'ECM Staff time by PoF'!$A$4:$R$4,0),FALSE)), 0, VLOOKUP(CONCATENATE($A107,B$66),'ECM Staff time by PoF'!$A$5:$S$119,MATCH($B$103, 'ECM Staff time by PoF'!$A$4:$R$4,0),FALSE))))*B69</f>
        <v>0</v>
      </c>
      <c r="C107" s="191">
        <f>IF($A107="",0,IF(VLOOKUP($A107,'ECM Staff time by PoF'!$B$5:$C$119,2,FALSE)="Not Applicable",VLOOKUP($A107,'ECM Staff time by PoF'!$B$5:$S$119,MATCH($B$103, 'ECM Staff time by PoF'!$B$4:$R$4,0),FALSE),IF(ISERROR(VLOOKUP(CONCATENATE($A107,C$66),'ECM Staff time by PoF'!$A$5:$S$119,MATCH($B$103, 'ECM Staff time by PoF'!$A$4:$R$4,0),FALSE)), 0, VLOOKUP(CONCATENATE($A107,C$66),'ECM Staff time by PoF'!$A$5:$S$119,MATCH($B$103, 'ECM Staff time by PoF'!$A$4:$R$4,0),FALSE))))*C69</f>
        <v>0</v>
      </c>
      <c r="D107" s="191">
        <f>IF($A107="",0,IF(VLOOKUP($A107,'ECM Staff time by PoF'!$B$5:$C$119,2,FALSE)="Not Applicable",VLOOKUP($A107,'ECM Staff time by PoF'!$B$5:$S$119,MATCH($B$103, 'ECM Staff time by PoF'!$B$4:$R$4,0),FALSE),IF(ISERROR(VLOOKUP(CONCATENATE($A107,D$66),'ECM Staff time by PoF'!$A$5:$S$119,MATCH($B$103, 'ECM Staff time by PoF'!$A$4:$R$4,0),FALSE)), 0, VLOOKUP(CONCATENATE($A107,D$66),'ECM Staff time by PoF'!$A$5:$S$119,MATCH($B$103, 'ECM Staff time by PoF'!$A$4:$R$4,0),FALSE))))*D69</f>
        <v>0</v>
      </c>
      <c r="E107" s="191">
        <f>IF($A107="",0,IF(VLOOKUP($A107,'ECM Staff time by PoF'!$B$5:$C$119,2,FALSE)="Not Applicable",VLOOKUP($A107,'ECM Staff time by PoF'!$B$5:$S$119,MATCH($B$103, 'ECM Staff time by PoF'!$B$4:$R$4,0),FALSE),IF(ISERROR(VLOOKUP(CONCATENATE($A107,E$66),'ECM Staff time by PoF'!$A$5:$S$119,MATCH($B$103, 'ECM Staff time by PoF'!$A$4:$R$4,0),FALSE)), 0, VLOOKUP(CONCATENATE($A107,E$66),'ECM Staff time by PoF'!$A$5:$S$119,MATCH($B$103, 'ECM Staff time by PoF'!$A$4:$R$4,0),FALSE))))*E69</f>
        <v>0</v>
      </c>
      <c r="F107" s="191">
        <f>IF($A107="",0,IF(VLOOKUP($A107,'ECM Staff time by PoF'!$B$5:$C$119,2,FALSE)="Not Applicable",VLOOKUP($A107,'ECM Staff time by PoF'!$B$5:$S$119,MATCH($B$103, 'ECM Staff time by PoF'!$B$4:$R$4,0),FALSE),IF(ISERROR(VLOOKUP(CONCATENATE($A107,F$66),'ECM Staff time by PoF'!$A$5:$S$119,MATCH($B$103, 'ECM Staff time by PoF'!$A$4:$R$4,0),FALSE)), 0, VLOOKUP(CONCATENATE($A107,F$66),'ECM Staff time by PoF'!$A$5:$S$119,MATCH($B$103, 'ECM Staff time by PoF'!$A$4:$R$4,0),FALSE))))*F69</f>
        <v>0</v>
      </c>
      <c r="G107" s="191">
        <f>IF($A107="",0,IF(VLOOKUP($A107,'ECM Staff time by PoF'!$B$5:$C$119,2,FALSE)="Not Applicable",VLOOKUP($A107,'ECM Staff time by PoF'!$B$5:$S$119,MATCH($B$103, 'ECM Staff time by PoF'!$B$4:$R$4,0),FALSE),IF(ISERROR(VLOOKUP(CONCATENATE($A107,G$66),'ECM Staff time by PoF'!$A$5:$S$119,MATCH($B$103, 'ECM Staff time by PoF'!$A$4:$R$4,0),FALSE)), 0, VLOOKUP(CONCATENATE($A107,G$66),'ECM Staff time by PoF'!$A$5:$S$119,MATCH($B$103, 'ECM Staff time by PoF'!$A$4:$R$4,0),FALSE))))*G69</f>
        <v>0</v>
      </c>
      <c r="H107" s="191">
        <f>IF($A107="",0,IF(VLOOKUP($A107,'ECM Staff time by PoF'!$B$5:$C$119,2,FALSE)="Not Applicable",VLOOKUP($A107,'ECM Staff time by PoF'!$B$5:$S$119,MATCH($B$103, 'ECM Staff time by PoF'!$B$4:$R$4,0),FALSE),IF(ISERROR(VLOOKUP(CONCATENATE($A107,H$66),'ECM Staff time by PoF'!$A$5:$S$119,MATCH($B$103, 'ECM Staff time by PoF'!$A$4:$R$4,0),FALSE)), 0, VLOOKUP(CONCATENATE($A107,H$66),'ECM Staff time by PoF'!$A$5:$S$119,MATCH($B$103, 'ECM Staff time by PoF'!$A$4:$R$4,0),FALSE))))*H69</f>
        <v>0</v>
      </c>
      <c r="I107" s="191">
        <f>IF($A107="",0,IF(VLOOKUP($A107,'ECM Staff time by PoF'!$B$5:$C$119,2,FALSE)="Not Applicable",VLOOKUP($A107,'ECM Staff time by PoF'!$B$5:$S$119,MATCH($B$103, 'ECM Staff time by PoF'!$B$4:$R$4,0),FALSE),IF(ISERROR(VLOOKUP(CONCATENATE($A107,I$66),'ECM Staff time by PoF'!$A$5:$S$119,MATCH($B$103, 'ECM Staff time by PoF'!$A$4:$R$4,0),FALSE)), 0, VLOOKUP(CONCATENATE($A107,I$66),'ECM Staff time by PoF'!$A$5:$S$119,MATCH($B$103, 'ECM Staff time by PoF'!$A$4:$R$4,0),FALSE))))*I69</f>
        <v>0</v>
      </c>
      <c r="J107" s="191">
        <f>IF($A107="",0,IF(VLOOKUP($A107,'ECM Staff time by PoF'!$B$5:$C$119,2,FALSE)="Not Applicable",VLOOKUP($A107,'ECM Staff time by PoF'!$B$5:$S$119,MATCH($B$103, 'ECM Staff time by PoF'!$B$4:$R$4,0),FALSE),IF(ISERROR(VLOOKUP(CONCATENATE($A107,J$66),'ECM Staff time by PoF'!$A$5:$S$119,MATCH($B$103, 'ECM Staff time by PoF'!$A$4:$R$4,0),FALSE)), 0, VLOOKUP(CONCATENATE($A107,J$66),'ECM Staff time by PoF'!$A$5:$S$119,MATCH($B$103, 'ECM Staff time by PoF'!$A$4:$R$4,0),FALSE))))*J69</f>
        <v>0</v>
      </c>
      <c r="K107" s="191">
        <f>IF($A107="",0,IF(VLOOKUP($A107,'ECM Staff time by PoF'!$B$5:$C$119,2,FALSE)="Not Applicable",VLOOKUP($A107,'ECM Staff time by PoF'!$B$5:$S$119,MATCH($B$103, 'ECM Staff time by PoF'!$B$4:$R$4,0),FALSE),IF(ISERROR(VLOOKUP(CONCATENATE($A107,K$66),'ECM Staff time by PoF'!$A$5:$S$119,MATCH($B$103, 'ECM Staff time by PoF'!$A$4:$R$4,0),FALSE)), 0, VLOOKUP(CONCATENATE($A107,K$66),'ECM Staff time by PoF'!$A$5:$S$119,MATCH($B$103, 'ECM Staff time by PoF'!$A$4:$R$4,0),FALSE))))*K69</f>
        <v>0</v>
      </c>
      <c r="L107" s="191">
        <f>IF($A107="",0,IF(VLOOKUP($A107,'ECM Staff time by PoF'!$B$5:$C$119,2,FALSE)="Not Applicable",VLOOKUP($A107,'ECM Staff time by PoF'!$B$5:$S$119,MATCH($B$103, 'ECM Staff time by PoF'!$B$4:$R$4,0),FALSE),IF(ISERROR(VLOOKUP(CONCATENATE($A107,L$66),'ECM Staff time by PoF'!$A$5:$S$119,MATCH($B$103, 'ECM Staff time by PoF'!$A$4:$R$4,0),FALSE)), 0, VLOOKUP(CONCATENATE($A107,L$66),'ECM Staff time by PoF'!$A$5:$S$119,MATCH($B$103, 'ECM Staff time by PoF'!$A$4:$R$4,0),FALSE))))*L69</f>
        <v>0</v>
      </c>
      <c r="M107" s="191">
        <f>IF($A107="",0,IF(VLOOKUP($A107,'ECM Staff time by PoF'!$B$5:$C$119,2,FALSE)="Not Applicable",VLOOKUP($A107,'ECM Staff time by PoF'!$B$5:$S$119,MATCH($B$103, 'ECM Staff time by PoF'!$B$4:$R$4,0),FALSE),IF(ISERROR(VLOOKUP(CONCATENATE($A107,M$66),'ECM Staff time by PoF'!$A$5:$S$119,MATCH($B$103, 'ECM Staff time by PoF'!$A$4:$R$4,0),FALSE)), 0, VLOOKUP(CONCATENATE($A107,M$66),'ECM Staff time by PoF'!$A$5:$S$119,MATCH($B$103, 'ECM Staff time by PoF'!$A$4:$R$4,0),FALSE))))*M69</f>
        <v>0</v>
      </c>
      <c r="N107" s="191">
        <f>IF($A107="",0,IF(VLOOKUP($A107,'ECM Staff time by PoF'!$B$5:$C$119,2,FALSE)="Not Applicable",VLOOKUP($A107,'ECM Staff time by PoF'!$B$5:$S$119,MATCH($B$103, 'ECM Staff time by PoF'!$B$4:$R$4,0),FALSE),IF(ISERROR(VLOOKUP(CONCATENATE($A107,N$66),'ECM Staff time by PoF'!$A$5:$S$119,MATCH($B$103, 'ECM Staff time by PoF'!$A$4:$R$4,0),FALSE)), 0, VLOOKUP(CONCATENATE($A107,N$66),'ECM Staff time by PoF'!$A$5:$S$119,MATCH($B$103, 'ECM Staff time by PoF'!$A$4:$R$4,0),FALSE))))*N69</f>
        <v>0</v>
      </c>
      <c r="O107" s="191">
        <f>IF($A107="",0,IF(VLOOKUP($A107,'ECM Staff time by PoF'!$B$5:$C$119,2,FALSE)="Not Applicable",VLOOKUP($A107,'ECM Staff time by PoF'!$B$5:$S$119,MATCH($B$103, 'ECM Staff time by PoF'!$B$4:$R$4,0),FALSE),IF(ISERROR(VLOOKUP(CONCATENATE($A107,O$66),'ECM Staff time by PoF'!$A$5:$S$119,MATCH($B$103, 'ECM Staff time by PoF'!$A$4:$R$4,0),FALSE)), 0, VLOOKUP(CONCATENATE($A107,O$66),'ECM Staff time by PoF'!$A$5:$S$119,MATCH($B$103, 'ECM Staff time by PoF'!$A$4:$R$4,0),FALSE))))*O69</f>
        <v>0</v>
      </c>
      <c r="P107" s="191">
        <f>IF($A107="",0,IF(VLOOKUP($A107,'ECM Staff time by PoF'!$B$5:$C$119,2,FALSE)="Not Applicable",VLOOKUP($A107,'ECM Staff time by PoF'!$B$5:$S$119,MATCH($B$103, 'ECM Staff time by PoF'!$B$4:$R$4,0),FALSE),IF(ISERROR(VLOOKUP(CONCATENATE($A107,P$66),'ECM Staff time by PoF'!$A$5:$S$119,MATCH($B$103, 'ECM Staff time by PoF'!$A$4:$R$4,0),FALSE)), 0, VLOOKUP(CONCATENATE($A107,P$66),'ECM Staff time by PoF'!$A$5:$S$119,MATCH($B$103, 'ECM Staff time by PoF'!$A$4:$R$4,0),FALSE))))*P69</f>
        <v>0</v>
      </c>
      <c r="Q107" s="191">
        <f>IF($A107="",0,IF(VLOOKUP($A107,'ECM Staff time by PoF'!$B$5:$C$119,2,FALSE)="Not Applicable",VLOOKUP($A107,'ECM Staff time by PoF'!$B$5:$S$119,MATCH($B$103, 'ECM Staff time by PoF'!$B$4:$R$4,0),FALSE),IF(ISERROR(VLOOKUP(CONCATENATE($A107,Q$66),'ECM Staff time by PoF'!$A$5:$S$119,MATCH($B$103, 'ECM Staff time by PoF'!$A$4:$R$4,0),FALSE)), 0, VLOOKUP(CONCATENATE($A107,Q$66),'ECM Staff time by PoF'!$A$5:$S$119,MATCH($B$103, 'ECM Staff time by PoF'!$A$4:$R$4,0),FALSE))))*Q69</f>
        <v>0</v>
      </c>
      <c r="R107" s="191">
        <f>IF($A107="",0,IF(VLOOKUP($A107,'ECM Staff time by PoF'!$B$5:$C$119,2,FALSE)="Not Applicable",VLOOKUP($A107,'ECM Staff time by PoF'!$B$5:$S$119,MATCH($B$103, 'ECM Staff time by PoF'!$B$4:$R$4,0),FALSE),IF(ISERROR(VLOOKUP(CONCATENATE($A107,R$66),'ECM Staff time by PoF'!$A$5:$S$119,MATCH($B$103, 'ECM Staff time by PoF'!$A$4:$R$4,0),FALSE)), 0, VLOOKUP(CONCATENATE($A107,R$66),'ECM Staff time by PoF'!$A$5:$S$119,MATCH($B$103, 'ECM Staff time by PoF'!$A$4:$R$4,0),FALSE))))*R69</f>
        <v>0</v>
      </c>
      <c r="S107" s="191">
        <f>IF($A107="",0,IF(VLOOKUP($A107,'ECM Staff time by PoF'!$B$5:$C$119,2,FALSE)="Not Applicable",VLOOKUP($A107,'ECM Staff time by PoF'!$B$5:$S$119,MATCH($B$103, 'ECM Staff time by PoF'!$B$4:$R$4,0),FALSE),IF(ISERROR(VLOOKUP(CONCATENATE($A107,S$66),'ECM Staff time by PoF'!$A$5:$S$119,MATCH($B$103, 'ECM Staff time by PoF'!$A$4:$R$4,0),FALSE)), 0, VLOOKUP(CONCATENATE($A107,S$66),'ECM Staff time by PoF'!$A$5:$S$119,MATCH($B$103, 'ECM Staff time by PoF'!$A$4:$R$4,0),FALSE))))*S69</f>
        <v>0</v>
      </c>
      <c r="T107" s="191">
        <f>IF($A107="",0,IF(VLOOKUP($A107,'ECM Staff time by PoF'!$B$5:$C$119,2,FALSE)="Not Applicable",VLOOKUP($A107,'ECM Staff time by PoF'!$B$5:$S$119,MATCH($B$103, 'ECM Staff time by PoF'!$B$4:$R$4,0),FALSE),IF(ISERROR(VLOOKUP(CONCATENATE($A107,T$66),'ECM Staff time by PoF'!$A$5:$S$119,MATCH($B$103, 'ECM Staff time by PoF'!$A$4:$R$4,0),FALSE)), 0, VLOOKUP(CONCATENATE($A107,T$66),'ECM Staff time by PoF'!$A$5:$S$119,MATCH($B$103, 'ECM Staff time by PoF'!$A$4:$R$4,0),FALSE))))*T69</f>
        <v>0</v>
      </c>
      <c r="U107" s="191">
        <f>IF($A107="",0,IF(VLOOKUP($A107,'ECM Staff time by PoF'!$B$5:$C$119,2,FALSE)="Not Applicable",VLOOKUP($A107,'ECM Staff time by PoF'!$B$5:$S$119,MATCH($B$103, 'ECM Staff time by PoF'!$B$4:$R$4,0),FALSE),IF(ISERROR(VLOOKUP(CONCATENATE($A107,U$66),'ECM Staff time by PoF'!$A$5:$S$119,MATCH($B$103, 'ECM Staff time by PoF'!$A$4:$R$4,0),FALSE)), 0, VLOOKUP(CONCATENATE($A107,U$66),'ECM Staff time by PoF'!$A$5:$S$119,MATCH($B$103, 'ECM Staff time by PoF'!$A$4:$R$4,0),FALSE))))*U69</f>
        <v>0</v>
      </c>
      <c r="V107" s="191">
        <f>IF($A107="",0,IF(VLOOKUP($A107,'ECM Staff time by PoF'!$B$5:$C$119,2,FALSE)="Not Applicable",VLOOKUP($A107,'ECM Staff time by PoF'!$B$5:$S$119,MATCH($B$103, 'ECM Staff time by PoF'!$B$4:$R$4,0),FALSE),IF(ISERROR(VLOOKUP(CONCATENATE($A107,V$66),'ECM Staff time by PoF'!$A$5:$S$119,MATCH($B$103, 'ECM Staff time by PoF'!$A$4:$R$4,0),FALSE)), 0, VLOOKUP(CONCATENATE($A107,V$66),'ECM Staff time by PoF'!$A$5:$S$119,MATCH($B$103, 'ECM Staff time by PoF'!$A$4:$R$4,0),FALSE))))*V69</f>
        <v>0</v>
      </c>
      <c r="W107" s="191">
        <f>IF($A107="",0,IF(VLOOKUP($A107,'ECM Staff time by PoF'!$B$5:$C$119,2,FALSE)="Not Applicable",VLOOKUP($A107,'ECM Staff time by PoF'!$B$5:$S$119,MATCH($B$103, 'ECM Staff time by PoF'!$B$4:$R$4,0),FALSE),IF(ISERROR(VLOOKUP(CONCATENATE($A107,W$66),'ECM Staff time by PoF'!$A$5:$S$119,MATCH($B$103, 'ECM Staff time by PoF'!$A$4:$R$4,0),FALSE)), 0, VLOOKUP(CONCATENATE($A107,W$66),'ECM Staff time by PoF'!$A$5:$S$119,MATCH($B$103, 'ECM Staff time by PoF'!$A$4:$R$4,0),FALSE))))*W69</f>
        <v>0</v>
      </c>
      <c r="X107" s="191">
        <f>IF($A107="",0,IF(VLOOKUP($A107,'ECM Staff time by PoF'!$B$5:$C$119,2,FALSE)="Not Applicable",VLOOKUP($A107,'ECM Staff time by PoF'!$B$5:$S$119,MATCH($B$103, 'ECM Staff time by PoF'!$B$4:$R$4,0),FALSE),IF(ISERROR(VLOOKUP(CONCATENATE($A107,X$66),'ECM Staff time by PoF'!$A$5:$S$119,MATCH($B$103, 'ECM Staff time by PoF'!$A$4:$R$4,0),FALSE)), 0, VLOOKUP(CONCATENATE($A107,X$66),'ECM Staff time by PoF'!$A$5:$S$119,MATCH($B$103, 'ECM Staff time by PoF'!$A$4:$R$4,0),FALSE))))*X69</f>
        <v>0</v>
      </c>
      <c r="Y107" s="191">
        <f>IF($A107="",0,IF(VLOOKUP($A107,'ECM Staff time by PoF'!$B$5:$C$119,2,FALSE)="Not Applicable",VLOOKUP($A107,'ECM Staff time by PoF'!$B$5:$S$119,MATCH($B$103, 'ECM Staff time by PoF'!$B$4:$R$4,0),FALSE),IF(ISERROR(VLOOKUP(CONCATENATE($A107,Y$66),'ECM Staff time by PoF'!$A$5:$S$119,MATCH($B$103, 'ECM Staff time by PoF'!$A$4:$R$4,0),FALSE)), 0, VLOOKUP(CONCATENATE($A107,Y$66),'ECM Staff time by PoF'!$A$5:$S$119,MATCH($B$103, 'ECM Staff time by PoF'!$A$4:$R$4,0),FALSE))))*Y69</f>
        <v>0</v>
      </c>
      <c r="Z107" s="191">
        <f>IF($A107="",0,IF(VLOOKUP($A107,'ECM Staff time by PoF'!$B$5:$C$119,2,FALSE)="Not Applicable",VLOOKUP($A107,'ECM Staff time by PoF'!$B$5:$S$119,MATCH($B$103, 'ECM Staff time by PoF'!$B$4:$R$4,0),FALSE),IF(ISERROR(VLOOKUP(CONCATENATE($A107,Z$66),'ECM Staff time by PoF'!$A$5:$S$119,MATCH($B$103, 'ECM Staff time by PoF'!$A$4:$R$4,0),FALSE)), 0, VLOOKUP(CONCATENATE($A107,Z$66),'ECM Staff time by PoF'!$A$5:$S$119,MATCH($B$103, 'ECM Staff time by PoF'!$A$4:$R$4,0),FALSE))))*Z69</f>
        <v>0</v>
      </c>
      <c r="AA107" s="191">
        <f>IF($A107="",0,IF(VLOOKUP($A107,'ECM Staff time by PoF'!$B$5:$C$119,2,FALSE)="Not Applicable",VLOOKUP($A107,'ECM Staff time by PoF'!$B$5:$S$119,MATCH($B$103, 'ECM Staff time by PoF'!$B$4:$R$4,0),FALSE),IF(ISERROR(VLOOKUP(CONCATENATE($A107,AA$66),'ECM Staff time by PoF'!$A$5:$S$119,MATCH($B$103, 'ECM Staff time by PoF'!$A$4:$R$4,0),FALSE)), 0, VLOOKUP(CONCATENATE($A107,AA$66),'ECM Staff time by PoF'!$A$5:$S$119,MATCH($B$103, 'ECM Staff time by PoF'!$A$4:$R$4,0),FALSE))))*AA69</f>
        <v>0</v>
      </c>
      <c r="AB107" s="191">
        <f>IF($A107="",0,IF(VLOOKUP($A107,'ECM Staff time by PoF'!$B$5:$C$119,2,FALSE)="Not Applicable",VLOOKUP($A107,'ECM Staff time by PoF'!$B$5:$S$119,MATCH($B$103, 'ECM Staff time by PoF'!$B$4:$R$4,0),FALSE),IF(ISERROR(VLOOKUP(CONCATENATE($A107,AB$66),'ECM Staff time by PoF'!$A$5:$S$119,MATCH($B$103, 'ECM Staff time by PoF'!$A$4:$R$4,0),FALSE)), 0, VLOOKUP(CONCATENATE($A107,AB$66),'ECM Staff time by PoF'!$A$5:$S$119,MATCH($B$103, 'ECM Staff time by PoF'!$A$4:$R$4,0),FALSE))))*AB69</f>
        <v>0</v>
      </c>
      <c r="AC107" s="191">
        <f>IF($A107="",0,IF(VLOOKUP($A107,'ECM Staff time by PoF'!$B$5:$C$119,2,FALSE)="Not Applicable",VLOOKUP($A107,'ECM Staff time by PoF'!$B$5:$S$119,MATCH($B$103, 'ECM Staff time by PoF'!$B$4:$R$4,0),FALSE),IF(ISERROR(VLOOKUP(CONCATENATE($A107,AC$66),'ECM Staff time by PoF'!$A$5:$S$119,MATCH($B$103, 'ECM Staff time by PoF'!$A$4:$R$4,0),FALSE)), 0, VLOOKUP(CONCATENATE($A107,AC$66),'ECM Staff time by PoF'!$A$5:$S$119,MATCH($B$103, 'ECM Staff time by PoF'!$A$4:$R$4,0),FALSE))))*AC69</f>
        <v>0</v>
      </c>
      <c r="AD107" s="191">
        <f>IF($A107="",0,IF(VLOOKUP($A107,'ECM Staff time by PoF'!$B$5:$C$119,2,FALSE)="Not Applicable",VLOOKUP($A107,'ECM Staff time by PoF'!$B$5:$S$119,MATCH($B$103, 'ECM Staff time by PoF'!$B$4:$R$4,0),FALSE),IF(ISERROR(VLOOKUP(CONCATENATE($A107,AD$66),'ECM Staff time by PoF'!$A$5:$S$119,MATCH($B$103, 'ECM Staff time by PoF'!$A$4:$R$4,0),FALSE)), 0, VLOOKUP(CONCATENATE($A107,AD$66),'ECM Staff time by PoF'!$A$5:$S$119,MATCH($B$103, 'ECM Staff time by PoF'!$A$4:$R$4,0),FALSE))))*AD69</f>
        <v>0</v>
      </c>
      <c r="AE107" s="191">
        <f>IF($A107="",0,IF(VLOOKUP($A107,'ECM Staff time by PoF'!$B$5:$C$119,2,FALSE)="Not Applicable",VLOOKUP($A107,'ECM Staff time by PoF'!$B$5:$S$119,MATCH($B$103, 'ECM Staff time by PoF'!$B$4:$R$4,0),FALSE),IF(ISERROR(VLOOKUP(CONCATENATE($A107,AE$66),'ECM Staff time by PoF'!$A$5:$S$119,MATCH($B$103, 'ECM Staff time by PoF'!$A$4:$R$4,0),FALSE)), 0, VLOOKUP(CONCATENATE($A107,AE$66),'ECM Staff time by PoF'!$A$5:$S$119,MATCH($B$103, 'ECM Staff time by PoF'!$A$4:$R$4,0),FALSE))))*AE69</f>
        <v>0</v>
      </c>
      <c r="AF107" s="191">
        <f>IF($A107="",0,IF(VLOOKUP($A107,'ECM Staff time by PoF'!$B$5:$C$119,2,FALSE)="Not Applicable",VLOOKUP($A107,'ECM Staff time by PoF'!$B$5:$S$119,MATCH($B$103, 'ECM Staff time by PoF'!$B$4:$R$4,0),FALSE),IF(ISERROR(VLOOKUP(CONCATENATE($A107,AF$66),'ECM Staff time by PoF'!$A$5:$S$119,MATCH($B$103, 'ECM Staff time by PoF'!$A$4:$R$4,0),FALSE)), 0, VLOOKUP(CONCATENATE($A107,AF$66),'ECM Staff time by PoF'!$A$5:$S$119,MATCH($B$103, 'ECM Staff time by PoF'!$A$4:$R$4,0),FALSE))))*AF69</f>
        <v>0</v>
      </c>
      <c r="AG107" s="191">
        <f>IF($A107="",0,IF(VLOOKUP($A107,'ECM Staff time by PoF'!$B$5:$C$119,2,FALSE)="Not Applicable",VLOOKUP($A107,'ECM Staff time by PoF'!$B$5:$S$119,MATCH($B$103, 'ECM Staff time by PoF'!$B$4:$R$4,0),FALSE),IF(ISERROR(VLOOKUP(CONCATENATE($A107,AG$66),'ECM Staff time by PoF'!$A$5:$S$119,MATCH($B$103, 'ECM Staff time by PoF'!$A$4:$R$4,0),FALSE)), 0, VLOOKUP(CONCATENATE($A107,AG$66),'ECM Staff time by PoF'!$A$5:$S$119,MATCH($B$103, 'ECM Staff time by PoF'!$A$4:$R$4,0),FALSE))))*AG69</f>
        <v>0</v>
      </c>
      <c r="AH107" s="191">
        <f>IF($A107="",0,IF(VLOOKUP($A107,'ECM Staff time by PoF'!$B$5:$C$119,2,FALSE)="Not Applicable",VLOOKUP($A107,'ECM Staff time by PoF'!$B$5:$S$119,MATCH($B$103, 'ECM Staff time by PoF'!$B$4:$R$4,0),FALSE),IF(ISERROR(VLOOKUP(CONCATENATE($A107,AH$66),'ECM Staff time by PoF'!$A$5:$S$119,MATCH($B$103, 'ECM Staff time by PoF'!$A$4:$R$4,0),FALSE)), 0, VLOOKUP(CONCATENATE($A107,AH$66),'ECM Staff time by PoF'!$A$5:$S$119,MATCH($B$103, 'ECM Staff time by PoF'!$A$4:$R$4,0),FALSE))))*AH69</f>
        <v>0</v>
      </c>
      <c r="AI107" s="191">
        <f>IF($A107="",0,IF(VLOOKUP($A107,'ECM Staff time by PoF'!$B$5:$C$119,2,FALSE)="Not Applicable",VLOOKUP($A107,'ECM Staff time by PoF'!$B$5:$S$119,MATCH($B$103, 'ECM Staff time by PoF'!$B$4:$R$4,0),FALSE),IF(ISERROR(VLOOKUP(CONCATENATE($A107,AI$66),'ECM Staff time by PoF'!$A$5:$S$119,MATCH($B$103, 'ECM Staff time by PoF'!$A$4:$R$4,0),FALSE)), 0, VLOOKUP(CONCATENATE($A107,AI$66),'ECM Staff time by PoF'!$A$5:$S$119,MATCH($B$103, 'ECM Staff time by PoF'!$A$4:$R$4,0),FALSE))))*AI69</f>
        <v>0</v>
      </c>
      <c r="AJ107" s="191">
        <f>IF($A107="",0,IF(VLOOKUP($A107,'ECM Staff time by PoF'!$B$5:$C$119,2,FALSE)="Not Applicable",VLOOKUP($A107,'ECM Staff time by PoF'!$B$5:$S$119,MATCH($B$103, 'ECM Staff time by PoF'!$B$4:$R$4,0),FALSE),IF(ISERROR(VLOOKUP(CONCATENATE($A107,AJ$66),'ECM Staff time by PoF'!$A$5:$S$119,MATCH($B$103, 'ECM Staff time by PoF'!$A$4:$R$4,0),FALSE)), 0, VLOOKUP(CONCATENATE($A107,AJ$66),'ECM Staff time by PoF'!$A$5:$S$119,MATCH($B$103, 'ECM Staff time by PoF'!$A$4:$R$4,0),FALSE))))*AJ69</f>
        <v>0</v>
      </c>
      <c r="AK107" s="191">
        <f>IF($A107="",0,IF(VLOOKUP($A107,'ECM Staff time by PoF'!$B$5:$C$119,2,FALSE)="Not Applicable",VLOOKUP($A107,'ECM Staff time by PoF'!$B$5:$S$119,MATCH($B$103, 'ECM Staff time by PoF'!$B$4:$R$4,0),FALSE),IF(ISERROR(VLOOKUP(CONCATENATE($A107,AK$66),'ECM Staff time by PoF'!$A$5:$S$119,MATCH($B$103, 'ECM Staff time by PoF'!$A$4:$R$4,0),FALSE)), 0, VLOOKUP(CONCATENATE($A107,AK$66),'ECM Staff time by PoF'!$A$5:$S$119,MATCH($B$103, 'ECM Staff time by PoF'!$A$4:$R$4,0),FALSE))))*AK69</f>
        <v>0</v>
      </c>
      <c r="AL107" s="191">
        <f>IF($A107="",0,IF(VLOOKUP($A107,'ECM Staff time by PoF'!$B$5:$C$119,2,FALSE)="Not Applicable",VLOOKUP($A107,'ECM Staff time by PoF'!$B$5:$S$119,MATCH($AL$103, 'ECM Staff time by PoF'!$B$4:$R$4,0),FALSE),IF(ISERROR(VLOOKUP(CONCATENATE($A107,B$66),'ECM Staff time by PoF'!$A$5:$S$119,MATCH($AL$103, 'ECM Staff time by PoF'!$A$4:$R$4,0),FALSE)), 0, VLOOKUP(CONCATENATE($A107,B$66),'ECM Staff time by PoF'!$A$5:$S$119,MATCH($AL$103, 'ECM Staff time by PoF'!$A$4:$R$4,0),FALSE))))*B69</f>
        <v>0</v>
      </c>
      <c r="AM107" s="191">
        <f>IF($A107="",0,IF(VLOOKUP($A107,'ECM Staff time by PoF'!$B$5:$C$119,2,FALSE)="Not Applicable",VLOOKUP($A107,'ECM Staff time by PoF'!$B$5:$S$119,MATCH($AL$103, 'ECM Staff time by PoF'!$B$4:$R$4,0),FALSE),IF(ISERROR(VLOOKUP(CONCATENATE($A107,C$66),'ECM Staff time by PoF'!$A$5:$S$119,MATCH($AL$103, 'ECM Staff time by PoF'!$A$4:$R$4,0),FALSE)), 0, VLOOKUP(CONCATENATE($A107,C$66),'ECM Staff time by PoF'!$A$5:$S$119,MATCH($AL$103, 'ECM Staff time by PoF'!$A$4:$R$4,0),FALSE))))*C69</f>
        <v>0</v>
      </c>
      <c r="AN107" s="191">
        <f>IF($A107="",0,IF(VLOOKUP($A107,'ECM Staff time by PoF'!$B$5:$C$119,2,FALSE)="Not Applicable",VLOOKUP($A107,'ECM Staff time by PoF'!$B$5:$S$119,MATCH($AL$103, 'ECM Staff time by PoF'!$B$4:$R$4,0),FALSE),IF(ISERROR(VLOOKUP(CONCATENATE($A107,D$66),'ECM Staff time by PoF'!$A$5:$S$119,MATCH($AL$103, 'ECM Staff time by PoF'!$A$4:$R$4,0),FALSE)), 0, VLOOKUP(CONCATENATE($A107,D$66),'ECM Staff time by PoF'!$A$5:$S$119,MATCH($AL$103, 'ECM Staff time by PoF'!$A$4:$R$4,0),FALSE))))*D69</f>
        <v>0</v>
      </c>
      <c r="AO107" s="191">
        <f>IF($A107="",0,IF(VLOOKUP($A107,'ECM Staff time by PoF'!$B$5:$C$119,2,FALSE)="Not Applicable",VLOOKUP($A107,'ECM Staff time by PoF'!$B$5:$S$119,MATCH($AL$103, 'ECM Staff time by PoF'!$B$4:$R$4,0),FALSE),IF(ISERROR(VLOOKUP(CONCATENATE($A107,E$66),'ECM Staff time by PoF'!$A$5:$S$119,MATCH($AL$103, 'ECM Staff time by PoF'!$A$4:$R$4,0),FALSE)), 0, VLOOKUP(CONCATENATE($A107,E$66),'ECM Staff time by PoF'!$A$5:$S$119,MATCH($AL$103, 'ECM Staff time by PoF'!$A$4:$R$4,0),FALSE))))*E69</f>
        <v>0</v>
      </c>
      <c r="AP107" s="191">
        <f>IF($A107="",0,IF(VLOOKUP($A107,'ECM Staff time by PoF'!$B$5:$C$119,2,FALSE)="Not Applicable",VLOOKUP($A107,'ECM Staff time by PoF'!$B$5:$S$119,MATCH($AL$103, 'ECM Staff time by PoF'!$B$4:$R$4,0),FALSE),IF(ISERROR(VLOOKUP(CONCATENATE($A107,F$66),'ECM Staff time by PoF'!$A$5:$S$119,MATCH($AL$103, 'ECM Staff time by PoF'!$A$4:$R$4,0),FALSE)), 0, VLOOKUP(CONCATENATE($A107,F$66),'ECM Staff time by PoF'!$A$5:$S$119,MATCH($AL$103, 'ECM Staff time by PoF'!$A$4:$R$4,0),FALSE))))*F69</f>
        <v>0</v>
      </c>
      <c r="AQ107" s="191">
        <f>IF($A107="",0,IF(VLOOKUP($A107,'ECM Staff time by PoF'!$B$5:$C$119,2,FALSE)="Not Applicable",VLOOKUP($A107,'ECM Staff time by PoF'!$B$5:$S$119,MATCH($AL$103, 'ECM Staff time by PoF'!$B$4:$R$4,0),FALSE),IF(ISERROR(VLOOKUP(CONCATENATE($A107,G$66),'ECM Staff time by PoF'!$A$5:$S$119,MATCH($AL$103, 'ECM Staff time by PoF'!$A$4:$R$4,0),FALSE)), 0, VLOOKUP(CONCATENATE($A107,G$66),'ECM Staff time by PoF'!$A$5:$S$119,MATCH($AL$103, 'ECM Staff time by PoF'!$A$4:$R$4,0),FALSE))))*G69</f>
        <v>0</v>
      </c>
      <c r="AR107" s="191">
        <f>IF($A107="",0,IF(VLOOKUP($A107,'ECM Staff time by PoF'!$B$5:$C$119,2,FALSE)="Not Applicable",VLOOKUP($A107,'ECM Staff time by PoF'!$B$5:$S$119,MATCH($AL$103, 'ECM Staff time by PoF'!$B$4:$R$4,0),FALSE),IF(ISERROR(VLOOKUP(CONCATENATE($A107,H$66),'ECM Staff time by PoF'!$A$5:$S$119,MATCH($AL$103, 'ECM Staff time by PoF'!$A$4:$R$4,0),FALSE)), 0, VLOOKUP(CONCATENATE($A107,H$66),'ECM Staff time by PoF'!$A$5:$S$119,MATCH($AL$103, 'ECM Staff time by PoF'!$A$4:$R$4,0),FALSE))))*H69</f>
        <v>0</v>
      </c>
      <c r="AS107" s="191">
        <f>IF($A107="",0,IF(VLOOKUP($A107,'ECM Staff time by PoF'!$B$5:$C$119,2,FALSE)="Not Applicable",VLOOKUP($A107,'ECM Staff time by PoF'!$B$5:$S$119,MATCH($AL$103, 'ECM Staff time by PoF'!$B$4:$R$4,0),FALSE),IF(ISERROR(VLOOKUP(CONCATENATE($A107,I$66),'ECM Staff time by PoF'!$A$5:$S$119,MATCH($AL$103, 'ECM Staff time by PoF'!$A$4:$R$4,0),FALSE)), 0, VLOOKUP(CONCATENATE($A107,I$66),'ECM Staff time by PoF'!$A$5:$S$119,MATCH($AL$103, 'ECM Staff time by PoF'!$A$4:$R$4,0),FALSE))))*I69</f>
        <v>0</v>
      </c>
      <c r="AT107" s="191">
        <f>IF($A107="",0,IF(VLOOKUP($A107,'ECM Staff time by PoF'!$B$5:$C$119,2,FALSE)="Not Applicable",VLOOKUP($A107,'ECM Staff time by PoF'!$B$5:$S$119,MATCH($AL$103, 'ECM Staff time by PoF'!$B$4:$R$4,0),FALSE),IF(ISERROR(VLOOKUP(CONCATENATE($A107,J$66),'ECM Staff time by PoF'!$A$5:$S$119,MATCH($AL$103, 'ECM Staff time by PoF'!$A$4:$R$4,0),FALSE)), 0, VLOOKUP(CONCATENATE($A107,J$66),'ECM Staff time by PoF'!$A$5:$S$119,MATCH($AL$103, 'ECM Staff time by PoF'!$A$4:$R$4,0),FALSE))))*J69</f>
        <v>0</v>
      </c>
      <c r="AU107" s="191">
        <f>IF($A107="",0,IF(VLOOKUP($A107,'ECM Staff time by PoF'!$B$5:$C$119,2,FALSE)="Not Applicable",VLOOKUP($A107,'ECM Staff time by PoF'!$B$5:$S$119,MATCH($AL$103, 'ECM Staff time by PoF'!$B$4:$R$4,0),FALSE),IF(ISERROR(VLOOKUP(CONCATENATE($A107,K$66),'ECM Staff time by PoF'!$A$5:$S$119,MATCH($AL$103, 'ECM Staff time by PoF'!$A$4:$R$4,0),FALSE)), 0, VLOOKUP(CONCATENATE($A107,K$66),'ECM Staff time by PoF'!$A$5:$S$119,MATCH($AL$103, 'ECM Staff time by PoF'!$A$4:$R$4,0),FALSE))))*K69</f>
        <v>0</v>
      </c>
      <c r="AV107" s="191">
        <f>IF($A107="",0,IF(VLOOKUP($A107,'ECM Staff time by PoF'!$B$5:$C$119,2,FALSE)="Not Applicable",VLOOKUP($A107,'ECM Staff time by PoF'!$B$5:$S$119,MATCH($AL$103, 'ECM Staff time by PoF'!$B$4:$R$4,0),FALSE),IF(ISERROR(VLOOKUP(CONCATENATE($A107,L$66),'ECM Staff time by PoF'!$A$5:$S$119,MATCH($AL$103, 'ECM Staff time by PoF'!$A$4:$R$4,0),FALSE)), 0, VLOOKUP(CONCATENATE($A107,L$66),'ECM Staff time by PoF'!$A$5:$S$119,MATCH($AL$103, 'ECM Staff time by PoF'!$A$4:$R$4,0),FALSE))))*L69</f>
        <v>0</v>
      </c>
      <c r="AW107" s="191">
        <f>IF($A107="",0,IF(VLOOKUP($A107,'ECM Staff time by PoF'!$B$5:$C$119,2,FALSE)="Not Applicable",VLOOKUP($A107,'ECM Staff time by PoF'!$B$5:$S$119,MATCH($AL$103, 'ECM Staff time by PoF'!$B$4:$R$4,0),FALSE),IF(ISERROR(VLOOKUP(CONCATENATE($A107,M$66),'ECM Staff time by PoF'!$A$5:$S$119,MATCH($AL$103, 'ECM Staff time by PoF'!$A$4:$R$4,0),FALSE)), 0, VLOOKUP(CONCATENATE($A107,M$66),'ECM Staff time by PoF'!$A$5:$S$119,MATCH($AL$103, 'ECM Staff time by PoF'!$A$4:$R$4,0),FALSE))))*M69</f>
        <v>0</v>
      </c>
      <c r="AX107" s="191">
        <f>IF($A107="",0,IF(VLOOKUP($A107,'ECM Staff time by PoF'!$B$5:$C$119,2,FALSE)="Not Applicable",VLOOKUP($A107,'ECM Staff time by PoF'!$B$5:$S$119,MATCH($AL$103, 'ECM Staff time by PoF'!$B$4:$R$4,0),FALSE),IF(ISERROR(VLOOKUP(CONCATENATE($A107,N$66),'ECM Staff time by PoF'!$A$5:$S$119,MATCH($AL$103, 'ECM Staff time by PoF'!$A$4:$R$4,0),FALSE)), 0, VLOOKUP(CONCATENATE($A107,N$66),'ECM Staff time by PoF'!$A$5:$S$119,MATCH($AL$103, 'ECM Staff time by PoF'!$A$4:$R$4,0),FALSE))))*N69</f>
        <v>0</v>
      </c>
      <c r="AY107" s="191">
        <f>IF($A107="",0,IF(VLOOKUP($A107,'ECM Staff time by PoF'!$B$5:$C$119,2,FALSE)="Not Applicable",VLOOKUP($A107,'ECM Staff time by PoF'!$B$5:$S$119,MATCH($AL$103, 'ECM Staff time by PoF'!$B$4:$R$4,0),FALSE),IF(ISERROR(VLOOKUP(CONCATENATE($A107,O$66),'ECM Staff time by PoF'!$A$5:$S$119,MATCH($AL$103, 'ECM Staff time by PoF'!$A$4:$R$4,0),FALSE)), 0, VLOOKUP(CONCATENATE($A107,O$66),'ECM Staff time by PoF'!$A$5:$S$119,MATCH($AL$103, 'ECM Staff time by PoF'!$A$4:$R$4,0),FALSE))))*O69</f>
        <v>0</v>
      </c>
      <c r="AZ107" s="191">
        <f>IF($A107="",0,IF(VLOOKUP($A107,'ECM Staff time by PoF'!$B$5:$C$119,2,FALSE)="Not Applicable",VLOOKUP($A107,'ECM Staff time by PoF'!$B$5:$S$119,MATCH($AL$103, 'ECM Staff time by PoF'!$B$4:$R$4,0),FALSE),IF(ISERROR(VLOOKUP(CONCATENATE($A107,P$66),'ECM Staff time by PoF'!$A$5:$S$119,MATCH($AL$103, 'ECM Staff time by PoF'!$A$4:$R$4,0),FALSE)), 0, VLOOKUP(CONCATENATE($A107,P$66),'ECM Staff time by PoF'!$A$5:$S$119,MATCH($AL$103, 'ECM Staff time by PoF'!$A$4:$R$4,0),FALSE))))*P69</f>
        <v>0</v>
      </c>
      <c r="BA107" s="191">
        <f>IF($A107="",0,IF(VLOOKUP($A107,'ECM Staff time by PoF'!$B$5:$C$119,2,FALSE)="Not Applicable",VLOOKUP($A107,'ECM Staff time by PoF'!$B$5:$S$119,MATCH($AL$103, 'ECM Staff time by PoF'!$B$4:$R$4,0),FALSE),IF(ISERROR(VLOOKUP(CONCATENATE($A107,Q$66),'ECM Staff time by PoF'!$A$5:$S$119,MATCH($AL$103, 'ECM Staff time by PoF'!$A$4:$R$4,0),FALSE)), 0, VLOOKUP(CONCATENATE($A107,Q$66),'ECM Staff time by PoF'!$A$5:$S$119,MATCH($AL$103, 'ECM Staff time by PoF'!$A$4:$R$4,0),FALSE))))*Q69</f>
        <v>0</v>
      </c>
      <c r="BB107" s="191">
        <f>IF($A107="",0,IF(VLOOKUP($A107,'ECM Staff time by PoF'!$B$5:$C$119,2,FALSE)="Not Applicable",VLOOKUP($A107,'ECM Staff time by PoF'!$B$5:$S$119,MATCH($AL$103, 'ECM Staff time by PoF'!$B$4:$R$4,0),FALSE),IF(ISERROR(VLOOKUP(CONCATENATE($A107,R$66),'ECM Staff time by PoF'!$A$5:$S$119,MATCH($AL$103, 'ECM Staff time by PoF'!$A$4:$R$4,0),FALSE)), 0, VLOOKUP(CONCATENATE($A107,R$66),'ECM Staff time by PoF'!$A$5:$S$119,MATCH($AL$103, 'ECM Staff time by PoF'!$A$4:$R$4,0),FALSE))))*R69</f>
        <v>0</v>
      </c>
      <c r="BC107" s="191">
        <f>IF($A107="",0,IF(VLOOKUP($A107,'ECM Staff time by PoF'!$B$5:$C$119,2,FALSE)="Not Applicable",VLOOKUP($A107,'ECM Staff time by PoF'!$B$5:$S$119,MATCH($AL$103, 'ECM Staff time by PoF'!$B$4:$R$4,0),FALSE),IF(ISERROR(VLOOKUP(CONCATENATE($A107,S$66),'ECM Staff time by PoF'!$A$5:$S$119,MATCH($AL$103, 'ECM Staff time by PoF'!$A$4:$R$4,0),FALSE)), 0, VLOOKUP(CONCATENATE($A107,S$66),'ECM Staff time by PoF'!$A$5:$S$119,MATCH($AL$103, 'ECM Staff time by PoF'!$A$4:$R$4,0),FALSE))))*S69</f>
        <v>0</v>
      </c>
      <c r="BD107" s="191">
        <f>IF($A107="",0,IF(VLOOKUP($A107,'ECM Staff time by PoF'!$B$5:$C$119,2,FALSE)="Not Applicable",VLOOKUP($A107,'ECM Staff time by PoF'!$B$5:$S$119,MATCH($AL$103, 'ECM Staff time by PoF'!$B$4:$R$4,0),FALSE),IF(ISERROR(VLOOKUP(CONCATENATE($A107,T$66),'ECM Staff time by PoF'!$A$5:$S$119,MATCH($AL$103, 'ECM Staff time by PoF'!$A$4:$R$4,0),FALSE)), 0, VLOOKUP(CONCATENATE($A107,T$66),'ECM Staff time by PoF'!$A$5:$S$119,MATCH($AL$103, 'ECM Staff time by PoF'!$A$4:$R$4,0),FALSE))))*T69</f>
        <v>0</v>
      </c>
      <c r="BE107" s="191">
        <f>IF($A107="",0,IF(VLOOKUP($A107,'ECM Staff time by PoF'!$B$5:$C$119,2,FALSE)="Not Applicable",VLOOKUP($A107,'ECM Staff time by PoF'!$B$5:$S$119,MATCH($AL$103, 'ECM Staff time by PoF'!$B$4:$R$4,0),FALSE),IF(ISERROR(VLOOKUP(CONCATENATE($A107,U$66),'ECM Staff time by PoF'!$A$5:$S$119,MATCH($AL$103, 'ECM Staff time by PoF'!$A$4:$R$4,0),FALSE)), 0, VLOOKUP(CONCATENATE($A107,U$66),'ECM Staff time by PoF'!$A$5:$S$119,MATCH($AL$103, 'ECM Staff time by PoF'!$A$4:$R$4,0),FALSE))))*U69</f>
        <v>0</v>
      </c>
      <c r="BF107" s="191">
        <f>IF($A107="",0,IF(VLOOKUP($A107,'ECM Staff time by PoF'!$B$5:$C$119,2,FALSE)="Not Applicable",VLOOKUP($A107,'ECM Staff time by PoF'!$B$5:$S$119,MATCH($AL$103, 'ECM Staff time by PoF'!$B$4:$R$4,0),FALSE),IF(ISERROR(VLOOKUP(CONCATENATE($A107,V$66),'ECM Staff time by PoF'!$A$5:$S$119,MATCH($AL$103, 'ECM Staff time by PoF'!$A$4:$R$4,0),FALSE)), 0, VLOOKUP(CONCATENATE($A107,V$66),'ECM Staff time by PoF'!$A$5:$S$119,MATCH($AL$103, 'ECM Staff time by PoF'!$A$4:$R$4,0),FALSE))))*V69</f>
        <v>0</v>
      </c>
      <c r="BG107" s="191">
        <f>IF($A107="",0,IF(VLOOKUP($A107,'ECM Staff time by PoF'!$B$5:$C$119,2,FALSE)="Not Applicable",VLOOKUP($A107,'ECM Staff time by PoF'!$B$5:$S$119,MATCH($AL$103, 'ECM Staff time by PoF'!$B$4:$R$4,0),FALSE),IF(ISERROR(VLOOKUP(CONCATENATE($A107,W$66),'ECM Staff time by PoF'!$A$5:$S$119,MATCH($AL$103, 'ECM Staff time by PoF'!$A$4:$R$4,0),FALSE)), 0, VLOOKUP(CONCATENATE($A107,W$66),'ECM Staff time by PoF'!$A$5:$S$119,MATCH($AL$103, 'ECM Staff time by PoF'!$A$4:$R$4,0),FALSE))))*W69</f>
        <v>0</v>
      </c>
      <c r="BH107" s="191">
        <f>IF($A107="",0,IF(VLOOKUP($A107,'ECM Staff time by PoF'!$B$5:$C$119,2,FALSE)="Not Applicable",VLOOKUP($A107,'ECM Staff time by PoF'!$B$5:$S$119,MATCH($AL$103, 'ECM Staff time by PoF'!$B$4:$R$4,0),FALSE),IF(ISERROR(VLOOKUP(CONCATENATE($A107,X$66),'ECM Staff time by PoF'!$A$5:$S$119,MATCH($AL$103, 'ECM Staff time by PoF'!$A$4:$R$4,0),FALSE)), 0, VLOOKUP(CONCATENATE($A107,X$66),'ECM Staff time by PoF'!$A$5:$S$119,MATCH($AL$103, 'ECM Staff time by PoF'!$A$4:$R$4,0),FALSE))))*X69</f>
        <v>0</v>
      </c>
      <c r="BI107" s="191">
        <f>IF($A107="",0,IF(VLOOKUP($A107,'ECM Staff time by PoF'!$B$5:$C$119,2,FALSE)="Not Applicable",VLOOKUP($A107,'ECM Staff time by PoF'!$B$5:$S$119,MATCH($AL$103, 'ECM Staff time by PoF'!$B$4:$R$4,0),FALSE),IF(ISERROR(VLOOKUP(CONCATENATE($A107,Y$66),'ECM Staff time by PoF'!$A$5:$S$119,MATCH($AL$103, 'ECM Staff time by PoF'!$A$4:$R$4,0),FALSE)), 0, VLOOKUP(CONCATENATE($A107,Y$66),'ECM Staff time by PoF'!$A$5:$S$119,MATCH($AL$103, 'ECM Staff time by PoF'!$A$4:$R$4,0),FALSE))))*Y69</f>
        <v>0</v>
      </c>
      <c r="BJ107" s="191">
        <f>IF($A107="",0,IF(VLOOKUP($A107,'ECM Staff time by PoF'!$B$5:$C$119,2,FALSE)="Not Applicable",VLOOKUP($A107,'ECM Staff time by PoF'!$B$5:$S$119,MATCH($AL$103, 'ECM Staff time by PoF'!$B$4:$R$4,0),FALSE),IF(ISERROR(VLOOKUP(CONCATENATE($A107,Z$66),'ECM Staff time by PoF'!$A$5:$S$119,MATCH($AL$103, 'ECM Staff time by PoF'!$A$4:$R$4,0),FALSE)), 0, VLOOKUP(CONCATENATE($A107,Z$66),'ECM Staff time by PoF'!$A$5:$S$119,MATCH($AL$103, 'ECM Staff time by PoF'!$A$4:$R$4,0),FALSE))))*Z69</f>
        <v>0</v>
      </c>
      <c r="BK107" s="191">
        <f>IF($A107="",0,IF(VLOOKUP($A107,'ECM Staff time by PoF'!$B$5:$C$119,2,FALSE)="Not Applicable",VLOOKUP($A107,'ECM Staff time by PoF'!$B$5:$S$119,MATCH($AL$103, 'ECM Staff time by PoF'!$B$4:$R$4,0),FALSE),IF(ISERROR(VLOOKUP(CONCATENATE($A107,AA$66),'ECM Staff time by PoF'!$A$5:$S$119,MATCH($AL$103, 'ECM Staff time by PoF'!$A$4:$R$4,0),FALSE)), 0, VLOOKUP(CONCATENATE($A107,AA$66),'ECM Staff time by PoF'!$A$5:$S$119,MATCH($AL$103, 'ECM Staff time by PoF'!$A$4:$R$4,0),FALSE))))*AA69</f>
        <v>0</v>
      </c>
      <c r="BL107" s="191">
        <f>IF($A107="",0,IF(VLOOKUP($A107,'ECM Staff time by PoF'!$B$5:$C$119,2,FALSE)="Not Applicable",VLOOKUP($A107,'ECM Staff time by PoF'!$B$5:$S$119,MATCH($AL$103, 'ECM Staff time by PoF'!$B$4:$R$4,0),FALSE),IF(ISERROR(VLOOKUP(CONCATENATE($A107,AB$66),'ECM Staff time by PoF'!$A$5:$S$119,MATCH($AL$103, 'ECM Staff time by PoF'!$A$4:$R$4,0),FALSE)), 0, VLOOKUP(CONCATENATE($A107,AB$66),'ECM Staff time by PoF'!$A$5:$S$119,MATCH($AL$103, 'ECM Staff time by PoF'!$A$4:$R$4,0),FALSE))))*AB69</f>
        <v>0</v>
      </c>
      <c r="BM107" s="191">
        <f>IF($A107="",0,IF(VLOOKUP($A107,'ECM Staff time by PoF'!$B$5:$C$119,2,FALSE)="Not Applicable",VLOOKUP($A107,'ECM Staff time by PoF'!$B$5:$S$119,MATCH($AL$103, 'ECM Staff time by PoF'!$B$4:$R$4,0),FALSE),IF(ISERROR(VLOOKUP(CONCATENATE($A107,AC$66),'ECM Staff time by PoF'!$A$5:$S$119,MATCH($AL$103, 'ECM Staff time by PoF'!$A$4:$R$4,0),FALSE)), 0, VLOOKUP(CONCATENATE($A107,AC$66),'ECM Staff time by PoF'!$A$5:$S$119,MATCH($AL$103, 'ECM Staff time by PoF'!$A$4:$R$4,0),FALSE))))*AC69</f>
        <v>0</v>
      </c>
      <c r="BN107" s="191">
        <f>IF($A107="",0,IF(VLOOKUP($A107,'ECM Staff time by PoF'!$B$5:$C$119,2,FALSE)="Not Applicable",VLOOKUP($A107,'ECM Staff time by PoF'!$B$5:$S$119,MATCH($AL$103, 'ECM Staff time by PoF'!$B$4:$R$4,0),FALSE),IF(ISERROR(VLOOKUP(CONCATENATE($A107,AD$66),'ECM Staff time by PoF'!$A$5:$S$119,MATCH($AL$103, 'ECM Staff time by PoF'!$A$4:$R$4,0),FALSE)), 0, VLOOKUP(CONCATENATE($A107,AD$66),'ECM Staff time by PoF'!$A$5:$S$119,MATCH($AL$103, 'ECM Staff time by PoF'!$A$4:$R$4,0),FALSE))))*AD69</f>
        <v>0</v>
      </c>
      <c r="BO107" s="191">
        <f>IF($A107="",0,IF(VLOOKUP($A107,'ECM Staff time by PoF'!$B$5:$C$119,2,FALSE)="Not Applicable",VLOOKUP($A107,'ECM Staff time by PoF'!$B$5:$S$119,MATCH($AL$103, 'ECM Staff time by PoF'!$B$4:$R$4,0),FALSE),IF(ISERROR(VLOOKUP(CONCATENATE($A107,AE$66),'ECM Staff time by PoF'!$A$5:$S$119,MATCH($AL$103, 'ECM Staff time by PoF'!$A$4:$R$4,0),FALSE)), 0, VLOOKUP(CONCATENATE($A107,AE$66),'ECM Staff time by PoF'!$A$5:$S$119,MATCH($AL$103, 'ECM Staff time by PoF'!$A$4:$R$4,0),FALSE))))*AE69</f>
        <v>0</v>
      </c>
      <c r="BP107" s="191">
        <f>IF($A107="",0,IF(VLOOKUP($A107,'ECM Staff time by PoF'!$B$5:$C$119,2,FALSE)="Not Applicable",VLOOKUP($A107,'ECM Staff time by PoF'!$B$5:$S$119,MATCH($AL$103, 'ECM Staff time by PoF'!$B$4:$R$4,0),FALSE),IF(ISERROR(VLOOKUP(CONCATENATE($A107,AF$66),'ECM Staff time by PoF'!$A$5:$S$119,MATCH($AL$103, 'ECM Staff time by PoF'!$A$4:$R$4,0),FALSE)), 0, VLOOKUP(CONCATENATE($A107,AF$66),'ECM Staff time by PoF'!$A$5:$S$119,MATCH($AL$103, 'ECM Staff time by PoF'!$A$4:$R$4,0),FALSE))))*AF69</f>
        <v>0</v>
      </c>
      <c r="BQ107" s="191">
        <f>IF($A107="",0,IF(VLOOKUP($A107,'ECM Staff time by PoF'!$B$5:$C$119,2,FALSE)="Not Applicable",VLOOKUP($A107,'ECM Staff time by PoF'!$B$5:$S$119,MATCH($AL$103, 'ECM Staff time by PoF'!$B$4:$R$4,0),FALSE),IF(ISERROR(VLOOKUP(CONCATENATE($A107,AG$66),'ECM Staff time by PoF'!$A$5:$S$119,MATCH($AL$103, 'ECM Staff time by PoF'!$A$4:$R$4,0),FALSE)), 0, VLOOKUP(CONCATENATE($A107,AG$66),'ECM Staff time by PoF'!$A$5:$S$119,MATCH($AL$103, 'ECM Staff time by PoF'!$A$4:$R$4,0),FALSE))))*AG69</f>
        <v>0</v>
      </c>
      <c r="BR107" s="191">
        <f>IF($A107="",0,IF(VLOOKUP($A107,'ECM Staff time by PoF'!$B$5:$C$119,2,FALSE)="Not Applicable",VLOOKUP($A107,'ECM Staff time by PoF'!$B$5:$S$119,MATCH($AL$103, 'ECM Staff time by PoF'!$B$4:$R$4,0),FALSE),IF(ISERROR(VLOOKUP(CONCATENATE($A107,AH$66),'ECM Staff time by PoF'!$A$5:$S$119,MATCH($AL$103, 'ECM Staff time by PoF'!$A$4:$R$4,0),FALSE)), 0, VLOOKUP(CONCATENATE($A107,AH$66),'ECM Staff time by PoF'!$A$5:$S$119,MATCH($AL$103, 'ECM Staff time by PoF'!$A$4:$R$4,0),FALSE))))*AH69</f>
        <v>0</v>
      </c>
      <c r="BS107" s="191">
        <f>IF($A107="",0,IF(VLOOKUP($A107,'ECM Staff time by PoF'!$B$5:$C$119,2,FALSE)="Not Applicable",VLOOKUP($A107,'ECM Staff time by PoF'!$B$5:$S$119,MATCH($AL$103, 'ECM Staff time by PoF'!$B$4:$R$4,0),FALSE),IF(ISERROR(VLOOKUP(CONCATENATE($A107,AI$66),'ECM Staff time by PoF'!$A$5:$S$119,MATCH($AL$103, 'ECM Staff time by PoF'!$A$4:$R$4,0),FALSE)), 0, VLOOKUP(CONCATENATE($A107,AI$66),'ECM Staff time by PoF'!$A$5:$S$119,MATCH($AL$103, 'ECM Staff time by PoF'!$A$4:$R$4,0),FALSE))))*AI69</f>
        <v>0</v>
      </c>
      <c r="BT107" s="191">
        <f>IF($A107="",0,IF(VLOOKUP($A107,'ECM Staff time by PoF'!$B$5:$C$119,2,FALSE)="Not Applicable",VLOOKUP($A107,'ECM Staff time by PoF'!$B$5:$S$119,MATCH($AL$103, 'ECM Staff time by PoF'!$B$4:$R$4,0),FALSE),IF(ISERROR(VLOOKUP(CONCATENATE($A107,AJ$66),'ECM Staff time by PoF'!$A$5:$S$119,MATCH($AL$103, 'ECM Staff time by PoF'!$A$4:$R$4,0),FALSE)), 0, VLOOKUP(CONCATENATE($A107,AJ$66),'ECM Staff time by PoF'!$A$5:$S$119,MATCH($AL$103, 'ECM Staff time by PoF'!$A$4:$R$4,0),FALSE))))*AJ69</f>
        <v>0</v>
      </c>
      <c r="BU107" s="191">
        <f>IF($A107="",0,IF(VLOOKUP($A107,'ECM Staff time by PoF'!$B$5:$C$119,2,FALSE)="Not Applicable",VLOOKUP($A107,'ECM Staff time by PoF'!$B$5:$S$119,MATCH($AL$103, 'ECM Staff time by PoF'!$B$4:$R$4,0),FALSE),IF(ISERROR(VLOOKUP(CONCATENATE($A107,AK$66),'ECM Staff time by PoF'!$A$5:$S$119,MATCH($AL$103, 'ECM Staff time by PoF'!$A$4:$R$4,0),FALSE)), 0, VLOOKUP(CONCATENATE($A107,AK$66),'ECM Staff time by PoF'!$A$5:$S$119,MATCH($AL$103, 'ECM Staff time by PoF'!$A$4:$R$4,0),FALSE))))*AK69</f>
        <v>0</v>
      </c>
      <c r="BV107" s="191">
        <f>IF($A107="",0,IF(VLOOKUP($A107,'ECM Staff time by PoF'!$B$5:$C$119,2,FALSE)="Not Applicable",VLOOKUP($A107,'ECM Staff time by PoF'!$B$5:$S$119,MATCH($BV$103, 'ECM Staff time by PoF'!$B$4:$R$4,0),FALSE),IF(ISERROR(VLOOKUP(CONCATENATE($A107,B$66),'ECM Staff time by PoF'!$A$5:$S$119,MATCH($BV$103, 'ECM Staff time by PoF'!$A$4:$R$4,0),FALSE)), 0, VLOOKUP(CONCATENATE($A107,B$66),'ECM Staff time by PoF'!$A$5:$S$119,MATCH($BV$103, 'ECM Staff time by PoF'!$A$4:$R$4,0),FALSE))))*B69</f>
        <v>0</v>
      </c>
      <c r="BW107" s="191">
        <f>IF($A107="",0,IF(VLOOKUP($A107,'ECM Staff time by PoF'!$B$5:$C$119,2,FALSE)="Not Applicable",VLOOKUP($A107,'ECM Staff time by PoF'!$B$5:$S$119,MATCH($BV$103, 'ECM Staff time by PoF'!$B$4:$R$4,0),FALSE),IF(ISERROR(VLOOKUP(CONCATENATE($A107,C$66),'ECM Staff time by PoF'!$A$5:$S$119,MATCH($BV$103, 'ECM Staff time by PoF'!$A$4:$R$4,0),FALSE)), 0, VLOOKUP(CONCATENATE($A107,C$66),'ECM Staff time by PoF'!$A$5:$S$119,MATCH($BV$103, 'ECM Staff time by PoF'!$A$4:$R$4,0),FALSE))))*C69</f>
        <v>0</v>
      </c>
      <c r="BX107" s="191">
        <f>IF($A107="",0,IF(VLOOKUP($A107,'ECM Staff time by PoF'!$B$5:$C$119,2,FALSE)="Not Applicable",VLOOKUP($A107,'ECM Staff time by PoF'!$B$5:$S$119,MATCH($BV$103, 'ECM Staff time by PoF'!$B$4:$R$4,0),FALSE),IF(ISERROR(VLOOKUP(CONCATENATE($A107,D$66),'ECM Staff time by PoF'!$A$5:$S$119,MATCH($BV$103, 'ECM Staff time by PoF'!$A$4:$R$4,0),FALSE)), 0, VLOOKUP(CONCATENATE($A107,D$66),'ECM Staff time by PoF'!$A$5:$S$119,MATCH($BV$103, 'ECM Staff time by PoF'!$A$4:$R$4,0),FALSE))))*D69</f>
        <v>0</v>
      </c>
      <c r="BY107" s="191">
        <f>IF($A107="",0,IF(VLOOKUP($A107,'ECM Staff time by PoF'!$B$5:$C$119,2,FALSE)="Not Applicable",VLOOKUP($A107,'ECM Staff time by PoF'!$B$5:$S$119,MATCH($BV$103, 'ECM Staff time by PoF'!$B$4:$R$4,0),FALSE),IF(ISERROR(VLOOKUP(CONCATENATE($A107,E$66),'ECM Staff time by PoF'!$A$5:$S$119,MATCH($BV$103, 'ECM Staff time by PoF'!$A$4:$R$4,0),FALSE)), 0, VLOOKUP(CONCATENATE($A107,E$66),'ECM Staff time by PoF'!$A$5:$S$119,MATCH($BV$103, 'ECM Staff time by PoF'!$A$4:$R$4,0),FALSE))))*E69</f>
        <v>0</v>
      </c>
      <c r="BZ107" s="191">
        <f>IF($A107="",0,IF(VLOOKUP($A107,'ECM Staff time by PoF'!$B$5:$C$119,2,FALSE)="Not Applicable",VLOOKUP($A107,'ECM Staff time by PoF'!$B$5:$S$119,MATCH($BV$103, 'ECM Staff time by PoF'!$B$4:$R$4,0),FALSE),IF(ISERROR(VLOOKUP(CONCATENATE($A107,F$66),'ECM Staff time by PoF'!$A$5:$S$119,MATCH($BV$103, 'ECM Staff time by PoF'!$A$4:$R$4,0),FALSE)), 0, VLOOKUP(CONCATENATE($A107,F$66),'ECM Staff time by PoF'!$A$5:$S$119,MATCH($BV$103, 'ECM Staff time by PoF'!$A$4:$R$4,0),FALSE))))*F69</f>
        <v>0</v>
      </c>
      <c r="CA107" s="191">
        <f>IF($A107="",0,IF(VLOOKUP($A107,'ECM Staff time by PoF'!$B$5:$C$119,2,FALSE)="Not Applicable",VLOOKUP($A107,'ECM Staff time by PoF'!$B$5:$S$119,MATCH($BV$103, 'ECM Staff time by PoF'!$B$4:$R$4,0),FALSE),IF(ISERROR(VLOOKUP(CONCATENATE($A107,G$66),'ECM Staff time by PoF'!$A$5:$S$119,MATCH($BV$103, 'ECM Staff time by PoF'!$A$4:$R$4,0),FALSE)), 0, VLOOKUP(CONCATENATE($A107,G$66),'ECM Staff time by PoF'!$A$5:$S$119,MATCH($BV$103, 'ECM Staff time by PoF'!$A$4:$R$4,0),FALSE))))*G69</f>
        <v>0</v>
      </c>
      <c r="CB107" s="191">
        <f>IF($A107="",0,IF(VLOOKUP($A107,'ECM Staff time by PoF'!$B$5:$C$119,2,FALSE)="Not Applicable",VLOOKUP($A107,'ECM Staff time by PoF'!$B$5:$S$119,MATCH($BV$103, 'ECM Staff time by PoF'!$B$4:$R$4,0),FALSE),IF(ISERROR(VLOOKUP(CONCATENATE($A107,H$66),'ECM Staff time by PoF'!$A$5:$S$119,MATCH($BV$103, 'ECM Staff time by PoF'!$A$4:$R$4,0),FALSE)), 0, VLOOKUP(CONCATENATE($A107,H$66),'ECM Staff time by PoF'!$A$5:$S$119,MATCH($BV$103, 'ECM Staff time by PoF'!$A$4:$R$4,0),FALSE))))*H69</f>
        <v>0</v>
      </c>
      <c r="CC107" s="191">
        <f>IF($A107="",0,IF(VLOOKUP($A107,'ECM Staff time by PoF'!$B$5:$C$119,2,FALSE)="Not Applicable",VLOOKUP($A107,'ECM Staff time by PoF'!$B$5:$S$119,MATCH($BV$103, 'ECM Staff time by PoF'!$B$4:$R$4,0),FALSE),IF(ISERROR(VLOOKUP(CONCATENATE($A107,I$66),'ECM Staff time by PoF'!$A$5:$S$119,MATCH($BV$103, 'ECM Staff time by PoF'!$A$4:$R$4,0),FALSE)), 0, VLOOKUP(CONCATENATE($A107,I$66),'ECM Staff time by PoF'!$A$5:$S$119,MATCH($BV$103, 'ECM Staff time by PoF'!$A$4:$R$4,0),FALSE))))*I69</f>
        <v>0</v>
      </c>
      <c r="CD107" s="191">
        <f>IF($A107="",0,IF(VLOOKUP($A107,'ECM Staff time by PoF'!$B$5:$C$119,2,FALSE)="Not Applicable",VLOOKUP($A107,'ECM Staff time by PoF'!$B$5:$S$119,MATCH($BV$103, 'ECM Staff time by PoF'!$B$4:$R$4,0),FALSE),IF(ISERROR(VLOOKUP(CONCATENATE($A107,J$66),'ECM Staff time by PoF'!$A$5:$S$119,MATCH($BV$103, 'ECM Staff time by PoF'!$A$4:$R$4,0),FALSE)), 0, VLOOKUP(CONCATENATE($A107,J$66),'ECM Staff time by PoF'!$A$5:$S$119,MATCH($BV$103, 'ECM Staff time by PoF'!$A$4:$R$4,0),FALSE))))*J69</f>
        <v>0</v>
      </c>
      <c r="CE107" s="191">
        <f>IF($A107="",0,IF(VLOOKUP($A107,'ECM Staff time by PoF'!$B$5:$C$119,2,FALSE)="Not Applicable",VLOOKUP($A107,'ECM Staff time by PoF'!$B$5:$S$119,MATCH($BV$103, 'ECM Staff time by PoF'!$B$4:$R$4,0),FALSE),IF(ISERROR(VLOOKUP(CONCATENATE($A107,K$66),'ECM Staff time by PoF'!$A$5:$S$119,MATCH($BV$103, 'ECM Staff time by PoF'!$A$4:$R$4,0),FALSE)), 0, VLOOKUP(CONCATENATE($A107,K$66),'ECM Staff time by PoF'!$A$5:$S$119,MATCH($BV$103, 'ECM Staff time by PoF'!$A$4:$R$4,0),FALSE))))*K69</f>
        <v>0</v>
      </c>
      <c r="CF107" s="191">
        <f>IF($A107="",0,IF(VLOOKUP($A107,'ECM Staff time by PoF'!$B$5:$C$119,2,FALSE)="Not Applicable",VLOOKUP($A107,'ECM Staff time by PoF'!$B$5:$S$119,MATCH($BV$103, 'ECM Staff time by PoF'!$B$4:$R$4,0),FALSE),IF(ISERROR(VLOOKUP(CONCATENATE($A107,L$66),'ECM Staff time by PoF'!$A$5:$S$119,MATCH($BV$103, 'ECM Staff time by PoF'!$A$4:$R$4,0),FALSE)), 0, VLOOKUP(CONCATENATE($A107,L$66),'ECM Staff time by PoF'!$A$5:$S$119,MATCH($BV$103, 'ECM Staff time by PoF'!$A$4:$R$4,0),FALSE))))*L69</f>
        <v>0</v>
      </c>
      <c r="CG107" s="191">
        <f>IF($A107="",0,IF(VLOOKUP($A107,'ECM Staff time by PoF'!$B$5:$C$119,2,FALSE)="Not Applicable",VLOOKUP($A107,'ECM Staff time by PoF'!$B$5:$S$119,MATCH($BV$103, 'ECM Staff time by PoF'!$B$4:$R$4,0),FALSE),IF(ISERROR(VLOOKUP(CONCATENATE($A107,M$66),'ECM Staff time by PoF'!$A$5:$S$119,MATCH($BV$103, 'ECM Staff time by PoF'!$A$4:$R$4,0),FALSE)), 0, VLOOKUP(CONCATENATE($A107,M$66),'ECM Staff time by PoF'!$A$5:$S$119,MATCH($BV$103, 'ECM Staff time by PoF'!$A$4:$R$4,0),FALSE))))*M69</f>
        <v>0</v>
      </c>
      <c r="CH107" s="191">
        <f>IF($A107="",0,IF(VLOOKUP($A107,'ECM Staff time by PoF'!$B$5:$C$119,2,FALSE)="Not Applicable",VLOOKUP($A107,'ECM Staff time by PoF'!$B$5:$S$119,MATCH($BV$103, 'ECM Staff time by PoF'!$B$4:$R$4,0),FALSE),IF(ISERROR(VLOOKUP(CONCATENATE($A107,N$66),'ECM Staff time by PoF'!$A$5:$S$119,MATCH($BV$103, 'ECM Staff time by PoF'!$A$4:$R$4,0),FALSE)), 0, VLOOKUP(CONCATENATE($A107,N$66),'ECM Staff time by PoF'!$A$5:$S$119,MATCH($BV$103, 'ECM Staff time by PoF'!$A$4:$R$4,0),FALSE))))*N69</f>
        <v>0</v>
      </c>
      <c r="CI107" s="191">
        <f>IF($A107="",0,IF(VLOOKUP($A107,'ECM Staff time by PoF'!$B$5:$C$119,2,FALSE)="Not Applicable",VLOOKUP($A107,'ECM Staff time by PoF'!$B$5:$S$119,MATCH($BV$103, 'ECM Staff time by PoF'!$B$4:$R$4,0),FALSE),IF(ISERROR(VLOOKUP(CONCATENATE($A107,O$66),'ECM Staff time by PoF'!$A$5:$S$119,MATCH($BV$103, 'ECM Staff time by PoF'!$A$4:$R$4,0),FALSE)), 0, VLOOKUP(CONCATENATE($A107,O$66),'ECM Staff time by PoF'!$A$5:$S$119,MATCH($BV$103, 'ECM Staff time by PoF'!$A$4:$R$4,0),FALSE))))*O69</f>
        <v>0</v>
      </c>
      <c r="CJ107" s="191">
        <f>IF($A107="",0,IF(VLOOKUP($A107,'ECM Staff time by PoF'!$B$5:$C$119,2,FALSE)="Not Applicable",VLOOKUP($A107,'ECM Staff time by PoF'!$B$5:$S$119,MATCH($BV$103, 'ECM Staff time by PoF'!$B$4:$R$4,0),FALSE),IF(ISERROR(VLOOKUP(CONCATENATE($A107,P$66),'ECM Staff time by PoF'!$A$5:$S$119,MATCH($BV$103, 'ECM Staff time by PoF'!$A$4:$R$4,0),FALSE)), 0, VLOOKUP(CONCATENATE($A107,P$66),'ECM Staff time by PoF'!$A$5:$S$119,MATCH($BV$103, 'ECM Staff time by PoF'!$A$4:$R$4,0),FALSE))))*P69</f>
        <v>0</v>
      </c>
      <c r="CK107" s="191">
        <f>IF($A107="",0,IF(VLOOKUP($A107,'ECM Staff time by PoF'!$B$5:$C$119,2,FALSE)="Not Applicable",VLOOKUP($A107,'ECM Staff time by PoF'!$B$5:$S$119,MATCH($BV$103, 'ECM Staff time by PoF'!$B$4:$R$4,0),FALSE),IF(ISERROR(VLOOKUP(CONCATENATE($A107,Q$66),'ECM Staff time by PoF'!$A$5:$S$119,MATCH($BV$103, 'ECM Staff time by PoF'!$A$4:$R$4,0),FALSE)), 0, VLOOKUP(CONCATENATE($A107,Q$66),'ECM Staff time by PoF'!$A$5:$S$119,MATCH($BV$103, 'ECM Staff time by PoF'!$A$4:$R$4,0),FALSE))))*Q69</f>
        <v>0</v>
      </c>
      <c r="CL107" s="191">
        <f>IF($A107="",0,IF(VLOOKUP($A107,'ECM Staff time by PoF'!$B$5:$C$119,2,FALSE)="Not Applicable",VLOOKUP($A107,'ECM Staff time by PoF'!$B$5:$S$119,MATCH($BV$103, 'ECM Staff time by PoF'!$B$4:$R$4,0),FALSE),IF(ISERROR(VLOOKUP(CONCATENATE($A107,R$66),'ECM Staff time by PoF'!$A$5:$S$119,MATCH($BV$103, 'ECM Staff time by PoF'!$A$4:$R$4,0),FALSE)), 0, VLOOKUP(CONCATENATE($A107,R$66),'ECM Staff time by PoF'!$A$5:$S$119,MATCH($BV$103, 'ECM Staff time by PoF'!$A$4:$R$4,0),FALSE))))*R69</f>
        <v>0</v>
      </c>
      <c r="CM107" s="191">
        <f>IF($A107="",0,IF(VLOOKUP($A107,'ECM Staff time by PoF'!$B$5:$C$119,2,FALSE)="Not Applicable",VLOOKUP($A107,'ECM Staff time by PoF'!$B$5:$S$119,MATCH($BV$103, 'ECM Staff time by PoF'!$B$4:$R$4,0),FALSE),IF(ISERROR(VLOOKUP(CONCATENATE($A107,S$66),'ECM Staff time by PoF'!$A$5:$S$119,MATCH($BV$103, 'ECM Staff time by PoF'!$A$4:$R$4,0),FALSE)), 0, VLOOKUP(CONCATENATE($A107,S$66),'ECM Staff time by PoF'!$A$5:$S$119,MATCH($BV$103, 'ECM Staff time by PoF'!$A$4:$R$4,0),FALSE))))*S69</f>
        <v>0</v>
      </c>
      <c r="CN107" s="191">
        <f>IF($A107="",0,IF(VLOOKUP($A107,'ECM Staff time by PoF'!$B$5:$C$119,2,FALSE)="Not Applicable",VLOOKUP($A107,'ECM Staff time by PoF'!$B$5:$S$119,MATCH($BV$103, 'ECM Staff time by PoF'!$B$4:$R$4,0),FALSE),IF(ISERROR(VLOOKUP(CONCATENATE($A107,T$66),'ECM Staff time by PoF'!$A$5:$S$119,MATCH($BV$103, 'ECM Staff time by PoF'!$A$4:$R$4,0),FALSE)), 0, VLOOKUP(CONCATENATE($A107,T$66),'ECM Staff time by PoF'!$A$5:$S$119,MATCH($BV$103, 'ECM Staff time by PoF'!$A$4:$R$4,0),FALSE))))*T69</f>
        <v>0</v>
      </c>
      <c r="CO107" s="191">
        <f>IF($A107="",0,IF(VLOOKUP($A107,'ECM Staff time by PoF'!$B$5:$C$119,2,FALSE)="Not Applicable",VLOOKUP($A107,'ECM Staff time by PoF'!$B$5:$S$119,MATCH($BV$103, 'ECM Staff time by PoF'!$B$4:$R$4,0),FALSE),IF(ISERROR(VLOOKUP(CONCATENATE($A107,U$66),'ECM Staff time by PoF'!$A$5:$S$119,MATCH($BV$103, 'ECM Staff time by PoF'!$A$4:$R$4,0),FALSE)), 0, VLOOKUP(CONCATENATE($A107,U$66),'ECM Staff time by PoF'!$A$5:$S$119,MATCH($BV$103, 'ECM Staff time by PoF'!$A$4:$R$4,0),FALSE))))*U69</f>
        <v>0</v>
      </c>
      <c r="CP107" s="191">
        <f>IF($A107="",0,IF(VLOOKUP($A107,'ECM Staff time by PoF'!$B$5:$C$119,2,FALSE)="Not Applicable",VLOOKUP($A107,'ECM Staff time by PoF'!$B$5:$S$119,MATCH($BV$103, 'ECM Staff time by PoF'!$B$4:$R$4,0),FALSE),IF(ISERROR(VLOOKUP(CONCATENATE($A107,V$66),'ECM Staff time by PoF'!$A$5:$S$119,MATCH($BV$103, 'ECM Staff time by PoF'!$A$4:$R$4,0),FALSE)), 0, VLOOKUP(CONCATENATE($A107,V$66),'ECM Staff time by PoF'!$A$5:$S$119,MATCH($BV$103, 'ECM Staff time by PoF'!$A$4:$R$4,0),FALSE))))*V69</f>
        <v>0</v>
      </c>
      <c r="CQ107" s="191">
        <f>IF($A107="",0,IF(VLOOKUP($A107,'ECM Staff time by PoF'!$B$5:$C$119,2,FALSE)="Not Applicable",VLOOKUP($A107,'ECM Staff time by PoF'!$B$5:$S$119,MATCH($BV$103, 'ECM Staff time by PoF'!$B$4:$R$4,0),FALSE),IF(ISERROR(VLOOKUP(CONCATENATE($A107,W$66),'ECM Staff time by PoF'!$A$5:$S$119,MATCH($BV$103, 'ECM Staff time by PoF'!$A$4:$R$4,0),FALSE)), 0, VLOOKUP(CONCATENATE($A107,W$66),'ECM Staff time by PoF'!$A$5:$S$119,MATCH($BV$103, 'ECM Staff time by PoF'!$A$4:$R$4,0),FALSE))))*W69</f>
        <v>0</v>
      </c>
      <c r="CR107" s="191">
        <f>IF($A107="",0,IF(VLOOKUP($A107,'ECM Staff time by PoF'!$B$5:$C$119,2,FALSE)="Not Applicable",VLOOKUP($A107,'ECM Staff time by PoF'!$B$5:$S$119,MATCH($BV$103, 'ECM Staff time by PoF'!$B$4:$R$4,0),FALSE),IF(ISERROR(VLOOKUP(CONCATENATE($A107,X$66),'ECM Staff time by PoF'!$A$5:$S$119,MATCH($BV$103, 'ECM Staff time by PoF'!$A$4:$R$4,0),FALSE)), 0, VLOOKUP(CONCATENATE($A107,X$66),'ECM Staff time by PoF'!$A$5:$S$119,MATCH($BV$103, 'ECM Staff time by PoF'!$A$4:$R$4,0),FALSE))))*X69</f>
        <v>0</v>
      </c>
      <c r="CS107" s="191">
        <f>IF($A107="",0,IF(VLOOKUP($A107,'ECM Staff time by PoF'!$B$5:$C$119,2,FALSE)="Not Applicable",VLOOKUP($A107,'ECM Staff time by PoF'!$B$5:$S$119,MATCH($BV$103, 'ECM Staff time by PoF'!$B$4:$R$4,0),FALSE),IF(ISERROR(VLOOKUP(CONCATENATE($A107,Y$66),'ECM Staff time by PoF'!$A$5:$S$119,MATCH($BV$103, 'ECM Staff time by PoF'!$A$4:$R$4,0),FALSE)), 0, VLOOKUP(CONCATENATE($A107,Y$66),'ECM Staff time by PoF'!$A$5:$S$119,MATCH($BV$103, 'ECM Staff time by PoF'!$A$4:$R$4,0),FALSE))))*Y69</f>
        <v>0</v>
      </c>
      <c r="CT107" s="191">
        <f>IF($A107="",0,IF(VLOOKUP($A107,'ECM Staff time by PoF'!$B$5:$C$119,2,FALSE)="Not Applicable",VLOOKUP($A107,'ECM Staff time by PoF'!$B$5:$S$119,MATCH($BV$103, 'ECM Staff time by PoF'!$B$4:$R$4,0),FALSE),IF(ISERROR(VLOOKUP(CONCATENATE($A107,Z$66),'ECM Staff time by PoF'!$A$5:$S$119,MATCH($BV$103, 'ECM Staff time by PoF'!$A$4:$R$4,0),FALSE)), 0, VLOOKUP(CONCATENATE($A107,Z$66),'ECM Staff time by PoF'!$A$5:$S$119,MATCH($BV$103, 'ECM Staff time by PoF'!$A$4:$R$4,0),FALSE))))*Z69</f>
        <v>0</v>
      </c>
      <c r="CU107" s="191">
        <f>IF($A107="",0,IF(VLOOKUP($A107,'ECM Staff time by PoF'!$B$5:$C$119,2,FALSE)="Not Applicable",VLOOKUP($A107,'ECM Staff time by PoF'!$B$5:$S$119,MATCH($BV$103, 'ECM Staff time by PoF'!$B$4:$R$4,0),FALSE),IF(ISERROR(VLOOKUP(CONCATENATE($A107,AA$66),'ECM Staff time by PoF'!$A$5:$S$119,MATCH($BV$103, 'ECM Staff time by PoF'!$A$4:$R$4,0),FALSE)), 0, VLOOKUP(CONCATENATE($A107,AA$66),'ECM Staff time by PoF'!$A$5:$S$119,MATCH($BV$103, 'ECM Staff time by PoF'!$A$4:$R$4,0),FALSE))))*AA69</f>
        <v>0</v>
      </c>
      <c r="CV107" s="191">
        <f>IF($A107="",0,IF(VLOOKUP($A107,'ECM Staff time by PoF'!$B$5:$C$119,2,FALSE)="Not Applicable",VLOOKUP($A107,'ECM Staff time by PoF'!$B$5:$S$119,MATCH($BV$103, 'ECM Staff time by PoF'!$B$4:$R$4,0),FALSE),IF(ISERROR(VLOOKUP(CONCATENATE($A107,AB$66),'ECM Staff time by PoF'!$A$5:$S$119,MATCH($BV$103, 'ECM Staff time by PoF'!$A$4:$R$4,0),FALSE)), 0, VLOOKUP(CONCATENATE($A107,AB$66),'ECM Staff time by PoF'!$A$5:$S$119,MATCH($BV$103, 'ECM Staff time by PoF'!$A$4:$R$4,0),FALSE))))*AB69</f>
        <v>0</v>
      </c>
      <c r="CW107" s="191">
        <f>IF($A107="",0,IF(VLOOKUP($A107,'ECM Staff time by PoF'!$B$5:$C$119,2,FALSE)="Not Applicable",VLOOKUP($A107,'ECM Staff time by PoF'!$B$5:$S$119,MATCH($BV$103, 'ECM Staff time by PoF'!$B$4:$R$4,0),FALSE),IF(ISERROR(VLOOKUP(CONCATENATE($A107,AC$66),'ECM Staff time by PoF'!$A$5:$S$119,MATCH($BV$103, 'ECM Staff time by PoF'!$A$4:$R$4,0),FALSE)), 0, VLOOKUP(CONCATENATE($A107,AC$66),'ECM Staff time by PoF'!$A$5:$S$119,MATCH($BV$103, 'ECM Staff time by PoF'!$A$4:$R$4,0),FALSE))))*AC69</f>
        <v>0</v>
      </c>
      <c r="CX107" s="191">
        <f>IF($A107="",0,IF(VLOOKUP($A107,'ECM Staff time by PoF'!$B$5:$C$119,2,FALSE)="Not Applicable",VLOOKUP($A107,'ECM Staff time by PoF'!$B$5:$S$119,MATCH($BV$103, 'ECM Staff time by PoF'!$B$4:$R$4,0),FALSE),IF(ISERROR(VLOOKUP(CONCATENATE($A107,AD$66),'ECM Staff time by PoF'!$A$5:$S$119,MATCH($BV$103, 'ECM Staff time by PoF'!$A$4:$R$4,0),FALSE)), 0, VLOOKUP(CONCATENATE($A107,AD$66),'ECM Staff time by PoF'!$A$5:$S$119,MATCH($BV$103, 'ECM Staff time by PoF'!$A$4:$R$4,0),FALSE))))*AD69</f>
        <v>0</v>
      </c>
      <c r="CY107" s="191">
        <f>IF($A107="",0,IF(VLOOKUP($A107,'ECM Staff time by PoF'!$B$5:$C$119,2,FALSE)="Not Applicable",VLOOKUP($A107,'ECM Staff time by PoF'!$B$5:$S$119,MATCH($BV$103, 'ECM Staff time by PoF'!$B$4:$R$4,0),FALSE),IF(ISERROR(VLOOKUP(CONCATENATE($A107,AE$66),'ECM Staff time by PoF'!$A$5:$S$119,MATCH($BV$103, 'ECM Staff time by PoF'!$A$4:$R$4,0),FALSE)), 0, VLOOKUP(CONCATENATE($A107,AE$66),'ECM Staff time by PoF'!$A$5:$S$119,MATCH($BV$103, 'ECM Staff time by PoF'!$A$4:$R$4,0),FALSE))))*AE69</f>
        <v>0</v>
      </c>
      <c r="CZ107" s="191">
        <f>IF($A107="",0,IF(VLOOKUP($A107,'ECM Staff time by PoF'!$B$5:$C$119,2,FALSE)="Not Applicable",VLOOKUP($A107,'ECM Staff time by PoF'!$B$5:$S$119,MATCH($BV$103, 'ECM Staff time by PoF'!$B$4:$R$4,0),FALSE),IF(ISERROR(VLOOKUP(CONCATENATE($A107,AF$66),'ECM Staff time by PoF'!$A$5:$S$119,MATCH($BV$103, 'ECM Staff time by PoF'!$A$4:$R$4,0),FALSE)), 0, VLOOKUP(CONCATENATE($A107,AF$66),'ECM Staff time by PoF'!$A$5:$S$119,MATCH($BV$103, 'ECM Staff time by PoF'!$A$4:$R$4,0),FALSE))))*AF69</f>
        <v>0</v>
      </c>
      <c r="DA107" s="191">
        <f>IF($A107="",0,IF(VLOOKUP($A107,'ECM Staff time by PoF'!$B$5:$C$119,2,FALSE)="Not Applicable",VLOOKUP($A107,'ECM Staff time by PoF'!$B$5:$S$119,MATCH($BV$103, 'ECM Staff time by PoF'!$B$4:$R$4,0),FALSE),IF(ISERROR(VLOOKUP(CONCATENATE($A107,AG$66),'ECM Staff time by PoF'!$A$5:$S$119,MATCH($BV$103, 'ECM Staff time by PoF'!$A$4:$R$4,0),FALSE)), 0, VLOOKUP(CONCATENATE($A107,AG$66),'ECM Staff time by PoF'!$A$5:$S$119,MATCH($BV$103, 'ECM Staff time by PoF'!$A$4:$R$4,0),FALSE))))*AG69</f>
        <v>0</v>
      </c>
      <c r="DB107" s="191">
        <f>IF($A107="",0,IF(VLOOKUP($A107,'ECM Staff time by PoF'!$B$5:$C$119,2,FALSE)="Not Applicable",VLOOKUP($A107,'ECM Staff time by PoF'!$B$5:$S$119,MATCH($BV$103, 'ECM Staff time by PoF'!$B$4:$R$4,0),FALSE),IF(ISERROR(VLOOKUP(CONCATENATE($A107,AH$66),'ECM Staff time by PoF'!$A$5:$S$119,MATCH($BV$103, 'ECM Staff time by PoF'!$A$4:$R$4,0),FALSE)), 0, VLOOKUP(CONCATENATE($A107,AH$66),'ECM Staff time by PoF'!$A$5:$S$119,MATCH($BV$103, 'ECM Staff time by PoF'!$A$4:$R$4,0),FALSE))))*AH69</f>
        <v>0</v>
      </c>
      <c r="DC107" s="191">
        <f>IF($A107="",0,IF(VLOOKUP($A107,'ECM Staff time by PoF'!$B$5:$C$119,2,FALSE)="Not Applicable",VLOOKUP($A107,'ECM Staff time by PoF'!$B$5:$S$119,MATCH($BV$103, 'ECM Staff time by PoF'!$B$4:$R$4,0),FALSE),IF(ISERROR(VLOOKUP(CONCATENATE($A107,AI$66),'ECM Staff time by PoF'!$A$5:$S$119,MATCH($BV$103, 'ECM Staff time by PoF'!$A$4:$R$4,0),FALSE)), 0, VLOOKUP(CONCATENATE($A107,AI$66),'ECM Staff time by PoF'!$A$5:$S$119,MATCH($BV$103, 'ECM Staff time by PoF'!$A$4:$R$4,0),FALSE))))*AI69</f>
        <v>0</v>
      </c>
      <c r="DD107" s="191">
        <f>IF($A107="",0,IF(VLOOKUP($A107,'ECM Staff time by PoF'!$B$5:$C$119,2,FALSE)="Not Applicable",VLOOKUP($A107,'ECM Staff time by PoF'!$B$5:$S$119,MATCH($BV$103, 'ECM Staff time by PoF'!$B$4:$R$4,0),FALSE),IF(ISERROR(VLOOKUP(CONCATENATE($A107,AJ$66),'ECM Staff time by PoF'!$A$5:$S$119,MATCH($BV$103, 'ECM Staff time by PoF'!$A$4:$R$4,0),FALSE)), 0, VLOOKUP(CONCATENATE($A107,AJ$66),'ECM Staff time by PoF'!$A$5:$S$119,MATCH($BV$103, 'ECM Staff time by PoF'!$A$4:$R$4,0),FALSE))))*AJ69</f>
        <v>0</v>
      </c>
      <c r="DE107" s="191">
        <f>IF($A107="",0,IF(VLOOKUP($A107,'ECM Staff time by PoF'!$B$5:$C$119,2,FALSE)="Not Applicable",VLOOKUP($A107,'ECM Staff time by PoF'!$B$5:$S$119,MATCH($BV$103, 'ECM Staff time by PoF'!$B$4:$R$4,0),FALSE),IF(ISERROR(VLOOKUP(CONCATENATE($A107,AK$66),'ECM Staff time by PoF'!$A$5:$S$119,MATCH($BV$103, 'ECM Staff time by PoF'!$A$4:$R$4,0),FALSE)), 0, VLOOKUP(CONCATENATE($A107,AK$66),'ECM Staff time by PoF'!$A$5:$S$119,MATCH($BV$103, 'ECM Staff time by PoF'!$A$4:$R$4,0),FALSE))))*AK69</f>
        <v>0</v>
      </c>
      <c r="DF107" s="191">
        <f>IF($A107="",0,IF(VLOOKUP($A107,'ECM Staff time by PoF'!$B$5:$C$119,2,FALSE)="Not Applicable",VLOOKUP($A107,'ECM Staff time by PoF'!$B$5:$S$119,MATCH($DF$103, 'ECM Staff time by PoF'!$B$4:$R$4,0),FALSE),IF(ISERROR(VLOOKUP(CONCATENATE($A107,B$66),'ECM Staff time by PoF'!$A$5:$S$119,MATCH($DF$103, 'ECM Staff time by PoF'!$A$4:$R$4,0),FALSE)), 0, VLOOKUP(CONCATENATE($A107,B$66),'ECM Staff time by PoF'!$A$5:$S$119,MATCH($DF$103, 'ECM Staff time by PoF'!$A$4:$R$4,0),FALSE))))*B69</f>
        <v>0</v>
      </c>
      <c r="DG107" s="191">
        <f>IF($A107="",0,IF(VLOOKUP($A107,'ECM Staff time by PoF'!$B$5:$C$119,2,FALSE)="Not Applicable",VLOOKUP($A107,'ECM Staff time by PoF'!$B$5:$S$119,MATCH($DF$103, 'ECM Staff time by PoF'!$B$4:$R$4,0),FALSE),IF(ISERROR(VLOOKUP(CONCATENATE($A107,C$66),'ECM Staff time by PoF'!$A$5:$S$119,MATCH($DF$103, 'ECM Staff time by PoF'!$A$4:$R$4,0),FALSE)), 0, VLOOKUP(CONCATENATE($A107,C$66),'ECM Staff time by PoF'!$A$5:$S$119,MATCH($DF$103, 'ECM Staff time by PoF'!$A$4:$R$4,0),FALSE))))*C69</f>
        <v>0</v>
      </c>
      <c r="DH107" s="191">
        <f>IF($A107="",0,IF(VLOOKUP($A107,'ECM Staff time by PoF'!$B$5:$C$119,2,FALSE)="Not Applicable",VLOOKUP($A107,'ECM Staff time by PoF'!$B$5:$S$119,MATCH($DF$103, 'ECM Staff time by PoF'!$B$4:$R$4,0),FALSE),IF(ISERROR(VLOOKUP(CONCATENATE($A107,D$66),'ECM Staff time by PoF'!$A$5:$S$119,MATCH($DF$103, 'ECM Staff time by PoF'!$A$4:$R$4,0),FALSE)), 0, VLOOKUP(CONCATENATE($A107,D$66),'ECM Staff time by PoF'!$A$5:$S$119,MATCH($DF$103, 'ECM Staff time by PoF'!$A$4:$R$4,0),FALSE))))*D69</f>
        <v>0</v>
      </c>
      <c r="DI107" s="191">
        <f>IF($A107="",0,IF(VLOOKUP($A107,'ECM Staff time by PoF'!$B$5:$C$119,2,FALSE)="Not Applicable",VLOOKUP($A107,'ECM Staff time by PoF'!$B$5:$S$119,MATCH($DF$103, 'ECM Staff time by PoF'!$B$4:$R$4,0),FALSE),IF(ISERROR(VLOOKUP(CONCATENATE($A107,E$66),'ECM Staff time by PoF'!$A$5:$S$119,MATCH($DF$103, 'ECM Staff time by PoF'!$A$4:$R$4,0),FALSE)), 0, VLOOKUP(CONCATENATE($A107,E$66),'ECM Staff time by PoF'!$A$5:$S$119,MATCH($DF$103, 'ECM Staff time by PoF'!$A$4:$R$4,0),FALSE))))*E69</f>
        <v>0</v>
      </c>
      <c r="DJ107" s="191">
        <f>IF($A107="",0,IF(VLOOKUP($A107,'ECM Staff time by PoF'!$B$5:$C$119,2,FALSE)="Not Applicable",VLOOKUP($A107,'ECM Staff time by PoF'!$B$5:$S$119,MATCH($DF$103, 'ECM Staff time by PoF'!$B$4:$R$4,0),FALSE),IF(ISERROR(VLOOKUP(CONCATENATE($A107,F$66),'ECM Staff time by PoF'!$A$5:$S$119,MATCH($DF$103, 'ECM Staff time by PoF'!$A$4:$R$4,0),FALSE)), 0, VLOOKUP(CONCATENATE($A107,F$66),'ECM Staff time by PoF'!$A$5:$S$119,MATCH($DF$103, 'ECM Staff time by PoF'!$A$4:$R$4,0),FALSE))))*F69</f>
        <v>0</v>
      </c>
      <c r="DK107" s="191">
        <f>IF($A107="",0,IF(VLOOKUP($A107,'ECM Staff time by PoF'!$B$5:$C$119,2,FALSE)="Not Applicable",VLOOKUP($A107,'ECM Staff time by PoF'!$B$5:$S$119,MATCH($DF$103, 'ECM Staff time by PoF'!$B$4:$R$4,0),FALSE),IF(ISERROR(VLOOKUP(CONCATENATE($A107,G$66),'ECM Staff time by PoF'!$A$5:$S$119,MATCH($DF$103, 'ECM Staff time by PoF'!$A$4:$R$4,0),FALSE)), 0, VLOOKUP(CONCATENATE($A107,G$66),'ECM Staff time by PoF'!$A$5:$S$119,MATCH($DF$103, 'ECM Staff time by PoF'!$A$4:$R$4,0),FALSE))))*G69</f>
        <v>0</v>
      </c>
      <c r="DL107" s="191">
        <f>IF($A107="",0,IF(VLOOKUP($A107,'ECM Staff time by PoF'!$B$5:$C$119,2,FALSE)="Not Applicable",VLOOKUP($A107,'ECM Staff time by PoF'!$B$5:$S$119,MATCH($DF$103, 'ECM Staff time by PoF'!$B$4:$R$4,0),FALSE),IF(ISERROR(VLOOKUP(CONCATENATE($A107,H$66),'ECM Staff time by PoF'!$A$5:$S$119,MATCH($DF$103, 'ECM Staff time by PoF'!$A$4:$R$4,0),FALSE)), 0, VLOOKUP(CONCATENATE($A107,H$66),'ECM Staff time by PoF'!$A$5:$S$119,MATCH($DF$103, 'ECM Staff time by PoF'!$A$4:$R$4,0),FALSE))))*H69</f>
        <v>0</v>
      </c>
      <c r="DM107" s="191">
        <f>IF($A107="",0,IF(VLOOKUP($A107,'ECM Staff time by PoF'!$B$5:$C$119,2,FALSE)="Not Applicable",VLOOKUP($A107,'ECM Staff time by PoF'!$B$5:$S$119,MATCH($DF$103, 'ECM Staff time by PoF'!$B$4:$R$4,0),FALSE),IF(ISERROR(VLOOKUP(CONCATENATE($A107,I$66),'ECM Staff time by PoF'!$A$5:$S$119,MATCH($DF$103, 'ECM Staff time by PoF'!$A$4:$R$4,0),FALSE)), 0, VLOOKUP(CONCATENATE($A107,I$66),'ECM Staff time by PoF'!$A$5:$S$119,MATCH($DF$103, 'ECM Staff time by PoF'!$A$4:$R$4,0),FALSE))))*I69</f>
        <v>0</v>
      </c>
      <c r="DN107" s="191">
        <f>IF($A107="",0,IF(VLOOKUP($A107,'ECM Staff time by PoF'!$B$5:$C$119,2,FALSE)="Not Applicable",VLOOKUP($A107,'ECM Staff time by PoF'!$B$5:$S$119,MATCH($DF$103, 'ECM Staff time by PoF'!$B$4:$R$4,0),FALSE),IF(ISERROR(VLOOKUP(CONCATENATE($A107,J$66),'ECM Staff time by PoF'!$A$5:$S$119,MATCH($DF$103, 'ECM Staff time by PoF'!$A$4:$R$4,0),FALSE)), 0, VLOOKUP(CONCATENATE($A107,J$66),'ECM Staff time by PoF'!$A$5:$S$119,MATCH($DF$103, 'ECM Staff time by PoF'!$A$4:$R$4,0),FALSE))))*J69</f>
        <v>0</v>
      </c>
      <c r="DO107" s="191">
        <f>IF($A107="",0,IF(VLOOKUP($A107,'ECM Staff time by PoF'!$B$5:$C$119,2,FALSE)="Not Applicable",VLOOKUP($A107,'ECM Staff time by PoF'!$B$5:$S$119,MATCH($DF$103, 'ECM Staff time by PoF'!$B$4:$R$4,0),FALSE),IF(ISERROR(VLOOKUP(CONCATENATE($A107,K$66),'ECM Staff time by PoF'!$A$5:$S$119,MATCH($DF$103, 'ECM Staff time by PoF'!$A$4:$R$4,0),FALSE)), 0, VLOOKUP(CONCATENATE($A107,K$66),'ECM Staff time by PoF'!$A$5:$S$119,MATCH($DF$103, 'ECM Staff time by PoF'!$A$4:$R$4,0),FALSE))))*K69</f>
        <v>0</v>
      </c>
      <c r="DP107" s="191">
        <f>IF($A107="",0,IF(VLOOKUP($A107,'ECM Staff time by PoF'!$B$5:$C$119,2,FALSE)="Not Applicable",VLOOKUP($A107,'ECM Staff time by PoF'!$B$5:$S$119,MATCH($DF$103, 'ECM Staff time by PoF'!$B$4:$R$4,0),FALSE),IF(ISERROR(VLOOKUP(CONCATENATE($A107,L$66),'ECM Staff time by PoF'!$A$5:$S$119,MATCH($DF$103, 'ECM Staff time by PoF'!$A$4:$R$4,0),FALSE)), 0, VLOOKUP(CONCATENATE($A107,L$66),'ECM Staff time by PoF'!$A$5:$S$119,MATCH($DF$103, 'ECM Staff time by PoF'!$A$4:$R$4,0),FALSE))))*L69</f>
        <v>0</v>
      </c>
      <c r="DQ107" s="191">
        <f>IF($A107="",0,IF(VLOOKUP($A107,'ECM Staff time by PoF'!$B$5:$C$119,2,FALSE)="Not Applicable",VLOOKUP($A107,'ECM Staff time by PoF'!$B$5:$S$119,MATCH($DF$103, 'ECM Staff time by PoF'!$B$4:$R$4,0),FALSE),IF(ISERROR(VLOOKUP(CONCATENATE($A107,M$66),'ECM Staff time by PoF'!$A$5:$S$119,MATCH($DF$103, 'ECM Staff time by PoF'!$A$4:$R$4,0),FALSE)), 0, VLOOKUP(CONCATENATE($A107,M$66),'ECM Staff time by PoF'!$A$5:$S$119,MATCH($DF$103, 'ECM Staff time by PoF'!$A$4:$R$4,0),FALSE))))*M69</f>
        <v>0</v>
      </c>
      <c r="DR107" s="191">
        <f>IF($A107="",0,IF(VLOOKUP($A107,'ECM Staff time by PoF'!$B$5:$C$119,2,FALSE)="Not Applicable",VLOOKUP($A107,'ECM Staff time by PoF'!$B$5:$S$119,MATCH($DF$103, 'ECM Staff time by PoF'!$B$4:$R$4,0),FALSE),IF(ISERROR(VLOOKUP(CONCATENATE($A107,N$66),'ECM Staff time by PoF'!$A$5:$S$119,MATCH($DF$103, 'ECM Staff time by PoF'!$A$4:$R$4,0),FALSE)), 0, VLOOKUP(CONCATENATE($A107,N$66),'ECM Staff time by PoF'!$A$5:$S$119,MATCH($DF$103, 'ECM Staff time by PoF'!$A$4:$R$4,0),FALSE))))*N69</f>
        <v>0</v>
      </c>
      <c r="DS107" s="191">
        <f>IF($A107="",0,IF(VLOOKUP($A107,'ECM Staff time by PoF'!$B$5:$C$119,2,FALSE)="Not Applicable",VLOOKUP($A107,'ECM Staff time by PoF'!$B$5:$S$119,MATCH($DF$103, 'ECM Staff time by PoF'!$B$4:$R$4,0),FALSE),IF(ISERROR(VLOOKUP(CONCATENATE($A107,O$66),'ECM Staff time by PoF'!$A$5:$S$119,MATCH($DF$103, 'ECM Staff time by PoF'!$A$4:$R$4,0),FALSE)), 0, VLOOKUP(CONCATENATE($A107,O$66),'ECM Staff time by PoF'!$A$5:$S$119,MATCH($DF$103, 'ECM Staff time by PoF'!$A$4:$R$4,0),FALSE))))*O69</f>
        <v>0</v>
      </c>
      <c r="DT107" s="191">
        <f>IF($A107="",0,IF(VLOOKUP($A107,'ECM Staff time by PoF'!$B$5:$C$119,2,FALSE)="Not Applicable",VLOOKUP($A107,'ECM Staff time by PoF'!$B$5:$S$119,MATCH($DF$103, 'ECM Staff time by PoF'!$B$4:$R$4,0),FALSE),IF(ISERROR(VLOOKUP(CONCATENATE($A107,P$66),'ECM Staff time by PoF'!$A$5:$S$119,MATCH($DF$103, 'ECM Staff time by PoF'!$A$4:$R$4,0),FALSE)), 0, VLOOKUP(CONCATENATE($A107,P$66),'ECM Staff time by PoF'!$A$5:$S$119,MATCH($DF$103, 'ECM Staff time by PoF'!$A$4:$R$4,0),FALSE))))*P69</f>
        <v>0</v>
      </c>
      <c r="DU107" s="191">
        <f>IF($A107="",0,IF(VLOOKUP($A107,'ECM Staff time by PoF'!$B$5:$C$119,2,FALSE)="Not Applicable",VLOOKUP($A107,'ECM Staff time by PoF'!$B$5:$S$119,MATCH($DF$103, 'ECM Staff time by PoF'!$B$4:$R$4,0),FALSE),IF(ISERROR(VLOOKUP(CONCATENATE($A107,Q$66),'ECM Staff time by PoF'!$A$5:$S$119,MATCH($DF$103, 'ECM Staff time by PoF'!$A$4:$R$4,0),FALSE)), 0, VLOOKUP(CONCATENATE($A107,Q$66),'ECM Staff time by PoF'!$A$5:$S$119,MATCH($DF$103, 'ECM Staff time by PoF'!$A$4:$R$4,0),FALSE))))*Q69</f>
        <v>0</v>
      </c>
      <c r="DV107" s="191">
        <f>IF($A107="",0,IF(VLOOKUP($A107,'ECM Staff time by PoF'!$B$5:$C$119,2,FALSE)="Not Applicable",VLOOKUP($A107,'ECM Staff time by PoF'!$B$5:$S$119,MATCH($DF$103, 'ECM Staff time by PoF'!$B$4:$R$4,0),FALSE),IF(ISERROR(VLOOKUP(CONCATENATE($A107,R$66),'ECM Staff time by PoF'!$A$5:$S$119,MATCH($DF$103, 'ECM Staff time by PoF'!$A$4:$R$4,0),FALSE)), 0, VLOOKUP(CONCATENATE($A107,R$66),'ECM Staff time by PoF'!$A$5:$S$119,MATCH($DF$103, 'ECM Staff time by PoF'!$A$4:$R$4,0),FALSE))))*R69</f>
        <v>0</v>
      </c>
      <c r="DW107" s="191">
        <f>IF($A107="",0,IF(VLOOKUP($A107,'ECM Staff time by PoF'!$B$5:$C$119,2,FALSE)="Not Applicable",VLOOKUP($A107,'ECM Staff time by PoF'!$B$5:$S$119,MATCH($DF$103, 'ECM Staff time by PoF'!$B$4:$R$4,0),FALSE),IF(ISERROR(VLOOKUP(CONCATENATE($A107,S$66),'ECM Staff time by PoF'!$A$5:$S$119,MATCH($DF$103, 'ECM Staff time by PoF'!$A$4:$R$4,0),FALSE)), 0, VLOOKUP(CONCATENATE($A107,S$66),'ECM Staff time by PoF'!$A$5:$S$119,MATCH($DF$103, 'ECM Staff time by PoF'!$A$4:$R$4,0),FALSE))))*S69</f>
        <v>0</v>
      </c>
      <c r="DX107" s="191">
        <f>IF($A107="",0,IF(VLOOKUP($A107,'ECM Staff time by PoF'!$B$5:$C$119,2,FALSE)="Not Applicable",VLOOKUP($A107,'ECM Staff time by PoF'!$B$5:$S$119,MATCH($DF$103, 'ECM Staff time by PoF'!$B$4:$R$4,0),FALSE),IF(ISERROR(VLOOKUP(CONCATENATE($A107,T$66),'ECM Staff time by PoF'!$A$5:$S$119,MATCH($DF$103, 'ECM Staff time by PoF'!$A$4:$R$4,0),FALSE)), 0, VLOOKUP(CONCATENATE($A107,T$66),'ECM Staff time by PoF'!$A$5:$S$119,MATCH($DF$103, 'ECM Staff time by PoF'!$A$4:$R$4,0),FALSE))))*T69</f>
        <v>0</v>
      </c>
      <c r="DY107" s="191">
        <f>IF($A107="",0,IF(VLOOKUP($A107,'ECM Staff time by PoF'!$B$5:$C$119,2,FALSE)="Not Applicable",VLOOKUP($A107,'ECM Staff time by PoF'!$B$5:$S$119,MATCH($DF$103, 'ECM Staff time by PoF'!$B$4:$R$4,0),FALSE),IF(ISERROR(VLOOKUP(CONCATENATE($A107,U$66),'ECM Staff time by PoF'!$A$5:$S$119,MATCH($DF$103, 'ECM Staff time by PoF'!$A$4:$R$4,0),FALSE)), 0, VLOOKUP(CONCATENATE($A107,U$66),'ECM Staff time by PoF'!$A$5:$S$119,MATCH($DF$103, 'ECM Staff time by PoF'!$A$4:$R$4,0),FALSE))))*U69</f>
        <v>0</v>
      </c>
      <c r="DZ107" s="191">
        <f>IF($A107="",0,IF(VLOOKUP($A107,'ECM Staff time by PoF'!$B$5:$C$119,2,FALSE)="Not Applicable",VLOOKUP($A107,'ECM Staff time by PoF'!$B$5:$S$119,MATCH($DF$103, 'ECM Staff time by PoF'!$B$4:$R$4,0),FALSE),IF(ISERROR(VLOOKUP(CONCATENATE($A107,V$66),'ECM Staff time by PoF'!$A$5:$S$119,MATCH($DF$103, 'ECM Staff time by PoF'!$A$4:$R$4,0),FALSE)), 0, VLOOKUP(CONCATENATE($A107,V$66),'ECM Staff time by PoF'!$A$5:$S$119,MATCH($DF$103, 'ECM Staff time by PoF'!$A$4:$R$4,0),FALSE))))*V69</f>
        <v>0</v>
      </c>
      <c r="EA107" s="191">
        <f>IF($A107="",0,IF(VLOOKUP($A107,'ECM Staff time by PoF'!$B$5:$C$119,2,FALSE)="Not Applicable",VLOOKUP($A107,'ECM Staff time by PoF'!$B$5:$S$119,MATCH($DF$103, 'ECM Staff time by PoF'!$B$4:$R$4,0),FALSE),IF(ISERROR(VLOOKUP(CONCATENATE($A107,W$66),'ECM Staff time by PoF'!$A$5:$S$119,MATCH($DF$103, 'ECM Staff time by PoF'!$A$4:$R$4,0),FALSE)), 0, VLOOKUP(CONCATENATE($A107,W$66),'ECM Staff time by PoF'!$A$5:$S$119,MATCH($DF$103, 'ECM Staff time by PoF'!$A$4:$R$4,0),FALSE))))*W69</f>
        <v>0</v>
      </c>
      <c r="EB107" s="191">
        <f>IF($A107="",0,IF(VLOOKUP($A107,'ECM Staff time by PoF'!$B$5:$C$119,2,FALSE)="Not Applicable",VLOOKUP($A107,'ECM Staff time by PoF'!$B$5:$S$119,MATCH($DF$103, 'ECM Staff time by PoF'!$B$4:$R$4,0),FALSE),IF(ISERROR(VLOOKUP(CONCATENATE($A107,X$66),'ECM Staff time by PoF'!$A$5:$S$119,MATCH($DF$103, 'ECM Staff time by PoF'!$A$4:$R$4,0),FALSE)), 0, VLOOKUP(CONCATENATE($A107,X$66),'ECM Staff time by PoF'!$A$5:$S$119,MATCH($DF$103, 'ECM Staff time by PoF'!$A$4:$R$4,0),FALSE))))*X69</f>
        <v>0</v>
      </c>
      <c r="EC107" s="191">
        <f>IF($A107="",0,IF(VLOOKUP($A107,'ECM Staff time by PoF'!$B$5:$C$119,2,FALSE)="Not Applicable",VLOOKUP($A107,'ECM Staff time by PoF'!$B$5:$S$119,MATCH($DF$103, 'ECM Staff time by PoF'!$B$4:$R$4,0),FALSE),IF(ISERROR(VLOOKUP(CONCATENATE($A107,Y$66),'ECM Staff time by PoF'!$A$5:$S$119,MATCH($DF$103, 'ECM Staff time by PoF'!$A$4:$R$4,0),FALSE)), 0, VLOOKUP(CONCATENATE($A107,Y$66),'ECM Staff time by PoF'!$A$5:$S$119,MATCH($DF$103, 'ECM Staff time by PoF'!$A$4:$R$4,0),FALSE))))*Y69</f>
        <v>0</v>
      </c>
      <c r="ED107" s="191">
        <f>IF($A107="",0,IF(VLOOKUP($A107,'ECM Staff time by PoF'!$B$5:$C$119,2,FALSE)="Not Applicable",VLOOKUP($A107,'ECM Staff time by PoF'!$B$5:$S$119,MATCH($DF$103, 'ECM Staff time by PoF'!$B$4:$R$4,0),FALSE),IF(ISERROR(VLOOKUP(CONCATENATE($A107,Z$66),'ECM Staff time by PoF'!$A$5:$S$119,MATCH($DF$103, 'ECM Staff time by PoF'!$A$4:$R$4,0),FALSE)), 0, VLOOKUP(CONCATENATE($A107,Z$66),'ECM Staff time by PoF'!$A$5:$S$119,MATCH($DF$103, 'ECM Staff time by PoF'!$A$4:$R$4,0),FALSE))))*Z69</f>
        <v>0</v>
      </c>
      <c r="EE107" s="191">
        <f>IF($A107="",0,IF(VLOOKUP($A107,'ECM Staff time by PoF'!$B$5:$C$119,2,FALSE)="Not Applicable",VLOOKUP($A107,'ECM Staff time by PoF'!$B$5:$S$119,MATCH($DF$103, 'ECM Staff time by PoF'!$B$4:$R$4,0),FALSE),IF(ISERROR(VLOOKUP(CONCATENATE($A107,AA$66),'ECM Staff time by PoF'!$A$5:$S$119,MATCH($DF$103, 'ECM Staff time by PoF'!$A$4:$R$4,0),FALSE)), 0, VLOOKUP(CONCATENATE($A107,AA$66),'ECM Staff time by PoF'!$A$5:$S$119,MATCH($DF$103, 'ECM Staff time by PoF'!$A$4:$R$4,0),FALSE))))*AA69</f>
        <v>0</v>
      </c>
      <c r="EF107" s="191">
        <f>IF($A107="",0,IF(VLOOKUP($A107,'ECM Staff time by PoF'!$B$5:$C$119,2,FALSE)="Not Applicable",VLOOKUP($A107,'ECM Staff time by PoF'!$B$5:$S$119,MATCH($DF$103, 'ECM Staff time by PoF'!$B$4:$R$4,0),FALSE),IF(ISERROR(VLOOKUP(CONCATENATE($A107,AB$66),'ECM Staff time by PoF'!$A$5:$S$119,MATCH($DF$103, 'ECM Staff time by PoF'!$A$4:$R$4,0),FALSE)), 0, VLOOKUP(CONCATENATE($A107,AB$66),'ECM Staff time by PoF'!$A$5:$S$119,MATCH($DF$103, 'ECM Staff time by PoF'!$A$4:$R$4,0),FALSE))))*AB69</f>
        <v>0</v>
      </c>
      <c r="EG107" s="191">
        <f>IF($A107="",0,IF(VLOOKUP($A107,'ECM Staff time by PoF'!$B$5:$C$119,2,FALSE)="Not Applicable",VLOOKUP($A107,'ECM Staff time by PoF'!$B$5:$S$119,MATCH($DF$103, 'ECM Staff time by PoF'!$B$4:$R$4,0),FALSE),IF(ISERROR(VLOOKUP(CONCATENATE($A107,AC$66),'ECM Staff time by PoF'!$A$5:$S$119,MATCH($DF$103, 'ECM Staff time by PoF'!$A$4:$R$4,0),FALSE)), 0, VLOOKUP(CONCATENATE($A107,AC$66),'ECM Staff time by PoF'!$A$5:$S$119,MATCH($DF$103, 'ECM Staff time by PoF'!$A$4:$R$4,0),FALSE))))*AC69</f>
        <v>0</v>
      </c>
      <c r="EH107" s="191">
        <f>IF($A107="",0,IF(VLOOKUP($A107,'ECM Staff time by PoF'!$B$5:$C$119,2,FALSE)="Not Applicable",VLOOKUP($A107,'ECM Staff time by PoF'!$B$5:$S$119,MATCH($DF$103, 'ECM Staff time by PoF'!$B$4:$R$4,0),FALSE),IF(ISERROR(VLOOKUP(CONCATENATE($A107,AD$66),'ECM Staff time by PoF'!$A$5:$S$119,MATCH($DF$103, 'ECM Staff time by PoF'!$A$4:$R$4,0),FALSE)), 0, VLOOKUP(CONCATENATE($A107,AD$66),'ECM Staff time by PoF'!$A$5:$S$119,MATCH($DF$103, 'ECM Staff time by PoF'!$A$4:$R$4,0),FALSE))))*AD69</f>
        <v>0</v>
      </c>
      <c r="EI107" s="191">
        <f>IF($A107="",0,IF(VLOOKUP($A107,'ECM Staff time by PoF'!$B$5:$C$119,2,FALSE)="Not Applicable",VLOOKUP($A107,'ECM Staff time by PoF'!$B$5:$S$119,MATCH($DF$103, 'ECM Staff time by PoF'!$B$4:$R$4,0),FALSE),IF(ISERROR(VLOOKUP(CONCATENATE($A107,AE$66),'ECM Staff time by PoF'!$A$5:$S$119,MATCH($DF$103, 'ECM Staff time by PoF'!$A$4:$R$4,0),FALSE)), 0, VLOOKUP(CONCATENATE($A107,AE$66),'ECM Staff time by PoF'!$A$5:$S$119,MATCH($DF$103, 'ECM Staff time by PoF'!$A$4:$R$4,0),FALSE))))*AE69</f>
        <v>0</v>
      </c>
      <c r="EJ107" s="191">
        <f>IF($A107="",0,IF(VLOOKUP($A107,'ECM Staff time by PoF'!$B$5:$C$119,2,FALSE)="Not Applicable",VLOOKUP($A107,'ECM Staff time by PoF'!$B$5:$S$119,MATCH($DF$103, 'ECM Staff time by PoF'!$B$4:$R$4,0),FALSE),IF(ISERROR(VLOOKUP(CONCATENATE($A107,AF$66),'ECM Staff time by PoF'!$A$5:$S$119,MATCH($DF$103, 'ECM Staff time by PoF'!$A$4:$R$4,0),FALSE)), 0, VLOOKUP(CONCATENATE($A107,AF$66),'ECM Staff time by PoF'!$A$5:$S$119,MATCH($DF$103, 'ECM Staff time by PoF'!$A$4:$R$4,0),FALSE))))*AF69</f>
        <v>0</v>
      </c>
      <c r="EK107" s="191">
        <f>IF($A107="",0,IF(VLOOKUP($A107,'ECM Staff time by PoF'!$B$5:$C$119,2,FALSE)="Not Applicable",VLOOKUP($A107,'ECM Staff time by PoF'!$B$5:$S$119,MATCH($DF$103, 'ECM Staff time by PoF'!$B$4:$R$4,0),FALSE),IF(ISERROR(VLOOKUP(CONCATENATE($A107,AG$66),'ECM Staff time by PoF'!$A$5:$S$119,MATCH($DF$103, 'ECM Staff time by PoF'!$A$4:$R$4,0),FALSE)), 0, VLOOKUP(CONCATENATE($A107,AG$66),'ECM Staff time by PoF'!$A$5:$S$119,MATCH($DF$103, 'ECM Staff time by PoF'!$A$4:$R$4,0),FALSE))))*AG69</f>
        <v>0</v>
      </c>
      <c r="EL107" s="191">
        <f>IF($A107="",0,IF(VLOOKUP($A107,'ECM Staff time by PoF'!$B$5:$C$119,2,FALSE)="Not Applicable",VLOOKUP($A107,'ECM Staff time by PoF'!$B$5:$S$119,MATCH($DF$103, 'ECM Staff time by PoF'!$B$4:$R$4,0),FALSE),IF(ISERROR(VLOOKUP(CONCATENATE($A107,AH$66),'ECM Staff time by PoF'!$A$5:$S$119,MATCH($DF$103, 'ECM Staff time by PoF'!$A$4:$R$4,0),FALSE)), 0, VLOOKUP(CONCATENATE($A107,AH$66),'ECM Staff time by PoF'!$A$5:$S$119,MATCH($DF$103, 'ECM Staff time by PoF'!$A$4:$R$4,0),FALSE))))*AH69</f>
        <v>0</v>
      </c>
      <c r="EM107" s="191">
        <f>IF($A107="",0,IF(VLOOKUP($A107,'ECM Staff time by PoF'!$B$5:$C$119,2,FALSE)="Not Applicable",VLOOKUP($A107,'ECM Staff time by PoF'!$B$5:$S$119,MATCH($DF$103, 'ECM Staff time by PoF'!$B$4:$R$4,0),FALSE),IF(ISERROR(VLOOKUP(CONCATENATE($A107,AI$66),'ECM Staff time by PoF'!$A$5:$S$119,MATCH($DF$103, 'ECM Staff time by PoF'!$A$4:$R$4,0),FALSE)), 0, VLOOKUP(CONCATENATE($A107,AI$66),'ECM Staff time by PoF'!$A$5:$S$119,MATCH($DF$103, 'ECM Staff time by PoF'!$A$4:$R$4,0),FALSE))))*AI69</f>
        <v>0</v>
      </c>
      <c r="EN107" s="191">
        <f>IF($A107="",0,IF(VLOOKUP($A107,'ECM Staff time by PoF'!$B$5:$C$119,2,FALSE)="Not Applicable",VLOOKUP($A107,'ECM Staff time by PoF'!$B$5:$S$119,MATCH($DF$103, 'ECM Staff time by PoF'!$B$4:$R$4,0),FALSE),IF(ISERROR(VLOOKUP(CONCATENATE($A107,AJ$66),'ECM Staff time by PoF'!$A$5:$S$119,MATCH($DF$103, 'ECM Staff time by PoF'!$A$4:$R$4,0),FALSE)), 0, VLOOKUP(CONCATENATE($A107,AJ$66),'ECM Staff time by PoF'!$A$5:$S$119,MATCH($DF$103, 'ECM Staff time by PoF'!$A$4:$R$4,0),FALSE))))*AJ69</f>
        <v>0</v>
      </c>
      <c r="EO107" s="191">
        <f>IF($A107="",0,IF(VLOOKUP($A107,'ECM Staff time by PoF'!$B$5:$C$119,2,FALSE)="Not Applicable",VLOOKUP($A107,'ECM Staff time by PoF'!$B$5:$S$119,MATCH($DF$103, 'ECM Staff time by PoF'!$B$4:$R$4,0),FALSE),IF(ISERROR(VLOOKUP(CONCATENATE($A107,AK$66),'ECM Staff time by PoF'!$A$5:$S$119,MATCH($DF$103, 'ECM Staff time by PoF'!$A$4:$R$4,0),FALSE)), 0, VLOOKUP(CONCATENATE($A107,AK$66),'ECM Staff time by PoF'!$A$5:$S$119,MATCH($DF$103, 'ECM Staff time by PoF'!$A$4:$R$4,0),FALSE))))*AK69</f>
        <v>0</v>
      </c>
      <c r="EP107" s="60">
        <f>IF($A107="",0,IF(VLOOKUP($A107,'ECM Staff time by PoF'!$B$5:$C$119,2,FALSE)="Not Applicable",VLOOKUP($A107,'ECM Staff time by PoF'!$B$5:$S$119,MATCH($EP$103, 'ECM Staff time by PoF'!$B$4:$R$4,0),FALSE),IF(ISERROR(VLOOKUP(CONCATENATE($A107,B$66),'ECM Staff time by PoF'!$A$5:$S$119,MATCH($EP$103, 'ECM Staff time by PoF'!$A$4:$R$4,0),FALSE)), 0, VLOOKUP(CONCATENATE($A107,B$66),'ECM Staff time by PoF'!$A$5:$S$119,MATCH($EP$103, 'ECM Staff time by PoF'!$A$4:$R$4,0),FALSE))))*B69</f>
        <v>0</v>
      </c>
      <c r="EQ107" s="60">
        <f>IF($A107="",0,IF(VLOOKUP($A107,'ECM Staff time by PoF'!$B$5:$C$119,2,FALSE)="Not Applicable",VLOOKUP($A107,'ECM Staff time by PoF'!$B$5:$S$119,MATCH($EP$103, 'ECM Staff time by PoF'!$B$4:$R$4,0),FALSE),IF(ISERROR(VLOOKUP(CONCATENATE($A107,C$66),'ECM Staff time by PoF'!$A$5:$S$119,MATCH($EP$103, 'ECM Staff time by PoF'!$A$4:$R$4,0),FALSE)), 0, VLOOKUP(CONCATENATE($A107,C$66),'ECM Staff time by PoF'!$A$5:$S$119,MATCH($EP$103, 'ECM Staff time by PoF'!$A$4:$R$4,0),FALSE))))*C69</f>
        <v>0</v>
      </c>
      <c r="ER107" s="60">
        <f>IF($A107="",0,IF(VLOOKUP($A107,'ECM Staff time by PoF'!$B$5:$C$119,2,FALSE)="Not Applicable",VLOOKUP($A107,'ECM Staff time by PoF'!$B$5:$S$119,MATCH($EP$103, 'ECM Staff time by PoF'!$B$4:$R$4,0),FALSE),IF(ISERROR(VLOOKUP(CONCATENATE($A107,D$66),'ECM Staff time by PoF'!$A$5:$S$119,MATCH($EP$103, 'ECM Staff time by PoF'!$A$4:$R$4,0),FALSE)), 0, VLOOKUP(CONCATENATE($A107,D$66),'ECM Staff time by PoF'!$A$5:$S$119,MATCH($EP$103, 'ECM Staff time by PoF'!$A$4:$R$4,0),FALSE))))*D69</f>
        <v>0</v>
      </c>
      <c r="ES107" s="60">
        <f>IF($A107="",0,IF(VLOOKUP($A107,'ECM Staff time by PoF'!$B$5:$C$119,2,FALSE)="Not Applicable",VLOOKUP($A107,'ECM Staff time by PoF'!$B$5:$S$119,MATCH($EP$103, 'ECM Staff time by PoF'!$B$4:$R$4,0),FALSE),IF(ISERROR(VLOOKUP(CONCATENATE($A107,E$66),'ECM Staff time by PoF'!$A$5:$S$119,MATCH($EP$103, 'ECM Staff time by PoF'!$A$4:$R$4,0),FALSE)), 0, VLOOKUP(CONCATENATE($A107,E$66),'ECM Staff time by PoF'!$A$5:$S$119,MATCH($EP$103, 'ECM Staff time by PoF'!$A$4:$R$4,0),FALSE))))*E69</f>
        <v>0</v>
      </c>
      <c r="ET107" s="60">
        <f>IF($A107="",0,IF(VLOOKUP($A107,'ECM Staff time by PoF'!$B$5:$C$119,2,FALSE)="Not Applicable",VLOOKUP($A107,'ECM Staff time by PoF'!$B$5:$S$119,MATCH($EP$103, 'ECM Staff time by PoF'!$B$4:$R$4,0),FALSE),IF(ISERROR(VLOOKUP(CONCATENATE($A107,F$66),'ECM Staff time by PoF'!$A$5:$S$119,MATCH($EP$103, 'ECM Staff time by PoF'!$A$4:$R$4,0),FALSE)), 0, VLOOKUP(CONCATENATE($A107,F$66),'ECM Staff time by PoF'!$A$5:$S$119,MATCH($EP$103, 'ECM Staff time by PoF'!$A$4:$R$4,0),FALSE))))*F69</f>
        <v>0</v>
      </c>
      <c r="EU107" s="60">
        <f>IF($A107="",0,IF(VLOOKUP($A107,'ECM Staff time by PoF'!$B$5:$C$119,2,FALSE)="Not Applicable",VLOOKUP($A107,'ECM Staff time by PoF'!$B$5:$S$119,MATCH($EP$103, 'ECM Staff time by PoF'!$B$4:$R$4,0),FALSE),IF(ISERROR(VLOOKUP(CONCATENATE($A107,G$66),'ECM Staff time by PoF'!$A$5:$S$119,MATCH($EP$103, 'ECM Staff time by PoF'!$A$4:$R$4,0),FALSE)), 0, VLOOKUP(CONCATENATE($A107,G$66),'ECM Staff time by PoF'!$A$5:$S$119,MATCH($EP$103, 'ECM Staff time by PoF'!$A$4:$R$4,0),FALSE))))*G69</f>
        <v>0</v>
      </c>
      <c r="EV107" s="60">
        <f>IF($A107="",0,IF(VLOOKUP($A107,'ECM Staff time by PoF'!$B$5:$C$119,2,FALSE)="Not Applicable",VLOOKUP($A107,'ECM Staff time by PoF'!$B$5:$S$119,MATCH($EP$103, 'ECM Staff time by PoF'!$B$4:$R$4,0),FALSE),IF(ISERROR(VLOOKUP(CONCATENATE($A107,H$66),'ECM Staff time by PoF'!$A$5:$S$119,MATCH($EP$103, 'ECM Staff time by PoF'!$A$4:$R$4,0),FALSE)), 0, VLOOKUP(CONCATENATE($A107,H$66),'ECM Staff time by PoF'!$A$5:$S$119,MATCH($EP$103, 'ECM Staff time by PoF'!$A$4:$R$4,0),FALSE))))*H69</f>
        <v>0</v>
      </c>
      <c r="EW107" s="60">
        <f>IF($A107="",0,IF(VLOOKUP($A107,'ECM Staff time by PoF'!$B$5:$C$119,2,FALSE)="Not Applicable",VLOOKUP($A107,'ECM Staff time by PoF'!$B$5:$S$119,MATCH($EP$103, 'ECM Staff time by PoF'!$B$4:$R$4,0),FALSE),IF(ISERROR(VLOOKUP(CONCATENATE($A107,I$66),'ECM Staff time by PoF'!$A$5:$S$119,MATCH($EP$103, 'ECM Staff time by PoF'!$A$4:$R$4,0),FALSE)), 0, VLOOKUP(CONCATENATE($A107,I$66),'ECM Staff time by PoF'!$A$5:$S$119,MATCH($EP$103, 'ECM Staff time by PoF'!$A$4:$R$4,0),FALSE))))*I69</f>
        <v>0</v>
      </c>
      <c r="EX107" s="60">
        <f>IF($A107="",0,IF(VLOOKUP($A107,'ECM Staff time by PoF'!$B$5:$C$119,2,FALSE)="Not Applicable",VLOOKUP($A107,'ECM Staff time by PoF'!$B$5:$S$119,MATCH($EP$103, 'ECM Staff time by PoF'!$B$4:$R$4,0),FALSE),IF(ISERROR(VLOOKUP(CONCATENATE($A107,J$66),'ECM Staff time by PoF'!$A$5:$S$119,MATCH($EP$103, 'ECM Staff time by PoF'!$A$4:$R$4,0),FALSE)), 0, VLOOKUP(CONCATENATE($A107,J$66),'ECM Staff time by PoF'!$A$5:$S$119,MATCH($EP$103, 'ECM Staff time by PoF'!$A$4:$R$4,0),FALSE))))*J69</f>
        <v>0</v>
      </c>
      <c r="EY107" s="60">
        <f>IF($A107="",0,IF(VLOOKUP($A107,'ECM Staff time by PoF'!$B$5:$C$119,2,FALSE)="Not Applicable",VLOOKUP($A107,'ECM Staff time by PoF'!$B$5:$S$119,MATCH($EP$103, 'ECM Staff time by PoF'!$B$4:$R$4,0),FALSE),IF(ISERROR(VLOOKUP(CONCATENATE($A107,K$66),'ECM Staff time by PoF'!$A$5:$S$119,MATCH($EP$103, 'ECM Staff time by PoF'!$A$4:$R$4,0),FALSE)), 0, VLOOKUP(CONCATENATE($A107,K$66),'ECM Staff time by PoF'!$A$5:$S$119,MATCH($EP$103, 'ECM Staff time by PoF'!$A$4:$R$4,0),FALSE))))*K69</f>
        <v>0</v>
      </c>
      <c r="EZ107" s="60">
        <f>IF($A107="",0,IF(VLOOKUP($A107,'ECM Staff time by PoF'!$B$5:$C$119,2,FALSE)="Not Applicable",VLOOKUP($A107,'ECM Staff time by PoF'!$B$5:$S$119,MATCH($EP$103, 'ECM Staff time by PoF'!$B$4:$R$4,0),FALSE),IF(ISERROR(VLOOKUP(CONCATENATE($A107,L$66),'ECM Staff time by PoF'!$A$5:$S$119,MATCH($EP$103, 'ECM Staff time by PoF'!$A$4:$R$4,0),FALSE)), 0, VLOOKUP(CONCATENATE($A107,L$66),'ECM Staff time by PoF'!$A$5:$S$119,MATCH($EP$103, 'ECM Staff time by PoF'!$A$4:$R$4,0),FALSE))))*L69</f>
        <v>0</v>
      </c>
      <c r="FA107" s="60">
        <f>IF($A107="",0,IF(VLOOKUP($A107,'ECM Staff time by PoF'!$B$5:$C$119,2,FALSE)="Not Applicable",VLOOKUP($A107,'ECM Staff time by PoF'!$B$5:$S$119,MATCH($EP$103, 'ECM Staff time by PoF'!$B$4:$R$4,0),FALSE),IF(ISERROR(VLOOKUP(CONCATENATE($A107,M$66),'ECM Staff time by PoF'!$A$5:$S$119,MATCH($EP$103, 'ECM Staff time by PoF'!$A$4:$R$4,0),FALSE)), 0, VLOOKUP(CONCATENATE($A107,M$66),'ECM Staff time by PoF'!$A$5:$S$119,MATCH($EP$103, 'ECM Staff time by PoF'!$A$4:$R$4,0),FALSE))))*M69</f>
        <v>0</v>
      </c>
      <c r="FB107" s="60">
        <f>IF($A107="",0,IF(VLOOKUP($A107,'ECM Staff time by PoF'!$B$5:$C$119,2,FALSE)="Not Applicable",VLOOKUP($A107,'ECM Staff time by PoF'!$B$5:$S$119,MATCH($EP$103, 'ECM Staff time by PoF'!$B$4:$R$4,0),FALSE),IF(ISERROR(VLOOKUP(CONCATENATE($A107,N$66),'ECM Staff time by PoF'!$A$5:$S$119,MATCH($EP$103, 'ECM Staff time by PoF'!$A$4:$R$4,0),FALSE)), 0, VLOOKUP(CONCATENATE($A107,N$66),'ECM Staff time by PoF'!$A$5:$S$119,MATCH($EP$103, 'ECM Staff time by PoF'!$A$4:$R$4,0),FALSE))))*N69</f>
        <v>0</v>
      </c>
      <c r="FC107" s="60">
        <f>IF($A107="",0,IF(VLOOKUP($A107,'ECM Staff time by PoF'!$B$5:$C$119,2,FALSE)="Not Applicable",VLOOKUP($A107,'ECM Staff time by PoF'!$B$5:$S$119,MATCH($EP$103, 'ECM Staff time by PoF'!$B$4:$R$4,0),FALSE),IF(ISERROR(VLOOKUP(CONCATENATE($A107,O$66),'ECM Staff time by PoF'!$A$5:$S$119,MATCH($EP$103, 'ECM Staff time by PoF'!$A$4:$R$4,0),FALSE)), 0, VLOOKUP(CONCATENATE($A107,O$66),'ECM Staff time by PoF'!$A$5:$S$119,MATCH($EP$103, 'ECM Staff time by PoF'!$A$4:$R$4,0),FALSE))))*O69</f>
        <v>0</v>
      </c>
      <c r="FD107" s="60">
        <f>IF($A107="",0,IF(VLOOKUP($A107,'ECM Staff time by PoF'!$B$5:$C$119,2,FALSE)="Not Applicable",VLOOKUP($A107,'ECM Staff time by PoF'!$B$5:$S$119,MATCH($EP$103, 'ECM Staff time by PoF'!$B$4:$R$4,0),FALSE),IF(ISERROR(VLOOKUP(CONCATENATE($A107,P$66),'ECM Staff time by PoF'!$A$5:$S$119,MATCH($EP$103, 'ECM Staff time by PoF'!$A$4:$R$4,0),FALSE)), 0, VLOOKUP(CONCATENATE($A107,P$66),'ECM Staff time by PoF'!$A$5:$S$119,MATCH($EP$103, 'ECM Staff time by PoF'!$A$4:$R$4,0),FALSE))))*P69</f>
        <v>0</v>
      </c>
      <c r="FE107" s="60">
        <f>IF($A107="",0,IF(VLOOKUP($A107,'ECM Staff time by PoF'!$B$5:$C$119,2,FALSE)="Not Applicable",VLOOKUP($A107,'ECM Staff time by PoF'!$B$5:$S$119,MATCH($EP$103, 'ECM Staff time by PoF'!$B$4:$R$4,0),FALSE),IF(ISERROR(VLOOKUP(CONCATENATE($A107,Q$66),'ECM Staff time by PoF'!$A$5:$S$119,MATCH($EP$103, 'ECM Staff time by PoF'!$A$4:$R$4,0),FALSE)), 0, VLOOKUP(CONCATENATE($A107,Q$66),'ECM Staff time by PoF'!$A$5:$S$119,MATCH($EP$103, 'ECM Staff time by PoF'!$A$4:$R$4,0),FALSE))))*Q69</f>
        <v>0</v>
      </c>
      <c r="FF107" s="60">
        <f>IF($A107="",0,IF(VLOOKUP($A107,'ECM Staff time by PoF'!$B$5:$C$119,2,FALSE)="Not Applicable",VLOOKUP($A107,'ECM Staff time by PoF'!$B$5:$S$119,MATCH($EP$103, 'ECM Staff time by PoF'!$B$4:$R$4,0),FALSE),IF(ISERROR(VLOOKUP(CONCATENATE($A107,R$66),'ECM Staff time by PoF'!$A$5:$S$119,MATCH($EP$103, 'ECM Staff time by PoF'!$A$4:$R$4,0),FALSE)), 0, VLOOKUP(CONCATENATE($A107,R$66),'ECM Staff time by PoF'!$A$5:$S$119,MATCH($EP$103, 'ECM Staff time by PoF'!$A$4:$R$4,0),FALSE))))*R69</f>
        <v>0</v>
      </c>
      <c r="FG107" s="60">
        <f>IF($A107="",0,IF(VLOOKUP($A107,'ECM Staff time by PoF'!$B$5:$C$119,2,FALSE)="Not Applicable",VLOOKUP($A107,'ECM Staff time by PoF'!$B$5:$S$119,MATCH($EP$103, 'ECM Staff time by PoF'!$B$4:$R$4,0),FALSE),IF(ISERROR(VLOOKUP(CONCATENATE($A107,S$66),'ECM Staff time by PoF'!$A$5:$S$119,MATCH($EP$103, 'ECM Staff time by PoF'!$A$4:$R$4,0),FALSE)), 0, VLOOKUP(CONCATENATE($A107,S$66),'ECM Staff time by PoF'!$A$5:$S$119,MATCH($EP$103, 'ECM Staff time by PoF'!$A$4:$R$4,0),FALSE))))*S69</f>
        <v>0</v>
      </c>
      <c r="FH107" s="60">
        <f>IF($A107="",0,IF(VLOOKUP($A107,'ECM Staff time by PoF'!$B$5:$C$119,2,FALSE)="Not Applicable",VLOOKUP($A107,'ECM Staff time by PoF'!$B$5:$S$119,MATCH($EP$103, 'ECM Staff time by PoF'!$B$4:$R$4,0),FALSE),IF(ISERROR(VLOOKUP(CONCATENATE($A107,T$66),'ECM Staff time by PoF'!$A$5:$S$119,MATCH($EP$103, 'ECM Staff time by PoF'!$A$4:$R$4,0),FALSE)), 0, VLOOKUP(CONCATENATE($A107,T$66),'ECM Staff time by PoF'!$A$5:$S$119,MATCH($EP$103, 'ECM Staff time by PoF'!$A$4:$R$4,0),FALSE))))*T69</f>
        <v>0</v>
      </c>
      <c r="FI107" s="60">
        <f>IF($A107="",0,IF(VLOOKUP($A107,'ECM Staff time by PoF'!$B$5:$C$119,2,FALSE)="Not Applicable",VLOOKUP($A107,'ECM Staff time by PoF'!$B$5:$S$119,MATCH($EP$103, 'ECM Staff time by PoF'!$B$4:$R$4,0),FALSE),IF(ISERROR(VLOOKUP(CONCATENATE($A107,U$66),'ECM Staff time by PoF'!$A$5:$S$119,MATCH($EP$103, 'ECM Staff time by PoF'!$A$4:$R$4,0),FALSE)), 0, VLOOKUP(CONCATENATE($A107,U$66),'ECM Staff time by PoF'!$A$5:$S$119,MATCH($EP$103, 'ECM Staff time by PoF'!$A$4:$R$4,0),FALSE))))*U69</f>
        <v>0</v>
      </c>
      <c r="FJ107" s="60">
        <f>IF($A107="",0,IF(VLOOKUP($A107,'ECM Staff time by PoF'!$B$5:$C$119,2,FALSE)="Not Applicable",VLOOKUP($A107,'ECM Staff time by PoF'!$B$5:$S$119,MATCH($EP$103, 'ECM Staff time by PoF'!$B$4:$R$4,0),FALSE),IF(ISERROR(VLOOKUP(CONCATENATE($A107,V$66),'ECM Staff time by PoF'!$A$5:$S$119,MATCH($EP$103, 'ECM Staff time by PoF'!$A$4:$R$4,0),FALSE)), 0, VLOOKUP(CONCATENATE($A107,V$66),'ECM Staff time by PoF'!$A$5:$S$119,MATCH($EP$103, 'ECM Staff time by PoF'!$A$4:$R$4,0),FALSE))))*V69</f>
        <v>0</v>
      </c>
      <c r="FK107" s="60">
        <f>IF($A107="",0,IF(VLOOKUP($A107,'ECM Staff time by PoF'!$B$5:$C$119,2,FALSE)="Not Applicable",VLOOKUP($A107,'ECM Staff time by PoF'!$B$5:$S$119,MATCH($EP$103, 'ECM Staff time by PoF'!$B$4:$R$4,0),FALSE),IF(ISERROR(VLOOKUP(CONCATENATE($A107,W$66),'ECM Staff time by PoF'!$A$5:$S$119,MATCH($EP$103, 'ECM Staff time by PoF'!$A$4:$R$4,0),FALSE)), 0, VLOOKUP(CONCATENATE($A107,W$66),'ECM Staff time by PoF'!$A$5:$S$119,MATCH($EP$103, 'ECM Staff time by PoF'!$A$4:$R$4,0),FALSE))))*W69</f>
        <v>0</v>
      </c>
      <c r="FL107" s="60">
        <f>IF($A107="",0,IF(VLOOKUP($A107,'ECM Staff time by PoF'!$B$5:$C$119,2,FALSE)="Not Applicable",VLOOKUP($A107,'ECM Staff time by PoF'!$B$5:$S$119,MATCH($EP$103, 'ECM Staff time by PoF'!$B$4:$R$4,0),FALSE),IF(ISERROR(VLOOKUP(CONCATENATE($A107,X$66),'ECM Staff time by PoF'!$A$5:$S$119,MATCH($EP$103, 'ECM Staff time by PoF'!$A$4:$R$4,0),FALSE)), 0, VLOOKUP(CONCATENATE($A107,X$66),'ECM Staff time by PoF'!$A$5:$S$119,MATCH($EP$103, 'ECM Staff time by PoF'!$A$4:$R$4,0),FALSE))))*X69</f>
        <v>0</v>
      </c>
      <c r="FM107" s="60">
        <f>IF($A107="",0,IF(VLOOKUP($A107,'ECM Staff time by PoF'!$B$5:$C$119,2,FALSE)="Not Applicable",VLOOKUP($A107,'ECM Staff time by PoF'!$B$5:$S$119,MATCH($EP$103, 'ECM Staff time by PoF'!$B$4:$R$4,0),FALSE),IF(ISERROR(VLOOKUP(CONCATENATE($A107,Y$66),'ECM Staff time by PoF'!$A$5:$S$119,MATCH($EP$103, 'ECM Staff time by PoF'!$A$4:$R$4,0),FALSE)), 0, VLOOKUP(CONCATENATE($A107,Y$66),'ECM Staff time by PoF'!$A$5:$S$119,MATCH($EP$103, 'ECM Staff time by PoF'!$A$4:$R$4,0),FALSE))))*Y69</f>
        <v>0</v>
      </c>
      <c r="FN107" s="60">
        <f>IF($A107="",0,IF(VLOOKUP($A107,'ECM Staff time by PoF'!$B$5:$C$119,2,FALSE)="Not Applicable",VLOOKUP($A107,'ECM Staff time by PoF'!$B$5:$S$119,MATCH($EP$103, 'ECM Staff time by PoF'!$B$4:$R$4,0),FALSE),IF(ISERROR(VLOOKUP(CONCATENATE($A107,Z$66),'ECM Staff time by PoF'!$A$5:$S$119,MATCH($EP$103, 'ECM Staff time by PoF'!$A$4:$R$4,0),FALSE)), 0, VLOOKUP(CONCATENATE($A107,Z$66),'ECM Staff time by PoF'!$A$5:$S$119,MATCH($EP$103, 'ECM Staff time by PoF'!$A$4:$R$4,0),FALSE))))*Z69</f>
        <v>0</v>
      </c>
      <c r="FO107" s="60">
        <f>IF($A107="",0,IF(VLOOKUP($A107,'ECM Staff time by PoF'!$B$5:$C$119,2,FALSE)="Not Applicable",VLOOKUP($A107,'ECM Staff time by PoF'!$B$5:$S$119,MATCH($EP$103, 'ECM Staff time by PoF'!$B$4:$R$4,0),FALSE),IF(ISERROR(VLOOKUP(CONCATENATE($A107,AA$66),'ECM Staff time by PoF'!$A$5:$S$119,MATCH($EP$103, 'ECM Staff time by PoF'!$A$4:$R$4,0),FALSE)), 0, VLOOKUP(CONCATENATE($A107,AA$66),'ECM Staff time by PoF'!$A$5:$S$119,MATCH($EP$103, 'ECM Staff time by PoF'!$A$4:$R$4,0),FALSE))))*AA69</f>
        <v>0</v>
      </c>
      <c r="FP107" s="60">
        <f>IF($A107="",0,IF(VLOOKUP($A107,'ECM Staff time by PoF'!$B$5:$C$119,2,FALSE)="Not Applicable",VLOOKUP($A107,'ECM Staff time by PoF'!$B$5:$S$119,MATCH($EP$103, 'ECM Staff time by PoF'!$B$4:$R$4,0),FALSE),IF(ISERROR(VLOOKUP(CONCATENATE($A107,AB$66),'ECM Staff time by PoF'!$A$5:$S$119,MATCH($EP$103, 'ECM Staff time by PoF'!$A$4:$R$4,0),FALSE)), 0, VLOOKUP(CONCATENATE($A107,AB$66),'ECM Staff time by PoF'!$A$5:$S$119,MATCH($EP$103, 'ECM Staff time by PoF'!$A$4:$R$4,0),FALSE))))*AB69</f>
        <v>0</v>
      </c>
      <c r="FQ107" s="60">
        <f>IF($A107="",0,IF(VLOOKUP($A107,'ECM Staff time by PoF'!$B$5:$C$119,2,FALSE)="Not Applicable",VLOOKUP($A107,'ECM Staff time by PoF'!$B$5:$S$119,MATCH($EP$103, 'ECM Staff time by PoF'!$B$4:$R$4,0),FALSE),IF(ISERROR(VLOOKUP(CONCATENATE($A107,AC$66),'ECM Staff time by PoF'!$A$5:$S$119,MATCH($EP$103, 'ECM Staff time by PoF'!$A$4:$R$4,0),FALSE)), 0, VLOOKUP(CONCATENATE($A107,AC$66),'ECM Staff time by PoF'!$A$5:$S$119,MATCH($EP$103, 'ECM Staff time by PoF'!$A$4:$R$4,0),FALSE))))*AC69</f>
        <v>0</v>
      </c>
      <c r="FR107" s="60">
        <f>IF($A107="",0,IF(VLOOKUP($A107,'ECM Staff time by PoF'!$B$5:$C$119,2,FALSE)="Not Applicable",VLOOKUP($A107,'ECM Staff time by PoF'!$B$5:$S$119,MATCH($EP$103, 'ECM Staff time by PoF'!$B$4:$R$4,0),FALSE),IF(ISERROR(VLOOKUP(CONCATENATE($A107,AD$66),'ECM Staff time by PoF'!$A$5:$S$119,MATCH($EP$103, 'ECM Staff time by PoF'!$A$4:$R$4,0),FALSE)), 0, VLOOKUP(CONCATENATE($A107,AD$66),'ECM Staff time by PoF'!$A$5:$S$119,MATCH($EP$103, 'ECM Staff time by PoF'!$A$4:$R$4,0),FALSE))))*AD69</f>
        <v>0</v>
      </c>
      <c r="FS107" s="60">
        <f>IF($A107="",0,IF(VLOOKUP($A107,'ECM Staff time by PoF'!$B$5:$C$119,2,FALSE)="Not Applicable",VLOOKUP($A107,'ECM Staff time by PoF'!$B$5:$S$119,MATCH($EP$103, 'ECM Staff time by PoF'!$B$4:$R$4,0),FALSE),IF(ISERROR(VLOOKUP(CONCATENATE($A107,AE$66),'ECM Staff time by PoF'!$A$5:$S$119,MATCH($EP$103, 'ECM Staff time by PoF'!$A$4:$R$4,0),FALSE)), 0, VLOOKUP(CONCATENATE($A107,AE$66),'ECM Staff time by PoF'!$A$5:$S$119,MATCH($EP$103, 'ECM Staff time by PoF'!$A$4:$R$4,0),FALSE))))*AE69</f>
        <v>0</v>
      </c>
      <c r="FT107" s="60">
        <f>IF($A107="",0,IF(VLOOKUP($A107,'ECM Staff time by PoF'!$B$5:$C$119,2,FALSE)="Not Applicable",VLOOKUP($A107,'ECM Staff time by PoF'!$B$5:$S$119,MATCH($EP$103, 'ECM Staff time by PoF'!$B$4:$R$4,0),FALSE),IF(ISERROR(VLOOKUP(CONCATENATE($A107,AF$66),'ECM Staff time by PoF'!$A$5:$S$119,MATCH($EP$103, 'ECM Staff time by PoF'!$A$4:$R$4,0),FALSE)), 0, VLOOKUP(CONCATENATE($A107,AF$66),'ECM Staff time by PoF'!$A$5:$S$119,MATCH($EP$103, 'ECM Staff time by PoF'!$A$4:$R$4,0),FALSE))))*AF69</f>
        <v>0</v>
      </c>
      <c r="FU107" s="60">
        <f>IF($A107="",0,IF(VLOOKUP($A107,'ECM Staff time by PoF'!$B$5:$C$119,2,FALSE)="Not Applicable",VLOOKUP($A107,'ECM Staff time by PoF'!$B$5:$S$119,MATCH($EP$103, 'ECM Staff time by PoF'!$B$4:$R$4,0),FALSE),IF(ISERROR(VLOOKUP(CONCATENATE($A107,AG$66),'ECM Staff time by PoF'!$A$5:$S$119,MATCH($EP$103, 'ECM Staff time by PoF'!$A$4:$R$4,0),FALSE)), 0, VLOOKUP(CONCATENATE($A107,AG$66),'ECM Staff time by PoF'!$A$5:$S$119,MATCH($EP$103, 'ECM Staff time by PoF'!$A$4:$R$4,0),FALSE))))*AG69</f>
        <v>0</v>
      </c>
      <c r="FV107" s="60">
        <f>IF($A107="",0,IF(VLOOKUP($A107,'ECM Staff time by PoF'!$B$5:$C$119,2,FALSE)="Not Applicable",VLOOKUP($A107,'ECM Staff time by PoF'!$B$5:$S$119,MATCH($EP$103, 'ECM Staff time by PoF'!$B$4:$R$4,0),FALSE),IF(ISERROR(VLOOKUP(CONCATENATE($A107,AH$66),'ECM Staff time by PoF'!$A$5:$S$119,MATCH($EP$103, 'ECM Staff time by PoF'!$A$4:$R$4,0),FALSE)), 0, VLOOKUP(CONCATENATE($A107,AH$66),'ECM Staff time by PoF'!$A$5:$S$119,MATCH($EP$103, 'ECM Staff time by PoF'!$A$4:$R$4,0),FALSE))))*AH69</f>
        <v>0</v>
      </c>
      <c r="FW107" s="60">
        <f>IF($A107="",0,IF(VLOOKUP($A107,'ECM Staff time by PoF'!$B$5:$C$119,2,FALSE)="Not Applicable",VLOOKUP($A107,'ECM Staff time by PoF'!$B$5:$S$119,MATCH($EP$103, 'ECM Staff time by PoF'!$B$4:$R$4,0),FALSE),IF(ISERROR(VLOOKUP(CONCATENATE($A107,AI$66),'ECM Staff time by PoF'!$A$5:$S$119,MATCH($EP$103, 'ECM Staff time by PoF'!$A$4:$R$4,0),FALSE)), 0, VLOOKUP(CONCATENATE($A107,AI$66),'ECM Staff time by PoF'!$A$5:$S$119,MATCH($EP$103, 'ECM Staff time by PoF'!$A$4:$R$4,0),FALSE))))*AI69</f>
        <v>0</v>
      </c>
      <c r="FX107" s="60">
        <f>IF($A107="",0,IF(VLOOKUP($A107,'ECM Staff time by PoF'!$B$5:$C$119,2,FALSE)="Not Applicable",VLOOKUP($A107,'ECM Staff time by PoF'!$B$5:$S$119,MATCH($EP$103, 'ECM Staff time by PoF'!$B$4:$R$4,0),FALSE),IF(ISERROR(VLOOKUP(CONCATENATE($A107,AJ$66),'ECM Staff time by PoF'!$A$5:$S$119,MATCH($EP$103, 'ECM Staff time by PoF'!$A$4:$R$4,0),FALSE)), 0, VLOOKUP(CONCATENATE($A107,AJ$66),'ECM Staff time by PoF'!$A$5:$S$119,MATCH($EP$103, 'ECM Staff time by PoF'!$A$4:$R$4,0),FALSE))))*AJ69</f>
        <v>0</v>
      </c>
      <c r="FY107" s="60">
        <f>IF($A107="",0,IF(VLOOKUP($A107,'ECM Staff time by PoF'!$B$5:$C$119,2,FALSE)="Not Applicable",VLOOKUP($A107,'ECM Staff time by PoF'!$B$5:$S$119,MATCH($EP$103, 'ECM Staff time by PoF'!$B$4:$R$4,0),FALSE),IF(ISERROR(VLOOKUP(CONCATENATE($A107,AK$66),'ECM Staff time by PoF'!$A$5:$S$119,MATCH($EP$103, 'ECM Staff time by PoF'!$A$4:$R$4,0),FALSE)), 0, VLOOKUP(CONCATENATE($A107,AK$66),'ECM Staff time by PoF'!$A$5:$S$119,MATCH($EP$103, 'ECM Staff time by PoF'!$A$4:$R$4,0),FALSE))))*AK69</f>
        <v>0</v>
      </c>
      <c r="FZ107" s="60">
        <f>IF($A107="",0,IF(VLOOKUP($A107,'ECM Staff time by PoF'!$B$5:$C$119,2,FALSE)="Not Applicable",VLOOKUP($A107,'ECM Staff time by PoF'!$B$5:$S$119,MATCH($FZ$103, 'ECM Staff time by PoF'!$B$4:$R$4,0),FALSE),IF(ISERROR(VLOOKUP(CONCATENATE($A107,B$66),'ECM Staff time by PoF'!$A$5:$S$119,MATCH($FZ$103, 'ECM Staff time by PoF'!$A$4:$R$4,0),FALSE)), 0, VLOOKUP(CONCATENATE($A107,B$66),'ECM Staff time by PoF'!$A$5:$S$119,MATCH($FZ$103, 'ECM Staff time by PoF'!$A$4:$R$4,0),FALSE))))*B69</f>
        <v>0</v>
      </c>
      <c r="GA107" s="60">
        <f>IF($A107="",0,IF(VLOOKUP($A107,'ECM Staff time by PoF'!$B$5:$C$119,2,FALSE)="Not Applicable",VLOOKUP($A107,'ECM Staff time by PoF'!$B$5:$S$119,MATCH($FZ$103, 'ECM Staff time by PoF'!$B$4:$R$4,0),FALSE),IF(ISERROR(VLOOKUP(CONCATENATE($A107,C$66),'ECM Staff time by PoF'!$A$5:$S$119,MATCH($FZ$103, 'ECM Staff time by PoF'!$A$4:$R$4,0),FALSE)), 0, VLOOKUP(CONCATENATE($A107,C$66),'ECM Staff time by PoF'!$A$5:$S$119,MATCH($FZ$103, 'ECM Staff time by PoF'!$A$4:$R$4,0),FALSE))))*C69</f>
        <v>0</v>
      </c>
      <c r="GB107" s="60">
        <f>IF($A107="",0,IF(VLOOKUP($A107,'ECM Staff time by PoF'!$B$5:$C$119,2,FALSE)="Not Applicable",VLOOKUP($A107,'ECM Staff time by PoF'!$B$5:$S$119,MATCH($FZ$103, 'ECM Staff time by PoF'!$B$4:$R$4,0),FALSE),IF(ISERROR(VLOOKUP(CONCATENATE($A107,D$66),'ECM Staff time by PoF'!$A$5:$S$119,MATCH($FZ$103, 'ECM Staff time by PoF'!$A$4:$R$4,0),FALSE)), 0, VLOOKUP(CONCATENATE($A107,D$66),'ECM Staff time by PoF'!$A$5:$S$119,MATCH($FZ$103, 'ECM Staff time by PoF'!$A$4:$R$4,0),FALSE))))*D69</f>
        <v>0</v>
      </c>
      <c r="GC107" s="60">
        <f>IF($A107="",0,IF(VLOOKUP($A107,'ECM Staff time by PoF'!$B$5:$C$119,2,FALSE)="Not Applicable",VLOOKUP($A107,'ECM Staff time by PoF'!$B$5:$S$119,MATCH($FZ$103, 'ECM Staff time by PoF'!$B$4:$R$4,0),FALSE),IF(ISERROR(VLOOKUP(CONCATENATE($A107,E$66),'ECM Staff time by PoF'!$A$5:$S$119,MATCH($FZ$103, 'ECM Staff time by PoF'!$A$4:$R$4,0),FALSE)), 0, VLOOKUP(CONCATENATE($A107,E$66),'ECM Staff time by PoF'!$A$5:$S$119,MATCH($FZ$103, 'ECM Staff time by PoF'!$A$4:$R$4,0),FALSE))))*E69</f>
        <v>0</v>
      </c>
      <c r="GD107" s="60">
        <f>IF($A107="",0,IF(VLOOKUP($A107,'ECM Staff time by PoF'!$B$5:$C$119,2,FALSE)="Not Applicable",VLOOKUP($A107,'ECM Staff time by PoF'!$B$5:$S$119,MATCH($FZ$103, 'ECM Staff time by PoF'!$B$4:$R$4,0),FALSE),IF(ISERROR(VLOOKUP(CONCATENATE($A107,F$66),'ECM Staff time by PoF'!$A$5:$S$119,MATCH($FZ$103, 'ECM Staff time by PoF'!$A$4:$R$4,0),FALSE)), 0, VLOOKUP(CONCATENATE($A107,F$66),'ECM Staff time by PoF'!$A$5:$S$119,MATCH($FZ$103, 'ECM Staff time by PoF'!$A$4:$R$4,0),FALSE))))*F69</f>
        <v>0</v>
      </c>
      <c r="GE107" s="60">
        <f>IF($A107="",0,IF(VLOOKUP($A107,'ECM Staff time by PoF'!$B$5:$C$119,2,FALSE)="Not Applicable",VLOOKUP($A107,'ECM Staff time by PoF'!$B$5:$S$119,MATCH($FZ$103, 'ECM Staff time by PoF'!$B$4:$R$4,0),FALSE),IF(ISERROR(VLOOKUP(CONCATENATE($A107,G$66),'ECM Staff time by PoF'!$A$5:$S$119,MATCH($FZ$103, 'ECM Staff time by PoF'!$A$4:$R$4,0),FALSE)), 0, VLOOKUP(CONCATENATE($A107,G$66),'ECM Staff time by PoF'!$A$5:$S$119,MATCH($FZ$103, 'ECM Staff time by PoF'!$A$4:$R$4,0),FALSE))))*G69</f>
        <v>0</v>
      </c>
      <c r="GF107" s="60">
        <f>IF($A107="",0,IF(VLOOKUP($A107,'ECM Staff time by PoF'!$B$5:$C$119,2,FALSE)="Not Applicable",VLOOKUP($A107,'ECM Staff time by PoF'!$B$5:$S$119,MATCH($FZ$103, 'ECM Staff time by PoF'!$B$4:$R$4,0),FALSE),IF(ISERROR(VLOOKUP(CONCATENATE($A107,H$66),'ECM Staff time by PoF'!$A$5:$S$119,MATCH($FZ$103, 'ECM Staff time by PoF'!$A$4:$R$4,0),FALSE)), 0, VLOOKUP(CONCATENATE($A107,H$66),'ECM Staff time by PoF'!$A$5:$S$119,MATCH($FZ$103, 'ECM Staff time by PoF'!$A$4:$R$4,0),FALSE))))*H69</f>
        <v>0</v>
      </c>
      <c r="GG107" s="60">
        <f>IF($A107="",0,IF(VLOOKUP($A107,'ECM Staff time by PoF'!$B$5:$C$119,2,FALSE)="Not Applicable",VLOOKUP($A107,'ECM Staff time by PoF'!$B$5:$S$119,MATCH($FZ$103, 'ECM Staff time by PoF'!$B$4:$R$4,0),FALSE),IF(ISERROR(VLOOKUP(CONCATENATE($A107,I$66),'ECM Staff time by PoF'!$A$5:$S$119,MATCH($FZ$103, 'ECM Staff time by PoF'!$A$4:$R$4,0),FALSE)), 0, VLOOKUP(CONCATENATE($A107,I$66),'ECM Staff time by PoF'!$A$5:$S$119,MATCH($FZ$103, 'ECM Staff time by PoF'!$A$4:$R$4,0),FALSE))))*I69</f>
        <v>0</v>
      </c>
      <c r="GH107" s="60">
        <f>IF($A107="",0,IF(VLOOKUP($A107,'ECM Staff time by PoF'!$B$5:$C$119,2,FALSE)="Not Applicable",VLOOKUP($A107,'ECM Staff time by PoF'!$B$5:$S$119,MATCH($FZ$103, 'ECM Staff time by PoF'!$B$4:$R$4,0),FALSE),IF(ISERROR(VLOOKUP(CONCATENATE($A107,J$66),'ECM Staff time by PoF'!$A$5:$S$119,MATCH($FZ$103, 'ECM Staff time by PoF'!$A$4:$R$4,0),FALSE)), 0, VLOOKUP(CONCATENATE($A107,J$66),'ECM Staff time by PoF'!$A$5:$S$119,MATCH($FZ$103, 'ECM Staff time by PoF'!$A$4:$R$4,0),FALSE))))*J69</f>
        <v>0</v>
      </c>
      <c r="GI107" s="60">
        <f>IF($A107="",0,IF(VLOOKUP($A107,'ECM Staff time by PoF'!$B$5:$C$119,2,FALSE)="Not Applicable",VLOOKUP($A107,'ECM Staff time by PoF'!$B$5:$S$119,MATCH($FZ$103, 'ECM Staff time by PoF'!$B$4:$R$4,0),FALSE),IF(ISERROR(VLOOKUP(CONCATENATE($A107,K$66),'ECM Staff time by PoF'!$A$5:$S$119,MATCH($FZ$103, 'ECM Staff time by PoF'!$A$4:$R$4,0),FALSE)), 0, VLOOKUP(CONCATENATE($A107,K$66),'ECM Staff time by PoF'!$A$5:$S$119,MATCH($FZ$103, 'ECM Staff time by PoF'!$A$4:$R$4,0),FALSE))))*K69</f>
        <v>0</v>
      </c>
      <c r="GJ107" s="60">
        <f>IF($A107="",0,IF(VLOOKUP($A107,'ECM Staff time by PoF'!$B$5:$C$119,2,FALSE)="Not Applicable",VLOOKUP($A107,'ECM Staff time by PoF'!$B$5:$S$119,MATCH($FZ$103, 'ECM Staff time by PoF'!$B$4:$R$4,0),FALSE),IF(ISERROR(VLOOKUP(CONCATENATE($A107,L$66),'ECM Staff time by PoF'!$A$5:$S$119,MATCH($FZ$103, 'ECM Staff time by PoF'!$A$4:$R$4,0),FALSE)), 0, VLOOKUP(CONCATENATE($A107,L$66),'ECM Staff time by PoF'!$A$5:$S$119,MATCH($FZ$103, 'ECM Staff time by PoF'!$A$4:$R$4,0),FALSE))))*L69</f>
        <v>0</v>
      </c>
      <c r="GK107" s="60">
        <f>IF($A107="",0,IF(VLOOKUP($A107,'ECM Staff time by PoF'!$B$5:$C$119,2,FALSE)="Not Applicable",VLOOKUP($A107,'ECM Staff time by PoF'!$B$5:$S$119,MATCH($FZ$103, 'ECM Staff time by PoF'!$B$4:$R$4,0),FALSE),IF(ISERROR(VLOOKUP(CONCATENATE($A107,M$66),'ECM Staff time by PoF'!$A$5:$S$119,MATCH($FZ$103, 'ECM Staff time by PoF'!$A$4:$R$4,0),FALSE)), 0, VLOOKUP(CONCATENATE($A107,M$66),'ECM Staff time by PoF'!$A$5:$S$119,MATCH($FZ$103, 'ECM Staff time by PoF'!$A$4:$R$4,0),FALSE))))*M69</f>
        <v>0</v>
      </c>
      <c r="GL107" s="60">
        <f>IF($A107="",0,IF(VLOOKUP($A107,'ECM Staff time by PoF'!$B$5:$C$119,2,FALSE)="Not Applicable",VLOOKUP($A107,'ECM Staff time by PoF'!$B$5:$S$119,MATCH($FZ$103, 'ECM Staff time by PoF'!$B$4:$R$4,0),FALSE),IF(ISERROR(VLOOKUP(CONCATENATE($A107,N$66),'ECM Staff time by PoF'!$A$5:$S$119,MATCH($FZ$103, 'ECM Staff time by PoF'!$A$4:$R$4,0),FALSE)), 0, VLOOKUP(CONCATENATE($A107,N$66),'ECM Staff time by PoF'!$A$5:$S$119,MATCH($FZ$103, 'ECM Staff time by PoF'!$A$4:$R$4,0),FALSE))))*N69</f>
        <v>0</v>
      </c>
      <c r="GM107" s="60">
        <f>IF($A107="",0,IF(VLOOKUP($A107,'ECM Staff time by PoF'!$B$5:$C$119,2,FALSE)="Not Applicable",VLOOKUP($A107,'ECM Staff time by PoF'!$B$5:$S$119,MATCH($FZ$103, 'ECM Staff time by PoF'!$B$4:$R$4,0),FALSE),IF(ISERROR(VLOOKUP(CONCATENATE($A107,O$66),'ECM Staff time by PoF'!$A$5:$S$119,MATCH($FZ$103, 'ECM Staff time by PoF'!$A$4:$R$4,0),FALSE)), 0, VLOOKUP(CONCATENATE($A107,O$66),'ECM Staff time by PoF'!$A$5:$S$119,MATCH($FZ$103, 'ECM Staff time by PoF'!$A$4:$R$4,0),FALSE))))*O69</f>
        <v>0</v>
      </c>
      <c r="GN107" s="60">
        <f>IF($A107="",0,IF(VLOOKUP($A107,'ECM Staff time by PoF'!$B$5:$C$119,2,FALSE)="Not Applicable",VLOOKUP($A107,'ECM Staff time by PoF'!$B$5:$S$119,MATCH($FZ$103, 'ECM Staff time by PoF'!$B$4:$R$4,0),FALSE),IF(ISERROR(VLOOKUP(CONCATENATE($A107,P$66),'ECM Staff time by PoF'!$A$5:$S$119,MATCH($FZ$103, 'ECM Staff time by PoF'!$A$4:$R$4,0),FALSE)), 0, VLOOKUP(CONCATENATE($A107,P$66),'ECM Staff time by PoF'!$A$5:$S$119,MATCH($FZ$103, 'ECM Staff time by PoF'!$A$4:$R$4,0),FALSE))))*P69</f>
        <v>0</v>
      </c>
      <c r="GO107" s="60">
        <f>IF($A107="",0,IF(VLOOKUP($A107,'ECM Staff time by PoF'!$B$5:$C$119,2,FALSE)="Not Applicable",VLOOKUP($A107,'ECM Staff time by PoF'!$B$5:$S$119,MATCH($FZ$103, 'ECM Staff time by PoF'!$B$4:$R$4,0),FALSE),IF(ISERROR(VLOOKUP(CONCATENATE($A107,Q$66),'ECM Staff time by PoF'!$A$5:$S$119,MATCH($FZ$103, 'ECM Staff time by PoF'!$A$4:$R$4,0),FALSE)), 0, VLOOKUP(CONCATENATE($A107,Q$66),'ECM Staff time by PoF'!$A$5:$S$119,MATCH($FZ$103, 'ECM Staff time by PoF'!$A$4:$R$4,0),FALSE))))*Q69</f>
        <v>0</v>
      </c>
      <c r="GP107" s="60">
        <f>IF($A107="",0,IF(VLOOKUP($A107,'ECM Staff time by PoF'!$B$5:$C$119,2,FALSE)="Not Applicable",VLOOKUP($A107,'ECM Staff time by PoF'!$B$5:$S$119,MATCH($FZ$103, 'ECM Staff time by PoF'!$B$4:$R$4,0),FALSE),IF(ISERROR(VLOOKUP(CONCATENATE($A107,R$66),'ECM Staff time by PoF'!$A$5:$S$119,MATCH($FZ$103, 'ECM Staff time by PoF'!$A$4:$R$4,0),FALSE)), 0, VLOOKUP(CONCATENATE($A107,R$66),'ECM Staff time by PoF'!$A$5:$S$119,MATCH($FZ$103, 'ECM Staff time by PoF'!$A$4:$R$4,0),FALSE))))*R69</f>
        <v>0</v>
      </c>
      <c r="GQ107" s="60">
        <f>IF($A107="",0,IF(VLOOKUP($A107,'ECM Staff time by PoF'!$B$5:$C$119,2,FALSE)="Not Applicable",VLOOKUP($A107,'ECM Staff time by PoF'!$B$5:$S$119,MATCH($FZ$103, 'ECM Staff time by PoF'!$B$4:$R$4,0),FALSE),IF(ISERROR(VLOOKUP(CONCATENATE($A107,S$66),'ECM Staff time by PoF'!$A$5:$S$119,MATCH($FZ$103, 'ECM Staff time by PoF'!$A$4:$R$4,0),FALSE)), 0, VLOOKUP(CONCATENATE($A107,S$66),'ECM Staff time by PoF'!$A$5:$S$119,MATCH($FZ$103, 'ECM Staff time by PoF'!$A$4:$R$4,0),FALSE))))*S69</f>
        <v>0</v>
      </c>
      <c r="GR107" s="60">
        <f>IF($A107="",0,IF(VLOOKUP($A107,'ECM Staff time by PoF'!$B$5:$C$119,2,FALSE)="Not Applicable",VLOOKUP($A107,'ECM Staff time by PoF'!$B$5:$S$119,MATCH($FZ$103, 'ECM Staff time by PoF'!$B$4:$R$4,0),FALSE),IF(ISERROR(VLOOKUP(CONCATENATE($A107,T$66),'ECM Staff time by PoF'!$A$5:$S$119,MATCH($FZ$103, 'ECM Staff time by PoF'!$A$4:$R$4,0),FALSE)), 0, VLOOKUP(CONCATENATE($A107,T$66),'ECM Staff time by PoF'!$A$5:$S$119,MATCH($FZ$103, 'ECM Staff time by PoF'!$A$4:$R$4,0),FALSE))))*T69</f>
        <v>0</v>
      </c>
      <c r="GS107" s="60">
        <f>IF($A107="",0,IF(VLOOKUP($A107,'ECM Staff time by PoF'!$B$5:$C$119,2,FALSE)="Not Applicable",VLOOKUP($A107,'ECM Staff time by PoF'!$B$5:$S$119,MATCH($FZ$103, 'ECM Staff time by PoF'!$B$4:$R$4,0),FALSE),IF(ISERROR(VLOOKUP(CONCATENATE($A107,U$66),'ECM Staff time by PoF'!$A$5:$S$119,MATCH($FZ$103, 'ECM Staff time by PoF'!$A$4:$R$4,0),FALSE)), 0, VLOOKUP(CONCATENATE($A107,U$66),'ECM Staff time by PoF'!$A$5:$S$119,MATCH($FZ$103, 'ECM Staff time by PoF'!$A$4:$R$4,0),FALSE))))*U69</f>
        <v>0</v>
      </c>
      <c r="GT107" s="60">
        <f>IF($A107="",0,IF(VLOOKUP($A107,'ECM Staff time by PoF'!$B$5:$C$119,2,FALSE)="Not Applicable",VLOOKUP($A107,'ECM Staff time by PoF'!$B$5:$S$119,MATCH($FZ$103, 'ECM Staff time by PoF'!$B$4:$R$4,0),FALSE),IF(ISERROR(VLOOKUP(CONCATENATE($A107,V$66),'ECM Staff time by PoF'!$A$5:$S$119,MATCH($FZ$103, 'ECM Staff time by PoF'!$A$4:$R$4,0),FALSE)), 0, VLOOKUP(CONCATENATE($A107,V$66),'ECM Staff time by PoF'!$A$5:$S$119,MATCH($FZ$103, 'ECM Staff time by PoF'!$A$4:$R$4,0),FALSE))))*V69</f>
        <v>0</v>
      </c>
      <c r="GU107" s="60">
        <f>IF($A107="",0,IF(VLOOKUP($A107,'ECM Staff time by PoF'!$B$5:$C$119,2,FALSE)="Not Applicable",VLOOKUP($A107,'ECM Staff time by PoF'!$B$5:$S$119,MATCH($FZ$103, 'ECM Staff time by PoF'!$B$4:$R$4,0),FALSE),IF(ISERROR(VLOOKUP(CONCATENATE($A107,W$66),'ECM Staff time by PoF'!$A$5:$S$119,MATCH($FZ$103, 'ECM Staff time by PoF'!$A$4:$R$4,0),FALSE)), 0, VLOOKUP(CONCATENATE($A107,W$66),'ECM Staff time by PoF'!$A$5:$S$119,MATCH($FZ$103, 'ECM Staff time by PoF'!$A$4:$R$4,0),FALSE))))*W69</f>
        <v>0</v>
      </c>
      <c r="GV107" s="60">
        <f>IF($A107="",0,IF(VLOOKUP($A107,'ECM Staff time by PoF'!$B$5:$C$119,2,FALSE)="Not Applicable",VLOOKUP($A107,'ECM Staff time by PoF'!$B$5:$S$119,MATCH($FZ$103, 'ECM Staff time by PoF'!$B$4:$R$4,0),FALSE),IF(ISERROR(VLOOKUP(CONCATENATE($A107,X$66),'ECM Staff time by PoF'!$A$5:$S$119,MATCH($FZ$103, 'ECM Staff time by PoF'!$A$4:$R$4,0),FALSE)), 0, VLOOKUP(CONCATENATE($A107,X$66),'ECM Staff time by PoF'!$A$5:$S$119,MATCH($FZ$103, 'ECM Staff time by PoF'!$A$4:$R$4,0),FALSE))))*X69</f>
        <v>0</v>
      </c>
      <c r="GW107" s="60">
        <f>IF($A107="",0,IF(VLOOKUP($A107,'ECM Staff time by PoF'!$B$5:$C$119,2,FALSE)="Not Applicable",VLOOKUP($A107,'ECM Staff time by PoF'!$B$5:$S$119,MATCH($FZ$103, 'ECM Staff time by PoF'!$B$4:$R$4,0),FALSE),IF(ISERROR(VLOOKUP(CONCATENATE($A107,Y$66),'ECM Staff time by PoF'!$A$5:$S$119,MATCH($FZ$103, 'ECM Staff time by PoF'!$A$4:$R$4,0),FALSE)), 0, VLOOKUP(CONCATENATE($A107,Y$66),'ECM Staff time by PoF'!$A$5:$S$119,MATCH($FZ$103, 'ECM Staff time by PoF'!$A$4:$R$4,0),FALSE))))*Y69</f>
        <v>0</v>
      </c>
      <c r="GX107" s="60">
        <f>IF($A107="",0,IF(VLOOKUP($A107,'ECM Staff time by PoF'!$B$5:$C$119,2,FALSE)="Not Applicable",VLOOKUP($A107,'ECM Staff time by PoF'!$B$5:$S$119,MATCH($FZ$103, 'ECM Staff time by PoF'!$B$4:$R$4,0),FALSE),IF(ISERROR(VLOOKUP(CONCATENATE($A107,Z$66),'ECM Staff time by PoF'!$A$5:$S$119,MATCH($FZ$103, 'ECM Staff time by PoF'!$A$4:$R$4,0),FALSE)), 0, VLOOKUP(CONCATENATE($A107,Z$66),'ECM Staff time by PoF'!$A$5:$S$119,MATCH($FZ$103, 'ECM Staff time by PoF'!$A$4:$R$4,0),FALSE))))*Z69</f>
        <v>0</v>
      </c>
      <c r="GY107" s="60">
        <f>IF($A107="",0,IF(VLOOKUP($A107,'ECM Staff time by PoF'!$B$5:$C$119,2,FALSE)="Not Applicable",VLOOKUP($A107,'ECM Staff time by PoF'!$B$5:$S$119,MATCH($FZ$103, 'ECM Staff time by PoF'!$B$4:$R$4,0),FALSE),IF(ISERROR(VLOOKUP(CONCATENATE($A107,AA$66),'ECM Staff time by PoF'!$A$5:$S$119,MATCH($FZ$103, 'ECM Staff time by PoF'!$A$4:$R$4,0),FALSE)), 0, VLOOKUP(CONCATENATE($A107,AA$66),'ECM Staff time by PoF'!$A$5:$S$119,MATCH($FZ$103, 'ECM Staff time by PoF'!$A$4:$R$4,0),FALSE))))*AA69</f>
        <v>0</v>
      </c>
      <c r="GZ107" s="60">
        <f>IF($A107="",0,IF(VLOOKUP($A107,'ECM Staff time by PoF'!$B$5:$C$119,2,FALSE)="Not Applicable",VLOOKUP($A107,'ECM Staff time by PoF'!$B$5:$S$119,MATCH($FZ$103, 'ECM Staff time by PoF'!$B$4:$R$4,0),FALSE),IF(ISERROR(VLOOKUP(CONCATENATE($A107,AB$66),'ECM Staff time by PoF'!$A$5:$S$119,MATCH($FZ$103, 'ECM Staff time by PoF'!$A$4:$R$4,0),FALSE)), 0, VLOOKUP(CONCATENATE($A107,AB$66),'ECM Staff time by PoF'!$A$5:$S$119,MATCH($FZ$103, 'ECM Staff time by PoF'!$A$4:$R$4,0),FALSE))))*AB69</f>
        <v>0</v>
      </c>
      <c r="HA107" s="60">
        <f>IF($A107="",0,IF(VLOOKUP($A107,'ECM Staff time by PoF'!$B$5:$C$119,2,FALSE)="Not Applicable",VLOOKUP($A107,'ECM Staff time by PoF'!$B$5:$S$119,MATCH($FZ$103, 'ECM Staff time by PoF'!$B$4:$R$4,0),FALSE),IF(ISERROR(VLOOKUP(CONCATENATE($A107,AC$66),'ECM Staff time by PoF'!$A$5:$S$119,MATCH($FZ$103, 'ECM Staff time by PoF'!$A$4:$R$4,0),FALSE)), 0, VLOOKUP(CONCATENATE($A107,AC$66),'ECM Staff time by PoF'!$A$5:$S$119,MATCH($FZ$103, 'ECM Staff time by PoF'!$A$4:$R$4,0),FALSE))))*AC69</f>
        <v>0</v>
      </c>
      <c r="HB107" s="60">
        <f>IF($A107="",0,IF(VLOOKUP($A107,'ECM Staff time by PoF'!$B$5:$C$119,2,FALSE)="Not Applicable",VLOOKUP($A107,'ECM Staff time by PoF'!$B$5:$S$119,MATCH($FZ$103, 'ECM Staff time by PoF'!$B$4:$R$4,0),FALSE),IF(ISERROR(VLOOKUP(CONCATENATE($A107,AD$66),'ECM Staff time by PoF'!$A$5:$S$119,MATCH($FZ$103, 'ECM Staff time by PoF'!$A$4:$R$4,0),FALSE)), 0, VLOOKUP(CONCATENATE($A107,AD$66),'ECM Staff time by PoF'!$A$5:$S$119,MATCH($FZ$103, 'ECM Staff time by PoF'!$A$4:$R$4,0),FALSE))))*AD69</f>
        <v>0</v>
      </c>
      <c r="HC107" s="60">
        <f>IF($A107="",0,IF(VLOOKUP($A107,'ECM Staff time by PoF'!$B$5:$C$119,2,FALSE)="Not Applicable",VLOOKUP($A107,'ECM Staff time by PoF'!$B$5:$S$119,MATCH($FZ$103, 'ECM Staff time by PoF'!$B$4:$R$4,0),FALSE),IF(ISERROR(VLOOKUP(CONCATENATE($A107,AE$66),'ECM Staff time by PoF'!$A$5:$S$119,MATCH($FZ$103, 'ECM Staff time by PoF'!$A$4:$R$4,0),FALSE)), 0, VLOOKUP(CONCATENATE($A107,AE$66),'ECM Staff time by PoF'!$A$5:$S$119,MATCH($FZ$103, 'ECM Staff time by PoF'!$A$4:$R$4,0),FALSE))))*AE69</f>
        <v>0</v>
      </c>
      <c r="HD107" s="60">
        <f>IF($A107="",0,IF(VLOOKUP($A107,'ECM Staff time by PoF'!$B$5:$C$119,2,FALSE)="Not Applicable",VLOOKUP($A107,'ECM Staff time by PoF'!$B$5:$S$119,MATCH($FZ$103, 'ECM Staff time by PoF'!$B$4:$R$4,0),FALSE),IF(ISERROR(VLOOKUP(CONCATENATE($A107,AF$66),'ECM Staff time by PoF'!$A$5:$S$119,MATCH($FZ$103, 'ECM Staff time by PoF'!$A$4:$R$4,0),FALSE)), 0, VLOOKUP(CONCATENATE($A107,AF$66),'ECM Staff time by PoF'!$A$5:$S$119,MATCH($FZ$103, 'ECM Staff time by PoF'!$A$4:$R$4,0),FALSE))))*AF69</f>
        <v>0</v>
      </c>
      <c r="HE107" s="60">
        <f>IF($A107="",0,IF(VLOOKUP($A107,'ECM Staff time by PoF'!$B$5:$C$119,2,FALSE)="Not Applicable",VLOOKUP($A107,'ECM Staff time by PoF'!$B$5:$S$119,MATCH($FZ$103, 'ECM Staff time by PoF'!$B$4:$R$4,0),FALSE),IF(ISERROR(VLOOKUP(CONCATENATE($A107,AG$66),'ECM Staff time by PoF'!$A$5:$S$119,MATCH($FZ$103, 'ECM Staff time by PoF'!$A$4:$R$4,0),FALSE)), 0, VLOOKUP(CONCATENATE($A107,AG$66),'ECM Staff time by PoF'!$A$5:$S$119,MATCH($FZ$103, 'ECM Staff time by PoF'!$A$4:$R$4,0),FALSE))))*AG69</f>
        <v>0</v>
      </c>
      <c r="HF107" s="60">
        <f>IF($A107="",0,IF(VLOOKUP($A107,'ECM Staff time by PoF'!$B$5:$C$119,2,FALSE)="Not Applicable",VLOOKUP($A107,'ECM Staff time by PoF'!$B$5:$S$119,MATCH($FZ$103, 'ECM Staff time by PoF'!$B$4:$R$4,0),FALSE),IF(ISERROR(VLOOKUP(CONCATENATE($A107,AH$66),'ECM Staff time by PoF'!$A$5:$S$119,MATCH($FZ$103, 'ECM Staff time by PoF'!$A$4:$R$4,0),FALSE)), 0, VLOOKUP(CONCATENATE($A107,AH$66),'ECM Staff time by PoF'!$A$5:$S$119,MATCH($FZ$103, 'ECM Staff time by PoF'!$A$4:$R$4,0),FALSE))))*AH69</f>
        <v>0</v>
      </c>
      <c r="HG107" s="60">
        <f>IF($A107="",0,IF(VLOOKUP($A107,'ECM Staff time by PoF'!$B$5:$C$119,2,FALSE)="Not Applicable",VLOOKUP($A107,'ECM Staff time by PoF'!$B$5:$S$119,MATCH($FZ$103, 'ECM Staff time by PoF'!$B$4:$R$4,0),FALSE),IF(ISERROR(VLOOKUP(CONCATENATE($A107,AI$66),'ECM Staff time by PoF'!$A$5:$S$119,MATCH($FZ$103, 'ECM Staff time by PoF'!$A$4:$R$4,0),FALSE)), 0, VLOOKUP(CONCATENATE($A107,AI$66),'ECM Staff time by PoF'!$A$5:$S$119,MATCH($FZ$103, 'ECM Staff time by PoF'!$A$4:$R$4,0),FALSE))))*AI69</f>
        <v>0</v>
      </c>
      <c r="HH107" s="60">
        <f>IF($A107="",0,IF(VLOOKUP($A107,'ECM Staff time by PoF'!$B$5:$C$119,2,FALSE)="Not Applicable",VLOOKUP($A107,'ECM Staff time by PoF'!$B$5:$S$119,MATCH($FZ$103, 'ECM Staff time by PoF'!$B$4:$R$4,0),FALSE),IF(ISERROR(VLOOKUP(CONCATENATE($A107,AJ$66),'ECM Staff time by PoF'!$A$5:$S$119,MATCH($FZ$103, 'ECM Staff time by PoF'!$A$4:$R$4,0),FALSE)), 0, VLOOKUP(CONCATENATE($A107,AJ$66),'ECM Staff time by PoF'!$A$5:$S$119,MATCH($FZ$103, 'ECM Staff time by PoF'!$A$4:$R$4,0),FALSE))))*AJ69</f>
        <v>0</v>
      </c>
      <c r="HI107" s="60">
        <f>IF($A107="",0,IF(VLOOKUP($A107,'ECM Staff time by PoF'!$B$5:$C$119,2,FALSE)="Not Applicable",VLOOKUP($A107,'ECM Staff time by PoF'!$B$5:$S$119,MATCH($FZ$103, 'ECM Staff time by PoF'!$B$4:$R$4,0),FALSE),IF(ISERROR(VLOOKUP(CONCATENATE($A107,AK$66),'ECM Staff time by PoF'!$A$5:$S$119,MATCH($FZ$103, 'ECM Staff time by PoF'!$A$4:$R$4,0),FALSE)), 0, VLOOKUP(CONCATENATE($A107,AK$66),'ECM Staff time by PoF'!$A$5:$S$119,MATCH($FZ$103, 'ECM Staff time by PoF'!$A$4:$R$4,0),FALSE))))*AK69</f>
        <v>0</v>
      </c>
      <c r="HJ107" s="60">
        <f>IF($A107="",0,IF(VLOOKUP($A107,'ECM Staff time by PoF'!$B$5:$C$119,2,FALSE)="Not Applicable",VLOOKUP($A107,'ECM Staff time by PoF'!$B$5:$S$119,MATCH($HJ$103, 'ECM Staff time by PoF'!$B$4:$R$4,0),FALSE),IF(ISERROR(VLOOKUP(CONCATENATE($A107,B$66),'ECM Staff time by PoF'!$A$5:$S$119,MATCH($HJ$103, 'ECM Staff time by PoF'!$A$4:$R$4,0),FALSE)), 0, VLOOKUP(CONCATENATE($A107,B$66),'ECM Staff time by PoF'!$A$5:$S$119,MATCH($HJ$103, 'ECM Staff time by PoF'!$A$4:$R$4,0),FALSE))))*B69</f>
        <v>0</v>
      </c>
      <c r="HK107" s="60">
        <f>IF($A107="",0,IF(VLOOKUP($A107,'ECM Staff time by PoF'!$B$5:$C$119,2,FALSE)="Not Applicable",VLOOKUP($A107,'ECM Staff time by PoF'!$B$5:$S$119,MATCH($HJ$103, 'ECM Staff time by PoF'!$B$4:$R$4,0),FALSE),IF(ISERROR(VLOOKUP(CONCATENATE($A107,C$66),'ECM Staff time by PoF'!$A$5:$S$119,MATCH($HJ$103, 'ECM Staff time by PoF'!$A$4:$R$4,0),FALSE)), 0, VLOOKUP(CONCATENATE($A107,C$66),'ECM Staff time by PoF'!$A$5:$S$119,MATCH($HJ$103, 'ECM Staff time by PoF'!$A$4:$R$4,0),FALSE))))*C69</f>
        <v>0</v>
      </c>
      <c r="HL107" s="60">
        <f>IF($A107="",0,IF(VLOOKUP($A107,'ECM Staff time by PoF'!$B$5:$C$119,2,FALSE)="Not Applicable",VLOOKUP($A107,'ECM Staff time by PoF'!$B$5:$S$119,MATCH($HJ$103, 'ECM Staff time by PoF'!$B$4:$R$4,0),FALSE),IF(ISERROR(VLOOKUP(CONCATENATE($A107,D$66),'ECM Staff time by PoF'!$A$5:$S$119,MATCH($HJ$103, 'ECM Staff time by PoF'!$A$4:$R$4,0),FALSE)), 0, VLOOKUP(CONCATENATE($A107,D$66),'ECM Staff time by PoF'!$A$5:$S$119,MATCH($HJ$103, 'ECM Staff time by PoF'!$A$4:$R$4,0),FALSE))))*D69</f>
        <v>0</v>
      </c>
      <c r="HM107" s="60">
        <f>IF($A107="",0,IF(VLOOKUP($A107,'ECM Staff time by PoF'!$B$5:$C$119,2,FALSE)="Not Applicable",VLOOKUP($A107,'ECM Staff time by PoF'!$B$5:$S$119,MATCH($HJ$103, 'ECM Staff time by PoF'!$B$4:$R$4,0),FALSE),IF(ISERROR(VLOOKUP(CONCATENATE($A107,E$66),'ECM Staff time by PoF'!$A$5:$S$119,MATCH($HJ$103, 'ECM Staff time by PoF'!$A$4:$R$4,0),FALSE)), 0, VLOOKUP(CONCATENATE($A107,E$66),'ECM Staff time by PoF'!$A$5:$S$119,MATCH($HJ$103, 'ECM Staff time by PoF'!$A$4:$R$4,0),FALSE))))*E69</f>
        <v>0</v>
      </c>
      <c r="HN107" s="60">
        <f>IF($A107="",0,IF(VLOOKUP($A107,'ECM Staff time by PoF'!$B$5:$C$119,2,FALSE)="Not Applicable",VLOOKUP($A107,'ECM Staff time by PoF'!$B$5:$S$119,MATCH($HJ$103, 'ECM Staff time by PoF'!$B$4:$R$4,0),FALSE),IF(ISERROR(VLOOKUP(CONCATENATE($A107,F$66),'ECM Staff time by PoF'!$A$5:$S$119,MATCH($HJ$103, 'ECM Staff time by PoF'!$A$4:$R$4,0),FALSE)), 0, VLOOKUP(CONCATENATE($A107,F$66),'ECM Staff time by PoF'!$A$5:$S$119,MATCH($HJ$103, 'ECM Staff time by PoF'!$A$4:$R$4,0),FALSE))))*F69</f>
        <v>0</v>
      </c>
      <c r="HO107" s="60">
        <f>IF($A107="",0,IF(VLOOKUP($A107,'ECM Staff time by PoF'!$B$5:$C$119,2,FALSE)="Not Applicable",VLOOKUP($A107,'ECM Staff time by PoF'!$B$5:$S$119,MATCH($HJ$103, 'ECM Staff time by PoF'!$B$4:$R$4,0),FALSE),IF(ISERROR(VLOOKUP(CONCATENATE($A107,G$66),'ECM Staff time by PoF'!$A$5:$S$119,MATCH($HJ$103, 'ECM Staff time by PoF'!$A$4:$R$4,0),FALSE)), 0, VLOOKUP(CONCATENATE($A107,G$66),'ECM Staff time by PoF'!$A$5:$S$119,MATCH($HJ$103, 'ECM Staff time by PoF'!$A$4:$R$4,0),FALSE))))*G69</f>
        <v>0</v>
      </c>
      <c r="HP107" s="60">
        <f>IF($A107="",0,IF(VLOOKUP($A107,'ECM Staff time by PoF'!$B$5:$C$119,2,FALSE)="Not Applicable",VLOOKUP($A107,'ECM Staff time by PoF'!$B$5:$S$119,MATCH($HJ$103, 'ECM Staff time by PoF'!$B$4:$R$4,0),FALSE),IF(ISERROR(VLOOKUP(CONCATENATE($A107,H$66),'ECM Staff time by PoF'!$A$5:$S$119,MATCH($HJ$103, 'ECM Staff time by PoF'!$A$4:$R$4,0),FALSE)), 0, VLOOKUP(CONCATENATE($A107,H$66),'ECM Staff time by PoF'!$A$5:$S$119,MATCH($HJ$103, 'ECM Staff time by PoF'!$A$4:$R$4,0),FALSE))))*H69</f>
        <v>0</v>
      </c>
      <c r="HQ107" s="60">
        <f>IF($A107="",0,IF(VLOOKUP($A107,'ECM Staff time by PoF'!$B$5:$C$119,2,FALSE)="Not Applicable",VLOOKUP($A107,'ECM Staff time by PoF'!$B$5:$S$119,MATCH($HJ$103, 'ECM Staff time by PoF'!$B$4:$R$4,0),FALSE),IF(ISERROR(VLOOKUP(CONCATENATE($A107,I$66),'ECM Staff time by PoF'!$A$5:$S$119,MATCH($HJ$103, 'ECM Staff time by PoF'!$A$4:$R$4,0),FALSE)), 0, VLOOKUP(CONCATENATE($A107,I$66),'ECM Staff time by PoF'!$A$5:$S$119,MATCH($HJ$103, 'ECM Staff time by PoF'!$A$4:$R$4,0),FALSE))))*I69</f>
        <v>0</v>
      </c>
      <c r="HR107" s="60">
        <f>IF($A107="",0,IF(VLOOKUP($A107,'ECM Staff time by PoF'!$B$5:$C$119,2,FALSE)="Not Applicable",VLOOKUP($A107,'ECM Staff time by PoF'!$B$5:$S$119,MATCH($HJ$103, 'ECM Staff time by PoF'!$B$4:$R$4,0),FALSE),IF(ISERROR(VLOOKUP(CONCATENATE($A107,J$66),'ECM Staff time by PoF'!$A$5:$S$119,MATCH($HJ$103, 'ECM Staff time by PoF'!$A$4:$R$4,0),FALSE)), 0, VLOOKUP(CONCATENATE($A107,J$66),'ECM Staff time by PoF'!$A$5:$S$119,MATCH($HJ$103, 'ECM Staff time by PoF'!$A$4:$R$4,0),FALSE))))*J69</f>
        <v>0</v>
      </c>
      <c r="HS107" s="60">
        <f>IF($A107="",0,IF(VLOOKUP($A107,'ECM Staff time by PoF'!$B$5:$C$119,2,FALSE)="Not Applicable",VLOOKUP($A107,'ECM Staff time by PoF'!$B$5:$S$119,MATCH($HJ$103, 'ECM Staff time by PoF'!$B$4:$R$4,0),FALSE),IF(ISERROR(VLOOKUP(CONCATENATE($A107,K$66),'ECM Staff time by PoF'!$A$5:$S$119,MATCH($HJ$103, 'ECM Staff time by PoF'!$A$4:$R$4,0),FALSE)), 0, VLOOKUP(CONCATENATE($A107,K$66),'ECM Staff time by PoF'!$A$5:$S$119,MATCH($HJ$103, 'ECM Staff time by PoF'!$A$4:$R$4,0),FALSE))))*K69</f>
        <v>0</v>
      </c>
      <c r="HT107" s="60">
        <f>IF($A107="",0,IF(VLOOKUP($A107,'ECM Staff time by PoF'!$B$5:$C$119,2,FALSE)="Not Applicable",VLOOKUP($A107,'ECM Staff time by PoF'!$B$5:$S$119,MATCH($HJ$103, 'ECM Staff time by PoF'!$B$4:$R$4,0),FALSE),IF(ISERROR(VLOOKUP(CONCATENATE($A107,L$66),'ECM Staff time by PoF'!$A$5:$S$119,MATCH($HJ$103, 'ECM Staff time by PoF'!$A$4:$R$4,0),FALSE)), 0, VLOOKUP(CONCATENATE($A107,L$66),'ECM Staff time by PoF'!$A$5:$S$119,MATCH($HJ$103, 'ECM Staff time by PoF'!$A$4:$R$4,0),FALSE))))*L69</f>
        <v>0</v>
      </c>
      <c r="HU107" s="60">
        <f>IF($A107="",0,IF(VLOOKUP($A107,'ECM Staff time by PoF'!$B$5:$C$119,2,FALSE)="Not Applicable",VLOOKUP($A107,'ECM Staff time by PoF'!$B$5:$S$119,MATCH($HJ$103, 'ECM Staff time by PoF'!$B$4:$R$4,0),FALSE),IF(ISERROR(VLOOKUP(CONCATENATE($A107,M$66),'ECM Staff time by PoF'!$A$5:$S$119,MATCH($HJ$103, 'ECM Staff time by PoF'!$A$4:$R$4,0),FALSE)), 0, VLOOKUP(CONCATENATE($A107,M$66),'ECM Staff time by PoF'!$A$5:$S$119,MATCH($HJ$103, 'ECM Staff time by PoF'!$A$4:$R$4,0),FALSE))))*M69</f>
        <v>0</v>
      </c>
      <c r="HV107" s="60">
        <f>IF($A107="",0,IF(VLOOKUP($A107,'ECM Staff time by PoF'!$B$5:$C$119,2,FALSE)="Not Applicable",VLOOKUP($A107,'ECM Staff time by PoF'!$B$5:$S$119,MATCH($HJ$103, 'ECM Staff time by PoF'!$B$4:$R$4,0),FALSE),IF(ISERROR(VLOOKUP(CONCATENATE($A107,N$66),'ECM Staff time by PoF'!$A$5:$S$119,MATCH($HJ$103, 'ECM Staff time by PoF'!$A$4:$R$4,0),FALSE)), 0, VLOOKUP(CONCATENATE($A107,N$66),'ECM Staff time by PoF'!$A$5:$S$119,MATCH($HJ$103, 'ECM Staff time by PoF'!$A$4:$R$4,0),FALSE))))*N69</f>
        <v>0</v>
      </c>
      <c r="HW107" s="60">
        <f>IF($A107="",0,IF(VLOOKUP($A107,'ECM Staff time by PoF'!$B$5:$C$119,2,FALSE)="Not Applicable",VLOOKUP($A107,'ECM Staff time by PoF'!$B$5:$S$119,MATCH($HJ$103, 'ECM Staff time by PoF'!$B$4:$R$4,0),FALSE),IF(ISERROR(VLOOKUP(CONCATENATE($A107,O$66),'ECM Staff time by PoF'!$A$5:$S$119,MATCH($HJ$103, 'ECM Staff time by PoF'!$A$4:$R$4,0),FALSE)), 0, VLOOKUP(CONCATENATE($A107,O$66),'ECM Staff time by PoF'!$A$5:$S$119,MATCH($HJ$103, 'ECM Staff time by PoF'!$A$4:$R$4,0),FALSE))))*O69</f>
        <v>0</v>
      </c>
      <c r="HX107" s="60">
        <f>IF($A107="",0,IF(VLOOKUP($A107,'ECM Staff time by PoF'!$B$5:$C$119,2,FALSE)="Not Applicable",VLOOKUP($A107,'ECM Staff time by PoF'!$B$5:$S$119,MATCH($HJ$103, 'ECM Staff time by PoF'!$B$4:$R$4,0),FALSE),IF(ISERROR(VLOOKUP(CONCATENATE($A107,P$66),'ECM Staff time by PoF'!$A$5:$S$119,MATCH($HJ$103, 'ECM Staff time by PoF'!$A$4:$R$4,0),FALSE)), 0, VLOOKUP(CONCATENATE($A107,P$66),'ECM Staff time by PoF'!$A$5:$S$119,MATCH($HJ$103, 'ECM Staff time by PoF'!$A$4:$R$4,0),FALSE))))*P69</f>
        <v>0</v>
      </c>
      <c r="HY107" s="60">
        <f>IF($A107="",0,IF(VLOOKUP($A107,'ECM Staff time by PoF'!$B$5:$C$119,2,FALSE)="Not Applicable",VLOOKUP($A107,'ECM Staff time by PoF'!$B$5:$S$119,MATCH($HJ$103, 'ECM Staff time by PoF'!$B$4:$R$4,0),FALSE),IF(ISERROR(VLOOKUP(CONCATENATE($A107,Q$66),'ECM Staff time by PoF'!$A$5:$S$119,MATCH($HJ$103, 'ECM Staff time by PoF'!$A$4:$R$4,0),FALSE)), 0, VLOOKUP(CONCATENATE($A107,Q$66),'ECM Staff time by PoF'!$A$5:$S$119,MATCH($HJ$103, 'ECM Staff time by PoF'!$A$4:$R$4,0),FALSE))))*Q69</f>
        <v>0</v>
      </c>
      <c r="HZ107" s="60">
        <f>IF($A107="",0,IF(VLOOKUP($A107,'ECM Staff time by PoF'!$B$5:$C$119,2,FALSE)="Not Applicable",VLOOKUP($A107,'ECM Staff time by PoF'!$B$5:$S$119,MATCH($HJ$103, 'ECM Staff time by PoF'!$B$4:$R$4,0),FALSE),IF(ISERROR(VLOOKUP(CONCATENATE($A107,R$66),'ECM Staff time by PoF'!$A$5:$S$119,MATCH($HJ$103, 'ECM Staff time by PoF'!$A$4:$R$4,0),FALSE)), 0, VLOOKUP(CONCATENATE($A107,R$66),'ECM Staff time by PoF'!$A$5:$S$119,MATCH($HJ$103, 'ECM Staff time by PoF'!$A$4:$R$4,0),FALSE))))*R69</f>
        <v>0</v>
      </c>
      <c r="IA107" s="60">
        <f>IF($A107="",0,IF(VLOOKUP($A107,'ECM Staff time by PoF'!$B$5:$C$119,2,FALSE)="Not Applicable",VLOOKUP($A107,'ECM Staff time by PoF'!$B$5:$S$119,MATCH($HJ$103, 'ECM Staff time by PoF'!$B$4:$R$4,0),FALSE),IF(ISERROR(VLOOKUP(CONCATENATE($A107,S$66),'ECM Staff time by PoF'!$A$5:$S$119,MATCH($HJ$103, 'ECM Staff time by PoF'!$A$4:$R$4,0),FALSE)), 0, VLOOKUP(CONCATENATE($A107,S$66),'ECM Staff time by PoF'!$A$5:$S$119,MATCH($HJ$103, 'ECM Staff time by PoF'!$A$4:$R$4,0),FALSE))))*S69</f>
        <v>0</v>
      </c>
      <c r="IB107" s="60">
        <f>IF($A107="",0,IF(VLOOKUP($A107,'ECM Staff time by PoF'!$B$5:$C$119,2,FALSE)="Not Applicable",VLOOKUP($A107,'ECM Staff time by PoF'!$B$5:$S$119,MATCH($HJ$103, 'ECM Staff time by PoF'!$B$4:$R$4,0),FALSE),IF(ISERROR(VLOOKUP(CONCATENATE($A107,T$66),'ECM Staff time by PoF'!$A$5:$S$119,MATCH($HJ$103, 'ECM Staff time by PoF'!$A$4:$R$4,0),FALSE)), 0, VLOOKUP(CONCATENATE($A107,T$66),'ECM Staff time by PoF'!$A$5:$S$119,MATCH($HJ$103, 'ECM Staff time by PoF'!$A$4:$R$4,0),FALSE))))*T69</f>
        <v>0</v>
      </c>
      <c r="IC107" s="60">
        <f>IF($A107="",0,IF(VLOOKUP($A107,'ECM Staff time by PoF'!$B$5:$C$119,2,FALSE)="Not Applicable",VLOOKUP($A107,'ECM Staff time by PoF'!$B$5:$S$119,MATCH($HJ$103, 'ECM Staff time by PoF'!$B$4:$R$4,0),FALSE),IF(ISERROR(VLOOKUP(CONCATENATE($A107,U$66),'ECM Staff time by PoF'!$A$5:$S$119,MATCH($HJ$103, 'ECM Staff time by PoF'!$A$4:$R$4,0),FALSE)), 0, VLOOKUP(CONCATENATE($A107,U$66),'ECM Staff time by PoF'!$A$5:$S$119,MATCH($HJ$103, 'ECM Staff time by PoF'!$A$4:$R$4,0),FALSE))))*U69</f>
        <v>0</v>
      </c>
      <c r="ID107" s="60">
        <f>IF($A107="",0,IF(VLOOKUP($A107,'ECM Staff time by PoF'!$B$5:$C$119,2,FALSE)="Not Applicable",VLOOKUP($A107,'ECM Staff time by PoF'!$B$5:$S$119,MATCH($HJ$103, 'ECM Staff time by PoF'!$B$4:$R$4,0),FALSE),IF(ISERROR(VLOOKUP(CONCATENATE($A107,V$66),'ECM Staff time by PoF'!$A$5:$S$119,MATCH($HJ$103, 'ECM Staff time by PoF'!$A$4:$R$4,0),FALSE)), 0, VLOOKUP(CONCATENATE($A107,V$66),'ECM Staff time by PoF'!$A$5:$S$119,MATCH($HJ$103, 'ECM Staff time by PoF'!$A$4:$R$4,0),FALSE))))*V69</f>
        <v>0</v>
      </c>
      <c r="IE107" s="60">
        <f>IF($A107="",0,IF(VLOOKUP($A107,'ECM Staff time by PoF'!$B$5:$C$119,2,FALSE)="Not Applicable",VLOOKUP($A107,'ECM Staff time by PoF'!$B$5:$S$119,MATCH($HJ$103, 'ECM Staff time by PoF'!$B$4:$R$4,0),FALSE),IF(ISERROR(VLOOKUP(CONCATENATE($A107,W$66),'ECM Staff time by PoF'!$A$5:$S$119,MATCH($HJ$103, 'ECM Staff time by PoF'!$A$4:$R$4,0),FALSE)), 0, VLOOKUP(CONCATENATE($A107,W$66),'ECM Staff time by PoF'!$A$5:$S$119,MATCH($HJ$103, 'ECM Staff time by PoF'!$A$4:$R$4,0),FALSE))))*W69</f>
        <v>0</v>
      </c>
      <c r="IF107" s="60">
        <f>IF($A107="",0,IF(VLOOKUP($A107,'ECM Staff time by PoF'!$B$5:$C$119,2,FALSE)="Not Applicable",VLOOKUP($A107,'ECM Staff time by PoF'!$B$5:$S$119,MATCH($HJ$103, 'ECM Staff time by PoF'!$B$4:$R$4,0),FALSE),IF(ISERROR(VLOOKUP(CONCATENATE($A107,X$66),'ECM Staff time by PoF'!$A$5:$S$119,MATCH($HJ$103, 'ECM Staff time by PoF'!$A$4:$R$4,0),FALSE)), 0, VLOOKUP(CONCATENATE($A107,X$66),'ECM Staff time by PoF'!$A$5:$S$119,MATCH($HJ$103, 'ECM Staff time by PoF'!$A$4:$R$4,0),FALSE))))*X69</f>
        <v>0</v>
      </c>
      <c r="IG107" s="60">
        <f>IF($A107="",0,IF(VLOOKUP($A107,'ECM Staff time by PoF'!$B$5:$C$119,2,FALSE)="Not Applicable",VLOOKUP($A107,'ECM Staff time by PoF'!$B$5:$S$119,MATCH($HJ$103, 'ECM Staff time by PoF'!$B$4:$R$4,0),FALSE),IF(ISERROR(VLOOKUP(CONCATENATE($A107,Y$66),'ECM Staff time by PoF'!$A$5:$S$119,MATCH($HJ$103, 'ECM Staff time by PoF'!$A$4:$R$4,0),FALSE)), 0, VLOOKUP(CONCATENATE($A107,Y$66),'ECM Staff time by PoF'!$A$5:$S$119,MATCH($HJ$103, 'ECM Staff time by PoF'!$A$4:$R$4,0),FALSE))))*Y69</f>
        <v>0</v>
      </c>
      <c r="IH107" s="60">
        <f>IF($A107="",0,IF(VLOOKUP($A107,'ECM Staff time by PoF'!$B$5:$C$119,2,FALSE)="Not Applicable",VLOOKUP($A107,'ECM Staff time by PoF'!$B$5:$S$119,MATCH($HJ$103, 'ECM Staff time by PoF'!$B$4:$R$4,0),FALSE),IF(ISERROR(VLOOKUP(CONCATENATE($A107,Z$66),'ECM Staff time by PoF'!$A$5:$S$119,MATCH($HJ$103, 'ECM Staff time by PoF'!$A$4:$R$4,0),FALSE)), 0, VLOOKUP(CONCATENATE($A107,Z$66),'ECM Staff time by PoF'!$A$5:$S$119,MATCH($HJ$103, 'ECM Staff time by PoF'!$A$4:$R$4,0),FALSE))))*Z69</f>
        <v>0</v>
      </c>
      <c r="II107" s="60">
        <f>IF($A107="",0,IF(VLOOKUP($A107,'ECM Staff time by PoF'!$B$5:$C$119,2,FALSE)="Not Applicable",VLOOKUP($A107,'ECM Staff time by PoF'!$B$5:$S$119,MATCH($HJ$103, 'ECM Staff time by PoF'!$B$4:$R$4,0),FALSE),IF(ISERROR(VLOOKUP(CONCATENATE($A107,AA$66),'ECM Staff time by PoF'!$A$5:$S$119,MATCH($HJ$103, 'ECM Staff time by PoF'!$A$4:$R$4,0),FALSE)), 0, VLOOKUP(CONCATENATE($A107,AA$66),'ECM Staff time by PoF'!$A$5:$S$119,MATCH($HJ$103, 'ECM Staff time by PoF'!$A$4:$R$4,0),FALSE))))*AA69</f>
        <v>0</v>
      </c>
      <c r="IJ107" s="60">
        <f>IF($A107="",0,IF(VLOOKUP($A107,'ECM Staff time by PoF'!$B$5:$C$119,2,FALSE)="Not Applicable",VLOOKUP($A107,'ECM Staff time by PoF'!$B$5:$S$119,MATCH($HJ$103, 'ECM Staff time by PoF'!$B$4:$R$4,0),FALSE),IF(ISERROR(VLOOKUP(CONCATENATE($A107,AB$66),'ECM Staff time by PoF'!$A$5:$S$119,MATCH($HJ$103, 'ECM Staff time by PoF'!$A$4:$R$4,0),FALSE)), 0, VLOOKUP(CONCATENATE($A107,AB$66),'ECM Staff time by PoF'!$A$5:$S$119,MATCH($HJ$103, 'ECM Staff time by PoF'!$A$4:$R$4,0),FALSE))))*AB69</f>
        <v>0</v>
      </c>
      <c r="IK107" s="60">
        <f>IF($A107="",0,IF(VLOOKUP($A107,'ECM Staff time by PoF'!$B$5:$C$119,2,FALSE)="Not Applicable",VLOOKUP($A107,'ECM Staff time by PoF'!$B$5:$S$119,MATCH($HJ$103, 'ECM Staff time by PoF'!$B$4:$R$4,0),FALSE),IF(ISERROR(VLOOKUP(CONCATENATE($A107,AC$66),'ECM Staff time by PoF'!$A$5:$S$119,MATCH($HJ$103, 'ECM Staff time by PoF'!$A$4:$R$4,0),FALSE)), 0, VLOOKUP(CONCATENATE($A107,AC$66),'ECM Staff time by PoF'!$A$5:$S$119,MATCH($HJ$103, 'ECM Staff time by PoF'!$A$4:$R$4,0),FALSE))))*AC69</f>
        <v>0</v>
      </c>
      <c r="IL107" s="60">
        <f>IF($A107="",0,IF(VLOOKUP($A107,'ECM Staff time by PoF'!$B$5:$C$119,2,FALSE)="Not Applicable",VLOOKUP($A107,'ECM Staff time by PoF'!$B$5:$S$119,MATCH($HJ$103, 'ECM Staff time by PoF'!$B$4:$R$4,0),FALSE),IF(ISERROR(VLOOKUP(CONCATENATE($A107,AD$66),'ECM Staff time by PoF'!$A$5:$S$119,MATCH($HJ$103, 'ECM Staff time by PoF'!$A$4:$R$4,0),FALSE)), 0, VLOOKUP(CONCATENATE($A107,AD$66),'ECM Staff time by PoF'!$A$5:$S$119,MATCH($HJ$103, 'ECM Staff time by PoF'!$A$4:$R$4,0),FALSE))))*AD69</f>
        <v>0</v>
      </c>
      <c r="IM107" s="60">
        <f>IF($A107="",0,IF(VLOOKUP($A107,'ECM Staff time by PoF'!$B$5:$C$119,2,FALSE)="Not Applicable",VLOOKUP($A107,'ECM Staff time by PoF'!$B$5:$S$119,MATCH($HJ$103, 'ECM Staff time by PoF'!$B$4:$R$4,0),FALSE),IF(ISERROR(VLOOKUP(CONCATENATE($A107,AE$66),'ECM Staff time by PoF'!$A$5:$S$119,MATCH($HJ$103, 'ECM Staff time by PoF'!$A$4:$R$4,0),FALSE)), 0, VLOOKUP(CONCATENATE($A107,AE$66),'ECM Staff time by PoF'!$A$5:$S$119,MATCH($HJ$103, 'ECM Staff time by PoF'!$A$4:$R$4,0),FALSE))))*AE69</f>
        <v>0</v>
      </c>
      <c r="IN107" s="60">
        <f>IF($A107="",0,IF(VLOOKUP($A107,'ECM Staff time by PoF'!$B$5:$C$119,2,FALSE)="Not Applicable",VLOOKUP($A107,'ECM Staff time by PoF'!$B$5:$S$119,MATCH($HJ$103, 'ECM Staff time by PoF'!$B$4:$R$4,0),FALSE),IF(ISERROR(VLOOKUP(CONCATENATE($A107,AF$66),'ECM Staff time by PoF'!$A$5:$S$119,MATCH($HJ$103, 'ECM Staff time by PoF'!$A$4:$R$4,0),FALSE)), 0, VLOOKUP(CONCATENATE($A107,AF$66),'ECM Staff time by PoF'!$A$5:$S$119,MATCH($HJ$103, 'ECM Staff time by PoF'!$A$4:$R$4,0),FALSE))))*AF69</f>
        <v>0</v>
      </c>
      <c r="IO107" s="60">
        <f>IF($A107="",0,IF(VLOOKUP($A107,'ECM Staff time by PoF'!$B$5:$C$119,2,FALSE)="Not Applicable",VLOOKUP($A107,'ECM Staff time by PoF'!$B$5:$S$119,MATCH($HJ$103, 'ECM Staff time by PoF'!$B$4:$R$4,0),FALSE),IF(ISERROR(VLOOKUP(CONCATENATE($A107,AG$66),'ECM Staff time by PoF'!$A$5:$S$119,MATCH($HJ$103, 'ECM Staff time by PoF'!$A$4:$R$4,0),FALSE)), 0, VLOOKUP(CONCATENATE($A107,AG$66),'ECM Staff time by PoF'!$A$5:$S$119,MATCH($HJ$103, 'ECM Staff time by PoF'!$A$4:$R$4,0),FALSE))))*AG69</f>
        <v>0</v>
      </c>
      <c r="IP107" s="60">
        <f>IF($A107="",0,IF(VLOOKUP($A107,'ECM Staff time by PoF'!$B$5:$C$119,2,FALSE)="Not Applicable",VLOOKUP($A107,'ECM Staff time by PoF'!$B$5:$S$119,MATCH($HJ$103, 'ECM Staff time by PoF'!$B$4:$R$4,0),FALSE),IF(ISERROR(VLOOKUP(CONCATENATE($A107,AH$66),'ECM Staff time by PoF'!$A$5:$S$119,MATCH($HJ$103, 'ECM Staff time by PoF'!$A$4:$R$4,0),FALSE)), 0, VLOOKUP(CONCATENATE($A107,AH$66),'ECM Staff time by PoF'!$A$5:$S$119,MATCH($HJ$103, 'ECM Staff time by PoF'!$A$4:$R$4,0),FALSE))))*AH69</f>
        <v>0</v>
      </c>
      <c r="IQ107" s="60">
        <f>IF($A107="",0,IF(VLOOKUP($A107,'ECM Staff time by PoF'!$B$5:$C$119,2,FALSE)="Not Applicable",VLOOKUP($A107,'ECM Staff time by PoF'!$B$5:$S$119,MATCH($HJ$103, 'ECM Staff time by PoF'!$B$4:$R$4,0),FALSE),IF(ISERROR(VLOOKUP(CONCATENATE($A107,AI$66),'ECM Staff time by PoF'!$A$5:$S$119,MATCH($HJ$103, 'ECM Staff time by PoF'!$A$4:$R$4,0),FALSE)), 0, VLOOKUP(CONCATENATE($A107,AI$66),'ECM Staff time by PoF'!$A$5:$S$119,MATCH($HJ$103, 'ECM Staff time by PoF'!$A$4:$R$4,0),FALSE))))*AI69</f>
        <v>0</v>
      </c>
      <c r="IR107" s="60">
        <f>IF($A107="",0,IF(VLOOKUP($A107,'ECM Staff time by PoF'!$B$5:$C$119,2,FALSE)="Not Applicable",VLOOKUP($A107,'ECM Staff time by PoF'!$B$5:$S$119,MATCH($HJ$103, 'ECM Staff time by PoF'!$B$4:$R$4,0),FALSE),IF(ISERROR(VLOOKUP(CONCATENATE($A107,AJ$66),'ECM Staff time by PoF'!$A$5:$S$119,MATCH($HJ$103, 'ECM Staff time by PoF'!$A$4:$R$4,0),FALSE)), 0, VLOOKUP(CONCATENATE($A107,AJ$66),'ECM Staff time by PoF'!$A$5:$S$119,MATCH($HJ$103, 'ECM Staff time by PoF'!$A$4:$R$4,0),FALSE))))*AJ69</f>
        <v>0</v>
      </c>
      <c r="IS107" s="60">
        <f>IF($A107="",0,IF(VLOOKUP($A107,'ECM Staff time by PoF'!$B$5:$C$119,2,FALSE)="Not Applicable",VLOOKUP($A107,'ECM Staff time by PoF'!$B$5:$S$119,MATCH($HJ$103, 'ECM Staff time by PoF'!$B$4:$R$4,0),FALSE),IF(ISERROR(VLOOKUP(CONCATENATE($A107,AK$66),'ECM Staff time by PoF'!$A$5:$S$119,MATCH($HJ$103, 'ECM Staff time by PoF'!$A$4:$R$4,0),FALSE)), 0, VLOOKUP(CONCATENATE($A107,AK$66),'ECM Staff time by PoF'!$A$5:$S$119,MATCH($HJ$103, 'ECM Staff time by PoF'!$A$4:$R$4,0),FALSE))))*AK69</f>
        <v>0</v>
      </c>
      <c r="IT107" s="60">
        <f>IF($A107="",0,IF(VLOOKUP($A107,'ECM Staff time by PoF'!$B$5:$C$119,2,FALSE)="Not Applicable",VLOOKUP($A107,'ECM Staff time by PoF'!$B$5:$S$119,MATCH($IT$103, 'ECM Staff time by PoF'!$B$4:$R$4,0),FALSE),IF(ISERROR(VLOOKUP(CONCATENATE($A107,B$66),'ECM Staff time by PoF'!$A$5:$S$119,MATCH($IT$103, 'ECM Staff time by PoF'!$A$4:$R$4,0),FALSE)), 0, VLOOKUP(CONCATENATE($A107,B$66),'ECM Staff time by PoF'!$A$5:$S$119,MATCH($IT$103, 'ECM Staff time by PoF'!$A$4:$R$4,0),FALSE))))*B69</f>
        <v>0</v>
      </c>
      <c r="IU107" s="60">
        <f>IF($A107="",0,IF(VLOOKUP($A107,'ECM Staff time by PoF'!$B$5:$C$119,2,FALSE)="Not Applicable",VLOOKUP($A107,'ECM Staff time by PoF'!$B$5:$S$119,MATCH($IT$103, 'ECM Staff time by PoF'!$B$4:$R$4,0),FALSE),IF(ISERROR(VLOOKUP(CONCATENATE($A107,C$66),'ECM Staff time by PoF'!$A$5:$S$119,MATCH($IT$103, 'ECM Staff time by PoF'!$A$4:$R$4,0),FALSE)), 0, VLOOKUP(CONCATENATE($A107,C$66),'ECM Staff time by PoF'!$A$5:$S$119,MATCH($IT$103, 'ECM Staff time by PoF'!$A$4:$R$4,0),FALSE))))*C69</f>
        <v>0</v>
      </c>
      <c r="IV107" s="60">
        <f>IF($A107="",0,IF(VLOOKUP($A107,'ECM Staff time by PoF'!$B$5:$C$119,2,FALSE)="Not Applicable",VLOOKUP($A107,'ECM Staff time by PoF'!$B$5:$S$119,MATCH($IT$103, 'ECM Staff time by PoF'!$B$4:$R$4,0),FALSE),IF(ISERROR(VLOOKUP(CONCATENATE($A107,D$66),'ECM Staff time by PoF'!$A$5:$S$119,MATCH($IT$103, 'ECM Staff time by PoF'!$A$4:$R$4,0),FALSE)), 0, VLOOKUP(CONCATENATE($A107,D$66),'ECM Staff time by PoF'!$A$5:$S$119,MATCH($IT$103, 'ECM Staff time by PoF'!$A$4:$R$4,0),FALSE))))*D69</f>
        <v>0</v>
      </c>
      <c r="IW107" s="60">
        <f>IF($A107="",0,IF(VLOOKUP($A107,'ECM Staff time by PoF'!$B$5:$C$119,2,FALSE)="Not Applicable",VLOOKUP($A107,'ECM Staff time by PoF'!$B$5:$S$119,MATCH($IT$103, 'ECM Staff time by PoF'!$B$4:$R$4,0),FALSE),IF(ISERROR(VLOOKUP(CONCATENATE($A107,E$66),'ECM Staff time by PoF'!$A$5:$S$119,MATCH($IT$103, 'ECM Staff time by PoF'!$A$4:$R$4,0),FALSE)), 0, VLOOKUP(CONCATENATE($A107,E$66),'ECM Staff time by PoF'!$A$5:$S$119,MATCH($IT$103, 'ECM Staff time by PoF'!$A$4:$R$4,0),FALSE))))*E69</f>
        <v>0</v>
      </c>
      <c r="IX107" s="60">
        <f>IF($A107="",0,IF(VLOOKUP($A107,'ECM Staff time by PoF'!$B$5:$C$119,2,FALSE)="Not Applicable",VLOOKUP($A107,'ECM Staff time by PoF'!$B$5:$S$119,MATCH($IT$103, 'ECM Staff time by PoF'!$B$4:$R$4,0),FALSE),IF(ISERROR(VLOOKUP(CONCATENATE($A107,F$66),'ECM Staff time by PoF'!$A$5:$S$119,MATCH($IT$103, 'ECM Staff time by PoF'!$A$4:$R$4,0),FALSE)), 0, VLOOKUP(CONCATENATE($A107,F$66),'ECM Staff time by PoF'!$A$5:$S$119,MATCH($IT$103, 'ECM Staff time by PoF'!$A$4:$R$4,0),FALSE))))*F69</f>
        <v>0</v>
      </c>
      <c r="IY107" s="60">
        <f>IF($A107="",0,IF(VLOOKUP($A107,'ECM Staff time by PoF'!$B$5:$C$119,2,FALSE)="Not Applicable",VLOOKUP($A107,'ECM Staff time by PoF'!$B$5:$S$119,MATCH($IT$103, 'ECM Staff time by PoF'!$B$4:$R$4,0),FALSE),IF(ISERROR(VLOOKUP(CONCATENATE($A107,G$66),'ECM Staff time by PoF'!$A$5:$S$119,MATCH($IT$103, 'ECM Staff time by PoF'!$A$4:$R$4,0),FALSE)), 0, VLOOKUP(CONCATENATE($A107,G$66),'ECM Staff time by PoF'!$A$5:$S$119,MATCH($IT$103, 'ECM Staff time by PoF'!$A$4:$R$4,0),FALSE))))*G69</f>
        <v>0</v>
      </c>
      <c r="IZ107" s="60">
        <f>IF($A107="",0,IF(VLOOKUP($A107,'ECM Staff time by PoF'!$B$5:$C$119,2,FALSE)="Not Applicable",VLOOKUP($A107,'ECM Staff time by PoF'!$B$5:$S$119,MATCH($IT$103, 'ECM Staff time by PoF'!$B$4:$R$4,0),FALSE),IF(ISERROR(VLOOKUP(CONCATENATE($A107,H$66),'ECM Staff time by PoF'!$A$5:$S$119,MATCH($IT$103, 'ECM Staff time by PoF'!$A$4:$R$4,0),FALSE)), 0, VLOOKUP(CONCATENATE($A107,H$66),'ECM Staff time by PoF'!$A$5:$S$119,MATCH($IT$103, 'ECM Staff time by PoF'!$A$4:$R$4,0),FALSE))))*H69</f>
        <v>0</v>
      </c>
      <c r="JA107" s="60">
        <f>IF($A107="",0,IF(VLOOKUP($A107,'ECM Staff time by PoF'!$B$5:$C$119,2,FALSE)="Not Applicable",VLOOKUP($A107,'ECM Staff time by PoF'!$B$5:$S$119,MATCH($IT$103, 'ECM Staff time by PoF'!$B$4:$R$4,0),FALSE),IF(ISERROR(VLOOKUP(CONCATENATE($A107,I$66),'ECM Staff time by PoF'!$A$5:$S$119,MATCH($IT$103, 'ECM Staff time by PoF'!$A$4:$R$4,0),FALSE)), 0, VLOOKUP(CONCATENATE($A107,I$66),'ECM Staff time by PoF'!$A$5:$S$119,MATCH($IT$103, 'ECM Staff time by PoF'!$A$4:$R$4,0),FALSE))))*I69</f>
        <v>0</v>
      </c>
      <c r="JB107" s="60">
        <f>IF($A107="",0,IF(VLOOKUP($A107,'ECM Staff time by PoF'!$B$5:$C$119,2,FALSE)="Not Applicable",VLOOKUP($A107,'ECM Staff time by PoF'!$B$5:$S$119,MATCH($IT$103, 'ECM Staff time by PoF'!$B$4:$R$4,0),FALSE),IF(ISERROR(VLOOKUP(CONCATENATE($A107,J$66),'ECM Staff time by PoF'!$A$5:$S$119,MATCH($IT$103, 'ECM Staff time by PoF'!$A$4:$R$4,0),FALSE)), 0, VLOOKUP(CONCATENATE($A107,J$66),'ECM Staff time by PoF'!$A$5:$S$119,MATCH($IT$103, 'ECM Staff time by PoF'!$A$4:$R$4,0),FALSE))))*J69</f>
        <v>0</v>
      </c>
      <c r="JC107" s="60">
        <f>IF($A107="",0,IF(VLOOKUP($A107,'ECM Staff time by PoF'!$B$5:$C$119,2,FALSE)="Not Applicable",VLOOKUP($A107,'ECM Staff time by PoF'!$B$5:$S$119,MATCH($IT$103, 'ECM Staff time by PoF'!$B$4:$R$4,0),FALSE),IF(ISERROR(VLOOKUP(CONCATENATE($A107,K$66),'ECM Staff time by PoF'!$A$5:$S$119,MATCH($IT$103, 'ECM Staff time by PoF'!$A$4:$R$4,0),FALSE)), 0, VLOOKUP(CONCATENATE($A107,K$66),'ECM Staff time by PoF'!$A$5:$S$119,MATCH($IT$103, 'ECM Staff time by PoF'!$A$4:$R$4,0),FALSE))))*K69</f>
        <v>0</v>
      </c>
      <c r="JD107" s="60">
        <f>IF($A107="",0,IF(VLOOKUP($A107,'ECM Staff time by PoF'!$B$5:$C$119,2,FALSE)="Not Applicable",VLOOKUP($A107,'ECM Staff time by PoF'!$B$5:$S$119,MATCH($IT$103, 'ECM Staff time by PoF'!$B$4:$R$4,0),FALSE),IF(ISERROR(VLOOKUP(CONCATENATE($A107,L$66),'ECM Staff time by PoF'!$A$5:$S$119,MATCH($IT$103, 'ECM Staff time by PoF'!$A$4:$R$4,0),FALSE)), 0, VLOOKUP(CONCATENATE($A107,L$66),'ECM Staff time by PoF'!$A$5:$S$119,MATCH($IT$103, 'ECM Staff time by PoF'!$A$4:$R$4,0),FALSE))))*L69</f>
        <v>0</v>
      </c>
      <c r="JE107" s="60">
        <f>IF($A107="",0,IF(VLOOKUP($A107,'ECM Staff time by PoF'!$B$5:$C$119,2,FALSE)="Not Applicable",VLOOKUP($A107,'ECM Staff time by PoF'!$B$5:$S$119,MATCH($IT$103, 'ECM Staff time by PoF'!$B$4:$R$4,0),FALSE),IF(ISERROR(VLOOKUP(CONCATENATE($A107,M$66),'ECM Staff time by PoF'!$A$5:$S$119,MATCH($IT$103, 'ECM Staff time by PoF'!$A$4:$R$4,0),FALSE)), 0, VLOOKUP(CONCATENATE($A107,M$66),'ECM Staff time by PoF'!$A$5:$S$119,MATCH($IT$103, 'ECM Staff time by PoF'!$A$4:$R$4,0),FALSE))))*M69</f>
        <v>0</v>
      </c>
      <c r="JF107" s="60">
        <f>IF($A107="",0,IF(VLOOKUP($A107,'ECM Staff time by PoF'!$B$5:$C$119,2,FALSE)="Not Applicable",VLOOKUP($A107,'ECM Staff time by PoF'!$B$5:$S$119,MATCH($IT$103, 'ECM Staff time by PoF'!$B$4:$R$4,0),FALSE),IF(ISERROR(VLOOKUP(CONCATENATE($A107,N$66),'ECM Staff time by PoF'!$A$5:$S$119,MATCH($IT$103, 'ECM Staff time by PoF'!$A$4:$R$4,0),FALSE)), 0, VLOOKUP(CONCATENATE($A107,N$66),'ECM Staff time by PoF'!$A$5:$S$119,MATCH($IT$103, 'ECM Staff time by PoF'!$A$4:$R$4,0),FALSE))))*N69</f>
        <v>0</v>
      </c>
      <c r="JG107" s="60">
        <f>IF($A107="",0,IF(VLOOKUP($A107,'ECM Staff time by PoF'!$B$5:$C$119,2,FALSE)="Not Applicable",VLOOKUP($A107,'ECM Staff time by PoF'!$B$5:$S$119,MATCH($IT$103, 'ECM Staff time by PoF'!$B$4:$R$4,0),FALSE),IF(ISERROR(VLOOKUP(CONCATENATE($A107,O$66),'ECM Staff time by PoF'!$A$5:$S$119,MATCH($IT$103, 'ECM Staff time by PoF'!$A$4:$R$4,0),FALSE)), 0, VLOOKUP(CONCATENATE($A107,O$66),'ECM Staff time by PoF'!$A$5:$S$119,MATCH($IT$103, 'ECM Staff time by PoF'!$A$4:$R$4,0),FALSE))))*O69</f>
        <v>0</v>
      </c>
      <c r="JH107" s="60">
        <f>IF($A107="",0,IF(VLOOKUP($A107,'ECM Staff time by PoF'!$B$5:$C$119,2,FALSE)="Not Applicable",VLOOKUP($A107,'ECM Staff time by PoF'!$B$5:$S$119,MATCH($IT$103, 'ECM Staff time by PoF'!$B$4:$R$4,0),FALSE),IF(ISERROR(VLOOKUP(CONCATENATE($A107,P$66),'ECM Staff time by PoF'!$A$5:$S$119,MATCH($IT$103, 'ECM Staff time by PoF'!$A$4:$R$4,0),FALSE)), 0, VLOOKUP(CONCATENATE($A107,P$66),'ECM Staff time by PoF'!$A$5:$S$119,MATCH($IT$103, 'ECM Staff time by PoF'!$A$4:$R$4,0),FALSE))))*P69</f>
        <v>0</v>
      </c>
      <c r="JI107" s="60">
        <f>IF($A107="",0,IF(VLOOKUP($A107,'ECM Staff time by PoF'!$B$5:$C$119,2,FALSE)="Not Applicable",VLOOKUP($A107,'ECM Staff time by PoF'!$B$5:$S$119,MATCH($IT$103, 'ECM Staff time by PoF'!$B$4:$R$4,0),FALSE),IF(ISERROR(VLOOKUP(CONCATENATE($A107,Q$66),'ECM Staff time by PoF'!$A$5:$S$119,MATCH($IT$103, 'ECM Staff time by PoF'!$A$4:$R$4,0),FALSE)), 0, VLOOKUP(CONCATENATE($A107,Q$66),'ECM Staff time by PoF'!$A$5:$S$119,MATCH($IT$103, 'ECM Staff time by PoF'!$A$4:$R$4,0),FALSE))))*Q69</f>
        <v>0</v>
      </c>
      <c r="JJ107" s="60">
        <f>IF($A107="",0,IF(VLOOKUP($A107,'ECM Staff time by PoF'!$B$5:$C$119,2,FALSE)="Not Applicable",VLOOKUP($A107,'ECM Staff time by PoF'!$B$5:$S$119,MATCH($IT$103, 'ECM Staff time by PoF'!$B$4:$R$4,0),FALSE),IF(ISERROR(VLOOKUP(CONCATENATE($A107,R$66),'ECM Staff time by PoF'!$A$5:$S$119,MATCH($IT$103, 'ECM Staff time by PoF'!$A$4:$R$4,0),FALSE)), 0, VLOOKUP(CONCATENATE($A107,R$66),'ECM Staff time by PoF'!$A$5:$S$119,MATCH($IT$103, 'ECM Staff time by PoF'!$A$4:$R$4,0),FALSE))))*R69</f>
        <v>0</v>
      </c>
      <c r="JK107" s="60">
        <f>IF($A107="",0,IF(VLOOKUP($A107,'ECM Staff time by PoF'!$B$5:$C$119,2,FALSE)="Not Applicable",VLOOKUP($A107,'ECM Staff time by PoF'!$B$5:$S$119,MATCH($IT$103, 'ECM Staff time by PoF'!$B$4:$R$4,0),FALSE),IF(ISERROR(VLOOKUP(CONCATENATE($A107,S$66),'ECM Staff time by PoF'!$A$5:$S$119,MATCH($IT$103, 'ECM Staff time by PoF'!$A$4:$R$4,0),FALSE)), 0, VLOOKUP(CONCATENATE($A107,S$66),'ECM Staff time by PoF'!$A$5:$S$119,MATCH($IT$103, 'ECM Staff time by PoF'!$A$4:$R$4,0),FALSE))))*S69</f>
        <v>0</v>
      </c>
      <c r="JL107" s="60">
        <f>IF($A107="",0,IF(VLOOKUP($A107,'ECM Staff time by PoF'!$B$5:$C$119,2,FALSE)="Not Applicable",VLOOKUP($A107,'ECM Staff time by PoF'!$B$5:$S$119,MATCH($IT$103, 'ECM Staff time by PoF'!$B$4:$R$4,0),FALSE),IF(ISERROR(VLOOKUP(CONCATENATE($A107,T$66),'ECM Staff time by PoF'!$A$5:$S$119,MATCH($IT$103, 'ECM Staff time by PoF'!$A$4:$R$4,0),FALSE)), 0, VLOOKUP(CONCATENATE($A107,T$66),'ECM Staff time by PoF'!$A$5:$S$119,MATCH($IT$103, 'ECM Staff time by PoF'!$A$4:$R$4,0),FALSE))))*T69</f>
        <v>0</v>
      </c>
      <c r="JM107" s="60">
        <f>IF($A107="",0,IF(VLOOKUP($A107,'ECM Staff time by PoF'!$B$5:$C$119,2,FALSE)="Not Applicable",VLOOKUP($A107,'ECM Staff time by PoF'!$B$5:$S$119,MATCH($IT$103, 'ECM Staff time by PoF'!$B$4:$R$4,0),FALSE),IF(ISERROR(VLOOKUP(CONCATENATE($A107,U$66),'ECM Staff time by PoF'!$A$5:$S$119,MATCH($IT$103, 'ECM Staff time by PoF'!$A$4:$R$4,0),FALSE)), 0, VLOOKUP(CONCATENATE($A107,U$66),'ECM Staff time by PoF'!$A$5:$S$119,MATCH($IT$103, 'ECM Staff time by PoF'!$A$4:$R$4,0),FALSE))))*U69</f>
        <v>0</v>
      </c>
      <c r="JN107" s="60">
        <f>IF($A107="",0,IF(VLOOKUP($A107,'ECM Staff time by PoF'!$B$5:$C$119,2,FALSE)="Not Applicable",VLOOKUP($A107,'ECM Staff time by PoF'!$B$5:$S$119,MATCH($IT$103, 'ECM Staff time by PoF'!$B$4:$R$4,0),FALSE),IF(ISERROR(VLOOKUP(CONCATENATE($A107,V$66),'ECM Staff time by PoF'!$A$5:$S$119,MATCH($IT$103, 'ECM Staff time by PoF'!$A$4:$R$4,0),FALSE)), 0, VLOOKUP(CONCATENATE($A107,V$66),'ECM Staff time by PoF'!$A$5:$S$119,MATCH($IT$103, 'ECM Staff time by PoF'!$A$4:$R$4,0),FALSE))))*V69</f>
        <v>0</v>
      </c>
      <c r="JO107" s="60">
        <f>IF($A107="",0,IF(VLOOKUP($A107,'ECM Staff time by PoF'!$B$5:$C$119,2,FALSE)="Not Applicable",VLOOKUP($A107,'ECM Staff time by PoF'!$B$5:$S$119,MATCH($IT$103, 'ECM Staff time by PoF'!$B$4:$R$4,0),FALSE),IF(ISERROR(VLOOKUP(CONCATENATE($A107,W$66),'ECM Staff time by PoF'!$A$5:$S$119,MATCH($IT$103, 'ECM Staff time by PoF'!$A$4:$R$4,0),FALSE)), 0, VLOOKUP(CONCATENATE($A107,W$66),'ECM Staff time by PoF'!$A$5:$S$119,MATCH($IT$103, 'ECM Staff time by PoF'!$A$4:$R$4,0),FALSE))))*W69</f>
        <v>0</v>
      </c>
      <c r="JP107" s="60">
        <f>IF($A107="",0,IF(VLOOKUP($A107,'ECM Staff time by PoF'!$B$5:$C$119,2,FALSE)="Not Applicable",VLOOKUP($A107,'ECM Staff time by PoF'!$B$5:$S$119,MATCH($IT$103, 'ECM Staff time by PoF'!$B$4:$R$4,0),FALSE),IF(ISERROR(VLOOKUP(CONCATENATE($A107,X$66),'ECM Staff time by PoF'!$A$5:$S$119,MATCH($IT$103, 'ECM Staff time by PoF'!$A$4:$R$4,0),FALSE)), 0, VLOOKUP(CONCATENATE($A107,X$66),'ECM Staff time by PoF'!$A$5:$S$119,MATCH($IT$103, 'ECM Staff time by PoF'!$A$4:$R$4,0),FALSE))))*X69</f>
        <v>0</v>
      </c>
      <c r="JQ107" s="60">
        <f>IF($A107="",0,IF(VLOOKUP($A107,'ECM Staff time by PoF'!$B$5:$C$119,2,FALSE)="Not Applicable",VLOOKUP($A107,'ECM Staff time by PoF'!$B$5:$S$119,MATCH($IT$103, 'ECM Staff time by PoF'!$B$4:$R$4,0),FALSE),IF(ISERROR(VLOOKUP(CONCATENATE($A107,Y$66),'ECM Staff time by PoF'!$A$5:$S$119,MATCH($IT$103, 'ECM Staff time by PoF'!$A$4:$R$4,0),FALSE)), 0, VLOOKUP(CONCATENATE($A107,Y$66),'ECM Staff time by PoF'!$A$5:$S$119,MATCH($IT$103, 'ECM Staff time by PoF'!$A$4:$R$4,0),FALSE))))*Y69</f>
        <v>0</v>
      </c>
      <c r="JR107" s="60">
        <f>IF($A107="",0,IF(VLOOKUP($A107,'ECM Staff time by PoF'!$B$5:$C$119,2,FALSE)="Not Applicable",VLOOKUP($A107,'ECM Staff time by PoF'!$B$5:$S$119,MATCH($IT$103, 'ECM Staff time by PoF'!$B$4:$R$4,0),FALSE),IF(ISERROR(VLOOKUP(CONCATENATE($A107,Z$66),'ECM Staff time by PoF'!$A$5:$S$119,MATCH($IT$103, 'ECM Staff time by PoF'!$A$4:$R$4,0),FALSE)), 0, VLOOKUP(CONCATENATE($A107,Z$66),'ECM Staff time by PoF'!$A$5:$S$119,MATCH($IT$103, 'ECM Staff time by PoF'!$A$4:$R$4,0),FALSE))))*Z69</f>
        <v>0</v>
      </c>
      <c r="JS107" s="60">
        <f>IF($A107="",0,IF(VLOOKUP($A107,'ECM Staff time by PoF'!$B$5:$C$119,2,FALSE)="Not Applicable",VLOOKUP($A107,'ECM Staff time by PoF'!$B$5:$S$119,MATCH($IT$103, 'ECM Staff time by PoF'!$B$4:$R$4,0),FALSE),IF(ISERROR(VLOOKUP(CONCATENATE($A107,AA$66),'ECM Staff time by PoF'!$A$5:$S$119,MATCH($IT$103, 'ECM Staff time by PoF'!$A$4:$R$4,0),FALSE)), 0, VLOOKUP(CONCATENATE($A107,AA$66),'ECM Staff time by PoF'!$A$5:$S$119,MATCH($IT$103, 'ECM Staff time by PoF'!$A$4:$R$4,0),FALSE))))*AA69</f>
        <v>0</v>
      </c>
      <c r="JT107" s="60">
        <f>IF($A107="",0,IF(VLOOKUP($A107,'ECM Staff time by PoF'!$B$5:$C$119,2,FALSE)="Not Applicable",VLOOKUP($A107,'ECM Staff time by PoF'!$B$5:$S$119,MATCH($IT$103, 'ECM Staff time by PoF'!$B$4:$R$4,0),FALSE),IF(ISERROR(VLOOKUP(CONCATENATE($A107,AB$66),'ECM Staff time by PoF'!$A$5:$S$119,MATCH($IT$103, 'ECM Staff time by PoF'!$A$4:$R$4,0),FALSE)), 0, VLOOKUP(CONCATENATE($A107,AB$66),'ECM Staff time by PoF'!$A$5:$S$119,MATCH($IT$103, 'ECM Staff time by PoF'!$A$4:$R$4,0),FALSE))))*AB69</f>
        <v>0</v>
      </c>
      <c r="JU107" s="60">
        <f>IF($A107="",0,IF(VLOOKUP($A107,'ECM Staff time by PoF'!$B$5:$C$119,2,FALSE)="Not Applicable",VLOOKUP($A107,'ECM Staff time by PoF'!$B$5:$S$119,MATCH($IT$103, 'ECM Staff time by PoF'!$B$4:$R$4,0),FALSE),IF(ISERROR(VLOOKUP(CONCATENATE($A107,AC$66),'ECM Staff time by PoF'!$A$5:$S$119,MATCH($IT$103, 'ECM Staff time by PoF'!$A$4:$R$4,0),FALSE)), 0, VLOOKUP(CONCATENATE($A107,AC$66),'ECM Staff time by PoF'!$A$5:$S$119,MATCH($IT$103, 'ECM Staff time by PoF'!$A$4:$R$4,0),FALSE))))*AC69</f>
        <v>0</v>
      </c>
      <c r="JV107" s="60">
        <f>IF($A107="",0,IF(VLOOKUP($A107,'ECM Staff time by PoF'!$B$5:$C$119,2,FALSE)="Not Applicable",VLOOKUP($A107,'ECM Staff time by PoF'!$B$5:$S$119,MATCH($IT$103, 'ECM Staff time by PoF'!$B$4:$R$4,0),FALSE),IF(ISERROR(VLOOKUP(CONCATENATE($A107,AD$66),'ECM Staff time by PoF'!$A$5:$S$119,MATCH($IT$103, 'ECM Staff time by PoF'!$A$4:$R$4,0),FALSE)), 0, VLOOKUP(CONCATENATE($A107,AD$66),'ECM Staff time by PoF'!$A$5:$S$119,MATCH($IT$103, 'ECM Staff time by PoF'!$A$4:$R$4,0),FALSE))))*AD69</f>
        <v>0</v>
      </c>
      <c r="JW107" s="60">
        <f>IF($A107="",0,IF(VLOOKUP($A107,'ECM Staff time by PoF'!$B$5:$C$119,2,FALSE)="Not Applicable",VLOOKUP($A107,'ECM Staff time by PoF'!$B$5:$S$119,MATCH($IT$103, 'ECM Staff time by PoF'!$B$4:$R$4,0),FALSE),IF(ISERROR(VLOOKUP(CONCATENATE($A107,AE$66),'ECM Staff time by PoF'!$A$5:$S$119,MATCH($IT$103, 'ECM Staff time by PoF'!$A$4:$R$4,0),FALSE)), 0, VLOOKUP(CONCATENATE($A107,AE$66),'ECM Staff time by PoF'!$A$5:$S$119,MATCH($IT$103, 'ECM Staff time by PoF'!$A$4:$R$4,0),FALSE))))*AE69</f>
        <v>0</v>
      </c>
      <c r="JX107" s="60">
        <f>IF($A107="",0,IF(VLOOKUP($A107,'ECM Staff time by PoF'!$B$5:$C$119,2,FALSE)="Not Applicable",VLOOKUP($A107,'ECM Staff time by PoF'!$B$5:$S$119,MATCH($IT$103, 'ECM Staff time by PoF'!$B$4:$R$4,0),FALSE),IF(ISERROR(VLOOKUP(CONCATENATE($A107,AF$66),'ECM Staff time by PoF'!$A$5:$S$119,MATCH($IT$103, 'ECM Staff time by PoF'!$A$4:$R$4,0),FALSE)), 0, VLOOKUP(CONCATENATE($A107,AF$66),'ECM Staff time by PoF'!$A$5:$S$119,MATCH($IT$103, 'ECM Staff time by PoF'!$A$4:$R$4,0),FALSE))))*AF69</f>
        <v>0</v>
      </c>
      <c r="JY107" s="60">
        <f>IF($A107="",0,IF(VLOOKUP($A107,'ECM Staff time by PoF'!$B$5:$C$119,2,FALSE)="Not Applicable",VLOOKUP($A107,'ECM Staff time by PoF'!$B$5:$S$119,MATCH($IT$103, 'ECM Staff time by PoF'!$B$4:$R$4,0),FALSE),IF(ISERROR(VLOOKUP(CONCATENATE($A107,AG$66),'ECM Staff time by PoF'!$A$5:$S$119,MATCH($IT$103, 'ECM Staff time by PoF'!$A$4:$R$4,0),FALSE)), 0, VLOOKUP(CONCATENATE($A107,AG$66),'ECM Staff time by PoF'!$A$5:$S$119,MATCH($IT$103, 'ECM Staff time by PoF'!$A$4:$R$4,0),FALSE))))*AG69</f>
        <v>0</v>
      </c>
      <c r="JZ107" s="60">
        <f>IF($A107="",0,IF(VLOOKUP($A107,'ECM Staff time by PoF'!$B$5:$C$119,2,FALSE)="Not Applicable",VLOOKUP($A107,'ECM Staff time by PoF'!$B$5:$S$119,MATCH($IT$103, 'ECM Staff time by PoF'!$B$4:$R$4,0),FALSE),IF(ISERROR(VLOOKUP(CONCATENATE($A107,AH$66),'ECM Staff time by PoF'!$A$5:$S$119,MATCH($IT$103, 'ECM Staff time by PoF'!$A$4:$R$4,0),FALSE)), 0, VLOOKUP(CONCATENATE($A107,AH$66),'ECM Staff time by PoF'!$A$5:$S$119,MATCH($IT$103, 'ECM Staff time by PoF'!$A$4:$R$4,0),FALSE))))*AH69</f>
        <v>0</v>
      </c>
      <c r="KA107" s="60">
        <f>IF($A107="",0,IF(VLOOKUP($A107,'ECM Staff time by PoF'!$B$5:$C$119,2,FALSE)="Not Applicable",VLOOKUP($A107,'ECM Staff time by PoF'!$B$5:$S$119,MATCH($IT$103, 'ECM Staff time by PoF'!$B$4:$R$4,0),FALSE),IF(ISERROR(VLOOKUP(CONCATENATE($A107,AI$66),'ECM Staff time by PoF'!$A$5:$S$119,MATCH($IT$103, 'ECM Staff time by PoF'!$A$4:$R$4,0),FALSE)), 0, VLOOKUP(CONCATENATE($A107,AI$66),'ECM Staff time by PoF'!$A$5:$S$119,MATCH($IT$103, 'ECM Staff time by PoF'!$A$4:$R$4,0),FALSE))))*AI69</f>
        <v>0</v>
      </c>
      <c r="KB107" s="60">
        <f>IF($A107="",0,IF(VLOOKUP($A107,'ECM Staff time by PoF'!$B$5:$C$119,2,FALSE)="Not Applicable",VLOOKUP($A107,'ECM Staff time by PoF'!$B$5:$S$119,MATCH($IT$103, 'ECM Staff time by PoF'!$B$4:$R$4,0),FALSE),IF(ISERROR(VLOOKUP(CONCATENATE($A107,AJ$66),'ECM Staff time by PoF'!$A$5:$S$119,MATCH($IT$103, 'ECM Staff time by PoF'!$A$4:$R$4,0),FALSE)), 0, VLOOKUP(CONCATENATE($A107,AJ$66),'ECM Staff time by PoF'!$A$5:$S$119,MATCH($IT$103, 'ECM Staff time by PoF'!$A$4:$R$4,0),FALSE))))*AJ69</f>
        <v>0</v>
      </c>
      <c r="KC107" s="60">
        <f>IF($A107="",0,IF(VLOOKUP($A107,'ECM Staff time by PoF'!$B$5:$C$119,2,FALSE)="Not Applicable",VLOOKUP($A107,'ECM Staff time by PoF'!$B$5:$S$119,MATCH($IT$103, 'ECM Staff time by PoF'!$B$4:$R$4,0),FALSE),IF(ISERROR(VLOOKUP(CONCATENATE($A107,AK$66),'ECM Staff time by PoF'!$A$5:$S$119,MATCH($IT$103, 'ECM Staff time by PoF'!$A$4:$R$4,0),FALSE)), 0, VLOOKUP(CONCATENATE($A107,AK$66),'ECM Staff time by PoF'!$A$5:$S$119,MATCH($IT$103, 'ECM Staff time by PoF'!$A$4:$R$4,0),FALSE))))*AK69</f>
        <v>0</v>
      </c>
      <c r="KD107" s="60">
        <f>IF($A107="",0,IF(VLOOKUP($A107,'ECM Staff time by PoF'!$B$5:$C$119,2,FALSE)="Not Applicable",VLOOKUP($A107,'ECM Staff time by PoF'!$B$5:$S$119,MATCH($KD$103, 'ECM Staff time by PoF'!$B$4:$R$4,0),FALSE),IF(ISERROR(VLOOKUP(CONCATENATE($A107,B$66),'ECM Staff time by PoF'!$A$5:$S$119,MATCH($KD$103, 'ECM Staff time by PoF'!$A$4:$R$4,0),FALSE)), 0, VLOOKUP(CONCATENATE($A107,B$66),'ECM Staff time by PoF'!$A$5:$S$119,MATCH($KD$103, 'ECM Staff time by PoF'!$A$4:$R$4,0),FALSE))))*B69</f>
        <v>0</v>
      </c>
      <c r="KE107" s="60">
        <f>IF($A107="",0,IF(VLOOKUP($A107,'ECM Staff time by PoF'!$B$5:$C$119,2,FALSE)="Not Applicable",VLOOKUP($A107,'ECM Staff time by PoF'!$B$5:$S$119,MATCH($KD$103, 'ECM Staff time by PoF'!$B$4:$R$4,0),FALSE),IF(ISERROR(VLOOKUP(CONCATENATE($A107,C$66),'ECM Staff time by PoF'!$A$5:$S$119,MATCH($KD$103, 'ECM Staff time by PoF'!$A$4:$R$4,0),FALSE)), 0, VLOOKUP(CONCATENATE($A107,C$66),'ECM Staff time by PoF'!$A$5:$S$119,MATCH($KD$103, 'ECM Staff time by PoF'!$A$4:$R$4,0),FALSE))))*C69</f>
        <v>0</v>
      </c>
      <c r="KF107" s="60">
        <f>IF($A107="",0,IF(VLOOKUP($A107,'ECM Staff time by PoF'!$B$5:$C$119,2,FALSE)="Not Applicable",VLOOKUP($A107,'ECM Staff time by PoF'!$B$5:$S$119,MATCH($KD$103, 'ECM Staff time by PoF'!$B$4:$R$4,0),FALSE),IF(ISERROR(VLOOKUP(CONCATENATE($A107,D$66),'ECM Staff time by PoF'!$A$5:$S$119,MATCH($KD$103, 'ECM Staff time by PoF'!$A$4:$R$4,0),FALSE)), 0, VLOOKUP(CONCATENATE($A107,D$66),'ECM Staff time by PoF'!$A$5:$S$119,MATCH($KD$103, 'ECM Staff time by PoF'!$A$4:$R$4,0),FALSE))))*D69</f>
        <v>0</v>
      </c>
      <c r="KG107" s="60">
        <f>IF($A107="",0,IF(VLOOKUP($A107,'ECM Staff time by PoF'!$B$5:$C$119,2,FALSE)="Not Applicable",VLOOKUP($A107,'ECM Staff time by PoF'!$B$5:$S$119,MATCH($KD$103, 'ECM Staff time by PoF'!$B$4:$R$4,0),FALSE),IF(ISERROR(VLOOKUP(CONCATENATE($A107,E$66),'ECM Staff time by PoF'!$A$5:$S$119,MATCH($KD$103, 'ECM Staff time by PoF'!$A$4:$R$4,0),FALSE)), 0, VLOOKUP(CONCATENATE($A107,E$66),'ECM Staff time by PoF'!$A$5:$S$119,MATCH($KD$103, 'ECM Staff time by PoF'!$A$4:$R$4,0),FALSE))))*E69</f>
        <v>0</v>
      </c>
      <c r="KH107" s="60">
        <f>IF($A107="",0,IF(VLOOKUP($A107,'ECM Staff time by PoF'!$B$5:$C$119,2,FALSE)="Not Applicable",VLOOKUP($A107,'ECM Staff time by PoF'!$B$5:$S$119,MATCH($KD$103, 'ECM Staff time by PoF'!$B$4:$R$4,0),FALSE),IF(ISERROR(VLOOKUP(CONCATENATE($A107,F$66),'ECM Staff time by PoF'!$A$5:$S$119,MATCH($KD$103, 'ECM Staff time by PoF'!$A$4:$R$4,0),FALSE)), 0, VLOOKUP(CONCATENATE($A107,F$66),'ECM Staff time by PoF'!$A$5:$S$119,MATCH($KD$103, 'ECM Staff time by PoF'!$A$4:$R$4,0),FALSE))))*F69</f>
        <v>0</v>
      </c>
      <c r="KI107" s="60">
        <f>IF($A107="",0,IF(VLOOKUP($A107,'ECM Staff time by PoF'!$B$5:$C$119,2,FALSE)="Not Applicable",VLOOKUP($A107,'ECM Staff time by PoF'!$B$5:$S$119,MATCH($KD$103, 'ECM Staff time by PoF'!$B$4:$R$4,0),FALSE),IF(ISERROR(VLOOKUP(CONCATENATE($A107,G$66),'ECM Staff time by PoF'!$A$5:$S$119,MATCH($KD$103, 'ECM Staff time by PoF'!$A$4:$R$4,0),FALSE)), 0, VLOOKUP(CONCATENATE($A107,G$66),'ECM Staff time by PoF'!$A$5:$S$119,MATCH($KD$103, 'ECM Staff time by PoF'!$A$4:$R$4,0),FALSE))))*G69</f>
        <v>0</v>
      </c>
      <c r="KJ107" s="60">
        <f>IF($A107="",0,IF(VLOOKUP($A107,'ECM Staff time by PoF'!$B$5:$C$119,2,FALSE)="Not Applicable",VLOOKUP($A107,'ECM Staff time by PoF'!$B$5:$S$119,MATCH($KD$103, 'ECM Staff time by PoF'!$B$4:$R$4,0),FALSE),IF(ISERROR(VLOOKUP(CONCATENATE($A107,H$66),'ECM Staff time by PoF'!$A$5:$S$119,MATCH($KD$103, 'ECM Staff time by PoF'!$A$4:$R$4,0),FALSE)), 0, VLOOKUP(CONCATENATE($A107,H$66),'ECM Staff time by PoF'!$A$5:$S$119,MATCH($KD$103, 'ECM Staff time by PoF'!$A$4:$R$4,0),FALSE))))*H69</f>
        <v>0</v>
      </c>
      <c r="KK107" s="60">
        <f>IF($A107="",0,IF(VLOOKUP($A107,'ECM Staff time by PoF'!$B$5:$C$119,2,FALSE)="Not Applicable",VLOOKUP($A107,'ECM Staff time by PoF'!$B$5:$S$119,MATCH($KD$103, 'ECM Staff time by PoF'!$B$4:$R$4,0),FALSE),IF(ISERROR(VLOOKUP(CONCATENATE($A107,I$66),'ECM Staff time by PoF'!$A$5:$S$119,MATCH($KD$103, 'ECM Staff time by PoF'!$A$4:$R$4,0),FALSE)), 0, VLOOKUP(CONCATENATE($A107,I$66),'ECM Staff time by PoF'!$A$5:$S$119,MATCH($KD$103, 'ECM Staff time by PoF'!$A$4:$R$4,0),FALSE))))*I69</f>
        <v>0</v>
      </c>
      <c r="KL107" s="60">
        <f>IF($A107="",0,IF(VLOOKUP($A107,'ECM Staff time by PoF'!$B$5:$C$119,2,FALSE)="Not Applicable",VLOOKUP($A107,'ECM Staff time by PoF'!$B$5:$S$119,MATCH($KD$103, 'ECM Staff time by PoF'!$B$4:$R$4,0),FALSE),IF(ISERROR(VLOOKUP(CONCATENATE($A107,J$66),'ECM Staff time by PoF'!$A$5:$S$119,MATCH($KD$103, 'ECM Staff time by PoF'!$A$4:$R$4,0),FALSE)), 0, VLOOKUP(CONCATENATE($A107,J$66),'ECM Staff time by PoF'!$A$5:$S$119,MATCH($KD$103, 'ECM Staff time by PoF'!$A$4:$R$4,0),FALSE))))*J69</f>
        <v>0</v>
      </c>
      <c r="KM107" s="60">
        <f>IF($A107="",0,IF(VLOOKUP($A107,'ECM Staff time by PoF'!$B$5:$C$119,2,FALSE)="Not Applicable",VLOOKUP($A107,'ECM Staff time by PoF'!$B$5:$S$119,MATCH($KD$103, 'ECM Staff time by PoF'!$B$4:$R$4,0),FALSE),IF(ISERROR(VLOOKUP(CONCATENATE($A107,K$66),'ECM Staff time by PoF'!$A$5:$S$119,MATCH($KD$103, 'ECM Staff time by PoF'!$A$4:$R$4,0),FALSE)), 0, VLOOKUP(CONCATENATE($A107,K$66),'ECM Staff time by PoF'!$A$5:$S$119,MATCH($KD$103, 'ECM Staff time by PoF'!$A$4:$R$4,0),FALSE))))*K69</f>
        <v>0</v>
      </c>
      <c r="KN107" s="60">
        <f>IF($A107="",0,IF(VLOOKUP($A107,'ECM Staff time by PoF'!$B$5:$C$119,2,FALSE)="Not Applicable",VLOOKUP($A107,'ECM Staff time by PoF'!$B$5:$S$119,MATCH($KD$103, 'ECM Staff time by PoF'!$B$4:$R$4,0),FALSE),IF(ISERROR(VLOOKUP(CONCATENATE($A107,L$66),'ECM Staff time by PoF'!$A$5:$S$119,MATCH($KD$103, 'ECM Staff time by PoF'!$A$4:$R$4,0),FALSE)), 0, VLOOKUP(CONCATENATE($A107,L$66),'ECM Staff time by PoF'!$A$5:$S$119,MATCH($KD$103, 'ECM Staff time by PoF'!$A$4:$R$4,0),FALSE))))*L69</f>
        <v>0</v>
      </c>
      <c r="KO107" s="60">
        <f>IF($A107="",0,IF(VLOOKUP($A107,'ECM Staff time by PoF'!$B$5:$C$119,2,FALSE)="Not Applicable",VLOOKUP($A107,'ECM Staff time by PoF'!$B$5:$S$119,MATCH($KD$103, 'ECM Staff time by PoF'!$B$4:$R$4,0),FALSE),IF(ISERROR(VLOOKUP(CONCATENATE($A107,M$66),'ECM Staff time by PoF'!$A$5:$S$119,MATCH($KD$103, 'ECM Staff time by PoF'!$A$4:$R$4,0),FALSE)), 0, VLOOKUP(CONCATENATE($A107,M$66),'ECM Staff time by PoF'!$A$5:$S$119,MATCH($KD$103, 'ECM Staff time by PoF'!$A$4:$R$4,0),FALSE))))*M69</f>
        <v>0</v>
      </c>
      <c r="KP107" s="60">
        <f>IF($A107="",0,IF(VLOOKUP($A107,'ECM Staff time by PoF'!$B$5:$C$119,2,FALSE)="Not Applicable",VLOOKUP($A107,'ECM Staff time by PoF'!$B$5:$S$119,MATCH($KD$103, 'ECM Staff time by PoF'!$B$4:$R$4,0),FALSE),IF(ISERROR(VLOOKUP(CONCATENATE($A107,N$66),'ECM Staff time by PoF'!$A$5:$S$119,MATCH($KD$103, 'ECM Staff time by PoF'!$A$4:$R$4,0),FALSE)), 0, VLOOKUP(CONCATENATE($A107,N$66),'ECM Staff time by PoF'!$A$5:$S$119,MATCH($KD$103, 'ECM Staff time by PoF'!$A$4:$R$4,0),FALSE))))*N69</f>
        <v>0</v>
      </c>
      <c r="KQ107" s="60">
        <f>IF($A107="",0,IF(VLOOKUP($A107,'ECM Staff time by PoF'!$B$5:$C$119,2,FALSE)="Not Applicable",VLOOKUP($A107,'ECM Staff time by PoF'!$B$5:$S$119,MATCH($KD$103, 'ECM Staff time by PoF'!$B$4:$R$4,0),FALSE),IF(ISERROR(VLOOKUP(CONCATENATE($A107,O$66),'ECM Staff time by PoF'!$A$5:$S$119,MATCH($KD$103, 'ECM Staff time by PoF'!$A$4:$R$4,0),FALSE)), 0, VLOOKUP(CONCATENATE($A107,O$66),'ECM Staff time by PoF'!$A$5:$S$119,MATCH($KD$103, 'ECM Staff time by PoF'!$A$4:$R$4,0),FALSE))))*O69</f>
        <v>0</v>
      </c>
      <c r="KR107" s="60">
        <f>IF($A107="",0,IF(VLOOKUP($A107,'ECM Staff time by PoF'!$B$5:$C$119,2,FALSE)="Not Applicable",VLOOKUP($A107,'ECM Staff time by PoF'!$B$5:$S$119,MATCH($KD$103, 'ECM Staff time by PoF'!$B$4:$R$4,0),FALSE),IF(ISERROR(VLOOKUP(CONCATENATE($A107,P$66),'ECM Staff time by PoF'!$A$5:$S$119,MATCH($KD$103, 'ECM Staff time by PoF'!$A$4:$R$4,0),FALSE)), 0, VLOOKUP(CONCATENATE($A107,P$66),'ECM Staff time by PoF'!$A$5:$S$119,MATCH($KD$103, 'ECM Staff time by PoF'!$A$4:$R$4,0),FALSE))))*P69</f>
        <v>0</v>
      </c>
      <c r="KS107" s="60">
        <f>IF($A107="",0,IF(VLOOKUP($A107,'ECM Staff time by PoF'!$B$5:$C$119,2,FALSE)="Not Applicable",VLOOKUP($A107,'ECM Staff time by PoF'!$B$5:$S$119,MATCH($KD$103, 'ECM Staff time by PoF'!$B$4:$R$4,0),FALSE),IF(ISERROR(VLOOKUP(CONCATENATE($A107,Q$66),'ECM Staff time by PoF'!$A$5:$S$119,MATCH($KD$103, 'ECM Staff time by PoF'!$A$4:$R$4,0),FALSE)), 0, VLOOKUP(CONCATENATE($A107,Q$66),'ECM Staff time by PoF'!$A$5:$S$119,MATCH($KD$103, 'ECM Staff time by PoF'!$A$4:$R$4,0),FALSE))))*Q69</f>
        <v>0</v>
      </c>
      <c r="KT107" s="60">
        <f>IF($A107="",0,IF(VLOOKUP($A107,'ECM Staff time by PoF'!$B$5:$C$119,2,FALSE)="Not Applicable",VLOOKUP($A107,'ECM Staff time by PoF'!$B$5:$S$119,MATCH($KD$103, 'ECM Staff time by PoF'!$B$4:$R$4,0),FALSE),IF(ISERROR(VLOOKUP(CONCATENATE($A107,R$66),'ECM Staff time by PoF'!$A$5:$S$119,MATCH($KD$103, 'ECM Staff time by PoF'!$A$4:$R$4,0),FALSE)), 0, VLOOKUP(CONCATENATE($A107,R$66),'ECM Staff time by PoF'!$A$5:$S$119,MATCH($KD$103, 'ECM Staff time by PoF'!$A$4:$R$4,0),FALSE))))*R69</f>
        <v>0</v>
      </c>
      <c r="KU107" s="60">
        <f>IF($A107="",0,IF(VLOOKUP($A107,'ECM Staff time by PoF'!$B$5:$C$119,2,FALSE)="Not Applicable",VLOOKUP($A107,'ECM Staff time by PoF'!$B$5:$S$119,MATCH($KD$103, 'ECM Staff time by PoF'!$B$4:$R$4,0),FALSE),IF(ISERROR(VLOOKUP(CONCATENATE($A107,S$66),'ECM Staff time by PoF'!$A$5:$S$119,MATCH($KD$103, 'ECM Staff time by PoF'!$A$4:$R$4,0),FALSE)), 0, VLOOKUP(CONCATENATE($A107,S$66),'ECM Staff time by PoF'!$A$5:$S$119,MATCH($KD$103, 'ECM Staff time by PoF'!$A$4:$R$4,0),FALSE))))*S69</f>
        <v>0</v>
      </c>
      <c r="KV107" s="60">
        <f>IF($A107="",0,IF(VLOOKUP($A107,'ECM Staff time by PoF'!$B$5:$C$119,2,FALSE)="Not Applicable",VLOOKUP($A107,'ECM Staff time by PoF'!$B$5:$S$119,MATCH($KD$103, 'ECM Staff time by PoF'!$B$4:$R$4,0),FALSE),IF(ISERROR(VLOOKUP(CONCATENATE($A107,T$66),'ECM Staff time by PoF'!$A$5:$S$119,MATCH($KD$103, 'ECM Staff time by PoF'!$A$4:$R$4,0),FALSE)), 0, VLOOKUP(CONCATENATE($A107,T$66),'ECM Staff time by PoF'!$A$5:$S$119,MATCH($KD$103, 'ECM Staff time by PoF'!$A$4:$R$4,0),FALSE))))*T69</f>
        <v>0</v>
      </c>
      <c r="KW107" s="60">
        <f>IF($A107="",0,IF(VLOOKUP($A107,'ECM Staff time by PoF'!$B$5:$C$119,2,FALSE)="Not Applicable",VLOOKUP($A107,'ECM Staff time by PoF'!$B$5:$S$119,MATCH($KD$103, 'ECM Staff time by PoF'!$B$4:$R$4,0),FALSE),IF(ISERROR(VLOOKUP(CONCATENATE($A107,U$66),'ECM Staff time by PoF'!$A$5:$S$119,MATCH($KD$103, 'ECM Staff time by PoF'!$A$4:$R$4,0),FALSE)), 0, VLOOKUP(CONCATENATE($A107,U$66),'ECM Staff time by PoF'!$A$5:$S$119,MATCH($KD$103, 'ECM Staff time by PoF'!$A$4:$R$4,0),FALSE))))*U69</f>
        <v>0</v>
      </c>
      <c r="KX107" s="60">
        <f>IF($A107="",0,IF(VLOOKUP($A107,'ECM Staff time by PoF'!$B$5:$C$119,2,FALSE)="Not Applicable",VLOOKUP($A107,'ECM Staff time by PoF'!$B$5:$S$119,MATCH($KD$103, 'ECM Staff time by PoF'!$B$4:$R$4,0),FALSE),IF(ISERROR(VLOOKUP(CONCATENATE($A107,V$66),'ECM Staff time by PoF'!$A$5:$S$119,MATCH($KD$103, 'ECM Staff time by PoF'!$A$4:$R$4,0),FALSE)), 0, VLOOKUP(CONCATENATE($A107,V$66),'ECM Staff time by PoF'!$A$5:$S$119,MATCH($KD$103, 'ECM Staff time by PoF'!$A$4:$R$4,0),FALSE))))*V69</f>
        <v>0</v>
      </c>
      <c r="KY107" s="60">
        <f>IF($A107="",0,IF(VLOOKUP($A107,'ECM Staff time by PoF'!$B$5:$C$119,2,FALSE)="Not Applicable",VLOOKUP($A107,'ECM Staff time by PoF'!$B$5:$S$119,MATCH($KD$103, 'ECM Staff time by PoF'!$B$4:$R$4,0),FALSE),IF(ISERROR(VLOOKUP(CONCATENATE($A107,W$66),'ECM Staff time by PoF'!$A$5:$S$119,MATCH($KD$103, 'ECM Staff time by PoF'!$A$4:$R$4,0),FALSE)), 0, VLOOKUP(CONCATENATE($A107,W$66),'ECM Staff time by PoF'!$A$5:$S$119,MATCH($KD$103, 'ECM Staff time by PoF'!$A$4:$R$4,0),FALSE))))*W69</f>
        <v>0</v>
      </c>
      <c r="KZ107" s="60">
        <f>IF($A107="",0,IF(VLOOKUP($A107,'ECM Staff time by PoF'!$B$5:$C$119,2,FALSE)="Not Applicable",VLOOKUP($A107,'ECM Staff time by PoF'!$B$5:$S$119,MATCH($KD$103, 'ECM Staff time by PoF'!$B$4:$R$4,0),FALSE),IF(ISERROR(VLOOKUP(CONCATENATE($A107,X$66),'ECM Staff time by PoF'!$A$5:$S$119,MATCH($KD$103, 'ECM Staff time by PoF'!$A$4:$R$4,0),FALSE)), 0, VLOOKUP(CONCATENATE($A107,X$66),'ECM Staff time by PoF'!$A$5:$S$119,MATCH($KD$103, 'ECM Staff time by PoF'!$A$4:$R$4,0),FALSE))))*X69</f>
        <v>0</v>
      </c>
      <c r="LA107" s="60">
        <f>IF($A107="",0,IF(VLOOKUP($A107,'ECM Staff time by PoF'!$B$5:$C$119,2,FALSE)="Not Applicable",VLOOKUP($A107,'ECM Staff time by PoF'!$B$5:$S$119,MATCH($KD$103, 'ECM Staff time by PoF'!$B$4:$R$4,0),FALSE),IF(ISERROR(VLOOKUP(CONCATENATE($A107,Y$66),'ECM Staff time by PoF'!$A$5:$S$119,MATCH($KD$103, 'ECM Staff time by PoF'!$A$4:$R$4,0),FALSE)), 0, VLOOKUP(CONCATENATE($A107,Y$66),'ECM Staff time by PoF'!$A$5:$S$119,MATCH($KD$103, 'ECM Staff time by PoF'!$A$4:$R$4,0),FALSE))))*Y69</f>
        <v>0</v>
      </c>
      <c r="LB107" s="60">
        <f>IF($A107="",0,IF(VLOOKUP($A107,'ECM Staff time by PoF'!$B$5:$C$119,2,FALSE)="Not Applicable",VLOOKUP($A107,'ECM Staff time by PoF'!$B$5:$S$119,MATCH($KD$103, 'ECM Staff time by PoF'!$B$4:$R$4,0),FALSE),IF(ISERROR(VLOOKUP(CONCATENATE($A107,Z$66),'ECM Staff time by PoF'!$A$5:$S$119,MATCH($KD$103, 'ECM Staff time by PoF'!$A$4:$R$4,0),FALSE)), 0, VLOOKUP(CONCATENATE($A107,Z$66),'ECM Staff time by PoF'!$A$5:$S$119,MATCH($KD$103, 'ECM Staff time by PoF'!$A$4:$R$4,0),FALSE))))*Z69</f>
        <v>0</v>
      </c>
      <c r="LC107" s="60">
        <f>IF($A107="",0,IF(VLOOKUP($A107,'ECM Staff time by PoF'!$B$5:$C$119,2,FALSE)="Not Applicable",VLOOKUP($A107,'ECM Staff time by PoF'!$B$5:$S$119,MATCH($KD$103, 'ECM Staff time by PoF'!$B$4:$R$4,0),FALSE),IF(ISERROR(VLOOKUP(CONCATENATE($A107,AA$66),'ECM Staff time by PoF'!$A$5:$S$119,MATCH($KD$103, 'ECM Staff time by PoF'!$A$4:$R$4,0),FALSE)), 0, VLOOKUP(CONCATENATE($A107,AA$66),'ECM Staff time by PoF'!$A$5:$S$119,MATCH($KD$103, 'ECM Staff time by PoF'!$A$4:$R$4,0),FALSE))))*AA69</f>
        <v>0</v>
      </c>
      <c r="LD107" s="60">
        <f>IF($A107="",0,IF(VLOOKUP($A107,'ECM Staff time by PoF'!$B$5:$C$119,2,FALSE)="Not Applicable",VLOOKUP($A107,'ECM Staff time by PoF'!$B$5:$S$119,MATCH($KD$103, 'ECM Staff time by PoF'!$B$4:$R$4,0),FALSE),IF(ISERROR(VLOOKUP(CONCATENATE($A107,AB$66),'ECM Staff time by PoF'!$A$5:$S$119,MATCH($KD$103, 'ECM Staff time by PoF'!$A$4:$R$4,0),FALSE)), 0, VLOOKUP(CONCATENATE($A107,AB$66),'ECM Staff time by PoF'!$A$5:$S$119,MATCH($KD$103, 'ECM Staff time by PoF'!$A$4:$R$4,0),FALSE))))*AB69</f>
        <v>0</v>
      </c>
      <c r="LE107" s="60">
        <f>IF($A107="",0,IF(VLOOKUP($A107,'ECM Staff time by PoF'!$B$5:$C$119,2,FALSE)="Not Applicable",VLOOKUP($A107,'ECM Staff time by PoF'!$B$5:$S$119,MATCH($KD$103, 'ECM Staff time by PoF'!$B$4:$R$4,0),FALSE),IF(ISERROR(VLOOKUP(CONCATENATE($A107,AC$66),'ECM Staff time by PoF'!$A$5:$S$119,MATCH($KD$103, 'ECM Staff time by PoF'!$A$4:$R$4,0),FALSE)), 0, VLOOKUP(CONCATENATE($A107,AC$66),'ECM Staff time by PoF'!$A$5:$S$119,MATCH($KD$103, 'ECM Staff time by PoF'!$A$4:$R$4,0),FALSE))))*AC69</f>
        <v>0</v>
      </c>
      <c r="LF107" s="60">
        <f>IF($A107="",0,IF(VLOOKUP($A107,'ECM Staff time by PoF'!$B$5:$C$119,2,FALSE)="Not Applicable",VLOOKUP($A107,'ECM Staff time by PoF'!$B$5:$S$119,MATCH($KD$103, 'ECM Staff time by PoF'!$B$4:$R$4,0),FALSE),IF(ISERROR(VLOOKUP(CONCATENATE($A107,AD$66),'ECM Staff time by PoF'!$A$5:$S$119,MATCH($KD$103, 'ECM Staff time by PoF'!$A$4:$R$4,0),FALSE)), 0, VLOOKUP(CONCATENATE($A107,AD$66),'ECM Staff time by PoF'!$A$5:$S$119,MATCH($KD$103, 'ECM Staff time by PoF'!$A$4:$R$4,0),FALSE))))*AD69</f>
        <v>0</v>
      </c>
      <c r="LG107" s="60">
        <f>IF($A107="",0,IF(VLOOKUP($A107,'ECM Staff time by PoF'!$B$5:$C$119,2,FALSE)="Not Applicable",VLOOKUP($A107,'ECM Staff time by PoF'!$B$5:$S$119,MATCH($KD$103, 'ECM Staff time by PoF'!$B$4:$R$4,0),FALSE),IF(ISERROR(VLOOKUP(CONCATENATE($A107,AE$66),'ECM Staff time by PoF'!$A$5:$S$119,MATCH($KD$103, 'ECM Staff time by PoF'!$A$4:$R$4,0),FALSE)), 0, VLOOKUP(CONCATENATE($A107,AE$66),'ECM Staff time by PoF'!$A$5:$S$119,MATCH($KD$103, 'ECM Staff time by PoF'!$A$4:$R$4,0),FALSE))))*AE69</f>
        <v>0</v>
      </c>
      <c r="LH107" s="60">
        <f>IF($A107="",0,IF(VLOOKUP($A107,'ECM Staff time by PoF'!$B$5:$C$119,2,FALSE)="Not Applicable",VLOOKUP($A107,'ECM Staff time by PoF'!$B$5:$S$119,MATCH($KD$103, 'ECM Staff time by PoF'!$B$4:$R$4,0),FALSE),IF(ISERROR(VLOOKUP(CONCATENATE($A107,AF$66),'ECM Staff time by PoF'!$A$5:$S$119,MATCH($KD$103, 'ECM Staff time by PoF'!$A$4:$R$4,0),FALSE)), 0, VLOOKUP(CONCATENATE($A107,AF$66),'ECM Staff time by PoF'!$A$5:$S$119,MATCH($KD$103, 'ECM Staff time by PoF'!$A$4:$R$4,0),FALSE))))*AF69</f>
        <v>0</v>
      </c>
      <c r="LI107" s="60">
        <f>IF($A107="",0,IF(VLOOKUP($A107,'ECM Staff time by PoF'!$B$5:$C$119,2,FALSE)="Not Applicable",VLOOKUP($A107,'ECM Staff time by PoF'!$B$5:$S$119,MATCH($KD$103, 'ECM Staff time by PoF'!$B$4:$R$4,0),FALSE),IF(ISERROR(VLOOKUP(CONCATENATE($A107,AG$66),'ECM Staff time by PoF'!$A$5:$S$119,MATCH($KD$103, 'ECM Staff time by PoF'!$A$4:$R$4,0),FALSE)), 0, VLOOKUP(CONCATENATE($A107,AG$66),'ECM Staff time by PoF'!$A$5:$S$119,MATCH($KD$103, 'ECM Staff time by PoF'!$A$4:$R$4,0),FALSE))))*AG69</f>
        <v>0</v>
      </c>
      <c r="LJ107" s="60">
        <f>IF($A107="",0,IF(VLOOKUP($A107,'ECM Staff time by PoF'!$B$5:$C$119,2,FALSE)="Not Applicable",VLOOKUP($A107,'ECM Staff time by PoF'!$B$5:$S$119,MATCH($KD$103, 'ECM Staff time by PoF'!$B$4:$R$4,0),FALSE),IF(ISERROR(VLOOKUP(CONCATENATE($A107,AH$66),'ECM Staff time by PoF'!$A$5:$S$119,MATCH($KD$103, 'ECM Staff time by PoF'!$A$4:$R$4,0),FALSE)), 0, VLOOKUP(CONCATENATE($A107,AH$66),'ECM Staff time by PoF'!$A$5:$S$119,MATCH($KD$103, 'ECM Staff time by PoF'!$A$4:$R$4,0),FALSE))))*AH69</f>
        <v>0</v>
      </c>
      <c r="LK107" s="60">
        <f>IF($A107="",0,IF(VLOOKUP($A107,'ECM Staff time by PoF'!$B$5:$C$119,2,FALSE)="Not Applicable",VLOOKUP($A107,'ECM Staff time by PoF'!$B$5:$S$119,MATCH($KD$103, 'ECM Staff time by PoF'!$B$4:$R$4,0),FALSE),IF(ISERROR(VLOOKUP(CONCATENATE($A107,AI$66),'ECM Staff time by PoF'!$A$5:$S$119,MATCH($KD$103, 'ECM Staff time by PoF'!$A$4:$R$4,0),FALSE)), 0, VLOOKUP(CONCATENATE($A107,AI$66),'ECM Staff time by PoF'!$A$5:$S$119,MATCH($KD$103, 'ECM Staff time by PoF'!$A$4:$R$4,0),FALSE))))*AI69</f>
        <v>0</v>
      </c>
      <c r="LL107" s="60">
        <f>IF($A107="",0,IF(VLOOKUP($A107,'ECM Staff time by PoF'!$B$5:$C$119,2,FALSE)="Not Applicable",VLOOKUP($A107,'ECM Staff time by PoF'!$B$5:$S$119,MATCH($KD$103, 'ECM Staff time by PoF'!$B$4:$R$4,0),FALSE),IF(ISERROR(VLOOKUP(CONCATENATE($A107,AJ$66),'ECM Staff time by PoF'!$A$5:$S$119,MATCH($KD$103, 'ECM Staff time by PoF'!$A$4:$R$4,0),FALSE)), 0, VLOOKUP(CONCATENATE($A107,AJ$66),'ECM Staff time by PoF'!$A$5:$S$119,MATCH($KD$103, 'ECM Staff time by PoF'!$A$4:$R$4,0),FALSE))))*AJ69</f>
        <v>0</v>
      </c>
      <c r="LM107" s="60">
        <f>IF($A107="",0,IF(VLOOKUP($A107,'ECM Staff time by PoF'!$B$5:$C$119,2,FALSE)="Not Applicable",VLOOKUP($A107,'ECM Staff time by PoF'!$B$5:$S$119,MATCH($KD$103, 'ECM Staff time by PoF'!$B$4:$R$4,0),FALSE),IF(ISERROR(VLOOKUP(CONCATENATE($A107,AK$66),'ECM Staff time by PoF'!$A$5:$S$119,MATCH($KD$103, 'ECM Staff time by PoF'!$A$4:$R$4,0),FALSE)), 0, VLOOKUP(CONCATENATE($A107,AK$66),'ECM Staff time by PoF'!$A$5:$S$119,MATCH($KD$103, 'ECM Staff time by PoF'!$A$4:$R$4,0),FALSE))))*AK69</f>
        <v>0</v>
      </c>
      <c r="LN107" s="60">
        <f>IF($A107="",0,IF(VLOOKUP($A107,'ECM Staff time by PoF'!$B$5:$C$119,2,FALSE)="Not Applicable",VLOOKUP($A107,'ECM Staff time by PoF'!$B$5:$S$119,MATCH($LN$103, 'ECM Staff time by PoF'!$B$4:$R$4,0),FALSE),IF(ISERROR(VLOOKUP(CONCATENATE($A107,B$66),'ECM Staff time by PoF'!$A$5:$S$119,MATCH($LN$103, 'ECM Staff time by PoF'!$A$4:$R$4,0),FALSE)), 0, VLOOKUP(CONCATENATE($A107,B$66),'ECM Staff time by PoF'!$A$5:$S$119,MATCH($LN$103, 'ECM Staff time by PoF'!$A$4:$R$4,0),FALSE))))*B69</f>
        <v>0</v>
      </c>
      <c r="LO107" s="60">
        <f>IF($A107="",0,IF(VLOOKUP($A107,'ECM Staff time by PoF'!$B$5:$C$119,2,FALSE)="Not Applicable",VLOOKUP($A107,'ECM Staff time by PoF'!$B$5:$S$119,MATCH($LN$103, 'ECM Staff time by PoF'!$B$4:$R$4,0),FALSE),IF(ISERROR(VLOOKUP(CONCATENATE($A107,C$66),'ECM Staff time by PoF'!$A$5:$S$119,MATCH($LN$103, 'ECM Staff time by PoF'!$A$4:$R$4,0),FALSE)), 0, VLOOKUP(CONCATENATE($A107,C$66),'ECM Staff time by PoF'!$A$5:$S$119,MATCH($LN$103, 'ECM Staff time by PoF'!$A$4:$R$4,0),FALSE))))*C69</f>
        <v>0</v>
      </c>
      <c r="LP107" s="60">
        <f>IF($A107="",0,IF(VLOOKUP($A107,'ECM Staff time by PoF'!$B$5:$C$119,2,FALSE)="Not Applicable",VLOOKUP($A107,'ECM Staff time by PoF'!$B$5:$S$119,MATCH($LN$103, 'ECM Staff time by PoF'!$B$4:$R$4,0),FALSE),IF(ISERROR(VLOOKUP(CONCATENATE($A107,D$66),'ECM Staff time by PoF'!$A$5:$S$119,MATCH($LN$103, 'ECM Staff time by PoF'!$A$4:$R$4,0),FALSE)), 0, VLOOKUP(CONCATENATE($A107,D$66),'ECM Staff time by PoF'!$A$5:$S$119,MATCH($LN$103, 'ECM Staff time by PoF'!$A$4:$R$4,0),FALSE))))*D69</f>
        <v>0</v>
      </c>
      <c r="LQ107" s="60">
        <f>IF($A107="",0,IF(VLOOKUP($A107,'ECM Staff time by PoF'!$B$5:$C$119,2,FALSE)="Not Applicable",VLOOKUP($A107,'ECM Staff time by PoF'!$B$5:$S$119,MATCH($LN$103, 'ECM Staff time by PoF'!$B$4:$R$4,0),FALSE),IF(ISERROR(VLOOKUP(CONCATENATE($A107,E$66),'ECM Staff time by PoF'!$A$5:$S$119,MATCH($LN$103, 'ECM Staff time by PoF'!$A$4:$R$4,0),FALSE)), 0, VLOOKUP(CONCATENATE($A107,E$66),'ECM Staff time by PoF'!$A$5:$S$119,MATCH($LN$103, 'ECM Staff time by PoF'!$A$4:$R$4,0),FALSE))))*E69</f>
        <v>0</v>
      </c>
      <c r="LR107" s="60">
        <f>IF($A107="",0,IF(VLOOKUP($A107,'ECM Staff time by PoF'!$B$5:$C$119,2,FALSE)="Not Applicable",VLOOKUP($A107,'ECM Staff time by PoF'!$B$5:$S$119,MATCH($LN$103, 'ECM Staff time by PoF'!$B$4:$R$4,0),FALSE),IF(ISERROR(VLOOKUP(CONCATENATE($A107,F$66),'ECM Staff time by PoF'!$A$5:$S$119,MATCH($LN$103, 'ECM Staff time by PoF'!$A$4:$R$4,0),FALSE)), 0, VLOOKUP(CONCATENATE($A107,F$66),'ECM Staff time by PoF'!$A$5:$S$119,MATCH($LN$103, 'ECM Staff time by PoF'!$A$4:$R$4,0),FALSE))))*F69</f>
        <v>0</v>
      </c>
      <c r="LS107" s="60">
        <f>IF($A107="",0,IF(VLOOKUP($A107,'ECM Staff time by PoF'!$B$5:$C$119,2,FALSE)="Not Applicable",VLOOKUP($A107,'ECM Staff time by PoF'!$B$5:$S$119,MATCH($LN$103, 'ECM Staff time by PoF'!$B$4:$R$4,0),FALSE),IF(ISERROR(VLOOKUP(CONCATENATE($A107,G$66),'ECM Staff time by PoF'!$A$5:$S$119,MATCH($LN$103, 'ECM Staff time by PoF'!$A$4:$R$4,0),FALSE)), 0, VLOOKUP(CONCATENATE($A107,G$66),'ECM Staff time by PoF'!$A$5:$S$119,MATCH($LN$103, 'ECM Staff time by PoF'!$A$4:$R$4,0),FALSE))))*G69</f>
        <v>0</v>
      </c>
      <c r="LT107" s="60">
        <f>IF($A107="",0,IF(VLOOKUP($A107,'ECM Staff time by PoF'!$B$5:$C$119,2,FALSE)="Not Applicable",VLOOKUP($A107,'ECM Staff time by PoF'!$B$5:$S$119,MATCH($LN$103, 'ECM Staff time by PoF'!$B$4:$R$4,0),FALSE),IF(ISERROR(VLOOKUP(CONCATENATE($A107,H$66),'ECM Staff time by PoF'!$A$5:$S$119,MATCH($LN$103, 'ECM Staff time by PoF'!$A$4:$R$4,0),FALSE)), 0, VLOOKUP(CONCATENATE($A107,H$66),'ECM Staff time by PoF'!$A$5:$S$119,MATCH($LN$103, 'ECM Staff time by PoF'!$A$4:$R$4,0),FALSE))))*H69</f>
        <v>0</v>
      </c>
      <c r="LU107" s="60">
        <f>IF($A107="",0,IF(VLOOKUP($A107,'ECM Staff time by PoF'!$B$5:$C$119,2,FALSE)="Not Applicable",VLOOKUP($A107,'ECM Staff time by PoF'!$B$5:$S$119,MATCH($LN$103, 'ECM Staff time by PoF'!$B$4:$R$4,0),FALSE),IF(ISERROR(VLOOKUP(CONCATENATE($A107,I$66),'ECM Staff time by PoF'!$A$5:$S$119,MATCH($LN$103, 'ECM Staff time by PoF'!$A$4:$R$4,0),FALSE)), 0, VLOOKUP(CONCATENATE($A107,I$66),'ECM Staff time by PoF'!$A$5:$S$119,MATCH($LN$103, 'ECM Staff time by PoF'!$A$4:$R$4,0),FALSE))))*I69</f>
        <v>0</v>
      </c>
      <c r="LV107" s="60">
        <f>IF($A107="",0,IF(VLOOKUP($A107,'ECM Staff time by PoF'!$B$5:$C$119,2,FALSE)="Not Applicable",VLOOKUP($A107,'ECM Staff time by PoF'!$B$5:$S$119,MATCH($LN$103, 'ECM Staff time by PoF'!$B$4:$R$4,0),FALSE),IF(ISERROR(VLOOKUP(CONCATENATE($A107,J$66),'ECM Staff time by PoF'!$A$5:$S$119,MATCH($LN$103, 'ECM Staff time by PoF'!$A$4:$R$4,0),FALSE)), 0, VLOOKUP(CONCATENATE($A107,J$66),'ECM Staff time by PoF'!$A$5:$S$119,MATCH($LN$103, 'ECM Staff time by PoF'!$A$4:$R$4,0),FALSE))))*J69</f>
        <v>0</v>
      </c>
      <c r="LW107" s="60">
        <f>IF($A107="",0,IF(VLOOKUP($A107,'ECM Staff time by PoF'!$B$5:$C$119,2,FALSE)="Not Applicable",VLOOKUP($A107,'ECM Staff time by PoF'!$B$5:$S$119,MATCH($LN$103, 'ECM Staff time by PoF'!$B$4:$R$4,0),FALSE),IF(ISERROR(VLOOKUP(CONCATENATE($A107,K$66),'ECM Staff time by PoF'!$A$5:$S$119,MATCH($LN$103, 'ECM Staff time by PoF'!$A$4:$R$4,0),FALSE)), 0, VLOOKUP(CONCATENATE($A107,K$66),'ECM Staff time by PoF'!$A$5:$S$119,MATCH($LN$103, 'ECM Staff time by PoF'!$A$4:$R$4,0),FALSE))))*K69</f>
        <v>0</v>
      </c>
      <c r="LX107" s="60">
        <f>IF($A107="",0,IF(VLOOKUP($A107,'ECM Staff time by PoF'!$B$5:$C$119,2,FALSE)="Not Applicable",VLOOKUP($A107,'ECM Staff time by PoF'!$B$5:$S$119,MATCH($LN$103, 'ECM Staff time by PoF'!$B$4:$R$4,0),FALSE),IF(ISERROR(VLOOKUP(CONCATENATE($A107,L$66),'ECM Staff time by PoF'!$A$5:$S$119,MATCH($LN$103, 'ECM Staff time by PoF'!$A$4:$R$4,0),FALSE)), 0, VLOOKUP(CONCATENATE($A107,L$66),'ECM Staff time by PoF'!$A$5:$S$119,MATCH($LN$103, 'ECM Staff time by PoF'!$A$4:$R$4,0),FALSE))))*L69</f>
        <v>0</v>
      </c>
      <c r="LY107" s="60">
        <f>IF($A107="",0,IF(VLOOKUP($A107,'ECM Staff time by PoF'!$B$5:$C$119,2,FALSE)="Not Applicable",VLOOKUP($A107,'ECM Staff time by PoF'!$B$5:$S$119,MATCH($LN$103, 'ECM Staff time by PoF'!$B$4:$R$4,0),FALSE),IF(ISERROR(VLOOKUP(CONCATENATE($A107,M$66),'ECM Staff time by PoF'!$A$5:$S$119,MATCH($LN$103, 'ECM Staff time by PoF'!$A$4:$R$4,0),FALSE)), 0, VLOOKUP(CONCATENATE($A107,M$66),'ECM Staff time by PoF'!$A$5:$S$119,MATCH($LN$103, 'ECM Staff time by PoF'!$A$4:$R$4,0),FALSE))))*M69</f>
        <v>0</v>
      </c>
      <c r="LZ107" s="60">
        <f>IF($A107="",0,IF(VLOOKUP($A107,'ECM Staff time by PoF'!$B$5:$C$119,2,FALSE)="Not Applicable",VLOOKUP($A107,'ECM Staff time by PoF'!$B$5:$S$119,MATCH($LN$103, 'ECM Staff time by PoF'!$B$4:$R$4,0),FALSE),IF(ISERROR(VLOOKUP(CONCATENATE($A107,N$66),'ECM Staff time by PoF'!$A$5:$S$119,MATCH($LN$103, 'ECM Staff time by PoF'!$A$4:$R$4,0),FALSE)), 0, VLOOKUP(CONCATENATE($A107,N$66),'ECM Staff time by PoF'!$A$5:$S$119,MATCH($LN$103, 'ECM Staff time by PoF'!$A$4:$R$4,0),FALSE))))*N69</f>
        <v>0</v>
      </c>
      <c r="MA107" s="60">
        <f>IF($A107="",0,IF(VLOOKUP($A107,'ECM Staff time by PoF'!$B$5:$C$119,2,FALSE)="Not Applicable",VLOOKUP($A107,'ECM Staff time by PoF'!$B$5:$S$119,MATCH($LN$103, 'ECM Staff time by PoF'!$B$4:$R$4,0),FALSE),IF(ISERROR(VLOOKUP(CONCATENATE($A107,O$66),'ECM Staff time by PoF'!$A$5:$S$119,MATCH($LN$103, 'ECM Staff time by PoF'!$A$4:$R$4,0),FALSE)), 0, VLOOKUP(CONCATENATE($A107,O$66),'ECM Staff time by PoF'!$A$5:$S$119,MATCH($LN$103, 'ECM Staff time by PoF'!$A$4:$R$4,0),FALSE))))*O69</f>
        <v>0</v>
      </c>
      <c r="MB107" s="60">
        <f>IF($A107="",0,IF(VLOOKUP($A107,'ECM Staff time by PoF'!$B$5:$C$119,2,FALSE)="Not Applicable",VLOOKUP($A107,'ECM Staff time by PoF'!$B$5:$S$119,MATCH($LN$103, 'ECM Staff time by PoF'!$B$4:$R$4,0),FALSE),IF(ISERROR(VLOOKUP(CONCATENATE($A107,P$66),'ECM Staff time by PoF'!$A$5:$S$119,MATCH($LN$103, 'ECM Staff time by PoF'!$A$4:$R$4,0),FALSE)), 0, VLOOKUP(CONCATENATE($A107,P$66),'ECM Staff time by PoF'!$A$5:$S$119,MATCH($LN$103, 'ECM Staff time by PoF'!$A$4:$R$4,0),FALSE))))*P69</f>
        <v>0</v>
      </c>
      <c r="MC107" s="60">
        <f>IF($A107="",0,IF(VLOOKUP($A107,'ECM Staff time by PoF'!$B$5:$C$119,2,FALSE)="Not Applicable",VLOOKUP($A107,'ECM Staff time by PoF'!$B$5:$S$119,MATCH($LN$103, 'ECM Staff time by PoF'!$B$4:$R$4,0),FALSE),IF(ISERROR(VLOOKUP(CONCATENATE($A107,Q$66),'ECM Staff time by PoF'!$A$5:$S$119,MATCH($LN$103, 'ECM Staff time by PoF'!$A$4:$R$4,0),FALSE)), 0, VLOOKUP(CONCATENATE($A107,Q$66),'ECM Staff time by PoF'!$A$5:$S$119,MATCH($LN$103, 'ECM Staff time by PoF'!$A$4:$R$4,0),FALSE))))*Q69</f>
        <v>0</v>
      </c>
      <c r="MD107" s="60">
        <f>IF($A107="",0,IF(VLOOKUP($A107,'ECM Staff time by PoF'!$B$5:$C$119,2,FALSE)="Not Applicable",VLOOKUP($A107,'ECM Staff time by PoF'!$B$5:$S$119,MATCH($LN$103, 'ECM Staff time by PoF'!$B$4:$R$4,0),FALSE),IF(ISERROR(VLOOKUP(CONCATENATE($A107,R$66),'ECM Staff time by PoF'!$A$5:$S$119,MATCH($LN$103, 'ECM Staff time by PoF'!$A$4:$R$4,0),FALSE)), 0, VLOOKUP(CONCATENATE($A107,R$66),'ECM Staff time by PoF'!$A$5:$S$119,MATCH($LN$103, 'ECM Staff time by PoF'!$A$4:$R$4,0),FALSE))))*R69</f>
        <v>0</v>
      </c>
      <c r="ME107" s="60">
        <f>IF($A107="",0,IF(VLOOKUP($A107,'ECM Staff time by PoF'!$B$5:$C$119,2,FALSE)="Not Applicable",VLOOKUP($A107,'ECM Staff time by PoF'!$B$5:$S$119,MATCH($LN$103, 'ECM Staff time by PoF'!$B$4:$R$4,0),FALSE),IF(ISERROR(VLOOKUP(CONCATENATE($A107,S$66),'ECM Staff time by PoF'!$A$5:$S$119,MATCH($LN$103, 'ECM Staff time by PoF'!$A$4:$R$4,0),FALSE)), 0, VLOOKUP(CONCATENATE($A107,S$66),'ECM Staff time by PoF'!$A$5:$S$119,MATCH($LN$103, 'ECM Staff time by PoF'!$A$4:$R$4,0),FALSE))))*S69</f>
        <v>0</v>
      </c>
      <c r="MF107" s="60">
        <f>IF($A107="",0,IF(VLOOKUP($A107,'ECM Staff time by PoF'!$B$5:$C$119,2,FALSE)="Not Applicable",VLOOKUP($A107,'ECM Staff time by PoF'!$B$5:$S$119,MATCH($LN$103, 'ECM Staff time by PoF'!$B$4:$R$4,0),FALSE),IF(ISERROR(VLOOKUP(CONCATENATE($A107,T$66),'ECM Staff time by PoF'!$A$5:$S$119,MATCH($LN$103, 'ECM Staff time by PoF'!$A$4:$R$4,0),FALSE)), 0, VLOOKUP(CONCATENATE($A107,T$66),'ECM Staff time by PoF'!$A$5:$S$119,MATCH($LN$103, 'ECM Staff time by PoF'!$A$4:$R$4,0),FALSE))))*T69</f>
        <v>0</v>
      </c>
      <c r="MG107" s="60">
        <f>IF($A107="",0,IF(VLOOKUP($A107,'ECM Staff time by PoF'!$B$5:$C$119,2,FALSE)="Not Applicable",VLOOKUP($A107,'ECM Staff time by PoF'!$B$5:$S$119,MATCH($LN$103, 'ECM Staff time by PoF'!$B$4:$R$4,0),FALSE),IF(ISERROR(VLOOKUP(CONCATENATE($A107,U$66),'ECM Staff time by PoF'!$A$5:$S$119,MATCH($LN$103, 'ECM Staff time by PoF'!$A$4:$R$4,0),FALSE)), 0, VLOOKUP(CONCATENATE($A107,U$66),'ECM Staff time by PoF'!$A$5:$S$119,MATCH($LN$103, 'ECM Staff time by PoF'!$A$4:$R$4,0),FALSE))))*U69</f>
        <v>0</v>
      </c>
      <c r="MH107" s="60">
        <f>IF($A107="",0,IF(VLOOKUP($A107,'ECM Staff time by PoF'!$B$5:$C$119,2,FALSE)="Not Applicable",VLOOKUP($A107,'ECM Staff time by PoF'!$B$5:$S$119,MATCH($LN$103, 'ECM Staff time by PoF'!$B$4:$R$4,0),FALSE),IF(ISERROR(VLOOKUP(CONCATENATE($A107,V$66),'ECM Staff time by PoF'!$A$5:$S$119,MATCH($LN$103, 'ECM Staff time by PoF'!$A$4:$R$4,0),FALSE)), 0, VLOOKUP(CONCATENATE($A107,V$66),'ECM Staff time by PoF'!$A$5:$S$119,MATCH($LN$103, 'ECM Staff time by PoF'!$A$4:$R$4,0),FALSE))))*V69</f>
        <v>0</v>
      </c>
      <c r="MI107" s="60">
        <f>IF($A107="",0,IF(VLOOKUP($A107,'ECM Staff time by PoF'!$B$5:$C$119,2,FALSE)="Not Applicable",VLOOKUP($A107,'ECM Staff time by PoF'!$B$5:$S$119,MATCH($LN$103, 'ECM Staff time by PoF'!$B$4:$R$4,0),FALSE),IF(ISERROR(VLOOKUP(CONCATENATE($A107,W$66),'ECM Staff time by PoF'!$A$5:$S$119,MATCH($LN$103, 'ECM Staff time by PoF'!$A$4:$R$4,0),FALSE)), 0, VLOOKUP(CONCATENATE($A107,W$66),'ECM Staff time by PoF'!$A$5:$S$119,MATCH($LN$103, 'ECM Staff time by PoF'!$A$4:$R$4,0),FALSE))))*W69</f>
        <v>0</v>
      </c>
      <c r="MJ107" s="60">
        <f>IF($A107="",0,IF(VLOOKUP($A107,'ECM Staff time by PoF'!$B$5:$C$119,2,FALSE)="Not Applicable",VLOOKUP($A107,'ECM Staff time by PoF'!$B$5:$S$119,MATCH($LN$103, 'ECM Staff time by PoF'!$B$4:$R$4,0),FALSE),IF(ISERROR(VLOOKUP(CONCATENATE($A107,X$66),'ECM Staff time by PoF'!$A$5:$S$119,MATCH($LN$103, 'ECM Staff time by PoF'!$A$4:$R$4,0),FALSE)), 0, VLOOKUP(CONCATENATE($A107,X$66),'ECM Staff time by PoF'!$A$5:$S$119,MATCH($LN$103, 'ECM Staff time by PoF'!$A$4:$R$4,0),FALSE))))*X69</f>
        <v>0</v>
      </c>
      <c r="MK107" s="60">
        <f>IF($A107="",0,IF(VLOOKUP($A107,'ECM Staff time by PoF'!$B$5:$C$119,2,FALSE)="Not Applicable",VLOOKUP($A107,'ECM Staff time by PoF'!$B$5:$S$119,MATCH($LN$103, 'ECM Staff time by PoF'!$B$4:$R$4,0),FALSE),IF(ISERROR(VLOOKUP(CONCATENATE($A107,Y$66),'ECM Staff time by PoF'!$A$5:$S$119,MATCH($LN$103, 'ECM Staff time by PoF'!$A$4:$R$4,0),FALSE)), 0, VLOOKUP(CONCATENATE($A107,Y$66),'ECM Staff time by PoF'!$A$5:$S$119,MATCH($LN$103, 'ECM Staff time by PoF'!$A$4:$R$4,0),FALSE))))*Y69</f>
        <v>0</v>
      </c>
      <c r="ML107" s="60">
        <f>IF($A107="",0,IF(VLOOKUP($A107,'ECM Staff time by PoF'!$B$5:$C$119,2,FALSE)="Not Applicable",VLOOKUP($A107,'ECM Staff time by PoF'!$B$5:$S$119,MATCH($LN$103, 'ECM Staff time by PoF'!$B$4:$R$4,0),FALSE),IF(ISERROR(VLOOKUP(CONCATENATE($A107,Z$66),'ECM Staff time by PoF'!$A$5:$S$119,MATCH($LN$103, 'ECM Staff time by PoF'!$A$4:$R$4,0),FALSE)), 0, VLOOKUP(CONCATENATE($A107,Z$66),'ECM Staff time by PoF'!$A$5:$S$119,MATCH($LN$103, 'ECM Staff time by PoF'!$A$4:$R$4,0),FALSE))))*Z69</f>
        <v>0</v>
      </c>
      <c r="MM107" s="60">
        <f>IF($A107="",0,IF(VLOOKUP($A107,'ECM Staff time by PoF'!$B$5:$C$119,2,FALSE)="Not Applicable",VLOOKUP($A107,'ECM Staff time by PoF'!$B$5:$S$119,MATCH($LN$103, 'ECM Staff time by PoF'!$B$4:$R$4,0),FALSE),IF(ISERROR(VLOOKUP(CONCATENATE($A107,AA$66),'ECM Staff time by PoF'!$A$5:$S$119,MATCH($LN$103, 'ECM Staff time by PoF'!$A$4:$R$4,0),FALSE)), 0, VLOOKUP(CONCATENATE($A107,AA$66),'ECM Staff time by PoF'!$A$5:$S$119,MATCH($LN$103, 'ECM Staff time by PoF'!$A$4:$R$4,0),FALSE))))*AA69</f>
        <v>0</v>
      </c>
      <c r="MN107" s="60">
        <f>IF($A107="",0,IF(VLOOKUP($A107,'ECM Staff time by PoF'!$B$5:$C$119,2,FALSE)="Not Applicable",VLOOKUP($A107,'ECM Staff time by PoF'!$B$5:$S$119,MATCH($LN$103, 'ECM Staff time by PoF'!$B$4:$R$4,0),FALSE),IF(ISERROR(VLOOKUP(CONCATENATE($A107,AB$66),'ECM Staff time by PoF'!$A$5:$S$119,MATCH($LN$103, 'ECM Staff time by PoF'!$A$4:$R$4,0),FALSE)), 0, VLOOKUP(CONCATENATE($A107,AB$66),'ECM Staff time by PoF'!$A$5:$S$119,MATCH($LN$103, 'ECM Staff time by PoF'!$A$4:$R$4,0),FALSE))))*AB69</f>
        <v>0</v>
      </c>
      <c r="MO107" s="60">
        <f>IF($A107="",0,IF(VLOOKUP($A107,'ECM Staff time by PoF'!$B$5:$C$119,2,FALSE)="Not Applicable",VLOOKUP($A107,'ECM Staff time by PoF'!$B$5:$S$119,MATCH($LN$103, 'ECM Staff time by PoF'!$B$4:$R$4,0),FALSE),IF(ISERROR(VLOOKUP(CONCATENATE($A107,AC$66),'ECM Staff time by PoF'!$A$5:$S$119,MATCH($LN$103, 'ECM Staff time by PoF'!$A$4:$R$4,0),FALSE)), 0, VLOOKUP(CONCATENATE($A107,AC$66),'ECM Staff time by PoF'!$A$5:$S$119,MATCH($LN$103, 'ECM Staff time by PoF'!$A$4:$R$4,0),FALSE))))*AC69</f>
        <v>0</v>
      </c>
      <c r="MP107" s="60">
        <f>IF($A107="",0,IF(VLOOKUP($A107,'ECM Staff time by PoF'!$B$5:$C$119,2,FALSE)="Not Applicable",VLOOKUP($A107,'ECM Staff time by PoF'!$B$5:$S$119,MATCH($LN$103, 'ECM Staff time by PoF'!$B$4:$R$4,0),FALSE),IF(ISERROR(VLOOKUP(CONCATENATE($A107,AD$66),'ECM Staff time by PoF'!$A$5:$S$119,MATCH($LN$103, 'ECM Staff time by PoF'!$A$4:$R$4,0),FALSE)), 0, VLOOKUP(CONCATENATE($A107,AD$66),'ECM Staff time by PoF'!$A$5:$S$119,MATCH($LN$103, 'ECM Staff time by PoF'!$A$4:$R$4,0),FALSE))))*AD69</f>
        <v>0</v>
      </c>
      <c r="MQ107" s="60">
        <f>IF($A107="",0,IF(VLOOKUP($A107,'ECM Staff time by PoF'!$B$5:$C$119,2,FALSE)="Not Applicable",VLOOKUP($A107,'ECM Staff time by PoF'!$B$5:$S$119,MATCH($LN$103, 'ECM Staff time by PoF'!$B$4:$R$4,0),FALSE),IF(ISERROR(VLOOKUP(CONCATENATE($A107,AE$66),'ECM Staff time by PoF'!$A$5:$S$119,MATCH($LN$103, 'ECM Staff time by PoF'!$A$4:$R$4,0),FALSE)), 0, VLOOKUP(CONCATENATE($A107,AE$66),'ECM Staff time by PoF'!$A$5:$S$119,MATCH($LN$103, 'ECM Staff time by PoF'!$A$4:$R$4,0),FALSE))))*AE69</f>
        <v>0</v>
      </c>
      <c r="MR107" s="60">
        <f>IF($A107="",0,IF(VLOOKUP($A107,'ECM Staff time by PoF'!$B$5:$C$119,2,FALSE)="Not Applicable",VLOOKUP($A107,'ECM Staff time by PoF'!$B$5:$S$119,MATCH($LN$103, 'ECM Staff time by PoF'!$B$4:$R$4,0),FALSE),IF(ISERROR(VLOOKUP(CONCATENATE($A107,AF$66),'ECM Staff time by PoF'!$A$5:$S$119,MATCH($LN$103, 'ECM Staff time by PoF'!$A$4:$R$4,0),FALSE)), 0, VLOOKUP(CONCATENATE($A107,AF$66),'ECM Staff time by PoF'!$A$5:$S$119,MATCH($LN$103, 'ECM Staff time by PoF'!$A$4:$R$4,0),FALSE))))*AF69</f>
        <v>0</v>
      </c>
      <c r="MS107" s="60">
        <f>IF($A107="",0,IF(VLOOKUP($A107,'ECM Staff time by PoF'!$B$5:$C$119,2,FALSE)="Not Applicable",VLOOKUP($A107,'ECM Staff time by PoF'!$B$5:$S$119,MATCH($LN$103, 'ECM Staff time by PoF'!$B$4:$R$4,0),FALSE),IF(ISERROR(VLOOKUP(CONCATENATE($A107,AG$66),'ECM Staff time by PoF'!$A$5:$S$119,MATCH($LN$103, 'ECM Staff time by PoF'!$A$4:$R$4,0),FALSE)), 0, VLOOKUP(CONCATENATE($A107,AG$66),'ECM Staff time by PoF'!$A$5:$S$119,MATCH($LN$103, 'ECM Staff time by PoF'!$A$4:$R$4,0),FALSE))))*AG69</f>
        <v>0</v>
      </c>
      <c r="MT107" s="60">
        <f>IF($A107="",0,IF(VLOOKUP($A107,'ECM Staff time by PoF'!$B$5:$C$119,2,FALSE)="Not Applicable",VLOOKUP($A107,'ECM Staff time by PoF'!$B$5:$S$119,MATCH($LN$103, 'ECM Staff time by PoF'!$B$4:$R$4,0),FALSE),IF(ISERROR(VLOOKUP(CONCATENATE($A107,AH$66),'ECM Staff time by PoF'!$A$5:$S$119,MATCH($LN$103, 'ECM Staff time by PoF'!$A$4:$R$4,0),FALSE)), 0, VLOOKUP(CONCATENATE($A107,AH$66),'ECM Staff time by PoF'!$A$5:$S$119,MATCH($LN$103, 'ECM Staff time by PoF'!$A$4:$R$4,0),FALSE))))*AH69</f>
        <v>0</v>
      </c>
      <c r="MU107" s="60">
        <f>IF($A107="",0,IF(VLOOKUP($A107,'ECM Staff time by PoF'!$B$5:$C$119,2,FALSE)="Not Applicable",VLOOKUP($A107,'ECM Staff time by PoF'!$B$5:$S$119,MATCH($LN$103, 'ECM Staff time by PoF'!$B$4:$R$4,0),FALSE),IF(ISERROR(VLOOKUP(CONCATENATE($A107,AI$66),'ECM Staff time by PoF'!$A$5:$S$119,MATCH($LN$103, 'ECM Staff time by PoF'!$A$4:$R$4,0),FALSE)), 0, VLOOKUP(CONCATENATE($A107,AI$66),'ECM Staff time by PoF'!$A$5:$S$119,MATCH($LN$103, 'ECM Staff time by PoF'!$A$4:$R$4,0),FALSE))))*AI69</f>
        <v>0</v>
      </c>
      <c r="MV107" s="60">
        <f>IF($A107="",0,IF(VLOOKUP($A107,'ECM Staff time by PoF'!$B$5:$C$119,2,FALSE)="Not Applicable",VLOOKUP($A107,'ECM Staff time by PoF'!$B$5:$S$119,MATCH($LN$103, 'ECM Staff time by PoF'!$B$4:$R$4,0),FALSE),IF(ISERROR(VLOOKUP(CONCATENATE($A107,AJ$66),'ECM Staff time by PoF'!$A$5:$S$119,MATCH($LN$103, 'ECM Staff time by PoF'!$A$4:$R$4,0),FALSE)), 0, VLOOKUP(CONCATENATE($A107,AJ$66),'ECM Staff time by PoF'!$A$5:$S$119,MATCH($LN$103, 'ECM Staff time by PoF'!$A$4:$R$4,0),FALSE))))*AJ69</f>
        <v>0</v>
      </c>
      <c r="MW107" s="60">
        <f>IF($A107="",0,IF(VLOOKUP($A107,'ECM Staff time by PoF'!$B$5:$C$119,2,FALSE)="Not Applicable",VLOOKUP($A107,'ECM Staff time by PoF'!$B$5:$S$119,MATCH($LN$103, 'ECM Staff time by PoF'!$B$4:$R$4,0),FALSE),IF(ISERROR(VLOOKUP(CONCATENATE($A107,AK$66),'ECM Staff time by PoF'!$A$5:$S$119,MATCH($LN$103, 'ECM Staff time by PoF'!$A$4:$R$4,0),FALSE)), 0, VLOOKUP(CONCATENATE($A107,AK$66),'ECM Staff time by PoF'!$A$5:$S$119,MATCH($LN$103, 'ECM Staff time by PoF'!$A$4:$R$4,0),FALSE))))*AK69</f>
        <v>0</v>
      </c>
      <c r="MX107" s="60">
        <f>IF($A107="",0,IF(VLOOKUP($A107,'ECM Staff time by PoF'!$B$5:$C$119,2,FALSE)="Not Applicable",VLOOKUP($A107,'ECM Staff time by PoF'!$B$5:$S$119,MATCH($MX$103, 'ECM Staff time by PoF'!$B$4:$R$4,0),FALSE),IF(ISERROR(VLOOKUP(CONCATENATE($A107,B$66),'ECM Staff time by PoF'!$A$5:$S$119,MATCH($MX$103, 'ECM Staff time by PoF'!$A$4:$R$4,0),FALSE)), 0, VLOOKUP(CONCATENATE($A107,B$66),'ECM Staff time by PoF'!$A$5:$S$119,MATCH($MX$103, 'ECM Staff time by PoF'!$A$4:$R$4,0),FALSE))))*B69</f>
        <v>0</v>
      </c>
      <c r="MY107" s="60">
        <f>IF($A107="",0,IF(VLOOKUP($A107,'ECM Staff time by PoF'!$B$5:$C$119,2,FALSE)="Not Applicable",VLOOKUP($A107,'ECM Staff time by PoF'!$B$5:$S$119,MATCH($MX$103, 'ECM Staff time by PoF'!$B$4:$R$4,0),FALSE),IF(ISERROR(VLOOKUP(CONCATENATE($A107,C$66),'ECM Staff time by PoF'!$A$5:$S$119,MATCH($MX$103, 'ECM Staff time by PoF'!$A$4:$R$4,0),FALSE)), 0, VLOOKUP(CONCATENATE($A107,C$66),'ECM Staff time by PoF'!$A$5:$S$119,MATCH($MX$103, 'ECM Staff time by PoF'!$A$4:$R$4,0),FALSE))))*C69</f>
        <v>0</v>
      </c>
      <c r="MZ107" s="60">
        <f>IF($A107="",0,IF(VLOOKUP($A107,'ECM Staff time by PoF'!$B$5:$C$119,2,FALSE)="Not Applicable",VLOOKUP($A107,'ECM Staff time by PoF'!$B$5:$S$119,MATCH($MX$103, 'ECM Staff time by PoF'!$B$4:$R$4,0),FALSE),IF(ISERROR(VLOOKUP(CONCATENATE($A107,D$66),'ECM Staff time by PoF'!$A$5:$S$119,MATCH($MX$103, 'ECM Staff time by PoF'!$A$4:$R$4,0),FALSE)), 0, VLOOKUP(CONCATENATE($A107,D$66),'ECM Staff time by PoF'!$A$5:$S$119,MATCH($MX$103, 'ECM Staff time by PoF'!$A$4:$R$4,0),FALSE))))*D69</f>
        <v>0</v>
      </c>
      <c r="NA107" s="60">
        <f>IF($A107="",0,IF(VLOOKUP($A107,'ECM Staff time by PoF'!$B$5:$C$119,2,FALSE)="Not Applicable",VLOOKUP($A107,'ECM Staff time by PoF'!$B$5:$S$119,MATCH($MX$103, 'ECM Staff time by PoF'!$B$4:$R$4,0),FALSE),IF(ISERROR(VLOOKUP(CONCATENATE($A107,E$66),'ECM Staff time by PoF'!$A$5:$S$119,MATCH($MX$103, 'ECM Staff time by PoF'!$A$4:$R$4,0),FALSE)), 0, VLOOKUP(CONCATENATE($A107,E$66),'ECM Staff time by PoF'!$A$5:$S$119,MATCH($MX$103, 'ECM Staff time by PoF'!$A$4:$R$4,0),FALSE))))*E69</f>
        <v>0</v>
      </c>
      <c r="NB107" s="60">
        <f>IF($A107="",0,IF(VLOOKUP($A107,'ECM Staff time by PoF'!$B$5:$C$119,2,FALSE)="Not Applicable",VLOOKUP($A107,'ECM Staff time by PoF'!$B$5:$S$119,MATCH($MX$103, 'ECM Staff time by PoF'!$B$4:$R$4,0),FALSE),IF(ISERROR(VLOOKUP(CONCATENATE($A107,F$66),'ECM Staff time by PoF'!$A$5:$S$119,MATCH($MX$103, 'ECM Staff time by PoF'!$A$4:$R$4,0),FALSE)), 0, VLOOKUP(CONCATENATE($A107,F$66),'ECM Staff time by PoF'!$A$5:$S$119,MATCH($MX$103, 'ECM Staff time by PoF'!$A$4:$R$4,0),FALSE))))*F69</f>
        <v>0</v>
      </c>
      <c r="NC107" s="60">
        <f>IF($A107="",0,IF(VLOOKUP($A107,'ECM Staff time by PoF'!$B$5:$C$119,2,FALSE)="Not Applicable",VLOOKUP($A107,'ECM Staff time by PoF'!$B$5:$S$119,MATCH($MX$103, 'ECM Staff time by PoF'!$B$4:$R$4,0),FALSE),IF(ISERROR(VLOOKUP(CONCATENATE($A107,G$66),'ECM Staff time by PoF'!$A$5:$S$119,MATCH($MX$103, 'ECM Staff time by PoF'!$A$4:$R$4,0),FALSE)), 0, VLOOKUP(CONCATENATE($A107,G$66),'ECM Staff time by PoF'!$A$5:$S$119,MATCH($MX$103, 'ECM Staff time by PoF'!$A$4:$R$4,0),FALSE))))*G69</f>
        <v>0</v>
      </c>
      <c r="ND107" s="60">
        <f>IF($A107="",0,IF(VLOOKUP($A107,'ECM Staff time by PoF'!$B$5:$C$119,2,FALSE)="Not Applicable",VLOOKUP($A107,'ECM Staff time by PoF'!$B$5:$S$119,MATCH($MX$103, 'ECM Staff time by PoF'!$B$4:$R$4,0),FALSE),IF(ISERROR(VLOOKUP(CONCATENATE($A107,H$66),'ECM Staff time by PoF'!$A$5:$S$119,MATCH($MX$103, 'ECM Staff time by PoF'!$A$4:$R$4,0),FALSE)), 0, VLOOKUP(CONCATENATE($A107,H$66),'ECM Staff time by PoF'!$A$5:$S$119,MATCH($MX$103, 'ECM Staff time by PoF'!$A$4:$R$4,0),FALSE))))*H69</f>
        <v>0</v>
      </c>
      <c r="NE107" s="60">
        <f>IF($A107="",0,IF(VLOOKUP($A107,'ECM Staff time by PoF'!$B$5:$C$119,2,FALSE)="Not Applicable",VLOOKUP($A107,'ECM Staff time by PoF'!$B$5:$S$119,MATCH($MX$103, 'ECM Staff time by PoF'!$B$4:$R$4,0),FALSE),IF(ISERROR(VLOOKUP(CONCATENATE($A107,I$66),'ECM Staff time by PoF'!$A$5:$S$119,MATCH($MX$103, 'ECM Staff time by PoF'!$A$4:$R$4,0),FALSE)), 0, VLOOKUP(CONCATENATE($A107,I$66),'ECM Staff time by PoF'!$A$5:$S$119,MATCH($MX$103, 'ECM Staff time by PoF'!$A$4:$R$4,0),FALSE))))*I69</f>
        <v>0</v>
      </c>
      <c r="NF107" s="60">
        <f>IF($A107="",0,IF(VLOOKUP($A107,'ECM Staff time by PoF'!$B$5:$C$119,2,FALSE)="Not Applicable",VLOOKUP($A107,'ECM Staff time by PoF'!$B$5:$S$119,MATCH($MX$103, 'ECM Staff time by PoF'!$B$4:$R$4,0),FALSE),IF(ISERROR(VLOOKUP(CONCATENATE($A107,J$66),'ECM Staff time by PoF'!$A$5:$S$119,MATCH($MX$103, 'ECM Staff time by PoF'!$A$4:$R$4,0),FALSE)), 0, VLOOKUP(CONCATENATE($A107,J$66),'ECM Staff time by PoF'!$A$5:$S$119,MATCH($MX$103, 'ECM Staff time by PoF'!$A$4:$R$4,0),FALSE))))*J69</f>
        <v>0</v>
      </c>
      <c r="NG107" s="60">
        <f>IF($A107="",0,IF(VLOOKUP($A107,'ECM Staff time by PoF'!$B$5:$C$119,2,FALSE)="Not Applicable",VLOOKUP($A107,'ECM Staff time by PoF'!$B$5:$S$119,MATCH($MX$103, 'ECM Staff time by PoF'!$B$4:$R$4,0),FALSE),IF(ISERROR(VLOOKUP(CONCATENATE($A107,K$66),'ECM Staff time by PoF'!$A$5:$S$119,MATCH($MX$103, 'ECM Staff time by PoF'!$A$4:$R$4,0),FALSE)), 0, VLOOKUP(CONCATENATE($A107,K$66),'ECM Staff time by PoF'!$A$5:$S$119,MATCH($MX$103, 'ECM Staff time by PoF'!$A$4:$R$4,0),FALSE))))*K69</f>
        <v>0</v>
      </c>
      <c r="NH107" s="60">
        <f>IF($A107="",0,IF(VLOOKUP($A107,'ECM Staff time by PoF'!$B$5:$C$119,2,FALSE)="Not Applicable",VLOOKUP($A107,'ECM Staff time by PoF'!$B$5:$S$119,MATCH($MX$103, 'ECM Staff time by PoF'!$B$4:$R$4,0),FALSE),IF(ISERROR(VLOOKUP(CONCATENATE($A107,L$66),'ECM Staff time by PoF'!$A$5:$S$119,MATCH($MX$103, 'ECM Staff time by PoF'!$A$4:$R$4,0),FALSE)), 0, VLOOKUP(CONCATENATE($A107,L$66),'ECM Staff time by PoF'!$A$5:$S$119,MATCH($MX$103, 'ECM Staff time by PoF'!$A$4:$R$4,0),FALSE))))*L69</f>
        <v>0</v>
      </c>
      <c r="NI107" s="60">
        <f>IF($A107="",0,IF(VLOOKUP($A107,'ECM Staff time by PoF'!$B$5:$C$119,2,FALSE)="Not Applicable",VLOOKUP($A107,'ECM Staff time by PoF'!$B$5:$S$119,MATCH($MX$103, 'ECM Staff time by PoF'!$B$4:$R$4,0),FALSE),IF(ISERROR(VLOOKUP(CONCATENATE($A107,M$66),'ECM Staff time by PoF'!$A$5:$S$119,MATCH($MX$103, 'ECM Staff time by PoF'!$A$4:$R$4,0),FALSE)), 0, VLOOKUP(CONCATENATE($A107,M$66),'ECM Staff time by PoF'!$A$5:$S$119,MATCH($MX$103, 'ECM Staff time by PoF'!$A$4:$R$4,0),FALSE))))*M69</f>
        <v>0</v>
      </c>
      <c r="NJ107" s="60">
        <f>IF($A107="",0,IF(VLOOKUP($A107,'ECM Staff time by PoF'!$B$5:$C$119,2,FALSE)="Not Applicable",VLOOKUP($A107,'ECM Staff time by PoF'!$B$5:$S$119,MATCH($MX$103, 'ECM Staff time by PoF'!$B$4:$R$4,0),FALSE),IF(ISERROR(VLOOKUP(CONCATENATE($A107,N$66),'ECM Staff time by PoF'!$A$5:$S$119,MATCH($MX$103, 'ECM Staff time by PoF'!$A$4:$R$4,0),FALSE)), 0, VLOOKUP(CONCATENATE($A107,N$66),'ECM Staff time by PoF'!$A$5:$S$119,MATCH($MX$103, 'ECM Staff time by PoF'!$A$4:$R$4,0),FALSE))))*N69</f>
        <v>0</v>
      </c>
      <c r="NK107" s="60">
        <f>IF($A107="",0,IF(VLOOKUP($A107,'ECM Staff time by PoF'!$B$5:$C$119,2,FALSE)="Not Applicable",VLOOKUP($A107,'ECM Staff time by PoF'!$B$5:$S$119,MATCH($MX$103, 'ECM Staff time by PoF'!$B$4:$R$4,0),FALSE),IF(ISERROR(VLOOKUP(CONCATENATE($A107,O$66),'ECM Staff time by PoF'!$A$5:$S$119,MATCH($MX$103, 'ECM Staff time by PoF'!$A$4:$R$4,0),FALSE)), 0, VLOOKUP(CONCATENATE($A107,O$66),'ECM Staff time by PoF'!$A$5:$S$119,MATCH($MX$103, 'ECM Staff time by PoF'!$A$4:$R$4,0),FALSE))))*O69</f>
        <v>0</v>
      </c>
      <c r="NL107" s="60">
        <f>IF($A107="",0,IF(VLOOKUP($A107,'ECM Staff time by PoF'!$B$5:$C$119,2,FALSE)="Not Applicable",VLOOKUP($A107,'ECM Staff time by PoF'!$B$5:$S$119,MATCH($MX$103, 'ECM Staff time by PoF'!$B$4:$R$4,0),FALSE),IF(ISERROR(VLOOKUP(CONCATENATE($A107,P$66),'ECM Staff time by PoF'!$A$5:$S$119,MATCH($MX$103, 'ECM Staff time by PoF'!$A$4:$R$4,0),FALSE)), 0, VLOOKUP(CONCATENATE($A107,P$66),'ECM Staff time by PoF'!$A$5:$S$119,MATCH($MX$103, 'ECM Staff time by PoF'!$A$4:$R$4,0),FALSE))))*P69</f>
        <v>0</v>
      </c>
      <c r="NM107" s="60">
        <f>IF($A107="",0,IF(VLOOKUP($A107,'ECM Staff time by PoF'!$B$5:$C$119,2,FALSE)="Not Applicable",VLOOKUP($A107,'ECM Staff time by PoF'!$B$5:$S$119,MATCH($MX$103, 'ECM Staff time by PoF'!$B$4:$R$4,0),FALSE),IF(ISERROR(VLOOKUP(CONCATENATE($A107,Q$66),'ECM Staff time by PoF'!$A$5:$S$119,MATCH($MX$103, 'ECM Staff time by PoF'!$A$4:$R$4,0),FALSE)), 0, VLOOKUP(CONCATENATE($A107,Q$66),'ECM Staff time by PoF'!$A$5:$S$119,MATCH($MX$103, 'ECM Staff time by PoF'!$A$4:$R$4,0),FALSE))))*Q69</f>
        <v>0</v>
      </c>
      <c r="NN107" s="60">
        <f>IF($A107="",0,IF(VLOOKUP($A107,'ECM Staff time by PoF'!$B$5:$C$119,2,FALSE)="Not Applicable",VLOOKUP($A107,'ECM Staff time by PoF'!$B$5:$S$119,MATCH($MX$103, 'ECM Staff time by PoF'!$B$4:$R$4,0),FALSE),IF(ISERROR(VLOOKUP(CONCATENATE($A107,R$66),'ECM Staff time by PoF'!$A$5:$S$119,MATCH($MX$103, 'ECM Staff time by PoF'!$A$4:$R$4,0),FALSE)), 0, VLOOKUP(CONCATENATE($A107,R$66),'ECM Staff time by PoF'!$A$5:$S$119,MATCH($MX$103, 'ECM Staff time by PoF'!$A$4:$R$4,0),FALSE))))*R69</f>
        <v>0</v>
      </c>
      <c r="NO107" s="60">
        <f>IF($A107="",0,IF(VLOOKUP($A107,'ECM Staff time by PoF'!$B$5:$C$119,2,FALSE)="Not Applicable",VLOOKUP($A107,'ECM Staff time by PoF'!$B$5:$S$119,MATCH($MX$103, 'ECM Staff time by PoF'!$B$4:$R$4,0),FALSE),IF(ISERROR(VLOOKUP(CONCATENATE($A107,S$66),'ECM Staff time by PoF'!$A$5:$S$119,MATCH($MX$103, 'ECM Staff time by PoF'!$A$4:$R$4,0),FALSE)), 0, VLOOKUP(CONCATENATE($A107,S$66),'ECM Staff time by PoF'!$A$5:$S$119,MATCH($MX$103, 'ECM Staff time by PoF'!$A$4:$R$4,0),FALSE))))*S69</f>
        <v>0</v>
      </c>
      <c r="NP107" s="60">
        <f>IF($A107="",0,IF(VLOOKUP($A107,'ECM Staff time by PoF'!$B$5:$C$119,2,FALSE)="Not Applicable",VLOOKUP($A107,'ECM Staff time by PoF'!$B$5:$S$119,MATCH($MX$103, 'ECM Staff time by PoF'!$B$4:$R$4,0),FALSE),IF(ISERROR(VLOOKUP(CONCATENATE($A107,T$66),'ECM Staff time by PoF'!$A$5:$S$119,MATCH($MX$103, 'ECM Staff time by PoF'!$A$4:$R$4,0),FALSE)), 0, VLOOKUP(CONCATENATE($A107,T$66),'ECM Staff time by PoF'!$A$5:$S$119,MATCH($MX$103, 'ECM Staff time by PoF'!$A$4:$R$4,0),FALSE))))*T69</f>
        <v>0</v>
      </c>
      <c r="NQ107" s="60">
        <f>IF($A107="",0,IF(VLOOKUP($A107,'ECM Staff time by PoF'!$B$5:$C$119,2,FALSE)="Not Applicable",VLOOKUP($A107,'ECM Staff time by PoF'!$B$5:$S$119,MATCH($MX$103, 'ECM Staff time by PoF'!$B$4:$R$4,0),FALSE),IF(ISERROR(VLOOKUP(CONCATENATE($A107,U$66),'ECM Staff time by PoF'!$A$5:$S$119,MATCH($MX$103, 'ECM Staff time by PoF'!$A$4:$R$4,0),FALSE)), 0, VLOOKUP(CONCATENATE($A107,U$66),'ECM Staff time by PoF'!$A$5:$S$119,MATCH($MX$103, 'ECM Staff time by PoF'!$A$4:$R$4,0),FALSE))))*U69</f>
        <v>0</v>
      </c>
      <c r="NR107" s="60">
        <f>IF($A107="",0,IF(VLOOKUP($A107,'ECM Staff time by PoF'!$B$5:$C$119,2,FALSE)="Not Applicable",VLOOKUP($A107,'ECM Staff time by PoF'!$B$5:$S$119,MATCH($MX$103, 'ECM Staff time by PoF'!$B$4:$R$4,0),FALSE),IF(ISERROR(VLOOKUP(CONCATENATE($A107,V$66),'ECM Staff time by PoF'!$A$5:$S$119,MATCH($MX$103, 'ECM Staff time by PoF'!$A$4:$R$4,0),FALSE)), 0, VLOOKUP(CONCATENATE($A107,V$66),'ECM Staff time by PoF'!$A$5:$S$119,MATCH($MX$103, 'ECM Staff time by PoF'!$A$4:$R$4,0),FALSE))))*V69</f>
        <v>0</v>
      </c>
      <c r="NS107" s="60">
        <f>IF($A107="",0,IF(VLOOKUP($A107,'ECM Staff time by PoF'!$B$5:$C$119,2,FALSE)="Not Applicable",VLOOKUP($A107,'ECM Staff time by PoF'!$B$5:$S$119,MATCH($MX$103, 'ECM Staff time by PoF'!$B$4:$R$4,0),FALSE),IF(ISERROR(VLOOKUP(CONCATENATE($A107,W$66),'ECM Staff time by PoF'!$A$5:$S$119,MATCH($MX$103, 'ECM Staff time by PoF'!$A$4:$R$4,0),FALSE)), 0, VLOOKUP(CONCATENATE($A107,W$66),'ECM Staff time by PoF'!$A$5:$S$119,MATCH($MX$103, 'ECM Staff time by PoF'!$A$4:$R$4,0),FALSE))))*W69</f>
        <v>0</v>
      </c>
      <c r="NT107" s="60">
        <f>IF($A107="",0,IF(VLOOKUP($A107,'ECM Staff time by PoF'!$B$5:$C$119,2,FALSE)="Not Applicable",VLOOKUP($A107,'ECM Staff time by PoF'!$B$5:$S$119,MATCH($MX$103, 'ECM Staff time by PoF'!$B$4:$R$4,0),FALSE),IF(ISERROR(VLOOKUP(CONCATENATE($A107,X$66),'ECM Staff time by PoF'!$A$5:$S$119,MATCH($MX$103, 'ECM Staff time by PoF'!$A$4:$R$4,0),FALSE)), 0, VLOOKUP(CONCATENATE($A107,X$66),'ECM Staff time by PoF'!$A$5:$S$119,MATCH($MX$103, 'ECM Staff time by PoF'!$A$4:$R$4,0),FALSE))))*X69</f>
        <v>0</v>
      </c>
      <c r="NU107" s="60">
        <f>IF($A107="",0,IF(VLOOKUP($A107,'ECM Staff time by PoF'!$B$5:$C$119,2,FALSE)="Not Applicable",VLOOKUP($A107,'ECM Staff time by PoF'!$B$5:$S$119,MATCH($MX$103, 'ECM Staff time by PoF'!$B$4:$R$4,0),FALSE),IF(ISERROR(VLOOKUP(CONCATENATE($A107,Y$66),'ECM Staff time by PoF'!$A$5:$S$119,MATCH($MX$103, 'ECM Staff time by PoF'!$A$4:$R$4,0),FALSE)), 0, VLOOKUP(CONCATENATE($A107,Y$66),'ECM Staff time by PoF'!$A$5:$S$119,MATCH($MX$103, 'ECM Staff time by PoF'!$A$4:$R$4,0),FALSE))))*Y69</f>
        <v>0</v>
      </c>
      <c r="NV107" s="60">
        <f>IF($A107="",0,IF(VLOOKUP($A107,'ECM Staff time by PoF'!$B$5:$C$119,2,FALSE)="Not Applicable",VLOOKUP($A107,'ECM Staff time by PoF'!$B$5:$S$119,MATCH($MX$103, 'ECM Staff time by PoF'!$B$4:$R$4,0),FALSE),IF(ISERROR(VLOOKUP(CONCATENATE($A107,Z$66),'ECM Staff time by PoF'!$A$5:$S$119,MATCH($MX$103, 'ECM Staff time by PoF'!$A$4:$R$4,0),FALSE)), 0, VLOOKUP(CONCATENATE($A107,Z$66),'ECM Staff time by PoF'!$A$5:$S$119,MATCH($MX$103, 'ECM Staff time by PoF'!$A$4:$R$4,0),FALSE))))*Z69</f>
        <v>0</v>
      </c>
      <c r="NW107" s="60">
        <f>IF($A107="",0,IF(VLOOKUP($A107,'ECM Staff time by PoF'!$B$5:$C$119,2,FALSE)="Not Applicable",VLOOKUP($A107,'ECM Staff time by PoF'!$B$5:$S$119,MATCH($MX$103, 'ECM Staff time by PoF'!$B$4:$R$4,0),FALSE),IF(ISERROR(VLOOKUP(CONCATENATE($A107,AA$66),'ECM Staff time by PoF'!$A$5:$S$119,MATCH($MX$103, 'ECM Staff time by PoF'!$A$4:$R$4,0),FALSE)), 0, VLOOKUP(CONCATENATE($A107,AA$66),'ECM Staff time by PoF'!$A$5:$S$119,MATCH($MX$103, 'ECM Staff time by PoF'!$A$4:$R$4,0),FALSE))))*AA69</f>
        <v>0</v>
      </c>
      <c r="NX107" s="60">
        <f>IF($A107="",0,IF(VLOOKUP($A107,'ECM Staff time by PoF'!$B$5:$C$119,2,FALSE)="Not Applicable",VLOOKUP($A107,'ECM Staff time by PoF'!$B$5:$S$119,MATCH($MX$103, 'ECM Staff time by PoF'!$B$4:$R$4,0),FALSE),IF(ISERROR(VLOOKUP(CONCATENATE($A107,AB$66),'ECM Staff time by PoF'!$A$5:$S$119,MATCH($MX$103, 'ECM Staff time by PoF'!$A$4:$R$4,0),FALSE)), 0, VLOOKUP(CONCATENATE($A107,AB$66),'ECM Staff time by PoF'!$A$5:$S$119,MATCH($MX$103, 'ECM Staff time by PoF'!$A$4:$R$4,0),FALSE))))*AB69</f>
        <v>0</v>
      </c>
      <c r="NY107" s="60">
        <f>IF($A107="",0,IF(VLOOKUP($A107,'ECM Staff time by PoF'!$B$5:$C$119,2,FALSE)="Not Applicable",VLOOKUP($A107,'ECM Staff time by PoF'!$B$5:$S$119,MATCH($MX$103, 'ECM Staff time by PoF'!$B$4:$R$4,0),FALSE),IF(ISERROR(VLOOKUP(CONCATENATE($A107,AC$66),'ECM Staff time by PoF'!$A$5:$S$119,MATCH($MX$103, 'ECM Staff time by PoF'!$A$4:$R$4,0),FALSE)), 0, VLOOKUP(CONCATENATE($A107,AC$66),'ECM Staff time by PoF'!$A$5:$S$119,MATCH($MX$103, 'ECM Staff time by PoF'!$A$4:$R$4,0),FALSE))))*AC69</f>
        <v>0</v>
      </c>
      <c r="NZ107" s="60">
        <f>IF($A107="",0,IF(VLOOKUP($A107,'ECM Staff time by PoF'!$B$5:$C$119,2,FALSE)="Not Applicable",VLOOKUP($A107,'ECM Staff time by PoF'!$B$5:$S$119,MATCH($MX$103, 'ECM Staff time by PoF'!$B$4:$R$4,0),FALSE),IF(ISERROR(VLOOKUP(CONCATENATE($A107,AD$66),'ECM Staff time by PoF'!$A$5:$S$119,MATCH($MX$103, 'ECM Staff time by PoF'!$A$4:$R$4,0),FALSE)), 0, VLOOKUP(CONCATENATE($A107,AD$66),'ECM Staff time by PoF'!$A$5:$S$119,MATCH($MX$103, 'ECM Staff time by PoF'!$A$4:$R$4,0),FALSE))))*AD69</f>
        <v>0</v>
      </c>
      <c r="OA107" s="60">
        <f>IF($A107="",0,IF(VLOOKUP($A107,'ECM Staff time by PoF'!$B$5:$C$119,2,FALSE)="Not Applicable",VLOOKUP($A107,'ECM Staff time by PoF'!$B$5:$S$119,MATCH($MX$103, 'ECM Staff time by PoF'!$B$4:$R$4,0),FALSE),IF(ISERROR(VLOOKUP(CONCATENATE($A107,AE$66),'ECM Staff time by PoF'!$A$5:$S$119,MATCH($MX$103, 'ECM Staff time by PoF'!$A$4:$R$4,0),FALSE)), 0, VLOOKUP(CONCATENATE($A107,AE$66),'ECM Staff time by PoF'!$A$5:$S$119,MATCH($MX$103, 'ECM Staff time by PoF'!$A$4:$R$4,0),FALSE))))*AE69</f>
        <v>0</v>
      </c>
      <c r="OB107" s="60">
        <f>IF($A107="",0,IF(VLOOKUP($A107,'ECM Staff time by PoF'!$B$5:$C$119,2,FALSE)="Not Applicable",VLOOKUP($A107,'ECM Staff time by PoF'!$B$5:$S$119,MATCH($MX$103, 'ECM Staff time by PoF'!$B$4:$R$4,0),FALSE),IF(ISERROR(VLOOKUP(CONCATENATE($A107,AF$66),'ECM Staff time by PoF'!$A$5:$S$119,MATCH($MX$103, 'ECM Staff time by PoF'!$A$4:$R$4,0),FALSE)), 0, VLOOKUP(CONCATENATE($A107,AF$66),'ECM Staff time by PoF'!$A$5:$S$119,MATCH($MX$103, 'ECM Staff time by PoF'!$A$4:$R$4,0),FALSE))))*AF69</f>
        <v>0</v>
      </c>
      <c r="OC107" s="60">
        <f>IF($A107="",0,IF(VLOOKUP($A107,'ECM Staff time by PoF'!$B$5:$C$119,2,FALSE)="Not Applicable",VLOOKUP($A107,'ECM Staff time by PoF'!$B$5:$S$119,MATCH($MX$103, 'ECM Staff time by PoF'!$B$4:$R$4,0),FALSE),IF(ISERROR(VLOOKUP(CONCATENATE($A107,AG$66),'ECM Staff time by PoF'!$A$5:$S$119,MATCH($MX$103, 'ECM Staff time by PoF'!$A$4:$R$4,0),FALSE)), 0, VLOOKUP(CONCATENATE($A107,AG$66),'ECM Staff time by PoF'!$A$5:$S$119,MATCH($MX$103, 'ECM Staff time by PoF'!$A$4:$R$4,0),FALSE))))*AG69</f>
        <v>0</v>
      </c>
      <c r="OD107" s="60">
        <f>IF($A107="",0,IF(VLOOKUP($A107,'ECM Staff time by PoF'!$B$5:$C$119,2,FALSE)="Not Applicable",VLOOKUP($A107,'ECM Staff time by PoF'!$B$5:$S$119,MATCH($MX$103, 'ECM Staff time by PoF'!$B$4:$R$4,0),FALSE),IF(ISERROR(VLOOKUP(CONCATENATE($A107,AH$66),'ECM Staff time by PoF'!$A$5:$S$119,MATCH($MX$103, 'ECM Staff time by PoF'!$A$4:$R$4,0),FALSE)), 0, VLOOKUP(CONCATENATE($A107,AH$66),'ECM Staff time by PoF'!$A$5:$S$119,MATCH($MX$103, 'ECM Staff time by PoF'!$A$4:$R$4,0),FALSE))))*AH69</f>
        <v>0</v>
      </c>
      <c r="OE107" s="60">
        <f>IF($A107="",0,IF(VLOOKUP($A107,'ECM Staff time by PoF'!$B$5:$C$119,2,FALSE)="Not Applicable",VLOOKUP($A107,'ECM Staff time by PoF'!$B$5:$S$119,MATCH($MX$103, 'ECM Staff time by PoF'!$B$4:$R$4,0),FALSE),IF(ISERROR(VLOOKUP(CONCATENATE($A107,AI$66),'ECM Staff time by PoF'!$A$5:$S$119,MATCH($MX$103, 'ECM Staff time by PoF'!$A$4:$R$4,0),FALSE)), 0, VLOOKUP(CONCATENATE($A107,AI$66),'ECM Staff time by PoF'!$A$5:$S$119,MATCH($MX$103, 'ECM Staff time by PoF'!$A$4:$R$4,0),FALSE))))*AI69</f>
        <v>0</v>
      </c>
      <c r="OF107" s="60">
        <f>IF($A107="",0,IF(VLOOKUP($A107,'ECM Staff time by PoF'!$B$5:$C$119,2,FALSE)="Not Applicable",VLOOKUP($A107,'ECM Staff time by PoF'!$B$5:$S$119,MATCH($MX$103, 'ECM Staff time by PoF'!$B$4:$R$4,0),FALSE),IF(ISERROR(VLOOKUP(CONCATENATE($A107,AJ$66),'ECM Staff time by PoF'!$A$5:$S$119,MATCH($MX$103, 'ECM Staff time by PoF'!$A$4:$R$4,0),FALSE)), 0, VLOOKUP(CONCATENATE($A107,AJ$66),'ECM Staff time by PoF'!$A$5:$S$119,MATCH($MX$103, 'ECM Staff time by PoF'!$A$4:$R$4,0),FALSE))))*AJ69</f>
        <v>0</v>
      </c>
      <c r="OG107" s="60">
        <f>IF($A107="",0,IF(VLOOKUP($A107,'ECM Staff time by PoF'!$B$5:$C$119,2,FALSE)="Not Applicable",VLOOKUP($A107,'ECM Staff time by PoF'!$B$5:$S$119,MATCH($MX$103, 'ECM Staff time by PoF'!$B$4:$R$4,0),FALSE),IF(ISERROR(VLOOKUP(CONCATENATE($A107,AK$66),'ECM Staff time by PoF'!$A$5:$S$119,MATCH($MX$103, 'ECM Staff time by PoF'!$A$4:$R$4,0),FALSE)), 0, VLOOKUP(CONCATENATE($A107,AK$66),'ECM Staff time by PoF'!$A$5:$S$119,MATCH($MX$103, 'ECM Staff time by PoF'!$A$4:$R$4,0),FALSE))))*AK69</f>
        <v>0</v>
      </c>
      <c r="OH107" s="60">
        <f>IF($A107="",0,IF(VLOOKUP($A107,'ECM Staff time by PoF'!$B$5:$C$119,2,FALSE)="Not Applicable",VLOOKUP($A107,'ECM Staff time by PoF'!$B$5:$S$119,MATCH($OH$103, 'ECM Staff time by PoF'!$B$4:$R$4,0),FALSE),IF(ISERROR(VLOOKUP(CONCATENATE($A107,B$66),'ECM Staff time by PoF'!$A$5:$S$119,MATCH($OH$103, 'ECM Staff time by PoF'!$A$4:$R$4,0),FALSE)), 0, VLOOKUP(CONCATENATE($A107,B$66),'ECM Staff time by PoF'!$A$5:$S$119,MATCH($OH$103, 'ECM Staff time by PoF'!$A$4:$R$4,0),FALSE))))*B69</f>
        <v>0</v>
      </c>
      <c r="OI107" s="60">
        <f>IF($A107="",0,IF(VLOOKUP($A107,'ECM Staff time by PoF'!$B$5:$C$119,2,FALSE)="Not Applicable",VLOOKUP($A107,'ECM Staff time by PoF'!$B$5:$S$119,MATCH($OH$103, 'ECM Staff time by PoF'!$B$4:$R$4,0),FALSE),IF(ISERROR(VLOOKUP(CONCATENATE($A107,C$66),'ECM Staff time by PoF'!$A$5:$S$119,MATCH($OH$103, 'ECM Staff time by PoF'!$A$4:$R$4,0),FALSE)), 0, VLOOKUP(CONCATENATE($A107,C$66),'ECM Staff time by PoF'!$A$5:$S$119,MATCH($OH$103, 'ECM Staff time by PoF'!$A$4:$R$4,0),FALSE))))*C69</f>
        <v>0</v>
      </c>
      <c r="OJ107" s="60">
        <f>IF($A107="",0,IF(VLOOKUP($A107,'ECM Staff time by PoF'!$B$5:$C$119,2,FALSE)="Not Applicable",VLOOKUP($A107,'ECM Staff time by PoF'!$B$5:$S$119,MATCH($OH$103, 'ECM Staff time by PoF'!$B$4:$R$4,0),FALSE),IF(ISERROR(VLOOKUP(CONCATENATE($A107,D$66),'ECM Staff time by PoF'!$A$5:$S$119,MATCH($OH$103, 'ECM Staff time by PoF'!$A$4:$R$4,0),FALSE)), 0, VLOOKUP(CONCATENATE($A107,D$66),'ECM Staff time by PoF'!$A$5:$S$119,MATCH($OH$103, 'ECM Staff time by PoF'!$A$4:$R$4,0),FALSE))))*D69</f>
        <v>0</v>
      </c>
      <c r="OK107" s="60">
        <f>IF($A107="",0,IF(VLOOKUP($A107,'ECM Staff time by PoF'!$B$5:$C$119,2,FALSE)="Not Applicable",VLOOKUP($A107,'ECM Staff time by PoF'!$B$5:$S$119,MATCH($OH$103, 'ECM Staff time by PoF'!$B$4:$R$4,0),FALSE),IF(ISERROR(VLOOKUP(CONCATENATE($A107,E$66),'ECM Staff time by PoF'!$A$5:$S$119,MATCH($OH$103, 'ECM Staff time by PoF'!$A$4:$R$4,0),FALSE)), 0, VLOOKUP(CONCATENATE($A107,E$66),'ECM Staff time by PoF'!$A$5:$S$119,MATCH($OH$103, 'ECM Staff time by PoF'!$A$4:$R$4,0),FALSE))))*E69</f>
        <v>0</v>
      </c>
      <c r="OL107" s="60">
        <f>IF($A107="",0,IF(VLOOKUP($A107,'ECM Staff time by PoF'!$B$5:$C$119,2,FALSE)="Not Applicable",VLOOKUP($A107,'ECM Staff time by PoF'!$B$5:$S$119,MATCH($OH$103, 'ECM Staff time by PoF'!$B$4:$R$4,0),FALSE),IF(ISERROR(VLOOKUP(CONCATENATE($A107,F$66),'ECM Staff time by PoF'!$A$5:$S$119,MATCH($OH$103, 'ECM Staff time by PoF'!$A$4:$R$4,0),FALSE)), 0, VLOOKUP(CONCATENATE($A107,F$66),'ECM Staff time by PoF'!$A$5:$S$119,MATCH($OH$103, 'ECM Staff time by PoF'!$A$4:$R$4,0),FALSE))))*F69</f>
        <v>0</v>
      </c>
      <c r="OM107" s="60">
        <f>IF($A107="",0,IF(VLOOKUP($A107,'ECM Staff time by PoF'!$B$5:$C$119,2,FALSE)="Not Applicable",VLOOKUP($A107,'ECM Staff time by PoF'!$B$5:$S$119,MATCH($OH$103, 'ECM Staff time by PoF'!$B$4:$R$4,0),FALSE),IF(ISERROR(VLOOKUP(CONCATENATE($A107,G$66),'ECM Staff time by PoF'!$A$5:$S$119,MATCH($OH$103, 'ECM Staff time by PoF'!$A$4:$R$4,0),FALSE)), 0, VLOOKUP(CONCATENATE($A107,G$66),'ECM Staff time by PoF'!$A$5:$S$119,MATCH($OH$103, 'ECM Staff time by PoF'!$A$4:$R$4,0),FALSE))))*G69</f>
        <v>0</v>
      </c>
      <c r="ON107" s="60">
        <f>IF($A107="",0,IF(VLOOKUP($A107,'ECM Staff time by PoF'!$B$5:$C$119,2,FALSE)="Not Applicable",VLOOKUP($A107,'ECM Staff time by PoF'!$B$5:$S$119,MATCH($OH$103, 'ECM Staff time by PoF'!$B$4:$R$4,0),FALSE),IF(ISERROR(VLOOKUP(CONCATENATE($A107,H$66),'ECM Staff time by PoF'!$A$5:$S$119,MATCH($OH$103, 'ECM Staff time by PoF'!$A$4:$R$4,0),FALSE)), 0, VLOOKUP(CONCATENATE($A107,H$66),'ECM Staff time by PoF'!$A$5:$S$119,MATCH($OH$103, 'ECM Staff time by PoF'!$A$4:$R$4,0),FALSE))))*H69</f>
        <v>0</v>
      </c>
      <c r="OO107" s="60">
        <f>IF($A107="",0,IF(VLOOKUP($A107,'ECM Staff time by PoF'!$B$5:$C$119,2,FALSE)="Not Applicable",VLOOKUP($A107,'ECM Staff time by PoF'!$B$5:$S$119,MATCH($OH$103, 'ECM Staff time by PoF'!$B$4:$R$4,0),FALSE),IF(ISERROR(VLOOKUP(CONCATENATE($A107,I$66),'ECM Staff time by PoF'!$A$5:$S$119,MATCH($OH$103, 'ECM Staff time by PoF'!$A$4:$R$4,0),FALSE)), 0, VLOOKUP(CONCATENATE($A107,I$66),'ECM Staff time by PoF'!$A$5:$S$119,MATCH($OH$103, 'ECM Staff time by PoF'!$A$4:$R$4,0),FALSE))))*I69</f>
        <v>0</v>
      </c>
      <c r="OP107" s="60">
        <f>IF($A107="",0,IF(VLOOKUP($A107,'ECM Staff time by PoF'!$B$5:$C$119,2,FALSE)="Not Applicable",VLOOKUP($A107,'ECM Staff time by PoF'!$B$5:$S$119,MATCH($OH$103, 'ECM Staff time by PoF'!$B$4:$R$4,0),FALSE),IF(ISERROR(VLOOKUP(CONCATENATE($A107,J$66),'ECM Staff time by PoF'!$A$5:$S$119,MATCH($OH$103, 'ECM Staff time by PoF'!$A$4:$R$4,0),FALSE)), 0, VLOOKUP(CONCATENATE($A107,J$66),'ECM Staff time by PoF'!$A$5:$S$119,MATCH($OH$103, 'ECM Staff time by PoF'!$A$4:$R$4,0),FALSE))))*J69</f>
        <v>0</v>
      </c>
      <c r="OQ107" s="60">
        <f>IF($A107="",0,IF(VLOOKUP($A107,'ECM Staff time by PoF'!$B$5:$C$119,2,FALSE)="Not Applicable",VLOOKUP($A107,'ECM Staff time by PoF'!$B$5:$S$119,MATCH($OH$103, 'ECM Staff time by PoF'!$B$4:$R$4,0),FALSE),IF(ISERROR(VLOOKUP(CONCATENATE($A107,K$66),'ECM Staff time by PoF'!$A$5:$S$119,MATCH($OH$103, 'ECM Staff time by PoF'!$A$4:$R$4,0),FALSE)), 0, VLOOKUP(CONCATENATE($A107,K$66),'ECM Staff time by PoF'!$A$5:$S$119,MATCH($OH$103, 'ECM Staff time by PoF'!$A$4:$R$4,0),FALSE))))*K69</f>
        <v>0</v>
      </c>
      <c r="OR107" s="60">
        <f>IF($A107="",0,IF(VLOOKUP($A107,'ECM Staff time by PoF'!$B$5:$C$119,2,FALSE)="Not Applicable",VLOOKUP($A107,'ECM Staff time by PoF'!$B$5:$S$119,MATCH($OH$103, 'ECM Staff time by PoF'!$B$4:$R$4,0),FALSE),IF(ISERROR(VLOOKUP(CONCATENATE($A107,L$66),'ECM Staff time by PoF'!$A$5:$S$119,MATCH($OH$103, 'ECM Staff time by PoF'!$A$4:$R$4,0),FALSE)), 0, VLOOKUP(CONCATENATE($A107,L$66),'ECM Staff time by PoF'!$A$5:$S$119,MATCH($OH$103, 'ECM Staff time by PoF'!$A$4:$R$4,0),FALSE))))*L69</f>
        <v>0</v>
      </c>
      <c r="OS107" s="60">
        <f>IF($A107="",0,IF(VLOOKUP($A107,'ECM Staff time by PoF'!$B$5:$C$119,2,FALSE)="Not Applicable",VLOOKUP($A107,'ECM Staff time by PoF'!$B$5:$S$119,MATCH($OH$103, 'ECM Staff time by PoF'!$B$4:$R$4,0),FALSE),IF(ISERROR(VLOOKUP(CONCATENATE($A107,M$66),'ECM Staff time by PoF'!$A$5:$S$119,MATCH($OH$103, 'ECM Staff time by PoF'!$A$4:$R$4,0),FALSE)), 0, VLOOKUP(CONCATENATE($A107,M$66),'ECM Staff time by PoF'!$A$5:$S$119,MATCH($OH$103, 'ECM Staff time by PoF'!$A$4:$R$4,0),FALSE))))*M69</f>
        <v>0</v>
      </c>
      <c r="OT107" s="60">
        <f>IF($A107="",0,IF(VLOOKUP($A107,'ECM Staff time by PoF'!$B$5:$C$119,2,FALSE)="Not Applicable",VLOOKUP($A107,'ECM Staff time by PoF'!$B$5:$S$119,MATCH($OH$103, 'ECM Staff time by PoF'!$B$4:$R$4,0),FALSE),IF(ISERROR(VLOOKUP(CONCATENATE($A107,N$66),'ECM Staff time by PoF'!$A$5:$S$119,MATCH($OH$103, 'ECM Staff time by PoF'!$A$4:$R$4,0),FALSE)), 0, VLOOKUP(CONCATENATE($A107,N$66),'ECM Staff time by PoF'!$A$5:$S$119,MATCH($OH$103, 'ECM Staff time by PoF'!$A$4:$R$4,0),FALSE))))*N69</f>
        <v>0</v>
      </c>
      <c r="OU107" s="60">
        <f>IF($A107="",0,IF(VLOOKUP($A107,'ECM Staff time by PoF'!$B$5:$C$119,2,FALSE)="Not Applicable",VLOOKUP($A107,'ECM Staff time by PoF'!$B$5:$S$119,MATCH($OH$103, 'ECM Staff time by PoF'!$B$4:$R$4,0),FALSE),IF(ISERROR(VLOOKUP(CONCATENATE($A107,O$66),'ECM Staff time by PoF'!$A$5:$S$119,MATCH($OH$103, 'ECM Staff time by PoF'!$A$4:$R$4,0),FALSE)), 0, VLOOKUP(CONCATENATE($A107,O$66),'ECM Staff time by PoF'!$A$5:$S$119,MATCH($OH$103, 'ECM Staff time by PoF'!$A$4:$R$4,0),FALSE))))*O69</f>
        <v>0</v>
      </c>
      <c r="OV107" s="60">
        <f>IF($A107="",0,IF(VLOOKUP($A107,'ECM Staff time by PoF'!$B$5:$C$119,2,FALSE)="Not Applicable",VLOOKUP($A107,'ECM Staff time by PoF'!$B$5:$S$119,MATCH($OH$103, 'ECM Staff time by PoF'!$B$4:$R$4,0),FALSE),IF(ISERROR(VLOOKUP(CONCATENATE($A107,P$66),'ECM Staff time by PoF'!$A$5:$S$119,MATCH($OH$103, 'ECM Staff time by PoF'!$A$4:$R$4,0),FALSE)), 0, VLOOKUP(CONCATENATE($A107,P$66),'ECM Staff time by PoF'!$A$5:$S$119,MATCH($OH$103, 'ECM Staff time by PoF'!$A$4:$R$4,0),FALSE))))*P69</f>
        <v>0</v>
      </c>
      <c r="OW107" s="60">
        <f>IF($A107="",0,IF(VLOOKUP($A107,'ECM Staff time by PoF'!$B$5:$C$119,2,FALSE)="Not Applicable",VLOOKUP($A107,'ECM Staff time by PoF'!$B$5:$S$119,MATCH($OH$103, 'ECM Staff time by PoF'!$B$4:$R$4,0),FALSE),IF(ISERROR(VLOOKUP(CONCATENATE($A107,Q$66),'ECM Staff time by PoF'!$A$5:$S$119,MATCH($OH$103, 'ECM Staff time by PoF'!$A$4:$R$4,0),FALSE)), 0, VLOOKUP(CONCATENATE($A107,Q$66),'ECM Staff time by PoF'!$A$5:$S$119,MATCH($OH$103, 'ECM Staff time by PoF'!$A$4:$R$4,0),FALSE))))*Q69</f>
        <v>0</v>
      </c>
      <c r="OX107" s="60">
        <f>IF($A107="",0,IF(VLOOKUP($A107,'ECM Staff time by PoF'!$B$5:$C$119,2,FALSE)="Not Applicable",VLOOKUP($A107,'ECM Staff time by PoF'!$B$5:$S$119,MATCH($OH$103, 'ECM Staff time by PoF'!$B$4:$R$4,0),FALSE),IF(ISERROR(VLOOKUP(CONCATENATE($A107,R$66),'ECM Staff time by PoF'!$A$5:$S$119,MATCH($OH$103, 'ECM Staff time by PoF'!$A$4:$R$4,0),FALSE)), 0, VLOOKUP(CONCATENATE($A107,R$66),'ECM Staff time by PoF'!$A$5:$S$119,MATCH($OH$103, 'ECM Staff time by PoF'!$A$4:$R$4,0),FALSE))))*R69</f>
        <v>0</v>
      </c>
      <c r="OY107" s="60">
        <f>IF($A107="",0,IF(VLOOKUP($A107,'ECM Staff time by PoF'!$B$5:$C$119,2,FALSE)="Not Applicable",VLOOKUP($A107,'ECM Staff time by PoF'!$B$5:$S$119,MATCH($OH$103, 'ECM Staff time by PoF'!$B$4:$R$4,0),FALSE),IF(ISERROR(VLOOKUP(CONCATENATE($A107,S$66),'ECM Staff time by PoF'!$A$5:$S$119,MATCH($OH$103, 'ECM Staff time by PoF'!$A$4:$R$4,0),FALSE)), 0, VLOOKUP(CONCATENATE($A107,S$66),'ECM Staff time by PoF'!$A$5:$S$119,MATCH($OH$103, 'ECM Staff time by PoF'!$A$4:$R$4,0),FALSE))))*S69</f>
        <v>0</v>
      </c>
      <c r="OZ107" s="60">
        <f>IF($A107="",0,IF(VLOOKUP($A107,'ECM Staff time by PoF'!$B$5:$C$119,2,FALSE)="Not Applicable",VLOOKUP($A107,'ECM Staff time by PoF'!$B$5:$S$119,MATCH($OH$103, 'ECM Staff time by PoF'!$B$4:$R$4,0),FALSE),IF(ISERROR(VLOOKUP(CONCATENATE($A107,T$66),'ECM Staff time by PoF'!$A$5:$S$119,MATCH($OH$103, 'ECM Staff time by PoF'!$A$4:$R$4,0),FALSE)), 0, VLOOKUP(CONCATENATE($A107,T$66),'ECM Staff time by PoF'!$A$5:$S$119,MATCH($OH$103, 'ECM Staff time by PoF'!$A$4:$R$4,0),FALSE))))*T69</f>
        <v>0</v>
      </c>
      <c r="PA107" s="60">
        <f>IF($A107="",0,IF(VLOOKUP($A107,'ECM Staff time by PoF'!$B$5:$C$119,2,FALSE)="Not Applicable",VLOOKUP($A107,'ECM Staff time by PoF'!$B$5:$S$119,MATCH($OH$103, 'ECM Staff time by PoF'!$B$4:$R$4,0),FALSE),IF(ISERROR(VLOOKUP(CONCATENATE($A107,U$66),'ECM Staff time by PoF'!$A$5:$S$119,MATCH($OH$103, 'ECM Staff time by PoF'!$A$4:$R$4,0),FALSE)), 0, VLOOKUP(CONCATENATE($A107,U$66),'ECM Staff time by PoF'!$A$5:$S$119,MATCH($OH$103, 'ECM Staff time by PoF'!$A$4:$R$4,0),FALSE))))*U69</f>
        <v>0</v>
      </c>
      <c r="PB107" s="60">
        <f>IF($A107="",0,IF(VLOOKUP($A107,'ECM Staff time by PoF'!$B$5:$C$119,2,FALSE)="Not Applicable",VLOOKUP($A107,'ECM Staff time by PoF'!$B$5:$S$119,MATCH($OH$103, 'ECM Staff time by PoF'!$B$4:$R$4,0),FALSE),IF(ISERROR(VLOOKUP(CONCATENATE($A107,V$66),'ECM Staff time by PoF'!$A$5:$S$119,MATCH($OH$103, 'ECM Staff time by PoF'!$A$4:$R$4,0),FALSE)), 0, VLOOKUP(CONCATENATE($A107,V$66),'ECM Staff time by PoF'!$A$5:$S$119,MATCH($OH$103, 'ECM Staff time by PoF'!$A$4:$R$4,0),FALSE))))*V69</f>
        <v>0</v>
      </c>
      <c r="PC107" s="60">
        <f>IF($A107="",0,IF(VLOOKUP($A107,'ECM Staff time by PoF'!$B$5:$C$119,2,FALSE)="Not Applicable",VLOOKUP($A107,'ECM Staff time by PoF'!$B$5:$S$119,MATCH($OH$103, 'ECM Staff time by PoF'!$B$4:$R$4,0),FALSE),IF(ISERROR(VLOOKUP(CONCATENATE($A107,W$66),'ECM Staff time by PoF'!$A$5:$S$119,MATCH($OH$103, 'ECM Staff time by PoF'!$A$4:$R$4,0),FALSE)), 0, VLOOKUP(CONCATENATE($A107,W$66),'ECM Staff time by PoF'!$A$5:$S$119,MATCH($OH$103, 'ECM Staff time by PoF'!$A$4:$R$4,0),FALSE))))*W69</f>
        <v>0</v>
      </c>
      <c r="PD107" s="60">
        <f>IF($A107="",0,IF(VLOOKUP($A107,'ECM Staff time by PoF'!$B$5:$C$119,2,FALSE)="Not Applicable",VLOOKUP($A107,'ECM Staff time by PoF'!$B$5:$S$119,MATCH($OH$103, 'ECM Staff time by PoF'!$B$4:$R$4,0),FALSE),IF(ISERROR(VLOOKUP(CONCATENATE($A107,X$66),'ECM Staff time by PoF'!$A$5:$S$119,MATCH($OH$103, 'ECM Staff time by PoF'!$A$4:$R$4,0),FALSE)), 0, VLOOKUP(CONCATENATE($A107,X$66),'ECM Staff time by PoF'!$A$5:$S$119,MATCH($OH$103, 'ECM Staff time by PoF'!$A$4:$R$4,0),FALSE))))*X69</f>
        <v>0</v>
      </c>
      <c r="PE107" s="60">
        <f>IF($A107="",0,IF(VLOOKUP($A107,'ECM Staff time by PoF'!$B$5:$C$119,2,FALSE)="Not Applicable",VLOOKUP($A107,'ECM Staff time by PoF'!$B$5:$S$119,MATCH($OH$103, 'ECM Staff time by PoF'!$B$4:$R$4,0),FALSE),IF(ISERROR(VLOOKUP(CONCATENATE($A107,Y$66),'ECM Staff time by PoF'!$A$5:$S$119,MATCH($OH$103, 'ECM Staff time by PoF'!$A$4:$R$4,0),FALSE)), 0, VLOOKUP(CONCATENATE($A107,Y$66),'ECM Staff time by PoF'!$A$5:$S$119,MATCH($OH$103, 'ECM Staff time by PoF'!$A$4:$R$4,0),FALSE))))*Y69</f>
        <v>0</v>
      </c>
      <c r="PF107" s="60">
        <f>IF($A107="",0,IF(VLOOKUP($A107,'ECM Staff time by PoF'!$B$5:$C$119,2,FALSE)="Not Applicable",VLOOKUP($A107,'ECM Staff time by PoF'!$B$5:$S$119,MATCH($OH$103, 'ECM Staff time by PoF'!$B$4:$R$4,0),FALSE),IF(ISERROR(VLOOKUP(CONCATENATE($A107,Z$66),'ECM Staff time by PoF'!$A$5:$S$119,MATCH($OH$103, 'ECM Staff time by PoF'!$A$4:$R$4,0),FALSE)), 0, VLOOKUP(CONCATENATE($A107,Z$66),'ECM Staff time by PoF'!$A$5:$S$119,MATCH($OH$103, 'ECM Staff time by PoF'!$A$4:$R$4,0),FALSE))))*Z69</f>
        <v>0</v>
      </c>
      <c r="PG107" s="60">
        <f>IF($A107="",0,IF(VLOOKUP($A107,'ECM Staff time by PoF'!$B$5:$C$119,2,FALSE)="Not Applicable",VLOOKUP($A107,'ECM Staff time by PoF'!$B$5:$S$119,MATCH($OH$103, 'ECM Staff time by PoF'!$B$4:$R$4,0),FALSE),IF(ISERROR(VLOOKUP(CONCATENATE($A107,AA$66),'ECM Staff time by PoF'!$A$5:$S$119,MATCH($OH$103, 'ECM Staff time by PoF'!$A$4:$R$4,0),FALSE)), 0, VLOOKUP(CONCATENATE($A107,AA$66),'ECM Staff time by PoF'!$A$5:$S$119,MATCH($OH$103, 'ECM Staff time by PoF'!$A$4:$R$4,0),FALSE))))*AA69</f>
        <v>0</v>
      </c>
      <c r="PH107" s="60">
        <f>IF($A107="",0,IF(VLOOKUP($A107,'ECM Staff time by PoF'!$B$5:$C$119,2,FALSE)="Not Applicable",VLOOKUP($A107,'ECM Staff time by PoF'!$B$5:$S$119,MATCH($OH$103, 'ECM Staff time by PoF'!$B$4:$R$4,0),FALSE),IF(ISERROR(VLOOKUP(CONCATENATE($A107,AB$66),'ECM Staff time by PoF'!$A$5:$S$119,MATCH($OH$103, 'ECM Staff time by PoF'!$A$4:$R$4,0),FALSE)), 0, VLOOKUP(CONCATENATE($A107,AB$66),'ECM Staff time by PoF'!$A$5:$S$119,MATCH($OH$103, 'ECM Staff time by PoF'!$A$4:$R$4,0),FALSE))))*AB69</f>
        <v>0</v>
      </c>
      <c r="PI107" s="60">
        <f>IF($A107="",0,IF(VLOOKUP($A107,'ECM Staff time by PoF'!$B$5:$C$119,2,FALSE)="Not Applicable",VLOOKUP($A107,'ECM Staff time by PoF'!$B$5:$S$119,MATCH($OH$103, 'ECM Staff time by PoF'!$B$4:$R$4,0),FALSE),IF(ISERROR(VLOOKUP(CONCATENATE($A107,AC$66),'ECM Staff time by PoF'!$A$5:$S$119,MATCH($OH$103, 'ECM Staff time by PoF'!$A$4:$R$4,0),FALSE)), 0, VLOOKUP(CONCATENATE($A107,AC$66),'ECM Staff time by PoF'!$A$5:$S$119,MATCH($OH$103, 'ECM Staff time by PoF'!$A$4:$R$4,0),FALSE))))*AC69</f>
        <v>0</v>
      </c>
      <c r="PJ107" s="60">
        <f>IF($A107="",0,IF(VLOOKUP($A107,'ECM Staff time by PoF'!$B$5:$C$119,2,FALSE)="Not Applicable",VLOOKUP($A107,'ECM Staff time by PoF'!$B$5:$S$119,MATCH($OH$103, 'ECM Staff time by PoF'!$B$4:$R$4,0),FALSE),IF(ISERROR(VLOOKUP(CONCATENATE($A107,AD$66),'ECM Staff time by PoF'!$A$5:$S$119,MATCH($OH$103, 'ECM Staff time by PoF'!$A$4:$R$4,0),FALSE)), 0, VLOOKUP(CONCATENATE($A107,AD$66),'ECM Staff time by PoF'!$A$5:$S$119,MATCH($OH$103, 'ECM Staff time by PoF'!$A$4:$R$4,0),FALSE))))*AD69</f>
        <v>0</v>
      </c>
      <c r="PK107" s="60">
        <f>IF($A107="",0,IF(VLOOKUP($A107,'ECM Staff time by PoF'!$B$5:$C$119,2,FALSE)="Not Applicable",VLOOKUP($A107,'ECM Staff time by PoF'!$B$5:$S$119,MATCH($OH$103, 'ECM Staff time by PoF'!$B$4:$R$4,0),FALSE),IF(ISERROR(VLOOKUP(CONCATENATE($A107,AE$66),'ECM Staff time by PoF'!$A$5:$S$119,MATCH($OH$103, 'ECM Staff time by PoF'!$A$4:$R$4,0),FALSE)), 0, VLOOKUP(CONCATENATE($A107,AE$66),'ECM Staff time by PoF'!$A$5:$S$119,MATCH($OH$103, 'ECM Staff time by PoF'!$A$4:$R$4,0),FALSE))))*AE69</f>
        <v>0</v>
      </c>
      <c r="PL107" s="60">
        <f>IF($A107="",0,IF(VLOOKUP($A107,'ECM Staff time by PoF'!$B$5:$C$119,2,FALSE)="Not Applicable",VLOOKUP($A107,'ECM Staff time by PoF'!$B$5:$S$119,MATCH($OH$103, 'ECM Staff time by PoF'!$B$4:$R$4,0),FALSE),IF(ISERROR(VLOOKUP(CONCATENATE($A107,AF$66),'ECM Staff time by PoF'!$A$5:$S$119,MATCH($OH$103, 'ECM Staff time by PoF'!$A$4:$R$4,0),FALSE)), 0, VLOOKUP(CONCATENATE($A107,AF$66),'ECM Staff time by PoF'!$A$5:$S$119,MATCH($OH$103, 'ECM Staff time by PoF'!$A$4:$R$4,0),FALSE))))*AF69</f>
        <v>0</v>
      </c>
      <c r="PM107" s="60">
        <f>IF($A107="",0,IF(VLOOKUP($A107,'ECM Staff time by PoF'!$B$5:$C$119,2,FALSE)="Not Applicable",VLOOKUP($A107,'ECM Staff time by PoF'!$B$5:$S$119,MATCH($OH$103, 'ECM Staff time by PoF'!$B$4:$R$4,0),FALSE),IF(ISERROR(VLOOKUP(CONCATENATE($A107,AG$66),'ECM Staff time by PoF'!$A$5:$S$119,MATCH($OH$103, 'ECM Staff time by PoF'!$A$4:$R$4,0),FALSE)), 0, VLOOKUP(CONCATENATE($A107,AG$66),'ECM Staff time by PoF'!$A$5:$S$119,MATCH($OH$103, 'ECM Staff time by PoF'!$A$4:$R$4,0),FALSE))))*AG69</f>
        <v>0</v>
      </c>
      <c r="PN107" s="60">
        <f>IF($A107="",0,IF(VLOOKUP($A107,'ECM Staff time by PoF'!$B$5:$C$119,2,FALSE)="Not Applicable",VLOOKUP($A107,'ECM Staff time by PoF'!$B$5:$S$119,MATCH($OH$103, 'ECM Staff time by PoF'!$B$4:$R$4,0),FALSE),IF(ISERROR(VLOOKUP(CONCATENATE($A107,AH$66),'ECM Staff time by PoF'!$A$5:$S$119,MATCH($OH$103, 'ECM Staff time by PoF'!$A$4:$R$4,0),FALSE)), 0, VLOOKUP(CONCATENATE($A107,AH$66),'ECM Staff time by PoF'!$A$5:$S$119,MATCH($OH$103, 'ECM Staff time by PoF'!$A$4:$R$4,0),FALSE))))*AH69</f>
        <v>0</v>
      </c>
      <c r="PO107" s="60">
        <f>IF($A107="",0,IF(VLOOKUP($A107,'ECM Staff time by PoF'!$B$5:$C$119,2,FALSE)="Not Applicable",VLOOKUP($A107,'ECM Staff time by PoF'!$B$5:$S$119,MATCH($OH$103, 'ECM Staff time by PoF'!$B$4:$R$4,0),FALSE),IF(ISERROR(VLOOKUP(CONCATENATE($A107,AI$66),'ECM Staff time by PoF'!$A$5:$S$119,MATCH($OH$103, 'ECM Staff time by PoF'!$A$4:$R$4,0),FALSE)), 0, VLOOKUP(CONCATENATE($A107,AI$66),'ECM Staff time by PoF'!$A$5:$S$119,MATCH($OH$103, 'ECM Staff time by PoF'!$A$4:$R$4,0),FALSE))))*AI69</f>
        <v>0</v>
      </c>
      <c r="PP107" s="60">
        <f>IF($A107="",0,IF(VLOOKUP($A107,'ECM Staff time by PoF'!$B$5:$C$119,2,FALSE)="Not Applicable",VLOOKUP($A107,'ECM Staff time by PoF'!$B$5:$S$119,MATCH($OH$103, 'ECM Staff time by PoF'!$B$4:$R$4,0),FALSE),IF(ISERROR(VLOOKUP(CONCATENATE($A107,AJ$66),'ECM Staff time by PoF'!$A$5:$S$119,MATCH($OH$103, 'ECM Staff time by PoF'!$A$4:$R$4,0),FALSE)), 0, VLOOKUP(CONCATENATE($A107,AJ$66),'ECM Staff time by PoF'!$A$5:$S$119,MATCH($OH$103, 'ECM Staff time by PoF'!$A$4:$R$4,0),FALSE))))*AJ69</f>
        <v>0</v>
      </c>
      <c r="PQ107" s="60">
        <f>IF($A107="",0,IF(VLOOKUP($A107,'ECM Staff time by PoF'!$B$5:$C$119,2,FALSE)="Not Applicable",VLOOKUP($A107,'ECM Staff time by PoF'!$B$5:$S$119,MATCH($OH$103, 'ECM Staff time by PoF'!$B$4:$R$4,0),FALSE),IF(ISERROR(VLOOKUP(CONCATENATE($A107,AK$66),'ECM Staff time by PoF'!$A$5:$S$119,MATCH($OH$103, 'ECM Staff time by PoF'!$A$4:$R$4,0),FALSE)), 0, VLOOKUP(CONCATENATE($A107,AK$66),'ECM Staff time by PoF'!$A$5:$S$119,MATCH($OH$103, 'ECM Staff time by PoF'!$A$4:$R$4,0),FALSE))))*AK69</f>
        <v>0</v>
      </c>
      <c r="PR107" s="60">
        <f>IF($A107="",0,IF(VLOOKUP($A107,'ECM Staff time by PoF'!$B$5:$C$119,2,FALSE)="Not Applicable",VLOOKUP($A107,'ECM Staff time by PoF'!$B$5:$S$119,MATCH($PR$103, 'ECM Staff time by PoF'!$B$4:$R$4,0),FALSE),IF(ISERROR(VLOOKUP(CONCATENATE($A107,B$66),'ECM Staff time by PoF'!$A$5:$S$119,MATCH($PR$103, 'ECM Staff time by PoF'!$A$4:$R$4,0),FALSE)), 0, VLOOKUP(CONCATENATE($A107,B$66),'ECM Staff time by PoF'!$A$5:$S$119,MATCH($PR$103, 'ECM Staff time by PoF'!$A$4:$R$4,0),FALSE))))*B69</f>
        <v>0</v>
      </c>
      <c r="PS107" s="60">
        <f>IF($A107="",0,IF(VLOOKUP($A107,'ECM Staff time by PoF'!$B$5:$C$119,2,FALSE)="Not Applicable",VLOOKUP($A107,'ECM Staff time by PoF'!$B$5:$S$119,MATCH($PR$103, 'ECM Staff time by PoF'!$B$4:$R$4,0),FALSE),IF(ISERROR(VLOOKUP(CONCATENATE($A107,C$66),'ECM Staff time by PoF'!$A$5:$S$119,MATCH($PR$103, 'ECM Staff time by PoF'!$A$4:$R$4,0),FALSE)), 0, VLOOKUP(CONCATENATE($A107,C$66),'ECM Staff time by PoF'!$A$5:$S$119,MATCH($PR$103, 'ECM Staff time by PoF'!$A$4:$R$4,0),FALSE))))*C69</f>
        <v>0</v>
      </c>
      <c r="PT107" s="60">
        <f>IF($A107="",0,IF(VLOOKUP($A107,'ECM Staff time by PoF'!$B$5:$C$119,2,FALSE)="Not Applicable",VLOOKUP($A107,'ECM Staff time by PoF'!$B$5:$S$119,MATCH($PR$103, 'ECM Staff time by PoF'!$B$4:$R$4,0),FALSE),IF(ISERROR(VLOOKUP(CONCATENATE($A107,D$66),'ECM Staff time by PoF'!$A$5:$S$119,MATCH($PR$103, 'ECM Staff time by PoF'!$A$4:$R$4,0),FALSE)), 0, VLOOKUP(CONCATENATE($A107,D$66),'ECM Staff time by PoF'!$A$5:$S$119,MATCH($PR$103, 'ECM Staff time by PoF'!$A$4:$R$4,0),FALSE))))*D69</f>
        <v>0</v>
      </c>
      <c r="PU107" s="60">
        <f>IF($A107="",0,IF(VLOOKUP($A107,'ECM Staff time by PoF'!$B$5:$C$119,2,FALSE)="Not Applicable",VLOOKUP($A107,'ECM Staff time by PoF'!$B$5:$S$119,MATCH($PR$103, 'ECM Staff time by PoF'!$B$4:$R$4,0),FALSE),IF(ISERROR(VLOOKUP(CONCATENATE($A107,E$66),'ECM Staff time by PoF'!$A$5:$S$119,MATCH($PR$103, 'ECM Staff time by PoF'!$A$4:$R$4,0),FALSE)), 0, VLOOKUP(CONCATENATE($A107,E$66),'ECM Staff time by PoF'!$A$5:$S$119,MATCH($PR$103, 'ECM Staff time by PoF'!$A$4:$R$4,0),FALSE))))*E69</f>
        <v>0</v>
      </c>
      <c r="PV107" s="60">
        <f>IF($A107="",0,IF(VLOOKUP($A107,'ECM Staff time by PoF'!$B$5:$C$119,2,FALSE)="Not Applicable",VLOOKUP($A107,'ECM Staff time by PoF'!$B$5:$S$119,MATCH($PR$103, 'ECM Staff time by PoF'!$B$4:$R$4,0),FALSE),IF(ISERROR(VLOOKUP(CONCATENATE($A107,F$66),'ECM Staff time by PoF'!$A$5:$S$119,MATCH($PR$103, 'ECM Staff time by PoF'!$A$4:$R$4,0),FALSE)), 0, VLOOKUP(CONCATENATE($A107,F$66),'ECM Staff time by PoF'!$A$5:$S$119,MATCH($PR$103, 'ECM Staff time by PoF'!$A$4:$R$4,0),FALSE))))*F69</f>
        <v>0</v>
      </c>
      <c r="PW107" s="60">
        <f>IF($A107="",0,IF(VLOOKUP($A107,'ECM Staff time by PoF'!$B$5:$C$119,2,FALSE)="Not Applicable",VLOOKUP($A107,'ECM Staff time by PoF'!$B$5:$S$119,MATCH($PR$103, 'ECM Staff time by PoF'!$B$4:$R$4,0),FALSE),IF(ISERROR(VLOOKUP(CONCATENATE($A107,G$66),'ECM Staff time by PoF'!$A$5:$S$119,MATCH($PR$103, 'ECM Staff time by PoF'!$A$4:$R$4,0),FALSE)), 0, VLOOKUP(CONCATENATE($A107,G$66),'ECM Staff time by PoF'!$A$5:$S$119,MATCH($PR$103, 'ECM Staff time by PoF'!$A$4:$R$4,0),FALSE))))*G69</f>
        <v>0</v>
      </c>
      <c r="PX107" s="60">
        <f>IF($A107="",0,IF(VLOOKUP($A107,'ECM Staff time by PoF'!$B$5:$C$119,2,FALSE)="Not Applicable",VLOOKUP($A107,'ECM Staff time by PoF'!$B$5:$S$119,MATCH($PR$103, 'ECM Staff time by PoF'!$B$4:$R$4,0),FALSE),IF(ISERROR(VLOOKUP(CONCATENATE($A107,H$66),'ECM Staff time by PoF'!$A$5:$S$119,MATCH($PR$103, 'ECM Staff time by PoF'!$A$4:$R$4,0),FALSE)), 0, VLOOKUP(CONCATENATE($A107,H$66),'ECM Staff time by PoF'!$A$5:$S$119,MATCH($PR$103, 'ECM Staff time by PoF'!$A$4:$R$4,0),FALSE))))*H69</f>
        <v>0</v>
      </c>
      <c r="PY107" s="60">
        <f>IF($A107="",0,IF(VLOOKUP($A107,'ECM Staff time by PoF'!$B$5:$C$119,2,FALSE)="Not Applicable",VLOOKUP($A107,'ECM Staff time by PoF'!$B$5:$S$119,MATCH($PR$103, 'ECM Staff time by PoF'!$B$4:$R$4,0),FALSE),IF(ISERROR(VLOOKUP(CONCATENATE($A107,I$66),'ECM Staff time by PoF'!$A$5:$S$119,MATCH($PR$103, 'ECM Staff time by PoF'!$A$4:$R$4,0),FALSE)), 0, VLOOKUP(CONCATENATE($A107,I$66),'ECM Staff time by PoF'!$A$5:$S$119,MATCH($PR$103, 'ECM Staff time by PoF'!$A$4:$R$4,0),FALSE))))*I69</f>
        <v>0</v>
      </c>
      <c r="PZ107" s="60">
        <f>IF($A107="",0,IF(VLOOKUP($A107,'ECM Staff time by PoF'!$B$5:$C$119,2,FALSE)="Not Applicable",VLOOKUP($A107,'ECM Staff time by PoF'!$B$5:$S$119,MATCH($PR$103, 'ECM Staff time by PoF'!$B$4:$R$4,0),FALSE),IF(ISERROR(VLOOKUP(CONCATENATE($A107,J$66),'ECM Staff time by PoF'!$A$5:$S$119,MATCH($PR$103, 'ECM Staff time by PoF'!$A$4:$R$4,0),FALSE)), 0, VLOOKUP(CONCATENATE($A107,J$66),'ECM Staff time by PoF'!$A$5:$S$119,MATCH($PR$103, 'ECM Staff time by PoF'!$A$4:$R$4,0),FALSE))))*J69</f>
        <v>0</v>
      </c>
      <c r="QA107" s="60">
        <f>IF($A107="",0,IF(VLOOKUP($A107,'ECM Staff time by PoF'!$B$5:$C$119,2,FALSE)="Not Applicable",VLOOKUP($A107,'ECM Staff time by PoF'!$B$5:$S$119,MATCH($PR$103, 'ECM Staff time by PoF'!$B$4:$R$4,0),FALSE),IF(ISERROR(VLOOKUP(CONCATENATE($A107,K$66),'ECM Staff time by PoF'!$A$5:$S$119,MATCH($PR$103, 'ECM Staff time by PoF'!$A$4:$R$4,0),FALSE)), 0, VLOOKUP(CONCATENATE($A107,K$66),'ECM Staff time by PoF'!$A$5:$S$119,MATCH($PR$103, 'ECM Staff time by PoF'!$A$4:$R$4,0),FALSE))))*K69</f>
        <v>0</v>
      </c>
      <c r="QB107" s="60">
        <f>IF($A107="",0,IF(VLOOKUP($A107,'ECM Staff time by PoF'!$B$5:$C$119,2,FALSE)="Not Applicable",VLOOKUP($A107,'ECM Staff time by PoF'!$B$5:$S$119,MATCH($PR$103, 'ECM Staff time by PoF'!$B$4:$R$4,0),FALSE),IF(ISERROR(VLOOKUP(CONCATENATE($A107,L$66),'ECM Staff time by PoF'!$A$5:$S$119,MATCH($PR$103, 'ECM Staff time by PoF'!$A$4:$R$4,0),FALSE)), 0, VLOOKUP(CONCATENATE($A107,L$66),'ECM Staff time by PoF'!$A$5:$S$119,MATCH($PR$103, 'ECM Staff time by PoF'!$A$4:$R$4,0),FALSE))))*L69</f>
        <v>0</v>
      </c>
      <c r="QC107" s="60">
        <f>IF($A107="",0,IF(VLOOKUP($A107,'ECM Staff time by PoF'!$B$5:$C$119,2,FALSE)="Not Applicable",VLOOKUP($A107,'ECM Staff time by PoF'!$B$5:$S$119,MATCH($PR$103, 'ECM Staff time by PoF'!$B$4:$R$4,0),FALSE),IF(ISERROR(VLOOKUP(CONCATENATE($A107,M$66),'ECM Staff time by PoF'!$A$5:$S$119,MATCH($PR$103, 'ECM Staff time by PoF'!$A$4:$R$4,0),FALSE)), 0, VLOOKUP(CONCATENATE($A107,M$66),'ECM Staff time by PoF'!$A$5:$S$119,MATCH($PR$103, 'ECM Staff time by PoF'!$A$4:$R$4,0),FALSE))))*M69</f>
        <v>0</v>
      </c>
      <c r="QD107" s="60">
        <f>IF($A107="",0,IF(VLOOKUP($A107,'ECM Staff time by PoF'!$B$5:$C$119,2,FALSE)="Not Applicable",VLOOKUP($A107,'ECM Staff time by PoF'!$B$5:$S$119,MATCH($PR$103, 'ECM Staff time by PoF'!$B$4:$R$4,0),FALSE),IF(ISERROR(VLOOKUP(CONCATENATE($A107,N$66),'ECM Staff time by PoF'!$A$5:$S$119,MATCH($PR$103, 'ECM Staff time by PoF'!$A$4:$R$4,0),FALSE)), 0, VLOOKUP(CONCATENATE($A107,N$66),'ECM Staff time by PoF'!$A$5:$S$119,MATCH($PR$103, 'ECM Staff time by PoF'!$A$4:$R$4,0),FALSE))))*N69</f>
        <v>0</v>
      </c>
      <c r="QE107" s="60">
        <f>IF($A107="",0,IF(VLOOKUP($A107,'ECM Staff time by PoF'!$B$5:$C$119,2,FALSE)="Not Applicable",VLOOKUP($A107,'ECM Staff time by PoF'!$B$5:$S$119,MATCH($PR$103, 'ECM Staff time by PoF'!$B$4:$R$4,0),FALSE),IF(ISERROR(VLOOKUP(CONCATENATE($A107,O$66),'ECM Staff time by PoF'!$A$5:$S$119,MATCH($PR$103, 'ECM Staff time by PoF'!$A$4:$R$4,0),FALSE)), 0, VLOOKUP(CONCATENATE($A107,O$66),'ECM Staff time by PoF'!$A$5:$S$119,MATCH($PR$103, 'ECM Staff time by PoF'!$A$4:$R$4,0),FALSE))))*O69</f>
        <v>0</v>
      </c>
      <c r="QF107" s="60">
        <f>IF($A107="",0,IF(VLOOKUP($A107,'ECM Staff time by PoF'!$B$5:$C$119,2,FALSE)="Not Applicable",VLOOKUP($A107,'ECM Staff time by PoF'!$B$5:$S$119,MATCH($PR$103, 'ECM Staff time by PoF'!$B$4:$R$4,0),FALSE),IF(ISERROR(VLOOKUP(CONCATENATE($A107,P$66),'ECM Staff time by PoF'!$A$5:$S$119,MATCH($PR$103, 'ECM Staff time by PoF'!$A$4:$R$4,0),FALSE)), 0, VLOOKUP(CONCATENATE($A107,P$66),'ECM Staff time by PoF'!$A$5:$S$119,MATCH($PR$103, 'ECM Staff time by PoF'!$A$4:$R$4,0),FALSE))))*P69</f>
        <v>0</v>
      </c>
      <c r="QG107" s="60">
        <f>IF($A107="",0,IF(VLOOKUP($A107,'ECM Staff time by PoF'!$B$5:$C$119,2,FALSE)="Not Applicable",VLOOKUP($A107,'ECM Staff time by PoF'!$B$5:$S$119,MATCH($PR$103, 'ECM Staff time by PoF'!$B$4:$R$4,0),FALSE),IF(ISERROR(VLOOKUP(CONCATENATE($A107,Q$66),'ECM Staff time by PoF'!$A$5:$S$119,MATCH($PR$103, 'ECM Staff time by PoF'!$A$4:$R$4,0),FALSE)), 0, VLOOKUP(CONCATENATE($A107,Q$66),'ECM Staff time by PoF'!$A$5:$S$119,MATCH($PR$103, 'ECM Staff time by PoF'!$A$4:$R$4,0),FALSE))))*Q69</f>
        <v>0</v>
      </c>
      <c r="QH107" s="60">
        <f>IF($A107="",0,IF(VLOOKUP($A107,'ECM Staff time by PoF'!$B$5:$C$119,2,FALSE)="Not Applicable",VLOOKUP($A107,'ECM Staff time by PoF'!$B$5:$S$119,MATCH($PR$103, 'ECM Staff time by PoF'!$B$4:$R$4,0),FALSE),IF(ISERROR(VLOOKUP(CONCATENATE($A107,R$66),'ECM Staff time by PoF'!$A$5:$S$119,MATCH($PR$103, 'ECM Staff time by PoF'!$A$4:$R$4,0),FALSE)), 0, VLOOKUP(CONCATENATE($A107,R$66),'ECM Staff time by PoF'!$A$5:$S$119,MATCH($PR$103, 'ECM Staff time by PoF'!$A$4:$R$4,0),FALSE))))*R69</f>
        <v>0</v>
      </c>
      <c r="QI107" s="60">
        <f>IF($A107="",0,IF(VLOOKUP($A107,'ECM Staff time by PoF'!$B$5:$C$119,2,FALSE)="Not Applicable",VLOOKUP($A107,'ECM Staff time by PoF'!$B$5:$S$119,MATCH($PR$103, 'ECM Staff time by PoF'!$B$4:$R$4,0),FALSE),IF(ISERROR(VLOOKUP(CONCATENATE($A107,S$66),'ECM Staff time by PoF'!$A$5:$S$119,MATCH($PR$103, 'ECM Staff time by PoF'!$A$4:$R$4,0),FALSE)), 0, VLOOKUP(CONCATENATE($A107,S$66),'ECM Staff time by PoF'!$A$5:$S$119,MATCH($PR$103, 'ECM Staff time by PoF'!$A$4:$R$4,0),FALSE))))*S69</f>
        <v>0</v>
      </c>
      <c r="QJ107" s="60">
        <f>IF($A107="",0,IF(VLOOKUP($A107,'ECM Staff time by PoF'!$B$5:$C$119,2,FALSE)="Not Applicable",VLOOKUP($A107,'ECM Staff time by PoF'!$B$5:$S$119,MATCH($PR$103, 'ECM Staff time by PoF'!$B$4:$R$4,0),FALSE),IF(ISERROR(VLOOKUP(CONCATENATE($A107,T$66),'ECM Staff time by PoF'!$A$5:$S$119,MATCH($PR$103, 'ECM Staff time by PoF'!$A$4:$R$4,0),FALSE)), 0, VLOOKUP(CONCATENATE($A107,T$66),'ECM Staff time by PoF'!$A$5:$S$119,MATCH($PR$103, 'ECM Staff time by PoF'!$A$4:$R$4,0),FALSE))))*T69</f>
        <v>0</v>
      </c>
      <c r="QK107" s="60">
        <f>IF($A107="",0,IF(VLOOKUP($A107,'ECM Staff time by PoF'!$B$5:$C$119,2,FALSE)="Not Applicable",VLOOKUP($A107,'ECM Staff time by PoF'!$B$5:$S$119,MATCH($PR$103, 'ECM Staff time by PoF'!$B$4:$R$4,0),FALSE),IF(ISERROR(VLOOKUP(CONCATENATE($A107,U$66),'ECM Staff time by PoF'!$A$5:$S$119,MATCH($PR$103, 'ECM Staff time by PoF'!$A$4:$R$4,0),FALSE)), 0, VLOOKUP(CONCATENATE($A107,U$66),'ECM Staff time by PoF'!$A$5:$S$119,MATCH($PR$103, 'ECM Staff time by PoF'!$A$4:$R$4,0),FALSE))))*U69</f>
        <v>0</v>
      </c>
      <c r="QL107" s="60">
        <f>IF($A107="",0,IF(VLOOKUP($A107,'ECM Staff time by PoF'!$B$5:$C$119,2,FALSE)="Not Applicable",VLOOKUP($A107,'ECM Staff time by PoF'!$B$5:$S$119,MATCH($PR$103, 'ECM Staff time by PoF'!$B$4:$R$4,0),FALSE),IF(ISERROR(VLOOKUP(CONCATENATE($A107,V$66),'ECM Staff time by PoF'!$A$5:$S$119,MATCH($PR$103, 'ECM Staff time by PoF'!$A$4:$R$4,0),FALSE)), 0, VLOOKUP(CONCATENATE($A107,V$66),'ECM Staff time by PoF'!$A$5:$S$119,MATCH($PR$103, 'ECM Staff time by PoF'!$A$4:$R$4,0),FALSE))))*V69</f>
        <v>0</v>
      </c>
      <c r="QM107" s="60">
        <f>IF($A107="",0,IF(VLOOKUP($A107,'ECM Staff time by PoF'!$B$5:$C$119,2,FALSE)="Not Applicable",VLOOKUP($A107,'ECM Staff time by PoF'!$B$5:$S$119,MATCH($PR$103, 'ECM Staff time by PoF'!$B$4:$R$4,0),FALSE),IF(ISERROR(VLOOKUP(CONCATENATE($A107,W$66),'ECM Staff time by PoF'!$A$5:$S$119,MATCH($PR$103, 'ECM Staff time by PoF'!$A$4:$R$4,0),FALSE)), 0, VLOOKUP(CONCATENATE($A107,W$66),'ECM Staff time by PoF'!$A$5:$S$119,MATCH($PR$103, 'ECM Staff time by PoF'!$A$4:$R$4,0),FALSE))))*W69</f>
        <v>0</v>
      </c>
      <c r="QN107" s="60">
        <f>IF($A107="",0,IF(VLOOKUP($A107,'ECM Staff time by PoF'!$B$5:$C$119,2,FALSE)="Not Applicable",VLOOKUP($A107,'ECM Staff time by PoF'!$B$5:$S$119,MATCH($PR$103, 'ECM Staff time by PoF'!$B$4:$R$4,0),FALSE),IF(ISERROR(VLOOKUP(CONCATENATE($A107,X$66),'ECM Staff time by PoF'!$A$5:$S$119,MATCH($PR$103, 'ECM Staff time by PoF'!$A$4:$R$4,0),FALSE)), 0, VLOOKUP(CONCATENATE($A107,X$66),'ECM Staff time by PoF'!$A$5:$S$119,MATCH($PR$103, 'ECM Staff time by PoF'!$A$4:$R$4,0),FALSE))))*X69</f>
        <v>0</v>
      </c>
      <c r="QO107" s="60">
        <f>IF($A107="",0,IF(VLOOKUP($A107,'ECM Staff time by PoF'!$B$5:$C$119,2,FALSE)="Not Applicable",VLOOKUP($A107,'ECM Staff time by PoF'!$B$5:$S$119,MATCH($PR$103, 'ECM Staff time by PoF'!$B$4:$R$4,0),FALSE),IF(ISERROR(VLOOKUP(CONCATENATE($A107,Y$66),'ECM Staff time by PoF'!$A$5:$S$119,MATCH($PR$103, 'ECM Staff time by PoF'!$A$4:$R$4,0),FALSE)), 0, VLOOKUP(CONCATENATE($A107,Y$66),'ECM Staff time by PoF'!$A$5:$S$119,MATCH($PR$103, 'ECM Staff time by PoF'!$A$4:$R$4,0),FALSE))))*Y69</f>
        <v>0</v>
      </c>
      <c r="QP107" s="60">
        <f>IF($A107="",0,IF(VLOOKUP($A107,'ECM Staff time by PoF'!$B$5:$C$119,2,FALSE)="Not Applicable",VLOOKUP($A107,'ECM Staff time by PoF'!$B$5:$S$119,MATCH($PR$103, 'ECM Staff time by PoF'!$B$4:$R$4,0),FALSE),IF(ISERROR(VLOOKUP(CONCATENATE($A107,Z$66),'ECM Staff time by PoF'!$A$5:$S$119,MATCH($PR$103, 'ECM Staff time by PoF'!$A$4:$R$4,0),FALSE)), 0, VLOOKUP(CONCATENATE($A107,Z$66),'ECM Staff time by PoF'!$A$5:$S$119,MATCH($PR$103, 'ECM Staff time by PoF'!$A$4:$R$4,0),FALSE))))*Z69</f>
        <v>0</v>
      </c>
      <c r="QQ107" s="60">
        <f>IF($A107="",0,IF(VLOOKUP($A107,'ECM Staff time by PoF'!$B$5:$C$119,2,FALSE)="Not Applicable",VLOOKUP($A107,'ECM Staff time by PoF'!$B$5:$S$119,MATCH($PR$103, 'ECM Staff time by PoF'!$B$4:$R$4,0),FALSE),IF(ISERROR(VLOOKUP(CONCATENATE($A107,AA$66),'ECM Staff time by PoF'!$A$5:$S$119,MATCH($PR$103, 'ECM Staff time by PoF'!$A$4:$R$4,0),FALSE)), 0, VLOOKUP(CONCATENATE($A107,AA$66),'ECM Staff time by PoF'!$A$5:$S$119,MATCH($PR$103, 'ECM Staff time by PoF'!$A$4:$R$4,0),FALSE))))*AA69</f>
        <v>0</v>
      </c>
      <c r="QR107" s="60">
        <f>IF($A107="",0,IF(VLOOKUP($A107,'ECM Staff time by PoF'!$B$5:$C$119,2,FALSE)="Not Applicable",VLOOKUP($A107,'ECM Staff time by PoF'!$B$5:$S$119,MATCH($PR$103, 'ECM Staff time by PoF'!$B$4:$R$4,0),FALSE),IF(ISERROR(VLOOKUP(CONCATENATE($A107,AB$66),'ECM Staff time by PoF'!$A$5:$S$119,MATCH($PR$103, 'ECM Staff time by PoF'!$A$4:$R$4,0),FALSE)), 0, VLOOKUP(CONCATENATE($A107,AB$66),'ECM Staff time by PoF'!$A$5:$S$119,MATCH($PR$103, 'ECM Staff time by PoF'!$A$4:$R$4,0),FALSE))))*AB69</f>
        <v>0</v>
      </c>
      <c r="QS107" s="60">
        <f>IF($A107="",0,IF(VLOOKUP($A107,'ECM Staff time by PoF'!$B$5:$C$119,2,FALSE)="Not Applicable",VLOOKUP($A107,'ECM Staff time by PoF'!$B$5:$S$119,MATCH($PR$103, 'ECM Staff time by PoF'!$B$4:$R$4,0),FALSE),IF(ISERROR(VLOOKUP(CONCATENATE($A107,AC$66),'ECM Staff time by PoF'!$A$5:$S$119,MATCH($PR$103, 'ECM Staff time by PoF'!$A$4:$R$4,0),FALSE)), 0, VLOOKUP(CONCATENATE($A107,AC$66),'ECM Staff time by PoF'!$A$5:$S$119,MATCH($PR$103, 'ECM Staff time by PoF'!$A$4:$R$4,0),FALSE))))*AC69</f>
        <v>0</v>
      </c>
      <c r="QT107" s="60">
        <f>IF($A107="",0,IF(VLOOKUP($A107,'ECM Staff time by PoF'!$B$5:$C$119,2,FALSE)="Not Applicable",VLOOKUP($A107,'ECM Staff time by PoF'!$B$5:$S$119,MATCH($PR$103, 'ECM Staff time by PoF'!$B$4:$R$4,0),FALSE),IF(ISERROR(VLOOKUP(CONCATENATE($A107,AD$66),'ECM Staff time by PoF'!$A$5:$S$119,MATCH($PR$103, 'ECM Staff time by PoF'!$A$4:$R$4,0),FALSE)), 0, VLOOKUP(CONCATENATE($A107,AD$66),'ECM Staff time by PoF'!$A$5:$S$119,MATCH($PR$103, 'ECM Staff time by PoF'!$A$4:$R$4,0),FALSE))))*AD69</f>
        <v>0</v>
      </c>
      <c r="QU107" s="60">
        <f>IF($A107="",0,IF(VLOOKUP($A107,'ECM Staff time by PoF'!$B$5:$C$119,2,FALSE)="Not Applicable",VLOOKUP($A107,'ECM Staff time by PoF'!$B$5:$S$119,MATCH($PR$103, 'ECM Staff time by PoF'!$B$4:$R$4,0),FALSE),IF(ISERROR(VLOOKUP(CONCATENATE($A107,AE$66),'ECM Staff time by PoF'!$A$5:$S$119,MATCH($PR$103, 'ECM Staff time by PoF'!$A$4:$R$4,0),FALSE)), 0, VLOOKUP(CONCATENATE($A107,AE$66),'ECM Staff time by PoF'!$A$5:$S$119,MATCH($PR$103, 'ECM Staff time by PoF'!$A$4:$R$4,0),FALSE))))*AE69</f>
        <v>0</v>
      </c>
      <c r="QV107" s="60">
        <f>IF($A107="",0,IF(VLOOKUP($A107,'ECM Staff time by PoF'!$B$5:$C$119,2,FALSE)="Not Applicable",VLOOKUP($A107,'ECM Staff time by PoF'!$B$5:$S$119,MATCH($PR$103, 'ECM Staff time by PoF'!$B$4:$R$4,0),FALSE),IF(ISERROR(VLOOKUP(CONCATENATE($A107,AF$66),'ECM Staff time by PoF'!$A$5:$S$119,MATCH($PR$103, 'ECM Staff time by PoF'!$A$4:$R$4,0),FALSE)), 0, VLOOKUP(CONCATENATE($A107,AF$66),'ECM Staff time by PoF'!$A$5:$S$119,MATCH($PR$103, 'ECM Staff time by PoF'!$A$4:$R$4,0),FALSE))))*AF69</f>
        <v>0</v>
      </c>
      <c r="QW107" s="60">
        <f>IF($A107="",0,IF(VLOOKUP($A107,'ECM Staff time by PoF'!$B$5:$C$119,2,FALSE)="Not Applicable",VLOOKUP($A107,'ECM Staff time by PoF'!$B$5:$S$119,MATCH($PR$103, 'ECM Staff time by PoF'!$B$4:$R$4,0),FALSE),IF(ISERROR(VLOOKUP(CONCATENATE($A107,AG$66),'ECM Staff time by PoF'!$A$5:$S$119,MATCH($PR$103, 'ECM Staff time by PoF'!$A$4:$R$4,0),FALSE)), 0, VLOOKUP(CONCATENATE($A107,AG$66),'ECM Staff time by PoF'!$A$5:$S$119,MATCH($PR$103, 'ECM Staff time by PoF'!$A$4:$R$4,0),FALSE))))*AG69</f>
        <v>0</v>
      </c>
      <c r="QX107" s="60">
        <f>IF($A107="",0,IF(VLOOKUP($A107,'ECM Staff time by PoF'!$B$5:$C$119,2,FALSE)="Not Applicable",VLOOKUP($A107,'ECM Staff time by PoF'!$B$5:$S$119,MATCH($PR$103, 'ECM Staff time by PoF'!$B$4:$R$4,0),FALSE),IF(ISERROR(VLOOKUP(CONCATENATE($A107,AH$66),'ECM Staff time by PoF'!$A$5:$S$119,MATCH($PR$103, 'ECM Staff time by PoF'!$A$4:$R$4,0),FALSE)), 0, VLOOKUP(CONCATENATE($A107,AH$66),'ECM Staff time by PoF'!$A$5:$S$119,MATCH($PR$103, 'ECM Staff time by PoF'!$A$4:$R$4,0),FALSE))))*AH69</f>
        <v>0</v>
      </c>
      <c r="QY107" s="60">
        <f>IF($A107="",0,IF(VLOOKUP($A107,'ECM Staff time by PoF'!$B$5:$C$119,2,FALSE)="Not Applicable",VLOOKUP($A107,'ECM Staff time by PoF'!$B$5:$S$119,MATCH($PR$103, 'ECM Staff time by PoF'!$B$4:$R$4,0),FALSE),IF(ISERROR(VLOOKUP(CONCATENATE($A107,AI$66),'ECM Staff time by PoF'!$A$5:$S$119,MATCH($PR$103, 'ECM Staff time by PoF'!$A$4:$R$4,0),FALSE)), 0, VLOOKUP(CONCATENATE($A107,AI$66),'ECM Staff time by PoF'!$A$5:$S$119,MATCH($PR$103, 'ECM Staff time by PoF'!$A$4:$R$4,0),FALSE))))*AI69</f>
        <v>0</v>
      </c>
      <c r="QZ107" s="60">
        <f>IF($A107="",0,IF(VLOOKUP($A107,'ECM Staff time by PoF'!$B$5:$C$119,2,FALSE)="Not Applicable",VLOOKUP($A107,'ECM Staff time by PoF'!$B$5:$S$119,MATCH($PR$103, 'ECM Staff time by PoF'!$B$4:$R$4,0),FALSE),IF(ISERROR(VLOOKUP(CONCATENATE($A107,AJ$66),'ECM Staff time by PoF'!$A$5:$S$119,MATCH($PR$103, 'ECM Staff time by PoF'!$A$4:$R$4,0),FALSE)), 0, VLOOKUP(CONCATENATE($A107,AJ$66),'ECM Staff time by PoF'!$A$5:$S$119,MATCH($PR$103, 'ECM Staff time by PoF'!$A$4:$R$4,0),FALSE))))*AJ69</f>
        <v>0</v>
      </c>
      <c r="RA107" s="202">
        <f>IF($A107="",0,IF(VLOOKUP($A107,'ECM Staff time by PoF'!$B$5:$C$119,2,FALSE)="Not Applicable",VLOOKUP($A107,'ECM Staff time by PoF'!$B$5:$S$119,MATCH($PR$103, 'ECM Staff time by PoF'!$B$4:$R$4,0),FALSE),IF(ISERROR(VLOOKUP(CONCATENATE($A107,AK$66),'ECM Staff time by PoF'!$A$5:$S$119,MATCH($PR$103, 'ECM Staff time by PoF'!$A$4:$R$4,0),FALSE)), 0, VLOOKUP(CONCATENATE($A107,AK$66),'ECM Staff time by PoF'!$A$5:$S$119,MATCH($PR$103, 'ECM Staff time by PoF'!$A$4:$R$4,0),FALSE))))*AK69</f>
        <v>0</v>
      </c>
      <c r="RB107" s="60">
        <f>IF($A107="",0,IF(VLOOKUP($A107,'ECM Staff time by PoF'!$B$5:$C$119,2,FALSE)="Not Applicable",VLOOKUP($A107,'ECM Staff time by PoF'!$B$5:$S$119,MATCH($RB$103, 'ECM Staff time by PoF'!$B$4:$R$4,0),FALSE),IF(ISERROR(VLOOKUP(CONCATENATE($A107,B$66),'ECM Staff time by PoF'!$A$5:$S$119,MATCH($RB$103, 'ECM Staff time by PoF'!$A$4:$R$4,0),FALSE)), 0, VLOOKUP(CONCATENATE($A107,B$66),'ECM Staff time by PoF'!$A$5:$S$119,MATCH($RB$103, 'ECM Staff time by PoF'!$A$4:$R$4,0),FALSE))))*B69</f>
        <v>0</v>
      </c>
      <c r="RC107" s="60">
        <f>IF($A107="",0,IF(VLOOKUP($A107,'ECM Staff time by PoF'!$B$5:$C$119,2,FALSE)="Not Applicable",VLOOKUP($A107,'ECM Staff time by PoF'!$B$5:$S$119,MATCH($RB$103, 'ECM Staff time by PoF'!$B$4:$R$4,0),FALSE),IF(ISERROR(VLOOKUP(CONCATENATE($A107,C$66),'ECM Staff time by PoF'!$A$5:$S$119,MATCH($RB$103, 'ECM Staff time by PoF'!$A$4:$R$4,0),FALSE)), 0, VLOOKUP(CONCATENATE($A107,C$66),'ECM Staff time by PoF'!$A$5:$S$119,MATCH($RB$103, 'ECM Staff time by PoF'!$A$4:$R$4,0),FALSE))))*C69</f>
        <v>0</v>
      </c>
      <c r="RD107" s="60">
        <f>IF($A107="",0,IF(VLOOKUP($A107,'ECM Staff time by PoF'!$B$5:$C$119,2,FALSE)="Not Applicable",VLOOKUP($A107,'ECM Staff time by PoF'!$B$5:$S$119,MATCH($RB$103, 'ECM Staff time by PoF'!$B$4:$R$4,0),FALSE),IF(ISERROR(VLOOKUP(CONCATENATE($A107,D$66),'ECM Staff time by PoF'!$A$5:$S$119,MATCH($RB$103, 'ECM Staff time by PoF'!$A$4:$R$4,0),FALSE)), 0, VLOOKUP(CONCATENATE($A107,D$66),'ECM Staff time by PoF'!$A$5:$S$119,MATCH($RB$103, 'ECM Staff time by PoF'!$A$4:$R$4,0),FALSE))))*D69</f>
        <v>0</v>
      </c>
      <c r="RE107" s="60">
        <f>IF($A107="",0,IF(VLOOKUP($A107,'ECM Staff time by PoF'!$B$5:$C$119,2,FALSE)="Not Applicable",VLOOKUP($A107,'ECM Staff time by PoF'!$B$5:$S$119,MATCH($RB$103, 'ECM Staff time by PoF'!$B$4:$R$4,0),FALSE),IF(ISERROR(VLOOKUP(CONCATENATE($A107,E$66),'ECM Staff time by PoF'!$A$5:$S$119,MATCH($RB$103, 'ECM Staff time by PoF'!$A$4:$R$4,0),FALSE)), 0, VLOOKUP(CONCATENATE($A107,E$66),'ECM Staff time by PoF'!$A$5:$S$119,MATCH($RB$103, 'ECM Staff time by PoF'!$A$4:$R$4,0),FALSE))))*E69</f>
        <v>0</v>
      </c>
      <c r="RF107" s="60">
        <f>IF($A107="",0,IF(VLOOKUP($A107,'ECM Staff time by PoF'!$B$5:$C$119,2,FALSE)="Not Applicable",VLOOKUP($A107,'ECM Staff time by PoF'!$B$5:$S$119,MATCH($RB$103, 'ECM Staff time by PoF'!$B$4:$R$4,0),FALSE),IF(ISERROR(VLOOKUP(CONCATENATE($A107,F$66),'ECM Staff time by PoF'!$A$5:$S$119,MATCH($RB$103, 'ECM Staff time by PoF'!$A$4:$R$4,0),FALSE)), 0, VLOOKUP(CONCATENATE($A107,F$66),'ECM Staff time by PoF'!$A$5:$S$119,MATCH($RB$103, 'ECM Staff time by PoF'!$A$4:$R$4,0),FALSE))))*F69</f>
        <v>0</v>
      </c>
      <c r="RG107" s="60">
        <f>IF($A107="",0,IF(VLOOKUP($A107,'ECM Staff time by PoF'!$B$5:$C$119,2,FALSE)="Not Applicable",VLOOKUP($A107,'ECM Staff time by PoF'!$B$5:$S$119,MATCH($RB$103, 'ECM Staff time by PoF'!$B$4:$R$4,0),FALSE),IF(ISERROR(VLOOKUP(CONCATENATE($A107,G$66),'ECM Staff time by PoF'!$A$5:$S$119,MATCH($RB$103, 'ECM Staff time by PoF'!$A$4:$R$4,0),FALSE)), 0, VLOOKUP(CONCATENATE($A107,G$66),'ECM Staff time by PoF'!$A$5:$S$119,MATCH($RB$103, 'ECM Staff time by PoF'!$A$4:$R$4,0),FALSE))))*G69</f>
        <v>0</v>
      </c>
      <c r="RH107" s="60">
        <f>IF($A107="",0,IF(VLOOKUP($A107,'ECM Staff time by PoF'!$B$5:$C$119,2,FALSE)="Not Applicable",VLOOKUP($A107,'ECM Staff time by PoF'!$B$5:$S$119,MATCH($RB$103, 'ECM Staff time by PoF'!$B$4:$R$4,0),FALSE),IF(ISERROR(VLOOKUP(CONCATENATE($A107,H$66),'ECM Staff time by PoF'!$A$5:$S$119,MATCH($RB$103, 'ECM Staff time by PoF'!$A$4:$R$4,0),FALSE)), 0, VLOOKUP(CONCATENATE($A107,H$66),'ECM Staff time by PoF'!$A$5:$S$119,MATCH($RB$103, 'ECM Staff time by PoF'!$A$4:$R$4,0),FALSE))))*H69</f>
        <v>0</v>
      </c>
      <c r="RI107" s="60">
        <f>IF($A107="",0,IF(VLOOKUP($A107,'ECM Staff time by PoF'!$B$5:$C$119,2,FALSE)="Not Applicable",VLOOKUP($A107,'ECM Staff time by PoF'!$B$5:$S$119,MATCH($RB$103, 'ECM Staff time by PoF'!$B$4:$R$4,0),FALSE),IF(ISERROR(VLOOKUP(CONCATENATE($A107,I$66),'ECM Staff time by PoF'!$A$5:$S$119,MATCH($RB$103, 'ECM Staff time by PoF'!$A$4:$R$4,0),FALSE)), 0, VLOOKUP(CONCATENATE($A107,I$66),'ECM Staff time by PoF'!$A$5:$S$119,MATCH($RB$103, 'ECM Staff time by PoF'!$A$4:$R$4,0),FALSE))))*I69</f>
        <v>0</v>
      </c>
      <c r="RJ107" s="60">
        <f>IF($A107="",0,IF(VLOOKUP($A107,'ECM Staff time by PoF'!$B$5:$C$119,2,FALSE)="Not Applicable",VLOOKUP($A107,'ECM Staff time by PoF'!$B$5:$S$119,MATCH($RB$103, 'ECM Staff time by PoF'!$B$4:$R$4,0),FALSE),IF(ISERROR(VLOOKUP(CONCATENATE($A107,J$66),'ECM Staff time by PoF'!$A$5:$S$119,MATCH($RB$103, 'ECM Staff time by PoF'!$A$4:$R$4,0),FALSE)), 0, VLOOKUP(CONCATENATE($A107,J$66),'ECM Staff time by PoF'!$A$5:$S$119,MATCH($RB$103, 'ECM Staff time by PoF'!$A$4:$R$4,0),FALSE))))*J69</f>
        <v>0</v>
      </c>
      <c r="RK107" s="60">
        <f>IF($A107="",0,IF(VLOOKUP($A107,'ECM Staff time by PoF'!$B$5:$C$119,2,FALSE)="Not Applicable",VLOOKUP($A107,'ECM Staff time by PoF'!$B$5:$S$119,MATCH($RB$103, 'ECM Staff time by PoF'!$B$4:$R$4,0),FALSE),IF(ISERROR(VLOOKUP(CONCATENATE($A107,K$66),'ECM Staff time by PoF'!$A$5:$S$119,MATCH($RB$103, 'ECM Staff time by PoF'!$A$4:$R$4,0),FALSE)), 0, VLOOKUP(CONCATENATE($A107,K$66),'ECM Staff time by PoF'!$A$5:$S$119,MATCH($RB$103, 'ECM Staff time by PoF'!$A$4:$R$4,0),FALSE))))*K69</f>
        <v>0</v>
      </c>
      <c r="RL107" s="60">
        <f>IF($A107="",0,IF(VLOOKUP($A107,'ECM Staff time by PoF'!$B$5:$C$119,2,FALSE)="Not Applicable",VLOOKUP($A107,'ECM Staff time by PoF'!$B$5:$S$119,MATCH($RB$103, 'ECM Staff time by PoF'!$B$4:$R$4,0),FALSE),IF(ISERROR(VLOOKUP(CONCATENATE($A107,L$66),'ECM Staff time by PoF'!$A$5:$S$119,MATCH($RB$103, 'ECM Staff time by PoF'!$A$4:$R$4,0),FALSE)), 0, VLOOKUP(CONCATENATE($A107,L$66),'ECM Staff time by PoF'!$A$5:$S$119,MATCH($RB$103, 'ECM Staff time by PoF'!$A$4:$R$4,0),FALSE))))*L69</f>
        <v>0</v>
      </c>
      <c r="RM107" s="60">
        <f>IF($A107="",0,IF(VLOOKUP($A107,'ECM Staff time by PoF'!$B$5:$C$119,2,FALSE)="Not Applicable",VLOOKUP($A107,'ECM Staff time by PoF'!$B$5:$S$119,MATCH($RB$103, 'ECM Staff time by PoF'!$B$4:$R$4,0),FALSE),IF(ISERROR(VLOOKUP(CONCATENATE($A107,M$66),'ECM Staff time by PoF'!$A$5:$S$119,MATCH($RB$103, 'ECM Staff time by PoF'!$A$4:$R$4,0),FALSE)), 0, VLOOKUP(CONCATENATE($A107,M$66),'ECM Staff time by PoF'!$A$5:$S$119,MATCH($RB$103, 'ECM Staff time by PoF'!$A$4:$R$4,0),FALSE))))*M69</f>
        <v>0</v>
      </c>
      <c r="RN107" s="60">
        <f>IF($A107="",0,IF(VLOOKUP($A107,'ECM Staff time by PoF'!$B$5:$C$119,2,FALSE)="Not Applicable",VLOOKUP($A107,'ECM Staff time by PoF'!$B$5:$S$119,MATCH($RB$103, 'ECM Staff time by PoF'!$B$4:$R$4,0),FALSE),IF(ISERROR(VLOOKUP(CONCATENATE($A107,N$66),'ECM Staff time by PoF'!$A$5:$S$119,MATCH($RB$103, 'ECM Staff time by PoF'!$A$4:$R$4,0),FALSE)), 0, VLOOKUP(CONCATENATE($A107,N$66),'ECM Staff time by PoF'!$A$5:$S$119,MATCH($RB$103, 'ECM Staff time by PoF'!$A$4:$R$4,0),FALSE))))*N69</f>
        <v>0</v>
      </c>
      <c r="RO107" s="60">
        <f>IF($A107="",0,IF(VLOOKUP($A107,'ECM Staff time by PoF'!$B$5:$C$119,2,FALSE)="Not Applicable",VLOOKUP($A107,'ECM Staff time by PoF'!$B$5:$S$119,MATCH($RB$103, 'ECM Staff time by PoF'!$B$4:$R$4,0),FALSE),IF(ISERROR(VLOOKUP(CONCATENATE($A107,O$66),'ECM Staff time by PoF'!$A$5:$S$119,MATCH($RB$103, 'ECM Staff time by PoF'!$A$4:$R$4,0),FALSE)), 0, VLOOKUP(CONCATENATE($A107,O$66),'ECM Staff time by PoF'!$A$5:$S$119,MATCH($RB$103, 'ECM Staff time by PoF'!$A$4:$R$4,0),FALSE))))*O69</f>
        <v>0</v>
      </c>
      <c r="RP107" s="60">
        <f>IF($A107="",0,IF(VLOOKUP($A107,'ECM Staff time by PoF'!$B$5:$C$119,2,FALSE)="Not Applicable",VLOOKUP($A107,'ECM Staff time by PoF'!$B$5:$S$119,MATCH($RB$103, 'ECM Staff time by PoF'!$B$4:$R$4,0),FALSE),IF(ISERROR(VLOOKUP(CONCATENATE($A107,P$66),'ECM Staff time by PoF'!$A$5:$S$119,MATCH($RB$103, 'ECM Staff time by PoF'!$A$4:$R$4,0),FALSE)), 0, VLOOKUP(CONCATENATE($A107,P$66),'ECM Staff time by PoF'!$A$5:$S$119,MATCH($RB$103, 'ECM Staff time by PoF'!$A$4:$R$4,0),FALSE))))*P69</f>
        <v>0</v>
      </c>
      <c r="RQ107" s="60">
        <f>IF($A107="",0,IF(VLOOKUP($A107,'ECM Staff time by PoF'!$B$5:$C$119,2,FALSE)="Not Applicable",VLOOKUP($A107,'ECM Staff time by PoF'!$B$5:$S$119,MATCH($RB$103, 'ECM Staff time by PoF'!$B$4:$R$4,0),FALSE),IF(ISERROR(VLOOKUP(CONCATENATE($A107,Q$66),'ECM Staff time by PoF'!$A$5:$S$119,MATCH($RB$103, 'ECM Staff time by PoF'!$A$4:$R$4,0),FALSE)), 0, VLOOKUP(CONCATENATE($A107,Q$66),'ECM Staff time by PoF'!$A$5:$S$119,MATCH($RB$103, 'ECM Staff time by PoF'!$A$4:$R$4,0),FALSE))))*Q69</f>
        <v>0</v>
      </c>
      <c r="RR107" s="60">
        <f>IF($A107="",0,IF(VLOOKUP($A107,'ECM Staff time by PoF'!$B$5:$C$119,2,FALSE)="Not Applicable",VLOOKUP($A107,'ECM Staff time by PoF'!$B$5:$S$119,MATCH($RB$103, 'ECM Staff time by PoF'!$B$4:$R$4,0),FALSE),IF(ISERROR(VLOOKUP(CONCATENATE($A107,R$66),'ECM Staff time by PoF'!$A$5:$S$119,MATCH($RB$103, 'ECM Staff time by PoF'!$A$4:$R$4,0),FALSE)), 0, VLOOKUP(CONCATENATE($A107,R$66),'ECM Staff time by PoF'!$A$5:$S$119,MATCH($RB$103, 'ECM Staff time by PoF'!$A$4:$R$4,0),FALSE))))*R69</f>
        <v>0</v>
      </c>
      <c r="RS107" s="60">
        <f>IF($A107="",0,IF(VLOOKUP($A107,'ECM Staff time by PoF'!$B$5:$C$119,2,FALSE)="Not Applicable",VLOOKUP($A107,'ECM Staff time by PoF'!$B$5:$S$119,MATCH($RB$103, 'ECM Staff time by PoF'!$B$4:$R$4,0),FALSE),IF(ISERROR(VLOOKUP(CONCATENATE($A107,S$66),'ECM Staff time by PoF'!$A$5:$S$119,MATCH($RB$103, 'ECM Staff time by PoF'!$A$4:$R$4,0),FALSE)), 0, VLOOKUP(CONCATENATE($A107,S$66),'ECM Staff time by PoF'!$A$5:$S$119,MATCH($RB$103, 'ECM Staff time by PoF'!$A$4:$R$4,0),FALSE))))*S69</f>
        <v>0</v>
      </c>
      <c r="RT107" s="60">
        <f>IF($A107="",0,IF(VLOOKUP($A107,'ECM Staff time by PoF'!$B$5:$C$119,2,FALSE)="Not Applicable",VLOOKUP($A107,'ECM Staff time by PoF'!$B$5:$S$119,MATCH($RB$103, 'ECM Staff time by PoF'!$B$4:$R$4,0),FALSE),IF(ISERROR(VLOOKUP(CONCATENATE($A107,T$66),'ECM Staff time by PoF'!$A$5:$S$119,MATCH($RB$103, 'ECM Staff time by PoF'!$A$4:$R$4,0),FALSE)), 0, VLOOKUP(CONCATENATE($A107,T$66),'ECM Staff time by PoF'!$A$5:$S$119,MATCH($RB$103, 'ECM Staff time by PoF'!$A$4:$R$4,0),FALSE))))*T69</f>
        <v>0</v>
      </c>
      <c r="RU107" s="60">
        <f>IF($A107="",0,IF(VLOOKUP($A107,'ECM Staff time by PoF'!$B$5:$C$119,2,FALSE)="Not Applicable",VLOOKUP($A107,'ECM Staff time by PoF'!$B$5:$S$119,MATCH($RB$103, 'ECM Staff time by PoF'!$B$4:$R$4,0),FALSE),IF(ISERROR(VLOOKUP(CONCATENATE($A107,U$66),'ECM Staff time by PoF'!$A$5:$S$119,MATCH($RB$103, 'ECM Staff time by PoF'!$A$4:$R$4,0),FALSE)), 0, VLOOKUP(CONCATENATE($A107,U$66),'ECM Staff time by PoF'!$A$5:$S$119,MATCH($RB$103, 'ECM Staff time by PoF'!$A$4:$R$4,0),FALSE))))*U69</f>
        <v>0</v>
      </c>
      <c r="RV107" s="60">
        <f>IF($A107="",0,IF(VLOOKUP($A107,'ECM Staff time by PoF'!$B$5:$C$119,2,FALSE)="Not Applicable",VLOOKUP($A107,'ECM Staff time by PoF'!$B$5:$S$119,MATCH($RB$103, 'ECM Staff time by PoF'!$B$4:$R$4,0),FALSE),IF(ISERROR(VLOOKUP(CONCATENATE($A107,V$66),'ECM Staff time by PoF'!$A$5:$S$119,MATCH($RB$103, 'ECM Staff time by PoF'!$A$4:$R$4,0),FALSE)), 0, VLOOKUP(CONCATENATE($A107,V$66),'ECM Staff time by PoF'!$A$5:$S$119,MATCH($RB$103, 'ECM Staff time by PoF'!$A$4:$R$4,0),FALSE))))*V69</f>
        <v>0</v>
      </c>
      <c r="RW107" s="60">
        <f>IF($A107="",0,IF(VLOOKUP($A107,'ECM Staff time by PoF'!$B$5:$C$119,2,FALSE)="Not Applicable",VLOOKUP($A107,'ECM Staff time by PoF'!$B$5:$S$119,MATCH($RB$103, 'ECM Staff time by PoF'!$B$4:$R$4,0),FALSE),IF(ISERROR(VLOOKUP(CONCATENATE($A107,W$66),'ECM Staff time by PoF'!$A$5:$S$119,MATCH($RB$103, 'ECM Staff time by PoF'!$A$4:$R$4,0),FALSE)), 0, VLOOKUP(CONCATENATE($A107,W$66),'ECM Staff time by PoF'!$A$5:$S$119,MATCH($RB$103, 'ECM Staff time by PoF'!$A$4:$R$4,0),FALSE))))*W69</f>
        <v>0</v>
      </c>
      <c r="RX107" s="60">
        <f>IF($A107="",0,IF(VLOOKUP($A107,'ECM Staff time by PoF'!$B$5:$C$119,2,FALSE)="Not Applicable",VLOOKUP($A107,'ECM Staff time by PoF'!$B$5:$S$119,MATCH($RB$103, 'ECM Staff time by PoF'!$B$4:$R$4,0),FALSE),IF(ISERROR(VLOOKUP(CONCATENATE($A107,X$66),'ECM Staff time by PoF'!$A$5:$S$119,MATCH($RB$103, 'ECM Staff time by PoF'!$A$4:$R$4,0),FALSE)), 0, VLOOKUP(CONCATENATE($A107,X$66),'ECM Staff time by PoF'!$A$5:$S$119,MATCH($RB$103, 'ECM Staff time by PoF'!$A$4:$R$4,0),FALSE))))*X69</f>
        <v>0</v>
      </c>
      <c r="RY107" s="60">
        <f>IF($A107="",0,IF(VLOOKUP($A107,'ECM Staff time by PoF'!$B$5:$C$119,2,FALSE)="Not Applicable",VLOOKUP($A107,'ECM Staff time by PoF'!$B$5:$S$119,MATCH($RB$103, 'ECM Staff time by PoF'!$B$4:$R$4,0),FALSE),IF(ISERROR(VLOOKUP(CONCATENATE($A107,Y$66),'ECM Staff time by PoF'!$A$5:$S$119,MATCH($RB$103, 'ECM Staff time by PoF'!$A$4:$R$4,0),FALSE)), 0, VLOOKUP(CONCATENATE($A107,Y$66),'ECM Staff time by PoF'!$A$5:$S$119,MATCH($RB$103, 'ECM Staff time by PoF'!$A$4:$R$4,0),FALSE))))*Y69</f>
        <v>0</v>
      </c>
      <c r="RZ107" s="60">
        <f>IF($A107="",0,IF(VLOOKUP($A107,'ECM Staff time by PoF'!$B$5:$C$119,2,FALSE)="Not Applicable",VLOOKUP($A107,'ECM Staff time by PoF'!$B$5:$S$119,MATCH($RB$103, 'ECM Staff time by PoF'!$B$4:$R$4,0),FALSE),IF(ISERROR(VLOOKUP(CONCATENATE($A107,Z$66),'ECM Staff time by PoF'!$A$5:$S$119,MATCH($RB$103, 'ECM Staff time by PoF'!$A$4:$R$4,0),FALSE)), 0, VLOOKUP(CONCATENATE($A107,Z$66),'ECM Staff time by PoF'!$A$5:$S$119,MATCH($RB$103, 'ECM Staff time by PoF'!$A$4:$R$4,0),FALSE))))*Z69</f>
        <v>0</v>
      </c>
      <c r="SA107" s="60">
        <f>IF($A107="",0,IF(VLOOKUP($A107,'ECM Staff time by PoF'!$B$5:$C$119,2,FALSE)="Not Applicable",VLOOKUP($A107,'ECM Staff time by PoF'!$B$5:$S$119,MATCH($RB$103, 'ECM Staff time by PoF'!$B$4:$R$4,0),FALSE),IF(ISERROR(VLOOKUP(CONCATENATE($A107,AA$66),'ECM Staff time by PoF'!$A$5:$S$119,MATCH($RB$103, 'ECM Staff time by PoF'!$A$4:$R$4,0),FALSE)), 0, VLOOKUP(CONCATENATE($A107,AA$66),'ECM Staff time by PoF'!$A$5:$S$119,MATCH($RB$103, 'ECM Staff time by PoF'!$A$4:$R$4,0),FALSE))))*AA69</f>
        <v>0</v>
      </c>
      <c r="SB107" s="60">
        <f>IF($A107="",0,IF(VLOOKUP($A107,'ECM Staff time by PoF'!$B$5:$C$119,2,FALSE)="Not Applicable",VLOOKUP($A107,'ECM Staff time by PoF'!$B$5:$S$119,MATCH($RB$103, 'ECM Staff time by PoF'!$B$4:$R$4,0),FALSE),IF(ISERROR(VLOOKUP(CONCATENATE($A107,AB$66),'ECM Staff time by PoF'!$A$5:$S$119,MATCH($RB$103, 'ECM Staff time by PoF'!$A$4:$R$4,0),FALSE)), 0, VLOOKUP(CONCATENATE($A107,AB$66),'ECM Staff time by PoF'!$A$5:$S$119,MATCH($RB$103, 'ECM Staff time by PoF'!$A$4:$R$4,0),FALSE))))*AB69</f>
        <v>0</v>
      </c>
      <c r="SC107" s="60">
        <f>IF($A107="",0,IF(VLOOKUP($A107,'ECM Staff time by PoF'!$B$5:$C$119,2,FALSE)="Not Applicable",VLOOKUP($A107,'ECM Staff time by PoF'!$B$5:$S$119,MATCH($RB$103, 'ECM Staff time by PoF'!$B$4:$R$4,0),FALSE),IF(ISERROR(VLOOKUP(CONCATENATE($A107,AC$66),'ECM Staff time by PoF'!$A$5:$S$119,MATCH($RB$103, 'ECM Staff time by PoF'!$A$4:$R$4,0),FALSE)), 0, VLOOKUP(CONCATENATE($A107,AC$66),'ECM Staff time by PoF'!$A$5:$S$119,MATCH($RB$103, 'ECM Staff time by PoF'!$A$4:$R$4,0),FALSE))))*AC69</f>
        <v>0</v>
      </c>
      <c r="SD107" s="60">
        <f>IF($A107="",0,IF(VLOOKUP($A107,'ECM Staff time by PoF'!$B$5:$C$119,2,FALSE)="Not Applicable",VLOOKUP($A107,'ECM Staff time by PoF'!$B$5:$S$119,MATCH($RB$103, 'ECM Staff time by PoF'!$B$4:$R$4,0),FALSE),IF(ISERROR(VLOOKUP(CONCATENATE($A107,AD$66),'ECM Staff time by PoF'!$A$5:$S$119,MATCH($RB$103, 'ECM Staff time by PoF'!$A$4:$R$4,0),FALSE)), 0, VLOOKUP(CONCATENATE($A107,AD$66),'ECM Staff time by PoF'!$A$5:$S$119,MATCH($RB$103, 'ECM Staff time by PoF'!$A$4:$R$4,0),FALSE))))*AD69</f>
        <v>0</v>
      </c>
      <c r="SE107" s="60">
        <f>IF($A107="",0,IF(VLOOKUP($A107,'ECM Staff time by PoF'!$B$5:$C$119,2,FALSE)="Not Applicable",VLOOKUP($A107,'ECM Staff time by PoF'!$B$5:$S$119,MATCH($RB$103, 'ECM Staff time by PoF'!$B$4:$R$4,0),FALSE),IF(ISERROR(VLOOKUP(CONCATENATE($A107,AE$66),'ECM Staff time by PoF'!$A$5:$S$119,MATCH($RB$103, 'ECM Staff time by PoF'!$A$4:$R$4,0),FALSE)), 0, VLOOKUP(CONCATENATE($A107,AE$66),'ECM Staff time by PoF'!$A$5:$S$119,MATCH($RB$103, 'ECM Staff time by PoF'!$A$4:$R$4,0),FALSE))))*AE69</f>
        <v>0</v>
      </c>
      <c r="SF107" s="60">
        <f>IF($A107="",0,IF(VLOOKUP($A107,'ECM Staff time by PoF'!$B$5:$C$119,2,FALSE)="Not Applicable",VLOOKUP($A107,'ECM Staff time by PoF'!$B$5:$S$119,MATCH($RB$103, 'ECM Staff time by PoF'!$B$4:$R$4,0),FALSE),IF(ISERROR(VLOOKUP(CONCATENATE($A107,AF$66),'ECM Staff time by PoF'!$A$5:$S$119,MATCH($RB$103, 'ECM Staff time by PoF'!$A$4:$R$4,0),FALSE)), 0, VLOOKUP(CONCATENATE($A107,AF$66),'ECM Staff time by PoF'!$A$5:$S$119,MATCH($RB$103, 'ECM Staff time by PoF'!$A$4:$R$4,0),FALSE))))*AF69</f>
        <v>0</v>
      </c>
      <c r="SG107" s="60">
        <f>IF($A107="",0,IF(VLOOKUP($A107,'ECM Staff time by PoF'!$B$5:$C$119,2,FALSE)="Not Applicable",VLOOKUP($A107,'ECM Staff time by PoF'!$B$5:$S$119,MATCH($RB$103, 'ECM Staff time by PoF'!$B$4:$R$4,0),FALSE),IF(ISERROR(VLOOKUP(CONCATENATE($A107,AG$66),'ECM Staff time by PoF'!$A$5:$S$119,MATCH($RB$103, 'ECM Staff time by PoF'!$A$4:$R$4,0),FALSE)), 0, VLOOKUP(CONCATENATE($A107,AG$66),'ECM Staff time by PoF'!$A$5:$S$119,MATCH($RB$103, 'ECM Staff time by PoF'!$A$4:$R$4,0),FALSE))))*AG69</f>
        <v>0</v>
      </c>
      <c r="SH107" s="60">
        <f>IF($A107="",0,IF(VLOOKUP($A107,'ECM Staff time by PoF'!$B$5:$C$119,2,FALSE)="Not Applicable",VLOOKUP($A107,'ECM Staff time by PoF'!$B$5:$S$119,MATCH($RB$103, 'ECM Staff time by PoF'!$B$4:$R$4,0),FALSE),IF(ISERROR(VLOOKUP(CONCATENATE($A107,AH$66),'ECM Staff time by PoF'!$A$5:$S$119,MATCH($RB$103, 'ECM Staff time by PoF'!$A$4:$R$4,0),FALSE)), 0, VLOOKUP(CONCATENATE($A107,AH$66),'ECM Staff time by PoF'!$A$5:$S$119,MATCH($RB$103, 'ECM Staff time by PoF'!$A$4:$R$4,0),FALSE))))*AH69</f>
        <v>0</v>
      </c>
      <c r="SI107" s="60">
        <f>IF($A107="",0,IF(VLOOKUP($A107,'ECM Staff time by PoF'!$B$5:$C$119,2,FALSE)="Not Applicable",VLOOKUP($A107,'ECM Staff time by PoF'!$B$5:$S$119,MATCH($RB$103, 'ECM Staff time by PoF'!$B$4:$R$4,0),FALSE),IF(ISERROR(VLOOKUP(CONCATENATE($A107,AI$66),'ECM Staff time by PoF'!$A$5:$S$119,MATCH($RB$103, 'ECM Staff time by PoF'!$A$4:$R$4,0),FALSE)), 0, VLOOKUP(CONCATENATE($A107,AI$66),'ECM Staff time by PoF'!$A$5:$S$119,MATCH($RB$103, 'ECM Staff time by PoF'!$A$4:$R$4,0),FALSE))))*AI69</f>
        <v>0</v>
      </c>
      <c r="SJ107" s="60">
        <f>IF($A107="",0,IF(VLOOKUP($A107,'ECM Staff time by PoF'!$B$5:$C$119,2,FALSE)="Not Applicable",VLOOKUP($A107,'ECM Staff time by PoF'!$B$5:$S$119,MATCH($RB$103, 'ECM Staff time by PoF'!$B$4:$R$4,0),FALSE),IF(ISERROR(VLOOKUP(CONCATENATE($A107,AJ$66),'ECM Staff time by PoF'!$A$5:$S$119,MATCH($RB$103, 'ECM Staff time by PoF'!$A$4:$R$4,0),FALSE)), 0, VLOOKUP(CONCATENATE($A107,AJ$66),'ECM Staff time by PoF'!$A$5:$S$119,MATCH($RB$103, 'ECM Staff time by PoF'!$A$4:$R$4,0),FALSE))))*AJ69</f>
        <v>0</v>
      </c>
      <c r="SK107" s="60">
        <f>IF($A107="",0,IF(VLOOKUP($A107,'ECM Staff time by PoF'!$B$5:$C$119,2,FALSE)="Not Applicable",VLOOKUP($A107,'ECM Staff time by PoF'!$B$5:$S$119,MATCH($RB$103, 'ECM Staff time by PoF'!$B$4:$R$4,0),FALSE),IF(ISERROR(VLOOKUP(CONCATENATE($A107,AK$66),'ECM Staff time by PoF'!$A$5:$S$119,MATCH($RB$103, 'ECM Staff time by PoF'!$A$4:$R$4,0),FALSE)), 0, VLOOKUP(CONCATENATE($A107,AK$66),'ECM Staff time by PoF'!$A$5:$S$119,MATCH($RB$103, 'ECM Staff time by PoF'!$A$4:$R$4,0),FALSE))))*AK69</f>
        <v>0</v>
      </c>
      <c r="SL107" s="60">
        <f>IF($A107="",0,IF(VLOOKUP($A107,'ECM Staff time by PoF'!$B$5:$C$119,2,FALSE)="Not Applicable",VLOOKUP($A107,'ECM Staff time by PoF'!$B$5:$S$119,MATCH($SL$103, 'ECM Staff time by PoF'!$B$4:$S$4,0),FALSE),IF(ISERROR(VLOOKUP(CONCATENATE($A107,B$66),'ECM Staff time by PoF'!$A$5:$S$119,MATCH($SL$103, 'ECM Staff time by PoF'!$A$4:$S$4,0),FALSE)), 0, VLOOKUP(CONCATENATE($A107,B$66),'ECM Staff time by PoF'!$A$5:$S$119,MATCH($SL$103, 'ECM Staff time by PoF'!$A$4:$S$4,0),FALSE))))*B69</f>
        <v>0</v>
      </c>
      <c r="SM107" s="60">
        <f>IF($A107="",0,IF(VLOOKUP($A107,'ECM Staff time by PoF'!$B$5:$C$119,2,FALSE)="Not Applicable",VLOOKUP($A107,'ECM Staff time by PoF'!$B$5:$S$119,MATCH($SL$103, 'ECM Staff time by PoF'!$B$4:$S$4,0),FALSE),IF(ISERROR(VLOOKUP(CONCATENATE($A107,C$66),'ECM Staff time by PoF'!$A$5:$S$119,MATCH($SL$103, 'ECM Staff time by PoF'!$A$4:$S$4,0),FALSE)), 0, VLOOKUP(CONCATENATE($A107,C$66),'ECM Staff time by PoF'!$A$5:$S$119,MATCH($SL$103, 'ECM Staff time by PoF'!$A$4:$S$4,0),FALSE))))*C69</f>
        <v>0</v>
      </c>
      <c r="SN107" s="60">
        <f>IF($A107="",0,IF(VLOOKUP($A107,'ECM Staff time by PoF'!$B$5:$C$119,2,FALSE)="Not Applicable",VLOOKUP($A107,'ECM Staff time by PoF'!$B$5:$S$119,MATCH($SL$103, 'ECM Staff time by PoF'!$B$4:$S$4,0),FALSE),IF(ISERROR(VLOOKUP(CONCATENATE($A107,D$66),'ECM Staff time by PoF'!$A$5:$S$119,MATCH($SL$103, 'ECM Staff time by PoF'!$A$4:$S$4,0),FALSE)), 0, VLOOKUP(CONCATENATE($A107,D$66),'ECM Staff time by PoF'!$A$5:$S$119,MATCH($SL$103, 'ECM Staff time by PoF'!$A$4:$S$4,0),FALSE))))*D69</f>
        <v>0</v>
      </c>
      <c r="SO107" s="60">
        <f>IF($A107="",0,IF(VLOOKUP($A107,'ECM Staff time by PoF'!$B$5:$C$119,2,FALSE)="Not Applicable",VLOOKUP($A107,'ECM Staff time by PoF'!$B$5:$S$119,MATCH($SL$103, 'ECM Staff time by PoF'!$B$4:$S$4,0),FALSE),IF(ISERROR(VLOOKUP(CONCATENATE($A107,E$66),'ECM Staff time by PoF'!$A$5:$S$119,MATCH($SL$103, 'ECM Staff time by PoF'!$A$4:$S$4,0),FALSE)), 0, VLOOKUP(CONCATENATE($A107,E$66),'ECM Staff time by PoF'!$A$5:$S$119,MATCH($SL$103, 'ECM Staff time by PoF'!$A$4:$S$4,0),FALSE))))*E69</f>
        <v>0</v>
      </c>
      <c r="SP107" s="60">
        <f>IF($A107="",0,IF(VLOOKUP($A107,'ECM Staff time by PoF'!$B$5:$C$119,2,FALSE)="Not Applicable",VLOOKUP($A107,'ECM Staff time by PoF'!$B$5:$S$119,MATCH($SL$103, 'ECM Staff time by PoF'!$B$4:$S$4,0),FALSE),IF(ISERROR(VLOOKUP(CONCATENATE($A107,F$66),'ECM Staff time by PoF'!$A$5:$S$119,MATCH($SL$103, 'ECM Staff time by PoF'!$A$4:$S$4,0),FALSE)), 0, VLOOKUP(CONCATENATE($A107,F$66),'ECM Staff time by PoF'!$A$5:$S$119,MATCH($SL$103, 'ECM Staff time by PoF'!$A$4:$S$4,0),FALSE))))*F69</f>
        <v>0</v>
      </c>
      <c r="SQ107" s="60">
        <f>IF($A107="",0,IF(VLOOKUP($A107,'ECM Staff time by PoF'!$B$5:$C$119,2,FALSE)="Not Applicable",VLOOKUP($A107,'ECM Staff time by PoF'!$B$5:$S$119,MATCH($SL$103, 'ECM Staff time by PoF'!$B$4:$S$4,0),FALSE),IF(ISERROR(VLOOKUP(CONCATENATE($A107,G$66),'ECM Staff time by PoF'!$A$5:$S$119,MATCH($SL$103, 'ECM Staff time by PoF'!$A$4:$S$4,0),FALSE)), 0, VLOOKUP(CONCATENATE($A107,G$66),'ECM Staff time by PoF'!$A$5:$S$119,MATCH($SL$103, 'ECM Staff time by PoF'!$A$4:$S$4,0),FALSE))))*G69</f>
        <v>0</v>
      </c>
      <c r="SR107" s="60">
        <f>IF($A107="",0,IF(VLOOKUP($A107,'ECM Staff time by PoF'!$B$5:$C$119,2,FALSE)="Not Applicable",VLOOKUP($A107,'ECM Staff time by PoF'!$B$5:$S$119,MATCH($SL$103, 'ECM Staff time by PoF'!$B$4:$S$4,0),FALSE),IF(ISERROR(VLOOKUP(CONCATENATE($A107,H$66),'ECM Staff time by PoF'!$A$5:$S$119,MATCH($SL$103, 'ECM Staff time by PoF'!$A$4:$S$4,0),FALSE)), 0, VLOOKUP(CONCATENATE($A107,H$66),'ECM Staff time by PoF'!$A$5:$S$119,MATCH($SL$103, 'ECM Staff time by PoF'!$A$4:$S$4,0),FALSE))))*H69</f>
        <v>0</v>
      </c>
      <c r="SS107" s="60">
        <f>IF($A107="",0,IF(VLOOKUP($A107,'ECM Staff time by PoF'!$B$5:$C$119,2,FALSE)="Not Applicable",VLOOKUP($A107,'ECM Staff time by PoF'!$B$5:$S$119,MATCH($SL$103, 'ECM Staff time by PoF'!$B$4:$S$4,0),FALSE),IF(ISERROR(VLOOKUP(CONCATENATE($A107,I$66),'ECM Staff time by PoF'!$A$5:$S$119,MATCH($SL$103, 'ECM Staff time by PoF'!$A$4:$S$4,0),FALSE)), 0, VLOOKUP(CONCATENATE($A107,I$66),'ECM Staff time by PoF'!$A$5:$S$119,MATCH($SL$103, 'ECM Staff time by PoF'!$A$4:$S$4,0),FALSE))))*I69</f>
        <v>0</v>
      </c>
      <c r="ST107" s="60">
        <f>IF($A107="",0,IF(VLOOKUP($A107,'ECM Staff time by PoF'!$B$5:$C$119,2,FALSE)="Not Applicable",VLOOKUP($A107,'ECM Staff time by PoF'!$B$5:$S$119,MATCH($SL$103, 'ECM Staff time by PoF'!$B$4:$S$4,0),FALSE),IF(ISERROR(VLOOKUP(CONCATENATE($A107,J$66),'ECM Staff time by PoF'!$A$5:$S$119,MATCH($SL$103, 'ECM Staff time by PoF'!$A$4:$S$4,0),FALSE)), 0, VLOOKUP(CONCATENATE($A107,J$66),'ECM Staff time by PoF'!$A$5:$S$119,MATCH($SL$103, 'ECM Staff time by PoF'!$A$4:$S$4,0),FALSE))))*J69</f>
        <v>0</v>
      </c>
      <c r="SU107" s="60">
        <f>IF($A107="",0,IF(VLOOKUP($A107,'ECM Staff time by PoF'!$B$5:$C$119,2,FALSE)="Not Applicable",VLOOKUP($A107,'ECM Staff time by PoF'!$B$5:$S$119,MATCH($SL$103, 'ECM Staff time by PoF'!$B$4:$S$4,0),FALSE),IF(ISERROR(VLOOKUP(CONCATENATE($A107,K$66),'ECM Staff time by PoF'!$A$5:$S$119,MATCH($SL$103, 'ECM Staff time by PoF'!$A$4:$S$4,0),FALSE)), 0, VLOOKUP(CONCATENATE($A107,K$66),'ECM Staff time by PoF'!$A$5:$S$119,MATCH($SL$103, 'ECM Staff time by PoF'!$A$4:$S$4,0),FALSE))))*K69</f>
        <v>0</v>
      </c>
      <c r="SV107" s="60">
        <f>IF($A107="",0,IF(VLOOKUP($A107,'ECM Staff time by PoF'!$B$5:$C$119,2,FALSE)="Not Applicable",VLOOKUP($A107,'ECM Staff time by PoF'!$B$5:$S$119,MATCH($SL$103, 'ECM Staff time by PoF'!$B$4:$S$4,0),FALSE),IF(ISERROR(VLOOKUP(CONCATENATE($A107,L$66),'ECM Staff time by PoF'!$A$5:$S$119,MATCH($SL$103, 'ECM Staff time by PoF'!$A$4:$S$4,0),FALSE)), 0, VLOOKUP(CONCATENATE($A107,L$66),'ECM Staff time by PoF'!$A$5:$S$119,MATCH($SL$103, 'ECM Staff time by PoF'!$A$4:$S$4,0),FALSE))))*L69</f>
        <v>0</v>
      </c>
      <c r="SW107" s="60">
        <f>IF($A107="",0,IF(VLOOKUP($A107,'ECM Staff time by PoF'!$B$5:$C$119,2,FALSE)="Not Applicable",VLOOKUP($A107,'ECM Staff time by PoF'!$B$5:$S$119,MATCH($SL$103, 'ECM Staff time by PoF'!$B$4:$S$4,0),FALSE),IF(ISERROR(VLOOKUP(CONCATENATE($A107,M$66),'ECM Staff time by PoF'!$A$5:$S$119,MATCH($SL$103, 'ECM Staff time by PoF'!$A$4:$S$4,0),FALSE)), 0, VLOOKUP(CONCATENATE($A107,M$66),'ECM Staff time by PoF'!$A$5:$S$119,MATCH($SL$103, 'ECM Staff time by PoF'!$A$4:$S$4,0),FALSE))))*M69</f>
        <v>0</v>
      </c>
      <c r="SX107" s="60">
        <f>IF($A107="",0,IF(VLOOKUP($A107,'ECM Staff time by PoF'!$B$5:$C$119,2,FALSE)="Not Applicable",VLOOKUP($A107,'ECM Staff time by PoF'!$B$5:$S$119,MATCH($SL$103, 'ECM Staff time by PoF'!$B$4:$S$4,0),FALSE),IF(ISERROR(VLOOKUP(CONCATENATE($A107,N$66),'ECM Staff time by PoF'!$A$5:$S$119,MATCH($SL$103, 'ECM Staff time by PoF'!$A$4:$S$4,0),FALSE)), 0, VLOOKUP(CONCATENATE($A107,N$66),'ECM Staff time by PoF'!$A$5:$S$119,MATCH($SL$103, 'ECM Staff time by PoF'!$A$4:$S$4,0),FALSE))))*N69</f>
        <v>0</v>
      </c>
      <c r="SY107" s="60">
        <f>IF($A107="",0,IF(VLOOKUP($A107,'ECM Staff time by PoF'!$B$5:$C$119,2,FALSE)="Not Applicable",VLOOKUP($A107,'ECM Staff time by PoF'!$B$5:$S$119,MATCH($SL$103, 'ECM Staff time by PoF'!$B$4:$S$4,0),FALSE),IF(ISERROR(VLOOKUP(CONCATENATE($A107,O$66),'ECM Staff time by PoF'!$A$5:$S$119,MATCH($SL$103, 'ECM Staff time by PoF'!$A$4:$S$4,0),FALSE)), 0, VLOOKUP(CONCATENATE($A107,O$66),'ECM Staff time by PoF'!$A$5:$S$119,MATCH($SL$103, 'ECM Staff time by PoF'!$A$4:$S$4,0),FALSE))))*O69</f>
        <v>0</v>
      </c>
      <c r="SZ107" s="60">
        <f>IF($A107="",0,IF(VLOOKUP($A107,'ECM Staff time by PoF'!$B$5:$C$119,2,FALSE)="Not Applicable",VLOOKUP($A107,'ECM Staff time by PoF'!$B$5:$S$119,MATCH($SL$103, 'ECM Staff time by PoF'!$B$4:$S$4,0),FALSE),IF(ISERROR(VLOOKUP(CONCATENATE($A107,P$66),'ECM Staff time by PoF'!$A$5:$S$119,MATCH($SL$103, 'ECM Staff time by PoF'!$A$4:$S$4,0),FALSE)), 0, VLOOKUP(CONCATENATE($A107,P$66),'ECM Staff time by PoF'!$A$5:$S$119,MATCH($SL$103, 'ECM Staff time by PoF'!$A$4:$S$4,0),FALSE))))*P69</f>
        <v>0</v>
      </c>
      <c r="TA107" s="60">
        <f>IF($A107="",0,IF(VLOOKUP($A107,'ECM Staff time by PoF'!$B$5:$C$119,2,FALSE)="Not Applicable",VLOOKUP($A107,'ECM Staff time by PoF'!$B$5:$S$119,MATCH($SL$103, 'ECM Staff time by PoF'!$B$4:$S$4,0),FALSE),IF(ISERROR(VLOOKUP(CONCATENATE($A107,Q$66),'ECM Staff time by PoF'!$A$5:$S$119,MATCH($SL$103, 'ECM Staff time by PoF'!$A$4:$S$4,0),FALSE)), 0, VLOOKUP(CONCATENATE($A107,Q$66),'ECM Staff time by PoF'!$A$5:$S$119,MATCH($SL$103, 'ECM Staff time by PoF'!$A$4:$S$4,0),FALSE))))*Q69</f>
        <v>0</v>
      </c>
      <c r="TB107" s="60">
        <f>IF($A107="",0,IF(VLOOKUP($A107,'ECM Staff time by PoF'!$B$5:$C$119,2,FALSE)="Not Applicable",VLOOKUP($A107,'ECM Staff time by PoF'!$B$5:$S$119,MATCH($SL$103, 'ECM Staff time by PoF'!$B$4:$S$4,0),FALSE),IF(ISERROR(VLOOKUP(CONCATENATE($A107,R$66),'ECM Staff time by PoF'!$A$5:$S$119,MATCH($SL$103, 'ECM Staff time by PoF'!$A$4:$S$4,0),FALSE)), 0, VLOOKUP(CONCATENATE($A107,R$66),'ECM Staff time by PoF'!$A$5:$S$119,MATCH($SL$103, 'ECM Staff time by PoF'!$A$4:$S$4,0),FALSE))))*R69</f>
        <v>0</v>
      </c>
      <c r="TC107" s="60">
        <f>IF($A107="",0,IF(VLOOKUP($A107,'ECM Staff time by PoF'!$B$5:$C$119,2,FALSE)="Not Applicable",VLOOKUP($A107,'ECM Staff time by PoF'!$B$5:$S$119,MATCH($SL$103, 'ECM Staff time by PoF'!$B$4:$S$4,0),FALSE),IF(ISERROR(VLOOKUP(CONCATENATE($A107,S$66),'ECM Staff time by PoF'!$A$5:$S$119,MATCH($SL$103, 'ECM Staff time by PoF'!$A$4:$S$4,0),FALSE)), 0, VLOOKUP(CONCATENATE($A107,S$66),'ECM Staff time by PoF'!$A$5:$S$119,MATCH($SL$103, 'ECM Staff time by PoF'!$A$4:$S$4,0),FALSE))))*S69</f>
        <v>0</v>
      </c>
      <c r="TD107" s="60">
        <f>IF($A107="",0,IF(VLOOKUP($A107,'ECM Staff time by PoF'!$B$5:$C$119,2,FALSE)="Not Applicable",VLOOKUP($A107,'ECM Staff time by PoF'!$B$5:$S$119,MATCH($SL$103, 'ECM Staff time by PoF'!$B$4:$S$4,0),FALSE),IF(ISERROR(VLOOKUP(CONCATENATE($A107,T$66),'ECM Staff time by PoF'!$A$5:$S$119,MATCH($SL$103, 'ECM Staff time by PoF'!$A$4:$S$4,0),FALSE)), 0, VLOOKUP(CONCATENATE($A107,T$66),'ECM Staff time by PoF'!$A$5:$S$119,MATCH($SL$103, 'ECM Staff time by PoF'!$A$4:$S$4,0),FALSE))))*T69</f>
        <v>0</v>
      </c>
      <c r="TE107" s="60">
        <f>IF($A107="",0,IF(VLOOKUP($A107,'ECM Staff time by PoF'!$B$5:$C$119,2,FALSE)="Not Applicable",VLOOKUP($A107,'ECM Staff time by PoF'!$B$5:$S$119,MATCH($SL$103, 'ECM Staff time by PoF'!$B$4:$S$4,0),FALSE),IF(ISERROR(VLOOKUP(CONCATENATE($A107,U$66),'ECM Staff time by PoF'!$A$5:$S$119,MATCH($SL$103, 'ECM Staff time by PoF'!$A$4:$S$4,0),FALSE)), 0, VLOOKUP(CONCATENATE($A107,U$66),'ECM Staff time by PoF'!$A$5:$S$119,MATCH($SL$103, 'ECM Staff time by PoF'!$A$4:$S$4,0),FALSE))))*U69</f>
        <v>0</v>
      </c>
      <c r="TF107" s="60">
        <f>IF($A107="",0,IF(VLOOKUP($A107,'ECM Staff time by PoF'!$B$5:$C$119,2,FALSE)="Not Applicable",VLOOKUP($A107,'ECM Staff time by PoF'!$B$5:$S$119,MATCH($SL$103, 'ECM Staff time by PoF'!$B$4:$S$4,0),FALSE),IF(ISERROR(VLOOKUP(CONCATENATE($A107,V$66),'ECM Staff time by PoF'!$A$5:$S$119,MATCH($SL$103, 'ECM Staff time by PoF'!$A$4:$S$4,0),FALSE)), 0, VLOOKUP(CONCATENATE($A107,V$66),'ECM Staff time by PoF'!$A$5:$S$119,MATCH($SL$103, 'ECM Staff time by PoF'!$A$4:$S$4,0),FALSE))))*V69</f>
        <v>0</v>
      </c>
      <c r="TG107" s="60">
        <f>IF($A107="",0,IF(VLOOKUP($A107,'ECM Staff time by PoF'!$B$5:$C$119,2,FALSE)="Not Applicable",VLOOKUP($A107,'ECM Staff time by PoF'!$B$5:$S$119,MATCH($SL$103, 'ECM Staff time by PoF'!$B$4:$S$4,0),FALSE),IF(ISERROR(VLOOKUP(CONCATENATE($A107,W$66),'ECM Staff time by PoF'!$A$5:$S$119,MATCH($SL$103, 'ECM Staff time by PoF'!$A$4:$S$4,0),FALSE)), 0, VLOOKUP(CONCATENATE($A107,W$66),'ECM Staff time by PoF'!$A$5:$S$119,MATCH($SL$103, 'ECM Staff time by PoF'!$A$4:$S$4,0),FALSE))))*W69</f>
        <v>0</v>
      </c>
      <c r="TH107" s="60">
        <f>IF($A107="",0,IF(VLOOKUP($A107,'ECM Staff time by PoF'!$B$5:$C$119,2,FALSE)="Not Applicable",VLOOKUP($A107,'ECM Staff time by PoF'!$B$5:$S$119,MATCH($SL$103, 'ECM Staff time by PoF'!$B$4:$S$4,0),FALSE),IF(ISERROR(VLOOKUP(CONCATENATE($A107,X$66),'ECM Staff time by PoF'!$A$5:$S$119,MATCH($SL$103, 'ECM Staff time by PoF'!$A$4:$S$4,0),FALSE)), 0, VLOOKUP(CONCATENATE($A107,X$66),'ECM Staff time by PoF'!$A$5:$S$119,MATCH($SL$103, 'ECM Staff time by PoF'!$A$4:$S$4,0),FALSE))))*X69</f>
        <v>0</v>
      </c>
      <c r="TI107" s="60">
        <f>IF($A107="",0,IF(VLOOKUP($A107,'ECM Staff time by PoF'!$B$5:$C$119,2,FALSE)="Not Applicable",VLOOKUP($A107,'ECM Staff time by PoF'!$B$5:$S$119,MATCH($SL$103, 'ECM Staff time by PoF'!$B$4:$S$4,0),FALSE),IF(ISERROR(VLOOKUP(CONCATENATE($A107,Y$66),'ECM Staff time by PoF'!$A$5:$S$119,MATCH($SL$103, 'ECM Staff time by PoF'!$A$4:$S$4,0),FALSE)), 0, VLOOKUP(CONCATENATE($A107,Y$66),'ECM Staff time by PoF'!$A$5:$S$119,MATCH($SL$103, 'ECM Staff time by PoF'!$A$4:$S$4,0),FALSE))))*Y69</f>
        <v>0</v>
      </c>
      <c r="TJ107" s="60">
        <f>IF($A107="",0,IF(VLOOKUP($A107,'ECM Staff time by PoF'!$B$5:$C$119,2,FALSE)="Not Applicable",VLOOKUP($A107,'ECM Staff time by PoF'!$B$5:$S$119,MATCH($SL$103, 'ECM Staff time by PoF'!$B$4:$S$4,0),FALSE),IF(ISERROR(VLOOKUP(CONCATENATE($A107,Z$66),'ECM Staff time by PoF'!$A$5:$S$119,MATCH($SL$103, 'ECM Staff time by PoF'!$A$4:$S$4,0),FALSE)), 0, VLOOKUP(CONCATENATE($A107,Z$66),'ECM Staff time by PoF'!$A$5:$S$119,MATCH($SL$103, 'ECM Staff time by PoF'!$A$4:$S$4,0),FALSE))))*Z69</f>
        <v>0</v>
      </c>
      <c r="TK107" s="60">
        <f>IF($A107="",0,IF(VLOOKUP($A107,'ECM Staff time by PoF'!$B$5:$C$119,2,FALSE)="Not Applicable",VLOOKUP($A107,'ECM Staff time by PoF'!$B$5:$S$119,MATCH($SL$103, 'ECM Staff time by PoF'!$B$4:$S$4,0),FALSE),IF(ISERROR(VLOOKUP(CONCATENATE($A107,AA$66),'ECM Staff time by PoF'!$A$5:$S$119,MATCH($SL$103, 'ECM Staff time by PoF'!$A$4:$S$4,0),FALSE)), 0, VLOOKUP(CONCATENATE($A107,AA$66),'ECM Staff time by PoF'!$A$5:$S$119,MATCH($SL$103, 'ECM Staff time by PoF'!$A$4:$S$4,0),FALSE))))*AA69</f>
        <v>0</v>
      </c>
      <c r="TL107" s="60">
        <f>IF($A107="",0,IF(VLOOKUP($A107,'ECM Staff time by PoF'!$B$5:$C$119,2,FALSE)="Not Applicable",VLOOKUP($A107,'ECM Staff time by PoF'!$B$5:$S$119,MATCH($SL$103, 'ECM Staff time by PoF'!$B$4:$S$4,0),FALSE),IF(ISERROR(VLOOKUP(CONCATENATE($A107,AB$66),'ECM Staff time by PoF'!$A$5:$S$119,MATCH($SL$103, 'ECM Staff time by PoF'!$A$4:$S$4,0),FALSE)), 0, VLOOKUP(CONCATENATE($A107,AB$66),'ECM Staff time by PoF'!$A$5:$S$119,MATCH($SL$103, 'ECM Staff time by PoF'!$A$4:$S$4,0),FALSE))))*AB69</f>
        <v>0</v>
      </c>
      <c r="TM107" s="60">
        <f>IF($A107="",0,IF(VLOOKUP($A107,'ECM Staff time by PoF'!$B$5:$C$119,2,FALSE)="Not Applicable",VLOOKUP($A107,'ECM Staff time by PoF'!$B$5:$S$119,MATCH($SL$103, 'ECM Staff time by PoF'!$B$4:$S$4,0),FALSE),IF(ISERROR(VLOOKUP(CONCATENATE($A107,AC$66),'ECM Staff time by PoF'!$A$5:$S$119,MATCH($SL$103, 'ECM Staff time by PoF'!$A$4:$S$4,0),FALSE)), 0, VLOOKUP(CONCATENATE($A107,AC$66),'ECM Staff time by PoF'!$A$5:$S$119,MATCH($SL$103, 'ECM Staff time by PoF'!$A$4:$S$4,0),FALSE))))*AC69</f>
        <v>0</v>
      </c>
      <c r="TN107" s="60">
        <f>IF($A107="",0,IF(VLOOKUP($A107,'ECM Staff time by PoF'!$B$5:$C$119,2,FALSE)="Not Applicable",VLOOKUP($A107,'ECM Staff time by PoF'!$B$5:$S$119,MATCH($SL$103, 'ECM Staff time by PoF'!$B$4:$S$4,0),FALSE),IF(ISERROR(VLOOKUP(CONCATENATE($A107,AD$66),'ECM Staff time by PoF'!$A$5:$S$119,MATCH($SL$103, 'ECM Staff time by PoF'!$A$4:$S$4,0),FALSE)), 0, VLOOKUP(CONCATENATE($A107,AD$66),'ECM Staff time by PoF'!$A$5:$S$119,MATCH($SL$103, 'ECM Staff time by PoF'!$A$4:$S$4,0),FALSE))))*AD69</f>
        <v>0</v>
      </c>
      <c r="TO107" s="60">
        <f>IF($A107="",0,IF(VLOOKUP($A107,'ECM Staff time by PoF'!$B$5:$C$119,2,FALSE)="Not Applicable",VLOOKUP($A107,'ECM Staff time by PoF'!$B$5:$S$119,MATCH($SL$103, 'ECM Staff time by PoF'!$B$4:$S$4,0),FALSE),IF(ISERROR(VLOOKUP(CONCATENATE($A107,AE$66),'ECM Staff time by PoF'!$A$5:$S$119,MATCH($SL$103, 'ECM Staff time by PoF'!$A$4:$S$4,0),FALSE)), 0, VLOOKUP(CONCATENATE($A107,AE$66),'ECM Staff time by PoF'!$A$5:$S$119,MATCH($SL$103, 'ECM Staff time by PoF'!$A$4:$S$4,0),FALSE))))*AE69</f>
        <v>0</v>
      </c>
      <c r="TP107" s="60">
        <f>IF($A107="",0,IF(VLOOKUP($A107,'ECM Staff time by PoF'!$B$5:$C$119,2,FALSE)="Not Applicable",VLOOKUP($A107,'ECM Staff time by PoF'!$B$5:$S$119,MATCH($SL$103, 'ECM Staff time by PoF'!$B$4:$S$4,0),FALSE),IF(ISERROR(VLOOKUP(CONCATENATE($A107,AF$66),'ECM Staff time by PoF'!$A$5:$S$119,MATCH($SL$103, 'ECM Staff time by PoF'!$A$4:$S$4,0),FALSE)), 0, VLOOKUP(CONCATENATE($A107,AF$66),'ECM Staff time by PoF'!$A$5:$S$119,MATCH($SL$103, 'ECM Staff time by PoF'!$A$4:$S$4,0),FALSE))))*AF69</f>
        <v>0</v>
      </c>
      <c r="TQ107" s="60">
        <f>IF($A107="",0,IF(VLOOKUP($A107,'ECM Staff time by PoF'!$B$5:$C$119,2,FALSE)="Not Applicable",VLOOKUP($A107,'ECM Staff time by PoF'!$B$5:$S$119,MATCH($SL$103, 'ECM Staff time by PoF'!$B$4:$S$4,0),FALSE),IF(ISERROR(VLOOKUP(CONCATENATE($A107,AG$66),'ECM Staff time by PoF'!$A$5:$S$119,MATCH($SL$103, 'ECM Staff time by PoF'!$A$4:$S$4,0),FALSE)), 0, VLOOKUP(CONCATENATE($A107,AG$66),'ECM Staff time by PoF'!$A$5:$S$119,MATCH($SL$103, 'ECM Staff time by PoF'!$A$4:$S$4,0),FALSE))))*AG69</f>
        <v>0</v>
      </c>
      <c r="TR107" s="60">
        <f>IF($A107="",0,IF(VLOOKUP($A107,'ECM Staff time by PoF'!$B$5:$C$119,2,FALSE)="Not Applicable",VLOOKUP($A107,'ECM Staff time by PoF'!$B$5:$S$119,MATCH($SL$103, 'ECM Staff time by PoF'!$B$4:$S$4,0),FALSE),IF(ISERROR(VLOOKUP(CONCATENATE($A107,AH$66),'ECM Staff time by PoF'!$A$5:$S$119,MATCH($SL$103, 'ECM Staff time by PoF'!$A$4:$S$4,0),FALSE)), 0, VLOOKUP(CONCATENATE($A107,AH$66),'ECM Staff time by PoF'!$A$5:$S$119,MATCH($SL$103, 'ECM Staff time by PoF'!$A$4:$S$4,0),FALSE))))*AH69</f>
        <v>0</v>
      </c>
      <c r="TS107" s="60">
        <f>IF($A107="",0,IF(VLOOKUP($A107,'ECM Staff time by PoF'!$B$5:$C$119,2,FALSE)="Not Applicable",VLOOKUP($A107,'ECM Staff time by PoF'!$B$5:$S$119,MATCH($SL$103, 'ECM Staff time by PoF'!$B$4:$S$4,0),FALSE),IF(ISERROR(VLOOKUP(CONCATENATE($A107,AI$66),'ECM Staff time by PoF'!$A$5:$S$119,MATCH($SL$103, 'ECM Staff time by PoF'!$A$4:$S$4,0),FALSE)), 0, VLOOKUP(CONCATENATE($A107,AI$66),'ECM Staff time by PoF'!$A$5:$S$119,MATCH($SL$103, 'ECM Staff time by PoF'!$A$4:$S$4,0),FALSE))))*AI69</f>
        <v>0</v>
      </c>
      <c r="TT107" s="60">
        <f>IF($A107="",0,IF(VLOOKUP($A107,'ECM Staff time by PoF'!$B$5:$C$119,2,FALSE)="Not Applicable",VLOOKUP($A107,'ECM Staff time by PoF'!$B$5:$S$119,MATCH($SL$103, 'ECM Staff time by PoF'!$B$4:$S$4,0),FALSE),IF(ISERROR(VLOOKUP(CONCATENATE($A107,AJ$66),'ECM Staff time by PoF'!$A$5:$S$119,MATCH($SL$103, 'ECM Staff time by PoF'!$A$4:$S$4,0),FALSE)), 0, VLOOKUP(CONCATENATE($A107,AJ$66),'ECM Staff time by PoF'!$A$5:$S$119,MATCH($SL$103, 'ECM Staff time by PoF'!$A$4:$S$4,0),FALSE))))*AJ69</f>
        <v>0</v>
      </c>
      <c r="TU107" s="60">
        <f>IF($A107="",0,IF(VLOOKUP($A107,'ECM Staff time by PoF'!$B$5:$C$119,2,FALSE)="Not Applicable",VLOOKUP($A107,'ECM Staff time by PoF'!$B$5:$S$119,MATCH($SL$103, 'ECM Staff time by PoF'!$B$4:$S$4,0),FALSE),IF(ISERROR(VLOOKUP(CONCATENATE($A107,AK$66),'ECM Staff time by PoF'!$A$5:$S$119,MATCH($SL$103, 'ECM Staff time by PoF'!$A$4:$S$4,0),FALSE)), 0, VLOOKUP(CONCATENATE($A107,AK$66),'ECM Staff time by PoF'!$A$5:$S$119,MATCH($SL$103, 'ECM Staff time by PoF'!$A$4:$S$4,0),FALSE))))*AK69</f>
        <v>0</v>
      </c>
      <c r="TV107" s="60">
        <f>IF($A107="",0,IF(VLOOKUP($A107,'ECM Staff time by PoF'!$B$5:$C$119,2,FALSE)="Not Applicable",VLOOKUP($A107,'ECM Staff time by PoF'!$B$5:$S$119,MATCH($TV$103, 'ECM Staff time by PoF'!$B$4:$S$4,0),FALSE),IF(ISERROR(VLOOKUP(CONCATENATE($A107,B$66),'ECM Staff time by PoF'!$A$5:$S$119,MATCH($TV$103, 'ECM Staff time by PoF'!$A$4:$S$4,0),FALSE)), 0, VLOOKUP(CONCATENATE($A107,B$66),'ECM Staff time by PoF'!$A$5:$S$119,MATCH($TV$103, 'ECM Staff time by PoF'!$A$4:$S$4,0),FALSE))))*B69</f>
        <v>0</v>
      </c>
      <c r="TW107" s="60">
        <f>IF($A107="",0,IF(VLOOKUP($A107,'ECM Staff time by PoF'!$B$5:$C$119,2,FALSE)="Not Applicable",VLOOKUP($A107,'ECM Staff time by PoF'!$B$5:$S$119,MATCH($TV$103, 'ECM Staff time by PoF'!$B$4:$S$4,0),FALSE),IF(ISERROR(VLOOKUP(CONCATENATE($A107,C$66),'ECM Staff time by PoF'!$A$5:$S$119,MATCH($TV$103, 'ECM Staff time by PoF'!$A$4:$S$4,0),FALSE)), 0, VLOOKUP(CONCATENATE($A107,C$66),'ECM Staff time by PoF'!$A$5:$S$119,MATCH($TV$103, 'ECM Staff time by PoF'!$A$4:$S$4,0),FALSE))))*C69</f>
        <v>0</v>
      </c>
      <c r="TX107" s="60">
        <f>IF($A107="",0,IF(VLOOKUP($A107,'ECM Staff time by PoF'!$B$5:$C$119,2,FALSE)="Not Applicable",VLOOKUP($A107,'ECM Staff time by PoF'!$B$5:$S$119,MATCH($TV$103, 'ECM Staff time by PoF'!$B$4:$S$4,0),FALSE),IF(ISERROR(VLOOKUP(CONCATENATE($A107,D$66),'ECM Staff time by PoF'!$A$5:$S$119,MATCH($TV$103, 'ECM Staff time by PoF'!$A$4:$S$4,0),FALSE)), 0, VLOOKUP(CONCATENATE($A107,D$66),'ECM Staff time by PoF'!$A$5:$S$119,MATCH($TV$103, 'ECM Staff time by PoF'!$A$4:$S$4,0),FALSE))))*D69</f>
        <v>0</v>
      </c>
      <c r="TY107" s="60">
        <f>IF($A107="",0,IF(VLOOKUP($A107,'ECM Staff time by PoF'!$B$5:$C$119,2,FALSE)="Not Applicable",VLOOKUP($A107,'ECM Staff time by PoF'!$B$5:$S$119,MATCH($TV$103, 'ECM Staff time by PoF'!$B$4:$S$4,0),FALSE),IF(ISERROR(VLOOKUP(CONCATENATE($A107,E$66),'ECM Staff time by PoF'!$A$5:$S$119,MATCH($TV$103, 'ECM Staff time by PoF'!$A$4:$S$4,0),FALSE)), 0, VLOOKUP(CONCATENATE($A107,E$66),'ECM Staff time by PoF'!$A$5:$S$119,MATCH($TV$103, 'ECM Staff time by PoF'!$A$4:$S$4,0),FALSE))))*E69</f>
        <v>0</v>
      </c>
      <c r="TZ107" s="60">
        <f>IF($A107="",0,IF(VLOOKUP($A107,'ECM Staff time by PoF'!$B$5:$C$119,2,FALSE)="Not Applicable",VLOOKUP($A107,'ECM Staff time by PoF'!$B$5:$S$119,MATCH($TV$103, 'ECM Staff time by PoF'!$B$4:$S$4,0),FALSE),IF(ISERROR(VLOOKUP(CONCATENATE($A107,F$66),'ECM Staff time by PoF'!$A$5:$S$119,MATCH($TV$103, 'ECM Staff time by PoF'!$A$4:$S$4,0),FALSE)), 0, VLOOKUP(CONCATENATE($A107,F$66),'ECM Staff time by PoF'!$A$5:$S$119,MATCH($TV$103, 'ECM Staff time by PoF'!$A$4:$S$4,0),FALSE))))*F69</f>
        <v>0</v>
      </c>
      <c r="UA107" s="60">
        <f>IF($A107="",0,IF(VLOOKUP($A107,'ECM Staff time by PoF'!$B$5:$C$119,2,FALSE)="Not Applicable",VLOOKUP($A107,'ECM Staff time by PoF'!$B$5:$S$119,MATCH($TV$103, 'ECM Staff time by PoF'!$B$4:$S$4,0),FALSE),IF(ISERROR(VLOOKUP(CONCATENATE($A107,G$66),'ECM Staff time by PoF'!$A$5:$S$119,MATCH($TV$103, 'ECM Staff time by PoF'!$A$4:$S$4,0),FALSE)), 0, VLOOKUP(CONCATENATE($A107,G$66),'ECM Staff time by PoF'!$A$5:$S$119,MATCH($TV$103, 'ECM Staff time by PoF'!$A$4:$S$4,0),FALSE))))*G69</f>
        <v>0</v>
      </c>
      <c r="UB107" s="60">
        <f>IF($A107="",0,IF(VLOOKUP($A107,'ECM Staff time by PoF'!$B$5:$C$119,2,FALSE)="Not Applicable",VLOOKUP($A107,'ECM Staff time by PoF'!$B$5:$S$119,MATCH($TV$103, 'ECM Staff time by PoF'!$B$4:$S$4,0),FALSE),IF(ISERROR(VLOOKUP(CONCATENATE($A107,H$66),'ECM Staff time by PoF'!$A$5:$S$119,MATCH($TV$103, 'ECM Staff time by PoF'!$A$4:$S$4,0),FALSE)), 0, VLOOKUP(CONCATENATE($A107,H$66),'ECM Staff time by PoF'!$A$5:$S$119,MATCH($TV$103, 'ECM Staff time by PoF'!$A$4:$S$4,0),FALSE))))*H69</f>
        <v>0</v>
      </c>
      <c r="UC107" s="60">
        <f>IF($A107="",0,IF(VLOOKUP($A107,'ECM Staff time by PoF'!$B$5:$C$119,2,FALSE)="Not Applicable",VLOOKUP($A107,'ECM Staff time by PoF'!$B$5:$S$119,MATCH($TV$103, 'ECM Staff time by PoF'!$B$4:$S$4,0),FALSE),IF(ISERROR(VLOOKUP(CONCATENATE($A107,I$66),'ECM Staff time by PoF'!$A$5:$S$119,MATCH($TV$103, 'ECM Staff time by PoF'!$A$4:$S$4,0),FALSE)), 0, VLOOKUP(CONCATENATE($A107,I$66),'ECM Staff time by PoF'!$A$5:$S$119,MATCH($TV$103, 'ECM Staff time by PoF'!$A$4:$S$4,0),FALSE))))*I69</f>
        <v>0</v>
      </c>
      <c r="UD107" s="60">
        <f>IF($A107="",0,IF(VLOOKUP($A107,'ECM Staff time by PoF'!$B$5:$C$119,2,FALSE)="Not Applicable",VLOOKUP($A107,'ECM Staff time by PoF'!$B$5:$S$119,MATCH($TV$103, 'ECM Staff time by PoF'!$B$4:$S$4,0),FALSE),IF(ISERROR(VLOOKUP(CONCATENATE($A107,J$66),'ECM Staff time by PoF'!$A$5:$S$119,MATCH($TV$103, 'ECM Staff time by PoF'!$A$4:$S$4,0),FALSE)), 0, VLOOKUP(CONCATENATE($A107,J$66),'ECM Staff time by PoF'!$A$5:$S$119,MATCH($TV$103, 'ECM Staff time by PoF'!$A$4:$S$4,0),FALSE))))*J69</f>
        <v>0</v>
      </c>
      <c r="UE107" s="60">
        <f>IF($A107="",0,IF(VLOOKUP($A107,'ECM Staff time by PoF'!$B$5:$C$119,2,FALSE)="Not Applicable",VLOOKUP($A107,'ECM Staff time by PoF'!$B$5:$S$119,MATCH($TV$103, 'ECM Staff time by PoF'!$B$4:$S$4,0),FALSE),IF(ISERROR(VLOOKUP(CONCATENATE($A107,K$66),'ECM Staff time by PoF'!$A$5:$S$119,MATCH($TV$103, 'ECM Staff time by PoF'!$A$4:$S$4,0),FALSE)), 0, VLOOKUP(CONCATENATE($A107,K$66),'ECM Staff time by PoF'!$A$5:$S$119,MATCH($TV$103, 'ECM Staff time by PoF'!$A$4:$S$4,0),FALSE))))*K69</f>
        <v>0</v>
      </c>
      <c r="UF107" s="60">
        <f>IF($A107="",0,IF(VLOOKUP($A107,'ECM Staff time by PoF'!$B$5:$C$119,2,FALSE)="Not Applicable",VLOOKUP($A107,'ECM Staff time by PoF'!$B$5:$S$119,MATCH($TV$103, 'ECM Staff time by PoF'!$B$4:$S$4,0),FALSE),IF(ISERROR(VLOOKUP(CONCATENATE($A107,L$66),'ECM Staff time by PoF'!$A$5:$S$119,MATCH($TV$103, 'ECM Staff time by PoF'!$A$4:$S$4,0),FALSE)), 0, VLOOKUP(CONCATENATE($A107,L$66),'ECM Staff time by PoF'!$A$5:$S$119,MATCH($TV$103, 'ECM Staff time by PoF'!$A$4:$S$4,0),FALSE))))*L69</f>
        <v>0</v>
      </c>
      <c r="UG107" s="60">
        <f>IF($A107="",0,IF(VLOOKUP($A107,'ECM Staff time by PoF'!$B$5:$C$119,2,FALSE)="Not Applicable",VLOOKUP($A107,'ECM Staff time by PoF'!$B$5:$S$119,MATCH($TV$103, 'ECM Staff time by PoF'!$B$4:$S$4,0),FALSE),IF(ISERROR(VLOOKUP(CONCATENATE($A107,M$66),'ECM Staff time by PoF'!$A$5:$S$119,MATCH($TV$103, 'ECM Staff time by PoF'!$A$4:$S$4,0),FALSE)), 0, VLOOKUP(CONCATENATE($A107,M$66),'ECM Staff time by PoF'!$A$5:$S$119,MATCH($TV$103, 'ECM Staff time by PoF'!$A$4:$S$4,0),FALSE))))*M69</f>
        <v>0</v>
      </c>
      <c r="UH107" s="60">
        <f>IF($A107="",0,IF(VLOOKUP($A107,'ECM Staff time by PoF'!$B$5:$C$119,2,FALSE)="Not Applicable",VLOOKUP($A107,'ECM Staff time by PoF'!$B$5:$S$119,MATCH($TV$103, 'ECM Staff time by PoF'!$B$4:$S$4,0),FALSE),IF(ISERROR(VLOOKUP(CONCATENATE($A107,N$66),'ECM Staff time by PoF'!$A$5:$S$119,MATCH($TV$103, 'ECM Staff time by PoF'!$A$4:$S$4,0),FALSE)), 0, VLOOKUP(CONCATENATE($A107,N$66),'ECM Staff time by PoF'!$A$5:$S$119,MATCH($TV$103, 'ECM Staff time by PoF'!$A$4:$S$4,0),FALSE))))*N69</f>
        <v>0</v>
      </c>
      <c r="UI107" s="60">
        <f>IF($A107="",0,IF(VLOOKUP($A107,'ECM Staff time by PoF'!$B$5:$C$119,2,FALSE)="Not Applicable",VLOOKUP($A107,'ECM Staff time by PoF'!$B$5:$S$119,MATCH($TV$103, 'ECM Staff time by PoF'!$B$4:$S$4,0),FALSE),IF(ISERROR(VLOOKUP(CONCATENATE($A107,O$66),'ECM Staff time by PoF'!$A$5:$S$119,MATCH($TV$103, 'ECM Staff time by PoF'!$A$4:$S$4,0),FALSE)), 0, VLOOKUP(CONCATENATE($A107,O$66),'ECM Staff time by PoF'!$A$5:$S$119,MATCH($TV$103, 'ECM Staff time by PoF'!$A$4:$S$4,0),FALSE))))*O69</f>
        <v>0</v>
      </c>
      <c r="UJ107" s="60">
        <f>IF($A107="",0,IF(VLOOKUP($A107,'ECM Staff time by PoF'!$B$5:$C$119,2,FALSE)="Not Applicable",VLOOKUP($A107,'ECM Staff time by PoF'!$B$5:$S$119,MATCH($TV$103, 'ECM Staff time by PoF'!$B$4:$S$4,0),FALSE),IF(ISERROR(VLOOKUP(CONCATENATE($A107,P$66),'ECM Staff time by PoF'!$A$5:$S$119,MATCH($TV$103, 'ECM Staff time by PoF'!$A$4:$S$4,0),FALSE)), 0, VLOOKUP(CONCATENATE($A107,P$66),'ECM Staff time by PoF'!$A$5:$S$119,MATCH($TV$103, 'ECM Staff time by PoF'!$A$4:$S$4,0),FALSE))))*P69</f>
        <v>0</v>
      </c>
      <c r="UK107" s="60">
        <f>IF($A107="",0,IF(VLOOKUP($A107,'ECM Staff time by PoF'!$B$5:$C$119,2,FALSE)="Not Applicable",VLOOKUP($A107,'ECM Staff time by PoF'!$B$5:$S$119,MATCH($TV$103, 'ECM Staff time by PoF'!$B$4:$S$4,0),FALSE),IF(ISERROR(VLOOKUP(CONCATENATE($A107,Q$66),'ECM Staff time by PoF'!$A$5:$S$119,MATCH($TV$103, 'ECM Staff time by PoF'!$A$4:$S$4,0),FALSE)), 0, VLOOKUP(CONCATENATE($A107,Q$66),'ECM Staff time by PoF'!$A$5:$S$119,MATCH($TV$103, 'ECM Staff time by PoF'!$A$4:$S$4,0),FALSE))))*Q69</f>
        <v>0</v>
      </c>
      <c r="UL107" s="60">
        <f>IF($A107="",0,IF(VLOOKUP($A107,'ECM Staff time by PoF'!$B$5:$C$119,2,FALSE)="Not Applicable",VLOOKUP($A107,'ECM Staff time by PoF'!$B$5:$S$119,MATCH($TV$103, 'ECM Staff time by PoF'!$B$4:$S$4,0),FALSE),IF(ISERROR(VLOOKUP(CONCATENATE($A107,R$66),'ECM Staff time by PoF'!$A$5:$S$119,MATCH($TV$103, 'ECM Staff time by PoF'!$A$4:$S$4,0),FALSE)), 0, VLOOKUP(CONCATENATE($A107,R$66),'ECM Staff time by PoF'!$A$5:$S$119,MATCH($TV$103, 'ECM Staff time by PoF'!$A$4:$S$4,0),FALSE))))*R69</f>
        <v>0</v>
      </c>
      <c r="UM107" s="60">
        <f>IF($A107="",0,IF(VLOOKUP($A107,'ECM Staff time by PoF'!$B$5:$C$119,2,FALSE)="Not Applicable",VLOOKUP($A107,'ECM Staff time by PoF'!$B$5:$S$119,MATCH($TV$103, 'ECM Staff time by PoF'!$B$4:$S$4,0),FALSE),IF(ISERROR(VLOOKUP(CONCATENATE($A107,S$66),'ECM Staff time by PoF'!$A$5:$S$119,MATCH($TV$103, 'ECM Staff time by PoF'!$A$4:$S$4,0),FALSE)), 0, VLOOKUP(CONCATENATE($A107,S$66),'ECM Staff time by PoF'!$A$5:$S$119,MATCH($TV$103, 'ECM Staff time by PoF'!$A$4:$S$4,0),FALSE))))*S69</f>
        <v>0</v>
      </c>
      <c r="UN107" s="60">
        <f>IF($A107="",0,IF(VLOOKUP($A107,'ECM Staff time by PoF'!$B$5:$C$119,2,FALSE)="Not Applicable",VLOOKUP($A107,'ECM Staff time by PoF'!$B$5:$S$119,MATCH($TV$103, 'ECM Staff time by PoF'!$B$4:$S$4,0),FALSE),IF(ISERROR(VLOOKUP(CONCATENATE($A107,T$66),'ECM Staff time by PoF'!$A$5:$S$119,MATCH($TV$103, 'ECM Staff time by PoF'!$A$4:$S$4,0),FALSE)), 0, VLOOKUP(CONCATENATE($A107,T$66),'ECM Staff time by PoF'!$A$5:$S$119,MATCH($TV$103, 'ECM Staff time by PoF'!$A$4:$S$4,0),FALSE))))*T69</f>
        <v>0</v>
      </c>
      <c r="UO107" s="60">
        <f>IF($A107="",0,IF(VLOOKUP($A107,'ECM Staff time by PoF'!$B$5:$C$119,2,FALSE)="Not Applicable",VLOOKUP($A107,'ECM Staff time by PoF'!$B$5:$S$119,MATCH($TV$103, 'ECM Staff time by PoF'!$B$4:$S$4,0),FALSE),IF(ISERROR(VLOOKUP(CONCATENATE($A107,U$66),'ECM Staff time by PoF'!$A$5:$S$119,MATCH($TV$103, 'ECM Staff time by PoF'!$A$4:$S$4,0),FALSE)), 0, VLOOKUP(CONCATENATE($A107,U$66),'ECM Staff time by PoF'!$A$5:$S$119,MATCH($TV$103, 'ECM Staff time by PoF'!$A$4:$S$4,0),FALSE))))*U69</f>
        <v>0</v>
      </c>
      <c r="UP107" s="60">
        <f>IF($A107="",0,IF(VLOOKUP($A107,'ECM Staff time by PoF'!$B$5:$C$119,2,FALSE)="Not Applicable",VLOOKUP($A107,'ECM Staff time by PoF'!$B$5:$S$119,MATCH($TV$103, 'ECM Staff time by PoF'!$B$4:$S$4,0),FALSE),IF(ISERROR(VLOOKUP(CONCATENATE($A107,V$66),'ECM Staff time by PoF'!$A$5:$S$119,MATCH($TV$103, 'ECM Staff time by PoF'!$A$4:$S$4,0),FALSE)), 0, VLOOKUP(CONCATENATE($A107,V$66),'ECM Staff time by PoF'!$A$5:$S$119,MATCH($TV$103, 'ECM Staff time by PoF'!$A$4:$S$4,0),FALSE))))*V69</f>
        <v>0</v>
      </c>
      <c r="UQ107" s="60">
        <f>IF($A107="",0,IF(VLOOKUP($A107,'ECM Staff time by PoF'!$B$5:$C$119,2,FALSE)="Not Applicable",VLOOKUP($A107,'ECM Staff time by PoF'!$B$5:$S$119,MATCH($TV$103, 'ECM Staff time by PoF'!$B$4:$S$4,0),FALSE),IF(ISERROR(VLOOKUP(CONCATENATE($A107,W$66),'ECM Staff time by PoF'!$A$5:$S$119,MATCH($TV$103, 'ECM Staff time by PoF'!$A$4:$S$4,0),FALSE)), 0, VLOOKUP(CONCATENATE($A107,W$66),'ECM Staff time by PoF'!$A$5:$S$119,MATCH($TV$103, 'ECM Staff time by PoF'!$A$4:$S$4,0),FALSE))))*W69</f>
        <v>0</v>
      </c>
      <c r="UR107" s="60">
        <f>IF($A107="",0,IF(VLOOKUP($A107,'ECM Staff time by PoF'!$B$5:$C$119,2,FALSE)="Not Applicable",VLOOKUP($A107,'ECM Staff time by PoF'!$B$5:$S$119,MATCH($TV$103, 'ECM Staff time by PoF'!$B$4:$S$4,0),FALSE),IF(ISERROR(VLOOKUP(CONCATENATE($A107,X$66),'ECM Staff time by PoF'!$A$5:$S$119,MATCH($TV$103, 'ECM Staff time by PoF'!$A$4:$S$4,0),FALSE)), 0, VLOOKUP(CONCATENATE($A107,X$66),'ECM Staff time by PoF'!$A$5:$S$119,MATCH($TV$103, 'ECM Staff time by PoF'!$A$4:$S$4,0),FALSE))))*X69</f>
        <v>0</v>
      </c>
      <c r="US107" s="60">
        <f>IF($A107="",0,IF(VLOOKUP($A107,'ECM Staff time by PoF'!$B$5:$C$119,2,FALSE)="Not Applicable",VLOOKUP($A107,'ECM Staff time by PoF'!$B$5:$S$119,MATCH($TV$103, 'ECM Staff time by PoF'!$B$4:$S$4,0),FALSE),IF(ISERROR(VLOOKUP(CONCATENATE($A107,Y$66),'ECM Staff time by PoF'!$A$5:$S$119,MATCH($TV$103, 'ECM Staff time by PoF'!$A$4:$S$4,0),FALSE)), 0, VLOOKUP(CONCATENATE($A107,Y$66),'ECM Staff time by PoF'!$A$5:$S$119,MATCH($TV$103, 'ECM Staff time by PoF'!$A$4:$S$4,0),FALSE))))*Y69</f>
        <v>0</v>
      </c>
      <c r="UT107" s="60">
        <f>IF($A107="",0,IF(VLOOKUP($A107,'ECM Staff time by PoF'!$B$5:$C$119,2,FALSE)="Not Applicable",VLOOKUP($A107,'ECM Staff time by PoF'!$B$5:$S$119,MATCH($TV$103, 'ECM Staff time by PoF'!$B$4:$S$4,0),FALSE),IF(ISERROR(VLOOKUP(CONCATENATE($A107,Z$66),'ECM Staff time by PoF'!$A$5:$S$119,MATCH($TV$103, 'ECM Staff time by PoF'!$A$4:$S$4,0),FALSE)), 0, VLOOKUP(CONCATENATE($A107,Z$66),'ECM Staff time by PoF'!$A$5:$S$119,MATCH($TV$103, 'ECM Staff time by PoF'!$A$4:$S$4,0),FALSE))))*Z69</f>
        <v>0</v>
      </c>
      <c r="UU107" s="60">
        <f>IF($A107="",0,IF(VLOOKUP($A107,'ECM Staff time by PoF'!$B$5:$C$119,2,FALSE)="Not Applicable",VLOOKUP($A107,'ECM Staff time by PoF'!$B$5:$S$119,MATCH($TV$103, 'ECM Staff time by PoF'!$B$4:$S$4,0),FALSE),IF(ISERROR(VLOOKUP(CONCATENATE($A107,AA$66),'ECM Staff time by PoF'!$A$5:$S$119,MATCH($TV$103, 'ECM Staff time by PoF'!$A$4:$S$4,0),FALSE)), 0, VLOOKUP(CONCATENATE($A107,AA$66),'ECM Staff time by PoF'!$A$5:$S$119,MATCH($TV$103, 'ECM Staff time by PoF'!$A$4:$S$4,0),FALSE))))*AA69</f>
        <v>0</v>
      </c>
      <c r="UV107" s="60">
        <f>IF($A107="",0,IF(VLOOKUP($A107,'ECM Staff time by PoF'!$B$5:$C$119,2,FALSE)="Not Applicable",VLOOKUP($A107,'ECM Staff time by PoF'!$B$5:$S$119,MATCH($TV$103, 'ECM Staff time by PoF'!$B$4:$S$4,0),FALSE),IF(ISERROR(VLOOKUP(CONCATENATE($A107,AB$66),'ECM Staff time by PoF'!$A$5:$S$119,MATCH($TV$103, 'ECM Staff time by PoF'!$A$4:$S$4,0),FALSE)), 0, VLOOKUP(CONCATENATE($A107,AB$66),'ECM Staff time by PoF'!$A$5:$S$119,MATCH($TV$103, 'ECM Staff time by PoF'!$A$4:$S$4,0),FALSE))))*AB69</f>
        <v>0</v>
      </c>
      <c r="UW107" s="60">
        <f>IF($A107="",0,IF(VLOOKUP($A107,'ECM Staff time by PoF'!$B$5:$C$119,2,FALSE)="Not Applicable",VLOOKUP($A107,'ECM Staff time by PoF'!$B$5:$S$119,MATCH($TV$103, 'ECM Staff time by PoF'!$B$4:$S$4,0),FALSE),IF(ISERROR(VLOOKUP(CONCATENATE($A107,AC$66),'ECM Staff time by PoF'!$A$5:$S$119,MATCH($TV$103, 'ECM Staff time by PoF'!$A$4:$S$4,0),FALSE)), 0, VLOOKUP(CONCATENATE($A107,AC$66),'ECM Staff time by PoF'!$A$5:$S$119,MATCH($TV$103, 'ECM Staff time by PoF'!$A$4:$S$4,0),FALSE))))*AC69</f>
        <v>0</v>
      </c>
      <c r="UX107" s="60">
        <f>IF($A107="",0,IF(VLOOKUP($A107,'ECM Staff time by PoF'!$B$5:$C$119,2,FALSE)="Not Applicable",VLOOKUP($A107,'ECM Staff time by PoF'!$B$5:$S$119,MATCH($TV$103, 'ECM Staff time by PoF'!$B$4:$S$4,0),FALSE),IF(ISERROR(VLOOKUP(CONCATENATE($A107,AD$66),'ECM Staff time by PoF'!$A$5:$S$119,MATCH($TV$103, 'ECM Staff time by PoF'!$A$4:$S$4,0),FALSE)), 0, VLOOKUP(CONCATENATE($A107,AD$66),'ECM Staff time by PoF'!$A$5:$S$119,MATCH($TV$103, 'ECM Staff time by PoF'!$A$4:$S$4,0),FALSE))))*AD69</f>
        <v>0</v>
      </c>
      <c r="UY107" s="60">
        <f>IF($A107="",0,IF(VLOOKUP($A107,'ECM Staff time by PoF'!$B$5:$C$119,2,FALSE)="Not Applicable",VLOOKUP($A107,'ECM Staff time by PoF'!$B$5:$S$119,MATCH($TV$103, 'ECM Staff time by PoF'!$B$4:$S$4,0),FALSE),IF(ISERROR(VLOOKUP(CONCATENATE($A107,AE$66),'ECM Staff time by PoF'!$A$5:$S$119,MATCH($TV$103, 'ECM Staff time by PoF'!$A$4:$S$4,0),FALSE)), 0, VLOOKUP(CONCATENATE($A107,AE$66),'ECM Staff time by PoF'!$A$5:$S$119,MATCH($TV$103, 'ECM Staff time by PoF'!$A$4:$S$4,0),FALSE))))*AE69</f>
        <v>0</v>
      </c>
      <c r="UZ107" s="60">
        <f>IF($A107="",0,IF(VLOOKUP($A107,'ECM Staff time by PoF'!$B$5:$C$119,2,FALSE)="Not Applicable",VLOOKUP($A107,'ECM Staff time by PoF'!$B$5:$S$119,MATCH($TV$103, 'ECM Staff time by PoF'!$B$4:$S$4,0),FALSE),IF(ISERROR(VLOOKUP(CONCATENATE($A107,AF$66),'ECM Staff time by PoF'!$A$5:$S$119,MATCH($TV$103, 'ECM Staff time by PoF'!$A$4:$S$4,0),FALSE)), 0, VLOOKUP(CONCATENATE($A107,AF$66),'ECM Staff time by PoF'!$A$5:$S$119,MATCH($TV$103, 'ECM Staff time by PoF'!$A$4:$S$4,0),FALSE))))*AF69</f>
        <v>0</v>
      </c>
      <c r="VA107" s="60">
        <f>IF($A107="",0,IF(VLOOKUP($A107,'ECM Staff time by PoF'!$B$5:$C$119,2,FALSE)="Not Applicable",VLOOKUP($A107,'ECM Staff time by PoF'!$B$5:$S$119,MATCH($TV$103, 'ECM Staff time by PoF'!$B$4:$S$4,0),FALSE),IF(ISERROR(VLOOKUP(CONCATENATE($A107,AG$66),'ECM Staff time by PoF'!$A$5:$S$119,MATCH($TV$103, 'ECM Staff time by PoF'!$A$4:$S$4,0),FALSE)), 0, VLOOKUP(CONCATENATE($A107,AG$66),'ECM Staff time by PoF'!$A$5:$S$119,MATCH($TV$103, 'ECM Staff time by PoF'!$A$4:$S$4,0),FALSE))))*AG69</f>
        <v>0</v>
      </c>
      <c r="VB107" s="60">
        <f>IF($A107="",0,IF(VLOOKUP($A107,'ECM Staff time by PoF'!$B$5:$C$119,2,FALSE)="Not Applicable",VLOOKUP($A107,'ECM Staff time by PoF'!$B$5:$S$119,MATCH($TV$103, 'ECM Staff time by PoF'!$B$4:$S$4,0),FALSE),IF(ISERROR(VLOOKUP(CONCATENATE($A107,AH$66),'ECM Staff time by PoF'!$A$5:$S$119,MATCH($TV$103, 'ECM Staff time by PoF'!$A$4:$S$4,0),FALSE)), 0, VLOOKUP(CONCATENATE($A107,AH$66),'ECM Staff time by PoF'!$A$5:$S$119,MATCH($TV$103, 'ECM Staff time by PoF'!$A$4:$S$4,0),FALSE))))*AH69</f>
        <v>0</v>
      </c>
      <c r="VC107" s="60">
        <f>IF($A107="",0,IF(VLOOKUP($A107,'ECM Staff time by PoF'!$B$5:$C$119,2,FALSE)="Not Applicable",VLOOKUP($A107,'ECM Staff time by PoF'!$B$5:$S$119,MATCH($TV$103, 'ECM Staff time by PoF'!$B$4:$S$4,0),FALSE),IF(ISERROR(VLOOKUP(CONCATENATE($A107,AI$66),'ECM Staff time by PoF'!$A$5:$S$119,MATCH($TV$103, 'ECM Staff time by PoF'!$A$4:$S$4,0),FALSE)), 0, VLOOKUP(CONCATENATE($A107,AI$66),'ECM Staff time by PoF'!$A$5:$S$119,MATCH($TV$103, 'ECM Staff time by PoF'!$A$4:$S$4,0),FALSE))))*AI69</f>
        <v>0</v>
      </c>
      <c r="VD107" s="60">
        <f>IF($A107="",0,IF(VLOOKUP($A107,'ECM Staff time by PoF'!$B$5:$C$119,2,FALSE)="Not Applicable",VLOOKUP($A107,'ECM Staff time by PoF'!$B$5:$S$119,MATCH($TV$103, 'ECM Staff time by PoF'!$B$4:$S$4,0),FALSE),IF(ISERROR(VLOOKUP(CONCATENATE($A107,AJ$66),'ECM Staff time by PoF'!$A$5:$S$119,MATCH($TV$103, 'ECM Staff time by PoF'!$A$4:$S$4,0),FALSE)), 0, VLOOKUP(CONCATENATE($A107,AJ$66),'ECM Staff time by PoF'!$A$5:$S$119,MATCH($TV$103, 'ECM Staff time by PoF'!$A$4:$S$4,0),FALSE))))*AJ69</f>
        <v>0</v>
      </c>
      <c r="VE107" s="60">
        <f>IF($A107="",0,IF(VLOOKUP($A107,'ECM Staff time by PoF'!$B$5:$C$119,2,FALSE)="Not Applicable",VLOOKUP($A107,'ECM Staff time by PoF'!$B$5:$S$119,MATCH($TV$103, 'ECM Staff time by PoF'!$B$4:$S$4,0),FALSE),IF(ISERROR(VLOOKUP(CONCATENATE($A107,AK$66),'ECM Staff time by PoF'!$A$5:$S$119,MATCH($TV$103, 'ECM Staff time by PoF'!$A$4:$S$4,0),FALSE)), 0, VLOOKUP(CONCATENATE($A107,AK$66),'ECM Staff time by PoF'!$A$5:$S$119,MATCH($TV$103, 'ECM Staff time by PoF'!$A$4:$S$4,0),FALSE))))*AK69</f>
        <v>0</v>
      </c>
    </row>
    <row r="108" spans="1:577" x14ac:dyDescent="0.25">
      <c r="A108" s="132" t="str">
        <f>IF('ECM Location'!D8="", "",'ECM Location'!D8)</f>
        <v/>
      </c>
      <c r="B108" s="191">
        <f>IF($A108="",0,IF(VLOOKUP($A108,'ECM Staff time by PoF'!$B$5:$C$119,2,FALSE)="Not Applicable",VLOOKUP($A108,'ECM Staff time by PoF'!$B$5:$S$119,MATCH($B$103, 'ECM Staff time by PoF'!$B$4:$R$4,0),FALSE),IF(ISERROR(VLOOKUP(CONCATENATE($A108,B$66),'ECM Staff time by PoF'!$A$5:$S$119,MATCH($B$103, 'ECM Staff time by PoF'!$A$4:$R$4,0),FALSE)), 0, VLOOKUP(CONCATENATE($A108,B$66),'ECM Staff time by PoF'!$A$5:$S$119,MATCH($B$103, 'ECM Staff time by PoF'!$A$4:$R$4,0),FALSE))))*B70</f>
        <v>0</v>
      </c>
      <c r="C108" s="191">
        <f>IF($A108="",0,IF(VLOOKUP($A108,'ECM Staff time by PoF'!$B$5:$C$119,2,FALSE)="Not Applicable",VLOOKUP($A108,'ECM Staff time by PoF'!$B$5:$S$119,MATCH($B$103, 'ECM Staff time by PoF'!$B$4:$R$4,0),FALSE),IF(ISERROR(VLOOKUP(CONCATENATE($A108,C$66),'ECM Staff time by PoF'!$A$5:$S$119,MATCH($B$103, 'ECM Staff time by PoF'!$A$4:$R$4,0),FALSE)), 0, VLOOKUP(CONCATENATE($A108,C$66),'ECM Staff time by PoF'!$A$5:$S$119,MATCH($B$103, 'ECM Staff time by PoF'!$A$4:$R$4,0),FALSE))))*C70</f>
        <v>0</v>
      </c>
      <c r="D108" s="191">
        <f>IF($A108="",0,IF(VLOOKUP($A108,'ECM Staff time by PoF'!$B$5:$C$119,2,FALSE)="Not Applicable",VLOOKUP($A108,'ECM Staff time by PoF'!$B$5:$S$119,MATCH($B$103, 'ECM Staff time by PoF'!$B$4:$R$4,0),FALSE),IF(ISERROR(VLOOKUP(CONCATENATE($A108,D$66),'ECM Staff time by PoF'!$A$5:$S$119,MATCH($B$103, 'ECM Staff time by PoF'!$A$4:$R$4,0),FALSE)), 0, VLOOKUP(CONCATENATE($A108,D$66),'ECM Staff time by PoF'!$A$5:$S$119,MATCH($B$103, 'ECM Staff time by PoF'!$A$4:$R$4,0),FALSE))))*D70</f>
        <v>0</v>
      </c>
      <c r="E108" s="191">
        <f>IF($A108="",0,IF(VLOOKUP($A108,'ECM Staff time by PoF'!$B$5:$C$119,2,FALSE)="Not Applicable",VLOOKUP($A108,'ECM Staff time by PoF'!$B$5:$S$119,MATCH($B$103, 'ECM Staff time by PoF'!$B$4:$R$4,0),FALSE),IF(ISERROR(VLOOKUP(CONCATENATE($A108,E$66),'ECM Staff time by PoF'!$A$5:$S$119,MATCH($B$103, 'ECM Staff time by PoF'!$A$4:$R$4,0),FALSE)), 0, VLOOKUP(CONCATENATE($A108,E$66),'ECM Staff time by PoF'!$A$5:$S$119,MATCH($B$103, 'ECM Staff time by PoF'!$A$4:$R$4,0),FALSE))))*E70</f>
        <v>0</v>
      </c>
      <c r="F108" s="191">
        <f>IF($A108="",0,IF(VLOOKUP($A108,'ECM Staff time by PoF'!$B$5:$C$119,2,FALSE)="Not Applicable",VLOOKUP($A108,'ECM Staff time by PoF'!$B$5:$S$119,MATCH($B$103, 'ECM Staff time by PoF'!$B$4:$R$4,0),FALSE),IF(ISERROR(VLOOKUP(CONCATENATE($A108,F$66),'ECM Staff time by PoF'!$A$5:$S$119,MATCH($B$103, 'ECM Staff time by PoF'!$A$4:$R$4,0),FALSE)), 0, VLOOKUP(CONCATENATE($A108,F$66),'ECM Staff time by PoF'!$A$5:$S$119,MATCH($B$103, 'ECM Staff time by PoF'!$A$4:$R$4,0),FALSE))))*F70</f>
        <v>0</v>
      </c>
      <c r="G108" s="191">
        <f>IF($A108="",0,IF(VLOOKUP($A108,'ECM Staff time by PoF'!$B$5:$C$119,2,FALSE)="Not Applicable",VLOOKUP($A108,'ECM Staff time by PoF'!$B$5:$S$119,MATCH($B$103, 'ECM Staff time by PoF'!$B$4:$R$4,0),FALSE),IF(ISERROR(VLOOKUP(CONCATENATE($A108,G$66),'ECM Staff time by PoF'!$A$5:$S$119,MATCH($B$103, 'ECM Staff time by PoF'!$A$4:$R$4,0),FALSE)), 0, VLOOKUP(CONCATENATE($A108,G$66),'ECM Staff time by PoF'!$A$5:$S$119,MATCH($B$103, 'ECM Staff time by PoF'!$A$4:$R$4,0),FALSE))))*G70</f>
        <v>0</v>
      </c>
      <c r="H108" s="191">
        <f>IF($A108="",0,IF(VLOOKUP($A108,'ECM Staff time by PoF'!$B$5:$C$119,2,FALSE)="Not Applicable",VLOOKUP($A108,'ECM Staff time by PoF'!$B$5:$S$119,MATCH($B$103, 'ECM Staff time by PoF'!$B$4:$R$4,0),FALSE),IF(ISERROR(VLOOKUP(CONCATENATE($A108,H$66),'ECM Staff time by PoF'!$A$5:$S$119,MATCH($B$103, 'ECM Staff time by PoF'!$A$4:$R$4,0),FALSE)), 0, VLOOKUP(CONCATENATE($A108,H$66),'ECM Staff time by PoF'!$A$5:$S$119,MATCH($B$103, 'ECM Staff time by PoF'!$A$4:$R$4,0),FALSE))))*H70</f>
        <v>0</v>
      </c>
      <c r="I108" s="191">
        <f>IF($A108="",0,IF(VLOOKUP($A108,'ECM Staff time by PoF'!$B$5:$C$119,2,FALSE)="Not Applicable",VLOOKUP($A108,'ECM Staff time by PoF'!$B$5:$S$119,MATCH($B$103, 'ECM Staff time by PoF'!$B$4:$R$4,0),FALSE),IF(ISERROR(VLOOKUP(CONCATENATE($A108,I$66),'ECM Staff time by PoF'!$A$5:$S$119,MATCH($B$103, 'ECM Staff time by PoF'!$A$4:$R$4,0),FALSE)), 0, VLOOKUP(CONCATENATE($A108,I$66),'ECM Staff time by PoF'!$A$5:$S$119,MATCH($B$103, 'ECM Staff time by PoF'!$A$4:$R$4,0),FALSE))))*I70</f>
        <v>0</v>
      </c>
      <c r="J108" s="191">
        <f>IF($A108="",0,IF(VLOOKUP($A108,'ECM Staff time by PoF'!$B$5:$C$119,2,FALSE)="Not Applicable",VLOOKUP($A108,'ECM Staff time by PoF'!$B$5:$S$119,MATCH($B$103, 'ECM Staff time by PoF'!$B$4:$R$4,0),FALSE),IF(ISERROR(VLOOKUP(CONCATENATE($A108,J$66),'ECM Staff time by PoF'!$A$5:$S$119,MATCH($B$103, 'ECM Staff time by PoF'!$A$4:$R$4,0),FALSE)), 0, VLOOKUP(CONCATENATE($A108,J$66),'ECM Staff time by PoF'!$A$5:$S$119,MATCH($B$103, 'ECM Staff time by PoF'!$A$4:$R$4,0),FALSE))))*J70</f>
        <v>0</v>
      </c>
      <c r="K108" s="191">
        <f>IF($A108="",0,IF(VLOOKUP($A108,'ECM Staff time by PoF'!$B$5:$C$119,2,FALSE)="Not Applicable",VLOOKUP($A108,'ECM Staff time by PoF'!$B$5:$S$119,MATCH($B$103, 'ECM Staff time by PoF'!$B$4:$R$4,0),FALSE),IF(ISERROR(VLOOKUP(CONCATENATE($A108,K$66),'ECM Staff time by PoF'!$A$5:$S$119,MATCH($B$103, 'ECM Staff time by PoF'!$A$4:$R$4,0),FALSE)), 0, VLOOKUP(CONCATENATE($A108,K$66),'ECM Staff time by PoF'!$A$5:$S$119,MATCH($B$103, 'ECM Staff time by PoF'!$A$4:$R$4,0),FALSE))))*K70</f>
        <v>0</v>
      </c>
      <c r="L108" s="191">
        <f>IF($A108="",0,IF(VLOOKUP($A108,'ECM Staff time by PoF'!$B$5:$C$119,2,FALSE)="Not Applicable",VLOOKUP($A108,'ECM Staff time by PoF'!$B$5:$S$119,MATCH($B$103, 'ECM Staff time by PoF'!$B$4:$R$4,0),FALSE),IF(ISERROR(VLOOKUP(CONCATENATE($A108,L$66),'ECM Staff time by PoF'!$A$5:$S$119,MATCH($B$103, 'ECM Staff time by PoF'!$A$4:$R$4,0),FALSE)), 0, VLOOKUP(CONCATENATE($A108,L$66),'ECM Staff time by PoF'!$A$5:$S$119,MATCH($B$103, 'ECM Staff time by PoF'!$A$4:$R$4,0),FALSE))))*L70</f>
        <v>0</v>
      </c>
      <c r="M108" s="191">
        <f>IF($A108="",0,IF(VLOOKUP($A108,'ECM Staff time by PoF'!$B$5:$C$119,2,FALSE)="Not Applicable",VLOOKUP($A108,'ECM Staff time by PoF'!$B$5:$S$119,MATCH($B$103, 'ECM Staff time by PoF'!$B$4:$R$4,0),FALSE),IF(ISERROR(VLOOKUP(CONCATENATE($A108,M$66),'ECM Staff time by PoF'!$A$5:$S$119,MATCH($B$103, 'ECM Staff time by PoF'!$A$4:$R$4,0),FALSE)), 0, VLOOKUP(CONCATENATE($A108,M$66),'ECM Staff time by PoF'!$A$5:$S$119,MATCH($B$103, 'ECM Staff time by PoF'!$A$4:$R$4,0),FALSE))))*M70</f>
        <v>0</v>
      </c>
      <c r="N108" s="191">
        <f>IF($A108="",0,IF(VLOOKUP($A108,'ECM Staff time by PoF'!$B$5:$C$119,2,FALSE)="Not Applicable",VLOOKUP($A108,'ECM Staff time by PoF'!$B$5:$S$119,MATCH($B$103, 'ECM Staff time by PoF'!$B$4:$R$4,0),FALSE),IF(ISERROR(VLOOKUP(CONCATENATE($A108,N$66),'ECM Staff time by PoF'!$A$5:$S$119,MATCH($B$103, 'ECM Staff time by PoF'!$A$4:$R$4,0),FALSE)), 0, VLOOKUP(CONCATENATE($A108,N$66),'ECM Staff time by PoF'!$A$5:$S$119,MATCH($B$103, 'ECM Staff time by PoF'!$A$4:$R$4,0),FALSE))))*N70</f>
        <v>0</v>
      </c>
      <c r="O108" s="191">
        <f>IF($A108="",0,IF(VLOOKUP($A108,'ECM Staff time by PoF'!$B$5:$C$119,2,FALSE)="Not Applicable",VLOOKUP($A108,'ECM Staff time by PoF'!$B$5:$S$119,MATCH($B$103, 'ECM Staff time by PoF'!$B$4:$R$4,0),FALSE),IF(ISERROR(VLOOKUP(CONCATENATE($A108,O$66),'ECM Staff time by PoF'!$A$5:$S$119,MATCH($B$103, 'ECM Staff time by PoF'!$A$4:$R$4,0),FALSE)), 0, VLOOKUP(CONCATENATE($A108,O$66),'ECM Staff time by PoF'!$A$5:$S$119,MATCH($B$103, 'ECM Staff time by PoF'!$A$4:$R$4,0),FALSE))))*O70</f>
        <v>0</v>
      </c>
      <c r="P108" s="191">
        <f>IF($A108="",0,IF(VLOOKUP($A108,'ECM Staff time by PoF'!$B$5:$C$119,2,FALSE)="Not Applicable",VLOOKUP($A108,'ECM Staff time by PoF'!$B$5:$S$119,MATCH($B$103, 'ECM Staff time by PoF'!$B$4:$R$4,0),FALSE),IF(ISERROR(VLOOKUP(CONCATENATE($A108,P$66),'ECM Staff time by PoF'!$A$5:$S$119,MATCH($B$103, 'ECM Staff time by PoF'!$A$4:$R$4,0),FALSE)), 0, VLOOKUP(CONCATENATE($A108,P$66),'ECM Staff time by PoF'!$A$5:$S$119,MATCH($B$103, 'ECM Staff time by PoF'!$A$4:$R$4,0),FALSE))))*P70</f>
        <v>0</v>
      </c>
      <c r="Q108" s="191">
        <f>IF($A108="",0,IF(VLOOKUP($A108,'ECM Staff time by PoF'!$B$5:$C$119,2,FALSE)="Not Applicable",VLOOKUP($A108,'ECM Staff time by PoF'!$B$5:$S$119,MATCH($B$103, 'ECM Staff time by PoF'!$B$4:$R$4,0),FALSE),IF(ISERROR(VLOOKUP(CONCATENATE($A108,Q$66),'ECM Staff time by PoF'!$A$5:$S$119,MATCH($B$103, 'ECM Staff time by PoF'!$A$4:$R$4,0),FALSE)), 0, VLOOKUP(CONCATENATE($A108,Q$66),'ECM Staff time by PoF'!$A$5:$S$119,MATCH($B$103, 'ECM Staff time by PoF'!$A$4:$R$4,0),FALSE))))*Q70</f>
        <v>0</v>
      </c>
      <c r="R108" s="191">
        <f>IF($A108="",0,IF(VLOOKUP($A108,'ECM Staff time by PoF'!$B$5:$C$119,2,FALSE)="Not Applicable",VLOOKUP($A108,'ECM Staff time by PoF'!$B$5:$S$119,MATCH($B$103, 'ECM Staff time by PoF'!$B$4:$R$4,0),FALSE),IF(ISERROR(VLOOKUP(CONCATENATE($A108,R$66),'ECM Staff time by PoF'!$A$5:$S$119,MATCH($B$103, 'ECM Staff time by PoF'!$A$4:$R$4,0),FALSE)), 0, VLOOKUP(CONCATENATE($A108,R$66),'ECM Staff time by PoF'!$A$5:$S$119,MATCH($B$103, 'ECM Staff time by PoF'!$A$4:$R$4,0),FALSE))))*R70</f>
        <v>0</v>
      </c>
      <c r="S108" s="191">
        <f>IF($A108="",0,IF(VLOOKUP($A108,'ECM Staff time by PoF'!$B$5:$C$119,2,FALSE)="Not Applicable",VLOOKUP($A108,'ECM Staff time by PoF'!$B$5:$S$119,MATCH($B$103, 'ECM Staff time by PoF'!$B$4:$R$4,0),FALSE),IF(ISERROR(VLOOKUP(CONCATENATE($A108,S$66),'ECM Staff time by PoF'!$A$5:$S$119,MATCH($B$103, 'ECM Staff time by PoF'!$A$4:$R$4,0),FALSE)), 0, VLOOKUP(CONCATENATE($A108,S$66),'ECM Staff time by PoF'!$A$5:$S$119,MATCH($B$103, 'ECM Staff time by PoF'!$A$4:$R$4,0),FALSE))))*S70</f>
        <v>0</v>
      </c>
      <c r="T108" s="191">
        <f>IF($A108="",0,IF(VLOOKUP($A108,'ECM Staff time by PoF'!$B$5:$C$119,2,FALSE)="Not Applicable",VLOOKUP($A108,'ECM Staff time by PoF'!$B$5:$S$119,MATCH($B$103, 'ECM Staff time by PoF'!$B$4:$R$4,0),FALSE),IF(ISERROR(VLOOKUP(CONCATENATE($A108,T$66),'ECM Staff time by PoF'!$A$5:$S$119,MATCH($B$103, 'ECM Staff time by PoF'!$A$4:$R$4,0),FALSE)), 0, VLOOKUP(CONCATENATE($A108,T$66),'ECM Staff time by PoF'!$A$5:$S$119,MATCH($B$103, 'ECM Staff time by PoF'!$A$4:$R$4,0),FALSE))))*T70</f>
        <v>0</v>
      </c>
      <c r="U108" s="191">
        <f>IF($A108="",0,IF(VLOOKUP($A108,'ECM Staff time by PoF'!$B$5:$C$119,2,FALSE)="Not Applicable",VLOOKUP($A108,'ECM Staff time by PoF'!$B$5:$S$119,MATCH($B$103, 'ECM Staff time by PoF'!$B$4:$R$4,0),FALSE),IF(ISERROR(VLOOKUP(CONCATENATE($A108,U$66),'ECM Staff time by PoF'!$A$5:$S$119,MATCH($B$103, 'ECM Staff time by PoF'!$A$4:$R$4,0),FALSE)), 0, VLOOKUP(CONCATENATE($A108,U$66),'ECM Staff time by PoF'!$A$5:$S$119,MATCH($B$103, 'ECM Staff time by PoF'!$A$4:$R$4,0),FALSE))))*U70</f>
        <v>0</v>
      </c>
      <c r="V108" s="191">
        <f>IF($A108="",0,IF(VLOOKUP($A108,'ECM Staff time by PoF'!$B$5:$C$119,2,FALSE)="Not Applicable",VLOOKUP($A108,'ECM Staff time by PoF'!$B$5:$S$119,MATCH($B$103, 'ECM Staff time by PoF'!$B$4:$R$4,0),FALSE),IF(ISERROR(VLOOKUP(CONCATENATE($A108,V$66),'ECM Staff time by PoF'!$A$5:$S$119,MATCH($B$103, 'ECM Staff time by PoF'!$A$4:$R$4,0),FALSE)), 0, VLOOKUP(CONCATENATE($A108,V$66),'ECM Staff time by PoF'!$A$5:$S$119,MATCH($B$103, 'ECM Staff time by PoF'!$A$4:$R$4,0),FALSE))))*V70</f>
        <v>0</v>
      </c>
      <c r="W108" s="191">
        <f>IF($A108="",0,IF(VLOOKUP($A108,'ECM Staff time by PoF'!$B$5:$C$119,2,FALSE)="Not Applicable",VLOOKUP($A108,'ECM Staff time by PoF'!$B$5:$S$119,MATCH($B$103, 'ECM Staff time by PoF'!$B$4:$R$4,0),FALSE),IF(ISERROR(VLOOKUP(CONCATENATE($A108,W$66),'ECM Staff time by PoF'!$A$5:$S$119,MATCH($B$103, 'ECM Staff time by PoF'!$A$4:$R$4,0),FALSE)), 0, VLOOKUP(CONCATENATE($A108,W$66),'ECM Staff time by PoF'!$A$5:$S$119,MATCH($B$103, 'ECM Staff time by PoF'!$A$4:$R$4,0),FALSE))))*W70</f>
        <v>0</v>
      </c>
      <c r="X108" s="191">
        <f>IF($A108="",0,IF(VLOOKUP($A108,'ECM Staff time by PoF'!$B$5:$C$119,2,FALSE)="Not Applicable",VLOOKUP($A108,'ECM Staff time by PoF'!$B$5:$S$119,MATCH($B$103, 'ECM Staff time by PoF'!$B$4:$R$4,0),FALSE),IF(ISERROR(VLOOKUP(CONCATENATE($A108,X$66),'ECM Staff time by PoF'!$A$5:$S$119,MATCH($B$103, 'ECM Staff time by PoF'!$A$4:$R$4,0),FALSE)), 0, VLOOKUP(CONCATENATE($A108,X$66),'ECM Staff time by PoF'!$A$5:$S$119,MATCH($B$103, 'ECM Staff time by PoF'!$A$4:$R$4,0),FALSE))))*X70</f>
        <v>0</v>
      </c>
      <c r="Y108" s="191">
        <f>IF($A108="",0,IF(VLOOKUP($A108,'ECM Staff time by PoF'!$B$5:$C$119,2,FALSE)="Not Applicable",VLOOKUP($A108,'ECM Staff time by PoF'!$B$5:$S$119,MATCH($B$103, 'ECM Staff time by PoF'!$B$4:$R$4,0),FALSE),IF(ISERROR(VLOOKUP(CONCATENATE($A108,Y$66),'ECM Staff time by PoF'!$A$5:$S$119,MATCH($B$103, 'ECM Staff time by PoF'!$A$4:$R$4,0),FALSE)), 0, VLOOKUP(CONCATENATE($A108,Y$66),'ECM Staff time by PoF'!$A$5:$S$119,MATCH($B$103, 'ECM Staff time by PoF'!$A$4:$R$4,0),FALSE))))*Y70</f>
        <v>0</v>
      </c>
      <c r="Z108" s="191">
        <f>IF($A108="",0,IF(VLOOKUP($A108,'ECM Staff time by PoF'!$B$5:$C$119,2,FALSE)="Not Applicable",VLOOKUP($A108,'ECM Staff time by PoF'!$B$5:$S$119,MATCH($B$103, 'ECM Staff time by PoF'!$B$4:$R$4,0),FALSE),IF(ISERROR(VLOOKUP(CONCATENATE($A108,Z$66),'ECM Staff time by PoF'!$A$5:$S$119,MATCH($B$103, 'ECM Staff time by PoF'!$A$4:$R$4,0),FALSE)), 0, VLOOKUP(CONCATENATE($A108,Z$66),'ECM Staff time by PoF'!$A$5:$S$119,MATCH($B$103, 'ECM Staff time by PoF'!$A$4:$R$4,0),FALSE))))*Z70</f>
        <v>0</v>
      </c>
      <c r="AA108" s="191">
        <f>IF($A108="",0,IF(VLOOKUP($A108,'ECM Staff time by PoF'!$B$5:$C$119,2,FALSE)="Not Applicable",VLOOKUP($A108,'ECM Staff time by PoF'!$B$5:$S$119,MATCH($B$103, 'ECM Staff time by PoF'!$B$4:$R$4,0),FALSE),IF(ISERROR(VLOOKUP(CONCATENATE($A108,AA$66),'ECM Staff time by PoF'!$A$5:$S$119,MATCH($B$103, 'ECM Staff time by PoF'!$A$4:$R$4,0),FALSE)), 0, VLOOKUP(CONCATENATE($A108,AA$66),'ECM Staff time by PoF'!$A$5:$S$119,MATCH($B$103, 'ECM Staff time by PoF'!$A$4:$R$4,0),FALSE))))*AA70</f>
        <v>0</v>
      </c>
      <c r="AB108" s="191">
        <f>IF($A108="",0,IF(VLOOKUP($A108,'ECM Staff time by PoF'!$B$5:$C$119,2,FALSE)="Not Applicable",VLOOKUP($A108,'ECM Staff time by PoF'!$B$5:$S$119,MATCH($B$103, 'ECM Staff time by PoF'!$B$4:$R$4,0),FALSE),IF(ISERROR(VLOOKUP(CONCATENATE($A108,AB$66),'ECM Staff time by PoF'!$A$5:$S$119,MATCH($B$103, 'ECM Staff time by PoF'!$A$4:$R$4,0),FALSE)), 0, VLOOKUP(CONCATENATE($A108,AB$66),'ECM Staff time by PoF'!$A$5:$S$119,MATCH($B$103, 'ECM Staff time by PoF'!$A$4:$R$4,0),FALSE))))*AB70</f>
        <v>0</v>
      </c>
      <c r="AC108" s="191">
        <f>IF($A108="",0,IF(VLOOKUP($A108,'ECM Staff time by PoF'!$B$5:$C$119,2,FALSE)="Not Applicable",VLOOKUP($A108,'ECM Staff time by PoF'!$B$5:$S$119,MATCH($B$103, 'ECM Staff time by PoF'!$B$4:$R$4,0),FALSE),IF(ISERROR(VLOOKUP(CONCATENATE($A108,AC$66),'ECM Staff time by PoF'!$A$5:$S$119,MATCH($B$103, 'ECM Staff time by PoF'!$A$4:$R$4,0),FALSE)), 0, VLOOKUP(CONCATENATE($A108,AC$66),'ECM Staff time by PoF'!$A$5:$S$119,MATCH($B$103, 'ECM Staff time by PoF'!$A$4:$R$4,0),FALSE))))*AC70</f>
        <v>0</v>
      </c>
      <c r="AD108" s="191">
        <f>IF($A108="",0,IF(VLOOKUP($A108,'ECM Staff time by PoF'!$B$5:$C$119,2,FALSE)="Not Applicable",VLOOKUP($A108,'ECM Staff time by PoF'!$B$5:$S$119,MATCH($B$103, 'ECM Staff time by PoF'!$B$4:$R$4,0),FALSE),IF(ISERROR(VLOOKUP(CONCATENATE($A108,AD$66),'ECM Staff time by PoF'!$A$5:$S$119,MATCH($B$103, 'ECM Staff time by PoF'!$A$4:$R$4,0),FALSE)), 0, VLOOKUP(CONCATENATE($A108,AD$66),'ECM Staff time by PoF'!$A$5:$S$119,MATCH($B$103, 'ECM Staff time by PoF'!$A$4:$R$4,0),FALSE))))*AD70</f>
        <v>0</v>
      </c>
      <c r="AE108" s="191">
        <f>IF($A108="",0,IF(VLOOKUP($A108,'ECM Staff time by PoF'!$B$5:$C$119,2,FALSE)="Not Applicable",VLOOKUP($A108,'ECM Staff time by PoF'!$B$5:$S$119,MATCH($B$103, 'ECM Staff time by PoF'!$B$4:$R$4,0),FALSE),IF(ISERROR(VLOOKUP(CONCATENATE($A108,AE$66),'ECM Staff time by PoF'!$A$5:$S$119,MATCH($B$103, 'ECM Staff time by PoF'!$A$4:$R$4,0),FALSE)), 0, VLOOKUP(CONCATENATE($A108,AE$66),'ECM Staff time by PoF'!$A$5:$S$119,MATCH($B$103, 'ECM Staff time by PoF'!$A$4:$R$4,0),FALSE))))*AE70</f>
        <v>0</v>
      </c>
      <c r="AF108" s="191">
        <f>IF($A108="",0,IF(VLOOKUP($A108,'ECM Staff time by PoF'!$B$5:$C$119,2,FALSE)="Not Applicable",VLOOKUP($A108,'ECM Staff time by PoF'!$B$5:$S$119,MATCH($B$103, 'ECM Staff time by PoF'!$B$4:$R$4,0),FALSE),IF(ISERROR(VLOOKUP(CONCATENATE($A108,AF$66),'ECM Staff time by PoF'!$A$5:$S$119,MATCH($B$103, 'ECM Staff time by PoF'!$A$4:$R$4,0),FALSE)), 0, VLOOKUP(CONCATENATE($A108,AF$66),'ECM Staff time by PoF'!$A$5:$S$119,MATCH($B$103, 'ECM Staff time by PoF'!$A$4:$R$4,0),FALSE))))*AF70</f>
        <v>0</v>
      </c>
      <c r="AG108" s="191">
        <f>IF($A108="",0,IF(VLOOKUP($A108,'ECM Staff time by PoF'!$B$5:$C$119,2,FALSE)="Not Applicable",VLOOKUP($A108,'ECM Staff time by PoF'!$B$5:$S$119,MATCH($B$103, 'ECM Staff time by PoF'!$B$4:$R$4,0),FALSE),IF(ISERROR(VLOOKUP(CONCATENATE($A108,AG$66),'ECM Staff time by PoF'!$A$5:$S$119,MATCH($B$103, 'ECM Staff time by PoF'!$A$4:$R$4,0),FALSE)), 0, VLOOKUP(CONCATENATE($A108,AG$66),'ECM Staff time by PoF'!$A$5:$S$119,MATCH($B$103, 'ECM Staff time by PoF'!$A$4:$R$4,0),FALSE))))*AG70</f>
        <v>0</v>
      </c>
      <c r="AH108" s="191">
        <f>IF($A108="",0,IF(VLOOKUP($A108,'ECM Staff time by PoF'!$B$5:$C$119,2,FALSE)="Not Applicable",VLOOKUP($A108,'ECM Staff time by PoF'!$B$5:$S$119,MATCH($B$103, 'ECM Staff time by PoF'!$B$4:$R$4,0),FALSE),IF(ISERROR(VLOOKUP(CONCATENATE($A108,AH$66),'ECM Staff time by PoF'!$A$5:$S$119,MATCH($B$103, 'ECM Staff time by PoF'!$A$4:$R$4,0),FALSE)), 0, VLOOKUP(CONCATENATE($A108,AH$66),'ECM Staff time by PoF'!$A$5:$S$119,MATCH($B$103, 'ECM Staff time by PoF'!$A$4:$R$4,0),FALSE))))*AH70</f>
        <v>0</v>
      </c>
      <c r="AI108" s="191">
        <f>IF($A108="",0,IF(VLOOKUP($A108,'ECM Staff time by PoF'!$B$5:$C$119,2,FALSE)="Not Applicable",VLOOKUP($A108,'ECM Staff time by PoF'!$B$5:$S$119,MATCH($B$103, 'ECM Staff time by PoF'!$B$4:$R$4,0),FALSE),IF(ISERROR(VLOOKUP(CONCATENATE($A108,AI$66),'ECM Staff time by PoF'!$A$5:$S$119,MATCH($B$103, 'ECM Staff time by PoF'!$A$4:$R$4,0),FALSE)), 0, VLOOKUP(CONCATENATE($A108,AI$66),'ECM Staff time by PoF'!$A$5:$S$119,MATCH($B$103, 'ECM Staff time by PoF'!$A$4:$R$4,0),FALSE))))*AI70</f>
        <v>0</v>
      </c>
      <c r="AJ108" s="191">
        <f>IF($A108="",0,IF(VLOOKUP($A108,'ECM Staff time by PoF'!$B$5:$C$119,2,FALSE)="Not Applicable",VLOOKUP($A108,'ECM Staff time by PoF'!$B$5:$S$119,MATCH($B$103, 'ECM Staff time by PoF'!$B$4:$R$4,0),FALSE),IF(ISERROR(VLOOKUP(CONCATENATE($A108,AJ$66),'ECM Staff time by PoF'!$A$5:$S$119,MATCH($B$103, 'ECM Staff time by PoF'!$A$4:$R$4,0),FALSE)), 0, VLOOKUP(CONCATENATE($A108,AJ$66),'ECM Staff time by PoF'!$A$5:$S$119,MATCH($B$103, 'ECM Staff time by PoF'!$A$4:$R$4,0),FALSE))))*AJ70</f>
        <v>0</v>
      </c>
      <c r="AK108" s="191">
        <f>IF($A108="",0,IF(VLOOKUP($A108,'ECM Staff time by PoF'!$B$5:$C$119,2,FALSE)="Not Applicable",VLOOKUP($A108,'ECM Staff time by PoF'!$B$5:$S$119,MATCH($B$103, 'ECM Staff time by PoF'!$B$4:$R$4,0),FALSE),IF(ISERROR(VLOOKUP(CONCATENATE($A108,AK$66),'ECM Staff time by PoF'!$A$5:$S$119,MATCH($B$103, 'ECM Staff time by PoF'!$A$4:$R$4,0),FALSE)), 0, VLOOKUP(CONCATENATE($A108,AK$66),'ECM Staff time by PoF'!$A$5:$S$119,MATCH($B$103, 'ECM Staff time by PoF'!$A$4:$R$4,0),FALSE))))*AK70</f>
        <v>0</v>
      </c>
      <c r="AL108" s="191">
        <f>IF($A108="",0,IF(VLOOKUP($A108,'ECM Staff time by PoF'!$B$5:$C$119,2,FALSE)="Not Applicable",VLOOKUP($A108,'ECM Staff time by PoF'!$B$5:$S$119,MATCH($AL$103, 'ECM Staff time by PoF'!$B$4:$R$4,0),FALSE),IF(ISERROR(VLOOKUP(CONCATENATE($A108,B$66),'ECM Staff time by PoF'!$A$5:$S$119,MATCH($AL$103, 'ECM Staff time by PoF'!$A$4:$R$4,0),FALSE)), 0, VLOOKUP(CONCATENATE($A108,B$66),'ECM Staff time by PoF'!$A$5:$S$119,MATCH($AL$103, 'ECM Staff time by PoF'!$A$4:$R$4,0),FALSE))))*B70</f>
        <v>0</v>
      </c>
      <c r="AM108" s="191">
        <f>IF($A108="",0,IF(VLOOKUP($A108,'ECM Staff time by PoF'!$B$5:$C$119,2,FALSE)="Not Applicable",VLOOKUP($A108,'ECM Staff time by PoF'!$B$5:$S$119,MATCH($AL$103, 'ECM Staff time by PoF'!$B$4:$R$4,0),FALSE),IF(ISERROR(VLOOKUP(CONCATENATE($A108,C$66),'ECM Staff time by PoF'!$A$5:$S$119,MATCH($AL$103, 'ECM Staff time by PoF'!$A$4:$R$4,0),FALSE)), 0, VLOOKUP(CONCATENATE($A108,C$66),'ECM Staff time by PoF'!$A$5:$S$119,MATCH($AL$103, 'ECM Staff time by PoF'!$A$4:$R$4,0),FALSE))))*C70</f>
        <v>0</v>
      </c>
      <c r="AN108" s="191">
        <f>IF($A108="",0,IF(VLOOKUP($A108,'ECM Staff time by PoF'!$B$5:$C$119,2,FALSE)="Not Applicable",VLOOKUP($A108,'ECM Staff time by PoF'!$B$5:$S$119,MATCH($AL$103, 'ECM Staff time by PoF'!$B$4:$R$4,0),FALSE),IF(ISERROR(VLOOKUP(CONCATENATE($A108,D$66),'ECM Staff time by PoF'!$A$5:$S$119,MATCH($AL$103, 'ECM Staff time by PoF'!$A$4:$R$4,0),FALSE)), 0, VLOOKUP(CONCATENATE($A108,D$66),'ECM Staff time by PoF'!$A$5:$S$119,MATCH($AL$103, 'ECM Staff time by PoF'!$A$4:$R$4,0),FALSE))))*D70</f>
        <v>0</v>
      </c>
      <c r="AO108" s="191">
        <f>IF($A108="",0,IF(VLOOKUP($A108,'ECM Staff time by PoF'!$B$5:$C$119,2,FALSE)="Not Applicable",VLOOKUP($A108,'ECM Staff time by PoF'!$B$5:$S$119,MATCH($AL$103, 'ECM Staff time by PoF'!$B$4:$R$4,0),FALSE),IF(ISERROR(VLOOKUP(CONCATENATE($A108,E$66),'ECM Staff time by PoF'!$A$5:$S$119,MATCH($AL$103, 'ECM Staff time by PoF'!$A$4:$R$4,0),FALSE)), 0, VLOOKUP(CONCATENATE($A108,E$66),'ECM Staff time by PoF'!$A$5:$S$119,MATCH($AL$103, 'ECM Staff time by PoF'!$A$4:$R$4,0),FALSE))))*E70</f>
        <v>0</v>
      </c>
      <c r="AP108" s="191">
        <f>IF($A108="",0,IF(VLOOKUP($A108,'ECM Staff time by PoF'!$B$5:$C$119,2,FALSE)="Not Applicable",VLOOKUP($A108,'ECM Staff time by PoF'!$B$5:$S$119,MATCH($AL$103, 'ECM Staff time by PoF'!$B$4:$R$4,0),FALSE),IF(ISERROR(VLOOKUP(CONCATENATE($A108,F$66),'ECM Staff time by PoF'!$A$5:$S$119,MATCH($AL$103, 'ECM Staff time by PoF'!$A$4:$R$4,0),FALSE)), 0, VLOOKUP(CONCATENATE($A108,F$66),'ECM Staff time by PoF'!$A$5:$S$119,MATCH($AL$103, 'ECM Staff time by PoF'!$A$4:$R$4,0),FALSE))))*F70</f>
        <v>0</v>
      </c>
      <c r="AQ108" s="191">
        <f>IF($A108="",0,IF(VLOOKUP($A108,'ECM Staff time by PoF'!$B$5:$C$119,2,FALSE)="Not Applicable",VLOOKUP($A108,'ECM Staff time by PoF'!$B$5:$S$119,MATCH($AL$103, 'ECM Staff time by PoF'!$B$4:$R$4,0),FALSE),IF(ISERROR(VLOOKUP(CONCATENATE($A108,G$66),'ECM Staff time by PoF'!$A$5:$S$119,MATCH($AL$103, 'ECM Staff time by PoF'!$A$4:$R$4,0),FALSE)), 0, VLOOKUP(CONCATENATE($A108,G$66),'ECM Staff time by PoF'!$A$5:$S$119,MATCH($AL$103, 'ECM Staff time by PoF'!$A$4:$R$4,0),FALSE))))*G70</f>
        <v>0</v>
      </c>
      <c r="AR108" s="191">
        <f>IF($A108="",0,IF(VLOOKUP($A108,'ECM Staff time by PoF'!$B$5:$C$119,2,FALSE)="Not Applicable",VLOOKUP($A108,'ECM Staff time by PoF'!$B$5:$S$119,MATCH($AL$103, 'ECM Staff time by PoF'!$B$4:$R$4,0),FALSE),IF(ISERROR(VLOOKUP(CONCATENATE($A108,H$66),'ECM Staff time by PoF'!$A$5:$S$119,MATCH($AL$103, 'ECM Staff time by PoF'!$A$4:$R$4,0),FALSE)), 0, VLOOKUP(CONCATENATE($A108,H$66),'ECM Staff time by PoF'!$A$5:$S$119,MATCH($AL$103, 'ECM Staff time by PoF'!$A$4:$R$4,0),FALSE))))*H70</f>
        <v>0</v>
      </c>
      <c r="AS108" s="191">
        <f>IF($A108="",0,IF(VLOOKUP($A108,'ECM Staff time by PoF'!$B$5:$C$119,2,FALSE)="Not Applicable",VLOOKUP($A108,'ECM Staff time by PoF'!$B$5:$S$119,MATCH($AL$103, 'ECM Staff time by PoF'!$B$4:$R$4,0),FALSE),IF(ISERROR(VLOOKUP(CONCATENATE($A108,I$66),'ECM Staff time by PoF'!$A$5:$S$119,MATCH($AL$103, 'ECM Staff time by PoF'!$A$4:$R$4,0),FALSE)), 0, VLOOKUP(CONCATENATE($A108,I$66),'ECM Staff time by PoF'!$A$5:$S$119,MATCH($AL$103, 'ECM Staff time by PoF'!$A$4:$R$4,0),FALSE))))*I70</f>
        <v>0</v>
      </c>
      <c r="AT108" s="191">
        <f>IF($A108="",0,IF(VLOOKUP($A108,'ECM Staff time by PoF'!$B$5:$C$119,2,FALSE)="Not Applicable",VLOOKUP($A108,'ECM Staff time by PoF'!$B$5:$S$119,MATCH($AL$103, 'ECM Staff time by PoF'!$B$4:$R$4,0),FALSE),IF(ISERROR(VLOOKUP(CONCATENATE($A108,J$66),'ECM Staff time by PoF'!$A$5:$S$119,MATCH($AL$103, 'ECM Staff time by PoF'!$A$4:$R$4,0),FALSE)), 0, VLOOKUP(CONCATENATE($A108,J$66),'ECM Staff time by PoF'!$A$5:$S$119,MATCH($AL$103, 'ECM Staff time by PoF'!$A$4:$R$4,0),FALSE))))*J70</f>
        <v>0</v>
      </c>
      <c r="AU108" s="191">
        <f>IF($A108="",0,IF(VLOOKUP($A108,'ECM Staff time by PoF'!$B$5:$C$119,2,FALSE)="Not Applicable",VLOOKUP($A108,'ECM Staff time by PoF'!$B$5:$S$119,MATCH($AL$103, 'ECM Staff time by PoF'!$B$4:$R$4,0),FALSE),IF(ISERROR(VLOOKUP(CONCATENATE($A108,K$66),'ECM Staff time by PoF'!$A$5:$S$119,MATCH($AL$103, 'ECM Staff time by PoF'!$A$4:$R$4,0),FALSE)), 0, VLOOKUP(CONCATENATE($A108,K$66),'ECM Staff time by PoF'!$A$5:$S$119,MATCH($AL$103, 'ECM Staff time by PoF'!$A$4:$R$4,0),FALSE))))*K70</f>
        <v>0</v>
      </c>
      <c r="AV108" s="191">
        <f>IF($A108="",0,IF(VLOOKUP($A108,'ECM Staff time by PoF'!$B$5:$C$119,2,FALSE)="Not Applicable",VLOOKUP($A108,'ECM Staff time by PoF'!$B$5:$S$119,MATCH($AL$103, 'ECM Staff time by PoF'!$B$4:$R$4,0),FALSE),IF(ISERROR(VLOOKUP(CONCATENATE($A108,L$66),'ECM Staff time by PoF'!$A$5:$S$119,MATCH($AL$103, 'ECM Staff time by PoF'!$A$4:$R$4,0),FALSE)), 0, VLOOKUP(CONCATENATE($A108,L$66),'ECM Staff time by PoF'!$A$5:$S$119,MATCH($AL$103, 'ECM Staff time by PoF'!$A$4:$R$4,0),FALSE))))*L70</f>
        <v>0</v>
      </c>
      <c r="AW108" s="191">
        <f>IF($A108="",0,IF(VLOOKUP($A108,'ECM Staff time by PoF'!$B$5:$C$119,2,FALSE)="Not Applicable",VLOOKUP($A108,'ECM Staff time by PoF'!$B$5:$S$119,MATCH($AL$103, 'ECM Staff time by PoF'!$B$4:$R$4,0),FALSE),IF(ISERROR(VLOOKUP(CONCATENATE($A108,M$66),'ECM Staff time by PoF'!$A$5:$S$119,MATCH($AL$103, 'ECM Staff time by PoF'!$A$4:$R$4,0),FALSE)), 0, VLOOKUP(CONCATENATE($A108,M$66),'ECM Staff time by PoF'!$A$5:$S$119,MATCH($AL$103, 'ECM Staff time by PoF'!$A$4:$R$4,0),FALSE))))*M70</f>
        <v>0</v>
      </c>
      <c r="AX108" s="191">
        <f>IF($A108="",0,IF(VLOOKUP($A108,'ECM Staff time by PoF'!$B$5:$C$119,2,FALSE)="Not Applicable",VLOOKUP($A108,'ECM Staff time by PoF'!$B$5:$S$119,MATCH($AL$103, 'ECM Staff time by PoF'!$B$4:$R$4,0),FALSE),IF(ISERROR(VLOOKUP(CONCATENATE($A108,N$66),'ECM Staff time by PoF'!$A$5:$S$119,MATCH($AL$103, 'ECM Staff time by PoF'!$A$4:$R$4,0),FALSE)), 0, VLOOKUP(CONCATENATE($A108,N$66),'ECM Staff time by PoF'!$A$5:$S$119,MATCH($AL$103, 'ECM Staff time by PoF'!$A$4:$R$4,0),FALSE))))*N70</f>
        <v>0</v>
      </c>
      <c r="AY108" s="191">
        <f>IF($A108="",0,IF(VLOOKUP($A108,'ECM Staff time by PoF'!$B$5:$C$119,2,FALSE)="Not Applicable",VLOOKUP($A108,'ECM Staff time by PoF'!$B$5:$S$119,MATCH($AL$103, 'ECM Staff time by PoF'!$B$4:$R$4,0),FALSE),IF(ISERROR(VLOOKUP(CONCATENATE($A108,O$66),'ECM Staff time by PoF'!$A$5:$S$119,MATCH($AL$103, 'ECM Staff time by PoF'!$A$4:$R$4,0),FALSE)), 0, VLOOKUP(CONCATENATE($A108,O$66),'ECM Staff time by PoF'!$A$5:$S$119,MATCH($AL$103, 'ECM Staff time by PoF'!$A$4:$R$4,0),FALSE))))*O70</f>
        <v>0</v>
      </c>
      <c r="AZ108" s="191">
        <f>IF($A108="",0,IF(VLOOKUP($A108,'ECM Staff time by PoF'!$B$5:$C$119,2,FALSE)="Not Applicable",VLOOKUP($A108,'ECM Staff time by PoF'!$B$5:$S$119,MATCH($AL$103, 'ECM Staff time by PoF'!$B$4:$R$4,0),FALSE),IF(ISERROR(VLOOKUP(CONCATENATE($A108,P$66),'ECM Staff time by PoF'!$A$5:$S$119,MATCH($AL$103, 'ECM Staff time by PoF'!$A$4:$R$4,0),FALSE)), 0, VLOOKUP(CONCATENATE($A108,P$66),'ECM Staff time by PoF'!$A$5:$S$119,MATCH($AL$103, 'ECM Staff time by PoF'!$A$4:$R$4,0),FALSE))))*P70</f>
        <v>0</v>
      </c>
      <c r="BA108" s="191">
        <f>IF($A108="",0,IF(VLOOKUP($A108,'ECM Staff time by PoF'!$B$5:$C$119,2,FALSE)="Not Applicable",VLOOKUP($A108,'ECM Staff time by PoF'!$B$5:$S$119,MATCH($AL$103, 'ECM Staff time by PoF'!$B$4:$R$4,0),FALSE),IF(ISERROR(VLOOKUP(CONCATENATE($A108,Q$66),'ECM Staff time by PoF'!$A$5:$S$119,MATCH($AL$103, 'ECM Staff time by PoF'!$A$4:$R$4,0),FALSE)), 0, VLOOKUP(CONCATENATE($A108,Q$66),'ECM Staff time by PoF'!$A$5:$S$119,MATCH($AL$103, 'ECM Staff time by PoF'!$A$4:$R$4,0),FALSE))))*Q70</f>
        <v>0</v>
      </c>
      <c r="BB108" s="191">
        <f>IF($A108="",0,IF(VLOOKUP($A108,'ECM Staff time by PoF'!$B$5:$C$119,2,FALSE)="Not Applicable",VLOOKUP($A108,'ECM Staff time by PoF'!$B$5:$S$119,MATCH($AL$103, 'ECM Staff time by PoF'!$B$4:$R$4,0),FALSE),IF(ISERROR(VLOOKUP(CONCATENATE($A108,R$66),'ECM Staff time by PoF'!$A$5:$S$119,MATCH($AL$103, 'ECM Staff time by PoF'!$A$4:$R$4,0),FALSE)), 0, VLOOKUP(CONCATENATE($A108,R$66),'ECM Staff time by PoF'!$A$5:$S$119,MATCH($AL$103, 'ECM Staff time by PoF'!$A$4:$R$4,0),FALSE))))*R70</f>
        <v>0</v>
      </c>
      <c r="BC108" s="191">
        <f>IF($A108="",0,IF(VLOOKUP($A108,'ECM Staff time by PoF'!$B$5:$C$119,2,FALSE)="Not Applicable",VLOOKUP($A108,'ECM Staff time by PoF'!$B$5:$S$119,MATCH($AL$103, 'ECM Staff time by PoF'!$B$4:$R$4,0),FALSE),IF(ISERROR(VLOOKUP(CONCATENATE($A108,S$66),'ECM Staff time by PoF'!$A$5:$S$119,MATCH($AL$103, 'ECM Staff time by PoF'!$A$4:$R$4,0),FALSE)), 0, VLOOKUP(CONCATENATE($A108,S$66),'ECM Staff time by PoF'!$A$5:$S$119,MATCH($AL$103, 'ECM Staff time by PoF'!$A$4:$R$4,0),FALSE))))*S70</f>
        <v>0</v>
      </c>
      <c r="BD108" s="191">
        <f>IF($A108="",0,IF(VLOOKUP($A108,'ECM Staff time by PoF'!$B$5:$C$119,2,FALSE)="Not Applicable",VLOOKUP($A108,'ECM Staff time by PoF'!$B$5:$S$119,MATCH($AL$103, 'ECM Staff time by PoF'!$B$4:$R$4,0),FALSE),IF(ISERROR(VLOOKUP(CONCATENATE($A108,T$66),'ECM Staff time by PoF'!$A$5:$S$119,MATCH($AL$103, 'ECM Staff time by PoF'!$A$4:$R$4,0),FALSE)), 0, VLOOKUP(CONCATENATE($A108,T$66),'ECM Staff time by PoF'!$A$5:$S$119,MATCH($AL$103, 'ECM Staff time by PoF'!$A$4:$R$4,0),FALSE))))*T70</f>
        <v>0</v>
      </c>
      <c r="BE108" s="191">
        <f>IF($A108="",0,IF(VLOOKUP($A108,'ECM Staff time by PoF'!$B$5:$C$119,2,FALSE)="Not Applicable",VLOOKUP($A108,'ECM Staff time by PoF'!$B$5:$S$119,MATCH($AL$103, 'ECM Staff time by PoF'!$B$4:$R$4,0),FALSE),IF(ISERROR(VLOOKUP(CONCATENATE($A108,U$66),'ECM Staff time by PoF'!$A$5:$S$119,MATCH($AL$103, 'ECM Staff time by PoF'!$A$4:$R$4,0),FALSE)), 0, VLOOKUP(CONCATENATE($A108,U$66),'ECM Staff time by PoF'!$A$5:$S$119,MATCH($AL$103, 'ECM Staff time by PoF'!$A$4:$R$4,0),FALSE))))*U70</f>
        <v>0</v>
      </c>
      <c r="BF108" s="191">
        <f>IF($A108="",0,IF(VLOOKUP($A108,'ECM Staff time by PoF'!$B$5:$C$119,2,FALSE)="Not Applicable",VLOOKUP($A108,'ECM Staff time by PoF'!$B$5:$S$119,MATCH($AL$103, 'ECM Staff time by PoF'!$B$4:$R$4,0),FALSE),IF(ISERROR(VLOOKUP(CONCATENATE($A108,V$66),'ECM Staff time by PoF'!$A$5:$S$119,MATCH($AL$103, 'ECM Staff time by PoF'!$A$4:$R$4,0),FALSE)), 0, VLOOKUP(CONCATENATE($A108,V$66),'ECM Staff time by PoF'!$A$5:$S$119,MATCH($AL$103, 'ECM Staff time by PoF'!$A$4:$R$4,0),FALSE))))*V70</f>
        <v>0</v>
      </c>
      <c r="BG108" s="191">
        <f>IF($A108="",0,IF(VLOOKUP($A108,'ECM Staff time by PoF'!$B$5:$C$119,2,FALSE)="Not Applicable",VLOOKUP($A108,'ECM Staff time by PoF'!$B$5:$S$119,MATCH($AL$103, 'ECM Staff time by PoF'!$B$4:$R$4,0),FALSE),IF(ISERROR(VLOOKUP(CONCATENATE($A108,W$66),'ECM Staff time by PoF'!$A$5:$S$119,MATCH($AL$103, 'ECM Staff time by PoF'!$A$4:$R$4,0),FALSE)), 0, VLOOKUP(CONCATENATE($A108,W$66),'ECM Staff time by PoF'!$A$5:$S$119,MATCH($AL$103, 'ECM Staff time by PoF'!$A$4:$R$4,0),FALSE))))*W70</f>
        <v>0</v>
      </c>
      <c r="BH108" s="191">
        <f>IF($A108="",0,IF(VLOOKUP($A108,'ECM Staff time by PoF'!$B$5:$C$119,2,FALSE)="Not Applicable",VLOOKUP($A108,'ECM Staff time by PoF'!$B$5:$S$119,MATCH($AL$103, 'ECM Staff time by PoF'!$B$4:$R$4,0),FALSE),IF(ISERROR(VLOOKUP(CONCATENATE($A108,X$66),'ECM Staff time by PoF'!$A$5:$S$119,MATCH($AL$103, 'ECM Staff time by PoF'!$A$4:$R$4,0),FALSE)), 0, VLOOKUP(CONCATENATE($A108,X$66),'ECM Staff time by PoF'!$A$5:$S$119,MATCH($AL$103, 'ECM Staff time by PoF'!$A$4:$R$4,0),FALSE))))*X70</f>
        <v>0</v>
      </c>
      <c r="BI108" s="191">
        <f>IF($A108="",0,IF(VLOOKUP($A108,'ECM Staff time by PoF'!$B$5:$C$119,2,FALSE)="Not Applicable",VLOOKUP($A108,'ECM Staff time by PoF'!$B$5:$S$119,MATCH($AL$103, 'ECM Staff time by PoF'!$B$4:$R$4,0),FALSE),IF(ISERROR(VLOOKUP(CONCATENATE($A108,Y$66),'ECM Staff time by PoF'!$A$5:$S$119,MATCH($AL$103, 'ECM Staff time by PoF'!$A$4:$R$4,0),FALSE)), 0, VLOOKUP(CONCATENATE($A108,Y$66),'ECM Staff time by PoF'!$A$5:$S$119,MATCH($AL$103, 'ECM Staff time by PoF'!$A$4:$R$4,0),FALSE))))*Y70</f>
        <v>0</v>
      </c>
      <c r="BJ108" s="191">
        <f>IF($A108="",0,IF(VLOOKUP($A108,'ECM Staff time by PoF'!$B$5:$C$119,2,FALSE)="Not Applicable",VLOOKUP($A108,'ECM Staff time by PoF'!$B$5:$S$119,MATCH($AL$103, 'ECM Staff time by PoF'!$B$4:$R$4,0),FALSE),IF(ISERROR(VLOOKUP(CONCATENATE($A108,Z$66),'ECM Staff time by PoF'!$A$5:$S$119,MATCH($AL$103, 'ECM Staff time by PoF'!$A$4:$R$4,0),FALSE)), 0, VLOOKUP(CONCATENATE($A108,Z$66),'ECM Staff time by PoF'!$A$5:$S$119,MATCH($AL$103, 'ECM Staff time by PoF'!$A$4:$R$4,0),FALSE))))*Z70</f>
        <v>0</v>
      </c>
      <c r="BK108" s="191">
        <f>IF($A108="",0,IF(VLOOKUP($A108,'ECM Staff time by PoF'!$B$5:$C$119,2,FALSE)="Not Applicable",VLOOKUP($A108,'ECM Staff time by PoF'!$B$5:$S$119,MATCH($AL$103, 'ECM Staff time by PoF'!$B$4:$R$4,0),FALSE),IF(ISERROR(VLOOKUP(CONCATENATE($A108,AA$66),'ECM Staff time by PoF'!$A$5:$S$119,MATCH($AL$103, 'ECM Staff time by PoF'!$A$4:$R$4,0),FALSE)), 0, VLOOKUP(CONCATENATE($A108,AA$66),'ECM Staff time by PoF'!$A$5:$S$119,MATCH($AL$103, 'ECM Staff time by PoF'!$A$4:$R$4,0),FALSE))))*AA70</f>
        <v>0</v>
      </c>
      <c r="BL108" s="191">
        <f>IF($A108="",0,IF(VLOOKUP($A108,'ECM Staff time by PoF'!$B$5:$C$119,2,FALSE)="Not Applicable",VLOOKUP($A108,'ECM Staff time by PoF'!$B$5:$S$119,MATCH($AL$103, 'ECM Staff time by PoF'!$B$4:$R$4,0),FALSE),IF(ISERROR(VLOOKUP(CONCATENATE($A108,AB$66),'ECM Staff time by PoF'!$A$5:$S$119,MATCH($AL$103, 'ECM Staff time by PoF'!$A$4:$R$4,0),FALSE)), 0, VLOOKUP(CONCATENATE($A108,AB$66),'ECM Staff time by PoF'!$A$5:$S$119,MATCH($AL$103, 'ECM Staff time by PoF'!$A$4:$R$4,0),FALSE))))*AB70</f>
        <v>0</v>
      </c>
      <c r="BM108" s="191">
        <f>IF($A108="",0,IF(VLOOKUP($A108,'ECM Staff time by PoF'!$B$5:$C$119,2,FALSE)="Not Applicable",VLOOKUP($A108,'ECM Staff time by PoF'!$B$5:$S$119,MATCH($AL$103, 'ECM Staff time by PoF'!$B$4:$R$4,0),FALSE),IF(ISERROR(VLOOKUP(CONCATENATE($A108,AC$66),'ECM Staff time by PoF'!$A$5:$S$119,MATCH($AL$103, 'ECM Staff time by PoF'!$A$4:$R$4,0),FALSE)), 0, VLOOKUP(CONCATENATE($A108,AC$66),'ECM Staff time by PoF'!$A$5:$S$119,MATCH($AL$103, 'ECM Staff time by PoF'!$A$4:$R$4,0),FALSE))))*AC70</f>
        <v>0</v>
      </c>
      <c r="BN108" s="191">
        <f>IF($A108="",0,IF(VLOOKUP($A108,'ECM Staff time by PoF'!$B$5:$C$119,2,FALSE)="Not Applicable",VLOOKUP($A108,'ECM Staff time by PoF'!$B$5:$S$119,MATCH($AL$103, 'ECM Staff time by PoF'!$B$4:$R$4,0),FALSE),IF(ISERROR(VLOOKUP(CONCATENATE($A108,AD$66),'ECM Staff time by PoF'!$A$5:$S$119,MATCH($AL$103, 'ECM Staff time by PoF'!$A$4:$R$4,0),FALSE)), 0, VLOOKUP(CONCATENATE($A108,AD$66),'ECM Staff time by PoF'!$A$5:$S$119,MATCH($AL$103, 'ECM Staff time by PoF'!$A$4:$R$4,0),FALSE))))*AD70</f>
        <v>0</v>
      </c>
      <c r="BO108" s="191">
        <f>IF($A108="",0,IF(VLOOKUP($A108,'ECM Staff time by PoF'!$B$5:$C$119,2,FALSE)="Not Applicable",VLOOKUP($A108,'ECM Staff time by PoF'!$B$5:$S$119,MATCH($AL$103, 'ECM Staff time by PoF'!$B$4:$R$4,0),FALSE),IF(ISERROR(VLOOKUP(CONCATENATE($A108,AE$66),'ECM Staff time by PoF'!$A$5:$S$119,MATCH($AL$103, 'ECM Staff time by PoF'!$A$4:$R$4,0),FALSE)), 0, VLOOKUP(CONCATENATE($A108,AE$66),'ECM Staff time by PoF'!$A$5:$S$119,MATCH($AL$103, 'ECM Staff time by PoF'!$A$4:$R$4,0),FALSE))))*AE70</f>
        <v>0</v>
      </c>
      <c r="BP108" s="191">
        <f>IF($A108="",0,IF(VLOOKUP($A108,'ECM Staff time by PoF'!$B$5:$C$119,2,FALSE)="Not Applicable",VLOOKUP($A108,'ECM Staff time by PoF'!$B$5:$S$119,MATCH($AL$103, 'ECM Staff time by PoF'!$B$4:$R$4,0),FALSE),IF(ISERROR(VLOOKUP(CONCATENATE($A108,AF$66),'ECM Staff time by PoF'!$A$5:$S$119,MATCH($AL$103, 'ECM Staff time by PoF'!$A$4:$R$4,0),FALSE)), 0, VLOOKUP(CONCATENATE($A108,AF$66),'ECM Staff time by PoF'!$A$5:$S$119,MATCH($AL$103, 'ECM Staff time by PoF'!$A$4:$R$4,0),FALSE))))*AF70</f>
        <v>0</v>
      </c>
      <c r="BQ108" s="191">
        <f>IF($A108="",0,IF(VLOOKUP($A108,'ECM Staff time by PoF'!$B$5:$C$119,2,FALSE)="Not Applicable",VLOOKUP($A108,'ECM Staff time by PoF'!$B$5:$S$119,MATCH($AL$103, 'ECM Staff time by PoF'!$B$4:$R$4,0),FALSE),IF(ISERROR(VLOOKUP(CONCATENATE($A108,AG$66),'ECM Staff time by PoF'!$A$5:$S$119,MATCH($AL$103, 'ECM Staff time by PoF'!$A$4:$R$4,0),FALSE)), 0, VLOOKUP(CONCATENATE($A108,AG$66),'ECM Staff time by PoF'!$A$5:$S$119,MATCH($AL$103, 'ECM Staff time by PoF'!$A$4:$R$4,0),FALSE))))*AG70</f>
        <v>0</v>
      </c>
      <c r="BR108" s="191">
        <f>IF($A108="",0,IF(VLOOKUP($A108,'ECM Staff time by PoF'!$B$5:$C$119,2,FALSE)="Not Applicable",VLOOKUP($A108,'ECM Staff time by PoF'!$B$5:$S$119,MATCH($AL$103, 'ECM Staff time by PoF'!$B$4:$R$4,0),FALSE),IF(ISERROR(VLOOKUP(CONCATENATE($A108,AH$66),'ECM Staff time by PoF'!$A$5:$S$119,MATCH($AL$103, 'ECM Staff time by PoF'!$A$4:$R$4,0),FALSE)), 0, VLOOKUP(CONCATENATE($A108,AH$66),'ECM Staff time by PoF'!$A$5:$S$119,MATCH($AL$103, 'ECM Staff time by PoF'!$A$4:$R$4,0),FALSE))))*AH70</f>
        <v>0</v>
      </c>
      <c r="BS108" s="191">
        <f>IF($A108="",0,IF(VLOOKUP($A108,'ECM Staff time by PoF'!$B$5:$C$119,2,FALSE)="Not Applicable",VLOOKUP($A108,'ECM Staff time by PoF'!$B$5:$S$119,MATCH($AL$103, 'ECM Staff time by PoF'!$B$4:$R$4,0),FALSE),IF(ISERROR(VLOOKUP(CONCATENATE($A108,AI$66),'ECM Staff time by PoF'!$A$5:$S$119,MATCH($AL$103, 'ECM Staff time by PoF'!$A$4:$R$4,0),FALSE)), 0, VLOOKUP(CONCATENATE($A108,AI$66),'ECM Staff time by PoF'!$A$5:$S$119,MATCH($AL$103, 'ECM Staff time by PoF'!$A$4:$R$4,0),FALSE))))*AI70</f>
        <v>0</v>
      </c>
      <c r="BT108" s="191">
        <f>IF($A108="",0,IF(VLOOKUP($A108,'ECM Staff time by PoF'!$B$5:$C$119,2,FALSE)="Not Applicable",VLOOKUP($A108,'ECM Staff time by PoF'!$B$5:$S$119,MATCH($AL$103, 'ECM Staff time by PoF'!$B$4:$R$4,0),FALSE),IF(ISERROR(VLOOKUP(CONCATENATE($A108,AJ$66),'ECM Staff time by PoF'!$A$5:$S$119,MATCH($AL$103, 'ECM Staff time by PoF'!$A$4:$R$4,0),FALSE)), 0, VLOOKUP(CONCATENATE($A108,AJ$66),'ECM Staff time by PoF'!$A$5:$S$119,MATCH($AL$103, 'ECM Staff time by PoF'!$A$4:$R$4,0),FALSE))))*AJ70</f>
        <v>0</v>
      </c>
      <c r="BU108" s="191">
        <f>IF($A108="",0,IF(VLOOKUP($A108,'ECM Staff time by PoF'!$B$5:$C$119,2,FALSE)="Not Applicable",VLOOKUP($A108,'ECM Staff time by PoF'!$B$5:$S$119,MATCH($AL$103, 'ECM Staff time by PoF'!$B$4:$R$4,0),FALSE),IF(ISERROR(VLOOKUP(CONCATENATE($A108,AK$66),'ECM Staff time by PoF'!$A$5:$S$119,MATCH($AL$103, 'ECM Staff time by PoF'!$A$4:$R$4,0),FALSE)), 0, VLOOKUP(CONCATENATE($A108,AK$66),'ECM Staff time by PoF'!$A$5:$S$119,MATCH($AL$103, 'ECM Staff time by PoF'!$A$4:$R$4,0),FALSE))))*AK70</f>
        <v>0</v>
      </c>
      <c r="BV108" s="191">
        <f>IF($A108="",0,IF(VLOOKUP($A108,'ECM Staff time by PoF'!$B$5:$C$119,2,FALSE)="Not Applicable",VLOOKUP($A108,'ECM Staff time by PoF'!$B$5:$S$119,MATCH($BV$103, 'ECM Staff time by PoF'!$B$4:$R$4,0),FALSE),IF(ISERROR(VLOOKUP(CONCATENATE($A108,B$66),'ECM Staff time by PoF'!$A$5:$S$119,MATCH($BV$103, 'ECM Staff time by PoF'!$A$4:$R$4,0),FALSE)), 0, VLOOKUP(CONCATENATE($A108,B$66),'ECM Staff time by PoF'!$A$5:$S$119,MATCH($BV$103, 'ECM Staff time by PoF'!$A$4:$R$4,0),FALSE))))*B70</f>
        <v>0</v>
      </c>
      <c r="BW108" s="191">
        <f>IF($A108="",0,IF(VLOOKUP($A108,'ECM Staff time by PoF'!$B$5:$C$119,2,FALSE)="Not Applicable",VLOOKUP($A108,'ECM Staff time by PoF'!$B$5:$S$119,MATCH($BV$103, 'ECM Staff time by PoF'!$B$4:$R$4,0),FALSE),IF(ISERROR(VLOOKUP(CONCATENATE($A108,C$66),'ECM Staff time by PoF'!$A$5:$S$119,MATCH($BV$103, 'ECM Staff time by PoF'!$A$4:$R$4,0),FALSE)), 0, VLOOKUP(CONCATENATE($A108,C$66),'ECM Staff time by PoF'!$A$5:$S$119,MATCH($BV$103, 'ECM Staff time by PoF'!$A$4:$R$4,0),FALSE))))*C70</f>
        <v>0</v>
      </c>
      <c r="BX108" s="191">
        <f>IF($A108="",0,IF(VLOOKUP($A108,'ECM Staff time by PoF'!$B$5:$C$119,2,FALSE)="Not Applicable",VLOOKUP($A108,'ECM Staff time by PoF'!$B$5:$S$119,MATCH($BV$103, 'ECM Staff time by PoF'!$B$4:$R$4,0),FALSE),IF(ISERROR(VLOOKUP(CONCATENATE($A108,D$66),'ECM Staff time by PoF'!$A$5:$S$119,MATCH($BV$103, 'ECM Staff time by PoF'!$A$4:$R$4,0),FALSE)), 0, VLOOKUP(CONCATENATE($A108,D$66),'ECM Staff time by PoF'!$A$5:$S$119,MATCH($BV$103, 'ECM Staff time by PoF'!$A$4:$R$4,0),FALSE))))*D70</f>
        <v>0</v>
      </c>
      <c r="BY108" s="191">
        <f>IF($A108="",0,IF(VLOOKUP($A108,'ECM Staff time by PoF'!$B$5:$C$119,2,FALSE)="Not Applicable",VLOOKUP($A108,'ECM Staff time by PoF'!$B$5:$S$119,MATCH($BV$103, 'ECM Staff time by PoF'!$B$4:$R$4,0),FALSE),IF(ISERROR(VLOOKUP(CONCATENATE($A108,E$66),'ECM Staff time by PoF'!$A$5:$S$119,MATCH($BV$103, 'ECM Staff time by PoF'!$A$4:$R$4,0),FALSE)), 0, VLOOKUP(CONCATENATE($A108,E$66),'ECM Staff time by PoF'!$A$5:$S$119,MATCH($BV$103, 'ECM Staff time by PoF'!$A$4:$R$4,0),FALSE))))*E70</f>
        <v>0</v>
      </c>
      <c r="BZ108" s="191">
        <f>IF($A108="",0,IF(VLOOKUP($A108,'ECM Staff time by PoF'!$B$5:$C$119,2,FALSE)="Not Applicable",VLOOKUP($A108,'ECM Staff time by PoF'!$B$5:$S$119,MATCH($BV$103, 'ECM Staff time by PoF'!$B$4:$R$4,0),FALSE),IF(ISERROR(VLOOKUP(CONCATENATE($A108,F$66),'ECM Staff time by PoF'!$A$5:$S$119,MATCH($BV$103, 'ECM Staff time by PoF'!$A$4:$R$4,0),FALSE)), 0, VLOOKUP(CONCATENATE($A108,F$66),'ECM Staff time by PoF'!$A$5:$S$119,MATCH($BV$103, 'ECM Staff time by PoF'!$A$4:$R$4,0),FALSE))))*F70</f>
        <v>0</v>
      </c>
      <c r="CA108" s="191">
        <f>IF($A108="",0,IF(VLOOKUP($A108,'ECM Staff time by PoF'!$B$5:$C$119,2,FALSE)="Not Applicable",VLOOKUP($A108,'ECM Staff time by PoF'!$B$5:$S$119,MATCH($BV$103, 'ECM Staff time by PoF'!$B$4:$R$4,0),FALSE),IF(ISERROR(VLOOKUP(CONCATENATE($A108,G$66),'ECM Staff time by PoF'!$A$5:$S$119,MATCH($BV$103, 'ECM Staff time by PoF'!$A$4:$R$4,0),FALSE)), 0, VLOOKUP(CONCATENATE($A108,G$66),'ECM Staff time by PoF'!$A$5:$S$119,MATCH($BV$103, 'ECM Staff time by PoF'!$A$4:$R$4,0),FALSE))))*G70</f>
        <v>0</v>
      </c>
      <c r="CB108" s="191">
        <f>IF($A108="",0,IF(VLOOKUP($A108,'ECM Staff time by PoF'!$B$5:$C$119,2,FALSE)="Not Applicable",VLOOKUP($A108,'ECM Staff time by PoF'!$B$5:$S$119,MATCH($BV$103, 'ECM Staff time by PoF'!$B$4:$R$4,0),FALSE),IF(ISERROR(VLOOKUP(CONCATENATE($A108,H$66),'ECM Staff time by PoF'!$A$5:$S$119,MATCH($BV$103, 'ECM Staff time by PoF'!$A$4:$R$4,0),FALSE)), 0, VLOOKUP(CONCATENATE($A108,H$66),'ECM Staff time by PoF'!$A$5:$S$119,MATCH($BV$103, 'ECM Staff time by PoF'!$A$4:$R$4,0),FALSE))))*H70</f>
        <v>0</v>
      </c>
      <c r="CC108" s="191">
        <f>IF($A108="",0,IF(VLOOKUP($A108,'ECM Staff time by PoF'!$B$5:$C$119,2,FALSE)="Not Applicable",VLOOKUP($A108,'ECM Staff time by PoF'!$B$5:$S$119,MATCH($BV$103, 'ECM Staff time by PoF'!$B$4:$R$4,0),FALSE),IF(ISERROR(VLOOKUP(CONCATENATE($A108,I$66),'ECM Staff time by PoF'!$A$5:$S$119,MATCH($BV$103, 'ECM Staff time by PoF'!$A$4:$R$4,0),FALSE)), 0, VLOOKUP(CONCATENATE($A108,I$66),'ECM Staff time by PoF'!$A$5:$S$119,MATCH($BV$103, 'ECM Staff time by PoF'!$A$4:$R$4,0),FALSE))))*I70</f>
        <v>0</v>
      </c>
      <c r="CD108" s="191">
        <f>IF($A108="",0,IF(VLOOKUP($A108,'ECM Staff time by PoF'!$B$5:$C$119,2,FALSE)="Not Applicable",VLOOKUP($A108,'ECM Staff time by PoF'!$B$5:$S$119,MATCH($BV$103, 'ECM Staff time by PoF'!$B$4:$R$4,0),FALSE),IF(ISERROR(VLOOKUP(CONCATENATE($A108,J$66),'ECM Staff time by PoF'!$A$5:$S$119,MATCH($BV$103, 'ECM Staff time by PoF'!$A$4:$R$4,0),FALSE)), 0, VLOOKUP(CONCATENATE($A108,J$66),'ECM Staff time by PoF'!$A$5:$S$119,MATCH($BV$103, 'ECM Staff time by PoF'!$A$4:$R$4,0),FALSE))))*J70</f>
        <v>0</v>
      </c>
      <c r="CE108" s="191">
        <f>IF($A108="",0,IF(VLOOKUP($A108,'ECM Staff time by PoF'!$B$5:$C$119,2,FALSE)="Not Applicable",VLOOKUP($A108,'ECM Staff time by PoF'!$B$5:$S$119,MATCH($BV$103, 'ECM Staff time by PoF'!$B$4:$R$4,0),FALSE),IF(ISERROR(VLOOKUP(CONCATENATE($A108,K$66),'ECM Staff time by PoF'!$A$5:$S$119,MATCH($BV$103, 'ECM Staff time by PoF'!$A$4:$R$4,0),FALSE)), 0, VLOOKUP(CONCATENATE($A108,K$66),'ECM Staff time by PoF'!$A$5:$S$119,MATCH($BV$103, 'ECM Staff time by PoF'!$A$4:$R$4,0),FALSE))))*K70</f>
        <v>0</v>
      </c>
      <c r="CF108" s="191">
        <f>IF($A108="",0,IF(VLOOKUP($A108,'ECM Staff time by PoF'!$B$5:$C$119,2,FALSE)="Not Applicable",VLOOKUP($A108,'ECM Staff time by PoF'!$B$5:$S$119,MATCH($BV$103, 'ECM Staff time by PoF'!$B$4:$R$4,0),FALSE),IF(ISERROR(VLOOKUP(CONCATENATE($A108,L$66),'ECM Staff time by PoF'!$A$5:$S$119,MATCH($BV$103, 'ECM Staff time by PoF'!$A$4:$R$4,0),FALSE)), 0, VLOOKUP(CONCATENATE($A108,L$66),'ECM Staff time by PoF'!$A$5:$S$119,MATCH($BV$103, 'ECM Staff time by PoF'!$A$4:$R$4,0),FALSE))))*L70</f>
        <v>0</v>
      </c>
      <c r="CG108" s="191">
        <f>IF($A108="",0,IF(VLOOKUP($A108,'ECM Staff time by PoF'!$B$5:$C$119,2,FALSE)="Not Applicable",VLOOKUP($A108,'ECM Staff time by PoF'!$B$5:$S$119,MATCH($BV$103, 'ECM Staff time by PoF'!$B$4:$R$4,0),FALSE),IF(ISERROR(VLOOKUP(CONCATENATE($A108,M$66),'ECM Staff time by PoF'!$A$5:$S$119,MATCH($BV$103, 'ECM Staff time by PoF'!$A$4:$R$4,0),FALSE)), 0, VLOOKUP(CONCATENATE($A108,M$66),'ECM Staff time by PoF'!$A$5:$S$119,MATCH($BV$103, 'ECM Staff time by PoF'!$A$4:$R$4,0),FALSE))))*M70</f>
        <v>0</v>
      </c>
      <c r="CH108" s="191">
        <f>IF($A108="",0,IF(VLOOKUP($A108,'ECM Staff time by PoF'!$B$5:$C$119,2,FALSE)="Not Applicable",VLOOKUP($A108,'ECM Staff time by PoF'!$B$5:$S$119,MATCH($BV$103, 'ECM Staff time by PoF'!$B$4:$R$4,0),FALSE),IF(ISERROR(VLOOKUP(CONCATENATE($A108,N$66),'ECM Staff time by PoF'!$A$5:$S$119,MATCH($BV$103, 'ECM Staff time by PoF'!$A$4:$R$4,0),FALSE)), 0, VLOOKUP(CONCATENATE($A108,N$66),'ECM Staff time by PoF'!$A$5:$S$119,MATCH($BV$103, 'ECM Staff time by PoF'!$A$4:$R$4,0),FALSE))))*N70</f>
        <v>0</v>
      </c>
      <c r="CI108" s="191">
        <f>IF($A108="",0,IF(VLOOKUP($A108,'ECM Staff time by PoF'!$B$5:$C$119,2,FALSE)="Not Applicable",VLOOKUP($A108,'ECM Staff time by PoF'!$B$5:$S$119,MATCH($BV$103, 'ECM Staff time by PoF'!$B$4:$R$4,0),FALSE),IF(ISERROR(VLOOKUP(CONCATENATE($A108,O$66),'ECM Staff time by PoF'!$A$5:$S$119,MATCH($BV$103, 'ECM Staff time by PoF'!$A$4:$R$4,0),FALSE)), 0, VLOOKUP(CONCATENATE($A108,O$66),'ECM Staff time by PoF'!$A$5:$S$119,MATCH($BV$103, 'ECM Staff time by PoF'!$A$4:$R$4,0),FALSE))))*O70</f>
        <v>0</v>
      </c>
      <c r="CJ108" s="191">
        <f>IF($A108="",0,IF(VLOOKUP($A108,'ECM Staff time by PoF'!$B$5:$C$119,2,FALSE)="Not Applicable",VLOOKUP($A108,'ECM Staff time by PoF'!$B$5:$S$119,MATCH($BV$103, 'ECM Staff time by PoF'!$B$4:$R$4,0),FALSE),IF(ISERROR(VLOOKUP(CONCATENATE($A108,P$66),'ECM Staff time by PoF'!$A$5:$S$119,MATCH($BV$103, 'ECM Staff time by PoF'!$A$4:$R$4,0),FALSE)), 0, VLOOKUP(CONCATENATE($A108,P$66),'ECM Staff time by PoF'!$A$5:$S$119,MATCH($BV$103, 'ECM Staff time by PoF'!$A$4:$R$4,0),FALSE))))*P70</f>
        <v>0</v>
      </c>
      <c r="CK108" s="191">
        <f>IF($A108="",0,IF(VLOOKUP($A108,'ECM Staff time by PoF'!$B$5:$C$119,2,FALSE)="Not Applicable",VLOOKUP($A108,'ECM Staff time by PoF'!$B$5:$S$119,MATCH($BV$103, 'ECM Staff time by PoF'!$B$4:$R$4,0),FALSE),IF(ISERROR(VLOOKUP(CONCATENATE($A108,Q$66),'ECM Staff time by PoF'!$A$5:$S$119,MATCH($BV$103, 'ECM Staff time by PoF'!$A$4:$R$4,0),FALSE)), 0, VLOOKUP(CONCATENATE($A108,Q$66),'ECM Staff time by PoF'!$A$5:$S$119,MATCH($BV$103, 'ECM Staff time by PoF'!$A$4:$R$4,0),FALSE))))*Q70</f>
        <v>0</v>
      </c>
      <c r="CL108" s="191">
        <f>IF($A108="",0,IF(VLOOKUP($A108,'ECM Staff time by PoF'!$B$5:$C$119,2,FALSE)="Not Applicable",VLOOKUP($A108,'ECM Staff time by PoF'!$B$5:$S$119,MATCH($BV$103, 'ECM Staff time by PoF'!$B$4:$R$4,0),FALSE),IF(ISERROR(VLOOKUP(CONCATENATE($A108,R$66),'ECM Staff time by PoF'!$A$5:$S$119,MATCH($BV$103, 'ECM Staff time by PoF'!$A$4:$R$4,0),FALSE)), 0, VLOOKUP(CONCATENATE($A108,R$66),'ECM Staff time by PoF'!$A$5:$S$119,MATCH($BV$103, 'ECM Staff time by PoF'!$A$4:$R$4,0),FALSE))))*R70</f>
        <v>0</v>
      </c>
      <c r="CM108" s="191">
        <f>IF($A108="",0,IF(VLOOKUP($A108,'ECM Staff time by PoF'!$B$5:$C$119,2,FALSE)="Not Applicable",VLOOKUP($A108,'ECM Staff time by PoF'!$B$5:$S$119,MATCH($BV$103, 'ECM Staff time by PoF'!$B$4:$R$4,0),FALSE),IF(ISERROR(VLOOKUP(CONCATENATE($A108,S$66),'ECM Staff time by PoF'!$A$5:$S$119,MATCH($BV$103, 'ECM Staff time by PoF'!$A$4:$R$4,0),FALSE)), 0, VLOOKUP(CONCATENATE($A108,S$66),'ECM Staff time by PoF'!$A$5:$S$119,MATCH($BV$103, 'ECM Staff time by PoF'!$A$4:$R$4,0),FALSE))))*S70</f>
        <v>0</v>
      </c>
      <c r="CN108" s="191">
        <f>IF($A108="",0,IF(VLOOKUP($A108,'ECM Staff time by PoF'!$B$5:$C$119,2,FALSE)="Not Applicable",VLOOKUP($A108,'ECM Staff time by PoF'!$B$5:$S$119,MATCH($BV$103, 'ECM Staff time by PoF'!$B$4:$R$4,0),FALSE),IF(ISERROR(VLOOKUP(CONCATENATE($A108,T$66),'ECM Staff time by PoF'!$A$5:$S$119,MATCH($BV$103, 'ECM Staff time by PoF'!$A$4:$R$4,0),FALSE)), 0, VLOOKUP(CONCATENATE($A108,T$66),'ECM Staff time by PoF'!$A$5:$S$119,MATCH($BV$103, 'ECM Staff time by PoF'!$A$4:$R$4,0),FALSE))))*T70</f>
        <v>0</v>
      </c>
      <c r="CO108" s="191">
        <f>IF($A108="",0,IF(VLOOKUP($A108,'ECM Staff time by PoF'!$B$5:$C$119,2,FALSE)="Not Applicable",VLOOKUP($A108,'ECM Staff time by PoF'!$B$5:$S$119,MATCH($BV$103, 'ECM Staff time by PoF'!$B$4:$R$4,0),FALSE),IF(ISERROR(VLOOKUP(CONCATENATE($A108,U$66),'ECM Staff time by PoF'!$A$5:$S$119,MATCH($BV$103, 'ECM Staff time by PoF'!$A$4:$R$4,0),FALSE)), 0, VLOOKUP(CONCATENATE($A108,U$66),'ECM Staff time by PoF'!$A$5:$S$119,MATCH($BV$103, 'ECM Staff time by PoF'!$A$4:$R$4,0),FALSE))))*U70</f>
        <v>0</v>
      </c>
      <c r="CP108" s="191">
        <f>IF($A108="",0,IF(VLOOKUP($A108,'ECM Staff time by PoF'!$B$5:$C$119,2,FALSE)="Not Applicable",VLOOKUP($A108,'ECM Staff time by PoF'!$B$5:$S$119,MATCH($BV$103, 'ECM Staff time by PoF'!$B$4:$R$4,0),FALSE),IF(ISERROR(VLOOKUP(CONCATENATE($A108,V$66),'ECM Staff time by PoF'!$A$5:$S$119,MATCH($BV$103, 'ECM Staff time by PoF'!$A$4:$R$4,0),FALSE)), 0, VLOOKUP(CONCATENATE($A108,V$66),'ECM Staff time by PoF'!$A$5:$S$119,MATCH($BV$103, 'ECM Staff time by PoF'!$A$4:$R$4,0),FALSE))))*V70</f>
        <v>0</v>
      </c>
      <c r="CQ108" s="191">
        <f>IF($A108="",0,IF(VLOOKUP($A108,'ECM Staff time by PoF'!$B$5:$C$119,2,FALSE)="Not Applicable",VLOOKUP($A108,'ECM Staff time by PoF'!$B$5:$S$119,MATCH($BV$103, 'ECM Staff time by PoF'!$B$4:$R$4,0),FALSE),IF(ISERROR(VLOOKUP(CONCATENATE($A108,W$66),'ECM Staff time by PoF'!$A$5:$S$119,MATCH($BV$103, 'ECM Staff time by PoF'!$A$4:$R$4,0),FALSE)), 0, VLOOKUP(CONCATENATE($A108,W$66),'ECM Staff time by PoF'!$A$5:$S$119,MATCH($BV$103, 'ECM Staff time by PoF'!$A$4:$R$4,0),FALSE))))*W70</f>
        <v>0</v>
      </c>
      <c r="CR108" s="191">
        <f>IF($A108="",0,IF(VLOOKUP($A108,'ECM Staff time by PoF'!$B$5:$C$119,2,FALSE)="Not Applicable",VLOOKUP($A108,'ECM Staff time by PoF'!$B$5:$S$119,MATCH($BV$103, 'ECM Staff time by PoF'!$B$4:$R$4,0),FALSE),IF(ISERROR(VLOOKUP(CONCATENATE($A108,X$66),'ECM Staff time by PoF'!$A$5:$S$119,MATCH($BV$103, 'ECM Staff time by PoF'!$A$4:$R$4,0),FALSE)), 0, VLOOKUP(CONCATENATE($A108,X$66),'ECM Staff time by PoF'!$A$5:$S$119,MATCH($BV$103, 'ECM Staff time by PoF'!$A$4:$R$4,0),FALSE))))*X70</f>
        <v>0</v>
      </c>
      <c r="CS108" s="191">
        <f>IF($A108="",0,IF(VLOOKUP($A108,'ECM Staff time by PoF'!$B$5:$C$119,2,FALSE)="Not Applicable",VLOOKUP($A108,'ECM Staff time by PoF'!$B$5:$S$119,MATCH($BV$103, 'ECM Staff time by PoF'!$B$4:$R$4,0),FALSE),IF(ISERROR(VLOOKUP(CONCATENATE($A108,Y$66),'ECM Staff time by PoF'!$A$5:$S$119,MATCH($BV$103, 'ECM Staff time by PoF'!$A$4:$R$4,0),FALSE)), 0, VLOOKUP(CONCATENATE($A108,Y$66),'ECM Staff time by PoF'!$A$5:$S$119,MATCH($BV$103, 'ECM Staff time by PoF'!$A$4:$R$4,0),FALSE))))*Y70</f>
        <v>0</v>
      </c>
      <c r="CT108" s="191">
        <f>IF($A108="",0,IF(VLOOKUP($A108,'ECM Staff time by PoF'!$B$5:$C$119,2,FALSE)="Not Applicable",VLOOKUP($A108,'ECM Staff time by PoF'!$B$5:$S$119,MATCH($BV$103, 'ECM Staff time by PoF'!$B$4:$R$4,0),FALSE),IF(ISERROR(VLOOKUP(CONCATENATE($A108,Z$66),'ECM Staff time by PoF'!$A$5:$S$119,MATCH($BV$103, 'ECM Staff time by PoF'!$A$4:$R$4,0),FALSE)), 0, VLOOKUP(CONCATENATE($A108,Z$66),'ECM Staff time by PoF'!$A$5:$S$119,MATCH($BV$103, 'ECM Staff time by PoF'!$A$4:$R$4,0),FALSE))))*Z70</f>
        <v>0</v>
      </c>
      <c r="CU108" s="191">
        <f>IF($A108="",0,IF(VLOOKUP($A108,'ECM Staff time by PoF'!$B$5:$C$119,2,FALSE)="Not Applicable",VLOOKUP($A108,'ECM Staff time by PoF'!$B$5:$S$119,MATCH($BV$103, 'ECM Staff time by PoF'!$B$4:$R$4,0),FALSE),IF(ISERROR(VLOOKUP(CONCATENATE($A108,AA$66),'ECM Staff time by PoF'!$A$5:$S$119,MATCH($BV$103, 'ECM Staff time by PoF'!$A$4:$R$4,0),FALSE)), 0, VLOOKUP(CONCATENATE($A108,AA$66),'ECM Staff time by PoF'!$A$5:$S$119,MATCH($BV$103, 'ECM Staff time by PoF'!$A$4:$R$4,0),FALSE))))*AA70</f>
        <v>0</v>
      </c>
      <c r="CV108" s="191">
        <f>IF($A108="",0,IF(VLOOKUP($A108,'ECM Staff time by PoF'!$B$5:$C$119,2,FALSE)="Not Applicable",VLOOKUP($A108,'ECM Staff time by PoF'!$B$5:$S$119,MATCH($BV$103, 'ECM Staff time by PoF'!$B$4:$R$4,0),FALSE),IF(ISERROR(VLOOKUP(CONCATENATE($A108,AB$66),'ECM Staff time by PoF'!$A$5:$S$119,MATCH($BV$103, 'ECM Staff time by PoF'!$A$4:$R$4,0),FALSE)), 0, VLOOKUP(CONCATENATE($A108,AB$66),'ECM Staff time by PoF'!$A$5:$S$119,MATCH($BV$103, 'ECM Staff time by PoF'!$A$4:$R$4,0),FALSE))))*AB70</f>
        <v>0</v>
      </c>
      <c r="CW108" s="191">
        <f>IF($A108="",0,IF(VLOOKUP($A108,'ECM Staff time by PoF'!$B$5:$C$119,2,FALSE)="Not Applicable",VLOOKUP($A108,'ECM Staff time by PoF'!$B$5:$S$119,MATCH($BV$103, 'ECM Staff time by PoF'!$B$4:$R$4,0),FALSE),IF(ISERROR(VLOOKUP(CONCATENATE($A108,AC$66),'ECM Staff time by PoF'!$A$5:$S$119,MATCH($BV$103, 'ECM Staff time by PoF'!$A$4:$R$4,0),FALSE)), 0, VLOOKUP(CONCATENATE($A108,AC$66),'ECM Staff time by PoF'!$A$5:$S$119,MATCH($BV$103, 'ECM Staff time by PoF'!$A$4:$R$4,0),FALSE))))*AC70</f>
        <v>0</v>
      </c>
      <c r="CX108" s="191">
        <f>IF($A108="",0,IF(VLOOKUP($A108,'ECM Staff time by PoF'!$B$5:$C$119,2,FALSE)="Not Applicable",VLOOKUP($A108,'ECM Staff time by PoF'!$B$5:$S$119,MATCH($BV$103, 'ECM Staff time by PoF'!$B$4:$R$4,0),FALSE),IF(ISERROR(VLOOKUP(CONCATENATE($A108,AD$66),'ECM Staff time by PoF'!$A$5:$S$119,MATCH($BV$103, 'ECM Staff time by PoF'!$A$4:$R$4,0),FALSE)), 0, VLOOKUP(CONCATENATE($A108,AD$66),'ECM Staff time by PoF'!$A$5:$S$119,MATCH($BV$103, 'ECM Staff time by PoF'!$A$4:$R$4,0),FALSE))))*AD70</f>
        <v>0</v>
      </c>
      <c r="CY108" s="191">
        <f>IF($A108="",0,IF(VLOOKUP($A108,'ECM Staff time by PoF'!$B$5:$C$119,2,FALSE)="Not Applicable",VLOOKUP($A108,'ECM Staff time by PoF'!$B$5:$S$119,MATCH($BV$103, 'ECM Staff time by PoF'!$B$4:$R$4,0),FALSE),IF(ISERROR(VLOOKUP(CONCATENATE($A108,AE$66),'ECM Staff time by PoF'!$A$5:$S$119,MATCH($BV$103, 'ECM Staff time by PoF'!$A$4:$R$4,0),FALSE)), 0, VLOOKUP(CONCATENATE($A108,AE$66),'ECM Staff time by PoF'!$A$5:$S$119,MATCH($BV$103, 'ECM Staff time by PoF'!$A$4:$R$4,0),FALSE))))*AE70</f>
        <v>0</v>
      </c>
      <c r="CZ108" s="191">
        <f>IF($A108="",0,IF(VLOOKUP($A108,'ECM Staff time by PoF'!$B$5:$C$119,2,FALSE)="Not Applicable",VLOOKUP($A108,'ECM Staff time by PoF'!$B$5:$S$119,MATCH($BV$103, 'ECM Staff time by PoF'!$B$4:$R$4,0),FALSE),IF(ISERROR(VLOOKUP(CONCATENATE($A108,AF$66),'ECM Staff time by PoF'!$A$5:$S$119,MATCH($BV$103, 'ECM Staff time by PoF'!$A$4:$R$4,0),FALSE)), 0, VLOOKUP(CONCATENATE($A108,AF$66),'ECM Staff time by PoF'!$A$5:$S$119,MATCH($BV$103, 'ECM Staff time by PoF'!$A$4:$R$4,0),FALSE))))*AF70</f>
        <v>0</v>
      </c>
      <c r="DA108" s="191">
        <f>IF($A108="",0,IF(VLOOKUP($A108,'ECM Staff time by PoF'!$B$5:$C$119,2,FALSE)="Not Applicable",VLOOKUP($A108,'ECM Staff time by PoF'!$B$5:$S$119,MATCH($BV$103, 'ECM Staff time by PoF'!$B$4:$R$4,0),FALSE),IF(ISERROR(VLOOKUP(CONCATENATE($A108,AG$66),'ECM Staff time by PoF'!$A$5:$S$119,MATCH($BV$103, 'ECM Staff time by PoF'!$A$4:$R$4,0),FALSE)), 0, VLOOKUP(CONCATENATE($A108,AG$66),'ECM Staff time by PoF'!$A$5:$S$119,MATCH($BV$103, 'ECM Staff time by PoF'!$A$4:$R$4,0),FALSE))))*AG70</f>
        <v>0</v>
      </c>
      <c r="DB108" s="191">
        <f>IF($A108="",0,IF(VLOOKUP($A108,'ECM Staff time by PoF'!$B$5:$C$119,2,FALSE)="Not Applicable",VLOOKUP($A108,'ECM Staff time by PoF'!$B$5:$S$119,MATCH($BV$103, 'ECM Staff time by PoF'!$B$4:$R$4,0),FALSE),IF(ISERROR(VLOOKUP(CONCATENATE($A108,AH$66),'ECM Staff time by PoF'!$A$5:$S$119,MATCH($BV$103, 'ECM Staff time by PoF'!$A$4:$R$4,0),FALSE)), 0, VLOOKUP(CONCATENATE($A108,AH$66),'ECM Staff time by PoF'!$A$5:$S$119,MATCH($BV$103, 'ECM Staff time by PoF'!$A$4:$R$4,0),FALSE))))*AH70</f>
        <v>0</v>
      </c>
      <c r="DC108" s="191">
        <f>IF($A108="",0,IF(VLOOKUP($A108,'ECM Staff time by PoF'!$B$5:$C$119,2,FALSE)="Not Applicable",VLOOKUP($A108,'ECM Staff time by PoF'!$B$5:$S$119,MATCH($BV$103, 'ECM Staff time by PoF'!$B$4:$R$4,0),FALSE),IF(ISERROR(VLOOKUP(CONCATENATE($A108,AI$66),'ECM Staff time by PoF'!$A$5:$S$119,MATCH($BV$103, 'ECM Staff time by PoF'!$A$4:$R$4,0),FALSE)), 0, VLOOKUP(CONCATENATE($A108,AI$66),'ECM Staff time by PoF'!$A$5:$S$119,MATCH($BV$103, 'ECM Staff time by PoF'!$A$4:$R$4,0),FALSE))))*AI70</f>
        <v>0</v>
      </c>
      <c r="DD108" s="191">
        <f>IF($A108="",0,IF(VLOOKUP($A108,'ECM Staff time by PoF'!$B$5:$C$119,2,FALSE)="Not Applicable",VLOOKUP($A108,'ECM Staff time by PoF'!$B$5:$S$119,MATCH($BV$103, 'ECM Staff time by PoF'!$B$4:$R$4,0),FALSE),IF(ISERROR(VLOOKUP(CONCATENATE($A108,AJ$66),'ECM Staff time by PoF'!$A$5:$S$119,MATCH($BV$103, 'ECM Staff time by PoF'!$A$4:$R$4,0),FALSE)), 0, VLOOKUP(CONCATENATE($A108,AJ$66),'ECM Staff time by PoF'!$A$5:$S$119,MATCH($BV$103, 'ECM Staff time by PoF'!$A$4:$R$4,0),FALSE))))*AJ70</f>
        <v>0</v>
      </c>
      <c r="DE108" s="191">
        <f>IF($A108="",0,IF(VLOOKUP($A108,'ECM Staff time by PoF'!$B$5:$C$119,2,FALSE)="Not Applicable",VLOOKUP($A108,'ECM Staff time by PoF'!$B$5:$S$119,MATCH($BV$103, 'ECM Staff time by PoF'!$B$4:$R$4,0),FALSE),IF(ISERROR(VLOOKUP(CONCATENATE($A108,AK$66),'ECM Staff time by PoF'!$A$5:$S$119,MATCH($BV$103, 'ECM Staff time by PoF'!$A$4:$R$4,0),FALSE)), 0, VLOOKUP(CONCATENATE($A108,AK$66),'ECM Staff time by PoF'!$A$5:$S$119,MATCH($BV$103, 'ECM Staff time by PoF'!$A$4:$R$4,0),FALSE))))*AK70</f>
        <v>0</v>
      </c>
      <c r="DF108" s="191">
        <f>IF($A108="",0,IF(VLOOKUP($A108,'ECM Staff time by PoF'!$B$5:$C$119,2,FALSE)="Not Applicable",VLOOKUP($A108,'ECM Staff time by PoF'!$B$5:$S$119,MATCH($DF$103, 'ECM Staff time by PoF'!$B$4:$R$4,0),FALSE),IF(ISERROR(VLOOKUP(CONCATENATE($A108,B$66),'ECM Staff time by PoF'!$A$5:$S$119,MATCH($DF$103, 'ECM Staff time by PoF'!$A$4:$R$4,0),FALSE)), 0, VLOOKUP(CONCATENATE($A108,B$66),'ECM Staff time by PoF'!$A$5:$S$119,MATCH($DF$103, 'ECM Staff time by PoF'!$A$4:$R$4,0),FALSE))))*B70</f>
        <v>0</v>
      </c>
      <c r="DG108" s="191">
        <f>IF($A108="",0,IF(VLOOKUP($A108,'ECM Staff time by PoF'!$B$5:$C$119,2,FALSE)="Not Applicable",VLOOKUP($A108,'ECM Staff time by PoF'!$B$5:$S$119,MATCH($DF$103, 'ECM Staff time by PoF'!$B$4:$R$4,0),FALSE),IF(ISERROR(VLOOKUP(CONCATENATE($A108,C$66),'ECM Staff time by PoF'!$A$5:$S$119,MATCH($DF$103, 'ECM Staff time by PoF'!$A$4:$R$4,0),FALSE)), 0, VLOOKUP(CONCATENATE($A108,C$66),'ECM Staff time by PoF'!$A$5:$S$119,MATCH($DF$103, 'ECM Staff time by PoF'!$A$4:$R$4,0),FALSE))))*C70</f>
        <v>0</v>
      </c>
      <c r="DH108" s="191">
        <f>IF($A108="",0,IF(VLOOKUP($A108,'ECM Staff time by PoF'!$B$5:$C$119,2,FALSE)="Not Applicable",VLOOKUP($A108,'ECM Staff time by PoF'!$B$5:$S$119,MATCH($DF$103, 'ECM Staff time by PoF'!$B$4:$R$4,0),FALSE),IF(ISERROR(VLOOKUP(CONCATENATE($A108,D$66),'ECM Staff time by PoF'!$A$5:$S$119,MATCH($DF$103, 'ECM Staff time by PoF'!$A$4:$R$4,0),FALSE)), 0, VLOOKUP(CONCATENATE($A108,D$66),'ECM Staff time by PoF'!$A$5:$S$119,MATCH($DF$103, 'ECM Staff time by PoF'!$A$4:$R$4,0),FALSE))))*D70</f>
        <v>0</v>
      </c>
      <c r="DI108" s="191">
        <f>IF($A108="",0,IF(VLOOKUP($A108,'ECM Staff time by PoF'!$B$5:$C$119,2,FALSE)="Not Applicable",VLOOKUP($A108,'ECM Staff time by PoF'!$B$5:$S$119,MATCH($DF$103, 'ECM Staff time by PoF'!$B$4:$R$4,0),FALSE),IF(ISERROR(VLOOKUP(CONCATENATE($A108,E$66),'ECM Staff time by PoF'!$A$5:$S$119,MATCH($DF$103, 'ECM Staff time by PoF'!$A$4:$R$4,0),FALSE)), 0, VLOOKUP(CONCATENATE($A108,E$66),'ECM Staff time by PoF'!$A$5:$S$119,MATCH($DF$103, 'ECM Staff time by PoF'!$A$4:$R$4,0),FALSE))))*E70</f>
        <v>0</v>
      </c>
      <c r="DJ108" s="191">
        <f>IF($A108="",0,IF(VLOOKUP($A108,'ECM Staff time by PoF'!$B$5:$C$119,2,FALSE)="Not Applicable",VLOOKUP($A108,'ECM Staff time by PoF'!$B$5:$S$119,MATCH($DF$103, 'ECM Staff time by PoF'!$B$4:$R$4,0),FALSE),IF(ISERROR(VLOOKUP(CONCATENATE($A108,F$66),'ECM Staff time by PoF'!$A$5:$S$119,MATCH($DF$103, 'ECM Staff time by PoF'!$A$4:$R$4,0),FALSE)), 0, VLOOKUP(CONCATENATE($A108,F$66),'ECM Staff time by PoF'!$A$5:$S$119,MATCH($DF$103, 'ECM Staff time by PoF'!$A$4:$R$4,0),FALSE))))*F70</f>
        <v>0</v>
      </c>
      <c r="DK108" s="191">
        <f>IF($A108="",0,IF(VLOOKUP($A108,'ECM Staff time by PoF'!$B$5:$C$119,2,FALSE)="Not Applicable",VLOOKUP($A108,'ECM Staff time by PoF'!$B$5:$S$119,MATCH($DF$103, 'ECM Staff time by PoF'!$B$4:$R$4,0),FALSE),IF(ISERROR(VLOOKUP(CONCATENATE($A108,G$66),'ECM Staff time by PoF'!$A$5:$S$119,MATCH($DF$103, 'ECM Staff time by PoF'!$A$4:$R$4,0),FALSE)), 0, VLOOKUP(CONCATENATE($A108,G$66),'ECM Staff time by PoF'!$A$5:$S$119,MATCH($DF$103, 'ECM Staff time by PoF'!$A$4:$R$4,0),FALSE))))*G70</f>
        <v>0</v>
      </c>
      <c r="DL108" s="191">
        <f>IF($A108="",0,IF(VLOOKUP($A108,'ECM Staff time by PoF'!$B$5:$C$119,2,FALSE)="Not Applicable",VLOOKUP($A108,'ECM Staff time by PoF'!$B$5:$S$119,MATCH($DF$103, 'ECM Staff time by PoF'!$B$4:$R$4,0),FALSE),IF(ISERROR(VLOOKUP(CONCATENATE($A108,H$66),'ECM Staff time by PoF'!$A$5:$S$119,MATCH($DF$103, 'ECM Staff time by PoF'!$A$4:$R$4,0),FALSE)), 0, VLOOKUP(CONCATENATE($A108,H$66),'ECM Staff time by PoF'!$A$5:$S$119,MATCH($DF$103, 'ECM Staff time by PoF'!$A$4:$R$4,0),FALSE))))*H70</f>
        <v>0</v>
      </c>
      <c r="DM108" s="191">
        <f>IF($A108="",0,IF(VLOOKUP($A108,'ECM Staff time by PoF'!$B$5:$C$119,2,FALSE)="Not Applicable",VLOOKUP($A108,'ECM Staff time by PoF'!$B$5:$S$119,MATCH($DF$103, 'ECM Staff time by PoF'!$B$4:$R$4,0),FALSE),IF(ISERROR(VLOOKUP(CONCATENATE($A108,I$66),'ECM Staff time by PoF'!$A$5:$S$119,MATCH($DF$103, 'ECM Staff time by PoF'!$A$4:$R$4,0),FALSE)), 0, VLOOKUP(CONCATENATE($A108,I$66),'ECM Staff time by PoF'!$A$5:$S$119,MATCH($DF$103, 'ECM Staff time by PoF'!$A$4:$R$4,0),FALSE))))*I70</f>
        <v>0</v>
      </c>
      <c r="DN108" s="191">
        <f>IF($A108="",0,IF(VLOOKUP($A108,'ECM Staff time by PoF'!$B$5:$C$119,2,FALSE)="Not Applicable",VLOOKUP($A108,'ECM Staff time by PoF'!$B$5:$S$119,MATCH($DF$103, 'ECM Staff time by PoF'!$B$4:$R$4,0),FALSE),IF(ISERROR(VLOOKUP(CONCATENATE($A108,J$66),'ECM Staff time by PoF'!$A$5:$S$119,MATCH($DF$103, 'ECM Staff time by PoF'!$A$4:$R$4,0),FALSE)), 0, VLOOKUP(CONCATENATE($A108,J$66),'ECM Staff time by PoF'!$A$5:$S$119,MATCH($DF$103, 'ECM Staff time by PoF'!$A$4:$R$4,0),FALSE))))*J70</f>
        <v>0</v>
      </c>
      <c r="DO108" s="191">
        <f>IF($A108="",0,IF(VLOOKUP($A108,'ECM Staff time by PoF'!$B$5:$C$119,2,FALSE)="Not Applicable",VLOOKUP($A108,'ECM Staff time by PoF'!$B$5:$S$119,MATCH($DF$103, 'ECM Staff time by PoF'!$B$4:$R$4,0),FALSE),IF(ISERROR(VLOOKUP(CONCATENATE($A108,K$66),'ECM Staff time by PoF'!$A$5:$S$119,MATCH($DF$103, 'ECM Staff time by PoF'!$A$4:$R$4,0),FALSE)), 0, VLOOKUP(CONCATENATE($A108,K$66),'ECM Staff time by PoF'!$A$5:$S$119,MATCH($DF$103, 'ECM Staff time by PoF'!$A$4:$R$4,0),FALSE))))*K70</f>
        <v>0</v>
      </c>
      <c r="DP108" s="191">
        <f>IF($A108="",0,IF(VLOOKUP($A108,'ECM Staff time by PoF'!$B$5:$C$119,2,FALSE)="Not Applicable",VLOOKUP($A108,'ECM Staff time by PoF'!$B$5:$S$119,MATCH($DF$103, 'ECM Staff time by PoF'!$B$4:$R$4,0),FALSE),IF(ISERROR(VLOOKUP(CONCATENATE($A108,L$66),'ECM Staff time by PoF'!$A$5:$S$119,MATCH($DF$103, 'ECM Staff time by PoF'!$A$4:$R$4,0),FALSE)), 0, VLOOKUP(CONCATENATE($A108,L$66),'ECM Staff time by PoF'!$A$5:$S$119,MATCH($DF$103, 'ECM Staff time by PoF'!$A$4:$R$4,0),FALSE))))*L70</f>
        <v>0</v>
      </c>
      <c r="DQ108" s="191">
        <f>IF($A108="",0,IF(VLOOKUP($A108,'ECM Staff time by PoF'!$B$5:$C$119,2,FALSE)="Not Applicable",VLOOKUP($A108,'ECM Staff time by PoF'!$B$5:$S$119,MATCH($DF$103, 'ECM Staff time by PoF'!$B$4:$R$4,0),FALSE),IF(ISERROR(VLOOKUP(CONCATENATE($A108,M$66),'ECM Staff time by PoF'!$A$5:$S$119,MATCH($DF$103, 'ECM Staff time by PoF'!$A$4:$R$4,0),FALSE)), 0, VLOOKUP(CONCATENATE($A108,M$66),'ECM Staff time by PoF'!$A$5:$S$119,MATCH($DF$103, 'ECM Staff time by PoF'!$A$4:$R$4,0),FALSE))))*M70</f>
        <v>0</v>
      </c>
      <c r="DR108" s="191">
        <f>IF($A108="",0,IF(VLOOKUP($A108,'ECM Staff time by PoF'!$B$5:$C$119,2,FALSE)="Not Applicable",VLOOKUP($A108,'ECM Staff time by PoF'!$B$5:$S$119,MATCH($DF$103, 'ECM Staff time by PoF'!$B$4:$R$4,0),FALSE),IF(ISERROR(VLOOKUP(CONCATENATE($A108,N$66),'ECM Staff time by PoF'!$A$5:$S$119,MATCH($DF$103, 'ECM Staff time by PoF'!$A$4:$R$4,0),FALSE)), 0, VLOOKUP(CONCATENATE($A108,N$66),'ECM Staff time by PoF'!$A$5:$S$119,MATCH($DF$103, 'ECM Staff time by PoF'!$A$4:$R$4,0),FALSE))))*N70</f>
        <v>0</v>
      </c>
      <c r="DS108" s="191">
        <f>IF($A108="",0,IF(VLOOKUP($A108,'ECM Staff time by PoF'!$B$5:$C$119,2,FALSE)="Not Applicable",VLOOKUP($A108,'ECM Staff time by PoF'!$B$5:$S$119,MATCH($DF$103, 'ECM Staff time by PoF'!$B$4:$R$4,0),FALSE),IF(ISERROR(VLOOKUP(CONCATENATE($A108,O$66),'ECM Staff time by PoF'!$A$5:$S$119,MATCH($DF$103, 'ECM Staff time by PoF'!$A$4:$R$4,0),FALSE)), 0, VLOOKUP(CONCATENATE($A108,O$66),'ECM Staff time by PoF'!$A$5:$S$119,MATCH($DF$103, 'ECM Staff time by PoF'!$A$4:$R$4,0),FALSE))))*O70</f>
        <v>0</v>
      </c>
      <c r="DT108" s="191">
        <f>IF($A108="",0,IF(VLOOKUP($A108,'ECM Staff time by PoF'!$B$5:$C$119,2,FALSE)="Not Applicable",VLOOKUP($A108,'ECM Staff time by PoF'!$B$5:$S$119,MATCH($DF$103, 'ECM Staff time by PoF'!$B$4:$R$4,0),FALSE),IF(ISERROR(VLOOKUP(CONCATENATE($A108,P$66),'ECM Staff time by PoF'!$A$5:$S$119,MATCH($DF$103, 'ECM Staff time by PoF'!$A$4:$R$4,0),FALSE)), 0, VLOOKUP(CONCATENATE($A108,P$66),'ECM Staff time by PoF'!$A$5:$S$119,MATCH($DF$103, 'ECM Staff time by PoF'!$A$4:$R$4,0),FALSE))))*P70</f>
        <v>0</v>
      </c>
      <c r="DU108" s="191">
        <f>IF($A108="",0,IF(VLOOKUP($A108,'ECM Staff time by PoF'!$B$5:$C$119,2,FALSE)="Not Applicable",VLOOKUP($A108,'ECM Staff time by PoF'!$B$5:$S$119,MATCH($DF$103, 'ECM Staff time by PoF'!$B$4:$R$4,0),FALSE),IF(ISERROR(VLOOKUP(CONCATENATE($A108,Q$66),'ECM Staff time by PoF'!$A$5:$S$119,MATCH($DF$103, 'ECM Staff time by PoF'!$A$4:$R$4,0),FALSE)), 0, VLOOKUP(CONCATENATE($A108,Q$66),'ECM Staff time by PoF'!$A$5:$S$119,MATCH($DF$103, 'ECM Staff time by PoF'!$A$4:$R$4,0),FALSE))))*Q70</f>
        <v>0</v>
      </c>
      <c r="DV108" s="191">
        <f>IF($A108="",0,IF(VLOOKUP($A108,'ECM Staff time by PoF'!$B$5:$C$119,2,FALSE)="Not Applicable",VLOOKUP($A108,'ECM Staff time by PoF'!$B$5:$S$119,MATCH($DF$103, 'ECM Staff time by PoF'!$B$4:$R$4,0),FALSE),IF(ISERROR(VLOOKUP(CONCATENATE($A108,R$66),'ECM Staff time by PoF'!$A$5:$S$119,MATCH($DF$103, 'ECM Staff time by PoF'!$A$4:$R$4,0),FALSE)), 0, VLOOKUP(CONCATENATE($A108,R$66),'ECM Staff time by PoF'!$A$5:$S$119,MATCH($DF$103, 'ECM Staff time by PoF'!$A$4:$R$4,0),FALSE))))*R70</f>
        <v>0</v>
      </c>
      <c r="DW108" s="191">
        <f>IF($A108="",0,IF(VLOOKUP($A108,'ECM Staff time by PoF'!$B$5:$C$119,2,FALSE)="Not Applicable",VLOOKUP($A108,'ECM Staff time by PoF'!$B$5:$S$119,MATCH($DF$103, 'ECM Staff time by PoF'!$B$4:$R$4,0),FALSE),IF(ISERROR(VLOOKUP(CONCATENATE($A108,S$66),'ECM Staff time by PoF'!$A$5:$S$119,MATCH($DF$103, 'ECM Staff time by PoF'!$A$4:$R$4,0),FALSE)), 0, VLOOKUP(CONCATENATE($A108,S$66),'ECM Staff time by PoF'!$A$5:$S$119,MATCH($DF$103, 'ECM Staff time by PoF'!$A$4:$R$4,0),FALSE))))*S70</f>
        <v>0</v>
      </c>
      <c r="DX108" s="191">
        <f>IF($A108="",0,IF(VLOOKUP($A108,'ECM Staff time by PoF'!$B$5:$C$119,2,FALSE)="Not Applicable",VLOOKUP($A108,'ECM Staff time by PoF'!$B$5:$S$119,MATCH($DF$103, 'ECM Staff time by PoF'!$B$4:$R$4,0),FALSE),IF(ISERROR(VLOOKUP(CONCATENATE($A108,T$66),'ECM Staff time by PoF'!$A$5:$S$119,MATCH($DF$103, 'ECM Staff time by PoF'!$A$4:$R$4,0),FALSE)), 0, VLOOKUP(CONCATENATE($A108,T$66),'ECM Staff time by PoF'!$A$5:$S$119,MATCH($DF$103, 'ECM Staff time by PoF'!$A$4:$R$4,0),FALSE))))*T70</f>
        <v>0</v>
      </c>
      <c r="DY108" s="191">
        <f>IF($A108="",0,IF(VLOOKUP($A108,'ECM Staff time by PoF'!$B$5:$C$119,2,FALSE)="Not Applicable",VLOOKUP($A108,'ECM Staff time by PoF'!$B$5:$S$119,MATCH($DF$103, 'ECM Staff time by PoF'!$B$4:$R$4,0),FALSE),IF(ISERROR(VLOOKUP(CONCATENATE($A108,U$66),'ECM Staff time by PoF'!$A$5:$S$119,MATCH($DF$103, 'ECM Staff time by PoF'!$A$4:$R$4,0),FALSE)), 0, VLOOKUP(CONCATENATE($A108,U$66),'ECM Staff time by PoF'!$A$5:$S$119,MATCH($DF$103, 'ECM Staff time by PoF'!$A$4:$R$4,0),FALSE))))*U70</f>
        <v>0</v>
      </c>
      <c r="DZ108" s="191">
        <f>IF($A108="",0,IF(VLOOKUP($A108,'ECM Staff time by PoF'!$B$5:$C$119,2,FALSE)="Not Applicable",VLOOKUP($A108,'ECM Staff time by PoF'!$B$5:$S$119,MATCH($DF$103, 'ECM Staff time by PoF'!$B$4:$R$4,0),FALSE),IF(ISERROR(VLOOKUP(CONCATENATE($A108,V$66),'ECM Staff time by PoF'!$A$5:$S$119,MATCH($DF$103, 'ECM Staff time by PoF'!$A$4:$R$4,0),FALSE)), 0, VLOOKUP(CONCATENATE($A108,V$66),'ECM Staff time by PoF'!$A$5:$S$119,MATCH($DF$103, 'ECM Staff time by PoF'!$A$4:$R$4,0),FALSE))))*V70</f>
        <v>0</v>
      </c>
      <c r="EA108" s="191">
        <f>IF($A108="",0,IF(VLOOKUP($A108,'ECM Staff time by PoF'!$B$5:$C$119,2,FALSE)="Not Applicable",VLOOKUP($A108,'ECM Staff time by PoF'!$B$5:$S$119,MATCH($DF$103, 'ECM Staff time by PoF'!$B$4:$R$4,0),FALSE),IF(ISERROR(VLOOKUP(CONCATENATE($A108,W$66),'ECM Staff time by PoF'!$A$5:$S$119,MATCH($DF$103, 'ECM Staff time by PoF'!$A$4:$R$4,0),FALSE)), 0, VLOOKUP(CONCATENATE($A108,W$66),'ECM Staff time by PoF'!$A$5:$S$119,MATCH($DF$103, 'ECM Staff time by PoF'!$A$4:$R$4,0),FALSE))))*W70</f>
        <v>0</v>
      </c>
      <c r="EB108" s="191">
        <f>IF($A108="",0,IF(VLOOKUP($A108,'ECM Staff time by PoF'!$B$5:$C$119,2,FALSE)="Not Applicable",VLOOKUP($A108,'ECM Staff time by PoF'!$B$5:$S$119,MATCH($DF$103, 'ECM Staff time by PoF'!$B$4:$R$4,0),FALSE),IF(ISERROR(VLOOKUP(CONCATENATE($A108,X$66),'ECM Staff time by PoF'!$A$5:$S$119,MATCH($DF$103, 'ECM Staff time by PoF'!$A$4:$R$4,0),FALSE)), 0, VLOOKUP(CONCATENATE($A108,X$66),'ECM Staff time by PoF'!$A$5:$S$119,MATCH($DF$103, 'ECM Staff time by PoF'!$A$4:$R$4,0),FALSE))))*X70</f>
        <v>0</v>
      </c>
      <c r="EC108" s="191">
        <f>IF($A108="",0,IF(VLOOKUP($A108,'ECM Staff time by PoF'!$B$5:$C$119,2,FALSE)="Not Applicable",VLOOKUP($A108,'ECM Staff time by PoF'!$B$5:$S$119,MATCH($DF$103, 'ECM Staff time by PoF'!$B$4:$R$4,0),FALSE),IF(ISERROR(VLOOKUP(CONCATENATE($A108,Y$66),'ECM Staff time by PoF'!$A$5:$S$119,MATCH($DF$103, 'ECM Staff time by PoF'!$A$4:$R$4,0),FALSE)), 0, VLOOKUP(CONCATENATE($A108,Y$66),'ECM Staff time by PoF'!$A$5:$S$119,MATCH($DF$103, 'ECM Staff time by PoF'!$A$4:$R$4,0),FALSE))))*Y70</f>
        <v>0</v>
      </c>
      <c r="ED108" s="191">
        <f>IF($A108="",0,IF(VLOOKUP($A108,'ECM Staff time by PoF'!$B$5:$C$119,2,FALSE)="Not Applicable",VLOOKUP($A108,'ECM Staff time by PoF'!$B$5:$S$119,MATCH($DF$103, 'ECM Staff time by PoF'!$B$4:$R$4,0),FALSE),IF(ISERROR(VLOOKUP(CONCATENATE($A108,Z$66),'ECM Staff time by PoF'!$A$5:$S$119,MATCH($DF$103, 'ECM Staff time by PoF'!$A$4:$R$4,0),FALSE)), 0, VLOOKUP(CONCATENATE($A108,Z$66),'ECM Staff time by PoF'!$A$5:$S$119,MATCH($DF$103, 'ECM Staff time by PoF'!$A$4:$R$4,0),FALSE))))*Z70</f>
        <v>0</v>
      </c>
      <c r="EE108" s="191">
        <f>IF($A108="",0,IF(VLOOKUP($A108,'ECM Staff time by PoF'!$B$5:$C$119,2,FALSE)="Not Applicable",VLOOKUP($A108,'ECM Staff time by PoF'!$B$5:$S$119,MATCH($DF$103, 'ECM Staff time by PoF'!$B$4:$R$4,0),FALSE),IF(ISERROR(VLOOKUP(CONCATENATE($A108,AA$66),'ECM Staff time by PoF'!$A$5:$S$119,MATCH($DF$103, 'ECM Staff time by PoF'!$A$4:$R$4,0),FALSE)), 0, VLOOKUP(CONCATENATE($A108,AA$66),'ECM Staff time by PoF'!$A$5:$S$119,MATCH($DF$103, 'ECM Staff time by PoF'!$A$4:$R$4,0),FALSE))))*AA70</f>
        <v>0</v>
      </c>
      <c r="EF108" s="191">
        <f>IF($A108="",0,IF(VLOOKUP($A108,'ECM Staff time by PoF'!$B$5:$C$119,2,FALSE)="Not Applicable",VLOOKUP($A108,'ECM Staff time by PoF'!$B$5:$S$119,MATCH($DF$103, 'ECM Staff time by PoF'!$B$4:$R$4,0),FALSE),IF(ISERROR(VLOOKUP(CONCATENATE($A108,AB$66),'ECM Staff time by PoF'!$A$5:$S$119,MATCH($DF$103, 'ECM Staff time by PoF'!$A$4:$R$4,0),FALSE)), 0, VLOOKUP(CONCATENATE($A108,AB$66),'ECM Staff time by PoF'!$A$5:$S$119,MATCH($DF$103, 'ECM Staff time by PoF'!$A$4:$R$4,0),FALSE))))*AB70</f>
        <v>0</v>
      </c>
      <c r="EG108" s="191">
        <f>IF($A108="",0,IF(VLOOKUP($A108,'ECM Staff time by PoF'!$B$5:$C$119,2,FALSE)="Not Applicable",VLOOKUP($A108,'ECM Staff time by PoF'!$B$5:$S$119,MATCH($DF$103, 'ECM Staff time by PoF'!$B$4:$R$4,0),FALSE),IF(ISERROR(VLOOKUP(CONCATENATE($A108,AC$66),'ECM Staff time by PoF'!$A$5:$S$119,MATCH($DF$103, 'ECM Staff time by PoF'!$A$4:$R$4,0),FALSE)), 0, VLOOKUP(CONCATENATE($A108,AC$66),'ECM Staff time by PoF'!$A$5:$S$119,MATCH($DF$103, 'ECM Staff time by PoF'!$A$4:$R$4,0),FALSE))))*AC70</f>
        <v>0</v>
      </c>
      <c r="EH108" s="191">
        <f>IF($A108="",0,IF(VLOOKUP($A108,'ECM Staff time by PoF'!$B$5:$C$119,2,FALSE)="Not Applicable",VLOOKUP($A108,'ECM Staff time by PoF'!$B$5:$S$119,MATCH($DF$103, 'ECM Staff time by PoF'!$B$4:$R$4,0),FALSE),IF(ISERROR(VLOOKUP(CONCATENATE($A108,AD$66),'ECM Staff time by PoF'!$A$5:$S$119,MATCH($DF$103, 'ECM Staff time by PoF'!$A$4:$R$4,0),FALSE)), 0, VLOOKUP(CONCATENATE($A108,AD$66),'ECM Staff time by PoF'!$A$5:$S$119,MATCH($DF$103, 'ECM Staff time by PoF'!$A$4:$R$4,0),FALSE))))*AD70</f>
        <v>0</v>
      </c>
      <c r="EI108" s="191">
        <f>IF($A108="",0,IF(VLOOKUP($A108,'ECM Staff time by PoF'!$B$5:$C$119,2,FALSE)="Not Applicable",VLOOKUP($A108,'ECM Staff time by PoF'!$B$5:$S$119,MATCH($DF$103, 'ECM Staff time by PoF'!$B$4:$R$4,0),FALSE),IF(ISERROR(VLOOKUP(CONCATENATE($A108,AE$66),'ECM Staff time by PoF'!$A$5:$S$119,MATCH($DF$103, 'ECM Staff time by PoF'!$A$4:$R$4,0),FALSE)), 0, VLOOKUP(CONCATENATE($A108,AE$66),'ECM Staff time by PoF'!$A$5:$S$119,MATCH($DF$103, 'ECM Staff time by PoF'!$A$4:$R$4,0),FALSE))))*AE70</f>
        <v>0</v>
      </c>
      <c r="EJ108" s="191">
        <f>IF($A108="",0,IF(VLOOKUP($A108,'ECM Staff time by PoF'!$B$5:$C$119,2,FALSE)="Not Applicable",VLOOKUP($A108,'ECM Staff time by PoF'!$B$5:$S$119,MATCH($DF$103, 'ECM Staff time by PoF'!$B$4:$R$4,0),FALSE),IF(ISERROR(VLOOKUP(CONCATENATE($A108,AF$66),'ECM Staff time by PoF'!$A$5:$S$119,MATCH($DF$103, 'ECM Staff time by PoF'!$A$4:$R$4,0),FALSE)), 0, VLOOKUP(CONCATENATE($A108,AF$66),'ECM Staff time by PoF'!$A$5:$S$119,MATCH($DF$103, 'ECM Staff time by PoF'!$A$4:$R$4,0),FALSE))))*AF70</f>
        <v>0</v>
      </c>
      <c r="EK108" s="191">
        <f>IF($A108="",0,IF(VLOOKUP($A108,'ECM Staff time by PoF'!$B$5:$C$119,2,FALSE)="Not Applicable",VLOOKUP($A108,'ECM Staff time by PoF'!$B$5:$S$119,MATCH($DF$103, 'ECM Staff time by PoF'!$B$4:$R$4,0),FALSE),IF(ISERROR(VLOOKUP(CONCATENATE($A108,AG$66),'ECM Staff time by PoF'!$A$5:$S$119,MATCH($DF$103, 'ECM Staff time by PoF'!$A$4:$R$4,0),FALSE)), 0, VLOOKUP(CONCATENATE($A108,AG$66),'ECM Staff time by PoF'!$A$5:$S$119,MATCH($DF$103, 'ECM Staff time by PoF'!$A$4:$R$4,0),FALSE))))*AG70</f>
        <v>0</v>
      </c>
      <c r="EL108" s="191">
        <f>IF($A108="",0,IF(VLOOKUP($A108,'ECM Staff time by PoF'!$B$5:$C$119,2,FALSE)="Not Applicable",VLOOKUP($A108,'ECM Staff time by PoF'!$B$5:$S$119,MATCH($DF$103, 'ECM Staff time by PoF'!$B$4:$R$4,0),FALSE),IF(ISERROR(VLOOKUP(CONCATENATE($A108,AH$66),'ECM Staff time by PoF'!$A$5:$S$119,MATCH($DF$103, 'ECM Staff time by PoF'!$A$4:$R$4,0),FALSE)), 0, VLOOKUP(CONCATENATE($A108,AH$66),'ECM Staff time by PoF'!$A$5:$S$119,MATCH($DF$103, 'ECM Staff time by PoF'!$A$4:$R$4,0),FALSE))))*AH70</f>
        <v>0</v>
      </c>
      <c r="EM108" s="191">
        <f>IF($A108="",0,IF(VLOOKUP($A108,'ECM Staff time by PoF'!$B$5:$C$119,2,FALSE)="Not Applicable",VLOOKUP($A108,'ECM Staff time by PoF'!$B$5:$S$119,MATCH($DF$103, 'ECM Staff time by PoF'!$B$4:$R$4,0),FALSE),IF(ISERROR(VLOOKUP(CONCATENATE($A108,AI$66),'ECM Staff time by PoF'!$A$5:$S$119,MATCH($DF$103, 'ECM Staff time by PoF'!$A$4:$R$4,0),FALSE)), 0, VLOOKUP(CONCATENATE($A108,AI$66),'ECM Staff time by PoF'!$A$5:$S$119,MATCH($DF$103, 'ECM Staff time by PoF'!$A$4:$R$4,0),FALSE))))*AI70</f>
        <v>0</v>
      </c>
      <c r="EN108" s="191">
        <f>IF($A108="",0,IF(VLOOKUP($A108,'ECM Staff time by PoF'!$B$5:$C$119,2,FALSE)="Not Applicable",VLOOKUP($A108,'ECM Staff time by PoF'!$B$5:$S$119,MATCH($DF$103, 'ECM Staff time by PoF'!$B$4:$R$4,0),FALSE),IF(ISERROR(VLOOKUP(CONCATENATE($A108,AJ$66),'ECM Staff time by PoF'!$A$5:$S$119,MATCH($DF$103, 'ECM Staff time by PoF'!$A$4:$R$4,0),FALSE)), 0, VLOOKUP(CONCATENATE($A108,AJ$66),'ECM Staff time by PoF'!$A$5:$S$119,MATCH($DF$103, 'ECM Staff time by PoF'!$A$4:$R$4,0),FALSE))))*AJ70</f>
        <v>0</v>
      </c>
      <c r="EO108" s="191">
        <f>IF($A108="",0,IF(VLOOKUP($A108,'ECM Staff time by PoF'!$B$5:$C$119,2,FALSE)="Not Applicable",VLOOKUP($A108,'ECM Staff time by PoF'!$B$5:$S$119,MATCH($DF$103, 'ECM Staff time by PoF'!$B$4:$R$4,0),FALSE),IF(ISERROR(VLOOKUP(CONCATENATE($A108,AK$66),'ECM Staff time by PoF'!$A$5:$S$119,MATCH($DF$103, 'ECM Staff time by PoF'!$A$4:$R$4,0),FALSE)), 0, VLOOKUP(CONCATENATE($A108,AK$66),'ECM Staff time by PoF'!$A$5:$S$119,MATCH($DF$103, 'ECM Staff time by PoF'!$A$4:$R$4,0),FALSE))))*AK70</f>
        <v>0</v>
      </c>
      <c r="EP108" s="60">
        <f>IF($A108="",0,IF(VLOOKUP($A108,'ECM Staff time by PoF'!$B$5:$C$119,2,FALSE)="Not Applicable",VLOOKUP($A108,'ECM Staff time by PoF'!$B$5:$S$119,MATCH($EP$103, 'ECM Staff time by PoF'!$B$4:$R$4,0),FALSE),IF(ISERROR(VLOOKUP(CONCATENATE($A108,B$66),'ECM Staff time by PoF'!$A$5:$S$119,MATCH($EP$103, 'ECM Staff time by PoF'!$A$4:$R$4,0),FALSE)), 0, VLOOKUP(CONCATENATE($A108,B$66),'ECM Staff time by PoF'!$A$5:$S$119,MATCH($EP$103, 'ECM Staff time by PoF'!$A$4:$R$4,0),FALSE))))*B70</f>
        <v>0</v>
      </c>
      <c r="EQ108" s="60">
        <f>IF($A108="",0,IF(VLOOKUP($A108,'ECM Staff time by PoF'!$B$5:$C$119,2,FALSE)="Not Applicable",VLOOKUP($A108,'ECM Staff time by PoF'!$B$5:$S$119,MATCH($EP$103, 'ECM Staff time by PoF'!$B$4:$R$4,0),FALSE),IF(ISERROR(VLOOKUP(CONCATENATE($A108,C$66),'ECM Staff time by PoF'!$A$5:$S$119,MATCH($EP$103, 'ECM Staff time by PoF'!$A$4:$R$4,0),FALSE)), 0, VLOOKUP(CONCATENATE($A108,C$66),'ECM Staff time by PoF'!$A$5:$S$119,MATCH($EP$103, 'ECM Staff time by PoF'!$A$4:$R$4,0),FALSE))))*C70</f>
        <v>0</v>
      </c>
      <c r="ER108" s="60">
        <f>IF($A108="",0,IF(VLOOKUP($A108,'ECM Staff time by PoF'!$B$5:$C$119,2,FALSE)="Not Applicable",VLOOKUP($A108,'ECM Staff time by PoF'!$B$5:$S$119,MATCH($EP$103, 'ECM Staff time by PoF'!$B$4:$R$4,0),FALSE),IF(ISERROR(VLOOKUP(CONCATENATE($A108,D$66),'ECM Staff time by PoF'!$A$5:$S$119,MATCH($EP$103, 'ECM Staff time by PoF'!$A$4:$R$4,0),FALSE)), 0, VLOOKUP(CONCATENATE($A108,D$66),'ECM Staff time by PoF'!$A$5:$S$119,MATCH($EP$103, 'ECM Staff time by PoF'!$A$4:$R$4,0),FALSE))))*D70</f>
        <v>0</v>
      </c>
      <c r="ES108" s="60">
        <f>IF($A108="",0,IF(VLOOKUP($A108,'ECM Staff time by PoF'!$B$5:$C$119,2,FALSE)="Not Applicable",VLOOKUP($A108,'ECM Staff time by PoF'!$B$5:$S$119,MATCH($EP$103, 'ECM Staff time by PoF'!$B$4:$R$4,0),FALSE),IF(ISERROR(VLOOKUP(CONCATENATE($A108,E$66),'ECM Staff time by PoF'!$A$5:$S$119,MATCH($EP$103, 'ECM Staff time by PoF'!$A$4:$R$4,0),FALSE)), 0, VLOOKUP(CONCATENATE($A108,E$66),'ECM Staff time by PoF'!$A$5:$S$119,MATCH($EP$103, 'ECM Staff time by PoF'!$A$4:$R$4,0),FALSE))))*E70</f>
        <v>0</v>
      </c>
      <c r="ET108" s="60">
        <f>IF($A108="",0,IF(VLOOKUP($A108,'ECM Staff time by PoF'!$B$5:$C$119,2,FALSE)="Not Applicable",VLOOKUP($A108,'ECM Staff time by PoF'!$B$5:$S$119,MATCH($EP$103, 'ECM Staff time by PoF'!$B$4:$R$4,0),FALSE),IF(ISERROR(VLOOKUP(CONCATENATE($A108,F$66),'ECM Staff time by PoF'!$A$5:$S$119,MATCH($EP$103, 'ECM Staff time by PoF'!$A$4:$R$4,0),FALSE)), 0, VLOOKUP(CONCATENATE($A108,F$66),'ECM Staff time by PoF'!$A$5:$S$119,MATCH($EP$103, 'ECM Staff time by PoF'!$A$4:$R$4,0),FALSE))))*F70</f>
        <v>0</v>
      </c>
      <c r="EU108" s="60">
        <f>IF($A108="",0,IF(VLOOKUP($A108,'ECM Staff time by PoF'!$B$5:$C$119,2,FALSE)="Not Applicable",VLOOKUP($A108,'ECM Staff time by PoF'!$B$5:$S$119,MATCH($EP$103, 'ECM Staff time by PoF'!$B$4:$R$4,0),FALSE),IF(ISERROR(VLOOKUP(CONCATENATE($A108,G$66),'ECM Staff time by PoF'!$A$5:$S$119,MATCH($EP$103, 'ECM Staff time by PoF'!$A$4:$R$4,0),FALSE)), 0, VLOOKUP(CONCATENATE($A108,G$66),'ECM Staff time by PoF'!$A$5:$S$119,MATCH($EP$103, 'ECM Staff time by PoF'!$A$4:$R$4,0),FALSE))))*G70</f>
        <v>0</v>
      </c>
      <c r="EV108" s="60">
        <f>IF($A108="",0,IF(VLOOKUP($A108,'ECM Staff time by PoF'!$B$5:$C$119,2,FALSE)="Not Applicable",VLOOKUP($A108,'ECM Staff time by PoF'!$B$5:$S$119,MATCH($EP$103, 'ECM Staff time by PoF'!$B$4:$R$4,0),FALSE),IF(ISERROR(VLOOKUP(CONCATENATE($A108,H$66),'ECM Staff time by PoF'!$A$5:$S$119,MATCH($EP$103, 'ECM Staff time by PoF'!$A$4:$R$4,0),FALSE)), 0, VLOOKUP(CONCATENATE($A108,H$66),'ECM Staff time by PoF'!$A$5:$S$119,MATCH($EP$103, 'ECM Staff time by PoF'!$A$4:$R$4,0),FALSE))))*H70</f>
        <v>0</v>
      </c>
      <c r="EW108" s="60">
        <f>IF($A108="",0,IF(VLOOKUP($A108,'ECM Staff time by PoF'!$B$5:$C$119,2,FALSE)="Not Applicable",VLOOKUP($A108,'ECM Staff time by PoF'!$B$5:$S$119,MATCH($EP$103, 'ECM Staff time by PoF'!$B$4:$R$4,0),FALSE),IF(ISERROR(VLOOKUP(CONCATENATE($A108,I$66),'ECM Staff time by PoF'!$A$5:$S$119,MATCH($EP$103, 'ECM Staff time by PoF'!$A$4:$R$4,0),FALSE)), 0, VLOOKUP(CONCATENATE($A108,I$66),'ECM Staff time by PoF'!$A$5:$S$119,MATCH($EP$103, 'ECM Staff time by PoF'!$A$4:$R$4,0),FALSE))))*I70</f>
        <v>0</v>
      </c>
      <c r="EX108" s="60">
        <f>IF($A108="",0,IF(VLOOKUP($A108,'ECM Staff time by PoF'!$B$5:$C$119,2,FALSE)="Not Applicable",VLOOKUP($A108,'ECM Staff time by PoF'!$B$5:$S$119,MATCH($EP$103, 'ECM Staff time by PoF'!$B$4:$R$4,0),FALSE),IF(ISERROR(VLOOKUP(CONCATENATE($A108,J$66),'ECM Staff time by PoF'!$A$5:$S$119,MATCH($EP$103, 'ECM Staff time by PoF'!$A$4:$R$4,0),FALSE)), 0, VLOOKUP(CONCATENATE($A108,J$66),'ECM Staff time by PoF'!$A$5:$S$119,MATCH($EP$103, 'ECM Staff time by PoF'!$A$4:$R$4,0),FALSE))))*J70</f>
        <v>0</v>
      </c>
      <c r="EY108" s="60">
        <f>IF($A108="",0,IF(VLOOKUP($A108,'ECM Staff time by PoF'!$B$5:$C$119,2,FALSE)="Not Applicable",VLOOKUP($A108,'ECM Staff time by PoF'!$B$5:$S$119,MATCH($EP$103, 'ECM Staff time by PoF'!$B$4:$R$4,0),FALSE),IF(ISERROR(VLOOKUP(CONCATENATE($A108,K$66),'ECM Staff time by PoF'!$A$5:$S$119,MATCH($EP$103, 'ECM Staff time by PoF'!$A$4:$R$4,0),FALSE)), 0, VLOOKUP(CONCATENATE($A108,K$66),'ECM Staff time by PoF'!$A$5:$S$119,MATCH($EP$103, 'ECM Staff time by PoF'!$A$4:$R$4,0),FALSE))))*K70</f>
        <v>0</v>
      </c>
      <c r="EZ108" s="60">
        <f>IF($A108="",0,IF(VLOOKUP($A108,'ECM Staff time by PoF'!$B$5:$C$119,2,FALSE)="Not Applicable",VLOOKUP($A108,'ECM Staff time by PoF'!$B$5:$S$119,MATCH($EP$103, 'ECM Staff time by PoF'!$B$4:$R$4,0),FALSE),IF(ISERROR(VLOOKUP(CONCATENATE($A108,L$66),'ECM Staff time by PoF'!$A$5:$S$119,MATCH($EP$103, 'ECM Staff time by PoF'!$A$4:$R$4,0),FALSE)), 0, VLOOKUP(CONCATENATE($A108,L$66),'ECM Staff time by PoF'!$A$5:$S$119,MATCH($EP$103, 'ECM Staff time by PoF'!$A$4:$R$4,0),FALSE))))*L70</f>
        <v>0</v>
      </c>
      <c r="FA108" s="60">
        <f>IF($A108="",0,IF(VLOOKUP($A108,'ECM Staff time by PoF'!$B$5:$C$119,2,FALSE)="Not Applicable",VLOOKUP($A108,'ECM Staff time by PoF'!$B$5:$S$119,MATCH($EP$103, 'ECM Staff time by PoF'!$B$4:$R$4,0),FALSE),IF(ISERROR(VLOOKUP(CONCATENATE($A108,M$66),'ECM Staff time by PoF'!$A$5:$S$119,MATCH($EP$103, 'ECM Staff time by PoF'!$A$4:$R$4,0),FALSE)), 0, VLOOKUP(CONCATENATE($A108,M$66),'ECM Staff time by PoF'!$A$5:$S$119,MATCH($EP$103, 'ECM Staff time by PoF'!$A$4:$R$4,0),FALSE))))*M70</f>
        <v>0</v>
      </c>
      <c r="FB108" s="60">
        <f>IF($A108="",0,IF(VLOOKUP($A108,'ECM Staff time by PoF'!$B$5:$C$119,2,FALSE)="Not Applicable",VLOOKUP($A108,'ECM Staff time by PoF'!$B$5:$S$119,MATCH($EP$103, 'ECM Staff time by PoF'!$B$4:$R$4,0),FALSE),IF(ISERROR(VLOOKUP(CONCATENATE($A108,N$66),'ECM Staff time by PoF'!$A$5:$S$119,MATCH($EP$103, 'ECM Staff time by PoF'!$A$4:$R$4,0),FALSE)), 0, VLOOKUP(CONCATENATE($A108,N$66),'ECM Staff time by PoF'!$A$5:$S$119,MATCH($EP$103, 'ECM Staff time by PoF'!$A$4:$R$4,0),FALSE))))*N70</f>
        <v>0</v>
      </c>
      <c r="FC108" s="60">
        <f>IF($A108="",0,IF(VLOOKUP($A108,'ECM Staff time by PoF'!$B$5:$C$119,2,FALSE)="Not Applicable",VLOOKUP($A108,'ECM Staff time by PoF'!$B$5:$S$119,MATCH($EP$103, 'ECM Staff time by PoF'!$B$4:$R$4,0),FALSE),IF(ISERROR(VLOOKUP(CONCATENATE($A108,O$66),'ECM Staff time by PoF'!$A$5:$S$119,MATCH($EP$103, 'ECM Staff time by PoF'!$A$4:$R$4,0),FALSE)), 0, VLOOKUP(CONCATENATE($A108,O$66),'ECM Staff time by PoF'!$A$5:$S$119,MATCH($EP$103, 'ECM Staff time by PoF'!$A$4:$R$4,0),FALSE))))*O70</f>
        <v>0</v>
      </c>
      <c r="FD108" s="60">
        <f>IF($A108="",0,IF(VLOOKUP($A108,'ECM Staff time by PoF'!$B$5:$C$119,2,FALSE)="Not Applicable",VLOOKUP($A108,'ECM Staff time by PoF'!$B$5:$S$119,MATCH($EP$103, 'ECM Staff time by PoF'!$B$4:$R$4,0),FALSE),IF(ISERROR(VLOOKUP(CONCATENATE($A108,P$66),'ECM Staff time by PoF'!$A$5:$S$119,MATCH($EP$103, 'ECM Staff time by PoF'!$A$4:$R$4,0),FALSE)), 0, VLOOKUP(CONCATENATE($A108,P$66),'ECM Staff time by PoF'!$A$5:$S$119,MATCH($EP$103, 'ECM Staff time by PoF'!$A$4:$R$4,0),FALSE))))*P70</f>
        <v>0</v>
      </c>
      <c r="FE108" s="60">
        <f>IF($A108="",0,IF(VLOOKUP($A108,'ECM Staff time by PoF'!$B$5:$C$119,2,FALSE)="Not Applicable",VLOOKUP($A108,'ECM Staff time by PoF'!$B$5:$S$119,MATCH($EP$103, 'ECM Staff time by PoF'!$B$4:$R$4,0),FALSE),IF(ISERROR(VLOOKUP(CONCATENATE($A108,Q$66),'ECM Staff time by PoF'!$A$5:$S$119,MATCH($EP$103, 'ECM Staff time by PoF'!$A$4:$R$4,0),FALSE)), 0, VLOOKUP(CONCATENATE($A108,Q$66),'ECM Staff time by PoF'!$A$5:$S$119,MATCH($EP$103, 'ECM Staff time by PoF'!$A$4:$R$4,0),FALSE))))*Q70</f>
        <v>0</v>
      </c>
      <c r="FF108" s="60">
        <f>IF($A108="",0,IF(VLOOKUP($A108,'ECM Staff time by PoF'!$B$5:$C$119,2,FALSE)="Not Applicable",VLOOKUP($A108,'ECM Staff time by PoF'!$B$5:$S$119,MATCH($EP$103, 'ECM Staff time by PoF'!$B$4:$R$4,0),FALSE),IF(ISERROR(VLOOKUP(CONCATENATE($A108,R$66),'ECM Staff time by PoF'!$A$5:$S$119,MATCH($EP$103, 'ECM Staff time by PoF'!$A$4:$R$4,0),FALSE)), 0, VLOOKUP(CONCATENATE($A108,R$66),'ECM Staff time by PoF'!$A$5:$S$119,MATCH($EP$103, 'ECM Staff time by PoF'!$A$4:$R$4,0),FALSE))))*R70</f>
        <v>0</v>
      </c>
      <c r="FG108" s="60">
        <f>IF($A108="",0,IF(VLOOKUP($A108,'ECM Staff time by PoF'!$B$5:$C$119,2,FALSE)="Not Applicable",VLOOKUP($A108,'ECM Staff time by PoF'!$B$5:$S$119,MATCH($EP$103, 'ECM Staff time by PoF'!$B$4:$R$4,0),FALSE),IF(ISERROR(VLOOKUP(CONCATENATE($A108,S$66),'ECM Staff time by PoF'!$A$5:$S$119,MATCH($EP$103, 'ECM Staff time by PoF'!$A$4:$R$4,0),FALSE)), 0, VLOOKUP(CONCATENATE($A108,S$66),'ECM Staff time by PoF'!$A$5:$S$119,MATCH($EP$103, 'ECM Staff time by PoF'!$A$4:$R$4,0),FALSE))))*S70</f>
        <v>0</v>
      </c>
      <c r="FH108" s="60">
        <f>IF($A108="",0,IF(VLOOKUP($A108,'ECM Staff time by PoF'!$B$5:$C$119,2,FALSE)="Not Applicable",VLOOKUP($A108,'ECM Staff time by PoF'!$B$5:$S$119,MATCH($EP$103, 'ECM Staff time by PoF'!$B$4:$R$4,0),FALSE),IF(ISERROR(VLOOKUP(CONCATENATE($A108,T$66),'ECM Staff time by PoF'!$A$5:$S$119,MATCH($EP$103, 'ECM Staff time by PoF'!$A$4:$R$4,0),FALSE)), 0, VLOOKUP(CONCATENATE($A108,T$66),'ECM Staff time by PoF'!$A$5:$S$119,MATCH($EP$103, 'ECM Staff time by PoF'!$A$4:$R$4,0),FALSE))))*T70</f>
        <v>0</v>
      </c>
      <c r="FI108" s="60">
        <f>IF($A108="",0,IF(VLOOKUP($A108,'ECM Staff time by PoF'!$B$5:$C$119,2,FALSE)="Not Applicable",VLOOKUP($A108,'ECM Staff time by PoF'!$B$5:$S$119,MATCH($EP$103, 'ECM Staff time by PoF'!$B$4:$R$4,0),FALSE),IF(ISERROR(VLOOKUP(CONCATENATE($A108,U$66),'ECM Staff time by PoF'!$A$5:$S$119,MATCH($EP$103, 'ECM Staff time by PoF'!$A$4:$R$4,0),FALSE)), 0, VLOOKUP(CONCATENATE($A108,U$66),'ECM Staff time by PoF'!$A$5:$S$119,MATCH($EP$103, 'ECM Staff time by PoF'!$A$4:$R$4,0),FALSE))))*U70</f>
        <v>0</v>
      </c>
      <c r="FJ108" s="60">
        <f>IF($A108="",0,IF(VLOOKUP($A108,'ECM Staff time by PoF'!$B$5:$C$119,2,FALSE)="Not Applicable",VLOOKUP($A108,'ECM Staff time by PoF'!$B$5:$S$119,MATCH($EP$103, 'ECM Staff time by PoF'!$B$4:$R$4,0),FALSE),IF(ISERROR(VLOOKUP(CONCATENATE($A108,V$66),'ECM Staff time by PoF'!$A$5:$S$119,MATCH($EP$103, 'ECM Staff time by PoF'!$A$4:$R$4,0),FALSE)), 0, VLOOKUP(CONCATENATE($A108,V$66),'ECM Staff time by PoF'!$A$5:$S$119,MATCH($EP$103, 'ECM Staff time by PoF'!$A$4:$R$4,0),FALSE))))*V70</f>
        <v>0</v>
      </c>
      <c r="FK108" s="60">
        <f>IF($A108="",0,IF(VLOOKUP($A108,'ECM Staff time by PoF'!$B$5:$C$119,2,FALSE)="Not Applicable",VLOOKUP($A108,'ECM Staff time by PoF'!$B$5:$S$119,MATCH($EP$103, 'ECM Staff time by PoF'!$B$4:$R$4,0),FALSE),IF(ISERROR(VLOOKUP(CONCATENATE($A108,W$66),'ECM Staff time by PoF'!$A$5:$S$119,MATCH($EP$103, 'ECM Staff time by PoF'!$A$4:$R$4,0),FALSE)), 0, VLOOKUP(CONCATENATE($A108,W$66),'ECM Staff time by PoF'!$A$5:$S$119,MATCH($EP$103, 'ECM Staff time by PoF'!$A$4:$R$4,0),FALSE))))*W70</f>
        <v>0</v>
      </c>
      <c r="FL108" s="60">
        <f>IF($A108="",0,IF(VLOOKUP($A108,'ECM Staff time by PoF'!$B$5:$C$119,2,FALSE)="Not Applicable",VLOOKUP($A108,'ECM Staff time by PoF'!$B$5:$S$119,MATCH($EP$103, 'ECM Staff time by PoF'!$B$4:$R$4,0),FALSE),IF(ISERROR(VLOOKUP(CONCATENATE($A108,X$66),'ECM Staff time by PoF'!$A$5:$S$119,MATCH($EP$103, 'ECM Staff time by PoF'!$A$4:$R$4,0),FALSE)), 0, VLOOKUP(CONCATENATE($A108,X$66),'ECM Staff time by PoF'!$A$5:$S$119,MATCH($EP$103, 'ECM Staff time by PoF'!$A$4:$R$4,0),FALSE))))*X70</f>
        <v>0</v>
      </c>
      <c r="FM108" s="60">
        <f>IF($A108="",0,IF(VLOOKUP($A108,'ECM Staff time by PoF'!$B$5:$C$119,2,FALSE)="Not Applicable",VLOOKUP($A108,'ECM Staff time by PoF'!$B$5:$S$119,MATCH($EP$103, 'ECM Staff time by PoF'!$B$4:$R$4,0),FALSE),IF(ISERROR(VLOOKUP(CONCATENATE($A108,Y$66),'ECM Staff time by PoF'!$A$5:$S$119,MATCH($EP$103, 'ECM Staff time by PoF'!$A$4:$R$4,0),FALSE)), 0, VLOOKUP(CONCATENATE($A108,Y$66),'ECM Staff time by PoF'!$A$5:$S$119,MATCH($EP$103, 'ECM Staff time by PoF'!$A$4:$R$4,0),FALSE))))*Y70</f>
        <v>0</v>
      </c>
      <c r="FN108" s="60">
        <f>IF($A108="",0,IF(VLOOKUP($A108,'ECM Staff time by PoF'!$B$5:$C$119,2,FALSE)="Not Applicable",VLOOKUP($A108,'ECM Staff time by PoF'!$B$5:$S$119,MATCH($EP$103, 'ECM Staff time by PoF'!$B$4:$R$4,0),FALSE),IF(ISERROR(VLOOKUP(CONCATENATE($A108,Z$66),'ECM Staff time by PoF'!$A$5:$S$119,MATCH($EP$103, 'ECM Staff time by PoF'!$A$4:$R$4,0),FALSE)), 0, VLOOKUP(CONCATENATE($A108,Z$66),'ECM Staff time by PoF'!$A$5:$S$119,MATCH($EP$103, 'ECM Staff time by PoF'!$A$4:$R$4,0),FALSE))))*Z70</f>
        <v>0</v>
      </c>
      <c r="FO108" s="60">
        <f>IF($A108="",0,IF(VLOOKUP($A108,'ECM Staff time by PoF'!$B$5:$C$119,2,FALSE)="Not Applicable",VLOOKUP($A108,'ECM Staff time by PoF'!$B$5:$S$119,MATCH($EP$103, 'ECM Staff time by PoF'!$B$4:$R$4,0),FALSE),IF(ISERROR(VLOOKUP(CONCATENATE($A108,AA$66),'ECM Staff time by PoF'!$A$5:$S$119,MATCH($EP$103, 'ECM Staff time by PoF'!$A$4:$R$4,0),FALSE)), 0, VLOOKUP(CONCATENATE($A108,AA$66),'ECM Staff time by PoF'!$A$5:$S$119,MATCH($EP$103, 'ECM Staff time by PoF'!$A$4:$R$4,0),FALSE))))*AA70</f>
        <v>0</v>
      </c>
      <c r="FP108" s="60">
        <f>IF($A108="",0,IF(VLOOKUP($A108,'ECM Staff time by PoF'!$B$5:$C$119,2,FALSE)="Not Applicable",VLOOKUP($A108,'ECM Staff time by PoF'!$B$5:$S$119,MATCH($EP$103, 'ECM Staff time by PoF'!$B$4:$R$4,0),FALSE),IF(ISERROR(VLOOKUP(CONCATENATE($A108,AB$66),'ECM Staff time by PoF'!$A$5:$S$119,MATCH($EP$103, 'ECM Staff time by PoF'!$A$4:$R$4,0),FALSE)), 0, VLOOKUP(CONCATENATE($A108,AB$66),'ECM Staff time by PoF'!$A$5:$S$119,MATCH($EP$103, 'ECM Staff time by PoF'!$A$4:$R$4,0),FALSE))))*AB70</f>
        <v>0</v>
      </c>
      <c r="FQ108" s="60">
        <f>IF($A108="",0,IF(VLOOKUP($A108,'ECM Staff time by PoF'!$B$5:$C$119,2,FALSE)="Not Applicable",VLOOKUP($A108,'ECM Staff time by PoF'!$B$5:$S$119,MATCH($EP$103, 'ECM Staff time by PoF'!$B$4:$R$4,0),FALSE),IF(ISERROR(VLOOKUP(CONCATENATE($A108,AC$66),'ECM Staff time by PoF'!$A$5:$S$119,MATCH($EP$103, 'ECM Staff time by PoF'!$A$4:$R$4,0),FALSE)), 0, VLOOKUP(CONCATENATE($A108,AC$66),'ECM Staff time by PoF'!$A$5:$S$119,MATCH($EP$103, 'ECM Staff time by PoF'!$A$4:$R$4,0),FALSE))))*AC70</f>
        <v>0</v>
      </c>
      <c r="FR108" s="60">
        <f>IF($A108="",0,IF(VLOOKUP($A108,'ECM Staff time by PoF'!$B$5:$C$119,2,FALSE)="Not Applicable",VLOOKUP($A108,'ECM Staff time by PoF'!$B$5:$S$119,MATCH($EP$103, 'ECM Staff time by PoF'!$B$4:$R$4,0),FALSE),IF(ISERROR(VLOOKUP(CONCATENATE($A108,AD$66),'ECM Staff time by PoF'!$A$5:$S$119,MATCH($EP$103, 'ECM Staff time by PoF'!$A$4:$R$4,0),FALSE)), 0, VLOOKUP(CONCATENATE($A108,AD$66),'ECM Staff time by PoF'!$A$5:$S$119,MATCH($EP$103, 'ECM Staff time by PoF'!$A$4:$R$4,0),FALSE))))*AD70</f>
        <v>0</v>
      </c>
      <c r="FS108" s="60">
        <f>IF($A108="",0,IF(VLOOKUP($A108,'ECM Staff time by PoF'!$B$5:$C$119,2,FALSE)="Not Applicable",VLOOKUP($A108,'ECM Staff time by PoF'!$B$5:$S$119,MATCH($EP$103, 'ECM Staff time by PoF'!$B$4:$R$4,0),FALSE),IF(ISERROR(VLOOKUP(CONCATENATE($A108,AE$66),'ECM Staff time by PoF'!$A$5:$S$119,MATCH($EP$103, 'ECM Staff time by PoF'!$A$4:$R$4,0),FALSE)), 0, VLOOKUP(CONCATENATE($A108,AE$66),'ECM Staff time by PoF'!$A$5:$S$119,MATCH($EP$103, 'ECM Staff time by PoF'!$A$4:$R$4,0),FALSE))))*AE70</f>
        <v>0</v>
      </c>
      <c r="FT108" s="60">
        <f>IF($A108="",0,IF(VLOOKUP($A108,'ECM Staff time by PoF'!$B$5:$C$119,2,FALSE)="Not Applicable",VLOOKUP($A108,'ECM Staff time by PoF'!$B$5:$S$119,MATCH($EP$103, 'ECM Staff time by PoF'!$B$4:$R$4,0),FALSE),IF(ISERROR(VLOOKUP(CONCATENATE($A108,AF$66),'ECM Staff time by PoF'!$A$5:$S$119,MATCH($EP$103, 'ECM Staff time by PoF'!$A$4:$R$4,0),FALSE)), 0, VLOOKUP(CONCATENATE($A108,AF$66),'ECM Staff time by PoF'!$A$5:$S$119,MATCH($EP$103, 'ECM Staff time by PoF'!$A$4:$R$4,0),FALSE))))*AF70</f>
        <v>0</v>
      </c>
      <c r="FU108" s="60">
        <f>IF($A108="",0,IF(VLOOKUP($A108,'ECM Staff time by PoF'!$B$5:$C$119,2,FALSE)="Not Applicable",VLOOKUP($A108,'ECM Staff time by PoF'!$B$5:$S$119,MATCH($EP$103, 'ECM Staff time by PoF'!$B$4:$R$4,0),FALSE),IF(ISERROR(VLOOKUP(CONCATENATE($A108,AG$66),'ECM Staff time by PoF'!$A$5:$S$119,MATCH($EP$103, 'ECM Staff time by PoF'!$A$4:$R$4,0),FALSE)), 0, VLOOKUP(CONCATENATE($A108,AG$66),'ECM Staff time by PoF'!$A$5:$S$119,MATCH($EP$103, 'ECM Staff time by PoF'!$A$4:$R$4,0),FALSE))))*AG70</f>
        <v>0</v>
      </c>
      <c r="FV108" s="60">
        <f>IF($A108="",0,IF(VLOOKUP($A108,'ECM Staff time by PoF'!$B$5:$C$119,2,FALSE)="Not Applicable",VLOOKUP($A108,'ECM Staff time by PoF'!$B$5:$S$119,MATCH($EP$103, 'ECM Staff time by PoF'!$B$4:$R$4,0),FALSE),IF(ISERROR(VLOOKUP(CONCATENATE($A108,AH$66),'ECM Staff time by PoF'!$A$5:$S$119,MATCH($EP$103, 'ECM Staff time by PoF'!$A$4:$R$4,0),FALSE)), 0, VLOOKUP(CONCATENATE($A108,AH$66),'ECM Staff time by PoF'!$A$5:$S$119,MATCH($EP$103, 'ECM Staff time by PoF'!$A$4:$R$4,0),FALSE))))*AH70</f>
        <v>0</v>
      </c>
      <c r="FW108" s="60">
        <f>IF($A108="",0,IF(VLOOKUP($A108,'ECM Staff time by PoF'!$B$5:$C$119,2,FALSE)="Not Applicable",VLOOKUP($A108,'ECM Staff time by PoF'!$B$5:$S$119,MATCH($EP$103, 'ECM Staff time by PoF'!$B$4:$R$4,0),FALSE),IF(ISERROR(VLOOKUP(CONCATENATE($A108,AI$66),'ECM Staff time by PoF'!$A$5:$S$119,MATCH($EP$103, 'ECM Staff time by PoF'!$A$4:$R$4,0),FALSE)), 0, VLOOKUP(CONCATENATE($A108,AI$66),'ECM Staff time by PoF'!$A$5:$S$119,MATCH($EP$103, 'ECM Staff time by PoF'!$A$4:$R$4,0),FALSE))))*AI70</f>
        <v>0</v>
      </c>
      <c r="FX108" s="60">
        <f>IF($A108="",0,IF(VLOOKUP($A108,'ECM Staff time by PoF'!$B$5:$C$119,2,FALSE)="Not Applicable",VLOOKUP($A108,'ECM Staff time by PoF'!$B$5:$S$119,MATCH($EP$103, 'ECM Staff time by PoF'!$B$4:$R$4,0),FALSE),IF(ISERROR(VLOOKUP(CONCATENATE($A108,AJ$66),'ECM Staff time by PoF'!$A$5:$S$119,MATCH($EP$103, 'ECM Staff time by PoF'!$A$4:$R$4,0),FALSE)), 0, VLOOKUP(CONCATENATE($A108,AJ$66),'ECM Staff time by PoF'!$A$5:$S$119,MATCH($EP$103, 'ECM Staff time by PoF'!$A$4:$R$4,0),FALSE))))*AJ70</f>
        <v>0</v>
      </c>
      <c r="FY108" s="60">
        <f>IF($A108="",0,IF(VLOOKUP($A108,'ECM Staff time by PoF'!$B$5:$C$119,2,FALSE)="Not Applicable",VLOOKUP($A108,'ECM Staff time by PoF'!$B$5:$S$119,MATCH($EP$103, 'ECM Staff time by PoF'!$B$4:$R$4,0),FALSE),IF(ISERROR(VLOOKUP(CONCATENATE($A108,AK$66),'ECM Staff time by PoF'!$A$5:$S$119,MATCH($EP$103, 'ECM Staff time by PoF'!$A$4:$R$4,0),FALSE)), 0, VLOOKUP(CONCATENATE($A108,AK$66),'ECM Staff time by PoF'!$A$5:$S$119,MATCH($EP$103, 'ECM Staff time by PoF'!$A$4:$R$4,0),FALSE))))*AK70</f>
        <v>0</v>
      </c>
      <c r="FZ108" s="60">
        <f>IF($A108="",0,IF(VLOOKUP($A108,'ECM Staff time by PoF'!$B$5:$C$119,2,FALSE)="Not Applicable",VLOOKUP($A108,'ECM Staff time by PoF'!$B$5:$S$119,MATCH($FZ$103, 'ECM Staff time by PoF'!$B$4:$R$4,0),FALSE),IF(ISERROR(VLOOKUP(CONCATENATE($A108,B$66),'ECM Staff time by PoF'!$A$5:$S$119,MATCH($FZ$103, 'ECM Staff time by PoF'!$A$4:$R$4,0),FALSE)), 0, VLOOKUP(CONCATENATE($A108,B$66),'ECM Staff time by PoF'!$A$5:$S$119,MATCH($FZ$103, 'ECM Staff time by PoF'!$A$4:$R$4,0),FALSE))))*B70</f>
        <v>0</v>
      </c>
      <c r="GA108" s="60">
        <f>IF($A108="",0,IF(VLOOKUP($A108,'ECM Staff time by PoF'!$B$5:$C$119,2,FALSE)="Not Applicable",VLOOKUP($A108,'ECM Staff time by PoF'!$B$5:$S$119,MATCH($FZ$103, 'ECM Staff time by PoF'!$B$4:$R$4,0),FALSE),IF(ISERROR(VLOOKUP(CONCATENATE($A108,C$66),'ECM Staff time by PoF'!$A$5:$S$119,MATCH($FZ$103, 'ECM Staff time by PoF'!$A$4:$R$4,0),FALSE)), 0, VLOOKUP(CONCATENATE($A108,C$66),'ECM Staff time by PoF'!$A$5:$S$119,MATCH($FZ$103, 'ECM Staff time by PoF'!$A$4:$R$4,0),FALSE))))*C70</f>
        <v>0</v>
      </c>
      <c r="GB108" s="60">
        <f>IF($A108="",0,IF(VLOOKUP($A108,'ECM Staff time by PoF'!$B$5:$C$119,2,FALSE)="Not Applicable",VLOOKUP($A108,'ECM Staff time by PoF'!$B$5:$S$119,MATCH($FZ$103, 'ECM Staff time by PoF'!$B$4:$R$4,0),FALSE),IF(ISERROR(VLOOKUP(CONCATENATE($A108,D$66),'ECM Staff time by PoF'!$A$5:$S$119,MATCH($FZ$103, 'ECM Staff time by PoF'!$A$4:$R$4,0),FALSE)), 0, VLOOKUP(CONCATENATE($A108,D$66),'ECM Staff time by PoF'!$A$5:$S$119,MATCH($FZ$103, 'ECM Staff time by PoF'!$A$4:$R$4,0),FALSE))))*D70</f>
        <v>0</v>
      </c>
      <c r="GC108" s="60">
        <f>IF($A108="",0,IF(VLOOKUP($A108,'ECM Staff time by PoF'!$B$5:$C$119,2,FALSE)="Not Applicable",VLOOKUP($A108,'ECM Staff time by PoF'!$B$5:$S$119,MATCH($FZ$103, 'ECM Staff time by PoF'!$B$4:$R$4,0),FALSE),IF(ISERROR(VLOOKUP(CONCATENATE($A108,E$66),'ECM Staff time by PoF'!$A$5:$S$119,MATCH($FZ$103, 'ECM Staff time by PoF'!$A$4:$R$4,0),FALSE)), 0, VLOOKUP(CONCATENATE($A108,E$66),'ECM Staff time by PoF'!$A$5:$S$119,MATCH($FZ$103, 'ECM Staff time by PoF'!$A$4:$R$4,0),FALSE))))*E70</f>
        <v>0</v>
      </c>
      <c r="GD108" s="60">
        <f>IF($A108="",0,IF(VLOOKUP($A108,'ECM Staff time by PoF'!$B$5:$C$119,2,FALSE)="Not Applicable",VLOOKUP($A108,'ECM Staff time by PoF'!$B$5:$S$119,MATCH($FZ$103, 'ECM Staff time by PoF'!$B$4:$R$4,0),FALSE),IF(ISERROR(VLOOKUP(CONCATENATE($A108,F$66),'ECM Staff time by PoF'!$A$5:$S$119,MATCH($FZ$103, 'ECM Staff time by PoF'!$A$4:$R$4,0),FALSE)), 0, VLOOKUP(CONCATENATE($A108,F$66),'ECM Staff time by PoF'!$A$5:$S$119,MATCH($FZ$103, 'ECM Staff time by PoF'!$A$4:$R$4,0),FALSE))))*F70</f>
        <v>0</v>
      </c>
      <c r="GE108" s="60">
        <f>IF($A108="",0,IF(VLOOKUP($A108,'ECM Staff time by PoF'!$B$5:$C$119,2,FALSE)="Not Applicable",VLOOKUP($A108,'ECM Staff time by PoF'!$B$5:$S$119,MATCH($FZ$103, 'ECM Staff time by PoF'!$B$4:$R$4,0),FALSE),IF(ISERROR(VLOOKUP(CONCATENATE($A108,G$66),'ECM Staff time by PoF'!$A$5:$S$119,MATCH($FZ$103, 'ECM Staff time by PoF'!$A$4:$R$4,0),FALSE)), 0, VLOOKUP(CONCATENATE($A108,G$66),'ECM Staff time by PoF'!$A$5:$S$119,MATCH($FZ$103, 'ECM Staff time by PoF'!$A$4:$R$4,0),FALSE))))*G70</f>
        <v>0</v>
      </c>
      <c r="GF108" s="60">
        <f>IF($A108="",0,IF(VLOOKUP($A108,'ECM Staff time by PoF'!$B$5:$C$119,2,FALSE)="Not Applicable",VLOOKUP($A108,'ECM Staff time by PoF'!$B$5:$S$119,MATCH($FZ$103, 'ECM Staff time by PoF'!$B$4:$R$4,0),FALSE),IF(ISERROR(VLOOKUP(CONCATENATE($A108,H$66),'ECM Staff time by PoF'!$A$5:$S$119,MATCH($FZ$103, 'ECM Staff time by PoF'!$A$4:$R$4,0),FALSE)), 0, VLOOKUP(CONCATENATE($A108,H$66),'ECM Staff time by PoF'!$A$5:$S$119,MATCH($FZ$103, 'ECM Staff time by PoF'!$A$4:$R$4,0),FALSE))))*H70</f>
        <v>0</v>
      </c>
      <c r="GG108" s="60">
        <f>IF($A108="",0,IF(VLOOKUP($A108,'ECM Staff time by PoF'!$B$5:$C$119,2,FALSE)="Not Applicable",VLOOKUP($A108,'ECM Staff time by PoF'!$B$5:$S$119,MATCH($FZ$103, 'ECM Staff time by PoF'!$B$4:$R$4,0),FALSE),IF(ISERROR(VLOOKUP(CONCATENATE($A108,I$66),'ECM Staff time by PoF'!$A$5:$S$119,MATCH($FZ$103, 'ECM Staff time by PoF'!$A$4:$R$4,0),FALSE)), 0, VLOOKUP(CONCATENATE($A108,I$66),'ECM Staff time by PoF'!$A$5:$S$119,MATCH($FZ$103, 'ECM Staff time by PoF'!$A$4:$R$4,0),FALSE))))*I70</f>
        <v>0</v>
      </c>
      <c r="GH108" s="60">
        <f>IF($A108="",0,IF(VLOOKUP($A108,'ECM Staff time by PoF'!$B$5:$C$119,2,FALSE)="Not Applicable",VLOOKUP($A108,'ECM Staff time by PoF'!$B$5:$S$119,MATCH($FZ$103, 'ECM Staff time by PoF'!$B$4:$R$4,0),FALSE),IF(ISERROR(VLOOKUP(CONCATENATE($A108,J$66),'ECM Staff time by PoF'!$A$5:$S$119,MATCH($FZ$103, 'ECM Staff time by PoF'!$A$4:$R$4,0),FALSE)), 0, VLOOKUP(CONCATENATE($A108,J$66),'ECM Staff time by PoF'!$A$5:$S$119,MATCH($FZ$103, 'ECM Staff time by PoF'!$A$4:$R$4,0),FALSE))))*J70</f>
        <v>0</v>
      </c>
      <c r="GI108" s="60">
        <f>IF($A108="",0,IF(VLOOKUP($A108,'ECM Staff time by PoF'!$B$5:$C$119,2,FALSE)="Not Applicable",VLOOKUP($A108,'ECM Staff time by PoF'!$B$5:$S$119,MATCH($FZ$103, 'ECM Staff time by PoF'!$B$4:$R$4,0),FALSE),IF(ISERROR(VLOOKUP(CONCATENATE($A108,K$66),'ECM Staff time by PoF'!$A$5:$S$119,MATCH($FZ$103, 'ECM Staff time by PoF'!$A$4:$R$4,0),FALSE)), 0, VLOOKUP(CONCATENATE($A108,K$66),'ECM Staff time by PoF'!$A$5:$S$119,MATCH($FZ$103, 'ECM Staff time by PoF'!$A$4:$R$4,0),FALSE))))*K70</f>
        <v>0</v>
      </c>
      <c r="GJ108" s="60">
        <f>IF($A108="",0,IF(VLOOKUP($A108,'ECM Staff time by PoF'!$B$5:$C$119,2,FALSE)="Not Applicable",VLOOKUP($A108,'ECM Staff time by PoF'!$B$5:$S$119,MATCH($FZ$103, 'ECM Staff time by PoF'!$B$4:$R$4,0),FALSE),IF(ISERROR(VLOOKUP(CONCATENATE($A108,L$66),'ECM Staff time by PoF'!$A$5:$S$119,MATCH($FZ$103, 'ECM Staff time by PoF'!$A$4:$R$4,0),FALSE)), 0, VLOOKUP(CONCATENATE($A108,L$66),'ECM Staff time by PoF'!$A$5:$S$119,MATCH($FZ$103, 'ECM Staff time by PoF'!$A$4:$R$4,0),FALSE))))*L70</f>
        <v>0</v>
      </c>
      <c r="GK108" s="60">
        <f>IF($A108="",0,IF(VLOOKUP($A108,'ECM Staff time by PoF'!$B$5:$C$119,2,FALSE)="Not Applicable",VLOOKUP($A108,'ECM Staff time by PoF'!$B$5:$S$119,MATCH($FZ$103, 'ECM Staff time by PoF'!$B$4:$R$4,0),FALSE),IF(ISERROR(VLOOKUP(CONCATENATE($A108,M$66),'ECM Staff time by PoF'!$A$5:$S$119,MATCH($FZ$103, 'ECM Staff time by PoF'!$A$4:$R$4,0),FALSE)), 0, VLOOKUP(CONCATENATE($A108,M$66),'ECM Staff time by PoF'!$A$5:$S$119,MATCH($FZ$103, 'ECM Staff time by PoF'!$A$4:$R$4,0),FALSE))))*M70</f>
        <v>0</v>
      </c>
      <c r="GL108" s="60">
        <f>IF($A108="",0,IF(VLOOKUP($A108,'ECM Staff time by PoF'!$B$5:$C$119,2,FALSE)="Not Applicable",VLOOKUP($A108,'ECM Staff time by PoF'!$B$5:$S$119,MATCH($FZ$103, 'ECM Staff time by PoF'!$B$4:$R$4,0),FALSE),IF(ISERROR(VLOOKUP(CONCATENATE($A108,N$66),'ECM Staff time by PoF'!$A$5:$S$119,MATCH($FZ$103, 'ECM Staff time by PoF'!$A$4:$R$4,0),FALSE)), 0, VLOOKUP(CONCATENATE($A108,N$66),'ECM Staff time by PoF'!$A$5:$S$119,MATCH($FZ$103, 'ECM Staff time by PoF'!$A$4:$R$4,0),FALSE))))*N70</f>
        <v>0</v>
      </c>
      <c r="GM108" s="60">
        <f>IF($A108="",0,IF(VLOOKUP($A108,'ECM Staff time by PoF'!$B$5:$C$119,2,FALSE)="Not Applicable",VLOOKUP($A108,'ECM Staff time by PoF'!$B$5:$S$119,MATCH($FZ$103, 'ECM Staff time by PoF'!$B$4:$R$4,0),FALSE),IF(ISERROR(VLOOKUP(CONCATENATE($A108,O$66),'ECM Staff time by PoF'!$A$5:$S$119,MATCH($FZ$103, 'ECM Staff time by PoF'!$A$4:$R$4,0),FALSE)), 0, VLOOKUP(CONCATENATE($A108,O$66),'ECM Staff time by PoF'!$A$5:$S$119,MATCH($FZ$103, 'ECM Staff time by PoF'!$A$4:$R$4,0),FALSE))))*O70</f>
        <v>0</v>
      </c>
      <c r="GN108" s="60">
        <f>IF($A108="",0,IF(VLOOKUP($A108,'ECM Staff time by PoF'!$B$5:$C$119,2,FALSE)="Not Applicable",VLOOKUP($A108,'ECM Staff time by PoF'!$B$5:$S$119,MATCH($FZ$103, 'ECM Staff time by PoF'!$B$4:$R$4,0),FALSE),IF(ISERROR(VLOOKUP(CONCATENATE($A108,P$66),'ECM Staff time by PoF'!$A$5:$S$119,MATCH($FZ$103, 'ECM Staff time by PoF'!$A$4:$R$4,0),FALSE)), 0, VLOOKUP(CONCATENATE($A108,P$66),'ECM Staff time by PoF'!$A$5:$S$119,MATCH($FZ$103, 'ECM Staff time by PoF'!$A$4:$R$4,0),FALSE))))*P70</f>
        <v>0</v>
      </c>
      <c r="GO108" s="60">
        <f>IF($A108="",0,IF(VLOOKUP($A108,'ECM Staff time by PoF'!$B$5:$C$119,2,FALSE)="Not Applicable",VLOOKUP($A108,'ECM Staff time by PoF'!$B$5:$S$119,MATCH($FZ$103, 'ECM Staff time by PoF'!$B$4:$R$4,0),FALSE),IF(ISERROR(VLOOKUP(CONCATENATE($A108,Q$66),'ECM Staff time by PoF'!$A$5:$S$119,MATCH($FZ$103, 'ECM Staff time by PoF'!$A$4:$R$4,0),FALSE)), 0, VLOOKUP(CONCATENATE($A108,Q$66),'ECM Staff time by PoF'!$A$5:$S$119,MATCH($FZ$103, 'ECM Staff time by PoF'!$A$4:$R$4,0),FALSE))))*Q70</f>
        <v>0</v>
      </c>
      <c r="GP108" s="60">
        <f>IF($A108="",0,IF(VLOOKUP($A108,'ECM Staff time by PoF'!$B$5:$C$119,2,FALSE)="Not Applicable",VLOOKUP($A108,'ECM Staff time by PoF'!$B$5:$S$119,MATCH($FZ$103, 'ECM Staff time by PoF'!$B$4:$R$4,0),FALSE),IF(ISERROR(VLOOKUP(CONCATENATE($A108,R$66),'ECM Staff time by PoF'!$A$5:$S$119,MATCH($FZ$103, 'ECM Staff time by PoF'!$A$4:$R$4,0),FALSE)), 0, VLOOKUP(CONCATENATE($A108,R$66),'ECM Staff time by PoF'!$A$5:$S$119,MATCH($FZ$103, 'ECM Staff time by PoF'!$A$4:$R$4,0),FALSE))))*R70</f>
        <v>0</v>
      </c>
      <c r="GQ108" s="60">
        <f>IF($A108="",0,IF(VLOOKUP($A108,'ECM Staff time by PoF'!$B$5:$C$119,2,FALSE)="Not Applicable",VLOOKUP($A108,'ECM Staff time by PoF'!$B$5:$S$119,MATCH($FZ$103, 'ECM Staff time by PoF'!$B$4:$R$4,0),FALSE),IF(ISERROR(VLOOKUP(CONCATENATE($A108,S$66),'ECM Staff time by PoF'!$A$5:$S$119,MATCH($FZ$103, 'ECM Staff time by PoF'!$A$4:$R$4,0),FALSE)), 0, VLOOKUP(CONCATENATE($A108,S$66),'ECM Staff time by PoF'!$A$5:$S$119,MATCH($FZ$103, 'ECM Staff time by PoF'!$A$4:$R$4,0),FALSE))))*S70</f>
        <v>0</v>
      </c>
      <c r="GR108" s="60">
        <f>IF($A108="",0,IF(VLOOKUP($A108,'ECM Staff time by PoF'!$B$5:$C$119,2,FALSE)="Not Applicable",VLOOKUP($A108,'ECM Staff time by PoF'!$B$5:$S$119,MATCH($FZ$103, 'ECM Staff time by PoF'!$B$4:$R$4,0),FALSE),IF(ISERROR(VLOOKUP(CONCATENATE($A108,T$66),'ECM Staff time by PoF'!$A$5:$S$119,MATCH($FZ$103, 'ECM Staff time by PoF'!$A$4:$R$4,0),FALSE)), 0, VLOOKUP(CONCATENATE($A108,T$66),'ECM Staff time by PoF'!$A$5:$S$119,MATCH($FZ$103, 'ECM Staff time by PoF'!$A$4:$R$4,0),FALSE))))*T70</f>
        <v>0</v>
      </c>
      <c r="GS108" s="60">
        <f>IF($A108="",0,IF(VLOOKUP($A108,'ECM Staff time by PoF'!$B$5:$C$119,2,FALSE)="Not Applicable",VLOOKUP($A108,'ECM Staff time by PoF'!$B$5:$S$119,MATCH($FZ$103, 'ECM Staff time by PoF'!$B$4:$R$4,0),FALSE),IF(ISERROR(VLOOKUP(CONCATENATE($A108,U$66),'ECM Staff time by PoF'!$A$5:$S$119,MATCH($FZ$103, 'ECM Staff time by PoF'!$A$4:$R$4,0),FALSE)), 0, VLOOKUP(CONCATENATE($A108,U$66),'ECM Staff time by PoF'!$A$5:$S$119,MATCH($FZ$103, 'ECM Staff time by PoF'!$A$4:$R$4,0),FALSE))))*U70</f>
        <v>0</v>
      </c>
      <c r="GT108" s="60">
        <f>IF($A108="",0,IF(VLOOKUP($A108,'ECM Staff time by PoF'!$B$5:$C$119,2,FALSE)="Not Applicable",VLOOKUP($A108,'ECM Staff time by PoF'!$B$5:$S$119,MATCH($FZ$103, 'ECM Staff time by PoF'!$B$4:$R$4,0),FALSE),IF(ISERROR(VLOOKUP(CONCATENATE($A108,V$66),'ECM Staff time by PoF'!$A$5:$S$119,MATCH($FZ$103, 'ECM Staff time by PoF'!$A$4:$R$4,0),FALSE)), 0, VLOOKUP(CONCATENATE($A108,V$66),'ECM Staff time by PoF'!$A$5:$S$119,MATCH($FZ$103, 'ECM Staff time by PoF'!$A$4:$R$4,0),FALSE))))*V70</f>
        <v>0</v>
      </c>
      <c r="GU108" s="60">
        <f>IF($A108="",0,IF(VLOOKUP($A108,'ECM Staff time by PoF'!$B$5:$C$119,2,FALSE)="Not Applicable",VLOOKUP($A108,'ECM Staff time by PoF'!$B$5:$S$119,MATCH($FZ$103, 'ECM Staff time by PoF'!$B$4:$R$4,0),FALSE),IF(ISERROR(VLOOKUP(CONCATENATE($A108,W$66),'ECM Staff time by PoF'!$A$5:$S$119,MATCH($FZ$103, 'ECM Staff time by PoF'!$A$4:$R$4,0),FALSE)), 0, VLOOKUP(CONCATENATE($A108,W$66),'ECM Staff time by PoF'!$A$5:$S$119,MATCH($FZ$103, 'ECM Staff time by PoF'!$A$4:$R$4,0),FALSE))))*W70</f>
        <v>0</v>
      </c>
      <c r="GV108" s="60">
        <f>IF($A108="",0,IF(VLOOKUP($A108,'ECM Staff time by PoF'!$B$5:$C$119,2,FALSE)="Not Applicable",VLOOKUP($A108,'ECM Staff time by PoF'!$B$5:$S$119,MATCH($FZ$103, 'ECM Staff time by PoF'!$B$4:$R$4,0),FALSE),IF(ISERROR(VLOOKUP(CONCATENATE($A108,X$66),'ECM Staff time by PoF'!$A$5:$S$119,MATCH($FZ$103, 'ECM Staff time by PoF'!$A$4:$R$4,0),FALSE)), 0, VLOOKUP(CONCATENATE($A108,X$66),'ECM Staff time by PoF'!$A$5:$S$119,MATCH($FZ$103, 'ECM Staff time by PoF'!$A$4:$R$4,0),FALSE))))*X70</f>
        <v>0</v>
      </c>
      <c r="GW108" s="60">
        <f>IF($A108="",0,IF(VLOOKUP($A108,'ECM Staff time by PoF'!$B$5:$C$119,2,FALSE)="Not Applicable",VLOOKUP($A108,'ECM Staff time by PoF'!$B$5:$S$119,MATCH($FZ$103, 'ECM Staff time by PoF'!$B$4:$R$4,0),FALSE),IF(ISERROR(VLOOKUP(CONCATENATE($A108,Y$66),'ECM Staff time by PoF'!$A$5:$S$119,MATCH($FZ$103, 'ECM Staff time by PoF'!$A$4:$R$4,0),FALSE)), 0, VLOOKUP(CONCATENATE($A108,Y$66),'ECM Staff time by PoF'!$A$5:$S$119,MATCH($FZ$103, 'ECM Staff time by PoF'!$A$4:$R$4,0),FALSE))))*Y70</f>
        <v>0</v>
      </c>
      <c r="GX108" s="60">
        <f>IF($A108="",0,IF(VLOOKUP($A108,'ECM Staff time by PoF'!$B$5:$C$119,2,FALSE)="Not Applicable",VLOOKUP($A108,'ECM Staff time by PoF'!$B$5:$S$119,MATCH($FZ$103, 'ECM Staff time by PoF'!$B$4:$R$4,0),FALSE),IF(ISERROR(VLOOKUP(CONCATENATE($A108,Z$66),'ECM Staff time by PoF'!$A$5:$S$119,MATCH($FZ$103, 'ECM Staff time by PoF'!$A$4:$R$4,0),FALSE)), 0, VLOOKUP(CONCATENATE($A108,Z$66),'ECM Staff time by PoF'!$A$5:$S$119,MATCH($FZ$103, 'ECM Staff time by PoF'!$A$4:$R$4,0),FALSE))))*Z70</f>
        <v>0</v>
      </c>
      <c r="GY108" s="60">
        <f>IF($A108="",0,IF(VLOOKUP($A108,'ECM Staff time by PoF'!$B$5:$C$119,2,FALSE)="Not Applicable",VLOOKUP($A108,'ECM Staff time by PoF'!$B$5:$S$119,MATCH($FZ$103, 'ECM Staff time by PoF'!$B$4:$R$4,0),FALSE),IF(ISERROR(VLOOKUP(CONCATENATE($A108,AA$66),'ECM Staff time by PoF'!$A$5:$S$119,MATCH($FZ$103, 'ECM Staff time by PoF'!$A$4:$R$4,0),FALSE)), 0, VLOOKUP(CONCATENATE($A108,AA$66),'ECM Staff time by PoF'!$A$5:$S$119,MATCH($FZ$103, 'ECM Staff time by PoF'!$A$4:$R$4,0),FALSE))))*AA70</f>
        <v>0</v>
      </c>
      <c r="GZ108" s="60">
        <f>IF($A108="",0,IF(VLOOKUP($A108,'ECM Staff time by PoF'!$B$5:$C$119,2,FALSE)="Not Applicable",VLOOKUP($A108,'ECM Staff time by PoF'!$B$5:$S$119,MATCH($FZ$103, 'ECM Staff time by PoF'!$B$4:$R$4,0),FALSE),IF(ISERROR(VLOOKUP(CONCATENATE($A108,AB$66),'ECM Staff time by PoF'!$A$5:$S$119,MATCH($FZ$103, 'ECM Staff time by PoF'!$A$4:$R$4,0),FALSE)), 0, VLOOKUP(CONCATENATE($A108,AB$66),'ECM Staff time by PoF'!$A$5:$S$119,MATCH($FZ$103, 'ECM Staff time by PoF'!$A$4:$R$4,0),FALSE))))*AB70</f>
        <v>0</v>
      </c>
      <c r="HA108" s="60">
        <f>IF($A108="",0,IF(VLOOKUP($A108,'ECM Staff time by PoF'!$B$5:$C$119,2,FALSE)="Not Applicable",VLOOKUP($A108,'ECM Staff time by PoF'!$B$5:$S$119,MATCH($FZ$103, 'ECM Staff time by PoF'!$B$4:$R$4,0),FALSE),IF(ISERROR(VLOOKUP(CONCATENATE($A108,AC$66),'ECM Staff time by PoF'!$A$5:$S$119,MATCH($FZ$103, 'ECM Staff time by PoF'!$A$4:$R$4,0),FALSE)), 0, VLOOKUP(CONCATENATE($A108,AC$66),'ECM Staff time by PoF'!$A$5:$S$119,MATCH($FZ$103, 'ECM Staff time by PoF'!$A$4:$R$4,0),FALSE))))*AC70</f>
        <v>0</v>
      </c>
      <c r="HB108" s="60">
        <f>IF($A108="",0,IF(VLOOKUP($A108,'ECM Staff time by PoF'!$B$5:$C$119,2,FALSE)="Not Applicable",VLOOKUP($A108,'ECM Staff time by PoF'!$B$5:$S$119,MATCH($FZ$103, 'ECM Staff time by PoF'!$B$4:$R$4,0),FALSE),IF(ISERROR(VLOOKUP(CONCATENATE($A108,AD$66),'ECM Staff time by PoF'!$A$5:$S$119,MATCH($FZ$103, 'ECM Staff time by PoF'!$A$4:$R$4,0),FALSE)), 0, VLOOKUP(CONCATENATE($A108,AD$66),'ECM Staff time by PoF'!$A$5:$S$119,MATCH($FZ$103, 'ECM Staff time by PoF'!$A$4:$R$4,0),FALSE))))*AD70</f>
        <v>0</v>
      </c>
      <c r="HC108" s="60">
        <f>IF($A108="",0,IF(VLOOKUP($A108,'ECM Staff time by PoF'!$B$5:$C$119,2,FALSE)="Not Applicable",VLOOKUP($A108,'ECM Staff time by PoF'!$B$5:$S$119,MATCH($FZ$103, 'ECM Staff time by PoF'!$B$4:$R$4,0),FALSE),IF(ISERROR(VLOOKUP(CONCATENATE($A108,AE$66),'ECM Staff time by PoF'!$A$5:$S$119,MATCH($FZ$103, 'ECM Staff time by PoF'!$A$4:$R$4,0),FALSE)), 0, VLOOKUP(CONCATENATE($A108,AE$66),'ECM Staff time by PoF'!$A$5:$S$119,MATCH($FZ$103, 'ECM Staff time by PoF'!$A$4:$R$4,0),FALSE))))*AE70</f>
        <v>0</v>
      </c>
      <c r="HD108" s="60">
        <f>IF($A108="",0,IF(VLOOKUP($A108,'ECM Staff time by PoF'!$B$5:$C$119,2,FALSE)="Not Applicable",VLOOKUP($A108,'ECM Staff time by PoF'!$B$5:$S$119,MATCH($FZ$103, 'ECM Staff time by PoF'!$B$4:$R$4,0),FALSE),IF(ISERROR(VLOOKUP(CONCATENATE($A108,AF$66),'ECM Staff time by PoF'!$A$5:$S$119,MATCH($FZ$103, 'ECM Staff time by PoF'!$A$4:$R$4,0),FALSE)), 0, VLOOKUP(CONCATENATE($A108,AF$66),'ECM Staff time by PoF'!$A$5:$S$119,MATCH($FZ$103, 'ECM Staff time by PoF'!$A$4:$R$4,0),FALSE))))*AF70</f>
        <v>0</v>
      </c>
      <c r="HE108" s="60">
        <f>IF($A108="",0,IF(VLOOKUP($A108,'ECM Staff time by PoF'!$B$5:$C$119,2,FALSE)="Not Applicable",VLOOKUP($A108,'ECM Staff time by PoF'!$B$5:$S$119,MATCH($FZ$103, 'ECM Staff time by PoF'!$B$4:$R$4,0),FALSE),IF(ISERROR(VLOOKUP(CONCATENATE($A108,AG$66),'ECM Staff time by PoF'!$A$5:$S$119,MATCH($FZ$103, 'ECM Staff time by PoF'!$A$4:$R$4,0),FALSE)), 0, VLOOKUP(CONCATENATE($A108,AG$66),'ECM Staff time by PoF'!$A$5:$S$119,MATCH($FZ$103, 'ECM Staff time by PoF'!$A$4:$R$4,0),FALSE))))*AG70</f>
        <v>0</v>
      </c>
      <c r="HF108" s="60">
        <f>IF($A108="",0,IF(VLOOKUP($A108,'ECM Staff time by PoF'!$B$5:$C$119,2,FALSE)="Not Applicable",VLOOKUP($A108,'ECM Staff time by PoF'!$B$5:$S$119,MATCH($FZ$103, 'ECM Staff time by PoF'!$B$4:$R$4,0),FALSE),IF(ISERROR(VLOOKUP(CONCATENATE($A108,AH$66),'ECM Staff time by PoF'!$A$5:$S$119,MATCH($FZ$103, 'ECM Staff time by PoF'!$A$4:$R$4,0),FALSE)), 0, VLOOKUP(CONCATENATE($A108,AH$66),'ECM Staff time by PoF'!$A$5:$S$119,MATCH($FZ$103, 'ECM Staff time by PoF'!$A$4:$R$4,0),FALSE))))*AH70</f>
        <v>0</v>
      </c>
      <c r="HG108" s="60">
        <f>IF($A108="",0,IF(VLOOKUP($A108,'ECM Staff time by PoF'!$B$5:$C$119,2,FALSE)="Not Applicable",VLOOKUP($A108,'ECM Staff time by PoF'!$B$5:$S$119,MATCH($FZ$103, 'ECM Staff time by PoF'!$B$4:$R$4,0),FALSE),IF(ISERROR(VLOOKUP(CONCATENATE($A108,AI$66),'ECM Staff time by PoF'!$A$5:$S$119,MATCH($FZ$103, 'ECM Staff time by PoF'!$A$4:$R$4,0),FALSE)), 0, VLOOKUP(CONCATENATE($A108,AI$66),'ECM Staff time by PoF'!$A$5:$S$119,MATCH($FZ$103, 'ECM Staff time by PoF'!$A$4:$R$4,0),FALSE))))*AI70</f>
        <v>0</v>
      </c>
      <c r="HH108" s="60">
        <f>IF($A108="",0,IF(VLOOKUP($A108,'ECM Staff time by PoF'!$B$5:$C$119,2,FALSE)="Not Applicable",VLOOKUP($A108,'ECM Staff time by PoF'!$B$5:$S$119,MATCH($FZ$103, 'ECM Staff time by PoF'!$B$4:$R$4,0),FALSE),IF(ISERROR(VLOOKUP(CONCATENATE($A108,AJ$66),'ECM Staff time by PoF'!$A$5:$S$119,MATCH($FZ$103, 'ECM Staff time by PoF'!$A$4:$R$4,0),FALSE)), 0, VLOOKUP(CONCATENATE($A108,AJ$66),'ECM Staff time by PoF'!$A$5:$S$119,MATCH($FZ$103, 'ECM Staff time by PoF'!$A$4:$R$4,0),FALSE))))*AJ70</f>
        <v>0</v>
      </c>
      <c r="HI108" s="60">
        <f>IF($A108="",0,IF(VLOOKUP($A108,'ECM Staff time by PoF'!$B$5:$C$119,2,FALSE)="Not Applicable",VLOOKUP($A108,'ECM Staff time by PoF'!$B$5:$S$119,MATCH($FZ$103, 'ECM Staff time by PoF'!$B$4:$R$4,0),FALSE),IF(ISERROR(VLOOKUP(CONCATENATE($A108,AK$66),'ECM Staff time by PoF'!$A$5:$S$119,MATCH($FZ$103, 'ECM Staff time by PoF'!$A$4:$R$4,0),FALSE)), 0, VLOOKUP(CONCATENATE($A108,AK$66),'ECM Staff time by PoF'!$A$5:$S$119,MATCH($FZ$103, 'ECM Staff time by PoF'!$A$4:$R$4,0),FALSE))))*AK70</f>
        <v>0</v>
      </c>
      <c r="HJ108" s="60">
        <f>IF($A108="",0,IF(VLOOKUP($A108,'ECM Staff time by PoF'!$B$5:$C$119,2,FALSE)="Not Applicable",VLOOKUP($A108,'ECM Staff time by PoF'!$B$5:$S$119,MATCH($HJ$103, 'ECM Staff time by PoF'!$B$4:$R$4,0),FALSE),IF(ISERROR(VLOOKUP(CONCATENATE($A108,B$66),'ECM Staff time by PoF'!$A$5:$S$119,MATCH($HJ$103, 'ECM Staff time by PoF'!$A$4:$R$4,0),FALSE)), 0, VLOOKUP(CONCATENATE($A108,B$66),'ECM Staff time by PoF'!$A$5:$S$119,MATCH($HJ$103, 'ECM Staff time by PoF'!$A$4:$R$4,0),FALSE))))*B70</f>
        <v>0</v>
      </c>
      <c r="HK108" s="60">
        <f>IF($A108="",0,IF(VLOOKUP($A108,'ECM Staff time by PoF'!$B$5:$C$119,2,FALSE)="Not Applicable",VLOOKUP($A108,'ECM Staff time by PoF'!$B$5:$S$119,MATCH($HJ$103, 'ECM Staff time by PoF'!$B$4:$R$4,0),FALSE),IF(ISERROR(VLOOKUP(CONCATENATE($A108,C$66),'ECM Staff time by PoF'!$A$5:$S$119,MATCH($HJ$103, 'ECM Staff time by PoF'!$A$4:$R$4,0),FALSE)), 0, VLOOKUP(CONCATENATE($A108,C$66),'ECM Staff time by PoF'!$A$5:$S$119,MATCH($HJ$103, 'ECM Staff time by PoF'!$A$4:$R$4,0),FALSE))))*C70</f>
        <v>0</v>
      </c>
      <c r="HL108" s="60">
        <f>IF($A108="",0,IF(VLOOKUP($A108,'ECM Staff time by PoF'!$B$5:$C$119,2,FALSE)="Not Applicable",VLOOKUP($A108,'ECM Staff time by PoF'!$B$5:$S$119,MATCH($HJ$103, 'ECM Staff time by PoF'!$B$4:$R$4,0),FALSE),IF(ISERROR(VLOOKUP(CONCATENATE($A108,D$66),'ECM Staff time by PoF'!$A$5:$S$119,MATCH($HJ$103, 'ECM Staff time by PoF'!$A$4:$R$4,0),FALSE)), 0, VLOOKUP(CONCATENATE($A108,D$66),'ECM Staff time by PoF'!$A$5:$S$119,MATCH($HJ$103, 'ECM Staff time by PoF'!$A$4:$R$4,0),FALSE))))*D70</f>
        <v>0</v>
      </c>
      <c r="HM108" s="60">
        <f>IF($A108="",0,IF(VLOOKUP($A108,'ECM Staff time by PoF'!$B$5:$C$119,2,FALSE)="Not Applicable",VLOOKUP($A108,'ECM Staff time by PoF'!$B$5:$S$119,MATCH($HJ$103, 'ECM Staff time by PoF'!$B$4:$R$4,0),FALSE),IF(ISERROR(VLOOKUP(CONCATENATE($A108,E$66),'ECM Staff time by PoF'!$A$5:$S$119,MATCH($HJ$103, 'ECM Staff time by PoF'!$A$4:$R$4,0),FALSE)), 0, VLOOKUP(CONCATENATE($A108,E$66),'ECM Staff time by PoF'!$A$5:$S$119,MATCH($HJ$103, 'ECM Staff time by PoF'!$A$4:$R$4,0),FALSE))))*E70</f>
        <v>0</v>
      </c>
      <c r="HN108" s="60">
        <f>IF($A108="",0,IF(VLOOKUP($A108,'ECM Staff time by PoF'!$B$5:$C$119,2,FALSE)="Not Applicable",VLOOKUP($A108,'ECM Staff time by PoF'!$B$5:$S$119,MATCH($HJ$103, 'ECM Staff time by PoF'!$B$4:$R$4,0),FALSE),IF(ISERROR(VLOOKUP(CONCATENATE($A108,F$66),'ECM Staff time by PoF'!$A$5:$S$119,MATCH($HJ$103, 'ECM Staff time by PoF'!$A$4:$R$4,0),FALSE)), 0, VLOOKUP(CONCATENATE($A108,F$66),'ECM Staff time by PoF'!$A$5:$S$119,MATCH($HJ$103, 'ECM Staff time by PoF'!$A$4:$R$4,0),FALSE))))*F70</f>
        <v>0</v>
      </c>
      <c r="HO108" s="60">
        <f>IF($A108="",0,IF(VLOOKUP($A108,'ECM Staff time by PoF'!$B$5:$C$119,2,FALSE)="Not Applicable",VLOOKUP($A108,'ECM Staff time by PoF'!$B$5:$S$119,MATCH($HJ$103, 'ECM Staff time by PoF'!$B$4:$R$4,0),FALSE),IF(ISERROR(VLOOKUP(CONCATENATE($A108,G$66),'ECM Staff time by PoF'!$A$5:$S$119,MATCH($HJ$103, 'ECM Staff time by PoF'!$A$4:$R$4,0),FALSE)), 0, VLOOKUP(CONCATENATE($A108,G$66),'ECM Staff time by PoF'!$A$5:$S$119,MATCH($HJ$103, 'ECM Staff time by PoF'!$A$4:$R$4,0),FALSE))))*G70</f>
        <v>0</v>
      </c>
      <c r="HP108" s="60">
        <f>IF($A108="",0,IF(VLOOKUP($A108,'ECM Staff time by PoF'!$B$5:$C$119,2,FALSE)="Not Applicable",VLOOKUP($A108,'ECM Staff time by PoF'!$B$5:$S$119,MATCH($HJ$103, 'ECM Staff time by PoF'!$B$4:$R$4,0),FALSE),IF(ISERROR(VLOOKUP(CONCATENATE($A108,H$66),'ECM Staff time by PoF'!$A$5:$S$119,MATCH($HJ$103, 'ECM Staff time by PoF'!$A$4:$R$4,0),FALSE)), 0, VLOOKUP(CONCATENATE($A108,H$66),'ECM Staff time by PoF'!$A$5:$S$119,MATCH($HJ$103, 'ECM Staff time by PoF'!$A$4:$R$4,0),FALSE))))*H70</f>
        <v>0</v>
      </c>
      <c r="HQ108" s="60">
        <f>IF($A108="",0,IF(VLOOKUP($A108,'ECM Staff time by PoF'!$B$5:$C$119,2,FALSE)="Not Applicable",VLOOKUP($A108,'ECM Staff time by PoF'!$B$5:$S$119,MATCH($HJ$103, 'ECM Staff time by PoF'!$B$4:$R$4,0),FALSE),IF(ISERROR(VLOOKUP(CONCATENATE($A108,I$66),'ECM Staff time by PoF'!$A$5:$S$119,MATCH($HJ$103, 'ECM Staff time by PoF'!$A$4:$R$4,0),FALSE)), 0, VLOOKUP(CONCATENATE($A108,I$66),'ECM Staff time by PoF'!$A$5:$S$119,MATCH($HJ$103, 'ECM Staff time by PoF'!$A$4:$R$4,0),FALSE))))*I70</f>
        <v>0</v>
      </c>
      <c r="HR108" s="60">
        <f>IF($A108="",0,IF(VLOOKUP($A108,'ECM Staff time by PoF'!$B$5:$C$119,2,FALSE)="Not Applicable",VLOOKUP($A108,'ECM Staff time by PoF'!$B$5:$S$119,MATCH($HJ$103, 'ECM Staff time by PoF'!$B$4:$R$4,0),FALSE),IF(ISERROR(VLOOKUP(CONCATENATE($A108,J$66),'ECM Staff time by PoF'!$A$5:$S$119,MATCH($HJ$103, 'ECM Staff time by PoF'!$A$4:$R$4,0),FALSE)), 0, VLOOKUP(CONCATENATE($A108,J$66),'ECM Staff time by PoF'!$A$5:$S$119,MATCH($HJ$103, 'ECM Staff time by PoF'!$A$4:$R$4,0),FALSE))))*J70</f>
        <v>0</v>
      </c>
      <c r="HS108" s="60">
        <f>IF($A108="",0,IF(VLOOKUP($A108,'ECM Staff time by PoF'!$B$5:$C$119,2,FALSE)="Not Applicable",VLOOKUP($A108,'ECM Staff time by PoF'!$B$5:$S$119,MATCH($HJ$103, 'ECM Staff time by PoF'!$B$4:$R$4,0),FALSE),IF(ISERROR(VLOOKUP(CONCATENATE($A108,K$66),'ECM Staff time by PoF'!$A$5:$S$119,MATCH($HJ$103, 'ECM Staff time by PoF'!$A$4:$R$4,0),FALSE)), 0, VLOOKUP(CONCATENATE($A108,K$66),'ECM Staff time by PoF'!$A$5:$S$119,MATCH($HJ$103, 'ECM Staff time by PoF'!$A$4:$R$4,0),FALSE))))*K70</f>
        <v>0</v>
      </c>
      <c r="HT108" s="60">
        <f>IF($A108="",0,IF(VLOOKUP($A108,'ECM Staff time by PoF'!$B$5:$C$119,2,FALSE)="Not Applicable",VLOOKUP($A108,'ECM Staff time by PoF'!$B$5:$S$119,MATCH($HJ$103, 'ECM Staff time by PoF'!$B$4:$R$4,0),FALSE),IF(ISERROR(VLOOKUP(CONCATENATE($A108,L$66),'ECM Staff time by PoF'!$A$5:$S$119,MATCH($HJ$103, 'ECM Staff time by PoF'!$A$4:$R$4,0),FALSE)), 0, VLOOKUP(CONCATENATE($A108,L$66),'ECM Staff time by PoF'!$A$5:$S$119,MATCH($HJ$103, 'ECM Staff time by PoF'!$A$4:$R$4,0),FALSE))))*L70</f>
        <v>0</v>
      </c>
      <c r="HU108" s="60">
        <f>IF($A108="",0,IF(VLOOKUP($A108,'ECM Staff time by PoF'!$B$5:$C$119,2,FALSE)="Not Applicable",VLOOKUP($A108,'ECM Staff time by PoF'!$B$5:$S$119,MATCH($HJ$103, 'ECM Staff time by PoF'!$B$4:$R$4,0),FALSE),IF(ISERROR(VLOOKUP(CONCATENATE($A108,M$66),'ECM Staff time by PoF'!$A$5:$S$119,MATCH($HJ$103, 'ECM Staff time by PoF'!$A$4:$R$4,0),FALSE)), 0, VLOOKUP(CONCATENATE($A108,M$66),'ECM Staff time by PoF'!$A$5:$S$119,MATCH($HJ$103, 'ECM Staff time by PoF'!$A$4:$R$4,0),FALSE))))*M70</f>
        <v>0</v>
      </c>
      <c r="HV108" s="60">
        <f>IF($A108="",0,IF(VLOOKUP($A108,'ECM Staff time by PoF'!$B$5:$C$119,2,FALSE)="Not Applicable",VLOOKUP($A108,'ECM Staff time by PoF'!$B$5:$S$119,MATCH($HJ$103, 'ECM Staff time by PoF'!$B$4:$R$4,0),FALSE),IF(ISERROR(VLOOKUP(CONCATENATE($A108,N$66),'ECM Staff time by PoF'!$A$5:$S$119,MATCH($HJ$103, 'ECM Staff time by PoF'!$A$4:$R$4,0),FALSE)), 0, VLOOKUP(CONCATENATE($A108,N$66),'ECM Staff time by PoF'!$A$5:$S$119,MATCH($HJ$103, 'ECM Staff time by PoF'!$A$4:$R$4,0),FALSE))))*N70</f>
        <v>0</v>
      </c>
      <c r="HW108" s="60">
        <f>IF($A108="",0,IF(VLOOKUP($A108,'ECM Staff time by PoF'!$B$5:$C$119,2,FALSE)="Not Applicable",VLOOKUP($A108,'ECM Staff time by PoF'!$B$5:$S$119,MATCH($HJ$103, 'ECM Staff time by PoF'!$B$4:$R$4,0),FALSE),IF(ISERROR(VLOOKUP(CONCATENATE($A108,O$66),'ECM Staff time by PoF'!$A$5:$S$119,MATCH($HJ$103, 'ECM Staff time by PoF'!$A$4:$R$4,0),FALSE)), 0, VLOOKUP(CONCATENATE($A108,O$66),'ECM Staff time by PoF'!$A$5:$S$119,MATCH($HJ$103, 'ECM Staff time by PoF'!$A$4:$R$4,0),FALSE))))*O70</f>
        <v>0</v>
      </c>
      <c r="HX108" s="60">
        <f>IF($A108="",0,IF(VLOOKUP($A108,'ECM Staff time by PoF'!$B$5:$C$119,2,FALSE)="Not Applicable",VLOOKUP($A108,'ECM Staff time by PoF'!$B$5:$S$119,MATCH($HJ$103, 'ECM Staff time by PoF'!$B$4:$R$4,0),FALSE),IF(ISERROR(VLOOKUP(CONCATENATE($A108,P$66),'ECM Staff time by PoF'!$A$5:$S$119,MATCH($HJ$103, 'ECM Staff time by PoF'!$A$4:$R$4,0),FALSE)), 0, VLOOKUP(CONCATENATE($A108,P$66),'ECM Staff time by PoF'!$A$5:$S$119,MATCH($HJ$103, 'ECM Staff time by PoF'!$A$4:$R$4,0),FALSE))))*P70</f>
        <v>0</v>
      </c>
      <c r="HY108" s="60">
        <f>IF($A108="",0,IF(VLOOKUP($A108,'ECM Staff time by PoF'!$B$5:$C$119,2,FALSE)="Not Applicable",VLOOKUP($A108,'ECM Staff time by PoF'!$B$5:$S$119,MATCH($HJ$103, 'ECM Staff time by PoF'!$B$4:$R$4,0),FALSE),IF(ISERROR(VLOOKUP(CONCATENATE($A108,Q$66),'ECM Staff time by PoF'!$A$5:$S$119,MATCH($HJ$103, 'ECM Staff time by PoF'!$A$4:$R$4,0),FALSE)), 0, VLOOKUP(CONCATENATE($A108,Q$66),'ECM Staff time by PoF'!$A$5:$S$119,MATCH($HJ$103, 'ECM Staff time by PoF'!$A$4:$R$4,0),FALSE))))*Q70</f>
        <v>0</v>
      </c>
      <c r="HZ108" s="60">
        <f>IF($A108="",0,IF(VLOOKUP($A108,'ECM Staff time by PoF'!$B$5:$C$119,2,FALSE)="Not Applicable",VLOOKUP($A108,'ECM Staff time by PoF'!$B$5:$S$119,MATCH($HJ$103, 'ECM Staff time by PoF'!$B$4:$R$4,0),FALSE),IF(ISERROR(VLOOKUP(CONCATENATE($A108,R$66),'ECM Staff time by PoF'!$A$5:$S$119,MATCH($HJ$103, 'ECM Staff time by PoF'!$A$4:$R$4,0),FALSE)), 0, VLOOKUP(CONCATENATE($A108,R$66),'ECM Staff time by PoF'!$A$5:$S$119,MATCH($HJ$103, 'ECM Staff time by PoF'!$A$4:$R$4,0),FALSE))))*R70</f>
        <v>0</v>
      </c>
      <c r="IA108" s="60">
        <f>IF($A108="",0,IF(VLOOKUP($A108,'ECM Staff time by PoF'!$B$5:$C$119,2,FALSE)="Not Applicable",VLOOKUP($A108,'ECM Staff time by PoF'!$B$5:$S$119,MATCH($HJ$103, 'ECM Staff time by PoF'!$B$4:$R$4,0),FALSE),IF(ISERROR(VLOOKUP(CONCATENATE($A108,S$66),'ECM Staff time by PoF'!$A$5:$S$119,MATCH($HJ$103, 'ECM Staff time by PoF'!$A$4:$R$4,0),FALSE)), 0, VLOOKUP(CONCATENATE($A108,S$66),'ECM Staff time by PoF'!$A$5:$S$119,MATCH($HJ$103, 'ECM Staff time by PoF'!$A$4:$R$4,0),FALSE))))*S70</f>
        <v>0</v>
      </c>
      <c r="IB108" s="60">
        <f>IF($A108="",0,IF(VLOOKUP($A108,'ECM Staff time by PoF'!$B$5:$C$119,2,FALSE)="Not Applicable",VLOOKUP($A108,'ECM Staff time by PoF'!$B$5:$S$119,MATCH($HJ$103, 'ECM Staff time by PoF'!$B$4:$R$4,0),FALSE),IF(ISERROR(VLOOKUP(CONCATENATE($A108,T$66),'ECM Staff time by PoF'!$A$5:$S$119,MATCH($HJ$103, 'ECM Staff time by PoF'!$A$4:$R$4,0),FALSE)), 0, VLOOKUP(CONCATENATE($A108,T$66),'ECM Staff time by PoF'!$A$5:$S$119,MATCH($HJ$103, 'ECM Staff time by PoF'!$A$4:$R$4,0),FALSE))))*T70</f>
        <v>0</v>
      </c>
      <c r="IC108" s="60">
        <f>IF($A108="",0,IF(VLOOKUP($A108,'ECM Staff time by PoF'!$B$5:$C$119,2,FALSE)="Not Applicable",VLOOKUP($A108,'ECM Staff time by PoF'!$B$5:$S$119,MATCH($HJ$103, 'ECM Staff time by PoF'!$B$4:$R$4,0),FALSE),IF(ISERROR(VLOOKUP(CONCATENATE($A108,U$66),'ECM Staff time by PoF'!$A$5:$S$119,MATCH($HJ$103, 'ECM Staff time by PoF'!$A$4:$R$4,0),FALSE)), 0, VLOOKUP(CONCATENATE($A108,U$66),'ECM Staff time by PoF'!$A$5:$S$119,MATCH($HJ$103, 'ECM Staff time by PoF'!$A$4:$R$4,0),FALSE))))*U70</f>
        <v>0</v>
      </c>
      <c r="ID108" s="60">
        <f>IF($A108="",0,IF(VLOOKUP($A108,'ECM Staff time by PoF'!$B$5:$C$119,2,FALSE)="Not Applicable",VLOOKUP($A108,'ECM Staff time by PoF'!$B$5:$S$119,MATCH($HJ$103, 'ECM Staff time by PoF'!$B$4:$R$4,0),FALSE),IF(ISERROR(VLOOKUP(CONCATENATE($A108,V$66),'ECM Staff time by PoF'!$A$5:$S$119,MATCH($HJ$103, 'ECM Staff time by PoF'!$A$4:$R$4,0),FALSE)), 0, VLOOKUP(CONCATENATE($A108,V$66),'ECM Staff time by PoF'!$A$5:$S$119,MATCH($HJ$103, 'ECM Staff time by PoF'!$A$4:$R$4,0),FALSE))))*V70</f>
        <v>0</v>
      </c>
      <c r="IE108" s="60">
        <f>IF($A108="",0,IF(VLOOKUP($A108,'ECM Staff time by PoF'!$B$5:$C$119,2,FALSE)="Not Applicable",VLOOKUP($A108,'ECM Staff time by PoF'!$B$5:$S$119,MATCH($HJ$103, 'ECM Staff time by PoF'!$B$4:$R$4,0),FALSE),IF(ISERROR(VLOOKUP(CONCATENATE($A108,W$66),'ECM Staff time by PoF'!$A$5:$S$119,MATCH($HJ$103, 'ECM Staff time by PoF'!$A$4:$R$4,0),FALSE)), 0, VLOOKUP(CONCATENATE($A108,W$66),'ECM Staff time by PoF'!$A$5:$S$119,MATCH($HJ$103, 'ECM Staff time by PoF'!$A$4:$R$4,0),FALSE))))*W70</f>
        <v>0</v>
      </c>
      <c r="IF108" s="60">
        <f>IF($A108="",0,IF(VLOOKUP($A108,'ECM Staff time by PoF'!$B$5:$C$119,2,FALSE)="Not Applicable",VLOOKUP($A108,'ECM Staff time by PoF'!$B$5:$S$119,MATCH($HJ$103, 'ECM Staff time by PoF'!$B$4:$R$4,0),FALSE),IF(ISERROR(VLOOKUP(CONCATENATE($A108,X$66),'ECM Staff time by PoF'!$A$5:$S$119,MATCH($HJ$103, 'ECM Staff time by PoF'!$A$4:$R$4,0),FALSE)), 0, VLOOKUP(CONCATENATE($A108,X$66),'ECM Staff time by PoF'!$A$5:$S$119,MATCH($HJ$103, 'ECM Staff time by PoF'!$A$4:$R$4,0),FALSE))))*X70</f>
        <v>0</v>
      </c>
      <c r="IG108" s="60">
        <f>IF($A108="",0,IF(VLOOKUP($A108,'ECM Staff time by PoF'!$B$5:$C$119,2,FALSE)="Not Applicable",VLOOKUP($A108,'ECM Staff time by PoF'!$B$5:$S$119,MATCH($HJ$103, 'ECM Staff time by PoF'!$B$4:$R$4,0),FALSE),IF(ISERROR(VLOOKUP(CONCATENATE($A108,Y$66),'ECM Staff time by PoF'!$A$5:$S$119,MATCH($HJ$103, 'ECM Staff time by PoF'!$A$4:$R$4,0),FALSE)), 0, VLOOKUP(CONCATENATE($A108,Y$66),'ECM Staff time by PoF'!$A$5:$S$119,MATCH($HJ$103, 'ECM Staff time by PoF'!$A$4:$R$4,0),FALSE))))*Y70</f>
        <v>0</v>
      </c>
      <c r="IH108" s="60">
        <f>IF($A108="",0,IF(VLOOKUP($A108,'ECM Staff time by PoF'!$B$5:$C$119,2,FALSE)="Not Applicable",VLOOKUP($A108,'ECM Staff time by PoF'!$B$5:$S$119,MATCH($HJ$103, 'ECM Staff time by PoF'!$B$4:$R$4,0),FALSE),IF(ISERROR(VLOOKUP(CONCATENATE($A108,Z$66),'ECM Staff time by PoF'!$A$5:$S$119,MATCH($HJ$103, 'ECM Staff time by PoF'!$A$4:$R$4,0),FALSE)), 0, VLOOKUP(CONCATENATE($A108,Z$66),'ECM Staff time by PoF'!$A$5:$S$119,MATCH($HJ$103, 'ECM Staff time by PoF'!$A$4:$R$4,0),FALSE))))*Z70</f>
        <v>0</v>
      </c>
      <c r="II108" s="60">
        <f>IF($A108="",0,IF(VLOOKUP($A108,'ECM Staff time by PoF'!$B$5:$C$119,2,FALSE)="Not Applicable",VLOOKUP($A108,'ECM Staff time by PoF'!$B$5:$S$119,MATCH($HJ$103, 'ECM Staff time by PoF'!$B$4:$R$4,0),FALSE),IF(ISERROR(VLOOKUP(CONCATENATE($A108,AA$66),'ECM Staff time by PoF'!$A$5:$S$119,MATCH($HJ$103, 'ECM Staff time by PoF'!$A$4:$R$4,0),FALSE)), 0, VLOOKUP(CONCATENATE($A108,AA$66),'ECM Staff time by PoF'!$A$5:$S$119,MATCH($HJ$103, 'ECM Staff time by PoF'!$A$4:$R$4,0),FALSE))))*AA70</f>
        <v>0</v>
      </c>
      <c r="IJ108" s="60">
        <f>IF($A108="",0,IF(VLOOKUP($A108,'ECM Staff time by PoF'!$B$5:$C$119,2,FALSE)="Not Applicable",VLOOKUP($A108,'ECM Staff time by PoF'!$B$5:$S$119,MATCH($HJ$103, 'ECM Staff time by PoF'!$B$4:$R$4,0),FALSE),IF(ISERROR(VLOOKUP(CONCATENATE($A108,AB$66),'ECM Staff time by PoF'!$A$5:$S$119,MATCH($HJ$103, 'ECM Staff time by PoF'!$A$4:$R$4,0),FALSE)), 0, VLOOKUP(CONCATENATE($A108,AB$66),'ECM Staff time by PoF'!$A$5:$S$119,MATCH($HJ$103, 'ECM Staff time by PoF'!$A$4:$R$4,0),FALSE))))*AB70</f>
        <v>0</v>
      </c>
      <c r="IK108" s="60">
        <f>IF($A108="",0,IF(VLOOKUP($A108,'ECM Staff time by PoF'!$B$5:$C$119,2,FALSE)="Not Applicable",VLOOKUP($A108,'ECM Staff time by PoF'!$B$5:$S$119,MATCH($HJ$103, 'ECM Staff time by PoF'!$B$4:$R$4,0),FALSE),IF(ISERROR(VLOOKUP(CONCATENATE($A108,AC$66),'ECM Staff time by PoF'!$A$5:$S$119,MATCH($HJ$103, 'ECM Staff time by PoF'!$A$4:$R$4,0),FALSE)), 0, VLOOKUP(CONCATENATE($A108,AC$66),'ECM Staff time by PoF'!$A$5:$S$119,MATCH($HJ$103, 'ECM Staff time by PoF'!$A$4:$R$4,0),FALSE))))*AC70</f>
        <v>0</v>
      </c>
      <c r="IL108" s="60">
        <f>IF($A108="",0,IF(VLOOKUP($A108,'ECM Staff time by PoF'!$B$5:$C$119,2,FALSE)="Not Applicable",VLOOKUP($A108,'ECM Staff time by PoF'!$B$5:$S$119,MATCH($HJ$103, 'ECM Staff time by PoF'!$B$4:$R$4,0),FALSE),IF(ISERROR(VLOOKUP(CONCATENATE($A108,AD$66),'ECM Staff time by PoF'!$A$5:$S$119,MATCH($HJ$103, 'ECM Staff time by PoF'!$A$4:$R$4,0),FALSE)), 0, VLOOKUP(CONCATENATE($A108,AD$66),'ECM Staff time by PoF'!$A$5:$S$119,MATCH($HJ$103, 'ECM Staff time by PoF'!$A$4:$R$4,0),FALSE))))*AD70</f>
        <v>0</v>
      </c>
      <c r="IM108" s="60">
        <f>IF($A108="",0,IF(VLOOKUP($A108,'ECM Staff time by PoF'!$B$5:$C$119,2,FALSE)="Not Applicable",VLOOKUP($A108,'ECM Staff time by PoF'!$B$5:$S$119,MATCH($HJ$103, 'ECM Staff time by PoF'!$B$4:$R$4,0),FALSE),IF(ISERROR(VLOOKUP(CONCATENATE($A108,AE$66),'ECM Staff time by PoF'!$A$5:$S$119,MATCH($HJ$103, 'ECM Staff time by PoF'!$A$4:$R$4,0),FALSE)), 0, VLOOKUP(CONCATENATE($A108,AE$66),'ECM Staff time by PoF'!$A$5:$S$119,MATCH($HJ$103, 'ECM Staff time by PoF'!$A$4:$R$4,0),FALSE))))*AE70</f>
        <v>0</v>
      </c>
      <c r="IN108" s="60">
        <f>IF($A108="",0,IF(VLOOKUP($A108,'ECM Staff time by PoF'!$B$5:$C$119,2,FALSE)="Not Applicable",VLOOKUP($A108,'ECM Staff time by PoF'!$B$5:$S$119,MATCH($HJ$103, 'ECM Staff time by PoF'!$B$4:$R$4,0),FALSE),IF(ISERROR(VLOOKUP(CONCATENATE($A108,AF$66),'ECM Staff time by PoF'!$A$5:$S$119,MATCH($HJ$103, 'ECM Staff time by PoF'!$A$4:$R$4,0),FALSE)), 0, VLOOKUP(CONCATENATE($A108,AF$66),'ECM Staff time by PoF'!$A$5:$S$119,MATCH($HJ$103, 'ECM Staff time by PoF'!$A$4:$R$4,0),FALSE))))*AF70</f>
        <v>0</v>
      </c>
      <c r="IO108" s="60">
        <f>IF($A108="",0,IF(VLOOKUP($A108,'ECM Staff time by PoF'!$B$5:$C$119,2,FALSE)="Not Applicable",VLOOKUP($A108,'ECM Staff time by PoF'!$B$5:$S$119,MATCH($HJ$103, 'ECM Staff time by PoF'!$B$4:$R$4,0),FALSE),IF(ISERROR(VLOOKUP(CONCATENATE($A108,AG$66),'ECM Staff time by PoF'!$A$5:$S$119,MATCH($HJ$103, 'ECM Staff time by PoF'!$A$4:$R$4,0),FALSE)), 0, VLOOKUP(CONCATENATE($A108,AG$66),'ECM Staff time by PoF'!$A$5:$S$119,MATCH($HJ$103, 'ECM Staff time by PoF'!$A$4:$R$4,0),FALSE))))*AG70</f>
        <v>0</v>
      </c>
      <c r="IP108" s="60">
        <f>IF($A108="",0,IF(VLOOKUP($A108,'ECM Staff time by PoF'!$B$5:$C$119,2,FALSE)="Not Applicable",VLOOKUP($A108,'ECM Staff time by PoF'!$B$5:$S$119,MATCH($HJ$103, 'ECM Staff time by PoF'!$B$4:$R$4,0),FALSE),IF(ISERROR(VLOOKUP(CONCATENATE($A108,AH$66),'ECM Staff time by PoF'!$A$5:$S$119,MATCH($HJ$103, 'ECM Staff time by PoF'!$A$4:$R$4,0),FALSE)), 0, VLOOKUP(CONCATENATE($A108,AH$66),'ECM Staff time by PoF'!$A$5:$S$119,MATCH($HJ$103, 'ECM Staff time by PoF'!$A$4:$R$4,0),FALSE))))*AH70</f>
        <v>0</v>
      </c>
      <c r="IQ108" s="60">
        <f>IF($A108="",0,IF(VLOOKUP($A108,'ECM Staff time by PoF'!$B$5:$C$119,2,FALSE)="Not Applicable",VLOOKUP($A108,'ECM Staff time by PoF'!$B$5:$S$119,MATCH($HJ$103, 'ECM Staff time by PoF'!$B$4:$R$4,0),FALSE),IF(ISERROR(VLOOKUP(CONCATENATE($A108,AI$66),'ECM Staff time by PoF'!$A$5:$S$119,MATCH($HJ$103, 'ECM Staff time by PoF'!$A$4:$R$4,0),FALSE)), 0, VLOOKUP(CONCATENATE($A108,AI$66),'ECM Staff time by PoF'!$A$5:$S$119,MATCH($HJ$103, 'ECM Staff time by PoF'!$A$4:$R$4,0),FALSE))))*AI70</f>
        <v>0</v>
      </c>
      <c r="IR108" s="60">
        <f>IF($A108="",0,IF(VLOOKUP($A108,'ECM Staff time by PoF'!$B$5:$C$119,2,FALSE)="Not Applicable",VLOOKUP($A108,'ECM Staff time by PoF'!$B$5:$S$119,MATCH($HJ$103, 'ECM Staff time by PoF'!$B$4:$R$4,0),FALSE),IF(ISERROR(VLOOKUP(CONCATENATE($A108,AJ$66),'ECM Staff time by PoF'!$A$5:$S$119,MATCH($HJ$103, 'ECM Staff time by PoF'!$A$4:$R$4,0),FALSE)), 0, VLOOKUP(CONCATENATE($A108,AJ$66),'ECM Staff time by PoF'!$A$5:$S$119,MATCH($HJ$103, 'ECM Staff time by PoF'!$A$4:$R$4,0),FALSE))))*AJ70</f>
        <v>0</v>
      </c>
      <c r="IS108" s="60">
        <f>IF($A108="",0,IF(VLOOKUP($A108,'ECM Staff time by PoF'!$B$5:$C$119,2,FALSE)="Not Applicable",VLOOKUP($A108,'ECM Staff time by PoF'!$B$5:$S$119,MATCH($HJ$103, 'ECM Staff time by PoF'!$B$4:$R$4,0),FALSE),IF(ISERROR(VLOOKUP(CONCATENATE($A108,AK$66),'ECM Staff time by PoF'!$A$5:$S$119,MATCH($HJ$103, 'ECM Staff time by PoF'!$A$4:$R$4,0),FALSE)), 0, VLOOKUP(CONCATENATE($A108,AK$66),'ECM Staff time by PoF'!$A$5:$S$119,MATCH($HJ$103, 'ECM Staff time by PoF'!$A$4:$R$4,0),FALSE))))*AK70</f>
        <v>0</v>
      </c>
      <c r="IT108" s="60">
        <f>IF($A108="",0,IF(VLOOKUP($A108,'ECM Staff time by PoF'!$B$5:$C$119,2,FALSE)="Not Applicable",VLOOKUP($A108,'ECM Staff time by PoF'!$B$5:$S$119,MATCH($IT$103, 'ECM Staff time by PoF'!$B$4:$R$4,0),FALSE),IF(ISERROR(VLOOKUP(CONCATENATE($A108,B$66),'ECM Staff time by PoF'!$A$5:$S$119,MATCH($IT$103, 'ECM Staff time by PoF'!$A$4:$R$4,0),FALSE)), 0, VLOOKUP(CONCATENATE($A108,B$66),'ECM Staff time by PoF'!$A$5:$S$119,MATCH($IT$103, 'ECM Staff time by PoF'!$A$4:$R$4,0),FALSE))))*B70</f>
        <v>0</v>
      </c>
      <c r="IU108" s="60">
        <f>IF($A108="",0,IF(VLOOKUP($A108,'ECM Staff time by PoF'!$B$5:$C$119,2,FALSE)="Not Applicable",VLOOKUP($A108,'ECM Staff time by PoF'!$B$5:$S$119,MATCH($IT$103, 'ECM Staff time by PoF'!$B$4:$R$4,0),FALSE),IF(ISERROR(VLOOKUP(CONCATENATE($A108,C$66),'ECM Staff time by PoF'!$A$5:$S$119,MATCH($IT$103, 'ECM Staff time by PoF'!$A$4:$R$4,0),FALSE)), 0, VLOOKUP(CONCATENATE($A108,C$66),'ECM Staff time by PoF'!$A$5:$S$119,MATCH($IT$103, 'ECM Staff time by PoF'!$A$4:$R$4,0),FALSE))))*C70</f>
        <v>0</v>
      </c>
      <c r="IV108" s="60">
        <f>IF($A108="",0,IF(VLOOKUP($A108,'ECM Staff time by PoF'!$B$5:$C$119,2,FALSE)="Not Applicable",VLOOKUP($A108,'ECM Staff time by PoF'!$B$5:$S$119,MATCH($IT$103, 'ECM Staff time by PoF'!$B$4:$R$4,0),FALSE),IF(ISERROR(VLOOKUP(CONCATENATE($A108,D$66),'ECM Staff time by PoF'!$A$5:$S$119,MATCH($IT$103, 'ECM Staff time by PoF'!$A$4:$R$4,0),FALSE)), 0, VLOOKUP(CONCATENATE($A108,D$66),'ECM Staff time by PoF'!$A$5:$S$119,MATCH($IT$103, 'ECM Staff time by PoF'!$A$4:$R$4,0),FALSE))))*D70</f>
        <v>0</v>
      </c>
      <c r="IW108" s="60">
        <f>IF($A108="",0,IF(VLOOKUP($A108,'ECM Staff time by PoF'!$B$5:$C$119,2,FALSE)="Not Applicable",VLOOKUP($A108,'ECM Staff time by PoF'!$B$5:$S$119,MATCH($IT$103, 'ECM Staff time by PoF'!$B$4:$R$4,0),FALSE),IF(ISERROR(VLOOKUP(CONCATENATE($A108,E$66),'ECM Staff time by PoF'!$A$5:$S$119,MATCH($IT$103, 'ECM Staff time by PoF'!$A$4:$R$4,0),FALSE)), 0, VLOOKUP(CONCATENATE($A108,E$66),'ECM Staff time by PoF'!$A$5:$S$119,MATCH($IT$103, 'ECM Staff time by PoF'!$A$4:$R$4,0),FALSE))))*E70</f>
        <v>0</v>
      </c>
      <c r="IX108" s="60">
        <f>IF($A108="",0,IF(VLOOKUP($A108,'ECM Staff time by PoF'!$B$5:$C$119,2,FALSE)="Not Applicable",VLOOKUP($A108,'ECM Staff time by PoF'!$B$5:$S$119,MATCH($IT$103, 'ECM Staff time by PoF'!$B$4:$R$4,0),FALSE),IF(ISERROR(VLOOKUP(CONCATENATE($A108,F$66),'ECM Staff time by PoF'!$A$5:$S$119,MATCH($IT$103, 'ECM Staff time by PoF'!$A$4:$R$4,0),FALSE)), 0, VLOOKUP(CONCATENATE($A108,F$66),'ECM Staff time by PoF'!$A$5:$S$119,MATCH($IT$103, 'ECM Staff time by PoF'!$A$4:$R$4,0),FALSE))))*F70</f>
        <v>0</v>
      </c>
      <c r="IY108" s="60">
        <f>IF($A108="",0,IF(VLOOKUP($A108,'ECM Staff time by PoF'!$B$5:$C$119,2,FALSE)="Not Applicable",VLOOKUP($A108,'ECM Staff time by PoF'!$B$5:$S$119,MATCH($IT$103, 'ECM Staff time by PoF'!$B$4:$R$4,0),FALSE),IF(ISERROR(VLOOKUP(CONCATENATE($A108,G$66),'ECM Staff time by PoF'!$A$5:$S$119,MATCH($IT$103, 'ECM Staff time by PoF'!$A$4:$R$4,0),FALSE)), 0, VLOOKUP(CONCATENATE($A108,G$66),'ECM Staff time by PoF'!$A$5:$S$119,MATCH($IT$103, 'ECM Staff time by PoF'!$A$4:$R$4,0),FALSE))))*G70</f>
        <v>0</v>
      </c>
      <c r="IZ108" s="60">
        <f>IF($A108="",0,IF(VLOOKUP($A108,'ECM Staff time by PoF'!$B$5:$C$119,2,FALSE)="Not Applicable",VLOOKUP($A108,'ECM Staff time by PoF'!$B$5:$S$119,MATCH($IT$103, 'ECM Staff time by PoF'!$B$4:$R$4,0),FALSE),IF(ISERROR(VLOOKUP(CONCATENATE($A108,H$66),'ECM Staff time by PoF'!$A$5:$S$119,MATCH($IT$103, 'ECM Staff time by PoF'!$A$4:$R$4,0),FALSE)), 0, VLOOKUP(CONCATENATE($A108,H$66),'ECM Staff time by PoF'!$A$5:$S$119,MATCH($IT$103, 'ECM Staff time by PoF'!$A$4:$R$4,0),FALSE))))*H70</f>
        <v>0</v>
      </c>
      <c r="JA108" s="60">
        <f>IF($A108="",0,IF(VLOOKUP($A108,'ECM Staff time by PoF'!$B$5:$C$119,2,FALSE)="Not Applicable",VLOOKUP($A108,'ECM Staff time by PoF'!$B$5:$S$119,MATCH($IT$103, 'ECM Staff time by PoF'!$B$4:$R$4,0),FALSE),IF(ISERROR(VLOOKUP(CONCATENATE($A108,I$66),'ECM Staff time by PoF'!$A$5:$S$119,MATCH($IT$103, 'ECM Staff time by PoF'!$A$4:$R$4,0),FALSE)), 0, VLOOKUP(CONCATENATE($A108,I$66),'ECM Staff time by PoF'!$A$5:$S$119,MATCH($IT$103, 'ECM Staff time by PoF'!$A$4:$R$4,0),FALSE))))*I70</f>
        <v>0</v>
      </c>
      <c r="JB108" s="60">
        <f>IF($A108="",0,IF(VLOOKUP($A108,'ECM Staff time by PoF'!$B$5:$C$119,2,FALSE)="Not Applicable",VLOOKUP($A108,'ECM Staff time by PoF'!$B$5:$S$119,MATCH($IT$103, 'ECM Staff time by PoF'!$B$4:$R$4,0),FALSE),IF(ISERROR(VLOOKUP(CONCATENATE($A108,J$66),'ECM Staff time by PoF'!$A$5:$S$119,MATCH($IT$103, 'ECM Staff time by PoF'!$A$4:$R$4,0),FALSE)), 0, VLOOKUP(CONCATENATE($A108,J$66),'ECM Staff time by PoF'!$A$5:$S$119,MATCH($IT$103, 'ECM Staff time by PoF'!$A$4:$R$4,0),FALSE))))*J70</f>
        <v>0</v>
      </c>
      <c r="JC108" s="60">
        <f>IF($A108="",0,IF(VLOOKUP($A108,'ECM Staff time by PoF'!$B$5:$C$119,2,FALSE)="Not Applicable",VLOOKUP($A108,'ECM Staff time by PoF'!$B$5:$S$119,MATCH($IT$103, 'ECM Staff time by PoF'!$B$4:$R$4,0),FALSE),IF(ISERROR(VLOOKUP(CONCATENATE($A108,K$66),'ECM Staff time by PoF'!$A$5:$S$119,MATCH($IT$103, 'ECM Staff time by PoF'!$A$4:$R$4,0),FALSE)), 0, VLOOKUP(CONCATENATE($A108,K$66),'ECM Staff time by PoF'!$A$5:$S$119,MATCH($IT$103, 'ECM Staff time by PoF'!$A$4:$R$4,0),FALSE))))*K70</f>
        <v>0</v>
      </c>
      <c r="JD108" s="60">
        <f>IF($A108="",0,IF(VLOOKUP($A108,'ECM Staff time by PoF'!$B$5:$C$119,2,FALSE)="Not Applicable",VLOOKUP($A108,'ECM Staff time by PoF'!$B$5:$S$119,MATCH($IT$103, 'ECM Staff time by PoF'!$B$4:$R$4,0),FALSE),IF(ISERROR(VLOOKUP(CONCATENATE($A108,L$66),'ECM Staff time by PoF'!$A$5:$S$119,MATCH($IT$103, 'ECM Staff time by PoF'!$A$4:$R$4,0),FALSE)), 0, VLOOKUP(CONCATENATE($A108,L$66),'ECM Staff time by PoF'!$A$5:$S$119,MATCH($IT$103, 'ECM Staff time by PoF'!$A$4:$R$4,0),FALSE))))*L70</f>
        <v>0</v>
      </c>
      <c r="JE108" s="60">
        <f>IF($A108="",0,IF(VLOOKUP($A108,'ECM Staff time by PoF'!$B$5:$C$119,2,FALSE)="Not Applicable",VLOOKUP($A108,'ECM Staff time by PoF'!$B$5:$S$119,MATCH($IT$103, 'ECM Staff time by PoF'!$B$4:$R$4,0),FALSE),IF(ISERROR(VLOOKUP(CONCATENATE($A108,M$66),'ECM Staff time by PoF'!$A$5:$S$119,MATCH($IT$103, 'ECM Staff time by PoF'!$A$4:$R$4,0),FALSE)), 0, VLOOKUP(CONCATENATE($A108,M$66),'ECM Staff time by PoF'!$A$5:$S$119,MATCH($IT$103, 'ECM Staff time by PoF'!$A$4:$R$4,0),FALSE))))*M70</f>
        <v>0</v>
      </c>
      <c r="JF108" s="60">
        <f>IF($A108="",0,IF(VLOOKUP($A108,'ECM Staff time by PoF'!$B$5:$C$119,2,FALSE)="Not Applicable",VLOOKUP($A108,'ECM Staff time by PoF'!$B$5:$S$119,MATCH($IT$103, 'ECM Staff time by PoF'!$B$4:$R$4,0),FALSE),IF(ISERROR(VLOOKUP(CONCATENATE($A108,N$66),'ECM Staff time by PoF'!$A$5:$S$119,MATCH($IT$103, 'ECM Staff time by PoF'!$A$4:$R$4,0),FALSE)), 0, VLOOKUP(CONCATENATE($A108,N$66),'ECM Staff time by PoF'!$A$5:$S$119,MATCH($IT$103, 'ECM Staff time by PoF'!$A$4:$R$4,0),FALSE))))*N70</f>
        <v>0</v>
      </c>
      <c r="JG108" s="60">
        <f>IF($A108="",0,IF(VLOOKUP($A108,'ECM Staff time by PoF'!$B$5:$C$119,2,FALSE)="Not Applicable",VLOOKUP($A108,'ECM Staff time by PoF'!$B$5:$S$119,MATCH($IT$103, 'ECM Staff time by PoF'!$B$4:$R$4,0),FALSE),IF(ISERROR(VLOOKUP(CONCATENATE($A108,O$66),'ECM Staff time by PoF'!$A$5:$S$119,MATCH($IT$103, 'ECM Staff time by PoF'!$A$4:$R$4,0),FALSE)), 0, VLOOKUP(CONCATENATE($A108,O$66),'ECM Staff time by PoF'!$A$5:$S$119,MATCH($IT$103, 'ECM Staff time by PoF'!$A$4:$R$4,0),FALSE))))*O70</f>
        <v>0</v>
      </c>
      <c r="JH108" s="60">
        <f>IF($A108="",0,IF(VLOOKUP($A108,'ECM Staff time by PoF'!$B$5:$C$119,2,FALSE)="Not Applicable",VLOOKUP($A108,'ECM Staff time by PoF'!$B$5:$S$119,MATCH($IT$103, 'ECM Staff time by PoF'!$B$4:$R$4,0),FALSE),IF(ISERROR(VLOOKUP(CONCATENATE($A108,P$66),'ECM Staff time by PoF'!$A$5:$S$119,MATCH($IT$103, 'ECM Staff time by PoF'!$A$4:$R$4,0),FALSE)), 0, VLOOKUP(CONCATENATE($A108,P$66),'ECM Staff time by PoF'!$A$5:$S$119,MATCH($IT$103, 'ECM Staff time by PoF'!$A$4:$R$4,0),FALSE))))*P70</f>
        <v>0</v>
      </c>
      <c r="JI108" s="60">
        <f>IF($A108="",0,IF(VLOOKUP($A108,'ECM Staff time by PoF'!$B$5:$C$119,2,FALSE)="Not Applicable",VLOOKUP($A108,'ECM Staff time by PoF'!$B$5:$S$119,MATCH($IT$103, 'ECM Staff time by PoF'!$B$4:$R$4,0),FALSE),IF(ISERROR(VLOOKUP(CONCATENATE($A108,Q$66),'ECM Staff time by PoF'!$A$5:$S$119,MATCH($IT$103, 'ECM Staff time by PoF'!$A$4:$R$4,0),FALSE)), 0, VLOOKUP(CONCATENATE($A108,Q$66),'ECM Staff time by PoF'!$A$5:$S$119,MATCH($IT$103, 'ECM Staff time by PoF'!$A$4:$R$4,0),FALSE))))*Q70</f>
        <v>0</v>
      </c>
      <c r="JJ108" s="60">
        <f>IF($A108="",0,IF(VLOOKUP($A108,'ECM Staff time by PoF'!$B$5:$C$119,2,FALSE)="Not Applicable",VLOOKUP($A108,'ECM Staff time by PoF'!$B$5:$S$119,MATCH($IT$103, 'ECM Staff time by PoF'!$B$4:$R$4,0),FALSE),IF(ISERROR(VLOOKUP(CONCATENATE($A108,R$66),'ECM Staff time by PoF'!$A$5:$S$119,MATCH($IT$103, 'ECM Staff time by PoF'!$A$4:$R$4,0),FALSE)), 0, VLOOKUP(CONCATENATE($A108,R$66),'ECM Staff time by PoF'!$A$5:$S$119,MATCH($IT$103, 'ECM Staff time by PoF'!$A$4:$R$4,0),FALSE))))*R70</f>
        <v>0</v>
      </c>
      <c r="JK108" s="60">
        <f>IF($A108="",0,IF(VLOOKUP($A108,'ECM Staff time by PoF'!$B$5:$C$119,2,FALSE)="Not Applicable",VLOOKUP($A108,'ECM Staff time by PoF'!$B$5:$S$119,MATCH($IT$103, 'ECM Staff time by PoF'!$B$4:$R$4,0),FALSE),IF(ISERROR(VLOOKUP(CONCATENATE($A108,S$66),'ECM Staff time by PoF'!$A$5:$S$119,MATCH($IT$103, 'ECM Staff time by PoF'!$A$4:$R$4,0),FALSE)), 0, VLOOKUP(CONCATENATE($A108,S$66),'ECM Staff time by PoF'!$A$5:$S$119,MATCH($IT$103, 'ECM Staff time by PoF'!$A$4:$R$4,0),FALSE))))*S70</f>
        <v>0</v>
      </c>
      <c r="JL108" s="60">
        <f>IF($A108="",0,IF(VLOOKUP($A108,'ECM Staff time by PoF'!$B$5:$C$119,2,FALSE)="Not Applicable",VLOOKUP($A108,'ECM Staff time by PoF'!$B$5:$S$119,MATCH($IT$103, 'ECM Staff time by PoF'!$B$4:$R$4,0),FALSE),IF(ISERROR(VLOOKUP(CONCATENATE($A108,T$66),'ECM Staff time by PoF'!$A$5:$S$119,MATCH($IT$103, 'ECM Staff time by PoF'!$A$4:$R$4,0),FALSE)), 0, VLOOKUP(CONCATENATE($A108,T$66),'ECM Staff time by PoF'!$A$5:$S$119,MATCH($IT$103, 'ECM Staff time by PoF'!$A$4:$R$4,0),FALSE))))*T70</f>
        <v>0</v>
      </c>
      <c r="JM108" s="60">
        <f>IF($A108="",0,IF(VLOOKUP($A108,'ECM Staff time by PoF'!$B$5:$C$119,2,FALSE)="Not Applicable",VLOOKUP($A108,'ECM Staff time by PoF'!$B$5:$S$119,MATCH($IT$103, 'ECM Staff time by PoF'!$B$4:$R$4,0),FALSE),IF(ISERROR(VLOOKUP(CONCATENATE($A108,U$66),'ECM Staff time by PoF'!$A$5:$S$119,MATCH($IT$103, 'ECM Staff time by PoF'!$A$4:$R$4,0),FALSE)), 0, VLOOKUP(CONCATENATE($A108,U$66),'ECM Staff time by PoF'!$A$5:$S$119,MATCH($IT$103, 'ECM Staff time by PoF'!$A$4:$R$4,0),FALSE))))*U70</f>
        <v>0</v>
      </c>
      <c r="JN108" s="60">
        <f>IF($A108="",0,IF(VLOOKUP($A108,'ECM Staff time by PoF'!$B$5:$C$119,2,FALSE)="Not Applicable",VLOOKUP($A108,'ECM Staff time by PoF'!$B$5:$S$119,MATCH($IT$103, 'ECM Staff time by PoF'!$B$4:$R$4,0),FALSE),IF(ISERROR(VLOOKUP(CONCATENATE($A108,V$66),'ECM Staff time by PoF'!$A$5:$S$119,MATCH($IT$103, 'ECM Staff time by PoF'!$A$4:$R$4,0),FALSE)), 0, VLOOKUP(CONCATENATE($A108,V$66),'ECM Staff time by PoF'!$A$5:$S$119,MATCH($IT$103, 'ECM Staff time by PoF'!$A$4:$R$4,0),FALSE))))*V70</f>
        <v>0</v>
      </c>
      <c r="JO108" s="60">
        <f>IF($A108="",0,IF(VLOOKUP($A108,'ECM Staff time by PoF'!$B$5:$C$119,2,FALSE)="Not Applicable",VLOOKUP($A108,'ECM Staff time by PoF'!$B$5:$S$119,MATCH($IT$103, 'ECM Staff time by PoF'!$B$4:$R$4,0),FALSE),IF(ISERROR(VLOOKUP(CONCATENATE($A108,W$66),'ECM Staff time by PoF'!$A$5:$S$119,MATCH($IT$103, 'ECM Staff time by PoF'!$A$4:$R$4,0),FALSE)), 0, VLOOKUP(CONCATENATE($A108,W$66),'ECM Staff time by PoF'!$A$5:$S$119,MATCH($IT$103, 'ECM Staff time by PoF'!$A$4:$R$4,0),FALSE))))*W70</f>
        <v>0</v>
      </c>
      <c r="JP108" s="60">
        <f>IF($A108="",0,IF(VLOOKUP($A108,'ECM Staff time by PoF'!$B$5:$C$119,2,FALSE)="Not Applicable",VLOOKUP($A108,'ECM Staff time by PoF'!$B$5:$S$119,MATCH($IT$103, 'ECM Staff time by PoF'!$B$4:$R$4,0),FALSE),IF(ISERROR(VLOOKUP(CONCATENATE($A108,X$66),'ECM Staff time by PoF'!$A$5:$S$119,MATCH($IT$103, 'ECM Staff time by PoF'!$A$4:$R$4,0),FALSE)), 0, VLOOKUP(CONCATENATE($A108,X$66),'ECM Staff time by PoF'!$A$5:$S$119,MATCH($IT$103, 'ECM Staff time by PoF'!$A$4:$R$4,0),FALSE))))*X70</f>
        <v>0</v>
      </c>
      <c r="JQ108" s="60">
        <f>IF($A108="",0,IF(VLOOKUP($A108,'ECM Staff time by PoF'!$B$5:$C$119,2,FALSE)="Not Applicable",VLOOKUP($A108,'ECM Staff time by PoF'!$B$5:$S$119,MATCH($IT$103, 'ECM Staff time by PoF'!$B$4:$R$4,0),FALSE),IF(ISERROR(VLOOKUP(CONCATENATE($A108,Y$66),'ECM Staff time by PoF'!$A$5:$S$119,MATCH($IT$103, 'ECM Staff time by PoF'!$A$4:$R$4,0),FALSE)), 0, VLOOKUP(CONCATENATE($A108,Y$66),'ECM Staff time by PoF'!$A$5:$S$119,MATCH($IT$103, 'ECM Staff time by PoF'!$A$4:$R$4,0),FALSE))))*Y70</f>
        <v>0</v>
      </c>
      <c r="JR108" s="60">
        <f>IF($A108="",0,IF(VLOOKUP($A108,'ECM Staff time by PoF'!$B$5:$C$119,2,FALSE)="Not Applicable",VLOOKUP($A108,'ECM Staff time by PoF'!$B$5:$S$119,MATCH($IT$103, 'ECM Staff time by PoF'!$B$4:$R$4,0),FALSE),IF(ISERROR(VLOOKUP(CONCATENATE($A108,Z$66),'ECM Staff time by PoF'!$A$5:$S$119,MATCH($IT$103, 'ECM Staff time by PoF'!$A$4:$R$4,0),FALSE)), 0, VLOOKUP(CONCATENATE($A108,Z$66),'ECM Staff time by PoF'!$A$5:$S$119,MATCH($IT$103, 'ECM Staff time by PoF'!$A$4:$R$4,0),FALSE))))*Z70</f>
        <v>0</v>
      </c>
      <c r="JS108" s="60">
        <f>IF($A108="",0,IF(VLOOKUP($A108,'ECM Staff time by PoF'!$B$5:$C$119,2,FALSE)="Not Applicable",VLOOKUP($A108,'ECM Staff time by PoF'!$B$5:$S$119,MATCH($IT$103, 'ECM Staff time by PoF'!$B$4:$R$4,0),FALSE),IF(ISERROR(VLOOKUP(CONCATENATE($A108,AA$66),'ECM Staff time by PoF'!$A$5:$S$119,MATCH($IT$103, 'ECM Staff time by PoF'!$A$4:$R$4,0),FALSE)), 0, VLOOKUP(CONCATENATE($A108,AA$66),'ECM Staff time by PoF'!$A$5:$S$119,MATCH($IT$103, 'ECM Staff time by PoF'!$A$4:$R$4,0),FALSE))))*AA70</f>
        <v>0</v>
      </c>
      <c r="JT108" s="60">
        <f>IF($A108="",0,IF(VLOOKUP($A108,'ECM Staff time by PoF'!$B$5:$C$119,2,FALSE)="Not Applicable",VLOOKUP($A108,'ECM Staff time by PoF'!$B$5:$S$119,MATCH($IT$103, 'ECM Staff time by PoF'!$B$4:$R$4,0),FALSE),IF(ISERROR(VLOOKUP(CONCATENATE($A108,AB$66),'ECM Staff time by PoF'!$A$5:$S$119,MATCH($IT$103, 'ECM Staff time by PoF'!$A$4:$R$4,0),FALSE)), 0, VLOOKUP(CONCATENATE($A108,AB$66),'ECM Staff time by PoF'!$A$5:$S$119,MATCH($IT$103, 'ECM Staff time by PoF'!$A$4:$R$4,0),FALSE))))*AB70</f>
        <v>0</v>
      </c>
      <c r="JU108" s="60">
        <f>IF($A108="",0,IF(VLOOKUP($A108,'ECM Staff time by PoF'!$B$5:$C$119,2,FALSE)="Not Applicable",VLOOKUP($A108,'ECM Staff time by PoF'!$B$5:$S$119,MATCH($IT$103, 'ECM Staff time by PoF'!$B$4:$R$4,0),FALSE),IF(ISERROR(VLOOKUP(CONCATENATE($A108,AC$66),'ECM Staff time by PoF'!$A$5:$S$119,MATCH($IT$103, 'ECM Staff time by PoF'!$A$4:$R$4,0),FALSE)), 0, VLOOKUP(CONCATENATE($A108,AC$66),'ECM Staff time by PoF'!$A$5:$S$119,MATCH($IT$103, 'ECM Staff time by PoF'!$A$4:$R$4,0),FALSE))))*AC70</f>
        <v>0</v>
      </c>
      <c r="JV108" s="60">
        <f>IF($A108="",0,IF(VLOOKUP($A108,'ECM Staff time by PoF'!$B$5:$C$119,2,FALSE)="Not Applicable",VLOOKUP($A108,'ECM Staff time by PoF'!$B$5:$S$119,MATCH($IT$103, 'ECM Staff time by PoF'!$B$4:$R$4,0),FALSE),IF(ISERROR(VLOOKUP(CONCATENATE($A108,AD$66),'ECM Staff time by PoF'!$A$5:$S$119,MATCH($IT$103, 'ECM Staff time by PoF'!$A$4:$R$4,0),FALSE)), 0, VLOOKUP(CONCATENATE($A108,AD$66),'ECM Staff time by PoF'!$A$5:$S$119,MATCH($IT$103, 'ECM Staff time by PoF'!$A$4:$R$4,0),FALSE))))*AD70</f>
        <v>0</v>
      </c>
      <c r="JW108" s="60">
        <f>IF($A108="",0,IF(VLOOKUP($A108,'ECM Staff time by PoF'!$B$5:$C$119,2,FALSE)="Not Applicable",VLOOKUP($A108,'ECM Staff time by PoF'!$B$5:$S$119,MATCH($IT$103, 'ECM Staff time by PoF'!$B$4:$R$4,0),FALSE),IF(ISERROR(VLOOKUP(CONCATENATE($A108,AE$66),'ECM Staff time by PoF'!$A$5:$S$119,MATCH($IT$103, 'ECM Staff time by PoF'!$A$4:$R$4,0),FALSE)), 0, VLOOKUP(CONCATENATE($A108,AE$66),'ECM Staff time by PoF'!$A$5:$S$119,MATCH($IT$103, 'ECM Staff time by PoF'!$A$4:$R$4,0),FALSE))))*AE70</f>
        <v>0</v>
      </c>
      <c r="JX108" s="60">
        <f>IF($A108="",0,IF(VLOOKUP($A108,'ECM Staff time by PoF'!$B$5:$C$119,2,FALSE)="Not Applicable",VLOOKUP($A108,'ECM Staff time by PoF'!$B$5:$S$119,MATCH($IT$103, 'ECM Staff time by PoF'!$B$4:$R$4,0),FALSE),IF(ISERROR(VLOOKUP(CONCATENATE($A108,AF$66),'ECM Staff time by PoF'!$A$5:$S$119,MATCH($IT$103, 'ECM Staff time by PoF'!$A$4:$R$4,0),FALSE)), 0, VLOOKUP(CONCATENATE($A108,AF$66),'ECM Staff time by PoF'!$A$5:$S$119,MATCH($IT$103, 'ECM Staff time by PoF'!$A$4:$R$4,0),FALSE))))*AF70</f>
        <v>0</v>
      </c>
      <c r="JY108" s="60">
        <f>IF($A108="",0,IF(VLOOKUP($A108,'ECM Staff time by PoF'!$B$5:$C$119,2,FALSE)="Not Applicable",VLOOKUP($A108,'ECM Staff time by PoF'!$B$5:$S$119,MATCH($IT$103, 'ECM Staff time by PoF'!$B$4:$R$4,0),FALSE),IF(ISERROR(VLOOKUP(CONCATENATE($A108,AG$66),'ECM Staff time by PoF'!$A$5:$S$119,MATCH($IT$103, 'ECM Staff time by PoF'!$A$4:$R$4,0),FALSE)), 0, VLOOKUP(CONCATENATE($A108,AG$66),'ECM Staff time by PoF'!$A$5:$S$119,MATCH($IT$103, 'ECM Staff time by PoF'!$A$4:$R$4,0),FALSE))))*AG70</f>
        <v>0</v>
      </c>
      <c r="JZ108" s="60">
        <f>IF($A108="",0,IF(VLOOKUP($A108,'ECM Staff time by PoF'!$B$5:$C$119,2,FALSE)="Not Applicable",VLOOKUP($A108,'ECM Staff time by PoF'!$B$5:$S$119,MATCH($IT$103, 'ECM Staff time by PoF'!$B$4:$R$4,0),FALSE),IF(ISERROR(VLOOKUP(CONCATENATE($A108,AH$66),'ECM Staff time by PoF'!$A$5:$S$119,MATCH($IT$103, 'ECM Staff time by PoF'!$A$4:$R$4,0),FALSE)), 0, VLOOKUP(CONCATENATE($A108,AH$66),'ECM Staff time by PoF'!$A$5:$S$119,MATCH($IT$103, 'ECM Staff time by PoF'!$A$4:$R$4,0),FALSE))))*AH70</f>
        <v>0</v>
      </c>
      <c r="KA108" s="60">
        <f>IF($A108="",0,IF(VLOOKUP($A108,'ECM Staff time by PoF'!$B$5:$C$119,2,FALSE)="Not Applicable",VLOOKUP($A108,'ECM Staff time by PoF'!$B$5:$S$119,MATCH($IT$103, 'ECM Staff time by PoF'!$B$4:$R$4,0),FALSE),IF(ISERROR(VLOOKUP(CONCATENATE($A108,AI$66),'ECM Staff time by PoF'!$A$5:$S$119,MATCH($IT$103, 'ECM Staff time by PoF'!$A$4:$R$4,0),FALSE)), 0, VLOOKUP(CONCATENATE($A108,AI$66),'ECM Staff time by PoF'!$A$5:$S$119,MATCH($IT$103, 'ECM Staff time by PoF'!$A$4:$R$4,0),FALSE))))*AI70</f>
        <v>0</v>
      </c>
      <c r="KB108" s="60">
        <f>IF($A108="",0,IF(VLOOKUP($A108,'ECM Staff time by PoF'!$B$5:$C$119,2,FALSE)="Not Applicable",VLOOKUP($A108,'ECM Staff time by PoF'!$B$5:$S$119,MATCH($IT$103, 'ECM Staff time by PoF'!$B$4:$R$4,0),FALSE),IF(ISERROR(VLOOKUP(CONCATENATE($A108,AJ$66),'ECM Staff time by PoF'!$A$5:$S$119,MATCH($IT$103, 'ECM Staff time by PoF'!$A$4:$R$4,0),FALSE)), 0, VLOOKUP(CONCATENATE($A108,AJ$66),'ECM Staff time by PoF'!$A$5:$S$119,MATCH($IT$103, 'ECM Staff time by PoF'!$A$4:$R$4,0),FALSE))))*AJ70</f>
        <v>0</v>
      </c>
      <c r="KC108" s="60">
        <f>IF($A108="",0,IF(VLOOKUP($A108,'ECM Staff time by PoF'!$B$5:$C$119,2,FALSE)="Not Applicable",VLOOKUP($A108,'ECM Staff time by PoF'!$B$5:$S$119,MATCH($IT$103, 'ECM Staff time by PoF'!$B$4:$R$4,0),FALSE),IF(ISERROR(VLOOKUP(CONCATENATE($A108,AK$66),'ECM Staff time by PoF'!$A$5:$S$119,MATCH($IT$103, 'ECM Staff time by PoF'!$A$4:$R$4,0),FALSE)), 0, VLOOKUP(CONCATENATE($A108,AK$66),'ECM Staff time by PoF'!$A$5:$S$119,MATCH($IT$103, 'ECM Staff time by PoF'!$A$4:$R$4,0),FALSE))))*AK70</f>
        <v>0</v>
      </c>
      <c r="KD108" s="60">
        <f>IF($A108="",0,IF(VLOOKUP($A108,'ECM Staff time by PoF'!$B$5:$C$119,2,FALSE)="Not Applicable",VLOOKUP($A108,'ECM Staff time by PoF'!$B$5:$S$119,MATCH($KD$103, 'ECM Staff time by PoF'!$B$4:$R$4,0),FALSE),IF(ISERROR(VLOOKUP(CONCATENATE($A108,B$66),'ECM Staff time by PoF'!$A$5:$S$119,MATCH($KD$103, 'ECM Staff time by PoF'!$A$4:$R$4,0),FALSE)), 0, VLOOKUP(CONCATENATE($A108,B$66),'ECM Staff time by PoF'!$A$5:$S$119,MATCH($KD$103, 'ECM Staff time by PoF'!$A$4:$R$4,0),FALSE))))*B70</f>
        <v>0</v>
      </c>
      <c r="KE108" s="60">
        <f>IF($A108="",0,IF(VLOOKUP($A108,'ECM Staff time by PoF'!$B$5:$C$119,2,FALSE)="Not Applicable",VLOOKUP($A108,'ECM Staff time by PoF'!$B$5:$S$119,MATCH($KD$103, 'ECM Staff time by PoF'!$B$4:$R$4,0),FALSE),IF(ISERROR(VLOOKUP(CONCATENATE($A108,C$66),'ECM Staff time by PoF'!$A$5:$S$119,MATCH($KD$103, 'ECM Staff time by PoF'!$A$4:$R$4,0),FALSE)), 0, VLOOKUP(CONCATENATE($A108,C$66),'ECM Staff time by PoF'!$A$5:$S$119,MATCH($KD$103, 'ECM Staff time by PoF'!$A$4:$R$4,0),FALSE))))*C70</f>
        <v>0</v>
      </c>
      <c r="KF108" s="60">
        <f>IF($A108="",0,IF(VLOOKUP($A108,'ECM Staff time by PoF'!$B$5:$C$119,2,FALSE)="Not Applicable",VLOOKUP($A108,'ECM Staff time by PoF'!$B$5:$S$119,MATCH($KD$103, 'ECM Staff time by PoF'!$B$4:$R$4,0),FALSE),IF(ISERROR(VLOOKUP(CONCATENATE($A108,D$66),'ECM Staff time by PoF'!$A$5:$S$119,MATCH($KD$103, 'ECM Staff time by PoF'!$A$4:$R$4,0),FALSE)), 0, VLOOKUP(CONCATENATE($A108,D$66),'ECM Staff time by PoF'!$A$5:$S$119,MATCH($KD$103, 'ECM Staff time by PoF'!$A$4:$R$4,0),FALSE))))*D70</f>
        <v>0</v>
      </c>
      <c r="KG108" s="60">
        <f>IF($A108="",0,IF(VLOOKUP($A108,'ECM Staff time by PoF'!$B$5:$C$119,2,FALSE)="Not Applicable",VLOOKUP($A108,'ECM Staff time by PoF'!$B$5:$S$119,MATCH($KD$103, 'ECM Staff time by PoF'!$B$4:$R$4,0),FALSE),IF(ISERROR(VLOOKUP(CONCATENATE($A108,E$66),'ECM Staff time by PoF'!$A$5:$S$119,MATCH($KD$103, 'ECM Staff time by PoF'!$A$4:$R$4,0),FALSE)), 0, VLOOKUP(CONCATENATE($A108,E$66),'ECM Staff time by PoF'!$A$5:$S$119,MATCH($KD$103, 'ECM Staff time by PoF'!$A$4:$R$4,0),FALSE))))*E70</f>
        <v>0</v>
      </c>
      <c r="KH108" s="60">
        <f>IF($A108="",0,IF(VLOOKUP($A108,'ECM Staff time by PoF'!$B$5:$C$119,2,FALSE)="Not Applicable",VLOOKUP($A108,'ECM Staff time by PoF'!$B$5:$S$119,MATCH($KD$103, 'ECM Staff time by PoF'!$B$4:$R$4,0),FALSE),IF(ISERROR(VLOOKUP(CONCATENATE($A108,F$66),'ECM Staff time by PoF'!$A$5:$S$119,MATCH($KD$103, 'ECM Staff time by PoF'!$A$4:$R$4,0),FALSE)), 0, VLOOKUP(CONCATENATE($A108,F$66),'ECM Staff time by PoF'!$A$5:$S$119,MATCH($KD$103, 'ECM Staff time by PoF'!$A$4:$R$4,0),FALSE))))*F70</f>
        <v>0</v>
      </c>
      <c r="KI108" s="60">
        <f>IF($A108="",0,IF(VLOOKUP($A108,'ECM Staff time by PoF'!$B$5:$C$119,2,FALSE)="Not Applicable",VLOOKUP($A108,'ECM Staff time by PoF'!$B$5:$S$119,MATCH($KD$103, 'ECM Staff time by PoF'!$B$4:$R$4,0),FALSE),IF(ISERROR(VLOOKUP(CONCATENATE($A108,G$66),'ECM Staff time by PoF'!$A$5:$S$119,MATCH($KD$103, 'ECM Staff time by PoF'!$A$4:$R$4,0),FALSE)), 0, VLOOKUP(CONCATENATE($A108,G$66),'ECM Staff time by PoF'!$A$5:$S$119,MATCH($KD$103, 'ECM Staff time by PoF'!$A$4:$R$4,0),FALSE))))*G70</f>
        <v>0</v>
      </c>
      <c r="KJ108" s="60">
        <f>IF($A108="",0,IF(VLOOKUP($A108,'ECM Staff time by PoF'!$B$5:$C$119,2,FALSE)="Not Applicable",VLOOKUP($A108,'ECM Staff time by PoF'!$B$5:$S$119,MATCH($KD$103, 'ECM Staff time by PoF'!$B$4:$R$4,0),FALSE),IF(ISERROR(VLOOKUP(CONCATENATE($A108,H$66),'ECM Staff time by PoF'!$A$5:$S$119,MATCH($KD$103, 'ECM Staff time by PoF'!$A$4:$R$4,0),FALSE)), 0, VLOOKUP(CONCATENATE($A108,H$66),'ECM Staff time by PoF'!$A$5:$S$119,MATCH($KD$103, 'ECM Staff time by PoF'!$A$4:$R$4,0),FALSE))))*H70</f>
        <v>0</v>
      </c>
      <c r="KK108" s="60">
        <f>IF($A108="",0,IF(VLOOKUP($A108,'ECM Staff time by PoF'!$B$5:$C$119,2,FALSE)="Not Applicable",VLOOKUP($A108,'ECM Staff time by PoF'!$B$5:$S$119,MATCH($KD$103, 'ECM Staff time by PoF'!$B$4:$R$4,0),FALSE),IF(ISERROR(VLOOKUP(CONCATENATE($A108,I$66),'ECM Staff time by PoF'!$A$5:$S$119,MATCH($KD$103, 'ECM Staff time by PoF'!$A$4:$R$4,0),FALSE)), 0, VLOOKUP(CONCATENATE($A108,I$66),'ECM Staff time by PoF'!$A$5:$S$119,MATCH($KD$103, 'ECM Staff time by PoF'!$A$4:$R$4,0),FALSE))))*I70</f>
        <v>0</v>
      </c>
      <c r="KL108" s="60">
        <f>IF($A108="",0,IF(VLOOKUP($A108,'ECM Staff time by PoF'!$B$5:$C$119,2,FALSE)="Not Applicable",VLOOKUP($A108,'ECM Staff time by PoF'!$B$5:$S$119,MATCH($KD$103, 'ECM Staff time by PoF'!$B$4:$R$4,0),FALSE),IF(ISERROR(VLOOKUP(CONCATENATE($A108,J$66),'ECM Staff time by PoF'!$A$5:$S$119,MATCH($KD$103, 'ECM Staff time by PoF'!$A$4:$R$4,0),FALSE)), 0, VLOOKUP(CONCATENATE($A108,J$66),'ECM Staff time by PoF'!$A$5:$S$119,MATCH($KD$103, 'ECM Staff time by PoF'!$A$4:$R$4,0),FALSE))))*J70</f>
        <v>0</v>
      </c>
      <c r="KM108" s="60">
        <f>IF($A108="",0,IF(VLOOKUP($A108,'ECM Staff time by PoF'!$B$5:$C$119,2,FALSE)="Not Applicable",VLOOKUP($A108,'ECM Staff time by PoF'!$B$5:$S$119,MATCH($KD$103, 'ECM Staff time by PoF'!$B$4:$R$4,0),FALSE),IF(ISERROR(VLOOKUP(CONCATENATE($A108,K$66),'ECM Staff time by PoF'!$A$5:$S$119,MATCH($KD$103, 'ECM Staff time by PoF'!$A$4:$R$4,0),FALSE)), 0, VLOOKUP(CONCATENATE($A108,K$66),'ECM Staff time by PoF'!$A$5:$S$119,MATCH($KD$103, 'ECM Staff time by PoF'!$A$4:$R$4,0),FALSE))))*K70</f>
        <v>0</v>
      </c>
      <c r="KN108" s="60">
        <f>IF($A108="",0,IF(VLOOKUP($A108,'ECM Staff time by PoF'!$B$5:$C$119,2,FALSE)="Not Applicable",VLOOKUP($A108,'ECM Staff time by PoF'!$B$5:$S$119,MATCH($KD$103, 'ECM Staff time by PoF'!$B$4:$R$4,0),FALSE),IF(ISERROR(VLOOKUP(CONCATENATE($A108,L$66),'ECM Staff time by PoF'!$A$5:$S$119,MATCH($KD$103, 'ECM Staff time by PoF'!$A$4:$R$4,0),FALSE)), 0, VLOOKUP(CONCATENATE($A108,L$66),'ECM Staff time by PoF'!$A$5:$S$119,MATCH($KD$103, 'ECM Staff time by PoF'!$A$4:$R$4,0),FALSE))))*L70</f>
        <v>0</v>
      </c>
      <c r="KO108" s="60">
        <f>IF($A108="",0,IF(VLOOKUP($A108,'ECM Staff time by PoF'!$B$5:$C$119,2,FALSE)="Not Applicable",VLOOKUP($A108,'ECM Staff time by PoF'!$B$5:$S$119,MATCH($KD$103, 'ECM Staff time by PoF'!$B$4:$R$4,0),FALSE),IF(ISERROR(VLOOKUP(CONCATENATE($A108,M$66),'ECM Staff time by PoF'!$A$5:$S$119,MATCH($KD$103, 'ECM Staff time by PoF'!$A$4:$R$4,0),FALSE)), 0, VLOOKUP(CONCATENATE($A108,M$66),'ECM Staff time by PoF'!$A$5:$S$119,MATCH($KD$103, 'ECM Staff time by PoF'!$A$4:$R$4,0),FALSE))))*M70</f>
        <v>0</v>
      </c>
      <c r="KP108" s="60">
        <f>IF($A108="",0,IF(VLOOKUP($A108,'ECM Staff time by PoF'!$B$5:$C$119,2,FALSE)="Not Applicable",VLOOKUP($A108,'ECM Staff time by PoF'!$B$5:$S$119,MATCH($KD$103, 'ECM Staff time by PoF'!$B$4:$R$4,0),FALSE),IF(ISERROR(VLOOKUP(CONCATENATE($A108,N$66),'ECM Staff time by PoF'!$A$5:$S$119,MATCH($KD$103, 'ECM Staff time by PoF'!$A$4:$R$4,0),FALSE)), 0, VLOOKUP(CONCATENATE($A108,N$66),'ECM Staff time by PoF'!$A$5:$S$119,MATCH($KD$103, 'ECM Staff time by PoF'!$A$4:$R$4,0),FALSE))))*N70</f>
        <v>0</v>
      </c>
      <c r="KQ108" s="60">
        <f>IF($A108="",0,IF(VLOOKUP($A108,'ECM Staff time by PoF'!$B$5:$C$119,2,FALSE)="Not Applicable",VLOOKUP($A108,'ECM Staff time by PoF'!$B$5:$S$119,MATCH($KD$103, 'ECM Staff time by PoF'!$B$4:$R$4,0),FALSE),IF(ISERROR(VLOOKUP(CONCATENATE($A108,O$66),'ECM Staff time by PoF'!$A$5:$S$119,MATCH($KD$103, 'ECM Staff time by PoF'!$A$4:$R$4,0),FALSE)), 0, VLOOKUP(CONCATENATE($A108,O$66),'ECM Staff time by PoF'!$A$5:$S$119,MATCH($KD$103, 'ECM Staff time by PoF'!$A$4:$R$4,0),FALSE))))*O70</f>
        <v>0</v>
      </c>
      <c r="KR108" s="60">
        <f>IF($A108="",0,IF(VLOOKUP($A108,'ECM Staff time by PoF'!$B$5:$C$119,2,FALSE)="Not Applicable",VLOOKUP($A108,'ECM Staff time by PoF'!$B$5:$S$119,MATCH($KD$103, 'ECM Staff time by PoF'!$B$4:$R$4,0),FALSE),IF(ISERROR(VLOOKUP(CONCATENATE($A108,P$66),'ECM Staff time by PoF'!$A$5:$S$119,MATCH($KD$103, 'ECM Staff time by PoF'!$A$4:$R$4,0),FALSE)), 0, VLOOKUP(CONCATENATE($A108,P$66),'ECM Staff time by PoF'!$A$5:$S$119,MATCH($KD$103, 'ECM Staff time by PoF'!$A$4:$R$4,0),FALSE))))*P70</f>
        <v>0</v>
      </c>
      <c r="KS108" s="60">
        <f>IF($A108="",0,IF(VLOOKUP($A108,'ECM Staff time by PoF'!$B$5:$C$119,2,FALSE)="Not Applicable",VLOOKUP($A108,'ECM Staff time by PoF'!$B$5:$S$119,MATCH($KD$103, 'ECM Staff time by PoF'!$B$4:$R$4,0),FALSE),IF(ISERROR(VLOOKUP(CONCATENATE($A108,Q$66),'ECM Staff time by PoF'!$A$5:$S$119,MATCH($KD$103, 'ECM Staff time by PoF'!$A$4:$R$4,0),FALSE)), 0, VLOOKUP(CONCATENATE($A108,Q$66),'ECM Staff time by PoF'!$A$5:$S$119,MATCH($KD$103, 'ECM Staff time by PoF'!$A$4:$R$4,0),FALSE))))*Q70</f>
        <v>0</v>
      </c>
      <c r="KT108" s="60">
        <f>IF($A108="",0,IF(VLOOKUP($A108,'ECM Staff time by PoF'!$B$5:$C$119,2,FALSE)="Not Applicable",VLOOKUP($A108,'ECM Staff time by PoF'!$B$5:$S$119,MATCH($KD$103, 'ECM Staff time by PoF'!$B$4:$R$4,0),FALSE),IF(ISERROR(VLOOKUP(CONCATENATE($A108,R$66),'ECM Staff time by PoF'!$A$5:$S$119,MATCH($KD$103, 'ECM Staff time by PoF'!$A$4:$R$4,0),FALSE)), 0, VLOOKUP(CONCATENATE($A108,R$66),'ECM Staff time by PoF'!$A$5:$S$119,MATCH($KD$103, 'ECM Staff time by PoF'!$A$4:$R$4,0),FALSE))))*R70</f>
        <v>0</v>
      </c>
      <c r="KU108" s="60">
        <f>IF($A108="",0,IF(VLOOKUP($A108,'ECM Staff time by PoF'!$B$5:$C$119,2,FALSE)="Not Applicable",VLOOKUP($A108,'ECM Staff time by PoF'!$B$5:$S$119,MATCH($KD$103, 'ECM Staff time by PoF'!$B$4:$R$4,0),FALSE),IF(ISERROR(VLOOKUP(CONCATENATE($A108,S$66),'ECM Staff time by PoF'!$A$5:$S$119,MATCH($KD$103, 'ECM Staff time by PoF'!$A$4:$R$4,0),FALSE)), 0, VLOOKUP(CONCATENATE($A108,S$66),'ECM Staff time by PoF'!$A$5:$S$119,MATCH($KD$103, 'ECM Staff time by PoF'!$A$4:$R$4,0),FALSE))))*S70</f>
        <v>0</v>
      </c>
      <c r="KV108" s="60">
        <f>IF($A108="",0,IF(VLOOKUP($A108,'ECM Staff time by PoF'!$B$5:$C$119,2,FALSE)="Not Applicable",VLOOKUP($A108,'ECM Staff time by PoF'!$B$5:$S$119,MATCH($KD$103, 'ECM Staff time by PoF'!$B$4:$R$4,0),FALSE),IF(ISERROR(VLOOKUP(CONCATENATE($A108,T$66),'ECM Staff time by PoF'!$A$5:$S$119,MATCH($KD$103, 'ECM Staff time by PoF'!$A$4:$R$4,0),FALSE)), 0, VLOOKUP(CONCATENATE($A108,T$66),'ECM Staff time by PoF'!$A$5:$S$119,MATCH($KD$103, 'ECM Staff time by PoF'!$A$4:$R$4,0),FALSE))))*T70</f>
        <v>0</v>
      </c>
      <c r="KW108" s="60">
        <f>IF($A108="",0,IF(VLOOKUP($A108,'ECM Staff time by PoF'!$B$5:$C$119,2,FALSE)="Not Applicable",VLOOKUP($A108,'ECM Staff time by PoF'!$B$5:$S$119,MATCH($KD$103, 'ECM Staff time by PoF'!$B$4:$R$4,0),FALSE),IF(ISERROR(VLOOKUP(CONCATENATE($A108,U$66),'ECM Staff time by PoF'!$A$5:$S$119,MATCH($KD$103, 'ECM Staff time by PoF'!$A$4:$R$4,0),FALSE)), 0, VLOOKUP(CONCATENATE($A108,U$66),'ECM Staff time by PoF'!$A$5:$S$119,MATCH($KD$103, 'ECM Staff time by PoF'!$A$4:$R$4,0),FALSE))))*U70</f>
        <v>0</v>
      </c>
      <c r="KX108" s="60">
        <f>IF($A108="",0,IF(VLOOKUP($A108,'ECM Staff time by PoF'!$B$5:$C$119,2,FALSE)="Not Applicable",VLOOKUP($A108,'ECM Staff time by PoF'!$B$5:$S$119,MATCH($KD$103, 'ECM Staff time by PoF'!$B$4:$R$4,0),FALSE),IF(ISERROR(VLOOKUP(CONCATENATE($A108,V$66),'ECM Staff time by PoF'!$A$5:$S$119,MATCH($KD$103, 'ECM Staff time by PoF'!$A$4:$R$4,0),FALSE)), 0, VLOOKUP(CONCATENATE($A108,V$66),'ECM Staff time by PoF'!$A$5:$S$119,MATCH($KD$103, 'ECM Staff time by PoF'!$A$4:$R$4,0),FALSE))))*V70</f>
        <v>0</v>
      </c>
      <c r="KY108" s="60">
        <f>IF($A108="",0,IF(VLOOKUP($A108,'ECM Staff time by PoF'!$B$5:$C$119,2,FALSE)="Not Applicable",VLOOKUP($A108,'ECM Staff time by PoF'!$B$5:$S$119,MATCH($KD$103, 'ECM Staff time by PoF'!$B$4:$R$4,0),FALSE),IF(ISERROR(VLOOKUP(CONCATENATE($A108,W$66),'ECM Staff time by PoF'!$A$5:$S$119,MATCH($KD$103, 'ECM Staff time by PoF'!$A$4:$R$4,0),FALSE)), 0, VLOOKUP(CONCATENATE($A108,W$66),'ECM Staff time by PoF'!$A$5:$S$119,MATCH($KD$103, 'ECM Staff time by PoF'!$A$4:$R$4,0),FALSE))))*W70</f>
        <v>0</v>
      </c>
      <c r="KZ108" s="60">
        <f>IF($A108="",0,IF(VLOOKUP($A108,'ECM Staff time by PoF'!$B$5:$C$119,2,FALSE)="Not Applicable",VLOOKUP($A108,'ECM Staff time by PoF'!$B$5:$S$119,MATCH($KD$103, 'ECM Staff time by PoF'!$B$4:$R$4,0),FALSE),IF(ISERROR(VLOOKUP(CONCATENATE($A108,X$66),'ECM Staff time by PoF'!$A$5:$S$119,MATCH($KD$103, 'ECM Staff time by PoF'!$A$4:$R$4,0),FALSE)), 0, VLOOKUP(CONCATENATE($A108,X$66),'ECM Staff time by PoF'!$A$5:$S$119,MATCH($KD$103, 'ECM Staff time by PoF'!$A$4:$R$4,0),FALSE))))*X70</f>
        <v>0</v>
      </c>
      <c r="LA108" s="60">
        <f>IF($A108="",0,IF(VLOOKUP($A108,'ECM Staff time by PoF'!$B$5:$C$119,2,FALSE)="Not Applicable",VLOOKUP($A108,'ECM Staff time by PoF'!$B$5:$S$119,MATCH($KD$103, 'ECM Staff time by PoF'!$B$4:$R$4,0),FALSE),IF(ISERROR(VLOOKUP(CONCATENATE($A108,Y$66),'ECM Staff time by PoF'!$A$5:$S$119,MATCH($KD$103, 'ECM Staff time by PoF'!$A$4:$R$4,0),FALSE)), 0, VLOOKUP(CONCATENATE($A108,Y$66),'ECM Staff time by PoF'!$A$5:$S$119,MATCH($KD$103, 'ECM Staff time by PoF'!$A$4:$R$4,0),FALSE))))*Y70</f>
        <v>0</v>
      </c>
      <c r="LB108" s="60">
        <f>IF($A108="",0,IF(VLOOKUP($A108,'ECM Staff time by PoF'!$B$5:$C$119,2,FALSE)="Not Applicable",VLOOKUP($A108,'ECM Staff time by PoF'!$B$5:$S$119,MATCH($KD$103, 'ECM Staff time by PoF'!$B$4:$R$4,0),FALSE),IF(ISERROR(VLOOKUP(CONCATENATE($A108,Z$66),'ECM Staff time by PoF'!$A$5:$S$119,MATCH($KD$103, 'ECM Staff time by PoF'!$A$4:$R$4,0),FALSE)), 0, VLOOKUP(CONCATENATE($A108,Z$66),'ECM Staff time by PoF'!$A$5:$S$119,MATCH($KD$103, 'ECM Staff time by PoF'!$A$4:$R$4,0),FALSE))))*Z70</f>
        <v>0</v>
      </c>
      <c r="LC108" s="60">
        <f>IF($A108="",0,IF(VLOOKUP($A108,'ECM Staff time by PoF'!$B$5:$C$119,2,FALSE)="Not Applicable",VLOOKUP($A108,'ECM Staff time by PoF'!$B$5:$S$119,MATCH($KD$103, 'ECM Staff time by PoF'!$B$4:$R$4,0),FALSE),IF(ISERROR(VLOOKUP(CONCATENATE($A108,AA$66),'ECM Staff time by PoF'!$A$5:$S$119,MATCH($KD$103, 'ECM Staff time by PoF'!$A$4:$R$4,0),FALSE)), 0, VLOOKUP(CONCATENATE($A108,AA$66),'ECM Staff time by PoF'!$A$5:$S$119,MATCH($KD$103, 'ECM Staff time by PoF'!$A$4:$R$4,0),FALSE))))*AA70</f>
        <v>0</v>
      </c>
      <c r="LD108" s="60">
        <f>IF($A108="",0,IF(VLOOKUP($A108,'ECM Staff time by PoF'!$B$5:$C$119,2,FALSE)="Not Applicable",VLOOKUP($A108,'ECM Staff time by PoF'!$B$5:$S$119,MATCH($KD$103, 'ECM Staff time by PoF'!$B$4:$R$4,0),FALSE),IF(ISERROR(VLOOKUP(CONCATENATE($A108,AB$66),'ECM Staff time by PoF'!$A$5:$S$119,MATCH($KD$103, 'ECM Staff time by PoF'!$A$4:$R$4,0),FALSE)), 0, VLOOKUP(CONCATENATE($A108,AB$66),'ECM Staff time by PoF'!$A$5:$S$119,MATCH($KD$103, 'ECM Staff time by PoF'!$A$4:$R$4,0),FALSE))))*AB70</f>
        <v>0</v>
      </c>
      <c r="LE108" s="60">
        <f>IF($A108="",0,IF(VLOOKUP($A108,'ECM Staff time by PoF'!$B$5:$C$119,2,FALSE)="Not Applicable",VLOOKUP($A108,'ECM Staff time by PoF'!$B$5:$S$119,MATCH($KD$103, 'ECM Staff time by PoF'!$B$4:$R$4,0),FALSE),IF(ISERROR(VLOOKUP(CONCATENATE($A108,AC$66),'ECM Staff time by PoF'!$A$5:$S$119,MATCH($KD$103, 'ECM Staff time by PoF'!$A$4:$R$4,0),FALSE)), 0, VLOOKUP(CONCATENATE($A108,AC$66),'ECM Staff time by PoF'!$A$5:$S$119,MATCH($KD$103, 'ECM Staff time by PoF'!$A$4:$R$4,0),FALSE))))*AC70</f>
        <v>0</v>
      </c>
      <c r="LF108" s="60">
        <f>IF($A108="",0,IF(VLOOKUP($A108,'ECM Staff time by PoF'!$B$5:$C$119,2,FALSE)="Not Applicable",VLOOKUP($A108,'ECM Staff time by PoF'!$B$5:$S$119,MATCH($KD$103, 'ECM Staff time by PoF'!$B$4:$R$4,0),FALSE),IF(ISERROR(VLOOKUP(CONCATENATE($A108,AD$66),'ECM Staff time by PoF'!$A$5:$S$119,MATCH($KD$103, 'ECM Staff time by PoF'!$A$4:$R$4,0),FALSE)), 0, VLOOKUP(CONCATENATE($A108,AD$66),'ECM Staff time by PoF'!$A$5:$S$119,MATCH($KD$103, 'ECM Staff time by PoF'!$A$4:$R$4,0),FALSE))))*AD70</f>
        <v>0</v>
      </c>
      <c r="LG108" s="60">
        <f>IF($A108="",0,IF(VLOOKUP($A108,'ECM Staff time by PoF'!$B$5:$C$119,2,FALSE)="Not Applicable",VLOOKUP($A108,'ECM Staff time by PoF'!$B$5:$S$119,MATCH($KD$103, 'ECM Staff time by PoF'!$B$4:$R$4,0),FALSE),IF(ISERROR(VLOOKUP(CONCATENATE($A108,AE$66),'ECM Staff time by PoF'!$A$5:$S$119,MATCH($KD$103, 'ECM Staff time by PoF'!$A$4:$R$4,0),FALSE)), 0, VLOOKUP(CONCATENATE($A108,AE$66),'ECM Staff time by PoF'!$A$5:$S$119,MATCH($KD$103, 'ECM Staff time by PoF'!$A$4:$R$4,0),FALSE))))*AE70</f>
        <v>0</v>
      </c>
      <c r="LH108" s="60">
        <f>IF($A108="",0,IF(VLOOKUP($A108,'ECM Staff time by PoF'!$B$5:$C$119,2,FALSE)="Not Applicable",VLOOKUP($A108,'ECM Staff time by PoF'!$B$5:$S$119,MATCH($KD$103, 'ECM Staff time by PoF'!$B$4:$R$4,0),FALSE),IF(ISERROR(VLOOKUP(CONCATENATE($A108,AF$66),'ECM Staff time by PoF'!$A$5:$S$119,MATCH($KD$103, 'ECM Staff time by PoF'!$A$4:$R$4,0),FALSE)), 0, VLOOKUP(CONCATENATE($A108,AF$66),'ECM Staff time by PoF'!$A$5:$S$119,MATCH($KD$103, 'ECM Staff time by PoF'!$A$4:$R$4,0),FALSE))))*AF70</f>
        <v>0</v>
      </c>
      <c r="LI108" s="60">
        <f>IF($A108="",0,IF(VLOOKUP($A108,'ECM Staff time by PoF'!$B$5:$C$119,2,FALSE)="Not Applicable",VLOOKUP($A108,'ECM Staff time by PoF'!$B$5:$S$119,MATCH($KD$103, 'ECM Staff time by PoF'!$B$4:$R$4,0),FALSE),IF(ISERROR(VLOOKUP(CONCATENATE($A108,AG$66),'ECM Staff time by PoF'!$A$5:$S$119,MATCH($KD$103, 'ECM Staff time by PoF'!$A$4:$R$4,0),FALSE)), 0, VLOOKUP(CONCATENATE($A108,AG$66),'ECM Staff time by PoF'!$A$5:$S$119,MATCH($KD$103, 'ECM Staff time by PoF'!$A$4:$R$4,0),FALSE))))*AG70</f>
        <v>0</v>
      </c>
      <c r="LJ108" s="60">
        <f>IF($A108="",0,IF(VLOOKUP($A108,'ECM Staff time by PoF'!$B$5:$C$119,2,FALSE)="Not Applicable",VLOOKUP($A108,'ECM Staff time by PoF'!$B$5:$S$119,MATCH($KD$103, 'ECM Staff time by PoF'!$B$4:$R$4,0),FALSE),IF(ISERROR(VLOOKUP(CONCATENATE($A108,AH$66),'ECM Staff time by PoF'!$A$5:$S$119,MATCH($KD$103, 'ECM Staff time by PoF'!$A$4:$R$4,0),FALSE)), 0, VLOOKUP(CONCATENATE($A108,AH$66),'ECM Staff time by PoF'!$A$5:$S$119,MATCH($KD$103, 'ECM Staff time by PoF'!$A$4:$R$4,0),FALSE))))*AH70</f>
        <v>0</v>
      </c>
      <c r="LK108" s="60">
        <f>IF($A108="",0,IF(VLOOKUP($A108,'ECM Staff time by PoF'!$B$5:$C$119,2,FALSE)="Not Applicable",VLOOKUP($A108,'ECM Staff time by PoF'!$B$5:$S$119,MATCH($KD$103, 'ECM Staff time by PoF'!$B$4:$R$4,0),FALSE),IF(ISERROR(VLOOKUP(CONCATENATE($A108,AI$66),'ECM Staff time by PoF'!$A$5:$S$119,MATCH($KD$103, 'ECM Staff time by PoF'!$A$4:$R$4,0),FALSE)), 0, VLOOKUP(CONCATENATE($A108,AI$66),'ECM Staff time by PoF'!$A$5:$S$119,MATCH($KD$103, 'ECM Staff time by PoF'!$A$4:$R$4,0),FALSE))))*AI70</f>
        <v>0</v>
      </c>
      <c r="LL108" s="60">
        <f>IF($A108="",0,IF(VLOOKUP($A108,'ECM Staff time by PoF'!$B$5:$C$119,2,FALSE)="Not Applicable",VLOOKUP($A108,'ECM Staff time by PoF'!$B$5:$S$119,MATCH($KD$103, 'ECM Staff time by PoF'!$B$4:$R$4,0),FALSE),IF(ISERROR(VLOOKUP(CONCATENATE($A108,AJ$66),'ECM Staff time by PoF'!$A$5:$S$119,MATCH($KD$103, 'ECM Staff time by PoF'!$A$4:$R$4,0),FALSE)), 0, VLOOKUP(CONCATENATE($A108,AJ$66),'ECM Staff time by PoF'!$A$5:$S$119,MATCH($KD$103, 'ECM Staff time by PoF'!$A$4:$R$4,0),FALSE))))*AJ70</f>
        <v>0</v>
      </c>
      <c r="LM108" s="60">
        <f>IF($A108="",0,IF(VLOOKUP($A108,'ECM Staff time by PoF'!$B$5:$C$119,2,FALSE)="Not Applicable",VLOOKUP($A108,'ECM Staff time by PoF'!$B$5:$S$119,MATCH($KD$103, 'ECM Staff time by PoF'!$B$4:$R$4,0),FALSE),IF(ISERROR(VLOOKUP(CONCATENATE($A108,AK$66),'ECM Staff time by PoF'!$A$5:$S$119,MATCH($KD$103, 'ECM Staff time by PoF'!$A$4:$R$4,0),FALSE)), 0, VLOOKUP(CONCATENATE($A108,AK$66),'ECM Staff time by PoF'!$A$5:$S$119,MATCH($KD$103, 'ECM Staff time by PoF'!$A$4:$R$4,0),FALSE))))*AK70</f>
        <v>0</v>
      </c>
      <c r="LN108" s="60">
        <f>IF($A108="",0,IF(VLOOKUP($A108,'ECM Staff time by PoF'!$B$5:$C$119,2,FALSE)="Not Applicable",VLOOKUP($A108,'ECM Staff time by PoF'!$B$5:$S$119,MATCH($LN$103, 'ECM Staff time by PoF'!$B$4:$R$4,0),FALSE),IF(ISERROR(VLOOKUP(CONCATENATE($A108,B$66),'ECM Staff time by PoF'!$A$5:$S$119,MATCH($LN$103, 'ECM Staff time by PoF'!$A$4:$R$4,0),FALSE)), 0, VLOOKUP(CONCATENATE($A108,B$66),'ECM Staff time by PoF'!$A$5:$S$119,MATCH($LN$103, 'ECM Staff time by PoF'!$A$4:$R$4,0),FALSE))))*B70</f>
        <v>0</v>
      </c>
      <c r="LO108" s="60">
        <f>IF($A108="",0,IF(VLOOKUP($A108,'ECM Staff time by PoF'!$B$5:$C$119,2,FALSE)="Not Applicable",VLOOKUP($A108,'ECM Staff time by PoF'!$B$5:$S$119,MATCH($LN$103, 'ECM Staff time by PoF'!$B$4:$R$4,0),FALSE),IF(ISERROR(VLOOKUP(CONCATENATE($A108,C$66),'ECM Staff time by PoF'!$A$5:$S$119,MATCH($LN$103, 'ECM Staff time by PoF'!$A$4:$R$4,0),FALSE)), 0, VLOOKUP(CONCATENATE($A108,C$66),'ECM Staff time by PoF'!$A$5:$S$119,MATCH($LN$103, 'ECM Staff time by PoF'!$A$4:$R$4,0),FALSE))))*C70</f>
        <v>0</v>
      </c>
      <c r="LP108" s="60">
        <f>IF($A108="",0,IF(VLOOKUP($A108,'ECM Staff time by PoF'!$B$5:$C$119,2,FALSE)="Not Applicable",VLOOKUP($A108,'ECM Staff time by PoF'!$B$5:$S$119,MATCH($LN$103, 'ECM Staff time by PoF'!$B$4:$R$4,0),FALSE),IF(ISERROR(VLOOKUP(CONCATENATE($A108,D$66),'ECM Staff time by PoF'!$A$5:$S$119,MATCH($LN$103, 'ECM Staff time by PoF'!$A$4:$R$4,0),FALSE)), 0, VLOOKUP(CONCATENATE($A108,D$66),'ECM Staff time by PoF'!$A$5:$S$119,MATCH($LN$103, 'ECM Staff time by PoF'!$A$4:$R$4,0),FALSE))))*D70</f>
        <v>0</v>
      </c>
      <c r="LQ108" s="60">
        <f>IF($A108="",0,IF(VLOOKUP($A108,'ECM Staff time by PoF'!$B$5:$C$119,2,FALSE)="Not Applicable",VLOOKUP($A108,'ECM Staff time by PoF'!$B$5:$S$119,MATCH($LN$103, 'ECM Staff time by PoF'!$B$4:$R$4,0),FALSE),IF(ISERROR(VLOOKUP(CONCATENATE($A108,E$66),'ECM Staff time by PoF'!$A$5:$S$119,MATCH($LN$103, 'ECM Staff time by PoF'!$A$4:$R$4,0),FALSE)), 0, VLOOKUP(CONCATENATE($A108,E$66),'ECM Staff time by PoF'!$A$5:$S$119,MATCH($LN$103, 'ECM Staff time by PoF'!$A$4:$R$4,0),FALSE))))*E70</f>
        <v>0</v>
      </c>
      <c r="LR108" s="60">
        <f>IF($A108="",0,IF(VLOOKUP($A108,'ECM Staff time by PoF'!$B$5:$C$119,2,FALSE)="Not Applicable",VLOOKUP($A108,'ECM Staff time by PoF'!$B$5:$S$119,MATCH($LN$103, 'ECM Staff time by PoF'!$B$4:$R$4,0),FALSE),IF(ISERROR(VLOOKUP(CONCATENATE($A108,F$66),'ECM Staff time by PoF'!$A$5:$S$119,MATCH($LN$103, 'ECM Staff time by PoF'!$A$4:$R$4,0),FALSE)), 0, VLOOKUP(CONCATENATE($A108,F$66),'ECM Staff time by PoF'!$A$5:$S$119,MATCH($LN$103, 'ECM Staff time by PoF'!$A$4:$R$4,0),FALSE))))*F70</f>
        <v>0</v>
      </c>
      <c r="LS108" s="60">
        <f>IF($A108="",0,IF(VLOOKUP($A108,'ECM Staff time by PoF'!$B$5:$C$119,2,FALSE)="Not Applicable",VLOOKUP($A108,'ECM Staff time by PoF'!$B$5:$S$119,MATCH($LN$103, 'ECM Staff time by PoF'!$B$4:$R$4,0),FALSE),IF(ISERROR(VLOOKUP(CONCATENATE($A108,G$66),'ECM Staff time by PoF'!$A$5:$S$119,MATCH($LN$103, 'ECM Staff time by PoF'!$A$4:$R$4,0),FALSE)), 0, VLOOKUP(CONCATENATE($A108,G$66),'ECM Staff time by PoF'!$A$5:$S$119,MATCH($LN$103, 'ECM Staff time by PoF'!$A$4:$R$4,0),FALSE))))*G70</f>
        <v>0</v>
      </c>
      <c r="LT108" s="60">
        <f>IF($A108="",0,IF(VLOOKUP($A108,'ECM Staff time by PoF'!$B$5:$C$119,2,FALSE)="Not Applicable",VLOOKUP($A108,'ECM Staff time by PoF'!$B$5:$S$119,MATCH($LN$103, 'ECM Staff time by PoF'!$B$4:$R$4,0),FALSE),IF(ISERROR(VLOOKUP(CONCATENATE($A108,H$66),'ECM Staff time by PoF'!$A$5:$S$119,MATCH($LN$103, 'ECM Staff time by PoF'!$A$4:$R$4,0),FALSE)), 0, VLOOKUP(CONCATENATE($A108,H$66),'ECM Staff time by PoF'!$A$5:$S$119,MATCH($LN$103, 'ECM Staff time by PoF'!$A$4:$R$4,0),FALSE))))*H70</f>
        <v>0</v>
      </c>
      <c r="LU108" s="60">
        <f>IF($A108="",0,IF(VLOOKUP($A108,'ECM Staff time by PoF'!$B$5:$C$119,2,FALSE)="Not Applicable",VLOOKUP($A108,'ECM Staff time by PoF'!$B$5:$S$119,MATCH($LN$103, 'ECM Staff time by PoF'!$B$4:$R$4,0),FALSE),IF(ISERROR(VLOOKUP(CONCATENATE($A108,I$66),'ECM Staff time by PoF'!$A$5:$S$119,MATCH($LN$103, 'ECM Staff time by PoF'!$A$4:$R$4,0),FALSE)), 0, VLOOKUP(CONCATENATE($A108,I$66),'ECM Staff time by PoF'!$A$5:$S$119,MATCH($LN$103, 'ECM Staff time by PoF'!$A$4:$R$4,0),FALSE))))*I70</f>
        <v>0</v>
      </c>
      <c r="LV108" s="60">
        <f>IF($A108="",0,IF(VLOOKUP($A108,'ECM Staff time by PoF'!$B$5:$C$119,2,FALSE)="Not Applicable",VLOOKUP($A108,'ECM Staff time by PoF'!$B$5:$S$119,MATCH($LN$103, 'ECM Staff time by PoF'!$B$4:$R$4,0),FALSE),IF(ISERROR(VLOOKUP(CONCATENATE($A108,J$66),'ECM Staff time by PoF'!$A$5:$S$119,MATCH($LN$103, 'ECM Staff time by PoF'!$A$4:$R$4,0),FALSE)), 0, VLOOKUP(CONCATENATE($A108,J$66),'ECM Staff time by PoF'!$A$5:$S$119,MATCH($LN$103, 'ECM Staff time by PoF'!$A$4:$R$4,0),FALSE))))*J70</f>
        <v>0</v>
      </c>
      <c r="LW108" s="60">
        <f>IF($A108="",0,IF(VLOOKUP($A108,'ECM Staff time by PoF'!$B$5:$C$119,2,FALSE)="Not Applicable",VLOOKUP($A108,'ECM Staff time by PoF'!$B$5:$S$119,MATCH($LN$103, 'ECM Staff time by PoF'!$B$4:$R$4,0),FALSE),IF(ISERROR(VLOOKUP(CONCATENATE($A108,K$66),'ECM Staff time by PoF'!$A$5:$S$119,MATCH($LN$103, 'ECM Staff time by PoF'!$A$4:$R$4,0),FALSE)), 0, VLOOKUP(CONCATENATE($A108,K$66),'ECM Staff time by PoF'!$A$5:$S$119,MATCH($LN$103, 'ECM Staff time by PoF'!$A$4:$R$4,0),FALSE))))*K70</f>
        <v>0</v>
      </c>
      <c r="LX108" s="60">
        <f>IF($A108="",0,IF(VLOOKUP($A108,'ECM Staff time by PoF'!$B$5:$C$119,2,FALSE)="Not Applicable",VLOOKUP($A108,'ECM Staff time by PoF'!$B$5:$S$119,MATCH($LN$103, 'ECM Staff time by PoF'!$B$4:$R$4,0),FALSE),IF(ISERROR(VLOOKUP(CONCATENATE($A108,L$66),'ECM Staff time by PoF'!$A$5:$S$119,MATCH($LN$103, 'ECM Staff time by PoF'!$A$4:$R$4,0),FALSE)), 0, VLOOKUP(CONCATENATE($A108,L$66),'ECM Staff time by PoF'!$A$5:$S$119,MATCH($LN$103, 'ECM Staff time by PoF'!$A$4:$R$4,0),FALSE))))*L70</f>
        <v>0</v>
      </c>
      <c r="LY108" s="60">
        <f>IF($A108="",0,IF(VLOOKUP($A108,'ECM Staff time by PoF'!$B$5:$C$119,2,FALSE)="Not Applicable",VLOOKUP($A108,'ECM Staff time by PoF'!$B$5:$S$119,MATCH($LN$103, 'ECM Staff time by PoF'!$B$4:$R$4,0),FALSE),IF(ISERROR(VLOOKUP(CONCATENATE($A108,M$66),'ECM Staff time by PoF'!$A$5:$S$119,MATCH($LN$103, 'ECM Staff time by PoF'!$A$4:$R$4,0),FALSE)), 0, VLOOKUP(CONCATENATE($A108,M$66),'ECM Staff time by PoF'!$A$5:$S$119,MATCH($LN$103, 'ECM Staff time by PoF'!$A$4:$R$4,0),FALSE))))*M70</f>
        <v>0</v>
      </c>
      <c r="LZ108" s="60">
        <f>IF($A108="",0,IF(VLOOKUP($A108,'ECM Staff time by PoF'!$B$5:$C$119,2,FALSE)="Not Applicable",VLOOKUP($A108,'ECM Staff time by PoF'!$B$5:$S$119,MATCH($LN$103, 'ECM Staff time by PoF'!$B$4:$R$4,0),FALSE),IF(ISERROR(VLOOKUP(CONCATENATE($A108,N$66),'ECM Staff time by PoF'!$A$5:$S$119,MATCH($LN$103, 'ECM Staff time by PoF'!$A$4:$R$4,0),FALSE)), 0, VLOOKUP(CONCATENATE($A108,N$66),'ECM Staff time by PoF'!$A$5:$S$119,MATCH($LN$103, 'ECM Staff time by PoF'!$A$4:$R$4,0),FALSE))))*N70</f>
        <v>0</v>
      </c>
      <c r="MA108" s="60">
        <f>IF($A108="",0,IF(VLOOKUP($A108,'ECM Staff time by PoF'!$B$5:$C$119,2,FALSE)="Not Applicable",VLOOKUP($A108,'ECM Staff time by PoF'!$B$5:$S$119,MATCH($LN$103, 'ECM Staff time by PoF'!$B$4:$R$4,0),FALSE),IF(ISERROR(VLOOKUP(CONCATENATE($A108,O$66),'ECM Staff time by PoF'!$A$5:$S$119,MATCH($LN$103, 'ECM Staff time by PoF'!$A$4:$R$4,0),FALSE)), 0, VLOOKUP(CONCATENATE($A108,O$66),'ECM Staff time by PoF'!$A$5:$S$119,MATCH($LN$103, 'ECM Staff time by PoF'!$A$4:$R$4,0),FALSE))))*O70</f>
        <v>0</v>
      </c>
      <c r="MB108" s="60">
        <f>IF($A108="",0,IF(VLOOKUP($A108,'ECM Staff time by PoF'!$B$5:$C$119,2,FALSE)="Not Applicable",VLOOKUP($A108,'ECM Staff time by PoF'!$B$5:$S$119,MATCH($LN$103, 'ECM Staff time by PoF'!$B$4:$R$4,0),FALSE),IF(ISERROR(VLOOKUP(CONCATENATE($A108,P$66),'ECM Staff time by PoF'!$A$5:$S$119,MATCH($LN$103, 'ECM Staff time by PoF'!$A$4:$R$4,0),FALSE)), 0, VLOOKUP(CONCATENATE($A108,P$66),'ECM Staff time by PoF'!$A$5:$S$119,MATCH($LN$103, 'ECM Staff time by PoF'!$A$4:$R$4,0),FALSE))))*P70</f>
        <v>0</v>
      </c>
      <c r="MC108" s="60">
        <f>IF($A108="",0,IF(VLOOKUP($A108,'ECM Staff time by PoF'!$B$5:$C$119,2,FALSE)="Not Applicable",VLOOKUP($A108,'ECM Staff time by PoF'!$B$5:$S$119,MATCH($LN$103, 'ECM Staff time by PoF'!$B$4:$R$4,0),FALSE),IF(ISERROR(VLOOKUP(CONCATENATE($A108,Q$66),'ECM Staff time by PoF'!$A$5:$S$119,MATCH($LN$103, 'ECM Staff time by PoF'!$A$4:$R$4,0),FALSE)), 0, VLOOKUP(CONCATENATE($A108,Q$66),'ECM Staff time by PoF'!$A$5:$S$119,MATCH($LN$103, 'ECM Staff time by PoF'!$A$4:$R$4,0),FALSE))))*Q70</f>
        <v>0</v>
      </c>
      <c r="MD108" s="60">
        <f>IF($A108="",0,IF(VLOOKUP($A108,'ECM Staff time by PoF'!$B$5:$C$119,2,FALSE)="Not Applicable",VLOOKUP($A108,'ECM Staff time by PoF'!$B$5:$S$119,MATCH($LN$103, 'ECM Staff time by PoF'!$B$4:$R$4,0),FALSE),IF(ISERROR(VLOOKUP(CONCATENATE($A108,R$66),'ECM Staff time by PoF'!$A$5:$S$119,MATCH($LN$103, 'ECM Staff time by PoF'!$A$4:$R$4,0),FALSE)), 0, VLOOKUP(CONCATENATE($A108,R$66),'ECM Staff time by PoF'!$A$5:$S$119,MATCH($LN$103, 'ECM Staff time by PoF'!$A$4:$R$4,0),FALSE))))*R70</f>
        <v>0</v>
      </c>
      <c r="ME108" s="60">
        <f>IF($A108="",0,IF(VLOOKUP($A108,'ECM Staff time by PoF'!$B$5:$C$119,2,FALSE)="Not Applicable",VLOOKUP($A108,'ECM Staff time by PoF'!$B$5:$S$119,MATCH($LN$103, 'ECM Staff time by PoF'!$B$4:$R$4,0),FALSE),IF(ISERROR(VLOOKUP(CONCATENATE($A108,S$66),'ECM Staff time by PoF'!$A$5:$S$119,MATCH($LN$103, 'ECM Staff time by PoF'!$A$4:$R$4,0),FALSE)), 0, VLOOKUP(CONCATENATE($A108,S$66),'ECM Staff time by PoF'!$A$5:$S$119,MATCH($LN$103, 'ECM Staff time by PoF'!$A$4:$R$4,0),FALSE))))*S70</f>
        <v>0</v>
      </c>
      <c r="MF108" s="60">
        <f>IF($A108="",0,IF(VLOOKUP($A108,'ECM Staff time by PoF'!$B$5:$C$119,2,FALSE)="Not Applicable",VLOOKUP($A108,'ECM Staff time by PoF'!$B$5:$S$119,MATCH($LN$103, 'ECM Staff time by PoF'!$B$4:$R$4,0),FALSE),IF(ISERROR(VLOOKUP(CONCATENATE($A108,T$66),'ECM Staff time by PoF'!$A$5:$S$119,MATCH($LN$103, 'ECM Staff time by PoF'!$A$4:$R$4,0),FALSE)), 0, VLOOKUP(CONCATENATE($A108,T$66),'ECM Staff time by PoF'!$A$5:$S$119,MATCH($LN$103, 'ECM Staff time by PoF'!$A$4:$R$4,0),FALSE))))*T70</f>
        <v>0</v>
      </c>
      <c r="MG108" s="60">
        <f>IF($A108="",0,IF(VLOOKUP($A108,'ECM Staff time by PoF'!$B$5:$C$119,2,FALSE)="Not Applicable",VLOOKUP($A108,'ECM Staff time by PoF'!$B$5:$S$119,MATCH($LN$103, 'ECM Staff time by PoF'!$B$4:$R$4,0),FALSE),IF(ISERROR(VLOOKUP(CONCATENATE($A108,U$66),'ECM Staff time by PoF'!$A$5:$S$119,MATCH($LN$103, 'ECM Staff time by PoF'!$A$4:$R$4,0),FALSE)), 0, VLOOKUP(CONCATENATE($A108,U$66),'ECM Staff time by PoF'!$A$5:$S$119,MATCH($LN$103, 'ECM Staff time by PoF'!$A$4:$R$4,0),FALSE))))*U70</f>
        <v>0</v>
      </c>
      <c r="MH108" s="60">
        <f>IF($A108="",0,IF(VLOOKUP($A108,'ECM Staff time by PoF'!$B$5:$C$119,2,FALSE)="Not Applicable",VLOOKUP($A108,'ECM Staff time by PoF'!$B$5:$S$119,MATCH($LN$103, 'ECM Staff time by PoF'!$B$4:$R$4,0),FALSE),IF(ISERROR(VLOOKUP(CONCATENATE($A108,V$66),'ECM Staff time by PoF'!$A$5:$S$119,MATCH($LN$103, 'ECM Staff time by PoF'!$A$4:$R$4,0),FALSE)), 0, VLOOKUP(CONCATENATE($A108,V$66),'ECM Staff time by PoF'!$A$5:$S$119,MATCH($LN$103, 'ECM Staff time by PoF'!$A$4:$R$4,0),FALSE))))*V70</f>
        <v>0</v>
      </c>
      <c r="MI108" s="60">
        <f>IF($A108="",0,IF(VLOOKUP($A108,'ECM Staff time by PoF'!$B$5:$C$119,2,FALSE)="Not Applicable",VLOOKUP($A108,'ECM Staff time by PoF'!$B$5:$S$119,MATCH($LN$103, 'ECM Staff time by PoF'!$B$4:$R$4,0),FALSE),IF(ISERROR(VLOOKUP(CONCATENATE($A108,W$66),'ECM Staff time by PoF'!$A$5:$S$119,MATCH($LN$103, 'ECM Staff time by PoF'!$A$4:$R$4,0),FALSE)), 0, VLOOKUP(CONCATENATE($A108,W$66),'ECM Staff time by PoF'!$A$5:$S$119,MATCH($LN$103, 'ECM Staff time by PoF'!$A$4:$R$4,0),FALSE))))*W70</f>
        <v>0</v>
      </c>
      <c r="MJ108" s="60">
        <f>IF($A108="",0,IF(VLOOKUP($A108,'ECM Staff time by PoF'!$B$5:$C$119,2,FALSE)="Not Applicable",VLOOKUP($A108,'ECM Staff time by PoF'!$B$5:$S$119,MATCH($LN$103, 'ECM Staff time by PoF'!$B$4:$R$4,0),FALSE),IF(ISERROR(VLOOKUP(CONCATENATE($A108,X$66),'ECM Staff time by PoF'!$A$5:$S$119,MATCH($LN$103, 'ECM Staff time by PoF'!$A$4:$R$4,0),FALSE)), 0, VLOOKUP(CONCATENATE($A108,X$66),'ECM Staff time by PoF'!$A$5:$S$119,MATCH($LN$103, 'ECM Staff time by PoF'!$A$4:$R$4,0),FALSE))))*X70</f>
        <v>0</v>
      </c>
      <c r="MK108" s="60">
        <f>IF($A108="",0,IF(VLOOKUP($A108,'ECM Staff time by PoF'!$B$5:$C$119,2,FALSE)="Not Applicable",VLOOKUP($A108,'ECM Staff time by PoF'!$B$5:$S$119,MATCH($LN$103, 'ECM Staff time by PoF'!$B$4:$R$4,0),FALSE),IF(ISERROR(VLOOKUP(CONCATENATE($A108,Y$66),'ECM Staff time by PoF'!$A$5:$S$119,MATCH($LN$103, 'ECM Staff time by PoF'!$A$4:$R$4,0),FALSE)), 0, VLOOKUP(CONCATENATE($A108,Y$66),'ECM Staff time by PoF'!$A$5:$S$119,MATCH($LN$103, 'ECM Staff time by PoF'!$A$4:$R$4,0),FALSE))))*Y70</f>
        <v>0</v>
      </c>
      <c r="ML108" s="60">
        <f>IF($A108="",0,IF(VLOOKUP($A108,'ECM Staff time by PoF'!$B$5:$C$119,2,FALSE)="Not Applicable",VLOOKUP($A108,'ECM Staff time by PoF'!$B$5:$S$119,MATCH($LN$103, 'ECM Staff time by PoF'!$B$4:$R$4,0),FALSE),IF(ISERROR(VLOOKUP(CONCATENATE($A108,Z$66),'ECM Staff time by PoF'!$A$5:$S$119,MATCH($LN$103, 'ECM Staff time by PoF'!$A$4:$R$4,0),FALSE)), 0, VLOOKUP(CONCATENATE($A108,Z$66),'ECM Staff time by PoF'!$A$5:$S$119,MATCH($LN$103, 'ECM Staff time by PoF'!$A$4:$R$4,0),FALSE))))*Z70</f>
        <v>0</v>
      </c>
      <c r="MM108" s="60">
        <f>IF($A108="",0,IF(VLOOKUP($A108,'ECM Staff time by PoF'!$B$5:$C$119,2,FALSE)="Not Applicable",VLOOKUP($A108,'ECM Staff time by PoF'!$B$5:$S$119,MATCH($LN$103, 'ECM Staff time by PoF'!$B$4:$R$4,0),FALSE),IF(ISERROR(VLOOKUP(CONCATENATE($A108,AA$66),'ECM Staff time by PoF'!$A$5:$S$119,MATCH($LN$103, 'ECM Staff time by PoF'!$A$4:$R$4,0),FALSE)), 0, VLOOKUP(CONCATENATE($A108,AA$66),'ECM Staff time by PoF'!$A$5:$S$119,MATCH($LN$103, 'ECM Staff time by PoF'!$A$4:$R$4,0),FALSE))))*AA70</f>
        <v>0</v>
      </c>
      <c r="MN108" s="60">
        <f>IF($A108="",0,IF(VLOOKUP($A108,'ECM Staff time by PoF'!$B$5:$C$119,2,FALSE)="Not Applicable",VLOOKUP($A108,'ECM Staff time by PoF'!$B$5:$S$119,MATCH($LN$103, 'ECM Staff time by PoF'!$B$4:$R$4,0),FALSE),IF(ISERROR(VLOOKUP(CONCATENATE($A108,AB$66),'ECM Staff time by PoF'!$A$5:$S$119,MATCH($LN$103, 'ECM Staff time by PoF'!$A$4:$R$4,0),FALSE)), 0, VLOOKUP(CONCATENATE($A108,AB$66),'ECM Staff time by PoF'!$A$5:$S$119,MATCH($LN$103, 'ECM Staff time by PoF'!$A$4:$R$4,0),FALSE))))*AB70</f>
        <v>0</v>
      </c>
      <c r="MO108" s="60">
        <f>IF($A108="",0,IF(VLOOKUP($A108,'ECM Staff time by PoF'!$B$5:$C$119,2,FALSE)="Not Applicable",VLOOKUP($A108,'ECM Staff time by PoF'!$B$5:$S$119,MATCH($LN$103, 'ECM Staff time by PoF'!$B$4:$R$4,0),FALSE),IF(ISERROR(VLOOKUP(CONCATENATE($A108,AC$66),'ECM Staff time by PoF'!$A$5:$S$119,MATCH($LN$103, 'ECM Staff time by PoF'!$A$4:$R$4,0),FALSE)), 0, VLOOKUP(CONCATENATE($A108,AC$66),'ECM Staff time by PoF'!$A$5:$S$119,MATCH($LN$103, 'ECM Staff time by PoF'!$A$4:$R$4,0),FALSE))))*AC70</f>
        <v>0</v>
      </c>
      <c r="MP108" s="60">
        <f>IF($A108="",0,IF(VLOOKUP($A108,'ECM Staff time by PoF'!$B$5:$C$119,2,FALSE)="Not Applicable",VLOOKUP($A108,'ECM Staff time by PoF'!$B$5:$S$119,MATCH($LN$103, 'ECM Staff time by PoF'!$B$4:$R$4,0),FALSE),IF(ISERROR(VLOOKUP(CONCATENATE($A108,AD$66),'ECM Staff time by PoF'!$A$5:$S$119,MATCH($LN$103, 'ECM Staff time by PoF'!$A$4:$R$4,0),FALSE)), 0, VLOOKUP(CONCATENATE($A108,AD$66),'ECM Staff time by PoF'!$A$5:$S$119,MATCH($LN$103, 'ECM Staff time by PoF'!$A$4:$R$4,0),FALSE))))*AD70</f>
        <v>0</v>
      </c>
      <c r="MQ108" s="60">
        <f>IF($A108="",0,IF(VLOOKUP($A108,'ECM Staff time by PoF'!$B$5:$C$119,2,FALSE)="Not Applicable",VLOOKUP($A108,'ECM Staff time by PoF'!$B$5:$S$119,MATCH($LN$103, 'ECM Staff time by PoF'!$B$4:$R$4,0),FALSE),IF(ISERROR(VLOOKUP(CONCATENATE($A108,AE$66),'ECM Staff time by PoF'!$A$5:$S$119,MATCH($LN$103, 'ECM Staff time by PoF'!$A$4:$R$4,0),FALSE)), 0, VLOOKUP(CONCATENATE($A108,AE$66),'ECM Staff time by PoF'!$A$5:$S$119,MATCH($LN$103, 'ECM Staff time by PoF'!$A$4:$R$4,0),FALSE))))*AE70</f>
        <v>0</v>
      </c>
      <c r="MR108" s="60">
        <f>IF($A108="",0,IF(VLOOKUP($A108,'ECM Staff time by PoF'!$B$5:$C$119,2,FALSE)="Not Applicable",VLOOKUP($A108,'ECM Staff time by PoF'!$B$5:$S$119,MATCH($LN$103, 'ECM Staff time by PoF'!$B$4:$R$4,0),FALSE),IF(ISERROR(VLOOKUP(CONCATENATE($A108,AF$66),'ECM Staff time by PoF'!$A$5:$S$119,MATCH($LN$103, 'ECM Staff time by PoF'!$A$4:$R$4,0),FALSE)), 0, VLOOKUP(CONCATENATE($A108,AF$66),'ECM Staff time by PoF'!$A$5:$S$119,MATCH($LN$103, 'ECM Staff time by PoF'!$A$4:$R$4,0),FALSE))))*AF70</f>
        <v>0</v>
      </c>
      <c r="MS108" s="60">
        <f>IF($A108="",0,IF(VLOOKUP($A108,'ECM Staff time by PoF'!$B$5:$C$119,2,FALSE)="Not Applicable",VLOOKUP($A108,'ECM Staff time by PoF'!$B$5:$S$119,MATCH($LN$103, 'ECM Staff time by PoF'!$B$4:$R$4,0),FALSE),IF(ISERROR(VLOOKUP(CONCATENATE($A108,AG$66),'ECM Staff time by PoF'!$A$5:$S$119,MATCH($LN$103, 'ECM Staff time by PoF'!$A$4:$R$4,0),FALSE)), 0, VLOOKUP(CONCATENATE($A108,AG$66),'ECM Staff time by PoF'!$A$5:$S$119,MATCH($LN$103, 'ECM Staff time by PoF'!$A$4:$R$4,0),FALSE))))*AG70</f>
        <v>0</v>
      </c>
      <c r="MT108" s="60">
        <f>IF($A108="",0,IF(VLOOKUP($A108,'ECM Staff time by PoF'!$B$5:$C$119,2,FALSE)="Not Applicable",VLOOKUP($A108,'ECM Staff time by PoF'!$B$5:$S$119,MATCH($LN$103, 'ECM Staff time by PoF'!$B$4:$R$4,0),FALSE),IF(ISERROR(VLOOKUP(CONCATENATE($A108,AH$66),'ECM Staff time by PoF'!$A$5:$S$119,MATCH($LN$103, 'ECM Staff time by PoF'!$A$4:$R$4,0),FALSE)), 0, VLOOKUP(CONCATENATE($A108,AH$66),'ECM Staff time by PoF'!$A$5:$S$119,MATCH($LN$103, 'ECM Staff time by PoF'!$A$4:$R$4,0),FALSE))))*AH70</f>
        <v>0</v>
      </c>
      <c r="MU108" s="60">
        <f>IF($A108="",0,IF(VLOOKUP($A108,'ECM Staff time by PoF'!$B$5:$C$119,2,FALSE)="Not Applicable",VLOOKUP($A108,'ECM Staff time by PoF'!$B$5:$S$119,MATCH($LN$103, 'ECM Staff time by PoF'!$B$4:$R$4,0),FALSE),IF(ISERROR(VLOOKUP(CONCATENATE($A108,AI$66),'ECM Staff time by PoF'!$A$5:$S$119,MATCH($LN$103, 'ECM Staff time by PoF'!$A$4:$R$4,0),FALSE)), 0, VLOOKUP(CONCATENATE($A108,AI$66),'ECM Staff time by PoF'!$A$5:$S$119,MATCH($LN$103, 'ECM Staff time by PoF'!$A$4:$R$4,0),FALSE))))*AI70</f>
        <v>0</v>
      </c>
      <c r="MV108" s="60">
        <f>IF($A108="",0,IF(VLOOKUP($A108,'ECM Staff time by PoF'!$B$5:$C$119,2,FALSE)="Not Applicable",VLOOKUP($A108,'ECM Staff time by PoF'!$B$5:$S$119,MATCH($LN$103, 'ECM Staff time by PoF'!$B$4:$R$4,0),FALSE),IF(ISERROR(VLOOKUP(CONCATENATE($A108,AJ$66),'ECM Staff time by PoF'!$A$5:$S$119,MATCH($LN$103, 'ECM Staff time by PoF'!$A$4:$R$4,0),FALSE)), 0, VLOOKUP(CONCATENATE($A108,AJ$66),'ECM Staff time by PoF'!$A$5:$S$119,MATCH($LN$103, 'ECM Staff time by PoF'!$A$4:$R$4,0),FALSE))))*AJ70</f>
        <v>0</v>
      </c>
      <c r="MW108" s="60">
        <f>IF($A108="",0,IF(VLOOKUP($A108,'ECM Staff time by PoF'!$B$5:$C$119,2,FALSE)="Not Applicable",VLOOKUP($A108,'ECM Staff time by PoF'!$B$5:$S$119,MATCH($LN$103, 'ECM Staff time by PoF'!$B$4:$R$4,0),FALSE),IF(ISERROR(VLOOKUP(CONCATENATE($A108,AK$66),'ECM Staff time by PoF'!$A$5:$S$119,MATCH($LN$103, 'ECM Staff time by PoF'!$A$4:$R$4,0),FALSE)), 0, VLOOKUP(CONCATENATE($A108,AK$66),'ECM Staff time by PoF'!$A$5:$S$119,MATCH($LN$103, 'ECM Staff time by PoF'!$A$4:$R$4,0),FALSE))))*AK70</f>
        <v>0</v>
      </c>
      <c r="MX108" s="60">
        <f>IF($A108="",0,IF(VLOOKUP($A108,'ECM Staff time by PoF'!$B$5:$C$119,2,FALSE)="Not Applicable",VLOOKUP($A108,'ECM Staff time by PoF'!$B$5:$S$119,MATCH($MX$103, 'ECM Staff time by PoF'!$B$4:$R$4,0),FALSE),IF(ISERROR(VLOOKUP(CONCATENATE($A108,B$66),'ECM Staff time by PoF'!$A$5:$S$119,MATCH($MX$103, 'ECM Staff time by PoF'!$A$4:$R$4,0),FALSE)), 0, VLOOKUP(CONCATENATE($A108,B$66),'ECM Staff time by PoF'!$A$5:$S$119,MATCH($MX$103, 'ECM Staff time by PoF'!$A$4:$R$4,0),FALSE))))*B70</f>
        <v>0</v>
      </c>
      <c r="MY108" s="60">
        <f>IF($A108="",0,IF(VLOOKUP($A108,'ECM Staff time by PoF'!$B$5:$C$119,2,FALSE)="Not Applicable",VLOOKUP($A108,'ECM Staff time by PoF'!$B$5:$S$119,MATCH($MX$103, 'ECM Staff time by PoF'!$B$4:$R$4,0),FALSE),IF(ISERROR(VLOOKUP(CONCATENATE($A108,C$66),'ECM Staff time by PoF'!$A$5:$S$119,MATCH($MX$103, 'ECM Staff time by PoF'!$A$4:$R$4,0),FALSE)), 0, VLOOKUP(CONCATENATE($A108,C$66),'ECM Staff time by PoF'!$A$5:$S$119,MATCH($MX$103, 'ECM Staff time by PoF'!$A$4:$R$4,0),FALSE))))*C70</f>
        <v>0</v>
      </c>
      <c r="MZ108" s="60">
        <f>IF($A108="",0,IF(VLOOKUP($A108,'ECM Staff time by PoF'!$B$5:$C$119,2,FALSE)="Not Applicable",VLOOKUP($A108,'ECM Staff time by PoF'!$B$5:$S$119,MATCH($MX$103, 'ECM Staff time by PoF'!$B$4:$R$4,0),FALSE),IF(ISERROR(VLOOKUP(CONCATENATE($A108,D$66),'ECM Staff time by PoF'!$A$5:$S$119,MATCH($MX$103, 'ECM Staff time by PoF'!$A$4:$R$4,0),FALSE)), 0, VLOOKUP(CONCATENATE($A108,D$66),'ECM Staff time by PoF'!$A$5:$S$119,MATCH($MX$103, 'ECM Staff time by PoF'!$A$4:$R$4,0),FALSE))))*D70</f>
        <v>0</v>
      </c>
      <c r="NA108" s="60">
        <f>IF($A108="",0,IF(VLOOKUP($A108,'ECM Staff time by PoF'!$B$5:$C$119,2,FALSE)="Not Applicable",VLOOKUP($A108,'ECM Staff time by PoF'!$B$5:$S$119,MATCH($MX$103, 'ECM Staff time by PoF'!$B$4:$R$4,0),FALSE),IF(ISERROR(VLOOKUP(CONCATENATE($A108,E$66),'ECM Staff time by PoF'!$A$5:$S$119,MATCH($MX$103, 'ECM Staff time by PoF'!$A$4:$R$4,0),FALSE)), 0, VLOOKUP(CONCATENATE($A108,E$66),'ECM Staff time by PoF'!$A$5:$S$119,MATCH($MX$103, 'ECM Staff time by PoF'!$A$4:$R$4,0),FALSE))))*E70</f>
        <v>0</v>
      </c>
      <c r="NB108" s="60">
        <f>IF($A108="",0,IF(VLOOKUP($A108,'ECM Staff time by PoF'!$B$5:$C$119,2,FALSE)="Not Applicable",VLOOKUP($A108,'ECM Staff time by PoF'!$B$5:$S$119,MATCH($MX$103, 'ECM Staff time by PoF'!$B$4:$R$4,0),FALSE),IF(ISERROR(VLOOKUP(CONCATENATE($A108,F$66),'ECM Staff time by PoF'!$A$5:$S$119,MATCH($MX$103, 'ECM Staff time by PoF'!$A$4:$R$4,0),FALSE)), 0, VLOOKUP(CONCATENATE($A108,F$66),'ECM Staff time by PoF'!$A$5:$S$119,MATCH($MX$103, 'ECM Staff time by PoF'!$A$4:$R$4,0),FALSE))))*F70</f>
        <v>0</v>
      </c>
      <c r="NC108" s="60">
        <f>IF($A108="",0,IF(VLOOKUP($A108,'ECM Staff time by PoF'!$B$5:$C$119,2,FALSE)="Not Applicable",VLOOKUP($A108,'ECM Staff time by PoF'!$B$5:$S$119,MATCH($MX$103, 'ECM Staff time by PoF'!$B$4:$R$4,0),FALSE),IF(ISERROR(VLOOKUP(CONCATENATE($A108,G$66),'ECM Staff time by PoF'!$A$5:$S$119,MATCH($MX$103, 'ECM Staff time by PoF'!$A$4:$R$4,0),FALSE)), 0, VLOOKUP(CONCATENATE($A108,G$66),'ECM Staff time by PoF'!$A$5:$S$119,MATCH($MX$103, 'ECM Staff time by PoF'!$A$4:$R$4,0),FALSE))))*G70</f>
        <v>0</v>
      </c>
      <c r="ND108" s="60">
        <f>IF($A108="",0,IF(VLOOKUP($A108,'ECM Staff time by PoF'!$B$5:$C$119,2,FALSE)="Not Applicable",VLOOKUP($A108,'ECM Staff time by PoF'!$B$5:$S$119,MATCH($MX$103, 'ECM Staff time by PoF'!$B$4:$R$4,0),FALSE),IF(ISERROR(VLOOKUP(CONCATENATE($A108,H$66),'ECM Staff time by PoF'!$A$5:$S$119,MATCH($MX$103, 'ECM Staff time by PoF'!$A$4:$R$4,0),FALSE)), 0, VLOOKUP(CONCATENATE($A108,H$66),'ECM Staff time by PoF'!$A$5:$S$119,MATCH($MX$103, 'ECM Staff time by PoF'!$A$4:$R$4,0),FALSE))))*H70</f>
        <v>0</v>
      </c>
      <c r="NE108" s="60">
        <f>IF($A108="",0,IF(VLOOKUP($A108,'ECM Staff time by PoF'!$B$5:$C$119,2,FALSE)="Not Applicable",VLOOKUP($A108,'ECM Staff time by PoF'!$B$5:$S$119,MATCH($MX$103, 'ECM Staff time by PoF'!$B$4:$R$4,0),FALSE),IF(ISERROR(VLOOKUP(CONCATENATE($A108,I$66),'ECM Staff time by PoF'!$A$5:$S$119,MATCH($MX$103, 'ECM Staff time by PoF'!$A$4:$R$4,0),FALSE)), 0, VLOOKUP(CONCATENATE($A108,I$66),'ECM Staff time by PoF'!$A$5:$S$119,MATCH($MX$103, 'ECM Staff time by PoF'!$A$4:$R$4,0),FALSE))))*I70</f>
        <v>0</v>
      </c>
      <c r="NF108" s="60">
        <f>IF($A108="",0,IF(VLOOKUP($A108,'ECM Staff time by PoF'!$B$5:$C$119,2,FALSE)="Not Applicable",VLOOKUP($A108,'ECM Staff time by PoF'!$B$5:$S$119,MATCH($MX$103, 'ECM Staff time by PoF'!$B$4:$R$4,0),FALSE),IF(ISERROR(VLOOKUP(CONCATENATE($A108,J$66),'ECM Staff time by PoF'!$A$5:$S$119,MATCH($MX$103, 'ECM Staff time by PoF'!$A$4:$R$4,0),FALSE)), 0, VLOOKUP(CONCATENATE($A108,J$66),'ECM Staff time by PoF'!$A$5:$S$119,MATCH($MX$103, 'ECM Staff time by PoF'!$A$4:$R$4,0),FALSE))))*J70</f>
        <v>0</v>
      </c>
      <c r="NG108" s="60">
        <f>IF($A108="",0,IF(VLOOKUP($A108,'ECM Staff time by PoF'!$B$5:$C$119,2,FALSE)="Not Applicable",VLOOKUP($A108,'ECM Staff time by PoF'!$B$5:$S$119,MATCH($MX$103, 'ECM Staff time by PoF'!$B$4:$R$4,0),FALSE),IF(ISERROR(VLOOKUP(CONCATENATE($A108,K$66),'ECM Staff time by PoF'!$A$5:$S$119,MATCH($MX$103, 'ECM Staff time by PoF'!$A$4:$R$4,0),FALSE)), 0, VLOOKUP(CONCATENATE($A108,K$66),'ECM Staff time by PoF'!$A$5:$S$119,MATCH($MX$103, 'ECM Staff time by PoF'!$A$4:$R$4,0),FALSE))))*K70</f>
        <v>0</v>
      </c>
      <c r="NH108" s="60">
        <f>IF($A108="",0,IF(VLOOKUP($A108,'ECM Staff time by PoF'!$B$5:$C$119,2,FALSE)="Not Applicable",VLOOKUP($A108,'ECM Staff time by PoF'!$B$5:$S$119,MATCH($MX$103, 'ECM Staff time by PoF'!$B$4:$R$4,0),FALSE),IF(ISERROR(VLOOKUP(CONCATENATE($A108,L$66),'ECM Staff time by PoF'!$A$5:$S$119,MATCH($MX$103, 'ECM Staff time by PoF'!$A$4:$R$4,0),FALSE)), 0, VLOOKUP(CONCATENATE($A108,L$66),'ECM Staff time by PoF'!$A$5:$S$119,MATCH($MX$103, 'ECM Staff time by PoF'!$A$4:$R$4,0),FALSE))))*L70</f>
        <v>0</v>
      </c>
      <c r="NI108" s="60">
        <f>IF($A108="",0,IF(VLOOKUP($A108,'ECM Staff time by PoF'!$B$5:$C$119,2,FALSE)="Not Applicable",VLOOKUP($A108,'ECM Staff time by PoF'!$B$5:$S$119,MATCH($MX$103, 'ECM Staff time by PoF'!$B$4:$R$4,0),FALSE),IF(ISERROR(VLOOKUP(CONCATENATE($A108,M$66),'ECM Staff time by PoF'!$A$5:$S$119,MATCH($MX$103, 'ECM Staff time by PoF'!$A$4:$R$4,0),FALSE)), 0, VLOOKUP(CONCATENATE($A108,M$66),'ECM Staff time by PoF'!$A$5:$S$119,MATCH($MX$103, 'ECM Staff time by PoF'!$A$4:$R$4,0),FALSE))))*M70</f>
        <v>0</v>
      </c>
      <c r="NJ108" s="60">
        <f>IF($A108="",0,IF(VLOOKUP($A108,'ECM Staff time by PoF'!$B$5:$C$119,2,FALSE)="Not Applicable",VLOOKUP($A108,'ECM Staff time by PoF'!$B$5:$S$119,MATCH($MX$103, 'ECM Staff time by PoF'!$B$4:$R$4,0),FALSE),IF(ISERROR(VLOOKUP(CONCATENATE($A108,N$66),'ECM Staff time by PoF'!$A$5:$S$119,MATCH($MX$103, 'ECM Staff time by PoF'!$A$4:$R$4,0),FALSE)), 0, VLOOKUP(CONCATENATE($A108,N$66),'ECM Staff time by PoF'!$A$5:$S$119,MATCH($MX$103, 'ECM Staff time by PoF'!$A$4:$R$4,0),FALSE))))*N70</f>
        <v>0</v>
      </c>
      <c r="NK108" s="60">
        <f>IF($A108="",0,IF(VLOOKUP($A108,'ECM Staff time by PoF'!$B$5:$C$119,2,FALSE)="Not Applicable",VLOOKUP($A108,'ECM Staff time by PoF'!$B$5:$S$119,MATCH($MX$103, 'ECM Staff time by PoF'!$B$4:$R$4,0),FALSE),IF(ISERROR(VLOOKUP(CONCATENATE($A108,O$66),'ECM Staff time by PoF'!$A$5:$S$119,MATCH($MX$103, 'ECM Staff time by PoF'!$A$4:$R$4,0),FALSE)), 0, VLOOKUP(CONCATENATE($A108,O$66),'ECM Staff time by PoF'!$A$5:$S$119,MATCH($MX$103, 'ECM Staff time by PoF'!$A$4:$R$4,0),FALSE))))*O70</f>
        <v>0</v>
      </c>
      <c r="NL108" s="60">
        <f>IF($A108="",0,IF(VLOOKUP($A108,'ECM Staff time by PoF'!$B$5:$C$119,2,FALSE)="Not Applicable",VLOOKUP($A108,'ECM Staff time by PoF'!$B$5:$S$119,MATCH($MX$103, 'ECM Staff time by PoF'!$B$4:$R$4,0),FALSE),IF(ISERROR(VLOOKUP(CONCATENATE($A108,P$66),'ECM Staff time by PoF'!$A$5:$S$119,MATCH($MX$103, 'ECM Staff time by PoF'!$A$4:$R$4,0),FALSE)), 0, VLOOKUP(CONCATENATE($A108,P$66),'ECM Staff time by PoF'!$A$5:$S$119,MATCH($MX$103, 'ECM Staff time by PoF'!$A$4:$R$4,0),FALSE))))*P70</f>
        <v>0</v>
      </c>
      <c r="NM108" s="60">
        <f>IF($A108="",0,IF(VLOOKUP($A108,'ECM Staff time by PoF'!$B$5:$C$119,2,FALSE)="Not Applicable",VLOOKUP($A108,'ECM Staff time by PoF'!$B$5:$S$119,MATCH($MX$103, 'ECM Staff time by PoF'!$B$4:$R$4,0),FALSE),IF(ISERROR(VLOOKUP(CONCATENATE($A108,Q$66),'ECM Staff time by PoF'!$A$5:$S$119,MATCH($MX$103, 'ECM Staff time by PoF'!$A$4:$R$4,0),FALSE)), 0, VLOOKUP(CONCATENATE($A108,Q$66),'ECM Staff time by PoF'!$A$5:$S$119,MATCH($MX$103, 'ECM Staff time by PoF'!$A$4:$R$4,0),FALSE))))*Q70</f>
        <v>0</v>
      </c>
      <c r="NN108" s="60">
        <f>IF($A108="",0,IF(VLOOKUP($A108,'ECM Staff time by PoF'!$B$5:$C$119,2,FALSE)="Not Applicable",VLOOKUP($A108,'ECM Staff time by PoF'!$B$5:$S$119,MATCH($MX$103, 'ECM Staff time by PoF'!$B$4:$R$4,0),FALSE),IF(ISERROR(VLOOKUP(CONCATENATE($A108,R$66),'ECM Staff time by PoF'!$A$5:$S$119,MATCH($MX$103, 'ECM Staff time by PoF'!$A$4:$R$4,0),FALSE)), 0, VLOOKUP(CONCATENATE($A108,R$66),'ECM Staff time by PoF'!$A$5:$S$119,MATCH($MX$103, 'ECM Staff time by PoF'!$A$4:$R$4,0),FALSE))))*R70</f>
        <v>0</v>
      </c>
      <c r="NO108" s="60">
        <f>IF($A108="",0,IF(VLOOKUP($A108,'ECM Staff time by PoF'!$B$5:$C$119,2,FALSE)="Not Applicable",VLOOKUP($A108,'ECM Staff time by PoF'!$B$5:$S$119,MATCH($MX$103, 'ECM Staff time by PoF'!$B$4:$R$4,0),FALSE),IF(ISERROR(VLOOKUP(CONCATENATE($A108,S$66),'ECM Staff time by PoF'!$A$5:$S$119,MATCH($MX$103, 'ECM Staff time by PoF'!$A$4:$R$4,0),FALSE)), 0, VLOOKUP(CONCATENATE($A108,S$66),'ECM Staff time by PoF'!$A$5:$S$119,MATCH($MX$103, 'ECM Staff time by PoF'!$A$4:$R$4,0),FALSE))))*S70</f>
        <v>0</v>
      </c>
      <c r="NP108" s="60">
        <f>IF($A108="",0,IF(VLOOKUP($A108,'ECM Staff time by PoF'!$B$5:$C$119,2,FALSE)="Not Applicable",VLOOKUP($A108,'ECM Staff time by PoF'!$B$5:$S$119,MATCH($MX$103, 'ECM Staff time by PoF'!$B$4:$R$4,0),FALSE),IF(ISERROR(VLOOKUP(CONCATENATE($A108,T$66),'ECM Staff time by PoF'!$A$5:$S$119,MATCH($MX$103, 'ECM Staff time by PoF'!$A$4:$R$4,0),FALSE)), 0, VLOOKUP(CONCATENATE($A108,T$66),'ECM Staff time by PoF'!$A$5:$S$119,MATCH($MX$103, 'ECM Staff time by PoF'!$A$4:$R$4,0),FALSE))))*T70</f>
        <v>0</v>
      </c>
      <c r="NQ108" s="60">
        <f>IF($A108="",0,IF(VLOOKUP($A108,'ECM Staff time by PoF'!$B$5:$C$119,2,FALSE)="Not Applicable",VLOOKUP($A108,'ECM Staff time by PoF'!$B$5:$S$119,MATCH($MX$103, 'ECM Staff time by PoF'!$B$4:$R$4,0),FALSE),IF(ISERROR(VLOOKUP(CONCATENATE($A108,U$66),'ECM Staff time by PoF'!$A$5:$S$119,MATCH($MX$103, 'ECM Staff time by PoF'!$A$4:$R$4,0),FALSE)), 0, VLOOKUP(CONCATENATE($A108,U$66),'ECM Staff time by PoF'!$A$5:$S$119,MATCH($MX$103, 'ECM Staff time by PoF'!$A$4:$R$4,0),FALSE))))*U70</f>
        <v>0</v>
      </c>
      <c r="NR108" s="60">
        <f>IF($A108="",0,IF(VLOOKUP($A108,'ECM Staff time by PoF'!$B$5:$C$119,2,FALSE)="Not Applicable",VLOOKUP($A108,'ECM Staff time by PoF'!$B$5:$S$119,MATCH($MX$103, 'ECM Staff time by PoF'!$B$4:$R$4,0),FALSE),IF(ISERROR(VLOOKUP(CONCATENATE($A108,V$66),'ECM Staff time by PoF'!$A$5:$S$119,MATCH($MX$103, 'ECM Staff time by PoF'!$A$4:$R$4,0),FALSE)), 0, VLOOKUP(CONCATENATE($A108,V$66),'ECM Staff time by PoF'!$A$5:$S$119,MATCH($MX$103, 'ECM Staff time by PoF'!$A$4:$R$4,0),FALSE))))*V70</f>
        <v>0</v>
      </c>
      <c r="NS108" s="60">
        <f>IF($A108="",0,IF(VLOOKUP($A108,'ECM Staff time by PoF'!$B$5:$C$119,2,FALSE)="Not Applicable",VLOOKUP($A108,'ECM Staff time by PoF'!$B$5:$S$119,MATCH($MX$103, 'ECM Staff time by PoF'!$B$4:$R$4,0),FALSE),IF(ISERROR(VLOOKUP(CONCATENATE($A108,W$66),'ECM Staff time by PoF'!$A$5:$S$119,MATCH($MX$103, 'ECM Staff time by PoF'!$A$4:$R$4,0),FALSE)), 0, VLOOKUP(CONCATENATE($A108,W$66),'ECM Staff time by PoF'!$A$5:$S$119,MATCH($MX$103, 'ECM Staff time by PoF'!$A$4:$R$4,0),FALSE))))*W70</f>
        <v>0</v>
      </c>
      <c r="NT108" s="60">
        <f>IF($A108="",0,IF(VLOOKUP($A108,'ECM Staff time by PoF'!$B$5:$C$119,2,FALSE)="Not Applicable",VLOOKUP($A108,'ECM Staff time by PoF'!$B$5:$S$119,MATCH($MX$103, 'ECM Staff time by PoF'!$B$4:$R$4,0),FALSE),IF(ISERROR(VLOOKUP(CONCATENATE($A108,X$66),'ECM Staff time by PoF'!$A$5:$S$119,MATCH($MX$103, 'ECM Staff time by PoF'!$A$4:$R$4,0),FALSE)), 0, VLOOKUP(CONCATENATE($A108,X$66),'ECM Staff time by PoF'!$A$5:$S$119,MATCH($MX$103, 'ECM Staff time by PoF'!$A$4:$R$4,0),FALSE))))*X70</f>
        <v>0</v>
      </c>
      <c r="NU108" s="60">
        <f>IF($A108="",0,IF(VLOOKUP($A108,'ECM Staff time by PoF'!$B$5:$C$119,2,FALSE)="Not Applicable",VLOOKUP($A108,'ECM Staff time by PoF'!$B$5:$S$119,MATCH($MX$103, 'ECM Staff time by PoF'!$B$4:$R$4,0),FALSE),IF(ISERROR(VLOOKUP(CONCATENATE($A108,Y$66),'ECM Staff time by PoF'!$A$5:$S$119,MATCH($MX$103, 'ECM Staff time by PoF'!$A$4:$R$4,0),FALSE)), 0, VLOOKUP(CONCATENATE($A108,Y$66),'ECM Staff time by PoF'!$A$5:$S$119,MATCH($MX$103, 'ECM Staff time by PoF'!$A$4:$R$4,0),FALSE))))*Y70</f>
        <v>0</v>
      </c>
      <c r="NV108" s="60">
        <f>IF($A108="",0,IF(VLOOKUP($A108,'ECM Staff time by PoF'!$B$5:$C$119,2,FALSE)="Not Applicable",VLOOKUP($A108,'ECM Staff time by PoF'!$B$5:$S$119,MATCH($MX$103, 'ECM Staff time by PoF'!$B$4:$R$4,0),FALSE),IF(ISERROR(VLOOKUP(CONCATENATE($A108,Z$66),'ECM Staff time by PoF'!$A$5:$S$119,MATCH($MX$103, 'ECM Staff time by PoF'!$A$4:$R$4,0),FALSE)), 0, VLOOKUP(CONCATENATE($A108,Z$66),'ECM Staff time by PoF'!$A$5:$S$119,MATCH($MX$103, 'ECM Staff time by PoF'!$A$4:$R$4,0),FALSE))))*Z70</f>
        <v>0</v>
      </c>
      <c r="NW108" s="60">
        <f>IF($A108="",0,IF(VLOOKUP($A108,'ECM Staff time by PoF'!$B$5:$C$119,2,FALSE)="Not Applicable",VLOOKUP($A108,'ECM Staff time by PoF'!$B$5:$S$119,MATCH($MX$103, 'ECM Staff time by PoF'!$B$4:$R$4,0),FALSE),IF(ISERROR(VLOOKUP(CONCATENATE($A108,AA$66),'ECM Staff time by PoF'!$A$5:$S$119,MATCH($MX$103, 'ECM Staff time by PoF'!$A$4:$R$4,0),FALSE)), 0, VLOOKUP(CONCATENATE($A108,AA$66),'ECM Staff time by PoF'!$A$5:$S$119,MATCH($MX$103, 'ECM Staff time by PoF'!$A$4:$R$4,0),FALSE))))*AA70</f>
        <v>0</v>
      </c>
      <c r="NX108" s="60">
        <f>IF($A108="",0,IF(VLOOKUP($A108,'ECM Staff time by PoF'!$B$5:$C$119,2,FALSE)="Not Applicable",VLOOKUP($A108,'ECM Staff time by PoF'!$B$5:$S$119,MATCH($MX$103, 'ECM Staff time by PoF'!$B$4:$R$4,0),FALSE),IF(ISERROR(VLOOKUP(CONCATENATE($A108,AB$66),'ECM Staff time by PoF'!$A$5:$S$119,MATCH($MX$103, 'ECM Staff time by PoF'!$A$4:$R$4,0),FALSE)), 0, VLOOKUP(CONCATENATE($A108,AB$66),'ECM Staff time by PoF'!$A$5:$S$119,MATCH($MX$103, 'ECM Staff time by PoF'!$A$4:$R$4,0),FALSE))))*AB70</f>
        <v>0</v>
      </c>
      <c r="NY108" s="60">
        <f>IF($A108="",0,IF(VLOOKUP($A108,'ECM Staff time by PoF'!$B$5:$C$119,2,FALSE)="Not Applicable",VLOOKUP($A108,'ECM Staff time by PoF'!$B$5:$S$119,MATCH($MX$103, 'ECM Staff time by PoF'!$B$4:$R$4,0),FALSE),IF(ISERROR(VLOOKUP(CONCATENATE($A108,AC$66),'ECM Staff time by PoF'!$A$5:$S$119,MATCH($MX$103, 'ECM Staff time by PoF'!$A$4:$R$4,0),FALSE)), 0, VLOOKUP(CONCATENATE($A108,AC$66),'ECM Staff time by PoF'!$A$5:$S$119,MATCH($MX$103, 'ECM Staff time by PoF'!$A$4:$R$4,0),FALSE))))*AC70</f>
        <v>0</v>
      </c>
      <c r="NZ108" s="60">
        <f>IF($A108="",0,IF(VLOOKUP($A108,'ECM Staff time by PoF'!$B$5:$C$119,2,FALSE)="Not Applicable",VLOOKUP($A108,'ECM Staff time by PoF'!$B$5:$S$119,MATCH($MX$103, 'ECM Staff time by PoF'!$B$4:$R$4,0),FALSE),IF(ISERROR(VLOOKUP(CONCATENATE($A108,AD$66),'ECM Staff time by PoF'!$A$5:$S$119,MATCH($MX$103, 'ECM Staff time by PoF'!$A$4:$R$4,0),FALSE)), 0, VLOOKUP(CONCATENATE($A108,AD$66),'ECM Staff time by PoF'!$A$5:$S$119,MATCH($MX$103, 'ECM Staff time by PoF'!$A$4:$R$4,0),FALSE))))*AD70</f>
        <v>0</v>
      </c>
      <c r="OA108" s="60">
        <f>IF($A108="",0,IF(VLOOKUP($A108,'ECM Staff time by PoF'!$B$5:$C$119,2,FALSE)="Not Applicable",VLOOKUP($A108,'ECM Staff time by PoF'!$B$5:$S$119,MATCH($MX$103, 'ECM Staff time by PoF'!$B$4:$R$4,0),FALSE),IF(ISERROR(VLOOKUP(CONCATENATE($A108,AE$66),'ECM Staff time by PoF'!$A$5:$S$119,MATCH($MX$103, 'ECM Staff time by PoF'!$A$4:$R$4,0),FALSE)), 0, VLOOKUP(CONCATENATE($A108,AE$66),'ECM Staff time by PoF'!$A$5:$S$119,MATCH($MX$103, 'ECM Staff time by PoF'!$A$4:$R$4,0),FALSE))))*AE70</f>
        <v>0</v>
      </c>
      <c r="OB108" s="60">
        <f>IF($A108="",0,IF(VLOOKUP($A108,'ECM Staff time by PoF'!$B$5:$C$119,2,FALSE)="Not Applicable",VLOOKUP($A108,'ECM Staff time by PoF'!$B$5:$S$119,MATCH($MX$103, 'ECM Staff time by PoF'!$B$4:$R$4,0),FALSE),IF(ISERROR(VLOOKUP(CONCATENATE($A108,AF$66),'ECM Staff time by PoF'!$A$5:$S$119,MATCH($MX$103, 'ECM Staff time by PoF'!$A$4:$R$4,0),FALSE)), 0, VLOOKUP(CONCATENATE($A108,AF$66),'ECM Staff time by PoF'!$A$5:$S$119,MATCH($MX$103, 'ECM Staff time by PoF'!$A$4:$R$4,0),FALSE))))*AF70</f>
        <v>0</v>
      </c>
      <c r="OC108" s="60">
        <f>IF($A108="",0,IF(VLOOKUP($A108,'ECM Staff time by PoF'!$B$5:$C$119,2,FALSE)="Not Applicable",VLOOKUP($A108,'ECM Staff time by PoF'!$B$5:$S$119,MATCH($MX$103, 'ECM Staff time by PoF'!$B$4:$R$4,0),FALSE),IF(ISERROR(VLOOKUP(CONCATENATE($A108,AG$66),'ECM Staff time by PoF'!$A$5:$S$119,MATCH($MX$103, 'ECM Staff time by PoF'!$A$4:$R$4,0),FALSE)), 0, VLOOKUP(CONCATENATE($A108,AG$66),'ECM Staff time by PoF'!$A$5:$S$119,MATCH($MX$103, 'ECM Staff time by PoF'!$A$4:$R$4,0),FALSE))))*AG70</f>
        <v>0</v>
      </c>
      <c r="OD108" s="60">
        <f>IF($A108="",0,IF(VLOOKUP($A108,'ECM Staff time by PoF'!$B$5:$C$119,2,FALSE)="Not Applicable",VLOOKUP($A108,'ECM Staff time by PoF'!$B$5:$S$119,MATCH($MX$103, 'ECM Staff time by PoF'!$B$4:$R$4,0),FALSE),IF(ISERROR(VLOOKUP(CONCATENATE($A108,AH$66),'ECM Staff time by PoF'!$A$5:$S$119,MATCH($MX$103, 'ECM Staff time by PoF'!$A$4:$R$4,0),FALSE)), 0, VLOOKUP(CONCATENATE($A108,AH$66),'ECM Staff time by PoF'!$A$5:$S$119,MATCH($MX$103, 'ECM Staff time by PoF'!$A$4:$R$4,0),FALSE))))*AH70</f>
        <v>0</v>
      </c>
      <c r="OE108" s="60">
        <f>IF($A108="",0,IF(VLOOKUP($A108,'ECM Staff time by PoF'!$B$5:$C$119,2,FALSE)="Not Applicable",VLOOKUP($A108,'ECM Staff time by PoF'!$B$5:$S$119,MATCH($MX$103, 'ECM Staff time by PoF'!$B$4:$R$4,0),FALSE),IF(ISERROR(VLOOKUP(CONCATENATE($A108,AI$66),'ECM Staff time by PoF'!$A$5:$S$119,MATCH($MX$103, 'ECM Staff time by PoF'!$A$4:$R$4,0),FALSE)), 0, VLOOKUP(CONCATENATE($A108,AI$66),'ECM Staff time by PoF'!$A$5:$S$119,MATCH($MX$103, 'ECM Staff time by PoF'!$A$4:$R$4,0),FALSE))))*AI70</f>
        <v>0</v>
      </c>
      <c r="OF108" s="60">
        <f>IF($A108="",0,IF(VLOOKUP($A108,'ECM Staff time by PoF'!$B$5:$C$119,2,FALSE)="Not Applicable",VLOOKUP($A108,'ECM Staff time by PoF'!$B$5:$S$119,MATCH($MX$103, 'ECM Staff time by PoF'!$B$4:$R$4,0),FALSE),IF(ISERROR(VLOOKUP(CONCATENATE($A108,AJ$66),'ECM Staff time by PoF'!$A$5:$S$119,MATCH($MX$103, 'ECM Staff time by PoF'!$A$4:$R$4,0),FALSE)), 0, VLOOKUP(CONCATENATE($A108,AJ$66),'ECM Staff time by PoF'!$A$5:$S$119,MATCH($MX$103, 'ECM Staff time by PoF'!$A$4:$R$4,0),FALSE))))*AJ70</f>
        <v>0</v>
      </c>
      <c r="OG108" s="60">
        <f>IF($A108="",0,IF(VLOOKUP($A108,'ECM Staff time by PoF'!$B$5:$C$119,2,FALSE)="Not Applicable",VLOOKUP($A108,'ECM Staff time by PoF'!$B$5:$S$119,MATCH($MX$103, 'ECM Staff time by PoF'!$B$4:$R$4,0),FALSE),IF(ISERROR(VLOOKUP(CONCATENATE($A108,AK$66),'ECM Staff time by PoF'!$A$5:$S$119,MATCH($MX$103, 'ECM Staff time by PoF'!$A$4:$R$4,0),FALSE)), 0, VLOOKUP(CONCATENATE($A108,AK$66),'ECM Staff time by PoF'!$A$5:$S$119,MATCH($MX$103, 'ECM Staff time by PoF'!$A$4:$R$4,0),FALSE))))*AK70</f>
        <v>0</v>
      </c>
      <c r="OH108" s="60">
        <f>IF($A108="",0,IF(VLOOKUP($A108,'ECM Staff time by PoF'!$B$5:$C$119,2,FALSE)="Not Applicable",VLOOKUP($A108,'ECM Staff time by PoF'!$B$5:$S$119,MATCH($OH$103, 'ECM Staff time by PoF'!$B$4:$R$4,0),FALSE),IF(ISERROR(VLOOKUP(CONCATENATE($A108,B$66),'ECM Staff time by PoF'!$A$5:$S$119,MATCH($OH$103, 'ECM Staff time by PoF'!$A$4:$R$4,0),FALSE)), 0, VLOOKUP(CONCATENATE($A108,B$66),'ECM Staff time by PoF'!$A$5:$S$119,MATCH($OH$103, 'ECM Staff time by PoF'!$A$4:$R$4,0),FALSE))))*B70</f>
        <v>0</v>
      </c>
      <c r="OI108" s="60">
        <f>IF($A108="",0,IF(VLOOKUP($A108,'ECM Staff time by PoF'!$B$5:$C$119,2,FALSE)="Not Applicable",VLOOKUP($A108,'ECM Staff time by PoF'!$B$5:$S$119,MATCH($OH$103, 'ECM Staff time by PoF'!$B$4:$R$4,0),FALSE),IF(ISERROR(VLOOKUP(CONCATENATE($A108,C$66),'ECM Staff time by PoF'!$A$5:$S$119,MATCH($OH$103, 'ECM Staff time by PoF'!$A$4:$R$4,0),FALSE)), 0, VLOOKUP(CONCATENATE($A108,C$66),'ECM Staff time by PoF'!$A$5:$S$119,MATCH($OH$103, 'ECM Staff time by PoF'!$A$4:$R$4,0),FALSE))))*C70</f>
        <v>0</v>
      </c>
      <c r="OJ108" s="60">
        <f>IF($A108="",0,IF(VLOOKUP($A108,'ECM Staff time by PoF'!$B$5:$C$119,2,FALSE)="Not Applicable",VLOOKUP($A108,'ECM Staff time by PoF'!$B$5:$S$119,MATCH($OH$103, 'ECM Staff time by PoF'!$B$4:$R$4,0),FALSE),IF(ISERROR(VLOOKUP(CONCATENATE($A108,D$66),'ECM Staff time by PoF'!$A$5:$S$119,MATCH($OH$103, 'ECM Staff time by PoF'!$A$4:$R$4,0),FALSE)), 0, VLOOKUP(CONCATENATE($A108,D$66),'ECM Staff time by PoF'!$A$5:$S$119,MATCH($OH$103, 'ECM Staff time by PoF'!$A$4:$R$4,0),FALSE))))*D70</f>
        <v>0</v>
      </c>
      <c r="OK108" s="60">
        <f>IF($A108="",0,IF(VLOOKUP($A108,'ECM Staff time by PoF'!$B$5:$C$119,2,FALSE)="Not Applicable",VLOOKUP($A108,'ECM Staff time by PoF'!$B$5:$S$119,MATCH($OH$103, 'ECM Staff time by PoF'!$B$4:$R$4,0),FALSE),IF(ISERROR(VLOOKUP(CONCATENATE($A108,E$66),'ECM Staff time by PoF'!$A$5:$S$119,MATCH($OH$103, 'ECM Staff time by PoF'!$A$4:$R$4,0),FALSE)), 0, VLOOKUP(CONCATENATE($A108,E$66),'ECM Staff time by PoF'!$A$5:$S$119,MATCH($OH$103, 'ECM Staff time by PoF'!$A$4:$R$4,0),FALSE))))*E70</f>
        <v>0</v>
      </c>
      <c r="OL108" s="60">
        <f>IF($A108="",0,IF(VLOOKUP($A108,'ECM Staff time by PoF'!$B$5:$C$119,2,FALSE)="Not Applicable",VLOOKUP($A108,'ECM Staff time by PoF'!$B$5:$S$119,MATCH($OH$103, 'ECM Staff time by PoF'!$B$4:$R$4,0),FALSE),IF(ISERROR(VLOOKUP(CONCATENATE($A108,F$66),'ECM Staff time by PoF'!$A$5:$S$119,MATCH($OH$103, 'ECM Staff time by PoF'!$A$4:$R$4,0),FALSE)), 0, VLOOKUP(CONCATENATE($A108,F$66),'ECM Staff time by PoF'!$A$5:$S$119,MATCH($OH$103, 'ECM Staff time by PoF'!$A$4:$R$4,0),FALSE))))*F70</f>
        <v>0</v>
      </c>
      <c r="OM108" s="60">
        <f>IF($A108="",0,IF(VLOOKUP($A108,'ECM Staff time by PoF'!$B$5:$C$119,2,FALSE)="Not Applicable",VLOOKUP($A108,'ECM Staff time by PoF'!$B$5:$S$119,MATCH($OH$103, 'ECM Staff time by PoF'!$B$4:$R$4,0),FALSE),IF(ISERROR(VLOOKUP(CONCATENATE($A108,G$66),'ECM Staff time by PoF'!$A$5:$S$119,MATCH($OH$103, 'ECM Staff time by PoF'!$A$4:$R$4,0),FALSE)), 0, VLOOKUP(CONCATENATE($A108,G$66),'ECM Staff time by PoF'!$A$5:$S$119,MATCH($OH$103, 'ECM Staff time by PoF'!$A$4:$R$4,0),FALSE))))*G70</f>
        <v>0</v>
      </c>
      <c r="ON108" s="60">
        <f>IF($A108="",0,IF(VLOOKUP($A108,'ECM Staff time by PoF'!$B$5:$C$119,2,FALSE)="Not Applicable",VLOOKUP($A108,'ECM Staff time by PoF'!$B$5:$S$119,MATCH($OH$103, 'ECM Staff time by PoF'!$B$4:$R$4,0),FALSE),IF(ISERROR(VLOOKUP(CONCATENATE($A108,H$66),'ECM Staff time by PoF'!$A$5:$S$119,MATCH($OH$103, 'ECM Staff time by PoF'!$A$4:$R$4,0),FALSE)), 0, VLOOKUP(CONCATENATE($A108,H$66),'ECM Staff time by PoF'!$A$5:$S$119,MATCH($OH$103, 'ECM Staff time by PoF'!$A$4:$R$4,0),FALSE))))*H70</f>
        <v>0</v>
      </c>
      <c r="OO108" s="60">
        <f>IF($A108="",0,IF(VLOOKUP($A108,'ECM Staff time by PoF'!$B$5:$C$119,2,FALSE)="Not Applicable",VLOOKUP($A108,'ECM Staff time by PoF'!$B$5:$S$119,MATCH($OH$103, 'ECM Staff time by PoF'!$B$4:$R$4,0),FALSE),IF(ISERROR(VLOOKUP(CONCATENATE($A108,I$66),'ECM Staff time by PoF'!$A$5:$S$119,MATCH($OH$103, 'ECM Staff time by PoF'!$A$4:$R$4,0),FALSE)), 0, VLOOKUP(CONCATENATE($A108,I$66),'ECM Staff time by PoF'!$A$5:$S$119,MATCH($OH$103, 'ECM Staff time by PoF'!$A$4:$R$4,0),FALSE))))*I70</f>
        <v>0</v>
      </c>
      <c r="OP108" s="60">
        <f>IF($A108="",0,IF(VLOOKUP($A108,'ECM Staff time by PoF'!$B$5:$C$119,2,FALSE)="Not Applicable",VLOOKUP($A108,'ECM Staff time by PoF'!$B$5:$S$119,MATCH($OH$103, 'ECM Staff time by PoF'!$B$4:$R$4,0),FALSE),IF(ISERROR(VLOOKUP(CONCATENATE($A108,J$66),'ECM Staff time by PoF'!$A$5:$S$119,MATCH($OH$103, 'ECM Staff time by PoF'!$A$4:$R$4,0),FALSE)), 0, VLOOKUP(CONCATENATE($A108,J$66),'ECM Staff time by PoF'!$A$5:$S$119,MATCH($OH$103, 'ECM Staff time by PoF'!$A$4:$R$4,0),FALSE))))*J70</f>
        <v>0</v>
      </c>
      <c r="OQ108" s="60">
        <f>IF($A108="",0,IF(VLOOKUP($A108,'ECM Staff time by PoF'!$B$5:$C$119,2,FALSE)="Not Applicable",VLOOKUP($A108,'ECM Staff time by PoF'!$B$5:$S$119,MATCH($OH$103, 'ECM Staff time by PoF'!$B$4:$R$4,0),FALSE),IF(ISERROR(VLOOKUP(CONCATENATE($A108,K$66),'ECM Staff time by PoF'!$A$5:$S$119,MATCH($OH$103, 'ECM Staff time by PoF'!$A$4:$R$4,0),FALSE)), 0, VLOOKUP(CONCATENATE($A108,K$66),'ECM Staff time by PoF'!$A$5:$S$119,MATCH($OH$103, 'ECM Staff time by PoF'!$A$4:$R$4,0),FALSE))))*K70</f>
        <v>0</v>
      </c>
      <c r="OR108" s="60">
        <f>IF($A108="",0,IF(VLOOKUP($A108,'ECM Staff time by PoF'!$B$5:$C$119,2,FALSE)="Not Applicable",VLOOKUP($A108,'ECM Staff time by PoF'!$B$5:$S$119,MATCH($OH$103, 'ECM Staff time by PoF'!$B$4:$R$4,0),FALSE),IF(ISERROR(VLOOKUP(CONCATENATE($A108,L$66),'ECM Staff time by PoF'!$A$5:$S$119,MATCH($OH$103, 'ECM Staff time by PoF'!$A$4:$R$4,0),FALSE)), 0, VLOOKUP(CONCATENATE($A108,L$66),'ECM Staff time by PoF'!$A$5:$S$119,MATCH($OH$103, 'ECM Staff time by PoF'!$A$4:$R$4,0),FALSE))))*L70</f>
        <v>0</v>
      </c>
      <c r="OS108" s="60">
        <f>IF($A108="",0,IF(VLOOKUP($A108,'ECM Staff time by PoF'!$B$5:$C$119,2,FALSE)="Not Applicable",VLOOKUP($A108,'ECM Staff time by PoF'!$B$5:$S$119,MATCH($OH$103, 'ECM Staff time by PoF'!$B$4:$R$4,0),FALSE),IF(ISERROR(VLOOKUP(CONCATENATE($A108,M$66),'ECM Staff time by PoF'!$A$5:$S$119,MATCH($OH$103, 'ECM Staff time by PoF'!$A$4:$R$4,0),FALSE)), 0, VLOOKUP(CONCATENATE($A108,M$66),'ECM Staff time by PoF'!$A$5:$S$119,MATCH($OH$103, 'ECM Staff time by PoF'!$A$4:$R$4,0),FALSE))))*M70</f>
        <v>0</v>
      </c>
      <c r="OT108" s="60">
        <f>IF($A108="",0,IF(VLOOKUP($A108,'ECM Staff time by PoF'!$B$5:$C$119,2,FALSE)="Not Applicable",VLOOKUP($A108,'ECM Staff time by PoF'!$B$5:$S$119,MATCH($OH$103, 'ECM Staff time by PoF'!$B$4:$R$4,0),FALSE),IF(ISERROR(VLOOKUP(CONCATENATE($A108,N$66),'ECM Staff time by PoF'!$A$5:$S$119,MATCH($OH$103, 'ECM Staff time by PoF'!$A$4:$R$4,0),FALSE)), 0, VLOOKUP(CONCATENATE($A108,N$66),'ECM Staff time by PoF'!$A$5:$S$119,MATCH($OH$103, 'ECM Staff time by PoF'!$A$4:$R$4,0),FALSE))))*N70</f>
        <v>0</v>
      </c>
      <c r="OU108" s="60">
        <f>IF($A108="",0,IF(VLOOKUP($A108,'ECM Staff time by PoF'!$B$5:$C$119,2,FALSE)="Not Applicable",VLOOKUP($A108,'ECM Staff time by PoF'!$B$5:$S$119,MATCH($OH$103, 'ECM Staff time by PoF'!$B$4:$R$4,0),FALSE),IF(ISERROR(VLOOKUP(CONCATENATE($A108,O$66),'ECM Staff time by PoF'!$A$5:$S$119,MATCH($OH$103, 'ECM Staff time by PoF'!$A$4:$R$4,0),FALSE)), 0, VLOOKUP(CONCATENATE($A108,O$66),'ECM Staff time by PoF'!$A$5:$S$119,MATCH($OH$103, 'ECM Staff time by PoF'!$A$4:$R$4,0),FALSE))))*O70</f>
        <v>0</v>
      </c>
      <c r="OV108" s="60">
        <f>IF($A108="",0,IF(VLOOKUP($A108,'ECM Staff time by PoF'!$B$5:$C$119,2,FALSE)="Not Applicable",VLOOKUP($A108,'ECM Staff time by PoF'!$B$5:$S$119,MATCH($OH$103, 'ECM Staff time by PoF'!$B$4:$R$4,0),FALSE),IF(ISERROR(VLOOKUP(CONCATENATE($A108,P$66),'ECM Staff time by PoF'!$A$5:$S$119,MATCH($OH$103, 'ECM Staff time by PoF'!$A$4:$R$4,0),FALSE)), 0, VLOOKUP(CONCATENATE($A108,P$66),'ECM Staff time by PoF'!$A$5:$S$119,MATCH($OH$103, 'ECM Staff time by PoF'!$A$4:$R$4,0),FALSE))))*P70</f>
        <v>0</v>
      </c>
      <c r="OW108" s="60">
        <f>IF($A108="",0,IF(VLOOKUP($A108,'ECM Staff time by PoF'!$B$5:$C$119,2,FALSE)="Not Applicable",VLOOKUP($A108,'ECM Staff time by PoF'!$B$5:$S$119,MATCH($OH$103, 'ECM Staff time by PoF'!$B$4:$R$4,0),FALSE),IF(ISERROR(VLOOKUP(CONCATENATE($A108,Q$66),'ECM Staff time by PoF'!$A$5:$S$119,MATCH($OH$103, 'ECM Staff time by PoF'!$A$4:$R$4,0),FALSE)), 0, VLOOKUP(CONCATENATE($A108,Q$66),'ECM Staff time by PoF'!$A$5:$S$119,MATCH($OH$103, 'ECM Staff time by PoF'!$A$4:$R$4,0),FALSE))))*Q70</f>
        <v>0</v>
      </c>
      <c r="OX108" s="60">
        <f>IF($A108="",0,IF(VLOOKUP($A108,'ECM Staff time by PoF'!$B$5:$C$119,2,FALSE)="Not Applicable",VLOOKUP($A108,'ECM Staff time by PoF'!$B$5:$S$119,MATCH($OH$103, 'ECM Staff time by PoF'!$B$4:$R$4,0),FALSE),IF(ISERROR(VLOOKUP(CONCATENATE($A108,R$66),'ECM Staff time by PoF'!$A$5:$S$119,MATCH($OH$103, 'ECM Staff time by PoF'!$A$4:$R$4,0),FALSE)), 0, VLOOKUP(CONCATENATE($A108,R$66),'ECM Staff time by PoF'!$A$5:$S$119,MATCH($OH$103, 'ECM Staff time by PoF'!$A$4:$R$4,0),FALSE))))*R70</f>
        <v>0</v>
      </c>
      <c r="OY108" s="60">
        <f>IF($A108="",0,IF(VLOOKUP($A108,'ECM Staff time by PoF'!$B$5:$C$119,2,FALSE)="Not Applicable",VLOOKUP($A108,'ECM Staff time by PoF'!$B$5:$S$119,MATCH($OH$103, 'ECM Staff time by PoF'!$B$4:$R$4,0),FALSE),IF(ISERROR(VLOOKUP(CONCATENATE($A108,S$66),'ECM Staff time by PoF'!$A$5:$S$119,MATCH($OH$103, 'ECM Staff time by PoF'!$A$4:$R$4,0),FALSE)), 0, VLOOKUP(CONCATENATE($A108,S$66),'ECM Staff time by PoF'!$A$5:$S$119,MATCH($OH$103, 'ECM Staff time by PoF'!$A$4:$R$4,0),FALSE))))*S70</f>
        <v>0</v>
      </c>
      <c r="OZ108" s="60">
        <f>IF($A108="",0,IF(VLOOKUP($A108,'ECM Staff time by PoF'!$B$5:$C$119,2,FALSE)="Not Applicable",VLOOKUP($A108,'ECM Staff time by PoF'!$B$5:$S$119,MATCH($OH$103, 'ECM Staff time by PoF'!$B$4:$R$4,0),FALSE),IF(ISERROR(VLOOKUP(CONCATENATE($A108,T$66),'ECM Staff time by PoF'!$A$5:$S$119,MATCH($OH$103, 'ECM Staff time by PoF'!$A$4:$R$4,0),FALSE)), 0, VLOOKUP(CONCATENATE($A108,T$66),'ECM Staff time by PoF'!$A$5:$S$119,MATCH($OH$103, 'ECM Staff time by PoF'!$A$4:$R$4,0),FALSE))))*T70</f>
        <v>0</v>
      </c>
      <c r="PA108" s="60">
        <f>IF($A108="",0,IF(VLOOKUP($A108,'ECM Staff time by PoF'!$B$5:$C$119,2,FALSE)="Not Applicable",VLOOKUP($A108,'ECM Staff time by PoF'!$B$5:$S$119,MATCH($OH$103, 'ECM Staff time by PoF'!$B$4:$R$4,0),FALSE),IF(ISERROR(VLOOKUP(CONCATENATE($A108,U$66),'ECM Staff time by PoF'!$A$5:$S$119,MATCH($OH$103, 'ECM Staff time by PoF'!$A$4:$R$4,0),FALSE)), 0, VLOOKUP(CONCATENATE($A108,U$66),'ECM Staff time by PoF'!$A$5:$S$119,MATCH($OH$103, 'ECM Staff time by PoF'!$A$4:$R$4,0),FALSE))))*U70</f>
        <v>0</v>
      </c>
      <c r="PB108" s="60">
        <f>IF($A108="",0,IF(VLOOKUP($A108,'ECM Staff time by PoF'!$B$5:$C$119,2,FALSE)="Not Applicable",VLOOKUP($A108,'ECM Staff time by PoF'!$B$5:$S$119,MATCH($OH$103, 'ECM Staff time by PoF'!$B$4:$R$4,0),FALSE),IF(ISERROR(VLOOKUP(CONCATENATE($A108,V$66),'ECM Staff time by PoF'!$A$5:$S$119,MATCH($OH$103, 'ECM Staff time by PoF'!$A$4:$R$4,0),FALSE)), 0, VLOOKUP(CONCATENATE($A108,V$66),'ECM Staff time by PoF'!$A$5:$S$119,MATCH($OH$103, 'ECM Staff time by PoF'!$A$4:$R$4,0),FALSE))))*V70</f>
        <v>0</v>
      </c>
      <c r="PC108" s="60">
        <f>IF($A108="",0,IF(VLOOKUP($A108,'ECM Staff time by PoF'!$B$5:$C$119,2,FALSE)="Not Applicable",VLOOKUP($A108,'ECM Staff time by PoF'!$B$5:$S$119,MATCH($OH$103, 'ECM Staff time by PoF'!$B$4:$R$4,0),FALSE),IF(ISERROR(VLOOKUP(CONCATENATE($A108,W$66),'ECM Staff time by PoF'!$A$5:$S$119,MATCH($OH$103, 'ECM Staff time by PoF'!$A$4:$R$4,0),FALSE)), 0, VLOOKUP(CONCATENATE($A108,W$66),'ECM Staff time by PoF'!$A$5:$S$119,MATCH($OH$103, 'ECM Staff time by PoF'!$A$4:$R$4,0),FALSE))))*W70</f>
        <v>0</v>
      </c>
      <c r="PD108" s="60">
        <f>IF($A108="",0,IF(VLOOKUP($A108,'ECM Staff time by PoF'!$B$5:$C$119,2,FALSE)="Not Applicable",VLOOKUP($A108,'ECM Staff time by PoF'!$B$5:$S$119,MATCH($OH$103, 'ECM Staff time by PoF'!$B$4:$R$4,0),FALSE),IF(ISERROR(VLOOKUP(CONCATENATE($A108,X$66),'ECM Staff time by PoF'!$A$5:$S$119,MATCH($OH$103, 'ECM Staff time by PoF'!$A$4:$R$4,0),FALSE)), 0, VLOOKUP(CONCATENATE($A108,X$66),'ECM Staff time by PoF'!$A$5:$S$119,MATCH($OH$103, 'ECM Staff time by PoF'!$A$4:$R$4,0),FALSE))))*X70</f>
        <v>0</v>
      </c>
      <c r="PE108" s="60">
        <f>IF($A108="",0,IF(VLOOKUP($A108,'ECM Staff time by PoF'!$B$5:$C$119,2,FALSE)="Not Applicable",VLOOKUP($A108,'ECM Staff time by PoF'!$B$5:$S$119,MATCH($OH$103, 'ECM Staff time by PoF'!$B$4:$R$4,0),FALSE),IF(ISERROR(VLOOKUP(CONCATENATE($A108,Y$66),'ECM Staff time by PoF'!$A$5:$S$119,MATCH($OH$103, 'ECM Staff time by PoF'!$A$4:$R$4,0),FALSE)), 0, VLOOKUP(CONCATENATE($A108,Y$66),'ECM Staff time by PoF'!$A$5:$S$119,MATCH($OH$103, 'ECM Staff time by PoF'!$A$4:$R$4,0),FALSE))))*Y70</f>
        <v>0</v>
      </c>
      <c r="PF108" s="60">
        <f>IF($A108="",0,IF(VLOOKUP($A108,'ECM Staff time by PoF'!$B$5:$C$119,2,FALSE)="Not Applicable",VLOOKUP($A108,'ECM Staff time by PoF'!$B$5:$S$119,MATCH($OH$103, 'ECM Staff time by PoF'!$B$4:$R$4,0),FALSE),IF(ISERROR(VLOOKUP(CONCATENATE($A108,Z$66),'ECM Staff time by PoF'!$A$5:$S$119,MATCH($OH$103, 'ECM Staff time by PoF'!$A$4:$R$4,0),FALSE)), 0, VLOOKUP(CONCATENATE($A108,Z$66),'ECM Staff time by PoF'!$A$5:$S$119,MATCH($OH$103, 'ECM Staff time by PoF'!$A$4:$R$4,0),FALSE))))*Z70</f>
        <v>0</v>
      </c>
      <c r="PG108" s="60">
        <f>IF($A108="",0,IF(VLOOKUP($A108,'ECM Staff time by PoF'!$B$5:$C$119,2,FALSE)="Not Applicable",VLOOKUP($A108,'ECM Staff time by PoF'!$B$5:$S$119,MATCH($OH$103, 'ECM Staff time by PoF'!$B$4:$R$4,0),FALSE),IF(ISERROR(VLOOKUP(CONCATENATE($A108,AA$66),'ECM Staff time by PoF'!$A$5:$S$119,MATCH($OH$103, 'ECM Staff time by PoF'!$A$4:$R$4,0),FALSE)), 0, VLOOKUP(CONCATENATE($A108,AA$66),'ECM Staff time by PoF'!$A$5:$S$119,MATCH($OH$103, 'ECM Staff time by PoF'!$A$4:$R$4,0),FALSE))))*AA70</f>
        <v>0</v>
      </c>
      <c r="PH108" s="60">
        <f>IF($A108="",0,IF(VLOOKUP($A108,'ECM Staff time by PoF'!$B$5:$C$119,2,FALSE)="Not Applicable",VLOOKUP($A108,'ECM Staff time by PoF'!$B$5:$S$119,MATCH($OH$103, 'ECM Staff time by PoF'!$B$4:$R$4,0),FALSE),IF(ISERROR(VLOOKUP(CONCATENATE($A108,AB$66),'ECM Staff time by PoF'!$A$5:$S$119,MATCH($OH$103, 'ECM Staff time by PoF'!$A$4:$R$4,0),FALSE)), 0, VLOOKUP(CONCATENATE($A108,AB$66),'ECM Staff time by PoF'!$A$5:$S$119,MATCH($OH$103, 'ECM Staff time by PoF'!$A$4:$R$4,0),FALSE))))*AB70</f>
        <v>0</v>
      </c>
      <c r="PI108" s="60">
        <f>IF($A108="",0,IF(VLOOKUP($A108,'ECM Staff time by PoF'!$B$5:$C$119,2,FALSE)="Not Applicable",VLOOKUP($A108,'ECM Staff time by PoF'!$B$5:$S$119,MATCH($OH$103, 'ECM Staff time by PoF'!$B$4:$R$4,0),FALSE),IF(ISERROR(VLOOKUP(CONCATENATE($A108,AC$66),'ECM Staff time by PoF'!$A$5:$S$119,MATCH($OH$103, 'ECM Staff time by PoF'!$A$4:$R$4,0),FALSE)), 0, VLOOKUP(CONCATENATE($A108,AC$66),'ECM Staff time by PoF'!$A$5:$S$119,MATCH($OH$103, 'ECM Staff time by PoF'!$A$4:$R$4,0),FALSE))))*AC70</f>
        <v>0</v>
      </c>
      <c r="PJ108" s="60">
        <f>IF($A108="",0,IF(VLOOKUP($A108,'ECM Staff time by PoF'!$B$5:$C$119,2,FALSE)="Not Applicable",VLOOKUP($A108,'ECM Staff time by PoF'!$B$5:$S$119,MATCH($OH$103, 'ECM Staff time by PoF'!$B$4:$R$4,0),FALSE),IF(ISERROR(VLOOKUP(CONCATENATE($A108,AD$66),'ECM Staff time by PoF'!$A$5:$S$119,MATCH($OH$103, 'ECM Staff time by PoF'!$A$4:$R$4,0),FALSE)), 0, VLOOKUP(CONCATENATE($A108,AD$66),'ECM Staff time by PoF'!$A$5:$S$119,MATCH($OH$103, 'ECM Staff time by PoF'!$A$4:$R$4,0),FALSE))))*AD70</f>
        <v>0</v>
      </c>
      <c r="PK108" s="60">
        <f>IF($A108="",0,IF(VLOOKUP($A108,'ECM Staff time by PoF'!$B$5:$C$119,2,FALSE)="Not Applicable",VLOOKUP($A108,'ECM Staff time by PoF'!$B$5:$S$119,MATCH($OH$103, 'ECM Staff time by PoF'!$B$4:$R$4,0),FALSE),IF(ISERROR(VLOOKUP(CONCATENATE($A108,AE$66),'ECM Staff time by PoF'!$A$5:$S$119,MATCH($OH$103, 'ECM Staff time by PoF'!$A$4:$R$4,0),FALSE)), 0, VLOOKUP(CONCATENATE($A108,AE$66),'ECM Staff time by PoF'!$A$5:$S$119,MATCH($OH$103, 'ECM Staff time by PoF'!$A$4:$R$4,0),FALSE))))*AE70</f>
        <v>0</v>
      </c>
      <c r="PL108" s="60">
        <f>IF($A108="",0,IF(VLOOKUP($A108,'ECM Staff time by PoF'!$B$5:$C$119,2,FALSE)="Not Applicable",VLOOKUP($A108,'ECM Staff time by PoF'!$B$5:$S$119,MATCH($OH$103, 'ECM Staff time by PoF'!$B$4:$R$4,0),FALSE),IF(ISERROR(VLOOKUP(CONCATENATE($A108,AF$66),'ECM Staff time by PoF'!$A$5:$S$119,MATCH($OH$103, 'ECM Staff time by PoF'!$A$4:$R$4,0),FALSE)), 0, VLOOKUP(CONCATENATE($A108,AF$66),'ECM Staff time by PoF'!$A$5:$S$119,MATCH($OH$103, 'ECM Staff time by PoF'!$A$4:$R$4,0),FALSE))))*AF70</f>
        <v>0</v>
      </c>
      <c r="PM108" s="60">
        <f>IF($A108="",0,IF(VLOOKUP($A108,'ECM Staff time by PoF'!$B$5:$C$119,2,FALSE)="Not Applicable",VLOOKUP($A108,'ECM Staff time by PoF'!$B$5:$S$119,MATCH($OH$103, 'ECM Staff time by PoF'!$B$4:$R$4,0),FALSE),IF(ISERROR(VLOOKUP(CONCATENATE($A108,AG$66),'ECM Staff time by PoF'!$A$5:$S$119,MATCH($OH$103, 'ECM Staff time by PoF'!$A$4:$R$4,0),FALSE)), 0, VLOOKUP(CONCATENATE($A108,AG$66),'ECM Staff time by PoF'!$A$5:$S$119,MATCH($OH$103, 'ECM Staff time by PoF'!$A$4:$R$4,0),FALSE))))*AG70</f>
        <v>0</v>
      </c>
      <c r="PN108" s="60">
        <f>IF($A108="",0,IF(VLOOKUP($A108,'ECM Staff time by PoF'!$B$5:$C$119,2,FALSE)="Not Applicable",VLOOKUP($A108,'ECM Staff time by PoF'!$B$5:$S$119,MATCH($OH$103, 'ECM Staff time by PoF'!$B$4:$R$4,0),FALSE),IF(ISERROR(VLOOKUP(CONCATENATE($A108,AH$66),'ECM Staff time by PoF'!$A$5:$S$119,MATCH($OH$103, 'ECM Staff time by PoF'!$A$4:$R$4,0),FALSE)), 0, VLOOKUP(CONCATENATE($A108,AH$66),'ECM Staff time by PoF'!$A$5:$S$119,MATCH($OH$103, 'ECM Staff time by PoF'!$A$4:$R$4,0),FALSE))))*AH70</f>
        <v>0</v>
      </c>
      <c r="PO108" s="60">
        <f>IF($A108="",0,IF(VLOOKUP($A108,'ECM Staff time by PoF'!$B$5:$C$119,2,FALSE)="Not Applicable",VLOOKUP($A108,'ECM Staff time by PoF'!$B$5:$S$119,MATCH($OH$103, 'ECM Staff time by PoF'!$B$4:$R$4,0),FALSE),IF(ISERROR(VLOOKUP(CONCATENATE($A108,AI$66),'ECM Staff time by PoF'!$A$5:$S$119,MATCH($OH$103, 'ECM Staff time by PoF'!$A$4:$R$4,0),FALSE)), 0, VLOOKUP(CONCATENATE($A108,AI$66),'ECM Staff time by PoF'!$A$5:$S$119,MATCH($OH$103, 'ECM Staff time by PoF'!$A$4:$R$4,0),FALSE))))*AI70</f>
        <v>0</v>
      </c>
      <c r="PP108" s="60">
        <f>IF($A108="",0,IF(VLOOKUP($A108,'ECM Staff time by PoF'!$B$5:$C$119,2,FALSE)="Not Applicable",VLOOKUP($A108,'ECM Staff time by PoF'!$B$5:$S$119,MATCH($OH$103, 'ECM Staff time by PoF'!$B$4:$R$4,0),FALSE),IF(ISERROR(VLOOKUP(CONCATENATE($A108,AJ$66),'ECM Staff time by PoF'!$A$5:$S$119,MATCH($OH$103, 'ECM Staff time by PoF'!$A$4:$R$4,0),FALSE)), 0, VLOOKUP(CONCATENATE($A108,AJ$66),'ECM Staff time by PoF'!$A$5:$S$119,MATCH($OH$103, 'ECM Staff time by PoF'!$A$4:$R$4,0),FALSE))))*AJ70</f>
        <v>0</v>
      </c>
      <c r="PQ108" s="60">
        <f>IF($A108="",0,IF(VLOOKUP($A108,'ECM Staff time by PoF'!$B$5:$C$119,2,FALSE)="Not Applicable",VLOOKUP($A108,'ECM Staff time by PoF'!$B$5:$S$119,MATCH($OH$103, 'ECM Staff time by PoF'!$B$4:$R$4,0),FALSE),IF(ISERROR(VLOOKUP(CONCATENATE($A108,AK$66),'ECM Staff time by PoF'!$A$5:$S$119,MATCH($OH$103, 'ECM Staff time by PoF'!$A$4:$R$4,0),FALSE)), 0, VLOOKUP(CONCATENATE($A108,AK$66),'ECM Staff time by PoF'!$A$5:$S$119,MATCH($OH$103, 'ECM Staff time by PoF'!$A$4:$R$4,0),FALSE))))*AK70</f>
        <v>0</v>
      </c>
      <c r="PR108" s="60">
        <f>IF($A108="",0,IF(VLOOKUP($A108,'ECM Staff time by PoF'!$B$5:$C$119,2,FALSE)="Not Applicable",VLOOKUP($A108,'ECM Staff time by PoF'!$B$5:$S$119,MATCH($PR$103, 'ECM Staff time by PoF'!$B$4:$R$4,0),FALSE),IF(ISERROR(VLOOKUP(CONCATENATE($A108,B$66),'ECM Staff time by PoF'!$A$5:$S$119,MATCH($PR$103, 'ECM Staff time by PoF'!$A$4:$R$4,0),FALSE)), 0, VLOOKUP(CONCATENATE($A108,B$66),'ECM Staff time by PoF'!$A$5:$S$119,MATCH($PR$103, 'ECM Staff time by PoF'!$A$4:$R$4,0),FALSE))))*B70</f>
        <v>0</v>
      </c>
      <c r="PS108" s="60">
        <f>IF($A108="",0,IF(VLOOKUP($A108,'ECM Staff time by PoF'!$B$5:$C$119,2,FALSE)="Not Applicable",VLOOKUP($A108,'ECM Staff time by PoF'!$B$5:$S$119,MATCH($PR$103, 'ECM Staff time by PoF'!$B$4:$R$4,0),FALSE),IF(ISERROR(VLOOKUP(CONCATENATE($A108,C$66),'ECM Staff time by PoF'!$A$5:$S$119,MATCH($PR$103, 'ECM Staff time by PoF'!$A$4:$R$4,0),FALSE)), 0, VLOOKUP(CONCATENATE($A108,C$66),'ECM Staff time by PoF'!$A$5:$S$119,MATCH($PR$103, 'ECM Staff time by PoF'!$A$4:$R$4,0),FALSE))))*C70</f>
        <v>0</v>
      </c>
      <c r="PT108" s="60">
        <f>IF($A108="",0,IF(VLOOKUP($A108,'ECM Staff time by PoF'!$B$5:$C$119,2,FALSE)="Not Applicable",VLOOKUP($A108,'ECM Staff time by PoF'!$B$5:$S$119,MATCH($PR$103, 'ECM Staff time by PoF'!$B$4:$R$4,0),FALSE),IF(ISERROR(VLOOKUP(CONCATENATE($A108,D$66),'ECM Staff time by PoF'!$A$5:$S$119,MATCH($PR$103, 'ECM Staff time by PoF'!$A$4:$R$4,0),FALSE)), 0, VLOOKUP(CONCATENATE($A108,D$66),'ECM Staff time by PoF'!$A$5:$S$119,MATCH($PR$103, 'ECM Staff time by PoF'!$A$4:$R$4,0),FALSE))))*D70</f>
        <v>0</v>
      </c>
      <c r="PU108" s="60">
        <f>IF($A108="",0,IF(VLOOKUP($A108,'ECM Staff time by PoF'!$B$5:$C$119,2,FALSE)="Not Applicable",VLOOKUP($A108,'ECM Staff time by PoF'!$B$5:$S$119,MATCH($PR$103, 'ECM Staff time by PoF'!$B$4:$R$4,0),FALSE),IF(ISERROR(VLOOKUP(CONCATENATE($A108,E$66),'ECM Staff time by PoF'!$A$5:$S$119,MATCH($PR$103, 'ECM Staff time by PoF'!$A$4:$R$4,0),FALSE)), 0, VLOOKUP(CONCATENATE($A108,E$66),'ECM Staff time by PoF'!$A$5:$S$119,MATCH($PR$103, 'ECM Staff time by PoF'!$A$4:$R$4,0),FALSE))))*E70</f>
        <v>0</v>
      </c>
      <c r="PV108" s="60">
        <f>IF($A108="",0,IF(VLOOKUP($A108,'ECM Staff time by PoF'!$B$5:$C$119,2,FALSE)="Not Applicable",VLOOKUP($A108,'ECM Staff time by PoF'!$B$5:$S$119,MATCH($PR$103, 'ECM Staff time by PoF'!$B$4:$R$4,0),FALSE),IF(ISERROR(VLOOKUP(CONCATENATE($A108,F$66),'ECM Staff time by PoF'!$A$5:$S$119,MATCH($PR$103, 'ECM Staff time by PoF'!$A$4:$R$4,0),FALSE)), 0, VLOOKUP(CONCATENATE($A108,F$66),'ECM Staff time by PoF'!$A$5:$S$119,MATCH($PR$103, 'ECM Staff time by PoF'!$A$4:$R$4,0),FALSE))))*F70</f>
        <v>0</v>
      </c>
      <c r="PW108" s="60">
        <f>IF($A108="",0,IF(VLOOKUP($A108,'ECM Staff time by PoF'!$B$5:$C$119,2,FALSE)="Not Applicable",VLOOKUP($A108,'ECM Staff time by PoF'!$B$5:$S$119,MATCH($PR$103, 'ECM Staff time by PoF'!$B$4:$R$4,0),FALSE),IF(ISERROR(VLOOKUP(CONCATENATE($A108,G$66),'ECM Staff time by PoF'!$A$5:$S$119,MATCH($PR$103, 'ECM Staff time by PoF'!$A$4:$R$4,0),FALSE)), 0, VLOOKUP(CONCATENATE($A108,G$66),'ECM Staff time by PoF'!$A$5:$S$119,MATCH($PR$103, 'ECM Staff time by PoF'!$A$4:$R$4,0),FALSE))))*G70</f>
        <v>0</v>
      </c>
      <c r="PX108" s="60">
        <f>IF($A108="",0,IF(VLOOKUP($A108,'ECM Staff time by PoF'!$B$5:$C$119,2,FALSE)="Not Applicable",VLOOKUP($A108,'ECM Staff time by PoF'!$B$5:$S$119,MATCH($PR$103, 'ECM Staff time by PoF'!$B$4:$R$4,0),FALSE),IF(ISERROR(VLOOKUP(CONCATENATE($A108,H$66),'ECM Staff time by PoF'!$A$5:$S$119,MATCH($PR$103, 'ECM Staff time by PoF'!$A$4:$R$4,0),FALSE)), 0, VLOOKUP(CONCATENATE($A108,H$66),'ECM Staff time by PoF'!$A$5:$S$119,MATCH($PR$103, 'ECM Staff time by PoF'!$A$4:$R$4,0),FALSE))))*H70</f>
        <v>0</v>
      </c>
      <c r="PY108" s="60">
        <f>IF($A108="",0,IF(VLOOKUP($A108,'ECM Staff time by PoF'!$B$5:$C$119,2,FALSE)="Not Applicable",VLOOKUP($A108,'ECM Staff time by PoF'!$B$5:$S$119,MATCH($PR$103, 'ECM Staff time by PoF'!$B$4:$R$4,0),FALSE),IF(ISERROR(VLOOKUP(CONCATENATE($A108,I$66),'ECM Staff time by PoF'!$A$5:$S$119,MATCH($PR$103, 'ECM Staff time by PoF'!$A$4:$R$4,0),FALSE)), 0, VLOOKUP(CONCATENATE($A108,I$66),'ECM Staff time by PoF'!$A$5:$S$119,MATCH($PR$103, 'ECM Staff time by PoF'!$A$4:$R$4,0),FALSE))))*I70</f>
        <v>0</v>
      </c>
      <c r="PZ108" s="60">
        <f>IF($A108="",0,IF(VLOOKUP($A108,'ECM Staff time by PoF'!$B$5:$C$119,2,FALSE)="Not Applicable",VLOOKUP($A108,'ECM Staff time by PoF'!$B$5:$S$119,MATCH($PR$103, 'ECM Staff time by PoF'!$B$4:$R$4,0),FALSE),IF(ISERROR(VLOOKUP(CONCATENATE($A108,J$66),'ECM Staff time by PoF'!$A$5:$S$119,MATCH($PR$103, 'ECM Staff time by PoF'!$A$4:$R$4,0),FALSE)), 0, VLOOKUP(CONCATENATE($A108,J$66),'ECM Staff time by PoF'!$A$5:$S$119,MATCH($PR$103, 'ECM Staff time by PoF'!$A$4:$R$4,0),FALSE))))*J70</f>
        <v>0</v>
      </c>
      <c r="QA108" s="60">
        <f>IF($A108="",0,IF(VLOOKUP($A108,'ECM Staff time by PoF'!$B$5:$C$119,2,FALSE)="Not Applicable",VLOOKUP($A108,'ECM Staff time by PoF'!$B$5:$S$119,MATCH($PR$103, 'ECM Staff time by PoF'!$B$4:$R$4,0),FALSE),IF(ISERROR(VLOOKUP(CONCATENATE($A108,K$66),'ECM Staff time by PoF'!$A$5:$S$119,MATCH($PR$103, 'ECM Staff time by PoF'!$A$4:$R$4,0),FALSE)), 0, VLOOKUP(CONCATENATE($A108,K$66),'ECM Staff time by PoF'!$A$5:$S$119,MATCH($PR$103, 'ECM Staff time by PoF'!$A$4:$R$4,0),FALSE))))*K70</f>
        <v>0</v>
      </c>
      <c r="QB108" s="60">
        <f>IF($A108="",0,IF(VLOOKUP($A108,'ECM Staff time by PoF'!$B$5:$C$119,2,FALSE)="Not Applicable",VLOOKUP($A108,'ECM Staff time by PoF'!$B$5:$S$119,MATCH($PR$103, 'ECM Staff time by PoF'!$B$4:$R$4,0),FALSE),IF(ISERROR(VLOOKUP(CONCATENATE($A108,L$66),'ECM Staff time by PoF'!$A$5:$S$119,MATCH($PR$103, 'ECM Staff time by PoF'!$A$4:$R$4,0),FALSE)), 0, VLOOKUP(CONCATENATE($A108,L$66),'ECM Staff time by PoF'!$A$5:$S$119,MATCH($PR$103, 'ECM Staff time by PoF'!$A$4:$R$4,0),FALSE))))*L70</f>
        <v>0</v>
      </c>
      <c r="QC108" s="60">
        <f>IF($A108="",0,IF(VLOOKUP($A108,'ECM Staff time by PoF'!$B$5:$C$119,2,FALSE)="Not Applicable",VLOOKUP($A108,'ECM Staff time by PoF'!$B$5:$S$119,MATCH($PR$103, 'ECM Staff time by PoF'!$B$4:$R$4,0),FALSE),IF(ISERROR(VLOOKUP(CONCATENATE($A108,M$66),'ECM Staff time by PoF'!$A$5:$S$119,MATCH($PR$103, 'ECM Staff time by PoF'!$A$4:$R$4,0),FALSE)), 0, VLOOKUP(CONCATENATE($A108,M$66),'ECM Staff time by PoF'!$A$5:$S$119,MATCH($PR$103, 'ECM Staff time by PoF'!$A$4:$R$4,0),FALSE))))*M70</f>
        <v>0</v>
      </c>
      <c r="QD108" s="60">
        <f>IF($A108="",0,IF(VLOOKUP($A108,'ECM Staff time by PoF'!$B$5:$C$119,2,FALSE)="Not Applicable",VLOOKUP($A108,'ECM Staff time by PoF'!$B$5:$S$119,MATCH($PR$103, 'ECM Staff time by PoF'!$B$4:$R$4,0),FALSE),IF(ISERROR(VLOOKUP(CONCATENATE($A108,N$66),'ECM Staff time by PoF'!$A$5:$S$119,MATCH($PR$103, 'ECM Staff time by PoF'!$A$4:$R$4,0),FALSE)), 0, VLOOKUP(CONCATENATE($A108,N$66),'ECM Staff time by PoF'!$A$5:$S$119,MATCH($PR$103, 'ECM Staff time by PoF'!$A$4:$R$4,0),FALSE))))*N70</f>
        <v>0</v>
      </c>
      <c r="QE108" s="60">
        <f>IF($A108="",0,IF(VLOOKUP($A108,'ECM Staff time by PoF'!$B$5:$C$119,2,FALSE)="Not Applicable",VLOOKUP($A108,'ECM Staff time by PoF'!$B$5:$S$119,MATCH($PR$103, 'ECM Staff time by PoF'!$B$4:$R$4,0),FALSE),IF(ISERROR(VLOOKUP(CONCATENATE($A108,O$66),'ECM Staff time by PoF'!$A$5:$S$119,MATCH($PR$103, 'ECM Staff time by PoF'!$A$4:$R$4,0),FALSE)), 0, VLOOKUP(CONCATENATE($A108,O$66),'ECM Staff time by PoF'!$A$5:$S$119,MATCH($PR$103, 'ECM Staff time by PoF'!$A$4:$R$4,0),FALSE))))*O70</f>
        <v>0</v>
      </c>
      <c r="QF108" s="60">
        <f>IF($A108="",0,IF(VLOOKUP($A108,'ECM Staff time by PoF'!$B$5:$C$119,2,FALSE)="Not Applicable",VLOOKUP($A108,'ECM Staff time by PoF'!$B$5:$S$119,MATCH($PR$103, 'ECM Staff time by PoF'!$B$4:$R$4,0),FALSE),IF(ISERROR(VLOOKUP(CONCATENATE($A108,P$66),'ECM Staff time by PoF'!$A$5:$S$119,MATCH($PR$103, 'ECM Staff time by PoF'!$A$4:$R$4,0),FALSE)), 0, VLOOKUP(CONCATENATE($A108,P$66),'ECM Staff time by PoF'!$A$5:$S$119,MATCH($PR$103, 'ECM Staff time by PoF'!$A$4:$R$4,0),FALSE))))*P70</f>
        <v>0</v>
      </c>
      <c r="QG108" s="60">
        <f>IF($A108="",0,IF(VLOOKUP($A108,'ECM Staff time by PoF'!$B$5:$C$119,2,FALSE)="Not Applicable",VLOOKUP($A108,'ECM Staff time by PoF'!$B$5:$S$119,MATCH($PR$103, 'ECM Staff time by PoF'!$B$4:$R$4,0),FALSE),IF(ISERROR(VLOOKUP(CONCATENATE($A108,Q$66),'ECM Staff time by PoF'!$A$5:$S$119,MATCH($PR$103, 'ECM Staff time by PoF'!$A$4:$R$4,0),FALSE)), 0, VLOOKUP(CONCATENATE($A108,Q$66),'ECM Staff time by PoF'!$A$5:$S$119,MATCH($PR$103, 'ECM Staff time by PoF'!$A$4:$R$4,0),FALSE))))*Q70</f>
        <v>0</v>
      </c>
      <c r="QH108" s="60">
        <f>IF($A108="",0,IF(VLOOKUP($A108,'ECM Staff time by PoF'!$B$5:$C$119,2,FALSE)="Not Applicable",VLOOKUP($A108,'ECM Staff time by PoF'!$B$5:$S$119,MATCH($PR$103, 'ECM Staff time by PoF'!$B$4:$R$4,0),FALSE),IF(ISERROR(VLOOKUP(CONCATENATE($A108,R$66),'ECM Staff time by PoF'!$A$5:$S$119,MATCH($PR$103, 'ECM Staff time by PoF'!$A$4:$R$4,0),FALSE)), 0, VLOOKUP(CONCATENATE($A108,R$66),'ECM Staff time by PoF'!$A$5:$S$119,MATCH($PR$103, 'ECM Staff time by PoF'!$A$4:$R$4,0),FALSE))))*R70</f>
        <v>0</v>
      </c>
      <c r="QI108" s="60">
        <f>IF($A108="",0,IF(VLOOKUP($A108,'ECM Staff time by PoF'!$B$5:$C$119,2,FALSE)="Not Applicable",VLOOKUP($A108,'ECM Staff time by PoF'!$B$5:$S$119,MATCH($PR$103, 'ECM Staff time by PoF'!$B$4:$R$4,0),FALSE),IF(ISERROR(VLOOKUP(CONCATENATE($A108,S$66),'ECM Staff time by PoF'!$A$5:$S$119,MATCH($PR$103, 'ECM Staff time by PoF'!$A$4:$R$4,0),FALSE)), 0, VLOOKUP(CONCATENATE($A108,S$66),'ECM Staff time by PoF'!$A$5:$S$119,MATCH($PR$103, 'ECM Staff time by PoF'!$A$4:$R$4,0),FALSE))))*S70</f>
        <v>0</v>
      </c>
      <c r="QJ108" s="60">
        <f>IF($A108="",0,IF(VLOOKUP($A108,'ECM Staff time by PoF'!$B$5:$C$119,2,FALSE)="Not Applicable",VLOOKUP($A108,'ECM Staff time by PoF'!$B$5:$S$119,MATCH($PR$103, 'ECM Staff time by PoF'!$B$4:$R$4,0),FALSE),IF(ISERROR(VLOOKUP(CONCATENATE($A108,T$66),'ECM Staff time by PoF'!$A$5:$S$119,MATCH($PR$103, 'ECM Staff time by PoF'!$A$4:$R$4,0),FALSE)), 0, VLOOKUP(CONCATENATE($A108,T$66),'ECM Staff time by PoF'!$A$5:$S$119,MATCH($PR$103, 'ECM Staff time by PoF'!$A$4:$R$4,0),FALSE))))*T70</f>
        <v>0</v>
      </c>
      <c r="QK108" s="60">
        <f>IF($A108="",0,IF(VLOOKUP($A108,'ECM Staff time by PoF'!$B$5:$C$119,2,FALSE)="Not Applicable",VLOOKUP($A108,'ECM Staff time by PoF'!$B$5:$S$119,MATCH($PR$103, 'ECM Staff time by PoF'!$B$4:$R$4,0),FALSE),IF(ISERROR(VLOOKUP(CONCATENATE($A108,U$66),'ECM Staff time by PoF'!$A$5:$S$119,MATCH($PR$103, 'ECM Staff time by PoF'!$A$4:$R$4,0),FALSE)), 0, VLOOKUP(CONCATENATE($A108,U$66),'ECM Staff time by PoF'!$A$5:$S$119,MATCH($PR$103, 'ECM Staff time by PoF'!$A$4:$R$4,0),FALSE))))*U70</f>
        <v>0</v>
      </c>
      <c r="QL108" s="60">
        <f>IF($A108="",0,IF(VLOOKUP($A108,'ECM Staff time by PoF'!$B$5:$C$119,2,FALSE)="Not Applicable",VLOOKUP($A108,'ECM Staff time by PoF'!$B$5:$S$119,MATCH($PR$103, 'ECM Staff time by PoF'!$B$4:$R$4,0),FALSE),IF(ISERROR(VLOOKUP(CONCATENATE($A108,V$66),'ECM Staff time by PoF'!$A$5:$S$119,MATCH($PR$103, 'ECM Staff time by PoF'!$A$4:$R$4,0),FALSE)), 0, VLOOKUP(CONCATENATE($A108,V$66),'ECM Staff time by PoF'!$A$5:$S$119,MATCH($PR$103, 'ECM Staff time by PoF'!$A$4:$R$4,0),FALSE))))*V70</f>
        <v>0</v>
      </c>
      <c r="QM108" s="60">
        <f>IF($A108="",0,IF(VLOOKUP($A108,'ECM Staff time by PoF'!$B$5:$C$119,2,FALSE)="Not Applicable",VLOOKUP($A108,'ECM Staff time by PoF'!$B$5:$S$119,MATCH($PR$103, 'ECM Staff time by PoF'!$B$4:$R$4,0),FALSE),IF(ISERROR(VLOOKUP(CONCATENATE($A108,W$66),'ECM Staff time by PoF'!$A$5:$S$119,MATCH($PR$103, 'ECM Staff time by PoF'!$A$4:$R$4,0),FALSE)), 0, VLOOKUP(CONCATENATE($A108,W$66),'ECM Staff time by PoF'!$A$5:$S$119,MATCH($PR$103, 'ECM Staff time by PoF'!$A$4:$R$4,0),FALSE))))*W70</f>
        <v>0</v>
      </c>
      <c r="QN108" s="60">
        <f>IF($A108="",0,IF(VLOOKUP($A108,'ECM Staff time by PoF'!$B$5:$C$119,2,FALSE)="Not Applicable",VLOOKUP($A108,'ECM Staff time by PoF'!$B$5:$S$119,MATCH($PR$103, 'ECM Staff time by PoF'!$B$4:$R$4,0),FALSE),IF(ISERROR(VLOOKUP(CONCATENATE($A108,X$66),'ECM Staff time by PoF'!$A$5:$S$119,MATCH($PR$103, 'ECM Staff time by PoF'!$A$4:$R$4,0),FALSE)), 0, VLOOKUP(CONCATENATE($A108,X$66),'ECM Staff time by PoF'!$A$5:$S$119,MATCH($PR$103, 'ECM Staff time by PoF'!$A$4:$R$4,0),FALSE))))*X70</f>
        <v>0</v>
      </c>
      <c r="QO108" s="60">
        <f>IF($A108="",0,IF(VLOOKUP($A108,'ECM Staff time by PoF'!$B$5:$C$119,2,FALSE)="Not Applicable",VLOOKUP($A108,'ECM Staff time by PoF'!$B$5:$S$119,MATCH($PR$103, 'ECM Staff time by PoF'!$B$4:$R$4,0),FALSE),IF(ISERROR(VLOOKUP(CONCATENATE($A108,Y$66),'ECM Staff time by PoF'!$A$5:$S$119,MATCH($PR$103, 'ECM Staff time by PoF'!$A$4:$R$4,0),FALSE)), 0, VLOOKUP(CONCATENATE($A108,Y$66),'ECM Staff time by PoF'!$A$5:$S$119,MATCH($PR$103, 'ECM Staff time by PoF'!$A$4:$R$4,0),FALSE))))*Y70</f>
        <v>0</v>
      </c>
      <c r="QP108" s="60">
        <f>IF($A108="",0,IF(VLOOKUP($A108,'ECM Staff time by PoF'!$B$5:$C$119,2,FALSE)="Not Applicable",VLOOKUP($A108,'ECM Staff time by PoF'!$B$5:$S$119,MATCH($PR$103, 'ECM Staff time by PoF'!$B$4:$R$4,0),FALSE),IF(ISERROR(VLOOKUP(CONCATENATE($A108,Z$66),'ECM Staff time by PoF'!$A$5:$S$119,MATCH($PR$103, 'ECM Staff time by PoF'!$A$4:$R$4,0),FALSE)), 0, VLOOKUP(CONCATENATE($A108,Z$66),'ECM Staff time by PoF'!$A$5:$S$119,MATCH($PR$103, 'ECM Staff time by PoF'!$A$4:$R$4,0),FALSE))))*Z70</f>
        <v>0</v>
      </c>
      <c r="QQ108" s="60">
        <f>IF($A108="",0,IF(VLOOKUP($A108,'ECM Staff time by PoF'!$B$5:$C$119,2,FALSE)="Not Applicable",VLOOKUP($A108,'ECM Staff time by PoF'!$B$5:$S$119,MATCH($PR$103, 'ECM Staff time by PoF'!$B$4:$R$4,0),FALSE),IF(ISERROR(VLOOKUP(CONCATENATE($A108,AA$66),'ECM Staff time by PoF'!$A$5:$S$119,MATCH($PR$103, 'ECM Staff time by PoF'!$A$4:$R$4,0),FALSE)), 0, VLOOKUP(CONCATENATE($A108,AA$66),'ECM Staff time by PoF'!$A$5:$S$119,MATCH($PR$103, 'ECM Staff time by PoF'!$A$4:$R$4,0),FALSE))))*AA70</f>
        <v>0</v>
      </c>
      <c r="QR108" s="60">
        <f>IF($A108="",0,IF(VLOOKUP($A108,'ECM Staff time by PoF'!$B$5:$C$119,2,FALSE)="Not Applicable",VLOOKUP($A108,'ECM Staff time by PoF'!$B$5:$S$119,MATCH($PR$103, 'ECM Staff time by PoF'!$B$4:$R$4,0),FALSE),IF(ISERROR(VLOOKUP(CONCATENATE($A108,AB$66),'ECM Staff time by PoF'!$A$5:$S$119,MATCH($PR$103, 'ECM Staff time by PoF'!$A$4:$R$4,0),FALSE)), 0, VLOOKUP(CONCATENATE($A108,AB$66),'ECM Staff time by PoF'!$A$5:$S$119,MATCH($PR$103, 'ECM Staff time by PoF'!$A$4:$R$4,0),FALSE))))*AB70</f>
        <v>0</v>
      </c>
      <c r="QS108" s="60">
        <f>IF($A108="",0,IF(VLOOKUP($A108,'ECM Staff time by PoF'!$B$5:$C$119,2,FALSE)="Not Applicable",VLOOKUP($A108,'ECM Staff time by PoF'!$B$5:$S$119,MATCH($PR$103, 'ECM Staff time by PoF'!$B$4:$R$4,0),FALSE),IF(ISERROR(VLOOKUP(CONCATENATE($A108,AC$66),'ECM Staff time by PoF'!$A$5:$S$119,MATCH($PR$103, 'ECM Staff time by PoF'!$A$4:$R$4,0),FALSE)), 0, VLOOKUP(CONCATENATE($A108,AC$66),'ECM Staff time by PoF'!$A$5:$S$119,MATCH($PR$103, 'ECM Staff time by PoF'!$A$4:$R$4,0),FALSE))))*AC70</f>
        <v>0</v>
      </c>
      <c r="QT108" s="60">
        <f>IF($A108="",0,IF(VLOOKUP($A108,'ECM Staff time by PoF'!$B$5:$C$119,2,FALSE)="Not Applicable",VLOOKUP($A108,'ECM Staff time by PoF'!$B$5:$S$119,MATCH($PR$103, 'ECM Staff time by PoF'!$B$4:$R$4,0),FALSE),IF(ISERROR(VLOOKUP(CONCATENATE($A108,AD$66),'ECM Staff time by PoF'!$A$5:$S$119,MATCH($PR$103, 'ECM Staff time by PoF'!$A$4:$R$4,0),FALSE)), 0, VLOOKUP(CONCATENATE($A108,AD$66),'ECM Staff time by PoF'!$A$5:$S$119,MATCH($PR$103, 'ECM Staff time by PoF'!$A$4:$R$4,0),FALSE))))*AD70</f>
        <v>0</v>
      </c>
      <c r="QU108" s="60">
        <f>IF($A108="",0,IF(VLOOKUP($A108,'ECM Staff time by PoF'!$B$5:$C$119,2,FALSE)="Not Applicable",VLOOKUP($A108,'ECM Staff time by PoF'!$B$5:$S$119,MATCH($PR$103, 'ECM Staff time by PoF'!$B$4:$R$4,0),FALSE),IF(ISERROR(VLOOKUP(CONCATENATE($A108,AE$66),'ECM Staff time by PoF'!$A$5:$S$119,MATCH($PR$103, 'ECM Staff time by PoF'!$A$4:$R$4,0),FALSE)), 0, VLOOKUP(CONCATENATE($A108,AE$66),'ECM Staff time by PoF'!$A$5:$S$119,MATCH($PR$103, 'ECM Staff time by PoF'!$A$4:$R$4,0),FALSE))))*AE70</f>
        <v>0</v>
      </c>
      <c r="QV108" s="60">
        <f>IF($A108="",0,IF(VLOOKUP($A108,'ECM Staff time by PoF'!$B$5:$C$119,2,FALSE)="Not Applicable",VLOOKUP($A108,'ECM Staff time by PoF'!$B$5:$S$119,MATCH($PR$103, 'ECM Staff time by PoF'!$B$4:$R$4,0),FALSE),IF(ISERROR(VLOOKUP(CONCATENATE($A108,AF$66),'ECM Staff time by PoF'!$A$5:$S$119,MATCH($PR$103, 'ECM Staff time by PoF'!$A$4:$R$4,0),FALSE)), 0, VLOOKUP(CONCATENATE($A108,AF$66),'ECM Staff time by PoF'!$A$5:$S$119,MATCH($PR$103, 'ECM Staff time by PoF'!$A$4:$R$4,0),FALSE))))*AF70</f>
        <v>0</v>
      </c>
      <c r="QW108" s="60">
        <f>IF($A108="",0,IF(VLOOKUP($A108,'ECM Staff time by PoF'!$B$5:$C$119,2,FALSE)="Not Applicable",VLOOKUP($A108,'ECM Staff time by PoF'!$B$5:$S$119,MATCH($PR$103, 'ECM Staff time by PoF'!$B$4:$R$4,0),FALSE),IF(ISERROR(VLOOKUP(CONCATENATE($A108,AG$66),'ECM Staff time by PoF'!$A$5:$S$119,MATCH($PR$103, 'ECM Staff time by PoF'!$A$4:$R$4,0),FALSE)), 0, VLOOKUP(CONCATENATE($A108,AG$66),'ECM Staff time by PoF'!$A$5:$S$119,MATCH($PR$103, 'ECM Staff time by PoF'!$A$4:$R$4,0),FALSE))))*AG70</f>
        <v>0</v>
      </c>
      <c r="QX108" s="60">
        <f>IF($A108="",0,IF(VLOOKUP($A108,'ECM Staff time by PoF'!$B$5:$C$119,2,FALSE)="Not Applicable",VLOOKUP($A108,'ECM Staff time by PoF'!$B$5:$S$119,MATCH($PR$103, 'ECM Staff time by PoF'!$B$4:$R$4,0),FALSE),IF(ISERROR(VLOOKUP(CONCATENATE($A108,AH$66),'ECM Staff time by PoF'!$A$5:$S$119,MATCH($PR$103, 'ECM Staff time by PoF'!$A$4:$R$4,0),FALSE)), 0, VLOOKUP(CONCATENATE($A108,AH$66),'ECM Staff time by PoF'!$A$5:$S$119,MATCH($PR$103, 'ECM Staff time by PoF'!$A$4:$R$4,0),FALSE))))*AH70</f>
        <v>0</v>
      </c>
      <c r="QY108" s="60">
        <f>IF($A108="",0,IF(VLOOKUP($A108,'ECM Staff time by PoF'!$B$5:$C$119,2,FALSE)="Not Applicable",VLOOKUP($A108,'ECM Staff time by PoF'!$B$5:$S$119,MATCH($PR$103, 'ECM Staff time by PoF'!$B$4:$R$4,0),FALSE),IF(ISERROR(VLOOKUP(CONCATENATE($A108,AI$66),'ECM Staff time by PoF'!$A$5:$S$119,MATCH($PR$103, 'ECM Staff time by PoF'!$A$4:$R$4,0),FALSE)), 0, VLOOKUP(CONCATENATE($A108,AI$66),'ECM Staff time by PoF'!$A$5:$S$119,MATCH($PR$103, 'ECM Staff time by PoF'!$A$4:$R$4,0),FALSE))))*AI70</f>
        <v>0</v>
      </c>
      <c r="QZ108" s="60">
        <f>IF($A108="",0,IF(VLOOKUP($A108,'ECM Staff time by PoF'!$B$5:$C$119,2,FALSE)="Not Applicable",VLOOKUP($A108,'ECM Staff time by PoF'!$B$5:$S$119,MATCH($PR$103, 'ECM Staff time by PoF'!$B$4:$R$4,0),FALSE),IF(ISERROR(VLOOKUP(CONCATENATE($A108,AJ$66),'ECM Staff time by PoF'!$A$5:$S$119,MATCH($PR$103, 'ECM Staff time by PoF'!$A$4:$R$4,0),FALSE)), 0, VLOOKUP(CONCATENATE($A108,AJ$66),'ECM Staff time by PoF'!$A$5:$S$119,MATCH($PR$103, 'ECM Staff time by PoF'!$A$4:$R$4,0),FALSE))))*AJ70</f>
        <v>0</v>
      </c>
      <c r="RA108" s="202">
        <f>IF($A108="",0,IF(VLOOKUP($A108,'ECM Staff time by PoF'!$B$5:$C$119,2,FALSE)="Not Applicable",VLOOKUP($A108,'ECM Staff time by PoF'!$B$5:$S$119,MATCH($PR$103, 'ECM Staff time by PoF'!$B$4:$R$4,0),FALSE),IF(ISERROR(VLOOKUP(CONCATENATE($A108,AK$66),'ECM Staff time by PoF'!$A$5:$S$119,MATCH($PR$103, 'ECM Staff time by PoF'!$A$4:$R$4,0),FALSE)), 0, VLOOKUP(CONCATENATE($A108,AK$66),'ECM Staff time by PoF'!$A$5:$S$119,MATCH($PR$103, 'ECM Staff time by PoF'!$A$4:$R$4,0),FALSE))))*AK70</f>
        <v>0</v>
      </c>
      <c r="RB108" s="60">
        <f>IF($A108="",0,IF(VLOOKUP($A108,'ECM Staff time by PoF'!$B$5:$C$119,2,FALSE)="Not Applicable",VLOOKUP($A108,'ECM Staff time by PoF'!$B$5:$S$119,MATCH($RB$103, 'ECM Staff time by PoF'!$B$4:$R$4,0),FALSE),IF(ISERROR(VLOOKUP(CONCATENATE($A108,B$66),'ECM Staff time by PoF'!$A$5:$S$119,MATCH($RB$103, 'ECM Staff time by PoF'!$A$4:$R$4,0),FALSE)), 0, VLOOKUP(CONCATENATE($A108,B$66),'ECM Staff time by PoF'!$A$5:$S$119,MATCH($RB$103, 'ECM Staff time by PoF'!$A$4:$R$4,0),FALSE))))*B70</f>
        <v>0</v>
      </c>
      <c r="RC108" s="60">
        <f>IF($A108="",0,IF(VLOOKUP($A108,'ECM Staff time by PoF'!$B$5:$C$119,2,FALSE)="Not Applicable",VLOOKUP($A108,'ECM Staff time by PoF'!$B$5:$S$119,MATCH($RB$103, 'ECM Staff time by PoF'!$B$4:$R$4,0),FALSE),IF(ISERROR(VLOOKUP(CONCATENATE($A108,C$66),'ECM Staff time by PoF'!$A$5:$S$119,MATCH($RB$103, 'ECM Staff time by PoF'!$A$4:$R$4,0),FALSE)), 0, VLOOKUP(CONCATENATE($A108,C$66),'ECM Staff time by PoF'!$A$5:$S$119,MATCH($RB$103, 'ECM Staff time by PoF'!$A$4:$R$4,0),FALSE))))*C70</f>
        <v>0</v>
      </c>
      <c r="RD108" s="60">
        <f>IF($A108="",0,IF(VLOOKUP($A108,'ECM Staff time by PoF'!$B$5:$C$119,2,FALSE)="Not Applicable",VLOOKUP($A108,'ECM Staff time by PoF'!$B$5:$S$119,MATCH($RB$103, 'ECM Staff time by PoF'!$B$4:$R$4,0),FALSE),IF(ISERROR(VLOOKUP(CONCATENATE($A108,D$66),'ECM Staff time by PoF'!$A$5:$S$119,MATCH($RB$103, 'ECM Staff time by PoF'!$A$4:$R$4,0),FALSE)), 0, VLOOKUP(CONCATENATE($A108,D$66),'ECM Staff time by PoF'!$A$5:$S$119,MATCH($RB$103, 'ECM Staff time by PoF'!$A$4:$R$4,0),FALSE))))*D70</f>
        <v>0</v>
      </c>
      <c r="RE108" s="60">
        <f>IF($A108="",0,IF(VLOOKUP($A108,'ECM Staff time by PoF'!$B$5:$C$119,2,FALSE)="Not Applicable",VLOOKUP($A108,'ECM Staff time by PoF'!$B$5:$S$119,MATCH($RB$103, 'ECM Staff time by PoF'!$B$4:$R$4,0),FALSE),IF(ISERROR(VLOOKUP(CONCATENATE($A108,E$66),'ECM Staff time by PoF'!$A$5:$S$119,MATCH($RB$103, 'ECM Staff time by PoF'!$A$4:$R$4,0),FALSE)), 0, VLOOKUP(CONCATENATE($A108,E$66),'ECM Staff time by PoF'!$A$5:$S$119,MATCH($RB$103, 'ECM Staff time by PoF'!$A$4:$R$4,0),FALSE))))*E70</f>
        <v>0</v>
      </c>
      <c r="RF108" s="60">
        <f>IF($A108="",0,IF(VLOOKUP($A108,'ECM Staff time by PoF'!$B$5:$C$119,2,FALSE)="Not Applicable",VLOOKUP($A108,'ECM Staff time by PoF'!$B$5:$S$119,MATCH($RB$103, 'ECM Staff time by PoF'!$B$4:$R$4,0),FALSE),IF(ISERROR(VLOOKUP(CONCATENATE($A108,F$66),'ECM Staff time by PoF'!$A$5:$S$119,MATCH($RB$103, 'ECM Staff time by PoF'!$A$4:$R$4,0),FALSE)), 0, VLOOKUP(CONCATENATE($A108,F$66),'ECM Staff time by PoF'!$A$5:$S$119,MATCH($RB$103, 'ECM Staff time by PoF'!$A$4:$R$4,0),FALSE))))*F70</f>
        <v>0</v>
      </c>
      <c r="RG108" s="60">
        <f>IF($A108="",0,IF(VLOOKUP($A108,'ECM Staff time by PoF'!$B$5:$C$119,2,FALSE)="Not Applicable",VLOOKUP($A108,'ECM Staff time by PoF'!$B$5:$S$119,MATCH($RB$103, 'ECM Staff time by PoF'!$B$4:$R$4,0),FALSE),IF(ISERROR(VLOOKUP(CONCATENATE($A108,G$66),'ECM Staff time by PoF'!$A$5:$S$119,MATCH($RB$103, 'ECM Staff time by PoF'!$A$4:$R$4,0),FALSE)), 0, VLOOKUP(CONCATENATE($A108,G$66),'ECM Staff time by PoF'!$A$5:$S$119,MATCH($RB$103, 'ECM Staff time by PoF'!$A$4:$R$4,0),FALSE))))*G70</f>
        <v>0</v>
      </c>
      <c r="RH108" s="60">
        <f>IF($A108="",0,IF(VLOOKUP($A108,'ECM Staff time by PoF'!$B$5:$C$119,2,FALSE)="Not Applicable",VLOOKUP($A108,'ECM Staff time by PoF'!$B$5:$S$119,MATCH($RB$103, 'ECM Staff time by PoF'!$B$4:$R$4,0),FALSE),IF(ISERROR(VLOOKUP(CONCATENATE($A108,H$66),'ECM Staff time by PoF'!$A$5:$S$119,MATCH($RB$103, 'ECM Staff time by PoF'!$A$4:$R$4,0),FALSE)), 0, VLOOKUP(CONCATENATE($A108,H$66),'ECM Staff time by PoF'!$A$5:$S$119,MATCH($RB$103, 'ECM Staff time by PoF'!$A$4:$R$4,0),FALSE))))*H70</f>
        <v>0</v>
      </c>
      <c r="RI108" s="60">
        <f>IF($A108="",0,IF(VLOOKUP($A108,'ECM Staff time by PoF'!$B$5:$C$119,2,FALSE)="Not Applicable",VLOOKUP($A108,'ECM Staff time by PoF'!$B$5:$S$119,MATCH($RB$103, 'ECM Staff time by PoF'!$B$4:$R$4,0),FALSE),IF(ISERROR(VLOOKUP(CONCATENATE($A108,I$66),'ECM Staff time by PoF'!$A$5:$S$119,MATCH($RB$103, 'ECM Staff time by PoF'!$A$4:$R$4,0),FALSE)), 0, VLOOKUP(CONCATENATE($A108,I$66),'ECM Staff time by PoF'!$A$5:$S$119,MATCH($RB$103, 'ECM Staff time by PoF'!$A$4:$R$4,0),FALSE))))*I70</f>
        <v>0</v>
      </c>
      <c r="RJ108" s="60">
        <f>IF($A108="",0,IF(VLOOKUP($A108,'ECM Staff time by PoF'!$B$5:$C$119,2,FALSE)="Not Applicable",VLOOKUP($A108,'ECM Staff time by PoF'!$B$5:$S$119,MATCH($RB$103, 'ECM Staff time by PoF'!$B$4:$R$4,0),FALSE),IF(ISERROR(VLOOKUP(CONCATENATE($A108,J$66),'ECM Staff time by PoF'!$A$5:$S$119,MATCH($RB$103, 'ECM Staff time by PoF'!$A$4:$R$4,0),FALSE)), 0, VLOOKUP(CONCATENATE($A108,J$66),'ECM Staff time by PoF'!$A$5:$S$119,MATCH($RB$103, 'ECM Staff time by PoF'!$A$4:$R$4,0),FALSE))))*J70</f>
        <v>0</v>
      </c>
      <c r="RK108" s="60">
        <f>IF($A108="",0,IF(VLOOKUP($A108,'ECM Staff time by PoF'!$B$5:$C$119,2,FALSE)="Not Applicable",VLOOKUP($A108,'ECM Staff time by PoF'!$B$5:$S$119,MATCH($RB$103, 'ECM Staff time by PoF'!$B$4:$R$4,0),FALSE),IF(ISERROR(VLOOKUP(CONCATENATE($A108,K$66),'ECM Staff time by PoF'!$A$5:$S$119,MATCH($RB$103, 'ECM Staff time by PoF'!$A$4:$R$4,0),FALSE)), 0, VLOOKUP(CONCATENATE($A108,K$66),'ECM Staff time by PoF'!$A$5:$S$119,MATCH($RB$103, 'ECM Staff time by PoF'!$A$4:$R$4,0),FALSE))))*K70</f>
        <v>0</v>
      </c>
      <c r="RL108" s="60">
        <f>IF($A108="",0,IF(VLOOKUP($A108,'ECM Staff time by PoF'!$B$5:$C$119,2,FALSE)="Not Applicable",VLOOKUP($A108,'ECM Staff time by PoF'!$B$5:$S$119,MATCH($RB$103, 'ECM Staff time by PoF'!$B$4:$R$4,0),FALSE),IF(ISERROR(VLOOKUP(CONCATENATE($A108,L$66),'ECM Staff time by PoF'!$A$5:$S$119,MATCH($RB$103, 'ECM Staff time by PoF'!$A$4:$R$4,0),FALSE)), 0, VLOOKUP(CONCATENATE($A108,L$66),'ECM Staff time by PoF'!$A$5:$S$119,MATCH($RB$103, 'ECM Staff time by PoF'!$A$4:$R$4,0),FALSE))))*L70</f>
        <v>0</v>
      </c>
      <c r="RM108" s="60">
        <f>IF($A108="",0,IF(VLOOKUP($A108,'ECM Staff time by PoF'!$B$5:$C$119,2,FALSE)="Not Applicable",VLOOKUP($A108,'ECM Staff time by PoF'!$B$5:$S$119,MATCH($RB$103, 'ECM Staff time by PoF'!$B$4:$R$4,0),FALSE),IF(ISERROR(VLOOKUP(CONCATENATE($A108,M$66),'ECM Staff time by PoF'!$A$5:$S$119,MATCH($RB$103, 'ECM Staff time by PoF'!$A$4:$R$4,0),FALSE)), 0, VLOOKUP(CONCATENATE($A108,M$66),'ECM Staff time by PoF'!$A$5:$S$119,MATCH($RB$103, 'ECM Staff time by PoF'!$A$4:$R$4,0),FALSE))))*M70</f>
        <v>0</v>
      </c>
      <c r="RN108" s="60">
        <f>IF($A108="",0,IF(VLOOKUP($A108,'ECM Staff time by PoF'!$B$5:$C$119,2,FALSE)="Not Applicable",VLOOKUP($A108,'ECM Staff time by PoF'!$B$5:$S$119,MATCH($RB$103, 'ECM Staff time by PoF'!$B$4:$R$4,0),FALSE),IF(ISERROR(VLOOKUP(CONCATENATE($A108,N$66),'ECM Staff time by PoF'!$A$5:$S$119,MATCH($RB$103, 'ECM Staff time by PoF'!$A$4:$R$4,0),FALSE)), 0, VLOOKUP(CONCATENATE($A108,N$66),'ECM Staff time by PoF'!$A$5:$S$119,MATCH($RB$103, 'ECM Staff time by PoF'!$A$4:$R$4,0),FALSE))))*N70</f>
        <v>0</v>
      </c>
      <c r="RO108" s="60">
        <f>IF($A108="",0,IF(VLOOKUP($A108,'ECM Staff time by PoF'!$B$5:$C$119,2,FALSE)="Not Applicable",VLOOKUP($A108,'ECM Staff time by PoF'!$B$5:$S$119,MATCH($RB$103, 'ECM Staff time by PoF'!$B$4:$R$4,0),FALSE),IF(ISERROR(VLOOKUP(CONCATENATE($A108,O$66),'ECM Staff time by PoF'!$A$5:$S$119,MATCH($RB$103, 'ECM Staff time by PoF'!$A$4:$R$4,0),FALSE)), 0, VLOOKUP(CONCATENATE($A108,O$66),'ECM Staff time by PoF'!$A$5:$S$119,MATCH($RB$103, 'ECM Staff time by PoF'!$A$4:$R$4,0),FALSE))))*O70</f>
        <v>0</v>
      </c>
      <c r="RP108" s="60">
        <f>IF($A108="",0,IF(VLOOKUP($A108,'ECM Staff time by PoF'!$B$5:$C$119,2,FALSE)="Not Applicable",VLOOKUP($A108,'ECM Staff time by PoF'!$B$5:$S$119,MATCH($RB$103, 'ECM Staff time by PoF'!$B$4:$R$4,0),FALSE),IF(ISERROR(VLOOKUP(CONCATENATE($A108,P$66),'ECM Staff time by PoF'!$A$5:$S$119,MATCH($RB$103, 'ECM Staff time by PoF'!$A$4:$R$4,0),FALSE)), 0, VLOOKUP(CONCATENATE($A108,P$66),'ECM Staff time by PoF'!$A$5:$S$119,MATCH($RB$103, 'ECM Staff time by PoF'!$A$4:$R$4,0),FALSE))))*P70</f>
        <v>0</v>
      </c>
      <c r="RQ108" s="60">
        <f>IF($A108="",0,IF(VLOOKUP($A108,'ECM Staff time by PoF'!$B$5:$C$119,2,FALSE)="Not Applicable",VLOOKUP($A108,'ECM Staff time by PoF'!$B$5:$S$119,MATCH($RB$103, 'ECM Staff time by PoF'!$B$4:$R$4,0),FALSE),IF(ISERROR(VLOOKUP(CONCATENATE($A108,Q$66),'ECM Staff time by PoF'!$A$5:$S$119,MATCH($RB$103, 'ECM Staff time by PoF'!$A$4:$R$4,0),FALSE)), 0, VLOOKUP(CONCATENATE($A108,Q$66),'ECM Staff time by PoF'!$A$5:$S$119,MATCH($RB$103, 'ECM Staff time by PoF'!$A$4:$R$4,0),FALSE))))*Q70</f>
        <v>0</v>
      </c>
      <c r="RR108" s="60">
        <f>IF($A108="",0,IF(VLOOKUP($A108,'ECM Staff time by PoF'!$B$5:$C$119,2,FALSE)="Not Applicable",VLOOKUP($A108,'ECM Staff time by PoF'!$B$5:$S$119,MATCH($RB$103, 'ECM Staff time by PoF'!$B$4:$R$4,0),FALSE),IF(ISERROR(VLOOKUP(CONCATENATE($A108,R$66),'ECM Staff time by PoF'!$A$5:$S$119,MATCH($RB$103, 'ECM Staff time by PoF'!$A$4:$R$4,0),FALSE)), 0, VLOOKUP(CONCATENATE($A108,R$66),'ECM Staff time by PoF'!$A$5:$S$119,MATCH($RB$103, 'ECM Staff time by PoF'!$A$4:$R$4,0),FALSE))))*R70</f>
        <v>0</v>
      </c>
      <c r="RS108" s="60">
        <f>IF($A108="",0,IF(VLOOKUP($A108,'ECM Staff time by PoF'!$B$5:$C$119,2,FALSE)="Not Applicable",VLOOKUP($A108,'ECM Staff time by PoF'!$B$5:$S$119,MATCH($RB$103, 'ECM Staff time by PoF'!$B$4:$R$4,0),FALSE),IF(ISERROR(VLOOKUP(CONCATENATE($A108,S$66),'ECM Staff time by PoF'!$A$5:$S$119,MATCH($RB$103, 'ECM Staff time by PoF'!$A$4:$R$4,0),FALSE)), 0, VLOOKUP(CONCATENATE($A108,S$66),'ECM Staff time by PoF'!$A$5:$S$119,MATCH($RB$103, 'ECM Staff time by PoF'!$A$4:$R$4,0),FALSE))))*S70</f>
        <v>0</v>
      </c>
      <c r="RT108" s="60">
        <f>IF($A108="",0,IF(VLOOKUP($A108,'ECM Staff time by PoF'!$B$5:$C$119,2,FALSE)="Not Applicable",VLOOKUP($A108,'ECM Staff time by PoF'!$B$5:$S$119,MATCH($RB$103, 'ECM Staff time by PoF'!$B$4:$R$4,0),FALSE),IF(ISERROR(VLOOKUP(CONCATENATE($A108,T$66),'ECM Staff time by PoF'!$A$5:$S$119,MATCH($RB$103, 'ECM Staff time by PoF'!$A$4:$R$4,0),FALSE)), 0, VLOOKUP(CONCATENATE($A108,T$66),'ECM Staff time by PoF'!$A$5:$S$119,MATCH($RB$103, 'ECM Staff time by PoF'!$A$4:$R$4,0),FALSE))))*T70</f>
        <v>0</v>
      </c>
      <c r="RU108" s="60">
        <f>IF($A108="",0,IF(VLOOKUP($A108,'ECM Staff time by PoF'!$B$5:$C$119,2,FALSE)="Not Applicable",VLOOKUP($A108,'ECM Staff time by PoF'!$B$5:$S$119,MATCH($RB$103, 'ECM Staff time by PoF'!$B$4:$R$4,0),FALSE),IF(ISERROR(VLOOKUP(CONCATENATE($A108,U$66),'ECM Staff time by PoF'!$A$5:$S$119,MATCH($RB$103, 'ECM Staff time by PoF'!$A$4:$R$4,0),FALSE)), 0, VLOOKUP(CONCATENATE($A108,U$66),'ECM Staff time by PoF'!$A$5:$S$119,MATCH($RB$103, 'ECM Staff time by PoF'!$A$4:$R$4,0),FALSE))))*U70</f>
        <v>0</v>
      </c>
      <c r="RV108" s="60">
        <f>IF($A108="",0,IF(VLOOKUP($A108,'ECM Staff time by PoF'!$B$5:$C$119,2,FALSE)="Not Applicable",VLOOKUP($A108,'ECM Staff time by PoF'!$B$5:$S$119,MATCH($RB$103, 'ECM Staff time by PoF'!$B$4:$R$4,0),FALSE),IF(ISERROR(VLOOKUP(CONCATENATE($A108,V$66),'ECM Staff time by PoF'!$A$5:$S$119,MATCH($RB$103, 'ECM Staff time by PoF'!$A$4:$R$4,0),FALSE)), 0, VLOOKUP(CONCATENATE($A108,V$66),'ECM Staff time by PoF'!$A$5:$S$119,MATCH($RB$103, 'ECM Staff time by PoF'!$A$4:$R$4,0),FALSE))))*V70</f>
        <v>0</v>
      </c>
      <c r="RW108" s="60">
        <f>IF($A108="",0,IF(VLOOKUP($A108,'ECM Staff time by PoF'!$B$5:$C$119,2,FALSE)="Not Applicable",VLOOKUP($A108,'ECM Staff time by PoF'!$B$5:$S$119,MATCH($RB$103, 'ECM Staff time by PoF'!$B$4:$R$4,0),FALSE),IF(ISERROR(VLOOKUP(CONCATENATE($A108,W$66),'ECM Staff time by PoF'!$A$5:$S$119,MATCH($RB$103, 'ECM Staff time by PoF'!$A$4:$R$4,0),FALSE)), 0, VLOOKUP(CONCATENATE($A108,W$66),'ECM Staff time by PoF'!$A$5:$S$119,MATCH($RB$103, 'ECM Staff time by PoF'!$A$4:$R$4,0),FALSE))))*W70</f>
        <v>0</v>
      </c>
      <c r="RX108" s="60">
        <f>IF($A108="",0,IF(VLOOKUP($A108,'ECM Staff time by PoF'!$B$5:$C$119,2,FALSE)="Not Applicable",VLOOKUP($A108,'ECM Staff time by PoF'!$B$5:$S$119,MATCH($RB$103, 'ECM Staff time by PoF'!$B$4:$R$4,0),FALSE),IF(ISERROR(VLOOKUP(CONCATENATE($A108,X$66),'ECM Staff time by PoF'!$A$5:$S$119,MATCH($RB$103, 'ECM Staff time by PoF'!$A$4:$R$4,0),FALSE)), 0, VLOOKUP(CONCATENATE($A108,X$66),'ECM Staff time by PoF'!$A$5:$S$119,MATCH($RB$103, 'ECM Staff time by PoF'!$A$4:$R$4,0),FALSE))))*X70</f>
        <v>0</v>
      </c>
      <c r="RY108" s="60">
        <f>IF($A108="",0,IF(VLOOKUP($A108,'ECM Staff time by PoF'!$B$5:$C$119,2,FALSE)="Not Applicable",VLOOKUP($A108,'ECM Staff time by PoF'!$B$5:$S$119,MATCH($RB$103, 'ECM Staff time by PoF'!$B$4:$R$4,0),FALSE),IF(ISERROR(VLOOKUP(CONCATENATE($A108,Y$66),'ECM Staff time by PoF'!$A$5:$S$119,MATCH($RB$103, 'ECM Staff time by PoF'!$A$4:$R$4,0),FALSE)), 0, VLOOKUP(CONCATENATE($A108,Y$66),'ECM Staff time by PoF'!$A$5:$S$119,MATCH($RB$103, 'ECM Staff time by PoF'!$A$4:$R$4,0),FALSE))))*Y70</f>
        <v>0</v>
      </c>
      <c r="RZ108" s="60">
        <f>IF($A108="",0,IF(VLOOKUP($A108,'ECM Staff time by PoF'!$B$5:$C$119,2,FALSE)="Not Applicable",VLOOKUP($A108,'ECM Staff time by PoF'!$B$5:$S$119,MATCH($RB$103, 'ECM Staff time by PoF'!$B$4:$R$4,0),FALSE),IF(ISERROR(VLOOKUP(CONCATENATE($A108,Z$66),'ECM Staff time by PoF'!$A$5:$S$119,MATCH($RB$103, 'ECM Staff time by PoF'!$A$4:$R$4,0),FALSE)), 0, VLOOKUP(CONCATENATE($A108,Z$66),'ECM Staff time by PoF'!$A$5:$S$119,MATCH($RB$103, 'ECM Staff time by PoF'!$A$4:$R$4,0),FALSE))))*Z70</f>
        <v>0</v>
      </c>
      <c r="SA108" s="60">
        <f>IF($A108="",0,IF(VLOOKUP($A108,'ECM Staff time by PoF'!$B$5:$C$119,2,FALSE)="Not Applicable",VLOOKUP($A108,'ECM Staff time by PoF'!$B$5:$S$119,MATCH($RB$103, 'ECM Staff time by PoF'!$B$4:$R$4,0),FALSE),IF(ISERROR(VLOOKUP(CONCATENATE($A108,AA$66),'ECM Staff time by PoF'!$A$5:$S$119,MATCH($RB$103, 'ECM Staff time by PoF'!$A$4:$R$4,0),FALSE)), 0, VLOOKUP(CONCATENATE($A108,AA$66),'ECM Staff time by PoF'!$A$5:$S$119,MATCH($RB$103, 'ECM Staff time by PoF'!$A$4:$R$4,0),FALSE))))*AA70</f>
        <v>0</v>
      </c>
      <c r="SB108" s="60">
        <f>IF($A108="",0,IF(VLOOKUP($A108,'ECM Staff time by PoF'!$B$5:$C$119,2,FALSE)="Not Applicable",VLOOKUP($A108,'ECM Staff time by PoF'!$B$5:$S$119,MATCH($RB$103, 'ECM Staff time by PoF'!$B$4:$R$4,0),FALSE),IF(ISERROR(VLOOKUP(CONCATENATE($A108,AB$66),'ECM Staff time by PoF'!$A$5:$S$119,MATCH($RB$103, 'ECM Staff time by PoF'!$A$4:$R$4,0),FALSE)), 0, VLOOKUP(CONCATENATE($A108,AB$66),'ECM Staff time by PoF'!$A$5:$S$119,MATCH($RB$103, 'ECM Staff time by PoF'!$A$4:$R$4,0),FALSE))))*AB70</f>
        <v>0</v>
      </c>
      <c r="SC108" s="60">
        <f>IF($A108="",0,IF(VLOOKUP($A108,'ECM Staff time by PoF'!$B$5:$C$119,2,FALSE)="Not Applicable",VLOOKUP($A108,'ECM Staff time by PoF'!$B$5:$S$119,MATCH($RB$103, 'ECM Staff time by PoF'!$B$4:$R$4,0),FALSE),IF(ISERROR(VLOOKUP(CONCATENATE($A108,AC$66),'ECM Staff time by PoF'!$A$5:$S$119,MATCH($RB$103, 'ECM Staff time by PoF'!$A$4:$R$4,0),FALSE)), 0, VLOOKUP(CONCATENATE($A108,AC$66),'ECM Staff time by PoF'!$A$5:$S$119,MATCH($RB$103, 'ECM Staff time by PoF'!$A$4:$R$4,0),FALSE))))*AC70</f>
        <v>0</v>
      </c>
      <c r="SD108" s="60">
        <f>IF($A108="",0,IF(VLOOKUP($A108,'ECM Staff time by PoF'!$B$5:$C$119,2,FALSE)="Not Applicable",VLOOKUP($A108,'ECM Staff time by PoF'!$B$5:$S$119,MATCH($RB$103, 'ECM Staff time by PoF'!$B$4:$R$4,0),FALSE),IF(ISERROR(VLOOKUP(CONCATENATE($A108,AD$66),'ECM Staff time by PoF'!$A$5:$S$119,MATCH($RB$103, 'ECM Staff time by PoF'!$A$4:$R$4,0),FALSE)), 0, VLOOKUP(CONCATENATE($A108,AD$66),'ECM Staff time by PoF'!$A$5:$S$119,MATCH($RB$103, 'ECM Staff time by PoF'!$A$4:$R$4,0),FALSE))))*AD70</f>
        <v>0</v>
      </c>
      <c r="SE108" s="60">
        <f>IF($A108="",0,IF(VLOOKUP($A108,'ECM Staff time by PoF'!$B$5:$C$119,2,FALSE)="Not Applicable",VLOOKUP($A108,'ECM Staff time by PoF'!$B$5:$S$119,MATCH($RB$103, 'ECM Staff time by PoF'!$B$4:$R$4,0),FALSE),IF(ISERROR(VLOOKUP(CONCATENATE($A108,AE$66),'ECM Staff time by PoF'!$A$5:$S$119,MATCH($RB$103, 'ECM Staff time by PoF'!$A$4:$R$4,0),FALSE)), 0, VLOOKUP(CONCATENATE($A108,AE$66),'ECM Staff time by PoF'!$A$5:$S$119,MATCH($RB$103, 'ECM Staff time by PoF'!$A$4:$R$4,0),FALSE))))*AE70</f>
        <v>0</v>
      </c>
      <c r="SF108" s="60">
        <f>IF($A108="",0,IF(VLOOKUP($A108,'ECM Staff time by PoF'!$B$5:$C$119,2,FALSE)="Not Applicable",VLOOKUP($A108,'ECM Staff time by PoF'!$B$5:$S$119,MATCH($RB$103, 'ECM Staff time by PoF'!$B$4:$R$4,0),FALSE),IF(ISERROR(VLOOKUP(CONCATENATE($A108,AF$66),'ECM Staff time by PoF'!$A$5:$S$119,MATCH($RB$103, 'ECM Staff time by PoF'!$A$4:$R$4,0),FALSE)), 0, VLOOKUP(CONCATENATE($A108,AF$66),'ECM Staff time by PoF'!$A$5:$S$119,MATCH($RB$103, 'ECM Staff time by PoF'!$A$4:$R$4,0),FALSE))))*AF70</f>
        <v>0</v>
      </c>
      <c r="SG108" s="60">
        <f>IF($A108="",0,IF(VLOOKUP($A108,'ECM Staff time by PoF'!$B$5:$C$119,2,FALSE)="Not Applicable",VLOOKUP($A108,'ECM Staff time by PoF'!$B$5:$S$119,MATCH($RB$103, 'ECM Staff time by PoF'!$B$4:$R$4,0),FALSE),IF(ISERROR(VLOOKUP(CONCATENATE($A108,AG$66),'ECM Staff time by PoF'!$A$5:$S$119,MATCH($RB$103, 'ECM Staff time by PoF'!$A$4:$R$4,0),FALSE)), 0, VLOOKUP(CONCATENATE($A108,AG$66),'ECM Staff time by PoF'!$A$5:$S$119,MATCH($RB$103, 'ECM Staff time by PoF'!$A$4:$R$4,0),FALSE))))*AG70</f>
        <v>0</v>
      </c>
      <c r="SH108" s="60">
        <f>IF($A108="",0,IF(VLOOKUP($A108,'ECM Staff time by PoF'!$B$5:$C$119,2,FALSE)="Not Applicable",VLOOKUP($A108,'ECM Staff time by PoF'!$B$5:$S$119,MATCH($RB$103, 'ECM Staff time by PoF'!$B$4:$R$4,0),FALSE),IF(ISERROR(VLOOKUP(CONCATENATE($A108,AH$66),'ECM Staff time by PoF'!$A$5:$S$119,MATCH($RB$103, 'ECM Staff time by PoF'!$A$4:$R$4,0),FALSE)), 0, VLOOKUP(CONCATENATE($A108,AH$66),'ECM Staff time by PoF'!$A$5:$S$119,MATCH($RB$103, 'ECM Staff time by PoF'!$A$4:$R$4,0),FALSE))))*AH70</f>
        <v>0</v>
      </c>
      <c r="SI108" s="60">
        <f>IF($A108="",0,IF(VLOOKUP($A108,'ECM Staff time by PoF'!$B$5:$C$119,2,FALSE)="Not Applicable",VLOOKUP($A108,'ECM Staff time by PoF'!$B$5:$S$119,MATCH($RB$103, 'ECM Staff time by PoF'!$B$4:$R$4,0),FALSE),IF(ISERROR(VLOOKUP(CONCATENATE($A108,AI$66),'ECM Staff time by PoF'!$A$5:$S$119,MATCH($RB$103, 'ECM Staff time by PoF'!$A$4:$R$4,0),FALSE)), 0, VLOOKUP(CONCATENATE($A108,AI$66),'ECM Staff time by PoF'!$A$5:$S$119,MATCH($RB$103, 'ECM Staff time by PoF'!$A$4:$R$4,0),FALSE))))*AI70</f>
        <v>0</v>
      </c>
      <c r="SJ108" s="60">
        <f>IF($A108="",0,IF(VLOOKUP($A108,'ECM Staff time by PoF'!$B$5:$C$119,2,FALSE)="Not Applicable",VLOOKUP($A108,'ECM Staff time by PoF'!$B$5:$S$119,MATCH($RB$103, 'ECM Staff time by PoF'!$B$4:$R$4,0),FALSE),IF(ISERROR(VLOOKUP(CONCATENATE($A108,AJ$66),'ECM Staff time by PoF'!$A$5:$S$119,MATCH($RB$103, 'ECM Staff time by PoF'!$A$4:$R$4,0),FALSE)), 0, VLOOKUP(CONCATENATE($A108,AJ$66),'ECM Staff time by PoF'!$A$5:$S$119,MATCH($RB$103, 'ECM Staff time by PoF'!$A$4:$R$4,0),FALSE))))*AJ70</f>
        <v>0</v>
      </c>
      <c r="SK108" s="60">
        <f>IF($A108="",0,IF(VLOOKUP($A108,'ECM Staff time by PoF'!$B$5:$C$119,2,FALSE)="Not Applicable",VLOOKUP($A108,'ECM Staff time by PoF'!$B$5:$S$119,MATCH($RB$103, 'ECM Staff time by PoF'!$B$4:$R$4,0),FALSE),IF(ISERROR(VLOOKUP(CONCATENATE($A108,AK$66),'ECM Staff time by PoF'!$A$5:$S$119,MATCH($RB$103, 'ECM Staff time by PoF'!$A$4:$R$4,0),FALSE)), 0, VLOOKUP(CONCATENATE($A108,AK$66),'ECM Staff time by PoF'!$A$5:$S$119,MATCH($RB$103, 'ECM Staff time by PoF'!$A$4:$R$4,0),FALSE))))*AK70</f>
        <v>0</v>
      </c>
      <c r="SL108" s="60">
        <f>IF($A108="",0,IF(VLOOKUP($A108,'ECM Staff time by PoF'!$B$5:$C$119,2,FALSE)="Not Applicable",VLOOKUP($A108,'ECM Staff time by PoF'!$B$5:$S$119,MATCH($SL$103, 'ECM Staff time by PoF'!$B$4:$S$4,0),FALSE),IF(ISERROR(VLOOKUP(CONCATENATE($A108,B$66),'ECM Staff time by PoF'!$A$5:$S$119,MATCH($SL$103, 'ECM Staff time by PoF'!$A$4:$S$4,0),FALSE)), 0, VLOOKUP(CONCATENATE($A108,B$66),'ECM Staff time by PoF'!$A$5:$S$119,MATCH($SL$103, 'ECM Staff time by PoF'!$A$4:$S$4,0),FALSE))))*B70</f>
        <v>0</v>
      </c>
      <c r="SM108" s="60">
        <f>IF($A108="",0,IF(VLOOKUP($A108,'ECM Staff time by PoF'!$B$5:$C$119,2,FALSE)="Not Applicable",VLOOKUP($A108,'ECM Staff time by PoF'!$B$5:$S$119,MATCH($SL$103, 'ECM Staff time by PoF'!$B$4:$S$4,0),FALSE),IF(ISERROR(VLOOKUP(CONCATENATE($A108,C$66),'ECM Staff time by PoF'!$A$5:$S$119,MATCH($SL$103, 'ECM Staff time by PoF'!$A$4:$S$4,0),FALSE)), 0, VLOOKUP(CONCATENATE($A108,C$66),'ECM Staff time by PoF'!$A$5:$S$119,MATCH($SL$103, 'ECM Staff time by PoF'!$A$4:$S$4,0),FALSE))))*C70</f>
        <v>0</v>
      </c>
      <c r="SN108" s="60">
        <f>IF($A108="",0,IF(VLOOKUP($A108,'ECM Staff time by PoF'!$B$5:$C$119,2,FALSE)="Not Applicable",VLOOKUP($A108,'ECM Staff time by PoF'!$B$5:$S$119,MATCH($SL$103, 'ECM Staff time by PoF'!$B$4:$S$4,0),FALSE),IF(ISERROR(VLOOKUP(CONCATENATE($A108,D$66),'ECM Staff time by PoF'!$A$5:$S$119,MATCH($SL$103, 'ECM Staff time by PoF'!$A$4:$S$4,0),FALSE)), 0, VLOOKUP(CONCATENATE($A108,D$66),'ECM Staff time by PoF'!$A$5:$S$119,MATCH($SL$103, 'ECM Staff time by PoF'!$A$4:$S$4,0),FALSE))))*D70</f>
        <v>0</v>
      </c>
      <c r="SO108" s="60">
        <f>IF($A108="",0,IF(VLOOKUP($A108,'ECM Staff time by PoF'!$B$5:$C$119,2,FALSE)="Not Applicable",VLOOKUP($A108,'ECM Staff time by PoF'!$B$5:$S$119,MATCH($SL$103, 'ECM Staff time by PoF'!$B$4:$S$4,0),FALSE),IF(ISERROR(VLOOKUP(CONCATENATE($A108,E$66),'ECM Staff time by PoF'!$A$5:$S$119,MATCH($SL$103, 'ECM Staff time by PoF'!$A$4:$S$4,0),FALSE)), 0, VLOOKUP(CONCATENATE($A108,E$66),'ECM Staff time by PoF'!$A$5:$S$119,MATCH($SL$103, 'ECM Staff time by PoF'!$A$4:$S$4,0),FALSE))))*E70</f>
        <v>0</v>
      </c>
      <c r="SP108" s="60">
        <f>IF($A108="",0,IF(VLOOKUP($A108,'ECM Staff time by PoF'!$B$5:$C$119,2,FALSE)="Not Applicable",VLOOKUP($A108,'ECM Staff time by PoF'!$B$5:$S$119,MATCH($SL$103, 'ECM Staff time by PoF'!$B$4:$S$4,0),FALSE),IF(ISERROR(VLOOKUP(CONCATENATE($A108,F$66),'ECM Staff time by PoF'!$A$5:$S$119,MATCH($SL$103, 'ECM Staff time by PoF'!$A$4:$S$4,0),FALSE)), 0, VLOOKUP(CONCATENATE($A108,F$66),'ECM Staff time by PoF'!$A$5:$S$119,MATCH($SL$103, 'ECM Staff time by PoF'!$A$4:$S$4,0),FALSE))))*F70</f>
        <v>0</v>
      </c>
      <c r="SQ108" s="60">
        <f>IF($A108="",0,IF(VLOOKUP($A108,'ECM Staff time by PoF'!$B$5:$C$119,2,FALSE)="Not Applicable",VLOOKUP($A108,'ECM Staff time by PoF'!$B$5:$S$119,MATCH($SL$103, 'ECM Staff time by PoF'!$B$4:$S$4,0),FALSE),IF(ISERROR(VLOOKUP(CONCATENATE($A108,G$66),'ECM Staff time by PoF'!$A$5:$S$119,MATCH($SL$103, 'ECM Staff time by PoF'!$A$4:$S$4,0),FALSE)), 0, VLOOKUP(CONCATENATE($A108,G$66),'ECM Staff time by PoF'!$A$5:$S$119,MATCH($SL$103, 'ECM Staff time by PoF'!$A$4:$S$4,0),FALSE))))*G70</f>
        <v>0</v>
      </c>
      <c r="SR108" s="60">
        <f>IF($A108="",0,IF(VLOOKUP($A108,'ECM Staff time by PoF'!$B$5:$C$119,2,FALSE)="Not Applicable",VLOOKUP($A108,'ECM Staff time by PoF'!$B$5:$S$119,MATCH($SL$103, 'ECM Staff time by PoF'!$B$4:$S$4,0),FALSE),IF(ISERROR(VLOOKUP(CONCATENATE($A108,H$66),'ECM Staff time by PoF'!$A$5:$S$119,MATCH($SL$103, 'ECM Staff time by PoF'!$A$4:$S$4,0),FALSE)), 0, VLOOKUP(CONCATENATE($A108,H$66),'ECM Staff time by PoF'!$A$5:$S$119,MATCH($SL$103, 'ECM Staff time by PoF'!$A$4:$S$4,0),FALSE))))*H70</f>
        <v>0</v>
      </c>
      <c r="SS108" s="60">
        <f>IF($A108="",0,IF(VLOOKUP($A108,'ECM Staff time by PoF'!$B$5:$C$119,2,FALSE)="Not Applicable",VLOOKUP($A108,'ECM Staff time by PoF'!$B$5:$S$119,MATCH($SL$103, 'ECM Staff time by PoF'!$B$4:$S$4,0),FALSE),IF(ISERROR(VLOOKUP(CONCATENATE($A108,I$66),'ECM Staff time by PoF'!$A$5:$S$119,MATCH($SL$103, 'ECM Staff time by PoF'!$A$4:$S$4,0),FALSE)), 0, VLOOKUP(CONCATENATE($A108,I$66),'ECM Staff time by PoF'!$A$5:$S$119,MATCH($SL$103, 'ECM Staff time by PoF'!$A$4:$S$4,0),FALSE))))*I70</f>
        <v>0</v>
      </c>
      <c r="ST108" s="60">
        <f>IF($A108="",0,IF(VLOOKUP($A108,'ECM Staff time by PoF'!$B$5:$C$119,2,FALSE)="Not Applicable",VLOOKUP($A108,'ECM Staff time by PoF'!$B$5:$S$119,MATCH($SL$103, 'ECM Staff time by PoF'!$B$4:$S$4,0),FALSE),IF(ISERROR(VLOOKUP(CONCATENATE($A108,J$66),'ECM Staff time by PoF'!$A$5:$S$119,MATCH($SL$103, 'ECM Staff time by PoF'!$A$4:$S$4,0),FALSE)), 0, VLOOKUP(CONCATENATE($A108,J$66),'ECM Staff time by PoF'!$A$5:$S$119,MATCH($SL$103, 'ECM Staff time by PoF'!$A$4:$S$4,0),FALSE))))*J70</f>
        <v>0</v>
      </c>
      <c r="SU108" s="60">
        <f>IF($A108="",0,IF(VLOOKUP($A108,'ECM Staff time by PoF'!$B$5:$C$119,2,FALSE)="Not Applicable",VLOOKUP($A108,'ECM Staff time by PoF'!$B$5:$S$119,MATCH($SL$103, 'ECM Staff time by PoF'!$B$4:$S$4,0),FALSE),IF(ISERROR(VLOOKUP(CONCATENATE($A108,K$66),'ECM Staff time by PoF'!$A$5:$S$119,MATCH($SL$103, 'ECM Staff time by PoF'!$A$4:$S$4,0),FALSE)), 0, VLOOKUP(CONCATENATE($A108,K$66),'ECM Staff time by PoF'!$A$5:$S$119,MATCH($SL$103, 'ECM Staff time by PoF'!$A$4:$S$4,0),FALSE))))*K70</f>
        <v>0</v>
      </c>
      <c r="SV108" s="60">
        <f>IF($A108="",0,IF(VLOOKUP($A108,'ECM Staff time by PoF'!$B$5:$C$119,2,FALSE)="Not Applicable",VLOOKUP($A108,'ECM Staff time by PoF'!$B$5:$S$119,MATCH($SL$103, 'ECM Staff time by PoF'!$B$4:$S$4,0),FALSE),IF(ISERROR(VLOOKUP(CONCATENATE($A108,L$66),'ECM Staff time by PoF'!$A$5:$S$119,MATCH($SL$103, 'ECM Staff time by PoF'!$A$4:$S$4,0),FALSE)), 0, VLOOKUP(CONCATENATE($A108,L$66),'ECM Staff time by PoF'!$A$5:$S$119,MATCH($SL$103, 'ECM Staff time by PoF'!$A$4:$S$4,0),FALSE))))*L70</f>
        <v>0</v>
      </c>
      <c r="SW108" s="60">
        <f>IF($A108="",0,IF(VLOOKUP($A108,'ECM Staff time by PoF'!$B$5:$C$119,2,FALSE)="Not Applicable",VLOOKUP($A108,'ECM Staff time by PoF'!$B$5:$S$119,MATCH($SL$103, 'ECM Staff time by PoF'!$B$4:$S$4,0),FALSE),IF(ISERROR(VLOOKUP(CONCATENATE($A108,M$66),'ECM Staff time by PoF'!$A$5:$S$119,MATCH($SL$103, 'ECM Staff time by PoF'!$A$4:$S$4,0),FALSE)), 0, VLOOKUP(CONCATENATE($A108,M$66),'ECM Staff time by PoF'!$A$5:$S$119,MATCH($SL$103, 'ECM Staff time by PoF'!$A$4:$S$4,0),FALSE))))*M70</f>
        <v>0</v>
      </c>
      <c r="SX108" s="60">
        <f>IF($A108="",0,IF(VLOOKUP($A108,'ECM Staff time by PoF'!$B$5:$C$119,2,FALSE)="Not Applicable",VLOOKUP($A108,'ECM Staff time by PoF'!$B$5:$S$119,MATCH($SL$103, 'ECM Staff time by PoF'!$B$4:$S$4,0),FALSE),IF(ISERROR(VLOOKUP(CONCATENATE($A108,N$66),'ECM Staff time by PoF'!$A$5:$S$119,MATCH($SL$103, 'ECM Staff time by PoF'!$A$4:$S$4,0),FALSE)), 0, VLOOKUP(CONCATENATE($A108,N$66),'ECM Staff time by PoF'!$A$5:$S$119,MATCH($SL$103, 'ECM Staff time by PoF'!$A$4:$S$4,0),FALSE))))*N70</f>
        <v>0</v>
      </c>
      <c r="SY108" s="60">
        <f>IF($A108="",0,IF(VLOOKUP($A108,'ECM Staff time by PoF'!$B$5:$C$119,2,FALSE)="Not Applicable",VLOOKUP($A108,'ECM Staff time by PoF'!$B$5:$S$119,MATCH($SL$103, 'ECM Staff time by PoF'!$B$4:$S$4,0),FALSE),IF(ISERROR(VLOOKUP(CONCATENATE($A108,O$66),'ECM Staff time by PoF'!$A$5:$S$119,MATCH($SL$103, 'ECM Staff time by PoF'!$A$4:$S$4,0),FALSE)), 0, VLOOKUP(CONCATENATE($A108,O$66),'ECM Staff time by PoF'!$A$5:$S$119,MATCH($SL$103, 'ECM Staff time by PoF'!$A$4:$S$4,0),FALSE))))*O70</f>
        <v>0</v>
      </c>
      <c r="SZ108" s="60">
        <f>IF($A108="",0,IF(VLOOKUP($A108,'ECM Staff time by PoF'!$B$5:$C$119,2,FALSE)="Not Applicable",VLOOKUP($A108,'ECM Staff time by PoF'!$B$5:$S$119,MATCH($SL$103, 'ECM Staff time by PoF'!$B$4:$S$4,0),FALSE),IF(ISERROR(VLOOKUP(CONCATENATE($A108,P$66),'ECM Staff time by PoF'!$A$5:$S$119,MATCH($SL$103, 'ECM Staff time by PoF'!$A$4:$S$4,0),FALSE)), 0, VLOOKUP(CONCATENATE($A108,P$66),'ECM Staff time by PoF'!$A$5:$S$119,MATCH($SL$103, 'ECM Staff time by PoF'!$A$4:$S$4,0),FALSE))))*P70</f>
        <v>0</v>
      </c>
      <c r="TA108" s="60">
        <f>IF($A108="",0,IF(VLOOKUP($A108,'ECM Staff time by PoF'!$B$5:$C$119,2,FALSE)="Not Applicable",VLOOKUP($A108,'ECM Staff time by PoF'!$B$5:$S$119,MATCH($SL$103, 'ECM Staff time by PoF'!$B$4:$S$4,0),FALSE),IF(ISERROR(VLOOKUP(CONCATENATE($A108,Q$66),'ECM Staff time by PoF'!$A$5:$S$119,MATCH($SL$103, 'ECM Staff time by PoF'!$A$4:$S$4,0),FALSE)), 0, VLOOKUP(CONCATENATE($A108,Q$66),'ECM Staff time by PoF'!$A$5:$S$119,MATCH($SL$103, 'ECM Staff time by PoF'!$A$4:$S$4,0),FALSE))))*Q70</f>
        <v>0</v>
      </c>
      <c r="TB108" s="60">
        <f>IF($A108="",0,IF(VLOOKUP($A108,'ECM Staff time by PoF'!$B$5:$C$119,2,FALSE)="Not Applicable",VLOOKUP($A108,'ECM Staff time by PoF'!$B$5:$S$119,MATCH($SL$103, 'ECM Staff time by PoF'!$B$4:$S$4,0),FALSE),IF(ISERROR(VLOOKUP(CONCATENATE($A108,R$66),'ECM Staff time by PoF'!$A$5:$S$119,MATCH($SL$103, 'ECM Staff time by PoF'!$A$4:$S$4,0),FALSE)), 0, VLOOKUP(CONCATENATE($A108,R$66),'ECM Staff time by PoF'!$A$5:$S$119,MATCH($SL$103, 'ECM Staff time by PoF'!$A$4:$S$4,0),FALSE))))*R70</f>
        <v>0</v>
      </c>
      <c r="TC108" s="60">
        <f>IF($A108="",0,IF(VLOOKUP($A108,'ECM Staff time by PoF'!$B$5:$C$119,2,FALSE)="Not Applicable",VLOOKUP($A108,'ECM Staff time by PoF'!$B$5:$S$119,MATCH($SL$103, 'ECM Staff time by PoF'!$B$4:$S$4,0),FALSE),IF(ISERROR(VLOOKUP(CONCATENATE($A108,S$66),'ECM Staff time by PoF'!$A$5:$S$119,MATCH($SL$103, 'ECM Staff time by PoF'!$A$4:$S$4,0),FALSE)), 0, VLOOKUP(CONCATENATE($A108,S$66),'ECM Staff time by PoF'!$A$5:$S$119,MATCH($SL$103, 'ECM Staff time by PoF'!$A$4:$S$4,0),FALSE))))*S70</f>
        <v>0</v>
      </c>
      <c r="TD108" s="60">
        <f>IF($A108="",0,IF(VLOOKUP($A108,'ECM Staff time by PoF'!$B$5:$C$119,2,FALSE)="Not Applicable",VLOOKUP($A108,'ECM Staff time by PoF'!$B$5:$S$119,MATCH($SL$103, 'ECM Staff time by PoF'!$B$4:$S$4,0),FALSE),IF(ISERROR(VLOOKUP(CONCATENATE($A108,T$66),'ECM Staff time by PoF'!$A$5:$S$119,MATCH($SL$103, 'ECM Staff time by PoF'!$A$4:$S$4,0),FALSE)), 0, VLOOKUP(CONCATENATE($A108,T$66),'ECM Staff time by PoF'!$A$5:$S$119,MATCH($SL$103, 'ECM Staff time by PoF'!$A$4:$S$4,0),FALSE))))*T70</f>
        <v>0</v>
      </c>
      <c r="TE108" s="60">
        <f>IF($A108="",0,IF(VLOOKUP($A108,'ECM Staff time by PoF'!$B$5:$C$119,2,FALSE)="Not Applicable",VLOOKUP($A108,'ECM Staff time by PoF'!$B$5:$S$119,MATCH($SL$103, 'ECM Staff time by PoF'!$B$4:$S$4,0),FALSE),IF(ISERROR(VLOOKUP(CONCATENATE($A108,U$66),'ECM Staff time by PoF'!$A$5:$S$119,MATCH($SL$103, 'ECM Staff time by PoF'!$A$4:$S$4,0),FALSE)), 0, VLOOKUP(CONCATENATE($A108,U$66),'ECM Staff time by PoF'!$A$5:$S$119,MATCH($SL$103, 'ECM Staff time by PoF'!$A$4:$S$4,0),FALSE))))*U70</f>
        <v>0</v>
      </c>
      <c r="TF108" s="60">
        <f>IF($A108="",0,IF(VLOOKUP($A108,'ECM Staff time by PoF'!$B$5:$C$119,2,FALSE)="Not Applicable",VLOOKUP($A108,'ECM Staff time by PoF'!$B$5:$S$119,MATCH($SL$103, 'ECM Staff time by PoF'!$B$4:$S$4,0),FALSE),IF(ISERROR(VLOOKUP(CONCATENATE($A108,V$66),'ECM Staff time by PoF'!$A$5:$S$119,MATCH($SL$103, 'ECM Staff time by PoF'!$A$4:$S$4,0),FALSE)), 0, VLOOKUP(CONCATENATE($A108,V$66),'ECM Staff time by PoF'!$A$5:$S$119,MATCH($SL$103, 'ECM Staff time by PoF'!$A$4:$S$4,0),FALSE))))*V70</f>
        <v>0</v>
      </c>
      <c r="TG108" s="60">
        <f>IF($A108="",0,IF(VLOOKUP($A108,'ECM Staff time by PoF'!$B$5:$C$119,2,FALSE)="Not Applicable",VLOOKUP($A108,'ECM Staff time by PoF'!$B$5:$S$119,MATCH($SL$103, 'ECM Staff time by PoF'!$B$4:$S$4,0),FALSE),IF(ISERROR(VLOOKUP(CONCATENATE($A108,W$66),'ECM Staff time by PoF'!$A$5:$S$119,MATCH($SL$103, 'ECM Staff time by PoF'!$A$4:$S$4,0),FALSE)), 0, VLOOKUP(CONCATENATE($A108,W$66),'ECM Staff time by PoF'!$A$5:$S$119,MATCH($SL$103, 'ECM Staff time by PoF'!$A$4:$S$4,0),FALSE))))*W70</f>
        <v>0</v>
      </c>
      <c r="TH108" s="60">
        <f>IF($A108="",0,IF(VLOOKUP($A108,'ECM Staff time by PoF'!$B$5:$C$119,2,FALSE)="Not Applicable",VLOOKUP($A108,'ECM Staff time by PoF'!$B$5:$S$119,MATCH($SL$103, 'ECM Staff time by PoF'!$B$4:$S$4,0),FALSE),IF(ISERROR(VLOOKUP(CONCATENATE($A108,X$66),'ECM Staff time by PoF'!$A$5:$S$119,MATCH($SL$103, 'ECM Staff time by PoF'!$A$4:$S$4,0),FALSE)), 0, VLOOKUP(CONCATENATE($A108,X$66),'ECM Staff time by PoF'!$A$5:$S$119,MATCH($SL$103, 'ECM Staff time by PoF'!$A$4:$S$4,0),FALSE))))*X70</f>
        <v>0</v>
      </c>
      <c r="TI108" s="60">
        <f>IF($A108="",0,IF(VLOOKUP($A108,'ECM Staff time by PoF'!$B$5:$C$119,2,FALSE)="Not Applicable",VLOOKUP($A108,'ECM Staff time by PoF'!$B$5:$S$119,MATCH($SL$103, 'ECM Staff time by PoF'!$B$4:$S$4,0),FALSE),IF(ISERROR(VLOOKUP(CONCATENATE($A108,Y$66),'ECM Staff time by PoF'!$A$5:$S$119,MATCH($SL$103, 'ECM Staff time by PoF'!$A$4:$S$4,0),FALSE)), 0, VLOOKUP(CONCATENATE($A108,Y$66),'ECM Staff time by PoF'!$A$5:$S$119,MATCH($SL$103, 'ECM Staff time by PoF'!$A$4:$S$4,0),FALSE))))*Y70</f>
        <v>0</v>
      </c>
      <c r="TJ108" s="60">
        <f>IF($A108="",0,IF(VLOOKUP($A108,'ECM Staff time by PoF'!$B$5:$C$119,2,FALSE)="Not Applicable",VLOOKUP($A108,'ECM Staff time by PoF'!$B$5:$S$119,MATCH($SL$103, 'ECM Staff time by PoF'!$B$4:$S$4,0),FALSE),IF(ISERROR(VLOOKUP(CONCATENATE($A108,Z$66),'ECM Staff time by PoF'!$A$5:$S$119,MATCH($SL$103, 'ECM Staff time by PoF'!$A$4:$S$4,0),FALSE)), 0, VLOOKUP(CONCATENATE($A108,Z$66),'ECM Staff time by PoF'!$A$5:$S$119,MATCH($SL$103, 'ECM Staff time by PoF'!$A$4:$S$4,0),FALSE))))*Z70</f>
        <v>0</v>
      </c>
      <c r="TK108" s="60">
        <f>IF($A108="",0,IF(VLOOKUP($A108,'ECM Staff time by PoF'!$B$5:$C$119,2,FALSE)="Not Applicable",VLOOKUP($A108,'ECM Staff time by PoF'!$B$5:$S$119,MATCH($SL$103, 'ECM Staff time by PoF'!$B$4:$S$4,0),FALSE),IF(ISERROR(VLOOKUP(CONCATENATE($A108,AA$66),'ECM Staff time by PoF'!$A$5:$S$119,MATCH($SL$103, 'ECM Staff time by PoF'!$A$4:$S$4,0),FALSE)), 0, VLOOKUP(CONCATENATE($A108,AA$66),'ECM Staff time by PoF'!$A$5:$S$119,MATCH($SL$103, 'ECM Staff time by PoF'!$A$4:$S$4,0),FALSE))))*AA70</f>
        <v>0</v>
      </c>
      <c r="TL108" s="60">
        <f>IF($A108="",0,IF(VLOOKUP($A108,'ECM Staff time by PoF'!$B$5:$C$119,2,FALSE)="Not Applicable",VLOOKUP($A108,'ECM Staff time by PoF'!$B$5:$S$119,MATCH($SL$103, 'ECM Staff time by PoF'!$B$4:$S$4,0),FALSE),IF(ISERROR(VLOOKUP(CONCATENATE($A108,AB$66),'ECM Staff time by PoF'!$A$5:$S$119,MATCH($SL$103, 'ECM Staff time by PoF'!$A$4:$S$4,0),FALSE)), 0, VLOOKUP(CONCATENATE($A108,AB$66),'ECM Staff time by PoF'!$A$5:$S$119,MATCH($SL$103, 'ECM Staff time by PoF'!$A$4:$S$4,0),FALSE))))*AB70</f>
        <v>0</v>
      </c>
      <c r="TM108" s="60">
        <f>IF($A108="",0,IF(VLOOKUP($A108,'ECM Staff time by PoF'!$B$5:$C$119,2,FALSE)="Not Applicable",VLOOKUP($A108,'ECM Staff time by PoF'!$B$5:$S$119,MATCH($SL$103, 'ECM Staff time by PoF'!$B$4:$S$4,0),FALSE),IF(ISERROR(VLOOKUP(CONCATENATE($A108,AC$66),'ECM Staff time by PoF'!$A$5:$S$119,MATCH($SL$103, 'ECM Staff time by PoF'!$A$4:$S$4,0),FALSE)), 0, VLOOKUP(CONCATENATE($A108,AC$66),'ECM Staff time by PoF'!$A$5:$S$119,MATCH($SL$103, 'ECM Staff time by PoF'!$A$4:$S$4,0),FALSE))))*AC70</f>
        <v>0</v>
      </c>
      <c r="TN108" s="60">
        <f>IF($A108="",0,IF(VLOOKUP($A108,'ECM Staff time by PoF'!$B$5:$C$119,2,FALSE)="Not Applicable",VLOOKUP($A108,'ECM Staff time by PoF'!$B$5:$S$119,MATCH($SL$103, 'ECM Staff time by PoF'!$B$4:$S$4,0),FALSE),IF(ISERROR(VLOOKUP(CONCATENATE($A108,AD$66),'ECM Staff time by PoF'!$A$5:$S$119,MATCH($SL$103, 'ECM Staff time by PoF'!$A$4:$S$4,0),FALSE)), 0, VLOOKUP(CONCATENATE($A108,AD$66),'ECM Staff time by PoF'!$A$5:$S$119,MATCH($SL$103, 'ECM Staff time by PoF'!$A$4:$S$4,0),FALSE))))*AD70</f>
        <v>0</v>
      </c>
      <c r="TO108" s="60">
        <f>IF($A108="",0,IF(VLOOKUP($A108,'ECM Staff time by PoF'!$B$5:$C$119,2,FALSE)="Not Applicable",VLOOKUP($A108,'ECM Staff time by PoF'!$B$5:$S$119,MATCH($SL$103, 'ECM Staff time by PoF'!$B$4:$S$4,0),FALSE),IF(ISERROR(VLOOKUP(CONCATENATE($A108,AE$66),'ECM Staff time by PoF'!$A$5:$S$119,MATCH($SL$103, 'ECM Staff time by PoF'!$A$4:$S$4,0),FALSE)), 0, VLOOKUP(CONCATENATE($A108,AE$66),'ECM Staff time by PoF'!$A$5:$S$119,MATCH($SL$103, 'ECM Staff time by PoF'!$A$4:$S$4,0),FALSE))))*AE70</f>
        <v>0</v>
      </c>
      <c r="TP108" s="60">
        <f>IF($A108="",0,IF(VLOOKUP($A108,'ECM Staff time by PoF'!$B$5:$C$119,2,FALSE)="Not Applicable",VLOOKUP($A108,'ECM Staff time by PoF'!$B$5:$S$119,MATCH($SL$103, 'ECM Staff time by PoF'!$B$4:$S$4,0),FALSE),IF(ISERROR(VLOOKUP(CONCATENATE($A108,AF$66),'ECM Staff time by PoF'!$A$5:$S$119,MATCH($SL$103, 'ECM Staff time by PoF'!$A$4:$S$4,0),FALSE)), 0, VLOOKUP(CONCATENATE($A108,AF$66),'ECM Staff time by PoF'!$A$5:$S$119,MATCH($SL$103, 'ECM Staff time by PoF'!$A$4:$S$4,0),FALSE))))*AF70</f>
        <v>0</v>
      </c>
      <c r="TQ108" s="60">
        <f>IF($A108="",0,IF(VLOOKUP($A108,'ECM Staff time by PoF'!$B$5:$C$119,2,FALSE)="Not Applicable",VLOOKUP($A108,'ECM Staff time by PoF'!$B$5:$S$119,MATCH($SL$103, 'ECM Staff time by PoF'!$B$4:$S$4,0),FALSE),IF(ISERROR(VLOOKUP(CONCATENATE($A108,AG$66),'ECM Staff time by PoF'!$A$5:$S$119,MATCH($SL$103, 'ECM Staff time by PoF'!$A$4:$S$4,0),FALSE)), 0, VLOOKUP(CONCATENATE($A108,AG$66),'ECM Staff time by PoF'!$A$5:$S$119,MATCH($SL$103, 'ECM Staff time by PoF'!$A$4:$S$4,0),FALSE))))*AG70</f>
        <v>0</v>
      </c>
      <c r="TR108" s="60">
        <f>IF($A108="",0,IF(VLOOKUP($A108,'ECM Staff time by PoF'!$B$5:$C$119,2,FALSE)="Not Applicable",VLOOKUP($A108,'ECM Staff time by PoF'!$B$5:$S$119,MATCH($SL$103, 'ECM Staff time by PoF'!$B$4:$S$4,0),FALSE),IF(ISERROR(VLOOKUP(CONCATENATE($A108,AH$66),'ECM Staff time by PoF'!$A$5:$S$119,MATCH($SL$103, 'ECM Staff time by PoF'!$A$4:$S$4,0),FALSE)), 0, VLOOKUP(CONCATENATE($A108,AH$66),'ECM Staff time by PoF'!$A$5:$S$119,MATCH($SL$103, 'ECM Staff time by PoF'!$A$4:$S$4,0),FALSE))))*AH70</f>
        <v>0</v>
      </c>
      <c r="TS108" s="60">
        <f>IF($A108="",0,IF(VLOOKUP($A108,'ECM Staff time by PoF'!$B$5:$C$119,2,FALSE)="Not Applicable",VLOOKUP($A108,'ECM Staff time by PoF'!$B$5:$S$119,MATCH($SL$103, 'ECM Staff time by PoF'!$B$4:$S$4,0),FALSE),IF(ISERROR(VLOOKUP(CONCATENATE($A108,AI$66),'ECM Staff time by PoF'!$A$5:$S$119,MATCH($SL$103, 'ECM Staff time by PoF'!$A$4:$S$4,0),FALSE)), 0, VLOOKUP(CONCATENATE($A108,AI$66),'ECM Staff time by PoF'!$A$5:$S$119,MATCH($SL$103, 'ECM Staff time by PoF'!$A$4:$S$4,0),FALSE))))*AI70</f>
        <v>0</v>
      </c>
      <c r="TT108" s="60">
        <f>IF($A108="",0,IF(VLOOKUP($A108,'ECM Staff time by PoF'!$B$5:$C$119,2,FALSE)="Not Applicable",VLOOKUP($A108,'ECM Staff time by PoF'!$B$5:$S$119,MATCH($SL$103, 'ECM Staff time by PoF'!$B$4:$S$4,0),FALSE),IF(ISERROR(VLOOKUP(CONCATENATE($A108,AJ$66),'ECM Staff time by PoF'!$A$5:$S$119,MATCH($SL$103, 'ECM Staff time by PoF'!$A$4:$S$4,0),FALSE)), 0, VLOOKUP(CONCATENATE($A108,AJ$66),'ECM Staff time by PoF'!$A$5:$S$119,MATCH($SL$103, 'ECM Staff time by PoF'!$A$4:$S$4,0),FALSE))))*AJ70</f>
        <v>0</v>
      </c>
      <c r="TU108" s="60">
        <f>IF($A108="",0,IF(VLOOKUP($A108,'ECM Staff time by PoF'!$B$5:$C$119,2,FALSE)="Not Applicable",VLOOKUP($A108,'ECM Staff time by PoF'!$B$5:$S$119,MATCH($SL$103, 'ECM Staff time by PoF'!$B$4:$S$4,0),FALSE),IF(ISERROR(VLOOKUP(CONCATENATE($A108,AK$66),'ECM Staff time by PoF'!$A$5:$S$119,MATCH($SL$103, 'ECM Staff time by PoF'!$A$4:$S$4,0),FALSE)), 0, VLOOKUP(CONCATENATE($A108,AK$66),'ECM Staff time by PoF'!$A$5:$S$119,MATCH($SL$103, 'ECM Staff time by PoF'!$A$4:$S$4,0),FALSE))))*AK70</f>
        <v>0</v>
      </c>
      <c r="TV108" s="60">
        <f>IF($A108="",0,IF(VLOOKUP($A108,'ECM Staff time by PoF'!$B$5:$C$119,2,FALSE)="Not Applicable",VLOOKUP($A108,'ECM Staff time by PoF'!$B$5:$S$119,MATCH($TV$103, 'ECM Staff time by PoF'!$B$4:$S$4,0),FALSE),IF(ISERROR(VLOOKUP(CONCATENATE($A108,B$66),'ECM Staff time by PoF'!$A$5:$S$119,MATCH($TV$103, 'ECM Staff time by PoF'!$A$4:$S$4,0),FALSE)), 0, VLOOKUP(CONCATENATE($A108,B$66),'ECM Staff time by PoF'!$A$5:$S$119,MATCH($TV$103, 'ECM Staff time by PoF'!$A$4:$S$4,0),FALSE))))*B70</f>
        <v>0</v>
      </c>
      <c r="TW108" s="60">
        <f>IF($A108="",0,IF(VLOOKUP($A108,'ECM Staff time by PoF'!$B$5:$C$119,2,FALSE)="Not Applicable",VLOOKUP($A108,'ECM Staff time by PoF'!$B$5:$S$119,MATCH($TV$103, 'ECM Staff time by PoF'!$B$4:$S$4,0),FALSE),IF(ISERROR(VLOOKUP(CONCATENATE($A108,C$66),'ECM Staff time by PoF'!$A$5:$S$119,MATCH($TV$103, 'ECM Staff time by PoF'!$A$4:$S$4,0),FALSE)), 0, VLOOKUP(CONCATENATE($A108,C$66),'ECM Staff time by PoF'!$A$5:$S$119,MATCH($TV$103, 'ECM Staff time by PoF'!$A$4:$S$4,0),FALSE))))*C70</f>
        <v>0</v>
      </c>
      <c r="TX108" s="60">
        <f>IF($A108="",0,IF(VLOOKUP($A108,'ECM Staff time by PoF'!$B$5:$C$119,2,FALSE)="Not Applicable",VLOOKUP($A108,'ECM Staff time by PoF'!$B$5:$S$119,MATCH($TV$103, 'ECM Staff time by PoF'!$B$4:$S$4,0),FALSE),IF(ISERROR(VLOOKUP(CONCATENATE($A108,D$66),'ECM Staff time by PoF'!$A$5:$S$119,MATCH($TV$103, 'ECM Staff time by PoF'!$A$4:$S$4,0),FALSE)), 0, VLOOKUP(CONCATENATE($A108,D$66),'ECM Staff time by PoF'!$A$5:$S$119,MATCH($TV$103, 'ECM Staff time by PoF'!$A$4:$S$4,0),FALSE))))*D70</f>
        <v>0</v>
      </c>
      <c r="TY108" s="60">
        <f>IF($A108="",0,IF(VLOOKUP($A108,'ECM Staff time by PoF'!$B$5:$C$119,2,FALSE)="Not Applicable",VLOOKUP($A108,'ECM Staff time by PoF'!$B$5:$S$119,MATCH($TV$103, 'ECM Staff time by PoF'!$B$4:$S$4,0),FALSE),IF(ISERROR(VLOOKUP(CONCATENATE($A108,E$66),'ECM Staff time by PoF'!$A$5:$S$119,MATCH($TV$103, 'ECM Staff time by PoF'!$A$4:$S$4,0),FALSE)), 0, VLOOKUP(CONCATENATE($A108,E$66),'ECM Staff time by PoF'!$A$5:$S$119,MATCH($TV$103, 'ECM Staff time by PoF'!$A$4:$S$4,0),FALSE))))*E70</f>
        <v>0</v>
      </c>
      <c r="TZ108" s="60">
        <f>IF($A108="",0,IF(VLOOKUP($A108,'ECM Staff time by PoF'!$B$5:$C$119,2,FALSE)="Not Applicable",VLOOKUP($A108,'ECM Staff time by PoF'!$B$5:$S$119,MATCH($TV$103, 'ECM Staff time by PoF'!$B$4:$S$4,0),FALSE),IF(ISERROR(VLOOKUP(CONCATENATE($A108,F$66),'ECM Staff time by PoF'!$A$5:$S$119,MATCH($TV$103, 'ECM Staff time by PoF'!$A$4:$S$4,0),FALSE)), 0, VLOOKUP(CONCATENATE($A108,F$66),'ECM Staff time by PoF'!$A$5:$S$119,MATCH($TV$103, 'ECM Staff time by PoF'!$A$4:$S$4,0),FALSE))))*F70</f>
        <v>0</v>
      </c>
      <c r="UA108" s="60">
        <f>IF($A108="",0,IF(VLOOKUP($A108,'ECM Staff time by PoF'!$B$5:$C$119,2,FALSE)="Not Applicable",VLOOKUP($A108,'ECM Staff time by PoF'!$B$5:$S$119,MATCH($TV$103, 'ECM Staff time by PoF'!$B$4:$S$4,0),FALSE),IF(ISERROR(VLOOKUP(CONCATENATE($A108,G$66),'ECM Staff time by PoF'!$A$5:$S$119,MATCH($TV$103, 'ECM Staff time by PoF'!$A$4:$S$4,0),FALSE)), 0, VLOOKUP(CONCATENATE($A108,G$66),'ECM Staff time by PoF'!$A$5:$S$119,MATCH($TV$103, 'ECM Staff time by PoF'!$A$4:$S$4,0),FALSE))))*G70</f>
        <v>0</v>
      </c>
      <c r="UB108" s="60">
        <f>IF($A108="",0,IF(VLOOKUP($A108,'ECM Staff time by PoF'!$B$5:$C$119,2,FALSE)="Not Applicable",VLOOKUP($A108,'ECM Staff time by PoF'!$B$5:$S$119,MATCH($TV$103, 'ECM Staff time by PoF'!$B$4:$S$4,0),FALSE),IF(ISERROR(VLOOKUP(CONCATENATE($A108,H$66),'ECM Staff time by PoF'!$A$5:$S$119,MATCH($TV$103, 'ECM Staff time by PoF'!$A$4:$S$4,0),FALSE)), 0, VLOOKUP(CONCATENATE($A108,H$66),'ECM Staff time by PoF'!$A$5:$S$119,MATCH($TV$103, 'ECM Staff time by PoF'!$A$4:$S$4,0),FALSE))))*H70</f>
        <v>0</v>
      </c>
      <c r="UC108" s="60">
        <f>IF($A108="",0,IF(VLOOKUP($A108,'ECM Staff time by PoF'!$B$5:$C$119,2,FALSE)="Not Applicable",VLOOKUP($A108,'ECM Staff time by PoF'!$B$5:$S$119,MATCH($TV$103, 'ECM Staff time by PoF'!$B$4:$S$4,0),FALSE),IF(ISERROR(VLOOKUP(CONCATENATE($A108,I$66),'ECM Staff time by PoF'!$A$5:$S$119,MATCH($TV$103, 'ECM Staff time by PoF'!$A$4:$S$4,0),FALSE)), 0, VLOOKUP(CONCATENATE($A108,I$66),'ECM Staff time by PoF'!$A$5:$S$119,MATCH($TV$103, 'ECM Staff time by PoF'!$A$4:$S$4,0),FALSE))))*I70</f>
        <v>0</v>
      </c>
      <c r="UD108" s="60">
        <f>IF($A108="",0,IF(VLOOKUP($A108,'ECM Staff time by PoF'!$B$5:$C$119,2,FALSE)="Not Applicable",VLOOKUP($A108,'ECM Staff time by PoF'!$B$5:$S$119,MATCH($TV$103, 'ECM Staff time by PoF'!$B$4:$S$4,0),FALSE),IF(ISERROR(VLOOKUP(CONCATENATE($A108,J$66),'ECM Staff time by PoF'!$A$5:$S$119,MATCH($TV$103, 'ECM Staff time by PoF'!$A$4:$S$4,0),FALSE)), 0, VLOOKUP(CONCATENATE($A108,J$66),'ECM Staff time by PoF'!$A$5:$S$119,MATCH($TV$103, 'ECM Staff time by PoF'!$A$4:$S$4,0),FALSE))))*J70</f>
        <v>0</v>
      </c>
      <c r="UE108" s="60">
        <f>IF($A108="",0,IF(VLOOKUP($A108,'ECM Staff time by PoF'!$B$5:$C$119,2,FALSE)="Not Applicable",VLOOKUP($A108,'ECM Staff time by PoF'!$B$5:$S$119,MATCH($TV$103, 'ECM Staff time by PoF'!$B$4:$S$4,0),FALSE),IF(ISERROR(VLOOKUP(CONCATENATE($A108,K$66),'ECM Staff time by PoF'!$A$5:$S$119,MATCH($TV$103, 'ECM Staff time by PoF'!$A$4:$S$4,0),FALSE)), 0, VLOOKUP(CONCATENATE($A108,K$66),'ECM Staff time by PoF'!$A$5:$S$119,MATCH($TV$103, 'ECM Staff time by PoF'!$A$4:$S$4,0),FALSE))))*K70</f>
        <v>0</v>
      </c>
      <c r="UF108" s="60">
        <f>IF($A108="",0,IF(VLOOKUP($A108,'ECM Staff time by PoF'!$B$5:$C$119,2,FALSE)="Not Applicable",VLOOKUP($A108,'ECM Staff time by PoF'!$B$5:$S$119,MATCH($TV$103, 'ECM Staff time by PoF'!$B$4:$S$4,0),FALSE),IF(ISERROR(VLOOKUP(CONCATENATE($A108,L$66),'ECM Staff time by PoF'!$A$5:$S$119,MATCH($TV$103, 'ECM Staff time by PoF'!$A$4:$S$4,0),FALSE)), 0, VLOOKUP(CONCATENATE($A108,L$66),'ECM Staff time by PoF'!$A$5:$S$119,MATCH($TV$103, 'ECM Staff time by PoF'!$A$4:$S$4,0),FALSE))))*L70</f>
        <v>0</v>
      </c>
      <c r="UG108" s="60">
        <f>IF($A108="",0,IF(VLOOKUP($A108,'ECM Staff time by PoF'!$B$5:$C$119,2,FALSE)="Not Applicable",VLOOKUP($A108,'ECM Staff time by PoF'!$B$5:$S$119,MATCH($TV$103, 'ECM Staff time by PoF'!$B$4:$S$4,0),FALSE),IF(ISERROR(VLOOKUP(CONCATENATE($A108,M$66),'ECM Staff time by PoF'!$A$5:$S$119,MATCH($TV$103, 'ECM Staff time by PoF'!$A$4:$S$4,0),FALSE)), 0, VLOOKUP(CONCATENATE($A108,M$66),'ECM Staff time by PoF'!$A$5:$S$119,MATCH($TV$103, 'ECM Staff time by PoF'!$A$4:$S$4,0),FALSE))))*M70</f>
        <v>0</v>
      </c>
      <c r="UH108" s="60">
        <f>IF($A108="",0,IF(VLOOKUP($A108,'ECM Staff time by PoF'!$B$5:$C$119,2,FALSE)="Not Applicable",VLOOKUP($A108,'ECM Staff time by PoF'!$B$5:$S$119,MATCH($TV$103, 'ECM Staff time by PoF'!$B$4:$S$4,0),FALSE),IF(ISERROR(VLOOKUP(CONCATENATE($A108,N$66),'ECM Staff time by PoF'!$A$5:$S$119,MATCH($TV$103, 'ECM Staff time by PoF'!$A$4:$S$4,0),FALSE)), 0, VLOOKUP(CONCATENATE($A108,N$66),'ECM Staff time by PoF'!$A$5:$S$119,MATCH($TV$103, 'ECM Staff time by PoF'!$A$4:$S$4,0),FALSE))))*N70</f>
        <v>0</v>
      </c>
      <c r="UI108" s="60">
        <f>IF($A108="",0,IF(VLOOKUP($A108,'ECM Staff time by PoF'!$B$5:$C$119,2,FALSE)="Not Applicable",VLOOKUP($A108,'ECM Staff time by PoF'!$B$5:$S$119,MATCH($TV$103, 'ECM Staff time by PoF'!$B$4:$S$4,0),FALSE),IF(ISERROR(VLOOKUP(CONCATENATE($A108,O$66),'ECM Staff time by PoF'!$A$5:$S$119,MATCH($TV$103, 'ECM Staff time by PoF'!$A$4:$S$4,0),FALSE)), 0, VLOOKUP(CONCATENATE($A108,O$66),'ECM Staff time by PoF'!$A$5:$S$119,MATCH($TV$103, 'ECM Staff time by PoF'!$A$4:$S$4,0),FALSE))))*O70</f>
        <v>0</v>
      </c>
      <c r="UJ108" s="60">
        <f>IF($A108="",0,IF(VLOOKUP($A108,'ECM Staff time by PoF'!$B$5:$C$119,2,FALSE)="Not Applicable",VLOOKUP($A108,'ECM Staff time by PoF'!$B$5:$S$119,MATCH($TV$103, 'ECM Staff time by PoF'!$B$4:$S$4,0),FALSE),IF(ISERROR(VLOOKUP(CONCATENATE($A108,P$66),'ECM Staff time by PoF'!$A$5:$S$119,MATCH($TV$103, 'ECM Staff time by PoF'!$A$4:$S$4,0),FALSE)), 0, VLOOKUP(CONCATENATE($A108,P$66),'ECM Staff time by PoF'!$A$5:$S$119,MATCH($TV$103, 'ECM Staff time by PoF'!$A$4:$S$4,0),FALSE))))*P70</f>
        <v>0</v>
      </c>
      <c r="UK108" s="60">
        <f>IF($A108="",0,IF(VLOOKUP($A108,'ECM Staff time by PoF'!$B$5:$C$119,2,FALSE)="Not Applicable",VLOOKUP($A108,'ECM Staff time by PoF'!$B$5:$S$119,MATCH($TV$103, 'ECM Staff time by PoF'!$B$4:$S$4,0),FALSE),IF(ISERROR(VLOOKUP(CONCATENATE($A108,Q$66),'ECM Staff time by PoF'!$A$5:$S$119,MATCH($TV$103, 'ECM Staff time by PoF'!$A$4:$S$4,0),FALSE)), 0, VLOOKUP(CONCATENATE($A108,Q$66),'ECM Staff time by PoF'!$A$5:$S$119,MATCH($TV$103, 'ECM Staff time by PoF'!$A$4:$S$4,0),FALSE))))*Q70</f>
        <v>0</v>
      </c>
      <c r="UL108" s="60">
        <f>IF($A108="",0,IF(VLOOKUP($A108,'ECM Staff time by PoF'!$B$5:$C$119,2,FALSE)="Not Applicable",VLOOKUP($A108,'ECM Staff time by PoF'!$B$5:$S$119,MATCH($TV$103, 'ECM Staff time by PoF'!$B$4:$S$4,0),FALSE),IF(ISERROR(VLOOKUP(CONCATENATE($A108,R$66),'ECM Staff time by PoF'!$A$5:$S$119,MATCH($TV$103, 'ECM Staff time by PoF'!$A$4:$S$4,0),FALSE)), 0, VLOOKUP(CONCATENATE($A108,R$66),'ECM Staff time by PoF'!$A$5:$S$119,MATCH($TV$103, 'ECM Staff time by PoF'!$A$4:$S$4,0),FALSE))))*R70</f>
        <v>0</v>
      </c>
      <c r="UM108" s="60">
        <f>IF($A108="",0,IF(VLOOKUP($A108,'ECM Staff time by PoF'!$B$5:$C$119,2,FALSE)="Not Applicable",VLOOKUP($A108,'ECM Staff time by PoF'!$B$5:$S$119,MATCH($TV$103, 'ECM Staff time by PoF'!$B$4:$S$4,0),FALSE),IF(ISERROR(VLOOKUP(CONCATENATE($A108,S$66),'ECM Staff time by PoF'!$A$5:$S$119,MATCH($TV$103, 'ECM Staff time by PoF'!$A$4:$S$4,0),FALSE)), 0, VLOOKUP(CONCATENATE($A108,S$66),'ECM Staff time by PoF'!$A$5:$S$119,MATCH($TV$103, 'ECM Staff time by PoF'!$A$4:$S$4,0),FALSE))))*S70</f>
        <v>0</v>
      </c>
      <c r="UN108" s="60">
        <f>IF($A108="",0,IF(VLOOKUP($A108,'ECM Staff time by PoF'!$B$5:$C$119,2,FALSE)="Not Applicable",VLOOKUP($A108,'ECM Staff time by PoF'!$B$5:$S$119,MATCH($TV$103, 'ECM Staff time by PoF'!$B$4:$S$4,0),FALSE),IF(ISERROR(VLOOKUP(CONCATENATE($A108,T$66),'ECM Staff time by PoF'!$A$5:$S$119,MATCH($TV$103, 'ECM Staff time by PoF'!$A$4:$S$4,0),FALSE)), 0, VLOOKUP(CONCATENATE($A108,T$66),'ECM Staff time by PoF'!$A$5:$S$119,MATCH($TV$103, 'ECM Staff time by PoF'!$A$4:$S$4,0),FALSE))))*T70</f>
        <v>0</v>
      </c>
      <c r="UO108" s="60">
        <f>IF($A108="",0,IF(VLOOKUP($A108,'ECM Staff time by PoF'!$B$5:$C$119,2,FALSE)="Not Applicable",VLOOKUP($A108,'ECM Staff time by PoF'!$B$5:$S$119,MATCH($TV$103, 'ECM Staff time by PoF'!$B$4:$S$4,0),FALSE),IF(ISERROR(VLOOKUP(CONCATENATE($A108,U$66),'ECM Staff time by PoF'!$A$5:$S$119,MATCH($TV$103, 'ECM Staff time by PoF'!$A$4:$S$4,0),FALSE)), 0, VLOOKUP(CONCATENATE($A108,U$66),'ECM Staff time by PoF'!$A$5:$S$119,MATCH($TV$103, 'ECM Staff time by PoF'!$A$4:$S$4,0),FALSE))))*U70</f>
        <v>0</v>
      </c>
      <c r="UP108" s="60">
        <f>IF($A108="",0,IF(VLOOKUP($A108,'ECM Staff time by PoF'!$B$5:$C$119,2,FALSE)="Not Applicable",VLOOKUP($A108,'ECM Staff time by PoF'!$B$5:$S$119,MATCH($TV$103, 'ECM Staff time by PoF'!$B$4:$S$4,0),FALSE),IF(ISERROR(VLOOKUP(CONCATENATE($A108,V$66),'ECM Staff time by PoF'!$A$5:$S$119,MATCH($TV$103, 'ECM Staff time by PoF'!$A$4:$S$4,0),FALSE)), 0, VLOOKUP(CONCATENATE($A108,V$66),'ECM Staff time by PoF'!$A$5:$S$119,MATCH($TV$103, 'ECM Staff time by PoF'!$A$4:$S$4,0),FALSE))))*V70</f>
        <v>0</v>
      </c>
      <c r="UQ108" s="60">
        <f>IF($A108="",0,IF(VLOOKUP($A108,'ECM Staff time by PoF'!$B$5:$C$119,2,FALSE)="Not Applicable",VLOOKUP($A108,'ECM Staff time by PoF'!$B$5:$S$119,MATCH($TV$103, 'ECM Staff time by PoF'!$B$4:$S$4,0),FALSE),IF(ISERROR(VLOOKUP(CONCATENATE($A108,W$66),'ECM Staff time by PoF'!$A$5:$S$119,MATCH($TV$103, 'ECM Staff time by PoF'!$A$4:$S$4,0),FALSE)), 0, VLOOKUP(CONCATENATE($A108,W$66),'ECM Staff time by PoF'!$A$5:$S$119,MATCH($TV$103, 'ECM Staff time by PoF'!$A$4:$S$4,0),FALSE))))*W70</f>
        <v>0</v>
      </c>
      <c r="UR108" s="60">
        <f>IF($A108="",0,IF(VLOOKUP($A108,'ECM Staff time by PoF'!$B$5:$C$119,2,FALSE)="Not Applicable",VLOOKUP($A108,'ECM Staff time by PoF'!$B$5:$S$119,MATCH($TV$103, 'ECM Staff time by PoF'!$B$4:$S$4,0),FALSE),IF(ISERROR(VLOOKUP(CONCATENATE($A108,X$66),'ECM Staff time by PoF'!$A$5:$S$119,MATCH($TV$103, 'ECM Staff time by PoF'!$A$4:$S$4,0),FALSE)), 0, VLOOKUP(CONCATENATE($A108,X$66),'ECM Staff time by PoF'!$A$5:$S$119,MATCH($TV$103, 'ECM Staff time by PoF'!$A$4:$S$4,0),FALSE))))*X70</f>
        <v>0</v>
      </c>
      <c r="US108" s="60">
        <f>IF($A108="",0,IF(VLOOKUP($A108,'ECM Staff time by PoF'!$B$5:$C$119,2,FALSE)="Not Applicable",VLOOKUP($A108,'ECM Staff time by PoF'!$B$5:$S$119,MATCH($TV$103, 'ECM Staff time by PoF'!$B$4:$S$4,0),FALSE),IF(ISERROR(VLOOKUP(CONCATENATE($A108,Y$66),'ECM Staff time by PoF'!$A$5:$S$119,MATCH($TV$103, 'ECM Staff time by PoF'!$A$4:$S$4,0),FALSE)), 0, VLOOKUP(CONCATENATE($A108,Y$66),'ECM Staff time by PoF'!$A$5:$S$119,MATCH($TV$103, 'ECM Staff time by PoF'!$A$4:$S$4,0),FALSE))))*Y70</f>
        <v>0</v>
      </c>
      <c r="UT108" s="60">
        <f>IF($A108="",0,IF(VLOOKUP($A108,'ECM Staff time by PoF'!$B$5:$C$119,2,FALSE)="Not Applicable",VLOOKUP($A108,'ECM Staff time by PoF'!$B$5:$S$119,MATCH($TV$103, 'ECM Staff time by PoF'!$B$4:$S$4,0),FALSE),IF(ISERROR(VLOOKUP(CONCATENATE($A108,Z$66),'ECM Staff time by PoF'!$A$5:$S$119,MATCH($TV$103, 'ECM Staff time by PoF'!$A$4:$S$4,0),FALSE)), 0, VLOOKUP(CONCATENATE($A108,Z$66),'ECM Staff time by PoF'!$A$5:$S$119,MATCH($TV$103, 'ECM Staff time by PoF'!$A$4:$S$4,0),FALSE))))*Z70</f>
        <v>0</v>
      </c>
      <c r="UU108" s="60">
        <f>IF($A108="",0,IF(VLOOKUP($A108,'ECM Staff time by PoF'!$B$5:$C$119,2,FALSE)="Not Applicable",VLOOKUP($A108,'ECM Staff time by PoF'!$B$5:$S$119,MATCH($TV$103, 'ECM Staff time by PoF'!$B$4:$S$4,0),FALSE),IF(ISERROR(VLOOKUP(CONCATENATE($A108,AA$66),'ECM Staff time by PoF'!$A$5:$S$119,MATCH($TV$103, 'ECM Staff time by PoF'!$A$4:$S$4,0),FALSE)), 0, VLOOKUP(CONCATENATE($A108,AA$66),'ECM Staff time by PoF'!$A$5:$S$119,MATCH($TV$103, 'ECM Staff time by PoF'!$A$4:$S$4,0),FALSE))))*AA70</f>
        <v>0</v>
      </c>
      <c r="UV108" s="60">
        <f>IF($A108="",0,IF(VLOOKUP($A108,'ECM Staff time by PoF'!$B$5:$C$119,2,FALSE)="Not Applicable",VLOOKUP($A108,'ECM Staff time by PoF'!$B$5:$S$119,MATCH($TV$103, 'ECM Staff time by PoF'!$B$4:$S$4,0),FALSE),IF(ISERROR(VLOOKUP(CONCATENATE($A108,AB$66),'ECM Staff time by PoF'!$A$5:$S$119,MATCH($TV$103, 'ECM Staff time by PoF'!$A$4:$S$4,0),FALSE)), 0, VLOOKUP(CONCATENATE($A108,AB$66),'ECM Staff time by PoF'!$A$5:$S$119,MATCH($TV$103, 'ECM Staff time by PoF'!$A$4:$S$4,0),FALSE))))*AB70</f>
        <v>0</v>
      </c>
      <c r="UW108" s="60">
        <f>IF($A108="",0,IF(VLOOKUP($A108,'ECM Staff time by PoF'!$B$5:$C$119,2,FALSE)="Not Applicable",VLOOKUP($A108,'ECM Staff time by PoF'!$B$5:$S$119,MATCH($TV$103, 'ECM Staff time by PoF'!$B$4:$S$4,0),FALSE),IF(ISERROR(VLOOKUP(CONCATENATE($A108,AC$66),'ECM Staff time by PoF'!$A$5:$S$119,MATCH($TV$103, 'ECM Staff time by PoF'!$A$4:$S$4,0),FALSE)), 0, VLOOKUP(CONCATENATE($A108,AC$66),'ECM Staff time by PoF'!$A$5:$S$119,MATCH($TV$103, 'ECM Staff time by PoF'!$A$4:$S$4,0),FALSE))))*AC70</f>
        <v>0</v>
      </c>
      <c r="UX108" s="60">
        <f>IF($A108="",0,IF(VLOOKUP($A108,'ECM Staff time by PoF'!$B$5:$C$119,2,FALSE)="Not Applicable",VLOOKUP($A108,'ECM Staff time by PoF'!$B$5:$S$119,MATCH($TV$103, 'ECM Staff time by PoF'!$B$4:$S$4,0),FALSE),IF(ISERROR(VLOOKUP(CONCATENATE($A108,AD$66),'ECM Staff time by PoF'!$A$5:$S$119,MATCH($TV$103, 'ECM Staff time by PoF'!$A$4:$S$4,0),FALSE)), 0, VLOOKUP(CONCATENATE($A108,AD$66),'ECM Staff time by PoF'!$A$5:$S$119,MATCH($TV$103, 'ECM Staff time by PoF'!$A$4:$S$4,0),FALSE))))*AD70</f>
        <v>0</v>
      </c>
      <c r="UY108" s="60">
        <f>IF($A108="",0,IF(VLOOKUP($A108,'ECM Staff time by PoF'!$B$5:$C$119,2,FALSE)="Not Applicable",VLOOKUP($A108,'ECM Staff time by PoF'!$B$5:$S$119,MATCH($TV$103, 'ECM Staff time by PoF'!$B$4:$S$4,0),FALSE),IF(ISERROR(VLOOKUP(CONCATENATE($A108,AE$66),'ECM Staff time by PoF'!$A$5:$S$119,MATCH($TV$103, 'ECM Staff time by PoF'!$A$4:$S$4,0),FALSE)), 0, VLOOKUP(CONCATENATE($A108,AE$66),'ECM Staff time by PoF'!$A$5:$S$119,MATCH($TV$103, 'ECM Staff time by PoF'!$A$4:$S$4,0),FALSE))))*AE70</f>
        <v>0</v>
      </c>
      <c r="UZ108" s="60">
        <f>IF($A108="",0,IF(VLOOKUP($A108,'ECM Staff time by PoF'!$B$5:$C$119,2,FALSE)="Not Applicable",VLOOKUP($A108,'ECM Staff time by PoF'!$B$5:$S$119,MATCH($TV$103, 'ECM Staff time by PoF'!$B$4:$S$4,0),FALSE),IF(ISERROR(VLOOKUP(CONCATENATE($A108,AF$66),'ECM Staff time by PoF'!$A$5:$S$119,MATCH($TV$103, 'ECM Staff time by PoF'!$A$4:$S$4,0),FALSE)), 0, VLOOKUP(CONCATENATE($A108,AF$66),'ECM Staff time by PoF'!$A$5:$S$119,MATCH($TV$103, 'ECM Staff time by PoF'!$A$4:$S$4,0),FALSE))))*AF70</f>
        <v>0</v>
      </c>
      <c r="VA108" s="60">
        <f>IF($A108="",0,IF(VLOOKUP($A108,'ECM Staff time by PoF'!$B$5:$C$119,2,FALSE)="Not Applicable",VLOOKUP($A108,'ECM Staff time by PoF'!$B$5:$S$119,MATCH($TV$103, 'ECM Staff time by PoF'!$B$4:$S$4,0),FALSE),IF(ISERROR(VLOOKUP(CONCATENATE($A108,AG$66),'ECM Staff time by PoF'!$A$5:$S$119,MATCH($TV$103, 'ECM Staff time by PoF'!$A$4:$S$4,0),FALSE)), 0, VLOOKUP(CONCATENATE($A108,AG$66),'ECM Staff time by PoF'!$A$5:$S$119,MATCH($TV$103, 'ECM Staff time by PoF'!$A$4:$S$4,0),FALSE))))*AG70</f>
        <v>0</v>
      </c>
      <c r="VB108" s="60">
        <f>IF($A108="",0,IF(VLOOKUP($A108,'ECM Staff time by PoF'!$B$5:$C$119,2,FALSE)="Not Applicable",VLOOKUP($A108,'ECM Staff time by PoF'!$B$5:$S$119,MATCH($TV$103, 'ECM Staff time by PoF'!$B$4:$S$4,0),FALSE),IF(ISERROR(VLOOKUP(CONCATENATE($A108,AH$66),'ECM Staff time by PoF'!$A$5:$S$119,MATCH($TV$103, 'ECM Staff time by PoF'!$A$4:$S$4,0),FALSE)), 0, VLOOKUP(CONCATENATE($A108,AH$66),'ECM Staff time by PoF'!$A$5:$S$119,MATCH($TV$103, 'ECM Staff time by PoF'!$A$4:$S$4,0),FALSE))))*AH70</f>
        <v>0</v>
      </c>
      <c r="VC108" s="60">
        <f>IF($A108="",0,IF(VLOOKUP($A108,'ECM Staff time by PoF'!$B$5:$C$119,2,FALSE)="Not Applicable",VLOOKUP($A108,'ECM Staff time by PoF'!$B$5:$S$119,MATCH($TV$103, 'ECM Staff time by PoF'!$B$4:$S$4,0),FALSE),IF(ISERROR(VLOOKUP(CONCATENATE($A108,AI$66),'ECM Staff time by PoF'!$A$5:$S$119,MATCH($TV$103, 'ECM Staff time by PoF'!$A$4:$S$4,0),FALSE)), 0, VLOOKUP(CONCATENATE($A108,AI$66),'ECM Staff time by PoF'!$A$5:$S$119,MATCH($TV$103, 'ECM Staff time by PoF'!$A$4:$S$4,0),FALSE))))*AI70</f>
        <v>0</v>
      </c>
      <c r="VD108" s="60">
        <f>IF($A108="",0,IF(VLOOKUP($A108,'ECM Staff time by PoF'!$B$5:$C$119,2,FALSE)="Not Applicable",VLOOKUP($A108,'ECM Staff time by PoF'!$B$5:$S$119,MATCH($TV$103, 'ECM Staff time by PoF'!$B$4:$S$4,0),FALSE),IF(ISERROR(VLOOKUP(CONCATENATE($A108,AJ$66),'ECM Staff time by PoF'!$A$5:$S$119,MATCH($TV$103, 'ECM Staff time by PoF'!$A$4:$S$4,0),FALSE)), 0, VLOOKUP(CONCATENATE($A108,AJ$66),'ECM Staff time by PoF'!$A$5:$S$119,MATCH($TV$103, 'ECM Staff time by PoF'!$A$4:$S$4,0),FALSE))))*AJ70</f>
        <v>0</v>
      </c>
      <c r="VE108" s="60">
        <f>IF($A108="",0,IF(VLOOKUP($A108,'ECM Staff time by PoF'!$B$5:$C$119,2,FALSE)="Not Applicable",VLOOKUP($A108,'ECM Staff time by PoF'!$B$5:$S$119,MATCH($TV$103, 'ECM Staff time by PoF'!$B$4:$S$4,0),FALSE),IF(ISERROR(VLOOKUP(CONCATENATE($A108,AK$66),'ECM Staff time by PoF'!$A$5:$S$119,MATCH($TV$103, 'ECM Staff time by PoF'!$A$4:$S$4,0),FALSE)), 0, VLOOKUP(CONCATENATE($A108,AK$66),'ECM Staff time by PoF'!$A$5:$S$119,MATCH($TV$103, 'ECM Staff time by PoF'!$A$4:$S$4,0),FALSE))))*AK70</f>
        <v>0</v>
      </c>
    </row>
    <row r="109" spans="1:577" x14ac:dyDescent="0.25">
      <c r="A109" s="132" t="str">
        <f>IF('ECM Location'!D9="", "",'ECM Location'!D9)</f>
        <v/>
      </c>
      <c r="B109" s="191">
        <f>IF($A109="",0,IF(VLOOKUP($A109,'ECM Staff time by PoF'!$B$5:$C$119,2,FALSE)="Not Applicable",VLOOKUP($A109,'ECM Staff time by PoF'!$B$5:$S$119,MATCH($B$103, 'ECM Staff time by PoF'!$B$4:$R$4,0),FALSE),IF(ISERROR(VLOOKUP(CONCATENATE($A109,B$66),'ECM Staff time by PoF'!$A$5:$S$119,MATCH($B$103, 'ECM Staff time by PoF'!$A$4:$R$4,0),FALSE)), 0, VLOOKUP(CONCATENATE($A109,B$66),'ECM Staff time by PoF'!$A$5:$S$119,MATCH($B$103, 'ECM Staff time by PoF'!$A$4:$R$4,0),FALSE))))*B71</f>
        <v>0</v>
      </c>
      <c r="C109" s="191">
        <f>IF($A109="",0,IF(VLOOKUP($A109,'ECM Staff time by PoF'!$B$5:$C$119,2,FALSE)="Not Applicable",VLOOKUP($A109,'ECM Staff time by PoF'!$B$5:$S$119,MATCH($B$103, 'ECM Staff time by PoF'!$B$4:$R$4,0),FALSE),IF(ISERROR(VLOOKUP(CONCATENATE($A109,C$66),'ECM Staff time by PoF'!$A$5:$S$119,MATCH($B$103, 'ECM Staff time by PoF'!$A$4:$R$4,0),FALSE)), 0, VLOOKUP(CONCATENATE($A109,C$66),'ECM Staff time by PoF'!$A$5:$S$119,MATCH($B$103, 'ECM Staff time by PoF'!$A$4:$R$4,0),FALSE))))*C71</f>
        <v>0</v>
      </c>
      <c r="D109" s="191">
        <f>IF($A109="",0,IF(VLOOKUP($A109,'ECM Staff time by PoF'!$B$5:$C$119,2,FALSE)="Not Applicable",VLOOKUP($A109,'ECM Staff time by PoF'!$B$5:$S$119,MATCH($B$103, 'ECM Staff time by PoF'!$B$4:$R$4,0),FALSE),IF(ISERROR(VLOOKUP(CONCATENATE($A109,D$66),'ECM Staff time by PoF'!$A$5:$S$119,MATCH($B$103, 'ECM Staff time by PoF'!$A$4:$R$4,0),FALSE)), 0, VLOOKUP(CONCATENATE($A109,D$66),'ECM Staff time by PoF'!$A$5:$S$119,MATCH($B$103, 'ECM Staff time by PoF'!$A$4:$R$4,0),FALSE))))*D71</f>
        <v>0</v>
      </c>
      <c r="E109" s="191">
        <f>IF($A109="",0,IF(VLOOKUP($A109,'ECM Staff time by PoF'!$B$5:$C$119,2,FALSE)="Not Applicable",VLOOKUP($A109,'ECM Staff time by PoF'!$B$5:$S$119,MATCH($B$103, 'ECM Staff time by PoF'!$B$4:$R$4,0),FALSE),IF(ISERROR(VLOOKUP(CONCATENATE($A109,E$66),'ECM Staff time by PoF'!$A$5:$S$119,MATCH($B$103, 'ECM Staff time by PoF'!$A$4:$R$4,0),FALSE)), 0, VLOOKUP(CONCATENATE($A109,E$66),'ECM Staff time by PoF'!$A$5:$S$119,MATCH($B$103, 'ECM Staff time by PoF'!$A$4:$R$4,0),FALSE))))*E71</f>
        <v>0</v>
      </c>
      <c r="F109" s="191">
        <f>IF($A109="",0,IF(VLOOKUP($A109,'ECM Staff time by PoF'!$B$5:$C$119,2,FALSE)="Not Applicable",VLOOKUP($A109,'ECM Staff time by PoF'!$B$5:$S$119,MATCH($B$103, 'ECM Staff time by PoF'!$B$4:$R$4,0),FALSE),IF(ISERROR(VLOOKUP(CONCATENATE($A109,F$66),'ECM Staff time by PoF'!$A$5:$S$119,MATCH($B$103, 'ECM Staff time by PoF'!$A$4:$R$4,0),FALSE)), 0, VLOOKUP(CONCATENATE($A109,F$66),'ECM Staff time by PoF'!$A$5:$S$119,MATCH($B$103, 'ECM Staff time by PoF'!$A$4:$R$4,0),FALSE))))*F71</f>
        <v>0</v>
      </c>
      <c r="G109" s="191">
        <f>IF($A109="",0,IF(VLOOKUP($A109,'ECM Staff time by PoF'!$B$5:$C$119,2,FALSE)="Not Applicable",VLOOKUP($A109,'ECM Staff time by PoF'!$B$5:$S$119,MATCH($B$103, 'ECM Staff time by PoF'!$B$4:$R$4,0),FALSE),IF(ISERROR(VLOOKUP(CONCATENATE($A109,G$66),'ECM Staff time by PoF'!$A$5:$S$119,MATCH($B$103, 'ECM Staff time by PoF'!$A$4:$R$4,0),FALSE)), 0, VLOOKUP(CONCATENATE($A109,G$66),'ECM Staff time by PoF'!$A$5:$S$119,MATCH($B$103, 'ECM Staff time by PoF'!$A$4:$R$4,0),FALSE))))*G71</f>
        <v>0</v>
      </c>
      <c r="H109" s="191">
        <f>IF($A109="",0,IF(VLOOKUP($A109,'ECM Staff time by PoF'!$B$5:$C$119,2,FALSE)="Not Applicable",VLOOKUP($A109,'ECM Staff time by PoF'!$B$5:$S$119,MATCH($B$103, 'ECM Staff time by PoF'!$B$4:$R$4,0),FALSE),IF(ISERROR(VLOOKUP(CONCATENATE($A109,H$66),'ECM Staff time by PoF'!$A$5:$S$119,MATCH($B$103, 'ECM Staff time by PoF'!$A$4:$R$4,0),FALSE)), 0, VLOOKUP(CONCATENATE($A109,H$66),'ECM Staff time by PoF'!$A$5:$S$119,MATCH($B$103, 'ECM Staff time by PoF'!$A$4:$R$4,0),FALSE))))*H71</f>
        <v>0</v>
      </c>
      <c r="I109" s="191">
        <f>IF($A109="",0,IF(VLOOKUP($A109,'ECM Staff time by PoF'!$B$5:$C$119,2,FALSE)="Not Applicable",VLOOKUP($A109,'ECM Staff time by PoF'!$B$5:$S$119,MATCH($B$103, 'ECM Staff time by PoF'!$B$4:$R$4,0),FALSE),IF(ISERROR(VLOOKUP(CONCATENATE($A109,I$66),'ECM Staff time by PoF'!$A$5:$S$119,MATCH($B$103, 'ECM Staff time by PoF'!$A$4:$R$4,0),FALSE)), 0, VLOOKUP(CONCATENATE($A109,I$66),'ECM Staff time by PoF'!$A$5:$S$119,MATCH($B$103, 'ECM Staff time by PoF'!$A$4:$R$4,0),FALSE))))*I71</f>
        <v>0</v>
      </c>
      <c r="J109" s="191">
        <f>IF($A109="",0,IF(VLOOKUP($A109,'ECM Staff time by PoF'!$B$5:$C$119,2,FALSE)="Not Applicable",VLOOKUP($A109,'ECM Staff time by PoF'!$B$5:$S$119,MATCH($B$103, 'ECM Staff time by PoF'!$B$4:$R$4,0),FALSE),IF(ISERROR(VLOOKUP(CONCATENATE($A109,J$66),'ECM Staff time by PoF'!$A$5:$S$119,MATCH($B$103, 'ECM Staff time by PoF'!$A$4:$R$4,0),FALSE)), 0, VLOOKUP(CONCATENATE($A109,J$66),'ECM Staff time by PoF'!$A$5:$S$119,MATCH($B$103, 'ECM Staff time by PoF'!$A$4:$R$4,0),FALSE))))*J71</f>
        <v>0</v>
      </c>
      <c r="K109" s="191">
        <f>IF($A109="",0,IF(VLOOKUP($A109,'ECM Staff time by PoF'!$B$5:$C$119,2,FALSE)="Not Applicable",VLOOKUP($A109,'ECM Staff time by PoF'!$B$5:$S$119,MATCH($B$103, 'ECM Staff time by PoF'!$B$4:$R$4,0),FALSE),IF(ISERROR(VLOOKUP(CONCATENATE($A109,K$66),'ECM Staff time by PoF'!$A$5:$S$119,MATCH($B$103, 'ECM Staff time by PoF'!$A$4:$R$4,0),FALSE)), 0, VLOOKUP(CONCATENATE($A109,K$66),'ECM Staff time by PoF'!$A$5:$S$119,MATCH($B$103, 'ECM Staff time by PoF'!$A$4:$R$4,0),FALSE))))*K71</f>
        <v>0</v>
      </c>
      <c r="L109" s="191">
        <f>IF($A109="",0,IF(VLOOKUP($A109,'ECM Staff time by PoF'!$B$5:$C$119,2,FALSE)="Not Applicable",VLOOKUP($A109,'ECM Staff time by PoF'!$B$5:$S$119,MATCH($B$103, 'ECM Staff time by PoF'!$B$4:$R$4,0),FALSE),IF(ISERROR(VLOOKUP(CONCATENATE($A109,L$66),'ECM Staff time by PoF'!$A$5:$S$119,MATCH($B$103, 'ECM Staff time by PoF'!$A$4:$R$4,0),FALSE)), 0, VLOOKUP(CONCATENATE($A109,L$66),'ECM Staff time by PoF'!$A$5:$S$119,MATCH($B$103, 'ECM Staff time by PoF'!$A$4:$R$4,0),FALSE))))*L71</f>
        <v>0</v>
      </c>
      <c r="M109" s="191">
        <f>IF($A109="",0,IF(VLOOKUP($A109,'ECM Staff time by PoF'!$B$5:$C$119,2,FALSE)="Not Applicable",VLOOKUP($A109,'ECM Staff time by PoF'!$B$5:$S$119,MATCH($B$103, 'ECM Staff time by PoF'!$B$4:$R$4,0),FALSE),IF(ISERROR(VLOOKUP(CONCATENATE($A109,M$66),'ECM Staff time by PoF'!$A$5:$S$119,MATCH($B$103, 'ECM Staff time by PoF'!$A$4:$R$4,0),FALSE)), 0, VLOOKUP(CONCATENATE($A109,M$66),'ECM Staff time by PoF'!$A$5:$S$119,MATCH($B$103, 'ECM Staff time by PoF'!$A$4:$R$4,0),FALSE))))*M71</f>
        <v>0</v>
      </c>
      <c r="N109" s="191">
        <f>IF($A109="",0,IF(VLOOKUP($A109,'ECM Staff time by PoF'!$B$5:$C$119,2,FALSE)="Not Applicable",VLOOKUP($A109,'ECM Staff time by PoF'!$B$5:$S$119,MATCH($B$103, 'ECM Staff time by PoF'!$B$4:$R$4,0),FALSE),IF(ISERROR(VLOOKUP(CONCATENATE($A109,N$66),'ECM Staff time by PoF'!$A$5:$S$119,MATCH($B$103, 'ECM Staff time by PoF'!$A$4:$R$4,0),FALSE)), 0, VLOOKUP(CONCATENATE($A109,N$66),'ECM Staff time by PoF'!$A$5:$S$119,MATCH($B$103, 'ECM Staff time by PoF'!$A$4:$R$4,0),FALSE))))*N71</f>
        <v>0</v>
      </c>
      <c r="O109" s="191">
        <f>IF($A109="",0,IF(VLOOKUP($A109,'ECM Staff time by PoF'!$B$5:$C$119,2,FALSE)="Not Applicable",VLOOKUP($A109,'ECM Staff time by PoF'!$B$5:$S$119,MATCH($B$103, 'ECM Staff time by PoF'!$B$4:$R$4,0),FALSE),IF(ISERROR(VLOOKUP(CONCATENATE($A109,O$66),'ECM Staff time by PoF'!$A$5:$S$119,MATCH($B$103, 'ECM Staff time by PoF'!$A$4:$R$4,0),FALSE)), 0, VLOOKUP(CONCATENATE($A109,O$66),'ECM Staff time by PoF'!$A$5:$S$119,MATCH($B$103, 'ECM Staff time by PoF'!$A$4:$R$4,0),FALSE))))*O71</f>
        <v>0</v>
      </c>
      <c r="P109" s="191">
        <f>IF($A109="",0,IF(VLOOKUP($A109,'ECM Staff time by PoF'!$B$5:$C$119,2,FALSE)="Not Applicable",VLOOKUP($A109,'ECM Staff time by PoF'!$B$5:$S$119,MATCH($B$103, 'ECM Staff time by PoF'!$B$4:$R$4,0),FALSE),IF(ISERROR(VLOOKUP(CONCATENATE($A109,P$66),'ECM Staff time by PoF'!$A$5:$S$119,MATCH($B$103, 'ECM Staff time by PoF'!$A$4:$R$4,0),FALSE)), 0, VLOOKUP(CONCATENATE($A109,P$66),'ECM Staff time by PoF'!$A$5:$S$119,MATCH($B$103, 'ECM Staff time by PoF'!$A$4:$R$4,0),FALSE))))*P71</f>
        <v>0</v>
      </c>
      <c r="Q109" s="191">
        <f>IF($A109="",0,IF(VLOOKUP($A109,'ECM Staff time by PoF'!$B$5:$C$119,2,FALSE)="Not Applicable",VLOOKUP($A109,'ECM Staff time by PoF'!$B$5:$S$119,MATCH($B$103, 'ECM Staff time by PoF'!$B$4:$R$4,0),FALSE),IF(ISERROR(VLOOKUP(CONCATENATE($A109,Q$66),'ECM Staff time by PoF'!$A$5:$S$119,MATCH($B$103, 'ECM Staff time by PoF'!$A$4:$R$4,0),FALSE)), 0, VLOOKUP(CONCATENATE($A109,Q$66),'ECM Staff time by PoF'!$A$5:$S$119,MATCH($B$103, 'ECM Staff time by PoF'!$A$4:$R$4,0),FALSE))))*Q71</f>
        <v>0</v>
      </c>
      <c r="R109" s="191">
        <f>IF($A109="",0,IF(VLOOKUP($A109,'ECM Staff time by PoF'!$B$5:$C$119,2,FALSE)="Not Applicable",VLOOKUP($A109,'ECM Staff time by PoF'!$B$5:$S$119,MATCH($B$103, 'ECM Staff time by PoF'!$B$4:$R$4,0),FALSE),IF(ISERROR(VLOOKUP(CONCATENATE($A109,R$66),'ECM Staff time by PoF'!$A$5:$S$119,MATCH($B$103, 'ECM Staff time by PoF'!$A$4:$R$4,0),FALSE)), 0, VLOOKUP(CONCATENATE($A109,R$66),'ECM Staff time by PoF'!$A$5:$S$119,MATCH($B$103, 'ECM Staff time by PoF'!$A$4:$R$4,0),FALSE))))*R71</f>
        <v>0</v>
      </c>
      <c r="S109" s="191">
        <f>IF($A109="",0,IF(VLOOKUP($A109,'ECM Staff time by PoF'!$B$5:$C$119,2,FALSE)="Not Applicable",VLOOKUP($A109,'ECM Staff time by PoF'!$B$5:$S$119,MATCH($B$103, 'ECM Staff time by PoF'!$B$4:$R$4,0),FALSE),IF(ISERROR(VLOOKUP(CONCATENATE($A109,S$66),'ECM Staff time by PoF'!$A$5:$S$119,MATCH($B$103, 'ECM Staff time by PoF'!$A$4:$R$4,0),FALSE)), 0, VLOOKUP(CONCATENATE($A109,S$66),'ECM Staff time by PoF'!$A$5:$S$119,MATCH($B$103, 'ECM Staff time by PoF'!$A$4:$R$4,0),FALSE))))*S71</f>
        <v>0</v>
      </c>
      <c r="T109" s="191">
        <f>IF($A109="",0,IF(VLOOKUP($A109,'ECM Staff time by PoF'!$B$5:$C$119,2,FALSE)="Not Applicable",VLOOKUP($A109,'ECM Staff time by PoF'!$B$5:$S$119,MATCH($B$103, 'ECM Staff time by PoF'!$B$4:$R$4,0),FALSE),IF(ISERROR(VLOOKUP(CONCATENATE($A109,T$66),'ECM Staff time by PoF'!$A$5:$S$119,MATCH($B$103, 'ECM Staff time by PoF'!$A$4:$R$4,0),FALSE)), 0, VLOOKUP(CONCATENATE($A109,T$66),'ECM Staff time by PoF'!$A$5:$S$119,MATCH($B$103, 'ECM Staff time by PoF'!$A$4:$R$4,0),FALSE))))*T71</f>
        <v>0</v>
      </c>
      <c r="U109" s="191">
        <f>IF($A109="",0,IF(VLOOKUP($A109,'ECM Staff time by PoF'!$B$5:$C$119,2,FALSE)="Not Applicable",VLOOKUP($A109,'ECM Staff time by PoF'!$B$5:$S$119,MATCH($B$103, 'ECM Staff time by PoF'!$B$4:$R$4,0),FALSE),IF(ISERROR(VLOOKUP(CONCATENATE($A109,U$66),'ECM Staff time by PoF'!$A$5:$S$119,MATCH($B$103, 'ECM Staff time by PoF'!$A$4:$R$4,0),FALSE)), 0, VLOOKUP(CONCATENATE($A109,U$66),'ECM Staff time by PoF'!$A$5:$S$119,MATCH($B$103, 'ECM Staff time by PoF'!$A$4:$R$4,0),FALSE))))*U71</f>
        <v>0</v>
      </c>
      <c r="V109" s="191">
        <f>IF($A109="",0,IF(VLOOKUP($A109,'ECM Staff time by PoF'!$B$5:$C$119,2,FALSE)="Not Applicable",VLOOKUP($A109,'ECM Staff time by PoF'!$B$5:$S$119,MATCH($B$103, 'ECM Staff time by PoF'!$B$4:$R$4,0),FALSE),IF(ISERROR(VLOOKUP(CONCATENATE($A109,V$66),'ECM Staff time by PoF'!$A$5:$S$119,MATCH($B$103, 'ECM Staff time by PoF'!$A$4:$R$4,0),FALSE)), 0, VLOOKUP(CONCATENATE($A109,V$66),'ECM Staff time by PoF'!$A$5:$S$119,MATCH($B$103, 'ECM Staff time by PoF'!$A$4:$R$4,0),FALSE))))*V71</f>
        <v>0</v>
      </c>
      <c r="W109" s="191">
        <f>IF($A109="",0,IF(VLOOKUP($A109,'ECM Staff time by PoF'!$B$5:$C$119,2,FALSE)="Not Applicable",VLOOKUP($A109,'ECM Staff time by PoF'!$B$5:$S$119,MATCH($B$103, 'ECM Staff time by PoF'!$B$4:$R$4,0),FALSE),IF(ISERROR(VLOOKUP(CONCATENATE($A109,W$66),'ECM Staff time by PoF'!$A$5:$S$119,MATCH($B$103, 'ECM Staff time by PoF'!$A$4:$R$4,0),FALSE)), 0, VLOOKUP(CONCATENATE($A109,W$66),'ECM Staff time by PoF'!$A$5:$S$119,MATCH($B$103, 'ECM Staff time by PoF'!$A$4:$R$4,0),FALSE))))*W71</f>
        <v>0</v>
      </c>
      <c r="X109" s="191">
        <f>IF($A109="",0,IF(VLOOKUP($A109,'ECM Staff time by PoF'!$B$5:$C$119,2,FALSE)="Not Applicable",VLOOKUP($A109,'ECM Staff time by PoF'!$B$5:$S$119,MATCH($B$103, 'ECM Staff time by PoF'!$B$4:$R$4,0),FALSE),IF(ISERROR(VLOOKUP(CONCATENATE($A109,X$66),'ECM Staff time by PoF'!$A$5:$S$119,MATCH($B$103, 'ECM Staff time by PoF'!$A$4:$R$4,0),FALSE)), 0, VLOOKUP(CONCATENATE($A109,X$66),'ECM Staff time by PoF'!$A$5:$S$119,MATCH($B$103, 'ECM Staff time by PoF'!$A$4:$R$4,0),FALSE))))*X71</f>
        <v>0</v>
      </c>
      <c r="Y109" s="191">
        <f>IF($A109="",0,IF(VLOOKUP($A109,'ECM Staff time by PoF'!$B$5:$C$119,2,FALSE)="Not Applicable",VLOOKUP($A109,'ECM Staff time by PoF'!$B$5:$S$119,MATCH($B$103, 'ECM Staff time by PoF'!$B$4:$R$4,0),FALSE),IF(ISERROR(VLOOKUP(CONCATENATE($A109,Y$66),'ECM Staff time by PoF'!$A$5:$S$119,MATCH($B$103, 'ECM Staff time by PoF'!$A$4:$R$4,0),FALSE)), 0, VLOOKUP(CONCATENATE($A109,Y$66),'ECM Staff time by PoF'!$A$5:$S$119,MATCH($B$103, 'ECM Staff time by PoF'!$A$4:$R$4,0),FALSE))))*Y71</f>
        <v>0</v>
      </c>
      <c r="Z109" s="191">
        <f>IF($A109="",0,IF(VLOOKUP($A109,'ECM Staff time by PoF'!$B$5:$C$119,2,FALSE)="Not Applicable",VLOOKUP($A109,'ECM Staff time by PoF'!$B$5:$S$119,MATCH($B$103, 'ECM Staff time by PoF'!$B$4:$R$4,0),FALSE),IF(ISERROR(VLOOKUP(CONCATENATE($A109,Z$66),'ECM Staff time by PoF'!$A$5:$S$119,MATCH($B$103, 'ECM Staff time by PoF'!$A$4:$R$4,0),FALSE)), 0, VLOOKUP(CONCATENATE($A109,Z$66),'ECM Staff time by PoF'!$A$5:$S$119,MATCH($B$103, 'ECM Staff time by PoF'!$A$4:$R$4,0),FALSE))))*Z71</f>
        <v>0</v>
      </c>
      <c r="AA109" s="191">
        <f>IF($A109="",0,IF(VLOOKUP($A109,'ECM Staff time by PoF'!$B$5:$C$119,2,FALSE)="Not Applicable",VLOOKUP($A109,'ECM Staff time by PoF'!$B$5:$S$119,MATCH($B$103, 'ECM Staff time by PoF'!$B$4:$R$4,0),FALSE),IF(ISERROR(VLOOKUP(CONCATENATE($A109,AA$66),'ECM Staff time by PoF'!$A$5:$S$119,MATCH($B$103, 'ECM Staff time by PoF'!$A$4:$R$4,0),FALSE)), 0, VLOOKUP(CONCATENATE($A109,AA$66),'ECM Staff time by PoF'!$A$5:$S$119,MATCH($B$103, 'ECM Staff time by PoF'!$A$4:$R$4,0),FALSE))))*AA71</f>
        <v>0</v>
      </c>
      <c r="AB109" s="191">
        <f>IF($A109="",0,IF(VLOOKUP($A109,'ECM Staff time by PoF'!$B$5:$C$119,2,FALSE)="Not Applicable",VLOOKUP($A109,'ECM Staff time by PoF'!$B$5:$S$119,MATCH($B$103, 'ECM Staff time by PoF'!$B$4:$R$4,0),FALSE),IF(ISERROR(VLOOKUP(CONCATENATE($A109,AB$66),'ECM Staff time by PoF'!$A$5:$S$119,MATCH($B$103, 'ECM Staff time by PoF'!$A$4:$R$4,0),FALSE)), 0, VLOOKUP(CONCATENATE($A109,AB$66),'ECM Staff time by PoF'!$A$5:$S$119,MATCH($B$103, 'ECM Staff time by PoF'!$A$4:$R$4,0),FALSE))))*AB71</f>
        <v>0</v>
      </c>
      <c r="AC109" s="191">
        <f>IF($A109="",0,IF(VLOOKUP($A109,'ECM Staff time by PoF'!$B$5:$C$119,2,FALSE)="Not Applicable",VLOOKUP($A109,'ECM Staff time by PoF'!$B$5:$S$119,MATCH($B$103, 'ECM Staff time by PoF'!$B$4:$R$4,0),FALSE),IF(ISERROR(VLOOKUP(CONCATENATE($A109,AC$66),'ECM Staff time by PoF'!$A$5:$S$119,MATCH($B$103, 'ECM Staff time by PoF'!$A$4:$R$4,0),FALSE)), 0, VLOOKUP(CONCATENATE($A109,AC$66),'ECM Staff time by PoF'!$A$5:$S$119,MATCH($B$103, 'ECM Staff time by PoF'!$A$4:$R$4,0),FALSE))))*AC71</f>
        <v>0</v>
      </c>
      <c r="AD109" s="191">
        <f>IF($A109="",0,IF(VLOOKUP($A109,'ECM Staff time by PoF'!$B$5:$C$119,2,FALSE)="Not Applicable",VLOOKUP($A109,'ECM Staff time by PoF'!$B$5:$S$119,MATCH($B$103, 'ECM Staff time by PoF'!$B$4:$R$4,0),FALSE),IF(ISERROR(VLOOKUP(CONCATENATE($A109,AD$66),'ECM Staff time by PoF'!$A$5:$S$119,MATCH($B$103, 'ECM Staff time by PoF'!$A$4:$R$4,0),FALSE)), 0, VLOOKUP(CONCATENATE($A109,AD$66),'ECM Staff time by PoF'!$A$5:$S$119,MATCH($B$103, 'ECM Staff time by PoF'!$A$4:$R$4,0),FALSE))))*AD71</f>
        <v>0</v>
      </c>
      <c r="AE109" s="191">
        <f>IF($A109="",0,IF(VLOOKUP($A109,'ECM Staff time by PoF'!$B$5:$C$119,2,FALSE)="Not Applicable",VLOOKUP($A109,'ECM Staff time by PoF'!$B$5:$S$119,MATCH($B$103, 'ECM Staff time by PoF'!$B$4:$R$4,0),FALSE),IF(ISERROR(VLOOKUP(CONCATENATE($A109,AE$66),'ECM Staff time by PoF'!$A$5:$S$119,MATCH($B$103, 'ECM Staff time by PoF'!$A$4:$R$4,0),FALSE)), 0, VLOOKUP(CONCATENATE($A109,AE$66),'ECM Staff time by PoF'!$A$5:$S$119,MATCH($B$103, 'ECM Staff time by PoF'!$A$4:$R$4,0),FALSE))))*AE71</f>
        <v>0</v>
      </c>
      <c r="AF109" s="191">
        <f>IF($A109="",0,IF(VLOOKUP($A109,'ECM Staff time by PoF'!$B$5:$C$119,2,FALSE)="Not Applicable",VLOOKUP($A109,'ECM Staff time by PoF'!$B$5:$S$119,MATCH($B$103, 'ECM Staff time by PoF'!$B$4:$R$4,0),FALSE),IF(ISERROR(VLOOKUP(CONCATENATE($A109,AF$66),'ECM Staff time by PoF'!$A$5:$S$119,MATCH($B$103, 'ECM Staff time by PoF'!$A$4:$R$4,0),FALSE)), 0, VLOOKUP(CONCATENATE($A109,AF$66),'ECM Staff time by PoF'!$A$5:$S$119,MATCH($B$103, 'ECM Staff time by PoF'!$A$4:$R$4,0),FALSE))))*AF71</f>
        <v>0</v>
      </c>
      <c r="AG109" s="191">
        <f>IF($A109="",0,IF(VLOOKUP($A109,'ECM Staff time by PoF'!$B$5:$C$119,2,FALSE)="Not Applicable",VLOOKUP($A109,'ECM Staff time by PoF'!$B$5:$S$119,MATCH($B$103, 'ECM Staff time by PoF'!$B$4:$R$4,0),FALSE),IF(ISERROR(VLOOKUP(CONCATENATE($A109,AG$66),'ECM Staff time by PoF'!$A$5:$S$119,MATCH($B$103, 'ECM Staff time by PoF'!$A$4:$R$4,0),FALSE)), 0, VLOOKUP(CONCATENATE($A109,AG$66),'ECM Staff time by PoF'!$A$5:$S$119,MATCH($B$103, 'ECM Staff time by PoF'!$A$4:$R$4,0),FALSE))))*AG71</f>
        <v>0</v>
      </c>
      <c r="AH109" s="191">
        <f>IF($A109="",0,IF(VLOOKUP($A109,'ECM Staff time by PoF'!$B$5:$C$119,2,FALSE)="Not Applicable",VLOOKUP($A109,'ECM Staff time by PoF'!$B$5:$S$119,MATCH($B$103, 'ECM Staff time by PoF'!$B$4:$R$4,0),FALSE),IF(ISERROR(VLOOKUP(CONCATENATE($A109,AH$66),'ECM Staff time by PoF'!$A$5:$S$119,MATCH($B$103, 'ECM Staff time by PoF'!$A$4:$R$4,0),FALSE)), 0, VLOOKUP(CONCATENATE($A109,AH$66),'ECM Staff time by PoF'!$A$5:$S$119,MATCH($B$103, 'ECM Staff time by PoF'!$A$4:$R$4,0),FALSE))))*AH71</f>
        <v>0</v>
      </c>
      <c r="AI109" s="191">
        <f>IF($A109="",0,IF(VLOOKUP($A109,'ECM Staff time by PoF'!$B$5:$C$119,2,FALSE)="Not Applicable",VLOOKUP($A109,'ECM Staff time by PoF'!$B$5:$S$119,MATCH($B$103, 'ECM Staff time by PoF'!$B$4:$R$4,0),FALSE),IF(ISERROR(VLOOKUP(CONCATENATE($A109,AI$66),'ECM Staff time by PoF'!$A$5:$S$119,MATCH($B$103, 'ECM Staff time by PoF'!$A$4:$R$4,0),FALSE)), 0, VLOOKUP(CONCATENATE($A109,AI$66),'ECM Staff time by PoF'!$A$5:$S$119,MATCH($B$103, 'ECM Staff time by PoF'!$A$4:$R$4,0),FALSE))))*AI71</f>
        <v>0</v>
      </c>
      <c r="AJ109" s="191">
        <f>IF($A109="",0,IF(VLOOKUP($A109,'ECM Staff time by PoF'!$B$5:$C$119,2,FALSE)="Not Applicable",VLOOKUP($A109,'ECM Staff time by PoF'!$B$5:$S$119,MATCH($B$103, 'ECM Staff time by PoF'!$B$4:$R$4,0),FALSE),IF(ISERROR(VLOOKUP(CONCATENATE($A109,AJ$66),'ECM Staff time by PoF'!$A$5:$S$119,MATCH($B$103, 'ECM Staff time by PoF'!$A$4:$R$4,0),FALSE)), 0, VLOOKUP(CONCATENATE($A109,AJ$66),'ECM Staff time by PoF'!$A$5:$S$119,MATCH($B$103, 'ECM Staff time by PoF'!$A$4:$R$4,0),FALSE))))*AJ71</f>
        <v>0</v>
      </c>
      <c r="AK109" s="191">
        <f>IF($A109="",0,IF(VLOOKUP($A109,'ECM Staff time by PoF'!$B$5:$C$119,2,FALSE)="Not Applicable",VLOOKUP($A109,'ECM Staff time by PoF'!$B$5:$S$119,MATCH($B$103, 'ECM Staff time by PoF'!$B$4:$R$4,0),FALSE),IF(ISERROR(VLOOKUP(CONCATENATE($A109,AK$66),'ECM Staff time by PoF'!$A$5:$S$119,MATCH($B$103, 'ECM Staff time by PoF'!$A$4:$R$4,0),FALSE)), 0, VLOOKUP(CONCATENATE($A109,AK$66),'ECM Staff time by PoF'!$A$5:$S$119,MATCH($B$103, 'ECM Staff time by PoF'!$A$4:$R$4,0),FALSE))))*AK71</f>
        <v>0</v>
      </c>
      <c r="AL109" s="191">
        <f>IF($A109="",0,IF(VLOOKUP($A109,'ECM Staff time by PoF'!$B$5:$C$119,2,FALSE)="Not Applicable",VLOOKUP($A109,'ECM Staff time by PoF'!$B$5:$S$119,MATCH($AL$103, 'ECM Staff time by PoF'!$B$4:$R$4,0),FALSE),IF(ISERROR(VLOOKUP(CONCATENATE($A109,B$66),'ECM Staff time by PoF'!$A$5:$S$119,MATCH($AL$103, 'ECM Staff time by PoF'!$A$4:$R$4,0),FALSE)), 0, VLOOKUP(CONCATENATE($A109,B$66),'ECM Staff time by PoF'!$A$5:$S$119,MATCH($AL$103, 'ECM Staff time by PoF'!$A$4:$R$4,0),FALSE))))*B71</f>
        <v>0</v>
      </c>
      <c r="AM109" s="191">
        <f>IF($A109="",0,IF(VLOOKUP($A109,'ECM Staff time by PoF'!$B$5:$C$119,2,FALSE)="Not Applicable",VLOOKUP($A109,'ECM Staff time by PoF'!$B$5:$S$119,MATCH($AL$103, 'ECM Staff time by PoF'!$B$4:$R$4,0),FALSE),IF(ISERROR(VLOOKUP(CONCATENATE($A109,C$66),'ECM Staff time by PoF'!$A$5:$S$119,MATCH($AL$103, 'ECM Staff time by PoF'!$A$4:$R$4,0),FALSE)), 0, VLOOKUP(CONCATENATE($A109,C$66),'ECM Staff time by PoF'!$A$5:$S$119,MATCH($AL$103, 'ECM Staff time by PoF'!$A$4:$R$4,0),FALSE))))*C71</f>
        <v>0</v>
      </c>
      <c r="AN109" s="191">
        <f>IF($A109="",0,IF(VLOOKUP($A109,'ECM Staff time by PoF'!$B$5:$C$119,2,FALSE)="Not Applicable",VLOOKUP($A109,'ECM Staff time by PoF'!$B$5:$S$119,MATCH($AL$103, 'ECM Staff time by PoF'!$B$4:$R$4,0),FALSE),IF(ISERROR(VLOOKUP(CONCATENATE($A109,D$66),'ECM Staff time by PoF'!$A$5:$S$119,MATCH($AL$103, 'ECM Staff time by PoF'!$A$4:$R$4,0),FALSE)), 0, VLOOKUP(CONCATENATE($A109,D$66),'ECM Staff time by PoF'!$A$5:$S$119,MATCH($AL$103, 'ECM Staff time by PoF'!$A$4:$R$4,0),FALSE))))*D71</f>
        <v>0</v>
      </c>
      <c r="AO109" s="191">
        <f>IF($A109="",0,IF(VLOOKUP($A109,'ECM Staff time by PoF'!$B$5:$C$119,2,FALSE)="Not Applicable",VLOOKUP($A109,'ECM Staff time by PoF'!$B$5:$S$119,MATCH($AL$103, 'ECM Staff time by PoF'!$B$4:$R$4,0),FALSE),IF(ISERROR(VLOOKUP(CONCATENATE($A109,E$66),'ECM Staff time by PoF'!$A$5:$S$119,MATCH($AL$103, 'ECM Staff time by PoF'!$A$4:$R$4,0),FALSE)), 0, VLOOKUP(CONCATENATE($A109,E$66),'ECM Staff time by PoF'!$A$5:$S$119,MATCH($AL$103, 'ECM Staff time by PoF'!$A$4:$R$4,0),FALSE))))*E71</f>
        <v>0</v>
      </c>
      <c r="AP109" s="191">
        <f>IF($A109="",0,IF(VLOOKUP($A109,'ECM Staff time by PoF'!$B$5:$C$119,2,FALSE)="Not Applicable",VLOOKUP($A109,'ECM Staff time by PoF'!$B$5:$S$119,MATCH($AL$103, 'ECM Staff time by PoF'!$B$4:$R$4,0),FALSE),IF(ISERROR(VLOOKUP(CONCATENATE($A109,F$66),'ECM Staff time by PoF'!$A$5:$S$119,MATCH($AL$103, 'ECM Staff time by PoF'!$A$4:$R$4,0),FALSE)), 0, VLOOKUP(CONCATENATE($A109,F$66),'ECM Staff time by PoF'!$A$5:$S$119,MATCH($AL$103, 'ECM Staff time by PoF'!$A$4:$R$4,0),FALSE))))*F71</f>
        <v>0</v>
      </c>
      <c r="AQ109" s="191">
        <f>IF($A109="",0,IF(VLOOKUP($A109,'ECM Staff time by PoF'!$B$5:$C$119,2,FALSE)="Not Applicable",VLOOKUP($A109,'ECM Staff time by PoF'!$B$5:$S$119,MATCH($AL$103, 'ECM Staff time by PoF'!$B$4:$R$4,0),FALSE),IF(ISERROR(VLOOKUP(CONCATENATE($A109,G$66),'ECM Staff time by PoF'!$A$5:$S$119,MATCH($AL$103, 'ECM Staff time by PoF'!$A$4:$R$4,0),FALSE)), 0, VLOOKUP(CONCATENATE($A109,G$66),'ECM Staff time by PoF'!$A$5:$S$119,MATCH($AL$103, 'ECM Staff time by PoF'!$A$4:$R$4,0),FALSE))))*G71</f>
        <v>0</v>
      </c>
      <c r="AR109" s="191">
        <f>IF($A109="",0,IF(VLOOKUP($A109,'ECM Staff time by PoF'!$B$5:$C$119,2,FALSE)="Not Applicable",VLOOKUP($A109,'ECM Staff time by PoF'!$B$5:$S$119,MATCH($AL$103, 'ECM Staff time by PoF'!$B$4:$R$4,0),FALSE),IF(ISERROR(VLOOKUP(CONCATENATE($A109,H$66),'ECM Staff time by PoF'!$A$5:$S$119,MATCH($AL$103, 'ECM Staff time by PoF'!$A$4:$R$4,0),FALSE)), 0, VLOOKUP(CONCATENATE($A109,H$66),'ECM Staff time by PoF'!$A$5:$S$119,MATCH($AL$103, 'ECM Staff time by PoF'!$A$4:$R$4,0),FALSE))))*H71</f>
        <v>0</v>
      </c>
      <c r="AS109" s="191">
        <f>IF($A109="",0,IF(VLOOKUP($A109,'ECM Staff time by PoF'!$B$5:$C$119,2,FALSE)="Not Applicable",VLOOKUP($A109,'ECM Staff time by PoF'!$B$5:$S$119,MATCH($AL$103, 'ECM Staff time by PoF'!$B$4:$R$4,0),FALSE),IF(ISERROR(VLOOKUP(CONCATENATE($A109,I$66),'ECM Staff time by PoF'!$A$5:$S$119,MATCH($AL$103, 'ECM Staff time by PoF'!$A$4:$R$4,0),FALSE)), 0, VLOOKUP(CONCATENATE($A109,I$66),'ECM Staff time by PoF'!$A$5:$S$119,MATCH($AL$103, 'ECM Staff time by PoF'!$A$4:$R$4,0),FALSE))))*I71</f>
        <v>0</v>
      </c>
      <c r="AT109" s="191">
        <f>IF($A109="",0,IF(VLOOKUP($A109,'ECM Staff time by PoF'!$B$5:$C$119,2,FALSE)="Not Applicable",VLOOKUP($A109,'ECM Staff time by PoF'!$B$5:$S$119,MATCH($AL$103, 'ECM Staff time by PoF'!$B$4:$R$4,0),FALSE),IF(ISERROR(VLOOKUP(CONCATENATE($A109,J$66),'ECM Staff time by PoF'!$A$5:$S$119,MATCH($AL$103, 'ECM Staff time by PoF'!$A$4:$R$4,0),FALSE)), 0, VLOOKUP(CONCATENATE($A109,J$66),'ECM Staff time by PoF'!$A$5:$S$119,MATCH($AL$103, 'ECM Staff time by PoF'!$A$4:$R$4,0),FALSE))))*J71</f>
        <v>0</v>
      </c>
      <c r="AU109" s="191">
        <f>IF($A109="",0,IF(VLOOKUP($A109,'ECM Staff time by PoF'!$B$5:$C$119,2,FALSE)="Not Applicable",VLOOKUP($A109,'ECM Staff time by PoF'!$B$5:$S$119,MATCH($AL$103, 'ECM Staff time by PoF'!$B$4:$R$4,0),FALSE),IF(ISERROR(VLOOKUP(CONCATENATE($A109,K$66),'ECM Staff time by PoF'!$A$5:$S$119,MATCH($AL$103, 'ECM Staff time by PoF'!$A$4:$R$4,0),FALSE)), 0, VLOOKUP(CONCATENATE($A109,K$66),'ECM Staff time by PoF'!$A$5:$S$119,MATCH($AL$103, 'ECM Staff time by PoF'!$A$4:$R$4,0),FALSE))))*K71</f>
        <v>0</v>
      </c>
      <c r="AV109" s="191">
        <f>IF($A109="",0,IF(VLOOKUP($A109,'ECM Staff time by PoF'!$B$5:$C$119,2,FALSE)="Not Applicable",VLOOKUP($A109,'ECM Staff time by PoF'!$B$5:$S$119,MATCH($AL$103, 'ECM Staff time by PoF'!$B$4:$R$4,0),FALSE),IF(ISERROR(VLOOKUP(CONCATENATE($A109,L$66),'ECM Staff time by PoF'!$A$5:$S$119,MATCH($AL$103, 'ECM Staff time by PoF'!$A$4:$R$4,0),FALSE)), 0, VLOOKUP(CONCATENATE($A109,L$66),'ECM Staff time by PoF'!$A$5:$S$119,MATCH($AL$103, 'ECM Staff time by PoF'!$A$4:$R$4,0),FALSE))))*L71</f>
        <v>0</v>
      </c>
      <c r="AW109" s="191">
        <f>IF($A109="",0,IF(VLOOKUP($A109,'ECM Staff time by PoF'!$B$5:$C$119,2,FALSE)="Not Applicable",VLOOKUP($A109,'ECM Staff time by PoF'!$B$5:$S$119,MATCH($AL$103, 'ECM Staff time by PoF'!$B$4:$R$4,0),FALSE),IF(ISERROR(VLOOKUP(CONCATENATE($A109,M$66),'ECM Staff time by PoF'!$A$5:$S$119,MATCH($AL$103, 'ECM Staff time by PoF'!$A$4:$R$4,0),FALSE)), 0, VLOOKUP(CONCATENATE($A109,M$66),'ECM Staff time by PoF'!$A$5:$S$119,MATCH($AL$103, 'ECM Staff time by PoF'!$A$4:$R$4,0),FALSE))))*M71</f>
        <v>0</v>
      </c>
      <c r="AX109" s="191">
        <f>IF($A109="",0,IF(VLOOKUP($A109,'ECM Staff time by PoF'!$B$5:$C$119,2,FALSE)="Not Applicable",VLOOKUP($A109,'ECM Staff time by PoF'!$B$5:$S$119,MATCH($AL$103, 'ECM Staff time by PoF'!$B$4:$R$4,0),FALSE),IF(ISERROR(VLOOKUP(CONCATENATE($A109,N$66),'ECM Staff time by PoF'!$A$5:$S$119,MATCH($AL$103, 'ECM Staff time by PoF'!$A$4:$R$4,0),FALSE)), 0, VLOOKUP(CONCATENATE($A109,N$66),'ECM Staff time by PoF'!$A$5:$S$119,MATCH($AL$103, 'ECM Staff time by PoF'!$A$4:$R$4,0),FALSE))))*N71</f>
        <v>0</v>
      </c>
      <c r="AY109" s="191">
        <f>IF($A109="",0,IF(VLOOKUP($A109,'ECM Staff time by PoF'!$B$5:$C$119,2,FALSE)="Not Applicable",VLOOKUP($A109,'ECM Staff time by PoF'!$B$5:$S$119,MATCH($AL$103, 'ECM Staff time by PoF'!$B$4:$R$4,0),FALSE),IF(ISERROR(VLOOKUP(CONCATENATE($A109,O$66),'ECM Staff time by PoF'!$A$5:$S$119,MATCH($AL$103, 'ECM Staff time by PoF'!$A$4:$R$4,0),FALSE)), 0, VLOOKUP(CONCATENATE($A109,O$66),'ECM Staff time by PoF'!$A$5:$S$119,MATCH($AL$103, 'ECM Staff time by PoF'!$A$4:$R$4,0),FALSE))))*O71</f>
        <v>0</v>
      </c>
      <c r="AZ109" s="191">
        <f>IF($A109="",0,IF(VLOOKUP($A109,'ECM Staff time by PoF'!$B$5:$C$119,2,FALSE)="Not Applicable",VLOOKUP($A109,'ECM Staff time by PoF'!$B$5:$S$119,MATCH($AL$103, 'ECM Staff time by PoF'!$B$4:$R$4,0),FALSE),IF(ISERROR(VLOOKUP(CONCATENATE($A109,P$66),'ECM Staff time by PoF'!$A$5:$S$119,MATCH($AL$103, 'ECM Staff time by PoF'!$A$4:$R$4,0),FALSE)), 0, VLOOKUP(CONCATENATE($A109,P$66),'ECM Staff time by PoF'!$A$5:$S$119,MATCH($AL$103, 'ECM Staff time by PoF'!$A$4:$R$4,0),FALSE))))*P71</f>
        <v>0</v>
      </c>
      <c r="BA109" s="191">
        <f>IF($A109="",0,IF(VLOOKUP($A109,'ECM Staff time by PoF'!$B$5:$C$119,2,FALSE)="Not Applicable",VLOOKUP($A109,'ECM Staff time by PoF'!$B$5:$S$119,MATCH($AL$103, 'ECM Staff time by PoF'!$B$4:$R$4,0),FALSE),IF(ISERROR(VLOOKUP(CONCATENATE($A109,Q$66),'ECM Staff time by PoF'!$A$5:$S$119,MATCH($AL$103, 'ECM Staff time by PoF'!$A$4:$R$4,0),FALSE)), 0, VLOOKUP(CONCATENATE($A109,Q$66),'ECM Staff time by PoF'!$A$5:$S$119,MATCH($AL$103, 'ECM Staff time by PoF'!$A$4:$R$4,0),FALSE))))*Q71</f>
        <v>0</v>
      </c>
      <c r="BB109" s="191">
        <f>IF($A109="",0,IF(VLOOKUP($A109,'ECM Staff time by PoF'!$B$5:$C$119,2,FALSE)="Not Applicable",VLOOKUP($A109,'ECM Staff time by PoF'!$B$5:$S$119,MATCH($AL$103, 'ECM Staff time by PoF'!$B$4:$R$4,0),FALSE),IF(ISERROR(VLOOKUP(CONCATENATE($A109,R$66),'ECM Staff time by PoF'!$A$5:$S$119,MATCH($AL$103, 'ECM Staff time by PoF'!$A$4:$R$4,0),FALSE)), 0, VLOOKUP(CONCATENATE($A109,R$66),'ECM Staff time by PoF'!$A$5:$S$119,MATCH($AL$103, 'ECM Staff time by PoF'!$A$4:$R$4,0),FALSE))))*R71</f>
        <v>0</v>
      </c>
      <c r="BC109" s="191">
        <f>IF($A109="",0,IF(VLOOKUP($A109,'ECM Staff time by PoF'!$B$5:$C$119,2,FALSE)="Not Applicable",VLOOKUP($A109,'ECM Staff time by PoF'!$B$5:$S$119,MATCH($AL$103, 'ECM Staff time by PoF'!$B$4:$R$4,0),FALSE),IF(ISERROR(VLOOKUP(CONCATENATE($A109,S$66),'ECM Staff time by PoF'!$A$5:$S$119,MATCH($AL$103, 'ECM Staff time by PoF'!$A$4:$R$4,0),FALSE)), 0, VLOOKUP(CONCATENATE($A109,S$66),'ECM Staff time by PoF'!$A$5:$S$119,MATCH($AL$103, 'ECM Staff time by PoF'!$A$4:$R$4,0),FALSE))))*S71</f>
        <v>0</v>
      </c>
      <c r="BD109" s="191">
        <f>IF($A109="",0,IF(VLOOKUP($A109,'ECM Staff time by PoF'!$B$5:$C$119,2,FALSE)="Not Applicable",VLOOKUP($A109,'ECM Staff time by PoF'!$B$5:$S$119,MATCH($AL$103, 'ECM Staff time by PoF'!$B$4:$R$4,0),FALSE),IF(ISERROR(VLOOKUP(CONCATENATE($A109,T$66),'ECM Staff time by PoF'!$A$5:$S$119,MATCH($AL$103, 'ECM Staff time by PoF'!$A$4:$R$4,0),FALSE)), 0, VLOOKUP(CONCATENATE($A109,T$66),'ECM Staff time by PoF'!$A$5:$S$119,MATCH($AL$103, 'ECM Staff time by PoF'!$A$4:$R$4,0),FALSE))))*T71</f>
        <v>0</v>
      </c>
      <c r="BE109" s="191">
        <f>IF($A109="",0,IF(VLOOKUP($A109,'ECM Staff time by PoF'!$B$5:$C$119,2,FALSE)="Not Applicable",VLOOKUP($A109,'ECM Staff time by PoF'!$B$5:$S$119,MATCH($AL$103, 'ECM Staff time by PoF'!$B$4:$R$4,0),FALSE),IF(ISERROR(VLOOKUP(CONCATENATE($A109,U$66),'ECM Staff time by PoF'!$A$5:$S$119,MATCH($AL$103, 'ECM Staff time by PoF'!$A$4:$R$4,0),FALSE)), 0, VLOOKUP(CONCATENATE($A109,U$66),'ECM Staff time by PoF'!$A$5:$S$119,MATCH($AL$103, 'ECM Staff time by PoF'!$A$4:$R$4,0),FALSE))))*U71</f>
        <v>0</v>
      </c>
      <c r="BF109" s="191">
        <f>IF($A109="",0,IF(VLOOKUP($A109,'ECM Staff time by PoF'!$B$5:$C$119,2,FALSE)="Not Applicable",VLOOKUP($A109,'ECM Staff time by PoF'!$B$5:$S$119,MATCH($AL$103, 'ECM Staff time by PoF'!$B$4:$R$4,0),FALSE),IF(ISERROR(VLOOKUP(CONCATENATE($A109,V$66),'ECM Staff time by PoF'!$A$5:$S$119,MATCH($AL$103, 'ECM Staff time by PoF'!$A$4:$R$4,0),FALSE)), 0, VLOOKUP(CONCATENATE($A109,V$66),'ECM Staff time by PoF'!$A$5:$S$119,MATCH($AL$103, 'ECM Staff time by PoF'!$A$4:$R$4,0),FALSE))))*V71</f>
        <v>0</v>
      </c>
      <c r="BG109" s="191">
        <f>IF($A109="",0,IF(VLOOKUP($A109,'ECM Staff time by PoF'!$B$5:$C$119,2,FALSE)="Not Applicable",VLOOKUP($A109,'ECM Staff time by PoF'!$B$5:$S$119,MATCH($AL$103, 'ECM Staff time by PoF'!$B$4:$R$4,0),FALSE),IF(ISERROR(VLOOKUP(CONCATENATE($A109,W$66),'ECM Staff time by PoF'!$A$5:$S$119,MATCH($AL$103, 'ECM Staff time by PoF'!$A$4:$R$4,0),FALSE)), 0, VLOOKUP(CONCATENATE($A109,W$66),'ECM Staff time by PoF'!$A$5:$S$119,MATCH($AL$103, 'ECM Staff time by PoF'!$A$4:$R$4,0),FALSE))))*W71</f>
        <v>0</v>
      </c>
      <c r="BH109" s="191">
        <f>IF($A109="",0,IF(VLOOKUP($A109,'ECM Staff time by PoF'!$B$5:$C$119,2,FALSE)="Not Applicable",VLOOKUP($A109,'ECM Staff time by PoF'!$B$5:$S$119,MATCH($AL$103, 'ECM Staff time by PoF'!$B$4:$R$4,0),FALSE),IF(ISERROR(VLOOKUP(CONCATENATE($A109,X$66),'ECM Staff time by PoF'!$A$5:$S$119,MATCH($AL$103, 'ECM Staff time by PoF'!$A$4:$R$4,0),FALSE)), 0, VLOOKUP(CONCATENATE($A109,X$66),'ECM Staff time by PoF'!$A$5:$S$119,MATCH($AL$103, 'ECM Staff time by PoF'!$A$4:$R$4,0),FALSE))))*X71</f>
        <v>0</v>
      </c>
      <c r="BI109" s="191">
        <f>IF($A109="",0,IF(VLOOKUP($A109,'ECM Staff time by PoF'!$B$5:$C$119,2,FALSE)="Not Applicable",VLOOKUP($A109,'ECM Staff time by PoF'!$B$5:$S$119,MATCH($AL$103, 'ECM Staff time by PoF'!$B$4:$R$4,0),FALSE),IF(ISERROR(VLOOKUP(CONCATENATE($A109,Y$66),'ECM Staff time by PoF'!$A$5:$S$119,MATCH($AL$103, 'ECM Staff time by PoF'!$A$4:$R$4,0),FALSE)), 0, VLOOKUP(CONCATENATE($A109,Y$66),'ECM Staff time by PoF'!$A$5:$S$119,MATCH($AL$103, 'ECM Staff time by PoF'!$A$4:$R$4,0),FALSE))))*Y71</f>
        <v>0</v>
      </c>
      <c r="BJ109" s="191">
        <f>IF($A109="",0,IF(VLOOKUP($A109,'ECM Staff time by PoF'!$B$5:$C$119,2,FALSE)="Not Applicable",VLOOKUP($A109,'ECM Staff time by PoF'!$B$5:$S$119,MATCH($AL$103, 'ECM Staff time by PoF'!$B$4:$R$4,0),FALSE),IF(ISERROR(VLOOKUP(CONCATENATE($A109,Z$66),'ECM Staff time by PoF'!$A$5:$S$119,MATCH($AL$103, 'ECM Staff time by PoF'!$A$4:$R$4,0),FALSE)), 0, VLOOKUP(CONCATENATE($A109,Z$66),'ECM Staff time by PoF'!$A$5:$S$119,MATCH($AL$103, 'ECM Staff time by PoF'!$A$4:$R$4,0),FALSE))))*Z71</f>
        <v>0</v>
      </c>
      <c r="BK109" s="191">
        <f>IF($A109="",0,IF(VLOOKUP($A109,'ECM Staff time by PoF'!$B$5:$C$119,2,FALSE)="Not Applicable",VLOOKUP($A109,'ECM Staff time by PoF'!$B$5:$S$119,MATCH($AL$103, 'ECM Staff time by PoF'!$B$4:$R$4,0),FALSE),IF(ISERROR(VLOOKUP(CONCATENATE($A109,AA$66),'ECM Staff time by PoF'!$A$5:$S$119,MATCH($AL$103, 'ECM Staff time by PoF'!$A$4:$R$4,0),FALSE)), 0, VLOOKUP(CONCATENATE($A109,AA$66),'ECM Staff time by PoF'!$A$5:$S$119,MATCH($AL$103, 'ECM Staff time by PoF'!$A$4:$R$4,0),FALSE))))*AA71</f>
        <v>0</v>
      </c>
      <c r="BL109" s="191">
        <f>IF($A109="",0,IF(VLOOKUP($A109,'ECM Staff time by PoF'!$B$5:$C$119,2,FALSE)="Not Applicable",VLOOKUP($A109,'ECM Staff time by PoF'!$B$5:$S$119,MATCH($AL$103, 'ECM Staff time by PoF'!$B$4:$R$4,0),FALSE),IF(ISERROR(VLOOKUP(CONCATENATE($A109,AB$66),'ECM Staff time by PoF'!$A$5:$S$119,MATCH($AL$103, 'ECM Staff time by PoF'!$A$4:$R$4,0),FALSE)), 0, VLOOKUP(CONCATENATE($A109,AB$66),'ECM Staff time by PoF'!$A$5:$S$119,MATCH($AL$103, 'ECM Staff time by PoF'!$A$4:$R$4,0),FALSE))))*AB71</f>
        <v>0</v>
      </c>
      <c r="BM109" s="191">
        <f>IF($A109="",0,IF(VLOOKUP($A109,'ECM Staff time by PoF'!$B$5:$C$119,2,FALSE)="Not Applicable",VLOOKUP($A109,'ECM Staff time by PoF'!$B$5:$S$119,MATCH($AL$103, 'ECM Staff time by PoF'!$B$4:$R$4,0),FALSE),IF(ISERROR(VLOOKUP(CONCATENATE($A109,AC$66),'ECM Staff time by PoF'!$A$5:$S$119,MATCH($AL$103, 'ECM Staff time by PoF'!$A$4:$R$4,0),FALSE)), 0, VLOOKUP(CONCATENATE($A109,AC$66),'ECM Staff time by PoF'!$A$5:$S$119,MATCH($AL$103, 'ECM Staff time by PoF'!$A$4:$R$4,0),FALSE))))*AC71</f>
        <v>0</v>
      </c>
      <c r="BN109" s="191">
        <f>IF($A109="",0,IF(VLOOKUP($A109,'ECM Staff time by PoF'!$B$5:$C$119,2,FALSE)="Not Applicable",VLOOKUP($A109,'ECM Staff time by PoF'!$B$5:$S$119,MATCH($AL$103, 'ECM Staff time by PoF'!$B$4:$R$4,0),FALSE),IF(ISERROR(VLOOKUP(CONCATENATE($A109,AD$66),'ECM Staff time by PoF'!$A$5:$S$119,MATCH($AL$103, 'ECM Staff time by PoF'!$A$4:$R$4,0),FALSE)), 0, VLOOKUP(CONCATENATE($A109,AD$66),'ECM Staff time by PoF'!$A$5:$S$119,MATCH($AL$103, 'ECM Staff time by PoF'!$A$4:$R$4,0),FALSE))))*AD71</f>
        <v>0</v>
      </c>
      <c r="BO109" s="191">
        <f>IF($A109="",0,IF(VLOOKUP($A109,'ECM Staff time by PoF'!$B$5:$C$119,2,FALSE)="Not Applicable",VLOOKUP($A109,'ECM Staff time by PoF'!$B$5:$S$119,MATCH($AL$103, 'ECM Staff time by PoF'!$B$4:$R$4,0),FALSE),IF(ISERROR(VLOOKUP(CONCATENATE($A109,AE$66),'ECM Staff time by PoF'!$A$5:$S$119,MATCH($AL$103, 'ECM Staff time by PoF'!$A$4:$R$4,0),FALSE)), 0, VLOOKUP(CONCATENATE($A109,AE$66),'ECM Staff time by PoF'!$A$5:$S$119,MATCH($AL$103, 'ECM Staff time by PoF'!$A$4:$R$4,0),FALSE))))*AE71</f>
        <v>0</v>
      </c>
      <c r="BP109" s="191">
        <f>IF($A109="",0,IF(VLOOKUP($A109,'ECM Staff time by PoF'!$B$5:$C$119,2,FALSE)="Not Applicable",VLOOKUP($A109,'ECM Staff time by PoF'!$B$5:$S$119,MATCH($AL$103, 'ECM Staff time by PoF'!$B$4:$R$4,0),FALSE),IF(ISERROR(VLOOKUP(CONCATENATE($A109,AF$66),'ECM Staff time by PoF'!$A$5:$S$119,MATCH($AL$103, 'ECM Staff time by PoF'!$A$4:$R$4,0),FALSE)), 0, VLOOKUP(CONCATENATE($A109,AF$66),'ECM Staff time by PoF'!$A$5:$S$119,MATCH($AL$103, 'ECM Staff time by PoF'!$A$4:$R$4,0),FALSE))))*AF71</f>
        <v>0</v>
      </c>
      <c r="BQ109" s="191">
        <f>IF($A109="",0,IF(VLOOKUP($A109,'ECM Staff time by PoF'!$B$5:$C$119,2,FALSE)="Not Applicable",VLOOKUP($A109,'ECM Staff time by PoF'!$B$5:$S$119,MATCH($AL$103, 'ECM Staff time by PoF'!$B$4:$R$4,0),FALSE),IF(ISERROR(VLOOKUP(CONCATENATE($A109,AG$66),'ECM Staff time by PoF'!$A$5:$S$119,MATCH($AL$103, 'ECM Staff time by PoF'!$A$4:$R$4,0),FALSE)), 0, VLOOKUP(CONCATENATE($A109,AG$66),'ECM Staff time by PoF'!$A$5:$S$119,MATCH($AL$103, 'ECM Staff time by PoF'!$A$4:$R$4,0),FALSE))))*AG71</f>
        <v>0</v>
      </c>
      <c r="BR109" s="191">
        <f>IF($A109="",0,IF(VLOOKUP($A109,'ECM Staff time by PoF'!$B$5:$C$119,2,FALSE)="Not Applicable",VLOOKUP($A109,'ECM Staff time by PoF'!$B$5:$S$119,MATCH($AL$103, 'ECM Staff time by PoF'!$B$4:$R$4,0),FALSE),IF(ISERROR(VLOOKUP(CONCATENATE($A109,AH$66),'ECM Staff time by PoF'!$A$5:$S$119,MATCH($AL$103, 'ECM Staff time by PoF'!$A$4:$R$4,0),FALSE)), 0, VLOOKUP(CONCATENATE($A109,AH$66),'ECM Staff time by PoF'!$A$5:$S$119,MATCH($AL$103, 'ECM Staff time by PoF'!$A$4:$R$4,0),FALSE))))*AH71</f>
        <v>0</v>
      </c>
      <c r="BS109" s="191">
        <f>IF($A109="",0,IF(VLOOKUP($A109,'ECM Staff time by PoF'!$B$5:$C$119,2,FALSE)="Not Applicable",VLOOKUP($A109,'ECM Staff time by PoF'!$B$5:$S$119,MATCH($AL$103, 'ECM Staff time by PoF'!$B$4:$R$4,0),FALSE),IF(ISERROR(VLOOKUP(CONCATENATE($A109,AI$66),'ECM Staff time by PoF'!$A$5:$S$119,MATCH($AL$103, 'ECM Staff time by PoF'!$A$4:$R$4,0),FALSE)), 0, VLOOKUP(CONCATENATE($A109,AI$66),'ECM Staff time by PoF'!$A$5:$S$119,MATCH($AL$103, 'ECM Staff time by PoF'!$A$4:$R$4,0),FALSE))))*AI71</f>
        <v>0</v>
      </c>
      <c r="BT109" s="191">
        <f>IF($A109="",0,IF(VLOOKUP($A109,'ECM Staff time by PoF'!$B$5:$C$119,2,FALSE)="Not Applicable",VLOOKUP($A109,'ECM Staff time by PoF'!$B$5:$S$119,MATCH($AL$103, 'ECM Staff time by PoF'!$B$4:$R$4,0),FALSE),IF(ISERROR(VLOOKUP(CONCATENATE($A109,AJ$66),'ECM Staff time by PoF'!$A$5:$S$119,MATCH($AL$103, 'ECM Staff time by PoF'!$A$4:$R$4,0),FALSE)), 0, VLOOKUP(CONCATENATE($A109,AJ$66),'ECM Staff time by PoF'!$A$5:$S$119,MATCH($AL$103, 'ECM Staff time by PoF'!$A$4:$R$4,0),FALSE))))*AJ71</f>
        <v>0</v>
      </c>
      <c r="BU109" s="191">
        <f>IF($A109="",0,IF(VLOOKUP($A109,'ECM Staff time by PoF'!$B$5:$C$119,2,FALSE)="Not Applicable",VLOOKUP($A109,'ECM Staff time by PoF'!$B$5:$S$119,MATCH($AL$103, 'ECM Staff time by PoF'!$B$4:$R$4,0),FALSE),IF(ISERROR(VLOOKUP(CONCATENATE($A109,AK$66),'ECM Staff time by PoF'!$A$5:$S$119,MATCH($AL$103, 'ECM Staff time by PoF'!$A$4:$R$4,0),FALSE)), 0, VLOOKUP(CONCATENATE($A109,AK$66),'ECM Staff time by PoF'!$A$5:$S$119,MATCH($AL$103, 'ECM Staff time by PoF'!$A$4:$R$4,0),FALSE))))*AK71</f>
        <v>0</v>
      </c>
      <c r="BV109" s="191">
        <f>IF($A109="",0,IF(VLOOKUP($A109,'ECM Staff time by PoF'!$B$5:$C$119,2,FALSE)="Not Applicable",VLOOKUP($A109,'ECM Staff time by PoF'!$B$5:$S$119,MATCH($BV$103, 'ECM Staff time by PoF'!$B$4:$R$4,0),FALSE),IF(ISERROR(VLOOKUP(CONCATENATE($A109,B$66),'ECM Staff time by PoF'!$A$5:$S$119,MATCH($BV$103, 'ECM Staff time by PoF'!$A$4:$R$4,0),FALSE)), 0, VLOOKUP(CONCATENATE($A109,B$66),'ECM Staff time by PoF'!$A$5:$S$119,MATCH($BV$103, 'ECM Staff time by PoF'!$A$4:$R$4,0),FALSE))))*B71</f>
        <v>0</v>
      </c>
      <c r="BW109" s="191">
        <f>IF($A109="",0,IF(VLOOKUP($A109,'ECM Staff time by PoF'!$B$5:$C$119,2,FALSE)="Not Applicable",VLOOKUP($A109,'ECM Staff time by PoF'!$B$5:$S$119,MATCH($BV$103, 'ECM Staff time by PoF'!$B$4:$R$4,0),FALSE),IF(ISERROR(VLOOKUP(CONCATENATE($A109,C$66),'ECM Staff time by PoF'!$A$5:$S$119,MATCH($BV$103, 'ECM Staff time by PoF'!$A$4:$R$4,0),FALSE)), 0, VLOOKUP(CONCATENATE($A109,C$66),'ECM Staff time by PoF'!$A$5:$S$119,MATCH($BV$103, 'ECM Staff time by PoF'!$A$4:$R$4,0),FALSE))))*C71</f>
        <v>0</v>
      </c>
      <c r="BX109" s="191">
        <f>IF($A109="",0,IF(VLOOKUP($A109,'ECM Staff time by PoF'!$B$5:$C$119,2,FALSE)="Not Applicable",VLOOKUP($A109,'ECM Staff time by PoF'!$B$5:$S$119,MATCH($BV$103, 'ECM Staff time by PoF'!$B$4:$R$4,0),FALSE),IF(ISERROR(VLOOKUP(CONCATENATE($A109,D$66),'ECM Staff time by PoF'!$A$5:$S$119,MATCH($BV$103, 'ECM Staff time by PoF'!$A$4:$R$4,0),FALSE)), 0, VLOOKUP(CONCATENATE($A109,D$66),'ECM Staff time by PoF'!$A$5:$S$119,MATCH($BV$103, 'ECM Staff time by PoF'!$A$4:$R$4,0),FALSE))))*D71</f>
        <v>0</v>
      </c>
      <c r="BY109" s="191">
        <f>IF($A109="",0,IF(VLOOKUP($A109,'ECM Staff time by PoF'!$B$5:$C$119,2,FALSE)="Not Applicable",VLOOKUP($A109,'ECM Staff time by PoF'!$B$5:$S$119,MATCH($BV$103, 'ECM Staff time by PoF'!$B$4:$R$4,0),FALSE),IF(ISERROR(VLOOKUP(CONCATENATE($A109,E$66),'ECM Staff time by PoF'!$A$5:$S$119,MATCH($BV$103, 'ECM Staff time by PoF'!$A$4:$R$4,0),FALSE)), 0, VLOOKUP(CONCATENATE($A109,E$66),'ECM Staff time by PoF'!$A$5:$S$119,MATCH($BV$103, 'ECM Staff time by PoF'!$A$4:$R$4,0),FALSE))))*E71</f>
        <v>0</v>
      </c>
      <c r="BZ109" s="191">
        <f>IF($A109="",0,IF(VLOOKUP($A109,'ECM Staff time by PoF'!$B$5:$C$119,2,FALSE)="Not Applicable",VLOOKUP($A109,'ECM Staff time by PoF'!$B$5:$S$119,MATCH($BV$103, 'ECM Staff time by PoF'!$B$4:$R$4,0),FALSE),IF(ISERROR(VLOOKUP(CONCATENATE($A109,F$66),'ECM Staff time by PoF'!$A$5:$S$119,MATCH($BV$103, 'ECM Staff time by PoF'!$A$4:$R$4,0),FALSE)), 0, VLOOKUP(CONCATENATE($A109,F$66),'ECM Staff time by PoF'!$A$5:$S$119,MATCH($BV$103, 'ECM Staff time by PoF'!$A$4:$R$4,0),FALSE))))*F71</f>
        <v>0</v>
      </c>
      <c r="CA109" s="191">
        <f>IF($A109="",0,IF(VLOOKUP($A109,'ECM Staff time by PoF'!$B$5:$C$119,2,FALSE)="Not Applicable",VLOOKUP($A109,'ECM Staff time by PoF'!$B$5:$S$119,MATCH($BV$103, 'ECM Staff time by PoF'!$B$4:$R$4,0),FALSE),IF(ISERROR(VLOOKUP(CONCATENATE($A109,G$66),'ECM Staff time by PoF'!$A$5:$S$119,MATCH($BV$103, 'ECM Staff time by PoF'!$A$4:$R$4,0),FALSE)), 0, VLOOKUP(CONCATENATE($A109,G$66),'ECM Staff time by PoF'!$A$5:$S$119,MATCH($BV$103, 'ECM Staff time by PoF'!$A$4:$R$4,0),FALSE))))*G71</f>
        <v>0</v>
      </c>
      <c r="CB109" s="191">
        <f>IF($A109="",0,IF(VLOOKUP($A109,'ECM Staff time by PoF'!$B$5:$C$119,2,FALSE)="Not Applicable",VLOOKUP($A109,'ECM Staff time by PoF'!$B$5:$S$119,MATCH($BV$103, 'ECM Staff time by PoF'!$B$4:$R$4,0),FALSE),IF(ISERROR(VLOOKUP(CONCATENATE($A109,H$66),'ECM Staff time by PoF'!$A$5:$S$119,MATCH($BV$103, 'ECM Staff time by PoF'!$A$4:$R$4,0),FALSE)), 0, VLOOKUP(CONCATENATE($A109,H$66),'ECM Staff time by PoF'!$A$5:$S$119,MATCH($BV$103, 'ECM Staff time by PoF'!$A$4:$R$4,0),FALSE))))*H71</f>
        <v>0</v>
      </c>
      <c r="CC109" s="191">
        <f>IF($A109="",0,IF(VLOOKUP($A109,'ECM Staff time by PoF'!$B$5:$C$119,2,FALSE)="Not Applicable",VLOOKUP($A109,'ECM Staff time by PoF'!$B$5:$S$119,MATCH($BV$103, 'ECM Staff time by PoF'!$B$4:$R$4,0),FALSE),IF(ISERROR(VLOOKUP(CONCATENATE($A109,I$66),'ECM Staff time by PoF'!$A$5:$S$119,MATCH($BV$103, 'ECM Staff time by PoF'!$A$4:$R$4,0),FALSE)), 0, VLOOKUP(CONCATENATE($A109,I$66),'ECM Staff time by PoF'!$A$5:$S$119,MATCH($BV$103, 'ECM Staff time by PoF'!$A$4:$R$4,0),FALSE))))*I71</f>
        <v>0</v>
      </c>
      <c r="CD109" s="191">
        <f>IF($A109="",0,IF(VLOOKUP($A109,'ECM Staff time by PoF'!$B$5:$C$119,2,FALSE)="Not Applicable",VLOOKUP($A109,'ECM Staff time by PoF'!$B$5:$S$119,MATCH($BV$103, 'ECM Staff time by PoF'!$B$4:$R$4,0),FALSE),IF(ISERROR(VLOOKUP(CONCATENATE($A109,J$66),'ECM Staff time by PoF'!$A$5:$S$119,MATCH($BV$103, 'ECM Staff time by PoF'!$A$4:$R$4,0),FALSE)), 0, VLOOKUP(CONCATENATE($A109,J$66),'ECM Staff time by PoF'!$A$5:$S$119,MATCH($BV$103, 'ECM Staff time by PoF'!$A$4:$R$4,0),FALSE))))*J71</f>
        <v>0</v>
      </c>
      <c r="CE109" s="191">
        <f>IF($A109="",0,IF(VLOOKUP($A109,'ECM Staff time by PoF'!$B$5:$C$119,2,FALSE)="Not Applicable",VLOOKUP($A109,'ECM Staff time by PoF'!$B$5:$S$119,MATCH($BV$103, 'ECM Staff time by PoF'!$B$4:$R$4,0),FALSE),IF(ISERROR(VLOOKUP(CONCATENATE($A109,K$66),'ECM Staff time by PoF'!$A$5:$S$119,MATCH($BV$103, 'ECM Staff time by PoF'!$A$4:$R$4,0),FALSE)), 0, VLOOKUP(CONCATENATE($A109,K$66),'ECM Staff time by PoF'!$A$5:$S$119,MATCH($BV$103, 'ECM Staff time by PoF'!$A$4:$R$4,0),FALSE))))*K71</f>
        <v>0</v>
      </c>
      <c r="CF109" s="191">
        <f>IF($A109="",0,IF(VLOOKUP($A109,'ECM Staff time by PoF'!$B$5:$C$119,2,FALSE)="Not Applicable",VLOOKUP($A109,'ECM Staff time by PoF'!$B$5:$S$119,MATCH($BV$103, 'ECM Staff time by PoF'!$B$4:$R$4,0),FALSE),IF(ISERROR(VLOOKUP(CONCATENATE($A109,L$66),'ECM Staff time by PoF'!$A$5:$S$119,MATCH($BV$103, 'ECM Staff time by PoF'!$A$4:$R$4,0),FALSE)), 0, VLOOKUP(CONCATENATE($A109,L$66),'ECM Staff time by PoF'!$A$5:$S$119,MATCH($BV$103, 'ECM Staff time by PoF'!$A$4:$R$4,0),FALSE))))*L71</f>
        <v>0</v>
      </c>
      <c r="CG109" s="191">
        <f>IF($A109="",0,IF(VLOOKUP($A109,'ECM Staff time by PoF'!$B$5:$C$119,2,FALSE)="Not Applicable",VLOOKUP($A109,'ECM Staff time by PoF'!$B$5:$S$119,MATCH($BV$103, 'ECM Staff time by PoF'!$B$4:$R$4,0),FALSE),IF(ISERROR(VLOOKUP(CONCATENATE($A109,M$66),'ECM Staff time by PoF'!$A$5:$S$119,MATCH($BV$103, 'ECM Staff time by PoF'!$A$4:$R$4,0),FALSE)), 0, VLOOKUP(CONCATENATE($A109,M$66),'ECM Staff time by PoF'!$A$5:$S$119,MATCH($BV$103, 'ECM Staff time by PoF'!$A$4:$R$4,0),FALSE))))*M71</f>
        <v>0</v>
      </c>
      <c r="CH109" s="191">
        <f>IF($A109="",0,IF(VLOOKUP($A109,'ECM Staff time by PoF'!$B$5:$C$119,2,FALSE)="Not Applicable",VLOOKUP($A109,'ECM Staff time by PoF'!$B$5:$S$119,MATCH($BV$103, 'ECM Staff time by PoF'!$B$4:$R$4,0),FALSE),IF(ISERROR(VLOOKUP(CONCATENATE($A109,N$66),'ECM Staff time by PoF'!$A$5:$S$119,MATCH($BV$103, 'ECM Staff time by PoF'!$A$4:$R$4,0),FALSE)), 0, VLOOKUP(CONCATENATE($A109,N$66),'ECM Staff time by PoF'!$A$5:$S$119,MATCH($BV$103, 'ECM Staff time by PoF'!$A$4:$R$4,0),FALSE))))*N71</f>
        <v>0</v>
      </c>
      <c r="CI109" s="191">
        <f>IF($A109="",0,IF(VLOOKUP($A109,'ECM Staff time by PoF'!$B$5:$C$119,2,FALSE)="Not Applicable",VLOOKUP($A109,'ECM Staff time by PoF'!$B$5:$S$119,MATCH($BV$103, 'ECM Staff time by PoF'!$B$4:$R$4,0),FALSE),IF(ISERROR(VLOOKUP(CONCATENATE($A109,O$66),'ECM Staff time by PoF'!$A$5:$S$119,MATCH($BV$103, 'ECM Staff time by PoF'!$A$4:$R$4,0),FALSE)), 0, VLOOKUP(CONCATENATE($A109,O$66),'ECM Staff time by PoF'!$A$5:$S$119,MATCH($BV$103, 'ECM Staff time by PoF'!$A$4:$R$4,0),FALSE))))*O71</f>
        <v>0</v>
      </c>
      <c r="CJ109" s="191">
        <f>IF($A109="",0,IF(VLOOKUP($A109,'ECM Staff time by PoF'!$B$5:$C$119,2,FALSE)="Not Applicable",VLOOKUP($A109,'ECM Staff time by PoF'!$B$5:$S$119,MATCH($BV$103, 'ECM Staff time by PoF'!$B$4:$R$4,0),FALSE),IF(ISERROR(VLOOKUP(CONCATENATE($A109,P$66),'ECM Staff time by PoF'!$A$5:$S$119,MATCH($BV$103, 'ECM Staff time by PoF'!$A$4:$R$4,0),FALSE)), 0, VLOOKUP(CONCATENATE($A109,P$66),'ECM Staff time by PoF'!$A$5:$S$119,MATCH($BV$103, 'ECM Staff time by PoF'!$A$4:$R$4,0),FALSE))))*P71</f>
        <v>0</v>
      </c>
      <c r="CK109" s="191">
        <f>IF($A109="",0,IF(VLOOKUP($A109,'ECM Staff time by PoF'!$B$5:$C$119,2,FALSE)="Not Applicable",VLOOKUP($A109,'ECM Staff time by PoF'!$B$5:$S$119,MATCH($BV$103, 'ECM Staff time by PoF'!$B$4:$R$4,0),FALSE),IF(ISERROR(VLOOKUP(CONCATENATE($A109,Q$66),'ECM Staff time by PoF'!$A$5:$S$119,MATCH($BV$103, 'ECM Staff time by PoF'!$A$4:$R$4,0),FALSE)), 0, VLOOKUP(CONCATENATE($A109,Q$66),'ECM Staff time by PoF'!$A$5:$S$119,MATCH($BV$103, 'ECM Staff time by PoF'!$A$4:$R$4,0),FALSE))))*Q71</f>
        <v>0</v>
      </c>
      <c r="CL109" s="191">
        <f>IF($A109="",0,IF(VLOOKUP($A109,'ECM Staff time by PoF'!$B$5:$C$119,2,FALSE)="Not Applicable",VLOOKUP($A109,'ECM Staff time by PoF'!$B$5:$S$119,MATCH($BV$103, 'ECM Staff time by PoF'!$B$4:$R$4,0),FALSE),IF(ISERROR(VLOOKUP(CONCATENATE($A109,R$66),'ECM Staff time by PoF'!$A$5:$S$119,MATCH($BV$103, 'ECM Staff time by PoF'!$A$4:$R$4,0),FALSE)), 0, VLOOKUP(CONCATENATE($A109,R$66),'ECM Staff time by PoF'!$A$5:$S$119,MATCH($BV$103, 'ECM Staff time by PoF'!$A$4:$R$4,0),FALSE))))*R71</f>
        <v>0</v>
      </c>
      <c r="CM109" s="191">
        <f>IF($A109="",0,IF(VLOOKUP($A109,'ECM Staff time by PoF'!$B$5:$C$119,2,FALSE)="Not Applicable",VLOOKUP($A109,'ECM Staff time by PoF'!$B$5:$S$119,MATCH($BV$103, 'ECM Staff time by PoF'!$B$4:$R$4,0),FALSE),IF(ISERROR(VLOOKUP(CONCATENATE($A109,S$66),'ECM Staff time by PoF'!$A$5:$S$119,MATCH($BV$103, 'ECM Staff time by PoF'!$A$4:$R$4,0),FALSE)), 0, VLOOKUP(CONCATENATE($A109,S$66),'ECM Staff time by PoF'!$A$5:$S$119,MATCH($BV$103, 'ECM Staff time by PoF'!$A$4:$R$4,0),FALSE))))*S71</f>
        <v>0</v>
      </c>
      <c r="CN109" s="191">
        <f>IF($A109="",0,IF(VLOOKUP($A109,'ECM Staff time by PoF'!$B$5:$C$119,2,FALSE)="Not Applicable",VLOOKUP($A109,'ECM Staff time by PoF'!$B$5:$S$119,MATCH($BV$103, 'ECM Staff time by PoF'!$B$4:$R$4,0),FALSE),IF(ISERROR(VLOOKUP(CONCATENATE($A109,T$66),'ECM Staff time by PoF'!$A$5:$S$119,MATCH($BV$103, 'ECM Staff time by PoF'!$A$4:$R$4,0),FALSE)), 0, VLOOKUP(CONCATENATE($A109,T$66),'ECM Staff time by PoF'!$A$5:$S$119,MATCH($BV$103, 'ECM Staff time by PoF'!$A$4:$R$4,0),FALSE))))*T71</f>
        <v>0</v>
      </c>
      <c r="CO109" s="191">
        <f>IF($A109="",0,IF(VLOOKUP($A109,'ECM Staff time by PoF'!$B$5:$C$119,2,FALSE)="Not Applicable",VLOOKUP($A109,'ECM Staff time by PoF'!$B$5:$S$119,MATCH($BV$103, 'ECM Staff time by PoF'!$B$4:$R$4,0),FALSE),IF(ISERROR(VLOOKUP(CONCATENATE($A109,U$66),'ECM Staff time by PoF'!$A$5:$S$119,MATCH($BV$103, 'ECM Staff time by PoF'!$A$4:$R$4,0),FALSE)), 0, VLOOKUP(CONCATENATE($A109,U$66),'ECM Staff time by PoF'!$A$5:$S$119,MATCH($BV$103, 'ECM Staff time by PoF'!$A$4:$R$4,0),FALSE))))*U71</f>
        <v>0</v>
      </c>
      <c r="CP109" s="191">
        <f>IF($A109="",0,IF(VLOOKUP($A109,'ECM Staff time by PoF'!$B$5:$C$119,2,FALSE)="Not Applicable",VLOOKUP($A109,'ECM Staff time by PoF'!$B$5:$S$119,MATCH($BV$103, 'ECM Staff time by PoF'!$B$4:$R$4,0),FALSE),IF(ISERROR(VLOOKUP(CONCATENATE($A109,V$66),'ECM Staff time by PoF'!$A$5:$S$119,MATCH($BV$103, 'ECM Staff time by PoF'!$A$4:$R$4,0),FALSE)), 0, VLOOKUP(CONCATENATE($A109,V$66),'ECM Staff time by PoF'!$A$5:$S$119,MATCH($BV$103, 'ECM Staff time by PoF'!$A$4:$R$4,0),FALSE))))*V71</f>
        <v>0</v>
      </c>
      <c r="CQ109" s="191">
        <f>IF($A109="",0,IF(VLOOKUP($A109,'ECM Staff time by PoF'!$B$5:$C$119,2,FALSE)="Not Applicable",VLOOKUP($A109,'ECM Staff time by PoF'!$B$5:$S$119,MATCH($BV$103, 'ECM Staff time by PoF'!$B$4:$R$4,0),FALSE),IF(ISERROR(VLOOKUP(CONCATENATE($A109,W$66),'ECM Staff time by PoF'!$A$5:$S$119,MATCH($BV$103, 'ECM Staff time by PoF'!$A$4:$R$4,0),FALSE)), 0, VLOOKUP(CONCATENATE($A109,W$66),'ECM Staff time by PoF'!$A$5:$S$119,MATCH($BV$103, 'ECM Staff time by PoF'!$A$4:$R$4,0),FALSE))))*W71</f>
        <v>0</v>
      </c>
      <c r="CR109" s="191">
        <f>IF($A109="",0,IF(VLOOKUP($A109,'ECM Staff time by PoF'!$B$5:$C$119,2,FALSE)="Not Applicable",VLOOKUP($A109,'ECM Staff time by PoF'!$B$5:$S$119,MATCH($BV$103, 'ECM Staff time by PoF'!$B$4:$R$4,0),FALSE),IF(ISERROR(VLOOKUP(CONCATENATE($A109,X$66),'ECM Staff time by PoF'!$A$5:$S$119,MATCH($BV$103, 'ECM Staff time by PoF'!$A$4:$R$4,0),FALSE)), 0, VLOOKUP(CONCATENATE($A109,X$66),'ECM Staff time by PoF'!$A$5:$S$119,MATCH($BV$103, 'ECM Staff time by PoF'!$A$4:$R$4,0),FALSE))))*X71</f>
        <v>0</v>
      </c>
      <c r="CS109" s="191">
        <f>IF($A109="",0,IF(VLOOKUP($A109,'ECM Staff time by PoF'!$B$5:$C$119,2,FALSE)="Not Applicable",VLOOKUP($A109,'ECM Staff time by PoF'!$B$5:$S$119,MATCH($BV$103, 'ECM Staff time by PoF'!$B$4:$R$4,0),FALSE),IF(ISERROR(VLOOKUP(CONCATENATE($A109,Y$66),'ECM Staff time by PoF'!$A$5:$S$119,MATCH($BV$103, 'ECM Staff time by PoF'!$A$4:$R$4,0),FALSE)), 0, VLOOKUP(CONCATENATE($A109,Y$66),'ECM Staff time by PoF'!$A$5:$S$119,MATCH($BV$103, 'ECM Staff time by PoF'!$A$4:$R$4,0),FALSE))))*Y71</f>
        <v>0</v>
      </c>
      <c r="CT109" s="191">
        <f>IF($A109="",0,IF(VLOOKUP($A109,'ECM Staff time by PoF'!$B$5:$C$119,2,FALSE)="Not Applicable",VLOOKUP($A109,'ECM Staff time by PoF'!$B$5:$S$119,MATCH($BV$103, 'ECM Staff time by PoF'!$B$4:$R$4,0),FALSE),IF(ISERROR(VLOOKUP(CONCATENATE($A109,Z$66),'ECM Staff time by PoF'!$A$5:$S$119,MATCH($BV$103, 'ECM Staff time by PoF'!$A$4:$R$4,0),FALSE)), 0, VLOOKUP(CONCATENATE($A109,Z$66),'ECM Staff time by PoF'!$A$5:$S$119,MATCH($BV$103, 'ECM Staff time by PoF'!$A$4:$R$4,0),FALSE))))*Z71</f>
        <v>0</v>
      </c>
      <c r="CU109" s="191">
        <f>IF($A109="",0,IF(VLOOKUP($A109,'ECM Staff time by PoF'!$B$5:$C$119,2,FALSE)="Not Applicable",VLOOKUP($A109,'ECM Staff time by PoF'!$B$5:$S$119,MATCH($BV$103, 'ECM Staff time by PoF'!$B$4:$R$4,0),FALSE),IF(ISERROR(VLOOKUP(CONCATENATE($A109,AA$66),'ECM Staff time by PoF'!$A$5:$S$119,MATCH($BV$103, 'ECM Staff time by PoF'!$A$4:$R$4,0),FALSE)), 0, VLOOKUP(CONCATENATE($A109,AA$66),'ECM Staff time by PoF'!$A$5:$S$119,MATCH($BV$103, 'ECM Staff time by PoF'!$A$4:$R$4,0),FALSE))))*AA71</f>
        <v>0</v>
      </c>
      <c r="CV109" s="191">
        <f>IF($A109="",0,IF(VLOOKUP($A109,'ECM Staff time by PoF'!$B$5:$C$119,2,FALSE)="Not Applicable",VLOOKUP($A109,'ECM Staff time by PoF'!$B$5:$S$119,MATCH($BV$103, 'ECM Staff time by PoF'!$B$4:$R$4,0),FALSE),IF(ISERROR(VLOOKUP(CONCATENATE($A109,AB$66),'ECM Staff time by PoF'!$A$5:$S$119,MATCH($BV$103, 'ECM Staff time by PoF'!$A$4:$R$4,0),FALSE)), 0, VLOOKUP(CONCATENATE($A109,AB$66),'ECM Staff time by PoF'!$A$5:$S$119,MATCH($BV$103, 'ECM Staff time by PoF'!$A$4:$R$4,0),FALSE))))*AB71</f>
        <v>0</v>
      </c>
      <c r="CW109" s="191">
        <f>IF($A109="",0,IF(VLOOKUP($A109,'ECM Staff time by PoF'!$B$5:$C$119,2,FALSE)="Not Applicable",VLOOKUP($A109,'ECM Staff time by PoF'!$B$5:$S$119,MATCH($BV$103, 'ECM Staff time by PoF'!$B$4:$R$4,0),FALSE),IF(ISERROR(VLOOKUP(CONCATENATE($A109,AC$66),'ECM Staff time by PoF'!$A$5:$S$119,MATCH($BV$103, 'ECM Staff time by PoF'!$A$4:$R$4,0),FALSE)), 0, VLOOKUP(CONCATENATE($A109,AC$66),'ECM Staff time by PoF'!$A$5:$S$119,MATCH($BV$103, 'ECM Staff time by PoF'!$A$4:$R$4,0),FALSE))))*AC71</f>
        <v>0</v>
      </c>
      <c r="CX109" s="191">
        <f>IF($A109="",0,IF(VLOOKUP($A109,'ECM Staff time by PoF'!$B$5:$C$119,2,FALSE)="Not Applicable",VLOOKUP($A109,'ECM Staff time by PoF'!$B$5:$S$119,MATCH($BV$103, 'ECM Staff time by PoF'!$B$4:$R$4,0),FALSE),IF(ISERROR(VLOOKUP(CONCATENATE($A109,AD$66),'ECM Staff time by PoF'!$A$5:$S$119,MATCH($BV$103, 'ECM Staff time by PoF'!$A$4:$R$4,0),FALSE)), 0, VLOOKUP(CONCATENATE($A109,AD$66),'ECM Staff time by PoF'!$A$5:$S$119,MATCH($BV$103, 'ECM Staff time by PoF'!$A$4:$R$4,0),FALSE))))*AD71</f>
        <v>0</v>
      </c>
      <c r="CY109" s="191">
        <f>IF($A109="",0,IF(VLOOKUP($A109,'ECM Staff time by PoF'!$B$5:$C$119,2,FALSE)="Not Applicable",VLOOKUP($A109,'ECM Staff time by PoF'!$B$5:$S$119,MATCH($BV$103, 'ECM Staff time by PoF'!$B$4:$R$4,0),FALSE),IF(ISERROR(VLOOKUP(CONCATENATE($A109,AE$66),'ECM Staff time by PoF'!$A$5:$S$119,MATCH($BV$103, 'ECM Staff time by PoF'!$A$4:$R$4,0),FALSE)), 0, VLOOKUP(CONCATENATE($A109,AE$66),'ECM Staff time by PoF'!$A$5:$S$119,MATCH($BV$103, 'ECM Staff time by PoF'!$A$4:$R$4,0),FALSE))))*AE71</f>
        <v>0</v>
      </c>
      <c r="CZ109" s="191">
        <f>IF($A109="",0,IF(VLOOKUP($A109,'ECM Staff time by PoF'!$B$5:$C$119,2,FALSE)="Not Applicable",VLOOKUP($A109,'ECM Staff time by PoF'!$B$5:$S$119,MATCH($BV$103, 'ECM Staff time by PoF'!$B$4:$R$4,0),FALSE),IF(ISERROR(VLOOKUP(CONCATENATE($A109,AF$66),'ECM Staff time by PoF'!$A$5:$S$119,MATCH($BV$103, 'ECM Staff time by PoF'!$A$4:$R$4,0),FALSE)), 0, VLOOKUP(CONCATENATE($A109,AF$66),'ECM Staff time by PoF'!$A$5:$S$119,MATCH($BV$103, 'ECM Staff time by PoF'!$A$4:$R$4,0),FALSE))))*AF71</f>
        <v>0</v>
      </c>
      <c r="DA109" s="191">
        <f>IF($A109="",0,IF(VLOOKUP($A109,'ECM Staff time by PoF'!$B$5:$C$119,2,FALSE)="Not Applicable",VLOOKUP($A109,'ECM Staff time by PoF'!$B$5:$S$119,MATCH($BV$103, 'ECM Staff time by PoF'!$B$4:$R$4,0),FALSE),IF(ISERROR(VLOOKUP(CONCATENATE($A109,AG$66),'ECM Staff time by PoF'!$A$5:$S$119,MATCH($BV$103, 'ECM Staff time by PoF'!$A$4:$R$4,0),FALSE)), 0, VLOOKUP(CONCATENATE($A109,AG$66),'ECM Staff time by PoF'!$A$5:$S$119,MATCH($BV$103, 'ECM Staff time by PoF'!$A$4:$R$4,0),FALSE))))*AG71</f>
        <v>0</v>
      </c>
      <c r="DB109" s="191">
        <f>IF($A109="",0,IF(VLOOKUP($A109,'ECM Staff time by PoF'!$B$5:$C$119,2,FALSE)="Not Applicable",VLOOKUP($A109,'ECM Staff time by PoF'!$B$5:$S$119,MATCH($BV$103, 'ECM Staff time by PoF'!$B$4:$R$4,0),FALSE),IF(ISERROR(VLOOKUP(CONCATENATE($A109,AH$66),'ECM Staff time by PoF'!$A$5:$S$119,MATCH($BV$103, 'ECM Staff time by PoF'!$A$4:$R$4,0),FALSE)), 0, VLOOKUP(CONCATENATE($A109,AH$66),'ECM Staff time by PoF'!$A$5:$S$119,MATCH($BV$103, 'ECM Staff time by PoF'!$A$4:$R$4,0),FALSE))))*AH71</f>
        <v>0</v>
      </c>
      <c r="DC109" s="191">
        <f>IF($A109="",0,IF(VLOOKUP($A109,'ECM Staff time by PoF'!$B$5:$C$119,2,FALSE)="Not Applicable",VLOOKUP($A109,'ECM Staff time by PoF'!$B$5:$S$119,MATCH($BV$103, 'ECM Staff time by PoF'!$B$4:$R$4,0),FALSE),IF(ISERROR(VLOOKUP(CONCATENATE($A109,AI$66),'ECM Staff time by PoF'!$A$5:$S$119,MATCH($BV$103, 'ECM Staff time by PoF'!$A$4:$R$4,0),FALSE)), 0, VLOOKUP(CONCATENATE($A109,AI$66),'ECM Staff time by PoF'!$A$5:$S$119,MATCH($BV$103, 'ECM Staff time by PoF'!$A$4:$R$4,0),FALSE))))*AI71</f>
        <v>0</v>
      </c>
      <c r="DD109" s="191">
        <f>IF($A109="",0,IF(VLOOKUP($A109,'ECM Staff time by PoF'!$B$5:$C$119,2,FALSE)="Not Applicable",VLOOKUP($A109,'ECM Staff time by PoF'!$B$5:$S$119,MATCH($BV$103, 'ECM Staff time by PoF'!$B$4:$R$4,0),FALSE),IF(ISERROR(VLOOKUP(CONCATENATE($A109,AJ$66),'ECM Staff time by PoF'!$A$5:$S$119,MATCH($BV$103, 'ECM Staff time by PoF'!$A$4:$R$4,0),FALSE)), 0, VLOOKUP(CONCATENATE($A109,AJ$66),'ECM Staff time by PoF'!$A$5:$S$119,MATCH($BV$103, 'ECM Staff time by PoF'!$A$4:$R$4,0),FALSE))))*AJ71</f>
        <v>0</v>
      </c>
      <c r="DE109" s="191">
        <f>IF($A109="",0,IF(VLOOKUP($A109,'ECM Staff time by PoF'!$B$5:$C$119,2,FALSE)="Not Applicable",VLOOKUP($A109,'ECM Staff time by PoF'!$B$5:$S$119,MATCH($BV$103, 'ECM Staff time by PoF'!$B$4:$R$4,0),FALSE),IF(ISERROR(VLOOKUP(CONCATENATE($A109,AK$66),'ECM Staff time by PoF'!$A$5:$S$119,MATCH($BV$103, 'ECM Staff time by PoF'!$A$4:$R$4,0),FALSE)), 0, VLOOKUP(CONCATENATE($A109,AK$66),'ECM Staff time by PoF'!$A$5:$S$119,MATCH($BV$103, 'ECM Staff time by PoF'!$A$4:$R$4,0),FALSE))))*AK71</f>
        <v>0</v>
      </c>
      <c r="DF109" s="191">
        <f>IF($A109="",0,IF(VLOOKUP($A109,'ECM Staff time by PoF'!$B$5:$C$119,2,FALSE)="Not Applicable",VLOOKUP($A109,'ECM Staff time by PoF'!$B$5:$S$119,MATCH($DF$103, 'ECM Staff time by PoF'!$B$4:$R$4,0),FALSE),IF(ISERROR(VLOOKUP(CONCATENATE($A109,B$66),'ECM Staff time by PoF'!$A$5:$S$119,MATCH($DF$103, 'ECM Staff time by PoF'!$A$4:$R$4,0),FALSE)), 0, VLOOKUP(CONCATENATE($A109,B$66),'ECM Staff time by PoF'!$A$5:$S$119,MATCH($DF$103, 'ECM Staff time by PoF'!$A$4:$R$4,0),FALSE))))*B71</f>
        <v>0</v>
      </c>
      <c r="DG109" s="191">
        <f>IF($A109="",0,IF(VLOOKUP($A109,'ECM Staff time by PoF'!$B$5:$C$119,2,FALSE)="Not Applicable",VLOOKUP($A109,'ECM Staff time by PoF'!$B$5:$S$119,MATCH($DF$103, 'ECM Staff time by PoF'!$B$4:$R$4,0),FALSE),IF(ISERROR(VLOOKUP(CONCATENATE($A109,C$66),'ECM Staff time by PoF'!$A$5:$S$119,MATCH($DF$103, 'ECM Staff time by PoF'!$A$4:$R$4,0),FALSE)), 0, VLOOKUP(CONCATENATE($A109,C$66),'ECM Staff time by PoF'!$A$5:$S$119,MATCH($DF$103, 'ECM Staff time by PoF'!$A$4:$R$4,0),FALSE))))*C71</f>
        <v>0</v>
      </c>
      <c r="DH109" s="191">
        <f>IF($A109="",0,IF(VLOOKUP($A109,'ECM Staff time by PoF'!$B$5:$C$119,2,FALSE)="Not Applicable",VLOOKUP($A109,'ECM Staff time by PoF'!$B$5:$S$119,MATCH($DF$103, 'ECM Staff time by PoF'!$B$4:$R$4,0),FALSE),IF(ISERROR(VLOOKUP(CONCATENATE($A109,D$66),'ECM Staff time by PoF'!$A$5:$S$119,MATCH($DF$103, 'ECM Staff time by PoF'!$A$4:$R$4,0),FALSE)), 0, VLOOKUP(CONCATENATE($A109,D$66),'ECM Staff time by PoF'!$A$5:$S$119,MATCH($DF$103, 'ECM Staff time by PoF'!$A$4:$R$4,0),FALSE))))*D71</f>
        <v>0</v>
      </c>
      <c r="DI109" s="191">
        <f>IF($A109="",0,IF(VLOOKUP($A109,'ECM Staff time by PoF'!$B$5:$C$119,2,FALSE)="Not Applicable",VLOOKUP($A109,'ECM Staff time by PoF'!$B$5:$S$119,MATCH($DF$103, 'ECM Staff time by PoF'!$B$4:$R$4,0),FALSE),IF(ISERROR(VLOOKUP(CONCATENATE($A109,E$66),'ECM Staff time by PoF'!$A$5:$S$119,MATCH($DF$103, 'ECM Staff time by PoF'!$A$4:$R$4,0),FALSE)), 0, VLOOKUP(CONCATENATE($A109,E$66),'ECM Staff time by PoF'!$A$5:$S$119,MATCH($DF$103, 'ECM Staff time by PoF'!$A$4:$R$4,0),FALSE))))*E71</f>
        <v>0</v>
      </c>
      <c r="DJ109" s="191">
        <f>IF($A109="",0,IF(VLOOKUP($A109,'ECM Staff time by PoF'!$B$5:$C$119,2,FALSE)="Not Applicable",VLOOKUP($A109,'ECM Staff time by PoF'!$B$5:$S$119,MATCH($DF$103, 'ECM Staff time by PoF'!$B$4:$R$4,0),FALSE),IF(ISERROR(VLOOKUP(CONCATENATE($A109,F$66),'ECM Staff time by PoF'!$A$5:$S$119,MATCH($DF$103, 'ECM Staff time by PoF'!$A$4:$R$4,0),FALSE)), 0, VLOOKUP(CONCATENATE($A109,F$66),'ECM Staff time by PoF'!$A$5:$S$119,MATCH($DF$103, 'ECM Staff time by PoF'!$A$4:$R$4,0),FALSE))))*F71</f>
        <v>0</v>
      </c>
      <c r="DK109" s="191">
        <f>IF($A109="",0,IF(VLOOKUP($A109,'ECM Staff time by PoF'!$B$5:$C$119,2,FALSE)="Not Applicable",VLOOKUP($A109,'ECM Staff time by PoF'!$B$5:$S$119,MATCH($DF$103, 'ECM Staff time by PoF'!$B$4:$R$4,0),FALSE),IF(ISERROR(VLOOKUP(CONCATENATE($A109,G$66),'ECM Staff time by PoF'!$A$5:$S$119,MATCH($DF$103, 'ECM Staff time by PoF'!$A$4:$R$4,0),FALSE)), 0, VLOOKUP(CONCATENATE($A109,G$66),'ECM Staff time by PoF'!$A$5:$S$119,MATCH($DF$103, 'ECM Staff time by PoF'!$A$4:$R$4,0),FALSE))))*G71</f>
        <v>0</v>
      </c>
      <c r="DL109" s="191">
        <f>IF($A109="",0,IF(VLOOKUP($A109,'ECM Staff time by PoF'!$B$5:$C$119,2,FALSE)="Not Applicable",VLOOKUP($A109,'ECM Staff time by PoF'!$B$5:$S$119,MATCH($DF$103, 'ECM Staff time by PoF'!$B$4:$R$4,0),FALSE),IF(ISERROR(VLOOKUP(CONCATENATE($A109,H$66),'ECM Staff time by PoF'!$A$5:$S$119,MATCH($DF$103, 'ECM Staff time by PoF'!$A$4:$R$4,0),FALSE)), 0, VLOOKUP(CONCATENATE($A109,H$66),'ECM Staff time by PoF'!$A$5:$S$119,MATCH($DF$103, 'ECM Staff time by PoF'!$A$4:$R$4,0),FALSE))))*H71</f>
        <v>0</v>
      </c>
      <c r="DM109" s="191">
        <f>IF($A109="",0,IF(VLOOKUP($A109,'ECM Staff time by PoF'!$B$5:$C$119,2,FALSE)="Not Applicable",VLOOKUP($A109,'ECM Staff time by PoF'!$B$5:$S$119,MATCH($DF$103, 'ECM Staff time by PoF'!$B$4:$R$4,0),FALSE),IF(ISERROR(VLOOKUP(CONCATENATE($A109,I$66),'ECM Staff time by PoF'!$A$5:$S$119,MATCH($DF$103, 'ECM Staff time by PoF'!$A$4:$R$4,0),FALSE)), 0, VLOOKUP(CONCATENATE($A109,I$66),'ECM Staff time by PoF'!$A$5:$S$119,MATCH($DF$103, 'ECM Staff time by PoF'!$A$4:$R$4,0),FALSE))))*I71</f>
        <v>0</v>
      </c>
      <c r="DN109" s="191">
        <f>IF($A109="",0,IF(VLOOKUP($A109,'ECM Staff time by PoF'!$B$5:$C$119,2,FALSE)="Not Applicable",VLOOKUP($A109,'ECM Staff time by PoF'!$B$5:$S$119,MATCH($DF$103, 'ECM Staff time by PoF'!$B$4:$R$4,0),FALSE),IF(ISERROR(VLOOKUP(CONCATENATE($A109,J$66),'ECM Staff time by PoF'!$A$5:$S$119,MATCH($DF$103, 'ECM Staff time by PoF'!$A$4:$R$4,0),FALSE)), 0, VLOOKUP(CONCATENATE($A109,J$66),'ECM Staff time by PoF'!$A$5:$S$119,MATCH($DF$103, 'ECM Staff time by PoF'!$A$4:$R$4,0),FALSE))))*J71</f>
        <v>0</v>
      </c>
      <c r="DO109" s="191">
        <f>IF($A109="",0,IF(VLOOKUP($A109,'ECM Staff time by PoF'!$B$5:$C$119,2,FALSE)="Not Applicable",VLOOKUP($A109,'ECM Staff time by PoF'!$B$5:$S$119,MATCH($DF$103, 'ECM Staff time by PoF'!$B$4:$R$4,0),FALSE),IF(ISERROR(VLOOKUP(CONCATENATE($A109,K$66),'ECM Staff time by PoF'!$A$5:$S$119,MATCH($DF$103, 'ECM Staff time by PoF'!$A$4:$R$4,0),FALSE)), 0, VLOOKUP(CONCATENATE($A109,K$66),'ECM Staff time by PoF'!$A$5:$S$119,MATCH($DF$103, 'ECM Staff time by PoF'!$A$4:$R$4,0),FALSE))))*K71</f>
        <v>0</v>
      </c>
      <c r="DP109" s="191">
        <f>IF($A109="",0,IF(VLOOKUP($A109,'ECM Staff time by PoF'!$B$5:$C$119,2,FALSE)="Not Applicable",VLOOKUP($A109,'ECM Staff time by PoF'!$B$5:$S$119,MATCH($DF$103, 'ECM Staff time by PoF'!$B$4:$R$4,0),FALSE),IF(ISERROR(VLOOKUP(CONCATENATE($A109,L$66),'ECM Staff time by PoF'!$A$5:$S$119,MATCH($DF$103, 'ECM Staff time by PoF'!$A$4:$R$4,0),FALSE)), 0, VLOOKUP(CONCATENATE($A109,L$66),'ECM Staff time by PoF'!$A$5:$S$119,MATCH($DF$103, 'ECM Staff time by PoF'!$A$4:$R$4,0),FALSE))))*L71</f>
        <v>0</v>
      </c>
      <c r="DQ109" s="191">
        <f>IF($A109="",0,IF(VLOOKUP($A109,'ECM Staff time by PoF'!$B$5:$C$119,2,FALSE)="Not Applicable",VLOOKUP($A109,'ECM Staff time by PoF'!$B$5:$S$119,MATCH($DF$103, 'ECM Staff time by PoF'!$B$4:$R$4,0),FALSE),IF(ISERROR(VLOOKUP(CONCATENATE($A109,M$66),'ECM Staff time by PoF'!$A$5:$S$119,MATCH($DF$103, 'ECM Staff time by PoF'!$A$4:$R$4,0),FALSE)), 0, VLOOKUP(CONCATENATE($A109,M$66),'ECM Staff time by PoF'!$A$5:$S$119,MATCH($DF$103, 'ECM Staff time by PoF'!$A$4:$R$4,0),FALSE))))*M71</f>
        <v>0</v>
      </c>
      <c r="DR109" s="191">
        <f>IF($A109="",0,IF(VLOOKUP($A109,'ECM Staff time by PoF'!$B$5:$C$119,2,FALSE)="Not Applicable",VLOOKUP($A109,'ECM Staff time by PoF'!$B$5:$S$119,MATCH($DF$103, 'ECM Staff time by PoF'!$B$4:$R$4,0),FALSE),IF(ISERROR(VLOOKUP(CONCATENATE($A109,N$66),'ECM Staff time by PoF'!$A$5:$S$119,MATCH($DF$103, 'ECM Staff time by PoF'!$A$4:$R$4,0),FALSE)), 0, VLOOKUP(CONCATENATE($A109,N$66),'ECM Staff time by PoF'!$A$5:$S$119,MATCH($DF$103, 'ECM Staff time by PoF'!$A$4:$R$4,0),FALSE))))*N71</f>
        <v>0</v>
      </c>
      <c r="DS109" s="191">
        <f>IF($A109="",0,IF(VLOOKUP($A109,'ECM Staff time by PoF'!$B$5:$C$119,2,FALSE)="Not Applicable",VLOOKUP($A109,'ECM Staff time by PoF'!$B$5:$S$119,MATCH($DF$103, 'ECM Staff time by PoF'!$B$4:$R$4,0),FALSE),IF(ISERROR(VLOOKUP(CONCATENATE($A109,O$66),'ECM Staff time by PoF'!$A$5:$S$119,MATCH($DF$103, 'ECM Staff time by PoF'!$A$4:$R$4,0),FALSE)), 0, VLOOKUP(CONCATENATE($A109,O$66),'ECM Staff time by PoF'!$A$5:$S$119,MATCH($DF$103, 'ECM Staff time by PoF'!$A$4:$R$4,0),FALSE))))*O71</f>
        <v>0</v>
      </c>
      <c r="DT109" s="191">
        <f>IF($A109="",0,IF(VLOOKUP($A109,'ECM Staff time by PoF'!$B$5:$C$119,2,FALSE)="Not Applicable",VLOOKUP($A109,'ECM Staff time by PoF'!$B$5:$S$119,MATCH($DF$103, 'ECM Staff time by PoF'!$B$4:$R$4,0),FALSE),IF(ISERROR(VLOOKUP(CONCATENATE($A109,P$66),'ECM Staff time by PoF'!$A$5:$S$119,MATCH($DF$103, 'ECM Staff time by PoF'!$A$4:$R$4,0),FALSE)), 0, VLOOKUP(CONCATENATE($A109,P$66),'ECM Staff time by PoF'!$A$5:$S$119,MATCH($DF$103, 'ECM Staff time by PoF'!$A$4:$R$4,0),FALSE))))*P71</f>
        <v>0</v>
      </c>
      <c r="DU109" s="191">
        <f>IF($A109="",0,IF(VLOOKUP($A109,'ECM Staff time by PoF'!$B$5:$C$119,2,FALSE)="Not Applicable",VLOOKUP($A109,'ECM Staff time by PoF'!$B$5:$S$119,MATCH($DF$103, 'ECM Staff time by PoF'!$B$4:$R$4,0),FALSE),IF(ISERROR(VLOOKUP(CONCATENATE($A109,Q$66),'ECM Staff time by PoF'!$A$5:$S$119,MATCH($DF$103, 'ECM Staff time by PoF'!$A$4:$R$4,0),FALSE)), 0, VLOOKUP(CONCATENATE($A109,Q$66),'ECM Staff time by PoF'!$A$5:$S$119,MATCH($DF$103, 'ECM Staff time by PoF'!$A$4:$R$4,0),FALSE))))*Q71</f>
        <v>0</v>
      </c>
      <c r="DV109" s="191">
        <f>IF($A109="",0,IF(VLOOKUP($A109,'ECM Staff time by PoF'!$B$5:$C$119,2,FALSE)="Not Applicable",VLOOKUP($A109,'ECM Staff time by PoF'!$B$5:$S$119,MATCH($DF$103, 'ECM Staff time by PoF'!$B$4:$R$4,0),FALSE),IF(ISERROR(VLOOKUP(CONCATENATE($A109,R$66),'ECM Staff time by PoF'!$A$5:$S$119,MATCH($DF$103, 'ECM Staff time by PoF'!$A$4:$R$4,0),FALSE)), 0, VLOOKUP(CONCATENATE($A109,R$66),'ECM Staff time by PoF'!$A$5:$S$119,MATCH($DF$103, 'ECM Staff time by PoF'!$A$4:$R$4,0),FALSE))))*R71</f>
        <v>0</v>
      </c>
      <c r="DW109" s="191">
        <f>IF($A109="",0,IF(VLOOKUP($A109,'ECM Staff time by PoF'!$B$5:$C$119,2,FALSE)="Not Applicable",VLOOKUP($A109,'ECM Staff time by PoF'!$B$5:$S$119,MATCH($DF$103, 'ECM Staff time by PoF'!$B$4:$R$4,0),FALSE),IF(ISERROR(VLOOKUP(CONCATENATE($A109,S$66),'ECM Staff time by PoF'!$A$5:$S$119,MATCH($DF$103, 'ECM Staff time by PoF'!$A$4:$R$4,0),FALSE)), 0, VLOOKUP(CONCATENATE($A109,S$66),'ECM Staff time by PoF'!$A$5:$S$119,MATCH($DF$103, 'ECM Staff time by PoF'!$A$4:$R$4,0),FALSE))))*S71</f>
        <v>0</v>
      </c>
      <c r="DX109" s="191">
        <f>IF($A109="",0,IF(VLOOKUP($A109,'ECM Staff time by PoF'!$B$5:$C$119,2,FALSE)="Not Applicable",VLOOKUP($A109,'ECM Staff time by PoF'!$B$5:$S$119,MATCH($DF$103, 'ECM Staff time by PoF'!$B$4:$R$4,0),FALSE),IF(ISERROR(VLOOKUP(CONCATENATE($A109,T$66),'ECM Staff time by PoF'!$A$5:$S$119,MATCH($DF$103, 'ECM Staff time by PoF'!$A$4:$R$4,0),FALSE)), 0, VLOOKUP(CONCATENATE($A109,T$66),'ECM Staff time by PoF'!$A$5:$S$119,MATCH($DF$103, 'ECM Staff time by PoF'!$A$4:$R$4,0),FALSE))))*T71</f>
        <v>0</v>
      </c>
      <c r="DY109" s="191">
        <f>IF($A109="",0,IF(VLOOKUP($A109,'ECM Staff time by PoF'!$B$5:$C$119,2,FALSE)="Not Applicable",VLOOKUP($A109,'ECM Staff time by PoF'!$B$5:$S$119,MATCH($DF$103, 'ECM Staff time by PoF'!$B$4:$R$4,0),FALSE),IF(ISERROR(VLOOKUP(CONCATENATE($A109,U$66),'ECM Staff time by PoF'!$A$5:$S$119,MATCH($DF$103, 'ECM Staff time by PoF'!$A$4:$R$4,0),FALSE)), 0, VLOOKUP(CONCATENATE($A109,U$66),'ECM Staff time by PoF'!$A$5:$S$119,MATCH($DF$103, 'ECM Staff time by PoF'!$A$4:$R$4,0),FALSE))))*U71</f>
        <v>0</v>
      </c>
      <c r="DZ109" s="191">
        <f>IF($A109="",0,IF(VLOOKUP($A109,'ECM Staff time by PoF'!$B$5:$C$119,2,FALSE)="Not Applicable",VLOOKUP($A109,'ECM Staff time by PoF'!$B$5:$S$119,MATCH($DF$103, 'ECM Staff time by PoF'!$B$4:$R$4,0),FALSE),IF(ISERROR(VLOOKUP(CONCATENATE($A109,V$66),'ECM Staff time by PoF'!$A$5:$S$119,MATCH($DF$103, 'ECM Staff time by PoF'!$A$4:$R$4,0),FALSE)), 0, VLOOKUP(CONCATENATE($A109,V$66),'ECM Staff time by PoF'!$A$5:$S$119,MATCH($DF$103, 'ECM Staff time by PoF'!$A$4:$R$4,0),FALSE))))*V71</f>
        <v>0</v>
      </c>
      <c r="EA109" s="191">
        <f>IF($A109="",0,IF(VLOOKUP($A109,'ECM Staff time by PoF'!$B$5:$C$119,2,FALSE)="Not Applicable",VLOOKUP($A109,'ECM Staff time by PoF'!$B$5:$S$119,MATCH($DF$103, 'ECM Staff time by PoF'!$B$4:$R$4,0),FALSE),IF(ISERROR(VLOOKUP(CONCATENATE($A109,W$66),'ECM Staff time by PoF'!$A$5:$S$119,MATCH($DF$103, 'ECM Staff time by PoF'!$A$4:$R$4,0),FALSE)), 0, VLOOKUP(CONCATENATE($A109,W$66),'ECM Staff time by PoF'!$A$5:$S$119,MATCH($DF$103, 'ECM Staff time by PoF'!$A$4:$R$4,0),FALSE))))*W71</f>
        <v>0</v>
      </c>
      <c r="EB109" s="191">
        <f>IF($A109="",0,IF(VLOOKUP($A109,'ECM Staff time by PoF'!$B$5:$C$119,2,FALSE)="Not Applicable",VLOOKUP($A109,'ECM Staff time by PoF'!$B$5:$S$119,MATCH($DF$103, 'ECM Staff time by PoF'!$B$4:$R$4,0),FALSE),IF(ISERROR(VLOOKUP(CONCATENATE($A109,X$66),'ECM Staff time by PoF'!$A$5:$S$119,MATCH($DF$103, 'ECM Staff time by PoF'!$A$4:$R$4,0),FALSE)), 0, VLOOKUP(CONCATENATE($A109,X$66),'ECM Staff time by PoF'!$A$5:$S$119,MATCH($DF$103, 'ECM Staff time by PoF'!$A$4:$R$4,0),FALSE))))*X71</f>
        <v>0</v>
      </c>
      <c r="EC109" s="191">
        <f>IF($A109="",0,IF(VLOOKUP($A109,'ECM Staff time by PoF'!$B$5:$C$119,2,FALSE)="Not Applicable",VLOOKUP($A109,'ECM Staff time by PoF'!$B$5:$S$119,MATCH($DF$103, 'ECM Staff time by PoF'!$B$4:$R$4,0),FALSE),IF(ISERROR(VLOOKUP(CONCATENATE($A109,Y$66),'ECM Staff time by PoF'!$A$5:$S$119,MATCH($DF$103, 'ECM Staff time by PoF'!$A$4:$R$4,0),FALSE)), 0, VLOOKUP(CONCATENATE($A109,Y$66),'ECM Staff time by PoF'!$A$5:$S$119,MATCH($DF$103, 'ECM Staff time by PoF'!$A$4:$R$4,0),FALSE))))*Y71</f>
        <v>0</v>
      </c>
      <c r="ED109" s="191">
        <f>IF($A109="",0,IF(VLOOKUP($A109,'ECM Staff time by PoF'!$B$5:$C$119,2,FALSE)="Not Applicable",VLOOKUP($A109,'ECM Staff time by PoF'!$B$5:$S$119,MATCH($DF$103, 'ECM Staff time by PoF'!$B$4:$R$4,0),FALSE),IF(ISERROR(VLOOKUP(CONCATENATE($A109,Z$66),'ECM Staff time by PoF'!$A$5:$S$119,MATCH($DF$103, 'ECM Staff time by PoF'!$A$4:$R$4,0),FALSE)), 0, VLOOKUP(CONCATENATE($A109,Z$66),'ECM Staff time by PoF'!$A$5:$S$119,MATCH($DF$103, 'ECM Staff time by PoF'!$A$4:$R$4,0),FALSE))))*Z71</f>
        <v>0</v>
      </c>
      <c r="EE109" s="191">
        <f>IF($A109="",0,IF(VLOOKUP($A109,'ECM Staff time by PoF'!$B$5:$C$119,2,FALSE)="Not Applicable",VLOOKUP($A109,'ECM Staff time by PoF'!$B$5:$S$119,MATCH($DF$103, 'ECM Staff time by PoF'!$B$4:$R$4,0),FALSE),IF(ISERROR(VLOOKUP(CONCATENATE($A109,AA$66),'ECM Staff time by PoF'!$A$5:$S$119,MATCH($DF$103, 'ECM Staff time by PoF'!$A$4:$R$4,0),FALSE)), 0, VLOOKUP(CONCATENATE($A109,AA$66),'ECM Staff time by PoF'!$A$5:$S$119,MATCH($DF$103, 'ECM Staff time by PoF'!$A$4:$R$4,0),FALSE))))*AA71</f>
        <v>0</v>
      </c>
      <c r="EF109" s="191">
        <f>IF($A109="",0,IF(VLOOKUP($A109,'ECM Staff time by PoF'!$B$5:$C$119,2,FALSE)="Not Applicable",VLOOKUP($A109,'ECM Staff time by PoF'!$B$5:$S$119,MATCH($DF$103, 'ECM Staff time by PoF'!$B$4:$R$4,0),FALSE),IF(ISERROR(VLOOKUP(CONCATENATE($A109,AB$66),'ECM Staff time by PoF'!$A$5:$S$119,MATCH($DF$103, 'ECM Staff time by PoF'!$A$4:$R$4,0),FALSE)), 0, VLOOKUP(CONCATENATE($A109,AB$66),'ECM Staff time by PoF'!$A$5:$S$119,MATCH($DF$103, 'ECM Staff time by PoF'!$A$4:$R$4,0),FALSE))))*AB71</f>
        <v>0</v>
      </c>
      <c r="EG109" s="191">
        <f>IF($A109="",0,IF(VLOOKUP($A109,'ECM Staff time by PoF'!$B$5:$C$119,2,FALSE)="Not Applicable",VLOOKUP($A109,'ECM Staff time by PoF'!$B$5:$S$119,MATCH($DF$103, 'ECM Staff time by PoF'!$B$4:$R$4,0),FALSE),IF(ISERROR(VLOOKUP(CONCATENATE($A109,AC$66),'ECM Staff time by PoF'!$A$5:$S$119,MATCH($DF$103, 'ECM Staff time by PoF'!$A$4:$R$4,0),FALSE)), 0, VLOOKUP(CONCATENATE($A109,AC$66),'ECM Staff time by PoF'!$A$5:$S$119,MATCH($DF$103, 'ECM Staff time by PoF'!$A$4:$R$4,0),FALSE))))*AC71</f>
        <v>0</v>
      </c>
      <c r="EH109" s="191">
        <f>IF($A109="",0,IF(VLOOKUP($A109,'ECM Staff time by PoF'!$B$5:$C$119,2,FALSE)="Not Applicable",VLOOKUP($A109,'ECM Staff time by PoF'!$B$5:$S$119,MATCH($DF$103, 'ECM Staff time by PoF'!$B$4:$R$4,0),FALSE),IF(ISERROR(VLOOKUP(CONCATENATE($A109,AD$66),'ECM Staff time by PoF'!$A$5:$S$119,MATCH($DF$103, 'ECM Staff time by PoF'!$A$4:$R$4,0),FALSE)), 0, VLOOKUP(CONCATENATE($A109,AD$66),'ECM Staff time by PoF'!$A$5:$S$119,MATCH($DF$103, 'ECM Staff time by PoF'!$A$4:$R$4,0),FALSE))))*AD71</f>
        <v>0</v>
      </c>
      <c r="EI109" s="191">
        <f>IF($A109="",0,IF(VLOOKUP($A109,'ECM Staff time by PoF'!$B$5:$C$119,2,FALSE)="Not Applicable",VLOOKUP($A109,'ECM Staff time by PoF'!$B$5:$S$119,MATCH($DF$103, 'ECM Staff time by PoF'!$B$4:$R$4,0),FALSE),IF(ISERROR(VLOOKUP(CONCATENATE($A109,AE$66),'ECM Staff time by PoF'!$A$5:$S$119,MATCH($DF$103, 'ECM Staff time by PoF'!$A$4:$R$4,0),FALSE)), 0, VLOOKUP(CONCATENATE($A109,AE$66),'ECM Staff time by PoF'!$A$5:$S$119,MATCH($DF$103, 'ECM Staff time by PoF'!$A$4:$R$4,0),FALSE))))*AE71</f>
        <v>0</v>
      </c>
      <c r="EJ109" s="191">
        <f>IF($A109="",0,IF(VLOOKUP($A109,'ECM Staff time by PoF'!$B$5:$C$119,2,FALSE)="Not Applicable",VLOOKUP($A109,'ECM Staff time by PoF'!$B$5:$S$119,MATCH($DF$103, 'ECM Staff time by PoF'!$B$4:$R$4,0),FALSE),IF(ISERROR(VLOOKUP(CONCATENATE($A109,AF$66),'ECM Staff time by PoF'!$A$5:$S$119,MATCH($DF$103, 'ECM Staff time by PoF'!$A$4:$R$4,0),FALSE)), 0, VLOOKUP(CONCATENATE($A109,AF$66),'ECM Staff time by PoF'!$A$5:$S$119,MATCH($DF$103, 'ECM Staff time by PoF'!$A$4:$R$4,0),FALSE))))*AF71</f>
        <v>0</v>
      </c>
      <c r="EK109" s="191">
        <f>IF($A109="",0,IF(VLOOKUP($A109,'ECM Staff time by PoF'!$B$5:$C$119,2,FALSE)="Not Applicable",VLOOKUP($A109,'ECM Staff time by PoF'!$B$5:$S$119,MATCH($DF$103, 'ECM Staff time by PoF'!$B$4:$R$4,0),FALSE),IF(ISERROR(VLOOKUP(CONCATENATE($A109,AG$66),'ECM Staff time by PoF'!$A$5:$S$119,MATCH($DF$103, 'ECM Staff time by PoF'!$A$4:$R$4,0),FALSE)), 0, VLOOKUP(CONCATENATE($A109,AG$66),'ECM Staff time by PoF'!$A$5:$S$119,MATCH($DF$103, 'ECM Staff time by PoF'!$A$4:$R$4,0),FALSE))))*AG71</f>
        <v>0</v>
      </c>
      <c r="EL109" s="191">
        <f>IF($A109="",0,IF(VLOOKUP($A109,'ECM Staff time by PoF'!$B$5:$C$119,2,FALSE)="Not Applicable",VLOOKUP($A109,'ECM Staff time by PoF'!$B$5:$S$119,MATCH($DF$103, 'ECM Staff time by PoF'!$B$4:$R$4,0),FALSE),IF(ISERROR(VLOOKUP(CONCATENATE($A109,AH$66),'ECM Staff time by PoF'!$A$5:$S$119,MATCH($DF$103, 'ECM Staff time by PoF'!$A$4:$R$4,0),FALSE)), 0, VLOOKUP(CONCATENATE($A109,AH$66),'ECM Staff time by PoF'!$A$5:$S$119,MATCH($DF$103, 'ECM Staff time by PoF'!$A$4:$R$4,0),FALSE))))*AH71</f>
        <v>0</v>
      </c>
      <c r="EM109" s="191">
        <f>IF($A109="",0,IF(VLOOKUP($A109,'ECM Staff time by PoF'!$B$5:$C$119,2,FALSE)="Not Applicable",VLOOKUP($A109,'ECM Staff time by PoF'!$B$5:$S$119,MATCH($DF$103, 'ECM Staff time by PoF'!$B$4:$R$4,0),FALSE),IF(ISERROR(VLOOKUP(CONCATENATE($A109,AI$66),'ECM Staff time by PoF'!$A$5:$S$119,MATCH($DF$103, 'ECM Staff time by PoF'!$A$4:$R$4,0),FALSE)), 0, VLOOKUP(CONCATENATE($A109,AI$66),'ECM Staff time by PoF'!$A$5:$S$119,MATCH($DF$103, 'ECM Staff time by PoF'!$A$4:$R$4,0),FALSE))))*AI71</f>
        <v>0</v>
      </c>
      <c r="EN109" s="191">
        <f>IF($A109="",0,IF(VLOOKUP($A109,'ECM Staff time by PoF'!$B$5:$C$119,2,FALSE)="Not Applicable",VLOOKUP($A109,'ECM Staff time by PoF'!$B$5:$S$119,MATCH($DF$103, 'ECM Staff time by PoF'!$B$4:$R$4,0),FALSE),IF(ISERROR(VLOOKUP(CONCATENATE($A109,AJ$66),'ECM Staff time by PoF'!$A$5:$S$119,MATCH($DF$103, 'ECM Staff time by PoF'!$A$4:$R$4,0),FALSE)), 0, VLOOKUP(CONCATENATE($A109,AJ$66),'ECM Staff time by PoF'!$A$5:$S$119,MATCH($DF$103, 'ECM Staff time by PoF'!$A$4:$R$4,0),FALSE))))*AJ71</f>
        <v>0</v>
      </c>
      <c r="EO109" s="191">
        <f>IF($A109="",0,IF(VLOOKUP($A109,'ECM Staff time by PoF'!$B$5:$C$119,2,FALSE)="Not Applicable",VLOOKUP($A109,'ECM Staff time by PoF'!$B$5:$S$119,MATCH($DF$103, 'ECM Staff time by PoF'!$B$4:$R$4,0),FALSE),IF(ISERROR(VLOOKUP(CONCATENATE($A109,AK$66),'ECM Staff time by PoF'!$A$5:$S$119,MATCH($DF$103, 'ECM Staff time by PoF'!$A$4:$R$4,0),FALSE)), 0, VLOOKUP(CONCATENATE($A109,AK$66),'ECM Staff time by PoF'!$A$5:$S$119,MATCH($DF$103, 'ECM Staff time by PoF'!$A$4:$R$4,0),FALSE))))*AK71</f>
        <v>0</v>
      </c>
      <c r="EP109" s="60">
        <f>IF($A109="",0,IF(VLOOKUP($A109,'ECM Staff time by PoF'!$B$5:$C$119,2,FALSE)="Not Applicable",VLOOKUP($A109,'ECM Staff time by PoF'!$B$5:$S$119,MATCH($EP$103, 'ECM Staff time by PoF'!$B$4:$R$4,0),FALSE),IF(ISERROR(VLOOKUP(CONCATENATE($A109,B$66),'ECM Staff time by PoF'!$A$5:$S$119,MATCH($EP$103, 'ECM Staff time by PoF'!$A$4:$R$4,0),FALSE)), 0, VLOOKUP(CONCATENATE($A109,B$66),'ECM Staff time by PoF'!$A$5:$S$119,MATCH($EP$103, 'ECM Staff time by PoF'!$A$4:$R$4,0),FALSE))))*B71</f>
        <v>0</v>
      </c>
      <c r="EQ109" s="60">
        <f>IF($A109="",0,IF(VLOOKUP($A109,'ECM Staff time by PoF'!$B$5:$C$119,2,FALSE)="Not Applicable",VLOOKUP($A109,'ECM Staff time by PoF'!$B$5:$S$119,MATCH($EP$103, 'ECM Staff time by PoF'!$B$4:$R$4,0),FALSE),IF(ISERROR(VLOOKUP(CONCATENATE($A109,C$66),'ECM Staff time by PoF'!$A$5:$S$119,MATCH($EP$103, 'ECM Staff time by PoF'!$A$4:$R$4,0),FALSE)), 0, VLOOKUP(CONCATENATE($A109,C$66),'ECM Staff time by PoF'!$A$5:$S$119,MATCH($EP$103, 'ECM Staff time by PoF'!$A$4:$R$4,0),FALSE))))*C71</f>
        <v>0</v>
      </c>
      <c r="ER109" s="60">
        <f>IF($A109="",0,IF(VLOOKUP($A109,'ECM Staff time by PoF'!$B$5:$C$119,2,FALSE)="Not Applicable",VLOOKUP($A109,'ECM Staff time by PoF'!$B$5:$S$119,MATCH($EP$103, 'ECM Staff time by PoF'!$B$4:$R$4,0),FALSE),IF(ISERROR(VLOOKUP(CONCATENATE($A109,D$66),'ECM Staff time by PoF'!$A$5:$S$119,MATCH($EP$103, 'ECM Staff time by PoF'!$A$4:$R$4,0),FALSE)), 0, VLOOKUP(CONCATENATE($A109,D$66),'ECM Staff time by PoF'!$A$5:$S$119,MATCH($EP$103, 'ECM Staff time by PoF'!$A$4:$R$4,0),FALSE))))*D71</f>
        <v>0</v>
      </c>
      <c r="ES109" s="60">
        <f>IF($A109="",0,IF(VLOOKUP($A109,'ECM Staff time by PoF'!$B$5:$C$119,2,FALSE)="Not Applicable",VLOOKUP($A109,'ECM Staff time by PoF'!$B$5:$S$119,MATCH($EP$103, 'ECM Staff time by PoF'!$B$4:$R$4,0),FALSE),IF(ISERROR(VLOOKUP(CONCATENATE($A109,E$66),'ECM Staff time by PoF'!$A$5:$S$119,MATCH($EP$103, 'ECM Staff time by PoF'!$A$4:$R$4,0),FALSE)), 0, VLOOKUP(CONCATENATE($A109,E$66),'ECM Staff time by PoF'!$A$5:$S$119,MATCH($EP$103, 'ECM Staff time by PoF'!$A$4:$R$4,0),FALSE))))*E71</f>
        <v>0</v>
      </c>
      <c r="ET109" s="60">
        <f>IF($A109="",0,IF(VLOOKUP($A109,'ECM Staff time by PoF'!$B$5:$C$119,2,FALSE)="Not Applicable",VLOOKUP($A109,'ECM Staff time by PoF'!$B$5:$S$119,MATCH($EP$103, 'ECM Staff time by PoF'!$B$4:$R$4,0),FALSE),IF(ISERROR(VLOOKUP(CONCATENATE($A109,F$66),'ECM Staff time by PoF'!$A$5:$S$119,MATCH($EP$103, 'ECM Staff time by PoF'!$A$4:$R$4,0),FALSE)), 0, VLOOKUP(CONCATENATE($A109,F$66),'ECM Staff time by PoF'!$A$5:$S$119,MATCH($EP$103, 'ECM Staff time by PoF'!$A$4:$R$4,0),FALSE))))*F71</f>
        <v>0</v>
      </c>
      <c r="EU109" s="60">
        <f>IF($A109="",0,IF(VLOOKUP($A109,'ECM Staff time by PoF'!$B$5:$C$119,2,FALSE)="Not Applicable",VLOOKUP($A109,'ECM Staff time by PoF'!$B$5:$S$119,MATCH($EP$103, 'ECM Staff time by PoF'!$B$4:$R$4,0),FALSE),IF(ISERROR(VLOOKUP(CONCATENATE($A109,G$66),'ECM Staff time by PoF'!$A$5:$S$119,MATCH($EP$103, 'ECM Staff time by PoF'!$A$4:$R$4,0),FALSE)), 0, VLOOKUP(CONCATENATE($A109,G$66),'ECM Staff time by PoF'!$A$5:$S$119,MATCH($EP$103, 'ECM Staff time by PoF'!$A$4:$R$4,0),FALSE))))*G71</f>
        <v>0</v>
      </c>
      <c r="EV109" s="60">
        <f>IF($A109="",0,IF(VLOOKUP($A109,'ECM Staff time by PoF'!$B$5:$C$119,2,FALSE)="Not Applicable",VLOOKUP($A109,'ECM Staff time by PoF'!$B$5:$S$119,MATCH($EP$103, 'ECM Staff time by PoF'!$B$4:$R$4,0),FALSE),IF(ISERROR(VLOOKUP(CONCATENATE($A109,H$66),'ECM Staff time by PoF'!$A$5:$S$119,MATCH($EP$103, 'ECM Staff time by PoF'!$A$4:$R$4,0),FALSE)), 0, VLOOKUP(CONCATENATE($A109,H$66),'ECM Staff time by PoF'!$A$5:$S$119,MATCH($EP$103, 'ECM Staff time by PoF'!$A$4:$R$4,0),FALSE))))*H71</f>
        <v>0</v>
      </c>
      <c r="EW109" s="60">
        <f>IF($A109="",0,IF(VLOOKUP($A109,'ECM Staff time by PoF'!$B$5:$C$119,2,FALSE)="Not Applicable",VLOOKUP($A109,'ECM Staff time by PoF'!$B$5:$S$119,MATCH($EP$103, 'ECM Staff time by PoF'!$B$4:$R$4,0),FALSE),IF(ISERROR(VLOOKUP(CONCATENATE($A109,I$66),'ECM Staff time by PoF'!$A$5:$S$119,MATCH($EP$103, 'ECM Staff time by PoF'!$A$4:$R$4,0),FALSE)), 0, VLOOKUP(CONCATENATE($A109,I$66),'ECM Staff time by PoF'!$A$5:$S$119,MATCH($EP$103, 'ECM Staff time by PoF'!$A$4:$R$4,0),FALSE))))*I71</f>
        <v>0</v>
      </c>
      <c r="EX109" s="60">
        <f>IF($A109="",0,IF(VLOOKUP($A109,'ECM Staff time by PoF'!$B$5:$C$119,2,FALSE)="Not Applicable",VLOOKUP($A109,'ECM Staff time by PoF'!$B$5:$S$119,MATCH($EP$103, 'ECM Staff time by PoF'!$B$4:$R$4,0),FALSE),IF(ISERROR(VLOOKUP(CONCATENATE($A109,J$66),'ECM Staff time by PoF'!$A$5:$S$119,MATCH($EP$103, 'ECM Staff time by PoF'!$A$4:$R$4,0),FALSE)), 0, VLOOKUP(CONCATENATE($A109,J$66),'ECM Staff time by PoF'!$A$5:$S$119,MATCH($EP$103, 'ECM Staff time by PoF'!$A$4:$R$4,0),FALSE))))*J71</f>
        <v>0</v>
      </c>
      <c r="EY109" s="60">
        <f>IF($A109="",0,IF(VLOOKUP($A109,'ECM Staff time by PoF'!$B$5:$C$119,2,FALSE)="Not Applicable",VLOOKUP($A109,'ECM Staff time by PoF'!$B$5:$S$119,MATCH($EP$103, 'ECM Staff time by PoF'!$B$4:$R$4,0),FALSE),IF(ISERROR(VLOOKUP(CONCATENATE($A109,K$66),'ECM Staff time by PoF'!$A$5:$S$119,MATCH($EP$103, 'ECM Staff time by PoF'!$A$4:$R$4,0),FALSE)), 0, VLOOKUP(CONCATENATE($A109,K$66),'ECM Staff time by PoF'!$A$5:$S$119,MATCH($EP$103, 'ECM Staff time by PoF'!$A$4:$R$4,0),FALSE))))*K71</f>
        <v>0</v>
      </c>
      <c r="EZ109" s="60">
        <f>IF($A109="",0,IF(VLOOKUP($A109,'ECM Staff time by PoF'!$B$5:$C$119,2,FALSE)="Not Applicable",VLOOKUP($A109,'ECM Staff time by PoF'!$B$5:$S$119,MATCH($EP$103, 'ECM Staff time by PoF'!$B$4:$R$4,0),FALSE),IF(ISERROR(VLOOKUP(CONCATENATE($A109,L$66),'ECM Staff time by PoF'!$A$5:$S$119,MATCH($EP$103, 'ECM Staff time by PoF'!$A$4:$R$4,0),FALSE)), 0, VLOOKUP(CONCATENATE($A109,L$66),'ECM Staff time by PoF'!$A$5:$S$119,MATCH($EP$103, 'ECM Staff time by PoF'!$A$4:$R$4,0),FALSE))))*L71</f>
        <v>0</v>
      </c>
      <c r="FA109" s="60">
        <f>IF($A109="",0,IF(VLOOKUP($A109,'ECM Staff time by PoF'!$B$5:$C$119,2,FALSE)="Not Applicable",VLOOKUP($A109,'ECM Staff time by PoF'!$B$5:$S$119,MATCH($EP$103, 'ECM Staff time by PoF'!$B$4:$R$4,0),FALSE),IF(ISERROR(VLOOKUP(CONCATENATE($A109,M$66),'ECM Staff time by PoF'!$A$5:$S$119,MATCH($EP$103, 'ECM Staff time by PoF'!$A$4:$R$4,0),FALSE)), 0, VLOOKUP(CONCATENATE($A109,M$66),'ECM Staff time by PoF'!$A$5:$S$119,MATCH($EP$103, 'ECM Staff time by PoF'!$A$4:$R$4,0),FALSE))))*M71</f>
        <v>0</v>
      </c>
      <c r="FB109" s="60">
        <f>IF($A109="",0,IF(VLOOKUP($A109,'ECM Staff time by PoF'!$B$5:$C$119,2,FALSE)="Not Applicable",VLOOKUP($A109,'ECM Staff time by PoF'!$B$5:$S$119,MATCH($EP$103, 'ECM Staff time by PoF'!$B$4:$R$4,0),FALSE),IF(ISERROR(VLOOKUP(CONCATENATE($A109,N$66),'ECM Staff time by PoF'!$A$5:$S$119,MATCH($EP$103, 'ECM Staff time by PoF'!$A$4:$R$4,0),FALSE)), 0, VLOOKUP(CONCATENATE($A109,N$66),'ECM Staff time by PoF'!$A$5:$S$119,MATCH($EP$103, 'ECM Staff time by PoF'!$A$4:$R$4,0),FALSE))))*N71</f>
        <v>0</v>
      </c>
      <c r="FC109" s="60">
        <f>IF($A109="",0,IF(VLOOKUP($A109,'ECM Staff time by PoF'!$B$5:$C$119,2,FALSE)="Not Applicable",VLOOKUP($A109,'ECM Staff time by PoF'!$B$5:$S$119,MATCH($EP$103, 'ECM Staff time by PoF'!$B$4:$R$4,0),FALSE),IF(ISERROR(VLOOKUP(CONCATENATE($A109,O$66),'ECM Staff time by PoF'!$A$5:$S$119,MATCH($EP$103, 'ECM Staff time by PoF'!$A$4:$R$4,0),FALSE)), 0, VLOOKUP(CONCATENATE($A109,O$66),'ECM Staff time by PoF'!$A$5:$S$119,MATCH($EP$103, 'ECM Staff time by PoF'!$A$4:$R$4,0),FALSE))))*O71</f>
        <v>0</v>
      </c>
      <c r="FD109" s="60">
        <f>IF($A109="",0,IF(VLOOKUP($A109,'ECM Staff time by PoF'!$B$5:$C$119,2,FALSE)="Not Applicable",VLOOKUP($A109,'ECM Staff time by PoF'!$B$5:$S$119,MATCH($EP$103, 'ECM Staff time by PoF'!$B$4:$R$4,0),FALSE),IF(ISERROR(VLOOKUP(CONCATENATE($A109,P$66),'ECM Staff time by PoF'!$A$5:$S$119,MATCH($EP$103, 'ECM Staff time by PoF'!$A$4:$R$4,0),FALSE)), 0, VLOOKUP(CONCATENATE($A109,P$66),'ECM Staff time by PoF'!$A$5:$S$119,MATCH($EP$103, 'ECM Staff time by PoF'!$A$4:$R$4,0),FALSE))))*P71</f>
        <v>0</v>
      </c>
      <c r="FE109" s="60">
        <f>IF($A109="",0,IF(VLOOKUP($A109,'ECM Staff time by PoF'!$B$5:$C$119,2,FALSE)="Not Applicable",VLOOKUP($A109,'ECM Staff time by PoF'!$B$5:$S$119,MATCH($EP$103, 'ECM Staff time by PoF'!$B$4:$R$4,0),FALSE),IF(ISERROR(VLOOKUP(CONCATENATE($A109,Q$66),'ECM Staff time by PoF'!$A$5:$S$119,MATCH($EP$103, 'ECM Staff time by PoF'!$A$4:$R$4,0),FALSE)), 0, VLOOKUP(CONCATENATE($A109,Q$66),'ECM Staff time by PoF'!$A$5:$S$119,MATCH($EP$103, 'ECM Staff time by PoF'!$A$4:$R$4,0),FALSE))))*Q71</f>
        <v>0</v>
      </c>
      <c r="FF109" s="60">
        <f>IF($A109="",0,IF(VLOOKUP($A109,'ECM Staff time by PoF'!$B$5:$C$119,2,FALSE)="Not Applicable",VLOOKUP($A109,'ECM Staff time by PoF'!$B$5:$S$119,MATCH($EP$103, 'ECM Staff time by PoF'!$B$4:$R$4,0),FALSE),IF(ISERROR(VLOOKUP(CONCATENATE($A109,R$66),'ECM Staff time by PoF'!$A$5:$S$119,MATCH($EP$103, 'ECM Staff time by PoF'!$A$4:$R$4,0),FALSE)), 0, VLOOKUP(CONCATENATE($A109,R$66),'ECM Staff time by PoF'!$A$5:$S$119,MATCH($EP$103, 'ECM Staff time by PoF'!$A$4:$R$4,0),FALSE))))*R71</f>
        <v>0</v>
      </c>
      <c r="FG109" s="60">
        <f>IF($A109="",0,IF(VLOOKUP($A109,'ECM Staff time by PoF'!$B$5:$C$119,2,FALSE)="Not Applicable",VLOOKUP($A109,'ECM Staff time by PoF'!$B$5:$S$119,MATCH($EP$103, 'ECM Staff time by PoF'!$B$4:$R$4,0),FALSE),IF(ISERROR(VLOOKUP(CONCATENATE($A109,S$66),'ECM Staff time by PoF'!$A$5:$S$119,MATCH($EP$103, 'ECM Staff time by PoF'!$A$4:$R$4,0),FALSE)), 0, VLOOKUP(CONCATENATE($A109,S$66),'ECM Staff time by PoF'!$A$5:$S$119,MATCH($EP$103, 'ECM Staff time by PoF'!$A$4:$R$4,0),FALSE))))*S71</f>
        <v>0</v>
      </c>
      <c r="FH109" s="60">
        <f>IF($A109="",0,IF(VLOOKUP($A109,'ECM Staff time by PoF'!$B$5:$C$119,2,FALSE)="Not Applicable",VLOOKUP($A109,'ECM Staff time by PoF'!$B$5:$S$119,MATCH($EP$103, 'ECM Staff time by PoF'!$B$4:$R$4,0),FALSE),IF(ISERROR(VLOOKUP(CONCATENATE($A109,T$66),'ECM Staff time by PoF'!$A$5:$S$119,MATCH($EP$103, 'ECM Staff time by PoF'!$A$4:$R$4,0),FALSE)), 0, VLOOKUP(CONCATENATE($A109,T$66),'ECM Staff time by PoF'!$A$5:$S$119,MATCH($EP$103, 'ECM Staff time by PoF'!$A$4:$R$4,0),FALSE))))*T71</f>
        <v>0</v>
      </c>
      <c r="FI109" s="60">
        <f>IF($A109="",0,IF(VLOOKUP($A109,'ECM Staff time by PoF'!$B$5:$C$119,2,FALSE)="Not Applicable",VLOOKUP($A109,'ECM Staff time by PoF'!$B$5:$S$119,MATCH($EP$103, 'ECM Staff time by PoF'!$B$4:$R$4,0),FALSE),IF(ISERROR(VLOOKUP(CONCATENATE($A109,U$66),'ECM Staff time by PoF'!$A$5:$S$119,MATCH($EP$103, 'ECM Staff time by PoF'!$A$4:$R$4,0),FALSE)), 0, VLOOKUP(CONCATENATE($A109,U$66),'ECM Staff time by PoF'!$A$5:$S$119,MATCH($EP$103, 'ECM Staff time by PoF'!$A$4:$R$4,0),FALSE))))*U71</f>
        <v>0</v>
      </c>
      <c r="FJ109" s="60">
        <f>IF($A109="",0,IF(VLOOKUP($A109,'ECM Staff time by PoF'!$B$5:$C$119,2,FALSE)="Not Applicable",VLOOKUP($A109,'ECM Staff time by PoF'!$B$5:$S$119,MATCH($EP$103, 'ECM Staff time by PoF'!$B$4:$R$4,0),FALSE),IF(ISERROR(VLOOKUP(CONCATENATE($A109,V$66),'ECM Staff time by PoF'!$A$5:$S$119,MATCH($EP$103, 'ECM Staff time by PoF'!$A$4:$R$4,0),FALSE)), 0, VLOOKUP(CONCATENATE($A109,V$66),'ECM Staff time by PoF'!$A$5:$S$119,MATCH($EP$103, 'ECM Staff time by PoF'!$A$4:$R$4,0),FALSE))))*V71</f>
        <v>0</v>
      </c>
      <c r="FK109" s="60">
        <f>IF($A109="",0,IF(VLOOKUP($A109,'ECM Staff time by PoF'!$B$5:$C$119,2,FALSE)="Not Applicable",VLOOKUP($A109,'ECM Staff time by PoF'!$B$5:$S$119,MATCH($EP$103, 'ECM Staff time by PoF'!$B$4:$R$4,0),FALSE),IF(ISERROR(VLOOKUP(CONCATENATE($A109,W$66),'ECM Staff time by PoF'!$A$5:$S$119,MATCH($EP$103, 'ECM Staff time by PoF'!$A$4:$R$4,0),FALSE)), 0, VLOOKUP(CONCATENATE($A109,W$66),'ECM Staff time by PoF'!$A$5:$S$119,MATCH($EP$103, 'ECM Staff time by PoF'!$A$4:$R$4,0),FALSE))))*W71</f>
        <v>0</v>
      </c>
      <c r="FL109" s="60">
        <f>IF($A109="",0,IF(VLOOKUP($A109,'ECM Staff time by PoF'!$B$5:$C$119,2,FALSE)="Not Applicable",VLOOKUP($A109,'ECM Staff time by PoF'!$B$5:$S$119,MATCH($EP$103, 'ECM Staff time by PoF'!$B$4:$R$4,0),FALSE),IF(ISERROR(VLOOKUP(CONCATENATE($A109,X$66),'ECM Staff time by PoF'!$A$5:$S$119,MATCH($EP$103, 'ECM Staff time by PoF'!$A$4:$R$4,0),FALSE)), 0, VLOOKUP(CONCATENATE($A109,X$66),'ECM Staff time by PoF'!$A$5:$S$119,MATCH($EP$103, 'ECM Staff time by PoF'!$A$4:$R$4,0),FALSE))))*X71</f>
        <v>0</v>
      </c>
      <c r="FM109" s="60">
        <f>IF($A109="",0,IF(VLOOKUP($A109,'ECM Staff time by PoF'!$B$5:$C$119,2,FALSE)="Not Applicable",VLOOKUP($A109,'ECM Staff time by PoF'!$B$5:$S$119,MATCH($EP$103, 'ECM Staff time by PoF'!$B$4:$R$4,0),FALSE),IF(ISERROR(VLOOKUP(CONCATENATE($A109,Y$66),'ECM Staff time by PoF'!$A$5:$S$119,MATCH($EP$103, 'ECM Staff time by PoF'!$A$4:$R$4,0),FALSE)), 0, VLOOKUP(CONCATENATE($A109,Y$66),'ECM Staff time by PoF'!$A$5:$S$119,MATCH($EP$103, 'ECM Staff time by PoF'!$A$4:$R$4,0),FALSE))))*Y71</f>
        <v>0</v>
      </c>
      <c r="FN109" s="60">
        <f>IF($A109="",0,IF(VLOOKUP($A109,'ECM Staff time by PoF'!$B$5:$C$119,2,FALSE)="Not Applicable",VLOOKUP($A109,'ECM Staff time by PoF'!$B$5:$S$119,MATCH($EP$103, 'ECM Staff time by PoF'!$B$4:$R$4,0),FALSE),IF(ISERROR(VLOOKUP(CONCATENATE($A109,Z$66),'ECM Staff time by PoF'!$A$5:$S$119,MATCH($EP$103, 'ECM Staff time by PoF'!$A$4:$R$4,0),FALSE)), 0, VLOOKUP(CONCATENATE($A109,Z$66),'ECM Staff time by PoF'!$A$5:$S$119,MATCH($EP$103, 'ECM Staff time by PoF'!$A$4:$R$4,0),FALSE))))*Z71</f>
        <v>0</v>
      </c>
      <c r="FO109" s="60">
        <f>IF($A109="",0,IF(VLOOKUP($A109,'ECM Staff time by PoF'!$B$5:$C$119,2,FALSE)="Not Applicable",VLOOKUP($A109,'ECM Staff time by PoF'!$B$5:$S$119,MATCH($EP$103, 'ECM Staff time by PoF'!$B$4:$R$4,0),FALSE),IF(ISERROR(VLOOKUP(CONCATENATE($A109,AA$66),'ECM Staff time by PoF'!$A$5:$S$119,MATCH($EP$103, 'ECM Staff time by PoF'!$A$4:$R$4,0),FALSE)), 0, VLOOKUP(CONCATENATE($A109,AA$66),'ECM Staff time by PoF'!$A$5:$S$119,MATCH($EP$103, 'ECM Staff time by PoF'!$A$4:$R$4,0),FALSE))))*AA71</f>
        <v>0</v>
      </c>
      <c r="FP109" s="60">
        <f>IF($A109="",0,IF(VLOOKUP($A109,'ECM Staff time by PoF'!$B$5:$C$119,2,FALSE)="Not Applicable",VLOOKUP($A109,'ECM Staff time by PoF'!$B$5:$S$119,MATCH($EP$103, 'ECM Staff time by PoF'!$B$4:$R$4,0),FALSE),IF(ISERROR(VLOOKUP(CONCATENATE($A109,AB$66),'ECM Staff time by PoF'!$A$5:$S$119,MATCH($EP$103, 'ECM Staff time by PoF'!$A$4:$R$4,0),FALSE)), 0, VLOOKUP(CONCATENATE($A109,AB$66),'ECM Staff time by PoF'!$A$5:$S$119,MATCH($EP$103, 'ECM Staff time by PoF'!$A$4:$R$4,0),FALSE))))*AB71</f>
        <v>0</v>
      </c>
      <c r="FQ109" s="60">
        <f>IF($A109="",0,IF(VLOOKUP($A109,'ECM Staff time by PoF'!$B$5:$C$119,2,FALSE)="Not Applicable",VLOOKUP($A109,'ECM Staff time by PoF'!$B$5:$S$119,MATCH($EP$103, 'ECM Staff time by PoF'!$B$4:$R$4,0),FALSE),IF(ISERROR(VLOOKUP(CONCATENATE($A109,AC$66),'ECM Staff time by PoF'!$A$5:$S$119,MATCH($EP$103, 'ECM Staff time by PoF'!$A$4:$R$4,0),FALSE)), 0, VLOOKUP(CONCATENATE($A109,AC$66),'ECM Staff time by PoF'!$A$5:$S$119,MATCH($EP$103, 'ECM Staff time by PoF'!$A$4:$R$4,0),FALSE))))*AC71</f>
        <v>0</v>
      </c>
      <c r="FR109" s="60">
        <f>IF($A109="",0,IF(VLOOKUP($A109,'ECM Staff time by PoF'!$B$5:$C$119,2,FALSE)="Not Applicable",VLOOKUP($A109,'ECM Staff time by PoF'!$B$5:$S$119,MATCH($EP$103, 'ECM Staff time by PoF'!$B$4:$R$4,0),FALSE),IF(ISERROR(VLOOKUP(CONCATENATE($A109,AD$66),'ECM Staff time by PoF'!$A$5:$S$119,MATCH($EP$103, 'ECM Staff time by PoF'!$A$4:$R$4,0),FALSE)), 0, VLOOKUP(CONCATENATE($A109,AD$66),'ECM Staff time by PoF'!$A$5:$S$119,MATCH($EP$103, 'ECM Staff time by PoF'!$A$4:$R$4,0),FALSE))))*AD71</f>
        <v>0</v>
      </c>
      <c r="FS109" s="60">
        <f>IF($A109="",0,IF(VLOOKUP($A109,'ECM Staff time by PoF'!$B$5:$C$119,2,FALSE)="Not Applicable",VLOOKUP($A109,'ECM Staff time by PoF'!$B$5:$S$119,MATCH($EP$103, 'ECM Staff time by PoF'!$B$4:$R$4,0),FALSE),IF(ISERROR(VLOOKUP(CONCATENATE($A109,AE$66),'ECM Staff time by PoF'!$A$5:$S$119,MATCH($EP$103, 'ECM Staff time by PoF'!$A$4:$R$4,0),FALSE)), 0, VLOOKUP(CONCATENATE($A109,AE$66),'ECM Staff time by PoF'!$A$5:$S$119,MATCH($EP$103, 'ECM Staff time by PoF'!$A$4:$R$4,0),FALSE))))*AE71</f>
        <v>0</v>
      </c>
      <c r="FT109" s="60">
        <f>IF($A109="",0,IF(VLOOKUP($A109,'ECM Staff time by PoF'!$B$5:$C$119,2,FALSE)="Not Applicable",VLOOKUP($A109,'ECM Staff time by PoF'!$B$5:$S$119,MATCH($EP$103, 'ECM Staff time by PoF'!$B$4:$R$4,0),FALSE),IF(ISERROR(VLOOKUP(CONCATENATE($A109,AF$66),'ECM Staff time by PoF'!$A$5:$S$119,MATCH($EP$103, 'ECM Staff time by PoF'!$A$4:$R$4,0),FALSE)), 0, VLOOKUP(CONCATENATE($A109,AF$66),'ECM Staff time by PoF'!$A$5:$S$119,MATCH($EP$103, 'ECM Staff time by PoF'!$A$4:$R$4,0),FALSE))))*AF71</f>
        <v>0</v>
      </c>
      <c r="FU109" s="60">
        <f>IF($A109="",0,IF(VLOOKUP($A109,'ECM Staff time by PoF'!$B$5:$C$119,2,FALSE)="Not Applicable",VLOOKUP($A109,'ECM Staff time by PoF'!$B$5:$S$119,MATCH($EP$103, 'ECM Staff time by PoF'!$B$4:$R$4,0),FALSE),IF(ISERROR(VLOOKUP(CONCATENATE($A109,AG$66),'ECM Staff time by PoF'!$A$5:$S$119,MATCH($EP$103, 'ECM Staff time by PoF'!$A$4:$R$4,0),FALSE)), 0, VLOOKUP(CONCATENATE($A109,AG$66),'ECM Staff time by PoF'!$A$5:$S$119,MATCH($EP$103, 'ECM Staff time by PoF'!$A$4:$R$4,0),FALSE))))*AG71</f>
        <v>0</v>
      </c>
      <c r="FV109" s="60">
        <f>IF($A109="",0,IF(VLOOKUP($A109,'ECM Staff time by PoF'!$B$5:$C$119,2,FALSE)="Not Applicable",VLOOKUP($A109,'ECM Staff time by PoF'!$B$5:$S$119,MATCH($EP$103, 'ECM Staff time by PoF'!$B$4:$R$4,0),FALSE),IF(ISERROR(VLOOKUP(CONCATENATE($A109,AH$66),'ECM Staff time by PoF'!$A$5:$S$119,MATCH($EP$103, 'ECM Staff time by PoF'!$A$4:$R$4,0),FALSE)), 0, VLOOKUP(CONCATENATE($A109,AH$66),'ECM Staff time by PoF'!$A$5:$S$119,MATCH($EP$103, 'ECM Staff time by PoF'!$A$4:$R$4,0),FALSE))))*AH71</f>
        <v>0</v>
      </c>
      <c r="FW109" s="60">
        <f>IF($A109="",0,IF(VLOOKUP($A109,'ECM Staff time by PoF'!$B$5:$C$119,2,FALSE)="Not Applicable",VLOOKUP($A109,'ECM Staff time by PoF'!$B$5:$S$119,MATCH($EP$103, 'ECM Staff time by PoF'!$B$4:$R$4,0),FALSE),IF(ISERROR(VLOOKUP(CONCATENATE($A109,AI$66),'ECM Staff time by PoF'!$A$5:$S$119,MATCH($EP$103, 'ECM Staff time by PoF'!$A$4:$R$4,0),FALSE)), 0, VLOOKUP(CONCATENATE($A109,AI$66),'ECM Staff time by PoF'!$A$5:$S$119,MATCH($EP$103, 'ECM Staff time by PoF'!$A$4:$R$4,0),FALSE))))*AI71</f>
        <v>0</v>
      </c>
      <c r="FX109" s="60">
        <f>IF($A109="",0,IF(VLOOKUP($A109,'ECM Staff time by PoF'!$B$5:$C$119,2,FALSE)="Not Applicable",VLOOKUP($A109,'ECM Staff time by PoF'!$B$5:$S$119,MATCH($EP$103, 'ECM Staff time by PoF'!$B$4:$R$4,0),FALSE),IF(ISERROR(VLOOKUP(CONCATENATE($A109,AJ$66),'ECM Staff time by PoF'!$A$5:$S$119,MATCH($EP$103, 'ECM Staff time by PoF'!$A$4:$R$4,0),FALSE)), 0, VLOOKUP(CONCATENATE($A109,AJ$66),'ECM Staff time by PoF'!$A$5:$S$119,MATCH($EP$103, 'ECM Staff time by PoF'!$A$4:$R$4,0),FALSE))))*AJ71</f>
        <v>0</v>
      </c>
      <c r="FY109" s="60">
        <f>IF($A109="",0,IF(VLOOKUP($A109,'ECM Staff time by PoF'!$B$5:$C$119,2,FALSE)="Not Applicable",VLOOKUP($A109,'ECM Staff time by PoF'!$B$5:$S$119,MATCH($EP$103, 'ECM Staff time by PoF'!$B$4:$R$4,0),FALSE),IF(ISERROR(VLOOKUP(CONCATENATE($A109,AK$66),'ECM Staff time by PoF'!$A$5:$S$119,MATCH($EP$103, 'ECM Staff time by PoF'!$A$4:$R$4,0),FALSE)), 0, VLOOKUP(CONCATENATE($A109,AK$66),'ECM Staff time by PoF'!$A$5:$S$119,MATCH($EP$103, 'ECM Staff time by PoF'!$A$4:$R$4,0),FALSE))))*AK71</f>
        <v>0</v>
      </c>
      <c r="FZ109" s="60">
        <f>IF($A109="",0,IF(VLOOKUP($A109,'ECM Staff time by PoF'!$B$5:$C$119,2,FALSE)="Not Applicable",VLOOKUP($A109,'ECM Staff time by PoF'!$B$5:$S$119,MATCH($FZ$103, 'ECM Staff time by PoF'!$B$4:$R$4,0),FALSE),IF(ISERROR(VLOOKUP(CONCATENATE($A109,B$66),'ECM Staff time by PoF'!$A$5:$S$119,MATCH($FZ$103, 'ECM Staff time by PoF'!$A$4:$R$4,0),FALSE)), 0, VLOOKUP(CONCATENATE($A109,B$66),'ECM Staff time by PoF'!$A$5:$S$119,MATCH($FZ$103, 'ECM Staff time by PoF'!$A$4:$R$4,0),FALSE))))*B71</f>
        <v>0</v>
      </c>
      <c r="GA109" s="60">
        <f>IF($A109="",0,IF(VLOOKUP($A109,'ECM Staff time by PoF'!$B$5:$C$119,2,FALSE)="Not Applicable",VLOOKUP($A109,'ECM Staff time by PoF'!$B$5:$S$119,MATCH($FZ$103, 'ECM Staff time by PoF'!$B$4:$R$4,0),FALSE),IF(ISERROR(VLOOKUP(CONCATENATE($A109,C$66),'ECM Staff time by PoF'!$A$5:$S$119,MATCH($FZ$103, 'ECM Staff time by PoF'!$A$4:$R$4,0),FALSE)), 0, VLOOKUP(CONCATENATE($A109,C$66),'ECM Staff time by PoF'!$A$5:$S$119,MATCH($FZ$103, 'ECM Staff time by PoF'!$A$4:$R$4,0),FALSE))))*C71</f>
        <v>0</v>
      </c>
      <c r="GB109" s="60">
        <f>IF($A109="",0,IF(VLOOKUP($A109,'ECM Staff time by PoF'!$B$5:$C$119,2,FALSE)="Not Applicable",VLOOKUP($A109,'ECM Staff time by PoF'!$B$5:$S$119,MATCH($FZ$103, 'ECM Staff time by PoF'!$B$4:$R$4,0),FALSE),IF(ISERROR(VLOOKUP(CONCATENATE($A109,D$66),'ECM Staff time by PoF'!$A$5:$S$119,MATCH($FZ$103, 'ECM Staff time by PoF'!$A$4:$R$4,0),FALSE)), 0, VLOOKUP(CONCATENATE($A109,D$66),'ECM Staff time by PoF'!$A$5:$S$119,MATCH($FZ$103, 'ECM Staff time by PoF'!$A$4:$R$4,0),FALSE))))*D71</f>
        <v>0</v>
      </c>
      <c r="GC109" s="60">
        <f>IF($A109="",0,IF(VLOOKUP($A109,'ECM Staff time by PoF'!$B$5:$C$119,2,FALSE)="Not Applicable",VLOOKUP($A109,'ECM Staff time by PoF'!$B$5:$S$119,MATCH($FZ$103, 'ECM Staff time by PoF'!$B$4:$R$4,0),FALSE),IF(ISERROR(VLOOKUP(CONCATENATE($A109,E$66),'ECM Staff time by PoF'!$A$5:$S$119,MATCH($FZ$103, 'ECM Staff time by PoF'!$A$4:$R$4,0),FALSE)), 0, VLOOKUP(CONCATENATE($A109,E$66),'ECM Staff time by PoF'!$A$5:$S$119,MATCH($FZ$103, 'ECM Staff time by PoF'!$A$4:$R$4,0),FALSE))))*E71</f>
        <v>0</v>
      </c>
      <c r="GD109" s="60">
        <f>IF($A109="",0,IF(VLOOKUP($A109,'ECM Staff time by PoF'!$B$5:$C$119,2,FALSE)="Not Applicable",VLOOKUP($A109,'ECM Staff time by PoF'!$B$5:$S$119,MATCH($FZ$103, 'ECM Staff time by PoF'!$B$4:$R$4,0),FALSE),IF(ISERROR(VLOOKUP(CONCATENATE($A109,F$66),'ECM Staff time by PoF'!$A$5:$S$119,MATCH($FZ$103, 'ECM Staff time by PoF'!$A$4:$R$4,0),FALSE)), 0, VLOOKUP(CONCATENATE($A109,F$66),'ECM Staff time by PoF'!$A$5:$S$119,MATCH($FZ$103, 'ECM Staff time by PoF'!$A$4:$R$4,0),FALSE))))*F71</f>
        <v>0</v>
      </c>
      <c r="GE109" s="60">
        <f>IF($A109="",0,IF(VLOOKUP($A109,'ECM Staff time by PoF'!$B$5:$C$119,2,FALSE)="Not Applicable",VLOOKUP($A109,'ECM Staff time by PoF'!$B$5:$S$119,MATCH($FZ$103, 'ECM Staff time by PoF'!$B$4:$R$4,0),FALSE),IF(ISERROR(VLOOKUP(CONCATENATE($A109,G$66),'ECM Staff time by PoF'!$A$5:$S$119,MATCH($FZ$103, 'ECM Staff time by PoF'!$A$4:$R$4,0),FALSE)), 0, VLOOKUP(CONCATENATE($A109,G$66),'ECM Staff time by PoF'!$A$5:$S$119,MATCH($FZ$103, 'ECM Staff time by PoF'!$A$4:$R$4,0),FALSE))))*G71</f>
        <v>0</v>
      </c>
      <c r="GF109" s="60">
        <f>IF($A109="",0,IF(VLOOKUP($A109,'ECM Staff time by PoF'!$B$5:$C$119,2,FALSE)="Not Applicable",VLOOKUP($A109,'ECM Staff time by PoF'!$B$5:$S$119,MATCH($FZ$103, 'ECM Staff time by PoF'!$B$4:$R$4,0),FALSE),IF(ISERROR(VLOOKUP(CONCATENATE($A109,H$66),'ECM Staff time by PoF'!$A$5:$S$119,MATCH($FZ$103, 'ECM Staff time by PoF'!$A$4:$R$4,0),FALSE)), 0, VLOOKUP(CONCATENATE($A109,H$66),'ECM Staff time by PoF'!$A$5:$S$119,MATCH($FZ$103, 'ECM Staff time by PoF'!$A$4:$R$4,0),FALSE))))*H71</f>
        <v>0</v>
      </c>
      <c r="GG109" s="60">
        <f>IF($A109="",0,IF(VLOOKUP($A109,'ECM Staff time by PoF'!$B$5:$C$119,2,FALSE)="Not Applicable",VLOOKUP($A109,'ECM Staff time by PoF'!$B$5:$S$119,MATCH($FZ$103, 'ECM Staff time by PoF'!$B$4:$R$4,0),FALSE),IF(ISERROR(VLOOKUP(CONCATENATE($A109,I$66),'ECM Staff time by PoF'!$A$5:$S$119,MATCH($FZ$103, 'ECM Staff time by PoF'!$A$4:$R$4,0),FALSE)), 0, VLOOKUP(CONCATENATE($A109,I$66),'ECM Staff time by PoF'!$A$5:$S$119,MATCH($FZ$103, 'ECM Staff time by PoF'!$A$4:$R$4,0),FALSE))))*I71</f>
        <v>0</v>
      </c>
      <c r="GH109" s="60">
        <f>IF($A109="",0,IF(VLOOKUP($A109,'ECM Staff time by PoF'!$B$5:$C$119,2,FALSE)="Not Applicable",VLOOKUP($A109,'ECM Staff time by PoF'!$B$5:$S$119,MATCH($FZ$103, 'ECM Staff time by PoF'!$B$4:$R$4,0),FALSE),IF(ISERROR(VLOOKUP(CONCATENATE($A109,J$66),'ECM Staff time by PoF'!$A$5:$S$119,MATCH($FZ$103, 'ECM Staff time by PoF'!$A$4:$R$4,0),FALSE)), 0, VLOOKUP(CONCATENATE($A109,J$66),'ECM Staff time by PoF'!$A$5:$S$119,MATCH($FZ$103, 'ECM Staff time by PoF'!$A$4:$R$4,0),FALSE))))*J71</f>
        <v>0</v>
      </c>
      <c r="GI109" s="60">
        <f>IF($A109="",0,IF(VLOOKUP($A109,'ECM Staff time by PoF'!$B$5:$C$119,2,FALSE)="Not Applicable",VLOOKUP($A109,'ECM Staff time by PoF'!$B$5:$S$119,MATCH($FZ$103, 'ECM Staff time by PoF'!$B$4:$R$4,0),FALSE),IF(ISERROR(VLOOKUP(CONCATENATE($A109,K$66),'ECM Staff time by PoF'!$A$5:$S$119,MATCH($FZ$103, 'ECM Staff time by PoF'!$A$4:$R$4,0),FALSE)), 0, VLOOKUP(CONCATENATE($A109,K$66),'ECM Staff time by PoF'!$A$5:$S$119,MATCH($FZ$103, 'ECM Staff time by PoF'!$A$4:$R$4,0),FALSE))))*K71</f>
        <v>0</v>
      </c>
      <c r="GJ109" s="60">
        <f>IF($A109="",0,IF(VLOOKUP($A109,'ECM Staff time by PoF'!$B$5:$C$119,2,FALSE)="Not Applicable",VLOOKUP($A109,'ECM Staff time by PoF'!$B$5:$S$119,MATCH($FZ$103, 'ECM Staff time by PoF'!$B$4:$R$4,0),FALSE),IF(ISERROR(VLOOKUP(CONCATENATE($A109,L$66),'ECM Staff time by PoF'!$A$5:$S$119,MATCH($FZ$103, 'ECM Staff time by PoF'!$A$4:$R$4,0),FALSE)), 0, VLOOKUP(CONCATENATE($A109,L$66),'ECM Staff time by PoF'!$A$5:$S$119,MATCH($FZ$103, 'ECM Staff time by PoF'!$A$4:$R$4,0),FALSE))))*L71</f>
        <v>0</v>
      </c>
      <c r="GK109" s="60">
        <f>IF($A109="",0,IF(VLOOKUP($A109,'ECM Staff time by PoF'!$B$5:$C$119,2,FALSE)="Not Applicable",VLOOKUP($A109,'ECM Staff time by PoF'!$B$5:$S$119,MATCH($FZ$103, 'ECM Staff time by PoF'!$B$4:$R$4,0),FALSE),IF(ISERROR(VLOOKUP(CONCATENATE($A109,M$66),'ECM Staff time by PoF'!$A$5:$S$119,MATCH($FZ$103, 'ECM Staff time by PoF'!$A$4:$R$4,0),FALSE)), 0, VLOOKUP(CONCATENATE($A109,M$66),'ECM Staff time by PoF'!$A$5:$S$119,MATCH($FZ$103, 'ECM Staff time by PoF'!$A$4:$R$4,0),FALSE))))*M71</f>
        <v>0</v>
      </c>
      <c r="GL109" s="60">
        <f>IF($A109="",0,IF(VLOOKUP($A109,'ECM Staff time by PoF'!$B$5:$C$119,2,FALSE)="Not Applicable",VLOOKUP($A109,'ECM Staff time by PoF'!$B$5:$S$119,MATCH($FZ$103, 'ECM Staff time by PoF'!$B$4:$R$4,0),FALSE),IF(ISERROR(VLOOKUP(CONCATENATE($A109,N$66),'ECM Staff time by PoF'!$A$5:$S$119,MATCH($FZ$103, 'ECM Staff time by PoF'!$A$4:$R$4,0),FALSE)), 0, VLOOKUP(CONCATENATE($A109,N$66),'ECM Staff time by PoF'!$A$5:$S$119,MATCH($FZ$103, 'ECM Staff time by PoF'!$A$4:$R$4,0),FALSE))))*N71</f>
        <v>0</v>
      </c>
      <c r="GM109" s="60">
        <f>IF($A109="",0,IF(VLOOKUP($A109,'ECM Staff time by PoF'!$B$5:$C$119,2,FALSE)="Not Applicable",VLOOKUP($A109,'ECM Staff time by PoF'!$B$5:$S$119,MATCH($FZ$103, 'ECM Staff time by PoF'!$B$4:$R$4,0),FALSE),IF(ISERROR(VLOOKUP(CONCATENATE($A109,O$66),'ECM Staff time by PoF'!$A$5:$S$119,MATCH($FZ$103, 'ECM Staff time by PoF'!$A$4:$R$4,0),FALSE)), 0, VLOOKUP(CONCATENATE($A109,O$66),'ECM Staff time by PoF'!$A$5:$S$119,MATCH($FZ$103, 'ECM Staff time by PoF'!$A$4:$R$4,0),FALSE))))*O71</f>
        <v>0</v>
      </c>
      <c r="GN109" s="60">
        <f>IF($A109="",0,IF(VLOOKUP($A109,'ECM Staff time by PoF'!$B$5:$C$119,2,FALSE)="Not Applicable",VLOOKUP($A109,'ECM Staff time by PoF'!$B$5:$S$119,MATCH($FZ$103, 'ECM Staff time by PoF'!$B$4:$R$4,0),FALSE),IF(ISERROR(VLOOKUP(CONCATENATE($A109,P$66),'ECM Staff time by PoF'!$A$5:$S$119,MATCH($FZ$103, 'ECM Staff time by PoF'!$A$4:$R$4,0),FALSE)), 0, VLOOKUP(CONCATENATE($A109,P$66),'ECM Staff time by PoF'!$A$5:$S$119,MATCH($FZ$103, 'ECM Staff time by PoF'!$A$4:$R$4,0),FALSE))))*P71</f>
        <v>0</v>
      </c>
      <c r="GO109" s="60">
        <f>IF($A109="",0,IF(VLOOKUP($A109,'ECM Staff time by PoF'!$B$5:$C$119,2,FALSE)="Not Applicable",VLOOKUP($A109,'ECM Staff time by PoF'!$B$5:$S$119,MATCH($FZ$103, 'ECM Staff time by PoF'!$B$4:$R$4,0),FALSE),IF(ISERROR(VLOOKUP(CONCATENATE($A109,Q$66),'ECM Staff time by PoF'!$A$5:$S$119,MATCH($FZ$103, 'ECM Staff time by PoF'!$A$4:$R$4,0),FALSE)), 0, VLOOKUP(CONCATENATE($A109,Q$66),'ECM Staff time by PoF'!$A$5:$S$119,MATCH($FZ$103, 'ECM Staff time by PoF'!$A$4:$R$4,0),FALSE))))*Q71</f>
        <v>0</v>
      </c>
      <c r="GP109" s="60">
        <f>IF($A109="",0,IF(VLOOKUP($A109,'ECM Staff time by PoF'!$B$5:$C$119,2,FALSE)="Not Applicable",VLOOKUP($A109,'ECM Staff time by PoF'!$B$5:$S$119,MATCH($FZ$103, 'ECM Staff time by PoF'!$B$4:$R$4,0),FALSE),IF(ISERROR(VLOOKUP(CONCATENATE($A109,R$66),'ECM Staff time by PoF'!$A$5:$S$119,MATCH($FZ$103, 'ECM Staff time by PoF'!$A$4:$R$4,0),FALSE)), 0, VLOOKUP(CONCATENATE($A109,R$66),'ECM Staff time by PoF'!$A$5:$S$119,MATCH($FZ$103, 'ECM Staff time by PoF'!$A$4:$R$4,0),FALSE))))*R71</f>
        <v>0</v>
      </c>
      <c r="GQ109" s="60">
        <f>IF($A109="",0,IF(VLOOKUP($A109,'ECM Staff time by PoF'!$B$5:$C$119,2,FALSE)="Not Applicable",VLOOKUP($A109,'ECM Staff time by PoF'!$B$5:$S$119,MATCH($FZ$103, 'ECM Staff time by PoF'!$B$4:$R$4,0),FALSE),IF(ISERROR(VLOOKUP(CONCATENATE($A109,S$66),'ECM Staff time by PoF'!$A$5:$S$119,MATCH($FZ$103, 'ECM Staff time by PoF'!$A$4:$R$4,0),FALSE)), 0, VLOOKUP(CONCATENATE($A109,S$66),'ECM Staff time by PoF'!$A$5:$S$119,MATCH($FZ$103, 'ECM Staff time by PoF'!$A$4:$R$4,0),FALSE))))*S71</f>
        <v>0</v>
      </c>
      <c r="GR109" s="60">
        <f>IF($A109="",0,IF(VLOOKUP($A109,'ECM Staff time by PoF'!$B$5:$C$119,2,FALSE)="Not Applicable",VLOOKUP($A109,'ECM Staff time by PoF'!$B$5:$S$119,MATCH($FZ$103, 'ECM Staff time by PoF'!$B$4:$R$4,0),FALSE),IF(ISERROR(VLOOKUP(CONCATENATE($A109,T$66),'ECM Staff time by PoF'!$A$5:$S$119,MATCH($FZ$103, 'ECM Staff time by PoF'!$A$4:$R$4,0),FALSE)), 0, VLOOKUP(CONCATENATE($A109,T$66),'ECM Staff time by PoF'!$A$5:$S$119,MATCH($FZ$103, 'ECM Staff time by PoF'!$A$4:$R$4,0),FALSE))))*T71</f>
        <v>0</v>
      </c>
      <c r="GS109" s="60">
        <f>IF($A109="",0,IF(VLOOKUP($A109,'ECM Staff time by PoF'!$B$5:$C$119,2,FALSE)="Not Applicable",VLOOKUP($A109,'ECM Staff time by PoF'!$B$5:$S$119,MATCH($FZ$103, 'ECM Staff time by PoF'!$B$4:$R$4,0),FALSE),IF(ISERROR(VLOOKUP(CONCATENATE($A109,U$66),'ECM Staff time by PoF'!$A$5:$S$119,MATCH($FZ$103, 'ECM Staff time by PoF'!$A$4:$R$4,0),FALSE)), 0, VLOOKUP(CONCATENATE($A109,U$66),'ECM Staff time by PoF'!$A$5:$S$119,MATCH($FZ$103, 'ECM Staff time by PoF'!$A$4:$R$4,0),FALSE))))*U71</f>
        <v>0</v>
      </c>
      <c r="GT109" s="60">
        <f>IF($A109="",0,IF(VLOOKUP($A109,'ECM Staff time by PoF'!$B$5:$C$119,2,FALSE)="Not Applicable",VLOOKUP($A109,'ECM Staff time by PoF'!$B$5:$S$119,MATCH($FZ$103, 'ECM Staff time by PoF'!$B$4:$R$4,0),FALSE),IF(ISERROR(VLOOKUP(CONCATENATE($A109,V$66),'ECM Staff time by PoF'!$A$5:$S$119,MATCH($FZ$103, 'ECM Staff time by PoF'!$A$4:$R$4,0),FALSE)), 0, VLOOKUP(CONCATENATE($A109,V$66),'ECM Staff time by PoF'!$A$5:$S$119,MATCH($FZ$103, 'ECM Staff time by PoF'!$A$4:$R$4,0),FALSE))))*V71</f>
        <v>0</v>
      </c>
      <c r="GU109" s="60">
        <f>IF($A109="",0,IF(VLOOKUP($A109,'ECM Staff time by PoF'!$B$5:$C$119,2,FALSE)="Not Applicable",VLOOKUP($A109,'ECM Staff time by PoF'!$B$5:$S$119,MATCH($FZ$103, 'ECM Staff time by PoF'!$B$4:$R$4,0),FALSE),IF(ISERROR(VLOOKUP(CONCATENATE($A109,W$66),'ECM Staff time by PoF'!$A$5:$S$119,MATCH($FZ$103, 'ECM Staff time by PoF'!$A$4:$R$4,0),FALSE)), 0, VLOOKUP(CONCATENATE($A109,W$66),'ECM Staff time by PoF'!$A$5:$S$119,MATCH($FZ$103, 'ECM Staff time by PoF'!$A$4:$R$4,0),FALSE))))*W71</f>
        <v>0</v>
      </c>
      <c r="GV109" s="60">
        <f>IF($A109="",0,IF(VLOOKUP($A109,'ECM Staff time by PoF'!$B$5:$C$119,2,FALSE)="Not Applicable",VLOOKUP($A109,'ECM Staff time by PoF'!$B$5:$S$119,MATCH($FZ$103, 'ECM Staff time by PoF'!$B$4:$R$4,0),FALSE),IF(ISERROR(VLOOKUP(CONCATENATE($A109,X$66),'ECM Staff time by PoF'!$A$5:$S$119,MATCH($FZ$103, 'ECM Staff time by PoF'!$A$4:$R$4,0),FALSE)), 0, VLOOKUP(CONCATENATE($A109,X$66),'ECM Staff time by PoF'!$A$5:$S$119,MATCH($FZ$103, 'ECM Staff time by PoF'!$A$4:$R$4,0),FALSE))))*X71</f>
        <v>0</v>
      </c>
      <c r="GW109" s="60">
        <f>IF($A109="",0,IF(VLOOKUP($A109,'ECM Staff time by PoF'!$B$5:$C$119,2,FALSE)="Not Applicable",VLOOKUP($A109,'ECM Staff time by PoF'!$B$5:$S$119,MATCH($FZ$103, 'ECM Staff time by PoF'!$B$4:$R$4,0),FALSE),IF(ISERROR(VLOOKUP(CONCATENATE($A109,Y$66),'ECM Staff time by PoF'!$A$5:$S$119,MATCH($FZ$103, 'ECM Staff time by PoF'!$A$4:$R$4,0),FALSE)), 0, VLOOKUP(CONCATENATE($A109,Y$66),'ECM Staff time by PoF'!$A$5:$S$119,MATCH($FZ$103, 'ECM Staff time by PoF'!$A$4:$R$4,0),FALSE))))*Y71</f>
        <v>0</v>
      </c>
      <c r="GX109" s="60">
        <f>IF($A109="",0,IF(VLOOKUP($A109,'ECM Staff time by PoF'!$B$5:$C$119,2,FALSE)="Not Applicable",VLOOKUP($A109,'ECM Staff time by PoF'!$B$5:$S$119,MATCH($FZ$103, 'ECM Staff time by PoF'!$B$4:$R$4,0),FALSE),IF(ISERROR(VLOOKUP(CONCATENATE($A109,Z$66),'ECM Staff time by PoF'!$A$5:$S$119,MATCH($FZ$103, 'ECM Staff time by PoF'!$A$4:$R$4,0),FALSE)), 0, VLOOKUP(CONCATENATE($A109,Z$66),'ECM Staff time by PoF'!$A$5:$S$119,MATCH($FZ$103, 'ECM Staff time by PoF'!$A$4:$R$4,0),FALSE))))*Z71</f>
        <v>0</v>
      </c>
      <c r="GY109" s="60">
        <f>IF($A109="",0,IF(VLOOKUP($A109,'ECM Staff time by PoF'!$B$5:$C$119,2,FALSE)="Not Applicable",VLOOKUP($A109,'ECM Staff time by PoF'!$B$5:$S$119,MATCH($FZ$103, 'ECM Staff time by PoF'!$B$4:$R$4,0),FALSE),IF(ISERROR(VLOOKUP(CONCATENATE($A109,AA$66),'ECM Staff time by PoF'!$A$5:$S$119,MATCH($FZ$103, 'ECM Staff time by PoF'!$A$4:$R$4,0),FALSE)), 0, VLOOKUP(CONCATENATE($A109,AA$66),'ECM Staff time by PoF'!$A$5:$S$119,MATCH($FZ$103, 'ECM Staff time by PoF'!$A$4:$R$4,0),FALSE))))*AA71</f>
        <v>0</v>
      </c>
      <c r="GZ109" s="60">
        <f>IF($A109="",0,IF(VLOOKUP($A109,'ECM Staff time by PoF'!$B$5:$C$119,2,FALSE)="Not Applicable",VLOOKUP($A109,'ECM Staff time by PoF'!$B$5:$S$119,MATCH($FZ$103, 'ECM Staff time by PoF'!$B$4:$R$4,0),FALSE),IF(ISERROR(VLOOKUP(CONCATENATE($A109,AB$66),'ECM Staff time by PoF'!$A$5:$S$119,MATCH($FZ$103, 'ECM Staff time by PoF'!$A$4:$R$4,0),FALSE)), 0, VLOOKUP(CONCATENATE($A109,AB$66),'ECM Staff time by PoF'!$A$5:$S$119,MATCH($FZ$103, 'ECM Staff time by PoF'!$A$4:$R$4,0),FALSE))))*AB71</f>
        <v>0</v>
      </c>
      <c r="HA109" s="60">
        <f>IF($A109="",0,IF(VLOOKUP($A109,'ECM Staff time by PoF'!$B$5:$C$119,2,FALSE)="Not Applicable",VLOOKUP($A109,'ECM Staff time by PoF'!$B$5:$S$119,MATCH($FZ$103, 'ECM Staff time by PoF'!$B$4:$R$4,0),FALSE),IF(ISERROR(VLOOKUP(CONCATENATE($A109,AC$66),'ECM Staff time by PoF'!$A$5:$S$119,MATCH($FZ$103, 'ECM Staff time by PoF'!$A$4:$R$4,0),FALSE)), 0, VLOOKUP(CONCATENATE($A109,AC$66),'ECM Staff time by PoF'!$A$5:$S$119,MATCH($FZ$103, 'ECM Staff time by PoF'!$A$4:$R$4,0),FALSE))))*AC71</f>
        <v>0</v>
      </c>
      <c r="HB109" s="60">
        <f>IF($A109="",0,IF(VLOOKUP($A109,'ECM Staff time by PoF'!$B$5:$C$119,2,FALSE)="Not Applicable",VLOOKUP($A109,'ECM Staff time by PoF'!$B$5:$S$119,MATCH($FZ$103, 'ECM Staff time by PoF'!$B$4:$R$4,0),FALSE),IF(ISERROR(VLOOKUP(CONCATENATE($A109,AD$66),'ECM Staff time by PoF'!$A$5:$S$119,MATCH($FZ$103, 'ECM Staff time by PoF'!$A$4:$R$4,0),FALSE)), 0, VLOOKUP(CONCATENATE($A109,AD$66),'ECM Staff time by PoF'!$A$5:$S$119,MATCH($FZ$103, 'ECM Staff time by PoF'!$A$4:$R$4,0),FALSE))))*AD71</f>
        <v>0</v>
      </c>
      <c r="HC109" s="60">
        <f>IF($A109="",0,IF(VLOOKUP($A109,'ECM Staff time by PoF'!$B$5:$C$119,2,FALSE)="Not Applicable",VLOOKUP($A109,'ECM Staff time by PoF'!$B$5:$S$119,MATCH($FZ$103, 'ECM Staff time by PoF'!$B$4:$R$4,0),FALSE),IF(ISERROR(VLOOKUP(CONCATENATE($A109,AE$66),'ECM Staff time by PoF'!$A$5:$S$119,MATCH($FZ$103, 'ECM Staff time by PoF'!$A$4:$R$4,0),FALSE)), 0, VLOOKUP(CONCATENATE($A109,AE$66),'ECM Staff time by PoF'!$A$5:$S$119,MATCH($FZ$103, 'ECM Staff time by PoF'!$A$4:$R$4,0),FALSE))))*AE71</f>
        <v>0</v>
      </c>
      <c r="HD109" s="60">
        <f>IF($A109="",0,IF(VLOOKUP($A109,'ECM Staff time by PoF'!$B$5:$C$119,2,FALSE)="Not Applicable",VLOOKUP($A109,'ECM Staff time by PoF'!$B$5:$S$119,MATCH($FZ$103, 'ECM Staff time by PoF'!$B$4:$R$4,0),FALSE),IF(ISERROR(VLOOKUP(CONCATENATE($A109,AF$66),'ECM Staff time by PoF'!$A$5:$S$119,MATCH($FZ$103, 'ECM Staff time by PoF'!$A$4:$R$4,0),FALSE)), 0, VLOOKUP(CONCATENATE($A109,AF$66),'ECM Staff time by PoF'!$A$5:$S$119,MATCH($FZ$103, 'ECM Staff time by PoF'!$A$4:$R$4,0),FALSE))))*AF71</f>
        <v>0</v>
      </c>
      <c r="HE109" s="60">
        <f>IF($A109="",0,IF(VLOOKUP($A109,'ECM Staff time by PoF'!$B$5:$C$119,2,FALSE)="Not Applicable",VLOOKUP($A109,'ECM Staff time by PoF'!$B$5:$S$119,MATCH($FZ$103, 'ECM Staff time by PoF'!$B$4:$R$4,0),FALSE),IF(ISERROR(VLOOKUP(CONCATENATE($A109,AG$66),'ECM Staff time by PoF'!$A$5:$S$119,MATCH($FZ$103, 'ECM Staff time by PoF'!$A$4:$R$4,0),FALSE)), 0, VLOOKUP(CONCATENATE($A109,AG$66),'ECM Staff time by PoF'!$A$5:$S$119,MATCH($FZ$103, 'ECM Staff time by PoF'!$A$4:$R$4,0),FALSE))))*AG71</f>
        <v>0</v>
      </c>
      <c r="HF109" s="60">
        <f>IF($A109="",0,IF(VLOOKUP($A109,'ECM Staff time by PoF'!$B$5:$C$119,2,FALSE)="Not Applicable",VLOOKUP($A109,'ECM Staff time by PoF'!$B$5:$S$119,MATCH($FZ$103, 'ECM Staff time by PoF'!$B$4:$R$4,0),FALSE),IF(ISERROR(VLOOKUP(CONCATENATE($A109,AH$66),'ECM Staff time by PoF'!$A$5:$S$119,MATCH($FZ$103, 'ECM Staff time by PoF'!$A$4:$R$4,0),FALSE)), 0, VLOOKUP(CONCATENATE($A109,AH$66),'ECM Staff time by PoF'!$A$5:$S$119,MATCH($FZ$103, 'ECM Staff time by PoF'!$A$4:$R$4,0),FALSE))))*AH71</f>
        <v>0</v>
      </c>
      <c r="HG109" s="60">
        <f>IF($A109="",0,IF(VLOOKUP($A109,'ECM Staff time by PoF'!$B$5:$C$119,2,FALSE)="Not Applicable",VLOOKUP($A109,'ECM Staff time by PoF'!$B$5:$S$119,MATCH($FZ$103, 'ECM Staff time by PoF'!$B$4:$R$4,0),FALSE),IF(ISERROR(VLOOKUP(CONCATENATE($A109,AI$66),'ECM Staff time by PoF'!$A$5:$S$119,MATCH($FZ$103, 'ECM Staff time by PoF'!$A$4:$R$4,0),FALSE)), 0, VLOOKUP(CONCATENATE($A109,AI$66),'ECM Staff time by PoF'!$A$5:$S$119,MATCH($FZ$103, 'ECM Staff time by PoF'!$A$4:$R$4,0),FALSE))))*AI71</f>
        <v>0</v>
      </c>
      <c r="HH109" s="60">
        <f>IF($A109="",0,IF(VLOOKUP($A109,'ECM Staff time by PoF'!$B$5:$C$119,2,FALSE)="Not Applicable",VLOOKUP($A109,'ECM Staff time by PoF'!$B$5:$S$119,MATCH($FZ$103, 'ECM Staff time by PoF'!$B$4:$R$4,0),FALSE),IF(ISERROR(VLOOKUP(CONCATENATE($A109,AJ$66),'ECM Staff time by PoF'!$A$5:$S$119,MATCH($FZ$103, 'ECM Staff time by PoF'!$A$4:$R$4,0),FALSE)), 0, VLOOKUP(CONCATENATE($A109,AJ$66),'ECM Staff time by PoF'!$A$5:$S$119,MATCH($FZ$103, 'ECM Staff time by PoF'!$A$4:$R$4,0),FALSE))))*AJ71</f>
        <v>0</v>
      </c>
      <c r="HI109" s="60">
        <f>IF($A109="",0,IF(VLOOKUP($A109,'ECM Staff time by PoF'!$B$5:$C$119,2,FALSE)="Not Applicable",VLOOKUP($A109,'ECM Staff time by PoF'!$B$5:$S$119,MATCH($FZ$103, 'ECM Staff time by PoF'!$B$4:$R$4,0),FALSE),IF(ISERROR(VLOOKUP(CONCATENATE($A109,AK$66),'ECM Staff time by PoF'!$A$5:$S$119,MATCH($FZ$103, 'ECM Staff time by PoF'!$A$4:$R$4,0),FALSE)), 0, VLOOKUP(CONCATENATE($A109,AK$66),'ECM Staff time by PoF'!$A$5:$S$119,MATCH($FZ$103, 'ECM Staff time by PoF'!$A$4:$R$4,0),FALSE))))*AK71</f>
        <v>0</v>
      </c>
      <c r="HJ109" s="60">
        <f>IF($A109="",0,IF(VLOOKUP($A109,'ECM Staff time by PoF'!$B$5:$C$119,2,FALSE)="Not Applicable",VLOOKUP($A109,'ECM Staff time by PoF'!$B$5:$S$119,MATCH($HJ$103, 'ECM Staff time by PoF'!$B$4:$R$4,0),FALSE),IF(ISERROR(VLOOKUP(CONCATENATE($A109,B$66),'ECM Staff time by PoF'!$A$5:$S$119,MATCH($HJ$103, 'ECM Staff time by PoF'!$A$4:$R$4,0),FALSE)), 0, VLOOKUP(CONCATENATE($A109,B$66),'ECM Staff time by PoF'!$A$5:$S$119,MATCH($HJ$103, 'ECM Staff time by PoF'!$A$4:$R$4,0),FALSE))))*B71</f>
        <v>0</v>
      </c>
      <c r="HK109" s="60">
        <f>IF($A109="",0,IF(VLOOKUP($A109,'ECM Staff time by PoF'!$B$5:$C$119,2,FALSE)="Not Applicable",VLOOKUP($A109,'ECM Staff time by PoF'!$B$5:$S$119,MATCH($HJ$103, 'ECM Staff time by PoF'!$B$4:$R$4,0),FALSE),IF(ISERROR(VLOOKUP(CONCATENATE($A109,C$66),'ECM Staff time by PoF'!$A$5:$S$119,MATCH($HJ$103, 'ECM Staff time by PoF'!$A$4:$R$4,0),FALSE)), 0, VLOOKUP(CONCATENATE($A109,C$66),'ECM Staff time by PoF'!$A$5:$S$119,MATCH($HJ$103, 'ECM Staff time by PoF'!$A$4:$R$4,0),FALSE))))*C71</f>
        <v>0</v>
      </c>
      <c r="HL109" s="60">
        <f>IF($A109="",0,IF(VLOOKUP($A109,'ECM Staff time by PoF'!$B$5:$C$119,2,FALSE)="Not Applicable",VLOOKUP($A109,'ECM Staff time by PoF'!$B$5:$S$119,MATCH($HJ$103, 'ECM Staff time by PoF'!$B$4:$R$4,0),FALSE),IF(ISERROR(VLOOKUP(CONCATENATE($A109,D$66),'ECM Staff time by PoF'!$A$5:$S$119,MATCH($HJ$103, 'ECM Staff time by PoF'!$A$4:$R$4,0),FALSE)), 0, VLOOKUP(CONCATENATE($A109,D$66),'ECM Staff time by PoF'!$A$5:$S$119,MATCH($HJ$103, 'ECM Staff time by PoF'!$A$4:$R$4,0),FALSE))))*D71</f>
        <v>0</v>
      </c>
      <c r="HM109" s="60">
        <f>IF($A109="",0,IF(VLOOKUP($A109,'ECM Staff time by PoF'!$B$5:$C$119,2,FALSE)="Not Applicable",VLOOKUP($A109,'ECM Staff time by PoF'!$B$5:$S$119,MATCH($HJ$103, 'ECM Staff time by PoF'!$B$4:$R$4,0),FALSE),IF(ISERROR(VLOOKUP(CONCATENATE($A109,E$66),'ECM Staff time by PoF'!$A$5:$S$119,MATCH($HJ$103, 'ECM Staff time by PoF'!$A$4:$R$4,0),FALSE)), 0, VLOOKUP(CONCATENATE($A109,E$66),'ECM Staff time by PoF'!$A$5:$S$119,MATCH($HJ$103, 'ECM Staff time by PoF'!$A$4:$R$4,0),FALSE))))*E71</f>
        <v>0</v>
      </c>
      <c r="HN109" s="60">
        <f>IF($A109="",0,IF(VLOOKUP($A109,'ECM Staff time by PoF'!$B$5:$C$119,2,FALSE)="Not Applicable",VLOOKUP($A109,'ECM Staff time by PoF'!$B$5:$S$119,MATCH($HJ$103, 'ECM Staff time by PoF'!$B$4:$R$4,0),FALSE),IF(ISERROR(VLOOKUP(CONCATENATE($A109,F$66),'ECM Staff time by PoF'!$A$5:$S$119,MATCH($HJ$103, 'ECM Staff time by PoF'!$A$4:$R$4,0),FALSE)), 0, VLOOKUP(CONCATENATE($A109,F$66),'ECM Staff time by PoF'!$A$5:$S$119,MATCH($HJ$103, 'ECM Staff time by PoF'!$A$4:$R$4,0),FALSE))))*F71</f>
        <v>0</v>
      </c>
      <c r="HO109" s="60">
        <f>IF($A109="",0,IF(VLOOKUP($A109,'ECM Staff time by PoF'!$B$5:$C$119,2,FALSE)="Not Applicable",VLOOKUP($A109,'ECM Staff time by PoF'!$B$5:$S$119,MATCH($HJ$103, 'ECM Staff time by PoF'!$B$4:$R$4,0),FALSE),IF(ISERROR(VLOOKUP(CONCATENATE($A109,G$66),'ECM Staff time by PoF'!$A$5:$S$119,MATCH($HJ$103, 'ECM Staff time by PoF'!$A$4:$R$4,0),FALSE)), 0, VLOOKUP(CONCATENATE($A109,G$66),'ECM Staff time by PoF'!$A$5:$S$119,MATCH($HJ$103, 'ECM Staff time by PoF'!$A$4:$R$4,0),FALSE))))*G71</f>
        <v>0</v>
      </c>
      <c r="HP109" s="60">
        <f>IF($A109="",0,IF(VLOOKUP($A109,'ECM Staff time by PoF'!$B$5:$C$119,2,FALSE)="Not Applicable",VLOOKUP($A109,'ECM Staff time by PoF'!$B$5:$S$119,MATCH($HJ$103, 'ECM Staff time by PoF'!$B$4:$R$4,0),FALSE),IF(ISERROR(VLOOKUP(CONCATENATE($A109,H$66),'ECM Staff time by PoF'!$A$5:$S$119,MATCH($HJ$103, 'ECM Staff time by PoF'!$A$4:$R$4,0),FALSE)), 0, VLOOKUP(CONCATENATE($A109,H$66),'ECM Staff time by PoF'!$A$5:$S$119,MATCH($HJ$103, 'ECM Staff time by PoF'!$A$4:$R$4,0),FALSE))))*H71</f>
        <v>0</v>
      </c>
      <c r="HQ109" s="60">
        <f>IF($A109="",0,IF(VLOOKUP($A109,'ECM Staff time by PoF'!$B$5:$C$119,2,FALSE)="Not Applicable",VLOOKUP($A109,'ECM Staff time by PoF'!$B$5:$S$119,MATCH($HJ$103, 'ECM Staff time by PoF'!$B$4:$R$4,0),FALSE),IF(ISERROR(VLOOKUP(CONCATENATE($A109,I$66),'ECM Staff time by PoF'!$A$5:$S$119,MATCH($HJ$103, 'ECM Staff time by PoF'!$A$4:$R$4,0),FALSE)), 0, VLOOKUP(CONCATENATE($A109,I$66),'ECM Staff time by PoF'!$A$5:$S$119,MATCH($HJ$103, 'ECM Staff time by PoF'!$A$4:$R$4,0),FALSE))))*I71</f>
        <v>0</v>
      </c>
      <c r="HR109" s="60">
        <f>IF($A109="",0,IF(VLOOKUP($A109,'ECM Staff time by PoF'!$B$5:$C$119,2,FALSE)="Not Applicable",VLOOKUP($A109,'ECM Staff time by PoF'!$B$5:$S$119,MATCH($HJ$103, 'ECM Staff time by PoF'!$B$4:$R$4,0),FALSE),IF(ISERROR(VLOOKUP(CONCATENATE($A109,J$66),'ECM Staff time by PoF'!$A$5:$S$119,MATCH($HJ$103, 'ECM Staff time by PoF'!$A$4:$R$4,0),FALSE)), 0, VLOOKUP(CONCATENATE($A109,J$66),'ECM Staff time by PoF'!$A$5:$S$119,MATCH($HJ$103, 'ECM Staff time by PoF'!$A$4:$R$4,0),FALSE))))*J71</f>
        <v>0</v>
      </c>
      <c r="HS109" s="60">
        <f>IF($A109="",0,IF(VLOOKUP($A109,'ECM Staff time by PoF'!$B$5:$C$119,2,FALSE)="Not Applicable",VLOOKUP($A109,'ECM Staff time by PoF'!$B$5:$S$119,MATCH($HJ$103, 'ECM Staff time by PoF'!$B$4:$R$4,0),FALSE),IF(ISERROR(VLOOKUP(CONCATENATE($A109,K$66),'ECM Staff time by PoF'!$A$5:$S$119,MATCH($HJ$103, 'ECM Staff time by PoF'!$A$4:$R$4,0),FALSE)), 0, VLOOKUP(CONCATENATE($A109,K$66),'ECM Staff time by PoF'!$A$5:$S$119,MATCH($HJ$103, 'ECM Staff time by PoF'!$A$4:$R$4,0),FALSE))))*K71</f>
        <v>0</v>
      </c>
      <c r="HT109" s="60">
        <f>IF($A109="",0,IF(VLOOKUP($A109,'ECM Staff time by PoF'!$B$5:$C$119,2,FALSE)="Not Applicable",VLOOKUP($A109,'ECM Staff time by PoF'!$B$5:$S$119,MATCH($HJ$103, 'ECM Staff time by PoF'!$B$4:$R$4,0),FALSE),IF(ISERROR(VLOOKUP(CONCATENATE($A109,L$66),'ECM Staff time by PoF'!$A$5:$S$119,MATCH($HJ$103, 'ECM Staff time by PoF'!$A$4:$R$4,0),FALSE)), 0, VLOOKUP(CONCATENATE($A109,L$66),'ECM Staff time by PoF'!$A$5:$S$119,MATCH($HJ$103, 'ECM Staff time by PoF'!$A$4:$R$4,0),FALSE))))*L71</f>
        <v>0</v>
      </c>
      <c r="HU109" s="60">
        <f>IF($A109="",0,IF(VLOOKUP($A109,'ECM Staff time by PoF'!$B$5:$C$119,2,FALSE)="Not Applicable",VLOOKUP($A109,'ECM Staff time by PoF'!$B$5:$S$119,MATCH($HJ$103, 'ECM Staff time by PoF'!$B$4:$R$4,0),FALSE),IF(ISERROR(VLOOKUP(CONCATENATE($A109,M$66),'ECM Staff time by PoF'!$A$5:$S$119,MATCH($HJ$103, 'ECM Staff time by PoF'!$A$4:$R$4,0),FALSE)), 0, VLOOKUP(CONCATENATE($A109,M$66),'ECM Staff time by PoF'!$A$5:$S$119,MATCH($HJ$103, 'ECM Staff time by PoF'!$A$4:$R$4,0),FALSE))))*M71</f>
        <v>0</v>
      </c>
      <c r="HV109" s="60">
        <f>IF($A109="",0,IF(VLOOKUP($A109,'ECM Staff time by PoF'!$B$5:$C$119,2,FALSE)="Not Applicable",VLOOKUP($A109,'ECM Staff time by PoF'!$B$5:$S$119,MATCH($HJ$103, 'ECM Staff time by PoF'!$B$4:$R$4,0),FALSE),IF(ISERROR(VLOOKUP(CONCATENATE($A109,N$66),'ECM Staff time by PoF'!$A$5:$S$119,MATCH($HJ$103, 'ECM Staff time by PoF'!$A$4:$R$4,0),FALSE)), 0, VLOOKUP(CONCATENATE($A109,N$66),'ECM Staff time by PoF'!$A$5:$S$119,MATCH($HJ$103, 'ECM Staff time by PoF'!$A$4:$R$4,0),FALSE))))*N71</f>
        <v>0</v>
      </c>
      <c r="HW109" s="60">
        <f>IF($A109="",0,IF(VLOOKUP($A109,'ECM Staff time by PoF'!$B$5:$C$119,2,FALSE)="Not Applicable",VLOOKUP($A109,'ECM Staff time by PoF'!$B$5:$S$119,MATCH($HJ$103, 'ECM Staff time by PoF'!$B$4:$R$4,0),FALSE),IF(ISERROR(VLOOKUP(CONCATENATE($A109,O$66),'ECM Staff time by PoF'!$A$5:$S$119,MATCH($HJ$103, 'ECM Staff time by PoF'!$A$4:$R$4,0),FALSE)), 0, VLOOKUP(CONCATENATE($A109,O$66),'ECM Staff time by PoF'!$A$5:$S$119,MATCH($HJ$103, 'ECM Staff time by PoF'!$A$4:$R$4,0),FALSE))))*O71</f>
        <v>0</v>
      </c>
      <c r="HX109" s="60">
        <f>IF($A109="",0,IF(VLOOKUP($A109,'ECM Staff time by PoF'!$B$5:$C$119,2,FALSE)="Not Applicable",VLOOKUP($A109,'ECM Staff time by PoF'!$B$5:$S$119,MATCH($HJ$103, 'ECM Staff time by PoF'!$B$4:$R$4,0),FALSE),IF(ISERROR(VLOOKUP(CONCATENATE($A109,P$66),'ECM Staff time by PoF'!$A$5:$S$119,MATCH($HJ$103, 'ECM Staff time by PoF'!$A$4:$R$4,0),FALSE)), 0, VLOOKUP(CONCATENATE($A109,P$66),'ECM Staff time by PoF'!$A$5:$S$119,MATCH($HJ$103, 'ECM Staff time by PoF'!$A$4:$R$4,0),FALSE))))*P71</f>
        <v>0</v>
      </c>
      <c r="HY109" s="60">
        <f>IF($A109="",0,IF(VLOOKUP($A109,'ECM Staff time by PoF'!$B$5:$C$119,2,FALSE)="Not Applicable",VLOOKUP($A109,'ECM Staff time by PoF'!$B$5:$S$119,MATCH($HJ$103, 'ECM Staff time by PoF'!$B$4:$R$4,0),FALSE),IF(ISERROR(VLOOKUP(CONCATENATE($A109,Q$66),'ECM Staff time by PoF'!$A$5:$S$119,MATCH($HJ$103, 'ECM Staff time by PoF'!$A$4:$R$4,0),FALSE)), 0, VLOOKUP(CONCATENATE($A109,Q$66),'ECM Staff time by PoF'!$A$5:$S$119,MATCH($HJ$103, 'ECM Staff time by PoF'!$A$4:$R$4,0),FALSE))))*Q71</f>
        <v>0</v>
      </c>
      <c r="HZ109" s="60">
        <f>IF($A109="",0,IF(VLOOKUP($A109,'ECM Staff time by PoF'!$B$5:$C$119,2,FALSE)="Not Applicable",VLOOKUP($A109,'ECM Staff time by PoF'!$B$5:$S$119,MATCH($HJ$103, 'ECM Staff time by PoF'!$B$4:$R$4,0),FALSE),IF(ISERROR(VLOOKUP(CONCATENATE($A109,R$66),'ECM Staff time by PoF'!$A$5:$S$119,MATCH($HJ$103, 'ECM Staff time by PoF'!$A$4:$R$4,0),FALSE)), 0, VLOOKUP(CONCATENATE($A109,R$66),'ECM Staff time by PoF'!$A$5:$S$119,MATCH($HJ$103, 'ECM Staff time by PoF'!$A$4:$R$4,0),FALSE))))*R71</f>
        <v>0</v>
      </c>
      <c r="IA109" s="60">
        <f>IF($A109="",0,IF(VLOOKUP($A109,'ECM Staff time by PoF'!$B$5:$C$119,2,FALSE)="Not Applicable",VLOOKUP($A109,'ECM Staff time by PoF'!$B$5:$S$119,MATCH($HJ$103, 'ECM Staff time by PoF'!$B$4:$R$4,0),FALSE),IF(ISERROR(VLOOKUP(CONCATENATE($A109,S$66),'ECM Staff time by PoF'!$A$5:$S$119,MATCH($HJ$103, 'ECM Staff time by PoF'!$A$4:$R$4,0),FALSE)), 0, VLOOKUP(CONCATENATE($A109,S$66),'ECM Staff time by PoF'!$A$5:$S$119,MATCH($HJ$103, 'ECM Staff time by PoF'!$A$4:$R$4,0),FALSE))))*S71</f>
        <v>0</v>
      </c>
      <c r="IB109" s="60">
        <f>IF($A109="",0,IF(VLOOKUP($A109,'ECM Staff time by PoF'!$B$5:$C$119,2,FALSE)="Not Applicable",VLOOKUP($A109,'ECM Staff time by PoF'!$B$5:$S$119,MATCH($HJ$103, 'ECM Staff time by PoF'!$B$4:$R$4,0),FALSE),IF(ISERROR(VLOOKUP(CONCATENATE($A109,T$66),'ECM Staff time by PoF'!$A$5:$S$119,MATCH($HJ$103, 'ECM Staff time by PoF'!$A$4:$R$4,0),FALSE)), 0, VLOOKUP(CONCATENATE($A109,T$66),'ECM Staff time by PoF'!$A$5:$S$119,MATCH($HJ$103, 'ECM Staff time by PoF'!$A$4:$R$4,0),FALSE))))*T71</f>
        <v>0</v>
      </c>
      <c r="IC109" s="60">
        <f>IF($A109="",0,IF(VLOOKUP($A109,'ECM Staff time by PoF'!$B$5:$C$119,2,FALSE)="Not Applicable",VLOOKUP($A109,'ECM Staff time by PoF'!$B$5:$S$119,MATCH($HJ$103, 'ECM Staff time by PoF'!$B$4:$R$4,0),FALSE),IF(ISERROR(VLOOKUP(CONCATENATE($A109,U$66),'ECM Staff time by PoF'!$A$5:$S$119,MATCH($HJ$103, 'ECM Staff time by PoF'!$A$4:$R$4,0),FALSE)), 0, VLOOKUP(CONCATENATE($A109,U$66),'ECM Staff time by PoF'!$A$5:$S$119,MATCH($HJ$103, 'ECM Staff time by PoF'!$A$4:$R$4,0),FALSE))))*U71</f>
        <v>0</v>
      </c>
      <c r="ID109" s="60">
        <f>IF($A109="",0,IF(VLOOKUP($A109,'ECM Staff time by PoF'!$B$5:$C$119,2,FALSE)="Not Applicable",VLOOKUP($A109,'ECM Staff time by PoF'!$B$5:$S$119,MATCH($HJ$103, 'ECM Staff time by PoF'!$B$4:$R$4,0),FALSE),IF(ISERROR(VLOOKUP(CONCATENATE($A109,V$66),'ECM Staff time by PoF'!$A$5:$S$119,MATCH($HJ$103, 'ECM Staff time by PoF'!$A$4:$R$4,0),FALSE)), 0, VLOOKUP(CONCATENATE($A109,V$66),'ECM Staff time by PoF'!$A$5:$S$119,MATCH($HJ$103, 'ECM Staff time by PoF'!$A$4:$R$4,0),FALSE))))*V71</f>
        <v>0</v>
      </c>
      <c r="IE109" s="60">
        <f>IF($A109="",0,IF(VLOOKUP($A109,'ECM Staff time by PoF'!$B$5:$C$119,2,FALSE)="Not Applicable",VLOOKUP($A109,'ECM Staff time by PoF'!$B$5:$S$119,MATCH($HJ$103, 'ECM Staff time by PoF'!$B$4:$R$4,0),FALSE),IF(ISERROR(VLOOKUP(CONCATENATE($A109,W$66),'ECM Staff time by PoF'!$A$5:$S$119,MATCH($HJ$103, 'ECM Staff time by PoF'!$A$4:$R$4,0),FALSE)), 0, VLOOKUP(CONCATENATE($A109,W$66),'ECM Staff time by PoF'!$A$5:$S$119,MATCH($HJ$103, 'ECM Staff time by PoF'!$A$4:$R$4,0),FALSE))))*W71</f>
        <v>0</v>
      </c>
      <c r="IF109" s="60">
        <f>IF($A109="",0,IF(VLOOKUP($A109,'ECM Staff time by PoF'!$B$5:$C$119,2,FALSE)="Not Applicable",VLOOKUP($A109,'ECM Staff time by PoF'!$B$5:$S$119,MATCH($HJ$103, 'ECM Staff time by PoF'!$B$4:$R$4,0),FALSE),IF(ISERROR(VLOOKUP(CONCATENATE($A109,X$66),'ECM Staff time by PoF'!$A$5:$S$119,MATCH($HJ$103, 'ECM Staff time by PoF'!$A$4:$R$4,0),FALSE)), 0, VLOOKUP(CONCATENATE($A109,X$66),'ECM Staff time by PoF'!$A$5:$S$119,MATCH($HJ$103, 'ECM Staff time by PoF'!$A$4:$R$4,0),FALSE))))*X71</f>
        <v>0</v>
      </c>
      <c r="IG109" s="60">
        <f>IF($A109="",0,IF(VLOOKUP($A109,'ECM Staff time by PoF'!$B$5:$C$119,2,FALSE)="Not Applicable",VLOOKUP($A109,'ECM Staff time by PoF'!$B$5:$S$119,MATCH($HJ$103, 'ECM Staff time by PoF'!$B$4:$R$4,0),FALSE),IF(ISERROR(VLOOKUP(CONCATENATE($A109,Y$66),'ECM Staff time by PoF'!$A$5:$S$119,MATCH($HJ$103, 'ECM Staff time by PoF'!$A$4:$R$4,0),FALSE)), 0, VLOOKUP(CONCATENATE($A109,Y$66),'ECM Staff time by PoF'!$A$5:$S$119,MATCH($HJ$103, 'ECM Staff time by PoF'!$A$4:$R$4,0),FALSE))))*Y71</f>
        <v>0</v>
      </c>
      <c r="IH109" s="60">
        <f>IF($A109="",0,IF(VLOOKUP($A109,'ECM Staff time by PoF'!$B$5:$C$119,2,FALSE)="Not Applicable",VLOOKUP($A109,'ECM Staff time by PoF'!$B$5:$S$119,MATCH($HJ$103, 'ECM Staff time by PoF'!$B$4:$R$4,0),FALSE),IF(ISERROR(VLOOKUP(CONCATENATE($A109,Z$66),'ECM Staff time by PoF'!$A$5:$S$119,MATCH($HJ$103, 'ECM Staff time by PoF'!$A$4:$R$4,0),FALSE)), 0, VLOOKUP(CONCATENATE($A109,Z$66),'ECM Staff time by PoF'!$A$5:$S$119,MATCH($HJ$103, 'ECM Staff time by PoF'!$A$4:$R$4,0),FALSE))))*Z71</f>
        <v>0</v>
      </c>
      <c r="II109" s="60">
        <f>IF($A109="",0,IF(VLOOKUP($A109,'ECM Staff time by PoF'!$B$5:$C$119,2,FALSE)="Not Applicable",VLOOKUP($A109,'ECM Staff time by PoF'!$B$5:$S$119,MATCH($HJ$103, 'ECM Staff time by PoF'!$B$4:$R$4,0),FALSE),IF(ISERROR(VLOOKUP(CONCATENATE($A109,AA$66),'ECM Staff time by PoF'!$A$5:$S$119,MATCH($HJ$103, 'ECM Staff time by PoF'!$A$4:$R$4,0),FALSE)), 0, VLOOKUP(CONCATENATE($A109,AA$66),'ECM Staff time by PoF'!$A$5:$S$119,MATCH($HJ$103, 'ECM Staff time by PoF'!$A$4:$R$4,0),FALSE))))*AA71</f>
        <v>0</v>
      </c>
      <c r="IJ109" s="60">
        <f>IF($A109="",0,IF(VLOOKUP($A109,'ECM Staff time by PoF'!$B$5:$C$119,2,FALSE)="Not Applicable",VLOOKUP($A109,'ECM Staff time by PoF'!$B$5:$S$119,MATCH($HJ$103, 'ECM Staff time by PoF'!$B$4:$R$4,0),FALSE),IF(ISERROR(VLOOKUP(CONCATENATE($A109,AB$66),'ECM Staff time by PoF'!$A$5:$S$119,MATCH($HJ$103, 'ECM Staff time by PoF'!$A$4:$R$4,0),FALSE)), 0, VLOOKUP(CONCATENATE($A109,AB$66),'ECM Staff time by PoF'!$A$5:$S$119,MATCH($HJ$103, 'ECM Staff time by PoF'!$A$4:$R$4,0),FALSE))))*AB71</f>
        <v>0</v>
      </c>
      <c r="IK109" s="60">
        <f>IF($A109="",0,IF(VLOOKUP($A109,'ECM Staff time by PoF'!$B$5:$C$119,2,FALSE)="Not Applicable",VLOOKUP($A109,'ECM Staff time by PoF'!$B$5:$S$119,MATCH($HJ$103, 'ECM Staff time by PoF'!$B$4:$R$4,0),FALSE),IF(ISERROR(VLOOKUP(CONCATENATE($A109,AC$66),'ECM Staff time by PoF'!$A$5:$S$119,MATCH($HJ$103, 'ECM Staff time by PoF'!$A$4:$R$4,0),FALSE)), 0, VLOOKUP(CONCATENATE($A109,AC$66),'ECM Staff time by PoF'!$A$5:$S$119,MATCH($HJ$103, 'ECM Staff time by PoF'!$A$4:$R$4,0),FALSE))))*AC71</f>
        <v>0</v>
      </c>
      <c r="IL109" s="60">
        <f>IF($A109="",0,IF(VLOOKUP($A109,'ECM Staff time by PoF'!$B$5:$C$119,2,FALSE)="Not Applicable",VLOOKUP($A109,'ECM Staff time by PoF'!$B$5:$S$119,MATCH($HJ$103, 'ECM Staff time by PoF'!$B$4:$R$4,0),FALSE),IF(ISERROR(VLOOKUP(CONCATENATE($A109,AD$66),'ECM Staff time by PoF'!$A$5:$S$119,MATCH($HJ$103, 'ECM Staff time by PoF'!$A$4:$R$4,0),FALSE)), 0, VLOOKUP(CONCATENATE($A109,AD$66),'ECM Staff time by PoF'!$A$5:$S$119,MATCH($HJ$103, 'ECM Staff time by PoF'!$A$4:$R$4,0),FALSE))))*AD71</f>
        <v>0</v>
      </c>
      <c r="IM109" s="60">
        <f>IF($A109="",0,IF(VLOOKUP($A109,'ECM Staff time by PoF'!$B$5:$C$119,2,FALSE)="Not Applicable",VLOOKUP($A109,'ECM Staff time by PoF'!$B$5:$S$119,MATCH($HJ$103, 'ECM Staff time by PoF'!$B$4:$R$4,0),FALSE),IF(ISERROR(VLOOKUP(CONCATENATE($A109,AE$66),'ECM Staff time by PoF'!$A$5:$S$119,MATCH($HJ$103, 'ECM Staff time by PoF'!$A$4:$R$4,0),FALSE)), 0, VLOOKUP(CONCATENATE($A109,AE$66),'ECM Staff time by PoF'!$A$5:$S$119,MATCH($HJ$103, 'ECM Staff time by PoF'!$A$4:$R$4,0),FALSE))))*AE71</f>
        <v>0</v>
      </c>
      <c r="IN109" s="60">
        <f>IF($A109="",0,IF(VLOOKUP($A109,'ECM Staff time by PoF'!$B$5:$C$119,2,FALSE)="Not Applicable",VLOOKUP($A109,'ECM Staff time by PoF'!$B$5:$S$119,MATCH($HJ$103, 'ECM Staff time by PoF'!$B$4:$R$4,0),FALSE),IF(ISERROR(VLOOKUP(CONCATENATE($A109,AF$66),'ECM Staff time by PoF'!$A$5:$S$119,MATCH($HJ$103, 'ECM Staff time by PoF'!$A$4:$R$4,0),FALSE)), 0, VLOOKUP(CONCATENATE($A109,AF$66),'ECM Staff time by PoF'!$A$5:$S$119,MATCH($HJ$103, 'ECM Staff time by PoF'!$A$4:$R$4,0),FALSE))))*AF71</f>
        <v>0</v>
      </c>
      <c r="IO109" s="60">
        <f>IF($A109="",0,IF(VLOOKUP($A109,'ECM Staff time by PoF'!$B$5:$C$119,2,FALSE)="Not Applicable",VLOOKUP($A109,'ECM Staff time by PoF'!$B$5:$S$119,MATCH($HJ$103, 'ECM Staff time by PoF'!$B$4:$R$4,0),FALSE),IF(ISERROR(VLOOKUP(CONCATENATE($A109,AG$66),'ECM Staff time by PoF'!$A$5:$S$119,MATCH($HJ$103, 'ECM Staff time by PoF'!$A$4:$R$4,0),FALSE)), 0, VLOOKUP(CONCATENATE($A109,AG$66),'ECM Staff time by PoF'!$A$5:$S$119,MATCH($HJ$103, 'ECM Staff time by PoF'!$A$4:$R$4,0),FALSE))))*AG71</f>
        <v>0</v>
      </c>
      <c r="IP109" s="60">
        <f>IF($A109="",0,IF(VLOOKUP($A109,'ECM Staff time by PoF'!$B$5:$C$119,2,FALSE)="Not Applicable",VLOOKUP($A109,'ECM Staff time by PoF'!$B$5:$S$119,MATCH($HJ$103, 'ECM Staff time by PoF'!$B$4:$R$4,0),FALSE),IF(ISERROR(VLOOKUP(CONCATENATE($A109,AH$66),'ECM Staff time by PoF'!$A$5:$S$119,MATCH($HJ$103, 'ECM Staff time by PoF'!$A$4:$R$4,0),FALSE)), 0, VLOOKUP(CONCATENATE($A109,AH$66),'ECM Staff time by PoF'!$A$5:$S$119,MATCH($HJ$103, 'ECM Staff time by PoF'!$A$4:$R$4,0),FALSE))))*AH71</f>
        <v>0</v>
      </c>
      <c r="IQ109" s="60">
        <f>IF($A109="",0,IF(VLOOKUP($A109,'ECM Staff time by PoF'!$B$5:$C$119,2,FALSE)="Not Applicable",VLOOKUP($A109,'ECM Staff time by PoF'!$B$5:$S$119,MATCH($HJ$103, 'ECM Staff time by PoF'!$B$4:$R$4,0),FALSE),IF(ISERROR(VLOOKUP(CONCATENATE($A109,AI$66),'ECM Staff time by PoF'!$A$5:$S$119,MATCH($HJ$103, 'ECM Staff time by PoF'!$A$4:$R$4,0),FALSE)), 0, VLOOKUP(CONCATENATE($A109,AI$66),'ECM Staff time by PoF'!$A$5:$S$119,MATCH($HJ$103, 'ECM Staff time by PoF'!$A$4:$R$4,0),FALSE))))*AI71</f>
        <v>0</v>
      </c>
      <c r="IR109" s="60">
        <f>IF($A109="",0,IF(VLOOKUP($A109,'ECM Staff time by PoF'!$B$5:$C$119,2,FALSE)="Not Applicable",VLOOKUP($A109,'ECM Staff time by PoF'!$B$5:$S$119,MATCH($HJ$103, 'ECM Staff time by PoF'!$B$4:$R$4,0),FALSE),IF(ISERROR(VLOOKUP(CONCATENATE($A109,AJ$66),'ECM Staff time by PoF'!$A$5:$S$119,MATCH($HJ$103, 'ECM Staff time by PoF'!$A$4:$R$4,0),FALSE)), 0, VLOOKUP(CONCATENATE($A109,AJ$66),'ECM Staff time by PoF'!$A$5:$S$119,MATCH($HJ$103, 'ECM Staff time by PoF'!$A$4:$R$4,0),FALSE))))*AJ71</f>
        <v>0</v>
      </c>
      <c r="IS109" s="60">
        <f>IF($A109="",0,IF(VLOOKUP($A109,'ECM Staff time by PoF'!$B$5:$C$119,2,FALSE)="Not Applicable",VLOOKUP($A109,'ECM Staff time by PoF'!$B$5:$S$119,MATCH($HJ$103, 'ECM Staff time by PoF'!$B$4:$R$4,0),FALSE),IF(ISERROR(VLOOKUP(CONCATENATE($A109,AK$66),'ECM Staff time by PoF'!$A$5:$S$119,MATCH($HJ$103, 'ECM Staff time by PoF'!$A$4:$R$4,0),FALSE)), 0, VLOOKUP(CONCATENATE($A109,AK$66),'ECM Staff time by PoF'!$A$5:$S$119,MATCH($HJ$103, 'ECM Staff time by PoF'!$A$4:$R$4,0),FALSE))))*AK71</f>
        <v>0</v>
      </c>
      <c r="IT109" s="60">
        <f>IF($A109="",0,IF(VLOOKUP($A109,'ECM Staff time by PoF'!$B$5:$C$119,2,FALSE)="Not Applicable",VLOOKUP($A109,'ECM Staff time by PoF'!$B$5:$S$119,MATCH($IT$103, 'ECM Staff time by PoF'!$B$4:$R$4,0),FALSE),IF(ISERROR(VLOOKUP(CONCATENATE($A109,B$66),'ECM Staff time by PoF'!$A$5:$S$119,MATCH($IT$103, 'ECM Staff time by PoF'!$A$4:$R$4,0),FALSE)), 0, VLOOKUP(CONCATENATE($A109,B$66),'ECM Staff time by PoF'!$A$5:$S$119,MATCH($IT$103, 'ECM Staff time by PoF'!$A$4:$R$4,0),FALSE))))*B71</f>
        <v>0</v>
      </c>
      <c r="IU109" s="60">
        <f>IF($A109="",0,IF(VLOOKUP($A109,'ECM Staff time by PoF'!$B$5:$C$119,2,FALSE)="Not Applicable",VLOOKUP($A109,'ECM Staff time by PoF'!$B$5:$S$119,MATCH($IT$103, 'ECM Staff time by PoF'!$B$4:$R$4,0),FALSE),IF(ISERROR(VLOOKUP(CONCATENATE($A109,C$66),'ECM Staff time by PoF'!$A$5:$S$119,MATCH($IT$103, 'ECM Staff time by PoF'!$A$4:$R$4,0),FALSE)), 0, VLOOKUP(CONCATENATE($A109,C$66),'ECM Staff time by PoF'!$A$5:$S$119,MATCH($IT$103, 'ECM Staff time by PoF'!$A$4:$R$4,0),FALSE))))*C71</f>
        <v>0</v>
      </c>
      <c r="IV109" s="60">
        <f>IF($A109="",0,IF(VLOOKUP($A109,'ECM Staff time by PoF'!$B$5:$C$119,2,FALSE)="Not Applicable",VLOOKUP($A109,'ECM Staff time by PoF'!$B$5:$S$119,MATCH($IT$103, 'ECM Staff time by PoF'!$B$4:$R$4,0),FALSE),IF(ISERROR(VLOOKUP(CONCATENATE($A109,D$66),'ECM Staff time by PoF'!$A$5:$S$119,MATCH($IT$103, 'ECM Staff time by PoF'!$A$4:$R$4,0),FALSE)), 0, VLOOKUP(CONCATENATE($A109,D$66),'ECM Staff time by PoF'!$A$5:$S$119,MATCH($IT$103, 'ECM Staff time by PoF'!$A$4:$R$4,0),FALSE))))*D71</f>
        <v>0</v>
      </c>
      <c r="IW109" s="60">
        <f>IF($A109="",0,IF(VLOOKUP($A109,'ECM Staff time by PoF'!$B$5:$C$119,2,FALSE)="Not Applicable",VLOOKUP($A109,'ECM Staff time by PoF'!$B$5:$S$119,MATCH($IT$103, 'ECM Staff time by PoF'!$B$4:$R$4,0),FALSE),IF(ISERROR(VLOOKUP(CONCATENATE($A109,E$66),'ECM Staff time by PoF'!$A$5:$S$119,MATCH($IT$103, 'ECM Staff time by PoF'!$A$4:$R$4,0),FALSE)), 0, VLOOKUP(CONCATENATE($A109,E$66),'ECM Staff time by PoF'!$A$5:$S$119,MATCH($IT$103, 'ECM Staff time by PoF'!$A$4:$R$4,0),FALSE))))*E71</f>
        <v>0</v>
      </c>
      <c r="IX109" s="60">
        <f>IF($A109="",0,IF(VLOOKUP($A109,'ECM Staff time by PoF'!$B$5:$C$119,2,FALSE)="Not Applicable",VLOOKUP($A109,'ECM Staff time by PoF'!$B$5:$S$119,MATCH($IT$103, 'ECM Staff time by PoF'!$B$4:$R$4,0),FALSE),IF(ISERROR(VLOOKUP(CONCATENATE($A109,F$66),'ECM Staff time by PoF'!$A$5:$S$119,MATCH($IT$103, 'ECM Staff time by PoF'!$A$4:$R$4,0),FALSE)), 0, VLOOKUP(CONCATENATE($A109,F$66),'ECM Staff time by PoF'!$A$5:$S$119,MATCH($IT$103, 'ECM Staff time by PoF'!$A$4:$R$4,0),FALSE))))*F71</f>
        <v>0</v>
      </c>
      <c r="IY109" s="60">
        <f>IF($A109="",0,IF(VLOOKUP($A109,'ECM Staff time by PoF'!$B$5:$C$119,2,FALSE)="Not Applicable",VLOOKUP($A109,'ECM Staff time by PoF'!$B$5:$S$119,MATCH($IT$103, 'ECM Staff time by PoF'!$B$4:$R$4,0),FALSE),IF(ISERROR(VLOOKUP(CONCATENATE($A109,G$66),'ECM Staff time by PoF'!$A$5:$S$119,MATCH($IT$103, 'ECM Staff time by PoF'!$A$4:$R$4,0),FALSE)), 0, VLOOKUP(CONCATENATE($A109,G$66),'ECM Staff time by PoF'!$A$5:$S$119,MATCH($IT$103, 'ECM Staff time by PoF'!$A$4:$R$4,0),FALSE))))*G71</f>
        <v>0</v>
      </c>
      <c r="IZ109" s="60">
        <f>IF($A109="",0,IF(VLOOKUP($A109,'ECM Staff time by PoF'!$B$5:$C$119,2,FALSE)="Not Applicable",VLOOKUP($A109,'ECM Staff time by PoF'!$B$5:$S$119,MATCH($IT$103, 'ECM Staff time by PoF'!$B$4:$R$4,0),FALSE),IF(ISERROR(VLOOKUP(CONCATENATE($A109,H$66),'ECM Staff time by PoF'!$A$5:$S$119,MATCH($IT$103, 'ECM Staff time by PoF'!$A$4:$R$4,0),FALSE)), 0, VLOOKUP(CONCATENATE($A109,H$66),'ECM Staff time by PoF'!$A$5:$S$119,MATCH($IT$103, 'ECM Staff time by PoF'!$A$4:$R$4,0),FALSE))))*H71</f>
        <v>0</v>
      </c>
      <c r="JA109" s="60">
        <f>IF($A109="",0,IF(VLOOKUP($A109,'ECM Staff time by PoF'!$B$5:$C$119,2,FALSE)="Not Applicable",VLOOKUP($A109,'ECM Staff time by PoF'!$B$5:$S$119,MATCH($IT$103, 'ECM Staff time by PoF'!$B$4:$R$4,0),FALSE),IF(ISERROR(VLOOKUP(CONCATENATE($A109,I$66),'ECM Staff time by PoF'!$A$5:$S$119,MATCH($IT$103, 'ECM Staff time by PoF'!$A$4:$R$4,0),FALSE)), 0, VLOOKUP(CONCATENATE($A109,I$66),'ECM Staff time by PoF'!$A$5:$S$119,MATCH($IT$103, 'ECM Staff time by PoF'!$A$4:$R$4,0),FALSE))))*I71</f>
        <v>0</v>
      </c>
      <c r="JB109" s="60">
        <f>IF($A109="",0,IF(VLOOKUP($A109,'ECM Staff time by PoF'!$B$5:$C$119,2,FALSE)="Not Applicable",VLOOKUP($A109,'ECM Staff time by PoF'!$B$5:$S$119,MATCH($IT$103, 'ECM Staff time by PoF'!$B$4:$R$4,0),FALSE),IF(ISERROR(VLOOKUP(CONCATENATE($A109,J$66),'ECM Staff time by PoF'!$A$5:$S$119,MATCH($IT$103, 'ECM Staff time by PoF'!$A$4:$R$4,0),FALSE)), 0, VLOOKUP(CONCATENATE($A109,J$66),'ECM Staff time by PoF'!$A$5:$S$119,MATCH($IT$103, 'ECM Staff time by PoF'!$A$4:$R$4,0),FALSE))))*J71</f>
        <v>0</v>
      </c>
      <c r="JC109" s="60">
        <f>IF($A109="",0,IF(VLOOKUP($A109,'ECM Staff time by PoF'!$B$5:$C$119,2,FALSE)="Not Applicable",VLOOKUP($A109,'ECM Staff time by PoF'!$B$5:$S$119,MATCH($IT$103, 'ECM Staff time by PoF'!$B$4:$R$4,0),FALSE),IF(ISERROR(VLOOKUP(CONCATENATE($A109,K$66),'ECM Staff time by PoF'!$A$5:$S$119,MATCH($IT$103, 'ECM Staff time by PoF'!$A$4:$R$4,0),FALSE)), 0, VLOOKUP(CONCATENATE($A109,K$66),'ECM Staff time by PoF'!$A$5:$S$119,MATCH($IT$103, 'ECM Staff time by PoF'!$A$4:$R$4,0),FALSE))))*K71</f>
        <v>0</v>
      </c>
      <c r="JD109" s="60">
        <f>IF($A109="",0,IF(VLOOKUP($A109,'ECM Staff time by PoF'!$B$5:$C$119,2,FALSE)="Not Applicable",VLOOKUP($A109,'ECM Staff time by PoF'!$B$5:$S$119,MATCH($IT$103, 'ECM Staff time by PoF'!$B$4:$R$4,0),FALSE),IF(ISERROR(VLOOKUP(CONCATENATE($A109,L$66),'ECM Staff time by PoF'!$A$5:$S$119,MATCH($IT$103, 'ECM Staff time by PoF'!$A$4:$R$4,0),FALSE)), 0, VLOOKUP(CONCATENATE($A109,L$66),'ECM Staff time by PoF'!$A$5:$S$119,MATCH($IT$103, 'ECM Staff time by PoF'!$A$4:$R$4,0),FALSE))))*L71</f>
        <v>0</v>
      </c>
      <c r="JE109" s="60">
        <f>IF($A109="",0,IF(VLOOKUP($A109,'ECM Staff time by PoF'!$B$5:$C$119,2,FALSE)="Not Applicable",VLOOKUP($A109,'ECM Staff time by PoF'!$B$5:$S$119,MATCH($IT$103, 'ECM Staff time by PoF'!$B$4:$R$4,0),FALSE),IF(ISERROR(VLOOKUP(CONCATENATE($A109,M$66),'ECM Staff time by PoF'!$A$5:$S$119,MATCH($IT$103, 'ECM Staff time by PoF'!$A$4:$R$4,0),FALSE)), 0, VLOOKUP(CONCATENATE($A109,M$66),'ECM Staff time by PoF'!$A$5:$S$119,MATCH($IT$103, 'ECM Staff time by PoF'!$A$4:$R$4,0),FALSE))))*M71</f>
        <v>0</v>
      </c>
      <c r="JF109" s="60">
        <f>IF($A109="",0,IF(VLOOKUP($A109,'ECM Staff time by PoF'!$B$5:$C$119,2,FALSE)="Not Applicable",VLOOKUP($A109,'ECM Staff time by PoF'!$B$5:$S$119,MATCH($IT$103, 'ECM Staff time by PoF'!$B$4:$R$4,0),FALSE),IF(ISERROR(VLOOKUP(CONCATENATE($A109,N$66),'ECM Staff time by PoF'!$A$5:$S$119,MATCH($IT$103, 'ECM Staff time by PoF'!$A$4:$R$4,0),FALSE)), 0, VLOOKUP(CONCATENATE($A109,N$66),'ECM Staff time by PoF'!$A$5:$S$119,MATCH($IT$103, 'ECM Staff time by PoF'!$A$4:$R$4,0),FALSE))))*N71</f>
        <v>0</v>
      </c>
      <c r="JG109" s="60">
        <f>IF($A109="",0,IF(VLOOKUP($A109,'ECM Staff time by PoF'!$B$5:$C$119,2,FALSE)="Not Applicable",VLOOKUP($A109,'ECM Staff time by PoF'!$B$5:$S$119,MATCH($IT$103, 'ECM Staff time by PoF'!$B$4:$R$4,0),FALSE),IF(ISERROR(VLOOKUP(CONCATENATE($A109,O$66),'ECM Staff time by PoF'!$A$5:$S$119,MATCH($IT$103, 'ECM Staff time by PoF'!$A$4:$R$4,0),FALSE)), 0, VLOOKUP(CONCATENATE($A109,O$66),'ECM Staff time by PoF'!$A$5:$S$119,MATCH($IT$103, 'ECM Staff time by PoF'!$A$4:$R$4,0),FALSE))))*O71</f>
        <v>0</v>
      </c>
      <c r="JH109" s="60">
        <f>IF($A109="",0,IF(VLOOKUP($A109,'ECM Staff time by PoF'!$B$5:$C$119,2,FALSE)="Not Applicable",VLOOKUP($A109,'ECM Staff time by PoF'!$B$5:$S$119,MATCH($IT$103, 'ECM Staff time by PoF'!$B$4:$R$4,0),FALSE),IF(ISERROR(VLOOKUP(CONCATENATE($A109,P$66),'ECM Staff time by PoF'!$A$5:$S$119,MATCH($IT$103, 'ECM Staff time by PoF'!$A$4:$R$4,0),FALSE)), 0, VLOOKUP(CONCATENATE($A109,P$66),'ECM Staff time by PoF'!$A$5:$S$119,MATCH($IT$103, 'ECM Staff time by PoF'!$A$4:$R$4,0),FALSE))))*P71</f>
        <v>0</v>
      </c>
      <c r="JI109" s="60">
        <f>IF($A109="",0,IF(VLOOKUP($A109,'ECM Staff time by PoF'!$B$5:$C$119,2,FALSE)="Not Applicable",VLOOKUP($A109,'ECM Staff time by PoF'!$B$5:$S$119,MATCH($IT$103, 'ECM Staff time by PoF'!$B$4:$R$4,0),FALSE),IF(ISERROR(VLOOKUP(CONCATENATE($A109,Q$66),'ECM Staff time by PoF'!$A$5:$S$119,MATCH($IT$103, 'ECM Staff time by PoF'!$A$4:$R$4,0),FALSE)), 0, VLOOKUP(CONCATENATE($A109,Q$66),'ECM Staff time by PoF'!$A$5:$S$119,MATCH($IT$103, 'ECM Staff time by PoF'!$A$4:$R$4,0),FALSE))))*Q71</f>
        <v>0</v>
      </c>
      <c r="JJ109" s="60">
        <f>IF($A109="",0,IF(VLOOKUP($A109,'ECM Staff time by PoF'!$B$5:$C$119,2,FALSE)="Not Applicable",VLOOKUP($A109,'ECM Staff time by PoF'!$B$5:$S$119,MATCH($IT$103, 'ECM Staff time by PoF'!$B$4:$R$4,0),FALSE),IF(ISERROR(VLOOKUP(CONCATENATE($A109,R$66),'ECM Staff time by PoF'!$A$5:$S$119,MATCH($IT$103, 'ECM Staff time by PoF'!$A$4:$R$4,0),FALSE)), 0, VLOOKUP(CONCATENATE($A109,R$66),'ECM Staff time by PoF'!$A$5:$S$119,MATCH($IT$103, 'ECM Staff time by PoF'!$A$4:$R$4,0),FALSE))))*R71</f>
        <v>0</v>
      </c>
      <c r="JK109" s="60">
        <f>IF($A109="",0,IF(VLOOKUP($A109,'ECM Staff time by PoF'!$B$5:$C$119,2,FALSE)="Not Applicable",VLOOKUP($A109,'ECM Staff time by PoF'!$B$5:$S$119,MATCH($IT$103, 'ECM Staff time by PoF'!$B$4:$R$4,0),FALSE),IF(ISERROR(VLOOKUP(CONCATENATE($A109,S$66),'ECM Staff time by PoF'!$A$5:$S$119,MATCH($IT$103, 'ECM Staff time by PoF'!$A$4:$R$4,0),FALSE)), 0, VLOOKUP(CONCATENATE($A109,S$66),'ECM Staff time by PoF'!$A$5:$S$119,MATCH($IT$103, 'ECM Staff time by PoF'!$A$4:$R$4,0),FALSE))))*S71</f>
        <v>0</v>
      </c>
      <c r="JL109" s="60">
        <f>IF($A109="",0,IF(VLOOKUP($A109,'ECM Staff time by PoF'!$B$5:$C$119,2,FALSE)="Not Applicable",VLOOKUP($A109,'ECM Staff time by PoF'!$B$5:$S$119,MATCH($IT$103, 'ECM Staff time by PoF'!$B$4:$R$4,0),FALSE),IF(ISERROR(VLOOKUP(CONCATENATE($A109,T$66),'ECM Staff time by PoF'!$A$5:$S$119,MATCH($IT$103, 'ECM Staff time by PoF'!$A$4:$R$4,0),FALSE)), 0, VLOOKUP(CONCATENATE($A109,T$66),'ECM Staff time by PoF'!$A$5:$S$119,MATCH($IT$103, 'ECM Staff time by PoF'!$A$4:$R$4,0),FALSE))))*T71</f>
        <v>0</v>
      </c>
      <c r="JM109" s="60">
        <f>IF($A109="",0,IF(VLOOKUP($A109,'ECM Staff time by PoF'!$B$5:$C$119,2,FALSE)="Not Applicable",VLOOKUP($A109,'ECM Staff time by PoF'!$B$5:$S$119,MATCH($IT$103, 'ECM Staff time by PoF'!$B$4:$R$4,0),FALSE),IF(ISERROR(VLOOKUP(CONCATENATE($A109,U$66),'ECM Staff time by PoF'!$A$5:$S$119,MATCH($IT$103, 'ECM Staff time by PoF'!$A$4:$R$4,0),FALSE)), 0, VLOOKUP(CONCATENATE($A109,U$66),'ECM Staff time by PoF'!$A$5:$S$119,MATCH($IT$103, 'ECM Staff time by PoF'!$A$4:$R$4,0),FALSE))))*U71</f>
        <v>0</v>
      </c>
      <c r="JN109" s="60">
        <f>IF($A109="",0,IF(VLOOKUP($A109,'ECM Staff time by PoF'!$B$5:$C$119,2,FALSE)="Not Applicable",VLOOKUP($A109,'ECM Staff time by PoF'!$B$5:$S$119,MATCH($IT$103, 'ECM Staff time by PoF'!$B$4:$R$4,0),FALSE),IF(ISERROR(VLOOKUP(CONCATENATE($A109,V$66),'ECM Staff time by PoF'!$A$5:$S$119,MATCH($IT$103, 'ECM Staff time by PoF'!$A$4:$R$4,0),FALSE)), 0, VLOOKUP(CONCATENATE($A109,V$66),'ECM Staff time by PoF'!$A$5:$S$119,MATCH($IT$103, 'ECM Staff time by PoF'!$A$4:$R$4,0),FALSE))))*V71</f>
        <v>0</v>
      </c>
      <c r="JO109" s="60">
        <f>IF($A109="",0,IF(VLOOKUP($A109,'ECM Staff time by PoF'!$B$5:$C$119,2,FALSE)="Not Applicable",VLOOKUP($A109,'ECM Staff time by PoF'!$B$5:$S$119,MATCH($IT$103, 'ECM Staff time by PoF'!$B$4:$R$4,0),FALSE),IF(ISERROR(VLOOKUP(CONCATENATE($A109,W$66),'ECM Staff time by PoF'!$A$5:$S$119,MATCH($IT$103, 'ECM Staff time by PoF'!$A$4:$R$4,0),FALSE)), 0, VLOOKUP(CONCATENATE($A109,W$66),'ECM Staff time by PoF'!$A$5:$S$119,MATCH($IT$103, 'ECM Staff time by PoF'!$A$4:$R$4,0),FALSE))))*W71</f>
        <v>0</v>
      </c>
      <c r="JP109" s="60">
        <f>IF($A109="",0,IF(VLOOKUP($A109,'ECM Staff time by PoF'!$B$5:$C$119,2,FALSE)="Not Applicable",VLOOKUP($A109,'ECM Staff time by PoF'!$B$5:$S$119,MATCH($IT$103, 'ECM Staff time by PoF'!$B$4:$R$4,0),FALSE),IF(ISERROR(VLOOKUP(CONCATENATE($A109,X$66),'ECM Staff time by PoF'!$A$5:$S$119,MATCH($IT$103, 'ECM Staff time by PoF'!$A$4:$R$4,0),FALSE)), 0, VLOOKUP(CONCATENATE($A109,X$66),'ECM Staff time by PoF'!$A$5:$S$119,MATCH($IT$103, 'ECM Staff time by PoF'!$A$4:$R$4,0),FALSE))))*X71</f>
        <v>0</v>
      </c>
      <c r="JQ109" s="60">
        <f>IF($A109="",0,IF(VLOOKUP($A109,'ECM Staff time by PoF'!$B$5:$C$119,2,FALSE)="Not Applicable",VLOOKUP($A109,'ECM Staff time by PoF'!$B$5:$S$119,MATCH($IT$103, 'ECM Staff time by PoF'!$B$4:$R$4,0),FALSE),IF(ISERROR(VLOOKUP(CONCATENATE($A109,Y$66),'ECM Staff time by PoF'!$A$5:$S$119,MATCH($IT$103, 'ECM Staff time by PoF'!$A$4:$R$4,0),FALSE)), 0, VLOOKUP(CONCATENATE($A109,Y$66),'ECM Staff time by PoF'!$A$5:$S$119,MATCH($IT$103, 'ECM Staff time by PoF'!$A$4:$R$4,0),FALSE))))*Y71</f>
        <v>0</v>
      </c>
      <c r="JR109" s="60">
        <f>IF($A109="",0,IF(VLOOKUP($A109,'ECM Staff time by PoF'!$B$5:$C$119,2,FALSE)="Not Applicable",VLOOKUP($A109,'ECM Staff time by PoF'!$B$5:$S$119,MATCH($IT$103, 'ECM Staff time by PoF'!$B$4:$R$4,0),FALSE),IF(ISERROR(VLOOKUP(CONCATENATE($A109,Z$66),'ECM Staff time by PoF'!$A$5:$S$119,MATCH($IT$103, 'ECM Staff time by PoF'!$A$4:$R$4,0),FALSE)), 0, VLOOKUP(CONCATENATE($A109,Z$66),'ECM Staff time by PoF'!$A$5:$S$119,MATCH($IT$103, 'ECM Staff time by PoF'!$A$4:$R$4,0),FALSE))))*Z71</f>
        <v>0</v>
      </c>
      <c r="JS109" s="60">
        <f>IF($A109="",0,IF(VLOOKUP($A109,'ECM Staff time by PoF'!$B$5:$C$119,2,FALSE)="Not Applicable",VLOOKUP($A109,'ECM Staff time by PoF'!$B$5:$S$119,MATCH($IT$103, 'ECM Staff time by PoF'!$B$4:$R$4,0),FALSE),IF(ISERROR(VLOOKUP(CONCATENATE($A109,AA$66),'ECM Staff time by PoF'!$A$5:$S$119,MATCH($IT$103, 'ECM Staff time by PoF'!$A$4:$R$4,0),FALSE)), 0, VLOOKUP(CONCATENATE($A109,AA$66),'ECM Staff time by PoF'!$A$5:$S$119,MATCH($IT$103, 'ECM Staff time by PoF'!$A$4:$R$4,0),FALSE))))*AA71</f>
        <v>0</v>
      </c>
      <c r="JT109" s="60">
        <f>IF($A109="",0,IF(VLOOKUP($A109,'ECM Staff time by PoF'!$B$5:$C$119,2,FALSE)="Not Applicable",VLOOKUP($A109,'ECM Staff time by PoF'!$B$5:$S$119,MATCH($IT$103, 'ECM Staff time by PoF'!$B$4:$R$4,0),FALSE),IF(ISERROR(VLOOKUP(CONCATENATE($A109,AB$66),'ECM Staff time by PoF'!$A$5:$S$119,MATCH($IT$103, 'ECM Staff time by PoF'!$A$4:$R$4,0),FALSE)), 0, VLOOKUP(CONCATENATE($A109,AB$66),'ECM Staff time by PoF'!$A$5:$S$119,MATCH($IT$103, 'ECM Staff time by PoF'!$A$4:$R$4,0),FALSE))))*AB71</f>
        <v>0</v>
      </c>
      <c r="JU109" s="60">
        <f>IF($A109="",0,IF(VLOOKUP($A109,'ECM Staff time by PoF'!$B$5:$C$119,2,FALSE)="Not Applicable",VLOOKUP($A109,'ECM Staff time by PoF'!$B$5:$S$119,MATCH($IT$103, 'ECM Staff time by PoF'!$B$4:$R$4,0),FALSE),IF(ISERROR(VLOOKUP(CONCATENATE($A109,AC$66),'ECM Staff time by PoF'!$A$5:$S$119,MATCH($IT$103, 'ECM Staff time by PoF'!$A$4:$R$4,0),FALSE)), 0, VLOOKUP(CONCATENATE($A109,AC$66),'ECM Staff time by PoF'!$A$5:$S$119,MATCH($IT$103, 'ECM Staff time by PoF'!$A$4:$R$4,0),FALSE))))*AC71</f>
        <v>0</v>
      </c>
      <c r="JV109" s="60">
        <f>IF($A109="",0,IF(VLOOKUP($A109,'ECM Staff time by PoF'!$B$5:$C$119,2,FALSE)="Not Applicable",VLOOKUP($A109,'ECM Staff time by PoF'!$B$5:$S$119,MATCH($IT$103, 'ECM Staff time by PoF'!$B$4:$R$4,0),FALSE),IF(ISERROR(VLOOKUP(CONCATENATE($A109,AD$66),'ECM Staff time by PoF'!$A$5:$S$119,MATCH($IT$103, 'ECM Staff time by PoF'!$A$4:$R$4,0),FALSE)), 0, VLOOKUP(CONCATENATE($A109,AD$66),'ECM Staff time by PoF'!$A$5:$S$119,MATCH($IT$103, 'ECM Staff time by PoF'!$A$4:$R$4,0),FALSE))))*AD71</f>
        <v>0</v>
      </c>
      <c r="JW109" s="60">
        <f>IF($A109="",0,IF(VLOOKUP($A109,'ECM Staff time by PoF'!$B$5:$C$119,2,FALSE)="Not Applicable",VLOOKUP($A109,'ECM Staff time by PoF'!$B$5:$S$119,MATCH($IT$103, 'ECM Staff time by PoF'!$B$4:$R$4,0),FALSE),IF(ISERROR(VLOOKUP(CONCATENATE($A109,AE$66),'ECM Staff time by PoF'!$A$5:$S$119,MATCH($IT$103, 'ECM Staff time by PoF'!$A$4:$R$4,0),FALSE)), 0, VLOOKUP(CONCATENATE($A109,AE$66),'ECM Staff time by PoF'!$A$5:$S$119,MATCH($IT$103, 'ECM Staff time by PoF'!$A$4:$R$4,0),FALSE))))*AE71</f>
        <v>0</v>
      </c>
      <c r="JX109" s="60">
        <f>IF($A109="",0,IF(VLOOKUP($A109,'ECM Staff time by PoF'!$B$5:$C$119,2,FALSE)="Not Applicable",VLOOKUP($A109,'ECM Staff time by PoF'!$B$5:$S$119,MATCH($IT$103, 'ECM Staff time by PoF'!$B$4:$R$4,0),FALSE),IF(ISERROR(VLOOKUP(CONCATENATE($A109,AF$66),'ECM Staff time by PoF'!$A$5:$S$119,MATCH($IT$103, 'ECM Staff time by PoF'!$A$4:$R$4,0),FALSE)), 0, VLOOKUP(CONCATENATE($A109,AF$66),'ECM Staff time by PoF'!$A$5:$S$119,MATCH($IT$103, 'ECM Staff time by PoF'!$A$4:$R$4,0),FALSE))))*AF71</f>
        <v>0</v>
      </c>
      <c r="JY109" s="60">
        <f>IF($A109="",0,IF(VLOOKUP($A109,'ECM Staff time by PoF'!$B$5:$C$119,2,FALSE)="Not Applicable",VLOOKUP($A109,'ECM Staff time by PoF'!$B$5:$S$119,MATCH($IT$103, 'ECM Staff time by PoF'!$B$4:$R$4,0),FALSE),IF(ISERROR(VLOOKUP(CONCATENATE($A109,AG$66),'ECM Staff time by PoF'!$A$5:$S$119,MATCH($IT$103, 'ECM Staff time by PoF'!$A$4:$R$4,0),FALSE)), 0, VLOOKUP(CONCATENATE($A109,AG$66),'ECM Staff time by PoF'!$A$5:$S$119,MATCH($IT$103, 'ECM Staff time by PoF'!$A$4:$R$4,0),FALSE))))*AG71</f>
        <v>0</v>
      </c>
      <c r="JZ109" s="60">
        <f>IF($A109="",0,IF(VLOOKUP($A109,'ECM Staff time by PoF'!$B$5:$C$119,2,FALSE)="Not Applicable",VLOOKUP($A109,'ECM Staff time by PoF'!$B$5:$S$119,MATCH($IT$103, 'ECM Staff time by PoF'!$B$4:$R$4,0),FALSE),IF(ISERROR(VLOOKUP(CONCATENATE($A109,AH$66),'ECM Staff time by PoF'!$A$5:$S$119,MATCH($IT$103, 'ECM Staff time by PoF'!$A$4:$R$4,0),FALSE)), 0, VLOOKUP(CONCATENATE($A109,AH$66),'ECM Staff time by PoF'!$A$5:$S$119,MATCH($IT$103, 'ECM Staff time by PoF'!$A$4:$R$4,0),FALSE))))*AH71</f>
        <v>0</v>
      </c>
      <c r="KA109" s="60">
        <f>IF($A109="",0,IF(VLOOKUP($A109,'ECM Staff time by PoF'!$B$5:$C$119,2,FALSE)="Not Applicable",VLOOKUP($A109,'ECM Staff time by PoF'!$B$5:$S$119,MATCH($IT$103, 'ECM Staff time by PoF'!$B$4:$R$4,0),FALSE),IF(ISERROR(VLOOKUP(CONCATENATE($A109,AI$66),'ECM Staff time by PoF'!$A$5:$S$119,MATCH($IT$103, 'ECM Staff time by PoF'!$A$4:$R$4,0),FALSE)), 0, VLOOKUP(CONCATENATE($A109,AI$66),'ECM Staff time by PoF'!$A$5:$S$119,MATCH($IT$103, 'ECM Staff time by PoF'!$A$4:$R$4,0),FALSE))))*AI71</f>
        <v>0</v>
      </c>
      <c r="KB109" s="60">
        <f>IF($A109="",0,IF(VLOOKUP($A109,'ECM Staff time by PoF'!$B$5:$C$119,2,FALSE)="Not Applicable",VLOOKUP($A109,'ECM Staff time by PoF'!$B$5:$S$119,MATCH($IT$103, 'ECM Staff time by PoF'!$B$4:$R$4,0),FALSE),IF(ISERROR(VLOOKUP(CONCATENATE($A109,AJ$66),'ECM Staff time by PoF'!$A$5:$S$119,MATCH($IT$103, 'ECM Staff time by PoF'!$A$4:$R$4,0),FALSE)), 0, VLOOKUP(CONCATENATE($A109,AJ$66),'ECM Staff time by PoF'!$A$5:$S$119,MATCH($IT$103, 'ECM Staff time by PoF'!$A$4:$R$4,0),FALSE))))*AJ71</f>
        <v>0</v>
      </c>
      <c r="KC109" s="60">
        <f>IF($A109="",0,IF(VLOOKUP($A109,'ECM Staff time by PoF'!$B$5:$C$119,2,FALSE)="Not Applicable",VLOOKUP($A109,'ECM Staff time by PoF'!$B$5:$S$119,MATCH($IT$103, 'ECM Staff time by PoF'!$B$4:$R$4,0),FALSE),IF(ISERROR(VLOOKUP(CONCATENATE($A109,AK$66),'ECM Staff time by PoF'!$A$5:$S$119,MATCH($IT$103, 'ECM Staff time by PoF'!$A$4:$R$4,0),FALSE)), 0, VLOOKUP(CONCATENATE($A109,AK$66),'ECM Staff time by PoF'!$A$5:$S$119,MATCH($IT$103, 'ECM Staff time by PoF'!$A$4:$R$4,0),FALSE))))*AK71</f>
        <v>0</v>
      </c>
      <c r="KD109" s="60">
        <f>IF($A109="",0,IF(VLOOKUP($A109,'ECM Staff time by PoF'!$B$5:$C$119,2,FALSE)="Not Applicable",VLOOKUP($A109,'ECM Staff time by PoF'!$B$5:$S$119,MATCH($KD$103, 'ECM Staff time by PoF'!$B$4:$R$4,0),FALSE),IF(ISERROR(VLOOKUP(CONCATENATE($A109,B$66),'ECM Staff time by PoF'!$A$5:$S$119,MATCH($KD$103, 'ECM Staff time by PoF'!$A$4:$R$4,0),FALSE)), 0, VLOOKUP(CONCATENATE($A109,B$66),'ECM Staff time by PoF'!$A$5:$S$119,MATCH($KD$103, 'ECM Staff time by PoF'!$A$4:$R$4,0),FALSE))))*B71</f>
        <v>0</v>
      </c>
      <c r="KE109" s="60">
        <f>IF($A109="",0,IF(VLOOKUP($A109,'ECM Staff time by PoF'!$B$5:$C$119,2,FALSE)="Not Applicable",VLOOKUP($A109,'ECM Staff time by PoF'!$B$5:$S$119,MATCH($KD$103, 'ECM Staff time by PoF'!$B$4:$R$4,0),FALSE),IF(ISERROR(VLOOKUP(CONCATENATE($A109,C$66),'ECM Staff time by PoF'!$A$5:$S$119,MATCH($KD$103, 'ECM Staff time by PoF'!$A$4:$R$4,0),FALSE)), 0, VLOOKUP(CONCATENATE($A109,C$66),'ECM Staff time by PoF'!$A$5:$S$119,MATCH($KD$103, 'ECM Staff time by PoF'!$A$4:$R$4,0),FALSE))))*C71</f>
        <v>0</v>
      </c>
      <c r="KF109" s="60">
        <f>IF($A109="",0,IF(VLOOKUP($A109,'ECM Staff time by PoF'!$B$5:$C$119,2,FALSE)="Not Applicable",VLOOKUP($A109,'ECM Staff time by PoF'!$B$5:$S$119,MATCH($KD$103, 'ECM Staff time by PoF'!$B$4:$R$4,0),FALSE),IF(ISERROR(VLOOKUP(CONCATENATE($A109,D$66),'ECM Staff time by PoF'!$A$5:$S$119,MATCH($KD$103, 'ECM Staff time by PoF'!$A$4:$R$4,0),FALSE)), 0, VLOOKUP(CONCATENATE($A109,D$66),'ECM Staff time by PoF'!$A$5:$S$119,MATCH($KD$103, 'ECM Staff time by PoF'!$A$4:$R$4,0),FALSE))))*D71</f>
        <v>0</v>
      </c>
      <c r="KG109" s="60">
        <f>IF($A109="",0,IF(VLOOKUP($A109,'ECM Staff time by PoF'!$B$5:$C$119,2,FALSE)="Not Applicable",VLOOKUP($A109,'ECM Staff time by PoF'!$B$5:$S$119,MATCH($KD$103, 'ECM Staff time by PoF'!$B$4:$R$4,0),FALSE),IF(ISERROR(VLOOKUP(CONCATENATE($A109,E$66),'ECM Staff time by PoF'!$A$5:$S$119,MATCH($KD$103, 'ECM Staff time by PoF'!$A$4:$R$4,0),FALSE)), 0, VLOOKUP(CONCATENATE($A109,E$66),'ECM Staff time by PoF'!$A$5:$S$119,MATCH($KD$103, 'ECM Staff time by PoF'!$A$4:$R$4,0),FALSE))))*E71</f>
        <v>0</v>
      </c>
      <c r="KH109" s="60">
        <f>IF($A109="",0,IF(VLOOKUP($A109,'ECM Staff time by PoF'!$B$5:$C$119,2,FALSE)="Not Applicable",VLOOKUP($A109,'ECM Staff time by PoF'!$B$5:$S$119,MATCH($KD$103, 'ECM Staff time by PoF'!$B$4:$R$4,0),FALSE),IF(ISERROR(VLOOKUP(CONCATENATE($A109,F$66),'ECM Staff time by PoF'!$A$5:$S$119,MATCH($KD$103, 'ECM Staff time by PoF'!$A$4:$R$4,0),FALSE)), 0, VLOOKUP(CONCATENATE($A109,F$66),'ECM Staff time by PoF'!$A$5:$S$119,MATCH($KD$103, 'ECM Staff time by PoF'!$A$4:$R$4,0),FALSE))))*F71</f>
        <v>0</v>
      </c>
      <c r="KI109" s="60">
        <f>IF($A109="",0,IF(VLOOKUP($A109,'ECM Staff time by PoF'!$B$5:$C$119,2,FALSE)="Not Applicable",VLOOKUP($A109,'ECM Staff time by PoF'!$B$5:$S$119,MATCH($KD$103, 'ECM Staff time by PoF'!$B$4:$R$4,0),FALSE),IF(ISERROR(VLOOKUP(CONCATENATE($A109,G$66),'ECM Staff time by PoF'!$A$5:$S$119,MATCH($KD$103, 'ECM Staff time by PoF'!$A$4:$R$4,0),FALSE)), 0, VLOOKUP(CONCATENATE($A109,G$66),'ECM Staff time by PoF'!$A$5:$S$119,MATCH($KD$103, 'ECM Staff time by PoF'!$A$4:$R$4,0),FALSE))))*G71</f>
        <v>0</v>
      </c>
      <c r="KJ109" s="60">
        <f>IF($A109="",0,IF(VLOOKUP($A109,'ECM Staff time by PoF'!$B$5:$C$119,2,FALSE)="Not Applicable",VLOOKUP($A109,'ECM Staff time by PoF'!$B$5:$S$119,MATCH($KD$103, 'ECM Staff time by PoF'!$B$4:$R$4,0),FALSE),IF(ISERROR(VLOOKUP(CONCATENATE($A109,H$66),'ECM Staff time by PoF'!$A$5:$S$119,MATCH($KD$103, 'ECM Staff time by PoF'!$A$4:$R$4,0),FALSE)), 0, VLOOKUP(CONCATENATE($A109,H$66),'ECM Staff time by PoF'!$A$5:$S$119,MATCH($KD$103, 'ECM Staff time by PoF'!$A$4:$R$4,0),FALSE))))*H71</f>
        <v>0</v>
      </c>
      <c r="KK109" s="60">
        <f>IF($A109="",0,IF(VLOOKUP($A109,'ECM Staff time by PoF'!$B$5:$C$119,2,FALSE)="Not Applicable",VLOOKUP($A109,'ECM Staff time by PoF'!$B$5:$S$119,MATCH($KD$103, 'ECM Staff time by PoF'!$B$4:$R$4,0),FALSE),IF(ISERROR(VLOOKUP(CONCATENATE($A109,I$66),'ECM Staff time by PoF'!$A$5:$S$119,MATCH($KD$103, 'ECM Staff time by PoF'!$A$4:$R$4,0),FALSE)), 0, VLOOKUP(CONCATENATE($A109,I$66),'ECM Staff time by PoF'!$A$5:$S$119,MATCH($KD$103, 'ECM Staff time by PoF'!$A$4:$R$4,0),FALSE))))*I71</f>
        <v>0</v>
      </c>
      <c r="KL109" s="60">
        <f>IF($A109="",0,IF(VLOOKUP($A109,'ECM Staff time by PoF'!$B$5:$C$119,2,FALSE)="Not Applicable",VLOOKUP($A109,'ECM Staff time by PoF'!$B$5:$S$119,MATCH($KD$103, 'ECM Staff time by PoF'!$B$4:$R$4,0),FALSE),IF(ISERROR(VLOOKUP(CONCATENATE($A109,J$66),'ECM Staff time by PoF'!$A$5:$S$119,MATCH($KD$103, 'ECM Staff time by PoF'!$A$4:$R$4,0),FALSE)), 0, VLOOKUP(CONCATENATE($A109,J$66),'ECM Staff time by PoF'!$A$5:$S$119,MATCH($KD$103, 'ECM Staff time by PoF'!$A$4:$R$4,0),FALSE))))*J71</f>
        <v>0</v>
      </c>
      <c r="KM109" s="60">
        <f>IF($A109="",0,IF(VLOOKUP($A109,'ECM Staff time by PoF'!$B$5:$C$119,2,FALSE)="Not Applicable",VLOOKUP($A109,'ECM Staff time by PoF'!$B$5:$S$119,MATCH($KD$103, 'ECM Staff time by PoF'!$B$4:$R$4,0),FALSE),IF(ISERROR(VLOOKUP(CONCATENATE($A109,K$66),'ECM Staff time by PoF'!$A$5:$S$119,MATCH($KD$103, 'ECM Staff time by PoF'!$A$4:$R$4,0),FALSE)), 0, VLOOKUP(CONCATENATE($A109,K$66),'ECM Staff time by PoF'!$A$5:$S$119,MATCH($KD$103, 'ECM Staff time by PoF'!$A$4:$R$4,0),FALSE))))*K71</f>
        <v>0</v>
      </c>
      <c r="KN109" s="60">
        <f>IF($A109="",0,IF(VLOOKUP($A109,'ECM Staff time by PoF'!$B$5:$C$119,2,FALSE)="Not Applicable",VLOOKUP($A109,'ECM Staff time by PoF'!$B$5:$S$119,MATCH($KD$103, 'ECM Staff time by PoF'!$B$4:$R$4,0),FALSE),IF(ISERROR(VLOOKUP(CONCATENATE($A109,L$66),'ECM Staff time by PoF'!$A$5:$S$119,MATCH($KD$103, 'ECM Staff time by PoF'!$A$4:$R$4,0),FALSE)), 0, VLOOKUP(CONCATENATE($A109,L$66),'ECM Staff time by PoF'!$A$5:$S$119,MATCH($KD$103, 'ECM Staff time by PoF'!$A$4:$R$4,0),FALSE))))*L71</f>
        <v>0</v>
      </c>
      <c r="KO109" s="60">
        <f>IF($A109="",0,IF(VLOOKUP($A109,'ECM Staff time by PoF'!$B$5:$C$119,2,FALSE)="Not Applicable",VLOOKUP($A109,'ECM Staff time by PoF'!$B$5:$S$119,MATCH($KD$103, 'ECM Staff time by PoF'!$B$4:$R$4,0),FALSE),IF(ISERROR(VLOOKUP(CONCATENATE($A109,M$66),'ECM Staff time by PoF'!$A$5:$S$119,MATCH($KD$103, 'ECM Staff time by PoF'!$A$4:$R$4,0),FALSE)), 0, VLOOKUP(CONCATENATE($A109,M$66),'ECM Staff time by PoF'!$A$5:$S$119,MATCH($KD$103, 'ECM Staff time by PoF'!$A$4:$R$4,0),FALSE))))*M71</f>
        <v>0</v>
      </c>
      <c r="KP109" s="60">
        <f>IF($A109="",0,IF(VLOOKUP($A109,'ECM Staff time by PoF'!$B$5:$C$119,2,FALSE)="Not Applicable",VLOOKUP($A109,'ECM Staff time by PoF'!$B$5:$S$119,MATCH($KD$103, 'ECM Staff time by PoF'!$B$4:$R$4,0),FALSE),IF(ISERROR(VLOOKUP(CONCATENATE($A109,N$66),'ECM Staff time by PoF'!$A$5:$S$119,MATCH($KD$103, 'ECM Staff time by PoF'!$A$4:$R$4,0),FALSE)), 0, VLOOKUP(CONCATENATE($A109,N$66),'ECM Staff time by PoF'!$A$5:$S$119,MATCH($KD$103, 'ECM Staff time by PoF'!$A$4:$R$4,0),FALSE))))*N71</f>
        <v>0</v>
      </c>
      <c r="KQ109" s="60">
        <f>IF($A109="",0,IF(VLOOKUP($A109,'ECM Staff time by PoF'!$B$5:$C$119,2,FALSE)="Not Applicable",VLOOKUP($A109,'ECM Staff time by PoF'!$B$5:$S$119,MATCH($KD$103, 'ECM Staff time by PoF'!$B$4:$R$4,0),FALSE),IF(ISERROR(VLOOKUP(CONCATENATE($A109,O$66),'ECM Staff time by PoF'!$A$5:$S$119,MATCH($KD$103, 'ECM Staff time by PoF'!$A$4:$R$4,0),FALSE)), 0, VLOOKUP(CONCATENATE($A109,O$66),'ECM Staff time by PoF'!$A$5:$S$119,MATCH($KD$103, 'ECM Staff time by PoF'!$A$4:$R$4,0),FALSE))))*O71</f>
        <v>0</v>
      </c>
      <c r="KR109" s="60">
        <f>IF($A109="",0,IF(VLOOKUP($A109,'ECM Staff time by PoF'!$B$5:$C$119,2,FALSE)="Not Applicable",VLOOKUP($A109,'ECM Staff time by PoF'!$B$5:$S$119,MATCH($KD$103, 'ECM Staff time by PoF'!$B$4:$R$4,0),FALSE),IF(ISERROR(VLOOKUP(CONCATENATE($A109,P$66),'ECM Staff time by PoF'!$A$5:$S$119,MATCH($KD$103, 'ECM Staff time by PoF'!$A$4:$R$4,0),FALSE)), 0, VLOOKUP(CONCATENATE($A109,P$66),'ECM Staff time by PoF'!$A$5:$S$119,MATCH($KD$103, 'ECM Staff time by PoF'!$A$4:$R$4,0),FALSE))))*P71</f>
        <v>0</v>
      </c>
      <c r="KS109" s="60">
        <f>IF($A109="",0,IF(VLOOKUP($A109,'ECM Staff time by PoF'!$B$5:$C$119,2,FALSE)="Not Applicable",VLOOKUP($A109,'ECM Staff time by PoF'!$B$5:$S$119,MATCH($KD$103, 'ECM Staff time by PoF'!$B$4:$R$4,0),FALSE),IF(ISERROR(VLOOKUP(CONCATENATE($A109,Q$66),'ECM Staff time by PoF'!$A$5:$S$119,MATCH($KD$103, 'ECM Staff time by PoF'!$A$4:$R$4,0),FALSE)), 0, VLOOKUP(CONCATENATE($A109,Q$66),'ECM Staff time by PoF'!$A$5:$S$119,MATCH($KD$103, 'ECM Staff time by PoF'!$A$4:$R$4,0),FALSE))))*Q71</f>
        <v>0</v>
      </c>
      <c r="KT109" s="60">
        <f>IF($A109="",0,IF(VLOOKUP($A109,'ECM Staff time by PoF'!$B$5:$C$119,2,FALSE)="Not Applicable",VLOOKUP($A109,'ECM Staff time by PoF'!$B$5:$S$119,MATCH($KD$103, 'ECM Staff time by PoF'!$B$4:$R$4,0),FALSE),IF(ISERROR(VLOOKUP(CONCATENATE($A109,R$66),'ECM Staff time by PoF'!$A$5:$S$119,MATCH($KD$103, 'ECM Staff time by PoF'!$A$4:$R$4,0),FALSE)), 0, VLOOKUP(CONCATENATE($A109,R$66),'ECM Staff time by PoF'!$A$5:$S$119,MATCH($KD$103, 'ECM Staff time by PoF'!$A$4:$R$4,0),FALSE))))*R71</f>
        <v>0</v>
      </c>
      <c r="KU109" s="60">
        <f>IF($A109="",0,IF(VLOOKUP($A109,'ECM Staff time by PoF'!$B$5:$C$119,2,FALSE)="Not Applicable",VLOOKUP($A109,'ECM Staff time by PoF'!$B$5:$S$119,MATCH($KD$103, 'ECM Staff time by PoF'!$B$4:$R$4,0),FALSE),IF(ISERROR(VLOOKUP(CONCATENATE($A109,S$66),'ECM Staff time by PoF'!$A$5:$S$119,MATCH($KD$103, 'ECM Staff time by PoF'!$A$4:$R$4,0),FALSE)), 0, VLOOKUP(CONCATENATE($A109,S$66),'ECM Staff time by PoF'!$A$5:$S$119,MATCH($KD$103, 'ECM Staff time by PoF'!$A$4:$R$4,0),FALSE))))*S71</f>
        <v>0</v>
      </c>
      <c r="KV109" s="60">
        <f>IF($A109="",0,IF(VLOOKUP($A109,'ECM Staff time by PoF'!$B$5:$C$119,2,FALSE)="Not Applicable",VLOOKUP($A109,'ECM Staff time by PoF'!$B$5:$S$119,MATCH($KD$103, 'ECM Staff time by PoF'!$B$4:$R$4,0),FALSE),IF(ISERROR(VLOOKUP(CONCATENATE($A109,T$66),'ECM Staff time by PoF'!$A$5:$S$119,MATCH($KD$103, 'ECM Staff time by PoF'!$A$4:$R$4,0),FALSE)), 0, VLOOKUP(CONCATENATE($A109,T$66),'ECM Staff time by PoF'!$A$5:$S$119,MATCH($KD$103, 'ECM Staff time by PoF'!$A$4:$R$4,0),FALSE))))*T71</f>
        <v>0</v>
      </c>
      <c r="KW109" s="60">
        <f>IF($A109="",0,IF(VLOOKUP($A109,'ECM Staff time by PoF'!$B$5:$C$119,2,FALSE)="Not Applicable",VLOOKUP($A109,'ECM Staff time by PoF'!$B$5:$S$119,MATCH($KD$103, 'ECM Staff time by PoF'!$B$4:$R$4,0),FALSE),IF(ISERROR(VLOOKUP(CONCATENATE($A109,U$66),'ECM Staff time by PoF'!$A$5:$S$119,MATCH($KD$103, 'ECM Staff time by PoF'!$A$4:$R$4,0),FALSE)), 0, VLOOKUP(CONCATENATE($A109,U$66),'ECM Staff time by PoF'!$A$5:$S$119,MATCH($KD$103, 'ECM Staff time by PoF'!$A$4:$R$4,0),FALSE))))*U71</f>
        <v>0</v>
      </c>
      <c r="KX109" s="60">
        <f>IF($A109="",0,IF(VLOOKUP($A109,'ECM Staff time by PoF'!$B$5:$C$119,2,FALSE)="Not Applicable",VLOOKUP($A109,'ECM Staff time by PoF'!$B$5:$S$119,MATCH($KD$103, 'ECM Staff time by PoF'!$B$4:$R$4,0),FALSE),IF(ISERROR(VLOOKUP(CONCATENATE($A109,V$66),'ECM Staff time by PoF'!$A$5:$S$119,MATCH($KD$103, 'ECM Staff time by PoF'!$A$4:$R$4,0),FALSE)), 0, VLOOKUP(CONCATENATE($A109,V$66),'ECM Staff time by PoF'!$A$5:$S$119,MATCH($KD$103, 'ECM Staff time by PoF'!$A$4:$R$4,0),FALSE))))*V71</f>
        <v>0</v>
      </c>
      <c r="KY109" s="60">
        <f>IF($A109="",0,IF(VLOOKUP($A109,'ECM Staff time by PoF'!$B$5:$C$119,2,FALSE)="Not Applicable",VLOOKUP($A109,'ECM Staff time by PoF'!$B$5:$S$119,MATCH($KD$103, 'ECM Staff time by PoF'!$B$4:$R$4,0),FALSE),IF(ISERROR(VLOOKUP(CONCATENATE($A109,W$66),'ECM Staff time by PoF'!$A$5:$S$119,MATCH($KD$103, 'ECM Staff time by PoF'!$A$4:$R$4,0),FALSE)), 0, VLOOKUP(CONCATENATE($A109,W$66),'ECM Staff time by PoF'!$A$5:$S$119,MATCH($KD$103, 'ECM Staff time by PoF'!$A$4:$R$4,0),FALSE))))*W71</f>
        <v>0</v>
      </c>
      <c r="KZ109" s="60">
        <f>IF($A109="",0,IF(VLOOKUP($A109,'ECM Staff time by PoF'!$B$5:$C$119,2,FALSE)="Not Applicable",VLOOKUP($A109,'ECM Staff time by PoF'!$B$5:$S$119,MATCH($KD$103, 'ECM Staff time by PoF'!$B$4:$R$4,0),FALSE),IF(ISERROR(VLOOKUP(CONCATENATE($A109,X$66),'ECM Staff time by PoF'!$A$5:$S$119,MATCH($KD$103, 'ECM Staff time by PoF'!$A$4:$R$4,0),FALSE)), 0, VLOOKUP(CONCATENATE($A109,X$66),'ECM Staff time by PoF'!$A$5:$S$119,MATCH($KD$103, 'ECM Staff time by PoF'!$A$4:$R$4,0),FALSE))))*X71</f>
        <v>0</v>
      </c>
      <c r="LA109" s="60">
        <f>IF($A109="",0,IF(VLOOKUP($A109,'ECM Staff time by PoF'!$B$5:$C$119,2,FALSE)="Not Applicable",VLOOKUP($A109,'ECM Staff time by PoF'!$B$5:$S$119,MATCH($KD$103, 'ECM Staff time by PoF'!$B$4:$R$4,0),FALSE),IF(ISERROR(VLOOKUP(CONCATENATE($A109,Y$66),'ECM Staff time by PoF'!$A$5:$S$119,MATCH($KD$103, 'ECM Staff time by PoF'!$A$4:$R$4,0),FALSE)), 0, VLOOKUP(CONCATENATE($A109,Y$66),'ECM Staff time by PoF'!$A$5:$S$119,MATCH($KD$103, 'ECM Staff time by PoF'!$A$4:$R$4,0),FALSE))))*Y71</f>
        <v>0</v>
      </c>
      <c r="LB109" s="60">
        <f>IF($A109="",0,IF(VLOOKUP($A109,'ECM Staff time by PoF'!$B$5:$C$119,2,FALSE)="Not Applicable",VLOOKUP($A109,'ECM Staff time by PoF'!$B$5:$S$119,MATCH($KD$103, 'ECM Staff time by PoF'!$B$4:$R$4,0),FALSE),IF(ISERROR(VLOOKUP(CONCATENATE($A109,Z$66),'ECM Staff time by PoF'!$A$5:$S$119,MATCH($KD$103, 'ECM Staff time by PoF'!$A$4:$R$4,0),FALSE)), 0, VLOOKUP(CONCATENATE($A109,Z$66),'ECM Staff time by PoF'!$A$5:$S$119,MATCH($KD$103, 'ECM Staff time by PoF'!$A$4:$R$4,0),FALSE))))*Z71</f>
        <v>0</v>
      </c>
      <c r="LC109" s="60">
        <f>IF($A109="",0,IF(VLOOKUP($A109,'ECM Staff time by PoF'!$B$5:$C$119,2,FALSE)="Not Applicable",VLOOKUP($A109,'ECM Staff time by PoF'!$B$5:$S$119,MATCH($KD$103, 'ECM Staff time by PoF'!$B$4:$R$4,0),FALSE),IF(ISERROR(VLOOKUP(CONCATENATE($A109,AA$66),'ECM Staff time by PoF'!$A$5:$S$119,MATCH($KD$103, 'ECM Staff time by PoF'!$A$4:$R$4,0),FALSE)), 0, VLOOKUP(CONCATENATE($A109,AA$66),'ECM Staff time by PoF'!$A$5:$S$119,MATCH($KD$103, 'ECM Staff time by PoF'!$A$4:$R$4,0),FALSE))))*AA71</f>
        <v>0</v>
      </c>
      <c r="LD109" s="60">
        <f>IF($A109="",0,IF(VLOOKUP($A109,'ECM Staff time by PoF'!$B$5:$C$119,2,FALSE)="Not Applicable",VLOOKUP($A109,'ECM Staff time by PoF'!$B$5:$S$119,MATCH($KD$103, 'ECM Staff time by PoF'!$B$4:$R$4,0),FALSE),IF(ISERROR(VLOOKUP(CONCATENATE($A109,AB$66),'ECM Staff time by PoF'!$A$5:$S$119,MATCH($KD$103, 'ECM Staff time by PoF'!$A$4:$R$4,0),FALSE)), 0, VLOOKUP(CONCATENATE($A109,AB$66),'ECM Staff time by PoF'!$A$5:$S$119,MATCH($KD$103, 'ECM Staff time by PoF'!$A$4:$R$4,0),FALSE))))*AB71</f>
        <v>0</v>
      </c>
      <c r="LE109" s="60">
        <f>IF($A109="",0,IF(VLOOKUP($A109,'ECM Staff time by PoF'!$B$5:$C$119,2,FALSE)="Not Applicable",VLOOKUP($A109,'ECM Staff time by PoF'!$B$5:$S$119,MATCH($KD$103, 'ECM Staff time by PoF'!$B$4:$R$4,0),FALSE),IF(ISERROR(VLOOKUP(CONCATENATE($A109,AC$66),'ECM Staff time by PoF'!$A$5:$S$119,MATCH($KD$103, 'ECM Staff time by PoF'!$A$4:$R$4,0),FALSE)), 0, VLOOKUP(CONCATENATE($A109,AC$66),'ECM Staff time by PoF'!$A$5:$S$119,MATCH($KD$103, 'ECM Staff time by PoF'!$A$4:$R$4,0),FALSE))))*AC71</f>
        <v>0</v>
      </c>
      <c r="LF109" s="60">
        <f>IF($A109="",0,IF(VLOOKUP($A109,'ECM Staff time by PoF'!$B$5:$C$119,2,FALSE)="Not Applicable",VLOOKUP($A109,'ECM Staff time by PoF'!$B$5:$S$119,MATCH($KD$103, 'ECM Staff time by PoF'!$B$4:$R$4,0),FALSE),IF(ISERROR(VLOOKUP(CONCATENATE($A109,AD$66),'ECM Staff time by PoF'!$A$5:$S$119,MATCH($KD$103, 'ECM Staff time by PoF'!$A$4:$R$4,0),FALSE)), 0, VLOOKUP(CONCATENATE($A109,AD$66),'ECM Staff time by PoF'!$A$5:$S$119,MATCH($KD$103, 'ECM Staff time by PoF'!$A$4:$R$4,0),FALSE))))*AD71</f>
        <v>0</v>
      </c>
      <c r="LG109" s="60">
        <f>IF($A109="",0,IF(VLOOKUP($A109,'ECM Staff time by PoF'!$B$5:$C$119,2,FALSE)="Not Applicable",VLOOKUP($A109,'ECM Staff time by PoF'!$B$5:$S$119,MATCH($KD$103, 'ECM Staff time by PoF'!$B$4:$R$4,0),FALSE),IF(ISERROR(VLOOKUP(CONCATENATE($A109,AE$66),'ECM Staff time by PoF'!$A$5:$S$119,MATCH($KD$103, 'ECM Staff time by PoF'!$A$4:$R$4,0),FALSE)), 0, VLOOKUP(CONCATENATE($A109,AE$66),'ECM Staff time by PoF'!$A$5:$S$119,MATCH($KD$103, 'ECM Staff time by PoF'!$A$4:$R$4,0),FALSE))))*AE71</f>
        <v>0</v>
      </c>
      <c r="LH109" s="60">
        <f>IF($A109="",0,IF(VLOOKUP($A109,'ECM Staff time by PoF'!$B$5:$C$119,2,FALSE)="Not Applicable",VLOOKUP($A109,'ECM Staff time by PoF'!$B$5:$S$119,MATCH($KD$103, 'ECM Staff time by PoF'!$B$4:$R$4,0),FALSE),IF(ISERROR(VLOOKUP(CONCATENATE($A109,AF$66),'ECM Staff time by PoF'!$A$5:$S$119,MATCH($KD$103, 'ECM Staff time by PoF'!$A$4:$R$4,0),FALSE)), 0, VLOOKUP(CONCATENATE($A109,AF$66),'ECM Staff time by PoF'!$A$5:$S$119,MATCH($KD$103, 'ECM Staff time by PoF'!$A$4:$R$4,0),FALSE))))*AF71</f>
        <v>0</v>
      </c>
      <c r="LI109" s="60">
        <f>IF($A109="",0,IF(VLOOKUP($A109,'ECM Staff time by PoF'!$B$5:$C$119,2,FALSE)="Not Applicable",VLOOKUP($A109,'ECM Staff time by PoF'!$B$5:$S$119,MATCH($KD$103, 'ECM Staff time by PoF'!$B$4:$R$4,0),FALSE),IF(ISERROR(VLOOKUP(CONCATENATE($A109,AG$66),'ECM Staff time by PoF'!$A$5:$S$119,MATCH($KD$103, 'ECM Staff time by PoF'!$A$4:$R$4,0),FALSE)), 0, VLOOKUP(CONCATENATE($A109,AG$66),'ECM Staff time by PoF'!$A$5:$S$119,MATCH($KD$103, 'ECM Staff time by PoF'!$A$4:$R$4,0),FALSE))))*AG71</f>
        <v>0</v>
      </c>
      <c r="LJ109" s="60">
        <f>IF($A109="",0,IF(VLOOKUP($A109,'ECM Staff time by PoF'!$B$5:$C$119,2,FALSE)="Not Applicable",VLOOKUP($A109,'ECM Staff time by PoF'!$B$5:$S$119,MATCH($KD$103, 'ECM Staff time by PoF'!$B$4:$R$4,0),FALSE),IF(ISERROR(VLOOKUP(CONCATENATE($A109,AH$66),'ECM Staff time by PoF'!$A$5:$S$119,MATCH($KD$103, 'ECM Staff time by PoF'!$A$4:$R$4,0),FALSE)), 0, VLOOKUP(CONCATENATE($A109,AH$66),'ECM Staff time by PoF'!$A$5:$S$119,MATCH($KD$103, 'ECM Staff time by PoF'!$A$4:$R$4,0),FALSE))))*AH71</f>
        <v>0</v>
      </c>
      <c r="LK109" s="60">
        <f>IF($A109="",0,IF(VLOOKUP($A109,'ECM Staff time by PoF'!$B$5:$C$119,2,FALSE)="Not Applicable",VLOOKUP($A109,'ECM Staff time by PoF'!$B$5:$S$119,MATCH($KD$103, 'ECM Staff time by PoF'!$B$4:$R$4,0),FALSE),IF(ISERROR(VLOOKUP(CONCATENATE($A109,AI$66),'ECM Staff time by PoF'!$A$5:$S$119,MATCH($KD$103, 'ECM Staff time by PoF'!$A$4:$R$4,0),FALSE)), 0, VLOOKUP(CONCATENATE($A109,AI$66),'ECM Staff time by PoF'!$A$5:$S$119,MATCH($KD$103, 'ECM Staff time by PoF'!$A$4:$R$4,0),FALSE))))*AI71</f>
        <v>0</v>
      </c>
      <c r="LL109" s="60">
        <f>IF($A109="",0,IF(VLOOKUP($A109,'ECM Staff time by PoF'!$B$5:$C$119,2,FALSE)="Not Applicable",VLOOKUP($A109,'ECM Staff time by PoF'!$B$5:$S$119,MATCH($KD$103, 'ECM Staff time by PoF'!$B$4:$R$4,0),FALSE),IF(ISERROR(VLOOKUP(CONCATENATE($A109,AJ$66),'ECM Staff time by PoF'!$A$5:$S$119,MATCH($KD$103, 'ECM Staff time by PoF'!$A$4:$R$4,0),FALSE)), 0, VLOOKUP(CONCATENATE($A109,AJ$66),'ECM Staff time by PoF'!$A$5:$S$119,MATCH($KD$103, 'ECM Staff time by PoF'!$A$4:$R$4,0),FALSE))))*AJ71</f>
        <v>0</v>
      </c>
      <c r="LM109" s="60">
        <f>IF($A109="",0,IF(VLOOKUP($A109,'ECM Staff time by PoF'!$B$5:$C$119,2,FALSE)="Not Applicable",VLOOKUP($A109,'ECM Staff time by PoF'!$B$5:$S$119,MATCH($KD$103, 'ECM Staff time by PoF'!$B$4:$R$4,0),FALSE),IF(ISERROR(VLOOKUP(CONCATENATE($A109,AK$66),'ECM Staff time by PoF'!$A$5:$S$119,MATCH($KD$103, 'ECM Staff time by PoF'!$A$4:$R$4,0),FALSE)), 0, VLOOKUP(CONCATENATE($A109,AK$66),'ECM Staff time by PoF'!$A$5:$S$119,MATCH($KD$103, 'ECM Staff time by PoF'!$A$4:$R$4,0),FALSE))))*AK71</f>
        <v>0</v>
      </c>
      <c r="LN109" s="60">
        <f>IF($A109="",0,IF(VLOOKUP($A109,'ECM Staff time by PoF'!$B$5:$C$119,2,FALSE)="Not Applicable",VLOOKUP($A109,'ECM Staff time by PoF'!$B$5:$S$119,MATCH($LN$103, 'ECM Staff time by PoF'!$B$4:$R$4,0),FALSE),IF(ISERROR(VLOOKUP(CONCATENATE($A109,B$66),'ECM Staff time by PoF'!$A$5:$S$119,MATCH($LN$103, 'ECM Staff time by PoF'!$A$4:$R$4,0),FALSE)), 0, VLOOKUP(CONCATENATE($A109,B$66),'ECM Staff time by PoF'!$A$5:$S$119,MATCH($LN$103, 'ECM Staff time by PoF'!$A$4:$R$4,0),FALSE))))*B71</f>
        <v>0</v>
      </c>
      <c r="LO109" s="60">
        <f>IF($A109="",0,IF(VLOOKUP($A109,'ECM Staff time by PoF'!$B$5:$C$119,2,FALSE)="Not Applicable",VLOOKUP($A109,'ECM Staff time by PoF'!$B$5:$S$119,MATCH($LN$103, 'ECM Staff time by PoF'!$B$4:$R$4,0),FALSE),IF(ISERROR(VLOOKUP(CONCATENATE($A109,C$66),'ECM Staff time by PoF'!$A$5:$S$119,MATCH($LN$103, 'ECM Staff time by PoF'!$A$4:$R$4,0),FALSE)), 0, VLOOKUP(CONCATENATE($A109,C$66),'ECM Staff time by PoF'!$A$5:$S$119,MATCH($LN$103, 'ECM Staff time by PoF'!$A$4:$R$4,0),FALSE))))*C71</f>
        <v>0</v>
      </c>
      <c r="LP109" s="60">
        <f>IF($A109="",0,IF(VLOOKUP($A109,'ECM Staff time by PoF'!$B$5:$C$119,2,FALSE)="Not Applicable",VLOOKUP($A109,'ECM Staff time by PoF'!$B$5:$S$119,MATCH($LN$103, 'ECM Staff time by PoF'!$B$4:$R$4,0),FALSE),IF(ISERROR(VLOOKUP(CONCATENATE($A109,D$66),'ECM Staff time by PoF'!$A$5:$S$119,MATCH($LN$103, 'ECM Staff time by PoF'!$A$4:$R$4,0),FALSE)), 0, VLOOKUP(CONCATENATE($A109,D$66),'ECM Staff time by PoF'!$A$5:$S$119,MATCH($LN$103, 'ECM Staff time by PoF'!$A$4:$R$4,0),FALSE))))*D71</f>
        <v>0</v>
      </c>
      <c r="LQ109" s="60">
        <f>IF($A109="",0,IF(VLOOKUP($A109,'ECM Staff time by PoF'!$B$5:$C$119,2,FALSE)="Not Applicable",VLOOKUP($A109,'ECM Staff time by PoF'!$B$5:$S$119,MATCH($LN$103, 'ECM Staff time by PoF'!$B$4:$R$4,0),FALSE),IF(ISERROR(VLOOKUP(CONCATENATE($A109,E$66),'ECM Staff time by PoF'!$A$5:$S$119,MATCH($LN$103, 'ECM Staff time by PoF'!$A$4:$R$4,0),FALSE)), 0, VLOOKUP(CONCATENATE($A109,E$66),'ECM Staff time by PoF'!$A$5:$S$119,MATCH($LN$103, 'ECM Staff time by PoF'!$A$4:$R$4,0),FALSE))))*E71</f>
        <v>0</v>
      </c>
      <c r="LR109" s="60">
        <f>IF($A109="",0,IF(VLOOKUP($A109,'ECM Staff time by PoF'!$B$5:$C$119,2,FALSE)="Not Applicable",VLOOKUP($A109,'ECM Staff time by PoF'!$B$5:$S$119,MATCH($LN$103, 'ECM Staff time by PoF'!$B$4:$R$4,0),FALSE),IF(ISERROR(VLOOKUP(CONCATENATE($A109,F$66),'ECM Staff time by PoF'!$A$5:$S$119,MATCH($LN$103, 'ECM Staff time by PoF'!$A$4:$R$4,0),FALSE)), 0, VLOOKUP(CONCATENATE($A109,F$66),'ECM Staff time by PoF'!$A$5:$S$119,MATCH($LN$103, 'ECM Staff time by PoF'!$A$4:$R$4,0),FALSE))))*F71</f>
        <v>0</v>
      </c>
      <c r="LS109" s="60">
        <f>IF($A109="",0,IF(VLOOKUP($A109,'ECM Staff time by PoF'!$B$5:$C$119,2,FALSE)="Not Applicable",VLOOKUP($A109,'ECM Staff time by PoF'!$B$5:$S$119,MATCH($LN$103, 'ECM Staff time by PoF'!$B$4:$R$4,0),FALSE),IF(ISERROR(VLOOKUP(CONCATENATE($A109,G$66),'ECM Staff time by PoF'!$A$5:$S$119,MATCH($LN$103, 'ECM Staff time by PoF'!$A$4:$R$4,0),FALSE)), 0, VLOOKUP(CONCATENATE($A109,G$66),'ECM Staff time by PoF'!$A$5:$S$119,MATCH($LN$103, 'ECM Staff time by PoF'!$A$4:$R$4,0),FALSE))))*G71</f>
        <v>0</v>
      </c>
      <c r="LT109" s="60">
        <f>IF($A109="",0,IF(VLOOKUP($A109,'ECM Staff time by PoF'!$B$5:$C$119,2,FALSE)="Not Applicable",VLOOKUP($A109,'ECM Staff time by PoF'!$B$5:$S$119,MATCH($LN$103, 'ECM Staff time by PoF'!$B$4:$R$4,0),FALSE),IF(ISERROR(VLOOKUP(CONCATENATE($A109,H$66),'ECM Staff time by PoF'!$A$5:$S$119,MATCH($LN$103, 'ECM Staff time by PoF'!$A$4:$R$4,0),FALSE)), 0, VLOOKUP(CONCATENATE($A109,H$66),'ECM Staff time by PoF'!$A$5:$S$119,MATCH($LN$103, 'ECM Staff time by PoF'!$A$4:$R$4,0),FALSE))))*H71</f>
        <v>0</v>
      </c>
      <c r="LU109" s="60">
        <f>IF($A109="",0,IF(VLOOKUP($A109,'ECM Staff time by PoF'!$B$5:$C$119,2,FALSE)="Not Applicable",VLOOKUP($A109,'ECM Staff time by PoF'!$B$5:$S$119,MATCH($LN$103, 'ECM Staff time by PoF'!$B$4:$R$4,0),FALSE),IF(ISERROR(VLOOKUP(CONCATENATE($A109,I$66),'ECM Staff time by PoF'!$A$5:$S$119,MATCH($LN$103, 'ECM Staff time by PoF'!$A$4:$R$4,0),FALSE)), 0, VLOOKUP(CONCATENATE($A109,I$66),'ECM Staff time by PoF'!$A$5:$S$119,MATCH($LN$103, 'ECM Staff time by PoF'!$A$4:$R$4,0),FALSE))))*I71</f>
        <v>0</v>
      </c>
      <c r="LV109" s="60">
        <f>IF($A109="",0,IF(VLOOKUP($A109,'ECM Staff time by PoF'!$B$5:$C$119,2,FALSE)="Not Applicable",VLOOKUP($A109,'ECM Staff time by PoF'!$B$5:$S$119,MATCH($LN$103, 'ECM Staff time by PoF'!$B$4:$R$4,0),FALSE),IF(ISERROR(VLOOKUP(CONCATENATE($A109,J$66),'ECM Staff time by PoF'!$A$5:$S$119,MATCH($LN$103, 'ECM Staff time by PoF'!$A$4:$R$4,0),FALSE)), 0, VLOOKUP(CONCATENATE($A109,J$66),'ECM Staff time by PoF'!$A$5:$S$119,MATCH($LN$103, 'ECM Staff time by PoF'!$A$4:$R$4,0),FALSE))))*J71</f>
        <v>0</v>
      </c>
      <c r="LW109" s="60">
        <f>IF($A109="",0,IF(VLOOKUP($A109,'ECM Staff time by PoF'!$B$5:$C$119,2,FALSE)="Not Applicable",VLOOKUP($A109,'ECM Staff time by PoF'!$B$5:$S$119,MATCH($LN$103, 'ECM Staff time by PoF'!$B$4:$R$4,0),FALSE),IF(ISERROR(VLOOKUP(CONCATENATE($A109,K$66),'ECM Staff time by PoF'!$A$5:$S$119,MATCH($LN$103, 'ECM Staff time by PoF'!$A$4:$R$4,0),FALSE)), 0, VLOOKUP(CONCATENATE($A109,K$66),'ECM Staff time by PoF'!$A$5:$S$119,MATCH($LN$103, 'ECM Staff time by PoF'!$A$4:$R$4,0),FALSE))))*K71</f>
        <v>0</v>
      </c>
      <c r="LX109" s="60">
        <f>IF($A109="",0,IF(VLOOKUP($A109,'ECM Staff time by PoF'!$B$5:$C$119,2,FALSE)="Not Applicable",VLOOKUP($A109,'ECM Staff time by PoF'!$B$5:$S$119,MATCH($LN$103, 'ECM Staff time by PoF'!$B$4:$R$4,0),FALSE),IF(ISERROR(VLOOKUP(CONCATENATE($A109,L$66),'ECM Staff time by PoF'!$A$5:$S$119,MATCH($LN$103, 'ECM Staff time by PoF'!$A$4:$R$4,0),FALSE)), 0, VLOOKUP(CONCATENATE($A109,L$66),'ECM Staff time by PoF'!$A$5:$S$119,MATCH($LN$103, 'ECM Staff time by PoF'!$A$4:$R$4,0),FALSE))))*L71</f>
        <v>0</v>
      </c>
      <c r="LY109" s="60">
        <f>IF($A109="",0,IF(VLOOKUP($A109,'ECM Staff time by PoF'!$B$5:$C$119,2,FALSE)="Not Applicable",VLOOKUP($A109,'ECM Staff time by PoF'!$B$5:$S$119,MATCH($LN$103, 'ECM Staff time by PoF'!$B$4:$R$4,0),FALSE),IF(ISERROR(VLOOKUP(CONCATENATE($A109,M$66),'ECM Staff time by PoF'!$A$5:$S$119,MATCH($LN$103, 'ECM Staff time by PoF'!$A$4:$R$4,0),FALSE)), 0, VLOOKUP(CONCATENATE($A109,M$66),'ECM Staff time by PoF'!$A$5:$S$119,MATCH($LN$103, 'ECM Staff time by PoF'!$A$4:$R$4,0),FALSE))))*M71</f>
        <v>0</v>
      </c>
      <c r="LZ109" s="60">
        <f>IF($A109="",0,IF(VLOOKUP($A109,'ECM Staff time by PoF'!$B$5:$C$119,2,FALSE)="Not Applicable",VLOOKUP($A109,'ECM Staff time by PoF'!$B$5:$S$119,MATCH($LN$103, 'ECM Staff time by PoF'!$B$4:$R$4,0),FALSE),IF(ISERROR(VLOOKUP(CONCATENATE($A109,N$66),'ECM Staff time by PoF'!$A$5:$S$119,MATCH($LN$103, 'ECM Staff time by PoF'!$A$4:$R$4,0),FALSE)), 0, VLOOKUP(CONCATENATE($A109,N$66),'ECM Staff time by PoF'!$A$5:$S$119,MATCH($LN$103, 'ECM Staff time by PoF'!$A$4:$R$4,0),FALSE))))*N71</f>
        <v>0</v>
      </c>
      <c r="MA109" s="60">
        <f>IF($A109="",0,IF(VLOOKUP($A109,'ECM Staff time by PoF'!$B$5:$C$119,2,FALSE)="Not Applicable",VLOOKUP($A109,'ECM Staff time by PoF'!$B$5:$S$119,MATCH($LN$103, 'ECM Staff time by PoF'!$B$4:$R$4,0),FALSE),IF(ISERROR(VLOOKUP(CONCATENATE($A109,O$66),'ECM Staff time by PoF'!$A$5:$S$119,MATCH($LN$103, 'ECM Staff time by PoF'!$A$4:$R$4,0),FALSE)), 0, VLOOKUP(CONCATENATE($A109,O$66),'ECM Staff time by PoF'!$A$5:$S$119,MATCH($LN$103, 'ECM Staff time by PoF'!$A$4:$R$4,0),FALSE))))*O71</f>
        <v>0</v>
      </c>
      <c r="MB109" s="60">
        <f>IF($A109="",0,IF(VLOOKUP($A109,'ECM Staff time by PoF'!$B$5:$C$119,2,FALSE)="Not Applicable",VLOOKUP($A109,'ECM Staff time by PoF'!$B$5:$S$119,MATCH($LN$103, 'ECM Staff time by PoF'!$B$4:$R$4,0),FALSE),IF(ISERROR(VLOOKUP(CONCATENATE($A109,P$66),'ECM Staff time by PoF'!$A$5:$S$119,MATCH($LN$103, 'ECM Staff time by PoF'!$A$4:$R$4,0),FALSE)), 0, VLOOKUP(CONCATENATE($A109,P$66),'ECM Staff time by PoF'!$A$5:$S$119,MATCH($LN$103, 'ECM Staff time by PoF'!$A$4:$R$4,0),FALSE))))*P71</f>
        <v>0</v>
      </c>
      <c r="MC109" s="60">
        <f>IF($A109="",0,IF(VLOOKUP($A109,'ECM Staff time by PoF'!$B$5:$C$119,2,FALSE)="Not Applicable",VLOOKUP($A109,'ECM Staff time by PoF'!$B$5:$S$119,MATCH($LN$103, 'ECM Staff time by PoF'!$B$4:$R$4,0),FALSE),IF(ISERROR(VLOOKUP(CONCATENATE($A109,Q$66),'ECM Staff time by PoF'!$A$5:$S$119,MATCH($LN$103, 'ECM Staff time by PoF'!$A$4:$R$4,0),FALSE)), 0, VLOOKUP(CONCATENATE($A109,Q$66),'ECM Staff time by PoF'!$A$5:$S$119,MATCH($LN$103, 'ECM Staff time by PoF'!$A$4:$R$4,0),FALSE))))*Q71</f>
        <v>0</v>
      </c>
      <c r="MD109" s="60">
        <f>IF($A109="",0,IF(VLOOKUP($A109,'ECM Staff time by PoF'!$B$5:$C$119,2,FALSE)="Not Applicable",VLOOKUP($A109,'ECM Staff time by PoF'!$B$5:$S$119,MATCH($LN$103, 'ECM Staff time by PoF'!$B$4:$R$4,0),FALSE),IF(ISERROR(VLOOKUP(CONCATENATE($A109,R$66),'ECM Staff time by PoF'!$A$5:$S$119,MATCH($LN$103, 'ECM Staff time by PoF'!$A$4:$R$4,0),FALSE)), 0, VLOOKUP(CONCATENATE($A109,R$66),'ECM Staff time by PoF'!$A$5:$S$119,MATCH($LN$103, 'ECM Staff time by PoF'!$A$4:$R$4,0),FALSE))))*R71</f>
        <v>0</v>
      </c>
      <c r="ME109" s="60">
        <f>IF($A109="",0,IF(VLOOKUP($A109,'ECM Staff time by PoF'!$B$5:$C$119,2,FALSE)="Not Applicable",VLOOKUP($A109,'ECM Staff time by PoF'!$B$5:$S$119,MATCH($LN$103, 'ECM Staff time by PoF'!$B$4:$R$4,0),FALSE),IF(ISERROR(VLOOKUP(CONCATENATE($A109,S$66),'ECM Staff time by PoF'!$A$5:$S$119,MATCH($LN$103, 'ECM Staff time by PoF'!$A$4:$R$4,0),FALSE)), 0, VLOOKUP(CONCATENATE($A109,S$66),'ECM Staff time by PoF'!$A$5:$S$119,MATCH($LN$103, 'ECM Staff time by PoF'!$A$4:$R$4,0),FALSE))))*S71</f>
        <v>0</v>
      </c>
      <c r="MF109" s="60">
        <f>IF($A109="",0,IF(VLOOKUP($A109,'ECM Staff time by PoF'!$B$5:$C$119,2,FALSE)="Not Applicable",VLOOKUP($A109,'ECM Staff time by PoF'!$B$5:$S$119,MATCH($LN$103, 'ECM Staff time by PoF'!$B$4:$R$4,0),FALSE),IF(ISERROR(VLOOKUP(CONCATENATE($A109,T$66),'ECM Staff time by PoF'!$A$5:$S$119,MATCH($LN$103, 'ECM Staff time by PoF'!$A$4:$R$4,0),FALSE)), 0, VLOOKUP(CONCATENATE($A109,T$66),'ECM Staff time by PoF'!$A$5:$S$119,MATCH($LN$103, 'ECM Staff time by PoF'!$A$4:$R$4,0),FALSE))))*T71</f>
        <v>0</v>
      </c>
      <c r="MG109" s="60">
        <f>IF($A109="",0,IF(VLOOKUP($A109,'ECM Staff time by PoF'!$B$5:$C$119,2,FALSE)="Not Applicable",VLOOKUP($A109,'ECM Staff time by PoF'!$B$5:$S$119,MATCH($LN$103, 'ECM Staff time by PoF'!$B$4:$R$4,0),FALSE),IF(ISERROR(VLOOKUP(CONCATENATE($A109,U$66),'ECM Staff time by PoF'!$A$5:$S$119,MATCH($LN$103, 'ECM Staff time by PoF'!$A$4:$R$4,0),FALSE)), 0, VLOOKUP(CONCATENATE($A109,U$66),'ECM Staff time by PoF'!$A$5:$S$119,MATCH($LN$103, 'ECM Staff time by PoF'!$A$4:$R$4,0),FALSE))))*U71</f>
        <v>0</v>
      </c>
      <c r="MH109" s="60">
        <f>IF($A109="",0,IF(VLOOKUP($A109,'ECM Staff time by PoF'!$B$5:$C$119,2,FALSE)="Not Applicable",VLOOKUP($A109,'ECM Staff time by PoF'!$B$5:$S$119,MATCH($LN$103, 'ECM Staff time by PoF'!$B$4:$R$4,0),FALSE),IF(ISERROR(VLOOKUP(CONCATENATE($A109,V$66),'ECM Staff time by PoF'!$A$5:$S$119,MATCH($LN$103, 'ECM Staff time by PoF'!$A$4:$R$4,0),FALSE)), 0, VLOOKUP(CONCATENATE($A109,V$66),'ECM Staff time by PoF'!$A$5:$S$119,MATCH($LN$103, 'ECM Staff time by PoF'!$A$4:$R$4,0),FALSE))))*V71</f>
        <v>0</v>
      </c>
      <c r="MI109" s="60">
        <f>IF($A109="",0,IF(VLOOKUP($A109,'ECM Staff time by PoF'!$B$5:$C$119,2,FALSE)="Not Applicable",VLOOKUP($A109,'ECM Staff time by PoF'!$B$5:$S$119,MATCH($LN$103, 'ECM Staff time by PoF'!$B$4:$R$4,0),FALSE),IF(ISERROR(VLOOKUP(CONCATENATE($A109,W$66),'ECM Staff time by PoF'!$A$5:$S$119,MATCH($LN$103, 'ECM Staff time by PoF'!$A$4:$R$4,0),FALSE)), 0, VLOOKUP(CONCATENATE($A109,W$66),'ECM Staff time by PoF'!$A$5:$S$119,MATCH($LN$103, 'ECM Staff time by PoF'!$A$4:$R$4,0),FALSE))))*W71</f>
        <v>0</v>
      </c>
      <c r="MJ109" s="60">
        <f>IF($A109="",0,IF(VLOOKUP($A109,'ECM Staff time by PoF'!$B$5:$C$119,2,FALSE)="Not Applicable",VLOOKUP($A109,'ECM Staff time by PoF'!$B$5:$S$119,MATCH($LN$103, 'ECM Staff time by PoF'!$B$4:$R$4,0),FALSE),IF(ISERROR(VLOOKUP(CONCATENATE($A109,X$66),'ECM Staff time by PoF'!$A$5:$S$119,MATCH($LN$103, 'ECM Staff time by PoF'!$A$4:$R$4,0),FALSE)), 0, VLOOKUP(CONCATENATE($A109,X$66),'ECM Staff time by PoF'!$A$5:$S$119,MATCH($LN$103, 'ECM Staff time by PoF'!$A$4:$R$4,0),FALSE))))*X71</f>
        <v>0</v>
      </c>
      <c r="MK109" s="60">
        <f>IF($A109="",0,IF(VLOOKUP($A109,'ECM Staff time by PoF'!$B$5:$C$119,2,FALSE)="Not Applicable",VLOOKUP($A109,'ECM Staff time by PoF'!$B$5:$S$119,MATCH($LN$103, 'ECM Staff time by PoF'!$B$4:$R$4,0),FALSE),IF(ISERROR(VLOOKUP(CONCATENATE($A109,Y$66),'ECM Staff time by PoF'!$A$5:$S$119,MATCH($LN$103, 'ECM Staff time by PoF'!$A$4:$R$4,0),FALSE)), 0, VLOOKUP(CONCATENATE($A109,Y$66),'ECM Staff time by PoF'!$A$5:$S$119,MATCH($LN$103, 'ECM Staff time by PoF'!$A$4:$R$4,0),FALSE))))*Y71</f>
        <v>0</v>
      </c>
      <c r="ML109" s="60">
        <f>IF($A109="",0,IF(VLOOKUP($A109,'ECM Staff time by PoF'!$B$5:$C$119,2,FALSE)="Not Applicable",VLOOKUP($A109,'ECM Staff time by PoF'!$B$5:$S$119,MATCH($LN$103, 'ECM Staff time by PoF'!$B$4:$R$4,0),FALSE),IF(ISERROR(VLOOKUP(CONCATENATE($A109,Z$66),'ECM Staff time by PoF'!$A$5:$S$119,MATCH($LN$103, 'ECM Staff time by PoF'!$A$4:$R$4,0),FALSE)), 0, VLOOKUP(CONCATENATE($A109,Z$66),'ECM Staff time by PoF'!$A$5:$S$119,MATCH($LN$103, 'ECM Staff time by PoF'!$A$4:$R$4,0),FALSE))))*Z71</f>
        <v>0</v>
      </c>
      <c r="MM109" s="60">
        <f>IF($A109="",0,IF(VLOOKUP($A109,'ECM Staff time by PoF'!$B$5:$C$119,2,FALSE)="Not Applicable",VLOOKUP($A109,'ECM Staff time by PoF'!$B$5:$S$119,MATCH($LN$103, 'ECM Staff time by PoF'!$B$4:$R$4,0),FALSE),IF(ISERROR(VLOOKUP(CONCATENATE($A109,AA$66),'ECM Staff time by PoF'!$A$5:$S$119,MATCH($LN$103, 'ECM Staff time by PoF'!$A$4:$R$4,0),FALSE)), 0, VLOOKUP(CONCATENATE($A109,AA$66),'ECM Staff time by PoF'!$A$5:$S$119,MATCH($LN$103, 'ECM Staff time by PoF'!$A$4:$R$4,0),FALSE))))*AA71</f>
        <v>0</v>
      </c>
      <c r="MN109" s="60">
        <f>IF($A109="",0,IF(VLOOKUP($A109,'ECM Staff time by PoF'!$B$5:$C$119,2,FALSE)="Not Applicable",VLOOKUP($A109,'ECM Staff time by PoF'!$B$5:$S$119,MATCH($LN$103, 'ECM Staff time by PoF'!$B$4:$R$4,0),FALSE),IF(ISERROR(VLOOKUP(CONCATENATE($A109,AB$66),'ECM Staff time by PoF'!$A$5:$S$119,MATCH($LN$103, 'ECM Staff time by PoF'!$A$4:$R$4,0),FALSE)), 0, VLOOKUP(CONCATENATE($A109,AB$66),'ECM Staff time by PoF'!$A$5:$S$119,MATCH($LN$103, 'ECM Staff time by PoF'!$A$4:$R$4,0),FALSE))))*AB71</f>
        <v>0</v>
      </c>
      <c r="MO109" s="60">
        <f>IF($A109="",0,IF(VLOOKUP($A109,'ECM Staff time by PoF'!$B$5:$C$119,2,FALSE)="Not Applicable",VLOOKUP($A109,'ECM Staff time by PoF'!$B$5:$S$119,MATCH($LN$103, 'ECM Staff time by PoF'!$B$4:$R$4,0),FALSE),IF(ISERROR(VLOOKUP(CONCATENATE($A109,AC$66),'ECM Staff time by PoF'!$A$5:$S$119,MATCH($LN$103, 'ECM Staff time by PoF'!$A$4:$R$4,0),FALSE)), 0, VLOOKUP(CONCATENATE($A109,AC$66),'ECM Staff time by PoF'!$A$5:$S$119,MATCH($LN$103, 'ECM Staff time by PoF'!$A$4:$R$4,0),FALSE))))*AC71</f>
        <v>0</v>
      </c>
      <c r="MP109" s="60">
        <f>IF($A109="",0,IF(VLOOKUP($A109,'ECM Staff time by PoF'!$B$5:$C$119,2,FALSE)="Not Applicable",VLOOKUP($A109,'ECM Staff time by PoF'!$B$5:$S$119,MATCH($LN$103, 'ECM Staff time by PoF'!$B$4:$R$4,0),FALSE),IF(ISERROR(VLOOKUP(CONCATENATE($A109,AD$66),'ECM Staff time by PoF'!$A$5:$S$119,MATCH($LN$103, 'ECM Staff time by PoF'!$A$4:$R$4,0),FALSE)), 0, VLOOKUP(CONCATENATE($A109,AD$66),'ECM Staff time by PoF'!$A$5:$S$119,MATCH($LN$103, 'ECM Staff time by PoF'!$A$4:$R$4,0),FALSE))))*AD71</f>
        <v>0</v>
      </c>
      <c r="MQ109" s="60">
        <f>IF($A109="",0,IF(VLOOKUP($A109,'ECM Staff time by PoF'!$B$5:$C$119,2,FALSE)="Not Applicable",VLOOKUP($A109,'ECM Staff time by PoF'!$B$5:$S$119,MATCH($LN$103, 'ECM Staff time by PoF'!$B$4:$R$4,0),FALSE),IF(ISERROR(VLOOKUP(CONCATENATE($A109,AE$66),'ECM Staff time by PoF'!$A$5:$S$119,MATCH($LN$103, 'ECM Staff time by PoF'!$A$4:$R$4,0),FALSE)), 0, VLOOKUP(CONCATENATE($A109,AE$66),'ECM Staff time by PoF'!$A$5:$S$119,MATCH($LN$103, 'ECM Staff time by PoF'!$A$4:$R$4,0),FALSE))))*AE71</f>
        <v>0</v>
      </c>
      <c r="MR109" s="60">
        <f>IF($A109="",0,IF(VLOOKUP($A109,'ECM Staff time by PoF'!$B$5:$C$119,2,FALSE)="Not Applicable",VLOOKUP($A109,'ECM Staff time by PoF'!$B$5:$S$119,MATCH($LN$103, 'ECM Staff time by PoF'!$B$4:$R$4,0),FALSE),IF(ISERROR(VLOOKUP(CONCATENATE($A109,AF$66),'ECM Staff time by PoF'!$A$5:$S$119,MATCH($LN$103, 'ECM Staff time by PoF'!$A$4:$R$4,0),FALSE)), 0, VLOOKUP(CONCATENATE($A109,AF$66),'ECM Staff time by PoF'!$A$5:$S$119,MATCH($LN$103, 'ECM Staff time by PoF'!$A$4:$R$4,0),FALSE))))*AF71</f>
        <v>0</v>
      </c>
      <c r="MS109" s="60">
        <f>IF($A109="",0,IF(VLOOKUP($A109,'ECM Staff time by PoF'!$B$5:$C$119,2,FALSE)="Not Applicable",VLOOKUP($A109,'ECM Staff time by PoF'!$B$5:$S$119,MATCH($LN$103, 'ECM Staff time by PoF'!$B$4:$R$4,0),FALSE),IF(ISERROR(VLOOKUP(CONCATENATE($A109,AG$66),'ECM Staff time by PoF'!$A$5:$S$119,MATCH($LN$103, 'ECM Staff time by PoF'!$A$4:$R$4,0),FALSE)), 0, VLOOKUP(CONCATENATE($A109,AG$66),'ECM Staff time by PoF'!$A$5:$S$119,MATCH($LN$103, 'ECM Staff time by PoF'!$A$4:$R$4,0),FALSE))))*AG71</f>
        <v>0</v>
      </c>
      <c r="MT109" s="60">
        <f>IF($A109="",0,IF(VLOOKUP($A109,'ECM Staff time by PoF'!$B$5:$C$119,2,FALSE)="Not Applicable",VLOOKUP($A109,'ECM Staff time by PoF'!$B$5:$S$119,MATCH($LN$103, 'ECM Staff time by PoF'!$B$4:$R$4,0),FALSE),IF(ISERROR(VLOOKUP(CONCATENATE($A109,AH$66),'ECM Staff time by PoF'!$A$5:$S$119,MATCH($LN$103, 'ECM Staff time by PoF'!$A$4:$R$4,0),FALSE)), 0, VLOOKUP(CONCATENATE($A109,AH$66),'ECM Staff time by PoF'!$A$5:$S$119,MATCH($LN$103, 'ECM Staff time by PoF'!$A$4:$R$4,0),FALSE))))*AH71</f>
        <v>0</v>
      </c>
      <c r="MU109" s="60">
        <f>IF($A109="",0,IF(VLOOKUP($A109,'ECM Staff time by PoF'!$B$5:$C$119,2,FALSE)="Not Applicable",VLOOKUP($A109,'ECM Staff time by PoF'!$B$5:$S$119,MATCH($LN$103, 'ECM Staff time by PoF'!$B$4:$R$4,0),FALSE),IF(ISERROR(VLOOKUP(CONCATENATE($A109,AI$66),'ECM Staff time by PoF'!$A$5:$S$119,MATCH($LN$103, 'ECM Staff time by PoF'!$A$4:$R$4,0),FALSE)), 0, VLOOKUP(CONCATENATE($A109,AI$66),'ECM Staff time by PoF'!$A$5:$S$119,MATCH($LN$103, 'ECM Staff time by PoF'!$A$4:$R$4,0),FALSE))))*AI71</f>
        <v>0</v>
      </c>
      <c r="MV109" s="60">
        <f>IF($A109="",0,IF(VLOOKUP($A109,'ECM Staff time by PoF'!$B$5:$C$119,2,FALSE)="Not Applicable",VLOOKUP($A109,'ECM Staff time by PoF'!$B$5:$S$119,MATCH($LN$103, 'ECM Staff time by PoF'!$B$4:$R$4,0),FALSE),IF(ISERROR(VLOOKUP(CONCATENATE($A109,AJ$66),'ECM Staff time by PoF'!$A$5:$S$119,MATCH($LN$103, 'ECM Staff time by PoF'!$A$4:$R$4,0),FALSE)), 0, VLOOKUP(CONCATENATE($A109,AJ$66),'ECM Staff time by PoF'!$A$5:$S$119,MATCH($LN$103, 'ECM Staff time by PoF'!$A$4:$R$4,0),FALSE))))*AJ71</f>
        <v>0</v>
      </c>
      <c r="MW109" s="60">
        <f>IF($A109="",0,IF(VLOOKUP($A109,'ECM Staff time by PoF'!$B$5:$C$119,2,FALSE)="Not Applicable",VLOOKUP($A109,'ECM Staff time by PoF'!$B$5:$S$119,MATCH($LN$103, 'ECM Staff time by PoF'!$B$4:$R$4,0),FALSE),IF(ISERROR(VLOOKUP(CONCATENATE($A109,AK$66),'ECM Staff time by PoF'!$A$5:$S$119,MATCH($LN$103, 'ECM Staff time by PoF'!$A$4:$R$4,0),FALSE)), 0, VLOOKUP(CONCATENATE($A109,AK$66),'ECM Staff time by PoF'!$A$5:$S$119,MATCH($LN$103, 'ECM Staff time by PoF'!$A$4:$R$4,0),FALSE))))*AK71</f>
        <v>0</v>
      </c>
      <c r="MX109" s="60">
        <f>IF($A109="",0,IF(VLOOKUP($A109,'ECM Staff time by PoF'!$B$5:$C$119,2,FALSE)="Not Applicable",VLOOKUP($A109,'ECM Staff time by PoF'!$B$5:$S$119,MATCH($MX$103, 'ECM Staff time by PoF'!$B$4:$R$4,0),FALSE),IF(ISERROR(VLOOKUP(CONCATENATE($A109,B$66),'ECM Staff time by PoF'!$A$5:$S$119,MATCH($MX$103, 'ECM Staff time by PoF'!$A$4:$R$4,0),FALSE)), 0, VLOOKUP(CONCATENATE($A109,B$66),'ECM Staff time by PoF'!$A$5:$S$119,MATCH($MX$103, 'ECM Staff time by PoF'!$A$4:$R$4,0),FALSE))))*B71</f>
        <v>0</v>
      </c>
      <c r="MY109" s="60">
        <f>IF($A109="",0,IF(VLOOKUP($A109,'ECM Staff time by PoF'!$B$5:$C$119,2,FALSE)="Not Applicable",VLOOKUP($A109,'ECM Staff time by PoF'!$B$5:$S$119,MATCH($MX$103, 'ECM Staff time by PoF'!$B$4:$R$4,0),FALSE),IF(ISERROR(VLOOKUP(CONCATENATE($A109,C$66),'ECM Staff time by PoF'!$A$5:$S$119,MATCH($MX$103, 'ECM Staff time by PoF'!$A$4:$R$4,0),FALSE)), 0, VLOOKUP(CONCATENATE($A109,C$66),'ECM Staff time by PoF'!$A$5:$S$119,MATCH($MX$103, 'ECM Staff time by PoF'!$A$4:$R$4,0),FALSE))))*C71</f>
        <v>0</v>
      </c>
      <c r="MZ109" s="60">
        <f>IF($A109="",0,IF(VLOOKUP($A109,'ECM Staff time by PoF'!$B$5:$C$119,2,FALSE)="Not Applicable",VLOOKUP($A109,'ECM Staff time by PoF'!$B$5:$S$119,MATCH($MX$103, 'ECM Staff time by PoF'!$B$4:$R$4,0),FALSE),IF(ISERROR(VLOOKUP(CONCATENATE($A109,D$66),'ECM Staff time by PoF'!$A$5:$S$119,MATCH($MX$103, 'ECM Staff time by PoF'!$A$4:$R$4,0),FALSE)), 0, VLOOKUP(CONCATENATE($A109,D$66),'ECM Staff time by PoF'!$A$5:$S$119,MATCH($MX$103, 'ECM Staff time by PoF'!$A$4:$R$4,0),FALSE))))*D71</f>
        <v>0</v>
      </c>
      <c r="NA109" s="60">
        <f>IF($A109="",0,IF(VLOOKUP($A109,'ECM Staff time by PoF'!$B$5:$C$119,2,FALSE)="Not Applicable",VLOOKUP($A109,'ECM Staff time by PoF'!$B$5:$S$119,MATCH($MX$103, 'ECM Staff time by PoF'!$B$4:$R$4,0),FALSE),IF(ISERROR(VLOOKUP(CONCATENATE($A109,E$66),'ECM Staff time by PoF'!$A$5:$S$119,MATCH($MX$103, 'ECM Staff time by PoF'!$A$4:$R$4,0),FALSE)), 0, VLOOKUP(CONCATENATE($A109,E$66),'ECM Staff time by PoF'!$A$5:$S$119,MATCH($MX$103, 'ECM Staff time by PoF'!$A$4:$R$4,0),FALSE))))*E71</f>
        <v>0</v>
      </c>
      <c r="NB109" s="60">
        <f>IF($A109="",0,IF(VLOOKUP($A109,'ECM Staff time by PoF'!$B$5:$C$119,2,FALSE)="Not Applicable",VLOOKUP($A109,'ECM Staff time by PoF'!$B$5:$S$119,MATCH($MX$103, 'ECM Staff time by PoF'!$B$4:$R$4,0),FALSE),IF(ISERROR(VLOOKUP(CONCATENATE($A109,F$66),'ECM Staff time by PoF'!$A$5:$S$119,MATCH($MX$103, 'ECM Staff time by PoF'!$A$4:$R$4,0),FALSE)), 0, VLOOKUP(CONCATENATE($A109,F$66),'ECM Staff time by PoF'!$A$5:$S$119,MATCH($MX$103, 'ECM Staff time by PoF'!$A$4:$R$4,0),FALSE))))*F71</f>
        <v>0</v>
      </c>
      <c r="NC109" s="60">
        <f>IF($A109="",0,IF(VLOOKUP($A109,'ECM Staff time by PoF'!$B$5:$C$119,2,FALSE)="Not Applicable",VLOOKUP($A109,'ECM Staff time by PoF'!$B$5:$S$119,MATCH($MX$103, 'ECM Staff time by PoF'!$B$4:$R$4,0),FALSE),IF(ISERROR(VLOOKUP(CONCATENATE($A109,G$66),'ECM Staff time by PoF'!$A$5:$S$119,MATCH($MX$103, 'ECM Staff time by PoF'!$A$4:$R$4,0),FALSE)), 0, VLOOKUP(CONCATENATE($A109,G$66),'ECM Staff time by PoF'!$A$5:$S$119,MATCH($MX$103, 'ECM Staff time by PoF'!$A$4:$R$4,0),FALSE))))*G71</f>
        <v>0</v>
      </c>
      <c r="ND109" s="60">
        <f>IF($A109="",0,IF(VLOOKUP($A109,'ECM Staff time by PoF'!$B$5:$C$119,2,FALSE)="Not Applicable",VLOOKUP($A109,'ECM Staff time by PoF'!$B$5:$S$119,MATCH($MX$103, 'ECM Staff time by PoF'!$B$4:$R$4,0),FALSE),IF(ISERROR(VLOOKUP(CONCATENATE($A109,H$66),'ECM Staff time by PoF'!$A$5:$S$119,MATCH($MX$103, 'ECM Staff time by PoF'!$A$4:$R$4,0),FALSE)), 0, VLOOKUP(CONCATENATE($A109,H$66),'ECM Staff time by PoF'!$A$5:$S$119,MATCH($MX$103, 'ECM Staff time by PoF'!$A$4:$R$4,0),FALSE))))*H71</f>
        <v>0</v>
      </c>
      <c r="NE109" s="60">
        <f>IF($A109="",0,IF(VLOOKUP($A109,'ECM Staff time by PoF'!$B$5:$C$119,2,FALSE)="Not Applicable",VLOOKUP($A109,'ECM Staff time by PoF'!$B$5:$S$119,MATCH($MX$103, 'ECM Staff time by PoF'!$B$4:$R$4,0),FALSE),IF(ISERROR(VLOOKUP(CONCATENATE($A109,I$66),'ECM Staff time by PoF'!$A$5:$S$119,MATCH($MX$103, 'ECM Staff time by PoF'!$A$4:$R$4,0),FALSE)), 0, VLOOKUP(CONCATENATE($A109,I$66),'ECM Staff time by PoF'!$A$5:$S$119,MATCH($MX$103, 'ECM Staff time by PoF'!$A$4:$R$4,0),FALSE))))*I71</f>
        <v>0</v>
      </c>
      <c r="NF109" s="60">
        <f>IF($A109="",0,IF(VLOOKUP($A109,'ECM Staff time by PoF'!$B$5:$C$119,2,FALSE)="Not Applicable",VLOOKUP($A109,'ECM Staff time by PoF'!$B$5:$S$119,MATCH($MX$103, 'ECM Staff time by PoF'!$B$4:$R$4,0),FALSE),IF(ISERROR(VLOOKUP(CONCATENATE($A109,J$66),'ECM Staff time by PoF'!$A$5:$S$119,MATCH($MX$103, 'ECM Staff time by PoF'!$A$4:$R$4,0),FALSE)), 0, VLOOKUP(CONCATENATE($A109,J$66),'ECM Staff time by PoF'!$A$5:$S$119,MATCH($MX$103, 'ECM Staff time by PoF'!$A$4:$R$4,0),FALSE))))*J71</f>
        <v>0</v>
      </c>
      <c r="NG109" s="60">
        <f>IF($A109="",0,IF(VLOOKUP($A109,'ECM Staff time by PoF'!$B$5:$C$119,2,FALSE)="Not Applicable",VLOOKUP($A109,'ECM Staff time by PoF'!$B$5:$S$119,MATCH($MX$103, 'ECM Staff time by PoF'!$B$4:$R$4,0),FALSE),IF(ISERROR(VLOOKUP(CONCATENATE($A109,K$66),'ECM Staff time by PoF'!$A$5:$S$119,MATCH($MX$103, 'ECM Staff time by PoF'!$A$4:$R$4,0),FALSE)), 0, VLOOKUP(CONCATENATE($A109,K$66),'ECM Staff time by PoF'!$A$5:$S$119,MATCH($MX$103, 'ECM Staff time by PoF'!$A$4:$R$4,0),FALSE))))*K71</f>
        <v>0</v>
      </c>
      <c r="NH109" s="60">
        <f>IF($A109="",0,IF(VLOOKUP($A109,'ECM Staff time by PoF'!$B$5:$C$119,2,FALSE)="Not Applicable",VLOOKUP($A109,'ECM Staff time by PoF'!$B$5:$S$119,MATCH($MX$103, 'ECM Staff time by PoF'!$B$4:$R$4,0),FALSE),IF(ISERROR(VLOOKUP(CONCATENATE($A109,L$66),'ECM Staff time by PoF'!$A$5:$S$119,MATCH($MX$103, 'ECM Staff time by PoF'!$A$4:$R$4,0),FALSE)), 0, VLOOKUP(CONCATENATE($A109,L$66),'ECM Staff time by PoF'!$A$5:$S$119,MATCH($MX$103, 'ECM Staff time by PoF'!$A$4:$R$4,0),FALSE))))*L71</f>
        <v>0</v>
      </c>
      <c r="NI109" s="60">
        <f>IF($A109="",0,IF(VLOOKUP($A109,'ECM Staff time by PoF'!$B$5:$C$119,2,FALSE)="Not Applicable",VLOOKUP($A109,'ECM Staff time by PoF'!$B$5:$S$119,MATCH($MX$103, 'ECM Staff time by PoF'!$B$4:$R$4,0),FALSE),IF(ISERROR(VLOOKUP(CONCATENATE($A109,M$66),'ECM Staff time by PoF'!$A$5:$S$119,MATCH($MX$103, 'ECM Staff time by PoF'!$A$4:$R$4,0),FALSE)), 0, VLOOKUP(CONCATENATE($A109,M$66),'ECM Staff time by PoF'!$A$5:$S$119,MATCH($MX$103, 'ECM Staff time by PoF'!$A$4:$R$4,0),FALSE))))*M71</f>
        <v>0</v>
      </c>
      <c r="NJ109" s="60">
        <f>IF($A109="",0,IF(VLOOKUP($A109,'ECM Staff time by PoF'!$B$5:$C$119,2,FALSE)="Not Applicable",VLOOKUP($A109,'ECM Staff time by PoF'!$B$5:$S$119,MATCH($MX$103, 'ECM Staff time by PoF'!$B$4:$R$4,0),FALSE),IF(ISERROR(VLOOKUP(CONCATENATE($A109,N$66),'ECM Staff time by PoF'!$A$5:$S$119,MATCH($MX$103, 'ECM Staff time by PoF'!$A$4:$R$4,0),FALSE)), 0, VLOOKUP(CONCATENATE($A109,N$66),'ECM Staff time by PoF'!$A$5:$S$119,MATCH($MX$103, 'ECM Staff time by PoF'!$A$4:$R$4,0),FALSE))))*N71</f>
        <v>0</v>
      </c>
      <c r="NK109" s="60">
        <f>IF($A109="",0,IF(VLOOKUP($A109,'ECM Staff time by PoF'!$B$5:$C$119,2,FALSE)="Not Applicable",VLOOKUP($A109,'ECM Staff time by PoF'!$B$5:$S$119,MATCH($MX$103, 'ECM Staff time by PoF'!$B$4:$R$4,0),FALSE),IF(ISERROR(VLOOKUP(CONCATENATE($A109,O$66),'ECM Staff time by PoF'!$A$5:$S$119,MATCH($MX$103, 'ECM Staff time by PoF'!$A$4:$R$4,0),FALSE)), 0, VLOOKUP(CONCATENATE($A109,O$66),'ECM Staff time by PoF'!$A$5:$S$119,MATCH($MX$103, 'ECM Staff time by PoF'!$A$4:$R$4,0),FALSE))))*O71</f>
        <v>0</v>
      </c>
      <c r="NL109" s="60">
        <f>IF($A109="",0,IF(VLOOKUP($A109,'ECM Staff time by PoF'!$B$5:$C$119,2,FALSE)="Not Applicable",VLOOKUP($A109,'ECM Staff time by PoF'!$B$5:$S$119,MATCH($MX$103, 'ECM Staff time by PoF'!$B$4:$R$4,0),FALSE),IF(ISERROR(VLOOKUP(CONCATENATE($A109,P$66),'ECM Staff time by PoF'!$A$5:$S$119,MATCH($MX$103, 'ECM Staff time by PoF'!$A$4:$R$4,0),FALSE)), 0, VLOOKUP(CONCATENATE($A109,P$66),'ECM Staff time by PoF'!$A$5:$S$119,MATCH($MX$103, 'ECM Staff time by PoF'!$A$4:$R$4,0),FALSE))))*P71</f>
        <v>0</v>
      </c>
      <c r="NM109" s="60">
        <f>IF($A109="",0,IF(VLOOKUP($A109,'ECM Staff time by PoF'!$B$5:$C$119,2,FALSE)="Not Applicable",VLOOKUP($A109,'ECM Staff time by PoF'!$B$5:$S$119,MATCH($MX$103, 'ECM Staff time by PoF'!$B$4:$R$4,0),FALSE),IF(ISERROR(VLOOKUP(CONCATENATE($A109,Q$66),'ECM Staff time by PoF'!$A$5:$S$119,MATCH($MX$103, 'ECM Staff time by PoF'!$A$4:$R$4,0),FALSE)), 0, VLOOKUP(CONCATENATE($A109,Q$66),'ECM Staff time by PoF'!$A$5:$S$119,MATCH($MX$103, 'ECM Staff time by PoF'!$A$4:$R$4,0),FALSE))))*Q71</f>
        <v>0</v>
      </c>
      <c r="NN109" s="60">
        <f>IF($A109="",0,IF(VLOOKUP($A109,'ECM Staff time by PoF'!$B$5:$C$119,2,FALSE)="Not Applicable",VLOOKUP($A109,'ECM Staff time by PoF'!$B$5:$S$119,MATCH($MX$103, 'ECM Staff time by PoF'!$B$4:$R$4,0),FALSE),IF(ISERROR(VLOOKUP(CONCATENATE($A109,R$66),'ECM Staff time by PoF'!$A$5:$S$119,MATCH($MX$103, 'ECM Staff time by PoF'!$A$4:$R$4,0),FALSE)), 0, VLOOKUP(CONCATENATE($A109,R$66),'ECM Staff time by PoF'!$A$5:$S$119,MATCH($MX$103, 'ECM Staff time by PoF'!$A$4:$R$4,0),FALSE))))*R71</f>
        <v>0</v>
      </c>
      <c r="NO109" s="60">
        <f>IF($A109="",0,IF(VLOOKUP($A109,'ECM Staff time by PoF'!$B$5:$C$119,2,FALSE)="Not Applicable",VLOOKUP($A109,'ECM Staff time by PoF'!$B$5:$S$119,MATCH($MX$103, 'ECM Staff time by PoF'!$B$4:$R$4,0),FALSE),IF(ISERROR(VLOOKUP(CONCATENATE($A109,S$66),'ECM Staff time by PoF'!$A$5:$S$119,MATCH($MX$103, 'ECM Staff time by PoF'!$A$4:$R$4,0),FALSE)), 0, VLOOKUP(CONCATENATE($A109,S$66),'ECM Staff time by PoF'!$A$5:$S$119,MATCH($MX$103, 'ECM Staff time by PoF'!$A$4:$R$4,0),FALSE))))*S71</f>
        <v>0</v>
      </c>
      <c r="NP109" s="60">
        <f>IF($A109="",0,IF(VLOOKUP($A109,'ECM Staff time by PoF'!$B$5:$C$119,2,FALSE)="Not Applicable",VLOOKUP($A109,'ECM Staff time by PoF'!$B$5:$S$119,MATCH($MX$103, 'ECM Staff time by PoF'!$B$4:$R$4,0),FALSE),IF(ISERROR(VLOOKUP(CONCATENATE($A109,T$66),'ECM Staff time by PoF'!$A$5:$S$119,MATCH($MX$103, 'ECM Staff time by PoF'!$A$4:$R$4,0),FALSE)), 0, VLOOKUP(CONCATENATE($A109,T$66),'ECM Staff time by PoF'!$A$5:$S$119,MATCH($MX$103, 'ECM Staff time by PoF'!$A$4:$R$4,0),FALSE))))*T71</f>
        <v>0</v>
      </c>
      <c r="NQ109" s="60">
        <f>IF($A109="",0,IF(VLOOKUP($A109,'ECM Staff time by PoF'!$B$5:$C$119,2,FALSE)="Not Applicable",VLOOKUP($A109,'ECM Staff time by PoF'!$B$5:$S$119,MATCH($MX$103, 'ECM Staff time by PoF'!$B$4:$R$4,0),FALSE),IF(ISERROR(VLOOKUP(CONCATENATE($A109,U$66),'ECM Staff time by PoF'!$A$5:$S$119,MATCH($MX$103, 'ECM Staff time by PoF'!$A$4:$R$4,0),FALSE)), 0, VLOOKUP(CONCATENATE($A109,U$66),'ECM Staff time by PoF'!$A$5:$S$119,MATCH($MX$103, 'ECM Staff time by PoF'!$A$4:$R$4,0),FALSE))))*U71</f>
        <v>0</v>
      </c>
      <c r="NR109" s="60">
        <f>IF($A109="",0,IF(VLOOKUP($A109,'ECM Staff time by PoF'!$B$5:$C$119,2,FALSE)="Not Applicable",VLOOKUP($A109,'ECM Staff time by PoF'!$B$5:$S$119,MATCH($MX$103, 'ECM Staff time by PoF'!$B$4:$R$4,0),FALSE),IF(ISERROR(VLOOKUP(CONCATENATE($A109,V$66),'ECM Staff time by PoF'!$A$5:$S$119,MATCH($MX$103, 'ECM Staff time by PoF'!$A$4:$R$4,0),FALSE)), 0, VLOOKUP(CONCATENATE($A109,V$66),'ECM Staff time by PoF'!$A$5:$S$119,MATCH($MX$103, 'ECM Staff time by PoF'!$A$4:$R$4,0),FALSE))))*V71</f>
        <v>0</v>
      </c>
      <c r="NS109" s="60">
        <f>IF($A109="",0,IF(VLOOKUP($A109,'ECM Staff time by PoF'!$B$5:$C$119,2,FALSE)="Not Applicable",VLOOKUP($A109,'ECM Staff time by PoF'!$B$5:$S$119,MATCH($MX$103, 'ECM Staff time by PoF'!$B$4:$R$4,0),FALSE),IF(ISERROR(VLOOKUP(CONCATENATE($A109,W$66),'ECM Staff time by PoF'!$A$5:$S$119,MATCH($MX$103, 'ECM Staff time by PoF'!$A$4:$R$4,0),FALSE)), 0, VLOOKUP(CONCATENATE($A109,W$66),'ECM Staff time by PoF'!$A$5:$S$119,MATCH($MX$103, 'ECM Staff time by PoF'!$A$4:$R$4,0),FALSE))))*W71</f>
        <v>0</v>
      </c>
      <c r="NT109" s="60">
        <f>IF($A109="",0,IF(VLOOKUP($A109,'ECM Staff time by PoF'!$B$5:$C$119,2,FALSE)="Not Applicable",VLOOKUP($A109,'ECM Staff time by PoF'!$B$5:$S$119,MATCH($MX$103, 'ECM Staff time by PoF'!$B$4:$R$4,0),FALSE),IF(ISERROR(VLOOKUP(CONCATENATE($A109,X$66),'ECM Staff time by PoF'!$A$5:$S$119,MATCH($MX$103, 'ECM Staff time by PoF'!$A$4:$R$4,0),FALSE)), 0, VLOOKUP(CONCATENATE($A109,X$66),'ECM Staff time by PoF'!$A$5:$S$119,MATCH($MX$103, 'ECM Staff time by PoF'!$A$4:$R$4,0),FALSE))))*X71</f>
        <v>0</v>
      </c>
      <c r="NU109" s="60">
        <f>IF($A109="",0,IF(VLOOKUP($A109,'ECM Staff time by PoF'!$B$5:$C$119,2,FALSE)="Not Applicable",VLOOKUP($A109,'ECM Staff time by PoF'!$B$5:$S$119,MATCH($MX$103, 'ECM Staff time by PoF'!$B$4:$R$4,0),FALSE),IF(ISERROR(VLOOKUP(CONCATENATE($A109,Y$66),'ECM Staff time by PoF'!$A$5:$S$119,MATCH($MX$103, 'ECM Staff time by PoF'!$A$4:$R$4,0),FALSE)), 0, VLOOKUP(CONCATENATE($A109,Y$66),'ECM Staff time by PoF'!$A$5:$S$119,MATCH($MX$103, 'ECM Staff time by PoF'!$A$4:$R$4,0),FALSE))))*Y71</f>
        <v>0</v>
      </c>
      <c r="NV109" s="60">
        <f>IF($A109="",0,IF(VLOOKUP($A109,'ECM Staff time by PoF'!$B$5:$C$119,2,FALSE)="Not Applicable",VLOOKUP($A109,'ECM Staff time by PoF'!$B$5:$S$119,MATCH($MX$103, 'ECM Staff time by PoF'!$B$4:$R$4,0),FALSE),IF(ISERROR(VLOOKUP(CONCATENATE($A109,Z$66),'ECM Staff time by PoF'!$A$5:$S$119,MATCH($MX$103, 'ECM Staff time by PoF'!$A$4:$R$4,0),FALSE)), 0, VLOOKUP(CONCATENATE($A109,Z$66),'ECM Staff time by PoF'!$A$5:$S$119,MATCH($MX$103, 'ECM Staff time by PoF'!$A$4:$R$4,0),FALSE))))*Z71</f>
        <v>0</v>
      </c>
      <c r="NW109" s="60">
        <f>IF($A109="",0,IF(VLOOKUP($A109,'ECM Staff time by PoF'!$B$5:$C$119,2,FALSE)="Not Applicable",VLOOKUP($A109,'ECM Staff time by PoF'!$B$5:$S$119,MATCH($MX$103, 'ECM Staff time by PoF'!$B$4:$R$4,0),FALSE),IF(ISERROR(VLOOKUP(CONCATENATE($A109,AA$66),'ECM Staff time by PoF'!$A$5:$S$119,MATCH($MX$103, 'ECM Staff time by PoF'!$A$4:$R$4,0),FALSE)), 0, VLOOKUP(CONCATENATE($A109,AA$66),'ECM Staff time by PoF'!$A$5:$S$119,MATCH($MX$103, 'ECM Staff time by PoF'!$A$4:$R$4,0),FALSE))))*AA71</f>
        <v>0</v>
      </c>
      <c r="NX109" s="60">
        <f>IF($A109="",0,IF(VLOOKUP($A109,'ECM Staff time by PoF'!$B$5:$C$119,2,FALSE)="Not Applicable",VLOOKUP($A109,'ECM Staff time by PoF'!$B$5:$S$119,MATCH($MX$103, 'ECM Staff time by PoF'!$B$4:$R$4,0),FALSE),IF(ISERROR(VLOOKUP(CONCATENATE($A109,AB$66),'ECM Staff time by PoF'!$A$5:$S$119,MATCH($MX$103, 'ECM Staff time by PoF'!$A$4:$R$4,0),FALSE)), 0, VLOOKUP(CONCATENATE($A109,AB$66),'ECM Staff time by PoF'!$A$5:$S$119,MATCH($MX$103, 'ECM Staff time by PoF'!$A$4:$R$4,0),FALSE))))*AB71</f>
        <v>0</v>
      </c>
      <c r="NY109" s="60">
        <f>IF($A109="",0,IF(VLOOKUP($A109,'ECM Staff time by PoF'!$B$5:$C$119,2,FALSE)="Not Applicable",VLOOKUP($A109,'ECM Staff time by PoF'!$B$5:$S$119,MATCH($MX$103, 'ECM Staff time by PoF'!$B$4:$R$4,0),FALSE),IF(ISERROR(VLOOKUP(CONCATENATE($A109,AC$66),'ECM Staff time by PoF'!$A$5:$S$119,MATCH($MX$103, 'ECM Staff time by PoF'!$A$4:$R$4,0),FALSE)), 0, VLOOKUP(CONCATENATE($A109,AC$66),'ECM Staff time by PoF'!$A$5:$S$119,MATCH($MX$103, 'ECM Staff time by PoF'!$A$4:$R$4,0),FALSE))))*AC71</f>
        <v>0</v>
      </c>
      <c r="NZ109" s="60">
        <f>IF($A109="",0,IF(VLOOKUP($A109,'ECM Staff time by PoF'!$B$5:$C$119,2,FALSE)="Not Applicable",VLOOKUP($A109,'ECM Staff time by PoF'!$B$5:$S$119,MATCH($MX$103, 'ECM Staff time by PoF'!$B$4:$R$4,0),FALSE),IF(ISERROR(VLOOKUP(CONCATENATE($A109,AD$66),'ECM Staff time by PoF'!$A$5:$S$119,MATCH($MX$103, 'ECM Staff time by PoF'!$A$4:$R$4,0),FALSE)), 0, VLOOKUP(CONCATENATE($A109,AD$66),'ECM Staff time by PoF'!$A$5:$S$119,MATCH($MX$103, 'ECM Staff time by PoF'!$A$4:$R$4,0),FALSE))))*AD71</f>
        <v>0</v>
      </c>
      <c r="OA109" s="60">
        <f>IF($A109="",0,IF(VLOOKUP($A109,'ECM Staff time by PoF'!$B$5:$C$119,2,FALSE)="Not Applicable",VLOOKUP($A109,'ECM Staff time by PoF'!$B$5:$S$119,MATCH($MX$103, 'ECM Staff time by PoF'!$B$4:$R$4,0),FALSE),IF(ISERROR(VLOOKUP(CONCATENATE($A109,AE$66),'ECM Staff time by PoF'!$A$5:$S$119,MATCH($MX$103, 'ECM Staff time by PoF'!$A$4:$R$4,0),FALSE)), 0, VLOOKUP(CONCATENATE($A109,AE$66),'ECM Staff time by PoF'!$A$5:$S$119,MATCH($MX$103, 'ECM Staff time by PoF'!$A$4:$R$4,0),FALSE))))*AE71</f>
        <v>0</v>
      </c>
      <c r="OB109" s="60">
        <f>IF($A109="",0,IF(VLOOKUP($A109,'ECM Staff time by PoF'!$B$5:$C$119,2,FALSE)="Not Applicable",VLOOKUP($A109,'ECM Staff time by PoF'!$B$5:$S$119,MATCH($MX$103, 'ECM Staff time by PoF'!$B$4:$R$4,0),FALSE),IF(ISERROR(VLOOKUP(CONCATENATE($A109,AF$66),'ECM Staff time by PoF'!$A$5:$S$119,MATCH($MX$103, 'ECM Staff time by PoF'!$A$4:$R$4,0),FALSE)), 0, VLOOKUP(CONCATENATE($A109,AF$66),'ECM Staff time by PoF'!$A$5:$S$119,MATCH($MX$103, 'ECM Staff time by PoF'!$A$4:$R$4,0),FALSE))))*AF71</f>
        <v>0</v>
      </c>
      <c r="OC109" s="60">
        <f>IF($A109="",0,IF(VLOOKUP($A109,'ECM Staff time by PoF'!$B$5:$C$119,2,FALSE)="Not Applicable",VLOOKUP($A109,'ECM Staff time by PoF'!$B$5:$S$119,MATCH($MX$103, 'ECM Staff time by PoF'!$B$4:$R$4,0),FALSE),IF(ISERROR(VLOOKUP(CONCATENATE($A109,AG$66),'ECM Staff time by PoF'!$A$5:$S$119,MATCH($MX$103, 'ECM Staff time by PoF'!$A$4:$R$4,0),FALSE)), 0, VLOOKUP(CONCATENATE($A109,AG$66),'ECM Staff time by PoF'!$A$5:$S$119,MATCH($MX$103, 'ECM Staff time by PoF'!$A$4:$R$4,0),FALSE))))*AG71</f>
        <v>0</v>
      </c>
      <c r="OD109" s="60">
        <f>IF($A109="",0,IF(VLOOKUP($A109,'ECM Staff time by PoF'!$B$5:$C$119,2,FALSE)="Not Applicable",VLOOKUP($A109,'ECM Staff time by PoF'!$B$5:$S$119,MATCH($MX$103, 'ECM Staff time by PoF'!$B$4:$R$4,0),FALSE),IF(ISERROR(VLOOKUP(CONCATENATE($A109,AH$66),'ECM Staff time by PoF'!$A$5:$S$119,MATCH($MX$103, 'ECM Staff time by PoF'!$A$4:$R$4,0),FALSE)), 0, VLOOKUP(CONCATENATE($A109,AH$66),'ECM Staff time by PoF'!$A$5:$S$119,MATCH($MX$103, 'ECM Staff time by PoF'!$A$4:$R$4,0),FALSE))))*AH71</f>
        <v>0</v>
      </c>
      <c r="OE109" s="60">
        <f>IF($A109="",0,IF(VLOOKUP($A109,'ECM Staff time by PoF'!$B$5:$C$119,2,FALSE)="Not Applicable",VLOOKUP($A109,'ECM Staff time by PoF'!$B$5:$S$119,MATCH($MX$103, 'ECM Staff time by PoF'!$B$4:$R$4,0),FALSE),IF(ISERROR(VLOOKUP(CONCATENATE($A109,AI$66),'ECM Staff time by PoF'!$A$5:$S$119,MATCH($MX$103, 'ECM Staff time by PoF'!$A$4:$R$4,0),FALSE)), 0, VLOOKUP(CONCATENATE($A109,AI$66),'ECM Staff time by PoF'!$A$5:$S$119,MATCH($MX$103, 'ECM Staff time by PoF'!$A$4:$R$4,0),FALSE))))*AI71</f>
        <v>0</v>
      </c>
      <c r="OF109" s="60">
        <f>IF($A109="",0,IF(VLOOKUP($A109,'ECM Staff time by PoF'!$B$5:$C$119,2,FALSE)="Not Applicable",VLOOKUP($A109,'ECM Staff time by PoF'!$B$5:$S$119,MATCH($MX$103, 'ECM Staff time by PoF'!$B$4:$R$4,0),FALSE),IF(ISERROR(VLOOKUP(CONCATENATE($A109,AJ$66),'ECM Staff time by PoF'!$A$5:$S$119,MATCH($MX$103, 'ECM Staff time by PoF'!$A$4:$R$4,0),FALSE)), 0, VLOOKUP(CONCATENATE($A109,AJ$66),'ECM Staff time by PoF'!$A$5:$S$119,MATCH($MX$103, 'ECM Staff time by PoF'!$A$4:$R$4,0),FALSE))))*AJ71</f>
        <v>0</v>
      </c>
      <c r="OG109" s="60">
        <f>IF($A109="",0,IF(VLOOKUP($A109,'ECM Staff time by PoF'!$B$5:$C$119,2,FALSE)="Not Applicable",VLOOKUP($A109,'ECM Staff time by PoF'!$B$5:$S$119,MATCH($MX$103, 'ECM Staff time by PoF'!$B$4:$R$4,0),FALSE),IF(ISERROR(VLOOKUP(CONCATENATE($A109,AK$66),'ECM Staff time by PoF'!$A$5:$S$119,MATCH($MX$103, 'ECM Staff time by PoF'!$A$4:$R$4,0),FALSE)), 0, VLOOKUP(CONCATENATE($A109,AK$66),'ECM Staff time by PoF'!$A$5:$S$119,MATCH($MX$103, 'ECM Staff time by PoF'!$A$4:$R$4,0),FALSE))))*AK71</f>
        <v>0</v>
      </c>
      <c r="OH109" s="60">
        <f>IF($A109="",0,IF(VLOOKUP($A109,'ECM Staff time by PoF'!$B$5:$C$119,2,FALSE)="Not Applicable",VLOOKUP($A109,'ECM Staff time by PoF'!$B$5:$S$119,MATCH($OH$103, 'ECM Staff time by PoF'!$B$4:$R$4,0),FALSE),IF(ISERROR(VLOOKUP(CONCATENATE($A109,B$66),'ECM Staff time by PoF'!$A$5:$S$119,MATCH($OH$103, 'ECM Staff time by PoF'!$A$4:$R$4,0),FALSE)), 0, VLOOKUP(CONCATENATE($A109,B$66),'ECM Staff time by PoF'!$A$5:$S$119,MATCH($OH$103, 'ECM Staff time by PoF'!$A$4:$R$4,0),FALSE))))*B71</f>
        <v>0</v>
      </c>
      <c r="OI109" s="60">
        <f>IF($A109="",0,IF(VLOOKUP($A109,'ECM Staff time by PoF'!$B$5:$C$119,2,FALSE)="Not Applicable",VLOOKUP($A109,'ECM Staff time by PoF'!$B$5:$S$119,MATCH($OH$103, 'ECM Staff time by PoF'!$B$4:$R$4,0),FALSE),IF(ISERROR(VLOOKUP(CONCATENATE($A109,C$66),'ECM Staff time by PoF'!$A$5:$S$119,MATCH($OH$103, 'ECM Staff time by PoF'!$A$4:$R$4,0),FALSE)), 0, VLOOKUP(CONCATENATE($A109,C$66),'ECM Staff time by PoF'!$A$5:$S$119,MATCH($OH$103, 'ECM Staff time by PoF'!$A$4:$R$4,0),FALSE))))*C71</f>
        <v>0</v>
      </c>
      <c r="OJ109" s="60">
        <f>IF($A109="",0,IF(VLOOKUP($A109,'ECM Staff time by PoF'!$B$5:$C$119,2,FALSE)="Not Applicable",VLOOKUP($A109,'ECM Staff time by PoF'!$B$5:$S$119,MATCH($OH$103, 'ECM Staff time by PoF'!$B$4:$R$4,0),FALSE),IF(ISERROR(VLOOKUP(CONCATENATE($A109,D$66),'ECM Staff time by PoF'!$A$5:$S$119,MATCH($OH$103, 'ECM Staff time by PoF'!$A$4:$R$4,0),FALSE)), 0, VLOOKUP(CONCATENATE($A109,D$66),'ECM Staff time by PoF'!$A$5:$S$119,MATCH($OH$103, 'ECM Staff time by PoF'!$A$4:$R$4,0),FALSE))))*D71</f>
        <v>0</v>
      </c>
      <c r="OK109" s="60">
        <f>IF($A109="",0,IF(VLOOKUP($A109,'ECM Staff time by PoF'!$B$5:$C$119,2,FALSE)="Not Applicable",VLOOKUP($A109,'ECM Staff time by PoF'!$B$5:$S$119,MATCH($OH$103, 'ECM Staff time by PoF'!$B$4:$R$4,0),FALSE),IF(ISERROR(VLOOKUP(CONCATENATE($A109,E$66),'ECM Staff time by PoF'!$A$5:$S$119,MATCH($OH$103, 'ECM Staff time by PoF'!$A$4:$R$4,0),FALSE)), 0, VLOOKUP(CONCATENATE($A109,E$66),'ECM Staff time by PoF'!$A$5:$S$119,MATCH($OH$103, 'ECM Staff time by PoF'!$A$4:$R$4,0),FALSE))))*E71</f>
        <v>0</v>
      </c>
      <c r="OL109" s="60">
        <f>IF($A109="",0,IF(VLOOKUP($A109,'ECM Staff time by PoF'!$B$5:$C$119,2,FALSE)="Not Applicable",VLOOKUP($A109,'ECM Staff time by PoF'!$B$5:$S$119,MATCH($OH$103, 'ECM Staff time by PoF'!$B$4:$R$4,0),FALSE),IF(ISERROR(VLOOKUP(CONCATENATE($A109,F$66),'ECM Staff time by PoF'!$A$5:$S$119,MATCH($OH$103, 'ECM Staff time by PoF'!$A$4:$R$4,0),FALSE)), 0, VLOOKUP(CONCATENATE($A109,F$66),'ECM Staff time by PoF'!$A$5:$S$119,MATCH($OH$103, 'ECM Staff time by PoF'!$A$4:$R$4,0),FALSE))))*F71</f>
        <v>0</v>
      </c>
      <c r="OM109" s="60">
        <f>IF($A109="",0,IF(VLOOKUP($A109,'ECM Staff time by PoF'!$B$5:$C$119,2,FALSE)="Not Applicable",VLOOKUP($A109,'ECM Staff time by PoF'!$B$5:$S$119,MATCH($OH$103, 'ECM Staff time by PoF'!$B$4:$R$4,0),FALSE),IF(ISERROR(VLOOKUP(CONCATENATE($A109,G$66),'ECM Staff time by PoF'!$A$5:$S$119,MATCH($OH$103, 'ECM Staff time by PoF'!$A$4:$R$4,0),FALSE)), 0, VLOOKUP(CONCATENATE($A109,G$66),'ECM Staff time by PoF'!$A$5:$S$119,MATCH($OH$103, 'ECM Staff time by PoF'!$A$4:$R$4,0),FALSE))))*G71</f>
        <v>0</v>
      </c>
      <c r="ON109" s="60">
        <f>IF($A109="",0,IF(VLOOKUP($A109,'ECM Staff time by PoF'!$B$5:$C$119,2,FALSE)="Not Applicable",VLOOKUP($A109,'ECM Staff time by PoF'!$B$5:$S$119,MATCH($OH$103, 'ECM Staff time by PoF'!$B$4:$R$4,0),FALSE),IF(ISERROR(VLOOKUP(CONCATENATE($A109,H$66),'ECM Staff time by PoF'!$A$5:$S$119,MATCH($OH$103, 'ECM Staff time by PoF'!$A$4:$R$4,0),FALSE)), 0, VLOOKUP(CONCATENATE($A109,H$66),'ECM Staff time by PoF'!$A$5:$S$119,MATCH($OH$103, 'ECM Staff time by PoF'!$A$4:$R$4,0),FALSE))))*H71</f>
        <v>0</v>
      </c>
      <c r="OO109" s="60">
        <f>IF($A109="",0,IF(VLOOKUP($A109,'ECM Staff time by PoF'!$B$5:$C$119,2,FALSE)="Not Applicable",VLOOKUP($A109,'ECM Staff time by PoF'!$B$5:$S$119,MATCH($OH$103, 'ECM Staff time by PoF'!$B$4:$R$4,0),FALSE),IF(ISERROR(VLOOKUP(CONCATENATE($A109,I$66),'ECM Staff time by PoF'!$A$5:$S$119,MATCH($OH$103, 'ECM Staff time by PoF'!$A$4:$R$4,0),FALSE)), 0, VLOOKUP(CONCATENATE($A109,I$66),'ECM Staff time by PoF'!$A$5:$S$119,MATCH($OH$103, 'ECM Staff time by PoF'!$A$4:$R$4,0),FALSE))))*I71</f>
        <v>0</v>
      </c>
      <c r="OP109" s="60">
        <f>IF($A109="",0,IF(VLOOKUP($A109,'ECM Staff time by PoF'!$B$5:$C$119,2,FALSE)="Not Applicable",VLOOKUP($A109,'ECM Staff time by PoF'!$B$5:$S$119,MATCH($OH$103, 'ECM Staff time by PoF'!$B$4:$R$4,0),FALSE),IF(ISERROR(VLOOKUP(CONCATENATE($A109,J$66),'ECM Staff time by PoF'!$A$5:$S$119,MATCH($OH$103, 'ECM Staff time by PoF'!$A$4:$R$4,0),FALSE)), 0, VLOOKUP(CONCATENATE($A109,J$66),'ECM Staff time by PoF'!$A$5:$S$119,MATCH($OH$103, 'ECM Staff time by PoF'!$A$4:$R$4,0),FALSE))))*J71</f>
        <v>0</v>
      </c>
      <c r="OQ109" s="60">
        <f>IF($A109="",0,IF(VLOOKUP($A109,'ECM Staff time by PoF'!$B$5:$C$119,2,FALSE)="Not Applicable",VLOOKUP($A109,'ECM Staff time by PoF'!$B$5:$S$119,MATCH($OH$103, 'ECM Staff time by PoF'!$B$4:$R$4,0),FALSE),IF(ISERROR(VLOOKUP(CONCATENATE($A109,K$66),'ECM Staff time by PoF'!$A$5:$S$119,MATCH($OH$103, 'ECM Staff time by PoF'!$A$4:$R$4,0),FALSE)), 0, VLOOKUP(CONCATENATE($A109,K$66),'ECM Staff time by PoF'!$A$5:$S$119,MATCH($OH$103, 'ECM Staff time by PoF'!$A$4:$R$4,0),FALSE))))*K71</f>
        <v>0</v>
      </c>
      <c r="OR109" s="60">
        <f>IF($A109="",0,IF(VLOOKUP($A109,'ECM Staff time by PoF'!$B$5:$C$119,2,FALSE)="Not Applicable",VLOOKUP($A109,'ECM Staff time by PoF'!$B$5:$S$119,MATCH($OH$103, 'ECM Staff time by PoF'!$B$4:$R$4,0),FALSE),IF(ISERROR(VLOOKUP(CONCATENATE($A109,L$66),'ECM Staff time by PoF'!$A$5:$S$119,MATCH($OH$103, 'ECM Staff time by PoF'!$A$4:$R$4,0),FALSE)), 0, VLOOKUP(CONCATENATE($A109,L$66),'ECM Staff time by PoF'!$A$5:$S$119,MATCH($OH$103, 'ECM Staff time by PoF'!$A$4:$R$4,0),FALSE))))*L71</f>
        <v>0</v>
      </c>
      <c r="OS109" s="60">
        <f>IF($A109="",0,IF(VLOOKUP($A109,'ECM Staff time by PoF'!$B$5:$C$119,2,FALSE)="Not Applicable",VLOOKUP($A109,'ECM Staff time by PoF'!$B$5:$S$119,MATCH($OH$103, 'ECM Staff time by PoF'!$B$4:$R$4,0),FALSE),IF(ISERROR(VLOOKUP(CONCATENATE($A109,M$66),'ECM Staff time by PoF'!$A$5:$S$119,MATCH($OH$103, 'ECM Staff time by PoF'!$A$4:$R$4,0),FALSE)), 0, VLOOKUP(CONCATENATE($A109,M$66),'ECM Staff time by PoF'!$A$5:$S$119,MATCH($OH$103, 'ECM Staff time by PoF'!$A$4:$R$4,0),FALSE))))*M71</f>
        <v>0</v>
      </c>
      <c r="OT109" s="60">
        <f>IF($A109="",0,IF(VLOOKUP($A109,'ECM Staff time by PoF'!$B$5:$C$119,2,FALSE)="Not Applicable",VLOOKUP($A109,'ECM Staff time by PoF'!$B$5:$S$119,MATCH($OH$103, 'ECM Staff time by PoF'!$B$4:$R$4,0),FALSE),IF(ISERROR(VLOOKUP(CONCATENATE($A109,N$66),'ECM Staff time by PoF'!$A$5:$S$119,MATCH($OH$103, 'ECM Staff time by PoF'!$A$4:$R$4,0),FALSE)), 0, VLOOKUP(CONCATENATE($A109,N$66),'ECM Staff time by PoF'!$A$5:$S$119,MATCH($OH$103, 'ECM Staff time by PoF'!$A$4:$R$4,0),FALSE))))*N71</f>
        <v>0</v>
      </c>
      <c r="OU109" s="60">
        <f>IF($A109="",0,IF(VLOOKUP($A109,'ECM Staff time by PoF'!$B$5:$C$119,2,FALSE)="Not Applicable",VLOOKUP($A109,'ECM Staff time by PoF'!$B$5:$S$119,MATCH($OH$103, 'ECM Staff time by PoF'!$B$4:$R$4,0),FALSE),IF(ISERROR(VLOOKUP(CONCATENATE($A109,O$66),'ECM Staff time by PoF'!$A$5:$S$119,MATCH($OH$103, 'ECM Staff time by PoF'!$A$4:$R$4,0),FALSE)), 0, VLOOKUP(CONCATENATE($A109,O$66),'ECM Staff time by PoF'!$A$5:$S$119,MATCH($OH$103, 'ECM Staff time by PoF'!$A$4:$R$4,0),FALSE))))*O71</f>
        <v>0</v>
      </c>
      <c r="OV109" s="60">
        <f>IF($A109="",0,IF(VLOOKUP($A109,'ECM Staff time by PoF'!$B$5:$C$119,2,FALSE)="Not Applicable",VLOOKUP($A109,'ECM Staff time by PoF'!$B$5:$S$119,MATCH($OH$103, 'ECM Staff time by PoF'!$B$4:$R$4,0),FALSE),IF(ISERROR(VLOOKUP(CONCATENATE($A109,P$66),'ECM Staff time by PoF'!$A$5:$S$119,MATCH($OH$103, 'ECM Staff time by PoF'!$A$4:$R$4,0),FALSE)), 0, VLOOKUP(CONCATENATE($A109,P$66),'ECM Staff time by PoF'!$A$5:$S$119,MATCH($OH$103, 'ECM Staff time by PoF'!$A$4:$R$4,0),FALSE))))*P71</f>
        <v>0</v>
      </c>
      <c r="OW109" s="60">
        <f>IF($A109="",0,IF(VLOOKUP($A109,'ECM Staff time by PoF'!$B$5:$C$119,2,FALSE)="Not Applicable",VLOOKUP($A109,'ECM Staff time by PoF'!$B$5:$S$119,MATCH($OH$103, 'ECM Staff time by PoF'!$B$4:$R$4,0),FALSE),IF(ISERROR(VLOOKUP(CONCATENATE($A109,Q$66),'ECM Staff time by PoF'!$A$5:$S$119,MATCH($OH$103, 'ECM Staff time by PoF'!$A$4:$R$4,0),FALSE)), 0, VLOOKUP(CONCATENATE($A109,Q$66),'ECM Staff time by PoF'!$A$5:$S$119,MATCH($OH$103, 'ECM Staff time by PoF'!$A$4:$R$4,0),FALSE))))*Q71</f>
        <v>0</v>
      </c>
      <c r="OX109" s="60">
        <f>IF($A109="",0,IF(VLOOKUP($A109,'ECM Staff time by PoF'!$B$5:$C$119,2,FALSE)="Not Applicable",VLOOKUP($A109,'ECM Staff time by PoF'!$B$5:$S$119,MATCH($OH$103, 'ECM Staff time by PoF'!$B$4:$R$4,0),FALSE),IF(ISERROR(VLOOKUP(CONCATENATE($A109,R$66),'ECM Staff time by PoF'!$A$5:$S$119,MATCH($OH$103, 'ECM Staff time by PoF'!$A$4:$R$4,0),FALSE)), 0, VLOOKUP(CONCATENATE($A109,R$66),'ECM Staff time by PoF'!$A$5:$S$119,MATCH($OH$103, 'ECM Staff time by PoF'!$A$4:$R$4,0),FALSE))))*R71</f>
        <v>0</v>
      </c>
      <c r="OY109" s="60">
        <f>IF($A109="",0,IF(VLOOKUP($A109,'ECM Staff time by PoF'!$B$5:$C$119,2,FALSE)="Not Applicable",VLOOKUP($A109,'ECM Staff time by PoF'!$B$5:$S$119,MATCH($OH$103, 'ECM Staff time by PoF'!$B$4:$R$4,0),FALSE),IF(ISERROR(VLOOKUP(CONCATENATE($A109,S$66),'ECM Staff time by PoF'!$A$5:$S$119,MATCH($OH$103, 'ECM Staff time by PoF'!$A$4:$R$4,0),FALSE)), 0, VLOOKUP(CONCATENATE($A109,S$66),'ECM Staff time by PoF'!$A$5:$S$119,MATCH($OH$103, 'ECM Staff time by PoF'!$A$4:$R$4,0),FALSE))))*S71</f>
        <v>0</v>
      </c>
      <c r="OZ109" s="60">
        <f>IF($A109="",0,IF(VLOOKUP($A109,'ECM Staff time by PoF'!$B$5:$C$119,2,FALSE)="Not Applicable",VLOOKUP($A109,'ECM Staff time by PoF'!$B$5:$S$119,MATCH($OH$103, 'ECM Staff time by PoF'!$B$4:$R$4,0),FALSE),IF(ISERROR(VLOOKUP(CONCATENATE($A109,T$66),'ECM Staff time by PoF'!$A$5:$S$119,MATCH($OH$103, 'ECM Staff time by PoF'!$A$4:$R$4,0),FALSE)), 0, VLOOKUP(CONCATENATE($A109,T$66),'ECM Staff time by PoF'!$A$5:$S$119,MATCH($OH$103, 'ECM Staff time by PoF'!$A$4:$R$4,0),FALSE))))*T71</f>
        <v>0</v>
      </c>
      <c r="PA109" s="60">
        <f>IF($A109="",0,IF(VLOOKUP($A109,'ECM Staff time by PoF'!$B$5:$C$119,2,FALSE)="Not Applicable",VLOOKUP($A109,'ECM Staff time by PoF'!$B$5:$S$119,MATCH($OH$103, 'ECM Staff time by PoF'!$B$4:$R$4,0),FALSE),IF(ISERROR(VLOOKUP(CONCATENATE($A109,U$66),'ECM Staff time by PoF'!$A$5:$S$119,MATCH($OH$103, 'ECM Staff time by PoF'!$A$4:$R$4,0),FALSE)), 0, VLOOKUP(CONCATENATE($A109,U$66),'ECM Staff time by PoF'!$A$5:$S$119,MATCH($OH$103, 'ECM Staff time by PoF'!$A$4:$R$4,0),FALSE))))*U71</f>
        <v>0</v>
      </c>
      <c r="PB109" s="60">
        <f>IF($A109="",0,IF(VLOOKUP($A109,'ECM Staff time by PoF'!$B$5:$C$119,2,FALSE)="Not Applicable",VLOOKUP($A109,'ECM Staff time by PoF'!$B$5:$S$119,MATCH($OH$103, 'ECM Staff time by PoF'!$B$4:$R$4,0),FALSE),IF(ISERROR(VLOOKUP(CONCATENATE($A109,V$66),'ECM Staff time by PoF'!$A$5:$S$119,MATCH($OH$103, 'ECM Staff time by PoF'!$A$4:$R$4,0),FALSE)), 0, VLOOKUP(CONCATENATE($A109,V$66),'ECM Staff time by PoF'!$A$5:$S$119,MATCH($OH$103, 'ECM Staff time by PoF'!$A$4:$R$4,0),FALSE))))*V71</f>
        <v>0</v>
      </c>
      <c r="PC109" s="60">
        <f>IF($A109="",0,IF(VLOOKUP($A109,'ECM Staff time by PoF'!$B$5:$C$119,2,FALSE)="Not Applicable",VLOOKUP($A109,'ECM Staff time by PoF'!$B$5:$S$119,MATCH($OH$103, 'ECM Staff time by PoF'!$B$4:$R$4,0),FALSE),IF(ISERROR(VLOOKUP(CONCATENATE($A109,W$66),'ECM Staff time by PoF'!$A$5:$S$119,MATCH($OH$103, 'ECM Staff time by PoF'!$A$4:$R$4,0),FALSE)), 0, VLOOKUP(CONCATENATE($A109,W$66),'ECM Staff time by PoF'!$A$5:$S$119,MATCH($OH$103, 'ECM Staff time by PoF'!$A$4:$R$4,0),FALSE))))*W71</f>
        <v>0</v>
      </c>
      <c r="PD109" s="60">
        <f>IF($A109="",0,IF(VLOOKUP($A109,'ECM Staff time by PoF'!$B$5:$C$119,2,FALSE)="Not Applicable",VLOOKUP($A109,'ECM Staff time by PoF'!$B$5:$S$119,MATCH($OH$103, 'ECM Staff time by PoF'!$B$4:$R$4,0),FALSE),IF(ISERROR(VLOOKUP(CONCATENATE($A109,X$66),'ECM Staff time by PoF'!$A$5:$S$119,MATCH($OH$103, 'ECM Staff time by PoF'!$A$4:$R$4,0),FALSE)), 0, VLOOKUP(CONCATENATE($A109,X$66),'ECM Staff time by PoF'!$A$5:$S$119,MATCH($OH$103, 'ECM Staff time by PoF'!$A$4:$R$4,0),FALSE))))*X71</f>
        <v>0</v>
      </c>
      <c r="PE109" s="60">
        <f>IF($A109="",0,IF(VLOOKUP($A109,'ECM Staff time by PoF'!$B$5:$C$119,2,FALSE)="Not Applicable",VLOOKUP($A109,'ECM Staff time by PoF'!$B$5:$S$119,MATCH($OH$103, 'ECM Staff time by PoF'!$B$4:$R$4,0),FALSE),IF(ISERROR(VLOOKUP(CONCATENATE($A109,Y$66),'ECM Staff time by PoF'!$A$5:$S$119,MATCH($OH$103, 'ECM Staff time by PoF'!$A$4:$R$4,0),FALSE)), 0, VLOOKUP(CONCATENATE($A109,Y$66),'ECM Staff time by PoF'!$A$5:$S$119,MATCH($OH$103, 'ECM Staff time by PoF'!$A$4:$R$4,0),FALSE))))*Y71</f>
        <v>0</v>
      </c>
      <c r="PF109" s="60">
        <f>IF($A109="",0,IF(VLOOKUP($A109,'ECM Staff time by PoF'!$B$5:$C$119,2,FALSE)="Not Applicable",VLOOKUP($A109,'ECM Staff time by PoF'!$B$5:$S$119,MATCH($OH$103, 'ECM Staff time by PoF'!$B$4:$R$4,0),FALSE),IF(ISERROR(VLOOKUP(CONCATENATE($A109,Z$66),'ECM Staff time by PoF'!$A$5:$S$119,MATCH($OH$103, 'ECM Staff time by PoF'!$A$4:$R$4,0),FALSE)), 0, VLOOKUP(CONCATENATE($A109,Z$66),'ECM Staff time by PoF'!$A$5:$S$119,MATCH($OH$103, 'ECM Staff time by PoF'!$A$4:$R$4,0),FALSE))))*Z71</f>
        <v>0</v>
      </c>
      <c r="PG109" s="60">
        <f>IF($A109="",0,IF(VLOOKUP($A109,'ECM Staff time by PoF'!$B$5:$C$119,2,FALSE)="Not Applicable",VLOOKUP($A109,'ECM Staff time by PoF'!$B$5:$S$119,MATCH($OH$103, 'ECM Staff time by PoF'!$B$4:$R$4,0),FALSE),IF(ISERROR(VLOOKUP(CONCATENATE($A109,AA$66),'ECM Staff time by PoF'!$A$5:$S$119,MATCH($OH$103, 'ECM Staff time by PoF'!$A$4:$R$4,0),FALSE)), 0, VLOOKUP(CONCATENATE($A109,AA$66),'ECM Staff time by PoF'!$A$5:$S$119,MATCH($OH$103, 'ECM Staff time by PoF'!$A$4:$R$4,0),FALSE))))*AA71</f>
        <v>0</v>
      </c>
      <c r="PH109" s="60">
        <f>IF($A109="",0,IF(VLOOKUP($A109,'ECM Staff time by PoF'!$B$5:$C$119,2,FALSE)="Not Applicable",VLOOKUP($A109,'ECM Staff time by PoF'!$B$5:$S$119,MATCH($OH$103, 'ECM Staff time by PoF'!$B$4:$R$4,0),FALSE),IF(ISERROR(VLOOKUP(CONCATENATE($A109,AB$66),'ECM Staff time by PoF'!$A$5:$S$119,MATCH($OH$103, 'ECM Staff time by PoF'!$A$4:$R$4,0),FALSE)), 0, VLOOKUP(CONCATENATE($A109,AB$66),'ECM Staff time by PoF'!$A$5:$S$119,MATCH($OH$103, 'ECM Staff time by PoF'!$A$4:$R$4,0),FALSE))))*AB71</f>
        <v>0</v>
      </c>
      <c r="PI109" s="60">
        <f>IF($A109="",0,IF(VLOOKUP($A109,'ECM Staff time by PoF'!$B$5:$C$119,2,FALSE)="Not Applicable",VLOOKUP($A109,'ECM Staff time by PoF'!$B$5:$S$119,MATCH($OH$103, 'ECM Staff time by PoF'!$B$4:$R$4,0),FALSE),IF(ISERROR(VLOOKUP(CONCATENATE($A109,AC$66),'ECM Staff time by PoF'!$A$5:$S$119,MATCH($OH$103, 'ECM Staff time by PoF'!$A$4:$R$4,0),FALSE)), 0, VLOOKUP(CONCATENATE($A109,AC$66),'ECM Staff time by PoF'!$A$5:$S$119,MATCH($OH$103, 'ECM Staff time by PoF'!$A$4:$R$4,0),FALSE))))*AC71</f>
        <v>0</v>
      </c>
      <c r="PJ109" s="60">
        <f>IF($A109="",0,IF(VLOOKUP($A109,'ECM Staff time by PoF'!$B$5:$C$119,2,FALSE)="Not Applicable",VLOOKUP($A109,'ECM Staff time by PoF'!$B$5:$S$119,MATCH($OH$103, 'ECM Staff time by PoF'!$B$4:$R$4,0),FALSE),IF(ISERROR(VLOOKUP(CONCATENATE($A109,AD$66),'ECM Staff time by PoF'!$A$5:$S$119,MATCH($OH$103, 'ECM Staff time by PoF'!$A$4:$R$4,0),FALSE)), 0, VLOOKUP(CONCATENATE($A109,AD$66),'ECM Staff time by PoF'!$A$5:$S$119,MATCH($OH$103, 'ECM Staff time by PoF'!$A$4:$R$4,0),FALSE))))*AD71</f>
        <v>0</v>
      </c>
      <c r="PK109" s="60">
        <f>IF($A109="",0,IF(VLOOKUP($A109,'ECM Staff time by PoF'!$B$5:$C$119,2,FALSE)="Not Applicable",VLOOKUP($A109,'ECM Staff time by PoF'!$B$5:$S$119,MATCH($OH$103, 'ECM Staff time by PoF'!$B$4:$R$4,0),FALSE),IF(ISERROR(VLOOKUP(CONCATENATE($A109,AE$66),'ECM Staff time by PoF'!$A$5:$S$119,MATCH($OH$103, 'ECM Staff time by PoF'!$A$4:$R$4,0),FALSE)), 0, VLOOKUP(CONCATENATE($A109,AE$66),'ECM Staff time by PoF'!$A$5:$S$119,MATCH($OH$103, 'ECM Staff time by PoF'!$A$4:$R$4,0),FALSE))))*AE71</f>
        <v>0</v>
      </c>
      <c r="PL109" s="60">
        <f>IF($A109="",0,IF(VLOOKUP($A109,'ECM Staff time by PoF'!$B$5:$C$119,2,FALSE)="Not Applicable",VLOOKUP($A109,'ECM Staff time by PoF'!$B$5:$S$119,MATCH($OH$103, 'ECM Staff time by PoF'!$B$4:$R$4,0),FALSE),IF(ISERROR(VLOOKUP(CONCATENATE($A109,AF$66),'ECM Staff time by PoF'!$A$5:$S$119,MATCH($OH$103, 'ECM Staff time by PoF'!$A$4:$R$4,0),FALSE)), 0, VLOOKUP(CONCATENATE($A109,AF$66),'ECM Staff time by PoF'!$A$5:$S$119,MATCH($OH$103, 'ECM Staff time by PoF'!$A$4:$R$4,0),FALSE))))*AF71</f>
        <v>0</v>
      </c>
      <c r="PM109" s="60">
        <f>IF($A109="",0,IF(VLOOKUP($A109,'ECM Staff time by PoF'!$B$5:$C$119,2,FALSE)="Not Applicable",VLOOKUP($A109,'ECM Staff time by PoF'!$B$5:$S$119,MATCH($OH$103, 'ECM Staff time by PoF'!$B$4:$R$4,0),FALSE),IF(ISERROR(VLOOKUP(CONCATENATE($A109,AG$66),'ECM Staff time by PoF'!$A$5:$S$119,MATCH($OH$103, 'ECM Staff time by PoF'!$A$4:$R$4,0),FALSE)), 0, VLOOKUP(CONCATENATE($A109,AG$66),'ECM Staff time by PoF'!$A$5:$S$119,MATCH($OH$103, 'ECM Staff time by PoF'!$A$4:$R$4,0),FALSE))))*AG71</f>
        <v>0</v>
      </c>
      <c r="PN109" s="60">
        <f>IF($A109="",0,IF(VLOOKUP($A109,'ECM Staff time by PoF'!$B$5:$C$119,2,FALSE)="Not Applicable",VLOOKUP($A109,'ECM Staff time by PoF'!$B$5:$S$119,MATCH($OH$103, 'ECM Staff time by PoF'!$B$4:$R$4,0),FALSE),IF(ISERROR(VLOOKUP(CONCATENATE($A109,AH$66),'ECM Staff time by PoF'!$A$5:$S$119,MATCH($OH$103, 'ECM Staff time by PoF'!$A$4:$R$4,0),FALSE)), 0, VLOOKUP(CONCATENATE($A109,AH$66),'ECM Staff time by PoF'!$A$5:$S$119,MATCH($OH$103, 'ECM Staff time by PoF'!$A$4:$R$4,0),FALSE))))*AH71</f>
        <v>0</v>
      </c>
      <c r="PO109" s="60">
        <f>IF($A109="",0,IF(VLOOKUP($A109,'ECM Staff time by PoF'!$B$5:$C$119,2,FALSE)="Not Applicable",VLOOKUP($A109,'ECM Staff time by PoF'!$B$5:$S$119,MATCH($OH$103, 'ECM Staff time by PoF'!$B$4:$R$4,0),FALSE),IF(ISERROR(VLOOKUP(CONCATENATE($A109,AI$66),'ECM Staff time by PoF'!$A$5:$S$119,MATCH($OH$103, 'ECM Staff time by PoF'!$A$4:$R$4,0),FALSE)), 0, VLOOKUP(CONCATENATE($A109,AI$66),'ECM Staff time by PoF'!$A$5:$S$119,MATCH($OH$103, 'ECM Staff time by PoF'!$A$4:$R$4,0),FALSE))))*AI71</f>
        <v>0</v>
      </c>
      <c r="PP109" s="60">
        <f>IF($A109="",0,IF(VLOOKUP($A109,'ECM Staff time by PoF'!$B$5:$C$119,2,FALSE)="Not Applicable",VLOOKUP($A109,'ECM Staff time by PoF'!$B$5:$S$119,MATCH($OH$103, 'ECM Staff time by PoF'!$B$4:$R$4,0),FALSE),IF(ISERROR(VLOOKUP(CONCATENATE($A109,AJ$66),'ECM Staff time by PoF'!$A$5:$S$119,MATCH($OH$103, 'ECM Staff time by PoF'!$A$4:$R$4,0),FALSE)), 0, VLOOKUP(CONCATENATE($A109,AJ$66),'ECM Staff time by PoF'!$A$5:$S$119,MATCH($OH$103, 'ECM Staff time by PoF'!$A$4:$R$4,0),FALSE))))*AJ71</f>
        <v>0</v>
      </c>
      <c r="PQ109" s="60">
        <f>IF($A109="",0,IF(VLOOKUP($A109,'ECM Staff time by PoF'!$B$5:$C$119,2,FALSE)="Not Applicable",VLOOKUP($A109,'ECM Staff time by PoF'!$B$5:$S$119,MATCH($OH$103, 'ECM Staff time by PoF'!$B$4:$R$4,0),FALSE),IF(ISERROR(VLOOKUP(CONCATENATE($A109,AK$66),'ECM Staff time by PoF'!$A$5:$S$119,MATCH($OH$103, 'ECM Staff time by PoF'!$A$4:$R$4,0),FALSE)), 0, VLOOKUP(CONCATENATE($A109,AK$66),'ECM Staff time by PoF'!$A$5:$S$119,MATCH($OH$103, 'ECM Staff time by PoF'!$A$4:$R$4,0),FALSE))))*AK71</f>
        <v>0</v>
      </c>
      <c r="PR109" s="60">
        <f>IF($A109="",0,IF(VLOOKUP($A109,'ECM Staff time by PoF'!$B$5:$C$119,2,FALSE)="Not Applicable",VLOOKUP($A109,'ECM Staff time by PoF'!$B$5:$S$119,MATCH($PR$103, 'ECM Staff time by PoF'!$B$4:$R$4,0),FALSE),IF(ISERROR(VLOOKUP(CONCATENATE($A109,B$66),'ECM Staff time by PoF'!$A$5:$S$119,MATCH($PR$103, 'ECM Staff time by PoF'!$A$4:$R$4,0),FALSE)), 0, VLOOKUP(CONCATENATE($A109,B$66),'ECM Staff time by PoF'!$A$5:$S$119,MATCH($PR$103, 'ECM Staff time by PoF'!$A$4:$R$4,0),FALSE))))*B71</f>
        <v>0</v>
      </c>
      <c r="PS109" s="60">
        <f>IF($A109="",0,IF(VLOOKUP($A109,'ECM Staff time by PoF'!$B$5:$C$119,2,FALSE)="Not Applicable",VLOOKUP($A109,'ECM Staff time by PoF'!$B$5:$S$119,MATCH($PR$103, 'ECM Staff time by PoF'!$B$4:$R$4,0),FALSE),IF(ISERROR(VLOOKUP(CONCATENATE($A109,C$66),'ECM Staff time by PoF'!$A$5:$S$119,MATCH($PR$103, 'ECM Staff time by PoF'!$A$4:$R$4,0),FALSE)), 0, VLOOKUP(CONCATENATE($A109,C$66),'ECM Staff time by PoF'!$A$5:$S$119,MATCH($PR$103, 'ECM Staff time by PoF'!$A$4:$R$4,0),FALSE))))*C71</f>
        <v>0</v>
      </c>
      <c r="PT109" s="60">
        <f>IF($A109="",0,IF(VLOOKUP($A109,'ECM Staff time by PoF'!$B$5:$C$119,2,FALSE)="Not Applicable",VLOOKUP($A109,'ECM Staff time by PoF'!$B$5:$S$119,MATCH($PR$103, 'ECM Staff time by PoF'!$B$4:$R$4,0),FALSE),IF(ISERROR(VLOOKUP(CONCATENATE($A109,D$66),'ECM Staff time by PoF'!$A$5:$S$119,MATCH($PR$103, 'ECM Staff time by PoF'!$A$4:$R$4,0),FALSE)), 0, VLOOKUP(CONCATENATE($A109,D$66),'ECM Staff time by PoF'!$A$5:$S$119,MATCH($PR$103, 'ECM Staff time by PoF'!$A$4:$R$4,0),FALSE))))*D71</f>
        <v>0</v>
      </c>
      <c r="PU109" s="60">
        <f>IF($A109="",0,IF(VLOOKUP($A109,'ECM Staff time by PoF'!$B$5:$C$119,2,FALSE)="Not Applicable",VLOOKUP($A109,'ECM Staff time by PoF'!$B$5:$S$119,MATCH($PR$103, 'ECM Staff time by PoF'!$B$4:$R$4,0),FALSE),IF(ISERROR(VLOOKUP(CONCATENATE($A109,E$66),'ECM Staff time by PoF'!$A$5:$S$119,MATCH($PR$103, 'ECM Staff time by PoF'!$A$4:$R$4,0),FALSE)), 0, VLOOKUP(CONCATENATE($A109,E$66),'ECM Staff time by PoF'!$A$5:$S$119,MATCH($PR$103, 'ECM Staff time by PoF'!$A$4:$R$4,0),FALSE))))*E71</f>
        <v>0</v>
      </c>
      <c r="PV109" s="60">
        <f>IF($A109="",0,IF(VLOOKUP($A109,'ECM Staff time by PoF'!$B$5:$C$119,2,FALSE)="Not Applicable",VLOOKUP($A109,'ECM Staff time by PoF'!$B$5:$S$119,MATCH($PR$103, 'ECM Staff time by PoF'!$B$4:$R$4,0),FALSE),IF(ISERROR(VLOOKUP(CONCATENATE($A109,F$66),'ECM Staff time by PoF'!$A$5:$S$119,MATCH($PR$103, 'ECM Staff time by PoF'!$A$4:$R$4,0),FALSE)), 0, VLOOKUP(CONCATENATE($A109,F$66),'ECM Staff time by PoF'!$A$5:$S$119,MATCH($PR$103, 'ECM Staff time by PoF'!$A$4:$R$4,0),FALSE))))*F71</f>
        <v>0</v>
      </c>
      <c r="PW109" s="60">
        <f>IF($A109="",0,IF(VLOOKUP($A109,'ECM Staff time by PoF'!$B$5:$C$119,2,FALSE)="Not Applicable",VLOOKUP($A109,'ECM Staff time by PoF'!$B$5:$S$119,MATCH($PR$103, 'ECM Staff time by PoF'!$B$4:$R$4,0),FALSE),IF(ISERROR(VLOOKUP(CONCATENATE($A109,G$66),'ECM Staff time by PoF'!$A$5:$S$119,MATCH($PR$103, 'ECM Staff time by PoF'!$A$4:$R$4,0),FALSE)), 0, VLOOKUP(CONCATENATE($A109,G$66),'ECM Staff time by PoF'!$A$5:$S$119,MATCH($PR$103, 'ECM Staff time by PoF'!$A$4:$R$4,0),FALSE))))*G71</f>
        <v>0</v>
      </c>
      <c r="PX109" s="60">
        <f>IF($A109="",0,IF(VLOOKUP($A109,'ECM Staff time by PoF'!$B$5:$C$119,2,FALSE)="Not Applicable",VLOOKUP($A109,'ECM Staff time by PoF'!$B$5:$S$119,MATCH($PR$103, 'ECM Staff time by PoF'!$B$4:$R$4,0),FALSE),IF(ISERROR(VLOOKUP(CONCATENATE($A109,H$66),'ECM Staff time by PoF'!$A$5:$S$119,MATCH($PR$103, 'ECM Staff time by PoF'!$A$4:$R$4,0),FALSE)), 0, VLOOKUP(CONCATENATE($A109,H$66),'ECM Staff time by PoF'!$A$5:$S$119,MATCH($PR$103, 'ECM Staff time by PoF'!$A$4:$R$4,0),FALSE))))*H71</f>
        <v>0</v>
      </c>
      <c r="PY109" s="60">
        <f>IF($A109="",0,IF(VLOOKUP($A109,'ECM Staff time by PoF'!$B$5:$C$119,2,FALSE)="Not Applicable",VLOOKUP($A109,'ECM Staff time by PoF'!$B$5:$S$119,MATCH($PR$103, 'ECM Staff time by PoF'!$B$4:$R$4,0),FALSE),IF(ISERROR(VLOOKUP(CONCATENATE($A109,I$66),'ECM Staff time by PoF'!$A$5:$S$119,MATCH($PR$103, 'ECM Staff time by PoF'!$A$4:$R$4,0),FALSE)), 0, VLOOKUP(CONCATENATE($A109,I$66),'ECM Staff time by PoF'!$A$5:$S$119,MATCH($PR$103, 'ECM Staff time by PoF'!$A$4:$R$4,0),FALSE))))*I71</f>
        <v>0</v>
      </c>
      <c r="PZ109" s="60">
        <f>IF($A109="",0,IF(VLOOKUP($A109,'ECM Staff time by PoF'!$B$5:$C$119,2,FALSE)="Not Applicable",VLOOKUP($A109,'ECM Staff time by PoF'!$B$5:$S$119,MATCH($PR$103, 'ECM Staff time by PoF'!$B$4:$R$4,0),FALSE),IF(ISERROR(VLOOKUP(CONCATENATE($A109,J$66),'ECM Staff time by PoF'!$A$5:$S$119,MATCH($PR$103, 'ECM Staff time by PoF'!$A$4:$R$4,0),FALSE)), 0, VLOOKUP(CONCATENATE($A109,J$66),'ECM Staff time by PoF'!$A$5:$S$119,MATCH($PR$103, 'ECM Staff time by PoF'!$A$4:$R$4,0),FALSE))))*J71</f>
        <v>0</v>
      </c>
      <c r="QA109" s="60">
        <f>IF($A109="",0,IF(VLOOKUP($A109,'ECM Staff time by PoF'!$B$5:$C$119,2,FALSE)="Not Applicable",VLOOKUP($A109,'ECM Staff time by PoF'!$B$5:$S$119,MATCH($PR$103, 'ECM Staff time by PoF'!$B$4:$R$4,0),FALSE),IF(ISERROR(VLOOKUP(CONCATENATE($A109,K$66),'ECM Staff time by PoF'!$A$5:$S$119,MATCH($PR$103, 'ECM Staff time by PoF'!$A$4:$R$4,0),FALSE)), 0, VLOOKUP(CONCATENATE($A109,K$66),'ECM Staff time by PoF'!$A$5:$S$119,MATCH($PR$103, 'ECM Staff time by PoF'!$A$4:$R$4,0),FALSE))))*K71</f>
        <v>0</v>
      </c>
      <c r="QB109" s="60">
        <f>IF($A109="",0,IF(VLOOKUP($A109,'ECM Staff time by PoF'!$B$5:$C$119,2,FALSE)="Not Applicable",VLOOKUP($A109,'ECM Staff time by PoF'!$B$5:$S$119,MATCH($PR$103, 'ECM Staff time by PoF'!$B$4:$R$4,0),FALSE),IF(ISERROR(VLOOKUP(CONCATENATE($A109,L$66),'ECM Staff time by PoF'!$A$5:$S$119,MATCH($PR$103, 'ECM Staff time by PoF'!$A$4:$R$4,0),FALSE)), 0, VLOOKUP(CONCATENATE($A109,L$66),'ECM Staff time by PoF'!$A$5:$S$119,MATCH($PR$103, 'ECM Staff time by PoF'!$A$4:$R$4,0),FALSE))))*L71</f>
        <v>0</v>
      </c>
      <c r="QC109" s="60">
        <f>IF($A109="",0,IF(VLOOKUP($A109,'ECM Staff time by PoF'!$B$5:$C$119,2,FALSE)="Not Applicable",VLOOKUP($A109,'ECM Staff time by PoF'!$B$5:$S$119,MATCH($PR$103, 'ECM Staff time by PoF'!$B$4:$R$4,0),FALSE),IF(ISERROR(VLOOKUP(CONCATENATE($A109,M$66),'ECM Staff time by PoF'!$A$5:$S$119,MATCH($PR$103, 'ECM Staff time by PoF'!$A$4:$R$4,0),FALSE)), 0, VLOOKUP(CONCATENATE($A109,M$66),'ECM Staff time by PoF'!$A$5:$S$119,MATCH($PR$103, 'ECM Staff time by PoF'!$A$4:$R$4,0),FALSE))))*M71</f>
        <v>0</v>
      </c>
      <c r="QD109" s="60">
        <f>IF($A109="",0,IF(VLOOKUP($A109,'ECM Staff time by PoF'!$B$5:$C$119,2,FALSE)="Not Applicable",VLOOKUP($A109,'ECM Staff time by PoF'!$B$5:$S$119,MATCH($PR$103, 'ECM Staff time by PoF'!$B$4:$R$4,0),FALSE),IF(ISERROR(VLOOKUP(CONCATENATE($A109,N$66),'ECM Staff time by PoF'!$A$5:$S$119,MATCH($PR$103, 'ECM Staff time by PoF'!$A$4:$R$4,0),FALSE)), 0, VLOOKUP(CONCATENATE($A109,N$66),'ECM Staff time by PoF'!$A$5:$S$119,MATCH($PR$103, 'ECM Staff time by PoF'!$A$4:$R$4,0),FALSE))))*N71</f>
        <v>0</v>
      </c>
      <c r="QE109" s="60">
        <f>IF($A109="",0,IF(VLOOKUP($A109,'ECM Staff time by PoF'!$B$5:$C$119,2,FALSE)="Not Applicable",VLOOKUP($A109,'ECM Staff time by PoF'!$B$5:$S$119,MATCH($PR$103, 'ECM Staff time by PoF'!$B$4:$R$4,0),FALSE),IF(ISERROR(VLOOKUP(CONCATENATE($A109,O$66),'ECM Staff time by PoF'!$A$5:$S$119,MATCH($PR$103, 'ECM Staff time by PoF'!$A$4:$R$4,0),FALSE)), 0, VLOOKUP(CONCATENATE($A109,O$66),'ECM Staff time by PoF'!$A$5:$S$119,MATCH($PR$103, 'ECM Staff time by PoF'!$A$4:$R$4,0),FALSE))))*O71</f>
        <v>0</v>
      </c>
      <c r="QF109" s="60">
        <f>IF($A109="",0,IF(VLOOKUP($A109,'ECM Staff time by PoF'!$B$5:$C$119,2,FALSE)="Not Applicable",VLOOKUP($A109,'ECM Staff time by PoF'!$B$5:$S$119,MATCH($PR$103, 'ECM Staff time by PoF'!$B$4:$R$4,0),FALSE),IF(ISERROR(VLOOKUP(CONCATENATE($A109,P$66),'ECM Staff time by PoF'!$A$5:$S$119,MATCH($PR$103, 'ECM Staff time by PoF'!$A$4:$R$4,0),FALSE)), 0, VLOOKUP(CONCATENATE($A109,P$66),'ECM Staff time by PoF'!$A$5:$S$119,MATCH($PR$103, 'ECM Staff time by PoF'!$A$4:$R$4,0),FALSE))))*P71</f>
        <v>0</v>
      </c>
      <c r="QG109" s="60">
        <f>IF($A109="",0,IF(VLOOKUP($A109,'ECM Staff time by PoF'!$B$5:$C$119,2,FALSE)="Not Applicable",VLOOKUP($A109,'ECM Staff time by PoF'!$B$5:$S$119,MATCH($PR$103, 'ECM Staff time by PoF'!$B$4:$R$4,0),FALSE),IF(ISERROR(VLOOKUP(CONCATENATE($A109,Q$66),'ECM Staff time by PoF'!$A$5:$S$119,MATCH($PR$103, 'ECM Staff time by PoF'!$A$4:$R$4,0),FALSE)), 0, VLOOKUP(CONCATENATE($A109,Q$66),'ECM Staff time by PoF'!$A$5:$S$119,MATCH($PR$103, 'ECM Staff time by PoF'!$A$4:$R$4,0),FALSE))))*Q71</f>
        <v>0</v>
      </c>
      <c r="QH109" s="60">
        <f>IF($A109="",0,IF(VLOOKUP($A109,'ECM Staff time by PoF'!$B$5:$C$119,2,FALSE)="Not Applicable",VLOOKUP($A109,'ECM Staff time by PoF'!$B$5:$S$119,MATCH($PR$103, 'ECM Staff time by PoF'!$B$4:$R$4,0),FALSE),IF(ISERROR(VLOOKUP(CONCATENATE($A109,R$66),'ECM Staff time by PoF'!$A$5:$S$119,MATCH($PR$103, 'ECM Staff time by PoF'!$A$4:$R$4,0),FALSE)), 0, VLOOKUP(CONCATENATE($A109,R$66),'ECM Staff time by PoF'!$A$5:$S$119,MATCH($PR$103, 'ECM Staff time by PoF'!$A$4:$R$4,0),FALSE))))*R71</f>
        <v>0</v>
      </c>
      <c r="QI109" s="60">
        <f>IF($A109="",0,IF(VLOOKUP($A109,'ECM Staff time by PoF'!$B$5:$C$119,2,FALSE)="Not Applicable",VLOOKUP($A109,'ECM Staff time by PoF'!$B$5:$S$119,MATCH($PR$103, 'ECM Staff time by PoF'!$B$4:$R$4,0),FALSE),IF(ISERROR(VLOOKUP(CONCATENATE($A109,S$66),'ECM Staff time by PoF'!$A$5:$S$119,MATCH($PR$103, 'ECM Staff time by PoF'!$A$4:$R$4,0),FALSE)), 0, VLOOKUP(CONCATENATE($A109,S$66),'ECM Staff time by PoF'!$A$5:$S$119,MATCH($PR$103, 'ECM Staff time by PoF'!$A$4:$R$4,0),FALSE))))*S71</f>
        <v>0</v>
      </c>
      <c r="QJ109" s="60">
        <f>IF($A109="",0,IF(VLOOKUP($A109,'ECM Staff time by PoF'!$B$5:$C$119,2,FALSE)="Not Applicable",VLOOKUP($A109,'ECM Staff time by PoF'!$B$5:$S$119,MATCH($PR$103, 'ECM Staff time by PoF'!$B$4:$R$4,0),FALSE),IF(ISERROR(VLOOKUP(CONCATENATE($A109,T$66),'ECM Staff time by PoF'!$A$5:$S$119,MATCH($PR$103, 'ECM Staff time by PoF'!$A$4:$R$4,0),FALSE)), 0, VLOOKUP(CONCATENATE($A109,T$66),'ECM Staff time by PoF'!$A$5:$S$119,MATCH($PR$103, 'ECM Staff time by PoF'!$A$4:$R$4,0),FALSE))))*T71</f>
        <v>0</v>
      </c>
      <c r="QK109" s="60">
        <f>IF($A109="",0,IF(VLOOKUP($A109,'ECM Staff time by PoF'!$B$5:$C$119,2,FALSE)="Not Applicable",VLOOKUP($A109,'ECM Staff time by PoF'!$B$5:$S$119,MATCH($PR$103, 'ECM Staff time by PoF'!$B$4:$R$4,0),FALSE),IF(ISERROR(VLOOKUP(CONCATENATE($A109,U$66),'ECM Staff time by PoF'!$A$5:$S$119,MATCH($PR$103, 'ECM Staff time by PoF'!$A$4:$R$4,0),FALSE)), 0, VLOOKUP(CONCATENATE($A109,U$66),'ECM Staff time by PoF'!$A$5:$S$119,MATCH($PR$103, 'ECM Staff time by PoF'!$A$4:$R$4,0),FALSE))))*U71</f>
        <v>0</v>
      </c>
      <c r="QL109" s="60">
        <f>IF($A109="",0,IF(VLOOKUP($A109,'ECM Staff time by PoF'!$B$5:$C$119,2,FALSE)="Not Applicable",VLOOKUP($A109,'ECM Staff time by PoF'!$B$5:$S$119,MATCH($PR$103, 'ECM Staff time by PoF'!$B$4:$R$4,0),FALSE),IF(ISERROR(VLOOKUP(CONCATENATE($A109,V$66),'ECM Staff time by PoF'!$A$5:$S$119,MATCH($PR$103, 'ECM Staff time by PoF'!$A$4:$R$4,0),FALSE)), 0, VLOOKUP(CONCATENATE($A109,V$66),'ECM Staff time by PoF'!$A$5:$S$119,MATCH($PR$103, 'ECM Staff time by PoF'!$A$4:$R$4,0),FALSE))))*V71</f>
        <v>0</v>
      </c>
      <c r="QM109" s="60">
        <f>IF($A109="",0,IF(VLOOKUP($A109,'ECM Staff time by PoF'!$B$5:$C$119,2,FALSE)="Not Applicable",VLOOKUP($A109,'ECM Staff time by PoF'!$B$5:$S$119,MATCH($PR$103, 'ECM Staff time by PoF'!$B$4:$R$4,0),FALSE),IF(ISERROR(VLOOKUP(CONCATENATE($A109,W$66),'ECM Staff time by PoF'!$A$5:$S$119,MATCH($PR$103, 'ECM Staff time by PoF'!$A$4:$R$4,0),FALSE)), 0, VLOOKUP(CONCATENATE($A109,W$66),'ECM Staff time by PoF'!$A$5:$S$119,MATCH($PR$103, 'ECM Staff time by PoF'!$A$4:$R$4,0),FALSE))))*W71</f>
        <v>0</v>
      </c>
      <c r="QN109" s="60">
        <f>IF($A109="",0,IF(VLOOKUP($A109,'ECM Staff time by PoF'!$B$5:$C$119,2,FALSE)="Not Applicable",VLOOKUP($A109,'ECM Staff time by PoF'!$B$5:$S$119,MATCH($PR$103, 'ECM Staff time by PoF'!$B$4:$R$4,0),FALSE),IF(ISERROR(VLOOKUP(CONCATENATE($A109,X$66),'ECM Staff time by PoF'!$A$5:$S$119,MATCH($PR$103, 'ECM Staff time by PoF'!$A$4:$R$4,0),FALSE)), 0, VLOOKUP(CONCATENATE($A109,X$66),'ECM Staff time by PoF'!$A$5:$S$119,MATCH($PR$103, 'ECM Staff time by PoF'!$A$4:$R$4,0),FALSE))))*X71</f>
        <v>0</v>
      </c>
      <c r="QO109" s="60">
        <f>IF($A109="",0,IF(VLOOKUP($A109,'ECM Staff time by PoF'!$B$5:$C$119,2,FALSE)="Not Applicable",VLOOKUP($A109,'ECM Staff time by PoF'!$B$5:$S$119,MATCH($PR$103, 'ECM Staff time by PoF'!$B$4:$R$4,0),FALSE),IF(ISERROR(VLOOKUP(CONCATENATE($A109,Y$66),'ECM Staff time by PoF'!$A$5:$S$119,MATCH($PR$103, 'ECM Staff time by PoF'!$A$4:$R$4,0),FALSE)), 0, VLOOKUP(CONCATENATE($A109,Y$66),'ECM Staff time by PoF'!$A$5:$S$119,MATCH($PR$103, 'ECM Staff time by PoF'!$A$4:$R$4,0),FALSE))))*Y71</f>
        <v>0</v>
      </c>
      <c r="QP109" s="60">
        <f>IF($A109="",0,IF(VLOOKUP($A109,'ECM Staff time by PoF'!$B$5:$C$119,2,FALSE)="Not Applicable",VLOOKUP($A109,'ECM Staff time by PoF'!$B$5:$S$119,MATCH($PR$103, 'ECM Staff time by PoF'!$B$4:$R$4,0),FALSE),IF(ISERROR(VLOOKUP(CONCATENATE($A109,Z$66),'ECM Staff time by PoF'!$A$5:$S$119,MATCH($PR$103, 'ECM Staff time by PoF'!$A$4:$R$4,0),FALSE)), 0, VLOOKUP(CONCATENATE($A109,Z$66),'ECM Staff time by PoF'!$A$5:$S$119,MATCH($PR$103, 'ECM Staff time by PoF'!$A$4:$R$4,0),FALSE))))*Z71</f>
        <v>0</v>
      </c>
      <c r="QQ109" s="60">
        <f>IF($A109="",0,IF(VLOOKUP($A109,'ECM Staff time by PoF'!$B$5:$C$119,2,FALSE)="Not Applicable",VLOOKUP($A109,'ECM Staff time by PoF'!$B$5:$S$119,MATCH($PR$103, 'ECM Staff time by PoF'!$B$4:$R$4,0),FALSE),IF(ISERROR(VLOOKUP(CONCATENATE($A109,AA$66),'ECM Staff time by PoF'!$A$5:$S$119,MATCH($PR$103, 'ECM Staff time by PoF'!$A$4:$R$4,0),FALSE)), 0, VLOOKUP(CONCATENATE($A109,AA$66),'ECM Staff time by PoF'!$A$5:$S$119,MATCH($PR$103, 'ECM Staff time by PoF'!$A$4:$R$4,0),FALSE))))*AA71</f>
        <v>0</v>
      </c>
      <c r="QR109" s="60">
        <f>IF($A109="",0,IF(VLOOKUP($A109,'ECM Staff time by PoF'!$B$5:$C$119,2,FALSE)="Not Applicable",VLOOKUP($A109,'ECM Staff time by PoF'!$B$5:$S$119,MATCH($PR$103, 'ECM Staff time by PoF'!$B$4:$R$4,0),FALSE),IF(ISERROR(VLOOKUP(CONCATENATE($A109,AB$66),'ECM Staff time by PoF'!$A$5:$S$119,MATCH($PR$103, 'ECM Staff time by PoF'!$A$4:$R$4,0),FALSE)), 0, VLOOKUP(CONCATENATE($A109,AB$66),'ECM Staff time by PoF'!$A$5:$S$119,MATCH($PR$103, 'ECM Staff time by PoF'!$A$4:$R$4,0),FALSE))))*AB71</f>
        <v>0</v>
      </c>
      <c r="QS109" s="60">
        <f>IF($A109="",0,IF(VLOOKUP($A109,'ECM Staff time by PoF'!$B$5:$C$119,2,FALSE)="Not Applicable",VLOOKUP($A109,'ECM Staff time by PoF'!$B$5:$S$119,MATCH($PR$103, 'ECM Staff time by PoF'!$B$4:$R$4,0),FALSE),IF(ISERROR(VLOOKUP(CONCATENATE($A109,AC$66),'ECM Staff time by PoF'!$A$5:$S$119,MATCH($PR$103, 'ECM Staff time by PoF'!$A$4:$R$4,0),FALSE)), 0, VLOOKUP(CONCATENATE($A109,AC$66),'ECM Staff time by PoF'!$A$5:$S$119,MATCH($PR$103, 'ECM Staff time by PoF'!$A$4:$R$4,0),FALSE))))*AC71</f>
        <v>0</v>
      </c>
      <c r="QT109" s="60">
        <f>IF($A109="",0,IF(VLOOKUP($A109,'ECM Staff time by PoF'!$B$5:$C$119,2,FALSE)="Not Applicable",VLOOKUP($A109,'ECM Staff time by PoF'!$B$5:$S$119,MATCH($PR$103, 'ECM Staff time by PoF'!$B$4:$R$4,0),FALSE),IF(ISERROR(VLOOKUP(CONCATENATE($A109,AD$66),'ECM Staff time by PoF'!$A$5:$S$119,MATCH($PR$103, 'ECM Staff time by PoF'!$A$4:$R$4,0),FALSE)), 0, VLOOKUP(CONCATENATE($A109,AD$66),'ECM Staff time by PoF'!$A$5:$S$119,MATCH($PR$103, 'ECM Staff time by PoF'!$A$4:$R$4,0),FALSE))))*AD71</f>
        <v>0</v>
      </c>
      <c r="QU109" s="60">
        <f>IF($A109="",0,IF(VLOOKUP($A109,'ECM Staff time by PoF'!$B$5:$C$119,2,FALSE)="Not Applicable",VLOOKUP($A109,'ECM Staff time by PoF'!$B$5:$S$119,MATCH($PR$103, 'ECM Staff time by PoF'!$B$4:$R$4,0),FALSE),IF(ISERROR(VLOOKUP(CONCATENATE($A109,AE$66),'ECM Staff time by PoF'!$A$5:$S$119,MATCH($PR$103, 'ECM Staff time by PoF'!$A$4:$R$4,0),FALSE)), 0, VLOOKUP(CONCATENATE($A109,AE$66),'ECM Staff time by PoF'!$A$5:$S$119,MATCH($PR$103, 'ECM Staff time by PoF'!$A$4:$R$4,0),FALSE))))*AE71</f>
        <v>0</v>
      </c>
      <c r="QV109" s="60">
        <f>IF($A109="",0,IF(VLOOKUP($A109,'ECM Staff time by PoF'!$B$5:$C$119,2,FALSE)="Not Applicable",VLOOKUP($A109,'ECM Staff time by PoF'!$B$5:$S$119,MATCH($PR$103, 'ECM Staff time by PoF'!$B$4:$R$4,0),FALSE),IF(ISERROR(VLOOKUP(CONCATENATE($A109,AF$66),'ECM Staff time by PoF'!$A$5:$S$119,MATCH($PR$103, 'ECM Staff time by PoF'!$A$4:$R$4,0),FALSE)), 0, VLOOKUP(CONCATENATE($A109,AF$66),'ECM Staff time by PoF'!$A$5:$S$119,MATCH($PR$103, 'ECM Staff time by PoF'!$A$4:$R$4,0),FALSE))))*AF71</f>
        <v>0</v>
      </c>
      <c r="QW109" s="60">
        <f>IF($A109="",0,IF(VLOOKUP($A109,'ECM Staff time by PoF'!$B$5:$C$119,2,FALSE)="Not Applicable",VLOOKUP($A109,'ECM Staff time by PoF'!$B$5:$S$119,MATCH($PR$103, 'ECM Staff time by PoF'!$B$4:$R$4,0),FALSE),IF(ISERROR(VLOOKUP(CONCATENATE($A109,AG$66),'ECM Staff time by PoF'!$A$5:$S$119,MATCH($PR$103, 'ECM Staff time by PoF'!$A$4:$R$4,0),FALSE)), 0, VLOOKUP(CONCATENATE($A109,AG$66),'ECM Staff time by PoF'!$A$5:$S$119,MATCH($PR$103, 'ECM Staff time by PoF'!$A$4:$R$4,0),FALSE))))*AG71</f>
        <v>0</v>
      </c>
      <c r="QX109" s="60">
        <f>IF($A109="",0,IF(VLOOKUP($A109,'ECM Staff time by PoF'!$B$5:$C$119,2,FALSE)="Not Applicable",VLOOKUP($A109,'ECM Staff time by PoF'!$B$5:$S$119,MATCH($PR$103, 'ECM Staff time by PoF'!$B$4:$R$4,0),FALSE),IF(ISERROR(VLOOKUP(CONCATENATE($A109,AH$66),'ECM Staff time by PoF'!$A$5:$S$119,MATCH($PR$103, 'ECM Staff time by PoF'!$A$4:$R$4,0),FALSE)), 0, VLOOKUP(CONCATENATE($A109,AH$66),'ECM Staff time by PoF'!$A$5:$S$119,MATCH($PR$103, 'ECM Staff time by PoF'!$A$4:$R$4,0),FALSE))))*AH71</f>
        <v>0</v>
      </c>
      <c r="QY109" s="60">
        <f>IF($A109="",0,IF(VLOOKUP($A109,'ECM Staff time by PoF'!$B$5:$C$119,2,FALSE)="Not Applicable",VLOOKUP($A109,'ECM Staff time by PoF'!$B$5:$S$119,MATCH($PR$103, 'ECM Staff time by PoF'!$B$4:$R$4,0),FALSE),IF(ISERROR(VLOOKUP(CONCATENATE($A109,AI$66),'ECM Staff time by PoF'!$A$5:$S$119,MATCH($PR$103, 'ECM Staff time by PoF'!$A$4:$R$4,0),FALSE)), 0, VLOOKUP(CONCATENATE($A109,AI$66),'ECM Staff time by PoF'!$A$5:$S$119,MATCH($PR$103, 'ECM Staff time by PoF'!$A$4:$R$4,0),FALSE))))*AI71</f>
        <v>0</v>
      </c>
      <c r="QZ109" s="60">
        <f>IF($A109="",0,IF(VLOOKUP($A109,'ECM Staff time by PoF'!$B$5:$C$119,2,FALSE)="Not Applicable",VLOOKUP($A109,'ECM Staff time by PoF'!$B$5:$S$119,MATCH($PR$103, 'ECM Staff time by PoF'!$B$4:$R$4,0),FALSE),IF(ISERROR(VLOOKUP(CONCATENATE($A109,AJ$66),'ECM Staff time by PoF'!$A$5:$S$119,MATCH($PR$103, 'ECM Staff time by PoF'!$A$4:$R$4,0),FALSE)), 0, VLOOKUP(CONCATENATE($A109,AJ$66),'ECM Staff time by PoF'!$A$5:$S$119,MATCH($PR$103, 'ECM Staff time by PoF'!$A$4:$R$4,0),FALSE))))*AJ71</f>
        <v>0</v>
      </c>
      <c r="RA109" s="202">
        <f>IF($A109="",0,IF(VLOOKUP($A109,'ECM Staff time by PoF'!$B$5:$C$119,2,FALSE)="Not Applicable",VLOOKUP($A109,'ECM Staff time by PoF'!$B$5:$S$119,MATCH($PR$103, 'ECM Staff time by PoF'!$B$4:$R$4,0),FALSE),IF(ISERROR(VLOOKUP(CONCATENATE($A109,AK$66),'ECM Staff time by PoF'!$A$5:$S$119,MATCH($PR$103, 'ECM Staff time by PoF'!$A$4:$R$4,0),FALSE)), 0, VLOOKUP(CONCATENATE($A109,AK$66),'ECM Staff time by PoF'!$A$5:$S$119,MATCH($PR$103, 'ECM Staff time by PoF'!$A$4:$R$4,0),FALSE))))*AK71</f>
        <v>0</v>
      </c>
      <c r="RB109" s="60">
        <f>IF($A109="",0,IF(VLOOKUP($A109,'ECM Staff time by PoF'!$B$5:$C$119,2,FALSE)="Not Applicable",VLOOKUP($A109,'ECM Staff time by PoF'!$B$5:$S$119,MATCH($RB$103, 'ECM Staff time by PoF'!$B$4:$R$4,0),FALSE),IF(ISERROR(VLOOKUP(CONCATENATE($A109,B$66),'ECM Staff time by PoF'!$A$5:$S$119,MATCH($RB$103, 'ECM Staff time by PoF'!$A$4:$R$4,0),FALSE)), 0, VLOOKUP(CONCATENATE($A109,B$66),'ECM Staff time by PoF'!$A$5:$S$119,MATCH($RB$103, 'ECM Staff time by PoF'!$A$4:$R$4,0),FALSE))))*B71</f>
        <v>0</v>
      </c>
      <c r="RC109" s="60">
        <f>IF($A109="",0,IF(VLOOKUP($A109,'ECM Staff time by PoF'!$B$5:$C$119,2,FALSE)="Not Applicable",VLOOKUP($A109,'ECM Staff time by PoF'!$B$5:$S$119,MATCH($RB$103, 'ECM Staff time by PoF'!$B$4:$R$4,0),FALSE),IF(ISERROR(VLOOKUP(CONCATENATE($A109,C$66),'ECM Staff time by PoF'!$A$5:$S$119,MATCH($RB$103, 'ECM Staff time by PoF'!$A$4:$R$4,0),FALSE)), 0, VLOOKUP(CONCATENATE($A109,C$66),'ECM Staff time by PoF'!$A$5:$S$119,MATCH($RB$103, 'ECM Staff time by PoF'!$A$4:$R$4,0),FALSE))))*C71</f>
        <v>0</v>
      </c>
      <c r="RD109" s="60">
        <f>IF($A109="",0,IF(VLOOKUP($A109,'ECM Staff time by PoF'!$B$5:$C$119,2,FALSE)="Not Applicable",VLOOKUP($A109,'ECM Staff time by PoF'!$B$5:$S$119,MATCH($RB$103, 'ECM Staff time by PoF'!$B$4:$R$4,0),FALSE),IF(ISERROR(VLOOKUP(CONCATENATE($A109,D$66),'ECM Staff time by PoF'!$A$5:$S$119,MATCH($RB$103, 'ECM Staff time by PoF'!$A$4:$R$4,0),FALSE)), 0, VLOOKUP(CONCATENATE($A109,D$66),'ECM Staff time by PoF'!$A$5:$S$119,MATCH($RB$103, 'ECM Staff time by PoF'!$A$4:$R$4,0),FALSE))))*D71</f>
        <v>0</v>
      </c>
      <c r="RE109" s="60">
        <f>IF($A109="",0,IF(VLOOKUP($A109,'ECM Staff time by PoF'!$B$5:$C$119,2,FALSE)="Not Applicable",VLOOKUP($A109,'ECM Staff time by PoF'!$B$5:$S$119,MATCH($RB$103, 'ECM Staff time by PoF'!$B$4:$R$4,0),FALSE),IF(ISERROR(VLOOKUP(CONCATENATE($A109,E$66),'ECM Staff time by PoF'!$A$5:$S$119,MATCH($RB$103, 'ECM Staff time by PoF'!$A$4:$R$4,0),FALSE)), 0, VLOOKUP(CONCATENATE($A109,E$66),'ECM Staff time by PoF'!$A$5:$S$119,MATCH($RB$103, 'ECM Staff time by PoF'!$A$4:$R$4,0),FALSE))))*E71</f>
        <v>0</v>
      </c>
      <c r="RF109" s="60">
        <f>IF($A109="",0,IF(VLOOKUP($A109,'ECM Staff time by PoF'!$B$5:$C$119,2,FALSE)="Not Applicable",VLOOKUP($A109,'ECM Staff time by PoF'!$B$5:$S$119,MATCH($RB$103, 'ECM Staff time by PoF'!$B$4:$R$4,0),FALSE),IF(ISERROR(VLOOKUP(CONCATENATE($A109,F$66),'ECM Staff time by PoF'!$A$5:$S$119,MATCH($RB$103, 'ECM Staff time by PoF'!$A$4:$R$4,0),FALSE)), 0, VLOOKUP(CONCATENATE($A109,F$66),'ECM Staff time by PoF'!$A$5:$S$119,MATCH($RB$103, 'ECM Staff time by PoF'!$A$4:$R$4,0),FALSE))))*F71</f>
        <v>0</v>
      </c>
      <c r="RG109" s="60">
        <f>IF($A109="",0,IF(VLOOKUP($A109,'ECM Staff time by PoF'!$B$5:$C$119,2,FALSE)="Not Applicable",VLOOKUP($A109,'ECM Staff time by PoF'!$B$5:$S$119,MATCH($RB$103, 'ECM Staff time by PoF'!$B$4:$R$4,0),FALSE),IF(ISERROR(VLOOKUP(CONCATENATE($A109,G$66),'ECM Staff time by PoF'!$A$5:$S$119,MATCH($RB$103, 'ECM Staff time by PoF'!$A$4:$R$4,0),FALSE)), 0, VLOOKUP(CONCATENATE($A109,G$66),'ECM Staff time by PoF'!$A$5:$S$119,MATCH($RB$103, 'ECM Staff time by PoF'!$A$4:$R$4,0),FALSE))))*G71</f>
        <v>0</v>
      </c>
      <c r="RH109" s="60">
        <f>IF($A109="",0,IF(VLOOKUP($A109,'ECM Staff time by PoF'!$B$5:$C$119,2,FALSE)="Not Applicable",VLOOKUP($A109,'ECM Staff time by PoF'!$B$5:$S$119,MATCH($RB$103, 'ECM Staff time by PoF'!$B$4:$R$4,0),FALSE),IF(ISERROR(VLOOKUP(CONCATENATE($A109,H$66),'ECM Staff time by PoF'!$A$5:$S$119,MATCH($RB$103, 'ECM Staff time by PoF'!$A$4:$R$4,0),FALSE)), 0, VLOOKUP(CONCATENATE($A109,H$66),'ECM Staff time by PoF'!$A$5:$S$119,MATCH($RB$103, 'ECM Staff time by PoF'!$A$4:$R$4,0),FALSE))))*H71</f>
        <v>0</v>
      </c>
      <c r="RI109" s="60">
        <f>IF($A109="",0,IF(VLOOKUP($A109,'ECM Staff time by PoF'!$B$5:$C$119,2,FALSE)="Not Applicable",VLOOKUP($A109,'ECM Staff time by PoF'!$B$5:$S$119,MATCH($RB$103, 'ECM Staff time by PoF'!$B$4:$R$4,0),FALSE),IF(ISERROR(VLOOKUP(CONCATENATE($A109,I$66),'ECM Staff time by PoF'!$A$5:$S$119,MATCH($RB$103, 'ECM Staff time by PoF'!$A$4:$R$4,0),FALSE)), 0, VLOOKUP(CONCATENATE($A109,I$66),'ECM Staff time by PoF'!$A$5:$S$119,MATCH($RB$103, 'ECM Staff time by PoF'!$A$4:$R$4,0),FALSE))))*I71</f>
        <v>0</v>
      </c>
      <c r="RJ109" s="60">
        <f>IF($A109="",0,IF(VLOOKUP($A109,'ECM Staff time by PoF'!$B$5:$C$119,2,FALSE)="Not Applicable",VLOOKUP($A109,'ECM Staff time by PoF'!$B$5:$S$119,MATCH($RB$103, 'ECM Staff time by PoF'!$B$4:$R$4,0),FALSE),IF(ISERROR(VLOOKUP(CONCATENATE($A109,J$66),'ECM Staff time by PoF'!$A$5:$S$119,MATCH($RB$103, 'ECM Staff time by PoF'!$A$4:$R$4,0),FALSE)), 0, VLOOKUP(CONCATENATE($A109,J$66),'ECM Staff time by PoF'!$A$5:$S$119,MATCH($RB$103, 'ECM Staff time by PoF'!$A$4:$R$4,0),FALSE))))*J71</f>
        <v>0</v>
      </c>
      <c r="RK109" s="60">
        <f>IF($A109="",0,IF(VLOOKUP($A109,'ECM Staff time by PoF'!$B$5:$C$119,2,FALSE)="Not Applicable",VLOOKUP($A109,'ECM Staff time by PoF'!$B$5:$S$119,MATCH($RB$103, 'ECM Staff time by PoF'!$B$4:$R$4,0),FALSE),IF(ISERROR(VLOOKUP(CONCATENATE($A109,K$66),'ECM Staff time by PoF'!$A$5:$S$119,MATCH($RB$103, 'ECM Staff time by PoF'!$A$4:$R$4,0),FALSE)), 0, VLOOKUP(CONCATENATE($A109,K$66),'ECM Staff time by PoF'!$A$5:$S$119,MATCH($RB$103, 'ECM Staff time by PoF'!$A$4:$R$4,0),FALSE))))*K71</f>
        <v>0</v>
      </c>
      <c r="RL109" s="60">
        <f>IF($A109="",0,IF(VLOOKUP($A109,'ECM Staff time by PoF'!$B$5:$C$119,2,FALSE)="Not Applicable",VLOOKUP($A109,'ECM Staff time by PoF'!$B$5:$S$119,MATCH($RB$103, 'ECM Staff time by PoF'!$B$4:$R$4,0),FALSE),IF(ISERROR(VLOOKUP(CONCATENATE($A109,L$66),'ECM Staff time by PoF'!$A$5:$S$119,MATCH($RB$103, 'ECM Staff time by PoF'!$A$4:$R$4,0),FALSE)), 0, VLOOKUP(CONCATENATE($A109,L$66),'ECM Staff time by PoF'!$A$5:$S$119,MATCH($RB$103, 'ECM Staff time by PoF'!$A$4:$R$4,0),FALSE))))*L71</f>
        <v>0</v>
      </c>
      <c r="RM109" s="60">
        <f>IF($A109="",0,IF(VLOOKUP($A109,'ECM Staff time by PoF'!$B$5:$C$119,2,FALSE)="Not Applicable",VLOOKUP($A109,'ECM Staff time by PoF'!$B$5:$S$119,MATCH($RB$103, 'ECM Staff time by PoF'!$B$4:$R$4,0),FALSE),IF(ISERROR(VLOOKUP(CONCATENATE($A109,M$66),'ECM Staff time by PoF'!$A$5:$S$119,MATCH($RB$103, 'ECM Staff time by PoF'!$A$4:$R$4,0),FALSE)), 0, VLOOKUP(CONCATENATE($A109,M$66),'ECM Staff time by PoF'!$A$5:$S$119,MATCH($RB$103, 'ECM Staff time by PoF'!$A$4:$R$4,0),FALSE))))*M71</f>
        <v>0</v>
      </c>
      <c r="RN109" s="60">
        <f>IF($A109="",0,IF(VLOOKUP($A109,'ECM Staff time by PoF'!$B$5:$C$119,2,FALSE)="Not Applicable",VLOOKUP($A109,'ECM Staff time by PoF'!$B$5:$S$119,MATCH($RB$103, 'ECM Staff time by PoF'!$B$4:$R$4,0),FALSE),IF(ISERROR(VLOOKUP(CONCATENATE($A109,N$66),'ECM Staff time by PoF'!$A$5:$S$119,MATCH($RB$103, 'ECM Staff time by PoF'!$A$4:$R$4,0),FALSE)), 0, VLOOKUP(CONCATENATE($A109,N$66),'ECM Staff time by PoF'!$A$5:$S$119,MATCH($RB$103, 'ECM Staff time by PoF'!$A$4:$R$4,0),FALSE))))*N71</f>
        <v>0</v>
      </c>
      <c r="RO109" s="60">
        <f>IF($A109="",0,IF(VLOOKUP($A109,'ECM Staff time by PoF'!$B$5:$C$119,2,FALSE)="Not Applicable",VLOOKUP($A109,'ECM Staff time by PoF'!$B$5:$S$119,MATCH($RB$103, 'ECM Staff time by PoF'!$B$4:$R$4,0),FALSE),IF(ISERROR(VLOOKUP(CONCATENATE($A109,O$66),'ECM Staff time by PoF'!$A$5:$S$119,MATCH($RB$103, 'ECM Staff time by PoF'!$A$4:$R$4,0),FALSE)), 0, VLOOKUP(CONCATENATE($A109,O$66),'ECM Staff time by PoF'!$A$5:$S$119,MATCH($RB$103, 'ECM Staff time by PoF'!$A$4:$R$4,0),FALSE))))*O71</f>
        <v>0</v>
      </c>
      <c r="RP109" s="60">
        <f>IF($A109="",0,IF(VLOOKUP($A109,'ECM Staff time by PoF'!$B$5:$C$119,2,FALSE)="Not Applicable",VLOOKUP($A109,'ECM Staff time by PoF'!$B$5:$S$119,MATCH($RB$103, 'ECM Staff time by PoF'!$B$4:$R$4,0),FALSE),IF(ISERROR(VLOOKUP(CONCATENATE($A109,P$66),'ECM Staff time by PoF'!$A$5:$S$119,MATCH($RB$103, 'ECM Staff time by PoF'!$A$4:$R$4,0),FALSE)), 0, VLOOKUP(CONCATENATE($A109,P$66),'ECM Staff time by PoF'!$A$5:$S$119,MATCH($RB$103, 'ECM Staff time by PoF'!$A$4:$R$4,0),FALSE))))*P71</f>
        <v>0</v>
      </c>
      <c r="RQ109" s="60">
        <f>IF($A109="",0,IF(VLOOKUP($A109,'ECM Staff time by PoF'!$B$5:$C$119,2,FALSE)="Not Applicable",VLOOKUP($A109,'ECM Staff time by PoF'!$B$5:$S$119,MATCH($RB$103, 'ECM Staff time by PoF'!$B$4:$R$4,0),FALSE),IF(ISERROR(VLOOKUP(CONCATENATE($A109,Q$66),'ECM Staff time by PoF'!$A$5:$S$119,MATCH($RB$103, 'ECM Staff time by PoF'!$A$4:$R$4,0),FALSE)), 0, VLOOKUP(CONCATENATE($A109,Q$66),'ECM Staff time by PoF'!$A$5:$S$119,MATCH($RB$103, 'ECM Staff time by PoF'!$A$4:$R$4,0),FALSE))))*Q71</f>
        <v>0</v>
      </c>
      <c r="RR109" s="60">
        <f>IF($A109="",0,IF(VLOOKUP($A109,'ECM Staff time by PoF'!$B$5:$C$119,2,FALSE)="Not Applicable",VLOOKUP($A109,'ECM Staff time by PoF'!$B$5:$S$119,MATCH($RB$103, 'ECM Staff time by PoF'!$B$4:$R$4,0),FALSE),IF(ISERROR(VLOOKUP(CONCATENATE($A109,R$66),'ECM Staff time by PoF'!$A$5:$S$119,MATCH($RB$103, 'ECM Staff time by PoF'!$A$4:$R$4,0),FALSE)), 0, VLOOKUP(CONCATENATE($A109,R$66),'ECM Staff time by PoF'!$A$5:$S$119,MATCH($RB$103, 'ECM Staff time by PoF'!$A$4:$R$4,0),FALSE))))*R71</f>
        <v>0</v>
      </c>
      <c r="RS109" s="60">
        <f>IF($A109="",0,IF(VLOOKUP($A109,'ECM Staff time by PoF'!$B$5:$C$119,2,FALSE)="Not Applicable",VLOOKUP($A109,'ECM Staff time by PoF'!$B$5:$S$119,MATCH($RB$103, 'ECM Staff time by PoF'!$B$4:$R$4,0),FALSE),IF(ISERROR(VLOOKUP(CONCATENATE($A109,S$66),'ECM Staff time by PoF'!$A$5:$S$119,MATCH($RB$103, 'ECM Staff time by PoF'!$A$4:$R$4,0),FALSE)), 0, VLOOKUP(CONCATENATE($A109,S$66),'ECM Staff time by PoF'!$A$5:$S$119,MATCH($RB$103, 'ECM Staff time by PoF'!$A$4:$R$4,0),FALSE))))*S71</f>
        <v>0</v>
      </c>
      <c r="RT109" s="60">
        <f>IF($A109="",0,IF(VLOOKUP($A109,'ECM Staff time by PoF'!$B$5:$C$119,2,FALSE)="Not Applicable",VLOOKUP($A109,'ECM Staff time by PoF'!$B$5:$S$119,MATCH($RB$103, 'ECM Staff time by PoF'!$B$4:$R$4,0),FALSE),IF(ISERROR(VLOOKUP(CONCATENATE($A109,T$66),'ECM Staff time by PoF'!$A$5:$S$119,MATCH($RB$103, 'ECM Staff time by PoF'!$A$4:$R$4,0),FALSE)), 0, VLOOKUP(CONCATENATE($A109,T$66),'ECM Staff time by PoF'!$A$5:$S$119,MATCH($RB$103, 'ECM Staff time by PoF'!$A$4:$R$4,0),FALSE))))*T71</f>
        <v>0</v>
      </c>
      <c r="RU109" s="60">
        <f>IF($A109="",0,IF(VLOOKUP($A109,'ECM Staff time by PoF'!$B$5:$C$119,2,FALSE)="Not Applicable",VLOOKUP($A109,'ECM Staff time by PoF'!$B$5:$S$119,MATCH($RB$103, 'ECM Staff time by PoF'!$B$4:$R$4,0),FALSE),IF(ISERROR(VLOOKUP(CONCATENATE($A109,U$66),'ECM Staff time by PoF'!$A$5:$S$119,MATCH($RB$103, 'ECM Staff time by PoF'!$A$4:$R$4,0),FALSE)), 0, VLOOKUP(CONCATENATE($A109,U$66),'ECM Staff time by PoF'!$A$5:$S$119,MATCH($RB$103, 'ECM Staff time by PoF'!$A$4:$R$4,0),FALSE))))*U71</f>
        <v>0</v>
      </c>
      <c r="RV109" s="60">
        <f>IF($A109="",0,IF(VLOOKUP($A109,'ECM Staff time by PoF'!$B$5:$C$119,2,FALSE)="Not Applicable",VLOOKUP($A109,'ECM Staff time by PoF'!$B$5:$S$119,MATCH($RB$103, 'ECM Staff time by PoF'!$B$4:$R$4,0),FALSE),IF(ISERROR(VLOOKUP(CONCATENATE($A109,V$66),'ECM Staff time by PoF'!$A$5:$S$119,MATCH($RB$103, 'ECM Staff time by PoF'!$A$4:$R$4,0),FALSE)), 0, VLOOKUP(CONCATENATE($A109,V$66),'ECM Staff time by PoF'!$A$5:$S$119,MATCH($RB$103, 'ECM Staff time by PoF'!$A$4:$R$4,0),FALSE))))*V71</f>
        <v>0</v>
      </c>
      <c r="RW109" s="60">
        <f>IF($A109="",0,IF(VLOOKUP($A109,'ECM Staff time by PoF'!$B$5:$C$119,2,FALSE)="Not Applicable",VLOOKUP($A109,'ECM Staff time by PoF'!$B$5:$S$119,MATCH($RB$103, 'ECM Staff time by PoF'!$B$4:$R$4,0),FALSE),IF(ISERROR(VLOOKUP(CONCATENATE($A109,W$66),'ECM Staff time by PoF'!$A$5:$S$119,MATCH($RB$103, 'ECM Staff time by PoF'!$A$4:$R$4,0),FALSE)), 0, VLOOKUP(CONCATENATE($A109,W$66),'ECM Staff time by PoF'!$A$5:$S$119,MATCH($RB$103, 'ECM Staff time by PoF'!$A$4:$R$4,0),FALSE))))*W71</f>
        <v>0</v>
      </c>
      <c r="RX109" s="60">
        <f>IF($A109="",0,IF(VLOOKUP($A109,'ECM Staff time by PoF'!$B$5:$C$119,2,FALSE)="Not Applicable",VLOOKUP($A109,'ECM Staff time by PoF'!$B$5:$S$119,MATCH($RB$103, 'ECM Staff time by PoF'!$B$4:$R$4,0),FALSE),IF(ISERROR(VLOOKUP(CONCATENATE($A109,X$66),'ECM Staff time by PoF'!$A$5:$S$119,MATCH($RB$103, 'ECM Staff time by PoF'!$A$4:$R$4,0),FALSE)), 0, VLOOKUP(CONCATENATE($A109,X$66),'ECM Staff time by PoF'!$A$5:$S$119,MATCH($RB$103, 'ECM Staff time by PoF'!$A$4:$R$4,0),FALSE))))*X71</f>
        <v>0</v>
      </c>
      <c r="RY109" s="60">
        <f>IF($A109="",0,IF(VLOOKUP($A109,'ECM Staff time by PoF'!$B$5:$C$119,2,FALSE)="Not Applicable",VLOOKUP($A109,'ECM Staff time by PoF'!$B$5:$S$119,MATCH($RB$103, 'ECM Staff time by PoF'!$B$4:$R$4,0),FALSE),IF(ISERROR(VLOOKUP(CONCATENATE($A109,Y$66),'ECM Staff time by PoF'!$A$5:$S$119,MATCH($RB$103, 'ECM Staff time by PoF'!$A$4:$R$4,0),FALSE)), 0, VLOOKUP(CONCATENATE($A109,Y$66),'ECM Staff time by PoF'!$A$5:$S$119,MATCH($RB$103, 'ECM Staff time by PoF'!$A$4:$R$4,0),FALSE))))*Y71</f>
        <v>0</v>
      </c>
      <c r="RZ109" s="60">
        <f>IF($A109="",0,IF(VLOOKUP($A109,'ECM Staff time by PoF'!$B$5:$C$119,2,FALSE)="Not Applicable",VLOOKUP($A109,'ECM Staff time by PoF'!$B$5:$S$119,MATCH($RB$103, 'ECM Staff time by PoF'!$B$4:$R$4,0),FALSE),IF(ISERROR(VLOOKUP(CONCATENATE($A109,Z$66),'ECM Staff time by PoF'!$A$5:$S$119,MATCH($RB$103, 'ECM Staff time by PoF'!$A$4:$R$4,0),FALSE)), 0, VLOOKUP(CONCATENATE($A109,Z$66),'ECM Staff time by PoF'!$A$5:$S$119,MATCH($RB$103, 'ECM Staff time by PoF'!$A$4:$R$4,0),FALSE))))*Z71</f>
        <v>0</v>
      </c>
      <c r="SA109" s="60">
        <f>IF($A109="",0,IF(VLOOKUP($A109,'ECM Staff time by PoF'!$B$5:$C$119,2,FALSE)="Not Applicable",VLOOKUP($A109,'ECM Staff time by PoF'!$B$5:$S$119,MATCH($RB$103, 'ECM Staff time by PoF'!$B$4:$R$4,0),FALSE),IF(ISERROR(VLOOKUP(CONCATENATE($A109,AA$66),'ECM Staff time by PoF'!$A$5:$S$119,MATCH($RB$103, 'ECM Staff time by PoF'!$A$4:$R$4,0),FALSE)), 0, VLOOKUP(CONCATENATE($A109,AA$66),'ECM Staff time by PoF'!$A$5:$S$119,MATCH($RB$103, 'ECM Staff time by PoF'!$A$4:$R$4,0),FALSE))))*AA71</f>
        <v>0</v>
      </c>
      <c r="SB109" s="60">
        <f>IF($A109="",0,IF(VLOOKUP($A109,'ECM Staff time by PoF'!$B$5:$C$119,2,FALSE)="Not Applicable",VLOOKUP($A109,'ECM Staff time by PoF'!$B$5:$S$119,MATCH($RB$103, 'ECM Staff time by PoF'!$B$4:$R$4,0),FALSE),IF(ISERROR(VLOOKUP(CONCATENATE($A109,AB$66),'ECM Staff time by PoF'!$A$5:$S$119,MATCH($RB$103, 'ECM Staff time by PoF'!$A$4:$R$4,0),FALSE)), 0, VLOOKUP(CONCATENATE($A109,AB$66),'ECM Staff time by PoF'!$A$5:$S$119,MATCH($RB$103, 'ECM Staff time by PoF'!$A$4:$R$4,0),FALSE))))*AB71</f>
        <v>0</v>
      </c>
      <c r="SC109" s="60">
        <f>IF($A109="",0,IF(VLOOKUP($A109,'ECM Staff time by PoF'!$B$5:$C$119,2,FALSE)="Not Applicable",VLOOKUP($A109,'ECM Staff time by PoF'!$B$5:$S$119,MATCH($RB$103, 'ECM Staff time by PoF'!$B$4:$R$4,0),FALSE),IF(ISERROR(VLOOKUP(CONCATENATE($A109,AC$66),'ECM Staff time by PoF'!$A$5:$S$119,MATCH($RB$103, 'ECM Staff time by PoF'!$A$4:$R$4,0),FALSE)), 0, VLOOKUP(CONCATENATE($A109,AC$66),'ECM Staff time by PoF'!$A$5:$S$119,MATCH($RB$103, 'ECM Staff time by PoF'!$A$4:$R$4,0),FALSE))))*AC71</f>
        <v>0</v>
      </c>
      <c r="SD109" s="60">
        <f>IF($A109="",0,IF(VLOOKUP($A109,'ECM Staff time by PoF'!$B$5:$C$119,2,FALSE)="Not Applicable",VLOOKUP($A109,'ECM Staff time by PoF'!$B$5:$S$119,MATCH($RB$103, 'ECM Staff time by PoF'!$B$4:$R$4,0),FALSE),IF(ISERROR(VLOOKUP(CONCATENATE($A109,AD$66),'ECM Staff time by PoF'!$A$5:$S$119,MATCH($RB$103, 'ECM Staff time by PoF'!$A$4:$R$4,0),FALSE)), 0, VLOOKUP(CONCATENATE($A109,AD$66),'ECM Staff time by PoF'!$A$5:$S$119,MATCH($RB$103, 'ECM Staff time by PoF'!$A$4:$R$4,0),FALSE))))*AD71</f>
        <v>0</v>
      </c>
      <c r="SE109" s="60">
        <f>IF($A109="",0,IF(VLOOKUP($A109,'ECM Staff time by PoF'!$B$5:$C$119,2,FALSE)="Not Applicable",VLOOKUP($A109,'ECM Staff time by PoF'!$B$5:$S$119,MATCH($RB$103, 'ECM Staff time by PoF'!$B$4:$R$4,0),FALSE),IF(ISERROR(VLOOKUP(CONCATENATE($A109,AE$66),'ECM Staff time by PoF'!$A$5:$S$119,MATCH($RB$103, 'ECM Staff time by PoF'!$A$4:$R$4,0),FALSE)), 0, VLOOKUP(CONCATENATE($A109,AE$66),'ECM Staff time by PoF'!$A$5:$S$119,MATCH($RB$103, 'ECM Staff time by PoF'!$A$4:$R$4,0),FALSE))))*AE71</f>
        <v>0</v>
      </c>
      <c r="SF109" s="60">
        <f>IF($A109="",0,IF(VLOOKUP($A109,'ECM Staff time by PoF'!$B$5:$C$119,2,FALSE)="Not Applicable",VLOOKUP($A109,'ECM Staff time by PoF'!$B$5:$S$119,MATCH($RB$103, 'ECM Staff time by PoF'!$B$4:$R$4,0),FALSE),IF(ISERROR(VLOOKUP(CONCATENATE($A109,AF$66),'ECM Staff time by PoF'!$A$5:$S$119,MATCH($RB$103, 'ECM Staff time by PoF'!$A$4:$R$4,0),FALSE)), 0, VLOOKUP(CONCATENATE($A109,AF$66),'ECM Staff time by PoF'!$A$5:$S$119,MATCH($RB$103, 'ECM Staff time by PoF'!$A$4:$R$4,0),FALSE))))*AF71</f>
        <v>0</v>
      </c>
      <c r="SG109" s="60">
        <f>IF($A109="",0,IF(VLOOKUP($A109,'ECM Staff time by PoF'!$B$5:$C$119,2,FALSE)="Not Applicable",VLOOKUP($A109,'ECM Staff time by PoF'!$B$5:$S$119,MATCH($RB$103, 'ECM Staff time by PoF'!$B$4:$R$4,0),FALSE),IF(ISERROR(VLOOKUP(CONCATENATE($A109,AG$66),'ECM Staff time by PoF'!$A$5:$S$119,MATCH($RB$103, 'ECM Staff time by PoF'!$A$4:$R$4,0),FALSE)), 0, VLOOKUP(CONCATENATE($A109,AG$66),'ECM Staff time by PoF'!$A$5:$S$119,MATCH($RB$103, 'ECM Staff time by PoF'!$A$4:$R$4,0),FALSE))))*AG71</f>
        <v>0</v>
      </c>
      <c r="SH109" s="60">
        <f>IF($A109="",0,IF(VLOOKUP($A109,'ECM Staff time by PoF'!$B$5:$C$119,2,FALSE)="Not Applicable",VLOOKUP($A109,'ECM Staff time by PoF'!$B$5:$S$119,MATCH($RB$103, 'ECM Staff time by PoF'!$B$4:$R$4,0),FALSE),IF(ISERROR(VLOOKUP(CONCATENATE($A109,AH$66),'ECM Staff time by PoF'!$A$5:$S$119,MATCH($RB$103, 'ECM Staff time by PoF'!$A$4:$R$4,0),FALSE)), 0, VLOOKUP(CONCATENATE($A109,AH$66),'ECM Staff time by PoF'!$A$5:$S$119,MATCH($RB$103, 'ECM Staff time by PoF'!$A$4:$R$4,0),FALSE))))*AH71</f>
        <v>0</v>
      </c>
      <c r="SI109" s="60">
        <f>IF($A109="",0,IF(VLOOKUP($A109,'ECM Staff time by PoF'!$B$5:$C$119,2,FALSE)="Not Applicable",VLOOKUP($A109,'ECM Staff time by PoF'!$B$5:$S$119,MATCH($RB$103, 'ECM Staff time by PoF'!$B$4:$R$4,0),FALSE),IF(ISERROR(VLOOKUP(CONCATENATE($A109,AI$66),'ECM Staff time by PoF'!$A$5:$S$119,MATCH($RB$103, 'ECM Staff time by PoF'!$A$4:$R$4,0),FALSE)), 0, VLOOKUP(CONCATENATE($A109,AI$66),'ECM Staff time by PoF'!$A$5:$S$119,MATCH($RB$103, 'ECM Staff time by PoF'!$A$4:$R$4,0),FALSE))))*AI71</f>
        <v>0</v>
      </c>
      <c r="SJ109" s="60">
        <f>IF($A109="",0,IF(VLOOKUP($A109,'ECM Staff time by PoF'!$B$5:$C$119,2,FALSE)="Not Applicable",VLOOKUP($A109,'ECM Staff time by PoF'!$B$5:$S$119,MATCH($RB$103, 'ECM Staff time by PoF'!$B$4:$R$4,0),FALSE),IF(ISERROR(VLOOKUP(CONCATENATE($A109,AJ$66),'ECM Staff time by PoF'!$A$5:$S$119,MATCH($RB$103, 'ECM Staff time by PoF'!$A$4:$R$4,0),FALSE)), 0, VLOOKUP(CONCATENATE($A109,AJ$66),'ECM Staff time by PoF'!$A$5:$S$119,MATCH($RB$103, 'ECM Staff time by PoF'!$A$4:$R$4,0),FALSE))))*AJ71</f>
        <v>0</v>
      </c>
      <c r="SK109" s="60">
        <f>IF($A109="",0,IF(VLOOKUP($A109,'ECM Staff time by PoF'!$B$5:$C$119,2,FALSE)="Not Applicable",VLOOKUP($A109,'ECM Staff time by PoF'!$B$5:$S$119,MATCH($RB$103, 'ECM Staff time by PoF'!$B$4:$R$4,0),FALSE),IF(ISERROR(VLOOKUP(CONCATENATE($A109,AK$66),'ECM Staff time by PoF'!$A$5:$S$119,MATCH($RB$103, 'ECM Staff time by PoF'!$A$4:$R$4,0),FALSE)), 0, VLOOKUP(CONCATENATE($A109,AK$66),'ECM Staff time by PoF'!$A$5:$S$119,MATCH($RB$103, 'ECM Staff time by PoF'!$A$4:$R$4,0),FALSE))))*AK71</f>
        <v>0</v>
      </c>
      <c r="SL109" s="60">
        <f>IF($A109="",0,IF(VLOOKUP($A109,'ECM Staff time by PoF'!$B$5:$C$119,2,FALSE)="Not Applicable",VLOOKUP($A109,'ECM Staff time by PoF'!$B$5:$S$119,MATCH($SL$103, 'ECM Staff time by PoF'!$B$4:$S$4,0),FALSE),IF(ISERROR(VLOOKUP(CONCATENATE($A109,B$66),'ECM Staff time by PoF'!$A$5:$S$119,MATCH($SL$103, 'ECM Staff time by PoF'!$A$4:$S$4,0),FALSE)), 0, VLOOKUP(CONCATENATE($A109,B$66),'ECM Staff time by PoF'!$A$5:$S$119,MATCH($SL$103, 'ECM Staff time by PoF'!$A$4:$S$4,0),FALSE))))*B71</f>
        <v>0</v>
      </c>
      <c r="SM109" s="60">
        <f>IF($A109="",0,IF(VLOOKUP($A109,'ECM Staff time by PoF'!$B$5:$C$119,2,FALSE)="Not Applicable",VLOOKUP($A109,'ECM Staff time by PoF'!$B$5:$S$119,MATCH($SL$103, 'ECM Staff time by PoF'!$B$4:$S$4,0),FALSE),IF(ISERROR(VLOOKUP(CONCATENATE($A109,C$66),'ECM Staff time by PoF'!$A$5:$S$119,MATCH($SL$103, 'ECM Staff time by PoF'!$A$4:$S$4,0),FALSE)), 0, VLOOKUP(CONCATENATE($A109,C$66),'ECM Staff time by PoF'!$A$5:$S$119,MATCH($SL$103, 'ECM Staff time by PoF'!$A$4:$S$4,0),FALSE))))*C71</f>
        <v>0</v>
      </c>
      <c r="SN109" s="60">
        <f>IF($A109="",0,IF(VLOOKUP($A109,'ECM Staff time by PoF'!$B$5:$C$119,2,FALSE)="Not Applicable",VLOOKUP($A109,'ECM Staff time by PoF'!$B$5:$S$119,MATCH($SL$103, 'ECM Staff time by PoF'!$B$4:$S$4,0),FALSE),IF(ISERROR(VLOOKUP(CONCATENATE($A109,D$66),'ECM Staff time by PoF'!$A$5:$S$119,MATCH($SL$103, 'ECM Staff time by PoF'!$A$4:$S$4,0),FALSE)), 0, VLOOKUP(CONCATENATE($A109,D$66),'ECM Staff time by PoF'!$A$5:$S$119,MATCH($SL$103, 'ECM Staff time by PoF'!$A$4:$S$4,0),FALSE))))*D71</f>
        <v>0</v>
      </c>
      <c r="SO109" s="60">
        <f>IF($A109="",0,IF(VLOOKUP($A109,'ECM Staff time by PoF'!$B$5:$C$119,2,FALSE)="Not Applicable",VLOOKUP($A109,'ECM Staff time by PoF'!$B$5:$S$119,MATCH($SL$103, 'ECM Staff time by PoF'!$B$4:$S$4,0),FALSE),IF(ISERROR(VLOOKUP(CONCATENATE($A109,E$66),'ECM Staff time by PoF'!$A$5:$S$119,MATCH($SL$103, 'ECM Staff time by PoF'!$A$4:$S$4,0),FALSE)), 0, VLOOKUP(CONCATENATE($A109,E$66),'ECM Staff time by PoF'!$A$5:$S$119,MATCH($SL$103, 'ECM Staff time by PoF'!$A$4:$S$4,0),FALSE))))*E71</f>
        <v>0</v>
      </c>
      <c r="SP109" s="60">
        <f>IF($A109="",0,IF(VLOOKUP($A109,'ECM Staff time by PoF'!$B$5:$C$119,2,FALSE)="Not Applicable",VLOOKUP($A109,'ECM Staff time by PoF'!$B$5:$S$119,MATCH($SL$103, 'ECM Staff time by PoF'!$B$4:$S$4,0),FALSE),IF(ISERROR(VLOOKUP(CONCATENATE($A109,F$66),'ECM Staff time by PoF'!$A$5:$S$119,MATCH($SL$103, 'ECM Staff time by PoF'!$A$4:$S$4,0),FALSE)), 0, VLOOKUP(CONCATENATE($A109,F$66),'ECM Staff time by PoF'!$A$5:$S$119,MATCH($SL$103, 'ECM Staff time by PoF'!$A$4:$S$4,0),FALSE))))*F71</f>
        <v>0</v>
      </c>
      <c r="SQ109" s="60">
        <f>IF($A109="",0,IF(VLOOKUP($A109,'ECM Staff time by PoF'!$B$5:$C$119,2,FALSE)="Not Applicable",VLOOKUP($A109,'ECM Staff time by PoF'!$B$5:$S$119,MATCH($SL$103, 'ECM Staff time by PoF'!$B$4:$S$4,0),FALSE),IF(ISERROR(VLOOKUP(CONCATENATE($A109,G$66),'ECM Staff time by PoF'!$A$5:$S$119,MATCH($SL$103, 'ECM Staff time by PoF'!$A$4:$S$4,0),FALSE)), 0, VLOOKUP(CONCATENATE($A109,G$66),'ECM Staff time by PoF'!$A$5:$S$119,MATCH($SL$103, 'ECM Staff time by PoF'!$A$4:$S$4,0),FALSE))))*G71</f>
        <v>0</v>
      </c>
      <c r="SR109" s="60">
        <f>IF($A109="",0,IF(VLOOKUP($A109,'ECM Staff time by PoF'!$B$5:$C$119,2,FALSE)="Not Applicable",VLOOKUP($A109,'ECM Staff time by PoF'!$B$5:$S$119,MATCH($SL$103, 'ECM Staff time by PoF'!$B$4:$S$4,0),FALSE),IF(ISERROR(VLOOKUP(CONCATENATE($A109,H$66),'ECM Staff time by PoF'!$A$5:$S$119,MATCH($SL$103, 'ECM Staff time by PoF'!$A$4:$S$4,0),FALSE)), 0, VLOOKUP(CONCATENATE($A109,H$66),'ECM Staff time by PoF'!$A$5:$S$119,MATCH($SL$103, 'ECM Staff time by PoF'!$A$4:$S$4,0),FALSE))))*H71</f>
        <v>0</v>
      </c>
      <c r="SS109" s="60">
        <f>IF($A109="",0,IF(VLOOKUP($A109,'ECM Staff time by PoF'!$B$5:$C$119,2,FALSE)="Not Applicable",VLOOKUP($A109,'ECM Staff time by PoF'!$B$5:$S$119,MATCH($SL$103, 'ECM Staff time by PoF'!$B$4:$S$4,0),FALSE),IF(ISERROR(VLOOKUP(CONCATENATE($A109,I$66),'ECM Staff time by PoF'!$A$5:$S$119,MATCH($SL$103, 'ECM Staff time by PoF'!$A$4:$S$4,0),FALSE)), 0, VLOOKUP(CONCATENATE($A109,I$66),'ECM Staff time by PoF'!$A$5:$S$119,MATCH($SL$103, 'ECM Staff time by PoF'!$A$4:$S$4,0),FALSE))))*I71</f>
        <v>0</v>
      </c>
      <c r="ST109" s="60">
        <f>IF($A109="",0,IF(VLOOKUP($A109,'ECM Staff time by PoF'!$B$5:$C$119,2,FALSE)="Not Applicable",VLOOKUP($A109,'ECM Staff time by PoF'!$B$5:$S$119,MATCH($SL$103, 'ECM Staff time by PoF'!$B$4:$S$4,0),FALSE),IF(ISERROR(VLOOKUP(CONCATENATE($A109,J$66),'ECM Staff time by PoF'!$A$5:$S$119,MATCH($SL$103, 'ECM Staff time by PoF'!$A$4:$S$4,0),FALSE)), 0, VLOOKUP(CONCATENATE($A109,J$66),'ECM Staff time by PoF'!$A$5:$S$119,MATCH($SL$103, 'ECM Staff time by PoF'!$A$4:$S$4,0),FALSE))))*J71</f>
        <v>0</v>
      </c>
      <c r="SU109" s="60">
        <f>IF($A109="",0,IF(VLOOKUP($A109,'ECM Staff time by PoF'!$B$5:$C$119,2,FALSE)="Not Applicable",VLOOKUP($A109,'ECM Staff time by PoF'!$B$5:$S$119,MATCH($SL$103, 'ECM Staff time by PoF'!$B$4:$S$4,0),FALSE),IF(ISERROR(VLOOKUP(CONCATENATE($A109,K$66),'ECM Staff time by PoF'!$A$5:$S$119,MATCH($SL$103, 'ECM Staff time by PoF'!$A$4:$S$4,0),FALSE)), 0, VLOOKUP(CONCATENATE($A109,K$66),'ECM Staff time by PoF'!$A$5:$S$119,MATCH($SL$103, 'ECM Staff time by PoF'!$A$4:$S$4,0),FALSE))))*K71</f>
        <v>0</v>
      </c>
      <c r="SV109" s="60">
        <f>IF($A109="",0,IF(VLOOKUP($A109,'ECM Staff time by PoF'!$B$5:$C$119,2,FALSE)="Not Applicable",VLOOKUP($A109,'ECM Staff time by PoF'!$B$5:$S$119,MATCH($SL$103, 'ECM Staff time by PoF'!$B$4:$S$4,0),FALSE),IF(ISERROR(VLOOKUP(CONCATENATE($A109,L$66),'ECM Staff time by PoF'!$A$5:$S$119,MATCH($SL$103, 'ECM Staff time by PoF'!$A$4:$S$4,0),FALSE)), 0, VLOOKUP(CONCATENATE($A109,L$66),'ECM Staff time by PoF'!$A$5:$S$119,MATCH($SL$103, 'ECM Staff time by PoF'!$A$4:$S$4,0),FALSE))))*L71</f>
        <v>0</v>
      </c>
      <c r="SW109" s="60">
        <f>IF($A109="",0,IF(VLOOKUP($A109,'ECM Staff time by PoF'!$B$5:$C$119,2,FALSE)="Not Applicable",VLOOKUP($A109,'ECM Staff time by PoF'!$B$5:$S$119,MATCH($SL$103, 'ECM Staff time by PoF'!$B$4:$S$4,0),FALSE),IF(ISERROR(VLOOKUP(CONCATENATE($A109,M$66),'ECM Staff time by PoF'!$A$5:$S$119,MATCH($SL$103, 'ECM Staff time by PoF'!$A$4:$S$4,0),FALSE)), 0, VLOOKUP(CONCATENATE($A109,M$66),'ECM Staff time by PoF'!$A$5:$S$119,MATCH($SL$103, 'ECM Staff time by PoF'!$A$4:$S$4,0),FALSE))))*M71</f>
        <v>0</v>
      </c>
      <c r="SX109" s="60">
        <f>IF($A109="",0,IF(VLOOKUP($A109,'ECM Staff time by PoF'!$B$5:$C$119,2,FALSE)="Not Applicable",VLOOKUP($A109,'ECM Staff time by PoF'!$B$5:$S$119,MATCH($SL$103, 'ECM Staff time by PoF'!$B$4:$S$4,0),FALSE),IF(ISERROR(VLOOKUP(CONCATENATE($A109,N$66),'ECM Staff time by PoF'!$A$5:$S$119,MATCH($SL$103, 'ECM Staff time by PoF'!$A$4:$S$4,0),FALSE)), 0, VLOOKUP(CONCATENATE($A109,N$66),'ECM Staff time by PoF'!$A$5:$S$119,MATCH($SL$103, 'ECM Staff time by PoF'!$A$4:$S$4,0),FALSE))))*N71</f>
        <v>0</v>
      </c>
      <c r="SY109" s="60">
        <f>IF($A109="",0,IF(VLOOKUP($A109,'ECM Staff time by PoF'!$B$5:$C$119,2,FALSE)="Not Applicable",VLOOKUP($A109,'ECM Staff time by PoF'!$B$5:$S$119,MATCH($SL$103, 'ECM Staff time by PoF'!$B$4:$S$4,0),FALSE),IF(ISERROR(VLOOKUP(CONCATENATE($A109,O$66),'ECM Staff time by PoF'!$A$5:$S$119,MATCH($SL$103, 'ECM Staff time by PoF'!$A$4:$S$4,0),FALSE)), 0, VLOOKUP(CONCATENATE($A109,O$66),'ECM Staff time by PoF'!$A$5:$S$119,MATCH($SL$103, 'ECM Staff time by PoF'!$A$4:$S$4,0),FALSE))))*O71</f>
        <v>0</v>
      </c>
      <c r="SZ109" s="60">
        <f>IF($A109="",0,IF(VLOOKUP($A109,'ECM Staff time by PoF'!$B$5:$C$119,2,FALSE)="Not Applicable",VLOOKUP($A109,'ECM Staff time by PoF'!$B$5:$S$119,MATCH($SL$103, 'ECM Staff time by PoF'!$B$4:$S$4,0),FALSE),IF(ISERROR(VLOOKUP(CONCATENATE($A109,P$66),'ECM Staff time by PoF'!$A$5:$S$119,MATCH($SL$103, 'ECM Staff time by PoF'!$A$4:$S$4,0),FALSE)), 0, VLOOKUP(CONCATENATE($A109,P$66),'ECM Staff time by PoF'!$A$5:$S$119,MATCH($SL$103, 'ECM Staff time by PoF'!$A$4:$S$4,0),FALSE))))*P71</f>
        <v>0</v>
      </c>
      <c r="TA109" s="60">
        <f>IF($A109="",0,IF(VLOOKUP($A109,'ECM Staff time by PoF'!$B$5:$C$119,2,FALSE)="Not Applicable",VLOOKUP($A109,'ECM Staff time by PoF'!$B$5:$S$119,MATCH($SL$103, 'ECM Staff time by PoF'!$B$4:$S$4,0),FALSE),IF(ISERROR(VLOOKUP(CONCATENATE($A109,Q$66),'ECM Staff time by PoF'!$A$5:$S$119,MATCH($SL$103, 'ECM Staff time by PoF'!$A$4:$S$4,0),FALSE)), 0, VLOOKUP(CONCATENATE($A109,Q$66),'ECM Staff time by PoF'!$A$5:$S$119,MATCH($SL$103, 'ECM Staff time by PoF'!$A$4:$S$4,0),FALSE))))*Q71</f>
        <v>0</v>
      </c>
      <c r="TB109" s="60">
        <f>IF($A109="",0,IF(VLOOKUP($A109,'ECM Staff time by PoF'!$B$5:$C$119,2,FALSE)="Not Applicable",VLOOKUP($A109,'ECM Staff time by PoF'!$B$5:$S$119,MATCH($SL$103, 'ECM Staff time by PoF'!$B$4:$S$4,0),FALSE),IF(ISERROR(VLOOKUP(CONCATENATE($A109,R$66),'ECM Staff time by PoF'!$A$5:$S$119,MATCH($SL$103, 'ECM Staff time by PoF'!$A$4:$S$4,0),FALSE)), 0, VLOOKUP(CONCATENATE($A109,R$66),'ECM Staff time by PoF'!$A$5:$S$119,MATCH($SL$103, 'ECM Staff time by PoF'!$A$4:$S$4,0),FALSE))))*R71</f>
        <v>0</v>
      </c>
      <c r="TC109" s="60">
        <f>IF($A109="",0,IF(VLOOKUP($A109,'ECM Staff time by PoF'!$B$5:$C$119,2,FALSE)="Not Applicable",VLOOKUP($A109,'ECM Staff time by PoF'!$B$5:$S$119,MATCH($SL$103, 'ECM Staff time by PoF'!$B$4:$S$4,0),FALSE),IF(ISERROR(VLOOKUP(CONCATENATE($A109,S$66),'ECM Staff time by PoF'!$A$5:$S$119,MATCH($SL$103, 'ECM Staff time by PoF'!$A$4:$S$4,0),FALSE)), 0, VLOOKUP(CONCATENATE($A109,S$66),'ECM Staff time by PoF'!$A$5:$S$119,MATCH($SL$103, 'ECM Staff time by PoF'!$A$4:$S$4,0),FALSE))))*S71</f>
        <v>0</v>
      </c>
      <c r="TD109" s="60">
        <f>IF($A109="",0,IF(VLOOKUP($A109,'ECM Staff time by PoF'!$B$5:$C$119,2,FALSE)="Not Applicable",VLOOKUP($A109,'ECM Staff time by PoF'!$B$5:$S$119,MATCH($SL$103, 'ECM Staff time by PoF'!$B$4:$S$4,0),FALSE),IF(ISERROR(VLOOKUP(CONCATENATE($A109,T$66),'ECM Staff time by PoF'!$A$5:$S$119,MATCH($SL$103, 'ECM Staff time by PoF'!$A$4:$S$4,0),FALSE)), 0, VLOOKUP(CONCATENATE($A109,T$66),'ECM Staff time by PoF'!$A$5:$S$119,MATCH($SL$103, 'ECM Staff time by PoF'!$A$4:$S$4,0),FALSE))))*T71</f>
        <v>0</v>
      </c>
      <c r="TE109" s="60">
        <f>IF($A109="",0,IF(VLOOKUP($A109,'ECM Staff time by PoF'!$B$5:$C$119,2,FALSE)="Not Applicable",VLOOKUP($A109,'ECM Staff time by PoF'!$B$5:$S$119,MATCH($SL$103, 'ECM Staff time by PoF'!$B$4:$S$4,0),FALSE),IF(ISERROR(VLOOKUP(CONCATENATE($A109,U$66),'ECM Staff time by PoF'!$A$5:$S$119,MATCH($SL$103, 'ECM Staff time by PoF'!$A$4:$S$4,0),FALSE)), 0, VLOOKUP(CONCATENATE($A109,U$66),'ECM Staff time by PoF'!$A$5:$S$119,MATCH($SL$103, 'ECM Staff time by PoF'!$A$4:$S$4,0),FALSE))))*U71</f>
        <v>0</v>
      </c>
      <c r="TF109" s="60">
        <f>IF($A109="",0,IF(VLOOKUP($A109,'ECM Staff time by PoF'!$B$5:$C$119,2,FALSE)="Not Applicable",VLOOKUP($A109,'ECM Staff time by PoF'!$B$5:$S$119,MATCH($SL$103, 'ECM Staff time by PoF'!$B$4:$S$4,0),FALSE),IF(ISERROR(VLOOKUP(CONCATENATE($A109,V$66),'ECM Staff time by PoF'!$A$5:$S$119,MATCH($SL$103, 'ECM Staff time by PoF'!$A$4:$S$4,0),FALSE)), 0, VLOOKUP(CONCATENATE($A109,V$66),'ECM Staff time by PoF'!$A$5:$S$119,MATCH($SL$103, 'ECM Staff time by PoF'!$A$4:$S$4,0),FALSE))))*V71</f>
        <v>0</v>
      </c>
      <c r="TG109" s="60">
        <f>IF($A109="",0,IF(VLOOKUP($A109,'ECM Staff time by PoF'!$B$5:$C$119,2,FALSE)="Not Applicable",VLOOKUP($A109,'ECM Staff time by PoF'!$B$5:$S$119,MATCH($SL$103, 'ECM Staff time by PoF'!$B$4:$S$4,0),FALSE),IF(ISERROR(VLOOKUP(CONCATENATE($A109,W$66),'ECM Staff time by PoF'!$A$5:$S$119,MATCH($SL$103, 'ECM Staff time by PoF'!$A$4:$S$4,0),FALSE)), 0, VLOOKUP(CONCATENATE($A109,W$66),'ECM Staff time by PoF'!$A$5:$S$119,MATCH($SL$103, 'ECM Staff time by PoF'!$A$4:$S$4,0),FALSE))))*W71</f>
        <v>0</v>
      </c>
      <c r="TH109" s="60">
        <f>IF($A109="",0,IF(VLOOKUP($A109,'ECM Staff time by PoF'!$B$5:$C$119,2,FALSE)="Not Applicable",VLOOKUP($A109,'ECM Staff time by PoF'!$B$5:$S$119,MATCH($SL$103, 'ECM Staff time by PoF'!$B$4:$S$4,0),FALSE),IF(ISERROR(VLOOKUP(CONCATENATE($A109,X$66),'ECM Staff time by PoF'!$A$5:$S$119,MATCH($SL$103, 'ECM Staff time by PoF'!$A$4:$S$4,0),FALSE)), 0, VLOOKUP(CONCATENATE($A109,X$66),'ECM Staff time by PoF'!$A$5:$S$119,MATCH($SL$103, 'ECM Staff time by PoF'!$A$4:$S$4,0),FALSE))))*X71</f>
        <v>0</v>
      </c>
      <c r="TI109" s="60">
        <f>IF($A109="",0,IF(VLOOKUP($A109,'ECM Staff time by PoF'!$B$5:$C$119,2,FALSE)="Not Applicable",VLOOKUP($A109,'ECM Staff time by PoF'!$B$5:$S$119,MATCH($SL$103, 'ECM Staff time by PoF'!$B$4:$S$4,0),FALSE),IF(ISERROR(VLOOKUP(CONCATENATE($A109,Y$66),'ECM Staff time by PoF'!$A$5:$S$119,MATCH($SL$103, 'ECM Staff time by PoF'!$A$4:$S$4,0),FALSE)), 0, VLOOKUP(CONCATENATE($A109,Y$66),'ECM Staff time by PoF'!$A$5:$S$119,MATCH($SL$103, 'ECM Staff time by PoF'!$A$4:$S$4,0),FALSE))))*Y71</f>
        <v>0</v>
      </c>
      <c r="TJ109" s="60">
        <f>IF($A109="",0,IF(VLOOKUP($A109,'ECM Staff time by PoF'!$B$5:$C$119,2,FALSE)="Not Applicable",VLOOKUP($A109,'ECM Staff time by PoF'!$B$5:$S$119,MATCH($SL$103, 'ECM Staff time by PoF'!$B$4:$S$4,0),FALSE),IF(ISERROR(VLOOKUP(CONCATENATE($A109,Z$66),'ECM Staff time by PoF'!$A$5:$S$119,MATCH($SL$103, 'ECM Staff time by PoF'!$A$4:$S$4,0),FALSE)), 0, VLOOKUP(CONCATENATE($A109,Z$66),'ECM Staff time by PoF'!$A$5:$S$119,MATCH($SL$103, 'ECM Staff time by PoF'!$A$4:$S$4,0),FALSE))))*Z71</f>
        <v>0</v>
      </c>
      <c r="TK109" s="60">
        <f>IF($A109="",0,IF(VLOOKUP($A109,'ECM Staff time by PoF'!$B$5:$C$119,2,FALSE)="Not Applicable",VLOOKUP($A109,'ECM Staff time by PoF'!$B$5:$S$119,MATCH($SL$103, 'ECM Staff time by PoF'!$B$4:$S$4,0),FALSE),IF(ISERROR(VLOOKUP(CONCATENATE($A109,AA$66),'ECM Staff time by PoF'!$A$5:$S$119,MATCH($SL$103, 'ECM Staff time by PoF'!$A$4:$S$4,0),FALSE)), 0, VLOOKUP(CONCATENATE($A109,AA$66),'ECM Staff time by PoF'!$A$5:$S$119,MATCH($SL$103, 'ECM Staff time by PoF'!$A$4:$S$4,0),FALSE))))*AA71</f>
        <v>0</v>
      </c>
      <c r="TL109" s="60">
        <f>IF($A109="",0,IF(VLOOKUP($A109,'ECM Staff time by PoF'!$B$5:$C$119,2,FALSE)="Not Applicable",VLOOKUP($A109,'ECM Staff time by PoF'!$B$5:$S$119,MATCH($SL$103, 'ECM Staff time by PoF'!$B$4:$S$4,0),FALSE),IF(ISERROR(VLOOKUP(CONCATENATE($A109,AB$66),'ECM Staff time by PoF'!$A$5:$S$119,MATCH($SL$103, 'ECM Staff time by PoF'!$A$4:$S$4,0),FALSE)), 0, VLOOKUP(CONCATENATE($A109,AB$66),'ECM Staff time by PoF'!$A$5:$S$119,MATCH($SL$103, 'ECM Staff time by PoF'!$A$4:$S$4,0),FALSE))))*AB71</f>
        <v>0</v>
      </c>
      <c r="TM109" s="60">
        <f>IF($A109="",0,IF(VLOOKUP($A109,'ECM Staff time by PoF'!$B$5:$C$119,2,FALSE)="Not Applicable",VLOOKUP($A109,'ECM Staff time by PoF'!$B$5:$S$119,MATCH($SL$103, 'ECM Staff time by PoF'!$B$4:$S$4,0),FALSE),IF(ISERROR(VLOOKUP(CONCATENATE($A109,AC$66),'ECM Staff time by PoF'!$A$5:$S$119,MATCH($SL$103, 'ECM Staff time by PoF'!$A$4:$S$4,0),FALSE)), 0, VLOOKUP(CONCATENATE($A109,AC$66),'ECM Staff time by PoF'!$A$5:$S$119,MATCH($SL$103, 'ECM Staff time by PoF'!$A$4:$S$4,0),FALSE))))*AC71</f>
        <v>0</v>
      </c>
      <c r="TN109" s="60">
        <f>IF($A109="",0,IF(VLOOKUP($A109,'ECM Staff time by PoF'!$B$5:$C$119,2,FALSE)="Not Applicable",VLOOKUP($A109,'ECM Staff time by PoF'!$B$5:$S$119,MATCH($SL$103, 'ECM Staff time by PoF'!$B$4:$S$4,0),FALSE),IF(ISERROR(VLOOKUP(CONCATENATE($A109,AD$66),'ECM Staff time by PoF'!$A$5:$S$119,MATCH($SL$103, 'ECM Staff time by PoF'!$A$4:$S$4,0),FALSE)), 0, VLOOKUP(CONCATENATE($A109,AD$66),'ECM Staff time by PoF'!$A$5:$S$119,MATCH($SL$103, 'ECM Staff time by PoF'!$A$4:$S$4,0),FALSE))))*AD71</f>
        <v>0</v>
      </c>
      <c r="TO109" s="60">
        <f>IF($A109="",0,IF(VLOOKUP($A109,'ECM Staff time by PoF'!$B$5:$C$119,2,FALSE)="Not Applicable",VLOOKUP($A109,'ECM Staff time by PoF'!$B$5:$S$119,MATCH($SL$103, 'ECM Staff time by PoF'!$B$4:$S$4,0),FALSE),IF(ISERROR(VLOOKUP(CONCATENATE($A109,AE$66),'ECM Staff time by PoF'!$A$5:$S$119,MATCH($SL$103, 'ECM Staff time by PoF'!$A$4:$S$4,0),FALSE)), 0, VLOOKUP(CONCATENATE($A109,AE$66),'ECM Staff time by PoF'!$A$5:$S$119,MATCH($SL$103, 'ECM Staff time by PoF'!$A$4:$S$4,0),FALSE))))*AE71</f>
        <v>0</v>
      </c>
      <c r="TP109" s="60">
        <f>IF($A109="",0,IF(VLOOKUP($A109,'ECM Staff time by PoF'!$B$5:$C$119,2,FALSE)="Not Applicable",VLOOKUP($A109,'ECM Staff time by PoF'!$B$5:$S$119,MATCH($SL$103, 'ECM Staff time by PoF'!$B$4:$S$4,0),FALSE),IF(ISERROR(VLOOKUP(CONCATENATE($A109,AF$66),'ECM Staff time by PoF'!$A$5:$S$119,MATCH($SL$103, 'ECM Staff time by PoF'!$A$4:$S$4,0),FALSE)), 0, VLOOKUP(CONCATENATE($A109,AF$66),'ECM Staff time by PoF'!$A$5:$S$119,MATCH($SL$103, 'ECM Staff time by PoF'!$A$4:$S$4,0),FALSE))))*AF71</f>
        <v>0</v>
      </c>
      <c r="TQ109" s="60">
        <f>IF($A109="",0,IF(VLOOKUP($A109,'ECM Staff time by PoF'!$B$5:$C$119,2,FALSE)="Not Applicable",VLOOKUP($A109,'ECM Staff time by PoF'!$B$5:$S$119,MATCH($SL$103, 'ECM Staff time by PoF'!$B$4:$S$4,0),FALSE),IF(ISERROR(VLOOKUP(CONCATENATE($A109,AG$66),'ECM Staff time by PoF'!$A$5:$S$119,MATCH($SL$103, 'ECM Staff time by PoF'!$A$4:$S$4,0),FALSE)), 0, VLOOKUP(CONCATENATE($A109,AG$66),'ECM Staff time by PoF'!$A$5:$S$119,MATCH($SL$103, 'ECM Staff time by PoF'!$A$4:$S$4,0),FALSE))))*AG71</f>
        <v>0</v>
      </c>
      <c r="TR109" s="60">
        <f>IF($A109="",0,IF(VLOOKUP($A109,'ECM Staff time by PoF'!$B$5:$C$119,2,FALSE)="Not Applicable",VLOOKUP($A109,'ECM Staff time by PoF'!$B$5:$S$119,MATCH($SL$103, 'ECM Staff time by PoF'!$B$4:$S$4,0),FALSE),IF(ISERROR(VLOOKUP(CONCATENATE($A109,AH$66),'ECM Staff time by PoF'!$A$5:$S$119,MATCH($SL$103, 'ECM Staff time by PoF'!$A$4:$S$4,0),FALSE)), 0, VLOOKUP(CONCATENATE($A109,AH$66),'ECM Staff time by PoF'!$A$5:$S$119,MATCH($SL$103, 'ECM Staff time by PoF'!$A$4:$S$4,0),FALSE))))*AH71</f>
        <v>0</v>
      </c>
      <c r="TS109" s="60">
        <f>IF($A109="",0,IF(VLOOKUP($A109,'ECM Staff time by PoF'!$B$5:$C$119,2,FALSE)="Not Applicable",VLOOKUP($A109,'ECM Staff time by PoF'!$B$5:$S$119,MATCH($SL$103, 'ECM Staff time by PoF'!$B$4:$S$4,0),FALSE),IF(ISERROR(VLOOKUP(CONCATENATE($A109,AI$66),'ECM Staff time by PoF'!$A$5:$S$119,MATCH($SL$103, 'ECM Staff time by PoF'!$A$4:$S$4,0),FALSE)), 0, VLOOKUP(CONCATENATE($A109,AI$66),'ECM Staff time by PoF'!$A$5:$S$119,MATCH($SL$103, 'ECM Staff time by PoF'!$A$4:$S$4,0),FALSE))))*AI71</f>
        <v>0</v>
      </c>
      <c r="TT109" s="60">
        <f>IF($A109="",0,IF(VLOOKUP($A109,'ECM Staff time by PoF'!$B$5:$C$119,2,FALSE)="Not Applicable",VLOOKUP($A109,'ECM Staff time by PoF'!$B$5:$S$119,MATCH($SL$103, 'ECM Staff time by PoF'!$B$4:$S$4,0),FALSE),IF(ISERROR(VLOOKUP(CONCATENATE($A109,AJ$66),'ECM Staff time by PoF'!$A$5:$S$119,MATCH($SL$103, 'ECM Staff time by PoF'!$A$4:$S$4,0),FALSE)), 0, VLOOKUP(CONCATENATE($A109,AJ$66),'ECM Staff time by PoF'!$A$5:$S$119,MATCH($SL$103, 'ECM Staff time by PoF'!$A$4:$S$4,0),FALSE))))*AJ71</f>
        <v>0</v>
      </c>
      <c r="TU109" s="60">
        <f>IF($A109="",0,IF(VLOOKUP($A109,'ECM Staff time by PoF'!$B$5:$C$119,2,FALSE)="Not Applicable",VLOOKUP($A109,'ECM Staff time by PoF'!$B$5:$S$119,MATCH($SL$103, 'ECM Staff time by PoF'!$B$4:$S$4,0),FALSE),IF(ISERROR(VLOOKUP(CONCATENATE($A109,AK$66),'ECM Staff time by PoF'!$A$5:$S$119,MATCH($SL$103, 'ECM Staff time by PoF'!$A$4:$S$4,0),FALSE)), 0, VLOOKUP(CONCATENATE($A109,AK$66),'ECM Staff time by PoF'!$A$5:$S$119,MATCH($SL$103, 'ECM Staff time by PoF'!$A$4:$S$4,0),FALSE))))*AK71</f>
        <v>0</v>
      </c>
      <c r="TV109" s="60">
        <f>IF($A109="",0,IF(VLOOKUP($A109,'ECM Staff time by PoF'!$B$5:$C$119,2,FALSE)="Not Applicable",VLOOKUP($A109,'ECM Staff time by PoF'!$B$5:$S$119,MATCH($TV$103, 'ECM Staff time by PoF'!$B$4:$S$4,0),FALSE),IF(ISERROR(VLOOKUP(CONCATENATE($A109,B$66),'ECM Staff time by PoF'!$A$5:$S$119,MATCH($TV$103, 'ECM Staff time by PoF'!$A$4:$S$4,0),FALSE)), 0, VLOOKUP(CONCATENATE($A109,B$66),'ECM Staff time by PoF'!$A$5:$S$119,MATCH($TV$103, 'ECM Staff time by PoF'!$A$4:$S$4,0),FALSE))))*B71</f>
        <v>0</v>
      </c>
      <c r="TW109" s="60">
        <f>IF($A109="",0,IF(VLOOKUP($A109,'ECM Staff time by PoF'!$B$5:$C$119,2,FALSE)="Not Applicable",VLOOKUP($A109,'ECM Staff time by PoF'!$B$5:$S$119,MATCH($TV$103, 'ECM Staff time by PoF'!$B$4:$S$4,0),FALSE),IF(ISERROR(VLOOKUP(CONCATENATE($A109,C$66),'ECM Staff time by PoF'!$A$5:$S$119,MATCH($TV$103, 'ECM Staff time by PoF'!$A$4:$S$4,0),FALSE)), 0, VLOOKUP(CONCATENATE($A109,C$66),'ECM Staff time by PoF'!$A$5:$S$119,MATCH($TV$103, 'ECM Staff time by PoF'!$A$4:$S$4,0),FALSE))))*C71</f>
        <v>0</v>
      </c>
      <c r="TX109" s="60">
        <f>IF($A109="",0,IF(VLOOKUP($A109,'ECM Staff time by PoF'!$B$5:$C$119,2,FALSE)="Not Applicable",VLOOKUP($A109,'ECM Staff time by PoF'!$B$5:$S$119,MATCH($TV$103, 'ECM Staff time by PoF'!$B$4:$S$4,0),FALSE),IF(ISERROR(VLOOKUP(CONCATENATE($A109,D$66),'ECM Staff time by PoF'!$A$5:$S$119,MATCH($TV$103, 'ECM Staff time by PoF'!$A$4:$S$4,0),FALSE)), 0, VLOOKUP(CONCATENATE($A109,D$66),'ECM Staff time by PoF'!$A$5:$S$119,MATCH($TV$103, 'ECM Staff time by PoF'!$A$4:$S$4,0),FALSE))))*D71</f>
        <v>0</v>
      </c>
      <c r="TY109" s="60">
        <f>IF($A109="",0,IF(VLOOKUP($A109,'ECM Staff time by PoF'!$B$5:$C$119,2,FALSE)="Not Applicable",VLOOKUP($A109,'ECM Staff time by PoF'!$B$5:$S$119,MATCH($TV$103, 'ECM Staff time by PoF'!$B$4:$S$4,0),FALSE),IF(ISERROR(VLOOKUP(CONCATENATE($A109,E$66),'ECM Staff time by PoF'!$A$5:$S$119,MATCH($TV$103, 'ECM Staff time by PoF'!$A$4:$S$4,0),FALSE)), 0, VLOOKUP(CONCATENATE($A109,E$66),'ECM Staff time by PoF'!$A$5:$S$119,MATCH($TV$103, 'ECM Staff time by PoF'!$A$4:$S$4,0),FALSE))))*E71</f>
        <v>0</v>
      </c>
      <c r="TZ109" s="60">
        <f>IF($A109="",0,IF(VLOOKUP($A109,'ECM Staff time by PoF'!$B$5:$C$119,2,FALSE)="Not Applicable",VLOOKUP($A109,'ECM Staff time by PoF'!$B$5:$S$119,MATCH($TV$103, 'ECM Staff time by PoF'!$B$4:$S$4,0),FALSE),IF(ISERROR(VLOOKUP(CONCATENATE($A109,F$66),'ECM Staff time by PoF'!$A$5:$S$119,MATCH($TV$103, 'ECM Staff time by PoF'!$A$4:$S$4,0),FALSE)), 0, VLOOKUP(CONCATENATE($A109,F$66),'ECM Staff time by PoF'!$A$5:$S$119,MATCH($TV$103, 'ECM Staff time by PoF'!$A$4:$S$4,0),FALSE))))*F71</f>
        <v>0</v>
      </c>
      <c r="UA109" s="60">
        <f>IF($A109="",0,IF(VLOOKUP($A109,'ECM Staff time by PoF'!$B$5:$C$119,2,FALSE)="Not Applicable",VLOOKUP($A109,'ECM Staff time by PoF'!$B$5:$S$119,MATCH($TV$103, 'ECM Staff time by PoF'!$B$4:$S$4,0),FALSE),IF(ISERROR(VLOOKUP(CONCATENATE($A109,G$66),'ECM Staff time by PoF'!$A$5:$S$119,MATCH($TV$103, 'ECM Staff time by PoF'!$A$4:$S$4,0),FALSE)), 0, VLOOKUP(CONCATENATE($A109,G$66),'ECM Staff time by PoF'!$A$5:$S$119,MATCH($TV$103, 'ECM Staff time by PoF'!$A$4:$S$4,0),FALSE))))*G71</f>
        <v>0</v>
      </c>
      <c r="UB109" s="60">
        <f>IF($A109="",0,IF(VLOOKUP($A109,'ECM Staff time by PoF'!$B$5:$C$119,2,FALSE)="Not Applicable",VLOOKUP($A109,'ECM Staff time by PoF'!$B$5:$S$119,MATCH($TV$103, 'ECM Staff time by PoF'!$B$4:$S$4,0),FALSE),IF(ISERROR(VLOOKUP(CONCATENATE($A109,H$66),'ECM Staff time by PoF'!$A$5:$S$119,MATCH($TV$103, 'ECM Staff time by PoF'!$A$4:$S$4,0),FALSE)), 0, VLOOKUP(CONCATENATE($A109,H$66),'ECM Staff time by PoF'!$A$5:$S$119,MATCH($TV$103, 'ECM Staff time by PoF'!$A$4:$S$4,0),FALSE))))*H71</f>
        <v>0</v>
      </c>
      <c r="UC109" s="60">
        <f>IF($A109="",0,IF(VLOOKUP($A109,'ECM Staff time by PoF'!$B$5:$C$119,2,FALSE)="Not Applicable",VLOOKUP($A109,'ECM Staff time by PoF'!$B$5:$S$119,MATCH($TV$103, 'ECM Staff time by PoF'!$B$4:$S$4,0),FALSE),IF(ISERROR(VLOOKUP(CONCATENATE($A109,I$66),'ECM Staff time by PoF'!$A$5:$S$119,MATCH($TV$103, 'ECM Staff time by PoF'!$A$4:$S$4,0),FALSE)), 0, VLOOKUP(CONCATENATE($A109,I$66),'ECM Staff time by PoF'!$A$5:$S$119,MATCH($TV$103, 'ECM Staff time by PoF'!$A$4:$S$4,0),FALSE))))*I71</f>
        <v>0</v>
      </c>
      <c r="UD109" s="60">
        <f>IF($A109="",0,IF(VLOOKUP($A109,'ECM Staff time by PoF'!$B$5:$C$119,2,FALSE)="Not Applicable",VLOOKUP($A109,'ECM Staff time by PoF'!$B$5:$S$119,MATCH($TV$103, 'ECM Staff time by PoF'!$B$4:$S$4,0),FALSE),IF(ISERROR(VLOOKUP(CONCATENATE($A109,J$66),'ECM Staff time by PoF'!$A$5:$S$119,MATCH($TV$103, 'ECM Staff time by PoF'!$A$4:$S$4,0),FALSE)), 0, VLOOKUP(CONCATENATE($A109,J$66),'ECM Staff time by PoF'!$A$5:$S$119,MATCH($TV$103, 'ECM Staff time by PoF'!$A$4:$S$4,0),FALSE))))*J71</f>
        <v>0</v>
      </c>
      <c r="UE109" s="60">
        <f>IF($A109="",0,IF(VLOOKUP($A109,'ECM Staff time by PoF'!$B$5:$C$119,2,FALSE)="Not Applicable",VLOOKUP($A109,'ECM Staff time by PoF'!$B$5:$S$119,MATCH($TV$103, 'ECM Staff time by PoF'!$B$4:$S$4,0),FALSE),IF(ISERROR(VLOOKUP(CONCATENATE($A109,K$66),'ECM Staff time by PoF'!$A$5:$S$119,MATCH($TV$103, 'ECM Staff time by PoF'!$A$4:$S$4,0),FALSE)), 0, VLOOKUP(CONCATENATE($A109,K$66),'ECM Staff time by PoF'!$A$5:$S$119,MATCH($TV$103, 'ECM Staff time by PoF'!$A$4:$S$4,0),FALSE))))*K71</f>
        <v>0</v>
      </c>
      <c r="UF109" s="60">
        <f>IF($A109="",0,IF(VLOOKUP($A109,'ECM Staff time by PoF'!$B$5:$C$119,2,FALSE)="Not Applicable",VLOOKUP($A109,'ECM Staff time by PoF'!$B$5:$S$119,MATCH($TV$103, 'ECM Staff time by PoF'!$B$4:$S$4,0),FALSE),IF(ISERROR(VLOOKUP(CONCATENATE($A109,L$66),'ECM Staff time by PoF'!$A$5:$S$119,MATCH($TV$103, 'ECM Staff time by PoF'!$A$4:$S$4,0),FALSE)), 0, VLOOKUP(CONCATENATE($A109,L$66),'ECM Staff time by PoF'!$A$5:$S$119,MATCH($TV$103, 'ECM Staff time by PoF'!$A$4:$S$4,0),FALSE))))*L71</f>
        <v>0</v>
      </c>
      <c r="UG109" s="60">
        <f>IF($A109="",0,IF(VLOOKUP($A109,'ECM Staff time by PoF'!$B$5:$C$119,2,FALSE)="Not Applicable",VLOOKUP($A109,'ECM Staff time by PoF'!$B$5:$S$119,MATCH($TV$103, 'ECM Staff time by PoF'!$B$4:$S$4,0),FALSE),IF(ISERROR(VLOOKUP(CONCATENATE($A109,M$66),'ECM Staff time by PoF'!$A$5:$S$119,MATCH($TV$103, 'ECM Staff time by PoF'!$A$4:$S$4,0),FALSE)), 0, VLOOKUP(CONCATENATE($A109,M$66),'ECM Staff time by PoF'!$A$5:$S$119,MATCH($TV$103, 'ECM Staff time by PoF'!$A$4:$S$4,0),FALSE))))*M71</f>
        <v>0</v>
      </c>
      <c r="UH109" s="60">
        <f>IF($A109="",0,IF(VLOOKUP($A109,'ECM Staff time by PoF'!$B$5:$C$119,2,FALSE)="Not Applicable",VLOOKUP($A109,'ECM Staff time by PoF'!$B$5:$S$119,MATCH($TV$103, 'ECM Staff time by PoF'!$B$4:$S$4,0),FALSE),IF(ISERROR(VLOOKUP(CONCATENATE($A109,N$66),'ECM Staff time by PoF'!$A$5:$S$119,MATCH($TV$103, 'ECM Staff time by PoF'!$A$4:$S$4,0),FALSE)), 0, VLOOKUP(CONCATENATE($A109,N$66),'ECM Staff time by PoF'!$A$5:$S$119,MATCH($TV$103, 'ECM Staff time by PoF'!$A$4:$S$4,0),FALSE))))*N71</f>
        <v>0</v>
      </c>
      <c r="UI109" s="60">
        <f>IF($A109="",0,IF(VLOOKUP($A109,'ECM Staff time by PoF'!$B$5:$C$119,2,FALSE)="Not Applicable",VLOOKUP($A109,'ECM Staff time by PoF'!$B$5:$S$119,MATCH($TV$103, 'ECM Staff time by PoF'!$B$4:$S$4,0),FALSE),IF(ISERROR(VLOOKUP(CONCATENATE($A109,O$66),'ECM Staff time by PoF'!$A$5:$S$119,MATCH($TV$103, 'ECM Staff time by PoF'!$A$4:$S$4,0),FALSE)), 0, VLOOKUP(CONCATENATE($A109,O$66),'ECM Staff time by PoF'!$A$5:$S$119,MATCH($TV$103, 'ECM Staff time by PoF'!$A$4:$S$4,0),FALSE))))*O71</f>
        <v>0</v>
      </c>
      <c r="UJ109" s="60">
        <f>IF($A109="",0,IF(VLOOKUP($A109,'ECM Staff time by PoF'!$B$5:$C$119,2,FALSE)="Not Applicable",VLOOKUP($A109,'ECM Staff time by PoF'!$B$5:$S$119,MATCH($TV$103, 'ECM Staff time by PoF'!$B$4:$S$4,0),FALSE),IF(ISERROR(VLOOKUP(CONCATENATE($A109,P$66),'ECM Staff time by PoF'!$A$5:$S$119,MATCH($TV$103, 'ECM Staff time by PoF'!$A$4:$S$4,0),FALSE)), 0, VLOOKUP(CONCATENATE($A109,P$66),'ECM Staff time by PoF'!$A$5:$S$119,MATCH($TV$103, 'ECM Staff time by PoF'!$A$4:$S$4,0),FALSE))))*P71</f>
        <v>0</v>
      </c>
      <c r="UK109" s="60">
        <f>IF($A109="",0,IF(VLOOKUP($A109,'ECM Staff time by PoF'!$B$5:$C$119,2,FALSE)="Not Applicable",VLOOKUP($A109,'ECM Staff time by PoF'!$B$5:$S$119,MATCH($TV$103, 'ECM Staff time by PoF'!$B$4:$S$4,0),FALSE),IF(ISERROR(VLOOKUP(CONCATENATE($A109,Q$66),'ECM Staff time by PoF'!$A$5:$S$119,MATCH($TV$103, 'ECM Staff time by PoF'!$A$4:$S$4,0),FALSE)), 0, VLOOKUP(CONCATENATE($A109,Q$66),'ECM Staff time by PoF'!$A$5:$S$119,MATCH($TV$103, 'ECM Staff time by PoF'!$A$4:$S$4,0),FALSE))))*Q71</f>
        <v>0</v>
      </c>
      <c r="UL109" s="60">
        <f>IF($A109="",0,IF(VLOOKUP($A109,'ECM Staff time by PoF'!$B$5:$C$119,2,FALSE)="Not Applicable",VLOOKUP($A109,'ECM Staff time by PoF'!$B$5:$S$119,MATCH($TV$103, 'ECM Staff time by PoF'!$B$4:$S$4,0),FALSE),IF(ISERROR(VLOOKUP(CONCATENATE($A109,R$66),'ECM Staff time by PoF'!$A$5:$S$119,MATCH($TV$103, 'ECM Staff time by PoF'!$A$4:$S$4,0),FALSE)), 0, VLOOKUP(CONCATENATE($A109,R$66),'ECM Staff time by PoF'!$A$5:$S$119,MATCH($TV$103, 'ECM Staff time by PoF'!$A$4:$S$4,0),FALSE))))*R71</f>
        <v>0</v>
      </c>
      <c r="UM109" s="60">
        <f>IF($A109="",0,IF(VLOOKUP($A109,'ECM Staff time by PoF'!$B$5:$C$119,2,FALSE)="Not Applicable",VLOOKUP($A109,'ECM Staff time by PoF'!$B$5:$S$119,MATCH($TV$103, 'ECM Staff time by PoF'!$B$4:$S$4,0),FALSE),IF(ISERROR(VLOOKUP(CONCATENATE($A109,S$66),'ECM Staff time by PoF'!$A$5:$S$119,MATCH($TV$103, 'ECM Staff time by PoF'!$A$4:$S$4,0),FALSE)), 0, VLOOKUP(CONCATENATE($A109,S$66),'ECM Staff time by PoF'!$A$5:$S$119,MATCH($TV$103, 'ECM Staff time by PoF'!$A$4:$S$4,0),FALSE))))*S71</f>
        <v>0</v>
      </c>
      <c r="UN109" s="60">
        <f>IF($A109="",0,IF(VLOOKUP($A109,'ECM Staff time by PoF'!$B$5:$C$119,2,FALSE)="Not Applicable",VLOOKUP($A109,'ECM Staff time by PoF'!$B$5:$S$119,MATCH($TV$103, 'ECM Staff time by PoF'!$B$4:$S$4,0),FALSE),IF(ISERROR(VLOOKUP(CONCATENATE($A109,T$66),'ECM Staff time by PoF'!$A$5:$S$119,MATCH($TV$103, 'ECM Staff time by PoF'!$A$4:$S$4,0),FALSE)), 0, VLOOKUP(CONCATENATE($A109,T$66),'ECM Staff time by PoF'!$A$5:$S$119,MATCH($TV$103, 'ECM Staff time by PoF'!$A$4:$S$4,0),FALSE))))*T71</f>
        <v>0</v>
      </c>
      <c r="UO109" s="60">
        <f>IF($A109="",0,IF(VLOOKUP($A109,'ECM Staff time by PoF'!$B$5:$C$119,2,FALSE)="Not Applicable",VLOOKUP($A109,'ECM Staff time by PoF'!$B$5:$S$119,MATCH($TV$103, 'ECM Staff time by PoF'!$B$4:$S$4,0),FALSE),IF(ISERROR(VLOOKUP(CONCATENATE($A109,U$66),'ECM Staff time by PoF'!$A$5:$S$119,MATCH($TV$103, 'ECM Staff time by PoF'!$A$4:$S$4,0),FALSE)), 0, VLOOKUP(CONCATENATE($A109,U$66),'ECM Staff time by PoF'!$A$5:$S$119,MATCH($TV$103, 'ECM Staff time by PoF'!$A$4:$S$4,0),FALSE))))*U71</f>
        <v>0</v>
      </c>
      <c r="UP109" s="60">
        <f>IF($A109="",0,IF(VLOOKUP($A109,'ECM Staff time by PoF'!$B$5:$C$119,2,FALSE)="Not Applicable",VLOOKUP($A109,'ECM Staff time by PoF'!$B$5:$S$119,MATCH($TV$103, 'ECM Staff time by PoF'!$B$4:$S$4,0),FALSE),IF(ISERROR(VLOOKUP(CONCATENATE($A109,V$66),'ECM Staff time by PoF'!$A$5:$S$119,MATCH($TV$103, 'ECM Staff time by PoF'!$A$4:$S$4,0),FALSE)), 0, VLOOKUP(CONCATENATE($A109,V$66),'ECM Staff time by PoF'!$A$5:$S$119,MATCH($TV$103, 'ECM Staff time by PoF'!$A$4:$S$4,0),FALSE))))*V71</f>
        <v>0</v>
      </c>
      <c r="UQ109" s="60">
        <f>IF($A109="",0,IF(VLOOKUP($A109,'ECM Staff time by PoF'!$B$5:$C$119,2,FALSE)="Not Applicable",VLOOKUP($A109,'ECM Staff time by PoF'!$B$5:$S$119,MATCH($TV$103, 'ECM Staff time by PoF'!$B$4:$S$4,0),FALSE),IF(ISERROR(VLOOKUP(CONCATENATE($A109,W$66),'ECM Staff time by PoF'!$A$5:$S$119,MATCH($TV$103, 'ECM Staff time by PoF'!$A$4:$S$4,0),FALSE)), 0, VLOOKUP(CONCATENATE($A109,W$66),'ECM Staff time by PoF'!$A$5:$S$119,MATCH($TV$103, 'ECM Staff time by PoF'!$A$4:$S$4,0),FALSE))))*W71</f>
        <v>0</v>
      </c>
      <c r="UR109" s="60">
        <f>IF($A109="",0,IF(VLOOKUP($A109,'ECM Staff time by PoF'!$B$5:$C$119,2,FALSE)="Not Applicable",VLOOKUP($A109,'ECM Staff time by PoF'!$B$5:$S$119,MATCH($TV$103, 'ECM Staff time by PoF'!$B$4:$S$4,0),FALSE),IF(ISERROR(VLOOKUP(CONCATENATE($A109,X$66),'ECM Staff time by PoF'!$A$5:$S$119,MATCH($TV$103, 'ECM Staff time by PoF'!$A$4:$S$4,0),FALSE)), 0, VLOOKUP(CONCATENATE($A109,X$66),'ECM Staff time by PoF'!$A$5:$S$119,MATCH($TV$103, 'ECM Staff time by PoF'!$A$4:$S$4,0),FALSE))))*X71</f>
        <v>0</v>
      </c>
      <c r="US109" s="60">
        <f>IF($A109="",0,IF(VLOOKUP($A109,'ECM Staff time by PoF'!$B$5:$C$119,2,FALSE)="Not Applicable",VLOOKUP($A109,'ECM Staff time by PoF'!$B$5:$S$119,MATCH($TV$103, 'ECM Staff time by PoF'!$B$4:$S$4,0),FALSE),IF(ISERROR(VLOOKUP(CONCATENATE($A109,Y$66),'ECM Staff time by PoF'!$A$5:$S$119,MATCH($TV$103, 'ECM Staff time by PoF'!$A$4:$S$4,0),FALSE)), 0, VLOOKUP(CONCATENATE($A109,Y$66),'ECM Staff time by PoF'!$A$5:$S$119,MATCH($TV$103, 'ECM Staff time by PoF'!$A$4:$S$4,0),FALSE))))*Y71</f>
        <v>0</v>
      </c>
      <c r="UT109" s="60">
        <f>IF($A109="",0,IF(VLOOKUP($A109,'ECM Staff time by PoF'!$B$5:$C$119,2,FALSE)="Not Applicable",VLOOKUP($A109,'ECM Staff time by PoF'!$B$5:$S$119,MATCH($TV$103, 'ECM Staff time by PoF'!$B$4:$S$4,0),FALSE),IF(ISERROR(VLOOKUP(CONCATENATE($A109,Z$66),'ECM Staff time by PoF'!$A$5:$S$119,MATCH($TV$103, 'ECM Staff time by PoF'!$A$4:$S$4,0),FALSE)), 0, VLOOKUP(CONCATENATE($A109,Z$66),'ECM Staff time by PoF'!$A$5:$S$119,MATCH($TV$103, 'ECM Staff time by PoF'!$A$4:$S$4,0),FALSE))))*Z71</f>
        <v>0</v>
      </c>
      <c r="UU109" s="60">
        <f>IF($A109="",0,IF(VLOOKUP($A109,'ECM Staff time by PoF'!$B$5:$C$119,2,FALSE)="Not Applicable",VLOOKUP($A109,'ECM Staff time by PoF'!$B$5:$S$119,MATCH($TV$103, 'ECM Staff time by PoF'!$B$4:$S$4,0),FALSE),IF(ISERROR(VLOOKUP(CONCATENATE($A109,AA$66),'ECM Staff time by PoF'!$A$5:$S$119,MATCH($TV$103, 'ECM Staff time by PoF'!$A$4:$S$4,0),FALSE)), 0, VLOOKUP(CONCATENATE($A109,AA$66),'ECM Staff time by PoF'!$A$5:$S$119,MATCH($TV$103, 'ECM Staff time by PoF'!$A$4:$S$4,0),FALSE))))*AA71</f>
        <v>0</v>
      </c>
      <c r="UV109" s="60">
        <f>IF($A109="",0,IF(VLOOKUP($A109,'ECM Staff time by PoF'!$B$5:$C$119,2,FALSE)="Not Applicable",VLOOKUP($A109,'ECM Staff time by PoF'!$B$5:$S$119,MATCH($TV$103, 'ECM Staff time by PoF'!$B$4:$S$4,0),FALSE),IF(ISERROR(VLOOKUP(CONCATENATE($A109,AB$66),'ECM Staff time by PoF'!$A$5:$S$119,MATCH($TV$103, 'ECM Staff time by PoF'!$A$4:$S$4,0),FALSE)), 0, VLOOKUP(CONCATENATE($A109,AB$66),'ECM Staff time by PoF'!$A$5:$S$119,MATCH($TV$103, 'ECM Staff time by PoF'!$A$4:$S$4,0),FALSE))))*AB71</f>
        <v>0</v>
      </c>
      <c r="UW109" s="60">
        <f>IF($A109="",0,IF(VLOOKUP($A109,'ECM Staff time by PoF'!$B$5:$C$119,2,FALSE)="Not Applicable",VLOOKUP($A109,'ECM Staff time by PoF'!$B$5:$S$119,MATCH($TV$103, 'ECM Staff time by PoF'!$B$4:$S$4,0),FALSE),IF(ISERROR(VLOOKUP(CONCATENATE($A109,AC$66),'ECM Staff time by PoF'!$A$5:$S$119,MATCH($TV$103, 'ECM Staff time by PoF'!$A$4:$S$4,0),FALSE)), 0, VLOOKUP(CONCATENATE($A109,AC$66),'ECM Staff time by PoF'!$A$5:$S$119,MATCH($TV$103, 'ECM Staff time by PoF'!$A$4:$S$4,0),FALSE))))*AC71</f>
        <v>0</v>
      </c>
      <c r="UX109" s="60">
        <f>IF($A109="",0,IF(VLOOKUP($A109,'ECM Staff time by PoF'!$B$5:$C$119,2,FALSE)="Not Applicable",VLOOKUP($A109,'ECM Staff time by PoF'!$B$5:$S$119,MATCH($TV$103, 'ECM Staff time by PoF'!$B$4:$S$4,0),FALSE),IF(ISERROR(VLOOKUP(CONCATENATE($A109,AD$66),'ECM Staff time by PoF'!$A$5:$S$119,MATCH($TV$103, 'ECM Staff time by PoF'!$A$4:$S$4,0),FALSE)), 0, VLOOKUP(CONCATENATE($A109,AD$66),'ECM Staff time by PoF'!$A$5:$S$119,MATCH($TV$103, 'ECM Staff time by PoF'!$A$4:$S$4,0),FALSE))))*AD71</f>
        <v>0</v>
      </c>
      <c r="UY109" s="60">
        <f>IF($A109="",0,IF(VLOOKUP($A109,'ECM Staff time by PoF'!$B$5:$C$119,2,FALSE)="Not Applicable",VLOOKUP($A109,'ECM Staff time by PoF'!$B$5:$S$119,MATCH($TV$103, 'ECM Staff time by PoF'!$B$4:$S$4,0),FALSE),IF(ISERROR(VLOOKUP(CONCATENATE($A109,AE$66),'ECM Staff time by PoF'!$A$5:$S$119,MATCH($TV$103, 'ECM Staff time by PoF'!$A$4:$S$4,0),FALSE)), 0, VLOOKUP(CONCATENATE($A109,AE$66),'ECM Staff time by PoF'!$A$5:$S$119,MATCH($TV$103, 'ECM Staff time by PoF'!$A$4:$S$4,0),FALSE))))*AE71</f>
        <v>0</v>
      </c>
      <c r="UZ109" s="60">
        <f>IF($A109="",0,IF(VLOOKUP($A109,'ECM Staff time by PoF'!$B$5:$C$119,2,FALSE)="Not Applicable",VLOOKUP($A109,'ECM Staff time by PoF'!$B$5:$S$119,MATCH($TV$103, 'ECM Staff time by PoF'!$B$4:$S$4,0),FALSE),IF(ISERROR(VLOOKUP(CONCATENATE($A109,AF$66),'ECM Staff time by PoF'!$A$5:$S$119,MATCH($TV$103, 'ECM Staff time by PoF'!$A$4:$S$4,0),FALSE)), 0, VLOOKUP(CONCATENATE($A109,AF$66),'ECM Staff time by PoF'!$A$5:$S$119,MATCH($TV$103, 'ECM Staff time by PoF'!$A$4:$S$4,0),FALSE))))*AF71</f>
        <v>0</v>
      </c>
      <c r="VA109" s="60">
        <f>IF($A109="",0,IF(VLOOKUP($A109,'ECM Staff time by PoF'!$B$5:$C$119,2,FALSE)="Not Applicable",VLOOKUP($A109,'ECM Staff time by PoF'!$B$5:$S$119,MATCH($TV$103, 'ECM Staff time by PoF'!$B$4:$S$4,0),FALSE),IF(ISERROR(VLOOKUP(CONCATENATE($A109,AG$66),'ECM Staff time by PoF'!$A$5:$S$119,MATCH($TV$103, 'ECM Staff time by PoF'!$A$4:$S$4,0),FALSE)), 0, VLOOKUP(CONCATENATE($A109,AG$66),'ECM Staff time by PoF'!$A$5:$S$119,MATCH($TV$103, 'ECM Staff time by PoF'!$A$4:$S$4,0),FALSE))))*AG71</f>
        <v>0</v>
      </c>
      <c r="VB109" s="60">
        <f>IF($A109="",0,IF(VLOOKUP($A109,'ECM Staff time by PoF'!$B$5:$C$119,2,FALSE)="Not Applicable",VLOOKUP($A109,'ECM Staff time by PoF'!$B$5:$S$119,MATCH($TV$103, 'ECM Staff time by PoF'!$B$4:$S$4,0),FALSE),IF(ISERROR(VLOOKUP(CONCATENATE($A109,AH$66),'ECM Staff time by PoF'!$A$5:$S$119,MATCH($TV$103, 'ECM Staff time by PoF'!$A$4:$S$4,0),FALSE)), 0, VLOOKUP(CONCATENATE($A109,AH$66),'ECM Staff time by PoF'!$A$5:$S$119,MATCH($TV$103, 'ECM Staff time by PoF'!$A$4:$S$4,0),FALSE))))*AH71</f>
        <v>0</v>
      </c>
      <c r="VC109" s="60">
        <f>IF($A109="",0,IF(VLOOKUP($A109,'ECM Staff time by PoF'!$B$5:$C$119,2,FALSE)="Not Applicable",VLOOKUP($A109,'ECM Staff time by PoF'!$B$5:$S$119,MATCH($TV$103, 'ECM Staff time by PoF'!$B$4:$S$4,0),FALSE),IF(ISERROR(VLOOKUP(CONCATENATE($A109,AI$66),'ECM Staff time by PoF'!$A$5:$S$119,MATCH($TV$103, 'ECM Staff time by PoF'!$A$4:$S$4,0),FALSE)), 0, VLOOKUP(CONCATENATE($A109,AI$66),'ECM Staff time by PoF'!$A$5:$S$119,MATCH($TV$103, 'ECM Staff time by PoF'!$A$4:$S$4,0),FALSE))))*AI71</f>
        <v>0</v>
      </c>
      <c r="VD109" s="60">
        <f>IF($A109="",0,IF(VLOOKUP($A109,'ECM Staff time by PoF'!$B$5:$C$119,2,FALSE)="Not Applicable",VLOOKUP($A109,'ECM Staff time by PoF'!$B$5:$S$119,MATCH($TV$103, 'ECM Staff time by PoF'!$B$4:$S$4,0),FALSE),IF(ISERROR(VLOOKUP(CONCATENATE($A109,AJ$66),'ECM Staff time by PoF'!$A$5:$S$119,MATCH($TV$103, 'ECM Staff time by PoF'!$A$4:$S$4,0),FALSE)), 0, VLOOKUP(CONCATENATE($A109,AJ$66),'ECM Staff time by PoF'!$A$5:$S$119,MATCH($TV$103, 'ECM Staff time by PoF'!$A$4:$S$4,0),FALSE))))*AJ71</f>
        <v>0</v>
      </c>
      <c r="VE109" s="60">
        <f>IF($A109="",0,IF(VLOOKUP($A109,'ECM Staff time by PoF'!$B$5:$C$119,2,FALSE)="Not Applicable",VLOOKUP($A109,'ECM Staff time by PoF'!$B$5:$S$119,MATCH($TV$103, 'ECM Staff time by PoF'!$B$4:$S$4,0),FALSE),IF(ISERROR(VLOOKUP(CONCATENATE($A109,AK$66),'ECM Staff time by PoF'!$A$5:$S$119,MATCH($TV$103, 'ECM Staff time by PoF'!$A$4:$S$4,0),FALSE)), 0, VLOOKUP(CONCATENATE($A109,AK$66),'ECM Staff time by PoF'!$A$5:$S$119,MATCH($TV$103, 'ECM Staff time by PoF'!$A$4:$S$4,0),FALSE))))*AK71</f>
        <v>0</v>
      </c>
    </row>
    <row r="110" spans="1:577" x14ac:dyDescent="0.25">
      <c r="A110" s="132" t="str">
        <f>IF('ECM Location'!D10="", "",'ECM Location'!D10)</f>
        <v/>
      </c>
      <c r="B110" s="191">
        <f>IF($A110="",0,IF(VLOOKUP($A110,'ECM Staff time by PoF'!$B$5:$C$119,2,FALSE)="Not Applicable",VLOOKUP($A110,'ECM Staff time by PoF'!$B$5:$S$119,MATCH($B$103, 'ECM Staff time by PoF'!$B$4:$R$4,0),FALSE),IF(ISERROR(VLOOKUP(CONCATENATE($A110,B$66),'ECM Staff time by PoF'!$A$5:$S$119,MATCH($B$103, 'ECM Staff time by PoF'!$A$4:$R$4,0),FALSE)), 0, VLOOKUP(CONCATENATE($A110,B$66),'ECM Staff time by PoF'!$A$5:$S$119,MATCH($B$103, 'ECM Staff time by PoF'!$A$4:$R$4,0),FALSE))))*B72</f>
        <v>0</v>
      </c>
      <c r="C110" s="191">
        <f>IF($A110="",0,IF(VLOOKUP($A110,'ECM Staff time by PoF'!$B$5:$C$119,2,FALSE)="Not Applicable",VLOOKUP($A110,'ECM Staff time by PoF'!$B$5:$S$119,MATCH($B$103, 'ECM Staff time by PoF'!$B$4:$R$4,0),FALSE),IF(ISERROR(VLOOKUP(CONCATENATE($A110,C$66),'ECM Staff time by PoF'!$A$5:$S$119,MATCH($B$103, 'ECM Staff time by PoF'!$A$4:$R$4,0),FALSE)), 0, VLOOKUP(CONCATENATE($A110,C$66),'ECM Staff time by PoF'!$A$5:$S$119,MATCH($B$103, 'ECM Staff time by PoF'!$A$4:$R$4,0),FALSE))))*C72</f>
        <v>0</v>
      </c>
      <c r="D110" s="191">
        <f>IF($A110="",0,IF(VLOOKUP($A110,'ECM Staff time by PoF'!$B$5:$C$119,2,FALSE)="Not Applicable",VLOOKUP($A110,'ECM Staff time by PoF'!$B$5:$S$119,MATCH($B$103, 'ECM Staff time by PoF'!$B$4:$R$4,0),FALSE),IF(ISERROR(VLOOKUP(CONCATENATE($A110,D$66),'ECM Staff time by PoF'!$A$5:$S$119,MATCH($B$103, 'ECM Staff time by PoF'!$A$4:$R$4,0),FALSE)), 0, VLOOKUP(CONCATENATE($A110,D$66),'ECM Staff time by PoF'!$A$5:$S$119,MATCH($B$103, 'ECM Staff time by PoF'!$A$4:$R$4,0),FALSE))))*D72</f>
        <v>0</v>
      </c>
      <c r="E110" s="191">
        <f>IF($A110="",0,IF(VLOOKUP($A110,'ECM Staff time by PoF'!$B$5:$C$119,2,FALSE)="Not Applicable",VLOOKUP($A110,'ECM Staff time by PoF'!$B$5:$S$119,MATCH($B$103, 'ECM Staff time by PoF'!$B$4:$R$4,0),FALSE),IF(ISERROR(VLOOKUP(CONCATENATE($A110,E$66),'ECM Staff time by PoF'!$A$5:$S$119,MATCH($B$103, 'ECM Staff time by PoF'!$A$4:$R$4,0),FALSE)), 0, VLOOKUP(CONCATENATE($A110,E$66),'ECM Staff time by PoF'!$A$5:$S$119,MATCH($B$103, 'ECM Staff time by PoF'!$A$4:$R$4,0),FALSE))))*E72</f>
        <v>0</v>
      </c>
      <c r="F110" s="191">
        <f>IF($A110="",0,IF(VLOOKUP($A110,'ECM Staff time by PoF'!$B$5:$C$119,2,FALSE)="Not Applicable",VLOOKUP($A110,'ECM Staff time by PoF'!$B$5:$S$119,MATCH($B$103, 'ECM Staff time by PoF'!$B$4:$R$4,0),FALSE),IF(ISERROR(VLOOKUP(CONCATENATE($A110,F$66),'ECM Staff time by PoF'!$A$5:$S$119,MATCH($B$103, 'ECM Staff time by PoF'!$A$4:$R$4,0),FALSE)), 0, VLOOKUP(CONCATENATE($A110,F$66),'ECM Staff time by PoF'!$A$5:$S$119,MATCH($B$103, 'ECM Staff time by PoF'!$A$4:$R$4,0),FALSE))))*F72</f>
        <v>0</v>
      </c>
      <c r="G110" s="191">
        <f>IF($A110="",0,IF(VLOOKUP($A110,'ECM Staff time by PoF'!$B$5:$C$119,2,FALSE)="Not Applicable",VLOOKUP($A110,'ECM Staff time by PoF'!$B$5:$S$119,MATCH($B$103, 'ECM Staff time by PoF'!$B$4:$R$4,0),FALSE),IF(ISERROR(VLOOKUP(CONCATENATE($A110,G$66),'ECM Staff time by PoF'!$A$5:$S$119,MATCH($B$103, 'ECM Staff time by PoF'!$A$4:$R$4,0),FALSE)), 0, VLOOKUP(CONCATENATE($A110,G$66),'ECM Staff time by PoF'!$A$5:$S$119,MATCH($B$103, 'ECM Staff time by PoF'!$A$4:$R$4,0),FALSE))))*G72</f>
        <v>0</v>
      </c>
      <c r="H110" s="191">
        <f>IF($A110="",0,IF(VLOOKUP($A110,'ECM Staff time by PoF'!$B$5:$C$119,2,FALSE)="Not Applicable",VLOOKUP($A110,'ECM Staff time by PoF'!$B$5:$S$119,MATCH($B$103, 'ECM Staff time by PoF'!$B$4:$R$4,0),FALSE),IF(ISERROR(VLOOKUP(CONCATENATE($A110,H$66),'ECM Staff time by PoF'!$A$5:$S$119,MATCH($B$103, 'ECM Staff time by PoF'!$A$4:$R$4,0),FALSE)), 0, VLOOKUP(CONCATENATE($A110,H$66),'ECM Staff time by PoF'!$A$5:$S$119,MATCH($B$103, 'ECM Staff time by PoF'!$A$4:$R$4,0),FALSE))))*H72</f>
        <v>0</v>
      </c>
      <c r="I110" s="191">
        <f>IF($A110="",0,IF(VLOOKUP($A110,'ECM Staff time by PoF'!$B$5:$C$119,2,FALSE)="Not Applicable",VLOOKUP($A110,'ECM Staff time by PoF'!$B$5:$S$119,MATCH($B$103, 'ECM Staff time by PoF'!$B$4:$R$4,0),FALSE),IF(ISERROR(VLOOKUP(CONCATENATE($A110,I$66),'ECM Staff time by PoF'!$A$5:$S$119,MATCH($B$103, 'ECM Staff time by PoF'!$A$4:$R$4,0),FALSE)), 0, VLOOKUP(CONCATENATE($A110,I$66),'ECM Staff time by PoF'!$A$5:$S$119,MATCH($B$103, 'ECM Staff time by PoF'!$A$4:$R$4,0),FALSE))))*I72</f>
        <v>0</v>
      </c>
      <c r="J110" s="191">
        <f>IF($A110="",0,IF(VLOOKUP($A110,'ECM Staff time by PoF'!$B$5:$C$119,2,FALSE)="Not Applicable",VLOOKUP($A110,'ECM Staff time by PoF'!$B$5:$S$119,MATCH($B$103, 'ECM Staff time by PoF'!$B$4:$R$4,0),FALSE),IF(ISERROR(VLOOKUP(CONCATENATE($A110,J$66),'ECM Staff time by PoF'!$A$5:$S$119,MATCH($B$103, 'ECM Staff time by PoF'!$A$4:$R$4,0),FALSE)), 0, VLOOKUP(CONCATENATE($A110,J$66),'ECM Staff time by PoF'!$A$5:$S$119,MATCH($B$103, 'ECM Staff time by PoF'!$A$4:$R$4,0),FALSE))))*J72</f>
        <v>0</v>
      </c>
      <c r="K110" s="191">
        <f>IF($A110="",0,IF(VLOOKUP($A110,'ECM Staff time by PoF'!$B$5:$C$119,2,FALSE)="Not Applicable",VLOOKUP($A110,'ECM Staff time by PoF'!$B$5:$S$119,MATCH($B$103, 'ECM Staff time by PoF'!$B$4:$R$4,0),FALSE),IF(ISERROR(VLOOKUP(CONCATENATE($A110,K$66),'ECM Staff time by PoF'!$A$5:$S$119,MATCH($B$103, 'ECM Staff time by PoF'!$A$4:$R$4,0),FALSE)), 0, VLOOKUP(CONCATENATE($A110,K$66),'ECM Staff time by PoF'!$A$5:$S$119,MATCH($B$103, 'ECM Staff time by PoF'!$A$4:$R$4,0),FALSE))))*K72</f>
        <v>0</v>
      </c>
      <c r="L110" s="191">
        <f>IF($A110="",0,IF(VLOOKUP($A110,'ECM Staff time by PoF'!$B$5:$C$119,2,FALSE)="Not Applicable",VLOOKUP($A110,'ECM Staff time by PoF'!$B$5:$S$119,MATCH($B$103, 'ECM Staff time by PoF'!$B$4:$R$4,0),FALSE),IF(ISERROR(VLOOKUP(CONCATENATE($A110,L$66),'ECM Staff time by PoF'!$A$5:$S$119,MATCH($B$103, 'ECM Staff time by PoF'!$A$4:$R$4,0),FALSE)), 0, VLOOKUP(CONCATENATE($A110,L$66),'ECM Staff time by PoF'!$A$5:$S$119,MATCH($B$103, 'ECM Staff time by PoF'!$A$4:$R$4,0),FALSE))))*L72</f>
        <v>0</v>
      </c>
      <c r="M110" s="191">
        <f>IF($A110="",0,IF(VLOOKUP($A110,'ECM Staff time by PoF'!$B$5:$C$119,2,FALSE)="Not Applicable",VLOOKUP($A110,'ECM Staff time by PoF'!$B$5:$S$119,MATCH($B$103, 'ECM Staff time by PoF'!$B$4:$R$4,0),FALSE),IF(ISERROR(VLOOKUP(CONCATENATE($A110,M$66),'ECM Staff time by PoF'!$A$5:$S$119,MATCH($B$103, 'ECM Staff time by PoF'!$A$4:$R$4,0),FALSE)), 0, VLOOKUP(CONCATENATE($A110,M$66),'ECM Staff time by PoF'!$A$5:$S$119,MATCH($B$103, 'ECM Staff time by PoF'!$A$4:$R$4,0),FALSE))))*M72</f>
        <v>0</v>
      </c>
      <c r="N110" s="191">
        <f>IF($A110="",0,IF(VLOOKUP($A110,'ECM Staff time by PoF'!$B$5:$C$119,2,FALSE)="Not Applicable",VLOOKUP($A110,'ECM Staff time by PoF'!$B$5:$S$119,MATCH($B$103, 'ECM Staff time by PoF'!$B$4:$R$4,0),FALSE),IF(ISERROR(VLOOKUP(CONCATENATE($A110,N$66),'ECM Staff time by PoF'!$A$5:$S$119,MATCH($B$103, 'ECM Staff time by PoF'!$A$4:$R$4,0),FALSE)), 0, VLOOKUP(CONCATENATE($A110,N$66),'ECM Staff time by PoF'!$A$5:$S$119,MATCH($B$103, 'ECM Staff time by PoF'!$A$4:$R$4,0),FALSE))))*N72</f>
        <v>0</v>
      </c>
      <c r="O110" s="191">
        <f>IF($A110="",0,IF(VLOOKUP($A110,'ECM Staff time by PoF'!$B$5:$C$119,2,FALSE)="Not Applicable",VLOOKUP($A110,'ECM Staff time by PoF'!$B$5:$S$119,MATCH($B$103, 'ECM Staff time by PoF'!$B$4:$R$4,0),FALSE),IF(ISERROR(VLOOKUP(CONCATENATE($A110,O$66),'ECM Staff time by PoF'!$A$5:$S$119,MATCH($B$103, 'ECM Staff time by PoF'!$A$4:$R$4,0),FALSE)), 0, VLOOKUP(CONCATENATE($A110,O$66),'ECM Staff time by PoF'!$A$5:$S$119,MATCH($B$103, 'ECM Staff time by PoF'!$A$4:$R$4,0),FALSE))))*O72</f>
        <v>0</v>
      </c>
      <c r="P110" s="191">
        <f>IF($A110="",0,IF(VLOOKUP($A110,'ECM Staff time by PoF'!$B$5:$C$119,2,FALSE)="Not Applicable",VLOOKUP($A110,'ECM Staff time by PoF'!$B$5:$S$119,MATCH($B$103, 'ECM Staff time by PoF'!$B$4:$R$4,0),FALSE),IF(ISERROR(VLOOKUP(CONCATENATE($A110,P$66),'ECM Staff time by PoF'!$A$5:$S$119,MATCH($B$103, 'ECM Staff time by PoF'!$A$4:$R$4,0),FALSE)), 0, VLOOKUP(CONCATENATE($A110,P$66),'ECM Staff time by PoF'!$A$5:$S$119,MATCH($B$103, 'ECM Staff time by PoF'!$A$4:$R$4,0),FALSE))))*P72</f>
        <v>0</v>
      </c>
      <c r="Q110" s="191">
        <f>IF($A110="",0,IF(VLOOKUP($A110,'ECM Staff time by PoF'!$B$5:$C$119,2,FALSE)="Not Applicable",VLOOKUP($A110,'ECM Staff time by PoF'!$B$5:$S$119,MATCH($B$103, 'ECM Staff time by PoF'!$B$4:$R$4,0),FALSE),IF(ISERROR(VLOOKUP(CONCATENATE($A110,Q$66),'ECM Staff time by PoF'!$A$5:$S$119,MATCH($B$103, 'ECM Staff time by PoF'!$A$4:$R$4,0),FALSE)), 0, VLOOKUP(CONCATENATE($A110,Q$66),'ECM Staff time by PoF'!$A$5:$S$119,MATCH($B$103, 'ECM Staff time by PoF'!$A$4:$R$4,0),FALSE))))*Q72</f>
        <v>0</v>
      </c>
      <c r="R110" s="191">
        <f>IF($A110="",0,IF(VLOOKUP($A110,'ECM Staff time by PoF'!$B$5:$C$119,2,FALSE)="Not Applicable",VLOOKUP($A110,'ECM Staff time by PoF'!$B$5:$S$119,MATCH($B$103, 'ECM Staff time by PoF'!$B$4:$R$4,0),FALSE),IF(ISERROR(VLOOKUP(CONCATENATE($A110,R$66),'ECM Staff time by PoF'!$A$5:$S$119,MATCH($B$103, 'ECM Staff time by PoF'!$A$4:$R$4,0),FALSE)), 0, VLOOKUP(CONCATENATE($A110,R$66),'ECM Staff time by PoF'!$A$5:$S$119,MATCH($B$103, 'ECM Staff time by PoF'!$A$4:$R$4,0),FALSE))))*R72</f>
        <v>0</v>
      </c>
      <c r="S110" s="191">
        <f>IF($A110="",0,IF(VLOOKUP($A110,'ECM Staff time by PoF'!$B$5:$C$119,2,FALSE)="Not Applicable",VLOOKUP($A110,'ECM Staff time by PoF'!$B$5:$S$119,MATCH($B$103, 'ECM Staff time by PoF'!$B$4:$R$4,0),FALSE),IF(ISERROR(VLOOKUP(CONCATENATE($A110,S$66),'ECM Staff time by PoF'!$A$5:$S$119,MATCH($B$103, 'ECM Staff time by PoF'!$A$4:$R$4,0),FALSE)), 0, VLOOKUP(CONCATENATE($A110,S$66),'ECM Staff time by PoF'!$A$5:$S$119,MATCH($B$103, 'ECM Staff time by PoF'!$A$4:$R$4,0),FALSE))))*S72</f>
        <v>0</v>
      </c>
      <c r="T110" s="191">
        <f>IF($A110="",0,IF(VLOOKUP($A110,'ECM Staff time by PoF'!$B$5:$C$119,2,FALSE)="Not Applicable",VLOOKUP($A110,'ECM Staff time by PoF'!$B$5:$S$119,MATCH($B$103, 'ECM Staff time by PoF'!$B$4:$R$4,0),FALSE),IF(ISERROR(VLOOKUP(CONCATENATE($A110,T$66),'ECM Staff time by PoF'!$A$5:$S$119,MATCH($B$103, 'ECM Staff time by PoF'!$A$4:$R$4,0),FALSE)), 0, VLOOKUP(CONCATENATE($A110,T$66),'ECM Staff time by PoF'!$A$5:$S$119,MATCH($B$103, 'ECM Staff time by PoF'!$A$4:$R$4,0),FALSE))))*T72</f>
        <v>0</v>
      </c>
      <c r="U110" s="191">
        <f>IF($A110="",0,IF(VLOOKUP($A110,'ECM Staff time by PoF'!$B$5:$C$119,2,FALSE)="Not Applicable",VLOOKUP($A110,'ECM Staff time by PoF'!$B$5:$S$119,MATCH($B$103, 'ECM Staff time by PoF'!$B$4:$R$4,0),FALSE),IF(ISERROR(VLOOKUP(CONCATENATE($A110,U$66),'ECM Staff time by PoF'!$A$5:$S$119,MATCH($B$103, 'ECM Staff time by PoF'!$A$4:$R$4,0),FALSE)), 0, VLOOKUP(CONCATENATE($A110,U$66),'ECM Staff time by PoF'!$A$5:$S$119,MATCH($B$103, 'ECM Staff time by PoF'!$A$4:$R$4,0),FALSE))))*U72</f>
        <v>0</v>
      </c>
      <c r="V110" s="191">
        <f>IF($A110="",0,IF(VLOOKUP($A110,'ECM Staff time by PoF'!$B$5:$C$119,2,FALSE)="Not Applicable",VLOOKUP($A110,'ECM Staff time by PoF'!$B$5:$S$119,MATCH($B$103, 'ECM Staff time by PoF'!$B$4:$R$4,0),FALSE),IF(ISERROR(VLOOKUP(CONCATENATE($A110,V$66),'ECM Staff time by PoF'!$A$5:$S$119,MATCH($B$103, 'ECM Staff time by PoF'!$A$4:$R$4,0),FALSE)), 0, VLOOKUP(CONCATENATE($A110,V$66),'ECM Staff time by PoF'!$A$5:$S$119,MATCH($B$103, 'ECM Staff time by PoF'!$A$4:$R$4,0),FALSE))))*V72</f>
        <v>0</v>
      </c>
      <c r="W110" s="191">
        <f>IF($A110="",0,IF(VLOOKUP($A110,'ECM Staff time by PoF'!$B$5:$C$119,2,FALSE)="Not Applicable",VLOOKUP($A110,'ECM Staff time by PoF'!$B$5:$S$119,MATCH($B$103, 'ECM Staff time by PoF'!$B$4:$R$4,0),FALSE),IF(ISERROR(VLOOKUP(CONCATENATE($A110,W$66),'ECM Staff time by PoF'!$A$5:$S$119,MATCH($B$103, 'ECM Staff time by PoF'!$A$4:$R$4,0),FALSE)), 0, VLOOKUP(CONCATENATE($A110,W$66),'ECM Staff time by PoF'!$A$5:$S$119,MATCH($B$103, 'ECM Staff time by PoF'!$A$4:$R$4,0),FALSE))))*W72</f>
        <v>0</v>
      </c>
      <c r="X110" s="191">
        <f>IF($A110="",0,IF(VLOOKUP($A110,'ECM Staff time by PoF'!$B$5:$C$119,2,FALSE)="Not Applicable",VLOOKUP($A110,'ECM Staff time by PoF'!$B$5:$S$119,MATCH($B$103, 'ECM Staff time by PoF'!$B$4:$R$4,0),FALSE),IF(ISERROR(VLOOKUP(CONCATENATE($A110,X$66),'ECM Staff time by PoF'!$A$5:$S$119,MATCH($B$103, 'ECM Staff time by PoF'!$A$4:$R$4,0),FALSE)), 0, VLOOKUP(CONCATENATE($A110,X$66),'ECM Staff time by PoF'!$A$5:$S$119,MATCH($B$103, 'ECM Staff time by PoF'!$A$4:$R$4,0),FALSE))))*X72</f>
        <v>0</v>
      </c>
      <c r="Y110" s="191">
        <f>IF($A110="",0,IF(VLOOKUP($A110,'ECM Staff time by PoF'!$B$5:$C$119,2,FALSE)="Not Applicable",VLOOKUP($A110,'ECM Staff time by PoF'!$B$5:$S$119,MATCH($B$103, 'ECM Staff time by PoF'!$B$4:$R$4,0),FALSE),IF(ISERROR(VLOOKUP(CONCATENATE($A110,Y$66),'ECM Staff time by PoF'!$A$5:$S$119,MATCH($B$103, 'ECM Staff time by PoF'!$A$4:$R$4,0),FALSE)), 0, VLOOKUP(CONCATENATE($A110,Y$66),'ECM Staff time by PoF'!$A$5:$S$119,MATCH($B$103, 'ECM Staff time by PoF'!$A$4:$R$4,0),FALSE))))*Y72</f>
        <v>0</v>
      </c>
      <c r="Z110" s="191">
        <f>IF($A110="",0,IF(VLOOKUP($A110,'ECM Staff time by PoF'!$B$5:$C$119,2,FALSE)="Not Applicable",VLOOKUP($A110,'ECM Staff time by PoF'!$B$5:$S$119,MATCH($B$103, 'ECM Staff time by PoF'!$B$4:$R$4,0),FALSE),IF(ISERROR(VLOOKUP(CONCATENATE($A110,Z$66),'ECM Staff time by PoF'!$A$5:$S$119,MATCH($B$103, 'ECM Staff time by PoF'!$A$4:$R$4,0),FALSE)), 0, VLOOKUP(CONCATENATE($A110,Z$66),'ECM Staff time by PoF'!$A$5:$S$119,MATCH($B$103, 'ECM Staff time by PoF'!$A$4:$R$4,0),FALSE))))*Z72</f>
        <v>0</v>
      </c>
      <c r="AA110" s="191">
        <f>IF($A110="",0,IF(VLOOKUP($A110,'ECM Staff time by PoF'!$B$5:$C$119,2,FALSE)="Not Applicable",VLOOKUP($A110,'ECM Staff time by PoF'!$B$5:$S$119,MATCH($B$103, 'ECM Staff time by PoF'!$B$4:$R$4,0),FALSE),IF(ISERROR(VLOOKUP(CONCATENATE($A110,AA$66),'ECM Staff time by PoF'!$A$5:$S$119,MATCH($B$103, 'ECM Staff time by PoF'!$A$4:$R$4,0),FALSE)), 0, VLOOKUP(CONCATENATE($A110,AA$66),'ECM Staff time by PoF'!$A$5:$S$119,MATCH($B$103, 'ECM Staff time by PoF'!$A$4:$R$4,0),FALSE))))*AA72</f>
        <v>0</v>
      </c>
      <c r="AB110" s="191">
        <f>IF($A110="",0,IF(VLOOKUP($A110,'ECM Staff time by PoF'!$B$5:$C$119,2,FALSE)="Not Applicable",VLOOKUP($A110,'ECM Staff time by PoF'!$B$5:$S$119,MATCH($B$103, 'ECM Staff time by PoF'!$B$4:$R$4,0),FALSE),IF(ISERROR(VLOOKUP(CONCATENATE($A110,AB$66),'ECM Staff time by PoF'!$A$5:$S$119,MATCH($B$103, 'ECM Staff time by PoF'!$A$4:$R$4,0),FALSE)), 0, VLOOKUP(CONCATENATE($A110,AB$66),'ECM Staff time by PoF'!$A$5:$S$119,MATCH($B$103, 'ECM Staff time by PoF'!$A$4:$R$4,0),FALSE))))*AB72</f>
        <v>0</v>
      </c>
      <c r="AC110" s="191">
        <f>IF($A110="",0,IF(VLOOKUP($A110,'ECM Staff time by PoF'!$B$5:$C$119,2,FALSE)="Not Applicable",VLOOKUP($A110,'ECM Staff time by PoF'!$B$5:$S$119,MATCH($B$103, 'ECM Staff time by PoF'!$B$4:$R$4,0),FALSE),IF(ISERROR(VLOOKUP(CONCATENATE($A110,AC$66),'ECM Staff time by PoF'!$A$5:$S$119,MATCH($B$103, 'ECM Staff time by PoF'!$A$4:$R$4,0),FALSE)), 0, VLOOKUP(CONCATENATE($A110,AC$66),'ECM Staff time by PoF'!$A$5:$S$119,MATCH($B$103, 'ECM Staff time by PoF'!$A$4:$R$4,0),FALSE))))*AC72</f>
        <v>0</v>
      </c>
      <c r="AD110" s="191">
        <f>IF($A110="",0,IF(VLOOKUP($A110,'ECM Staff time by PoF'!$B$5:$C$119,2,FALSE)="Not Applicable",VLOOKUP($A110,'ECM Staff time by PoF'!$B$5:$S$119,MATCH($B$103, 'ECM Staff time by PoF'!$B$4:$R$4,0),FALSE),IF(ISERROR(VLOOKUP(CONCATENATE($A110,AD$66),'ECM Staff time by PoF'!$A$5:$S$119,MATCH($B$103, 'ECM Staff time by PoF'!$A$4:$R$4,0),FALSE)), 0, VLOOKUP(CONCATENATE($A110,AD$66),'ECM Staff time by PoF'!$A$5:$S$119,MATCH($B$103, 'ECM Staff time by PoF'!$A$4:$R$4,0),FALSE))))*AD72</f>
        <v>0</v>
      </c>
      <c r="AE110" s="191">
        <f>IF($A110="",0,IF(VLOOKUP($A110,'ECM Staff time by PoF'!$B$5:$C$119,2,FALSE)="Not Applicable",VLOOKUP($A110,'ECM Staff time by PoF'!$B$5:$S$119,MATCH($B$103, 'ECM Staff time by PoF'!$B$4:$R$4,0),FALSE),IF(ISERROR(VLOOKUP(CONCATENATE($A110,AE$66),'ECM Staff time by PoF'!$A$5:$S$119,MATCH($B$103, 'ECM Staff time by PoF'!$A$4:$R$4,0),FALSE)), 0, VLOOKUP(CONCATENATE($A110,AE$66),'ECM Staff time by PoF'!$A$5:$S$119,MATCH($B$103, 'ECM Staff time by PoF'!$A$4:$R$4,0),FALSE))))*AE72</f>
        <v>0</v>
      </c>
      <c r="AF110" s="191">
        <f>IF($A110="",0,IF(VLOOKUP($A110,'ECM Staff time by PoF'!$B$5:$C$119,2,FALSE)="Not Applicable",VLOOKUP($A110,'ECM Staff time by PoF'!$B$5:$S$119,MATCH($B$103, 'ECM Staff time by PoF'!$B$4:$R$4,0),FALSE),IF(ISERROR(VLOOKUP(CONCATENATE($A110,AF$66),'ECM Staff time by PoF'!$A$5:$S$119,MATCH($B$103, 'ECM Staff time by PoF'!$A$4:$R$4,0),FALSE)), 0, VLOOKUP(CONCATENATE($A110,AF$66),'ECM Staff time by PoF'!$A$5:$S$119,MATCH($B$103, 'ECM Staff time by PoF'!$A$4:$R$4,0),FALSE))))*AF72</f>
        <v>0</v>
      </c>
      <c r="AG110" s="191">
        <f>IF($A110="",0,IF(VLOOKUP($A110,'ECM Staff time by PoF'!$B$5:$C$119,2,FALSE)="Not Applicable",VLOOKUP($A110,'ECM Staff time by PoF'!$B$5:$S$119,MATCH($B$103, 'ECM Staff time by PoF'!$B$4:$R$4,0),FALSE),IF(ISERROR(VLOOKUP(CONCATENATE($A110,AG$66),'ECM Staff time by PoF'!$A$5:$S$119,MATCH($B$103, 'ECM Staff time by PoF'!$A$4:$R$4,0),FALSE)), 0, VLOOKUP(CONCATENATE($A110,AG$66),'ECM Staff time by PoF'!$A$5:$S$119,MATCH($B$103, 'ECM Staff time by PoF'!$A$4:$R$4,0),FALSE))))*AG72</f>
        <v>0</v>
      </c>
      <c r="AH110" s="191">
        <f>IF($A110="",0,IF(VLOOKUP($A110,'ECM Staff time by PoF'!$B$5:$C$119,2,FALSE)="Not Applicable",VLOOKUP($A110,'ECM Staff time by PoF'!$B$5:$S$119,MATCH($B$103, 'ECM Staff time by PoF'!$B$4:$R$4,0),FALSE),IF(ISERROR(VLOOKUP(CONCATENATE($A110,AH$66),'ECM Staff time by PoF'!$A$5:$S$119,MATCH($B$103, 'ECM Staff time by PoF'!$A$4:$R$4,0),FALSE)), 0, VLOOKUP(CONCATENATE($A110,AH$66),'ECM Staff time by PoF'!$A$5:$S$119,MATCH($B$103, 'ECM Staff time by PoF'!$A$4:$R$4,0),FALSE))))*AH72</f>
        <v>0</v>
      </c>
      <c r="AI110" s="191">
        <f>IF($A110="",0,IF(VLOOKUP($A110,'ECM Staff time by PoF'!$B$5:$C$119,2,FALSE)="Not Applicable",VLOOKUP($A110,'ECM Staff time by PoF'!$B$5:$S$119,MATCH($B$103, 'ECM Staff time by PoF'!$B$4:$R$4,0),FALSE),IF(ISERROR(VLOOKUP(CONCATENATE($A110,AI$66),'ECM Staff time by PoF'!$A$5:$S$119,MATCH($B$103, 'ECM Staff time by PoF'!$A$4:$R$4,0),FALSE)), 0, VLOOKUP(CONCATENATE($A110,AI$66),'ECM Staff time by PoF'!$A$5:$S$119,MATCH($B$103, 'ECM Staff time by PoF'!$A$4:$R$4,0),FALSE))))*AI72</f>
        <v>0</v>
      </c>
      <c r="AJ110" s="191">
        <f>IF($A110="",0,IF(VLOOKUP($A110,'ECM Staff time by PoF'!$B$5:$C$119,2,FALSE)="Not Applicable",VLOOKUP($A110,'ECM Staff time by PoF'!$B$5:$S$119,MATCH($B$103, 'ECM Staff time by PoF'!$B$4:$R$4,0),FALSE),IF(ISERROR(VLOOKUP(CONCATENATE($A110,AJ$66),'ECM Staff time by PoF'!$A$5:$S$119,MATCH($B$103, 'ECM Staff time by PoF'!$A$4:$R$4,0),FALSE)), 0, VLOOKUP(CONCATENATE($A110,AJ$66),'ECM Staff time by PoF'!$A$5:$S$119,MATCH($B$103, 'ECM Staff time by PoF'!$A$4:$R$4,0),FALSE))))*AJ72</f>
        <v>0</v>
      </c>
      <c r="AK110" s="191">
        <f>IF($A110="",0,IF(VLOOKUP($A110,'ECM Staff time by PoF'!$B$5:$C$119,2,FALSE)="Not Applicable",VLOOKUP($A110,'ECM Staff time by PoF'!$B$5:$S$119,MATCH($B$103, 'ECM Staff time by PoF'!$B$4:$R$4,0),FALSE),IF(ISERROR(VLOOKUP(CONCATENATE($A110,AK$66),'ECM Staff time by PoF'!$A$5:$S$119,MATCH($B$103, 'ECM Staff time by PoF'!$A$4:$R$4,0),FALSE)), 0, VLOOKUP(CONCATENATE($A110,AK$66),'ECM Staff time by PoF'!$A$5:$S$119,MATCH($B$103, 'ECM Staff time by PoF'!$A$4:$R$4,0),FALSE))))*AK72</f>
        <v>0</v>
      </c>
      <c r="AL110" s="191">
        <f>IF($A110="",0,IF(VLOOKUP($A110,'ECM Staff time by PoF'!$B$5:$C$119,2,FALSE)="Not Applicable",VLOOKUP($A110,'ECM Staff time by PoF'!$B$5:$S$119,MATCH($AL$103, 'ECM Staff time by PoF'!$B$4:$R$4,0),FALSE),IF(ISERROR(VLOOKUP(CONCATENATE($A110,B$66),'ECM Staff time by PoF'!$A$5:$S$119,MATCH($AL$103, 'ECM Staff time by PoF'!$A$4:$R$4,0),FALSE)), 0, VLOOKUP(CONCATENATE($A110,B$66),'ECM Staff time by PoF'!$A$5:$S$119,MATCH($AL$103, 'ECM Staff time by PoF'!$A$4:$R$4,0),FALSE))))*B72</f>
        <v>0</v>
      </c>
      <c r="AM110" s="191">
        <f>IF($A110="",0,IF(VLOOKUP($A110,'ECM Staff time by PoF'!$B$5:$C$119,2,FALSE)="Not Applicable",VLOOKUP($A110,'ECM Staff time by PoF'!$B$5:$S$119,MATCH($AL$103, 'ECM Staff time by PoF'!$B$4:$R$4,0),FALSE),IF(ISERROR(VLOOKUP(CONCATENATE($A110,C$66),'ECM Staff time by PoF'!$A$5:$S$119,MATCH($AL$103, 'ECM Staff time by PoF'!$A$4:$R$4,0),FALSE)), 0, VLOOKUP(CONCATENATE($A110,C$66),'ECM Staff time by PoF'!$A$5:$S$119,MATCH($AL$103, 'ECM Staff time by PoF'!$A$4:$R$4,0),FALSE))))*C72</f>
        <v>0</v>
      </c>
      <c r="AN110" s="191">
        <f>IF($A110="",0,IF(VLOOKUP($A110,'ECM Staff time by PoF'!$B$5:$C$119,2,FALSE)="Not Applicable",VLOOKUP($A110,'ECM Staff time by PoF'!$B$5:$S$119,MATCH($AL$103, 'ECM Staff time by PoF'!$B$4:$R$4,0),FALSE),IF(ISERROR(VLOOKUP(CONCATENATE($A110,D$66),'ECM Staff time by PoF'!$A$5:$S$119,MATCH($AL$103, 'ECM Staff time by PoF'!$A$4:$R$4,0),FALSE)), 0, VLOOKUP(CONCATENATE($A110,D$66),'ECM Staff time by PoF'!$A$5:$S$119,MATCH($AL$103, 'ECM Staff time by PoF'!$A$4:$R$4,0),FALSE))))*D72</f>
        <v>0</v>
      </c>
      <c r="AO110" s="191">
        <f>IF($A110="",0,IF(VLOOKUP($A110,'ECM Staff time by PoF'!$B$5:$C$119,2,FALSE)="Not Applicable",VLOOKUP($A110,'ECM Staff time by PoF'!$B$5:$S$119,MATCH($AL$103, 'ECM Staff time by PoF'!$B$4:$R$4,0),FALSE),IF(ISERROR(VLOOKUP(CONCATENATE($A110,E$66),'ECM Staff time by PoF'!$A$5:$S$119,MATCH($AL$103, 'ECM Staff time by PoF'!$A$4:$R$4,0),FALSE)), 0, VLOOKUP(CONCATENATE($A110,E$66),'ECM Staff time by PoF'!$A$5:$S$119,MATCH($AL$103, 'ECM Staff time by PoF'!$A$4:$R$4,0),FALSE))))*E72</f>
        <v>0</v>
      </c>
      <c r="AP110" s="191">
        <f>IF($A110="",0,IF(VLOOKUP($A110,'ECM Staff time by PoF'!$B$5:$C$119,2,FALSE)="Not Applicable",VLOOKUP($A110,'ECM Staff time by PoF'!$B$5:$S$119,MATCH($AL$103, 'ECM Staff time by PoF'!$B$4:$R$4,0),FALSE),IF(ISERROR(VLOOKUP(CONCATENATE($A110,F$66),'ECM Staff time by PoF'!$A$5:$S$119,MATCH($AL$103, 'ECM Staff time by PoF'!$A$4:$R$4,0),FALSE)), 0, VLOOKUP(CONCATENATE($A110,F$66),'ECM Staff time by PoF'!$A$5:$S$119,MATCH($AL$103, 'ECM Staff time by PoF'!$A$4:$R$4,0),FALSE))))*F72</f>
        <v>0</v>
      </c>
      <c r="AQ110" s="191">
        <f>IF($A110="",0,IF(VLOOKUP($A110,'ECM Staff time by PoF'!$B$5:$C$119,2,FALSE)="Not Applicable",VLOOKUP($A110,'ECM Staff time by PoF'!$B$5:$S$119,MATCH($AL$103, 'ECM Staff time by PoF'!$B$4:$R$4,0),FALSE),IF(ISERROR(VLOOKUP(CONCATENATE($A110,G$66),'ECM Staff time by PoF'!$A$5:$S$119,MATCH($AL$103, 'ECM Staff time by PoF'!$A$4:$R$4,0),FALSE)), 0, VLOOKUP(CONCATENATE($A110,G$66),'ECM Staff time by PoF'!$A$5:$S$119,MATCH($AL$103, 'ECM Staff time by PoF'!$A$4:$R$4,0),FALSE))))*G72</f>
        <v>0</v>
      </c>
      <c r="AR110" s="191">
        <f>IF($A110="",0,IF(VLOOKUP($A110,'ECM Staff time by PoF'!$B$5:$C$119,2,FALSE)="Not Applicable",VLOOKUP($A110,'ECM Staff time by PoF'!$B$5:$S$119,MATCH($AL$103, 'ECM Staff time by PoF'!$B$4:$R$4,0),FALSE),IF(ISERROR(VLOOKUP(CONCATENATE($A110,H$66),'ECM Staff time by PoF'!$A$5:$S$119,MATCH($AL$103, 'ECM Staff time by PoF'!$A$4:$R$4,0),FALSE)), 0, VLOOKUP(CONCATENATE($A110,H$66),'ECM Staff time by PoF'!$A$5:$S$119,MATCH($AL$103, 'ECM Staff time by PoF'!$A$4:$R$4,0),FALSE))))*H72</f>
        <v>0</v>
      </c>
      <c r="AS110" s="191">
        <f>IF($A110="",0,IF(VLOOKUP($A110,'ECM Staff time by PoF'!$B$5:$C$119,2,FALSE)="Not Applicable",VLOOKUP($A110,'ECM Staff time by PoF'!$B$5:$S$119,MATCH($AL$103, 'ECM Staff time by PoF'!$B$4:$R$4,0),FALSE),IF(ISERROR(VLOOKUP(CONCATENATE($A110,I$66),'ECM Staff time by PoF'!$A$5:$S$119,MATCH($AL$103, 'ECM Staff time by PoF'!$A$4:$R$4,0),FALSE)), 0, VLOOKUP(CONCATENATE($A110,I$66),'ECM Staff time by PoF'!$A$5:$S$119,MATCH($AL$103, 'ECM Staff time by PoF'!$A$4:$R$4,0),FALSE))))*I72</f>
        <v>0</v>
      </c>
      <c r="AT110" s="191">
        <f>IF($A110="",0,IF(VLOOKUP($A110,'ECM Staff time by PoF'!$B$5:$C$119,2,FALSE)="Not Applicable",VLOOKUP($A110,'ECM Staff time by PoF'!$B$5:$S$119,MATCH($AL$103, 'ECM Staff time by PoF'!$B$4:$R$4,0),FALSE),IF(ISERROR(VLOOKUP(CONCATENATE($A110,J$66),'ECM Staff time by PoF'!$A$5:$S$119,MATCH($AL$103, 'ECM Staff time by PoF'!$A$4:$R$4,0),FALSE)), 0, VLOOKUP(CONCATENATE($A110,J$66),'ECM Staff time by PoF'!$A$5:$S$119,MATCH($AL$103, 'ECM Staff time by PoF'!$A$4:$R$4,0),FALSE))))*J72</f>
        <v>0</v>
      </c>
      <c r="AU110" s="191">
        <f>IF($A110="",0,IF(VLOOKUP($A110,'ECM Staff time by PoF'!$B$5:$C$119,2,FALSE)="Not Applicable",VLOOKUP($A110,'ECM Staff time by PoF'!$B$5:$S$119,MATCH($AL$103, 'ECM Staff time by PoF'!$B$4:$R$4,0),FALSE),IF(ISERROR(VLOOKUP(CONCATENATE($A110,K$66),'ECM Staff time by PoF'!$A$5:$S$119,MATCH($AL$103, 'ECM Staff time by PoF'!$A$4:$R$4,0),FALSE)), 0, VLOOKUP(CONCATENATE($A110,K$66),'ECM Staff time by PoF'!$A$5:$S$119,MATCH($AL$103, 'ECM Staff time by PoF'!$A$4:$R$4,0),FALSE))))*K72</f>
        <v>0</v>
      </c>
      <c r="AV110" s="191">
        <f>IF($A110="",0,IF(VLOOKUP($A110,'ECM Staff time by PoF'!$B$5:$C$119,2,FALSE)="Not Applicable",VLOOKUP($A110,'ECM Staff time by PoF'!$B$5:$S$119,MATCH($AL$103, 'ECM Staff time by PoF'!$B$4:$R$4,0),FALSE),IF(ISERROR(VLOOKUP(CONCATENATE($A110,L$66),'ECM Staff time by PoF'!$A$5:$S$119,MATCH($AL$103, 'ECM Staff time by PoF'!$A$4:$R$4,0),FALSE)), 0, VLOOKUP(CONCATENATE($A110,L$66),'ECM Staff time by PoF'!$A$5:$S$119,MATCH($AL$103, 'ECM Staff time by PoF'!$A$4:$R$4,0),FALSE))))*L72</f>
        <v>0</v>
      </c>
      <c r="AW110" s="191">
        <f>IF($A110="",0,IF(VLOOKUP($A110,'ECM Staff time by PoF'!$B$5:$C$119,2,FALSE)="Not Applicable",VLOOKUP($A110,'ECM Staff time by PoF'!$B$5:$S$119,MATCH($AL$103, 'ECM Staff time by PoF'!$B$4:$R$4,0),FALSE),IF(ISERROR(VLOOKUP(CONCATENATE($A110,M$66),'ECM Staff time by PoF'!$A$5:$S$119,MATCH($AL$103, 'ECM Staff time by PoF'!$A$4:$R$4,0),FALSE)), 0, VLOOKUP(CONCATENATE($A110,M$66),'ECM Staff time by PoF'!$A$5:$S$119,MATCH($AL$103, 'ECM Staff time by PoF'!$A$4:$R$4,0),FALSE))))*M72</f>
        <v>0</v>
      </c>
      <c r="AX110" s="191">
        <f>IF($A110="",0,IF(VLOOKUP($A110,'ECM Staff time by PoF'!$B$5:$C$119,2,FALSE)="Not Applicable",VLOOKUP($A110,'ECM Staff time by PoF'!$B$5:$S$119,MATCH($AL$103, 'ECM Staff time by PoF'!$B$4:$R$4,0),FALSE),IF(ISERROR(VLOOKUP(CONCATENATE($A110,N$66),'ECM Staff time by PoF'!$A$5:$S$119,MATCH($AL$103, 'ECM Staff time by PoF'!$A$4:$R$4,0),FALSE)), 0, VLOOKUP(CONCATENATE($A110,N$66),'ECM Staff time by PoF'!$A$5:$S$119,MATCH($AL$103, 'ECM Staff time by PoF'!$A$4:$R$4,0),FALSE))))*N72</f>
        <v>0</v>
      </c>
      <c r="AY110" s="191">
        <f>IF($A110="",0,IF(VLOOKUP($A110,'ECM Staff time by PoF'!$B$5:$C$119,2,FALSE)="Not Applicable",VLOOKUP($A110,'ECM Staff time by PoF'!$B$5:$S$119,MATCH($AL$103, 'ECM Staff time by PoF'!$B$4:$R$4,0),FALSE),IF(ISERROR(VLOOKUP(CONCATENATE($A110,O$66),'ECM Staff time by PoF'!$A$5:$S$119,MATCH($AL$103, 'ECM Staff time by PoF'!$A$4:$R$4,0),FALSE)), 0, VLOOKUP(CONCATENATE($A110,O$66),'ECM Staff time by PoF'!$A$5:$S$119,MATCH($AL$103, 'ECM Staff time by PoF'!$A$4:$R$4,0),FALSE))))*O72</f>
        <v>0</v>
      </c>
      <c r="AZ110" s="191">
        <f>IF($A110="",0,IF(VLOOKUP($A110,'ECM Staff time by PoF'!$B$5:$C$119,2,FALSE)="Not Applicable",VLOOKUP($A110,'ECM Staff time by PoF'!$B$5:$S$119,MATCH($AL$103, 'ECM Staff time by PoF'!$B$4:$R$4,0),FALSE),IF(ISERROR(VLOOKUP(CONCATENATE($A110,P$66),'ECM Staff time by PoF'!$A$5:$S$119,MATCH($AL$103, 'ECM Staff time by PoF'!$A$4:$R$4,0),FALSE)), 0, VLOOKUP(CONCATENATE($A110,P$66),'ECM Staff time by PoF'!$A$5:$S$119,MATCH($AL$103, 'ECM Staff time by PoF'!$A$4:$R$4,0),FALSE))))*P72</f>
        <v>0</v>
      </c>
      <c r="BA110" s="191">
        <f>IF($A110="",0,IF(VLOOKUP($A110,'ECM Staff time by PoF'!$B$5:$C$119,2,FALSE)="Not Applicable",VLOOKUP($A110,'ECM Staff time by PoF'!$B$5:$S$119,MATCH($AL$103, 'ECM Staff time by PoF'!$B$4:$R$4,0),FALSE),IF(ISERROR(VLOOKUP(CONCATENATE($A110,Q$66),'ECM Staff time by PoF'!$A$5:$S$119,MATCH($AL$103, 'ECM Staff time by PoF'!$A$4:$R$4,0),FALSE)), 0, VLOOKUP(CONCATENATE($A110,Q$66),'ECM Staff time by PoF'!$A$5:$S$119,MATCH($AL$103, 'ECM Staff time by PoF'!$A$4:$R$4,0),FALSE))))*Q72</f>
        <v>0</v>
      </c>
      <c r="BB110" s="191">
        <f>IF($A110="",0,IF(VLOOKUP($A110,'ECM Staff time by PoF'!$B$5:$C$119,2,FALSE)="Not Applicable",VLOOKUP($A110,'ECM Staff time by PoF'!$B$5:$S$119,MATCH($AL$103, 'ECM Staff time by PoF'!$B$4:$R$4,0),FALSE),IF(ISERROR(VLOOKUP(CONCATENATE($A110,R$66),'ECM Staff time by PoF'!$A$5:$S$119,MATCH($AL$103, 'ECM Staff time by PoF'!$A$4:$R$4,0),FALSE)), 0, VLOOKUP(CONCATENATE($A110,R$66),'ECM Staff time by PoF'!$A$5:$S$119,MATCH($AL$103, 'ECM Staff time by PoF'!$A$4:$R$4,0),FALSE))))*R72</f>
        <v>0</v>
      </c>
      <c r="BC110" s="191">
        <f>IF($A110="",0,IF(VLOOKUP($A110,'ECM Staff time by PoF'!$B$5:$C$119,2,FALSE)="Not Applicable",VLOOKUP($A110,'ECM Staff time by PoF'!$B$5:$S$119,MATCH($AL$103, 'ECM Staff time by PoF'!$B$4:$R$4,0),FALSE),IF(ISERROR(VLOOKUP(CONCATENATE($A110,S$66),'ECM Staff time by PoF'!$A$5:$S$119,MATCH($AL$103, 'ECM Staff time by PoF'!$A$4:$R$4,0),FALSE)), 0, VLOOKUP(CONCATENATE($A110,S$66),'ECM Staff time by PoF'!$A$5:$S$119,MATCH($AL$103, 'ECM Staff time by PoF'!$A$4:$R$4,0),FALSE))))*S72</f>
        <v>0</v>
      </c>
      <c r="BD110" s="191">
        <f>IF($A110="",0,IF(VLOOKUP($A110,'ECM Staff time by PoF'!$B$5:$C$119,2,FALSE)="Not Applicable",VLOOKUP($A110,'ECM Staff time by PoF'!$B$5:$S$119,MATCH($AL$103, 'ECM Staff time by PoF'!$B$4:$R$4,0),FALSE),IF(ISERROR(VLOOKUP(CONCATENATE($A110,T$66),'ECM Staff time by PoF'!$A$5:$S$119,MATCH($AL$103, 'ECM Staff time by PoF'!$A$4:$R$4,0),FALSE)), 0, VLOOKUP(CONCATENATE($A110,T$66),'ECM Staff time by PoF'!$A$5:$S$119,MATCH($AL$103, 'ECM Staff time by PoF'!$A$4:$R$4,0),FALSE))))*T72</f>
        <v>0</v>
      </c>
      <c r="BE110" s="191">
        <f>IF($A110="",0,IF(VLOOKUP($A110,'ECM Staff time by PoF'!$B$5:$C$119,2,FALSE)="Not Applicable",VLOOKUP($A110,'ECM Staff time by PoF'!$B$5:$S$119,MATCH($AL$103, 'ECM Staff time by PoF'!$B$4:$R$4,0),FALSE),IF(ISERROR(VLOOKUP(CONCATENATE($A110,U$66),'ECM Staff time by PoF'!$A$5:$S$119,MATCH($AL$103, 'ECM Staff time by PoF'!$A$4:$R$4,0),FALSE)), 0, VLOOKUP(CONCATENATE($A110,U$66),'ECM Staff time by PoF'!$A$5:$S$119,MATCH($AL$103, 'ECM Staff time by PoF'!$A$4:$R$4,0),FALSE))))*U72</f>
        <v>0</v>
      </c>
      <c r="BF110" s="191">
        <f>IF($A110="",0,IF(VLOOKUP($A110,'ECM Staff time by PoF'!$B$5:$C$119,2,FALSE)="Not Applicable",VLOOKUP($A110,'ECM Staff time by PoF'!$B$5:$S$119,MATCH($AL$103, 'ECM Staff time by PoF'!$B$4:$R$4,0),FALSE),IF(ISERROR(VLOOKUP(CONCATENATE($A110,V$66),'ECM Staff time by PoF'!$A$5:$S$119,MATCH($AL$103, 'ECM Staff time by PoF'!$A$4:$R$4,0),FALSE)), 0, VLOOKUP(CONCATENATE($A110,V$66),'ECM Staff time by PoF'!$A$5:$S$119,MATCH($AL$103, 'ECM Staff time by PoF'!$A$4:$R$4,0),FALSE))))*V72</f>
        <v>0</v>
      </c>
      <c r="BG110" s="191">
        <f>IF($A110="",0,IF(VLOOKUP($A110,'ECM Staff time by PoF'!$B$5:$C$119,2,FALSE)="Not Applicable",VLOOKUP($A110,'ECM Staff time by PoF'!$B$5:$S$119,MATCH($AL$103, 'ECM Staff time by PoF'!$B$4:$R$4,0),FALSE),IF(ISERROR(VLOOKUP(CONCATENATE($A110,W$66),'ECM Staff time by PoF'!$A$5:$S$119,MATCH($AL$103, 'ECM Staff time by PoF'!$A$4:$R$4,0),FALSE)), 0, VLOOKUP(CONCATENATE($A110,W$66),'ECM Staff time by PoF'!$A$5:$S$119,MATCH($AL$103, 'ECM Staff time by PoF'!$A$4:$R$4,0),FALSE))))*W72</f>
        <v>0</v>
      </c>
      <c r="BH110" s="191">
        <f>IF($A110="",0,IF(VLOOKUP($A110,'ECM Staff time by PoF'!$B$5:$C$119,2,FALSE)="Not Applicable",VLOOKUP($A110,'ECM Staff time by PoF'!$B$5:$S$119,MATCH($AL$103, 'ECM Staff time by PoF'!$B$4:$R$4,0),FALSE),IF(ISERROR(VLOOKUP(CONCATENATE($A110,X$66),'ECM Staff time by PoF'!$A$5:$S$119,MATCH($AL$103, 'ECM Staff time by PoF'!$A$4:$R$4,0),FALSE)), 0, VLOOKUP(CONCATENATE($A110,X$66),'ECM Staff time by PoF'!$A$5:$S$119,MATCH($AL$103, 'ECM Staff time by PoF'!$A$4:$R$4,0),FALSE))))*X72</f>
        <v>0</v>
      </c>
      <c r="BI110" s="191">
        <f>IF($A110="",0,IF(VLOOKUP($A110,'ECM Staff time by PoF'!$B$5:$C$119,2,FALSE)="Not Applicable",VLOOKUP($A110,'ECM Staff time by PoF'!$B$5:$S$119,MATCH($AL$103, 'ECM Staff time by PoF'!$B$4:$R$4,0),FALSE),IF(ISERROR(VLOOKUP(CONCATENATE($A110,Y$66),'ECM Staff time by PoF'!$A$5:$S$119,MATCH($AL$103, 'ECM Staff time by PoF'!$A$4:$R$4,0),FALSE)), 0, VLOOKUP(CONCATENATE($A110,Y$66),'ECM Staff time by PoF'!$A$5:$S$119,MATCH($AL$103, 'ECM Staff time by PoF'!$A$4:$R$4,0),FALSE))))*Y72</f>
        <v>0</v>
      </c>
      <c r="BJ110" s="191">
        <f>IF($A110="",0,IF(VLOOKUP($A110,'ECM Staff time by PoF'!$B$5:$C$119,2,FALSE)="Not Applicable",VLOOKUP($A110,'ECM Staff time by PoF'!$B$5:$S$119,MATCH($AL$103, 'ECM Staff time by PoF'!$B$4:$R$4,0),FALSE),IF(ISERROR(VLOOKUP(CONCATENATE($A110,Z$66),'ECM Staff time by PoF'!$A$5:$S$119,MATCH($AL$103, 'ECM Staff time by PoF'!$A$4:$R$4,0),FALSE)), 0, VLOOKUP(CONCATENATE($A110,Z$66),'ECM Staff time by PoF'!$A$5:$S$119,MATCH($AL$103, 'ECM Staff time by PoF'!$A$4:$R$4,0),FALSE))))*Z72</f>
        <v>0</v>
      </c>
      <c r="BK110" s="191">
        <f>IF($A110="",0,IF(VLOOKUP($A110,'ECM Staff time by PoF'!$B$5:$C$119,2,FALSE)="Not Applicable",VLOOKUP($A110,'ECM Staff time by PoF'!$B$5:$S$119,MATCH($AL$103, 'ECM Staff time by PoF'!$B$4:$R$4,0),FALSE),IF(ISERROR(VLOOKUP(CONCATENATE($A110,AA$66),'ECM Staff time by PoF'!$A$5:$S$119,MATCH($AL$103, 'ECM Staff time by PoF'!$A$4:$R$4,0),FALSE)), 0, VLOOKUP(CONCATENATE($A110,AA$66),'ECM Staff time by PoF'!$A$5:$S$119,MATCH($AL$103, 'ECM Staff time by PoF'!$A$4:$R$4,0),FALSE))))*AA72</f>
        <v>0</v>
      </c>
      <c r="BL110" s="191">
        <f>IF($A110="",0,IF(VLOOKUP($A110,'ECM Staff time by PoF'!$B$5:$C$119,2,FALSE)="Not Applicable",VLOOKUP($A110,'ECM Staff time by PoF'!$B$5:$S$119,MATCH($AL$103, 'ECM Staff time by PoF'!$B$4:$R$4,0),FALSE),IF(ISERROR(VLOOKUP(CONCATENATE($A110,AB$66),'ECM Staff time by PoF'!$A$5:$S$119,MATCH($AL$103, 'ECM Staff time by PoF'!$A$4:$R$4,0),FALSE)), 0, VLOOKUP(CONCATENATE($A110,AB$66),'ECM Staff time by PoF'!$A$5:$S$119,MATCH($AL$103, 'ECM Staff time by PoF'!$A$4:$R$4,0),FALSE))))*AB72</f>
        <v>0</v>
      </c>
      <c r="BM110" s="191">
        <f>IF($A110="",0,IF(VLOOKUP($A110,'ECM Staff time by PoF'!$B$5:$C$119,2,FALSE)="Not Applicable",VLOOKUP($A110,'ECM Staff time by PoF'!$B$5:$S$119,MATCH($AL$103, 'ECM Staff time by PoF'!$B$4:$R$4,0),FALSE),IF(ISERROR(VLOOKUP(CONCATENATE($A110,AC$66),'ECM Staff time by PoF'!$A$5:$S$119,MATCH($AL$103, 'ECM Staff time by PoF'!$A$4:$R$4,0),FALSE)), 0, VLOOKUP(CONCATENATE($A110,AC$66),'ECM Staff time by PoF'!$A$5:$S$119,MATCH($AL$103, 'ECM Staff time by PoF'!$A$4:$R$4,0),FALSE))))*AC72</f>
        <v>0</v>
      </c>
      <c r="BN110" s="191">
        <f>IF($A110="",0,IF(VLOOKUP($A110,'ECM Staff time by PoF'!$B$5:$C$119,2,FALSE)="Not Applicable",VLOOKUP($A110,'ECM Staff time by PoF'!$B$5:$S$119,MATCH($AL$103, 'ECM Staff time by PoF'!$B$4:$R$4,0),FALSE),IF(ISERROR(VLOOKUP(CONCATENATE($A110,AD$66),'ECM Staff time by PoF'!$A$5:$S$119,MATCH($AL$103, 'ECM Staff time by PoF'!$A$4:$R$4,0),FALSE)), 0, VLOOKUP(CONCATENATE($A110,AD$66),'ECM Staff time by PoF'!$A$5:$S$119,MATCH($AL$103, 'ECM Staff time by PoF'!$A$4:$R$4,0),FALSE))))*AD72</f>
        <v>0</v>
      </c>
      <c r="BO110" s="191">
        <f>IF($A110="",0,IF(VLOOKUP($A110,'ECM Staff time by PoF'!$B$5:$C$119,2,FALSE)="Not Applicable",VLOOKUP($A110,'ECM Staff time by PoF'!$B$5:$S$119,MATCH($AL$103, 'ECM Staff time by PoF'!$B$4:$R$4,0),FALSE),IF(ISERROR(VLOOKUP(CONCATENATE($A110,AE$66),'ECM Staff time by PoF'!$A$5:$S$119,MATCH($AL$103, 'ECM Staff time by PoF'!$A$4:$R$4,0),FALSE)), 0, VLOOKUP(CONCATENATE($A110,AE$66),'ECM Staff time by PoF'!$A$5:$S$119,MATCH($AL$103, 'ECM Staff time by PoF'!$A$4:$R$4,0),FALSE))))*AE72</f>
        <v>0</v>
      </c>
      <c r="BP110" s="191">
        <f>IF($A110="",0,IF(VLOOKUP($A110,'ECM Staff time by PoF'!$B$5:$C$119,2,FALSE)="Not Applicable",VLOOKUP($A110,'ECM Staff time by PoF'!$B$5:$S$119,MATCH($AL$103, 'ECM Staff time by PoF'!$B$4:$R$4,0),FALSE),IF(ISERROR(VLOOKUP(CONCATENATE($A110,AF$66),'ECM Staff time by PoF'!$A$5:$S$119,MATCH($AL$103, 'ECM Staff time by PoF'!$A$4:$R$4,0),FALSE)), 0, VLOOKUP(CONCATENATE($A110,AF$66),'ECM Staff time by PoF'!$A$5:$S$119,MATCH($AL$103, 'ECM Staff time by PoF'!$A$4:$R$4,0),FALSE))))*AF72</f>
        <v>0</v>
      </c>
      <c r="BQ110" s="191">
        <f>IF($A110="",0,IF(VLOOKUP($A110,'ECM Staff time by PoF'!$B$5:$C$119,2,FALSE)="Not Applicable",VLOOKUP($A110,'ECM Staff time by PoF'!$B$5:$S$119,MATCH($AL$103, 'ECM Staff time by PoF'!$B$4:$R$4,0),FALSE),IF(ISERROR(VLOOKUP(CONCATENATE($A110,AG$66),'ECM Staff time by PoF'!$A$5:$S$119,MATCH($AL$103, 'ECM Staff time by PoF'!$A$4:$R$4,0),FALSE)), 0, VLOOKUP(CONCATENATE($A110,AG$66),'ECM Staff time by PoF'!$A$5:$S$119,MATCH($AL$103, 'ECM Staff time by PoF'!$A$4:$R$4,0),FALSE))))*AG72</f>
        <v>0</v>
      </c>
      <c r="BR110" s="191">
        <f>IF($A110="",0,IF(VLOOKUP($A110,'ECM Staff time by PoF'!$B$5:$C$119,2,FALSE)="Not Applicable",VLOOKUP($A110,'ECM Staff time by PoF'!$B$5:$S$119,MATCH($AL$103, 'ECM Staff time by PoF'!$B$4:$R$4,0),FALSE),IF(ISERROR(VLOOKUP(CONCATENATE($A110,AH$66),'ECM Staff time by PoF'!$A$5:$S$119,MATCH($AL$103, 'ECM Staff time by PoF'!$A$4:$R$4,0),FALSE)), 0, VLOOKUP(CONCATENATE($A110,AH$66),'ECM Staff time by PoF'!$A$5:$S$119,MATCH($AL$103, 'ECM Staff time by PoF'!$A$4:$R$4,0),FALSE))))*AH72</f>
        <v>0</v>
      </c>
      <c r="BS110" s="191">
        <f>IF($A110="",0,IF(VLOOKUP($A110,'ECM Staff time by PoF'!$B$5:$C$119,2,FALSE)="Not Applicable",VLOOKUP($A110,'ECM Staff time by PoF'!$B$5:$S$119,MATCH($AL$103, 'ECM Staff time by PoF'!$B$4:$R$4,0),FALSE),IF(ISERROR(VLOOKUP(CONCATENATE($A110,AI$66),'ECM Staff time by PoF'!$A$5:$S$119,MATCH($AL$103, 'ECM Staff time by PoF'!$A$4:$R$4,0),FALSE)), 0, VLOOKUP(CONCATENATE($A110,AI$66),'ECM Staff time by PoF'!$A$5:$S$119,MATCH($AL$103, 'ECM Staff time by PoF'!$A$4:$R$4,0),FALSE))))*AI72</f>
        <v>0</v>
      </c>
      <c r="BT110" s="191">
        <f>IF($A110="",0,IF(VLOOKUP($A110,'ECM Staff time by PoF'!$B$5:$C$119,2,FALSE)="Not Applicable",VLOOKUP($A110,'ECM Staff time by PoF'!$B$5:$S$119,MATCH($AL$103, 'ECM Staff time by PoF'!$B$4:$R$4,0),FALSE),IF(ISERROR(VLOOKUP(CONCATENATE($A110,AJ$66),'ECM Staff time by PoF'!$A$5:$S$119,MATCH($AL$103, 'ECM Staff time by PoF'!$A$4:$R$4,0),FALSE)), 0, VLOOKUP(CONCATENATE($A110,AJ$66),'ECM Staff time by PoF'!$A$5:$S$119,MATCH($AL$103, 'ECM Staff time by PoF'!$A$4:$R$4,0),FALSE))))*AJ72</f>
        <v>0</v>
      </c>
      <c r="BU110" s="191">
        <f>IF($A110="",0,IF(VLOOKUP($A110,'ECM Staff time by PoF'!$B$5:$C$119,2,FALSE)="Not Applicable",VLOOKUP($A110,'ECM Staff time by PoF'!$B$5:$S$119,MATCH($AL$103, 'ECM Staff time by PoF'!$B$4:$R$4,0),FALSE),IF(ISERROR(VLOOKUP(CONCATENATE($A110,AK$66),'ECM Staff time by PoF'!$A$5:$S$119,MATCH($AL$103, 'ECM Staff time by PoF'!$A$4:$R$4,0),FALSE)), 0, VLOOKUP(CONCATENATE($A110,AK$66),'ECM Staff time by PoF'!$A$5:$S$119,MATCH($AL$103, 'ECM Staff time by PoF'!$A$4:$R$4,0),FALSE))))*AK72</f>
        <v>0</v>
      </c>
      <c r="BV110" s="191">
        <f>IF($A110="",0,IF(VLOOKUP($A110,'ECM Staff time by PoF'!$B$5:$C$119,2,FALSE)="Not Applicable",VLOOKUP($A110,'ECM Staff time by PoF'!$B$5:$S$119,MATCH($BV$103, 'ECM Staff time by PoF'!$B$4:$R$4,0),FALSE),IF(ISERROR(VLOOKUP(CONCATENATE($A110,B$66),'ECM Staff time by PoF'!$A$5:$S$119,MATCH($BV$103, 'ECM Staff time by PoF'!$A$4:$R$4,0),FALSE)), 0, VLOOKUP(CONCATENATE($A110,B$66),'ECM Staff time by PoF'!$A$5:$S$119,MATCH($BV$103, 'ECM Staff time by PoF'!$A$4:$R$4,0),FALSE))))*B72</f>
        <v>0</v>
      </c>
      <c r="BW110" s="191">
        <f>IF($A110="",0,IF(VLOOKUP($A110,'ECM Staff time by PoF'!$B$5:$C$119,2,FALSE)="Not Applicable",VLOOKUP($A110,'ECM Staff time by PoF'!$B$5:$S$119,MATCH($BV$103, 'ECM Staff time by PoF'!$B$4:$R$4,0),FALSE),IF(ISERROR(VLOOKUP(CONCATENATE($A110,C$66),'ECM Staff time by PoF'!$A$5:$S$119,MATCH($BV$103, 'ECM Staff time by PoF'!$A$4:$R$4,0),FALSE)), 0, VLOOKUP(CONCATENATE($A110,C$66),'ECM Staff time by PoF'!$A$5:$S$119,MATCH($BV$103, 'ECM Staff time by PoF'!$A$4:$R$4,0),FALSE))))*C72</f>
        <v>0</v>
      </c>
      <c r="BX110" s="191">
        <f>IF($A110="",0,IF(VLOOKUP($A110,'ECM Staff time by PoF'!$B$5:$C$119,2,FALSE)="Not Applicable",VLOOKUP($A110,'ECM Staff time by PoF'!$B$5:$S$119,MATCH($BV$103, 'ECM Staff time by PoF'!$B$4:$R$4,0),FALSE),IF(ISERROR(VLOOKUP(CONCATENATE($A110,D$66),'ECM Staff time by PoF'!$A$5:$S$119,MATCH($BV$103, 'ECM Staff time by PoF'!$A$4:$R$4,0),FALSE)), 0, VLOOKUP(CONCATENATE($A110,D$66),'ECM Staff time by PoF'!$A$5:$S$119,MATCH($BV$103, 'ECM Staff time by PoF'!$A$4:$R$4,0),FALSE))))*D72</f>
        <v>0</v>
      </c>
      <c r="BY110" s="191">
        <f>IF($A110="",0,IF(VLOOKUP($A110,'ECM Staff time by PoF'!$B$5:$C$119,2,FALSE)="Not Applicable",VLOOKUP($A110,'ECM Staff time by PoF'!$B$5:$S$119,MATCH($BV$103, 'ECM Staff time by PoF'!$B$4:$R$4,0),FALSE),IF(ISERROR(VLOOKUP(CONCATENATE($A110,E$66),'ECM Staff time by PoF'!$A$5:$S$119,MATCH($BV$103, 'ECM Staff time by PoF'!$A$4:$R$4,0),FALSE)), 0, VLOOKUP(CONCATENATE($A110,E$66),'ECM Staff time by PoF'!$A$5:$S$119,MATCH($BV$103, 'ECM Staff time by PoF'!$A$4:$R$4,0),FALSE))))*E72</f>
        <v>0</v>
      </c>
      <c r="BZ110" s="191">
        <f>IF($A110="",0,IF(VLOOKUP($A110,'ECM Staff time by PoF'!$B$5:$C$119,2,FALSE)="Not Applicable",VLOOKUP($A110,'ECM Staff time by PoF'!$B$5:$S$119,MATCH($BV$103, 'ECM Staff time by PoF'!$B$4:$R$4,0),FALSE),IF(ISERROR(VLOOKUP(CONCATENATE($A110,F$66),'ECM Staff time by PoF'!$A$5:$S$119,MATCH($BV$103, 'ECM Staff time by PoF'!$A$4:$R$4,0),FALSE)), 0, VLOOKUP(CONCATENATE($A110,F$66),'ECM Staff time by PoF'!$A$5:$S$119,MATCH($BV$103, 'ECM Staff time by PoF'!$A$4:$R$4,0),FALSE))))*F72</f>
        <v>0</v>
      </c>
      <c r="CA110" s="191">
        <f>IF($A110="",0,IF(VLOOKUP($A110,'ECM Staff time by PoF'!$B$5:$C$119,2,FALSE)="Not Applicable",VLOOKUP($A110,'ECM Staff time by PoF'!$B$5:$S$119,MATCH($BV$103, 'ECM Staff time by PoF'!$B$4:$R$4,0),FALSE),IF(ISERROR(VLOOKUP(CONCATENATE($A110,G$66),'ECM Staff time by PoF'!$A$5:$S$119,MATCH($BV$103, 'ECM Staff time by PoF'!$A$4:$R$4,0),FALSE)), 0, VLOOKUP(CONCATENATE($A110,G$66),'ECM Staff time by PoF'!$A$5:$S$119,MATCH($BV$103, 'ECM Staff time by PoF'!$A$4:$R$4,0),FALSE))))*G72</f>
        <v>0</v>
      </c>
      <c r="CB110" s="191">
        <f>IF($A110="",0,IF(VLOOKUP($A110,'ECM Staff time by PoF'!$B$5:$C$119,2,FALSE)="Not Applicable",VLOOKUP($A110,'ECM Staff time by PoF'!$B$5:$S$119,MATCH($BV$103, 'ECM Staff time by PoF'!$B$4:$R$4,0),FALSE),IF(ISERROR(VLOOKUP(CONCATENATE($A110,H$66),'ECM Staff time by PoF'!$A$5:$S$119,MATCH($BV$103, 'ECM Staff time by PoF'!$A$4:$R$4,0),FALSE)), 0, VLOOKUP(CONCATENATE($A110,H$66),'ECM Staff time by PoF'!$A$5:$S$119,MATCH($BV$103, 'ECM Staff time by PoF'!$A$4:$R$4,0),FALSE))))*H72</f>
        <v>0</v>
      </c>
      <c r="CC110" s="191">
        <f>IF($A110="",0,IF(VLOOKUP($A110,'ECM Staff time by PoF'!$B$5:$C$119,2,FALSE)="Not Applicable",VLOOKUP($A110,'ECM Staff time by PoF'!$B$5:$S$119,MATCH($BV$103, 'ECM Staff time by PoF'!$B$4:$R$4,0),FALSE),IF(ISERROR(VLOOKUP(CONCATENATE($A110,I$66),'ECM Staff time by PoF'!$A$5:$S$119,MATCH($BV$103, 'ECM Staff time by PoF'!$A$4:$R$4,0),FALSE)), 0, VLOOKUP(CONCATENATE($A110,I$66),'ECM Staff time by PoF'!$A$5:$S$119,MATCH($BV$103, 'ECM Staff time by PoF'!$A$4:$R$4,0),FALSE))))*I72</f>
        <v>0</v>
      </c>
      <c r="CD110" s="191">
        <f>IF($A110="",0,IF(VLOOKUP($A110,'ECM Staff time by PoF'!$B$5:$C$119,2,FALSE)="Not Applicable",VLOOKUP($A110,'ECM Staff time by PoF'!$B$5:$S$119,MATCH($BV$103, 'ECM Staff time by PoF'!$B$4:$R$4,0),FALSE),IF(ISERROR(VLOOKUP(CONCATENATE($A110,J$66),'ECM Staff time by PoF'!$A$5:$S$119,MATCH($BV$103, 'ECM Staff time by PoF'!$A$4:$R$4,0),FALSE)), 0, VLOOKUP(CONCATENATE($A110,J$66),'ECM Staff time by PoF'!$A$5:$S$119,MATCH($BV$103, 'ECM Staff time by PoF'!$A$4:$R$4,0),FALSE))))*J72</f>
        <v>0</v>
      </c>
      <c r="CE110" s="191">
        <f>IF($A110="",0,IF(VLOOKUP($A110,'ECM Staff time by PoF'!$B$5:$C$119,2,FALSE)="Not Applicable",VLOOKUP($A110,'ECM Staff time by PoF'!$B$5:$S$119,MATCH($BV$103, 'ECM Staff time by PoF'!$B$4:$R$4,0),FALSE),IF(ISERROR(VLOOKUP(CONCATENATE($A110,K$66),'ECM Staff time by PoF'!$A$5:$S$119,MATCH($BV$103, 'ECM Staff time by PoF'!$A$4:$R$4,0),FALSE)), 0, VLOOKUP(CONCATENATE($A110,K$66),'ECM Staff time by PoF'!$A$5:$S$119,MATCH($BV$103, 'ECM Staff time by PoF'!$A$4:$R$4,0),FALSE))))*K72</f>
        <v>0</v>
      </c>
      <c r="CF110" s="191">
        <f>IF($A110="",0,IF(VLOOKUP($A110,'ECM Staff time by PoF'!$B$5:$C$119,2,FALSE)="Not Applicable",VLOOKUP($A110,'ECM Staff time by PoF'!$B$5:$S$119,MATCH($BV$103, 'ECM Staff time by PoF'!$B$4:$R$4,0),FALSE),IF(ISERROR(VLOOKUP(CONCATENATE($A110,L$66),'ECM Staff time by PoF'!$A$5:$S$119,MATCH($BV$103, 'ECM Staff time by PoF'!$A$4:$R$4,0),FALSE)), 0, VLOOKUP(CONCATENATE($A110,L$66),'ECM Staff time by PoF'!$A$5:$S$119,MATCH($BV$103, 'ECM Staff time by PoF'!$A$4:$R$4,0),FALSE))))*L72</f>
        <v>0</v>
      </c>
      <c r="CG110" s="191">
        <f>IF($A110="",0,IF(VLOOKUP($A110,'ECM Staff time by PoF'!$B$5:$C$119,2,FALSE)="Not Applicable",VLOOKUP($A110,'ECM Staff time by PoF'!$B$5:$S$119,MATCH($BV$103, 'ECM Staff time by PoF'!$B$4:$R$4,0),FALSE),IF(ISERROR(VLOOKUP(CONCATENATE($A110,M$66),'ECM Staff time by PoF'!$A$5:$S$119,MATCH($BV$103, 'ECM Staff time by PoF'!$A$4:$R$4,0),FALSE)), 0, VLOOKUP(CONCATENATE($A110,M$66),'ECM Staff time by PoF'!$A$5:$S$119,MATCH($BV$103, 'ECM Staff time by PoF'!$A$4:$R$4,0),FALSE))))*M72</f>
        <v>0</v>
      </c>
      <c r="CH110" s="191">
        <f>IF($A110="",0,IF(VLOOKUP($A110,'ECM Staff time by PoF'!$B$5:$C$119,2,FALSE)="Not Applicable",VLOOKUP($A110,'ECM Staff time by PoF'!$B$5:$S$119,MATCH($BV$103, 'ECM Staff time by PoF'!$B$4:$R$4,0),FALSE),IF(ISERROR(VLOOKUP(CONCATENATE($A110,N$66),'ECM Staff time by PoF'!$A$5:$S$119,MATCH($BV$103, 'ECM Staff time by PoF'!$A$4:$R$4,0),FALSE)), 0, VLOOKUP(CONCATENATE($A110,N$66),'ECM Staff time by PoF'!$A$5:$S$119,MATCH($BV$103, 'ECM Staff time by PoF'!$A$4:$R$4,0),FALSE))))*N72</f>
        <v>0</v>
      </c>
      <c r="CI110" s="191">
        <f>IF($A110="",0,IF(VLOOKUP($A110,'ECM Staff time by PoF'!$B$5:$C$119,2,FALSE)="Not Applicable",VLOOKUP($A110,'ECM Staff time by PoF'!$B$5:$S$119,MATCH($BV$103, 'ECM Staff time by PoF'!$B$4:$R$4,0),FALSE),IF(ISERROR(VLOOKUP(CONCATENATE($A110,O$66),'ECM Staff time by PoF'!$A$5:$S$119,MATCH($BV$103, 'ECM Staff time by PoF'!$A$4:$R$4,0),FALSE)), 0, VLOOKUP(CONCATENATE($A110,O$66),'ECM Staff time by PoF'!$A$5:$S$119,MATCH($BV$103, 'ECM Staff time by PoF'!$A$4:$R$4,0),FALSE))))*O72</f>
        <v>0</v>
      </c>
      <c r="CJ110" s="191">
        <f>IF($A110="",0,IF(VLOOKUP($A110,'ECM Staff time by PoF'!$B$5:$C$119,2,FALSE)="Not Applicable",VLOOKUP($A110,'ECM Staff time by PoF'!$B$5:$S$119,MATCH($BV$103, 'ECM Staff time by PoF'!$B$4:$R$4,0),FALSE),IF(ISERROR(VLOOKUP(CONCATENATE($A110,P$66),'ECM Staff time by PoF'!$A$5:$S$119,MATCH($BV$103, 'ECM Staff time by PoF'!$A$4:$R$4,0),FALSE)), 0, VLOOKUP(CONCATENATE($A110,P$66),'ECM Staff time by PoF'!$A$5:$S$119,MATCH($BV$103, 'ECM Staff time by PoF'!$A$4:$R$4,0),FALSE))))*P72</f>
        <v>0</v>
      </c>
      <c r="CK110" s="191">
        <f>IF($A110="",0,IF(VLOOKUP($A110,'ECM Staff time by PoF'!$B$5:$C$119,2,FALSE)="Not Applicable",VLOOKUP($A110,'ECM Staff time by PoF'!$B$5:$S$119,MATCH($BV$103, 'ECM Staff time by PoF'!$B$4:$R$4,0),FALSE),IF(ISERROR(VLOOKUP(CONCATENATE($A110,Q$66),'ECM Staff time by PoF'!$A$5:$S$119,MATCH($BV$103, 'ECM Staff time by PoF'!$A$4:$R$4,0),FALSE)), 0, VLOOKUP(CONCATENATE($A110,Q$66),'ECM Staff time by PoF'!$A$5:$S$119,MATCH($BV$103, 'ECM Staff time by PoF'!$A$4:$R$4,0),FALSE))))*Q72</f>
        <v>0</v>
      </c>
      <c r="CL110" s="191">
        <f>IF($A110="",0,IF(VLOOKUP($A110,'ECM Staff time by PoF'!$B$5:$C$119,2,FALSE)="Not Applicable",VLOOKUP($A110,'ECM Staff time by PoF'!$B$5:$S$119,MATCH($BV$103, 'ECM Staff time by PoF'!$B$4:$R$4,0),FALSE),IF(ISERROR(VLOOKUP(CONCATENATE($A110,R$66),'ECM Staff time by PoF'!$A$5:$S$119,MATCH($BV$103, 'ECM Staff time by PoF'!$A$4:$R$4,0),FALSE)), 0, VLOOKUP(CONCATENATE($A110,R$66),'ECM Staff time by PoF'!$A$5:$S$119,MATCH($BV$103, 'ECM Staff time by PoF'!$A$4:$R$4,0),FALSE))))*R72</f>
        <v>0</v>
      </c>
      <c r="CM110" s="191">
        <f>IF($A110="",0,IF(VLOOKUP($A110,'ECM Staff time by PoF'!$B$5:$C$119,2,FALSE)="Not Applicable",VLOOKUP($A110,'ECM Staff time by PoF'!$B$5:$S$119,MATCH($BV$103, 'ECM Staff time by PoF'!$B$4:$R$4,0),FALSE),IF(ISERROR(VLOOKUP(CONCATENATE($A110,S$66),'ECM Staff time by PoF'!$A$5:$S$119,MATCH($BV$103, 'ECM Staff time by PoF'!$A$4:$R$4,0),FALSE)), 0, VLOOKUP(CONCATENATE($A110,S$66),'ECM Staff time by PoF'!$A$5:$S$119,MATCH($BV$103, 'ECM Staff time by PoF'!$A$4:$R$4,0),FALSE))))*S72</f>
        <v>0</v>
      </c>
      <c r="CN110" s="191">
        <f>IF($A110="",0,IF(VLOOKUP($A110,'ECM Staff time by PoF'!$B$5:$C$119,2,FALSE)="Not Applicable",VLOOKUP($A110,'ECM Staff time by PoF'!$B$5:$S$119,MATCH($BV$103, 'ECM Staff time by PoF'!$B$4:$R$4,0),FALSE),IF(ISERROR(VLOOKUP(CONCATENATE($A110,T$66),'ECM Staff time by PoF'!$A$5:$S$119,MATCH($BV$103, 'ECM Staff time by PoF'!$A$4:$R$4,0),FALSE)), 0, VLOOKUP(CONCATENATE($A110,T$66),'ECM Staff time by PoF'!$A$5:$S$119,MATCH($BV$103, 'ECM Staff time by PoF'!$A$4:$R$4,0),FALSE))))*T72</f>
        <v>0</v>
      </c>
      <c r="CO110" s="191">
        <f>IF($A110="",0,IF(VLOOKUP($A110,'ECM Staff time by PoF'!$B$5:$C$119,2,FALSE)="Not Applicable",VLOOKUP($A110,'ECM Staff time by PoF'!$B$5:$S$119,MATCH($BV$103, 'ECM Staff time by PoF'!$B$4:$R$4,0),FALSE),IF(ISERROR(VLOOKUP(CONCATENATE($A110,U$66),'ECM Staff time by PoF'!$A$5:$S$119,MATCH($BV$103, 'ECM Staff time by PoF'!$A$4:$R$4,0),FALSE)), 0, VLOOKUP(CONCATENATE($A110,U$66),'ECM Staff time by PoF'!$A$5:$S$119,MATCH($BV$103, 'ECM Staff time by PoF'!$A$4:$R$4,0),FALSE))))*U72</f>
        <v>0</v>
      </c>
      <c r="CP110" s="191">
        <f>IF($A110="",0,IF(VLOOKUP($A110,'ECM Staff time by PoF'!$B$5:$C$119,2,FALSE)="Not Applicable",VLOOKUP($A110,'ECM Staff time by PoF'!$B$5:$S$119,MATCH($BV$103, 'ECM Staff time by PoF'!$B$4:$R$4,0),FALSE),IF(ISERROR(VLOOKUP(CONCATENATE($A110,V$66),'ECM Staff time by PoF'!$A$5:$S$119,MATCH($BV$103, 'ECM Staff time by PoF'!$A$4:$R$4,0),FALSE)), 0, VLOOKUP(CONCATENATE($A110,V$66),'ECM Staff time by PoF'!$A$5:$S$119,MATCH($BV$103, 'ECM Staff time by PoF'!$A$4:$R$4,0),FALSE))))*V72</f>
        <v>0</v>
      </c>
      <c r="CQ110" s="191">
        <f>IF($A110="",0,IF(VLOOKUP($A110,'ECM Staff time by PoF'!$B$5:$C$119,2,FALSE)="Not Applicable",VLOOKUP($A110,'ECM Staff time by PoF'!$B$5:$S$119,MATCH($BV$103, 'ECM Staff time by PoF'!$B$4:$R$4,0),FALSE),IF(ISERROR(VLOOKUP(CONCATENATE($A110,W$66),'ECM Staff time by PoF'!$A$5:$S$119,MATCH($BV$103, 'ECM Staff time by PoF'!$A$4:$R$4,0),FALSE)), 0, VLOOKUP(CONCATENATE($A110,W$66),'ECM Staff time by PoF'!$A$5:$S$119,MATCH($BV$103, 'ECM Staff time by PoF'!$A$4:$R$4,0),FALSE))))*W72</f>
        <v>0</v>
      </c>
      <c r="CR110" s="191">
        <f>IF($A110="",0,IF(VLOOKUP($A110,'ECM Staff time by PoF'!$B$5:$C$119,2,FALSE)="Not Applicable",VLOOKUP($A110,'ECM Staff time by PoF'!$B$5:$S$119,MATCH($BV$103, 'ECM Staff time by PoF'!$B$4:$R$4,0),FALSE),IF(ISERROR(VLOOKUP(CONCATENATE($A110,X$66),'ECM Staff time by PoF'!$A$5:$S$119,MATCH($BV$103, 'ECM Staff time by PoF'!$A$4:$R$4,0),FALSE)), 0, VLOOKUP(CONCATENATE($A110,X$66),'ECM Staff time by PoF'!$A$5:$S$119,MATCH($BV$103, 'ECM Staff time by PoF'!$A$4:$R$4,0),FALSE))))*X72</f>
        <v>0</v>
      </c>
      <c r="CS110" s="191">
        <f>IF($A110="",0,IF(VLOOKUP($A110,'ECM Staff time by PoF'!$B$5:$C$119,2,FALSE)="Not Applicable",VLOOKUP($A110,'ECM Staff time by PoF'!$B$5:$S$119,MATCH($BV$103, 'ECM Staff time by PoF'!$B$4:$R$4,0),FALSE),IF(ISERROR(VLOOKUP(CONCATENATE($A110,Y$66),'ECM Staff time by PoF'!$A$5:$S$119,MATCH($BV$103, 'ECM Staff time by PoF'!$A$4:$R$4,0),FALSE)), 0, VLOOKUP(CONCATENATE($A110,Y$66),'ECM Staff time by PoF'!$A$5:$S$119,MATCH($BV$103, 'ECM Staff time by PoF'!$A$4:$R$4,0),FALSE))))*Y72</f>
        <v>0</v>
      </c>
      <c r="CT110" s="191">
        <f>IF($A110="",0,IF(VLOOKUP($A110,'ECM Staff time by PoF'!$B$5:$C$119,2,FALSE)="Not Applicable",VLOOKUP($A110,'ECM Staff time by PoF'!$B$5:$S$119,MATCH($BV$103, 'ECM Staff time by PoF'!$B$4:$R$4,0),FALSE),IF(ISERROR(VLOOKUP(CONCATENATE($A110,Z$66),'ECM Staff time by PoF'!$A$5:$S$119,MATCH($BV$103, 'ECM Staff time by PoF'!$A$4:$R$4,0),FALSE)), 0, VLOOKUP(CONCATENATE($A110,Z$66),'ECM Staff time by PoF'!$A$5:$S$119,MATCH($BV$103, 'ECM Staff time by PoF'!$A$4:$R$4,0),FALSE))))*Z72</f>
        <v>0</v>
      </c>
      <c r="CU110" s="191">
        <f>IF($A110="",0,IF(VLOOKUP($A110,'ECM Staff time by PoF'!$B$5:$C$119,2,FALSE)="Not Applicable",VLOOKUP($A110,'ECM Staff time by PoF'!$B$5:$S$119,MATCH($BV$103, 'ECM Staff time by PoF'!$B$4:$R$4,0),FALSE),IF(ISERROR(VLOOKUP(CONCATENATE($A110,AA$66),'ECM Staff time by PoF'!$A$5:$S$119,MATCH($BV$103, 'ECM Staff time by PoF'!$A$4:$R$4,0),FALSE)), 0, VLOOKUP(CONCATENATE($A110,AA$66),'ECM Staff time by PoF'!$A$5:$S$119,MATCH($BV$103, 'ECM Staff time by PoF'!$A$4:$R$4,0),FALSE))))*AA72</f>
        <v>0</v>
      </c>
      <c r="CV110" s="191">
        <f>IF($A110="",0,IF(VLOOKUP($A110,'ECM Staff time by PoF'!$B$5:$C$119,2,FALSE)="Not Applicable",VLOOKUP($A110,'ECM Staff time by PoF'!$B$5:$S$119,MATCH($BV$103, 'ECM Staff time by PoF'!$B$4:$R$4,0),FALSE),IF(ISERROR(VLOOKUP(CONCATENATE($A110,AB$66),'ECM Staff time by PoF'!$A$5:$S$119,MATCH($BV$103, 'ECM Staff time by PoF'!$A$4:$R$4,0),FALSE)), 0, VLOOKUP(CONCATENATE($A110,AB$66),'ECM Staff time by PoF'!$A$5:$S$119,MATCH($BV$103, 'ECM Staff time by PoF'!$A$4:$R$4,0),FALSE))))*AB72</f>
        <v>0</v>
      </c>
      <c r="CW110" s="191">
        <f>IF($A110="",0,IF(VLOOKUP($A110,'ECM Staff time by PoF'!$B$5:$C$119,2,FALSE)="Not Applicable",VLOOKUP($A110,'ECM Staff time by PoF'!$B$5:$S$119,MATCH($BV$103, 'ECM Staff time by PoF'!$B$4:$R$4,0),FALSE),IF(ISERROR(VLOOKUP(CONCATENATE($A110,AC$66),'ECM Staff time by PoF'!$A$5:$S$119,MATCH($BV$103, 'ECM Staff time by PoF'!$A$4:$R$4,0),FALSE)), 0, VLOOKUP(CONCATENATE($A110,AC$66),'ECM Staff time by PoF'!$A$5:$S$119,MATCH($BV$103, 'ECM Staff time by PoF'!$A$4:$R$4,0),FALSE))))*AC72</f>
        <v>0</v>
      </c>
      <c r="CX110" s="191">
        <f>IF($A110="",0,IF(VLOOKUP($A110,'ECM Staff time by PoF'!$B$5:$C$119,2,FALSE)="Not Applicable",VLOOKUP($A110,'ECM Staff time by PoF'!$B$5:$S$119,MATCH($BV$103, 'ECM Staff time by PoF'!$B$4:$R$4,0),FALSE),IF(ISERROR(VLOOKUP(CONCATENATE($A110,AD$66),'ECM Staff time by PoF'!$A$5:$S$119,MATCH($BV$103, 'ECM Staff time by PoF'!$A$4:$R$4,0),FALSE)), 0, VLOOKUP(CONCATENATE($A110,AD$66),'ECM Staff time by PoF'!$A$5:$S$119,MATCH($BV$103, 'ECM Staff time by PoF'!$A$4:$R$4,0),FALSE))))*AD72</f>
        <v>0</v>
      </c>
      <c r="CY110" s="191">
        <f>IF($A110="",0,IF(VLOOKUP($A110,'ECM Staff time by PoF'!$B$5:$C$119,2,FALSE)="Not Applicable",VLOOKUP($A110,'ECM Staff time by PoF'!$B$5:$S$119,MATCH($BV$103, 'ECM Staff time by PoF'!$B$4:$R$4,0),FALSE),IF(ISERROR(VLOOKUP(CONCATENATE($A110,AE$66),'ECM Staff time by PoF'!$A$5:$S$119,MATCH($BV$103, 'ECM Staff time by PoF'!$A$4:$R$4,0),FALSE)), 0, VLOOKUP(CONCATENATE($A110,AE$66),'ECM Staff time by PoF'!$A$5:$S$119,MATCH($BV$103, 'ECM Staff time by PoF'!$A$4:$R$4,0),FALSE))))*AE72</f>
        <v>0</v>
      </c>
      <c r="CZ110" s="191">
        <f>IF($A110="",0,IF(VLOOKUP($A110,'ECM Staff time by PoF'!$B$5:$C$119,2,FALSE)="Not Applicable",VLOOKUP($A110,'ECM Staff time by PoF'!$B$5:$S$119,MATCH($BV$103, 'ECM Staff time by PoF'!$B$4:$R$4,0),FALSE),IF(ISERROR(VLOOKUP(CONCATENATE($A110,AF$66),'ECM Staff time by PoF'!$A$5:$S$119,MATCH($BV$103, 'ECM Staff time by PoF'!$A$4:$R$4,0),FALSE)), 0, VLOOKUP(CONCATENATE($A110,AF$66),'ECM Staff time by PoF'!$A$5:$S$119,MATCH($BV$103, 'ECM Staff time by PoF'!$A$4:$R$4,0),FALSE))))*AF72</f>
        <v>0</v>
      </c>
      <c r="DA110" s="191">
        <f>IF($A110="",0,IF(VLOOKUP($A110,'ECM Staff time by PoF'!$B$5:$C$119,2,FALSE)="Not Applicable",VLOOKUP($A110,'ECM Staff time by PoF'!$B$5:$S$119,MATCH($BV$103, 'ECM Staff time by PoF'!$B$4:$R$4,0),FALSE),IF(ISERROR(VLOOKUP(CONCATENATE($A110,AG$66),'ECM Staff time by PoF'!$A$5:$S$119,MATCH($BV$103, 'ECM Staff time by PoF'!$A$4:$R$4,0),FALSE)), 0, VLOOKUP(CONCATENATE($A110,AG$66),'ECM Staff time by PoF'!$A$5:$S$119,MATCH($BV$103, 'ECM Staff time by PoF'!$A$4:$R$4,0),FALSE))))*AG72</f>
        <v>0</v>
      </c>
      <c r="DB110" s="191">
        <f>IF($A110="",0,IF(VLOOKUP($A110,'ECM Staff time by PoF'!$B$5:$C$119,2,FALSE)="Not Applicable",VLOOKUP($A110,'ECM Staff time by PoF'!$B$5:$S$119,MATCH($BV$103, 'ECM Staff time by PoF'!$B$4:$R$4,0),FALSE),IF(ISERROR(VLOOKUP(CONCATENATE($A110,AH$66),'ECM Staff time by PoF'!$A$5:$S$119,MATCH($BV$103, 'ECM Staff time by PoF'!$A$4:$R$4,0),FALSE)), 0, VLOOKUP(CONCATENATE($A110,AH$66),'ECM Staff time by PoF'!$A$5:$S$119,MATCH($BV$103, 'ECM Staff time by PoF'!$A$4:$R$4,0),FALSE))))*AH72</f>
        <v>0</v>
      </c>
      <c r="DC110" s="191">
        <f>IF($A110="",0,IF(VLOOKUP($A110,'ECM Staff time by PoF'!$B$5:$C$119,2,FALSE)="Not Applicable",VLOOKUP($A110,'ECM Staff time by PoF'!$B$5:$S$119,MATCH($BV$103, 'ECM Staff time by PoF'!$B$4:$R$4,0),FALSE),IF(ISERROR(VLOOKUP(CONCATENATE($A110,AI$66),'ECM Staff time by PoF'!$A$5:$S$119,MATCH($BV$103, 'ECM Staff time by PoF'!$A$4:$R$4,0),FALSE)), 0, VLOOKUP(CONCATENATE($A110,AI$66),'ECM Staff time by PoF'!$A$5:$S$119,MATCH($BV$103, 'ECM Staff time by PoF'!$A$4:$R$4,0),FALSE))))*AI72</f>
        <v>0</v>
      </c>
      <c r="DD110" s="191">
        <f>IF($A110="",0,IF(VLOOKUP($A110,'ECM Staff time by PoF'!$B$5:$C$119,2,FALSE)="Not Applicable",VLOOKUP($A110,'ECM Staff time by PoF'!$B$5:$S$119,MATCH($BV$103, 'ECM Staff time by PoF'!$B$4:$R$4,0),FALSE),IF(ISERROR(VLOOKUP(CONCATENATE($A110,AJ$66),'ECM Staff time by PoF'!$A$5:$S$119,MATCH($BV$103, 'ECM Staff time by PoF'!$A$4:$R$4,0),FALSE)), 0, VLOOKUP(CONCATENATE($A110,AJ$66),'ECM Staff time by PoF'!$A$5:$S$119,MATCH($BV$103, 'ECM Staff time by PoF'!$A$4:$R$4,0),FALSE))))*AJ72</f>
        <v>0</v>
      </c>
      <c r="DE110" s="191">
        <f>IF($A110="",0,IF(VLOOKUP($A110,'ECM Staff time by PoF'!$B$5:$C$119,2,FALSE)="Not Applicable",VLOOKUP($A110,'ECM Staff time by PoF'!$B$5:$S$119,MATCH($BV$103, 'ECM Staff time by PoF'!$B$4:$R$4,0),FALSE),IF(ISERROR(VLOOKUP(CONCATENATE($A110,AK$66),'ECM Staff time by PoF'!$A$5:$S$119,MATCH($BV$103, 'ECM Staff time by PoF'!$A$4:$R$4,0),FALSE)), 0, VLOOKUP(CONCATENATE($A110,AK$66),'ECM Staff time by PoF'!$A$5:$S$119,MATCH($BV$103, 'ECM Staff time by PoF'!$A$4:$R$4,0),FALSE))))*AK72</f>
        <v>0</v>
      </c>
      <c r="DF110" s="191">
        <f>IF($A110="",0,IF(VLOOKUP($A110,'ECM Staff time by PoF'!$B$5:$C$119,2,FALSE)="Not Applicable",VLOOKUP($A110,'ECM Staff time by PoF'!$B$5:$S$119,MATCH($DF$103, 'ECM Staff time by PoF'!$B$4:$R$4,0),FALSE),IF(ISERROR(VLOOKUP(CONCATENATE($A110,B$66),'ECM Staff time by PoF'!$A$5:$S$119,MATCH($DF$103, 'ECM Staff time by PoF'!$A$4:$R$4,0),FALSE)), 0, VLOOKUP(CONCATENATE($A110,B$66),'ECM Staff time by PoF'!$A$5:$S$119,MATCH($DF$103, 'ECM Staff time by PoF'!$A$4:$R$4,0),FALSE))))*B72</f>
        <v>0</v>
      </c>
      <c r="DG110" s="191">
        <f>IF($A110="",0,IF(VLOOKUP($A110,'ECM Staff time by PoF'!$B$5:$C$119,2,FALSE)="Not Applicable",VLOOKUP($A110,'ECM Staff time by PoF'!$B$5:$S$119,MATCH($DF$103, 'ECM Staff time by PoF'!$B$4:$R$4,0),FALSE),IF(ISERROR(VLOOKUP(CONCATENATE($A110,C$66),'ECM Staff time by PoF'!$A$5:$S$119,MATCH($DF$103, 'ECM Staff time by PoF'!$A$4:$R$4,0),FALSE)), 0, VLOOKUP(CONCATENATE($A110,C$66),'ECM Staff time by PoF'!$A$5:$S$119,MATCH($DF$103, 'ECM Staff time by PoF'!$A$4:$R$4,0),FALSE))))*C72</f>
        <v>0</v>
      </c>
      <c r="DH110" s="191">
        <f>IF($A110="",0,IF(VLOOKUP($A110,'ECM Staff time by PoF'!$B$5:$C$119,2,FALSE)="Not Applicable",VLOOKUP($A110,'ECM Staff time by PoF'!$B$5:$S$119,MATCH($DF$103, 'ECM Staff time by PoF'!$B$4:$R$4,0),FALSE),IF(ISERROR(VLOOKUP(CONCATENATE($A110,D$66),'ECM Staff time by PoF'!$A$5:$S$119,MATCH($DF$103, 'ECM Staff time by PoF'!$A$4:$R$4,0),FALSE)), 0, VLOOKUP(CONCATENATE($A110,D$66),'ECM Staff time by PoF'!$A$5:$S$119,MATCH($DF$103, 'ECM Staff time by PoF'!$A$4:$R$4,0),FALSE))))*D72</f>
        <v>0</v>
      </c>
      <c r="DI110" s="191">
        <f>IF($A110="",0,IF(VLOOKUP($A110,'ECM Staff time by PoF'!$B$5:$C$119,2,FALSE)="Not Applicable",VLOOKUP($A110,'ECM Staff time by PoF'!$B$5:$S$119,MATCH($DF$103, 'ECM Staff time by PoF'!$B$4:$R$4,0),FALSE),IF(ISERROR(VLOOKUP(CONCATENATE($A110,E$66),'ECM Staff time by PoF'!$A$5:$S$119,MATCH($DF$103, 'ECM Staff time by PoF'!$A$4:$R$4,0),FALSE)), 0, VLOOKUP(CONCATENATE($A110,E$66),'ECM Staff time by PoF'!$A$5:$S$119,MATCH($DF$103, 'ECM Staff time by PoF'!$A$4:$R$4,0),FALSE))))*E72</f>
        <v>0</v>
      </c>
      <c r="DJ110" s="191">
        <f>IF($A110="",0,IF(VLOOKUP($A110,'ECM Staff time by PoF'!$B$5:$C$119,2,FALSE)="Not Applicable",VLOOKUP($A110,'ECM Staff time by PoF'!$B$5:$S$119,MATCH($DF$103, 'ECM Staff time by PoF'!$B$4:$R$4,0),FALSE),IF(ISERROR(VLOOKUP(CONCATENATE($A110,F$66),'ECM Staff time by PoF'!$A$5:$S$119,MATCH($DF$103, 'ECM Staff time by PoF'!$A$4:$R$4,0),FALSE)), 0, VLOOKUP(CONCATENATE($A110,F$66),'ECM Staff time by PoF'!$A$5:$S$119,MATCH($DF$103, 'ECM Staff time by PoF'!$A$4:$R$4,0),FALSE))))*F72</f>
        <v>0</v>
      </c>
      <c r="DK110" s="191">
        <f>IF($A110="",0,IF(VLOOKUP($A110,'ECM Staff time by PoF'!$B$5:$C$119,2,FALSE)="Not Applicable",VLOOKUP($A110,'ECM Staff time by PoF'!$B$5:$S$119,MATCH($DF$103, 'ECM Staff time by PoF'!$B$4:$R$4,0),FALSE),IF(ISERROR(VLOOKUP(CONCATENATE($A110,G$66),'ECM Staff time by PoF'!$A$5:$S$119,MATCH($DF$103, 'ECM Staff time by PoF'!$A$4:$R$4,0),FALSE)), 0, VLOOKUP(CONCATENATE($A110,G$66),'ECM Staff time by PoF'!$A$5:$S$119,MATCH($DF$103, 'ECM Staff time by PoF'!$A$4:$R$4,0),FALSE))))*G72</f>
        <v>0</v>
      </c>
      <c r="DL110" s="191">
        <f>IF($A110="",0,IF(VLOOKUP($A110,'ECM Staff time by PoF'!$B$5:$C$119,2,FALSE)="Not Applicable",VLOOKUP($A110,'ECM Staff time by PoF'!$B$5:$S$119,MATCH($DF$103, 'ECM Staff time by PoF'!$B$4:$R$4,0),FALSE),IF(ISERROR(VLOOKUP(CONCATENATE($A110,H$66),'ECM Staff time by PoF'!$A$5:$S$119,MATCH($DF$103, 'ECM Staff time by PoF'!$A$4:$R$4,0),FALSE)), 0, VLOOKUP(CONCATENATE($A110,H$66),'ECM Staff time by PoF'!$A$5:$S$119,MATCH($DF$103, 'ECM Staff time by PoF'!$A$4:$R$4,0),FALSE))))*H72</f>
        <v>0</v>
      </c>
      <c r="DM110" s="191">
        <f>IF($A110="",0,IF(VLOOKUP($A110,'ECM Staff time by PoF'!$B$5:$C$119,2,FALSE)="Not Applicable",VLOOKUP($A110,'ECM Staff time by PoF'!$B$5:$S$119,MATCH($DF$103, 'ECM Staff time by PoF'!$B$4:$R$4,0),FALSE),IF(ISERROR(VLOOKUP(CONCATENATE($A110,I$66),'ECM Staff time by PoF'!$A$5:$S$119,MATCH($DF$103, 'ECM Staff time by PoF'!$A$4:$R$4,0),FALSE)), 0, VLOOKUP(CONCATENATE($A110,I$66),'ECM Staff time by PoF'!$A$5:$S$119,MATCH($DF$103, 'ECM Staff time by PoF'!$A$4:$R$4,0),FALSE))))*I72</f>
        <v>0</v>
      </c>
      <c r="DN110" s="191">
        <f>IF($A110="",0,IF(VLOOKUP($A110,'ECM Staff time by PoF'!$B$5:$C$119,2,FALSE)="Not Applicable",VLOOKUP($A110,'ECM Staff time by PoF'!$B$5:$S$119,MATCH($DF$103, 'ECM Staff time by PoF'!$B$4:$R$4,0),FALSE),IF(ISERROR(VLOOKUP(CONCATENATE($A110,J$66),'ECM Staff time by PoF'!$A$5:$S$119,MATCH($DF$103, 'ECM Staff time by PoF'!$A$4:$R$4,0),FALSE)), 0, VLOOKUP(CONCATENATE($A110,J$66),'ECM Staff time by PoF'!$A$5:$S$119,MATCH($DF$103, 'ECM Staff time by PoF'!$A$4:$R$4,0),FALSE))))*J72</f>
        <v>0</v>
      </c>
      <c r="DO110" s="191">
        <f>IF($A110="",0,IF(VLOOKUP($A110,'ECM Staff time by PoF'!$B$5:$C$119,2,FALSE)="Not Applicable",VLOOKUP($A110,'ECM Staff time by PoF'!$B$5:$S$119,MATCH($DF$103, 'ECM Staff time by PoF'!$B$4:$R$4,0),FALSE),IF(ISERROR(VLOOKUP(CONCATENATE($A110,K$66),'ECM Staff time by PoF'!$A$5:$S$119,MATCH($DF$103, 'ECM Staff time by PoF'!$A$4:$R$4,0),FALSE)), 0, VLOOKUP(CONCATENATE($A110,K$66),'ECM Staff time by PoF'!$A$5:$S$119,MATCH($DF$103, 'ECM Staff time by PoF'!$A$4:$R$4,0),FALSE))))*K72</f>
        <v>0</v>
      </c>
      <c r="DP110" s="191">
        <f>IF($A110="",0,IF(VLOOKUP($A110,'ECM Staff time by PoF'!$B$5:$C$119,2,FALSE)="Not Applicable",VLOOKUP($A110,'ECM Staff time by PoF'!$B$5:$S$119,MATCH($DF$103, 'ECM Staff time by PoF'!$B$4:$R$4,0),FALSE),IF(ISERROR(VLOOKUP(CONCATENATE($A110,L$66),'ECM Staff time by PoF'!$A$5:$S$119,MATCH($DF$103, 'ECM Staff time by PoF'!$A$4:$R$4,0),FALSE)), 0, VLOOKUP(CONCATENATE($A110,L$66),'ECM Staff time by PoF'!$A$5:$S$119,MATCH($DF$103, 'ECM Staff time by PoF'!$A$4:$R$4,0),FALSE))))*L72</f>
        <v>0</v>
      </c>
      <c r="DQ110" s="191">
        <f>IF($A110="",0,IF(VLOOKUP($A110,'ECM Staff time by PoF'!$B$5:$C$119,2,FALSE)="Not Applicable",VLOOKUP($A110,'ECM Staff time by PoF'!$B$5:$S$119,MATCH($DF$103, 'ECM Staff time by PoF'!$B$4:$R$4,0),FALSE),IF(ISERROR(VLOOKUP(CONCATENATE($A110,M$66),'ECM Staff time by PoF'!$A$5:$S$119,MATCH($DF$103, 'ECM Staff time by PoF'!$A$4:$R$4,0),FALSE)), 0, VLOOKUP(CONCATENATE($A110,M$66),'ECM Staff time by PoF'!$A$5:$S$119,MATCH($DF$103, 'ECM Staff time by PoF'!$A$4:$R$4,0),FALSE))))*M72</f>
        <v>0</v>
      </c>
      <c r="DR110" s="191">
        <f>IF($A110="",0,IF(VLOOKUP($A110,'ECM Staff time by PoF'!$B$5:$C$119,2,FALSE)="Not Applicable",VLOOKUP($A110,'ECM Staff time by PoF'!$B$5:$S$119,MATCH($DF$103, 'ECM Staff time by PoF'!$B$4:$R$4,0),FALSE),IF(ISERROR(VLOOKUP(CONCATENATE($A110,N$66),'ECM Staff time by PoF'!$A$5:$S$119,MATCH($DF$103, 'ECM Staff time by PoF'!$A$4:$R$4,0),FALSE)), 0, VLOOKUP(CONCATENATE($A110,N$66),'ECM Staff time by PoF'!$A$5:$S$119,MATCH($DF$103, 'ECM Staff time by PoF'!$A$4:$R$4,0),FALSE))))*N72</f>
        <v>0</v>
      </c>
      <c r="DS110" s="191">
        <f>IF($A110="",0,IF(VLOOKUP($A110,'ECM Staff time by PoF'!$B$5:$C$119,2,FALSE)="Not Applicable",VLOOKUP($A110,'ECM Staff time by PoF'!$B$5:$S$119,MATCH($DF$103, 'ECM Staff time by PoF'!$B$4:$R$4,0),FALSE),IF(ISERROR(VLOOKUP(CONCATENATE($A110,O$66),'ECM Staff time by PoF'!$A$5:$S$119,MATCH($DF$103, 'ECM Staff time by PoF'!$A$4:$R$4,0),FALSE)), 0, VLOOKUP(CONCATENATE($A110,O$66),'ECM Staff time by PoF'!$A$5:$S$119,MATCH($DF$103, 'ECM Staff time by PoF'!$A$4:$R$4,0),FALSE))))*O72</f>
        <v>0</v>
      </c>
      <c r="DT110" s="191">
        <f>IF($A110="",0,IF(VLOOKUP($A110,'ECM Staff time by PoF'!$B$5:$C$119,2,FALSE)="Not Applicable",VLOOKUP($A110,'ECM Staff time by PoF'!$B$5:$S$119,MATCH($DF$103, 'ECM Staff time by PoF'!$B$4:$R$4,0),FALSE),IF(ISERROR(VLOOKUP(CONCATENATE($A110,P$66),'ECM Staff time by PoF'!$A$5:$S$119,MATCH($DF$103, 'ECM Staff time by PoF'!$A$4:$R$4,0),FALSE)), 0, VLOOKUP(CONCATENATE($A110,P$66),'ECM Staff time by PoF'!$A$5:$S$119,MATCH($DF$103, 'ECM Staff time by PoF'!$A$4:$R$4,0),FALSE))))*P72</f>
        <v>0</v>
      </c>
      <c r="DU110" s="191">
        <f>IF($A110="",0,IF(VLOOKUP($A110,'ECM Staff time by PoF'!$B$5:$C$119,2,FALSE)="Not Applicable",VLOOKUP($A110,'ECM Staff time by PoF'!$B$5:$S$119,MATCH($DF$103, 'ECM Staff time by PoF'!$B$4:$R$4,0),FALSE),IF(ISERROR(VLOOKUP(CONCATENATE($A110,Q$66),'ECM Staff time by PoF'!$A$5:$S$119,MATCH($DF$103, 'ECM Staff time by PoF'!$A$4:$R$4,0),FALSE)), 0, VLOOKUP(CONCATENATE($A110,Q$66),'ECM Staff time by PoF'!$A$5:$S$119,MATCH($DF$103, 'ECM Staff time by PoF'!$A$4:$R$4,0),FALSE))))*Q72</f>
        <v>0</v>
      </c>
      <c r="DV110" s="191">
        <f>IF($A110="",0,IF(VLOOKUP($A110,'ECM Staff time by PoF'!$B$5:$C$119,2,FALSE)="Not Applicable",VLOOKUP($A110,'ECM Staff time by PoF'!$B$5:$S$119,MATCH($DF$103, 'ECM Staff time by PoF'!$B$4:$R$4,0),FALSE),IF(ISERROR(VLOOKUP(CONCATENATE($A110,R$66),'ECM Staff time by PoF'!$A$5:$S$119,MATCH($DF$103, 'ECM Staff time by PoF'!$A$4:$R$4,0),FALSE)), 0, VLOOKUP(CONCATENATE($A110,R$66),'ECM Staff time by PoF'!$A$5:$S$119,MATCH($DF$103, 'ECM Staff time by PoF'!$A$4:$R$4,0),FALSE))))*R72</f>
        <v>0</v>
      </c>
      <c r="DW110" s="191">
        <f>IF($A110="",0,IF(VLOOKUP($A110,'ECM Staff time by PoF'!$B$5:$C$119,2,FALSE)="Not Applicable",VLOOKUP($A110,'ECM Staff time by PoF'!$B$5:$S$119,MATCH($DF$103, 'ECM Staff time by PoF'!$B$4:$R$4,0),FALSE),IF(ISERROR(VLOOKUP(CONCATENATE($A110,S$66),'ECM Staff time by PoF'!$A$5:$S$119,MATCH($DF$103, 'ECM Staff time by PoF'!$A$4:$R$4,0),FALSE)), 0, VLOOKUP(CONCATENATE($A110,S$66),'ECM Staff time by PoF'!$A$5:$S$119,MATCH($DF$103, 'ECM Staff time by PoF'!$A$4:$R$4,0),FALSE))))*S72</f>
        <v>0</v>
      </c>
      <c r="DX110" s="191">
        <f>IF($A110="",0,IF(VLOOKUP($A110,'ECM Staff time by PoF'!$B$5:$C$119,2,FALSE)="Not Applicable",VLOOKUP($A110,'ECM Staff time by PoF'!$B$5:$S$119,MATCH($DF$103, 'ECM Staff time by PoF'!$B$4:$R$4,0),FALSE),IF(ISERROR(VLOOKUP(CONCATENATE($A110,T$66),'ECM Staff time by PoF'!$A$5:$S$119,MATCH($DF$103, 'ECM Staff time by PoF'!$A$4:$R$4,0),FALSE)), 0, VLOOKUP(CONCATENATE($A110,T$66),'ECM Staff time by PoF'!$A$5:$S$119,MATCH($DF$103, 'ECM Staff time by PoF'!$A$4:$R$4,0),FALSE))))*T72</f>
        <v>0</v>
      </c>
      <c r="DY110" s="191">
        <f>IF($A110="",0,IF(VLOOKUP($A110,'ECM Staff time by PoF'!$B$5:$C$119,2,FALSE)="Not Applicable",VLOOKUP($A110,'ECM Staff time by PoF'!$B$5:$S$119,MATCH($DF$103, 'ECM Staff time by PoF'!$B$4:$R$4,0),FALSE),IF(ISERROR(VLOOKUP(CONCATENATE($A110,U$66),'ECM Staff time by PoF'!$A$5:$S$119,MATCH($DF$103, 'ECM Staff time by PoF'!$A$4:$R$4,0),FALSE)), 0, VLOOKUP(CONCATENATE($A110,U$66),'ECM Staff time by PoF'!$A$5:$S$119,MATCH($DF$103, 'ECM Staff time by PoF'!$A$4:$R$4,0),FALSE))))*U72</f>
        <v>0</v>
      </c>
      <c r="DZ110" s="191">
        <f>IF($A110="",0,IF(VLOOKUP($A110,'ECM Staff time by PoF'!$B$5:$C$119,2,FALSE)="Not Applicable",VLOOKUP($A110,'ECM Staff time by PoF'!$B$5:$S$119,MATCH($DF$103, 'ECM Staff time by PoF'!$B$4:$R$4,0),FALSE),IF(ISERROR(VLOOKUP(CONCATENATE($A110,V$66),'ECM Staff time by PoF'!$A$5:$S$119,MATCH($DF$103, 'ECM Staff time by PoF'!$A$4:$R$4,0),FALSE)), 0, VLOOKUP(CONCATENATE($A110,V$66),'ECM Staff time by PoF'!$A$5:$S$119,MATCH($DF$103, 'ECM Staff time by PoF'!$A$4:$R$4,0),FALSE))))*V72</f>
        <v>0</v>
      </c>
      <c r="EA110" s="191">
        <f>IF($A110="",0,IF(VLOOKUP($A110,'ECM Staff time by PoF'!$B$5:$C$119,2,FALSE)="Not Applicable",VLOOKUP($A110,'ECM Staff time by PoF'!$B$5:$S$119,MATCH($DF$103, 'ECM Staff time by PoF'!$B$4:$R$4,0),FALSE),IF(ISERROR(VLOOKUP(CONCATENATE($A110,W$66),'ECM Staff time by PoF'!$A$5:$S$119,MATCH($DF$103, 'ECM Staff time by PoF'!$A$4:$R$4,0),FALSE)), 0, VLOOKUP(CONCATENATE($A110,W$66),'ECM Staff time by PoF'!$A$5:$S$119,MATCH($DF$103, 'ECM Staff time by PoF'!$A$4:$R$4,0),FALSE))))*W72</f>
        <v>0</v>
      </c>
      <c r="EB110" s="191">
        <f>IF($A110="",0,IF(VLOOKUP($A110,'ECM Staff time by PoF'!$B$5:$C$119,2,FALSE)="Not Applicable",VLOOKUP($A110,'ECM Staff time by PoF'!$B$5:$S$119,MATCH($DF$103, 'ECM Staff time by PoF'!$B$4:$R$4,0),FALSE),IF(ISERROR(VLOOKUP(CONCATENATE($A110,X$66),'ECM Staff time by PoF'!$A$5:$S$119,MATCH($DF$103, 'ECM Staff time by PoF'!$A$4:$R$4,0),FALSE)), 0, VLOOKUP(CONCATENATE($A110,X$66),'ECM Staff time by PoF'!$A$5:$S$119,MATCH($DF$103, 'ECM Staff time by PoF'!$A$4:$R$4,0),FALSE))))*X72</f>
        <v>0</v>
      </c>
      <c r="EC110" s="191">
        <f>IF($A110="",0,IF(VLOOKUP($A110,'ECM Staff time by PoF'!$B$5:$C$119,2,FALSE)="Not Applicable",VLOOKUP($A110,'ECM Staff time by PoF'!$B$5:$S$119,MATCH($DF$103, 'ECM Staff time by PoF'!$B$4:$R$4,0),FALSE),IF(ISERROR(VLOOKUP(CONCATENATE($A110,Y$66),'ECM Staff time by PoF'!$A$5:$S$119,MATCH($DF$103, 'ECM Staff time by PoF'!$A$4:$R$4,0),FALSE)), 0, VLOOKUP(CONCATENATE($A110,Y$66),'ECM Staff time by PoF'!$A$5:$S$119,MATCH($DF$103, 'ECM Staff time by PoF'!$A$4:$R$4,0),FALSE))))*Y72</f>
        <v>0</v>
      </c>
      <c r="ED110" s="191">
        <f>IF($A110="",0,IF(VLOOKUP($A110,'ECM Staff time by PoF'!$B$5:$C$119,2,FALSE)="Not Applicable",VLOOKUP($A110,'ECM Staff time by PoF'!$B$5:$S$119,MATCH($DF$103, 'ECM Staff time by PoF'!$B$4:$R$4,0),FALSE),IF(ISERROR(VLOOKUP(CONCATENATE($A110,Z$66),'ECM Staff time by PoF'!$A$5:$S$119,MATCH($DF$103, 'ECM Staff time by PoF'!$A$4:$R$4,0),FALSE)), 0, VLOOKUP(CONCATENATE($A110,Z$66),'ECM Staff time by PoF'!$A$5:$S$119,MATCH($DF$103, 'ECM Staff time by PoF'!$A$4:$R$4,0),FALSE))))*Z72</f>
        <v>0</v>
      </c>
      <c r="EE110" s="191">
        <f>IF($A110="",0,IF(VLOOKUP($A110,'ECM Staff time by PoF'!$B$5:$C$119,2,FALSE)="Not Applicable",VLOOKUP($A110,'ECM Staff time by PoF'!$B$5:$S$119,MATCH($DF$103, 'ECM Staff time by PoF'!$B$4:$R$4,0),FALSE),IF(ISERROR(VLOOKUP(CONCATENATE($A110,AA$66),'ECM Staff time by PoF'!$A$5:$S$119,MATCH($DF$103, 'ECM Staff time by PoF'!$A$4:$R$4,0),FALSE)), 0, VLOOKUP(CONCATENATE($A110,AA$66),'ECM Staff time by PoF'!$A$5:$S$119,MATCH($DF$103, 'ECM Staff time by PoF'!$A$4:$R$4,0),FALSE))))*AA72</f>
        <v>0</v>
      </c>
      <c r="EF110" s="191">
        <f>IF($A110="",0,IF(VLOOKUP($A110,'ECM Staff time by PoF'!$B$5:$C$119,2,FALSE)="Not Applicable",VLOOKUP($A110,'ECM Staff time by PoF'!$B$5:$S$119,MATCH($DF$103, 'ECM Staff time by PoF'!$B$4:$R$4,0),FALSE),IF(ISERROR(VLOOKUP(CONCATENATE($A110,AB$66),'ECM Staff time by PoF'!$A$5:$S$119,MATCH($DF$103, 'ECM Staff time by PoF'!$A$4:$R$4,0),FALSE)), 0, VLOOKUP(CONCATENATE($A110,AB$66),'ECM Staff time by PoF'!$A$5:$S$119,MATCH($DF$103, 'ECM Staff time by PoF'!$A$4:$R$4,0),FALSE))))*AB72</f>
        <v>0</v>
      </c>
      <c r="EG110" s="191">
        <f>IF($A110="",0,IF(VLOOKUP($A110,'ECM Staff time by PoF'!$B$5:$C$119,2,FALSE)="Not Applicable",VLOOKUP($A110,'ECM Staff time by PoF'!$B$5:$S$119,MATCH($DF$103, 'ECM Staff time by PoF'!$B$4:$R$4,0),FALSE),IF(ISERROR(VLOOKUP(CONCATENATE($A110,AC$66),'ECM Staff time by PoF'!$A$5:$S$119,MATCH($DF$103, 'ECM Staff time by PoF'!$A$4:$R$4,0),FALSE)), 0, VLOOKUP(CONCATENATE($A110,AC$66),'ECM Staff time by PoF'!$A$5:$S$119,MATCH($DF$103, 'ECM Staff time by PoF'!$A$4:$R$4,0),FALSE))))*AC72</f>
        <v>0</v>
      </c>
      <c r="EH110" s="191">
        <f>IF($A110="",0,IF(VLOOKUP($A110,'ECM Staff time by PoF'!$B$5:$C$119,2,FALSE)="Not Applicable",VLOOKUP($A110,'ECM Staff time by PoF'!$B$5:$S$119,MATCH($DF$103, 'ECM Staff time by PoF'!$B$4:$R$4,0),FALSE),IF(ISERROR(VLOOKUP(CONCATENATE($A110,AD$66),'ECM Staff time by PoF'!$A$5:$S$119,MATCH($DF$103, 'ECM Staff time by PoF'!$A$4:$R$4,0),FALSE)), 0, VLOOKUP(CONCATENATE($A110,AD$66),'ECM Staff time by PoF'!$A$5:$S$119,MATCH($DF$103, 'ECM Staff time by PoF'!$A$4:$R$4,0),FALSE))))*AD72</f>
        <v>0</v>
      </c>
      <c r="EI110" s="191">
        <f>IF($A110="",0,IF(VLOOKUP($A110,'ECM Staff time by PoF'!$B$5:$C$119,2,FALSE)="Not Applicable",VLOOKUP($A110,'ECM Staff time by PoF'!$B$5:$S$119,MATCH($DF$103, 'ECM Staff time by PoF'!$B$4:$R$4,0),FALSE),IF(ISERROR(VLOOKUP(CONCATENATE($A110,AE$66),'ECM Staff time by PoF'!$A$5:$S$119,MATCH($DF$103, 'ECM Staff time by PoF'!$A$4:$R$4,0),FALSE)), 0, VLOOKUP(CONCATENATE($A110,AE$66),'ECM Staff time by PoF'!$A$5:$S$119,MATCH($DF$103, 'ECM Staff time by PoF'!$A$4:$R$4,0),FALSE))))*AE72</f>
        <v>0</v>
      </c>
      <c r="EJ110" s="191">
        <f>IF($A110="",0,IF(VLOOKUP($A110,'ECM Staff time by PoF'!$B$5:$C$119,2,FALSE)="Not Applicable",VLOOKUP($A110,'ECM Staff time by PoF'!$B$5:$S$119,MATCH($DF$103, 'ECM Staff time by PoF'!$B$4:$R$4,0),FALSE),IF(ISERROR(VLOOKUP(CONCATENATE($A110,AF$66),'ECM Staff time by PoF'!$A$5:$S$119,MATCH($DF$103, 'ECM Staff time by PoF'!$A$4:$R$4,0),FALSE)), 0, VLOOKUP(CONCATENATE($A110,AF$66),'ECM Staff time by PoF'!$A$5:$S$119,MATCH($DF$103, 'ECM Staff time by PoF'!$A$4:$R$4,0),FALSE))))*AF72</f>
        <v>0</v>
      </c>
      <c r="EK110" s="191">
        <f>IF($A110="",0,IF(VLOOKUP($A110,'ECM Staff time by PoF'!$B$5:$C$119,2,FALSE)="Not Applicable",VLOOKUP($A110,'ECM Staff time by PoF'!$B$5:$S$119,MATCH($DF$103, 'ECM Staff time by PoF'!$B$4:$R$4,0),FALSE),IF(ISERROR(VLOOKUP(CONCATENATE($A110,AG$66),'ECM Staff time by PoF'!$A$5:$S$119,MATCH($DF$103, 'ECM Staff time by PoF'!$A$4:$R$4,0),FALSE)), 0, VLOOKUP(CONCATENATE($A110,AG$66),'ECM Staff time by PoF'!$A$5:$S$119,MATCH($DF$103, 'ECM Staff time by PoF'!$A$4:$R$4,0),FALSE))))*AG72</f>
        <v>0</v>
      </c>
      <c r="EL110" s="191">
        <f>IF($A110="",0,IF(VLOOKUP($A110,'ECM Staff time by PoF'!$B$5:$C$119,2,FALSE)="Not Applicable",VLOOKUP($A110,'ECM Staff time by PoF'!$B$5:$S$119,MATCH($DF$103, 'ECM Staff time by PoF'!$B$4:$R$4,0),FALSE),IF(ISERROR(VLOOKUP(CONCATENATE($A110,AH$66),'ECM Staff time by PoF'!$A$5:$S$119,MATCH($DF$103, 'ECM Staff time by PoF'!$A$4:$R$4,0),FALSE)), 0, VLOOKUP(CONCATENATE($A110,AH$66),'ECM Staff time by PoF'!$A$5:$S$119,MATCH($DF$103, 'ECM Staff time by PoF'!$A$4:$R$4,0),FALSE))))*AH72</f>
        <v>0</v>
      </c>
      <c r="EM110" s="191">
        <f>IF($A110="",0,IF(VLOOKUP($A110,'ECM Staff time by PoF'!$B$5:$C$119,2,FALSE)="Not Applicable",VLOOKUP($A110,'ECM Staff time by PoF'!$B$5:$S$119,MATCH($DF$103, 'ECM Staff time by PoF'!$B$4:$R$4,0),FALSE),IF(ISERROR(VLOOKUP(CONCATENATE($A110,AI$66),'ECM Staff time by PoF'!$A$5:$S$119,MATCH($DF$103, 'ECM Staff time by PoF'!$A$4:$R$4,0),FALSE)), 0, VLOOKUP(CONCATENATE($A110,AI$66),'ECM Staff time by PoF'!$A$5:$S$119,MATCH($DF$103, 'ECM Staff time by PoF'!$A$4:$R$4,0),FALSE))))*AI72</f>
        <v>0</v>
      </c>
      <c r="EN110" s="191">
        <f>IF($A110="",0,IF(VLOOKUP($A110,'ECM Staff time by PoF'!$B$5:$C$119,2,FALSE)="Not Applicable",VLOOKUP($A110,'ECM Staff time by PoF'!$B$5:$S$119,MATCH($DF$103, 'ECM Staff time by PoF'!$B$4:$R$4,0),FALSE),IF(ISERROR(VLOOKUP(CONCATENATE($A110,AJ$66),'ECM Staff time by PoF'!$A$5:$S$119,MATCH($DF$103, 'ECM Staff time by PoF'!$A$4:$R$4,0),FALSE)), 0, VLOOKUP(CONCATENATE($A110,AJ$66),'ECM Staff time by PoF'!$A$5:$S$119,MATCH($DF$103, 'ECM Staff time by PoF'!$A$4:$R$4,0),FALSE))))*AJ72</f>
        <v>0</v>
      </c>
      <c r="EO110" s="191">
        <f>IF($A110="",0,IF(VLOOKUP($A110,'ECM Staff time by PoF'!$B$5:$C$119,2,FALSE)="Not Applicable",VLOOKUP($A110,'ECM Staff time by PoF'!$B$5:$S$119,MATCH($DF$103, 'ECM Staff time by PoF'!$B$4:$R$4,0),FALSE),IF(ISERROR(VLOOKUP(CONCATENATE($A110,AK$66),'ECM Staff time by PoF'!$A$5:$S$119,MATCH($DF$103, 'ECM Staff time by PoF'!$A$4:$R$4,0),FALSE)), 0, VLOOKUP(CONCATENATE($A110,AK$66),'ECM Staff time by PoF'!$A$5:$S$119,MATCH($DF$103, 'ECM Staff time by PoF'!$A$4:$R$4,0),FALSE))))*AK72</f>
        <v>0</v>
      </c>
      <c r="EP110" s="60">
        <f>IF($A110="",0,IF(VLOOKUP($A110,'ECM Staff time by PoF'!$B$5:$C$119,2,FALSE)="Not Applicable",VLOOKUP($A110,'ECM Staff time by PoF'!$B$5:$S$119,MATCH($EP$103, 'ECM Staff time by PoF'!$B$4:$R$4,0),FALSE),IF(ISERROR(VLOOKUP(CONCATENATE($A110,B$66),'ECM Staff time by PoF'!$A$5:$S$119,MATCH($EP$103, 'ECM Staff time by PoF'!$A$4:$R$4,0),FALSE)), 0, VLOOKUP(CONCATENATE($A110,B$66),'ECM Staff time by PoF'!$A$5:$S$119,MATCH($EP$103, 'ECM Staff time by PoF'!$A$4:$R$4,0),FALSE))))*B72</f>
        <v>0</v>
      </c>
      <c r="EQ110" s="60">
        <f>IF($A110="",0,IF(VLOOKUP($A110,'ECM Staff time by PoF'!$B$5:$C$119,2,FALSE)="Not Applicable",VLOOKUP($A110,'ECM Staff time by PoF'!$B$5:$S$119,MATCH($EP$103, 'ECM Staff time by PoF'!$B$4:$R$4,0),FALSE),IF(ISERROR(VLOOKUP(CONCATENATE($A110,C$66),'ECM Staff time by PoF'!$A$5:$S$119,MATCH($EP$103, 'ECM Staff time by PoF'!$A$4:$R$4,0),FALSE)), 0, VLOOKUP(CONCATENATE($A110,C$66),'ECM Staff time by PoF'!$A$5:$S$119,MATCH($EP$103, 'ECM Staff time by PoF'!$A$4:$R$4,0),FALSE))))*C72</f>
        <v>0</v>
      </c>
      <c r="ER110" s="60">
        <f>IF($A110="",0,IF(VLOOKUP($A110,'ECM Staff time by PoF'!$B$5:$C$119,2,FALSE)="Not Applicable",VLOOKUP($A110,'ECM Staff time by PoF'!$B$5:$S$119,MATCH($EP$103, 'ECM Staff time by PoF'!$B$4:$R$4,0),FALSE),IF(ISERROR(VLOOKUP(CONCATENATE($A110,D$66),'ECM Staff time by PoF'!$A$5:$S$119,MATCH($EP$103, 'ECM Staff time by PoF'!$A$4:$R$4,0),FALSE)), 0, VLOOKUP(CONCATENATE($A110,D$66),'ECM Staff time by PoF'!$A$5:$S$119,MATCH($EP$103, 'ECM Staff time by PoF'!$A$4:$R$4,0),FALSE))))*D72</f>
        <v>0</v>
      </c>
      <c r="ES110" s="60">
        <f>IF($A110="",0,IF(VLOOKUP($A110,'ECM Staff time by PoF'!$B$5:$C$119,2,FALSE)="Not Applicable",VLOOKUP($A110,'ECM Staff time by PoF'!$B$5:$S$119,MATCH($EP$103, 'ECM Staff time by PoF'!$B$4:$R$4,0),FALSE),IF(ISERROR(VLOOKUP(CONCATENATE($A110,E$66),'ECM Staff time by PoF'!$A$5:$S$119,MATCH($EP$103, 'ECM Staff time by PoF'!$A$4:$R$4,0),FALSE)), 0, VLOOKUP(CONCATENATE($A110,E$66),'ECM Staff time by PoF'!$A$5:$S$119,MATCH($EP$103, 'ECM Staff time by PoF'!$A$4:$R$4,0),FALSE))))*E72</f>
        <v>0</v>
      </c>
      <c r="ET110" s="60">
        <f>IF($A110="",0,IF(VLOOKUP($A110,'ECM Staff time by PoF'!$B$5:$C$119,2,FALSE)="Not Applicable",VLOOKUP($A110,'ECM Staff time by PoF'!$B$5:$S$119,MATCH($EP$103, 'ECM Staff time by PoF'!$B$4:$R$4,0),FALSE),IF(ISERROR(VLOOKUP(CONCATENATE($A110,F$66),'ECM Staff time by PoF'!$A$5:$S$119,MATCH($EP$103, 'ECM Staff time by PoF'!$A$4:$R$4,0),FALSE)), 0, VLOOKUP(CONCATENATE($A110,F$66),'ECM Staff time by PoF'!$A$5:$S$119,MATCH($EP$103, 'ECM Staff time by PoF'!$A$4:$R$4,0),FALSE))))*F72</f>
        <v>0</v>
      </c>
      <c r="EU110" s="60">
        <f>IF($A110="",0,IF(VLOOKUP($A110,'ECM Staff time by PoF'!$B$5:$C$119,2,FALSE)="Not Applicable",VLOOKUP($A110,'ECM Staff time by PoF'!$B$5:$S$119,MATCH($EP$103, 'ECM Staff time by PoF'!$B$4:$R$4,0),FALSE),IF(ISERROR(VLOOKUP(CONCATENATE($A110,G$66),'ECM Staff time by PoF'!$A$5:$S$119,MATCH($EP$103, 'ECM Staff time by PoF'!$A$4:$R$4,0),FALSE)), 0, VLOOKUP(CONCATENATE($A110,G$66),'ECM Staff time by PoF'!$A$5:$S$119,MATCH($EP$103, 'ECM Staff time by PoF'!$A$4:$R$4,0),FALSE))))*G72</f>
        <v>0</v>
      </c>
      <c r="EV110" s="60">
        <f>IF($A110="",0,IF(VLOOKUP($A110,'ECM Staff time by PoF'!$B$5:$C$119,2,FALSE)="Not Applicable",VLOOKUP($A110,'ECM Staff time by PoF'!$B$5:$S$119,MATCH($EP$103, 'ECM Staff time by PoF'!$B$4:$R$4,0),FALSE),IF(ISERROR(VLOOKUP(CONCATENATE($A110,H$66),'ECM Staff time by PoF'!$A$5:$S$119,MATCH($EP$103, 'ECM Staff time by PoF'!$A$4:$R$4,0),FALSE)), 0, VLOOKUP(CONCATENATE($A110,H$66),'ECM Staff time by PoF'!$A$5:$S$119,MATCH($EP$103, 'ECM Staff time by PoF'!$A$4:$R$4,0),FALSE))))*H72</f>
        <v>0</v>
      </c>
      <c r="EW110" s="60">
        <f>IF($A110="",0,IF(VLOOKUP($A110,'ECM Staff time by PoF'!$B$5:$C$119,2,FALSE)="Not Applicable",VLOOKUP($A110,'ECM Staff time by PoF'!$B$5:$S$119,MATCH($EP$103, 'ECM Staff time by PoF'!$B$4:$R$4,0),FALSE),IF(ISERROR(VLOOKUP(CONCATENATE($A110,I$66),'ECM Staff time by PoF'!$A$5:$S$119,MATCH($EP$103, 'ECM Staff time by PoF'!$A$4:$R$4,0),FALSE)), 0, VLOOKUP(CONCATENATE($A110,I$66),'ECM Staff time by PoF'!$A$5:$S$119,MATCH($EP$103, 'ECM Staff time by PoF'!$A$4:$R$4,0),FALSE))))*I72</f>
        <v>0</v>
      </c>
      <c r="EX110" s="60">
        <f>IF($A110="",0,IF(VLOOKUP($A110,'ECM Staff time by PoF'!$B$5:$C$119,2,FALSE)="Not Applicable",VLOOKUP($A110,'ECM Staff time by PoF'!$B$5:$S$119,MATCH($EP$103, 'ECM Staff time by PoF'!$B$4:$R$4,0),FALSE),IF(ISERROR(VLOOKUP(CONCATENATE($A110,J$66),'ECM Staff time by PoF'!$A$5:$S$119,MATCH($EP$103, 'ECM Staff time by PoF'!$A$4:$R$4,0),FALSE)), 0, VLOOKUP(CONCATENATE($A110,J$66),'ECM Staff time by PoF'!$A$5:$S$119,MATCH($EP$103, 'ECM Staff time by PoF'!$A$4:$R$4,0),FALSE))))*J72</f>
        <v>0</v>
      </c>
      <c r="EY110" s="60">
        <f>IF($A110="",0,IF(VLOOKUP($A110,'ECM Staff time by PoF'!$B$5:$C$119,2,FALSE)="Not Applicable",VLOOKUP($A110,'ECM Staff time by PoF'!$B$5:$S$119,MATCH($EP$103, 'ECM Staff time by PoF'!$B$4:$R$4,0),FALSE),IF(ISERROR(VLOOKUP(CONCATENATE($A110,K$66),'ECM Staff time by PoF'!$A$5:$S$119,MATCH($EP$103, 'ECM Staff time by PoF'!$A$4:$R$4,0),FALSE)), 0, VLOOKUP(CONCATENATE($A110,K$66),'ECM Staff time by PoF'!$A$5:$S$119,MATCH($EP$103, 'ECM Staff time by PoF'!$A$4:$R$4,0),FALSE))))*K72</f>
        <v>0</v>
      </c>
      <c r="EZ110" s="60">
        <f>IF($A110="",0,IF(VLOOKUP($A110,'ECM Staff time by PoF'!$B$5:$C$119,2,FALSE)="Not Applicable",VLOOKUP($A110,'ECM Staff time by PoF'!$B$5:$S$119,MATCH($EP$103, 'ECM Staff time by PoF'!$B$4:$R$4,0),FALSE),IF(ISERROR(VLOOKUP(CONCATENATE($A110,L$66),'ECM Staff time by PoF'!$A$5:$S$119,MATCH($EP$103, 'ECM Staff time by PoF'!$A$4:$R$4,0),FALSE)), 0, VLOOKUP(CONCATENATE($A110,L$66),'ECM Staff time by PoF'!$A$5:$S$119,MATCH($EP$103, 'ECM Staff time by PoF'!$A$4:$R$4,0),FALSE))))*L72</f>
        <v>0</v>
      </c>
      <c r="FA110" s="60">
        <f>IF($A110="",0,IF(VLOOKUP($A110,'ECM Staff time by PoF'!$B$5:$C$119,2,FALSE)="Not Applicable",VLOOKUP($A110,'ECM Staff time by PoF'!$B$5:$S$119,MATCH($EP$103, 'ECM Staff time by PoF'!$B$4:$R$4,0),FALSE),IF(ISERROR(VLOOKUP(CONCATENATE($A110,M$66),'ECM Staff time by PoF'!$A$5:$S$119,MATCH($EP$103, 'ECM Staff time by PoF'!$A$4:$R$4,0),FALSE)), 0, VLOOKUP(CONCATENATE($A110,M$66),'ECM Staff time by PoF'!$A$5:$S$119,MATCH($EP$103, 'ECM Staff time by PoF'!$A$4:$R$4,0),FALSE))))*M72</f>
        <v>0</v>
      </c>
      <c r="FB110" s="60">
        <f>IF($A110="",0,IF(VLOOKUP($A110,'ECM Staff time by PoF'!$B$5:$C$119,2,FALSE)="Not Applicable",VLOOKUP($A110,'ECM Staff time by PoF'!$B$5:$S$119,MATCH($EP$103, 'ECM Staff time by PoF'!$B$4:$R$4,0),FALSE),IF(ISERROR(VLOOKUP(CONCATENATE($A110,N$66),'ECM Staff time by PoF'!$A$5:$S$119,MATCH($EP$103, 'ECM Staff time by PoF'!$A$4:$R$4,0),FALSE)), 0, VLOOKUP(CONCATENATE($A110,N$66),'ECM Staff time by PoF'!$A$5:$S$119,MATCH($EP$103, 'ECM Staff time by PoF'!$A$4:$R$4,0),FALSE))))*N72</f>
        <v>0</v>
      </c>
      <c r="FC110" s="60">
        <f>IF($A110="",0,IF(VLOOKUP($A110,'ECM Staff time by PoF'!$B$5:$C$119,2,FALSE)="Not Applicable",VLOOKUP($A110,'ECM Staff time by PoF'!$B$5:$S$119,MATCH($EP$103, 'ECM Staff time by PoF'!$B$4:$R$4,0),FALSE),IF(ISERROR(VLOOKUP(CONCATENATE($A110,O$66),'ECM Staff time by PoF'!$A$5:$S$119,MATCH($EP$103, 'ECM Staff time by PoF'!$A$4:$R$4,0),FALSE)), 0, VLOOKUP(CONCATENATE($A110,O$66),'ECM Staff time by PoF'!$A$5:$S$119,MATCH($EP$103, 'ECM Staff time by PoF'!$A$4:$R$4,0),FALSE))))*O72</f>
        <v>0</v>
      </c>
      <c r="FD110" s="60">
        <f>IF($A110="",0,IF(VLOOKUP($A110,'ECM Staff time by PoF'!$B$5:$C$119,2,FALSE)="Not Applicable",VLOOKUP($A110,'ECM Staff time by PoF'!$B$5:$S$119,MATCH($EP$103, 'ECM Staff time by PoF'!$B$4:$R$4,0),FALSE),IF(ISERROR(VLOOKUP(CONCATENATE($A110,P$66),'ECM Staff time by PoF'!$A$5:$S$119,MATCH($EP$103, 'ECM Staff time by PoF'!$A$4:$R$4,0),FALSE)), 0, VLOOKUP(CONCATENATE($A110,P$66),'ECM Staff time by PoF'!$A$5:$S$119,MATCH($EP$103, 'ECM Staff time by PoF'!$A$4:$R$4,0),FALSE))))*P72</f>
        <v>0</v>
      </c>
      <c r="FE110" s="60">
        <f>IF($A110="",0,IF(VLOOKUP($A110,'ECM Staff time by PoF'!$B$5:$C$119,2,FALSE)="Not Applicable",VLOOKUP($A110,'ECM Staff time by PoF'!$B$5:$S$119,MATCH($EP$103, 'ECM Staff time by PoF'!$B$4:$R$4,0),FALSE),IF(ISERROR(VLOOKUP(CONCATENATE($A110,Q$66),'ECM Staff time by PoF'!$A$5:$S$119,MATCH($EP$103, 'ECM Staff time by PoF'!$A$4:$R$4,0),FALSE)), 0, VLOOKUP(CONCATENATE($A110,Q$66),'ECM Staff time by PoF'!$A$5:$S$119,MATCH($EP$103, 'ECM Staff time by PoF'!$A$4:$R$4,0),FALSE))))*Q72</f>
        <v>0</v>
      </c>
      <c r="FF110" s="60">
        <f>IF($A110="",0,IF(VLOOKUP($A110,'ECM Staff time by PoF'!$B$5:$C$119,2,FALSE)="Not Applicable",VLOOKUP($A110,'ECM Staff time by PoF'!$B$5:$S$119,MATCH($EP$103, 'ECM Staff time by PoF'!$B$4:$R$4,0),FALSE),IF(ISERROR(VLOOKUP(CONCATENATE($A110,R$66),'ECM Staff time by PoF'!$A$5:$S$119,MATCH($EP$103, 'ECM Staff time by PoF'!$A$4:$R$4,0),FALSE)), 0, VLOOKUP(CONCATENATE($A110,R$66),'ECM Staff time by PoF'!$A$5:$S$119,MATCH($EP$103, 'ECM Staff time by PoF'!$A$4:$R$4,0),FALSE))))*R72</f>
        <v>0</v>
      </c>
      <c r="FG110" s="60">
        <f>IF($A110="",0,IF(VLOOKUP($A110,'ECM Staff time by PoF'!$B$5:$C$119,2,FALSE)="Not Applicable",VLOOKUP($A110,'ECM Staff time by PoF'!$B$5:$S$119,MATCH($EP$103, 'ECM Staff time by PoF'!$B$4:$R$4,0),FALSE),IF(ISERROR(VLOOKUP(CONCATENATE($A110,S$66),'ECM Staff time by PoF'!$A$5:$S$119,MATCH($EP$103, 'ECM Staff time by PoF'!$A$4:$R$4,0),FALSE)), 0, VLOOKUP(CONCATENATE($A110,S$66),'ECM Staff time by PoF'!$A$5:$S$119,MATCH($EP$103, 'ECM Staff time by PoF'!$A$4:$R$4,0),FALSE))))*S72</f>
        <v>0</v>
      </c>
      <c r="FH110" s="60">
        <f>IF($A110="",0,IF(VLOOKUP($A110,'ECM Staff time by PoF'!$B$5:$C$119,2,FALSE)="Not Applicable",VLOOKUP($A110,'ECM Staff time by PoF'!$B$5:$S$119,MATCH($EP$103, 'ECM Staff time by PoF'!$B$4:$R$4,0),FALSE),IF(ISERROR(VLOOKUP(CONCATENATE($A110,T$66),'ECM Staff time by PoF'!$A$5:$S$119,MATCH($EP$103, 'ECM Staff time by PoF'!$A$4:$R$4,0),FALSE)), 0, VLOOKUP(CONCATENATE($A110,T$66),'ECM Staff time by PoF'!$A$5:$S$119,MATCH($EP$103, 'ECM Staff time by PoF'!$A$4:$R$4,0),FALSE))))*T72</f>
        <v>0</v>
      </c>
      <c r="FI110" s="60">
        <f>IF($A110="",0,IF(VLOOKUP($A110,'ECM Staff time by PoF'!$B$5:$C$119,2,FALSE)="Not Applicable",VLOOKUP($A110,'ECM Staff time by PoF'!$B$5:$S$119,MATCH($EP$103, 'ECM Staff time by PoF'!$B$4:$R$4,0),FALSE),IF(ISERROR(VLOOKUP(CONCATENATE($A110,U$66),'ECM Staff time by PoF'!$A$5:$S$119,MATCH($EP$103, 'ECM Staff time by PoF'!$A$4:$R$4,0),FALSE)), 0, VLOOKUP(CONCATENATE($A110,U$66),'ECM Staff time by PoF'!$A$5:$S$119,MATCH($EP$103, 'ECM Staff time by PoF'!$A$4:$R$4,0),FALSE))))*U72</f>
        <v>0</v>
      </c>
      <c r="FJ110" s="60">
        <f>IF($A110="",0,IF(VLOOKUP($A110,'ECM Staff time by PoF'!$B$5:$C$119,2,FALSE)="Not Applicable",VLOOKUP($A110,'ECM Staff time by PoF'!$B$5:$S$119,MATCH($EP$103, 'ECM Staff time by PoF'!$B$4:$R$4,0),FALSE),IF(ISERROR(VLOOKUP(CONCATENATE($A110,V$66),'ECM Staff time by PoF'!$A$5:$S$119,MATCH($EP$103, 'ECM Staff time by PoF'!$A$4:$R$4,0),FALSE)), 0, VLOOKUP(CONCATENATE($A110,V$66),'ECM Staff time by PoF'!$A$5:$S$119,MATCH($EP$103, 'ECM Staff time by PoF'!$A$4:$R$4,0),FALSE))))*V72</f>
        <v>0</v>
      </c>
      <c r="FK110" s="60">
        <f>IF($A110="",0,IF(VLOOKUP($A110,'ECM Staff time by PoF'!$B$5:$C$119,2,FALSE)="Not Applicable",VLOOKUP($A110,'ECM Staff time by PoF'!$B$5:$S$119,MATCH($EP$103, 'ECM Staff time by PoF'!$B$4:$R$4,0),FALSE),IF(ISERROR(VLOOKUP(CONCATENATE($A110,W$66),'ECM Staff time by PoF'!$A$5:$S$119,MATCH($EP$103, 'ECM Staff time by PoF'!$A$4:$R$4,0),FALSE)), 0, VLOOKUP(CONCATENATE($A110,W$66),'ECM Staff time by PoF'!$A$5:$S$119,MATCH($EP$103, 'ECM Staff time by PoF'!$A$4:$R$4,0),FALSE))))*W72</f>
        <v>0</v>
      </c>
      <c r="FL110" s="60">
        <f>IF($A110="",0,IF(VLOOKUP($A110,'ECM Staff time by PoF'!$B$5:$C$119,2,FALSE)="Not Applicable",VLOOKUP($A110,'ECM Staff time by PoF'!$B$5:$S$119,MATCH($EP$103, 'ECM Staff time by PoF'!$B$4:$R$4,0),FALSE),IF(ISERROR(VLOOKUP(CONCATENATE($A110,X$66),'ECM Staff time by PoF'!$A$5:$S$119,MATCH($EP$103, 'ECM Staff time by PoF'!$A$4:$R$4,0),FALSE)), 0, VLOOKUP(CONCATENATE($A110,X$66),'ECM Staff time by PoF'!$A$5:$S$119,MATCH($EP$103, 'ECM Staff time by PoF'!$A$4:$R$4,0),FALSE))))*X72</f>
        <v>0</v>
      </c>
      <c r="FM110" s="60">
        <f>IF($A110="",0,IF(VLOOKUP($A110,'ECM Staff time by PoF'!$B$5:$C$119,2,FALSE)="Not Applicable",VLOOKUP($A110,'ECM Staff time by PoF'!$B$5:$S$119,MATCH($EP$103, 'ECM Staff time by PoF'!$B$4:$R$4,0),FALSE),IF(ISERROR(VLOOKUP(CONCATENATE($A110,Y$66),'ECM Staff time by PoF'!$A$5:$S$119,MATCH($EP$103, 'ECM Staff time by PoF'!$A$4:$R$4,0),FALSE)), 0, VLOOKUP(CONCATENATE($A110,Y$66),'ECM Staff time by PoF'!$A$5:$S$119,MATCH($EP$103, 'ECM Staff time by PoF'!$A$4:$R$4,0),FALSE))))*Y72</f>
        <v>0</v>
      </c>
      <c r="FN110" s="60">
        <f>IF($A110="",0,IF(VLOOKUP($A110,'ECM Staff time by PoF'!$B$5:$C$119,2,FALSE)="Not Applicable",VLOOKUP($A110,'ECM Staff time by PoF'!$B$5:$S$119,MATCH($EP$103, 'ECM Staff time by PoF'!$B$4:$R$4,0),FALSE),IF(ISERROR(VLOOKUP(CONCATENATE($A110,Z$66),'ECM Staff time by PoF'!$A$5:$S$119,MATCH($EP$103, 'ECM Staff time by PoF'!$A$4:$R$4,0),FALSE)), 0, VLOOKUP(CONCATENATE($A110,Z$66),'ECM Staff time by PoF'!$A$5:$S$119,MATCH($EP$103, 'ECM Staff time by PoF'!$A$4:$R$4,0),FALSE))))*Z72</f>
        <v>0</v>
      </c>
      <c r="FO110" s="60">
        <f>IF($A110="",0,IF(VLOOKUP($A110,'ECM Staff time by PoF'!$B$5:$C$119,2,FALSE)="Not Applicable",VLOOKUP($A110,'ECM Staff time by PoF'!$B$5:$S$119,MATCH($EP$103, 'ECM Staff time by PoF'!$B$4:$R$4,0),FALSE),IF(ISERROR(VLOOKUP(CONCATENATE($A110,AA$66),'ECM Staff time by PoF'!$A$5:$S$119,MATCH($EP$103, 'ECM Staff time by PoF'!$A$4:$R$4,0),FALSE)), 0, VLOOKUP(CONCATENATE($A110,AA$66),'ECM Staff time by PoF'!$A$5:$S$119,MATCH($EP$103, 'ECM Staff time by PoF'!$A$4:$R$4,0),FALSE))))*AA72</f>
        <v>0</v>
      </c>
      <c r="FP110" s="60">
        <f>IF($A110="",0,IF(VLOOKUP($A110,'ECM Staff time by PoF'!$B$5:$C$119,2,FALSE)="Not Applicable",VLOOKUP($A110,'ECM Staff time by PoF'!$B$5:$S$119,MATCH($EP$103, 'ECM Staff time by PoF'!$B$4:$R$4,0),FALSE),IF(ISERROR(VLOOKUP(CONCATENATE($A110,AB$66),'ECM Staff time by PoF'!$A$5:$S$119,MATCH($EP$103, 'ECM Staff time by PoF'!$A$4:$R$4,0),FALSE)), 0, VLOOKUP(CONCATENATE($A110,AB$66),'ECM Staff time by PoF'!$A$5:$S$119,MATCH($EP$103, 'ECM Staff time by PoF'!$A$4:$R$4,0),FALSE))))*AB72</f>
        <v>0</v>
      </c>
      <c r="FQ110" s="60">
        <f>IF($A110="",0,IF(VLOOKUP($A110,'ECM Staff time by PoF'!$B$5:$C$119,2,FALSE)="Not Applicable",VLOOKUP($A110,'ECM Staff time by PoF'!$B$5:$S$119,MATCH($EP$103, 'ECM Staff time by PoF'!$B$4:$R$4,0),FALSE),IF(ISERROR(VLOOKUP(CONCATENATE($A110,AC$66),'ECM Staff time by PoF'!$A$5:$S$119,MATCH($EP$103, 'ECM Staff time by PoF'!$A$4:$R$4,0),FALSE)), 0, VLOOKUP(CONCATENATE($A110,AC$66),'ECM Staff time by PoF'!$A$5:$S$119,MATCH($EP$103, 'ECM Staff time by PoF'!$A$4:$R$4,0),FALSE))))*AC72</f>
        <v>0</v>
      </c>
      <c r="FR110" s="60">
        <f>IF($A110="",0,IF(VLOOKUP($A110,'ECM Staff time by PoF'!$B$5:$C$119,2,FALSE)="Not Applicable",VLOOKUP($A110,'ECM Staff time by PoF'!$B$5:$S$119,MATCH($EP$103, 'ECM Staff time by PoF'!$B$4:$R$4,0),FALSE),IF(ISERROR(VLOOKUP(CONCATENATE($A110,AD$66),'ECM Staff time by PoF'!$A$5:$S$119,MATCH($EP$103, 'ECM Staff time by PoF'!$A$4:$R$4,0),FALSE)), 0, VLOOKUP(CONCATENATE($A110,AD$66),'ECM Staff time by PoF'!$A$5:$S$119,MATCH($EP$103, 'ECM Staff time by PoF'!$A$4:$R$4,0),FALSE))))*AD72</f>
        <v>0</v>
      </c>
      <c r="FS110" s="60">
        <f>IF($A110="",0,IF(VLOOKUP($A110,'ECM Staff time by PoF'!$B$5:$C$119,2,FALSE)="Not Applicable",VLOOKUP($A110,'ECM Staff time by PoF'!$B$5:$S$119,MATCH($EP$103, 'ECM Staff time by PoF'!$B$4:$R$4,0),FALSE),IF(ISERROR(VLOOKUP(CONCATENATE($A110,AE$66),'ECM Staff time by PoF'!$A$5:$S$119,MATCH($EP$103, 'ECM Staff time by PoF'!$A$4:$R$4,0),FALSE)), 0, VLOOKUP(CONCATENATE($A110,AE$66),'ECM Staff time by PoF'!$A$5:$S$119,MATCH($EP$103, 'ECM Staff time by PoF'!$A$4:$R$4,0),FALSE))))*AE72</f>
        <v>0</v>
      </c>
      <c r="FT110" s="60">
        <f>IF($A110="",0,IF(VLOOKUP($A110,'ECM Staff time by PoF'!$B$5:$C$119,2,FALSE)="Not Applicable",VLOOKUP($A110,'ECM Staff time by PoF'!$B$5:$S$119,MATCH($EP$103, 'ECM Staff time by PoF'!$B$4:$R$4,0),FALSE),IF(ISERROR(VLOOKUP(CONCATENATE($A110,AF$66),'ECM Staff time by PoF'!$A$5:$S$119,MATCH($EP$103, 'ECM Staff time by PoF'!$A$4:$R$4,0),FALSE)), 0, VLOOKUP(CONCATENATE($A110,AF$66),'ECM Staff time by PoF'!$A$5:$S$119,MATCH($EP$103, 'ECM Staff time by PoF'!$A$4:$R$4,0),FALSE))))*AF72</f>
        <v>0</v>
      </c>
      <c r="FU110" s="60">
        <f>IF($A110="",0,IF(VLOOKUP($A110,'ECM Staff time by PoF'!$B$5:$C$119,2,FALSE)="Not Applicable",VLOOKUP($A110,'ECM Staff time by PoF'!$B$5:$S$119,MATCH($EP$103, 'ECM Staff time by PoF'!$B$4:$R$4,0),FALSE),IF(ISERROR(VLOOKUP(CONCATENATE($A110,AG$66),'ECM Staff time by PoF'!$A$5:$S$119,MATCH($EP$103, 'ECM Staff time by PoF'!$A$4:$R$4,0),FALSE)), 0, VLOOKUP(CONCATENATE($A110,AG$66),'ECM Staff time by PoF'!$A$5:$S$119,MATCH($EP$103, 'ECM Staff time by PoF'!$A$4:$R$4,0),FALSE))))*AG72</f>
        <v>0</v>
      </c>
      <c r="FV110" s="60">
        <f>IF($A110="",0,IF(VLOOKUP($A110,'ECM Staff time by PoF'!$B$5:$C$119,2,FALSE)="Not Applicable",VLOOKUP($A110,'ECM Staff time by PoF'!$B$5:$S$119,MATCH($EP$103, 'ECM Staff time by PoF'!$B$4:$R$4,0),FALSE),IF(ISERROR(VLOOKUP(CONCATENATE($A110,AH$66),'ECM Staff time by PoF'!$A$5:$S$119,MATCH($EP$103, 'ECM Staff time by PoF'!$A$4:$R$4,0),FALSE)), 0, VLOOKUP(CONCATENATE($A110,AH$66),'ECM Staff time by PoF'!$A$5:$S$119,MATCH($EP$103, 'ECM Staff time by PoF'!$A$4:$R$4,0),FALSE))))*AH72</f>
        <v>0</v>
      </c>
      <c r="FW110" s="60">
        <f>IF($A110="",0,IF(VLOOKUP($A110,'ECM Staff time by PoF'!$B$5:$C$119,2,FALSE)="Not Applicable",VLOOKUP($A110,'ECM Staff time by PoF'!$B$5:$S$119,MATCH($EP$103, 'ECM Staff time by PoF'!$B$4:$R$4,0),FALSE),IF(ISERROR(VLOOKUP(CONCATENATE($A110,AI$66),'ECM Staff time by PoF'!$A$5:$S$119,MATCH($EP$103, 'ECM Staff time by PoF'!$A$4:$R$4,0),FALSE)), 0, VLOOKUP(CONCATENATE($A110,AI$66),'ECM Staff time by PoF'!$A$5:$S$119,MATCH($EP$103, 'ECM Staff time by PoF'!$A$4:$R$4,0),FALSE))))*AI72</f>
        <v>0</v>
      </c>
      <c r="FX110" s="60">
        <f>IF($A110="",0,IF(VLOOKUP($A110,'ECM Staff time by PoF'!$B$5:$C$119,2,FALSE)="Not Applicable",VLOOKUP($A110,'ECM Staff time by PoF'!$B$5:$S$119,MATCH($EP$103, 'ECM Staff time by PoF'!$B$4:$R$4,0),FALSE),IF(ISERROR(VLOOKUP(CONCATENATE($A110,AJ$66),'ECM Staff time by PoF'!$A$5:$S$119,MATCH($EP$103, 'ECM Staff time by PoF'!$A$4:$R$4,0),FALSE)), 0, VLOOKUP(CONCATENATE($A110,AJ$66),'ECM Staff time by PoF'!$A$5:$S$119,MATCH($EP$103, 'ECM Staff time by PoF'!$A$4:$R$4,0),FALSE))))*AJ72</f>
        <v>0</v>
      </c>
      <c r="FY110" s="60">
        <f>IF($A110="",0,IF(VLOOKUP($A110,'ECM Staff time by PoF'!$B$5:$C$119,2,FALSE)="Not Applicable",VLOOKUP($A110,'ECM Staff time by PoF'!$B$5:$S$119,MATCH($EP$103, 'ECM Staff time by PoF'!$B$4:$R$4,0),FALSE),IF(ISERROR(VLOOKUP(CONCATENATE($A110,AK$66),'ECM Staff time by PoF'!$A$5:$S$119,MATCH($EP$103, 'ECM Staff time by PoF'!$A$4:$R$4,0),FALSE)), 0, VLOOKUP(CONCATENATE($A110,AK$66),'ECM Staff time by PoF'!$A$5:$S$119,MATCH($EP$103, 'ECM Staff time by PoF'!$A$4:$R$4,0),FALSE))))*AK72</f>
        <v>0</v>
      </c>
      <c r="FZ110" s="60">
        <f>IF($A110="",0,IF(VLOOKUP($A110,'ECM Staff time by PoF'!$B$5:$C$119,2,FALSE)="Not Applicable",VLOOKUP($A110,'ECM Staff time by PoF'!$B$5:$S$119,MATCH($FZ$103, 'ECM Staff time by PoF'!$B$4:$R$4,0),FALSE),IF(ISERROR(VLOOKUP(CONCATENATE($A110,B$66),'ECM Staff time by PoF'!$A$5:$S$119,MATCH($FZ$103, 'ECM Staff time by PoF'!$A$4:$R$4,0),FALSE)), 0, VLOOKUP(CONCATENATE($A110,B$66),'ECM Staff time by PoF'!$A$5:$S$119,MATCH($FZ$103, 'ECM Staff time by PoF'!$A$4:$R$4,0),FALSE))))*B72</f>
        <v>0</v>
      </c>
      <c r="GA110" s="60">
        <f>IF($A110="",0,IF(VLOOKUP($A110,'ECM Staff time by PoF'!$B$5:$C$119,2,FALSE)="Not Applicable",VLOOKUP($A110,'ECM Staff time by PoF'!$B$5:$S$119,MATCH($FZ$103, 'ECM Staff time by PoF'!$B$4:$R$4,0),FALSE),IF(ISERROR(VLOOKUP(CONCATENATE($A110,C$66),'ECM Staff time by PoF'!$A$5:$S$119,MATCH($FZ$103, 'ECM Staff time by PoF'!$A$4:$R$4,0),FALSE)), 0, VLOOKUP(CONCATENATE($A110,C$66),'ECM Staff time by PoF'!$A$5:$S$119,MATCH($FZ$103, 'ECM Staff time by PoF'!$A$4:$R$4,0),FALSE))))*C72</f>
        <v>0</v>
      </c>
      <c r="GB110" s="60">
        <f>IF($A110="",0,IF(VLOOKUP($A110,'ECM Staff time by PoF'!$B$5:$C$119,2,FALSE)="Not Applicable",VLOOKUP($A110,'ECM Staff time by PoF'!$B$5:$S$119,MATCH($FZ$103, 'ECM Staff time by PoF'!$B$4:$R$4,0),FALSE),IF(ISERROR(VLOOKUP(CONCATENATE($A110,D$66),'ECM Staff time by PoF'!$A$5:$S$119,MATCH($FZ$103, 'ECM Staff time by PoF'!$A$4:$R$4,0),FALSE)), 0, VLOOKUP(CONCATENATE($A110,D$66),'ECM Staff time by PoF'!$A$5:$S$119,MATCH($FZ$103, 'ECM Staff time by PoF'!$A$4:$R$4,0),FALSE))))*D72</f>
        <v>0</v>
      </c>
      <c r="GC110" s="60">
        <f>IF($A110="",0,IF(VLOOKUP($A110,'ECM Staff time by PoF'!$B$5:$C$119,2,FALSE)="Not Applicable",VLOOKUP($A110,'ECM Staff time by PoF'!$B$5:$S$119,MATCH($FZ$103, 'ECM Staff time by PoF'!$B$4:$R$4,0),FALSE),IF(ISERROR(VLOOKUP(CONCATENATE($A110,E$66),'ECM Staff time by PoF'!$A$5:$S$119,MATCH($FZ$103, 'ECM Staff time by PoF'!$A$4:$R$4,0),FALSE)), 0, VLOOKUP(CONCATENATE($A110,E$66),'ECM Staff time by PoF'!$A$5:$S$119,MATCH($FZ$103, 'ECM Staff time by PoF'!$A$4:$R$4,0),FALSE))))*E72</f>
        <v>0</v>
      </c>
      <c r="GD110" s="60">
        <f>IF($A110="",0,IF(VLOOKUP($A110,'ECM Staff time by PoF'!$B$5:$C$119,2,FALSE)="Not Applicable",VLOOKUP($A110,'ECM Staff time by PoF'!$B$5:$S$119,MATCH($FZ$103, 'ECM Staff time by PoF'!$B$4:$R$4,0),FALSE),IF(ISERROR(VLOOKUP(CONCATENATE($A110,F$66),'ECM Staff time by PoF'!$A$5:$S$119,MATCH($FZ$103, 'ECM Staff time by PoF'!$A$4:$R$4,0),FALSE)), 0, VLOOKUP(CONCATENATE($A110,F$66),'ECM Staff time by PoF'!$A$5:$S$119,MATCH($FZ$103, 'ECM Staff time by PoF'!$A$4:$R$4,0),FALSE))))*F72</f>
        <v>0</v>
      </c>
      <c r="GE110" s="60">
        <f>IF($A110="",0,IF(VLOOKUP($A110,'ECM Staff time by PoF'!$B$5:$C$119,2,FALSE)="Not Applicable",VLOOKUP($A110,'ECM Staff time by PoF'!$B$5:$S$119,MATCH($FZ$103, 'ECM Staff time by PoF'!$B$4:$R$4,0),FALSE),IF(ISERROR(VLOOKUP(CONCATENATE($A110,G$66),'ECM Staff time by PoF'!$A$5:$S$119,MATCH($FZ$103, 'ECM Staff time by PoF'!$A$4:$R$4,0),FALSE)), 0, VLOOKUP(CONCATENATE($A110,G$66),'ECM Staff time by PoF'!$A$5:$S$119,MATCH($FZ$103, 'ECM Staff time by PoF'!$A$4:$R$4,0),FALSE))))*G72</f>
        <v>0</v>
      </c>
      <c r="GF110" s="60">
        <f>IF($A110="",0,IF(VLOOKUP($A110,'ECM Staff time by PoF'!$B$5:$C$119,2,FALSE)="Not Applicable",VLOOKUP($A110,'ECM Staff time by PoF'!$B$5:$S$119,MATCH($FZ$103, 'ECM Staff time by PoF'!$B$4:$R$4,0),FALSE),IF(ISERROR(VLOOKUP(CONCATENATE($A110,H$66),'ECM Staff time by PoF'!$A$5:$S$119,MATCH($FZ$103, 'ECM Staff time by PoF'!$A$4:$R$4,0),FALSE)), 0, VLOOKUP(CONCATENATE($A110,H$66),'ECM Staff time by PoF'!$A$5:$S$119,MATCH($FZ$103, 'ECM Staff time by PoF'!$A$4:$R$4,0),FALSE))))*H72</f>
        <v>0</v>
      </c>
      <c r="GG110" s="60">
        <f>IF($A110="",0,IF(VLOOKUP($A110,'ECM Staff time by PoF'!$B$5:$C$119,2,FALSE)="Not Applicable",VLOOKUP($A110,'ECM Staff time by PoF'!$B$5:$S$119,MATCH($FZ$103, 'ECM Staff time by PoF'!$B$4:$R$4,0),FALSE),IF(ISERROR(VLOOKUP(CONCATENATE($A110,I$66),'ECM Staff time by PoF'!$A$5:$S$119,MATCH($FZ$103, 'ECM Staff time by PoF'!$A$4:$R$4,0),FALSE)), 0, VLOOKUP(CONCATENATE($A110,I$66),'ECM Staff time by PoF'!$A$5:$S$119,MATCH($FZ$103, 'ECM Staff time by PoF'!$A$4:$R$4,0),FALSE))))*I72</f>
        <v>0</v>
      </c>
      <c r="GH110" s="60">
        <f>IF($A110="",0,IF(VLOOKUP($A110,'ECM Staff time by PoF'!$B$5:$C$119,2,FALSE)="Not Applicable",VLOOKUP($A110,'ECM Staff time by PoF'!$B$5:$S$119,MATCH($FZ$103, 'ECM Staff time by PoF'!$B$4:$R$4,0),FALSE),IF(ISERROR(VLOOKUP(CONCATENATE($A110,J$66),'ECM Staff time by PoF'!$A$5:$S$119,MATCH($FZ$103, 'ECM Staff time by PoF'!$A$4:$R$4,0),FALSE)), 0, VLOOKUP(CONCATENATE($A110,J$66),'ECM Staff time by PoF'!$A$5:$S$119,MATCH($FZ$103, 'ECM Staff time by PoF'!$A$4:$R$4,0),FALSE))))*J72</f>
        <v>0</v>
      </c>
      <c r="GI110" s="60">
        <f>IF($A110="",0,IF(VLOOKUP($A110,'ECM Staff time by PoF'!$B$5:$C$119,2,FALSE)="Not Applicable",VLOOKUP($A110,'ECM Staff time by PoF'!$B$5:$S$119,MATCH($FZ$103, 'ECM Staff time by PoF'!$B$4:$R$4,0),FALSE),IF(ISERROR(VLOOKUP(CONCATENATE($A110,K$66),'ECM Staff time by PoF'!$A$5:$S$119,MATCH($FZ$103, 'ECM Staff time by PoF'!$A$4:$R$4,0),FALSE)), 0, VLOOKUP(CONCATENATE($A110,K$66),'ECM Staff time by PoF'!$A$5:$S$119,MATCH($FZ$103, 'ECM Staff time by PoF'!$A$4:$R$4,0),FALSE))))*K72</f>
        <v>0</v>
      </c>
      <c r="GJ110" s="60">
        <f>IF($A110="",0,IF(VLOOKUP($A110,'ECM Staff time by PoF'!$B$5:$C$119,2,FALSE)="Not Applicable",VLOOKUP($A110,'ECM Staff time by PoF'!$B$5:$S$119,MATCH($FZ$103, 'ECM Staff time by PoF'!$B$4:$R$4,0),FALSE),IF(ISERROR(VLOOKUP(CONCATENATE($A110,L$66),'ECM Staff time by PoF'!$A$5:$S$119,MATCH($FZ$103, 'ECM Staff time by PoF'!$A$4:$R$4,0),FALSE)), 0, VLOOKUP(CONCATENATE($A110,L$66),'ECM Staff time by PoF'!$A$5:$S$119,MATCH($FZ$103, 'ECM Staff time by PoF'!$A$4:$R$4,0),FALSE))))*L72</f>
        <v>0</v>
      </c>
      <c r="GK110" s="60">
        <f>IF($A110="",0,IF(VLOOKUP($A110,'ECM Staff time by PoF'!$B$5:$C$119,2,FALSE)="Not Applicable",VLOOKUP($A110,'ECM Staff time by PoF'!$B$5:$S$119,MATCH($FZ$103, 'ECM Staff time by PoF'!$B$4:$R$4,0),FALSE),IF(ISERROR(VLOOKUP(CONCATENATE($A110,M$66),'ECM Staff time by PoF'!$A$5:$S$119,MATCH($FZ$103, 'ECM Staff time by PoF'!$A$4:$R$4,0),FALSE)), 0, VLOOKUP(CONCATENATE($A110,M$66),'ECM Staff time by PoF'!$A$5:$S$119,MATCH($FZ$103, 'ECM Staff time by PoF'!$A$4:$R$4,0),FALSE))))*M72</f>
        <v>0</v>
      </c>
      <c r="GL110" s="60">
        <f>IF($A110="",0,IF(VLOOKUP($A110,'ECM Staff time by PoF'!$B$5:$C$119,2,FALSE)="Not Applicable",VLOOKUP($A110,'ECM Staff time by PoF'!$B$5:$S$119,MATCH($FZ$103, 'ECM Staff time by PoF'!$B$4:$R$4,0),FALSE),IF(ISERROR(VLOOKUP(CONCATENATE($A110,N$66),'ECM Staff time by PoF'!$A$5:$S$119,MATCH($FZ$103, 'ECM Staff time by PoF'!$A$4:$R$4,0),FALSE)), 0, VLOOKUP(CONCATENATE($A110,N$66),'ECM Staff time by PoF'!$A$5:$S$119,MATCH($FZ$103, 'ECM Staff time by PoF'!$A$4:$R$4,0),FALSE))))*N72</f>
        <v>0</v>
      </c>
      <c r="GM110" s="60">
        <f>IF($A110="",0,IF(VLOOKUP($A110,'ECM Staff time by PoF'!$B$5:$C$119,2,FALSE)="Not Applicable",VLOOKUP($A110,'ECM Staff time by PoF'!$B$5:$S$119,MATCH($FZ$103, 'ECM Staff time by PoF'!$B$4:$R$4,0),FALSE),IF(ISERROR(VLOOKUP(CONCATENATE($A110,O$66),'ECM Staff time by PoF'!$A$5:$S$119,MATCH($FZ$103, 'ECM Staff time by PoF'!$A$4:$R$4,0),FALSE)), 0, VLOOKUP(CONCATENATE($A110,O$66),'ECM Staff time by PoF'!$A$5:$S$119,MATCH($FZ$103, 'ECM Staff time by PoF'!$A$4:$R$4,0),FALSE))))*O72</f>
        <v>0</v>
      </c>
      <c r="GN110" s="60">
        <f>IF($A110="",0,IF(VLOOKUP($A110,'ECM Staff time by PoF'!$B$5:$C$119,2,FALSE)="Not Applicable",VLOOKUP($A110,'ECM Staff time by PoF'!$B$5:$S$119,MATCH($FZ$103, 'ECM Staff time by PoF'!$B$4:$R$4,0),FALSE),IF(ISERROR(VLOOKUP(CONCATENATE($A110,P$66),'ECM Staff time by PoF'!$A$5:$S$119,MATCH($FZ$103, 'ECM Staff time by PoF'!$A$4:$R$4,0),FALSE)), 0, VLOOKUP(CONCATENATE($A110,P$66),'ECM Staff time by PoF'!$A$5:$S$119,MATCH($FZ$103, 'ECM Staff time by PoF'!$A$4:$R$4,0),FALSE))))*P72</f>
        <v>0</v>
      </c>
      <c r="GO110" s="60">
        <f>IF($A110="",0,IF(VLOOKUP($A110,'ECM Staff time by PoF'!$B$5:$C$119,2,FALSE)="Not Applicable",VLOOKUP($A110,'ECM Staff time by PoF'!$B$5:$S$119,MATCH($FZ$103, 'ECM Staff time by PoF'!$B$4:$R$4,0),FALSE),IF(ISERROR(VLOOKUP(CONCATENATE($A110,Q$66),'ECM Staff time by PoF'!$A$5:$S$119,MATCH($FZ$103, 'ECM Staff time by PoF'!$A$4:$R$4,0),FALSE)), 0, VLOOKUP(CONCATENATE($A110,Q$66),'ECM Staff time by PoF'!$A$5:$S$119,MATCH($FZ$103, 'ECM Staff time by PoF'!$A$4:$R$4,0),FALSE))))*Q72</f>
        <v>0</v>
      </c>
      <c r="GP110" s="60">
        <f>IF($A110="",0,IF(VLOOKUP($A110,'ECM Staff time by PoF'!$B$5:$C$119,2,FALSE)="Not Applicable",VLOOKUP($A110,'ECM Staff time by PoF'!$B$5:$S$119,MATCH($FZ$103, 'ECM Staff time by PoF'!$B$4:$R$4,0),FALSE),IF(ISERROR(VLOOKUP(CONCATENATE($A110,R$66),'ECM Staff time by PoF'!$A$5:$S$119,MATCH($FZ$103, 'ECM Staff time by PoF'!$A$4:$R$4,0),FALSE)), 0, VLOOKUP(CONCATENATE($A110,R$66),'ECM Staff time by PoF'!$A$5:$S$119,MATCH($FZ$103, 'ECM Staff time by PoF'!$A$4:$R$4,0),FALSE))))*R72</f>
        <v>0</v>
      </c>
      <c r="GQ110" s="60">
        <f>IF($A110="",0,IF(VLOOKUP($A110,'ECM Staff time by PoF'!$B$5:$C$119,2,FALSE)="Not Applicable",VLOOKUP($A110,'ECM Staff time by PoF'!$B$5:$S$119,MATCH($FZ$103, 'ECM Staff time by PoF'!$B$4:$R$4,0),FALSE),IF(ISERROR(VLOOKUP(CONCATENATE($A110,S$66),'ECM Staff time by PoF'!$A$5:$S$119,MATCH($FZ$103, 'ECM Staff time by PoF'!$A$4:$R$4,0),FALSE)), 0, VLOOKUP(CONCATENATE($A110,S$66),'ECM Staff time by PoF'!$A$5:$S$119,MATCH($FZ$103, 'ECM Staff time by PoF'!$A$4:$R$4,0),FALSE))))*S72</f>
        <v>0</v>
      </c>
      <c r="GR110" s="60">
        <f>IF($A110="",0,IF(VLOOKUP($A110,'ECM Staff time by PoF'!$B$5:$C$119,2,FALSE)="Not Applicable",VLOOKUP($A110,'ECM Staff time by PoF'!$B$5:$S$119,MATCH($FZ$103, 'ECM Staff time by PoF'!$B$4:$R$4,0),FALSE),IF(ISERROR(VLOOKUP(CONCATENATE($A110,T$66),'ECM Staff time by PoF'!$A$5:$S$119,MATCH($FZ$103, 'ECM Staff time by PoF'!$A$4:$R$4,0),FALSE)), 0, VLOOKUP(CONCATENATE($A110,T$66),'ECM Staff time by PoF'!$A$5:$S$119,MATCH($FZ$103, 'ECM Staff time by PoF'!$A$4:$R$4,0),FALSE))))*T72</f>
        <v>0</v>
      </c>
      <c r="GS110" s="60">
        <f>IF($A110="",0,IF(VLOOKUP($A110,'ECM Staff time by PoF'!$B$5:$C$119,2,FALSE)="Not Applicable",VLOOKUP($A110,'ECM Staff time by PoF'!$B$5:$S$119,MATCH($FZ$103, 'ECM Staff time by PoF'!$B$4:$R$4,0),FALSE),IF(ISERROR(VLOOKUP(CONCATENATE($A110,U$66),'ECM Staff time by PoF'!$A$5:$S$119,MATCH($FZ$103, 'ECM Staff time by PoF'!$A$4:$R$4,0),FALSE)), 0, VLOOKUP(CONCATENATE($A110,U$66),'ECM Staff time by PoF'!$A$5:$S$119,MATCH($FZ$103, 'ECM Staff time by PoF'!$A$4:$R$4,0),FALSE))))*U72</f>
        <v>0</v>
      </c>
      <c r="GT110" s="60">
        <f>IF($A110="",0,IF(VLOOKUP($A110,'ECM Staff time by PoF'!$B$5:$C$119,2,FALSE)="Not Applicable",VLOOKUP($A110,'ECM Staff time by PoF'!$B$5:$S$119,MATCH($FZ$103, 'ECM Staff time by PoF'!$B$4:$R$4,0),FALSE),IF(ISERROR(VLOOKUP(CONCATENATE($A110,V$66),'ECM Staff time by PoF'!$A$5:$S$119,MATCH($FZ$103, 'ECM Staff time by PoF'!$A$4:$R$4,0),FALSE)), 0, VLOOKUP(CONCATENATE($A110,V$66),'ECM Staff time by PoF'!$A$5:$S$119,MATCH($FZ$103, 'ECM Staff time by PoF'!$A$4:$R$4,0),FALSE))))*V72</f>
        <v>0</v>
      </c>
      <c r="GU110" s="60">
        <f>IF($A110="",0,IF(VLOOKUP($A110,'ECM Staff time by PoF'!$B$5:$C$119,2,FALSE)="Not Applicable",VLOOKUP($A110,'ECM Staff time by PoF'!$B$5:$S$119,MATCH($FZ$103, 'ECM Staff time by PoF'!$B$4:$R$4,0),FALSE),IF(ISERROR(VLOOKUP(CONCATENATE($A110,W$66),'ECM Staff time by PoF'!$A$5:$S$119,MATCH($FZ$103, 'ECM Staff time by PoF'!$A$4:$R$4,0),FALSE)), 0, VLOOKUP(CONCATENATE($A110,W$66),'ECM Staff time by PoF'!$A$5:$S$119,MATCH($FZ$103, 'ECM Staff time by PoF'!$A$4:$R$4,0),FALSE))))*W72</f>
        <v>0</v>
      </c>
      <c r="GV110" s="60">
        <f>IF($A110="",0,IF(VLOOKUP($A110,'ECM Staff time by PoF'!$B$5:$C$119,2,FALSE)="Not Applicable",VLOOKUP($A110,'ECM Staff time by PoF'!$B$5:$S$119,MATCH($FZ$103, 'ECM Staff time by PoF'!$B$4:$R$4,0),FALSE),IF(ISERROR(VLOOKUP(CONCATENATE($A110,X$66),'ECM Staff time by PoF'!$A$5:$S$119,MATCH($FZ$103, 'ECM Staff time by PoF'!$A$4:$R$4,0),FALSE)), 0, VLOOKUP(CONCATENATE($A110,X$66),'ECM Staff time by PoF'!$A$5:$S$119,MATCH($FZ$103, 'ECM Staff time by PoF'!$A$4:$R$4,0),FALSE))))*X72</f>
        <v>0</v>
      </c>
      <c r="GW110" s="60">
        <f>IF($A110="",0,IF(VLOOKUP($A110,'ECM Staff time by PoF'!$B$5:$C$119,2,FALSE)="Not Applicable",VLOOKUP($A110,'ECM Staff time by PoF'!$B$5:$S$119,MATCH($FZ$103, 'ECM Staff time by PoF'!$B$4:$R$4,0),FALSE),IF(ISERROR(VLOOKUP(CONCATENATE($A110,Y$66),'ECM Staff time by PoF'!$A$5:$S$119,MATCH($FZ$103, 'ECM Staff time by PoF'!$A$4:$R$4,0),FALSE)), 0, VLOOKUP(CONCATENATE($A110,Y$66),'ECM Staff time by PoF'!$A$5:$S$119,MATCH($FZ$103, 'ECM Staff time by PoF'!$A$4:$R$4,0),FALSE))))*Y72</f>
        <v>0</v>
      </c>
      <c r="GX110" s="60">
        <f>IF($A110="",0,IF(VLOOKUP($A110,'ECM Staff time by PoF'!$B$5:$C$119,2,FALSE)="Not Applicable",VLOOKUP($A110,'ECM Staff time by PoF'!$B$5:$S$119,MATCH($FZ$103, 'ECM Staff time by PoF'!$B$4:$R$4,0),FALSE),IF(ISERROR(VLOOKUP(CONCATENATE($A110,Z$66),'ECM Staff time by PoF'!$A$5:$S$119,MATCH($FZ$103, 'ECM Staff time by PoF'!$A$4:$R$4,0),FALSE)), 0, VLOOKUP(CONCATENATE($A110,Z$66),'ECM Staff time by PoF'!$A$5:$S$119,MATCH($FZ$103, 'ECM Staff time by PoF'!$A$4:$R$4,0),FALSE))))*Z72</f>
        <v>0</v>
      </c>
      <c r="GY110" s="60">
        <f>IF($A110="",0,IF(VLOOKUP($A110,'ECM Staff time by PoF'!$B$5:$C$119,2,FALSE)="Not Applicable",VLOOKUP($A110,'ECM Staff time by PoF'!$B$5:$S$119,MATCH($FZ$103, 'ECM Staff time by PoF'!$B$4:$R$4,0),FALSE),IF(ISERROR(VLOOKUP(CONCATENATE($A110,AA$66),'ECM Staff time by PoF'!$A$5:$S$119,MATCH($FZ$103, 'ECM Staff time by PoF'!$A$4:$R$4,0),FALSE)), 0, VLOOKUP(CONCATENATE($A110,AA$66),'ECM Staff time by PoF'!$A$5:$S$119,MATCH($FZ$103, 'ECM Staff time by PoF'!$A$4:$R$4,0),FALSE))))*AA72</f>
        <v>0</v>
      </c>
      <c r="GZ110" s="60">
        <f>IF($A110="",0,IF(VLOOKUP($A110,'ECM Staff time by PoF'!$B$5:$C$119,2,FALSE)="Not Applicable",VLOOKUP($A110,'ECM Staff time by PoF'!$B$5:$S$119,MATCH($FZ$103, 'ECM Staff time by PoF'!$B$4:$R$4,0),FALSE),IF(ISERROR(VLOOKUP(CONCATENATE($A110,AB$66),'ECM Staff time by PoF'!$A$5:$S$119,MATCH($FZ$103, 'ECM Staff time by PoF'!$A$4:$R$4,0),FALSE)), 0, VLOOKUP(CONCATENATE($A110,AB$66),'ECM Staff time by PoF'!$A$5:$S$119,MATCH($FZ$103, 'ECM Staff time by PoF'!$A$4:$R$4,0),FALSE))))*AB72</f>
        <v>0</v>
      </c>
      <c r="HA110" s="60">
        <f>IF($A110="",0,IF(VLOOKUP($A110,'ECM Staff time by PoF'!$B$5:$C$119,2,FALSE)="Not Applicable",VLOOKUP($A110,'ECM Staff time by PoF'!$B$5:$S$119,MATCH($FZ$103, 'ECM Staff time by PoF'!$B$4:$R$4,0),FALSE),IF(ISERROR(VLOOKUP(CONCATENATE($A110,AC$66),'ECM Staff time by PoF'!$A$5:$S$119,MATCH($FZ$103, 'ECM Staff time by PoF'!$A$4:$R$4,0),FALSE)), 0, VLOOKUP(CONCATENATE($A110,AC$66),'ECM Staff time by PoF'!$A$5:$S$119,MATCH($FZ$103, 'ECM Staff time by PoF'!$A$4:$R$4,0),FALSE))))*AC72</f>
        <v>0</v>
      </c>
      <c r="HB110" s="60">
        <f>IF($A110="",0,IF(VLOOKUP($A110,'ECM Staff time by PoF'!$B$5:$C$119,2,FALSE)="Not Applicable",VLOOKUP($A110,'ECM Staff time by PoF'!$B$5:$S$119,MATCH($FZ$103, 'ECM Staff time by PoF'!$B$4:$R$4,0),FALSE),IF(ISERROR(VLOOKUP(CONCATENATE($A110,AD$66),'ECM Staff time by PoF'!$A$5:$S$119,MATCH($FZ$103, 'ECM Staff time by PoF'!$A$4:$R$4,0),FALSE)), 0, VLOOKUP(CONCATENATE($A110,AD$66),'ECM Staff time by PoF'!$A$5:$S$119,MATCH($FZ$103, 'ECM Staff time by PoF'!$A$4:$R$4,0),FALSE))))*AD72</f>
        <v>0</v>
      </c>
      <c r="HC110" s="60">
        <f>IF($A110="",0,IF(VLOOKUP($A110,'ECM Staff time by PoF'!$B$5:$C$119,2,FALSE)="Not Applicable",VLOOKUP($A110,'ECM Staff time by PoF'!$B$5:$S$119,MATCH($FZ$103, 'ECM Staff time by PoF'!$B$4:$R$4,0),FALSE),IF(ISERROR(VLOOKUP(CONCATENATE($A110,AE$66),'ECM Staff time by PoF'!$A$5:$S$119,MATCH($FZ$103, 'ECM Staff time by PoF'!$A$4:$R$4,0),FALSE)), 0, VLOOKUP(CONCATENATE($A110,AE$66),'ECM Staff time by PoF'!$A$5:$S$119,MATCH($FZ$103, 'ECM Staff time by PoF'!$A$4:$R$4,0),FALSE))))*AE72</f>
        <v>0</v>
      </c>
      <c r="HD110" s="60">
        <f>IF($A110="",0,IF(VLOOKUP($A110,'ECM Staff time by PoF'!$B$5:$C$119,2,FALSE)="Not Applicable",VLOOKUP($A110,'ECM Staff time by PoF'!$B$5:$S$119,MATCH($FZ$103, 'ECM Staff time by PoF'!$B$4:$R$4,0),FALSE),IF(ISERROR(VLOOKUP(CONCATENATE($A110,AF$66),'ECM Staff time by PoF'!$A$5:$S$119,MATCH($FZ$103, 'ECM Staff time by PoF'!$A$4:$R$4,0),FALSE)), 0, VLOOKUP(CONCATENATE($A110,AF$66),'ECM Staff time by PoF'!$A$5:$S$119,MATCH($FZ$103, 'ECM Staff time by PoF'!$A$4:$R$4,0),FALSE))))*AF72</f>
        <v>0</v>
      </c>
      <c r="HE110" s="60">
        <f>IF($A110="",0,IF(VLOOKUP($A110,'ECM Staff time by PoF'!$B$5:$C$119,2,FALSE)="Not Applicable",VLOOKUP($A110,'ECM Staff time by PoF'!$B$5:$S$119,MATCH($FZ$103, 'ECM Staff time by PoF'!$B$4:$R$4,0),FALSE),IF(ISERROR(VLOOKUP(CONCATENATE($A110,AG$66),'ECM Staff time by PoF'!$A$5:$S$119,MATCH($FZ$103, 'ECM Staff time by PoF'!$A$4:$R$4,0),FALSE)), 0, VLOOKUP(CONCATENATE($A110,AG$66),'ECM Staff time by PoF'!$A$5:$S$119,MATCH($FZ$103, 'ECM Staff time by PoF'!$A$4:$R$4,0),FALSE))))*AG72</f>
        <v>0</v>
      </c>
      <c r="HF110" s="60">
        <f>IF($A110="",0,IF(VLOOKUP($A110,'ECM Staff time by PoF'!$B$5:$C$119,2,FALSE)="Not Applicable",VLOOKUP($A110,'ECM Staff time by PoF'!$B$5:$S$119,MATCH($FZ$103, 'ECM Staff time by PoF'!$B$4:$R$4,0),FALSE),IF(ISERROR(VLOOKUP(CONCATENATE($A110,AH$66),'ECM Staff time by PoF'!$A$5:$S$119,MATCH($FZ$103, 'ECM Staff time by PoF'!$A$4:$R$4,0),FALSE)), 0, VLOOKUP(CONCATENATE($A110,AH$66),'ECM Staff time by PoF'!$A$5:$S$119,MATCH($FZ$103, 'ECM Staff time by PoF'!$A$4:$R$4,0),FALSE))))*AH72</f>
        <v>0</v>
      </c>
      <c r="HG110" s="60">
        <f>IF($A110="",0,IF(VLOOKUP($A110,'ECM Staff time by PoF'!$B$5:$C$119,2,FALSE)="Not Applicable",VLOOKUP($A110,'ECM Staff time by PoF'!$B$5:$S$119,MATCH($FZ$103, 'ECM Staff time by PoF'!$B$4:$R$4,0),FALSE),IF(ISERROR(VLOOKUP(CONCATENATE($A110,AI$66),'ECM Staff time by PoF'!$A$5:$S$119,MATCH($FZ$103, 'ECM Staff time by PoF'!$A$4:$R$4,0),FALSE)), 0, VLOOKUP(CONCATENATE($A110,AI$66),'ECM Staff time by PoF'!$A$5:$S$119,MATCH($FZ$103, 'ECM Staff time by PoF'!$A$4:$R$4,0),FALSE))))*AI72</f>
        <v>0</v>
      </c>
      <c r="HH110" s="60">
        <f>IF($A110="",0,IF(VLOOKUP($A110,'ECM Staff time by PoF'!$B$5:$C$119,2,FALSE)="Not Applicable",VLOOKUP($A110,'ECM Staff time by PoF'!$B$5:$S$119,MATCH($FZ$103, 'ECM Staff time by PoF'!$B$4:$R$4,0),FALSE),IF(ISERROR(VLOOKUP(CONCATENATE($A110,AJ$66),'ECM Staff time by PoF'!$A$5:$S$119,MATCH($FZ$103, 'ECM Staff time by PoF'!$A$4:$R$4,0),FALSE)), 0, VLOOKUP(CONCATENATE($A110,AJ$66),'ECM Staff time by PoF'!$A$5:$S$119,MATCH($FZ$103, 'ECM Staff time by PoF'!$A$4:$R$4,0),FALSE))))*AJ72</f>
        <v>0</v>
      </c>
      <c r="HI110" s="60">
        <f>IF($A110="",0,IF(VLOOKUP($A110,'ECM Staff time by PoF'!$B$5:$C$119,2,FALSE)="Not Applicable",VLOOKUP($A110,'ECM Staff time by PoF'!$B$5:$S$119,MATCH($FZ$103, 'ECM Staff time by PoF'!$B$4:$R$4,0),FALSE),IF(ISERROR(VLOOKUP(CONCATENATE($A110,AK$66),'ECM Staff time by PoF'!$A$5:$S$119,MATCH($FZ$103, 'ECM Staff time by PoF'!$A$4:$R$4,0),FALSE)), 0, VLOOKUP(CONCATENATE($A110,AK$66),'ECM Staff time by PoF'!$A$5:$S$119,MATCH($FZ$103, 'ECM Staff time by PoF'!$A$4:$R$4,0),FALSE))))*AK72</f>
        <v>0</v>
      </c>
      <c r="HJ110" s="60">
        <f>IF($A110="",0,IF(VLOOKUP($A110,'ECM Staff time by PoF'!$B$5:$C$119,2,FALSE)="Not Applicable",VLOOKUP($A110,'ECM Staff time by PoF'!$B$5:$S$119,MATCH($HJ$103, 'ECM Staff time by PoF'!$B$4:$R$4,0),FALSE),IF(ISERROR(VLOOKUP(CONCATENATE($A110,B$66),'ECM Staff time by PoF'!$A$5:$S$119,MATCH($HJ$103, 'ECM Staff time by PoF'!$A$4:$R$4,0),FALSE)), 0, VLOOKUP(CONCATENATE($A110,B$66),'ECM Staff time by PoF'!$A$5:$S$119,MATCH($HJ$103, 'ECM Staff time by PoF'!$A$4:$R$4,0),FALSE))))*B72</f>
        <v>0</v>
      </c>
      <c r="HK110" s="60">
        <f>IF($A110="",0,IF(VLOOKUP($A110,'ECM Staff time by PoF'!$B$5:$C$119,2,FALSE)="Not Applicable",VLOOKUP($A110,'ECM Staff time by PoF'!$B$5:$S$119,MATCH($HJ$103, 'ECM Staff time by PoF'!$B$4:$R$4,0),FALSE),IF(ISERROR(VLOOKUP(CONCATENATE($A110,C$66),'ECM Staff time by PoF'!$A$5:$S$119,MATCH($HJ$103, 'ECM Staff time by PoF'!$A$4:$R$4,0),FALSE)), 0, VLOOKUP(CONCATENATE($A110,C$66),'ECM Staff time by PoF'!$A$5:$S$119,MATCH($HJ$103, 'ECM Staff time by PoF'!$A$4:$R$4,0),FALSE))))*C72</f>
        <v>0</v>
      </c>
      <c r="HL110" s="60">
        <f>IF($A110="",0,IF(VLOOKUP($A110,'ECM Staff time by PoF'!$B$5:$C$119,2,FALSE)="Not Applicable",VLOOKUP($A110,'ECM Staff time by PoF'!$B$5:$S$119,MATCH($HJ$103, 'ECM Staff time by PoF'!$B$4:$R$4,0),FALSE),IF(ISERROR(VLOOKUP(CONCATENATE($A110,D$66),'ECM Staff time by PoF'!$A$5:$S$119,MATCH($HJ$103, 'ECM Staff time by PoF'!$A$4:$R$4,0),FALSE)), 0, VLOOKUP(CONCATENATE($A110,D$66),'ECM Staff time by PoF'!$A$5:$S$119,MATCH($HJ$103, 'ECM Staff time by PoF'!$A$4:$R$4,0),FALSE))))*D72</f>
        <v>0</v>
      </c>
      <c r="HM110" s="60">
        <f>IF($A110="",0,IF(VLOOKUP($A110,'ECM Staff time by PoF'!$B$5:$C$119,2,FALSE)="Not Applicable",VLOOKUP($A110,'ECM Staff time by PoF'!$B$5:$S$119,MATCH($HJ$103, 'ECM Staff time by PoF'!$B$4:$R$4,0),FALSE),IF(ISERROR(VLOOKUP(CONCATENATE($A110,E$66),'ECM Staff time by PoF'!$A$5:$S$119,MATCH($HJ$103, 'ECM Staff time by PoF'!$A$4:$R$4,0),FALSE)), 0, VLOOKUP(CONCATENATE($A110,E$66),'ECM Staff time by PoF'!$A$5:$S$119,MATCH($HJ$103, 'ECM Staff time by PoF'!$A$4:$R$4,0),FALSE))))*E72</f>
        <v>0</v>
      </c>
      <c r="HN110" s="60">
        <f>IF($A110="",0,IF(VLOOKUP($A110,'ECM Staff time by PoF'!$B$5:$C$119,2,FALSE)="Not Applicable",VLOOKUP($A110,'ECM Staff time by PoF'!$B$5:$S$119,MATCH($HJ$103, 'ECM Staff time by PoF'!$B$4:$R$4,0),FALSE),IF(ISERROR(VLOOKUP(CONCATENATE($A110,F$66),'ECM Staff time by PoF'!$A$5:$S$119,MATCH($HJ$103, 'ECM Staff time by PoF'!$A$4:$R$4,0),FALSE)), 0, VLOOKUP(CONCATENATE($A110,F$66),'ECM Staff time by PoF'!$A$5:$S$119,MATCH($HJ$103, 'ECM Staff time by PoF'!$A$4:$R$4,0),FALSE))))*F72</f>
        <v>0</v>
      </c>
      <c r="HO110" s="60">
        <f>IF($A110="",0,IF(VLOOKUP($A110,'ECM Staff time by PoF'!$B$5:$C$119,2,FALSE)="Not Applicable",VLOOKUP($A110,'ECM Staff time by PoF'!$B$5:$S$119,MATCH($HJ$103, 'ECM Staff time by PoF'!$B$4:$R$4,0),FALSE),IF(ISERROR(VLOOKUP(CONCATENATE($A110,G$66),'ECM Staff time by PoF'!$A$5:$S$119,MATCH($HJ$103, 'ECM Staff time by PoF'!$A$4:$R$4,0),FALSE)), 0, VLOOKUP(CONCATENATE($A110,G$66),'ECM Staff time by PoF'!$A$5:$S$119,MATCH($HJ$103, 'ECM Staff time by PoF'!$A$4:$R$4,0),FALSE))))*G72</f>
        <v>0</v>
      </c>
      <c r="HP110" s="60">
        <f>IF($A110="",0,IF(VLOOKUP($A110,'ECM Staff time by PoF'!$B$5:$C$119,2,FALSE)="Not Applicable",VLOOKUP($A110,'ECM Staff time by PoF'!$B$5:$S$119,MATCH($HJ$103, 'ECM Staff time by PoF'!$B$4:$R$4,0),FALSE),IF(ISERROR(VLOOKUP(CONCATENATE($A110,H$66),'ECM Staff time by PoF'!$A$5:$S$119,MATCH($HJ$103, 'ECM Staff time by PoF'!$A$4:$R$4,0),FALSE)), 0, VLOOKUP(CONCATENATE($A110,H$66),'ECM Staff time by PoF'!$A$5:$S$119,MATCH($HJ$103, 'ECM Staff time by PoF'!$A$4:$R$4,0),FALSE))))*H72</f>
        <v>0</v>
      </c>
      <c r="HQ110" s="60">
        <f>IF($A110="",0,IF(VLOOKUP($A110,'ECM Staff time by PoF'!$B$5:$C$119,2,FALSE)="Not Applicable",VLOOKUP($A110,'ECM Staff time by PoF'!$B$5:$S$119,MATCH($HJ$103, 'ECM Staff time by PoF'!$B$4:$R$4,0),FALSE),IF(ISERROR(VLOOKUP(CONCATENATE($A110,I$66),'ECM Staff time by PoF'!$A$5:$S$119,MATCH($HJ$103, 'ECM Staff time by PoF'!$A$4:$R$4,0),FALSE)), 0, VLOOKUP(CONCATENATE($A110,I$66),'ECM Staff time by PoF'!$A$5:$S$119,MATCH($HJ$103, 'ECM Staff time by PoF'!$A$4:$R$4,0),FALSE))))*I72</f>
        <v>0</v>
      </c>
      <c r="HR110" s="60">
        <f>IF($A110="",0,IF(VLOOKUP($A110,'ECM Staff time by PoF'!$B$5:$C$119,2,FALSE)="Not Applicable",VLOOKUP($A110,'ECM Staff time by PoF'!$B$5:$S$119,MATCH($HJ$103, 'ECM Staff time by PoF'!$B$4:$R$4,0),FALSE),IF(ISERROR(VLOOKUP(CONCATENATE($A110,J$66),'ECM Staff time by PoF'!$A$5:$S$119,MATCH($HJ$103, 'ECM Staff time by PoF'!$A$4:$R$4,0),FALSE)), 0, VLOOKUP(CONCATENATE($A110,J$66),'ECM Staff time by PoF'!$A$5:$S$119,MATCH($HJ$103, 'ECM Staff time by PoF'!$A$4:$R$4,0),FALSE))))*J72</f>
        <v>0</v>
      </c>
      <c r="HS110" s="60">
        <f>IF($A110="",0,IF(VLOOKUP($A110,'ECM Staff time by PoF'!$B$5:$C$119,2,FALSE)="Not Applicable",VLOOKUP($A110,'ECM Staff time by PoF'!$B$5:$S$119,MATCH($HJ$103, 'ECM Staff time by PoF'!$B$4:$R$4,0),FALSE),IF(ISERROR(VLOOKUP(CONCATENATE($A110,K$66),'ECM Staff time by PoF'!$A$5:$S$119,MATCH($HJ$103, 'ECM Staff time by PoF'!$A$4:$R$4,0),FALSE)), 0, VLOOKUP(CONCATENATE($A110,K$66),'ECM Staff time by PoF'!$A$5:$S$119,MATCH($HJ$103, 'ECM Staff time by PoF'!$A$4:$R$4,0),FALSE))))*K72</f>
        <v>0</v>
      </c>
      <c r="HT110" s="60">
        <f>IF($A110="",0,IF(VLOOKUP($A110,'ECM Staff time by PoF'!$B$5:$C$119,2,FALSE)="Not Applicable",VLOOKUP($A110,'ECM Staff time by PoF'!$B$5:$S$119,MATCH($HJ$103, 'ECM Staff time by PoF'!$B$4:$R$4,0),FALSE),IF(ISERROR(VLOOKUP(CONCATENATE($A110,L$66),'ECM Staff time by PoF'!$A$5:$S$119,MATCH($HJ$103, 'ECM Staff time by PoF'!$A$4:$R$4,0),FALSE)), 0, VLOOKUP(CONCATENATE($A110,L$66),'ECM Staff time by PoF'!$A$5:$S$119,MATCH($HJ$103, 'ECM Staff time by PoF'!$A$4:$R$4,0),FALSE))))*L72</f>
        <v>0</v>
      </c>
      <c r="HU110" s="60">
        <f>IF($A110="",0,IF(VLOOKUP($A110,'ECM Staff time by PoF'!$B$5:$C$119,2,FALSE)="Not Applicable",VLOOKUP($A110,'ECM Staff time by PoF'!$B$5:$S$119,MATCH($HJ$103, 'ECM Staff time by PoF'!$B$4:$R$4,0),FALSE),IF(ISERROR(VLOOKUP(CONCATENATE($A110,M$66),'ECM Staff time by PoF'!$A$5:$S$119,MATCH($HJ$103, 'ECM Staff time by PoF'!$A$4:$R$4,0),FALSE)), 0, VLOOKUP(CONCATENATE($A110,M$66),'ECM Staff time by PoF'!$A$5:$S$119,MATCH($HJ$103, 'ECM Staff time by PoF'!$A$4:$R$4,0),FALSE))))*M72</f>
        <v>0</v>
      </c>
      <c r="HV110" s="60">
        <f>IF($A110="",0,IF(VLOOKUP($A110,'ECM Staff time by PoF'!$B$5:$C$119,2,FALSE)="Not Applicable",VLOOKUP($A110,'ECM Staff time by PoF'!$B$5:$S$119,MATCH($HJ$103, 'ECM Staff time by PoF'!$B$4:$R$4,0),FALSE),IF(ISERROR(VLOOKUP(CONCATENATE($A110,N$66),'ECM Staff time by PoF'!$A$5:$S$119,MATCH($HJ$103, 'ECM Staff time by PoF'!$A$4:$R$4,0),FALSE)), 0, VLOOKUP(CONCATENATE($A110,N$66),'ECM Staff time by PoF'!$A$5:$S$119,MATCH($HJ$103, 'ECM Staff time by PoF'!$A$4:$R$4,0),FALSE))))*N72</f>
        <v>0</v>
      </c>
      <c r="HW110" s="60">
        <f>IF($A110="",0,IF(VLOOKUP($A110,'ECM Staff time by PoF'!$B$5:$C$119,2,FALSE)="Not Applicable",VLOOKUP($A110,'ECM Staff time by PoF'!$B$5:$S$119,MATCH($HJ$103, 'ECM Staff time by PoF'!$B$4:$R$4,0),FALSE),IF(ISERROR(VLOOKUP(CONCATENATE($A110,O$66),'ECM Staff time by PoF'!$A$5:$S$119,MATCH($HJ$103, 'ECM Staff time by PoF'!$A$4:$R$4,0),FALSE)), 0, VLOOKUP(CONCATENATE($A110,O$66),'ECM Staff time by PoF'!$A$5:$S$119,MATCH($HJ$103, 'ECM Staff time by PoF'!$A$4:$R$4,0),FALSE))))*O72</f>
        <v>0</v>
      </c>
      <c r="HX110" s="60">
        <f>IF($A110="",0,IF(VLOOKUP($A110,'ECM Staff time by PoF'!$B$5:$C$119,2,FALSE)="Not Applicable",VLOOKUP($A110,'ECM Staff time by PoF'!$B$5:$S$119,MATCH($HJ$103, 'ECM Staff time by PoF'!$B$4:$R$4,0),FALSE),IF(ISERROR(VLOOKUP(CONCATENATE($A110,P$66),'ECM Staff time by PoF'!$A$5:$S$119,MATCH($HJ$103, 'ECM Staff time by PoF'!$A$4:$R$4,0),FALSE)), 0, VLOOKUP(CONCATENATE($A110,P$66),'ECM Staff time by PoF'!$A$5:$S$119,MATCH($HJ$103, 'ECM Staff time by PoF'!$A$4:$R$4,0),FALSE))))*P72</f>
        <v>0</v>
      </c>
      <c r="HY110" s="60">
        <f>IF($A110="",0,IF(VLOOKUP($A110,'ECM Staff time by PoF'!$B$5:$C$119,2,FALSE)="Not Applicable",VLOOKUP($A110,'ECM Staff time by PoF'!$B$5:$S$119,MATCH($HJ$103, 'ECM Staff time by PoF'!$B$4:$R$4,0),FALSE),IF(ISERROR(VLOOKUP(CONCATENATE($A110,Q$66),'ECM Staff time by PoF'!$A$5:$S$119,MATCH($HJ$103, 'ECM Staff time by PoF'!$A$4:$R$4,0),FALSE)), 0, VLOOKUP(CONCATENATE($A110,Q$66),'ECM Staff time by PoF'!$A$5:$S$119,MATCH($HJ$103, 'ECM Staff time by PoF'!$A$4:$R$4,0),FALSE))))*Q72</f>
        <v>0</v>
      </c>
      <c r="HZ110" s="60">
        <f>IF($A110="",0,IF(VLOOKUP($A110,'ECM Staff time by PoF'!$B$5:$C$119,2,FALSE)="Not Applicable",VLOOKUP($A110,'ECM Staff time by PoF'!$B$5:$S$119,MATCH($HJ$103, 'ECM Staff time by PoF'!$B$4:$R$4,0),FALSE),IF(ISERROR(VLOOKUP(CONCATENATE($A110,R$66),'ECM Staff time by PoF'!$A$5:$S$119,MATCH($HJ$103, 'ECM Staff time by PoF'!$A$4:$R$4,0),FALSE)), 0, VLOOKUP(CONCATENATE($A110,R$66),'ECM Staff time by PoF'!$A$5:$S$119,MATCH($HJ$103, 'ECM Staff time by PoF'!$A$4:$R$4,0),FALSE))))*R72</f>
        <v>0</v>
      </c>
      <c r="IA110" s="60">
        <f>IF($A110="",0,IF(VLOOKUP($A110,'ECM Staff time by PoF'!$B$5:$C$119,2,FALSE)="Not Applicable",VLOOKUP($A110,'ECM Staff time by PoF'!$B$5:$S$119,MATCH($HJ$103, 'ECM Staff time by PoF'!$B$4:$R$4,0),FALSE),IF(ISERROR(VLOOKUP(CONCATENATE($A110,S$66),'ECM Staff time by PoF'!$A$5:$S$119,MATCH($HJ$103, 'ECM Staff time by PoF'!$A$4:$R$4,0),FALSE)), 0, VLOOKUP(CONCATENATE($A110,S$66),'ECM Staff time by PoF'!$A$5:$S$119,MATCH($HJ$103, 'ECM Staff time by PoF'!$A$4:$R$4,0),FALSE))))*S72</f>
        <v>0</v>
      </c>
      <c r="IB110" s="60">
        <f>IF($A110="",0,IF(VLOOKUP($A110,'ECM Staff time by PoF'!$B$5:$C$119,2,FALSE)="Not Applicable",VLOOKUP($A110,'ECM Staff time by PoF'!$B$5:$S$119,MATCH($HJ$103, 'ECM Staff time by PoF'!$B$4:$R$4,0),FALSE),IF(ISERROR(VLOOKUP(CONCATENATE($A110,T$66),'ECM Staff time by PoF'!$A$5:$S$119,MATCH($HJ$103, 'ECM Staff time by PoF'!$A$4:$R$4,0),FALSE)), 0, VLOOKUP(CONCATENATE($A110,T$66),'ECM Staff time by PoF'!$A$5:$S$119,MATCH($HJ$103, 'ECM Staff time by PoF'!$A$4:$R$4,0),FALSE))))*T72</f>
        <v>0</v>
      </c>
      <c r="IC110" s="60">
        <f>IF($A110="",0,IF(VLOOKUP($A110,'ECM Staff time by PoF'!$B$5:$C$119,2,FALSE)="Not Applicable",VLOOKUP($A110,'ECM Staff time by PoF'!$B$5:$S$119,MATCH($HJ$103, 'ECM Staff time by PoF'!$B$4:$R$4,0),FALSE),IF(ISERROR(VLOOKUP(CONCATENATE($A110,U$66),'ECM Staff time by PoF'!$A$5:$S$119,MATCH($HJ$103, 'ECM Staff time by PoF'!$A$4:$R$4,0),FALSE)), 0, VLOOKUP(CONCATENATE($A110,U$66),'ECM Staff time by PoF'!$A$5:$S$119,MATCH($HJ$103, 'ECM Staff time by PoF'!$A$4:$R$4,0),FALSE))))*U72</f>
        <v>0</v>
      </c>
      <c r="ID110" s="60">
        <f>IF($A110="",0,IF(VLOOKUP($A110,'ECM Staff time by PoF'!$B$5:$C$119,2,FALSE)="Not Applicable",VLOOKUP($A110,'ECM Staff time by PoF'!$B$5:$S$119,MATCH($HJ$103, 'ECM Staff time by PoF'!$B$4:$R$4,0),FALSE),IF(ISERROR(VLOOKUP(CONCATENATE($A110,V$66),'ECM Staff time by PoF'!$A$5:$S$119,MATCH($HJ$103, 'ECM Staff time by PoF'!$A$4:$R$4,0),FALSE)), 0, VLOOKUP(CONCATENATE($A110,V$66),'ECM Staff time by PoF'!$A$5:$S$119,MATCH($HJ$103, 'ECM Staff time by PoF'!$A$4:$R$4,0),FALSE))))*V72</f>
        <v>0</v>
      </c>
      <c r="IE110" s="60">
        <f>IF($A110="",0,IF(VLOOKUP($A110,'ECM Staff time by PoF'!$B$5:$C$119,2,FALSE)="Not Applicable",VLOOKUP($A110,'ECM Staff time by PoF'!$B$5:$S$119,MATCH($HJ$103, 'ECM Staff time by PoF'!$B$4:$R$4,0),FALSE),IF(ISERROR(VLOOKUP(CONCATENATE($A110,W$66),'ECM Staff time by PoF'!$A$5:$S$119,MATCH($HJ$103, 'ECM Staff time by PoF'!$A$4:$R$4,0),FALSE)), 0, VLOOKUP(CONCATENATE($A110,W$66),'ECM Staff time by PoF'!$A$5:$S$119,MATCH($HJ$103, 'ECM Staff time by PoF'!$A$4:$R$4,0),FALSE))))*W72</f>
        <v>0</v>
      </c>
      <c r="IF110" s="60">
        <f>IF($A110="",0,IF(VLOOKUP($A110,'ECM Staff time by PoF'!$B$5:$C$119,2,FALSE)="Not Applicable",VLOOKUP($A110,'ECM Staff time by PoF'!$B$5:$S$119,MATCH($HJ$103, 'ECM Staff time by PoF'!$B$4:$R$4,0),FALSE),IF(ISERROR(VLOOKUP(CONCATENATE($A110,X$66),'ECM Staff time by PoF'!$A$5:$S$119,MATCH($HJ$103, 'ECM Staff time by PoF'!$A$4:$R$4,0),FALSE)), 0, VLOOKUP(CONCATENATE($A110,X$66),'ECM Staff time by PoF'!$A$5:$S$119,MATCH($HJ$103, 'ECM Staff time by PoF'!$A$4:$R$4,0),FALSE))))*X72</f>
        <v>0</v>
      </c>
      <c r="IG110" s="60">
        <f>IF($A110="",0,IF(VLOOKUP($A110,'ECM Staff time by PoF'!$B$5:$C$119,2,FALSE)="Not Applicable",VLOOKUP($A110,'ECM Staff time by PoF'!$B$5:$S$119,MATCH($HJ$103, 'ECM Staff time by PoF'!$B$4:$R$4,0),FALSE),IF(ISERROR(VLOOKUP(CONCATENATE($A110,Y$66),'ECM Staff time by PoF'!$A$5:$S$119,MATCH($HJ$103, 'ECM Staff time by PoF'!$A$4:$R$4,0),FALSE)), 0, VLOOKUP(CONCATENATE($A110,Y$66),'ECM Staff time by PoF'!$A$5:$S$119,MATCH($HJ$103, 'ECM Staff time by PoF'!$A$4:$R$4,0),FALSE))))*Y72</f>
        <v>0</v>
      </c>
      <c r="IH110" s="60">
        <f>IF($A110="",0,IF(VLOOKUP($A110,'ECM Staff time by PoF'!$B$5:$C$119,2,FALSE)="Not Applicable",VLOOKUP($A110,'ECM Staff time by PoF'!$B$5:$S$119,MATCH($HJ$103, 'ECM Staff time by PoF'!$B$4:$R$4,0),FALSE),IF(ISERROR(VLOOKUP(CONCATENATE($A110,Z$66),'ECM Staff time by PoF'!$A$5:$S$119,MATCH($HJ$103, 'ECM Staff time by PoF'!$A$4:$R$4,0),FALSE)), 0, VLOOKUP(CONCATENATE($A110,Z$66),'ECM Staff time by PoF'!$A$5:$S$119,MATCH($HJ$103, 'ECM Staff time by PoF'!$A$4:$R$4,0),FALSE))))*Z72</f>
        <v>0</v>
      </c>
      <c r="II110" s="60">
        <f>IF($A110="",0,IF(VLOOKUP($A110,'ECM Staff time by PoF'!$B$5:$C$119,2,FALSE)="Not Applicable",VLOOKUP($A110,'ECM Staff time by PoF'!$B$5:$S$119,MATCH($HJ$103, 'ECM Staff time by PoF'!$B$4:$R$4,0),FALSE),IF(ISERROR(VLOOKUP(CONCATENATE($A110,AA$66),'ECM Staff time by PoF'!$A$5:$S$119,MATCH($HJ$103, 'ECM Staff time by PoF'!$A$4:$R$4,0),FALSE)), 0, VLOOKUP(CONCATENATE($A110,AA$66),'ECM Staff time by PoF'!$A$5:$S$119,MATCH($HJ$103, 'ECM Staff time by PoF'!$A$4:$R$4,0),FALSE))))*AA72</f>
        <v>0</v>
      </c>
      <c r="IJ110" s="60">
        <f>IF($A110="",0,IF(VLOOKUP($A110,'ECM Staff time by PoF'!$B$5:$C$119,2,FALSE)="Not Applicable",VLOOKUP($A110,'ECM Staff time by PoF'!$B$5:$S$119,MATCH($HJ$103, 'ECM Staff time by PoF'!$B$4:$R$4,0),FALSE),IF(ISERROR(VLOOKUP(CONCATENATE($A110,AB$66),'ECM Staff time by PoF'!$A$5:$S$119,MATCH($HJ$103, 'ECM Staff time by PoF'!$A$4:$R$4,0),FALSE)), 0, VLOOKUP(CONCATENATE($A110,AB$66),'ECM Staff time by PoF'!$A$5:$S$119,MATCH($HJ$103, 'ECM Staff time by PoF'!$A$4:$R$4,0),FALSE))))*AB72</f>
        <v>0</v>
      </c>
      <c r="IK110" s="60">
        <f>IF($A110="",0,IF(VLOOKUP($A110,'ECM Staff time by PoF'!$B$5:$C$119,2,FALSE)="Not Applicable",VLOOKUP($A110,'ECM Staff time by PoF'!$B$5:$S$119,MATCH($HJ$103, 'ECM Staff time by PoF'!$B$4:$R$4,0),FALSE),IF(ISERROR(VLOOKUP(CONCATENATE($A110,AC$66),'ECM Staff time by PoF'!$A$5:$S$119,MATCH($HJ$103, 'ECM Staff time by PoF'!$A$4:$R$4,0),FALSE)), 0, VLOOKUP(CONCATENATE($A110,AC$66),'ECM Staff time by PoF'!$A$5:$S$119,MATCH($HJ$103, 'ECM Staff time by PoF'!$A$4:$R$4,0),FALSE))))*AC72</f>
        <v>0</v>
      </c>
      <c r="IL110" s="60">
        <f>IF($A110="",0,IF(VLOOKUP($A110,'ECM Staff time by PoF'!$B$5:$C$119,2,FALSE)="Not Applicable",VLOOKUP($A110,'ECM Staff time by PoF'!$B$5:$S$119,MATCH($HJ$103, 'ECM Staff time by PoF'!$B$4:$R$4,0),FALSE),IF(ISERROR(VLOOKUP(CONCATENATE($A110,AD$66),'ECM Staff time by PoF'!$A$5:$S$119,MATCH($HJ$103, 'ECM Staff time by PoF'!$A$4:$R$4,0),FALSE)), 0, VLOOKUP(CONCATENATE($A110,AD$66),'ECM Staff time by PoF'!$A$5:$S$119,MATCH($HJ$103, 'ECM Staff time by PoF'!$A$4:$R$4,0),FALSE))))*AD72</f>
        <v>0</v>
      </c>
      <c r="IM110" s="60">
        <f>IF($A110="",0,IF(VLOOKUP($A110,'ECM Staff time by PoF'!$B$5:$C$119,2,FALSE)="Not Applicable",VLOOKUP($A110,'ECM Staff time by PoF'!$B$5:$S$119,MATCH($HJ$103, 'ECM Staff time by PoF'!$B$4:$R$4,0),FALSE),IF(ISERROR(VLOOKUP(CONCATENATE($A110,AE$66),'ECM Staff time by PoF'!$A$5:$S$119,MATCH($HJ$103, 'ECM Staff time by PoF'!$A$4:$R$4,0),FALSE)), 0, VLOOKUP(CONCATENATE($A110,AE$66),'ECM Staff time by PoF'!$A$5:$S$119,MATCH($HJ$103, 'ECM Staff time by PoF'!$A$4:$R$4,0),FALSE))))*AE72</f>
        <v>0</v>
      </c>
      <c r="IN110" s="60">
        <f>IF($A110="",0,IF(VLOOKUP($A110,'ECM Staff time by PoF'!$B$5:$C$119,2,FALSE)="Not Applicable",VLOOKUP($A110,'ECM Staff time by PoF'!$B$5:$S$119,MATCH($HJ$103, 'ECM Staff time by PoF'!$B$4:$R$4,0),FALSE),IF(ISERROR(VLOOKUP(CONCATENATE($A110,AF$66),'ECM Staff time by PoF'!$A$5:$S$119,MATCH($HJ$103, 'ECM Staff time by PoF'!$A$4:$R$4,0),FALSE)), 0, VLOOKUP(CONCATENATE($A110,AF$66),'ECM Staff time by PoF'!$A$5:$S$119,MATCH($HJ$103, 'ECM Staff time by PoF'!$A$4:$R$4,0),FALSE))))*AF72</f>
        <v>0</v>
      </c>
      <c r="IO110" s="60">
        <f>IF($A110="",0,IF(VLOOKUP($A110,'ECM Staff time by PoF'!$B$5:$C$119,2,FALSE)="Not Applicable",VLOOKUP($A110,'ECM Staff time by PoF'!$B$5:$S$119,MATCH($HJ$103, 'ECM Staff time by PoF'!$B$4:$R$4,0),FALSE),IF(ISERROR(VLOOKUP(CONCATENATE($A110,AG$66),'ECM Staff time by PoF'!$A$5:$S$119,MATCH($HJ$103, 'ECM Staff time by PoF'!$A$4:$R$4,0),FALSE)), 0, VLOOKUP(CONCATENATE($A110,AG$66),'ECM Staff time by PoF'!$A$5:$S$119,MATCH($HJ$103, 'ECM Staff time by PoF'!$A$4:$R$4,0),FALSE))))*AG72</f>
        <v>0</v>
      </c>
      <c r="IP110" s="60">
        <f>IF($A110="",0,IF(VLOOKUP($A110,'ECM Staff time by PoF'!$B$5:$C$119,2,FALSE)="Not Applicable",VLOOKUP($A110,'ECM Staff time by PoF'!$B$5:$S$119,MATCH($HJ$103, 'ECM Staff time by PoF'!$B$4:$R$4,0),FALSE),IF(ISERROR(VLOOKUP(CONCATENATE($A110,AH$66),'ECM Staff time by PoF'!$A$5:$S$119,MATCH($HJ$103, 'ECM Staff time by PoF'!$A$4:$R$4,0),FALSE)), 0, VLOOKUP(CONCATENATE($A110,AH$66),'ECM Staff time by PoF'!$A$5:$S$119,MATCH($HJ$103, 'ECM Staff time by PoF'!$A$4:$R$4,0),FALSE))))*AH72</f>
        <v>0</v>
      </c>
      <c r="IQ110" s="60">
        <f>IF($A110="",0,IF(VLOOKUP($A110,'ECM Staff time by PoF'!$B$5:$C$119,2,FALSE)="Not Applicable",VLOOKUP($A110,'ECM Staff time by PoF'!$B$5:$S$119,MATCH($HJ$103, 'ECM Staff time by PoF'!$B$4:$R$4,0),FALSE),IF(ISERROR(VLOOKUP(CONCATENATE($A110,AI$66),'ECM Staff time by PoF'!$A$5:$S$119,MATCH($HJ$103, 'ECM Staff time by PoF'!$A$4:$R$4,0),FALSE)), 0, VLOOKUP(CONCATENATE($A110,AI$66),'ECM Staff time by PoF'!$A$5:$S$119,MATCH($HJ$103, 'ECM Staff time by PoF'!$A$4:$R$4,0),FALSE))))*AI72</f>
        <v>0</v>
      </c>
      <c r="IR110" s="60">
        <f>IF($A110="",0,IF(VLOOKUP($A110,'ECM Staff time by PoF'!$B$5:$C$119,2,FALSE)="Not Applicable",VLOOKUP($A110,'ECM Staff time by PoF'!$B$5:$S$119,MATCH($HJ$103, 'ECM Staff time by PoF'!$B$4:$R$4,0),FALSE),IF(ISERROR(VLOOKUP(CONCATENATE($A110,AJ$66),'ECM Staff time by PoF'!$A$5:$S$119,MATCH($HJ$103, 'ECM Staff time by PoF'!$A$4:$R$4,0),FALSE)), 0, VLOOKUP(CONCATENATE($A110,AJ$66),'ECM Staff time by PoF'!$A$5:$S$119,MATCH($HJ$103, 'ECM Staff time by PoF'!$A$4:$R$4,0),FALSE))))*AJ72</f>
        <v>0</v>
      </c>
      <c r="IS110" s="60">
        <f>IF($A110="",0,IF(VLOOKUP($A110,'ECM Staff time by PoF'!$B$5:$C$119,2,FALSE)="Not Applicable",VLOOKUP($A110,'ECM Staff time by PoF'!$B$5:$S$119,MATCH($HJ$103, 'ECM Staff time by PoF'!$B$4:$R$4,0),FALSE),IF(ISERROR(VLOOKUP(CONCATENATE($A110,AK$66),'ECM Staff time by PoF'!$A$5:$S$119,MATCH($HJ$103, 'ECM Staff time by PoF'!$A$4:$R$4,0),FALSE)), 0, VLOOKUP(CONCATENATE($A110,AK$66),'ECM Staff time by PoF'!$A$5:$S$119,MATCH($HJ$103, 'ECM Staff time by PoF'!$A$4:$R$4,0),FALSE))))*AK72</f>
        <v>0</v>
      </c>
      <c r="IT110" s="60">
        <f>IF($A110="",0,IF(VLOOKUP($A110,'ECM Staff time by PoF'!$B$5:$C$119,2,FALSE)="Not Applicable",VLOOKUP($A110,'ECM Staff time by PoF'!$B$5:$S$119,MATCH($IT$103, 'ECM Staff time by PoF'!$B$4:$R$4,0),FALSE),IF(ISERROR(VLOOKUP(CONCATENATE($A110,B$66),'ECM Staff time by PoF'!$A$5:$S$119,MATCH($IT$103, 'ECM Staff time by PoF'!$A$4:$R$4,0),FALSE)), 0, VLOOKUP(CONCATENATE($A110,B$66),'ECM Staff time by PoF'!$A$5:$S$119,MATCH($IT$103, 'ECM Staff time by PoF'!$A$4:$R$4,0),FALSE))))*B72</f>
        <v>0</v>
      </c>
      <c r="IU110" s="60">
        <f>IF($A110="",0,IF(VLOOKUP($A110,'ECM Staff time by PoF'!$B$5:$C$119,2,FALSE)="Not Applicable",VLOOKUP($A110,'ECM Staff time by PoF'!$B$5:$S$119,MATCH($IT$103, 'ECM Staff time by PoF'!$B$4:$R$4,0),FALSE),IF(ISERROR(VLOOKUP(CONCATENATE($A110,C$66),'ECM Staff time by PoF'!$A$5:$S$119,MATCH($IT$103, 'ECM Staff time by PoF'!$A$4:$R$4,0),FALSE)), 0, VLOOKUP(CONCATENATE($A110,C$66),'ECM Staff time by PoF'!$A$5:$S$119,MATCH($IT$103, 'ECM Staff time by PoF'!$A$4:$R$4,0),FALSE))))*C72</f>
        <v>0</v>
      </c>
      <c r="IV110" s="60">
        <f>IF($A110="",0,IF(VLOOKUP($A110,'ECM Staff time by PoF'!$B$5:$C$119,2,FALSE)="Not Applicable",VLOOKUP($A110,'ECM Staff time by PoF'!$B$5:$S$119,MATCH($IT$103, 'ECM Staff time by PoF'!$B$4:$R$4,0),FALSE),IF(ISERROR(VLOOKUP(CONCATENATE($A110,D$66),'ECM Staff time by PoF'!$A$5:$S$119,MATCH($IT$103, 'ECM Staff time by PoF'!$A$4:$R$4,0),FALSE)), 0, VLOOKUP(CONCATENATE($A110,D$66),'ECM Staff time by PoF'!$A$5:$S$119,MATCH($IT$103, 'ECM Staff time by PoF'!$A$4:$R$4,0),FALSE))))*D72</f>
        <v>0</v>
      </c>
      <c r="IW110" s="60">
        <f>IF($A110="",0,IF(VLOOKUP($A110,'ECM Staff time by PoF'!$B$5:$C$119,2,FALSE)="Not Applicable",VLOOKUP($A110,'ECM Staff time by PoF'!$B$5:$S$119,MATCH($IT$103, 'ECM Staff time by PoF'!$B$4:$R$4,0),FALSE),IF(ISERROR(VLOOKUP(CONCATENATE($A110,E$66),'ECM Staff time by PoF'!$A$5:$S$119,MATCH($IT$103, 'ECM Staff time by PoF'!$A$4:$R$4,0),FALSE)), 0, VLOOKUP(CONCATENATE($A110,E$66),'ECM Staff time by PoF'!$A$5:$S$119,MATCH($IT$103, 'ECM Staff time by PoF'!$A$4:$R$4,0),FALSE))))*E72</f>
        <v>0</v>
      </c>
      <c r="IX110" s="60">
        <f>IF($A110="",0,IF(VLOOKUP($A110,'ECM Staff time by PoF'!$B$5:$C$119,2,FALSE)="Not Applicable",VLOOKUP($A110,'ECM Staff time by PoF'!$B$5:$S$119,MATCH($IT$103, 'ECM Staff time by PoF'!$B$4:$R$4,0),FALSE),IF(ISERROR(VLOOKUP(CONCATENATE($A110,F$66),'ECM Staff time by PoF'!$A$5:$S$119,MATCH($IT$103, 'ECM Staff time by PoF'!$A$4:$R$4,0),FALSE)), 0, VLOOKUP(CONCATENATE($A110,F$66),'ECM Staff time by PoF'!$A$5:$S$119,MATCH($IT$103, 'ECM Staff time by PoF'!$A$4:$R$4,0),FALSE))))*F72</f>
        <v>0</v>
      </c>
      <c r="IY110" s="60">
        <f>IF($A110="",0,IF(VLOOKUP($A110,'ECM Staff time by PoF'!$B$5:$C$119,2,FALSE)="Not Applicable",VLOOKUP($A110,'ECM Staff time by PoF'!$B$5:$S$119,MATCH($IT$103, 'ECM Staff time by PoF'!$B$4:$R$4,0),FALSE),IF(ISERROR(VLOOKUP(CONCATENATE($A110,G$66),'ECM Staff time by PoF'!$A$5:$S$119,MATCH($IT$103, 'ECM Staff time by PoF'!$A$4:$R$4,0),FALSE)), 0, VLOOKUP(CONCATENATE($A110,G$66),'ECM Staff time by PoF'!$A$5:$S$119,MATCH($IT$103, 'ECM Staff time by PoF'!$A$4:$R$4,0),FALSE))))*G72</f>
        <v>0</v>
      </c>
      <c r="IZ110" s="60">
        <f>IF($A110="",0,IF(VLOOKUP($A110,'ECM Staff time by PoF'!$B$5:$C$119,2,FALSE)="Not Applicable",VLOOKUP($A110,'ECM Staff time by PoF'!$B$5:$S$119,MATCH($IT$103, 'ECM Staff time by PoF'!$B$4:$R$4,0),FALSE),IF(ISERROR(VLOOKUP(CONCATENATE($A110,H$66),'ECM Staff time by PoF'!$A$5:$S$119,MATCH($IT$103, 'ECM Staff time by PoF'!$A$4:$R$4,0),FALSE)), 0, VLOOKUP(CONCATENATE($A110,H$66),'ECM Staff time by PoF'!$A$5:$S$119,MATCH($IT$103, 'ECM Staff time by PoF'!$A$4:$R$4,0),FALSE))))*H72</f>
        <v>0</v>
      </c>
      <c r="JA110" s="60">
        <f>IF($A110="",0,IF(VLOOKUP($A110,'ECM Staff time by PoF'!$B$5:$C$119,2,FALSE)="Not Applicable",VLOOKUP($A110,'ECM Staff time by PoF'!$B$5:$S$119,MATCH($IT$103, 'ECM Staff time by PoF'!$B$4:$R$4,0),FALSE),IF(ISERROR(VLOOKUP(CONCATENATE($A110,I$66),'ECM Staff time by PoF'!$A$5:$S$119,MATCH($IT$103, 'ECM Staff time by PoF'!$A$4:$R$4,0),FALSE)), 0, VLOOKUP(CONCATENATE($A110,I$66),'ECM Staff time by PoF'!$A$5:$S$119,MATCH($IT$103, 'ECM Staff time by PoF'!$A$4:$R$4,0),FALSE))))*I72</f>
        <v>0</v>
      </c>
      <c r="JB110" s="60">
        <f>IF($A110="",0,IF(VLOOKUP($A110,'ECM Staff time by PoF'!$B$5:$C$119,2,FALSE)="Not Applicable",VLOOKUP($A110,'ECM Staff time by PoF'!$B$5:$S$119,MATCH($IT$103, 'ECM Staff time by PoF'!$B$4:$R$4,0),FALSE),IF(ISERROR(VLOOKUP(CONCATENATE($A110,J$66),'ECM Staff time by PoF'!$A$5:$S$119,MATCH($IT$103, 'ECM Staff time by PoF'!$A$4:$R$4,0),FALSE)), 0, VLOOKUP(CONCATENATE($A110,J$66),'ECM Staff time by PoF'!$A$5:$S$119,MATCH($IT$103, 'ECM Staff time by PoF'!$A$4:$R$4,0),FALSE))))*J72</f>
        <v>0</v>
      </c>
      <c r="JC110" s="60">
        <f>IF($A110="",0,IF(VLOOKUP($A110,'ECM Staff time by PoF'!$B$5:$C$119,2,FALSE)="Not Applicable",VLOOKUP($A110,'ECM Staff time by PoF'!$B$5:$S$119,MATCH($IT$103, 'ECM Staff time by PoF'!$B$4:$R$4,0),FALSE),IF(ISERROR(VLOOKUP(CONCATENATE($A110,K$66),'ECM Staff time by PoF'!$A$5:$S$119,MATCH($IT$103, 'ECM Staff time by PoF'!$A$4:$R$4,0),FALSE)), 0, VLOOKUP(CONCATENATE($A110,K$66),'ECM Staff time by PoF'!$A$5:$S$119,MATCH($IT$103, 'ECM Staff time by PoF'!$A$4:$R$4,0),FALSE))))*K72</f>
        <v>0</v>
      </c>
      <c r="JD110" s="60">
        <f>IF($A110="",0,IF(VLOOKUP($A110,'ECM Staff time by PoF'!$B$5:$C$119,2,FALSE)="Not Applicable",VLOOKUP($A110,'ECM Staff time by PoF'!$B$5:$S$119,MATCH($IT$103, 'ECM Staff time by PoF'!$B$4:$R$4,0),FALSE),IF(ISERROR(VLOOKUP(CONCATENATE($A110,L$66),'ECM Staff time by PoF'!$A$5:$S$119,MATCH($IT$103, 'ECM Staff time by PoF'!$A$4:$R$4,0),FALSE)), 0, VLOOKUP(CONCATENATE($A110,L$66),'ECM Staff time by PoF'!$A$5:$S$119,MATCH($IT$103, 'ECM Staff time by PoF'!$A$4:$R$4,0),FALSE))))*L72</f>
        <v>0</v>
      </c>
      <c r="JE110" s="60">
        <f>IF($A110="",0,IF(VLOOKUP($A110,'ECM Staff time by PoF'!$B$5:$C$119,2,FALSE)="Not Applicable",VLOOKUP($A110,'ECM Staff time by PoF'!$B$5:$S$119,MATCH($IT$103, 'ECM Staff time by PoF'!$B$4:$R$4,0),FALSE),IF(ISERROR(VLOOKUP(CONCATENATE($A110,M$66),'ECM Staff time by PoF'!$A$5:$S$119,MATCH($IT$103, 'ECM Staff time by PoF'!$A$4:$R$4,0),FALSE)), 0, VLOOKUP(CONCATENATE($A110,M$66),'ECM Staff time by PoF'!$A$5:$S$119,MATCH($IT$103, 'ECM Staff time by PoF'!$A$4:$R$4,0),FALSE))))*M72</f>
        <v>0</v>
      </c>
      <c r="JF110" s="60">
        <f>IF($A110="",0,IF(VLOOKUP($A110,'ECM Staff time by PoF'!$B$5:$C$119,2,FALSE)="Not Applicable",VLOOKUP($A110,'ECM Staff time by PoF'!$B$5:$S$119,MATCH($IT$103, 'ECM Staff time by PoF'!$B$4:$R$4,0),FALSE),IF(ISERROR(VLOOKUP(CONCATENATE($A110,N$66),'ECM Staff time by PoF'!$A$5:$S$119,MATCH($IT$103, 'ECM Staff time by PoF'!$A$4:$R$4,0),FALSE)), 0, VLOOKUP(CONCATENATE($A110,N$66),'ECM Staff time by PoF'!$A$5:$S$119,MATCH($IT$103, 'ECM Staff time by PoF'!$A$4:$R$4,0),FALSE))))*N72</f>
        <v>0</v>
      </c>
      <c r="JG110" s="60">
        <f>IF($A110="",0,IF(VLOOKUP($A110,'ECM Staff time by PoF'!$B$5:$C$119,2,FALSE)="Not Applicable",VLOOKUP($A110,'ECM Staff time by PoF'!$B$5:$S$119,MATCH($IT$103, 'ECM Staff time by PoF'!$B$4:$R$4,0),FALSE),IF(ISERROR(VLOOKUP(CONCATENATE($A110,O$66),'ECM Staff time by PoF'!$A$5:$S$119,MATCH($IT$103, 'ECM Staff time by PoF'!$A$4:$R$4,0),FALSE)), 0, VLOOKUP(CONCATENATE($A110,O$66),'ECM Staff time by PoF'!$A$5:$S$119,MATCH($IT$103, 'ECM Staff time by PoF'!$A$4:$R$4,0),FALSE))))*O72</f>
        <v>0</v>
      </c>
      <c r="JH110" s="60">
        <f>IF($A110="",0,IF(VLOOKUP($A110,'ECM Staff time by PoF'!$B$5:$C$119,2,FALSE)="Not Applicable",VLOOKUP($A110,'ECM Staff time by PoF'!$B$5:$S$119,MATCH($IT$103, 'ECM Staff time by PoF'!$B$4:$R$4,0),FALSE),IF(ISERROR(VLOOKUP(CONCATENATE($A110,P$66),'ECM Staff time by PoF'!$A$5:$S$119,MATCH($IT$103, 'ECM Staff time by PoF'!$A$4:$R$4,0),FALSE)), 0, VLOOKUP(CONCATENATE($A110,P$66),'ECM Staff time by PoF'!$A$5:$S$119,MATCH($IT$103, 'ECM Staff time by PoF'!$A$4:$R$4,0),FALSE))))*P72</f>
        <v>0</v>
      </c>
      <c r="JI110" s="60">
        <f>IF($A110="",0,IF(VLOOKUP($A110,'ECM Staff time by PoF'!$B$5:$C$119,2,FALSE)="Not Applicable",VLOOKUP($A110,'ECM Staff time by PoF'!$B$5:$S$119,MATCH($IT$103, 'ECM Staff time by PoF'!$B$4:$R$4,0),FALSE),IF(ISERROR(VLOOKUP(CONCATENATE($A110,Q$66),'ECM Staff time by PoF'!$A$5:$S$119,MATCH($IT$103, 'ECM Staff time by PoF'!$A$4:$R$4,0),FALSE)), 0, VLOOKUP(CONCATENATE($A110,Q$66),'ECM Staff time by PoF'!$A$5:$S$119,MATCH($IT$103, 'ECM Staff time by PoF'!$A$4:$R$4,0),FALSE))))*Q72</f>
        <v>0</v>
      </c>
      <c r="JJ110" s="60">
        <f>IF($A110="",0,IF(VLOOKUP($A110,'ECM Staff time by PoF'!$B$5:$C$119,2,FALSE)="Not Applicable",VLOOKUP($A110,'ECM Staff time by PoF'!$B$5:$S$119,MATCH($IT$103, 'ECM Staff time by PoF'!$B$4:$R$4,0),FALSE),IF(ISERROR(VLOOKUP(CONCATENATE($A110,R$66),'ECM Staff time by PoF'!$A$5:$S$119,MATCH($IT$103, 'ECM Staff time by PoF'!$A$4:$R$4,0),FALSE)), 0, VLOOKUP(CONCATENATE($A110,R$66),'ECM Staff time by PoF'!$A$5:$S$119,MATCH($IT$103, 'ECM Staff time by PoF'!$A$4:$R$4,0),FALSE))))*R72</f>
        <v>0</v>
      </c>
      <c r="JK110" s="60">
        <f>IF($A110="",0,IF(VLOOKUP($A110,'ECM Staff time by PoF'!$B$5:$C$119,2,FALSE)="Not Applicable",VLOOKUP($A110,'ECM Staff time by PoF'!$B$5:$S$119,MATCH($IT$103, 'ECM Staff time by PoF'!$B$4:$R$4,0),FALSE),IF(ISERROR(VLOOKUP(CONCATENATE($A110,S$66),'ECM Staff time by PoF'!$A$5:$S$119,MATCH($IT$103, 'ECM Staff time by PoF'!$A$4:$R$4,0),FALSE)), 0, VLOOKUP(CONCATENATE($A110,S$66),'ECM Staff time by PoF'!$A$5:$S$119,MATCH($IT$103, 'ECM Staff time by PoF'!$A$4:$R$4,0),FALSE))))*S72</f>
        <v>0</v>
      </c>
      <c r="JL110" s="60">
        <f>IF($A110="",0,IF(VLOOKUP($A110,'ECM Staff time by PoF'!$B$5:$C$119,2,FALSE)="Not Applicable",VLOOKUP($A110,'ECM Staff time by PoF'!$B$5:$S$119,MATCH($IT$103, 'ECM Staff time by PoF'!$B$4:$R$4,0),FALSE),IF(ISERROR(VLOOKUP(CONCATENATE($A110,T$66),'ECM Staff time by PoF'!$A$5:$S$119,MATCH($IT$103, 'ECM Staff time by PoF'!$A$4:$R$4,0),FALSE)), 0, VLOOKUP(CONCATENATE($A110,T$66),'ECM Staff time by PoF'!$A$5:$S$119,MATCH($IT$103, 'ECM Staff time by PoF'!$A$4:$R$4,0),FALSE))))*T72</f>
        <v>0</v>
      </c>
      <c r="JM110" s="60">
        <f>IF($A110="",0,IF(VLOOKUP($A110,'ECM Staff time by PoF'!$B$5:$C$119,2,FALSE)="Not Applicable",VLOOKUP($A110,'ECM Staff time by PoF'!$B$5:$S$119,MATCH($IT$103, 'ECM Staff time by PoF'!$B$4:$R$4,0),FALSE),IF(ISERROR(VLOOKUP(CONCATENATE($A110,U$66),'ECM Staff time by PoF'!$A$5:$S$119,MATCH($IT$103, 'ECM Staff time by PoF'!$A$4:$R$4,0),FALSE)), 0, VLOOKUP(CONCATENATE($A110,U$66),'ECM Staff time by PoF'!$A$5:$S$119,MATCH($IT$103, 'ECM Staff time by PoF'!$A$4:$R$4,0),FALSE))))*U72</f>
        <v>0</v>
      </c>
      <c r="JN110" s="60">
        <f>IF($A110="",0,IF(VLOOKUP($A110,'ECM Staff time by PoF'!$B$5:$C$119,2,FALSE)="Not Applicable",VLOOKUP($A110,'ECM Staff time by PoF'!$B$5:$S$119,MATCH($IT$103, 'ECM Staff time by PoF'!$B$4:$R$4,0),FALSE),IF(ISERROR(VLOOKUP(CONCATENATE($A110,V$66),'ECM Staff time by PoF'!$A$5:$S$119,MATCH($IT$103, 'ECM Staff time by PoF'!$A$4:$R$4,0),FALSE)), 0, VLOOKUP(CONCATENATE($A110,V$66),'ECM Staff time by PoF'!$A$5:$S$119,MATCH($IT$103, 'ECM Staff time by PoF'!$A$4:$R$4,0),FALSE))))*V72</f>
        <v>0</v>
      </c>
      <c r="JO110" s="60">
        <f>IF($A110="",0,IF(VLOOKUP($A110,'ECM Staff time by PoF'!$B$5:$C$119,2,FALSE)="Not Applicable",VLOOKUP($A110,'ECM Staff time by PoF'!$B$5:$S$119,MATCH($IT$103, 'ECM Staff time by PoF'!$B$4:$R$4,0),FALSE),IF(ISERROR(VLOOKUP(CONCATENATE($A110,W$66),'ECM Staff time by PoF'!$A$5:$S$119,MATCH($IT$103, 'ECM Staff time by PoF'!$A$4:$R$4,0),FALSE)), 0, VLOOKUP(CONCATENATE($A110,W$66),'ECM Staff time by PoF'!$A$5:$S$119,MATCH($IT$103, 'ECM Staff time by PoF'!$A$4:$R$4,0),FALSE))))*W72</f>
        <v>0</v>
      </c>
      <c r="JP110" s="60">
        <f>IF($A110="",0,IF(VLOOKUP($A110,'ECM Staff time by PoF'!$B$5:$C$119,2,FALSE)="Not Applicable",VLOOKUP($A110,'ECM Staff time by PoF'!$B$5:$S$119,MATCH($IT$103, 'ECM Staff time by PoF'!$B$4:$R$4,0),FALSE),IF(ISERROR(VLOOKUP(CONCATENATE($A110,X$66),'ECM Staff time by PoF'!$A$5:$S$119,MATCH($IT$103, 'ECM Staff time by PoF'!$A$4:$R$4,0),FALSE)), 0, VLOOKUP(CONCATENATE($A110,X$66),'ECM Staff time by PoF'!$A$5:$S$119,MATCH($IT$103, 'ECM Staff time by PoF'!$A$4:$R$4,0),FALSE))))*X72</f>
        <v>0</v>
      </c>
      <c r="JQ110" s="60">
        <f>IF($A110="",0,IF(VLOOKUP($A110,'ECM Staff time by PoF'!$B$5:$C$119,2,FALSE)="Not Applicable",VLOOKUP($A110,'ECM Staff time by PoF'!$B$5:$S$119,MATCH($IT$103, 'ECM Staff time by PoF'!$B$4:$R$4,0),FALSE),IF(ISERROR(VLOOKUP(CONCATENATE($A110,Y$66),'ECM Staff time by PoF'!$A$5:$S$119,MATCH($IT$103, 'ECM Staff time by PoF'!$A$4:$R$4,0),FALSE)), 0, VLOOKUP(CONCATENATE($A110,Y$66),'ECM Staff time by PoF'!$A$5:$S$119,MATCH($IT$103, 'ECM Staff time by PoF'!$A$4:$R$4,0),FALSE))))*Y72</f>
        <v>0</v>
      </c>
      <c r="JR110" s="60">
        <f>IF($A110="",0,IF(VLOOKUP($A110,'ECM Staff time by PoF'!$B$5:$C$119,2,FALSE)="Not Applicable",VLOOKUP($A110,'ECM Staff time by PoF'!$B$5:$S$119,MATCH($IT$103, 'ECM Staff time by PoF'!$B$4:$R$4,0),FALSE),IF(ISERROR(VLOOKUP(CONCATENATE($A110,Z$66),'ECM Staff time by PoF'!$A$5:$S$119,MATCH($IT$103, 'ECM Staff time by PoF'!$A$4:$R$4,0),FALSE)), 0, VLOOKUP(CONCATENATE($A110,Z$66),'ECM Staff time by PoF'!$A$5:$S$119,MATCH($IT$103, 'ECM Staff time by PoF'!$A$4:$R$4,0),FALSE))))*Z72</f>
        <v>0</v>
      </c>
      <c r="JS110" s="60">
        <f>IF($A110="",0,IF(VLOOKUP($A110,'ECM Staff time by PoF'!$B$5:$C$119,2,FALSE)="Not Applicable",VLOOKUP($A110,'ECM Staff time by PoF'!$B$5:$S$119,MATCH($IT$103, 'ECM Staff time by PoF'!$B$4:$R$4,0),FALSE),IF(ISERROR(VLOOKUP(CONCATENATE($A110,AA$66),'ECM Staff time by PoF'!$A$5:$S$119,MATCH($IT$103, 'ECM Staff time by PoF'!$A$4:$R$4,0),FALSE)), 0, VLOOKUP(CONCATENATE($A110,AA$66),'ECM Staff time by PoF'!$A$5:$S$119,MATCH($IT$103, 'ECM Staff time by PoF'!$A$4:$R$4,0),FALSE))))*AA72</f>
        <v>0</v>
      </c>
      <c r="JT110" s="60">
        <f>IF($A110="",0,IF(VLOOKUP($A110,'ECM Staff time by PoF'!$B$5:$C$119,2,FALSE)="Not Applicable",VLOOKUP($A110,'ECM Staff time by PoF'!$B$5:$S$119,MATCH($IT$103, 'ECM Staff time by PoF'!$B$4:$R$4,0),FALSE),IF(ISERROR(VLOOKUP(CONCATENATE($A110,AB$66),'ECM Staff time by PoF'!$A$5:$S$119,MATCH($IT$103, 'ECM Staff time by PoF'!$A$4:$R$4,0),FALSE)), 0, VLOOKUP(CONCATENATE($A110,AB$66),'ECM Staff time by PoF'!$A$5:$S$119,MATCH($IT$103, 'ECM Staff time by PoF'!$A$4:$R$4,0),FALSE))))*AB72</f>
        <v>0</v>
      </c>
      <c r="JU110" s="60">
        <f>IF($A110="",0,IF(VLOOKUP($A110,'ECM Staff time by PoF'!$B$5:$C$119,2,FALSE)="Not Applicable",VLOOKUP($A110,'ECM Staff time by PoF'!$B$5:$S$119,MATCH($IT$103, 'ECM Staff time by PoF'!$B$4:$R$4,0),FALSE),IF(ISERROR(VLOOKUP(CONCATENATE($A110,AC$66),'ECM Staff time by PoF'!$A$5:$S$119,MATCH($IT$103, 'ECM Staff time by PoF'!$A$4:$R$4,0),FALSE)), 0, VLOOKUP(CONCATENATE($A110,AC$66),'ECM Staff time by PoF'!$A$5:$S$119,MATCH($IT$103, 'ECM Staff time by PoF'!$A$4:$R$4,0),FALSE))))*AC72</f>
        <v>0</v>
      </c>
      <c r="JV110" s="60">
        <f>IF($A110="",0,IF(VLOOKUP($A110,'ECM Staff time by PoF'!$B$5:$C$119,2,FALSE)="Not Applicable",VLOOKUP($A110,'ECM Staff time by PoF'!$B$5:$S$119,MATCH($IT$103, 'ECM Staff time by PoF'!$B$4:$R$4,0),FALSE),IF(ISERROR(VLOOKUP(CONCATENATE($A110,AD$66),'ECM Staff time by PoF'!$A$5:$S$119,MATCH($IT$103, 'ECM Staff time by PoF'!$A$4:$R$4,0),FALSE)), 0, VLOOKUP(CONCATENATE($A110,AD$66),'ECM Staff time by PoF'!$A$5:$S$119,MATCH($IT$103, 'ECM Staff time by PoF'!$A$4:$R$4,0),FALSE))))*AD72</f>
        <v>0</v>
      </c>
      <c r="JW110" s="60">
        <f>IF($A110="",0,IF(VLOOKUP($A110,'ECM Staff time by PoF'!$B$5:$C$119,2,FALSE)="Not Applicable",VLOOKUP($A110,'ECM Staff time by PoF'!$B$5:$S$119,MATCH($IT$103, 'ECM Staff time by PoF'!$B$4:$R$4,0),FALSE),IF(ISERROR(VLOOKUP(CONCATENATE($A110,AE$66),'ECM Staff time by PoF'!$A$5:$S$119,MATCH($IT$103, 'ECM Staff time by PoF'!$A$4:$R$4,0),FALSE)), 0, VLOOKUP(CONCATENATE($A110,AE$66),'ECM Staff time by PoF'!$A$5:$S$119,MATCH($IT$103, 'ECM Staff time by PoF'!$A$4:$R$4,0),FALSE))))*AE72</f>
        <v>0</v>
      </c>
      <c r="JX110" s="60">
        <f>IF($A110="",0,IF(VLOOKUP($A110,'ECM Staff time by PoF'!$B$5:$C$119,2,FALSE)="Not Applicable",VLOOKUP($A110,'ECM Staff time by PoF'!$B$5:$S$119,MATCH($IT$103, 'ECM Staff time by PoF'!$B$4:$R$4,0),FALSE),IF(ISERROR(VLOOKUP(CONCATENATE($A110,AF$66),'ECM Staff time by PoF'!$A$5:$S$119,MATCH($IT$103, 'ECM Staff time by PoF'!$A$4:$R$4,0),FALSE)), 0, VLOOKUP(CONCATENATE($A110,AF$66),'ECM Staff time by PoF'!$A$5:$S$119,MATCH($IT$103, 'ECM Staff time by PoF'!$A$4:$R$4,0),FALSE))))*AF72</f>
        <v>0</v>
      </c>
      <c r="JY110" s="60">
        <f>IF($A110="",0,IF(VLOOKUP($A110,'ECM Staff time by PoF'!$B$5:$C$119,2,FALSE)="Not Applicable",VLOOKUP($A110,'ECM Staff time by PoF'!$B$5:$S$119,MATCH($IT$103, 'ECM Staff time by PoF'!$B$4:$R$4,0),FALSE),IF(ISERROR(VLOOKUP(CONCATENATE($A110,AG$66),'ECM Staff time by PoF'!$A$5:$S$119,MATCH($IT$103, 'ECM Staff time by PoF'!$A$4:$R$4,0),FALSE)), 0, VLOOKUP(CONCATENATE($A110,AG$66),'ECM Staff time by PoF'!$A$5:$S$119,MATCH($IT$103, 'ECM Staff time by PoF'!$A$4:$R$4,0),FALSE))))*AG72</f>
        <v>0</v>
      </c>
      <c r="JZ110" s="60">
        <f>IF($A110="",0,IF(VLOOKUP($A110,'ECM Staff time by PoF'!$B$5:$C$119,2,FALSE)="Not Applicable",VLOOKUP($A110,'ECM Staff time by PoF'!$B$5:$S$119,MATCH($IT$103, 'ECM Staff time by PoF'!$B$4:$R$4,0),FALSE),IF(ISERROR(VLOOKUP(CONCATENATE($A110,AH$66),'ECM Staff time by PoF'!$A$5:$S$119,MATCH($IT$103, 'ECM Staff time by PoF'!$A$4:$R$4,0),FALSE)), 0, VLOOKUP(CONCATENATE($A110,AH$66),'ECM Staff time by PoF'!$A$5:$S$119,MATCH($IT$103, 'ECM Staff time by PoF'!$A$4:$R$4,0),FALSE))))*AH72</f>
        <v>0</v>
      </c>
      <c r="KA110" s="60">
        <f>IF($A110="",0,IF(VLOOKUP($A110,'ECM Staff time by PoF'!$B$5:$C$119,2,FALSE)="Not Applicable",VLOOKUP($A110,'ECM Staff time by PoF'!$B$5:$S$119,MATCH($IT$103, 'ECM Staff time by PoF'!$B$4:$R$4,0),FALSE),IF(ISERROR(VLOOKUP(CONCATENATE($A110,AI$66),'ECM Staff time by PoF'!$A$5:$S$119,MATCH($IT$103, 'ECM Staff time by PoF'!$A$4:$R$4,0),FALSE)), 0, VLOOKUP(CONCATENATE($A110,AI$66),'ECM Staff time by PoF'!$A$5:$S$119,MATCH($IT$103, 'ECM Staff time by PoF'!$A$4:$R$4,0),FALSE))))*AI72</f>
        <v>0</v>
      </c>
      <c r="KB110" s="60">
        <f>IF($A110="",0,IF(VLOOKUP($A110,'ECM Staff time by PoF'!$B$5:$C$119,2,FALSE)="Not Applicable",VLOOKUP($A110,'ECM Staff time by PoF'!$B$5:$S$119,MATCH($IT$103, 'ECM Staff time by PoF'!$B$4:$R$4,0),FALSE),IF(ISERROR(VLOOKUP(CONCATENATE($A110,AJ$66),'ECM Staff time by PoF'!$A$5:$S$119,MATCH($IT$103, 'ECM Staff time by PoF'!$A$4:$R$4,0),FALSE)), 0, VLOOKUP(CONCATENATE($A110,AJ$66),'ECM Staff time by PoF'!$A$5:$S$119,MATCH($IT$103, 'ECM Staff time by PoF'!$A$4:$R$4,0),FALSE))))*AJ72</f>
        <v>0</v>
      </c>
      <c r="KC110" s="60">
        <f>IF($A110="",0,IF(VLOOKUP($A110,'ECM Staff time by PoF'!$B$5:$C$119,2,FALSE)="Not Applicable",VLOOKUP($A110,'ECM Staff time by PoF'!$B$5:$S$119,MATCH($IT$103, 'ECM Staff time by PoF'!$B$4:$R$4,0),FALSE),IF(ISERROR(VLOOKUP(CONCATENATE($A110,AK$66),'ECM Staff time by PoF'!$A$5:$S$119,MATCH($IT$103, 'ECM Staff time by PoF'!$A$4:$R$4,0),FALSE)), 0, VLOOKUP(CONCATENATE($A110,AK$66),'ECM Staff time by PoF'!$A$5:$S$119,MATCH($IT$103, 'ECM Staff time by PoF'!$A$4:$R$4,0),FALSE))))*AK72</f>
        <v>0</v>
      </c>
      <c r="KD110" s="60">
        <f>IF($A110="",0,IF(VLOOKUP($A110,'ECM Staff time by PoF'!$B$5:$C$119,2,FALSE)="Not Applicable",VLOOKUP($A110,'ECM Staff time by PoF'!$B$5:$S$119,MATCH($KD$103, 'ECM Staff time by PoF'!$B$4:$R$4,0),FALSE),IF(ISERROR(VLOOKUP(CONCATENATE($A110,B$66),'ECM Staff time by PoF'!$A$5:$S$119,MATCH($KD$103, 'ECM Staff time by PoF'!$A$4:$R$4,0),FALSE)), 0, VLOOKUP(CONCATENATE($A110,B$66),'ECM Staff time by PoF'!$A$5:$S$119,MATCH($KD$103, 'ECM Staff time by PoF'!$A$4:$R$4,0),FALSE))))*B72</f>
        <v>0</v>
      </c>
      <c r="KE110" s="60">
        <f>IF($A110="",0,IF(VLOOKUP($A110,'ECM Staff time by PoF'!$B$5:$C$119,2,FALSE)="Not Applicable",VLOOKUP($A110,'ECM Staff time by PoF'!$B$5:$S$119,MATCH($KD$103, 'ECM Staff time by PoF'!$B$4:$R$4,0),FALSE),IF(ISERROR(VLOOKUP(CONCATENATE($A110,C$66),'ECM Staff time by PoF'!$A$5:$S$119,MATCH($KD$103, 'ECM Staff time by PoF'!$A$4:$R$4,0),FALSE)), 0, VLOOKUP(CONCATENATE($A110,C$66),'ECM Staff time by PoF'!$A$5:$S$119,MATCH($KD$103, 'ECM Staff time by PoF'!$A$4:$R$4,0),FALSE))))*C72</f>
        <v>0</v>
      </c>
      <c r="KF110" s="60">
        <f>IF($A110="",0,IF(VLOOKUP($A110,'ECM Staff time by PoF'!$B$5:$C$119,2,FALSE)="Not Applicable",VLOOKUP($A110,'ECM Staff time by PoF'!$B$5:$S$119,MATCH($KD$103, 'ECM Staff time by PoF'!$B$4:$R$4,0),FALSE),IF(ISERROR(VLOOKUP(CONCATENATE($A110,D$66),'ECM Staff time by PoF'!$A$5:$S$119,MATCH($KD$103, 'ECM Staff time by PoF'!$A$4:$R$4,0),FALSE)), 0, VLOOKUP(CONCATENATE($A110,D$66),'ECM Staff time by PoF'!$A$5:$S$119,MATCH($KD$103, 'ECM Staff time by PoF'!$A$4:$R$4,0),FALSE))))*D72</f>
        <v>0</v>
      </c>
      <c r="KG110" s="60">
        <f>IF($A110="",0,IF(VLOOKUP($A110,'ECM Staff time by PoF'!$B$5:$C$119,2,FALSE)="Not Applicable",VLOOKUP($A110,'ECM Staff time by PoF'!$B$5:$S$119,MATCH($KD$103, 'ECM Staff time by PoF'!$B$4:$R$4,0),FALSE),IF(ISERROR(VLOOKUP(CONCATENATE($A110,E$66),'ECM Staff time by PoF'!$A$5:$S$119,MATCH($KD$103, 'ECM Staff time by PoF'!$A$4:$R$4,0),FALSE)), 0, VLOOKUP(CONCATENATE($A110,E$66),'ECM Staff time by PoF'!$A$5:$S$119,MATCH($KD$103, 'ECM Staff time by PoF'!$A$4:$R$4,0),FALSE))))*E72</f>
        <v>0</v>
      </c>
      <c r="KH110" s="60">
        <f>IF($A110="",0,IF(VLOOKUP($A110,'ECM Staff time by PoF'!$B$5:$C$119,2,FALSE)="Not Applicable",VLOOKUP($A110,'ECM Staff time by PoF'!$B$5:$S$119,MATCH($KD$103, 'ECM Staff time by PoF'!$B$4:$R$4,0),FALSE),IF(ISERROR(VLOOKUP(CONCATENATE($A110,F$66),'ECM Staff time by PoF'!$A$5:$S$119,MATCH($KD$103, 'ECM Staff time by PoF'!$A$4:$R$4,0),FALSE)), 0, VLOOKUP(CONCATENATE($A110,F$66),'ECM Staff time by PoF'!$A$5:$S$119,MATCH($KD$103, 'ECM Staff time by PoF'!$A$4:$R$4,0),FALSE))))*F72</f>
        <v>0</v>
      </c>
      <c r="KI110" s="60">
        <f>IF($A110="",0,IF(VLOOKUP($A110,'ECM Staff time by PoF'!$B$5:$C$119,2,FALSE)="Not Applicable",VLOOKUP($A110,'ECM Staff time by PoF'!$B$5:$S$119,MATCH($KD$103, 'ECM Staff time by PoF'!$B$4:$R$4,0),FALSE),IF(ISERROR(VLOOKUP(CONCATENATE($A110,G$66),'ECM Staff time by PoF'!$A$5:$S$119,MATCH($KD$103, 'ECM Staff time by PoF'!$A$4:$R$4,0),FALSE)), 0, VLOOKUP(CONCATENATE($A110,G$66),'ECM Staff time by PoF'!$A$5:$S$119,MATCH($KD$103, 'ECM Staff time by PoF'!$A$4:$R$4,0),FALSE))))*G72</f>
        <v>0</v>
      </c>
      <c r="KJ110" s="60">
        <f>IF($A110="",0,IF(VLOOKUP($A110,'ECM Staff time by PoF'!$B$5:$C$119,2,FALSE)="Not Applicable",VLOOKUP($A110,'ECM Staff time by PoF'!$B$5:$S$119,MATCH($KD$103, 'ECM Staff time by PoF'!$B$4:$R$4,0),FALSE),IF(ISERROR(VLOOKUP(CONCATENATE($A110,H$66),'ECM Staff time by PoF'!$A$5:$S$119,MATCH($KD$103, 'ECM Staff time by PoF'!$A$4:$R$4,0),FALSE)), 0, VLOOKUP(CONCATENATE($A110,H$66),'ECM Staff time by PoF'!$A$5:$S$119,MATCH($KD$103, 'ECM Staff time by PoF'!$A$4:$R$4,0),FALSE))))*H72</f>
        <v>0</v>
      </c>
      <c r="KK110" s="60">
        <f>IF($A110="",0,IF(VLOOKUP($A110,'ECM Staff time by PoF'!$B$5:$C$119,2,FALSE)="Not Applicable",VLOOKUP($A110,'ECM Staff time by PoF'!$B$5:$S$119,MATCH($KD$103, 'ECM Staff time by PoF'!$B$4:$R$4,0),FALSE),IF(ISERROR(VLOOKUP(CONCATENATE($A110,I$66),'ECM Staff time by PoF'!$A$5:$S$119,MATCH($KD$103, 'ECM Staff time by PoF'!$A$4:$R$4,0),FALSE)), 0, VLOOKUP(CONCATENATE($A110,I$66),'ECM Staff time by PoF'!$A$5:$S$119,MATCH($KD$103, 'ECM Staff time by PoF'!$A$4:$R$4,0),FALSE))))*I72</f>
        <v>0</v>
      </c>
      <c r="KL110" s="60">
        <f>IF($A110="",0,IF(VLOOKUP($A110,'ECM Staff time by PoF'!$B$5:$C$119,2,FALSE)="Not Applicable",VLOOKUP($A110,'ECM Staff time by PoF'!$B$5:$S$119,MATCH($KD$103, 'ECM Staff time by PoF'!$B$4:$R$4,0),FALSE),IF(ISERROR(VLOOKUP(CONCATENATE($A110,J$66),'ECM Staff time by PoF'!$A$5:$S$119,MATCH($KD$103, 'ECM Staff time by PoF'!$A$4:$R$4,0),FALSE)), 0, VLOOKUP(CONCATENATE($A110,J$66),'ECM Staff time by PoF'!$A$5:$S$119,MATCH($KD$103, 'ECM Staff time by PoF'!$A$4:$R$4,0),FALSE))))*J72</f>
        <v>0</v>
      </c>
      <c r="KM110" s="60">
        <f>IF($A110="",0,IF(VLOOKUP($A110,'ECM Staff time by PoF'!$B$5:$C$119,2,FALSE)="Not Applicable",VLOOKUP($A110,'ECM Staff time by PoF'!$B$5:$S$119,MATCH($KD$103, 'ECM Staff time by PoF'!$B$4:$R$4,0),FALSE),IF(ISERROR(VLOOKUP(CONCATENATE($A110,K$66),'ECM Staff time by PoF'!$A$5:$S$119,MATCH($KD$103, 'ECM Staff time by PoF'!$A$4:$R$4,0),FALSE)), 0, VLOOKUP(CONCATENATE($A110,K$66),'ECM Staff time by PoF'!$A$5:$S$119,MATCH($KD$103, 'ECM Staff time by PoF'!$A$4:$R$4,0),FALSE))))*K72</f>
        <v>0</v>
      </c>
      <c r="KN110" s="60">
        <f>IF($A110="",0,IF(VLOOKUP($A110,'ECM Staff time by PoF'!$B$5:$C$119,2,FALSE)="Not Applicable",VLOOKUP($A110,'ECM Staff time by PoF'!$B$5:$S$119,MATCH($KD$103, 'ECM Staff time by PoF'!$B$4:$R$4,0),FALSE),IF(ISERROR(VLOOKUP(CONCATENATE($A110,L$66),'ECM Staff time by PoF'!$A$5:$S$119,MATCH($KD$103, 'ECM Staff time by PoF'!$A$4:$R$4,0),FALSE)), 0, VLOOKUP(CONCATENATE($A110,L$66),'ECM Staff time by PoF'!$A$5:$S$119,MATCH($KD$103, 'ECM Staff time by PoF'!$A$4:$R$4,0),FALSE))))*L72</f>
        <v>0</v>
      </c>
      <c r="KO110" s="60">
        <f>IF($A110="",0,IF(VLOOKUP($A110,'ECM Staff time by PoF'!$B$5:$C$119,2,FALSE)="Not Applicable",VLOOKUP($A110,'ECM Staff time by PoF'!$B$5:$S$119,MATCH($KD$103, 'ECM Staff time by PoF'!$B$4:$R$4,0),FALSE),IF(ISERROR(VLOOKUP(CONCATENATE($A110,M$66),'ECM Staff time by PoF'!$A$5:$S$119,MATCH($KD$103, 'ECM Staff time by PoF'!$A$4:$R$4,0),FALSE)), 0, VLOOKUP(CONCATENATE($A110,M$66),'ECM Staff time by PoF'!$A$5:$S$119,MATCH($KD$103, 'ECM Staff time by PoF'!$A$4:$R$4,0),FALSE))))*M72</f>
        <v>0</v>
      </c>
      <c r="KP110" s="60">
        <f>IF($A110="",0,IF(VLOOKUP($A110,'ECM Staff time by PoF'!$B$5:$C$119,2,FALSE)="Not Applicable",VLOOKUP($A110,'ECM Staff time by PoF'!$B$5:$S$119,MATCH($KD$103, 'ECM Staff time by PoF'!$B$4:$R$4,0),FALSE),IF(ISERROR(VLOOKUP(CONCATENATE($A110,N$66),'ECM Staff time by PoF'!$A$5:$S$119,MATCH($KD$103, 'ECM Staff time by PoF'!$A$4:$R$4,0),FALSE)), 0, VLOOKUP(CONCATENATE($A110,N$66),'ECM Staff time by PoF'!$A$5:$S$119,MATCH($KD$103, 'ECM Staff time by PoF'!$A$4:$R$4,0),FALSE))))*N72</f>
        <v>0</v>
      </c>
      <c r="KQ110" s="60">
        <f>IF($A110="",0,IF(VLOOKUP($A110,'ECM Staff time by PoF'!$B$5:$C$119,2,FALSE)="Not Applicable",VLOOKUP($A110,'ECM Staff time by PoF'!$B$5:$S$119,MATCH($KD$103, 'ECM Staff time by PoF'!$B$4:$R$4,0),FALSE),IF(ISERROR(VLOOKUP(CONCATENATE($A110,O$66),'ECM Staff time by PoF'!$A$5:$S$119,MATCH($KD$103, 'ECM Staff time by PoF'!$A$4:$R$4,0),FALSE)), 0, VLOOKUP(CONCATENATE($A110,O$66),'ECM Staff time by PoF'!$A$5:$S$119,MATCH($KD$103, 'ECM Staff time by PoF'!$A$4:$R$4,0),FALSE))))*O72</f>
        <v>0</v>
      </c>
      <c r="KR110" s="60">
        <f>IF($A110="",0,IF(VLOOKUP($A110,'ECM Staff time by PoF'!$B$5:$C$119,2,FALSE)="Not Applicable",VLOOKUP($A110,'ECM Staff time by PoF'!$B$5:$S$119,MATCH($KD$103, 'ECM Staff time by PoF'!$B$4:$R$4,0),FALSE),IF(ISERROR(VLOOKUP(CONCATENATE($A110,P$66),'ECM Staff time by PoF'!$A$5:$S$119,MATCH($KD$103, 'ECM Staff time by PoF'!$A$4:$R$4,0),FALSE)), 0, VLOOKUP(CONCATENATE($A110,P$66),'ECM Staff time by PoF'!$A$5:$S$119,MATCH($KD$103, 'ECM Staff time by PoF'!$A$4:$R$4,0),FALSE))))*P72</f>
        <v>0</v>
      </c>
      <c r="KS110" s="60">
        <f>IF($A110="",0,IF(VLOOKUP($A110,'ECM Staff time by PoF'!$B$5:$C$119,2,FALSE)="Not Applicable",VLOOKUP($A110,'ECM Staff time by PoF'!$B$5:$S$119,MATCH($KD$103, 'ECM Staff time by PoF'!$B$4:$R$4,0),FALSE),IF(ISERROR(VLOOKUP(CONCATENATE($A110,Q$66),'ECM Staff time by PoF'!$A$5:$S$119,MATCH($KD$103, 'ECM Staff time by PoF'!$A$4:$R$4,0),FALSE)), 0, VLOOKUP(CONCATENATE($A110,Q$66),'ECM Staff time by PoF'!$A$5:$S$119,MATCH($KD$103, 'ECM Staff time by PoF'!$A$4:$R$4,0),FALSE))))*Q72</f>
        <v>0</v>
      </c>
      <c r="KT110" s="60">
        <f>IF($A110="",0,IF(VLOOKUP($A110,'ECM Staff time by PoF'!$B$5:$C$119,2,FALSE)="Not Applicable",VLOOKUP($A110,'ECM Staff time by PoF'!$B$5:$S$119,MATCH($KD$103, 'ECM Staff time by PoF'!$B$4:$R$4,0),FALSE),IF(ISERROR(VLOOKUP(CONCATENATE($A110,R$66),'ECM Staff time by PoF'!$A$5:$S$119,MATCH($KD$103, 'ECM Staff time by PoF'!$A$4:$R$4,0),FALSE)), 0, VLOOKUP(CONCATENATE($A110,R$66),'ECM Staff time by PoF'!$A$5:$S$119,MATCH($KD$103, 'ECM Staff time by PoF'!$A$4:$R$4,0),FALSE))))*R72</f>
        <v>0</v>
      </c>
      <c r="KU110" s="60">
        <f>IF($A110="",0,IF(VLOOKUP($A110,'ECM Staff time by PoF'!$B$5:$C$119,2,FALSE)="Not Applicable",VLOOKUP($A110,'ECM Staff time by PoF'!$B$5:$S$119,MATCH($KD$103, 'ECM Staff time by PoF'!$B$4:$R$4,0),FALSE),IF(ISERROR(VLOOKUP(CONCATENATE($A110,S$66),'ECM Staff time by PoF'!$A$5:$S$119,MATCH($KD$103, 'ECM Staff time by PoF'!$A$4:$R$4,0),FALSE)), 0, VLOOKUP(CONCATENATE($A110,S$66),'ECM Staff time by PoF'!$A$5:$S$119,MATCH($KD$103, 'ECM Staff time by PoF'!$A$4:$R$4,0),FALSE))))*S72</f>
        <v>0</v>
      </c>
      <c r="KV110" s="60">
        <f>IF($A110="",0,IF(VLOOKUP($A110,'ECM Staff time by PoF'!$B$5:$C$119,2,FALSE)="Not Applicable",VLOOKUP($A110,'ECM Staff time by PoF'!$B$5:$S$119,MATCH($KD$103, 'ECM Staff time by PoF'!$B$4:$R$4,0),FALSE),IF(ISERROR(VLOOKUP(CONCATENATE($A110,T$66),'ECM Staff time by PoF'!$A$5:$S$119,MATCH($KD$103, 'ECM Staff time by PoF'!$A$4:$R$4,0),FALSE)), 0, VLOOKUP(CONCATENATE($A110,T$66),'ECM Staff time by PoF'!$A$5:$S$119,MATCH($KD$103, 'ECM Staff time by PoF'!$A$4:$R$4,0),FALSE))))*T72</f>
        <v>0</v>
      </c>
      <c r="KW110" s="60">
        <f>IF($A110="",0,IF(VLOOKUP($A110,'ECM Staff time by PoF'!$B$5:$C$119,2,FALSE)="Not Applicable",VLOOKUP($A110,'ECM Staff time by PoF'!$B$5:$S$119,MATCH($KD$103, 'ECM Staff time by PoF'!$B$4:$R$4,0),FALSE),IF(ISERROR(VLOOKUP(CONCATENATE($A110,U$66),'ECM Staff time by PoF'!$A$5:$S$119,MATCH($KD$103, 'ECM Staff time by PoF'!$A$4:$R$4,0),FALSE)), 0, VLOOKUP(CONCATENATE($A110,U$66),'ECM Staff time by PoF'!$A$5:$S$119,MATCH($KD$103, 'ECM Staff time by PoF'!$A$4:$R$4,0),FALSE))))*U72</f>
        <v>0</v>
      </c>
      <c r="KX110" s="60">
        <f>IF($A110="",0,IF(VLOOKUP($A110,'ECM Staff time by PoF'!$B$5:$C$119,2,FALSE)="Not Applicable",VLOOKUP($A110,'ECM Staff time by PoF'!$B$5:$S$119,MATCH($KD$103, 'ECM Staff time by PoF'!$B$4:$R$4,0),FALSE),IF(ISERROR(VLOOKUP(CONCATENATE($A110,V$66),'ECM Staff time by PoF'!$A$5:$S$119,MATCH($KD$103, 'ECM Staff time by PoF'!$A$4:$R$4,0),FALSE)), 0, VLOOKUP(CONCATENATE($A110,V$66),'ECM Staff time by PoF'!$A$5:$S$119,MATCH($KD$103, 'ECM Staff time by PoF'!$A$4:$R$4,0),FALSE))))*V72</f>
        <v>0</v>
      </c>
      <c r="KY110" s="60">
        <f>IF($A110="",0,IF(VLOOKUP($A110,'ECM Staff time by PoF'!$B$5:$C$119,2,FALSE)="Not Applicable",VLOOKUP($A110,'ECM Staff time by PoF'!$B$5:$S$119,MATCH($KD$103, 'ECM Staff time by PoF'!$B$4:$R$4,0),FALSE),IF(ISERROR(VLOOKUP(CONCATENATE($A110,W$66),'ECM Staff time by PoF'!$A$5:$S$119,MATCH($KD$103, 'ECM Staff time by PoF'!$A$4:$R$4,0),FALSE)), 0, VLOOKUP(CONCATENATE($A110,W$66),'ECM Staff time by PoF'!$A$5:$S$119,MATCH($KD$103, 'ECM Staff time by PoF'!$A$4:$R$4,0),FALSE))))*W72</f>
        <v>0</v>
      </c>
      <c r="KZ110" s="60">
        <f>IF($A110="",0,IF(VLOOKUP($A110,'ECM Staff time by PoF'!$B$5:$C$119,2,FALSE)="Not Applicable",VLOOKUP($A110,'ECM Staff time by PoF'!$B$5:$S$119,MATCH($KD$103, 'ECM Staff time by PoF'!$B$4:$R$4,0),FALSE),IF(ISERROR(VLOOKUP(CONCATENATE($A110,X$66),'ECM Staff time by PoF'!$A$5:$S$119,MATCH($KD$103, 'ECM Staff time by PoF'!$A$4:$R$4,0),FALSE)), 0, VLOOKUP(CONCATENATE($A110,X$66),'ECM Staff time by PoF'!$A$5:$S$119,MATCH($KD$103, 'ECM Staff time by PoF'!$A$4:$R$4,0),FALSE))))*X72</f>
        <v>0</v>
      </c>
      <c r="LA110" s="60">
        <f>IF($A110="",0,IF(VLOOKUP($A110,'ECM Staff time by PoF'!$B$5:$C$119,2,FALSE)="Not Applicable",VLOOKUP($A110,'ECM Staff time by PoF'!$B$5:$S$119,MATCH($KD$103, 'ECM Staff time by PoF'!$B$4:$R$4,0),FALSE),IF(ISERROR(VLOOKUP(CONCATENATE($A110,Y$66),'ECM Staff time by PoF'!$A$5:$S$119,MATCH($KD$103, 'ECM Staff time by PoF'!$A$4:$R$4,0),FALSE)), 0, VLOOKUP(CONCATENATE($A110,Y$66),'ECM Staff time by PoF'!$A$5:$S$119,MATCH($KD$103, 'ECM Staff time by PoF'!$A$4:$R$4,0),FALSE))))*Y72</f>
        <v>0</v>
      </c>
      <c r="LB110" s="60">
        <f>IF($A110="",0,IF(VLOOKUP($A110,'ECM Staff time by PoF'!$B$5:$C$119,2,FALSE)="Not Applicable",VLOOKUP($A110,'ECM Staff time by PoF'!$B$5:$S$119,MATCH($KD$103, 'ECM Staff time by PoF'!$B$4:$R$4,0),FALSE),IF(ISERROR(VLOOKUP(CONCATENATE($A110,Z$66),'ECM Staff time by PoF'!$A$5:$S$119,MATCH($KD$103, 'ECM Staff time by PoF'!$A$4:$R$4,0),FALSE)), 0, VLOOKUP(CONCATENATE($A110,Z$66),'ECM Staff time by PoF'!$A$5:$S$119,MATCH($KD$103, 'ECM Staff time by PoF'!$A$4:$R$4,0),FALSE))))*Z72</f>
        <v>0</v>
      </c>
      <c r="LC110" s="60">
        <f>IF($A110="",0,IF(VLOOKUP($A110,'ECM Staff time by PoF'!$B$5:$C$119,2,FALSE)="Not Applicable",VLOOKUP($A110,'ECM Staff time by PoF'!$B$5:$S$119,MATCH($KD$103, 'ECM Staff time by PoF'!$B$4:$R$4,0),FALSE),IF(ISERROR(VLOOKUP(CONCATENATE($A110,AA$66),'ECM Staff time by PoF'!$A$5:$S$119,MATCH($KD$103, 'ECM Staff time by PoF'!$A$4:$R$4,0),FALSE)), 0, VLOOKUP(CONCATENATE($A110,AA$66),'ECM Staff time by PoF'!$A$5:$S$119,MATCH($KD$103, 'ECM Staff time by PoF'!$A$4:$R$4,0),FALSE))))*AA72</f>
        <v>0</v>
      </c>
      <c r="LD110" s="60">
        <f>IF($A110="",0,IF(VLOOKUP($A110,'ECM Staff time by PoF'!$B$5:$C$119,2,FALSE)="Not Applicable",VLOOKUP($A110,'ECM Staff time by PoF'!$B$5:$S$119,MATCH($KD$103, 'ECM Staff time by PoF'!$B$4:$R$4,0),FALSE),IF(ISERROR(VLOOKUP(CONCATENATE($A110,AB$66),'ECM Staff time by PoF'!$A$5:$S$119,MATCH($KD$103, 'ECM Staff time by PoF'!$A$4:$R$4,0),FALSE)), 0, VLOOKUP(CONCATENATE($A110,AB$66),'ECM Staff time by PoF'!$A$5:$S$119,MATCH($KD$103, 'ECM Staff time by PoF'!$A$4:$R$4,0),FALSE))))*AB72</f>
        <v>0</v>
      </c>
      <c r="LE110" s="60">
        <f>IF($A110="",0,IF(VLOOKUP($A110,'ECM Staff time by PoF'!$B$5:$C$119,2,FALSE)="Not Applicable",VLOOKUP($A110,'ECM Staff time by PoF'!$B$5:$S$119,MATCH($KD$103, 'ECM Staff time by PoF'!$B$4:$R$4,0),FALSE),IF(ISERROR(VLOOKUP(CONCATENATE($A110,AC$66),'ECM Staff time by PoF'!$A$5:$S$119,MATCH($KD$103, 'ECM Staff time by PoF'!$A$4:$R$4,0),FALSE)), 0, VLOOKUP(CONCATENATE($A110,AC$66),'ECM Staff time by PoF'!$A$5:$S$119,MATCH($KD$103, 'ECM Staff time by PoF'!$A$4:$R$4,0),FALSE))))*AC72</f>
        <v>0</v>
      </c>
      <c r="LF110" s="60">
        <f>IF($A110="",0,IF(VLOOKUP($A110,'ECM Staff time by PoF'!$B$5:$C$119,2,FALSE)="Not Applicable",VLOOKUP($A110,'ECM Staff time by PoF'!$B$5:$S$119,MATCH($KD$103, 'ECM Staff time by PoF'!$B$4:$R$4,0),FALSE),IF(ISERROR(VLOOKUP(CONCATENATE($A110,AD$66),'ECM Staff time by PoF'!$A$5:$S$119,MATCH($KD$103, 'ECM Staff time by PoF'!$A$4:$R$4,0),FALSE)), 0, VLOOKUP(CONCATENATE($A110,AD$66),'ECM Staff time by PoF'!$A$5:$S$119,MATCH($KD$103, 'ECM Staff time by PoF'!$A$4:$R$4,0),FALSE))))*AD72</f>
        <v>0</v>
      </c>
      <c r="LG110" s="60">
        <f>IF($A110="",0,IF(VLOOKUP($A110,'ECM Staff time by PoF'!$B$5:$C$119,2,FALSE)="Not Applicable",VLOOKUP($A110,'ECM Staff time by PoF'!$B$5:$S$119,MATCH($KD$103, 'ECM Staff time by PoF'!$B$4:$R$4,0),FALSE),IF(ISERROR(VLOOKUP(CONCATENATE($A110,AE$66),'ECM Staff time by PoF'!$A$5:$S$119,MATCH($KD$103, 'ECM Staff time by PoF'!$A$4:$R$4,0),FALSE)), 0, VLOOKUP(CONCATENATE($A110,AE$66),'ECM Staff time by PoF'!$A$5:$S$119,MATCH($KD$103, 'ECM Staff time by PoF'!$A$4:$R$4,0),FALSE))))*AE72</f>
        <v>0</v>
      </c>
      <c r="LH110" s="60">
        <f>IF($A110="",0,IF(VLOOKUP($A110,'ECM Staff time by PoF'!$B$5:$C$119,2,FALSE)="Not Applicable",VLOOKUP($A110,'ECM Staff time by PoF'!$B$5:$S$119,MATCH($KD$103, 'ECM Staff time by PoF'!$B$4:$R$4,0),FALSE),IF(ISERROR(VLOOKUP(CONCATENATE($A110,AF$66),'ECM Staff time by PoF'!$A$5:$S$119,MATCH($KD$103, 'ECM Staff time by PoF'!$A$4:$R$4,0),FALSE)), 0, VLOOKUP(CONCATENATE($A110,AF$66),'ECM Staff time by PoF'!$A$5:$S$119,MATCH($KD$103, 'ECM Staff time by PoF'!$A$4:$R$4,0),FALSE))))*AF72</f>
        <v>0</v>
      </c>
      <c r="LI110" s="60">
        <f>IF($A110="",0,IF(VLOOKUP($A110,'ECM Staff time by PoF'!$B$5:$C$119,2,FALSE)="Not Applicable",VLOOKUP($A110,'ECM Staff time by PoF'!$B$5:$S$119,MATCH($KD$103, 'ECM Staff time by PoF'!$B$4:$R$4,0),FALSE),IF(ISERROR(VLOOKUP(CONCATENATE($A110,AG$66),'ECM Staff time by PoF'!$A$5:$S$119,MATCH($KD$103, 'ECM Staff time by PoF'!$A$4:$R$4,0),FALSE)), 0, VLOOKUP(CONCATENATE($A110,AG$66),'ECM Staff time by PoF'!$A$5:$S$119,MATCH($KD$103, 'ECM Staff time by PoF'!$A$4:$R$4,0),FALSE))))*AG72</f>
        <v>0</v>
      </c>
      <c r="LJ110" s="60">
        <f>IF($A110="",0,IF(VLOOKUP($A110,'ECM Staff time by PoF'!$B$5:$C$119,2,FALSE)="Not Applicable",VLOOKUP($A110,'ECM Staff time by PoF'!$B$5:$S$119,MATCH($KD$103, 'ECM Staff time by PoF'!$B$4:$R$4,0),FALSE),IF(ISERROR(VLOOKUP(CONCATENATE($A110,AH$66),'ECM Staff time by PoF'!$A$5:$S$119,MATCH($KD$103, 'ECM Staff time by PoF'!$A$4:$R$4,0),FALSE)), 0, VLOOKUP(CONCATENATE($A110,AH$66),'ECM Staff time by PoF'!$A$5:$S$119,MATCH($KD$103, 'ECM Staff time by PoF'!$A$4:$R$4,0),FALSE))))*AH72</f>
        <v>0</v>
      </c>
      <c r="LK110" s="60">
        <f>IF($A110="",0,IF(VLOOKUP($A110,'ECM Staff time by PoF'!$B$5:$C$119,2,FALSE)="Not Applicable",VLOOKUP($A110,'ECM Staff time by PoF'!$B$5:$S$119,MATCH($KD$103, 'ECM Staff time by PoF'!$B$4:$R$4,0),FALSE),IF(ISERROR(VLOOKUP(CONCATENATE($A110,AI$66),'ECM Staff time by PoF'!$A$5:$S$119,MATCH($KD$103, 'ECM Staff time by PoF'!$A$4:$R$4,0),FALSE)), 0, VLOOKUP(CONCATENATE($A110,AI$66),'ECM Staff time by PoF'!$A$5:$S$119,MATCH($KD$103, 'ECM Staff time by PoF'!$A$4:$R$4,0),FALSE))))*AI72</f>
        <v>0</v>
      </c>
      <c r="LL110" s="60">
        <f>IF($A110="",0,IF(VLOOKUP($A110,'ECM Staff time by PoF'!$B$5:$C$119,2,FALSE)="Not Applicable",VLOOKUP($A110,'ECM Staff time by PoF'!$B$5:$S$119,MATCH($KD$103, 'ECM Staff time by PoF'!$B$4:$R$4,0),FALSE),IF(ISERROR(VLOOKUP(CONCATENATE($A110,AJ$66),'ECM Staff time by PoF'!$A$5:$S$119,MATCH($KD$103, 'ECM Staff time by PoF'!$A$4:$R$4,0),FALSE)), 0, VLOOKUP(CONCATENATE($A110,AJ$66),'ECM Staff time by PoF'!$A$5:$S$119,MATCH($KD$103, 'ECM Staff time by PoF'!$A$4:$R$4,0),FALSE))))*AJ72</f>
        <v>0</v>
      </c>
      <c r="LM110" s="60">
        <f>IF($A110="",0,IF(VLOOKUP($A110,'ECM Staff time by PoF'!$B$5:$C$119,2,FALSE)="Not Applicable",VLOOKUP($A110,'ECM Staff time by PoF'!$B$5:$S$119,MATCH($KD$103, 'ECM Staff time by PoF'!$B$4:$R$4,0),FALSE),IF(ISERROR(VLOOKUP(CONCATENATE($A110,AK$66),'ECM Staff time by PoF'!$A$5:$S$119,MATCH($KD$103, 'ECM Staff time by PoF'!$A$4:$R$4,0),FALSE)), 0, VLOOKUP(CONCATENATE($A110,AK$66),'ECM Staff time by PoF'!$A$5:$S$119,MATCH($KD$103, 'ECM Staff time by PoF'!$A$4:$R$4,0),FALSE))))*AK72</f>
        <v>0</v>
      </c>
      <c r="LN110" s="60">
        <f>IF($A110="",0,IF(VLOOKUP($A110,'ECM Staff time by PoF'!$B$5:$C$119,2,FALSE)="Not Applicable",VLOOKUP($A110,'ECM Staff time by PoF'!$B$5:$S$119,MATCH($LN$103, 'ECM Staff time by PoF'!$B$4:$R$4,0),FALSE),IF(ISERROR(VLOOKUP(CONCATENATE($A110,B$66),'ECM Staff time by PoF'!$A$5:$S$119,MATCH($LN$103, 'ECM Staff time by PoF'!$A$4:$R$4,0),FALSE)), 0, VLOOKUP(CONCATENATE($A110,B$66),'ECM Staff time by PoF'!$A$5:$S$119,MATCH($LN$103, 'ECM Staff time by PoF'!$A$4:$R$4,0),FALSE))))*B72</f>
        <v>0</v>
      </c>
      <c r="LO110" s="60">
        <f>IF($A110="",0,IF(VLOOKUP($A110,'ECM Staff time by PoF'!$B$5:$C$119,2,FALSE)="Not Applicable",VLOOKUP($A110,'ECM Staff time by PoF'!$B$5:$S$119,MATCH($LN$103, 'ECM Staff time by PoF'!$B$4:$R$4,0),FALSE),IF(ISERROR(VLOOKUP(CONCATENATE($A110,C$66),'ECM Staff time by PoF'!$A$5:$S$119,MATCH($LN$103, 'ECM Staff time by PoF'!$A$4:$R$4,0),FALSE)), 0, VLOOKUP(CONCATENATE($A110,C$66),'ECM Staff time by PoF'!$A$5:$S$119,MATCH($LN$103, 'ECM Staff time by PoF'!$A$4:$R$4,0),FALSE))))*C72</f>
        <v>0</v>
      </c>
      <c r="LP110" s="60">
        <f>IF($A110="",0,IF(VLOOKUP($A110,'ECM Staff time by PoF'!$B$5:$C$119,2,FALSE)="Not Applicable",VLOOKUP($A110,'ECM Staff time by PoF'!$B$5:$S$119,MATCH($LN$103, 'ECM Staff time by PoF'!$B$4:$R$4,0),FALSE),IF(ISERROR(VLOOKUP(CONCATENATE($A110,D$66),'ECM Staff time by PoF'!$A$5:$S$119,MATCH($LN$103, 'ECM Staff time by PoF'!$A$4:$R$4,0),FALSE)), 0, VLOOKUP(CONCATENATE($A110,D$66),'ECM Staff time by PoF'!$A$5:$S$119,MATCH($LN$103, 'ECM Staff time by PoF'!$A$4:$R$4,0),FALSE))))*D72</f>
        <v>0</v>
      </c>
      <c r="LQ110" s="60">
        <f>IF($A110="",0,IF(VLOOKUP($A110,'ECM Staff time by PoF'!$B$5:$C$119,2,FALSE)="Not Applicable",VLOOKUP($A110,'ECM Staff time by PoF'!$B$5:$S$119,MATCH($LN$103, 'ECM Staff time by PoF'!$B$4:$R$4,0),FALSE),IF(ISERROR(VLOOKUP(CONCATENATE($A110,E$66),'ECM Staff time by PoF'!$A$5:$S$119,MATCH($LN$103, 'ECM Staff time by PoF'!$A$4:$R$4,0),FALSE)), 0, VLOOKUP(CONCATENATE($A110,E$66),'ECM Staff time by PoF'!$A$5:$S$119,MATCH($LN$103, 'ECM Staff time by PoF'!$A$4:$R$4,0),FALSE))))*E72</f>
        <v>0</v>
      </c>
      <c r="LR110" s="60">
        <f>IF($A110="",0,IF(VLOOKUP($A110,'ECM Staff time by PoF'!$B$5:$C$119,2,FALSE)="Not Applicable",VLOOKUP($A110,'ECM Staff time by PoF'!$B$5:$S$119,MATCH($LN$103, 'ECM Staff time by PoF'!$B$4:$R$4,0),FALSE),IF(ISERROR(VLOOKUP(CONCATENATE($A110,F$66),'ECM Staff time by PoF'!$A$5:$S$119,MATCH($LN$103, 'ECM Staff time by PoF'!$A$4:$R$4,0),FALSE)), 0, VLOOKUP(CONCATENATE($A110,F$66),'ECM Staff time by PoF'!$A$5:$S$119,MATCH($LN$103, 'ECM Staff time by PoF'!$A$4:$R$4,0),FALSE))))*F72</f>
        <v>0</v>
      </c>
      <c r="LS110" s="60">
        <f>IF($A110="",0,IF(VLOOKUP($A110,'ECM Staff time by PoF'!$B$5:$C$119,2,FALSE)="Not Applicable",VLOOKUP($A110,'ECM Staff time by PoF'!$B$5:$S$119,MATCH($LN$103, 'ECM Staff time by PoF'!$B$4:$R$4,0),FALSE),IF(ISERROR(VLOOKUP(CONCATENATE($A110,G$66),'ECM Staff time by PoF'!$A$5:$S$119,MATCH($LN$103, 'ECM Staff time by PoF'!$A$4:$R$4,0),FALSE)), 0, VLOOKUP(CONCATENATE($A110,G$66),'ECM Staff time by PoF'!$A$5:$S$119,MATCH($LN$103, 'ECM Staff time by PoF'!$A$4:$R$4,0),FALSE))))*G72</f>
        <v>0</v>
      </c>
      <c r="LT110" s="60">
        <f>IF($A110="",0,IF(VLOOKUP($A110,'ECM Staff time by PoF'!$B$5:$C$119,2,FALSE)="Not Applicable",VLOOKUP($A110,'ECM Staff time by PoF'!$B$5:$S$119,MATCH($LN$103, 'ECM Staff time by PoF'!$B$4:$R$4,0),FALSE),IF(ISERROR(VLOOKUP(CONCATENATE($A110,H$66),'ECM Staff time by PoF'!$A$5:$S$119,MATCH($LN$103, 'ECM Staff time by PoF'!$A$4:$R$4,0),FALSE)), 0, VLOOKUP(CONCATENATE($A110,H$66),'ECM Staff time by PoF'!$A$5:$S$119,MATCH($LN$103, 'ECM Staff time by PoF'!$A$4:$R$4,0),FALSE))))*H72</f>
        <v>0</v>
      </c>
      <c r="LU110" s="60">
        <f>IF($A110="",0,IF(VLOOKUP($A110,'ECM Staff time by PoF'!$B$5:$C$119,2,FALSE)="Not Applicable",VLOOKUP($A110,'ECM Staff time by PoF'!$B$5:$S$119,MATCH($LN$103, 'ECM Staff time by PoF'!$B$4:$R$4,0),FALSE),IF(ISERROR(VLOOKUP(CONCATENATE($A110,I$66),'ECM Staff time by PoF'!$A$5:$S$119,MATCH($LN$103, 'ECM Staff time by PoF'!$A$4:$R$4,0),FALSE)), 0, VLOOKUP(CONCATENATE($A110,I$66),'ECM Staff time by PoF'!$A$5:$S$119,MATCH($LN$103, 'ECM Staff time by PoF'!$A$4:$R$4,0),FALSE))))*I72</f>
        <v>0</v>
      </c>
      <c r="LV110" s="60">
        <f>IF($A110="",0,IF(VLOOKUP($A110,'ECM Staff time by PoF'!$B$5:$C$119,2,FALSE)="Not Applicable",VLOOKUP($A110,'ECM Staff time by PoF'!$B$5:$S$119,MATCH($LN$103, 'ECM Staff time by PoF'!$B$4:$R$4,0),FALSE),IF(ISERROR(VLOOKUP(CONCATENATE($A110,J$66),'ECM Staff time by PoF'!$A$5:$S$119,MATCH($LN$103, 'ECM Staff time by PoF'!$A$4:$R$4,0),FALSE)), 0, VLOOKUP(CONCATENATE($A110,J$66),'ECM Staff time by PoF'!$A$5:$S$119,MATCH($LN$103, 'ECM Staff time by PoF'!$A$4:$R$4,0),FALSE))))*J72</f>
        <v>0</v>
      </c>
      <c r="LW110" s="60">
        <f>IF($A110="",0,IF(VLOOKUP($A110,'ECM Staff time by PoF'!$B$5:$C$119,2,FALSE)="Not Applicable",VLOOKUP($A110,'ECM Staff time by PoF'!$B$5:$S$119,MATCH($LN$103, 'ECM Staff time by PoF'!$B$4:$R$4,0),FALSE),IF(ISERROR(VLOOKUP(CONCATENATE($A110,K$66),'ECM Staff time by PoF'!$A$5:$S$119,MATCH($LN$103, 'ECM Staff time by PoF'!$A$4:$R$4,0),FALSE)), 0, VLOOKUP(CONCATENATE($A110,K$66),'ECM Staff time by PoF'!$A$5:$S$119,MATCH($LN$103, 'ECM Staff time by PoF'!$A$4:$R$4,0),FALSE))))*K72</f>
        <v>0</v>
      </c>
      <c r="LX110" s="60">
        <f>IF($A110="",0,IF(VLOOKUP($A110,'ECM Staff time by PoF'!$B$5:$C$119,2,FALSE)="Not Applicable",VLOOKUP($A110,'ECM Staff time by PoF'!$B$5:$S$119,MATCH($LN$103, 'ECM Staff time by PoF'!$B$4:$R$4,0),FALSE),IF(ISERROR(VLOOKUP(CONCATENATE($A110,L$66),'ECM Staff time by PoF'!$A$5:$S$119,MATCH($LN$103, 'ECM Staff time by PoF'!$A$4:$R$4,0),FALSE)), 0, VLOOKUP(CONCATENATE($A110,L$66),'ECM Staff time by PoF'!$A$5:$S$119,MATCH($LN$103, 'ECM Staff time by PoF'!$A$4:$R$4,0),FALSE))))*L72</f>
        <v>0</v>
      </c>
      <c r="LY110" s="60">
        <f>IF($A110="",0,IF(VLOOKUP($A110,'ECM Staff time by PoF'!$B$5:$C$119,2,FALSE)="Not Applicable",VLOOKUP($A110,'ECM Staff time by PoF'!$B$5:$S$119,MATCH($LN$103, 'ECM Staff time by PoF'!$B$4:$R$4,0),FALSE),IF(ISERROR(VLOOKUP(CONCATENATE($A110,M$66),'ECM Staff time by PoF'!$A$5:$S$119,MATCH($LN$103, 'ECM Staff time by PoF'!$A$4:$R$4,0),FALSE)), 0, VLOOKUP(CONCATENATE($A110,M$66),'ECM Staff time by PoF'!$A$5:$S$119,MATCH($LN$103, 'ECM Staff time by PoF'!$A$4:$R$4,0),FALSE))))*M72</f>
        <v>0</v>
      </c>
      <c r="LZ110" s="60">
        <f>IF($A110="",0,IF(VLOOKUP($A110,'ECM Staff time by PoF'!$B$5:$C$119,2,FALSE)="Not Applicable",VLOOKUP($A110,'ECM Staff time by PoF'!$B$5:$S$119,MATCH($LN$103, 'ECM Staff time by PoF'!$B$4:$R$4,0),FALSE),IF(ISERROR(VLOOKUP(CONCATENATE($A110,N$66),'ECM Staff time by PoF'!$A$5:$S$119,MATCH($LN$103, 'ECM Staff time by PoF'!$A$4:$R$4,0),FALSE)), 0, VLOOKUP(CONCATENATE($A110,N$66),'ECM Staff time by PoF'!$A$5:$S$119,MATCH($LN$103, 'ECM Staff time by PoF'!$A$4:$R$4,0),FALSE))))*N72</f>
        <v>0</v>
      </c>
      <c r="MA110" s="60">
        <f>IF($A110="",0,IF(VLOOKUP($A110,'ECM Staff time by PoF'!$B$5:$C$119,2,FALSE)="Not Applicable",VLOOKUP($A110,'ECM Staff time by PoF'!$B$5:$S$119,MATCH($LN$103, 'ECM Staff time by PoF'!$B$4:$R$4,0),FALSE),IF(ISERROR(VLOOKUP(CONCATENATE($A110,O$66),'ECM Staff time by PoF'!$A$5:$S$119,MATCH($LN$103, 'ECM Staff time by PoF'!$A$4:$R$4,0),FALSE)), 0, VLOOKUP(CONCATENATE($A110,O$66),'ECM Staff time by PoF'!$A$5:$S$119,MATCH($LN$103, 'ECM Staff time by PoF'!$A$4:$R$4,0),FALSE))))*O72</f>
        <v>0</v>
      </c>
      <c r="MB110" s="60">
        <f>IF($A110="",0,IF(VLOOKUP($A110,'ECM Staff time by PoF'!$B$5:$C$119,2,FALSE)="Not Applicable",VLOOKUP($A110,'ECM Staff time by PoF'!$B$5:$S$119,MATCH($LN$103, 'ECM Staff time by PoF'!$B$4:$R$4,0),FALSE),IF(ISERROR(VLOOKUP(CONCATENATE($A110,P$66),'ECM Staff time by PoF'!$A$5:$S$119,MATCH($LN$103, 'ECM Staff time by PoF'!$A$4:$R$4,0),FALSE)), 0, VLOOKUP(CONCATENATE($A110,P$66),'ECM Staff time by PoF'!$A$5:$S$119,MATCH($LN$103, 'ECM Staff time by PoF'!$A$4:$R$4,0),FALSE))))*P72</f>
        <v>0</v>
      </c>
      <c r="MC110" s="60">
        <f>IF($A110="",0,IF(VLOOKUP($A110,'ECM Staff time by PoF'!$B$5:$C$119,2,FALSE)="Not Applicable",VLOOKUP($A110,'ECM Staff time by PoF'!$B$5:$S$119,MATCH($LN$103, 'ECM Staff time by PoF'!$B$4:$R$4,0),FALSE),IF(ISERROR(VLOOKUP(CONCATENATE($A110,Q$66),'ECM Staff time by PoF'!$A$5:$S$119,MATCH($LN$103, 'ECM Staff time by PoF'!$A$4:$R$4,0),FALSE)), 0, VLOOKUP(CONCATENATE($A110,Q$66),'ECM Staff time by PoF'!$A$5:$S$119,MATCH($LN$103, 'ECM Staff time by PoF'!$A$4:$R$4,0),FALSE))))*Q72</f>
        <v>0</v>
      </c>
      <c r="MD110" s="60">
        <f>IF($A110="",0,IF(VLOOKUP($A110,'ECM Staff time by PoF'!$B$5:$C$119,2,FALSE)="Not Applicable",VLOOKUP($A110,'ECM Staff time by PoF'!$B$5:$S$119,MATCH($LN$103, 'ECM Staff time by PoF'!$B$4:$R$4,0),FALSE),IF(ISERROR(VLOOKUP(CONCATENATE($A110,R$66),'ECM Staff time by PoF'!$A$5:$S$119,MATCH($LN$103, 'ECM Staff time by PoF'!$A$4:$R$4,0),FALSE)), 0, VLOOKUP(CONCATENATE($A110,R$66),'ECM Staff time by PoF'!$A$5:$S$119,MATCH($LN$103, 'ECM Staff time by PoF'!$A$4:$R$4,0),FALSE))))*R72</f>
        <v>0</v>
      </c>
      <c r="ME110" s="60">
        <f>IF($A110="",0,IF(VLOOKUP($A110,'ECM Staff time by PoF'!$B$5:$C$119,2,FALSE)="Not Applicable",VLOOKUP($A110,'ECM Staff time by PoF'!$B$5:$S$119,MATCH($LN$103, 'ECM Staff time by PoF'!$B$4:$R$4,0),FALSE),IF(ISERROR(VLOOKUP(CONCATENATE($A110,S$66),'ECM Staff time by PoF'!$A$5:$S$119,MATCH($LN$103, 'ECM Staff time by PoF'!$A$4:$R$4,0),FALSE)), 0, VLOOKUP(CONCATENATE($A110,S$66),'ECM Staff time by PoF'!$A$5:$S$119,MATCH($LN$103, 'ECM Staff time by PoF'!$A$4:$R$4,0),FALSE))))*S72</f>
        <v>0</v>
      </c>
      <c r="MF110" s="60">
        <f>IF($A110="",0,IF(VLOOKUP($A110,'ECM Staff time by PoF'!$B$5:$C$119,2,FALSE)="Not Applicable",VLOOKUP($A110,'ECM Staff time by PoF'!$B$5:$S$119,MATCH($LN$103, 'ECM Staff time by PoF'!$B$4:$R$4,0),FALSE),IF(ISERROR(VLOOKUP(CONCATENATE($A110,T$66),'ECM Staff time by PoF'!$A$5:$S$119,MATCH($LN$103, 'ECM Staff time by PoF'!$A$4:$R$4,0),FALSE)), 0, VLOOKUP(CONCATENATE($A110,T$66),'ECM Staff time by PoF'!$A$5:$S$119,MATCH($LN$103, 'ECM Staff time by PoF'!$A$4:$R$4,0),FALSE))))*T72</f>
        <v>0</v>
      </c>
      <c r="MG110" s="60">
        <f>IF($A110="",0,IF(VLOOKUP($A110,'ECM Staff time by PoF'!$B$5:$C$119,2,FALSE)="Not Applicable",VLOOKUP($A110,'ECM Staff time by PoF'!$B$5:$S$119,MATCH($LN$103, 'ECM Staff time by PoF'!$B$4:$R$4,0),FALSE),IF(ISERROR(VLOOKUP(CONCATENATE($A110,U$66),'ECM Staff time by PoF'!$A$5:$S$119,MATCH($LN$103, 'ECM Staff time by PoF'!$A$4:$R$4,0),FALSE)), 0, VLOOKUP(CONCATENATE($A110,U$66),'ECM Staff time by PoF'!$A$5:$S$119,MATCH($LN$103, 'ECM Staff time by PoF'!$A$4:$R$4,0),FALSE))))*U72</f>
        <v>0</v>
      </c>
      <c r="MH110" s="60">
        <f>IF($A110="",0,IF(VLOOKUP($A110,'ECM Staff time by PoF'!$B$5:$C$119,2,FALSE)="Not Applicable",VLOOKUP($A110,'ECM Staff time by PoF'!$B$5:$S$119,MATCH($LN$103, 'ECM Staff time by PoF'!$B$4:$R$4,0),FALSE),IF(ISERROR(VLOOKUP(CONCATENATE($A110,V$66),'ECM Staff time by PoF'!$A$5:$S$119,MATCH($LN$103, 'ECM Staff time by PoF'!$A$4:$R$4,0),FALSE)), 0, VLOOKUP(CONCATENATE($A110,V$66),'ECM Staff time by PoF'!$A$5:$S$119,MATCH($LN$103, 'ECM Staff time by PoF'!$A$4:$R$4,0),FALSE))))*V72</f>
        <v>0</v>
      </c>
      <c r="MI110" s="60">
        <f>IF($A110="",0,IF(VLOOKUP($A110,'ECM Staff time by PoF'!$B$5:$C$119,2,FALSE)="Not Applicable",VLOOKUP($A110,'ECM Staff time by PoF'!$B$5:$S$119,MATCH($LN$103, 'ECM Staff time by PoF'!$B$4:$R$4,0),FALSE),IF(ISERROR(VLOOKUP(CONCATENATE($A110,W$66),'ECM Staff time by PoF'!$A$5:$S$119,MATCH($LN$103, 'ECM Staff time by PoF'!$A$4:$R$4,0),FALSE)), 0, VLOOKUP(CONCATENATE($A110,W$66),'ECM Staff time by PoF'!$A$5:$S$119,MATCH($LN$103, 'ECM Staff time by PoF'!$A$4:$R$4,0),FALSE))))*W72</f>
        <v>0</v>
      </c>
      <c r="MJ110" s="60">
        <f>IF($A110="",0,IF(VLOOKUP($A110,'ECM Staff time by PoF'!$B$5:$C$119,2,FALSE)="Not Applicable",VLOOKUP($A110,'ECM Staff time by PoF'!$B$5:$S$119,MATCH($LN$103, 'ECM Staff time by PoF'!$B$4:$R$4,0),FALSE),IF(ISERROR(VLOOKUP(CONCATENATE($A110,X$66),'ECM Staff time by PoF'!$A$5:$S$119,MATCH($LN$103, 'ECM Staff time by PoF'!$A$4:$R$4,0),FALSE)), 0, VLOOKUP(CONCATENATE($A110,X$66),'ECM Staff time by PoF'!$A$5:$S$119,MATCH($LN$103, 'ECM Staff time by PoF'!$A$4:$R$4,0),FALSE))))*X72</f>
        <v>0</v>
      </c>
      <c r="MK110" s="60">
        <f>IF($A110="",0,IF(VLOOKUP($A110,'ECM Staff time by PoF'!$B$5:$C$119,2,FALSE)="Not Applicable",VLOOKUP($A110,'ECM Staff time by PoF'!$B$5:$S$119,MATCH($LN$103, 'ECM Staff time by PoF'!$B$4:$R$4,0),FALSE),IF(ISERROR(VLOOKUP(CONCATENATE($A110,Y$66),'ECM Staff time by PoF'!$A$5:$S$119,MATCH($LN$103, 'ECM Staff time by PoF'!$A$4:$R$4,0),FALSE)), 0, VLOOKUP(CONCATENATE($A110,Y$66),'ECM Staff time by PoF'!$A$5:$S$119,MATCH($LN$103, 'ECM Staff time by PoF'!$A$4:$R$4,0),FALSE))))*Y72</f>
        <v>0</v>
      </c>
      <c r="ML110" s="60">
        <f>IF($A110="",0,IF(VLOOKUP($A110,'ECM Staff time by PoF'!$B$5:$C$119,2,FALSE)="Not Applicable",VLOOKUP($A110,'ECM Staff time by PoF'!$B$5:$S$119,MATCH($LN$103, 'ECM Staff time by PoF'!$B$4:$R$4,0),FALSE),IF(ISERROR(VLOOKUP(CONCATENATE($A110,Z$66),'ECM Staff time by PoF'!$A$5:$S$119,MATCH($LN$103, 'ECM Staff time by PoF'!$A$4:$R$4,0),FALSE)), 0, VLOOKUP(CONCATENATE($A110,Z$66),'ECM Staff time by PoF'!$A$5:$S$119,MATCH($LN$103, 'ECM Staff time by PoF'!$A$4:$R$4,0),FALSE))))*Z72</f>
        <v>0</v>
      </c>
      <c r="MM110" s="60">
        <f>IF($A110="",0,IF(VLOOKUP($A110,'ECM Staff time by PoF'!$B$5:$C$119,2,FALSE)="Not Applicable",VLOOKUP($A110,'ECM Staff time by PoF'!$B$5:$S$119,MATCH($LN$103, 'ECM Staff time by PoF'!$B$4:$R$4,0),FALSE),IF(ISERROR(VLOOKUP(CONCATENATE($A110,AA$66),'ECM Staff time by PoF'!$A$5:$S$119,MATCH($LN$103, 'ECM Staff time by PoF'!$A$4:$R$4,0),FALSE)), 0, VLOOKUP(CONCATENATE($A110,AA$66),'ECM Staff time by PoF'!$A$5:$S$119,MATCH($LN$103, 'ECM Staff time by PoF'!$A$4:$R$4,0),FALSE))))*AA72</f>
        <v>0</v>
      </c>
      <c r="MN110" s="60">
        <f>IF($A110="",0,IF(VLOOKUP($A110,'ECM Staff time by PoF'!$B$5:$C$119,2,FALSE)="Not Applicable",VLOOKUP($A110,'ECM Staff time by PoF'!$B$5:$S$119,MATCH($LN$103, 'ECM Staff time by PoF'!$B$4:$R$4,0),FALSE),IF(ISERROR(VLOOKUP(CONCATENATE($A110,AB$66),'ECM Staff time by PoF'!$A$5:$S$119,MATCH($LN$103, 'ECM Staff time by PoF'!$A$4:$R$4,0),FALSE)), 0, VLOOKUP(CONCATENATE($A110,AB$66),'ECM Staff time by PoF'!$A$5:$S$119,MATCH($LN$103, 'ECM Staff time by PoF'!$A$4:$R$4,0),FALSE))))*AB72</f>
        <v>0</v>
      </c>
      <c r="MO110" s="60">
        <f>IF($A110="",0,IF(VLOOKUP($A110,'ECM Staff time by PoF'!$B$5:$C$119,2,FALSE)="Not Applicable",VLOOKUP($A110,'ECM Staff time by PoF'!$B$5:$S$119,MATCH($LN$103, 'ECM Staff time by PoF'!$B$4:$R$4,0),FALSE),IF(ISERROR(VLOOKUP(CONCATENATE($A110,AC$66),'ECM Staff time by PoF'!$A$5:$S$119,MATCH($LN$103, 'ECM Staff time by PoF'!$A$4:$R$4,0),FALSE)), 0, VLOOKUP(CONCATENATE($A110,AC$66),'ECM Staff time by PoF'!$A$5:$S$119,MATCH($LN$103, 'ECM Staff time by PoF'!$A$4:$R$4,0),FALSE))))*AC72</f>
        <v>0</v>
      </c>
      <c r="MP110" s="60">
        <f>IF($A110="",0,IF(VLOOKUP($A110,'ECM Staff time by PoF'!$B$5:$C$119,2,FALSE)="Not Applicable",VLOOKUP($A110,'ECM Staff time by PoF'!$B$5:$S$119,MATCH($LN$103, 'ECM Staff time by PoF'!$B$4:$R$4,0),FALSE),IF(ISERROR(VLOOKUP(CONCATENATE($A110,AD$66),'ECM Staff time by PoF'!$A$5:$S$119,MATCH($LN$103, 'ECM Staff time by PoF'!$A$4:$R$4,0),FALSE)), 0, VLOOKUP(CONCATENATE($A110,AD$66),'ECM Staff time by PoF'!$A$5:$S$119,MATCH($LN$103, 'ECM Staff time by PoF'!$A$4:$R$4,0),FALSE))))*AD72</f>
        <v>0</v>
      </c>
      <c r="MQ110" s="60">
        <f>IF($A110="",0,IF(VLOOKUP($A110,'ECM Staff time by PoF'!$B$5:$C$119,2,FALSE)="Not Applicable",VLOOKUP($A110,'ECM Staff time by PoF'!$B$5:$S$119,MATCH($LN$103, 'ECM Staff time by PoF'!$B$4:$R$4,0),FALSE),IF(ISERROR(VLOOKUP(CONCATENATE($A110,AE$66),'ECM Staff time by PoF'!$A$5:$S$119,MATCH($LN$103, 'ECM Staff time by PoF'!$A$4:$R$4,0),FALSE)), 0, VLOOKUP(CONCATENATE($A110,AE$66),'ECM Staff time by PoF'!$A$5:$S$119,MATCH($LN$103, 'ECM Staff time by PoF'!$A$4:$R$4,0),FALSE))))*AE72</f>
        <v>0</v>
      </c>
      <c r="MR110" s="60">
        <f>IF($A110="",0,IF(VLOOKUP($A110,'ECM Staff time by PoF'!$B$5:$C$119,2,FALSE)="Not Applicable",VLOOKUP($A110,'ECM Staff time by PoF'!$B$5:$S$119,MATCH($LN$103, 'ECM Staff time by PoF'!$B$4:$R$4,0),FALSE),IF(ISERROR(VLOOKUP(CONCATENATE($A110,AF$66),'ECM Staff time by PoF'!$A$5:$S$119,MATCH($LN$103, 'ECM Staff time by PoF'!$A$4:$R$4,0),FALSE)), 0, VLOOKUP(CONCATENATE($A110,AF$66),'ECM Staff time by PoF'!$A$5:$S$119,MATCH($LN$103, 'ECM Staff time by PoF'!$A$4:$R$4,0),FALSE))))*AF72</f>
        <v>0</v>
      </c>
      <c r="MS110" s="60">
        <f>IF($A110="",0,IF(VLOOKUP($A110,'ECM Staff time by PoF'!$B$5:$C$119,2,FALSE)="Not Applicable",VLOOKUP($A110,'ECM Staff time by PoF'!$B$5:$S$119,MATCH($LN$103, 'ECM Staff time by PoF'!$B$4:$R$4,0),FALSE),IF(ISERROR(VLOOKUP(CONCATENATE($A110,AG$66),'ECM Staff time by PoF'!$A$5:$S$119,MATCH($LN$103, 'ECM Staff time by PoF'!$A$4:$R$4,0),FALSE)), 0, VLOOKUP(CONCATENATE($A110,AG$66),'ECM Staff time by PoF'!$A$5:$S$119,MATCH($LN$103, 'ECM Staff time by PoF'!$A$4:$R$4,0),FALSE))))*AG72</f>
        <v>0</v>
      </c>
      <c r="MT110" s="60">
        <f>IF($A110="",0,IF(VLOOKUP($A110,'ECM Staff time by PoF'!$B$5:$C$119,2,FALSE)="Not Applicable",VLOOKUP($A110,'ECM Staff time by PoF'!$B$5:$S$119,MATCH($LN$103, 'ECM Staff time by PoF'!$B$4:$R$4,0),FALSE),IF(ISERROR(VLOOKUP(CONCATENATE($A110,AH$66),'ECM Staff time by PoF'!$A$5:$S$119,MATCH($LN$103, 'ECM Staff time by PoF'!$A$4:$R$4,0),FALSE)), 0, VLOOKUP(CONCATENATE($A110,AH$66),'ECM Staff time by PoF'!$A$5:$S$119,MATCH($LN$103, 'ECM Staff time by PoF'!$A$4:$R$4,0),FALSE))))*AH72</f>
        <v>0</v>
      </c>
      <c r="MU110" s="60">
        <f>IF($A110="",0,IF(VLOOKUP($A110,'ECM Staff time by PoF'!$B$5:$C$119,2,FALSE)="Not Applicable",VLOOKUP($A110,'ECM Staff time by PoF'!$B$5:$S$119,MATCH($LN$103, 'ECM Staff time by PoF'!$B$4:$R$4,0),FALSE),IF(ISERROR(VLOOKUP(CONCATENATE($A110,AI$66),'ECM Staff time by PoF'!$A$5:$S$119,MATCH($LN$103, 'ECM Staff time by PoF'!$A$4:$R$4,0),FALSE)), 0, VLOOKUP(CONCATENATE($A110,AI$66),'ECM Staff time by PoF'!$A$5:$S$119,MATCH($LN$103, 'ECM Staff time by PoF'!$A$4:$R$4,0),FALSE))))*AI72</f>
        <v>0</v>
      </c>
      <c r="MV110" s="60">
        <f>IF($A110="",0,IF(VLOOKUP($A110,'ECM Staff time by PoF'!$B$5:$C$119,2,FALSE)="Not Applicable",VLOOKUP($A110,'ECM Staff time by PoF'!$B$5:$S$119,MATCH($LN$103, 'ECM Staff time by PoF'!$B$4:$R$4,0),FALSE),IF(ISERROR(VLOOKUP(CONCATENATE($A110,AJ$66),'ECM Staff time by PoF'!$A$5:$S$119,MATCH($LN$103, 'ECM Staff time by PoF'!$A$4:$R$4,0),FALSE)), 0, VLOOKUP(CONCATENATE($A110,AJ$66),'ECM Staff time by PoF'!$A$5:$S$119,MATCH($LN$103, 'ECM Staff time by PoF'!$A$4:$R$4,0),FALSE))))*AJ72</f>
        <v>0</v>
      </c>
      <c r="MW110" s="60">
        <f>IF($A110="",0,IF(VLOOKUP($A110,'ECM Staff time by PoF'!$B$5:$C$119,2,FALSE)="Not Applicable",VLOOKUP($A110,'ECM Staff time by PoF'!$B$5:$S$119,MATCH($LN$103, 'ECM Staff time by PoF'!$B$4:$R$4,0),FALSE),IF(ISERROR(VLOOKUP(CONCATENATE($A110,AK$66),'ECM Staff time by PoF'!$A$5:$S$119,MATCH($LN$103, 'ECM Staff time by PoF'!$A$4:$R$4,0),FALSE)), 0, VLOOKUP(CONCATENATE($A110,AK$66),'ECM Staff time by PoF'!$A$5:$S$119,MATCH($LN$103, 'ECM Staff time by PoF'!$A$4:$R$4,0),FALSE))))*AK72</f>
        <v>0</v>
      </c>
      <c r="MX110" s="60">
        <f>IF($A110="",0,IF(VLOOKUP($A110,'ECM Staff time by PoF'!$B$5:$C$119,2,FALSE)="Not Applicable",VLOOKUP($A110,'ECM Staff time by PoF'!$B$5:$S$119,MATCH($MX$103, 'ECM Staff time by PoF'!$B$4:$R$4,0),FALSE),IF(ISERROR(VLOOKUP(CONCATENATE($A110,B$66),'ECM Staff time by PoF'!$A$5:$S$119,MATCH($MX$103, 'ECM Staff time by PoF'!$A$4:$R$4,0),FALSE)), 0, VLOOKUP(CONCATENATE($A110,B$66),'ECM Staff time by PoF'!$A$5:$S$119,MATCH($MX$103, 'ECM Staff time by PoF'!$A$4:$R$4,0),FALSE))))*B72</f>
        <v>0</v>
      </c>
      <c r="MY110" s="60">
        <f>IF($A110="",0,IF(VLOOKUP($A110,'ECM Staff time by PoF'!$B$5:$C$119,2,FALSE)="Not Applicable",VLOOKUP($A110,'ECM Staff time by PoF'!$B$5:$S$119,MATCH($MX$103, 'ECM Staff time by PoF'!$B$4:$R$4,0),FALSE),IF(ISERROR(VLOOKUP(CONCATENATE($A110,C$66),'ECM Staff time by PoF'!$A$5:$S$119,MATCH($MX$103, 'ECM Staff time by PoF'!$A$4:$R$4,0),FALSE)), 0, VLOOKUP(CONCATENATE($A110,C$66),'ECM Staff time by PoF'!$A$5:$S$119,MATCH($MX$103, 'ECM Staff time by PoF'!$A$4:$R$4,0),FALSE))))*C72</f>
        <v>0</v>
      </c>
      <c r="MZ110" s="60">
        <f>IF($A110="",0,IF(VLOOKUP($A110,'ECM Staff time by PoF'!$B$5:$C$119,2,FALSE)="Not Applicable",VLOOKUP($A110,'ECM Staff time by PoF'!$B$5:$S$119,MATCH($MX$103, 'ECM Staff time by PoF'!$B$4:$R$4,0),FALSE),IF(ISERROR(VLOOKUP(CONCATENATE($A110,D$66),'ECM Staff time by PoF'!$A$5:$S$119,MATCH($MX$103, 'ECM Staff time by PoF'!$A$4:$R$4,0),FALSE)), 0, VLOOKUP(CONCATENATE($A110,D$66),'ECM Staff time by PoF'!$A$5:$S$119,MATCH($MX$103, 'ECM Staff time by PoF'!$A$4:$R$4,0),FALSE))))*D72</f>
        <v>0</v>
      </c>
      <c r="NA110" s="60">
        <f>IF($A110="",0,IF(VLOOKUP($A110,'ECM Staff time by PoF'!$B$5:$C$119,2,FALSE)="Not Applicable",VLOOKUP($A110,'ECM Staff time by PoF'!$B$5:$S$119,MATCH($MX$103, 'ECM Staff time by PoF'!$B$4:$R$4,0),FALSE),IF(ISERROR(VLOOKUP(CONCATENATE($A110,E$66),'ECM Staff time by PoF'!$A$5:$S$119,MATCH($MX$103, 'ECM Staff time by PoF'!$A$4:$R$4,0),FALSE)), 0, VLOOKUP(CONCATENATE($A110,E$66),'ECM Staff time by PoF'!$A$5:$S$119,MATCH($MX$103, 'ECM Staff time by PoF'!$A$4:$R$4,0),FALSE))))*E72</f>
        <v>0</v>
      </c>
      <c r="NB110" s="60">
        <f>IF($A110="",0,IF(VLOOKUP($A110,'ECM Staff time by PoF'!$B$5:$C$119,2,FALSE)="Not Applicable",VLOOKUP($A110,'ECM Staff time by PoF'!$B$5:$S$119,MATCH($MX$103, 'ECM Staff time by PoF'!$B$4:$R$4,0),FALSE),IF(ISERROR(VLOOKUP(CONCATENATE($A110,F$66),'ECM Staff time by PoF'!$A$5:$S$119,MATCH($MX$103, 'ECM Staff time by PoF'!$A$4:$R$4,0),FALSE)), 0, VLOOKUP(CONCATENATE($A110,F$66),'ECM Staff time by PoF'!$A$5:$S$119,MATCH($MX$103, 'ECM Staff time by PoF'!$A$4:$R$4,0),FALSE))))*F72</f>
        <v>0</v>
      </c>
      <c r="NC110" s="60">
        <f>IF($A110="",0,IF(VLOOKUP($A110,'ECM Staff time by PoF'!$B$5:$C$119,2,FALSE)="Not Applicable",VLOOKUP($A110,'ECM Staff time by PoF'!$B$5:$S$119,MATCH($MX$103, 'ECM Staff time by PoF'!$B$4:$R$4,0),FALSE),IF(ISERROR(VLOOKUP(CONCATENATE($A110,G$66),'ECM Staff time by PoF'!$A$5:$S$119,MATCH($MX$103, 'ECM Staff time by PoF'!$A$4:$R$4,0),FALSE)), 0, VLOOKUP(CONCATENATE($A110,G$66),'ECM Staff time by PoF'!$A$5:$S$119,MATCH($MX$103, 'ECM Staff time by PoF'!$A$4:$R$4,0),FALSE))))*G72</f>
        <v>0</v>
      </c>
      <c r="ND110" s="60">
        <f>IF($A110="",0,IF(VLOOKUP($A110,'ECM Staff time by PoF'!$B$5:$C$119,2,FALSE)="Not Applicable",VLOOKUP($A110,'ECM Staff time by PoF'!$B$5:$S$119,MATCH($MX$103, 'ECM Staff time by PoF'!$B$4:$R$4,0),FALSE),IF(ISERROR(VLOOKUP(CONCATENATE($A110,H$66),'ECM Staff time by PoF'!$A$5:$S$119,MATCH($MX$103, 'ECM Staff time by PoF'!$A$4:$R$4,0),FALSE)), 0, VLOOKUP(CONCATENATE($A110,H$66),'ECM Staff time by PoF'!$A$5:$S$119,MATCH($MX$103, 'ECM Staff time by PoF'!$A$4:$R$4,0),FALSE))))*H72</f>
        <v>0</v>
      </c>
      <c r="NE110" s="60">
        <f>IF($A110="",0,IF(VLOOKUP($A110,'ECM Staff time by PoF'!$B$5:$C$119,2,FALSE)="Not Applicable",VLOOKUP($A110,'ECM Staff time by PoF'!$B$5:$S$119,MATCH($MX$103, 'ECM Staff time by PoF'!$B$4:$R$4,0),FALSE),IF(ISERROR(VLOOKUP(CONCATENATE($A110,I$66),'ECM Staff time by PoF'!$A$5:$S$119,MATCH($MX$103, 'ECM Staff time by PoF'!$A$4:$R$4,0),FALSE)), 0, VLOOKUP(CONCATENATE($A110,I$66),'ECM Staff time by PoF'!$A$5:$S$119,MATCH($MX$103, 'ECM Staff time by PoF'!$A$4:$R$4,0),FALSE))))*I72</f>
        <v>0</v>
      </c>
      <c r="NF110" s="60">
        <f>IF($A110="",0,IF(VLOOKUP($A110,'ECM Staff time by PoF'!$B$5:$C$119,2,FALSE)="Not Applicable",VLOOKUP($A110,'ECM Staff time by PoF'!$B$5:$S$119,MATCH($MX$103, 'ECM Staff time by PoF'!$B$4:$R$4,0),FALSE),IF(ISERROR(VLOOKUP(CONCATENATE($A110,J$66),'ECM Staff time by PoF'!$A$5:$S$119,MATCH($MX$103, 'ECM Staff time by PoF'!$A$4:$R$4,0),FALSE)), 0, VLOOKUP(CONCATENATE($A110,J$66),'ECM Staff time by PoF'!$A$5:$S$119,MATCH($MX$103, 'ECM Staff time by PoF'!$A$4:$R$4,0),FALSE))))*J72</f>
        <v>0</v>
      </c>
      <c r="NG110" s="60">
        <f>IF($A110="",0,IF(VLOOKUP($A110,'ECM Staff time by PoF'!$B$5:$C$119,2,FALSE)="Not Applicable",VLOOKUP($A110,'ECM Staff time by PoF'!$B$5:$S$119,MATCH($MX$103, 'ECM Staff time by PoF'!$B$4:$R$4,0),FALSE),IF(ISERROR(VLOOKUP(CONCATENATE($A110,K$66),'ECM Staff time by PoF'!$A$5:$S$119,MATCH($MX$103, 'ECM Staff time by PoF'!$A$4:$R$4,0),FALSE)), 0, VLOOKUP(CONCATENATE($A110,K$66),'ECM Staff time by PoF'!$A$5:$S$119,MATCH($MX$103, 'ECM Staff time by PoF'!$A$4:$R$4,0),FALSE))))*K72</f>
        <v>0</v>
      </c>
      <c r="NH110" s="60">
        <f>IF($A110="",0,IF(VLOOKUP($A110,'ECM Staff time by PoF'!$B$5:$C$119,2,FALSE)="Not Applicable",VLOOKUP($A110,'ECM Staff time by PoF'!$B$5:$S$119,MATCH($MX$103, 'ECM Staff time by PoF'!$B$4:$R$4,0),FALSE),IF(ISERROR(VLOOKUP(CONCATENATE($A110,L$66),'ECM Staff time by PoF'!$A$5:$S$119,MATCH($MX$103, 'ECM Staff time by PoF'!$A$4:$R$4,0),FALSE)), 0, VLOOKUP(CONCATENATE($A110,L$66),'ECM Staff time by PoF'!$A$5:$S$119,MATCH($MX$103, 'ECM Staff time by PoF'!$A$4:$R$4,0),FALSE))))*L72</f>
        <v>0</v>
      </c>
      <c r="NI110" s="60">
        <f>IF($A110="",0,IF(VLOOKUP($A110,'ECM Staff time by PoF'!$B$5:$C$119,2,FALSE)="Not Applicable",VLOOKUP($A110,'ECM Staff time by PoF'!$B$5:$S$119,MATCH($MX$103, 'ECM Staff time by PoF'!$B$4:$R$4,0),FALSE),IF(ISERROR(VLOOKUP(CONCATENATE($A110,M$66),'ECM Staff time by PoF'!$A$5:$S$119,MATCH($MX$103, 'ECM Staff time by PoF'!$A$4:$R$4,0),FALSE)), 0, VLOOKUP(CONCATENATE($A110,M$66),'ECM Staff time by PoF'!$A$5:$S$119,MATCH($MX$103, 'ECM Staff time by PoF'!$A$4:$R$4,0),FALSE))))*M72</f>
        <v>0</v>
      </c>
      <c r="NJ110" s="60">
        <f>IF($A110="",0,IF(VLOOKUP($A110,'ECM Staff time by PoF'!$B$5:$C$119,2,FALSE)="Not Applicable",VLOOKUP($A110,'ECM Staff time by PoF'!$B$5:$S$119,MATCH($MX$103, 'ECM Staff time by PoF'!$B$4:$R$4,0),FALSE),IF(ISERROR(VLOOKUP(CONCATENATE($A110,N$66),'ECM Staff time by PoF'!$A$5:$S$119,MATCH($MX$103, 'ECM Staff time by PoF'!$A$4:$R$4,0),FALSE)), 0, VLOOKUP(CONCATENATE($A110,N$66),'ECM Staff time by PoF'!$A$5:$S$119,MATCH($MX$103, 'ECM Staff time by PoF'!$A$4:$R$4,0),FALSE))))*N72</f>
        <v>0</v>
      </c>
      <c r="NK110" s="60">
        <f>IF($A110="",0,IF(VLOOKUP($A110,'ECM Staff time by PoF'!$B$5:$C$119,2,FALSE)="Not Applicable",VLOOKUP($A110,'ECM Staff time by PoF'!$B$5:$S$119,MATCH($MX$103, 'ECM Staff time by PoF'!$B$4:$R$4,0),FALSE),IF(ISERROR(VLOOKUP(CONCATENATE($A110,O$66),'ECM Staff time by PoF'!$A$5:$S$119,MATCH($MX$103, 'ECM Staff time by PoF'!$A$4:$R$4,0),FALSE)), 0, VLOOKUP(CONCATENATE($A110,O$66),'ECM Staff time by PoF'!$A$5:$S$119,MATCH($MX$103, 'ECM Staff time by PoF'!$A$4:$R$4,0),FALSE))))*O72</f>
        <v>0</v>
      </c>
      <c r="NL110" s="60">
        <f>IF($A110="",0,IF(VLOOKUP($A110,'ECM Staff time by PoF'!$B$5:$C$119,2,FALSE)="Not Applicable",VLOOKUP($A110,'ECM Staff time by PoF'!$B$5:$S$119,MATCH($MX$103, 'ECM Staff time by PoF'!$B$4:$R$4,0),FALSE),IF(ISERROR(VLOOKUP(CONCATENATE($A110,P$66),'ECM Staff time by PoF'!$A$5:$S$119,MATCH($MX$103, 'ECM Staff time by PoF'!$A$4:$R$4,0),FALSE)), 0, VLOOKUP(CONCATENATE($A110,P$66),'ECM Staff time by PoF'!$A$5:$S$119,MATCH($MX$103, 'ECM Staff time by PoF'!$A$4:$R$4,0),FALSE))))*P72</f>
        <v>0</v>
      </c>
      <c r="NM110" s="60">
        <f>IF($A110="",0,IF(VLOOKUP($A110,'ECM Staff time by PoF'!$B$5:$C$119,2,FALSE)="Not Applicable",VLOOKUP($A110,'ECM Staff time by PoF'!$B$5:$S$119,MATCH($MX$103, 'ECM Staff time by PoF'!$B$4:$R$4,0),FALSE),IF(ISERROR(VLOOKUP(CONCATENATE($A110,Q$66),'ECM Staff time by PoF'!$A$5:$S$119,MATCH($MX$103, 'ECM Staff time by PoF'!$A$4:$R$4,0),FALSE)), 0, VLOOKUP(CONCATENATE($A110,Q$66),'ECM Staff time by PoF'!$A$5:$S$119,MATCH($MX$103, 'ECM Staff time by PoF'!$A$4:$R$4,0),FALSE))))*Q72</f>
        <v>0</v>
      </c>
      <c r="NN110" s="60">
        <f>IF($A110="",0,IF(VLOOKUP($A110,'ECM Staff time by PoF'!$B$5:$C$119,2,FALSE)="Not Applicable",VLOOKUP($A110,'ECM Staff time by PoF'!$B$5:$S$119,MATCH($MX$103, 'ECM Staff time by PoF'!$B$4:$R$4,0),FALSE),IF(ISERROR(VLOOKUP(CONCATENATE($A110,R$66),'ECM Staff time by PoF'!$A$5:$S$119,MATCH($MX$103, 'ECM Staff time by PoF'!$A$4:$R$4,0),FALSE)), 0, VLOOKUP(CONCATENATE($A110,R$66),'ECM Staff time by PoF'!$A$5:$S$119,MATCH($MX$103, 'ECM Staff time by PoF'!$A$4:$R$4,0),FALSE))))*R72</f>
        <v>0</v>
      </c>
      <c r="NO110" s="60">
        <f>IF($A110="",0,IF(VLOOKUP($A110,'ECM Staff time by PoF'!$B$5:$C$119,2,FALSE)="Not Applicable",VLOOKUP($A110,'ECM Staff time by PoF'!$B$5:$S$119,MATCH($MX$103, 'ECM Staff time by PoF'!$B$4:$R$4,0),FALSE),IF(ISERROR(VLOOKUP(CONCATENATE($A110,S$66),'ECM Staff time by PoF'!$A$5:$S$119,MATCH($MX$103, 'ECM Staff time by PoF'!$A$4:$R$4,0),FALSE)), 0, VLOOKUP(CONCATENATE($A110,S$66),'ECM Staff time by PoF'!$A$5:$S$119,MATCH($MX$103, 'ECM Staff time by PoF'!$A$4:$R$4,0),FALSE))))*S72</f>
        <v>0</v>
      </c>
      <c r="NP110" s="60">
        <f>IF($A110="",0,IF(VLOOKUP($A110,'ECM Staff time by PoF'!$B$5:$C$119,2,FALSE)="Not Applicable",VLOOKUP($A110,'ECM Staff time by PoF'!$B$5:$S$119,MATCH($MX$103, 'ECM Staff time by PoF'!$B$4:$R$4,0),FALSE),IF(ISERROR(VLOOKUP(CONCATENATE($A110,T$66),'ECM Staff time by PoF'!$A$5:$S$119,MATCH($MX$103, 'ECM Staff time by PoF'!$A$4:$R$4,0),FALSE)), 0, VLOOKUP(CONCATENATE($A110,T$66),'ECM Staff time by PoF'!$A$5:$S$119,MATCH($MX$103, 'ECM Staff time by PoF'!$A$4:$R$4,0),FALSE))))*T72</f>
        <v>0</v>
      </c>
      <c r="NQ110" s="60">
        <f>IF($A110="",0,IF(VLOOKUP($A110,'ECM Staff time by PoF'!$B$5:$C$119,2,FALSE)="Not Applicable",VLOOKUP($A110,'ECM Staff time by PoF'!$B$5:$S$119,MATCH($MX$103, 'ECM Staff time by PoF'!$B$4:$R$4,0),FALSE),IF(ISERROR(VLOOKUP(CONCATENATE($A110,U$66),'ECM Staff time by PoF'!$A$5:$S$119,MATCH($MX$103, 'ECM Staff time by PoF'!$A$4:$R$4,0),FALSE)), 0, VLOOKUP(CONCATENATE($A110,U$66),'ECM Staff time by PoF'!$A$5:$S$119,MATCH($MX$103, 'ECM Staff time by PoF'!$A$4:$R$4,0),FALSE))))*U72</f>
        <v>0</v>
      </c>
      <c r="NR110" s="60">
        <f>IF($A110="",0,IF(VLOOKUP($A110,'ECM Staff time by PoF'!$B$5:$C$119,2,FALSE)="Not Applicable",VLOOKUP($A110,'ECM Staff time by PoF'!$B$5:$S$119,MATCH($MX$103, 'ECM Staff time by PoF'!$B$4:$R$4,0),FALSE),IF(ISERROR(VLOOKUP(CONCATENATE($A110,V$66),'ECM Staff time by PoF'!$A$5:$S$119,MATCH($MX$103, 'ECM Staff time by PoF'!$A$4:$R$4,0),FALSE)), 0, VLOOKUP(CONCATENATE($A110,V$66),'ECM Staff time by PoF'!$A$5:$S$119,MATCH($MX$103, 'ECM Staff time by PoF'!$A$4:$R$4,0),FALSE))))*V72</f>
        <v>0</v>
      </c>
      <c r="NS110" s="60">
        <f>IF($A110="",0,IF(VLOOKUP($A110,'ECM Staff time by PoF'!$B$5:$C$119,2,FALSE)="Not Applicable",VLOOKUP($A110,'ECM Staff time by PoF'!$B$5:$S$119,MATCH($MX$103, 'ECM Staff time by PoF'!$B$4:$R$4,0),FALSE),IF(ISERROR(VLOOKUP(CONCATENATE($A110,W$66),'ECM Staff time by PoF'!$A$5:$S$119,MATCH($MX$103, 'ECM Staff time by PoF'!$A$4:$R$4,0),FALSE)), 0, VLOOKUP(CONCATENATE($A110,W$66),'ECM Staff time by PoF'!$A$5:$S$119,MATCH($MX$103, 'ECM Staff time by PoF'!$A$4:$R$4,0),FALSE))))*W72</f>
        <v>0</v>
      </c>
      <c r="NT110" s="60">
        <f>IF($A110="",0,IF(VLOOKUP($A110,'ECM Staff time by PoF'!$B$5:$C$119,2,FALSE)="Not Applicable",VLOOKUP($A110,'ECM Staff time by PoF'!$B$5:$S$119,MATCH($MX$103, 'ECM Staff time by PoF'!$B$4:$R$4,0),FALSE),IF(ISERROR(VLOOKUP(CONCATENATE($A110,X$66),'ECM Staff time by PoF'!$A$5:$S$119,MATCH($MX$103, 'ECM Staff time by PoF'!$A$4:$R$4,0),FALSE)), 0, VLOOKUP(CONCATENATE($A110,X$66),'ECM Staff time by PoF'!$A$5:$S$119,MATCH($MX$103, 'ECM Staff time by PoF'!$A$4:$R$4,0),FALSE))))*X72</f>
        <v>0</v>
      </c>
      <c r="NU110" s="60">
        <f>IF($A110="",0,IF(VLOOKUP($A110,'ECM Staff time by PoF'!$B$5:$C$119,2,FALSE)="Not Applicable",VLOOKUP($A110,'ECM Staff time by PoF'!$B$5:$S$119,MATCH($MX$103, 'ECM Staff time by PoF'!$B$4:$R$4,0),FALSE),IF(ISERROR(VLOOKUP(CONCATENATE($A110,Y$66),'ECM Staff time by PoF'!$A$5:$S$119,MATCH($MX$103, 'ECM Staff time by PoF'!$A$4:$R$4,0),FALSE)), 0, VLOOKUP(CONCATENATE($A110,Y$66),'ECM Staff time by PoF'!$A$5:$S$119,MATCH($MX$103, 'ECM Staff time by PoF'!$A$4:$R$4,0),FALSE))))*Y72</f>
        <v>0</v>
      </c>
      <c r="NV110" s="60">
        <f>IF($A110="",0,IF(VLOOKUP($A110,'ECM Staff time by PoF'!$B$5:$C$119,2,FALSE)="Not Applicable",VLOOKUP($A110,'ECM Staff time by PoF'!$B$5:$S$119,MATCH($MX$103, 'ECM Staff time by PoF'!$B$4:$R$4,0),FALSE),IF(ISERROR(VLOOKUP(CONCATENATE($A110,Z$66),'ECM Staff time by PoF'!$A$5:$S$119,MATCH($MX$103, 'ECM Staff time by PoF'!$A$4:$R$4,0),FALSE)), 0, VLOOKUP(CONCATENATE($A110,Z$66),'ECM Staff time by PoF'!$A$5:$S$119,MATCH($MX$103, 'ECM Staff time by PoF'!$A$4:$R$4,0),FALSE))))*Z72</f>
        <v>0</v>
      </c>
      <c r="NW110" s="60">
        <f>IF($A110="",0,IF(VLOOKUP($A110,'ECM Staff time by PoF'!$B$5:$C$119,2,FALSE)="Not Applicable",VLOOKUP($A110,'ECM Staff time by PoF'!$B$5:$S$119,MATCH($MX$103, 'ECM Staff time by PoF'!$B$4:$R$4,0),FALSE),IF(ISERROR(VLOOKUP(CONCATENATE($A110,AA$66),'ECM Staff time by PoF'!$A$5:$S$119,MATCH($MX$103, 'ECM Staff time by PoF'!$A$4:$R$4,0),FALSE)), 0, VLOOKUP(CONCATENATE($A110,AA$66),'ECM Staff time by PoF'!$A$5:$S$119,MATCH($MX$103, 'ECM Staff time by PoF'!$A$4:$R$4,0),FALSE))))*AA72</f>
        <v>0</v>
      </c>
      <c r="NX110" s="60">
        <f>IF($A110="",0,IF(VLOOKUP($A110,'ECM Staff time by PoF'!$B$5:$C$119,2,FALSE)="Not Applicable",VLOOKUP($A110,'ECM Staff time by PoF'!$B$5:$S$119,MATCH($MX$103, 'ECM Staff time by PoF'!$B$4:$R$4,0),FALSE),IF(ISERROR(VLOOKUP(CONCATENATE($A110,AB$66),'ECM Staff time by PoF'!$A$5:$S$119,MATCH($MX$103, 'ECM Staff time by PoF'!$A$4:$R$4,0),FALSE)), 0, VLOOKUP(CONCATENATE($A110,AB$66),'ECM Staff time by PoF'!$A$5:$S$119,MATCH($MX$103, 'ECM Staff time by PoF'!$A$4:$R$4,0),FALSE))))*AB72</f>
        <v>0</v>
      </c>
      <c r="NY110" s="60">
        <f>IF($A110="",0,IF(VLOOKUP($A110,'ECM Staff time by PoF'!$B$5:$C$119,2,FALSE)="Not Applicable",VLOOKUP($A110,'ECM Staff time by PoF'!$B$5:$S$119,MATCH($MX$103, 'ECM Staff time by PoF'!$B$4:$R$4,0),FALSE),IF(ISERROR(VLOOKUP(CONCATENATE($A110,AC$66),'ECM Staff time by PoF'!$A$5:$S$119,MATCH($MX$103, 'ECM Staff time by PoF'!$A$4:$R$4,0),FALSE)), 0, VLOOKUP(CONCATENATE($A110,AC$66),'ECM Staff time by PoF'!$A$5:$S$119,MATCH($MX$103, 'ECM Staff time by PoF'!$A$4:$R$4,0),FALSE))))*AC72</f>
        <v>0</v>
      </c>
      <c r="NZ110" s="60">
        <f>IF($A110="",0,IF(VLOOKUP($A110,'ECM Staff time by PoF'!$B$5:$C$119,2,FALSE)="Not Applicable",VLOOKUP($A110,'ECM Staff time by PoF'!$B$5:$S$119,MATCH($MX$103, 'ECM Staff time by PoF'!$B$4:$R$4,0),FALSE),IF(ISERROR(VLOOKUP(CONCATENATE($A110,AD$66),'ECM Staff time by PoF'!$A$5:$S$119,MATCH($MX$103, 'ECM Staff time by PoF'!$A$4:$R$4,0),FALSE)), 0, VLOOKUP(CONCATENATE($A110,AD$66),'ECM Staff time by PoF'!$A$5:$S$119,MATCH($MX$103, 'ECM Staff time by PoF'!$A$4:$R$4,0),FALSE))))*AD72</f>
        <v>0</v>
      </c>
      <c r="OA110" s="60">
        <f>IF($A110="",0,IF(VLOOKUP($A110,'ECM Staff time by PoF'!$B$5:$C$119,2,FALSE)="Not Applicable",VLOOKUP($A110,'ECM Staff time by PoF'!$B$5:$S$119,MATCH($MX$103, 'ECM Staff time by PoF'!$B$4:$R$4,0),FALSE),IF(ISERROR(VLOOKUP(CONCATENATE($A110,AE$66),'ECM Staff time by PoF'!$A$5:$S$119,MATCH($MX$103, 'ECM Staff time by PoF'!$A$4:$R$4,0),FALSE)), 0, VLOOKUP(CONCATENATE($A110,AE$66),'ECM Staff time by PoF'!$A$5:$S$119,MATCH($MX$103, 'ECM Staff time by PoF'!$A$4:$R$4,0),FALSE))))*AE72</f>
        <v>0</v>
      </c>
      <c r="OB110" s="60">
        <f>IF($A110="",0,IF(VLOOKUP($A110,'ECM Staff time by PoF'!$B$5:$C$119,2,FALSE)="Not Applicable",VLOOKUP($A110,'ECM Staff time by PoF'!$B$5:$S$119,MATCH($MX$103, 'ECM Staff time by PoF'!$B$4:$R$4,0),FALSE),IF(ISERROR(VLOOKUP(CONCATENATE($A110,AF$66),'ECM Staff time by PoF'!$A$5:$S$119,MATCH($MX$103, 'ECM Staff time by PoF'!$A$4:$R$4,0),FALSE)), 0, VLOOKUP(CONCATENATE($A110,AF$66),'ECM Staff time by PoF'!$A$5:$S$119,MATCH($MX$103, 'ECM Staff time by PoF'!$A$4:$R$4,0),FALSE))))*AF72</f>
        <v>0</v>
      </c>
      <c r="OC110" s="60">
        <f>IF($A110="",0,IF(VLOOKUP($A110,'ECM Staff time by PoF'!$B$5:$C$119,2,FALSE)="Not Applicable",VLOOKUP($A110,'ECM Staff time by PoF'!$B$5:$S$119,MATCH($MX$103, 'ECM Staff time by PoF'!$B$4:$R$4,0),FALSE),IF(ISERROR(VLOOKUP(CONCATENATE($A110,AG$66),'ECM Staff time by PoF'!$A$5:$S$119,MATCH($MX$103, 'ECM Staff time by PoF'!$A$4:$R$4,0),FALSE)), 0, VLOOKUP(CONCATENATE($A110,AG$66),'ECM Staff time by PoF'!$A$5:$S$119,MATCH($MX$103, 'ECM Staff time by PoF'!$A$4:$R$4,0),FALSE))))*AG72</f>
        <v>0</v>
      </c>
      <c r="OD110" s="60">
        <f>IF($A110="",0,IF(VLOOKUP($A110,'ECM Staff time by PoF'!$B$5:$C$119,2,FALSE)="Not Applicable",VLOOKUP($A110,'ECM Staff time by PoF'!$B$5:$S$119,MATCH($MX$103, 'ECM Staff time by PoF'!$B$4:$R$4,0),FALSE),IF(ISERROR(VLOOKUP(CONCATENATE($A110,AH$66),'ECM Staff time by PoF'!$A$5:$S$119,MATCH($MX$103, 'ECM Staff time by PoF'!$A$4:$R$4,0),FALSE)), 0, VLOOKUP(CONCATENATE($A110,AH$66),'ECM Staff time by PoF'!$A$5:$S$119,MATCH($MX$103, 'ECM Staff time by PoF'!$A$4:$R$4,0),FALSE))))*AH72</f>
        <v>0</v>
      </c>
      <c r="OE110" s="60">
        <f>IF($A110="",0,IF(VLOOKUP($A110,'ECM Staff time by PoF'!$B$5:$C$119,2,FALSE)="Not Applicable",VLOOKUP($A110,'ECM Staff time by PoF'!$B$5:$S$119,MATCH($MX$103, 'ECM Staff time by PoF'!$B$4:$R$4,0),FALSE),IF(ISERROR(VLOOKUP(CONCATENATE($A110,AI$66),'ECM Staff time by PoF'!$A$5:$S$119,MATCH($MX$103, 'ECM Staff time by PoF'!$A$4:$R$4,0),FALSE)), 0, VLOOKUP(CONCATENATE($A110,AI$66),'ECM Staff time by PoF'!$A$5:$S$119,MATCH($MX$103, 'ECM Staff time by PoF'!$A$4:$R$4,0),FALSE))))*AI72</f>
        <v>0</v>
      </c>
      <c r="OF110" s="60">
        <f>IF($A110="",0,IF(VLOOKUP($A110,'ECM Staff time by PoF'!$B$5:$C$119,2,FALSE)="Not Applicable",VLOOKUP($A110,'ECM Staff time by PoF'!$B$5:$S$119,MATCH($MX$103, 'ECM Staff time by PoF'!$B$4:$R$4,0),FALSE),IF(ISERROR(VLOOKUP(CONCATENATE($A110,AJ$66),'ECM Staff time by PoF'!$A$5:$S$119,MATCH($MX$103, 'ECM Staff time by PoF'!$A$4:$R$4,0),FALSE)), 0, VLOOKUP(CONCATENATE($A110,AJ$66),'ECM Staff time by PoF'!$A$5:$S$119,MATCH($MX$103, 'ECM Staff time by PoF'!$A$4:$R$4,0),FALSE))))*AJ72</f>
        <v>0</v>
      </c>
      <c r="OG110" s="60">
        <f>IF($A110="",0,IF(VLOOKUP($A110,'ECM Staff time by PoF'!$B$5:$C$119,2,FALSE)="Not Applicable",VLOOKUP($A110,'ECM Staff time by PoF'!$B$5:$S$119,MATCH($MX$103, 'ECM Staff time by PoF'!$B$4:$R$4,0),FALSE),IF(ISERROR(VLOOKUP(CONCATENATE($A110,AK$66),'ECM Staff time by PoF'!$A$5:$S$119,MATCH($MX$103, 'ECM Staff time by PoF'!$A$4:$R$4,0),FALSE)), 0, VLOOKUP(CONCATENATE($A110,AK$66),'ECM Staff time by PoF'!$A$5:$S$119,MATCH($MX$103, 'ECM Staff time by PoF'!$A$4:$R$4,0),FALSE))))*AK72</f>
        <v>0</v>
      </c>
      <c r="OH110" s="60">
        <f>IF($A110="",0,IF(VLOOKUP($A110,'ECM Staff time by PoF'!$B$5:$C$119,2,FALSE)="Not Applicable",VLOOKUP($A110,'ECM Staff time by PoF'!$B$5:$S$119,MATCH($OH$103, 'ECM Staff time by PoF'!$B$4:$R$4,0),FALSE),IF(ISERROR(VLOOKUP(CONCATENATE($A110,B$66),'ECM Staff time by PoF'!$A$5:$S$119,MATCH($OH$103, 'ECM Staff time by PoF'!$A$4:$R$4,0),FALSE)), 0, VLOOKUP(CONCATENATE($A110,B$66),'ECM Staff time by PoF'!$A$5:$S$119,MATCH($OH$103, 'ECM Staff time by PoF'!$A$4:$R$4,0),FALSE))))*B72</f>
        <v>0</v>
      </c>
      <c r="OI110" s="60">
        <f>IF($A110="",0,IF(VLOOKUP($A110,'ECM Staff time by PoF'!$B$5:$C$119,2,FALSE)="Not Applicable",VLOOKUP($A110,'ECM Staff time by PoF'!$B$5:$S$119,MATCH($OH$103, 'ECM Staff time by PoF'!$B$4:$R$4,0),FALSE),IF(ISERROR(VLOOKUP(CONCATENATE($A110,C$66),'ECM Staff time by PoF'!$A$5:$S$119,MATCH($OH$103, 'ECM Staff time by PoF'!$A$4:$R$4,0),FALSE)), 0, VLOOKUP(CONCATENATE($A110,C$66),'ECM Staff time by PoF'!$A$5:$S$119,MATCH($OH$103, 'ECM Staff time by PoF'!$A$4:$R$4,0),FALSE))))*C72</f>
        <v>0</v>
      </c>
      <c r="OJ110" s="60">
        <f>IF($A110="",0,IF(VLOOKUP($A110,'ECM Staff time by PoF'!$B$5:$C$119,2,FALSE)="Not Applicable",VLOOKUP($A110,'ECM Staff time by PoF'!$B$5:$S$119,MATCH($OH$103, 'ECM Staff time by PoF'!$B$4:$R$4,0),FALSE),IF(ISERROR(VLOOKUP(CONCATENATE($A110,D$66),'ECM Staff time by PoF'!$A$5:$S$119,MATCH($OH$103, 'ECM Staff time by PoF'!$A$4:$R$4,0),FALSE)), 0, VLOOKUP(CONCATENATE($A110,D$66),'ECM Staff time by PoF'!$A$5:$S$119,MATCH($OH$103, 'ECM Staff time by PoF'!$A$4:$R$4,0),FALSE))))*D72</f>
        <v>0</v>
      </c>
      <c r="OK110" s="60">
        <f>IF($A110="",0,IF(VLOOKUP($A110,'ECM Staff time by PoF'!$B$5:$C$119,2,FALSE)="Not Applicable",VLOOKUP($A110,'ECM Staff time by PoF'!$B$5:$S$119,MATCH($OH$103, 'ECM Staff time by PoF'!$B$4:$R$4,0),FALSE),IF(ISERROR(VLOOKUP(CONCATENATE($A110,E$66),'ECM Staff time by PoF'!$A$5:$S$119,MATCH($OH$103, 'ECM Staff time by PoF'!$A$4:$R$4,0),FALSE)), 0, VLOOKUP(CONCATENATE($A110,E$66),'ECM Staff time by PoF'!$A$5:$S$119,MATCH($OH$103, 'ECM Staff time by PoF'!$A$4:$R$4,0),FALSE))))*E72</f>
        <v>0</v>
      </c>
      <c r="OL110" s="60">
        <f>IF($A110="",0,IF(VLOOKUP($A110,'ECM Staff time by PoF'!$B$5:$C$119,2,FALSE)="Not Applicable",VLOOKUP($A110,'ECM Staff time by PoF'!$B$5:$S$119,MATCH($OH$103, 'ECM Staff time by PoF'!$B$4:$R$4,0),FALSE),IF(ISERROR(VLOOKUP(CONCATENATE($A110,F$66),'ECM Staff time by PoF'!$A$5:$S$119,MATCH($OH$103, 'ECM Staff time by PoF'!$A$4:$R$4,0),FALSE)), 0, VLOOKUP(CONCATENATE($A110,F$66),'ECM Staff time by PoF'!$A$5:$S$119,MATCH($OH$103, 'ECM Staff time by PoF'!$A$4:$R$4,0),FALSE))))*F72</f>
        <v>0</v>
      </c>
      <c r="OM110" s="60">
        <f>IF($A110="",0,IF(VLOOKUP($A110,'ECM Staff time by PoF'!$B$5:$C$119,2,FALSE)="Not Applicable",VLOOKUP($A110,'ECM Staff time by PoF'!$B$5:$S$119,MATCH($OH$103, 'ECM Staff time by PoF'!$B$4:$R$4,0),FALSE),IF(ISERROR(VLOOKUP(CONCATENATE($A110,G$66),'ECM Staff time by PoF'!$A$5:$S$119,MATCH($OH$103, 'ECM Staff time by PoF'!$A$4:$R$4,0),FALSE)), 0, VLOOKUP(CONCATENATE($A110,G$66),'ECM Staff time by PoF'!$A$5:$S$119,MATCH($OH$103, 'ECM Staff time by PoF'!$A$4:$R$4,0),FALSE))))*G72</f>
        <v>0</v>
      </c>
      <c r="ON110" s="60">
        <f>IF($A110="",0,IF(VLOOKUP($A110,'ECM Staff time by PoF'!$B$5:$C$119,2,FALSE)="Not Applicable",VLOOKUP($A110,'ECM Staff time by PoF'!$B$5:$S$119,MATCH($OH$103, 'ECM Staff time by PoF'!$B$4:$R$4,0),FALSE),IF(ISERROR(VLOOKUP(CONCATENATE($A110,H$66),'ECM Staff time by PoF'!$A$5:$S$119,MATCH($OH$103, 'ECM Staff time by PoF'!$A$4:$R$4,0),FALSE)), 0, VLOOKUP(CONCATENATE($A110,H$66),'ECM Staff time by PoF'!$A$5:$S$119,MATCH($OH$103, 'ECM Staff time by PoF'!$A$4:$R$4,0),FALSE))))*H72</f>
        <v>0</v>
      </c>
      <c r="OO110" s="60">
        <f>IF($A110="",0,IF(VLOOKUP($A110,'ECM Staff time by PoF'!$B$5:$C$119,2,FALSE)="Not Applicable",VLOOKUP($A110,'ECM Staff time by PoF'!$B$5:$S$119,MATCH($OH$103, 'ECM Staff time by PoF'!$B$4:$R$4,0),FALSE),IF(ISERROR(VLOOKUP(CONCATENATE($A110,I$66),'ECM Staff time by PoF'!$A$5:$S$119,MATCH($OH$103, 'ECM Staff time by PoF'!$A$4:$R$4,0),FALSE)), 0, VLOOKUP(CONCATENATE($A110,I$66),'ECM Staff time by PoF'!$A$5:$S$119,MATCH($OH$103, 'ECM Staff time by PoF'!$A$4:$R$4,0),FALSE))))*I72</f>
        <v>0</v>
      </c>
      <c r="OP110" s="60">
        <f>IF($A110="",0,IF(VLOOKUP($A110,'ECM Staff time by PoF'!$B$5:$C$119,2,FALSE)="Not Applicable",VLOOKUP($A110,'ECM Staff time by PoF'!$B$5:$S$119,MATCH($OH$103, 'ECM Staff time by PoF'!$B$4:$R$4,0),FALSE),IF(ISERROR(VLOOKUP(CONCATENATE($A110,J$66),'ECM Staff time by PoF'!$A$5:$S$119,MATCH($OH$103, 'ECM Staff time by PoF'!$A$4:$R$4,0),FALSE)), 0, VLOOKUP(CONCATENATE($A110,J$66),'ECM Staff time by PoF'!$A$5:$S$119,MATCH($OH$103, 'ECM Staff time by PoF'!$A$4:$R$4,0),FALSE))))*J72</f>
        <v>0</v>
      </c>
      <c r="OQ110" s="60">
        <f>IF($A110="",0,IF(VLOOKUP($A110,'ECM Staff time by PoF'!$B$5:$C$119,2,FALSE)="Not Applicable",VLOOKUP($A110,'ECM Staff time by PoF'!$B$5:$S$119,MATCH($OH$103, 'ECM Staff time by PoF'!$B$4:$R$4,0),FALSE),IF(ISERROR(VLOOKUP(CONCATENATE($A110,K$66),'ECM Staff time by PoF'!$A$5:$S$119,MATCH($OH$103, 'ECM Staff time by PoF'!$A$4:$R$4,0),FALSE)), 0, VLOOKUP(CONCATENATE($A110,K$66),'ECM Staff time by PoF'!$A$5:$S$119,MATCH($OH$103, 'ECM Staff time by PoF'!$A$4:$R$4,0),FALSE))))*K72</f>
        <v>0</v>
      </c>
      <c r="OR110" s="60">
        <f>IF($A110="",0,IF(VLOOKUP($A110,'ECM Staff time by PoF'!$B$5:$C$119,2,FALSE)="Not Applicable",VLOOKUP($A110,'ECM Staff time by PoF'!$B$5:$S$119,MATCH($OH$103, 'ECM Staff time by PoF'!$B$4:$R$4,0),FALSE),IF(ISERROR(VLOOKUP(CONCATENATE($A110,L$66),'ECM Staff time by PoF'!$A$5:$S$119,MATCH($OH$103, 'ECM Staff time by PoF'!$A$4:$R$4,0),FALSE)), 0, VLOOKUP(CONCATENATE($A110,L$66),'ECM Staff time by PoF'!$A$5:$S$119,MATCH($OH$103, 'ECM Staff time by PoF'!$A$4:$R$4,0),FALSE))))*L72</f>
        <v>0</v>
      </c>
      <c r="OS110" s="60">
        <f>IF($A110="",0,IF(VLOOKUP($A110,'ECM Staff time by PoF'!$B$5:$C$119,2,FALSE)="Not Applicable",VLOOKUP($A110,'ECM Staff time by PoF'!$B$5:$S$119,MATCH($OH$103, 'ECM Staff time by PoF'!$B$4:$R$4,0),FALSE),IF(ISERROR(VLOOKUP(CONCATENATE($A110,M$66),'ECM Staff time by PoF'!$A$5:$S$119,MATCH($OH$103, 'ECM Staff time by PoF'!$A$4:$R$4,0),FALSE)), 0, VLOOKUP(CONCATENATE($A110,M$66),'ECM Staff time by PoF'!$A$5:$S$119,MATCH($OH$103, 'ECM Staff time by PoF'!$A$4:$R$4,0),FALSE))))*M72</f>
        <v>0</v>
      </c>
      <c r="OT110" s="60">
        <f>IF($A110="",0,IF(VLOOKUP($A110,'ECM Staff time by PoF'!$B$5:$C$119,2,FALSE)="Not Applicable",VLOOKUP($A110,'ECM Staff time by PoF'!$B$5:$S$119,MATCH($OH$103, 'ECM Staff time by PoF'!$B$4:$R$4,0),FALSE),IF(ISERROR(VLOOKUP(CONCATENATE($A110,N$66),'ECM Staff time by PoF'!$A$5:$S$119,MATCH($OH$103, 'ECM Staff time by PoF'!$A$4:$R$4,0),FALSE)), 0, VLOOKUP(CONCATENATE($A110,N$66),'ECM Staff time by PoF'!$A$5:$S$119,MATCH($OH$103, 'ECM Staff time by PoF'!$A$4:$R$4,0),FALSE))))*N72</f>
        <v>0</v>
      </c>
      <c r="OU110" s="60">
        <f>IF($A110="",0,IF(VLOOKUP($A110,'ECM Staff time by PoF'!$B$5:$C$119,2,FALSE)="Not Applicable",VLOOKUP($A110,'ECM Staff time by PoF'!$B$5:$S$119,MATCH($OH$103, 'ECM Staff time by PoF'!$B$4:$R$4,0),FALSE),IF(ISERROR(VLOOKUP(CONCATENATE($A110,O$66),'ECM Staff time by PoF'!$A$5:$S$119,MATCH($OH$103, 'ECM Staff time by PoF'!$A$4:$R$4,0),FALSE)), 0, VLOOKUP(CONCATENATE($A110,O$66),'ECM Staff time by PoF'!$A$5:$S$119,MATCH($OH$103, 'ECM Staff time by PoF'!$A$4:$R$4,0),FALSE))))*O72</f>
        <v>0</v>
      </c>
      <c r="OV110" s="60">
        <f>IF($A110="",0,IF(VLOOKUP($A110,'ECM Staff time by PoF'!$B$5:$C$119,2,FALSE)="Not Applicable",VLOOKUP($A110,'ECM Staff time by PoF'!$B$5:$S$119,MATCH($OH$103, 'ECM Staff time by PoF'!$B$4:$R$4,0),FALSE),IF(ISERROR(VLOOKUP(CONCATENATE($A110,P$66),'ECM Staff time by PoF'!$A$5:$S$119,MATCH($OH$103, 'ECM Staff time by PoF'!$A$4:$R$4,0),FALSE)), 0, VLOOKUP(CONCATENATE($A110,P$66),'ECM Staff time by PoF'!$A$5:$S$119,MATCH($OH$103, 'ECM Staff time by PoF'!$A$4:$R$4,0),FALSE))))*P72</f>
        <v>0</v>
      </c>
      <c r="OW110" s="60">
        <f>IF($A110="",0,IF(VLOOKUP($A110,'ECM Staff time by PoF'!$B$5:$C$119,2,FALSE)="Not Applicable",VLOOKUP($A110,'ECM Staff time by PoF'!$B$5:$S$119,MATCH($OH$103, 'ECM Staff time by PoF'!$B$4:$R$4,0),FALSE),IF(ISERROR(VLOOKUP(CONCATENATE($A110,Q$66),'ECM Staff time by PoF'!$A$5:$S$119,MATCH($OH$103, 'ECM Staff time by PoF'!$A$4:$R$4,0),FALSE)), 0, VLOOKUP(CONCATENATE($A110,Q$66),'ECM Staff time by PoF'!$A$5:$S$119,MATCH($OH$103, 'ECM Staff time by PoF'!$A$4:$R$4,0),FALSE))))*Q72</f>
        <v>0</v>
      </c>
      <c r="OX110" s="60">
        <f>IF($A110="",0,IF(VLOOKUP($A110,'ECM Staff time by PoF'!$B$5:$C$119,2,FALSE)="Not Applicable",VLOOKUP($A110,'ECM Staff time by PoF'!$B$5:$S$119,MATCH($OH$103, 'ECM Staff time by PoF'!$B$4:$R$4,0),FALSE),IF(ISERROR(VLOOKUP(CONCATENATE($A110,R$66),'ECM Staff time by PoF'!$A$5:$S$119,MATCH($OH$103, 'ECM Staff time by PoF'!$A$4:$R$4,0),FALSE)), 0, VLOOKUP(CONCATENATE($A110,R$66),'ECM Staff time by PoF'!$A$5:$S$119,MATCH($OH$103, 'ECM Staff time by PoF'!$A$4:$R$4,0),FALSE))))*R72</f>
        <v>0</v>
      </c>
      <c r="OY110" s="60">
        <f>IF($A110="",0,IF(VLOOKUP($A110,'ECM Staff time by PoF'!$B$5:$C$119,2,FALSE)="Not Applicable",VLOOKUP($A110,'ECM Staff time by PoF'!$B$5:$S$119,MATCH($OH$103, 'ECM Staff time by PoF'!$B$4:$R$4,0),FALSE),IF(ISERROR(VLOOKUP(CONCATENATE($A110,S$66),'ECM Staff time by PoF'!$A$5:$S$119,MATCH($OH$103, 'ECM Staff time by PoF'!$A$4:$R$4,0),FALSE)), 0, VLOOKUP(CONCATENATE($A110,S$66),'ECM Staff time by PoF'!$A$5:$S$119,MATCH($OH$103, 'ECM Staff time by PoF'!$A$4:$R$4,0),FALSE))))*S72</f>
        <v>0</v>
      </c>
      <c r="OZ110" s="60">
        <f>IF($A110="",0,IF(VLOOKUP($A110,'ECM Staff time by PoF'!$B$5:$C$119,2,FALSE)="Not Applicable",VLOOKUP($A110,'ECM Staff time by PoF'!$B$5:$S$119,MATCH($OH$103, 'ECM Staff time by PoF'!$B$4:$R$4,0),FALSE),IF(ISERROR(VLOOKUP(CONCATENATE($A110,T$66),'ECM Staff time by PoF'!$A$5:$S$119,MATCH($OH$103, 'ECM Staff time by PoF'!$A$4:$R$4,0),FALSE)), 0, VLOOKUP(CONCATENATE($A110,T$66),'ECM Staff time by PoF'!$A$5:$S$119,MATCH($OH$103, 'ECM Staff time by PoF'!$A$4:$R$4,0),FALSE))))*T72</f>
        <v>0</v>
      </c>
      <c r="PA110" s="60">
        <f>IF($A110="",0,IF(VLOOKUP($A110,'ECM Staff time by PoF'!$B$5:$C$119,2,FALSE)="Not Applicable",VLOOKUP($A110,'ECM Staff time by PoF'!$B$5:$S$119,MATCH($OH$103, 'ECM Staff time by PoF'!$B$4:$R$4,0),FALSE),IF(ISERROR(VLOOKUP(CONCATENATE($A110,U$66),'ECM Staff time by PoF'!$A$5:$S$119,MATCH($OH$103, 'ECM Staff time by PoF'!$A$4:$R$4,0),FALSE)), 0, VLOOKUP(CONCATENATE($A110,U$66),'ECM Staff time by PoF'!$A$5:$S$119,MATCH($OH$103, 'ECM Staff time by PoF'!$A$4:$R$4,0),FALSE))))*U72</f>
        <v>0</v>
      </c>
      <c r="PB110" s="60">
        <f>IF($A110="",0,IF(VLOOKUP($A110,'ECM Staff time by PoF'!$B$5:$C$119,2,FALSE)="Not Applicable",VLOOKUP($A110,'ECM Staff time by PoF'!$B$5:$S$119,MATCH($OH$103, 'ECM Staff time by PoF'!$B$4:$R$4,0),FALSE),IF(ISERROR(VLOOKUP(CONCATENATE($A110,V$66),'ECM Staff time by PoF'!$A$5:$S$119,MATCH($OH$103, 'ECM Staff time by PoF'!$A$4:$R$4,0),FALSE)), 0, VLOOKUP(CONCATENATE($A110,V$66),'ECM Staff time by PoF'!$A$5:$S$119,MATCH($OH$103, 'ECM Staff time by PoF'!$A$4:$R$4,0),FALSE))))*V72</f>
        <v>0</v>
      </c>
      <c r="PC110" s="60">
        <f>IF($A110="",0,IF(VLOOKUP($A110,'ECM Staff time by PoF'!$B$5:$C$119,2,FALSE)="Not Applicable",VLOOKUP($A110,'ECM Staff time by PoF'!$B$5:$S$119,MATCH($OH$103, 'ECM Staff time by PoF'!$B$4:$R$4,0),FALSE),IF(ISERROR(VLOOKUP(CONCATENATE($A110,W$66),'ECM Staff time by PoF'!$A$5:$S$119,MATCH($OH$103, 'ECM Staff time by PoF'!$A$4:$R$4,0),FALSE)), 0, VLOOKUP(CONCATENATE($A110,W$66),'ECM Staff time by PoF'!$A$5:$S$119,MATCH($OH$103, 'ECM Staff time by PoF'!$A$4:$R$4,0),FALSE))))*W72</f>
        <v>0</v>
      </c>
      <c r="PD110" s="60">
        <f>IF($A110="",0,IF(VLOOKUP($A110,'ECM Staff time by PoF'!$B$5:$C$119,2,FALSE)="Not Applicable",VLOOKUP($A110,'ECM Staff time by PoF'!$B$5:$S$119,MATCH($OH$103, 'ECM Staff time by PoF'!$B$4:$R$4,0),FALSE),IF(ISERROR(VLOOKUP(CONCATENATE($A110,X$66),'ECM Staff time by PoF'!$A$5:$S$119,MATCH($OH$103, 'ECM Staff time by PoF'!$A$4:$R$4,0),FALSE)), 0, VLOOKUP(CONCATENATE($A110,X$66),'ECM Staff time by PoF'!$A$5:$S$119,MATCH($OH$103, 'ECM Staff time by PoF'!$A$4:$R$4,0),FALSE))))*X72</f>
        <v>0</v>
      </c>
      <c r="PE110" s="60">
        <f>IF($A110="",0,IF(VLOOKUP($A110,'ECM Staff time by PoF'!$B$5:$C$119,2,FALSE)="Not Applicable",VLOOKUP($A110,'ECM Staff time by PoF'!$B$5:$S$119,MATCH($OH$103, 'ECM Staff time by PoF'!$B$4:$R$4,0),FALSE),IF(ISERROR(VLOOKUP(CONCATENATE($A110,Y$66),'ECM Staff time by PoF'!$A$5:$S$119,MATCH($OH$103, 'ECM Staff time by PoF'!$A$4:$R$4,0),FALSE)), 0, VLOOKUP(CONCATENATE($A110,Y$66),'ECM Staff time by PoF'!$A$5:$S$119,MATCH($OH$103, 'ECM Staff time by PoF'!$A$4:$R$4,0),FALSE))))*Y72</f>
        <v>0</v>
      </c>
      <c r="PF110" s="60">
        <f>IF($A110="",0,IF(VLOOKUP($A110,'ECM Staff time by PoF'!$B$5:$C$119,2,FALSE)="Not Applicable",VLOOKUP($A110,'ECM Staff time by PoF'!$B$5:$S$119,MATCH($OH$103, 'ECM Staff time by PoF'!$B$4:$R$4,0),FALSE),IF(ISERROR(VLOOKUP(CONCATENATE($A110,Z$66),'ECM Staff time by PoF'!$A$5:$S$119,MATCH($OH$103, 'ECM Staff time by PoF'!$A$4:$R$4,0),FALSE)), 0, VLOOKUP(CONCATENATE($A110,Z$66),'ECM Staff time by PoF'!$A$5:$S$119,MATCH($OH$103, 'ECM Staff time by PoF'!$A$4:$R$4,0),FALSE))))*Z72</f>
        <v>0</v>
      </c>
      <c r="PG110" s="60">
        <f>IF($A110="",0,IF(VLOOKUP($A110,'ECM Staff time by PoF'!$B$5:$C$119,2,FALSE)="Not Applicable",VLOOKUP($A110,'ECM Staff time by PoF'!$B$5:$S$119,MATCH($OH$103, 'ECM Staff time by PoF'!$B$4:$R$4,0),FALSE),IF(ISERROR(VLOOKUP(CONCATENATE($A110,AA$66),'ECM Staff time by PoF'!$A$5:$S$119,MATCH($OH$103, 'ECM Staff time by PoF'!$A$4:$R$4,0),FALSE)), 0, VLOOKUP(CONCATENATE($A110,AA$66),'ECM Staff time by PoF'!$A$5:$S$119,MATCH($OH$103, 'ECM Staff time by PoF'!$A$4:$R$4,0),FALSE))))*AA72</f>
        <v>0</v>
      </c>
      <c r="PH110" s="60">
        <f>IF($A110="",0,IF(VLOOKUP($A110,'ECM Staff time by PoF'!$B$5:$C$119,2,FALSE)="Not Applicable",VLOOKUP($A110,'ECM Staff time by PoF'!$B$5:$S$119,MATCH($OH$103, 'ECM Staff time by PoF'!$B$4:$R$4,0),FALSE),IF(ISERROR(VLOOKUP(CONCATENATE($A110,AB$66),'ECM Staff time by PoF'!$A$5:$S$119,MATCH($OH$103, 'ECM Staff time by PoF'!$A$4:$R$4,0),FALSE)), 0, VLOOKUP(CONCATENATE($A110,AB$66),'ECM Staff time by PoF'!$A$5:$S$119,MATCH($OH$103, 'ECM Staff time by PoF'!$A$4:$R$4,0),FALSE))))*AB72</f>
        <v>0</v>
      </c>
      <c r="PI110" s="60">
        <f>IF($A110="",0,IF(VLOOKUP($A110,'ECM Staff time by PoF'!$B$5:$C$119,2,FALSE)="Not Applicable",VLOOKUP($A110,'ECM Staff time by PoF'!$B$5:$S$119,MATCH($OH$103, 'ECM Staff time by PoF'!$B$4:$R$4,0),FALSE),IF(ISERROR(VLOOKUP(CONCATENATE($A110,AC$66),'ECM Staff time by PoF'!$A$5:$S$119,MATCH($OH$103, 'ECM Staff time by PoF'!$A$4:$R$4,0),FALSE)), 0, VLOOKUP(CONCATENATE($A110,AC$66),'ECM Staff time by PoF'!$A$5:$S$119,MATCH($OH$103, 'ECM Staff time by PoF'!$A$4:$R$4,0),FALSE))))*AC72</f>
        <v>0</v>
      </c>
      <c r="PJ110" s="60">
        <f>IF($A110="",0,IF(VLOOKUP($A110,'ECM Staff time by PoF'!$B$5:$C$119,2,FALSE)="Not Applicable",VLOOKUP($A110,'ECM Staff time by PoF'!$B$5:$S$119,MATCH($OH$103, 'ECM Staff time by PoF'!$B$4:$R$4,0),FALSE),IF(ISERROR(VLOOKUP(CONCATENATE($A110,AD$66),'ECM Staff time by PoF'!$A$5:$S$119,MATCH($OH$103, 'ECM Staff time by PoF'!$A$4:$R$4,0),FALSE)), 0, VLOOKUP(CONCATENATE($A110,AD$66),'ECM Staff time by PoF'!$A$5:$S$119,MATCH($OH$103, 'ECM Staff time by PoF'!$A$4:$R$4,0),FALSE))))*AD72</f>
        <v>0</v>
      </c>
      <c r="PK110" s="60">
        <f>IF($A110="",0,IF(VLOOKUP($A110,'ECM Staff time by PoF'!$B$5:$C$119,2,FALSE)="Not Applicable",VLOOKUP($A110,'ECM Staff time by PoF'!$B$5:$S$119,MATCH($OH$103, 'ECM Staff time by PoF'!$B$4:$R$4,0),FALSE),IF(ISERROR(VLOOKUP(CONCATENATE($A110,AE$66),'ECM Staff time by PoF'!$A$5:$S$119,MATCH($OH$103, 'ECM Staff time by PoF'!$A$4:$R$4,0),FALSE)), 0, VLOOKUP(CONCATENATE($A110,AE$66),'ECM Staff time by PoF'!$A$5:$S$119,MATCH($OH$103, 'ECM Staff time by PoF'!$A$4:$R$4,0),FALSE))))*AE72</f>
        <v>0</v>
      </c>
      <c r="PL110" s="60">
        <f>IF($A110="",0,IF(VLOOKUP($A110,'ECM Staff time by PoF'!$B$5:$C$119,2,FALSE)="Not Applicable",VLOOKUP($A110,'ECM Staff time by PoF'!$B$5:$S$119,MATCH($OH$103, 'ECM Staff time by PoF'!$B$4:$R$4,0),FALSE),IF(ISERROR(VLOOKUP(CONCATENATE($A110,AF$66),'ECM Staff time by PoF'!$A$5:$S$119,MATCH($OH$103, 'ECM Staff time by PoF'!$A$4:$R$4,0),FALSE)), 0, VLOOKUP(CONCATENATE($A110,AF$66),'ECM Staff time by PoF'!$A$5:$S$119,MATCH($OH$103, 'ECM Staff time by PoF'!$A$4:$R$4,0),FALSE))))*AF72</f>
        <v>0</v>
      </c>
      <c r="PM110" s="60">
        <f>IF($A110="",0,IF(VLOOKUP($A110,'ECM Staff time by PoF'!$B$5:$C$119,2,FALSE)="Not Applicable",VLOOKUP($A110,'ECM Staff time by PoF'!$B$5:$S$119,MATCH($OH$103, 'ECM Staff time by PoF'!$B$4:$R$4,0),FALSE),IF(ISERROR(VLOOKUP(CONCATENATE($A110,AG$66),'ECM Staff time by PoF'!$A$5:$S$119,MATCH($OH$103, 'ECM Staff time by PoF'!$A$4:$R$4,0),FALSE)), 0, VLOOKUP(CONCATENATE($A110,AG$66),'ECM Staff time by PoF'!$A$5:$S$119,MATCH($OH$103, 'ECM Staff time by PoF'!$A$4:$R$4,0),FALSE))))*AG72</f>
        <v>0</v>
      </c>
      <c r="PN110" s="60">
        <f>IF($A110="",0,IF(VLOOKUP($A110,'ECM Staff time by PoF'!$B$5:$C$119,2,FALSE)="Not Applicable",VLOOKUP($A110,'ECM Staff time by PoF'!$B$5:$S$119,MATCH($OH$103, 'ECM Staff time by PoF'!$B$4:$R$4,0),FALSE),IF(ISERROR(VLOOKUP(CONCATENATE($A110,AH$66),'ECM Staff time by PoF'!$A$5:$S$119,MATCH($OH$103, 'ECM Staff time by PoF'!$A$4:$R$4,0),FALSE)), 0, VLOOKUP(CONCATENATE($A110,AH$66),'ECM Staff time by PoF'!$A$5:$S$119,MATCH($OH$103, 'ECM Staff time by PoF'!$A$4:$R$4,0),FALSE))))*AH72</f>
        <v>0</v>
      </c>
      <c r="PO110" s="60">
        <f>IF($A110="",0,IF(VLOOKUP($A110,'ECM Staff time by PoF'!$B$5:$C$119,2,FALSE)="Not Applicable",VLOOKUP($A110,'ECM Staff time by PoF'!$B$5:$S$119,MATCH($OH$103, 'ECM Staff time by PoF'!$B$4:$R$4,0),FALSE),IF(ISERROR(VLOOKUP(CONCATENATE($A110,AI$66),'ECM Staff time by PoF'!$A$5:$S$119,MATCH($OH$103, 'ECM Staff time by PoF'!$A$4:$R$4,0),FALSE)), 0, VLOOKUP(CONCATENATE($A110,AI$66),'ECM Staff time by PoF'!$A$5:$S$119,MATCH($OH$103, 'ECM Staff time by PoF'!$A$4:$R$4,0),FALSE))))*AI72</f>
        <v>0</v>
      </c>
      <c r="PP110" s="60">
        <f>IF($A110="",0,IF(VLOOKUP($A110,'ECM Staff time by PoF'!$B$5:$C$119,2,FALSE)="Not Applicable",VLOOKUP($A110,'ECM Staff time by PoF'!$B$5:$S$119,MATCH($OH$103, 'ECM Staff time by PoF'!$B$4:$R$4,0),FALSE),IF(ISERROR(VLOOKUP(CONCATENATE($A110,AJ$66),'ECM Staff time by PoF'!$A$5:$S$119,MATCH($OH$103, 'ECM Staff time by PoF'!$A$4:$R$4,0),FALSE)), 0, VLOOKUP(CONCATENATE($A110,AJ$66),'ECM Staff time by PoF'!$A$5:$S$119,MATCH($OH$103, 'ECM Staff time by PoF'!$A$4:$R$4,0),FALSE))))*AJ72</f>
        <v>0</v>
      </c>
      <c r="PQ110" s="60">
        <f>IF($A110="",0,IF(VLOOKUP($A110,'ECM Staff time by PoF'!$B$5:$C$119,2,FALSE)="Not Applicable",VLOOKUP($A110,'ECM Staff time by PoF'!$B$5:$S$119,MATCH($OH$103, 'ECM Staff time by PoF'!$B$4:$R$4,0),FALSE),IF(ISERROR(VLOOKUP(CONCATENATE($A110,AK$66),'ECM Staff time by PoF'!$A$5:$S$119,MATCH($OH$103, 'ECM Staff time by PoF'!$A$4:$R$4,0),FALSE)), 0, VLOOKUP(CONCATENATE($A110,AK$66),'ECM Staff time by PoF'!$A$5:$S$119,MATCH($OH$103, 'ECM Staff time by PoF'!$A$4:$R$4,0),FALSE))))*AK72</f>
        <v>0</v>
      </c>
      <c r="PR110" s="60">
        <f>IF($A110="",0,IF(VLOOKUP($A110,'ECM Staff time by PoF'!$B$5:$C$119,2,FALSE)="Not Applicable",VLOOKUP($A110,'ECM Staff time by PoF'!$B$5:$S$119,MATCH($PR$103, 'ECM Staff time by PoF'!$B$4:$R$4,0),FALSE),IF(ISERROR(VLOOKUP(CONCATENATE($A110,B$66),'ECM Staff time by PoF'!$A$5:$S$119,MATCH($PR$103, 'ECM Staff time by PoF'!$A$4:$R$4,0),FALSE)), 0, VLOOKUP(CONCATENATE($A110,B$66),'ECM Staff time by PoF'!$A$5:$S$119,MATCH($PR$103, 'ECM Staff time by PoF'!$A$4:$R$4,0),FALSE))))*B72</f>
        <v>0</v>
      </c>
      <c r="PS110" s="60">
        <f>IF($A110="",0,IF(VLOOKUP($A110,'ECM Staff time by PoF'!$B$5:$C$119,2,FALSE)="Not Applicable",VLOOKUP($A110,'ECM Staff time by PoF'!$B$5:$S$119,MATCH($PR$103, 'ECM Staff time by PoF'!$B$4:$R$4,0),FALSE),IF(ISERROR(VLOOKUP(CONCATENATE($A110,C$66),'ECM Staff time by PoF'!$A$5:$S$119,MATCH($PR$103, 'ECM Staff time by PoF'!$A$4:$R$4,0),FALSE)), 0, VLOOKUP(CONCATENATE($A110,C$66),'ECM Staff time by PoF'!$A$5:$S$119,MATCH($PR$103, 'ECM Staff time by PoF'!$A$4:$R$4,0),FALSE))))*C72</f>
        <v>0</v>
      </c>
      <c r="PT110" s="60">
        <f>IF($A110="",0,IF(VLOOKUP($A110,'ECM Staff time by PoF'!$B$5:$C$119,2,FALSE)="Not Applicable",VLOOKUP($A110,'ECM Staff time by PoF'!$B$5:$S$119,MATCH($PR$103, 'ECM Staff time by PoF'!$B$4:$R$4,0),FALSE),IF(ISERROR(VLOOKUP(CONCATENATE($A110,D$66),'ECM Staff time by PoF'!$A$5:$S$119,MATCH($PR$103, 'ECM Staff time by PoF'!$A$4:$R$4,0),FALSE)), 0, VLOOKUP(CONCATENATE($A110,D$66),'ECM Staff time by PoF'!$A$5:$S$119,MATCH($PR$103, 'ECM Staff time by PoF'!$A$4:$R$4,0),FALSE))))*D72</f>
        <v>0</v>
      </c>
      <c r="PU110" s="60">
        <f>IF($A110="",0,IF(VLOOKUP($A110,'ECM Staff time by PoF'!$B$5:$C$119,2,FALSE)="Not Applicable",VLOOKUP($A110,'ECM Staff time by PoF'!$B$5:$S$119,MATCH($PR$103, 'ECM Staff time by PoF'!$B$4:$R$4,0),FALSE),IF(ISERROR(VLOOKUP(CONCATENATE($A110,E$66),'ECM Staff time by PoF'!$A$5:$S$119,MATCH($PR$103, 'ECM Staff time by PoF'!$A$4:$R$4,0),FALSE)), 0, VLOOKUP(CONCATENATE($A110,E$66),'ECM Staff time by PoF'!$A$5:$S$119,MATCH($PR$103, 'ECM Staff time by PoF'!$A$4:$R$4,0),FALSE))))*E72</f>
        <v>0</v>
      </c>
      <c r="PV110" s="60">
        <f>IF($A110="",0,IF(VLOOKUP($A110,'ECM Staff time by PoF'!$B$5:$C$119,2,FALSE)="Not Applicable",VLOOKUP($A110,'ECM Staff time by PoF'!$B$5:$S$119,MATCH($PR$103, 'ECM Staff time by PoF'!$B$4:$R$4,0),FALSE),IF(ISERROR(VLOOKUP(CONCATENATE($A110,F$66),'ECM Staff time by PoF'!$A$5:$S$119,MATCH($PR$103, 'ECM Staff time by PoF'!$A$4:$R$4,0),FALSE)), 0, VLOOKUP(CONCATENATE($A110,F$66),'ECM Staff time by PoF'!$A$5:$S$119,MATCH($PR$103, 'ECM Staff time by PoF'!$A$4:$R$4,0),FALSE))))*F72</f>
        <v>0</v>
      </c>
      <c r="PW110" s="60">
        <f>IF($A110="",0,IF(VLOOKUP($A110,'ECM Staff time by PoF'!$B$5:$C$119,2,FALSE)="Not Applicable",VLOOKUP($A110,'ECM Staff time by PoF'!$B$5:$S$119,MATCH($PR$103, 'ECM Staff time by PoF'!$B$4:$R$4,0),FALSE),IF(ISERROR(VLOOKUP(CONCATENATE($A110,G$66),'ECM Staff time by PoF'!$A$5:$S$119,MATCH($PR$103, 'ECM Staff time by PoF'!$A$4:$R$4,0),FALSE)), 0, VLOOKUP(CONCATENATE($A110,G$66),'ECM Staff time by PoF'!$A$5:$S$119,MATCH($PR$103, 'ECM Staff time by PoF'!$A$4:$R$4,0),FALSE))))*G72</f>
        <v>0</v>
      </c>
      <c r="PX110" s="60">
        <f>IF($A110="",0,IF(VLOOKUP($A110,'ECM Staff time by PoF'!$B$5:$C$119,2,FALSE)="Not Applicable",VLOOKUP($A110,'ECM Staff time by PoF'!$B$5:$S$119,MATCH($PR$103, 'ECM Staff time by PoF'!$B$4:$R$4,0),FALSE),IF(ISERROR(VLOOKUP(CONCATENATE($A110,H$66),'ECM Staff time by PoF'!$A$5:$S$119,MATCH($PR$103, 'ECM Staff time by PoF'!$A$4:$R$4,0),FALSE)), 0, VLOOKUP(CONCATENATE($A110,H$66),'ECM Staff time by PoF'!$A$5:$S$119,MATCH($PR$103, 'ECM Staff time by PoF'!$A$4:$R$4,0),FALSE))))*H72</f>
        <v>0</v>
      </c>
      <c r="PY110" s="60">
        <f>IF($A110="",0,IF(VLOOKUP($A110,'ECM Staff time by PoF'!$B$5:$C$119,2,FALSE)="Not Applicable",VLOOKUP($A110,'ECM Staff time by PoF'!$B$5:$S$119,MATCH($PR$103, 'ECM Staff time by PoF'!$B$4:$R$4,0),FALSE),IF(ISERROR(VLOOKUP(CONCATENATE($A110,I$66),'ECM Staff time by PoF'!$A$5:$S$119,MATCH($PR$103, 'ECM Staff time by PoF'!$A$4:$R$4,0),FALSE)), 0, VLOOKUP(CONCATENATE($A110,I$66),'ECM Staff time by PoF'!$A$5:$S$119,MATCH($PR$103, 'ECM Staff time by PoF'!$A$4:$R$4,0),FALSE))))*I72</f>
        <v>0</v>
      </c>
      <c r="PZ110" s="60">
        <f>IF($A110="",0,IF(VLOOKUP($A110,'ECM Staff time by PoF'!$B$5:$C$119,2,FALSE)="Not Applicable",VLOOKUP($A110,'ECM Staff time by PoF'!$B$5:$S$119,MATCH($PR$103, 'ECM Staff time by PoF'!$B$4:$R$4,0),FALSE),IF(ISERROR(VLOOKUP(CONCATENATE($A110,J$66),'ECM Staff time by PoF'!$A$5:$S$119,MATCH($PR$103, 'ECM Staff time by PoF'!$A$4:$R$4,0),FALSE)), 0, VLOOKUP(CONCATENATE($A110,J$66),'ECM Staff time by PoF'!$A$5:$S$119,MATCH($PR$103, 'ECM Staff time by PoF'!$A$4:$R$4,0),FALSE))))*J72</f>
        <v>0</v>
      </c>
      <c r="QA110" s="60">
        <f>IF($A110="",0,IF(VLOOKUP($A110,'ECM Staff time by PoF'!$B$5:$C$119,2,FALSE)="Not Applicable",VLOOKUP($A110,'ECM Staff time by PoF'!$B$5:$S$119,MATCH($PR$103, 'ECM Staff time by PoF'!$B$4:$R$4,0),FALSE),IF(ISERROR(VLOOKUP(CONCATENATE($A110,K$66),'ECM Staff time by PoF'!$A$5:$S$119,MATCH($PR$103, 'ECM Staff time by PoF'!$A$4:$R$4,0),FALSE)), 0, VLOOKUP(CONCATENATE($A110,K$66),'ECM Staff time by PoF'!$A$5:$S$119,MATCH($PR$103, 'ECM Staff time by PoF'!$A$4:$R$4,0),FALSE))))*K72</f>
        <v>0</v>
      </c>
      <c r="QB110" s="60">
        <f>IF($A110="",0,IF(VLOOKUP($A110,'ECM Staff time by PoF'!$B$5:$C$119,2,FALSE)="Not Applicable",VLOOKUP($A110,'ECM Staff time by PoF'!$B$5:$S$119,MATCH($PR$103, 'ECM Staff time by PoF'!$B$4:$R$4,0),FALSE),IF(ISERROR(VLOOKUP(CONCATENATE($A110,L$66),'ECM Staff time by PoF'!$A$5:$S$119,MATCH($PR$103, 'ECM Staff time by PoF'!$A$4:$R$4,0),FALSE)), 0, VLOOKUP(CONCATENATE($A110,L$66),'ECM Staff time by PoF'!$A$5:$S$119,MATCH($PR$103, 'ECM Staff time by PoF'!$A$4:$R$4,0),FALSE))))*L72</f>
        <v>0</v>
      </c>
      <c r="QC110" s="60">
        <f>IF($A110="",0,IF(VLOOKUP($A110,'ECM Staff time by PoF'!$B$5:$C$119,2,FALSE)="Not Applicable",VLOOKUP($A110,'ECM Staff time by PoF'!$B$5:$S$119,MATCH($PR$103, 'ECM Staff time by PoF'!$B$4:$R$4,0),FALSE),IF(ISERROR(VLOOKUP(CONCATENATE($A110,M$66),'ECM Staff time by PoF'!$A$5:$S$119,MATCH($PR$103, 'ECM Staff time by PoF'!$A$4:$R$4,0),FALSE)), 0, VLOOKUP(CONCATENATE($A110,M$66),'ECM Staff time by PoF'!$A$5:$S$119,MATCH($PR$103, 'ECM Staff time by PoF'!$A$4:$R$4,0),FALSE))))*M72</f>
        <v>0</v>
      </c>
      <c r="QD110" s="60">
        <f>IF($A110="",0,IF(VLOOKUP($A110,'ECM Staff time by PoF'!$B$5:$C$119,2,FALSE)="Not Applicable",VLOOKUP($A110,'ECM Staff time by PoF'!$B$5:$S$119,MATCH($PR$103, 'ECM Staff time by PoF'!$B$4:$R$4,0),FALSE),IF(ISERROR(VLOOKUP(CONCATENATE($A110,N$66),'ECM Staff time by PoF'!$A$5:$S$119,MATCH($PR$103, 'ECM Staff time by PoF'!$A$4:$R$4,0),FALSE)), 0, VLOOKUP(CONCATENATE($A110,N$66),'ECM Staff time by PoF'!$A$5:$S$119,MATCH($PR$103, 'ECM Staff time by PoF'!$A$4:$R$4,0),FALSE))))*N72</f>
        <v>0</v>
      </c>
      <c r="QE110" s="60">
        <f>IF($A110="",0,IF(VLOOKUP($A110,'ECM Staff time by PoF'!$B$5:$C$119,2,FALSE)="Not Applicable",VLOOKUP($A110,'ECM Staff time by PoF'!$B$5:$S$119,MATCH($PR$103, 'ECM Staff time by PoF'!$B$4:$R$4,0),FALSE),IF(ISERROR(VLOOKUP(CONCATENATE($A110,O$66),'ECM Staff time by PoF'!$A$5:$S$119,MATCH($PR$103, 'ECM Staff time by PoF'!$A$4:$R$4,0),FALSE)), 0, VLOOKUP(CONCATENATE($A110,O$66),'ECM Staff time by PoF'!$A$5:$S$119,MATCH($PR$103, 'ECM Staff time by PoF'!$A$4:$R$4,0),FALSE))))*O72</f>
        <v>0</v>
      </c>
      <c r="QF110" s="60">
        <f>IF($A110="",0,IF(VLOOKUP($A110,'ECM Staff time by PoF'!$B$5:$C$119,2,FALSE)="Not Applicable",VLOOKUP($A110,'ECM Staff time by PoF'!$B$5:$S$119,MATCH($PR$103, 'ECM Staff time by PoF'!$B$4:$R$4,0),FALSE),IF(ISERROR(VLOOKUP(CONCATENATE($A110,P$66),'ECM Staff time by PoF'!$A$5:$S$119,MATCH($PR$103, 'ECM Staff time by PoF'!$A$4:$R$4,0),FALSE)), 0, VLOOKUP(CONCATENATE($A110,P$66),'ECM Staff time by PoF'!$A$5:$S$119,MATCH($PR$103, 'ECM Staff time by PoF'!$A$4:$R$4,0),FALSE))))*P72</f>
        <v>0</v>
      </c>
      <c r="QG110" s="60">
        <f>IF($A110="",0,IF(VLOOKUP($A110,'ECM Staff time by PoF'!$B$5:$C$119,2,FALSE)="Not Applicable",VLOOKUP($A110,'ECM Staff time by PoF'!$B$5:$S$119,MATCH($PR$103, 'ECM Staff time by PoF'!$B$4:$R$4,0),FALSE),IF(ISERROR(VLOOKUP(CONCATENATE($A110,Q$66),'ECM Staff time by PoF'!$A$5:$S$119,MATCH($PR$103, 'ECM Staff time by PoF'!$A$4:$R$4,0),FALSE)), 0, VLOOKUP(CONCATENATE($A110,Q$66),'ECM Staff time by PoF'!$A$5:$S$119,MATCH($PR$103, 'ECM Staff time by PoF'!$A$4:$R$4,0),FALSE))))*Q72</f>
        <v>0</v>
      </c>
      <c r="QH110" s="60">
        <f>IF($A110="",0,IF(VLOOKUP($A110,'ECM Staff time by PoF'!$B$5:$C$119,2,FALSE)="Not Applicable",VLOOKUP($A110,'ECM Staff time by PoF'!$B$5:$S$119,MATCH($PR$103, 'ECM Staff time by PoF'!$B$4:$R$4,0),FALSE),IF(ISERROR(VLOOKUP(CONCATENATE($A110,R$66),'ECM Staff time by PoF'!$A$5:$S$119,MATCH($PR$103, 'ECM Staff time by PoF'!$A$4:$R$4,0),FALSE)), 0, VLOOKUP(CONCATENATE($A110,R$66),'ECM Staff time by PoF'!$A$5:$S$119,MATCH($PR$103, 'ECM Staff time by PoF'!$A$4:$R$4,0),FALSE))))*R72</f>
        <v>0</v>
      </c>
      <c r="QI110" s="60">
        <f>IF($A110="",0,IF(VLOOKUP($A110,'ECM Staff time by PoF'!$B$5:$C$119,2,FALSE)="Not Applicable",VLOOKUP($A110,'ECM Staff time by PoF'!$B$5:$S$119,MATCH($PR$103, 'ECM Staff time by PoF'!$B$4:$R$4,0),FALSE),IF(ISERROR(VLOOKUP(CONCATENATE($A110,S$66),'ECM Staff time by PoF'!$A$5:$S$119,MATCH($PR$103, 'ECM Staff time by PoF'!$A$4:$R$4,0),FALSE)), 0, VLOOKUP(CONCATENATE($A110,S$66),'ECM Staff time by PoF'!$A$5:$S$119,MATCH($PR$103, 'ECM Staff time by PoF'!$A$4:$R$4,0),FALSE))))*S72</f>
        <v>0</v>
      </c>
      <c r="QJ110" s="60">
        <f>IF($A110="",0,IF(VLOOKUP($A110,'ECM Staff time by PoF'!$B$5:$C$119,2,FALSE)="Not Applicable",VLOOKUP($A110,'ECM Staff time by PoF'!$B$5:$S$119,MATCH($PR$103, 'ECM Staff time by PoF'!$B$4:$R$4,0),FALSE),IF(ISERROR(VLOOKUP(CONCATENATE($A110,T$66),'ECM Staff time by PoF'!$A$5:$S$119,MATCH($PR$103, 'ECM Staff time by PoF'!$A$4:$R$4,0),FALSE)), 0, VLOOKUP(CONCATENATE($A110,T$66),'ECM Staff time by PoF'!$A$5:$S$119,MATCH($PR$103, 'ECM Staff time by PoF'!$A$4:$R$4,0),FALSE))))*T72</f>
        <v>0</v>
      </c>
      <c r="QK110" s="60">
        <f>IF($A110="",0,IF(VLOOKUP($A110,'ECM Staff time by PoF'!$B$5:$C$119,2,FALSE)="Not Applicable",VLOOKUP($A110,'ECM Staff time by PoF'!$B$5:$S$119,MATCH($PR$103, 'ECM Staff time by PoF'!$B$4:$R$4,0),FALSE),IF(ISERROR(VLOOKUP(CONCATENATE($A110,U$66),'ECM Staff time by PoF'!$A$5:$S$119,MATCH($PR$103, 'ECM Staff time by PoF'!$A$4:$R$4,0),FALSE)), 0, VLOOKUP(CONCATENATE($A110,U$66),'ECM Staff time by PoF'!$A$5:$S$119,MATCH($PR$103, 'ECM Staff time by PoF'!$A$4:$R$4,0),FALSE))))*U72</f>
        <v>0</v>
      </c>
      <c r="QL110" s="60">
        <f>IF($A110="",0,IF(VLOOKUP($A110,'ECM Staff time by PoF'!$B$5:$C$119,2,FALSE)="Not Applicable",VLOOKUP($A110,'ECM Staff time by PoF'!$B$5:$S$119,MATCH($PR$103, 'ECM Staff time by PoF'!$B$4:$R$4,0),FALSE),IF(ISERROR(VLOOKUP(CONCATENATE($A110,V$66),'ECM Staff time by PoF'!$A$5:$S$119,MATCH($PR$103, 'ECM Staff time by PoF'!$A$4:$R$4,0),FALSE)), 0, VLOOKUP(CONCATENATE($A110,V$66),'ECM Staff time by PoF'!$A$5:$S$119,MATCH($PR$103, 'ECM Staff time by PoF'!$A$4:$R$4,0),FALSE))))*V72</f>
        <v>0</v>
      </c>
      <c r="QM110" s="60">
        <f>IF($A110="",0,IF(VLOOKUP($A110,'ECM Staff time by PoF'!$B$5:$C$119,2,FALSE)="Not Applicable",VLOOKUP($A110,'ECM Staff time by PoF'!$B$5:$S$119,MATCH($PR$103, 'ECM Staff time by PoF'!$B$4:$R$4,0),FALSE),IF(ISERROR(VLOOKUP(CONCATENATE($A110,W$66),'ECM Staff time by PoF'!$A$5:$S$119,MATCH($PR$103, 'ECM Staff time by PoF'!$A$4:$R$4,0),FALSE)), 0, VLOOKUP(CONCATENATE($A110,W$66),'ECM Staff time by PoF'!$A$5:$S$119,MATCH($PR$103, 'ECM Staff time by PoF'!$A$4:$R$4,0),FALSE))))*W72</f>
        <v>0</v>
      </c>
      <c r="QN110" s="60">
        <f>IF($A110="",0,IF(VLOOKUP($A110,'ECM Staff time by PoF'!$B$5:$C$119,2,FALSE)="Not Applicable",VLOOKUP($A110,'ECM Staff time by PoF'!$B$5:$S$119,MATCH($PR$103, 'ECM Staff time by PoF'!$B$4:$R$4,0),FALSE),IF(ISERROR(VLOOKUP(CONCATENATE($A110,X$66),'ECM Staff time by PoF'!$A$5:$S$119,MATCH($PR$103, 'ECM Staff time by PoF'!$A$4:$R$4,0),FALSE)), 0, VLOOKUP(CONCATENATE($A110,X$66),'ECM Staff time by PoF'!$A$5:$S$119,MATCH($PR$103, 'ECM Staff time by PoF'!$A$4:$R$4,0),FALSE))))*X72</f>
        <v>0</v>
      </c>
      <c r="QO110" s="60">
        <f>IF($A110="",0,IF(VLOOKUP($A110,'ECM Staff time by PoF'!$B$5:$C$119,2,FALSE)="Not Applicable",VLOOKUP($A110,'ECM Staff time by PoF'!$B$5:$S$119,MATCH($PR$103, 'ECM Staff time by PoF'!$B$4:$R$4,0),FALSE),IF(ISERROR(VLOOKUP(CONCATENATE($A110,Y$66),'ECM Staff time by PoF'!$A$5:$S$119,MATCH($PR$103, 'ECM Staff time by PoF'!$A$4:$R$4,0),FALSE)), 0, VLOOKUP(CONCATENATE($A110,Y$66),'ECM Staff time by PoF'!$A$5:$S$119,MATCH($PR$103, 'ECM Staff time by PoF'!$A$4:$R$4,0),FALSE))))*Y72</f>
        <v>0</v>
      </c>
      <c r="QP110" s="60">
        <f>IF($A110="",0,IF(VLOOKUP($A110,'ECM Staff time by PoF'!$B$5:$C$119,2,FALSE)="Not Applicable",VLOOKUP($A110,'ECM Staff time by PoF'!$B$5:$S$119,MATCH($PR$103, 'ECM Staff time by PoF'!$B$4:$R$4,0),FALSE),IF(ISERROR(VLOOKUP(CONCATENATE($A110,Z$66),'ECM Staff time by PoF'!$A$5:$S$119,MATCH($PR$103, 'ECM Staff time by PoF'!$A$4:$R$4,0),FALSE)), 0, VLOOKUP(CONCATENATE($A110,Z$66),'ECM Staff time by PoF'!$A$5:$S$119,MATCH($PR$103, 'ECM Staff time by PoF'!$A$4:$R$4,0),FALSE))))*Z72</f>
        <v>0</v>
      </c>
      <c r="QQ110" s="60">
        <f>IF($A110="",0,IF(VLOOKUP($A110,'ECM Staff time by PoF'!$B$5:$C$119,2,FALSE)="Not Applicable",VLOOKUP($A110,'ECM Staff time by PoF'!$B$5:$S$119,MATCH($PR$103, 'ECM Staff time by PoF'!$B$4:$R$4,0),FALSE),IF(ISERROR(VLOOKUP(CONCATENATE($A110,AA$66),'ECM Staff time by PoF'!$A$5:$S$119,MATCH($PR$103, 'ECM Staff time by PoF'!$A$4:$R$4,0),FALSE)), 0, VLOOKUP(CONCATENATE($A110,AA$66),'ECM Staff time by PoF'!$A$5:$S$119,MATCH($PR$103, 'ECM Staff time by PoF'!$A$4:$R$4,0),FALSE))))*AA72</f>
        <v>0</v>
      </c>
      <c r="QR110" s="60">
        <f>IF($A110="",0,IF(VLOOKUP($A110,'ECM Staff time by PoF'!$B$5:$C$119,2,FALSE)="Not Applicable",VLOOKUP($A110,'ECM Staff time by PoF'!$B$5:$S$119,MATCH($PR$103, 'ECM Staff time by PoF'!$B$4:$R$4,0),FALSE),IF(ISERROR(VLOOKUP(CONCATENATE($A110,AB$66),'ECM Staff time by PoF'!$A$5:$S$119,MATCH($PR$103, 'ECM Staff time by PoF'!$A$4:$R$4,0),FALSE)), 0, VLOOKUP(CONCATENATE($A110,AB$66),'ECM Staff time by PoF'!$A$5:$S$119,MATCH($PR$103, 'ECM Staff time by PoF'!$A$4:$R$4,0),FALSE))))*AB72</f>
        <v>0</v>
      </c>
      <c r="QS110" s="60">
        <f>IF($A110="",0,IF(VLOOKUP($A110,'ECM Staff time by PoF'!$B$5:$C$119,2,FALSE)="Not Applicable",VLOOKUP($A110,'ECM Staff time by PoF'!$B$5:$S$119,MATCH($PR$103, 'ECM Staff time by PoF'!$B$4:$R$4,0),FALSE),IF(ISERROR(VLOOKUP(CONCATENATE($A110,AC$66),'ECM Staff time by PoF'!$A$5:$S$119,MATCH($PR$103, 'ECM Staff time by PoF'!$A$4:$R$4,0),FALSE)), 0, VLOOKUP(CONCATENATE($A110,AC$66),'ECM Staff time by PoF'!$A$5:$S$119,MATCH($PR$103, 'ECM Staff time by PoF'!$A$4:$R$4,0),FALSE))))*AC72</f>
        <v>0</v>
      </c>
      <c r="QT110" s="60">
        <f>IF($A110="",0,IF(VLOOKUP($A110,'ECM Staff time by PoF'!$B$5:$C$119,2,FALSE)="Not Applicable",VLOOKUP($A110,'ECM Staff time by PoF'!$B$5:$S$119,MATCH($PR$103, 'ECM Staff time by PoF'!$B$4:$R$4,0),FALSE),IF(ISERROR(VLOOKUP(CONCATENATE($A110,AD$66),'ECM Staff time by PoF'!$A$5:$S$119,MATCH($PR$103, 'ECM Staff time by PoF'!$A$4:$R$4,0),FALSE)), 0, VLOOKUP(CONCATENATE($A110,AD$66),'ECM Staff time by PoF'!$A$5:$S$119,MATCH($PR$103, 'ECM Staff time by PoF'!$A$4:$R$4,0),FALSE))))*AD72</f>
        <v>0</v>
      </c>
      <c r="QU110" s="60">
        <f>IF($A110="",0,IF(VLOOKUP($A110,'ECM Staff time by PoF'!$B$5:$C$119,2,FALSE)="Not Applicable",VLOOKUP($A110,'ECM Staff time by PoF'!$B$5:$S$119,MATCH($PR$103, 'ECM Staff time by PoF'!$B$4:$R$4,0),FALSE),IF(ISERROR(VLOOKUP(CONCATENATE($A110,AE$66),'ECM Staff time by PoF'!$A$5:$S$119,MATCH($PR$103, 'ECM Staff time by PoF'!$A$4:$R$4,0),FALSE)), 0, VLOOKUP(CONCATENATE($A110,AE$66),'ECM Staff time by PoF'!$A$5:$S$119,MATCH($PR$103, 'ECM Staff time by PoF'!$A$4:$R$4,0),FALSE))))*AE72</f>
        <v>0</v>
      </c>
      <c r="QV110" s="60">
        <f>IF($A110="",0,IF(VLOOKUP($A110,'ECM Staff time by PoF'!$B$5:$C$119,2,FALSE)="Not Applicable",VLOOKUP($A110,'ECM Staff time by PoF'!$B$5:$S$119,MATCH($PR$103, 'ECM Staff time by PoF'!$B$4:$R$4,0),FALSE),IF(ISERROR(VLOOKUP(CONCATENATE($A110,AF$66),'ECM Staff time by PoF'!$A$5:$S$119,MATCH($PR$103, 'ECM Staff time by PoF'!$A$4:$R$4,0),FALSE)), 0, VLOOKUP(CONCATENATE($A110,AF$66),'ECM Staff time by PoF'!$A$5:$S$119,MATCH($PR$103, 'ECM Staff time by PoF'!$A$4:$R$4,0),FALSE))))*AF72</f>
        <v>0</v>
      </c>
      <c r="QW110" s="60">
        <f>IF($A110="",0,IF(VLOOKUP($A110,'ECM Staff time by PoF'!$B$5:$C$119,2,FALSE)="Not Applicable",VLOOKUP($A110,'ECM Staff time by PoF'!$B$5:$S$119,MATCH($PR$103, 'ECM Staff time by PoF'!$B$4:$R$4,0),FALSE),IF(ISERROR(VLOOKUP(CONCATENATE($A110,AG$66),'ECM Staff time by PoF'!$A$5:$S$119,MATCH($PR$103, 'ECM Staff time by PoF'!$A$4:$R$4,0),FALSE)), 0, VLOOKUP(CONCATENATE($A110,AG$66),'ECM Staff time by PoF'!$A$5:$S$119,MATCH($PR$103, 'ECM Staff time by PoF'!$A$4:$R$4,0),FALSE))))*AG72</f>
        <v>0</v>
      </c>
      <c r="QX110" s="60">
        <f>IF($A110="",0,IF(VLOOKUP($A110,'ECM Staff time by PoF'!$B$5:$C$119,2,FALSE)="Not Applicable",VLOOKUP($A110,'ECM Staff time by PoF'!$B$5:$S$119,MATCH($PR$103, 'ECM Staff time by PoF'!$B$4:$R$4,0),FALSE),IF(ISERROR(VLOOKUP(CONCATENATE($A110,AH$66),'ECM Staff time by PoF'!$A$5:$S$119,MATCH($PR$103, 'ECM Staff time by PoF'!$A$4:$R$4,0),FALSE)), 0, VLOOKUP(CONCATENATE($A110,AH$66),'ECM Staff time by PoF'!$A$5:$S$119,MATCH($PR$103, 'ECM Staff time by PoF'!$A$4:$R$4,0),FALSE))))*AH72</f>
        <v>0</v>
      </c>
      <c r="QY110" s="60">
        <f>IF($A110="",0,IF(VLOOKUP($A110,'ECM Staff time by PoF'!$B$5:$C$119,2,FALSE)="Not Applicable",VLOOKUP($A110,'ECM Staff time by PoF'!$B$5:$S$119,MATCH($PR$103, 'ECM Staff time by PoF'!$B$4:$R$4,0),FALSE),IF(ISERROR(VLOOKUP(CONCATENATE($A110,AI$66),'ECM Staff time by PoF'!$A$5:$S$119,MATCH($PR$103, 'ECM Staff time by PoF'!$A$4:$R$4,0),FALSE)), 0, VLOOKUP(CONCATENATE($A110,AI$66),'ECM Staff time by PoF'!$A$5:$S$119,MATCH($PR$103, 'ECM Staff time by PoF'!$A$4:$R$4,0),FALSE))))*AI72</f>
        <v>0</v>
      </c>
      <c r="QZ110" s="60">
        <f>IF($A110="",0,IF(VLOOKUP($A110,'ECM Staff time by PoF'!$B$5:$C$119,2,FALSE)="Not Applicable",VLOOKUP($A110,'ECM Staff time by PoF'!$B$5:$S$119,MATCH($PR$103, 'ECM Staff time by PoF'!$B$4:$R$4,0),FALSE),IF(ISERROR(VLOOKUP(CONCATENATE($A110,AJ$66),'ECM Staff time by PoF'!$A$5:$S$119,MATCH($PR$103, 'ECM Staff time by PoF'!$A$4:$R$4,0),FALSE)), 0, VLOOKUP(CONCATENATE($A110,AJ$66),'ECM Staff time by PoF'!$A$5:$S$119,MATCH($PR$103, 'ECM Staff time by PoF'!$A$4:$R$4,0),FALSE))))*AJ72</f>
        <v>0</v>
      </c>
      <c r="RA110" s="202">
        <f>IF($A110="",0,IF(VLOOKUP($A110,'ECM Staff time by PoF'!$B$5:$C$119,2,FALSE)="Not Applicable",VLOOKUP($A110,'ECM Staff time by PoF'!$B$5:$S$119,MATCH($PR$103, 'ECM Staff time by PoF'!$B$4:$R$4,0),FALSE),IF(ISERROR(VLOOKUP(CONCATENATE($A110,AK$66),'ECM Staff time by PoF'!$A$5:$S$119,MATCH($PR$103, 'ECM Staff time by PoF'!$A$4:$R$4,0),FALSE)), 0, VLOOKUP(CONCATENATE($A110,AK$66),'ECM Staff time by PoF'!$A$5:$S$119,MATCH($PR$103, 'ECM Staff time by PoF'!$A$4:$R$4,0),FALSE))))*AK72</f>
        <v>0</v>
      </c>
      <c r="RB110" s="60">
        <f>IF($A110="",0,IF(VLOOKUP($A110,'ECM Staff time by PoF'!$B$5:$C$119,2,FALSE)="Not Applicable",VLOOKUP($A110,'ECM Staff time by PoF'!$B$5:$S$119,MATCH($RB$103, 'ECM Staff time by PoF'!$B$4:$R$4,0),FALSE),IF(ISERROR(VLOOKUP(CONCATENATE($A110,B$66),'ECM Staff time by PoF'!$A$5:$S$119,MATCH($RB$103, 'ECM Staff time by PoF'!$A$4:$R$4,0),FALSE)), 0, VLOOKUP(CONCATENATE($A110,B$66),'ECM Staff time by PoF'!$A$5:$S$119,MATCH($RB$103, 'ECM Staff time by PoF'!$A$4:$R$4,0),FALSE))))*B72</f>
        <v>0</v>
      </c>
      <c r="RC110" s="60">
        <f>IF($A110="",0,IF(VLOOKUP($A110,'ECM Staff time by PoF'!$B$5:$C$119,2,FALSE)="Not Applicable",VLOOKUP($A110,'ECM Staff time by PoF'!$B$5:$S$119,MATCH($RB$103, 'ECM Staff time by PoF'!$B$4:$R$4,0),FALSE),IF(ISERROR(VLOOKUP(CONCATENATE($A110,C$66),'ECM Staff time by PoF'!$A$5:$S$119,MATCH($RB$103, 'ECM Staff time by PoF'!$A$4:$R$4,0),FALSE)), 0, VLOOKUP(CONCATENATE($A110,C$66),'ECM Staff time by PoF'!$A$5:$S$119,MATCH($RB$103, 'ECM Staff time by PoF'!$A$4:$R$4,0),FALSE))))*C72</f>
        <v>0</v>
      </c>
      <c r="RD110" s="60">
        <f>IF($A110="",0,IF(VLOOKUP($A110,'ECM Staff time by PoF'!$B$5:$C$119,2,FALSE)="Not Applicable",VLOOKUP($A110,'ECM Staff time by PoF'!$B$5:$S$119,MATCH($RB$103, 'ECM Staff time by PoF'!$B$4:$R$4,0),FALSE),IF(ISERROR(VLOOKUP(CONCATENATE($A110,D$66),'ECM Staff time by PoF'!$A$5:$S$119,MATCH($RB$103, 'ECM Staff time by PoF'!$A$4:$R$4,0),FALSE)), 0, VLOOKUP(CONCATENATE($A110,D$66),'ECM Staff time by PoF'!$A$5:$S$119,MATCH($RB$103, 'ECM Staff time by PoF'!$A$4:$R$4,0),FALSE))))*D72</f>
        <v>0</v>
      </c>
      <c r="RE110" s="60">
        <f>IF($A110="",0,IF(VLOOKUP($A110,'ECM Staff time by PoF'!$B$5:$C$119,2,FALSE)="Not Applicable",VLOOKUP($A110,'ECM Staff time by PoF'!$B$5:$S$119,MATCH($RB$103, 'ECM Staff time by PoF'!$B$4:$R$4,0),FALSE),IF(ISERROR(VLOOKUP(CONCATENATE($A110,E$66),'ECM Staff time by PoF'!$A$5:$S$119,MATCH($RB$103, 'ECM Staff time by PoF'!$A$4:$R$4,0),FALSE)), 0, VLOOKUP(CONCATENATE($A110,E$66),'ECM Staff time by PoF'!$A$5:$S$119,MATCH($RB$103, 'ECM Staff time by PoF'!$A$4:$R$4,0),FALSE))))*E72</f>
        <v>0</v>
      </c>
      <c r="RF110" s="60">
        <f>IF($A110="",0,IF(VLOOKUP($A110,'ECM Staff time by PoF'!$B$5:$C$119,2,FALSE)="Not Applicable",VLOOKUP($A110,'ECM Staff time by PoF'!$B$5:$S$119,MATCH($RB$103, 'ECM Staff time by PoF'!$B$4:$R$4,0),FALSE),IF(ISERROR(VLOOKUP(CONCATENATE($A110,F$66),'ECM Staff time by PoF'!$A$5:$S$119,MATCH($RB$103, 'ECM Staff time by PoF'!$A$4:$R$4,0),FALSE)), 0, VLOOKUP(CONCATENATE($A110,F$66),'ECM Staff time by PoF'!$A$5:$S$119,MATCH($RB$103, 'ECM Staff time by PoF'!$A$4:$R$4,0),FALSE))))*F72</f>
        <v>0</v>
      </c>
      <c r="RG110" s="60">
        <f>IF($A110="",0,IF(VLOOKUP($A110,'ECM Staff time by PoF'!$B$5:$C$119,2,FALSE)="Not Applicable",VLOOKUP($A110,'ECM Staff time by PoF'!$B$5:$S$119,MATCH($RB$103, 'ECM Staff time by PoF'!$B$4:$R$4,0),FALSE),IF(ISERROR(VLOOKUP(CONCATENATE($A110,G$66),'ECM Staff time by PoF'!$A$5:$S$119,MATCH($RB$103, 'ECM Staff time by PoF'!$A$4:$R$4,0),FALSE)), 0, VLOOKUP(CONCATENATE($A110,G$66),'ECM Staff time by PoF'!$A$5:$S$119,MATCH($RB$103, 'ECM Staff time by PoF'!$A$4:$R$4,0),FALSE))))*G72</f>
        <v>0</v>
      </c>
      <c r="RH110" s="60">
        <f>IF($A110="",0,IF(VLOOKUP($A110,'ECM Staff time by PoF'!$B$5:$C$119,2,FALSE)="Not Applicable",VLOOKUP($A110,'ECM Staff time by PoF'!$B$5:$S$119,MATCH($RB$103, 'ECM Staff time by PoF'!$B$4:$R$4,0),FALSE),IF(ISERROR(VLOOKUP(CONCATENATE($A110,H$66),'ECM Staff time by PoF'!$A$5:$S$119,MATCH($RB$103, 'ECM Staff time by PoF'!$A$4:$R$4,0),FALSE)), 0, VLOOKUP(CONCATENATE($A110,H$66),'ECM Staff time by PoF'!$A$5:$S$119,MATCH($RB$103, 'ECM Staff time by PoF'!$A$4:$R$4,0),FALSE))))*H72</f>
        <v>0</v>
      </c>
      <c r="RI110" s="60">
        <f>IF($A110="",0,IF(VLOOKUP($A110,'ECM Staff time by PoF'!$B$5:$C$119,2,FALSE)="Not Applicable",VLOOKUP($A110,'ECM Staff time by PoF'!$B$5:$S$119,MATCH($RB$103, 'ECM Staff time by PoF'!$B$4:$R$4,0),FALSE),IF(ISERROR(VLOOKUP(CONCATENATE($A110,I$66),'ECM Staff time by PoF'!$A$5:$S$119,MATCH($RB$103, 'ECM Staff time by PoF'!$A$4:$R$4,0),FALSE)), 0, VLOOKUP(CONCATENATE($A110,I$66),'ECM Staff time by PoF'!$A$5:$S$119,MATCH($RB$103, 'ECM Staff time by PoF'!$A$4:$R$4,0),FALSE))))*I72</f>
        <v>0</v>
      </c>
      <c r="RJ110" s="60">
        <f>IF($A110="",0,IF(VLOOKUP($A110,'ECM Staff time by PoF'!$B$5:$C$119,2,FALSE)="Not Applicable",VLOOKUP($A110,'ECM Staff time by PoF'!$B$5:$S$119,MATCH($RB$103, 'ECM Staff time by PoF'!$B$4:$R$4,0),FALSE),IF(ISERROR(VLOOKUP(CONCATENATE($A110,J$66),'ECM Staff time by PoF'!$A$5:$S$119,MATCH($RB$103, 'ECM Staff time by PoF'!$A$4:$R$4,0),FALSE)), 0, VLOOKUP(CONCATENATE($A110,J$66),'ECM Staff time by PoF'!$A$5:$S$119,MATCH($RB$103, 'ECM Staff time by PoF'!$A$4:$R$4,0),FALSE))))*J72</f>
        <v>0</v>
      </c>
      <c r="RK110" s="60">
        <f>IF($A110="",0,IF(VLOOKUP($A110,'ECM Staff time by PoF'!$B$5:$C$119,2,FALSE)="Not Applicable",VLOOKUP($A110,'ECM Staff time by PoF'!$B$5:$S$119,MATCH($RB$103, 'ECM Staff time by PoF'!$B$4:$R$4,0),FALSE),IF(ISERROR(VLOOKUP(CONCATENATE($A110,K$66),'ECM Staff time by PoF'!$A$5:$S$119,MATCH($RB$103, 'ECM Staff time by PoF'!$A$4:$R$4,0),FALSE)), 0, VLOOKUP(CONCATENATE($A110,K$66),'ECM Staff time by PoF'!$A$5:$S$119,MATCH($RB$103, 'ECM Staff time by PoF'!$A$4:$R$4,0),FALSE))))*K72</f>
        <v>0</v>
      </c>
      <c r="RL110" s="60">
        <f>IF($A110="",0,IF(VLOOKUP($A110,'ECM Staff time by PoF'!$B$5:$C$119,2,FALSE)="Not Applicable",VLOOKUP($A110,'ECM Staff time by PoF'!$B$5:$S$119,MATCH($RB$103, 'ECM Staff time by PoF'!$B$4:$R$4,0),FALSE),IF(ISERROR(VLOOKUP(CONCATENATE($A110,L$66),'ECM Staff time by PoF'!$A$5:$S$119,MATCH($RB$103, 'ECM Staff time by PoF'!$A$4:$R$4,0),FALSE)), 0, VLOOKUP(CONCATENATE($A110,L$66),'ECM Staff time by PoF'!$A$5:$S$119,MATCH($RB$103, 'ECM Staff time by PoF'!$A$4:$R$4,0),FALSE))))*L72</f>
        <v>0</v>
      </c>
      <c r="RM110" s="60">
        <f>IF($A110="",0,IF(VLOOKUP($A110,'ECM Staff time by PoF'!$B$5:$C$119,2,FALSE)="Not Applicable",VLOOKUP($A110,'ECM Staff time by PoF'!$B$5:$S$119,MATCH($RB$103, 'ECM Staff time by PoF'!$B$4:$R$4,0),FALSE),IF(ISERROR(VLOOKUP(CONCATENATE($A110,M$66),'ECM Staff time by PoF'!$A$5:$S$119,MATCH($RB$103, 'ECM Staff time by PoF'!$A$4:$R$4,0),FALSE)), 0, VLOOKUP(CONCATENATE($A110,M$66),'ECM Staff time by PoF'!$A$5:$S$119,MATCH($RB$103, 'ECM Staff time by PoF'!$A$4:$R$4,0),FALSE))))*M72</f>
        <v>0</v>
      </c>
      <c r="RN110" s="60">
        <f>IF($A110="",0,IF(VLOOKUP($A110,'ECM Staff time by PoF'!$B$5:$C$119,2,FALSE)="Not Applicable",VLOOKUP($A110,'ECM Staff time by PoF'!$B$5:$S$119,MATCH($RB$103, 'ECM Staff time by PoF'!$B$4:$R$4,0),FALSE),IF(ISERROR(VLOOKUP(CONCATENATE($A110,N$66),'ECM Staff time by PoF'!$A$5:$S$119,MATCH($RB$103, 'ECM Staff time by PoF'!$A$4:$R$4,0),FALSE)), 0, VLOOKUP(CONCATENATE($A110,N$66),'ECM Staff time by PoF'!$A$5:$S$119,MATCH($RB$103, 'ECM Staff time by PoF'!$A$4:$R$4,0),FALSE))))*N72</f>
        <v>0</v>
      </c>
      <c r="RO110" s="60">
        <f>IF($A110="",0,IF(VLOOKUP($A110,'ECM Staff time by PoF'!$B$5:$C$119,2,FALSE)="Not Applicable",VLOOKUP($A110,'ECM Staff time by PoF'!$B$5:$S$119,MATCH($RB$103, 'ECM Staff time by PoF'!$B$4:$R$4,0),FALSE),IF(ISERROR(VLOOKUP(CONCATENATE($A110,O$66),'ECM Staff time by PoF'!$A$5:$S$119,MATCH($RB$103, 'ECM Staff time by PoF'!$A$4:$R$4,0),FALSE)), 0, VLOOKUP(CONCATENATE($A110,O$66),'ECM Staff time by PoF'!$A$5:$S$119,MATCH($RB$103, 'ECM Staff time by PoF'!$A$4:$R$4,0),FALSE))))*O72</f>
        <v>0</v>
      </c>
      <c r="RP110" s="60">
        <f>IF($A110="",0,IF(VLOOKUP($A110,'ECM Staff time by PoF'!$B$5:$C$119,2,FALSE)="Not Applicable",VLOOKUP($A110,'ECM Staff time by PoF'!$B$5:$S$119,MATCH($RB$103, 'ECM Staff time by PoF'!$B$4:$R$4,0),FALSE),IF(ISERROR(VLOOKUP(CONCATENATE($A110,P$66),'ECM Staff time by PoF'!$A$5:$S$119,MATCH($RB$103, 'ECM Staff time by PoF'!$A$4:$R$4,0),FALSE)), 0, VLOOKUP(CONCATENATE($A110,P$66),'ECM Staff time by PoF'!$A$5:$S$119,MATCH($RB$103, 'ECM Staff time by PoF'!$A$4:$R$4,0),FALSE))))*P72</f>
        <v>0</v>
      </c>
      <c r="RQ110" s="60">
        <f>IF($A110="",0,IF(VLOOKUP($A110,'ECM Staff time by PoF'!$B$5:$C$119,2,FALSE)="Not Applicable",VLOOKUP($A110,'ECM Staff time by PoF'!$B$5:$S$119,MATCH($RB$103, 'ECM Staff time by PoF'!$B$4:$R$4,0),FALSE),IF(ISERROR(VLOOKUP(CONCATENATE($A110,Q$66),'ECM Staff time by PoF'!$A$5:$S$119,MATCH($RB$103, 'ECM Staff time by PoF'!$A$4:$R$4,0),FALSE)), 0, VLOOKUP(CONCATENATE($A110,Q$66),'ECM Staff time by PoF'!$A$5:$S$119,MATCH($RB$103, 'ECM Staff time by PoF'!$A$4:$R$4,0),FALSE))))*Q72</f>
        <v>0</v>
      </c>
      <c r="RR110" s="60">
        <f>IF($A110="",0,IF(VLOOKUP($A110,'ECM Staff time by PoF'!$B$5:$C$119,2,FALSE)="Not Applicable",VLOOKUP($A110,'ECM Staff time by PoF'!$B$5:$S$119,MATCH($RB$103, 'ECM Staff time by PoF'!$B$4:$R$4,0),FALSE),IF(ISERROR(VLOOKUP(CONCATENATE($A110,R$66),'ECM Staff time by PoF'!$A$5:$S$119,MATCH($RB$103, 'ECM Staff time by PoF'!$A$4:$R$4,0),FALSE)), 0, VLOOKUP(CONCATENATE($A110,R$66),'ECM Staff time by PoF'!$A$5:$S$119,MATCH($RB$103, 'ECM Staff time by PoF'!$A$4:$R$4,0),FALSE))))*R72</f>
        <v>0</v>
      </c>
      <c r="RS110" s="60">
        <f>IF($A110="",0,IF(VLOOKUP($A110,'ECM Staff time by PoF'!$B$5:$C$119,2,FALSE)="Not Applicable",VLOOKUP($A110,'ECM Staff time by PoF'!$B$5:$S$119,MATCH($RB$103, 'ECM Staff time by PoF'!$B$4:$R$4,0),FALSE),IF(ISERROR(VLOOKUP(CONCATENATE($A110,S$66),'ECM Staff time by PoF'!$A$5:$S$119,MATCH($RB$103, 'ECM Staff time by PoF'!$A$4:$R$4,0),FALSE)), 0, VLOOKUP(CONCATENATE($A110,S$66),'ECM Staff time by PoF'!$A$5:$S$119,MATCH($RB$103, 'ECM Staff time by PoF'!$A$4:$R$4,0),FALSE))))*S72</f>
        <v>0</v>
      </c>
      <c r="RT110" s="60">
        <f>IF($A110="",0,IF(VLOOKUP($A110,'ECM Staff time by PoF'!$B$5:$C$119,2,FALSE)="Not Applicable",VLOOKUP($A110,'ECM Staff time by PoF'!$B$5:$S$119,MATCH($RB$103, 'ECM Staff time by PoF'!$B$4:$R$4,0),FALSE),IF(ISERROR(VLOOKUP(CONCATENATE($A110,T$66),'ECM Staff time by PoF'!$A$5:$S$119,MATCH($RB$103, 'ECM Staff time by PoF'!$A$4:$R$4,0),FALSE)), 0, VLOOKUP(CONCATENATE($A110,T$66),'ECM Staff time by PoF'!$A$5:$S$119,MATCH($RB$103, 'ECM Staff time by PoF'!$A$4:$R$4,0),FALSE))))*T72</f>
        <v>0</v>
      </c>
      <c r="RU110" s="60">
        <f>IF($A110="",0,IF(VLOOKUP($A110,'ECM Staff time by PoF'!$B$5:$C$119,2,FALSE)="Not Applicable",VLOOKUP($A110,'ECM Staff time by PoF'!$B$5:$S$119,MATCH($RB$103, 'ECM Staff time by PoF'!$B$4:$R$4,0),FALSE),IF(ISERROR(VLOOKUP(CONCATENATE($A110,U$66),'ECM Staff time by PoF'!$A$5:$S$119,MATCH($RB$103, 'ECM Staff time by PoF'!$A$4:$R$4,0),FALSE)), 0, VLOOKUP(CONCATENATE($A110,U$66),'ECM Staff time by PoF'!$A$5:$S$119,MATCH($RB$103, 'ECM Staff time by PoF'!$A$4:$R$4,0),FALSE))))*U72</f>
        <v>0</v>
      </c>
      <c r="RV110" s="60">
        <f>IF($A110="",0,IF(VLOOKUP($A110,'ECM Staff time by PoF'!$B$5:$C$119,2,FALSE)="Not Applicable",VLOOKUP($A110,'ECM Staff time by PoF'!$B$5:$S$119,MATCH($RB$103, 'ECM Staff time by PoF'!$B$4:$R$4,0),FALSE),IF(ISERROR(VLOOKUP(CONCATENATE($A110,V$66),'ECM Staff time by PoF'!$A$5:$S$119,MATCH($RB$103, 'ECM Staff time by PoF'!$A$4:$R$4,0),FALSE)), 0, VLOOKUP(CONCATENATE($A110,V$66),'ECM Staff time by PoF'!$A$5:$S$119,MATCH($RB$103, 'ECM Staff time by PoF'!$A$4:$R$4,0),FALSE))))*V72</f>
        <v>0</v>
      </c>
      <c r="RW110" s="60">
        <f>IF($A110="",0,IF(VLOOKUP($A110,'ECM Staff time by PoF'!$B$5:$C$119,2,FALSE)="Not Applicable",VLOOKUP($A110,'ECM Staff time by PoF'!$B$5:$S$119,MATCH($RB$103, 'ECM Staff time by PoF'!$B$4:$R$4,0),FALSE),IF(ISERROR(VLOOKUP(CONCATENATE($A110,W$66),'ECM Staff time by PoF'!$A$5:$S$119,MATCH($RB$103, 'ECM Staff time by PoF'!$A$4:$R$4,0),FALSE)), 0, VLOOKUP(CONCATENATE($A110,W$66),'ECM Staff time by PoF'!$A$5:$S$119,MATCH($RB$103, 'ECM Staff time by PoF'!$A$4:$R$4,0),FALSE))))*W72</f>
        <v>0</v>
      </c>
      <c r="RX110" s="60">
        <f>IF($A110="",0,IF(VLOOKUP($A110,'ECM Staff time by PoF'!$B$5:$C$119,2,FALSE)="Not Applicable",VLOOKUP($A110,'ECM Staff time by PoF'!$B$5:$S$119,MATCH($RB$103, 'ECM Staff time by PoF'!$B$4:$R$4,0),FALSE),IF(ISERROR(VLOOKUP(CONCATENATE($A110,X$66),'ECM Staff time by PoF'!$A$5:$S$119,MATCH($RB$103, 'ECM Staff time by PoF'!$A$4:$R$4,0),FALSE)), 0, VLOOKUP(CONCATENATE($A110,X$66),'ECM Staff time by PoF'!$A$5:$S$119,MATCH($RB$103, 'ECM Staff time by PoF'!$A$4:$R$4,0),FALSE))))*X72</f>
        <v>0</v>
      </c>
      <c r="RY110" s="60">
        <f>IF($A110="",0,IF(VLOOKUP($A110,'ECM Staff time by PoF'!$B$5:$C$119,2,FALSE)="Not Applicable",VLOOKUP($A110,'ECM Staff time by PoF'!$B$5:$S$119,MATCH($RB$103, 'ECM Staff time by PoF'!$B$4:$R$4,0),FALSE),IF(ISERROR(VLOOKUP(CONCATENATE($A110,Y$66),'ECM Staff time by PoF'!$A$5:$S$119,MATCH($RB$103, 'ECM Staff time by PoF'!$A$4:$R$4,0),FALSE)), 0, VLOOKUP(CONCATENATE($A110,Y$66),'ECM Staff time by PoF'!$A$5:$S$119,MATCH($RB$103, 'ECM Staff time by PoF'!$A$4:$R$4,0),FALSE))))*Y72</f>
        <v>0</v>
      </c>
      <c r="RZ110" s="60">
        <f>IF($A110="",0,IF(VLOOKUP($A110,'ECM Staff time by PoF'!$B$5:$C$119,2,FALSE)="Not Applicable",VLOOKUP($A110,'ECM Staff time by PoF'!$B$5:$S$119,MATCH($RB$103, 'ECM Staff time by PoF'!$B$4:$R$4,0),FALSE),IF(ISERROR(VLOOKUP(CONCATENATE($A110,Z$66),'ECM Staff time by PoF'!$A$5:$S$119,MATCH($RB$103, 'ECM Staff time by PoF'!$A$4:$R$4,0),FALSE)), 0, VLOOKUP(CONCATENATE($A110,Z$66),'ECM Staff time by PoF'!$A$5:$S$119,MATCH($RB$103, 'ECM Staff time by PoF'!$A$4:$R$4,0),FALSE))))*Z72</f>
        <v>0</v>
      </c>
      <c r="SA110" s="60">
        <f>IF($A110="",0,IF(VLOOKUP($A110,'ECM Staff time by PoF'!$B$5:$C$119,2,FALSE)="Not Applicable",VLOOKUP($A110,'ECM Staff time by PoF'!$B$5:$S$119,MATCH($RB$103, 'ECM Staff time by PoF'!$B$4:$R$4,0),FALSE),IF(ISERROR(VLOOKUP(CONCATENATE($A110,AA$66),'ECM Staff time by PoF'!$A$5:$S$119,MATCH($RB$103, 'ECM Staff time by PoF'!$A$4:$R$4,0),FALSE)), 0, VLOOKUP(CONCATENATE($A110,AA$66),'ECM Staff time by PoF'!$A$5:$S$119,MATCH($RB$103, 'ECM Staff time by PoF'!$A$4:$R$4,0),FALSE))))*AA72</f>
        <v>0</v>
      </c>
      <c r="SB110" s="60">
        <f>IF($A110="",0,IF(VLOOKUP($A110,'ECM Staff time by PoF'!$B$5:$C$119,2,FALSE)="Not Applicable",VLOOKUP($A110,'ECM Staff time by PoF'!$B$5:$S$119,MATCH($RB$103, 'ECM Staff time by PoF'!$B$4:$R$4,0),FALSE),IF(ISERROR(VLOOKUP(CONCATENATE($A110,AB$66),'ECM Staff time by PoF'!$A$5:$S$119,MATCH($RB$103, 'ECM Staff time by PoF'!$A$4:$R$4,0),FALSE)), 0, VLOOKUP(CONCATENATE($A110,AB$66),'ECM Staff time by PoF'!$A$5:$S$119,MATCH($RB$103, 'ECM Staff time by PoF'!$A$4:$R$4,0),FALSE))))*AB72</f>
        <v>0</v>
      </c>
      <c r="SC110" s="60">
        <f>IF($A110="",0,IF(VLOOKUP($A110,'ECM Staff time by PoF'!$B$5:$C$119,2,FALSE)="Not Applicable",VLOOKUP($A110,'ECM Staff time by PoF'!$B$5:$S$119,MATCH($RB$103, 'ECM Staff time by PoF'!$B$4:$R$4,0),FALSE),IF(ISERROR(VLOOKUP(CONCATENATE($A110,AC$66),'ECM Staff time by PoF'!$A$5:$S$119,MATCH($RB$103, 'ECM Staff time by PoF'!$A$4:$R$4,0),FALSE)), 0, VLOOKUP(CONCATENATE($A110,AC$66),'ECM Staff time by PoF'!$A$5:$S$119,MATCH($RB$103, 'ECM Staff time by PoF'!$A$4:$R$4,0),FALSE))))*AC72</f>
        <v>0</v>
      </c>
      <c r="SD110" s="60">
        <f>IF($A110="",0,IF(VLOOKUP($A110,'ECM Staff time by PoF'!$B$5:$C$119,2,FALSE)="Not Applicable",VLOOKUP($A110,'ECM Staff time by PoF'!$B$5:$S$119,MATCH($RB$103, 'ECM Staff time by PoF'!$B$4:$R$4,0),FALSE),IF(ISERROR(VLOOKUP(CONCATENATE($A110,AD$66),'ECM Staff time by PoF'!$A$5:$S$119,MATCH($RB$103, 'ECM Staff time by PoF'!$A$4:$R$4,0),FALSE)), 0, VLOOKUP(CONCATENATE($A110,AD$66),'ECM Staff time by PoF'!$A$5:$S$119,MATCH($RB$103, 'ECM Staff time by PoF'!$A$4:$R$4,0),FALSE))))*AD72</f>
        <v>0</v>
      </c>
      <c r="SE110" s="60">
        <f>IF($A110="",0,IF(VLOOKUP($A110,'ECM Staff time by PoF'!$B$5:$C$119,2,FALSE)="Not Applicable",VLOOKUP($A110,'ECM Staff time by PoF'!$B$5:$S$119,MATCH($RB$103, 'ECM Staff time by PoF'!$B$4:$R$4,0),FALSE),IF(ISERROR(VLOOKUP(CONCATENATE($A110,AE$66),'ECM Staff time by PoF'!$A$5:$S$119,MATCH($RB$103, 'ECM Staff time by PoF'!$A$4:$R$4,0),FALSE)), 0, VLOOKUP(CONCATENATE($A110,AE$66),'ECM Staff time by PoF'!$A$5:$S$119,MATCH($RB$103, 'ECM Staff time by PoF'!$A$4:$R$4,0),FALSE))))*AE72</f>
        <v>0</v>
      </c>
      <c r="SF110" s="60">
        <f>IF($A110="",0,IF(VLOOKUP($A110,'ECM Staff time by PoF'!$B$5:$C$119,2,FALSE)="Not Applicable",VLOOKUP($A110,'ECM Staff time by PoF'!$B$5:$S$119,MATCH($RB$103, 'ECM Staff time by PoF'!$B$4:$R$4,0),FALSE),IF(ISERROR(VLOOKUP(CONCATENATE($A110,AF$66),'ECM Staff time by PoF'!$A$5:$S$119,MATCH($RB$103, 'ECM Staff time by PoF'!$A$4:$R$4,0),FALSE)), 0, VLOOKUP(CONCATENATE($A110,AF$66),'ECM Staff time by PoF'!$A$5:$S$119,MATCH($RB$103, 'ECM Staff time by PoF'!$A$4:$R$4,0),FALSE))))*AF72</f>
        <v>0</v>
      </c>
      <c r="SG110" s="60">
        <f>IF($A110="",0,IF(VLOOKUP($A110,'ECM Staff time by PoF'!$B$5:$C$119,2,FALSE)="Not Applicable",VLOOKUP($A110,'ECM Staff time by PoF'!$B$5:$S$119,MATCH($RB$103, 'ECM Staff time by PoF'!$B$4:$R$4,0),FALSE),IF(ISERROR(VLOOKUP(CONCATENATE($A110,AG$66),'ECM Staff time by PoF'!$A$5:$S$119,MATCH($RB$103, 'ECM Staff time by PoF'!$A$4:$R$4,0),FALSE)), 0, VLOOKUP(CONCATENATE($A110,AG$66),'ECM Staff time by PoF'!$A$5:$S$119,MATCH($RB$103, 'ECM Staff time by PoF'!$A$4:$R$4,0),FALSE))))*AG72</f>
        <v>0</v>
      </c>
      <c r="SH110" s="60">
        <f>IF($A110="",0,IF(VLOOKUP($A110,'ECM Staff time by PoF'!$B$5:$C$119,2,FALSE)="Not Applicable",VLOOKUP($A110,'ECM Staff time by PoF'!$B$5:$S$119,MATCH($RB$103, 'ECM Staff time by PoF'!$B$4:$R$4,0),FALSE),IF(ISERROR(VLOOKUP(CONCATENATE($A110,AH$66),'ECM Staff time by PoF'!$A$5:$S$119,MATCH($RB$103, 'ECM Staff time by PoF'!$A$4:$R$4,0),FALSE)), 0, VLOOKUP(CONCATENATE($A110,AH$66),'ECM Staff time by PoF'!$A$5:$S$119,MATCH($RB$103, 'ECM Staff time by PoF'!$A$4:$R$4,0),FALSE))))*AH72</f>
        <v>0</v>
      </c>
      <c r="SI110" s="60">
        <f>IF($A110="",0,IF(VLOOKUP($A110,'ECM Staff time by PoF'!$B$5:$C$119,2,FALSE)="Not Applicable",VLOOKUP($A110,'ECM Staff time by PoF'!$B$5:$S$119,MATCH($RB$103, 'ECM Staff time by PoF'!$B$4:$R$4,0),FALSE),IF(ISERROR(VLOOKUP(CONCATENATE($A110,AI$66),'ECM Staff time by PoF'!$A$5:$S$119,MATCH($RB$103, 'ECM Staff time by PoF'!$A$4:$R$4,0),FALSE)), 0, VLOOKUP(CONCATENATE($A110,AI$66),'ECM Staff time by PoF'!$A$5:$S$119,MATCH($RB$103, 'ECM Staff time by PoF'!$A$4:$R$4,0),FALSE))))*AI72</f>
        <v>0</v>
      </c>
      <c r="SJ110" s="60">
        <f>IF($A110="",0,IF(VLOOKUP($A110,'ECM Staff time by PoF'!$B$5:$C$119,2,FALSE)="Not Applicable",VLOOKUP($A110,'ECM Staff time by PoF'!$B$5:$S$119,MATCH($RB$103, 'ECM Staff time by PoF'!$B$4:$R$4,0),FALSE),IF(ISERROR(VLOOKUP(CONCATENATE($A110,AJ$66),'ECM Staff time by PoF'!$A$5:$S$119,MATCH($RB$103, 'ECM Staff time by PoF'!$A$4:$R$4,0),FALSE)), 0, VLOOKUP(CONCATENATE($A110,AJ$66),'ECM Staff time by PoF'!$A$5:$S$119,MATCH($RB$103, 'ECM Staff time by PoF'!$A$4:$R$4,0),FALSE))))*AJ72</f>
        <v>0</v>
      </c>
      <c r="SK110" s="60">
        <f>IF($A110="",0,IF(VLOOKUP($A110,'ECM Staff time by PoF'!$B$5:$C$119,2,FALSE)="Not Applicable",VLOOKUP($A110,'ECM Staff time by PoF'!$B$5:$S$119,MATCH($RB$103, 'ECM Staff time by PoF'!$B$4:$R$4,0),FALSE),IF(ISERROR(VLOOKUP(CONCATENATE($A110,AK$66),'ECM Staff time by PoF'!$A$5:$S$119,MATCH($RB$103, 'ECM Staff time by PoF'!$A$4:$R$4,0),FALSE)), 0, VLOOKUP(CONCATENATE($A110,AK$66),'ECM Staff time by PoF'!$A$5:$S$119,MATCH($RB$103, 'ECM Staff time by PoF'!$A$4:$R$4,0),FALSE))))*AK72</f>
        <v>0</v>
      </c>
      <c r="SL110" s="60">
        <f>IF($A110="",0,IF(VLOOKUP($A110,'ECM Staff time by PoF'!$B$5:$C$119,2,FALSE)="Not Applicable",VLOOKUP($A110,'ECM Staff time by PoF'!$B$5:$S$119,MATCH($SL$103, 'ECM Staff time by PoF'!$B$4:$S$4,0),FALSE),IF(ISERROR(VLOOKUP(CONCATENATE($A110,B$66),'ECM Staff time by PoF'!$A$5:$S$119,MATCH($SL$103, 'ECM Staff time by PoF'!$A$4:$S$4,0),FALSE)), 0, VLOOKUP(CONCATENATE($A110,B$66),'ECM Staff time by PoF'!$A$5:$S$119,MATCH($SL$103, 'ECM Staff time by PoF'!$A$4:$S$4,0),FALSE))))*B72</f>
        <v>0</v>
      </c>
      <c r="SM110" s="60">
        <f>IF($A110="",0,IF(VLOOKUP($A110,'ECM Staff time by PoF'!$B$5:$C$119,2,FALSE)="Not Applicable",VLOOKUP($A110,'ECM Staff time by PoF'!$B$5:$S$119,MATCH($SL$103, 'ECM Staff time by PoF'!$B$4:$S$4,0),FALSE),IF(ISERROR(VLOOKUP(CONCATENATE($A110,C$66),'ECM Staff time by PoF'!$A$5:$S$119,MATCH($SL$103, 'ECM Staff time by PoF'!$A$4:$S$4,0),FALSE)), 0, VLOOKUP(CONCATENATE($A110,C$66),'ECM Staff time by PoF'!$A$5:$S$119,MATCH($SL$103, 'ECM Staff time by PoF'!$A$4:$S$4,0),FALSE))))*C72</f>
        <v>0</v>
      </c>
      <c r="SN110" s="60">
        <f>IF($A110="",0,IF(VLOOKUP($A110,'ECM Staff time by PoF'!$B$5:$C$119,2,FALSE)="Not Applicable",VLOOKUP($A110,'ECM Staff time by PoF'!$B$5:$S$119,MATCH($SL$103, 'ECM Staff time by PoF'!$B$4:$S$4,0),FALSE),IF(ISERROR(VLOOKUP(CONCATENATE($A110,D$66),'ECM Staff time by PoF'!$A$5:$S$119,MATCH($SL$103, 'ECM Staff time by PoF'!$A$4:$S$4,0),FALSE)), 0, VLOOKUP(CONCATENATE($A110,D$66),'ECM Staff time by PoF'!$A$5:$S$119,MATCH($SL$103, 'ECM Staff time by PoF'!$A$4:$S$4,0),FALSE))))*D72</f>
        <v>0</v>
      </c>
      <c r="SO110" s="60">
        <f>IF($A110="",0,IF(VLOOKUP($A110,'ECM Staff time by PoF'!$B$5:$C$119,2,FALSE)="Not Applicable",VLOOKUP($A110,'ECM Staff time by PoF'!$B$5:$S$119,MATCH($SL$103, 'ECM Staff time by PoF'!$B$4:$S$4,0),FALSE),IF(ISERROR(VLOOKUP(CONCATENATE($A110,E$66),'ECM Staff time by PoF'!$A$5:$S$119,MATCH($SL$103, 'ECM Staff time by PoF'!$A$4:$S$4,0),FALSE)), 0, VLOOKUP(CONCATENATE($A110,E$66),'ECM Staff time by PoF'!$A$5:$S$119,MATCH($SL$103, 'ECM Staff time by PoF'!$A$4:$S$4,0),FALSE))))*E72</f>
        <v>0</v>
      </c>
      <c r="SP110" s="60">
        <f>IF($A110="",0,IF(VLOOKUP($A110,'ECM Staff time by PoF'!$B$5:$C$119,2,FALSE)="Not Applicable",VLOOKUP($A110,'ECM Staff time by PoF'!$B$5:$S$119,MATCH($SL$103, 'ECM Staff time by PoF'!$B$4:$S$4,0),FALSE),IF(ISERROR(VLOOKUP(CONCATENATE($A110,F$66),'ECM Staff time by PoF'!$A$5:$S$119,MATCH($SL$103, 'ECM Staff time by PoF'!$A$4:$S$4,0),FALSE)), 0, VLOOKUP(CONCATENATE($A110,F$66),'ECM Staff time by PoF'!$A$5:$S$119,MATCH($SL$103, 'ECM Staff time by PoF'!$A$4:$S$4,0),FALSE))))*F72</f>
        <v>0</v>
      </c>
      <c r="SQ110" s="60">
        <f>IF($A110="",0,IF(VLOOKUP($A110,'ECM Staff time by PoF'!$B$5:$C$119,2,FALSE)="Not Applicable",VLOOKUP($A110,'ECM Staff time by PoF'!$B$5:$S$119,MATCH($SL$103, 'ECM Staff time by PoF'!$B$4:$S$4,0),FALSE),IF(ISERROR(VLOOKUP(CONCATENATE($A110,G$66),'ECM Staff time by PoF'!$A$5:$S$119,MATCH($SL$103, 'ECM Staff time by PoF'!$A$4:$S$4,0),FALSE)), 0, VLOOKUP(CONCATENATE($A110,G$66),'ECM Staff time by PoF'!$A$5:$S$119,MATCH($SL$103, 'ECM Staff time by PoF'!$A$4:$S$4,0),FALSE))))*G72</f>
        <v>0</v>
      </c>
      <c r="SR110" s="60">
        <f>IF($A110="",0,IF(VLOOKUP($A110,'ECM Staff time by PoF'!$B$5:$C$119,2,FALSE)="Not Applicable",VLOOKUP($A110,'ECM Staff time by PoF'!$B$5:$S$119,MATCH($SL$103, 'ECM Staff time by PoF'!$B$4:$S$4,0),FALSE),IF(ISERROR(VLOOKUP(CONCATENATE($A110,H$66),'ECM Staff time by PoF'!$A$5:$S$119,MATCH($SL$103, 'ECM Staff time by PoF'!$A$4:$S$4,0),FALSE)), 0, VLOOKUP(CONCATENATE($A110,H$66),'ECM Staff time by PoF'!$A$5:$S$119,MATCH($SL$103, 'ECM Staff time by PoF'!$A$4:$S$4,0),FALSE))))*H72</f>
        <v>0</v>
      </c>
      <c r="SS110" s="60">
        <f>IF($A110="",0,IF(VLOOKUP($A110,'ECM Staff time by PoF'!$B$5:$C$119,2,FALSE)="Not Applicable",VLOOKUP($A110,'ECM Staff time by PoF'!$B$5:$S$119,MATCH($SL$103, 'ECM Staff time by PoF'!$B$4:$S$4,0),FALSE),IF(ISERROR(VLOOKUP(CONCATENATE($A110,I$66),'ECM Staff time by PoF'!$A$5:$S$119,MATCH($SL$103, 'ECM Staff time by PoF'!$A$4:$S$4,0),FALSE)), 0, VLOOKUP(CONCATENATE($A110,I$66),'ECM Staff time by PoF'!$A$5:$S$119,MATCH($SL$103, 'ECM Staff time by PoF'!$A$4:$S$4,0),FALSE))))*I72</f>
        <v>0</v>
      </c>
      <c r="ST110" s="60">
        <f>IF($A110="",0,IF(VLOOKUP($A110,'ECM Staff time by PoF'!$B$5:$C$119,2,FALSE)="Not Applicable",VLOOKUP($A110,'ECM Staff time by PoF'!$B$5:$S$119,MATCH($SL$103, 'ECM Staff time by PoF'!$B$4:$S$4,0),FALSE),IF(ISERROR(VLOOKUP(CONCATENATE($A110,J$66),'ECM Staff time by PoF'!$A$5:$S$119,MATCH($SL$103, 'ECM Staff time by PoF'!$A$4:$S$4,0),FALSE)), 0, VLOOKUP(CONCATENATE($A110,J$66),'ECM Staff time by PoF'!$A$5:$S$119,MATCH($SL$103, 'ECM Staff time by PoF'!$A$4:$S$4,0),FALSE))))*J72</f>
        <v>0</v>
      </c>
      <c r="SU110" s="60">
        <f>IF($A110="",0,IF(VLOOKUP($A110,'ECM Staff time by PoF'!$B$5:$C$119,2,FALSE)="Not Applicable",VLOOKUP($A110,'ECM Staff time by PoF'!$B$5:$S$119,MATCH($SL$103, 'ECM Staff time by PoF'!$B$4:$S$4,0),FALSE),IF(ISERROR(VLOOKUP(CONCATENATE($A110,K$66),'ECM Staff time by PoF'!$A$5:$S$119,MATCH($SL$103, 'ECM Staff time by PoF'!$A$4:$S$4,0),FALSE)), 0, VLOOKUP(CONCATENATE($A110,K$66),'ECM Staff time by PoF'!$A$5:$S$119,MATCH($SL$103, 'ECM Staff time by PoF'!$A$4:$S$4,0),FALSE))))*K72</f>
        <v>0</v>
      </c>
      <c r="SV110" s="60">
        <f>IF($A110="",0,IF(VLOOKUP($A110,'ECM Staff time by PoF'!$B$5:$C$119,2,FALSE)="Not Applicable",VLOOKUP($A110,'ECM Staff time by PoF'!$B$5:$S$119,MATCH($SL$103, 'ECM Staff time by PoF'!$B$4:$S$4,0),FALSE),IF(ISERROR(VLOOKUP(CONCATENATE($A110,L$66),'ECM Staff time by PoF'!$A$5:$S$119,MATCH($SL$103, 'ECM Staff time by PoF'!$A$4:$S$4,0),FALSE)), 0, VLOOKUP(CONCATENATE($A110,L$66),'ECM Staff time by PoF'!$A$5:$S$119,MATCH($SL$103, 'ECM Staff time by PoF'!$A$4:$S$4,0),FALSE))))*L72</f>
        <v>0</v>
      </c>
      <c r="SW110" s="60">
        <f>IF($A110="",0,IF(VLOOKUP($A110,'ECM Staff time by PoF'!$B$5:$C$119,2,FALSE)="Not Applicable",VLOOKUP($A110,'ECM Staff time by PoF'!$B$5:$S$119,MATCH($SL$103, 'ECM Staff time by PoF'!$B$4:$S$4,0),FALSE),IF(ISERROR(VLOOKUP(CONCATENATE($A110,M$66),'ECM Staff time by PoF'!$A$5:$S$119,MATCH($SL$103, 'ECM Staff time by PoF'!$A$4:$S$4,0),FALSE)), 0, VLOOKUP(CONCATENATE($A110,M$66),'ECM Staff time by PoF'!$A$5:$S$119,MATCH($SL$103, 'ECM Staff time by PoF'!$A$4:$S$4,0),FALSE))))*M72</f>
        <v>0</v>
      </c>
      <c r="SX110" s="60">
        <f>IF($A110="",0,IF(VLOOKUP($A110,'ECM Staff time by PoF'!$B$5:$C$119,2,FALSE)="Not Applicable",VLOOKUP($A110,'ECM Staff time by PoF'!$B$5:$S$119,MATCH($SL$103, 'ECM Staff time by PoF'!$B$4:$S$4,0),FALSE),IF(ISERROR(VLOOKUP(CONCATENATE($A110,N$66),'ECM Staff time by PoF'!$A$5:$S$119,MATCH($SL$103, 'ECM Staff time by PoF'!$A$4:$S$4,0),FALSE)), 0, VLOOKUP(CONCATENATE($A110,N$66),'ECM Staff time by PoF'!$A$5:$S$119,MATCH($SL$103, 'ECM Staff time by PoF'!$A$4:$S$4,0),FALSE))))*N72</f>
        <v>0</v>
      </c>
      <c r="SY110" s="60">
        <f>IF($A110="",0,IF(VLOOKUP($A110,'ECM Staff time by PoF'!$B$5:$C$119,2,FALSE)="Not Applicable",VLOOKUP($A110,'ECM Staff time by PoF'!$B$5:$S$119,MATCH($SL$103, 'ECM Staff time by PoF'!$B$4:$S$4,0),FALSE),IF(ISERROR(VLOOKUP(CONCATENATE($A110,O$66),'ECM Staff time by PoF'!$A$5:$S$119,MATCH($SL$103, 'ECM Staff time by PoF'!$A$4:$S$4,0),FALSE)), 0, VLOOKUP(CONCATENATE($A110,O$66),'ECM Staff time by PoF'!$A$5:$S$119,MATCH($SL$103, 'ECM Staff time by PoF'!$A$4:$S$4,0),FALSE))))*O72</f>
        <v>0</v>
      </c>
      <c r="SZ110" s="60">
        <f>IF($A110="",0,IF(VLOOKUP($A110,'ECM Staff time by PoF'!$B$5:$C$119,2,FALSE)="Not Applicable",VLOOKUP($A110,'ECM Staff time by PoF'!$B$5:$S$119,MATCH($SL$103, 'ECM Staff time by PoF'!$B$4:$S$4,0),FALSE),IF(ISERROR(VLOOKUP(CONCATENATE($A110,P$66),'ECM Staff time by PoF'!$A$5:$S$119,MATCH($SL$103, 'ECM Staff time by PoF'!$A$4:$S$4,0),FALSE)), 0, VLOOKUP(CONCATENATE($A110,P$66),'ECM Staff time by PoF'!$A$5:$S$119,MATCH($SL$103, 'ECM Staff time by PoF'!$A$4:$S$4,0),FALSE))))*P72</f>
        <v>0</v>
      </c>
      <c r="TA110" s="60">
        <f>IF($A110="",0,IF(VLOOKUP($A110,'ECM Staff time by PoF'!$B$5:$C$119,2,FALSE)="Not Applicable",VLOOKUP($A110,'ECM Staff time by PoF'!$B$5:$S$119,MATCH($SL$103, 'ECM Staff time by PoF'!$B$4:$S$4,0),FALSE),IF(ISERROR(VLOOKUP(CONCATENATE($A110,Q$66),'ECM Staff time by PoF'!$A$5:$S$119,MATCH($SL$103, 'ECM Staff time by PoF'!$A$4:$S$4,0),FALSE)), 0, VLOOKUP(CONCATENATE($A110,Q$66),'ECM Staff time by PoF'!$A$5:$S$119,MATCH($SL$103, 'ECM Staff time by PoF'!$A$4:$S$4,0),FALSE))))*Q72</f>
        <v>0</v>
      </c>
      <c r="TB110" s="60">
        <f>IF($A110="",0,IF(VLOOKUP($A110,'ECM Staff time by PoF'!$B$5:$C$119,2,FALSE)="Not Applicable",VLOOKUP($A110,'ECM Staff time by PoF'!$B$5:$S$119,MATCH($SL$103, 'ECM Staff time by PoF'!$B$4:$S$4,0),FALSE),IF(ISERROR(VLOOKUP(CONCATENATE($A110,R$66),'ECM Staff time by PoF'!$A$5:$S$119,MATCH($SL$103, 'ECM Staff time by PoF'!$A$4:$S$4,0),FALSE)), 0, VLOOKUP(CONCATENATE($A110,R$66),'ECM Staff time by PoF'!$A$5:$S$119,MATCH($SL$103, 'ECM Staff time by PoF'!$A$4:$S$4,0),FALSE))))*R72</f>
        <v>0</v>
      </c>
      <c r="TC110" s="60">
        <f>IF($A110="",0,IF(VLOOKUP($A110,'ECM Staff time by PoF'!$B$5:$C$119,2,FALSE)="Not Applicable",VLOOKUP($A110,'ECM Staff time by PoF'!$B$5:$S$119,MATCH($SL$103, 'ECM Staff time by PoF'!$B$4:$S$4,0),FALSE),IF(ISERROR(VLOOKUP(CONCATENATE($A110,S$66),'ECM Staff time by PoF'!$A$5:$S$119,MATCH($SL$103, 'ECM Staff time by PoF'!$A$4:$S$4,0),FALSE)), 0, VLOOKUP(CONCATENATE($A110,S$66),'ECM Staff time by PoF'!$A$5:$S$119,MATCH($SL$103, 'ECM Staff time by PoF'!$A$4:$S$4,0),FALSE))))*S72</f>
        <v>0</v>
      </c>
      <c r="TD110" s="60">
        <f>IF($A110="",0,IF(VLOOKUP($A110,'ECM Staff time by PoF'!$B$5:$C$119,2,FALSE)="Not Applicable",VLOOKUP($A110,'ECM Staff time by PoF'!$B$5:$S$119,MATCH($SL$103, 'ECM Staff time by PoF'!$B$4:$S$4,0),FALSE),IF(ISERROR(VLOOKUP(CONCATENATE($A110,T$66),'ECM Staff time by PoF'!$A$5:$S$119,MATCH($SL$103, 'ECM Staff time by PoF'!$A$4:$S$4,0),FALSE)), 0, VLOOKUP(CONCATENATE($A110,T$66),'ECM Staff time by PoF'!$A$5:$S$119,MATCH($SL$103, 'ECM Staff time by PoF'!$A$4:$S$4,0),FALSE))))*T72</f>
        <v>0</v>
      </c>
      <c r="TE110" s="60">
        <f>IF($A110="",0,IF(VLOOKUP($A110,'ECM Staff time by PoF'!$B$5:$C$119,2,FALSE)="Not Applicable",VLOOKUP($A110,'ECM Staff time by PoF'!$B$5:$S$119,MATCH($SL$103, 'ECM Staff time by PoF'!$B$4:$S$4,0),FALSE),IF(ISERROR(VLOOKUP(CONCATENATE($A110,U$66),'ECM Staff time by PoF'!$A$5:$S$119,MATCH($SL$103, 'ECM Staff time by PoF'!$A$4:$S$4,0),FALSE)), 0, VLOOKUP(CONCATENATE($A110,U$66),'ECM Staff time by PoF'!$A$5:$S$119,MATCH($SL$103, 'ECM Staff time by PoF'!$A$4:$S$4,0),FALSE))))*U72</f>
        <v>0</v>
      </c>
      <c r="TF110" s="60">
        <f>IF($A110="",0,IF(VLOOKUP($A110,'ECM Staff time by PoF'!$B$5:$C$119,2,FALSE)="Not Applicable",VLOOKUP($A110,'ECM Staff time by PoF'!$B$5:$S$119,MATCH($SL$103, 'ECM Staff time by PoF'!$B$4:$S$4,0),FALSE),IF(ISERROR(VLOOKUP(CONCATENATE($A110,V$66),'ECM Staff time by PoF'!$A$5:$S$119,MATCH($SL$103, 'ECM Staff time by PoF'!$A$4:$S$4,0),FALSE)), 0, VLOOKUP(CONCATENATE($A110,V$66),'ECM Staff time by PoF'!$A$5:$S$119,MATCH($SL$103, 'ECM Staff time by PoF'!$A$4:$S$4,0),FALSE))))*V72</f>
        <v>0</v>
      </c>
      <c r="TG110" s="60">
        <f>IF($A110="",0,IF(VLOOKUP($A110,'ECM Staff time by PoF'!$B$5:$C$119,2,FALSE)="Not Applicable",VLOOKUP($A110,'ECM Staff time by PoF'!$B$5:$S$119,MATCH($SL$103, 'ECM Staff time by PoF'!$B$4:$S$4,0),FALSE),IF(ISERROR(VLOOKUP(CONCATENATE($A110,W$66),'ECM Staff time by PoF'!$A$5:$S$119,MATCH($SL$103, 'ECM Staff time by PoF'!$A$4:$S$4,0),FALSE)), 0, VLOOKUP(CONCATENATE($A110,W$66),'ECM Staff time by PoF'!$A$5:$S$119,MATCH($SL$103, 'ECM Staff time by PoF'!$A$4:$S$4,0),FALSE))))*W72</f>
        <v>0</v>
      </c>
      <c r="TH110" s="60">
        <f>IF($A110="",0,IF(VLOOKUP($A110,'ECM Staff time by PoF'!$B$5:$C$119,2,FALSE)="Not Applicable",VLOOKUP($A110,'ECM Staff time by PoF'!$B$5:$S$119,MATCH($SL$103, 'ECM Staff time by PoF'!$B$4:$S$4,0),FALSE),IF(ISERROR(VLOOKUP(CONCATENATE($A110,X$66),'ECM Staff time by PoF'!$A$5:$S$119,MATCH($SL$103, 'ECM Staff time by PoF'!$A$4:$S$4,0),FALSE)), 0, VLOOKUP(CONCATENATE($A110,X$66),'ECM Staff time by PoF'!$A$5:$S$119,MATCH($SL$103, 'ECM Staff time by PoF'!$A$4:$S$4,0),FALSE))))*X72</f>
        <v>0</v>
      </c>
      <c r="TI110" s="60">
        <f>IF($A110="",0,IF(VLOOKUP($A110,'ECM Staff time by PoF'!$B$5:$C$119,2,FALSE)="Not Applicable",VLOOKUP($A110,'ECM Staff time by PoF'!$B$5:$S$119,MATCH($SL$103, 'ECM Staff time by PoF'!$B$4:$S$4,0),FALSE),IF(ISERROR(VLOOKUP(CONCATENATE($A110,Y$66),'ECM Staff time by PoF'!$A$5:$S$119,MATCH($SL$103, 'ECM Staff time by PoF'!$A$4:$S$4,0),FALSE)), 0, VLOOKUP(CONCATENATE($A110,Y$66),'ECM Staff time by PoF'!$A$5:$S$119,MATCH($SL$103, 'ECM Staff time by PoF'!$A$4:$S$4,0),FALSE))))*Y72</f>
        <v>0</v>
      </c>
      <c r="TJ110" s="60">
        <f>IF($A110="",0,IF(VLOOKUP($A110,'ECM Staff time by PoF'!$B$5:$C$119,2,FALSE)="Not Applicable",VLOOKUP($A110,'ECM Staff time by PoF'!$B$5:$S$119,MATCH($SL$103, 'ECM Staff time by PoF'!$B$4:$S$4,0),FALSE),IF(ISERROR(VLOOKUP(CONCATENATE($A110,Z$66),'ECM Staff time by PoF'!$A$5:$S$119,MATCH($SL$103, 'ECM Staff time by PoF'!$A$4:$S$4,0),FALSE)), 0, VLOOKUP(CONCATENATE($A110,Z$66),'ECM Staff time by PoF'!$A$5:$S$119,MATCH($SL$103, 'ECM Staff time by PoF'!$A$4:$S$4,0),FALSE))))*Z72</f>
        <v>0</v>
      </c>
      <c r="TK110" s="60">
        <f>IF($A110="",0,IF(VLOOKUP($A110,'ECM Staff time by PoF'!$B$5:$C$119,2,FALSE)="Not Applicable",VLOOKUP($A110,'ECM Staff time by PoF'!$B$5:$S$119,MATCH($SL$103, 'ECM Staff time by PoF'!$B$4:$S$4,0),FALSE),IF(ISERROR(VLOOKUP(CONCATENATE($A110,AA$66),'ECM Staff time by PoF'!$A$5:$S$119,MATCH($SL$103, 'ECM Staff time by PoF'!$A$4:$S$4,0),FALSE)), 0, VLOOKUP(CONCATENATE($A110,AA$66),'ECM Staff time by PoF'!$A$5:$S$119,MATCH($SL$103, 'ECM Staff time by PoF'!$A$4:$S$4,0),FALSE))))*AA72</f>
        <v>0</v>
      </c>
      <c r="TL110" s="60">
        <f>IF($A110="",0,IF(VLOOKUP($A110,'ECM Staff time by PoF'!$B$5:$C$119,2,FALSE)="Not Applicable",VLOOKUP($A110,'ECM Staff time by PoF'!$B$5:$S$119,MATCH($SL$103, 'ECM Staff time by PoF'!$B$4:$S$4,0),FALSE),IF(ISERROR(VLOOKUP(CONCATENATE($A110,AB$66),'ECM Staff time by PoF'!$A$5:$S$119,MATCH($SL$103, 'ECM Staff time by PoF'!$A$4:$S$4,0),FALSE)), 0, VLOOKUP(CONCATENATE($A110,AB$66),'ECM Staff time by PoF'!$A$5:$S$119,MATCH($SL$103, 'ECM Staff time by PoF'!$A$4:$S$4,0),FALSE))))*AB72</f>
        <v>0</v>
      </c>
      <c r="TM110" s="60">
        <f>IF($A110="",0,IF(VLOOKUP($A110,'ECM Staff time by PoF'!$B$5:$C$119,2,FALSE)="Not Applicable",VLOOKUP($A110,'ECM Staff time by PoF'!$B$5:$S$119,MATCH($SL$103, 'ECM Staff time by PoF'!$B$4:$S$4,0),FALSE),IF(ISERROR(VLOOKUP(CONCATENATE($A110,AC$66),'ECM Staff time by PoF'!$A$5:$S$119,MATCH($SL$103, 'ECM Staff time by PoF'!$A$4:$S$4,0),FALSE)), 0, VLOOKUP(CONCATENATE($A110,AC$66),'ECM Staff time by PoF'!$A$5:$S$119,MATCH($SL$103, 'ECM Staff time by PoF'!$A$4:$S$4,0),FALSE))))*AC72</f>
        <v>0</v>
      </c>
      <c r="TN110" s="60">
        <f>IF($A110="",0,IF(VLOOKUP($A110,'ECM Staff time by PoF'!$B$5:$C$119,2,FALSE)="Not Applicable",VLOOKUP($A110,'ECM Staff time by PoF'!$B$5:$S$119,MATCH($SL$103, 'ECM Staff time by PoF'!$B$4:$S$4,0),FALSE),IF(ISERROR(VLOOKUP(CONCATENATE($A110,AD$66),'ECM Staff time by PoF'!$A$5:$S$119,MATCH($SL$103, 'ECM Staff time by PoF'!$A$4:$S$4,0),FALSE)), 0, VLOOKUP(CONCATENATE($A110,AD$66),'ECM Staff time by PoF'!$A$5:$S$119,MATCH($SL$103, 'ECM Staff time by PoF'!$A$4:$S$4,0),FALSE))))*AD72</f>
        <v>0</v>
      </c>
      <c r="TO110" s="60">
        <f>IF($A110="",0,IF(VLOOKUP($A110,'ECM Staff time by PoF'!$B$5:$C$119,2,FALSE)="Not Applicable",VLOOKUP($A110,'ECM Staff time by PoF'!$B$5:$S$119,MATCH($SL$103, 'ECM Staff time by PoF'!$B$4:$S$4,0),FALSE),IF(ISERROR(VLOOKUP(CONCATENATE($A110,AE$66),'ECM Staff time by PoF'!$A$5:$S$119,MATCH($SL$103, 'ECM Staff time by PoF'!$A$4:$S$4,0),FALSE)), 0, VLOOKUP(CONCATENATE($A110,AE$66),'ECM Staff time by PoF'!$A$5:$S$119,MATCH($SL$103, 'ECM Staff time by PoF'!$A$4:$S$4,0),FALSE))))*AE72</f>
        <v>0</v>
      </c>
      <c r="TP110" s="60">
        <f>IF($A110="",0,IF(VLOOKUP($A110,'ECM Staff time by PoF'!$B$5:$C$119,2,FALSE)="Not Applicable",VLOOKUP($A110,'ECM Staff time by PoF'!$B$5:$S$119,MATCH($SL$103, 'ECM Staff time by PoF'!$B$4:$S$4,0),FALSE),IF(ISERROR(VLOOKUP(CONCATENATE($A110,AF$66),'ECM Staff time by PoF'!$A$5:$S$119,MATCH($SL$103, 'ECM Staff time by PoF'!$A$4:$S$4,0),FALSE)), 0, VLOOKUP(CONCATENATE($A110,AF$66),'ECM Staff time by PoF'!$A$5:$S$119,MATCH($SL$103, 'ECM Staff time by PoF'!$A$4:$S$4,0),FALSE))))*AF72</f>
        <v>0</v>
      </c>
      <c r="TQ110" s="60">
        <f>IF($A110="",0,IF(VLOOKUP($A110,'ECM Staff time by PoF'!$B$5:$C$119,2,FALSE)="Not Applicable",VLOOKUP($A110,'ECM Staff time by PoF'!$B$5:$S$119,MATCH($SL$103, 'ECM Staff time by PoF'!$B$4:$S$4,0),FALSE),IF(ISERROR(VLOOKUP(CONCATENATE($A110,AG$66),'ECM Staff time by PoF'!$A$5:$S$119,MATCH($SL$103, 'ECM Staff time by PoF'!$A$4:$S$4,0),FALSE)), 0, VLOOKUP(CONCATENATE($A110,AG$66),'ECM Staff time by PoF'!$A$5:$S$119,MATCH($SL$103, 'ECM Staff time by PoF'!$A$4:$S$4,0),FALSE))))*AG72</f>
        <v>0</v>
      </c>
      <c r="TR110" s="60">
        <f>IF($A110="",0,IF(VLOOKUP($A110,'ECM Staff time by PoF'!$B$5:$C$119,2,FALSE)="Not Applicable",VLOOKUP($A110,'ECM Staff time by PoF'!$B$5:$S$119,MATCH($SL$103, 'ECM Staff time by PoF'!$B$4:$S$4,0),FALSE),IF(ISERROR(VLOOKUP(CONCATENATE($A110,AH$66),'ECM Staff time by PoF'!$A$5:$S$119,MATCH($SL$103, 'ECM Staff time by PoF'!$A$4:$S$4,0),FALSE)), 0, VLOOKUP(CONCATENATE($A110,AH$66),'ECM Staff time by PoF'!$A$5:$S$119,MATCH($SL$103, 'ECM Staff time by PoF'!$A$4:$S$4,0),FALSE))))*AH72</f>
        <v>0</v>
      </c>
      <c r="TS110" s="60">
        <f>IF($A110="",0,IF(VLOOKUP($A110,'ECM Staff time by PoF'!$B$5:$C$119,2,FALSE)="Not Applicable",VLOOKUP($A110,'ECM Staff time by PoF'!$B$5:$S$119,MATCH($SL$103, 'ECM Staff time by PoF'!$B$4:$S$4,0),FALSE),IF(ISERROR(VLOOKUP(CONCATENATE($A110,AI$66),'ECM Staff time by PoF'!$A$5:$S$119,MATCH($SL$103, 'ECM Staff time by PoF'!$A$4:$S$4,0),FALSE)), 0, VLOOKUP(CONCATENATE($A110,AI$66),'ECM Staff time by PoF'!$A$5:$S$119,MATCH($SL$103, 'ECM Staff time by PoF'!$A$4:$S$4,0),FALSE))))*AI72</f>
        <v>0</v>
      </c>
      <c r="TT110" s="60">
        <f>IF($A110="",0,IF(VLOOKUP($A110,'ECM Staff time by PoF'!$B$5:$C$119,2,FALSE)="Not Applicable",VLOOKUP($A110,'ECM Staff time by PoF'!$B$5:$S$119,MATCH($SL$103, 'ECM Staff time by PoF'!$B$4:$S$4,0),FALSE),IF(ISERROR(VLOOKUP(CONCATENATE($A110,AJ$66),'ECM Staff time by PoF'!$A$5:$S$119,MATCH($SL$103, 'ECM Staff time by PoF'!$A$4:$S$4,0),FALSE)), 0, VLOOKUP(CONCATENATE($A110,AJ$66),'ECM Staff time by PoF'!$A$5:$S$119,MATCH($SL$103, 'ECM Staff time by PoF'!$A$4:$S$4,0),FALSE))))*AJ72</f>
        <v>0</v>
      </c>
      <c r="TU110" s="60">
        <f>IF($A110="",0,IF(VLOOKUP($A110,'ECM Staff time by PoF'!$B$5:$C$119,2,FALSE)="Not Applicable",VLOOKUP($A110,'ECM Staff time by PoF'!$B$5:$S$119,MATCH($SL$103, 'ECM Staff time by PoF'!$B$4:$S$4,0),FALSE),IF(ISERROR(VLOOKUP(CONCATENATE($A110,AK$66),'ECM Staff time by PoF'!$A$5:$S$119,MATCH($SL$103, 'ECM Staff time by PoF'!$A$4:$S$4,0),FALSE)), 0, VLOOKUP(CONCATENATE($A110,AK$66),'ECM Staff time by PoF'!$A$5:$S$119,MATCH($SL$103, 'ECM Staff time by PoF'!$A$4:$S$4,0),FALSE))))*AK72</f>
        <v>0</v>
      </c>
      <c r="TV110" s="60">
        <f>IF($A110="",0,IF(VLOOKUP($A110,'ECM Staff time by PoF'!$B$5:$C$119,2,FALSE)="Not Applicable",VLOOKUP($A110,'ECM Staff time by PoF'!$B$5:$S$119,MATCH($TV$103, 'ECM Staff time by PoF'!$B$4:$S$4,0),FALSE),IF(ISERROR(VLOOKUP(CONCATENATE($A110,B$66),'ECM Staff time by PoF'!$A$5:$S$119,MATCH($TV$103, 'ECM Staff time by PoF'!$A$4:$S$4,0),FALSE)), 0, VLOOKUP(CONCATENATE($A110,B$66),'ECM Staff time by PoF'!$A$5:$S$119,MATCH($TV$103, 'ECM Staff time by PoF'!$A$4:$S$4,0),FALSE))))*B72</f>
        <v>0</v>
      </c>
      <c r="TW110" s="60">
        <f>IF($A110="",0,IF(VLOOKUP($A110,'ECM Staff time by PoF'!$B$5:$C$119,2,FALSE)="Not Applicable",VLOOKUP($A110,'ECM Staff time by PoF'!$B$5:$S$119,MATCH($TV$103, 'ECM Staff time by PoF'!$B$4:$S$4,0),FALSE),IF(ISERROR(VLOOKUP(CONCATENATE($A110,C$66),'ECM Staff time by PoF'!$A$5:$S$119,MATCH($TV$103, 'ECM Staff time by PoF'!$A$4:$S$4,0),FALSE)), 0, VLOOKUP(CONCATENATE($A110,C$66),'ECM Staff time by PoF'!$A$5:$S$119,MATCH($TV$103, 'ECM Staff time by PoF'!$A$4:$S$4,0),FALSE))))*C72</f>
        <v>0</v>
      </c>
      <c r="TX110" s="60">
        <f>IF($A110="",0,IF(VLOOKUP($A110,'ECM Staff time by PoF'!$B$5:$C$119,2,FALSE)="Not Applicable",VLOOKUP($A110,'ECM Staff time by PoF'!$B$5:$S$119,MATCH($TV$103, 'ECM Staff time by PoF'!$B$4:$S$4,0),FALSE),IF(ISERROR(VLOOKUP(CONCATENATE($A110,D$66),'ECM Staff time by PoF'!$A$5:$S$119,MATCH($TV$103, 'ECM Staff time by PoF'!$A$4:$S$4,0),FALSE)), 0, VLOOKUP(CONCATENATE($A110,D$66),'ECM Staff time by PoF'!$A$5:$S$119,MATCH($TV$103, 'ECM Staff time by PoF'!$A$4:$S$4,0),FALSE))))*D72</f>
        <v>0</v>
      </c>
      <c r="TY110" s="60">
        <f>IF($A110="",0,IF(VLOOKUP($A110,'ECM Staff time by PoF'!$B$5:$C$119,2,FALSE)="Not Applicable",VLOOKUP($A110,'ECM Staff time by PoF'!$B$5:$S$119,MATCH($TV$103, 'ECM Staff time by PoF'!$B$4:$S$4,0),FALSE),IF(ISERROR(VLOOKUP(CONCATENATE($A110,E$66),'ECM Staff time by PoF'!$A$5:$S$119,MATCH($TV$103, 'ECM Staff time by PoF'!$A$4:$S$4,0),FALSE)), 0, VLOOKUP(CONCATENATE($A110,E$66),'ECM Staff time by PoF'!$A$5:$S$119,MATCH($TV$103, 'ECM Staff time by PoF'!$A$4:$S$4,0),FALSE))))*E72</f>
        <v>0</v>
      </c>
      <c r="TZ110" s="60">
        <f>IF($A110="",0,IF(VLOOKUP($A110,'ECM Staff time by PoF'!$B$5:$C$119,2,FALSE)="Not Applicable",VLOOKUP($A110,'ECM Staff time by PoF'!$B$5:$S$119,MATCH($TV$103, 'ECM Staff time by PoF'!$B$4:$S$4,0),FALSE),IF(ISERROR(VLOOKUP(CONCATENATE($A110,F$66),'ECM Staff time by PoF'!$A$5:$S$119,MATCH($TV$103, 'ECM Staff time by PoF'!$A$4:$S$4,0),FALSE)), 0, VLOOKUP(CONCATENATE($A110,F$66),'ECM Staff time by PoF'!$A$5:$S$119,MATCH($TV$103, 'ECM Staff time by PoF'!$A$4:$S$4,0),FALSE))))*F72</f>
        <v>0</v>
      </c>
      <c r="UA110" s="60">
        <f>IF($A110="",0,IF(VLOOKUP($A110,'ECM Staff time by PoF'!$B$5:$C$119,2,FALSE)="Not Applicable",VLOOKUP($A110,'ECM Staff time by PoF'!$B$5:$S$119,MATCH($TV$103, 'ECM Staff time by PoF'!$B$4:$S$4,0),FALSE),IF(ISERROR(VLOOKUP(CONCATENATE($A110,G$66),'ECM Staff time by PoF'!$A$5:$S$119,MATCH($TV$103, 'ECM Staff time by PoF'!$A$4:$S$4,0),FALSE)), 0, VLOOKUP(CONCATENATE($A110,G$66),'ECM Staff time by PoF'!$A$5:$S$119,MATCH($TV$103, 'ECM Staff time by PoF'!$A$4:$S$4,0),FALSE))))*G72</f>
        <v>0</v>
      </c>
      <c r="UB110" s="60">
        <f>IF($A110="",0,IF(VLOOKUP($A110,'ECM Staff time by PoF'!$B$5:$C$119,2,FALSE)="Not Applicable",VLOOKUP($A110,'ECM Staff time by PoF'!$B$5:$S$119,MATCH($TV$103, 'ECM Staff time by PoF'!$B$4:$S$4,0),FALSE),IF(ISERROR(VLOOKUP(CONCATENATE($A110,H$66),'ECM Staff time by PoF'!$A$5:$S$119,MATCH($TV$103, 'ECM Staff time by PoF'!$A$4:$S$4,0),FALSE)), 0, VLOOKUP(CONCATENATE($A110,H$66),'ECM Staff time by PoF'!$A$5:$S$119,MATCH($TV$103, 'ECM Staff time by PoF'!$A$4:$S$4,0),FALSE))))*H72</f>
        <v>0</v>
      </c>
      <c r="UC110" s="60">
        <f>IF($A110="",0,IF(VLOOKUP($A110,'ECM Staff time by PoF'!$B$5:$C$119,2,FALSE)="Not Applicable",VLOOKUP($A110,'ECM Staff time by PoF'!$B$5:$S$119,MATCH($TV$103, 'ECM Staff time by PoF'!$B$4:$S$4,0),FALSE),IF(ISERROR(VLOOKUP(CONCATENATE($A110,I$66),'ECM Staff time by PoF'!$A$5:$S$119,MATCH($TV$103, 'ECM Staff time by PoF'!$A$4:$S$4,0),FALSE)), 0, VLOOKUP(CONCATENATE($A110,I$66),'ECM Staff time by PoF'!$A$5:$S$119,MATCH($TV$103, 'ECM Staff time by PoF'!$A$4:$S$4,0),FALSE))))*I72</f>
        <v>0</v>
      </c>
      <c r="UD110" s="60">
        <f>IF($A110="",0,IF(VLOOKUP($A110,'ECM Staff time by PoF'!$B$5:$C$119,2,FALSE)="Not Applicable",VLOOKUP($A110,'ECM Staff time by PoF'!$B$5:$S$119,MATCH($TV$103, 'ECM Staff time by PoF'!$B$4:$S$4,0),FALSE),IF(ISERROR(VLOOKUP(CONCATENATE($A110,J$66),'ECM Staff time by PoF'!$A$5:$S$119,MATCH($TV$103, 'ECM Staff time by PoF'!$A$4:$S$4,0),FALSE)), 0, VLOOKUP(CONCATENATE($A110,J$66),'ECM Staff time by PoF'!$A$5:$S$119,MATCH($TV$103, 'ECM Staff time by PoF'!$A$4:$S$4,0),FALSE))))*J72</f>
        <v>0</v>
      </c>
      <c r="UE110" s="60">
        <f>IF($A110="",0,IF(VLOOKUP($A110,'ECM Staff time by PoF'!$B$5:$C$119,2,FALSE)="Not Applicable",VLOOKUP($A110,'ECM Staff time by PoF'!$B$5:$S$119,MATCH($TV$103, 'ECM Staff time by PoF'!$B$4:$S$4,0),FALSE),IF(ISERROR(VLOOKUP(CONCATENATE($A110,K$66),'ECM Staff time by PoF'!$A$5:$S$119,MATCH($TV$103, 'ECM Staff time by PoF'!$A$4:$S$4,0),FALSE)), 0, VLOOKUP(CONCATENATE($A110,K$66),'ECM Staff time by PoF'!$A$5:$S$119,MATCH($TV$103, 'ECM Staff time by PoF'!$A$4:$S$4,0),FALSE))))*K72</f>
        <v>0</v>
      </c>
      <c r="UF110" s="60">
        <f>IF($A110="",0,IF(VLOOKUP($A110,'ECM Staff time by PoF'!$B$5:$C$119,2,FALSE)="Not Applicable",VLOOKUP($A110,'ECM Staff time by PoF'!$B$5:$S$119,MATCH($TV$103, 'ECM Staff time by PoF'!$B$4:$S$4,0),FALSE),IF(ISERROR(VLOOKUP(CONCATENATE($A110,L$66),'ECM Staff time by PoF'!$A$5:$S$119,MATCH($TV$103, 'ECM Staff time by PoF'!$A$4:$S$4,0),FALSE)), 0, VLOOKUP(CONCATENATE($A110,L$66),'ECM Staff time by PoF'!$A$5:$S$119,MATCH($TV$103, 'ECM Staff time by PoF'!$A$4:$S$4,0),FALSE))))*L72</f>
        <v>0</v>
      </c>
      <c r="UG110" s="60">
        <f>IF($A110="",0,IF(VLOOKUP($A110,'ECM Staff time by PoF'!$B$5:$C$119,2,FALSE)="Not Applicable",VLOOKUP($A110,'ECM Staff time by PoF'!$B$5:$S$119,MATCH($TV$103, 'ECM Staff time by PoF'!$B$4:$S$4,0),FALSE),IF(ISERROR(VLOOKUP(CONCATENATE($A110,M$66),'ECM Staff time by PoF'!$A$5:$S$119,MATCH($TV$103, 'ECM Staff time by PoF'!$A$4:$S$4,0),FALSE)), 0, VLOOKUP(CONCATENATE($A110,M$66),'ECM Staff time by PoF'!$A$5:$S$119,MATCH($TV$103, 'ECM Staff time by PoF'!$A$4:$S$4,0),FALSE))))*M72</f>
        <v>0</v>
      </c>
      <c r="UH110" s="60">
        <f>IF($A110="",0,IF(VLOOKUP($A110,'ECM Staff time by PoF'!$B$5:$C$119,2,FALSE)="Not Applicable",VLOOKUP($A110,'ECM Staff time by PoF'!$B$5:$S$119,MATCH($TV$103, 'ECM Staff time by PoF'!$B$4:$S$4,0),FALSE),IF(ISERROR(VLOOKUP(CONCATENATE($A110,N$66),'ECM Staff time by PoF'!$A$5:$S$119,MATCH($TV$103, 'ECM Staff time by PoF'!$A$4:$S$4,0),FALSE)), 0, VLOOKUP(CONCATENATE($A110,N$66),'ECM Staff time by PoF'!$A$5:$S$119,MATCH($TV$103, 'ECM Staff time by PoF'!$A$4:$S$4,0),FALSE))))*N72</f>
        <v>0</v>
      </c>
      <c r="UI110" s="60">
        <f>IF($A110="",0,IF(VLOOKUP($A110,'ECM Staff time by PoF'!$B$5:$C$119,2,FALSE)="Not Applicable",VLOOKUP($A110,'ECM Staff time by PoF'!$B$5:$S$119,MATCH($TV$103, 'ECM Staff time by PoF'!$B$4:$S$4,0),FALSE),IF(ISERROR(VLOOKUP(CONCATENATE($A110,O$66),'ECM Staff time by PoF'!$A$5:$S$119,MATCH($TV$103, 'ECM Staff time by PoF'!$A$4:$S$4,0),FALSE)), 0, VLOOKUP(CONCATENATE($A110,O$66),'ECM Staff time by PoF'!$A$5:$S$119,MATCH($TV$103, 'ECM Staff time by PoF'!$A$4:$S$4,0),FALSE))))*O72</f>
        <v>0</v>
      </c>
      <c r="UJ110" s="60">
        <f>IF($A110="",0,IF(VLOOKUP($A110,'ECM Staff time by PoF'!$B$5:$C$119,2,FALSE)="Not Applicable",VLOOKUP($A110,'ECM Staff time by PoF'!$B$5:$S$119,MATCH($TV$103, 'ECM Staff time by PoF'!$B$4:$S$4,0),FALSE),IF(ISERROR(VLOOKUP(CONCATENATE($A110,P$66),'ECM Staff time by PoF'!$A$5:$S$119,MATCH($TV$103, 'ECM Staff time by PoF'!$A$4:$S$4,0),FALSE)), 0, VLOOKUP(CONCATENATE($A110,P$66),'ECM Staff time by PoF'!$A$5:$S$119,MATCH($TV$103, 'ECM Staff time by PoF'!$A$4:$S$4,0),FALSE))))*P72</f>
        <v>0</v>
      </c>
      <c r="UK110" s="60">
        <f>IF($A110="",0,IF(VLOOKUP($A110,'ECM Staff time by PoF'!$B$5:$C$119,2,FALSE)="Not Applicable",VLOOKUP($A110,'ECM Staff time by PoF'!$B$5:$S$119,MATCH($TV$103, 'ECM Staff time by PoF'!$B$4:$S$4,0),FALSE),IF(ISERROR(VLOOKUP(CONCATENATE($A110,Q$66),'ECM Staff time by PoF'!$A$5:$S$119,MATCH($TV$103, 'ECM Staff time by PoF'!$A$4:$S$4,0),FALSE)), 0, VLOOKUP(CONCATENATE($A110,Q$66),'ECM Staff time by PoF'!$A$5:$S$119,MATCH($TV$103, 'ECM Staff time by PoF'!$A$4:$S$4,0),FALSE))))*Q72</f>
        <v>0</v>
      </c>
      <c r="UL110" s="60">
        <f>IF($A110="",0,IF(VLOOKUP($A110,'ECM Staff time by PoF'!$B$5:$C$119,2,FALSE)="Not Applicable",VLOOKUP($A110,'ECM Staff time by PoF'!$B$5:$S$119,MATCH($TV$103, 'ECM Staff time by PoF'!$B$4:$S$4,0),FALSE),IF(ISERROR(VLOOKUP(CONCATENATE($A110,R$66),'ECM Staff time by PoF'!$A$5:$S$119,MATCH($TV$103, 'ECM Staff time by PoF'!$A$4:$S$4,0),FALSE)), 0, VLOOKUP(CONCATENATE($A110,R$66),'ECM Staff time by PoF'!$A$5:$S$119,MATCH($TV$103, 'ECM Staff time by PoF'!$A$4:$S$4,0),FALSE))))*R72</f>
        <v>0</v>
      </c>
      <c r="UM110" s="60">
        <f>IF($A110="",0,IF(VLOOKUP($A110,'ECM Staff time by PoF'!$B$5:$C$119,2,FALSE)="Not Applicable",VLOOKUP($A110,'ECM Staff time by PoF'!$B$5:$S$119,MATCH($TV$103, 'ECM Staff time by PoF'!$B$4:$S$4,0),FALSE),IF(ISERROR(VLOOKUP(CONCATENATE($A110,S$66),'ECM Staff time by PoF'!$A$5:$S$119,MATCH($TV$103, 'ECM Staff time by PoF'!$A$4:$S$4,0),FALSE)), 0, VLOOKUP(CONCATENATE($A110,S$66),'ECM Staff time by PoF'!$A$5:$S$119,MATCH($TV$103, 'ECM Staff time by PoF'!$A$4:$S$4,0),FALSE))))*S72</f>
        <v>0</v>
      </c>
      <c r="UN110" s="60">
        <f>IF($A110="",0,IF(VLOOKUP($A110,'ECM Staff time by PoF'!$B$5:$C$119,2,FALSE)="Not Applicable",VLOOKUP($A110,'ECM Staff time by PoF'!$B$5:$S$119,MATCH($TV$103, 'ECM Staff time by PoF'!$B$4:$S$4,0),FALSE),IF(ISERROR(VLOOKUP(CONCATENATE($A110,T$66),'ECM Staff time by PoF'!$A$5:$S$119,MATCH($TV$103, 'ECM Staff time by PoF'!$A$4:$S$4,0),FALSE)), 0, VLOOKUP(CONCATENATE($A110,T$66),'ECM Staff time by PoF'!$A$5:$S$119,MATCH($TV$103, 'ECM Staff time by PoF'!$A$4:$S$4,0),FALSE))))*T72</f>
        <v>0</v>
      </c>
      <c r="UO110" s="60">
        <f>IF($A110="",0,IF(VLOOKUP($A110,'ECM Staff time by PoF'!$B$5:$C$119,2,FALSE)="Not Applicable",VLOOKUP($A110,'ECM Staff time by PoF'!$B$5:$S$119,MATCH($TV$103, 'ECM Staff time by PoF'!$B$4:$S$4,0),FALSE),IF(ISERROR(VLOOKUP(CONCATENATE($A110,U$66),'ECM Staff time by PoF'!$A$5:$S$119,MATCH($TV$103, 'ECM Staff time by PoF'!$A$4:$S$4,0),FALSE)), 0, VLOOKUP(CONCATENATE($A110,U$66),'ECM Staff time by PoF'!$A$5:$S$119,MATCH($TV$103, 'ECM Staff time by PoF'!$A$4:$S$4,0),FALSE))))*U72</f>
        <v>0</v>
      </c>
      <c r="UP110" s="60">
        <f>IF($A110="",0,IF(VLOOKUP($A110,'ECM Staff time by PoF'!$B$5:$C$119,2,FALSE)="Not Applicable",VLOOKUP($A110,'ECM Staff time by PoF'!$B$5:$S$119,MATCH($TV$103, 'ECM Staff time by PoF'!$B$4:$S$4,0),FALSE),IF(ISERROR(VLOOKUP(CONCATENATE($A110,V$66),'ECM Staff time by PoF'!$A$5:$S$119,MATCH($TV$103, 'ECM Staff time by PoF'!$A$4:$S$4,0),FALSE)), 0, VLOOKUP(CONCATENATE($A110,V$66),'ECM Staff time by PoF'!$A$5:$S$119,MATCH($TV$103, 'ECM Staff time by PoF'!$A$4:$S$4,0),FALSE))))*V72</f>
        <v>0</v>
      </c>
      <c r="UQ110" s="60">
        <f>IF($A110="",0,IF(VLOOKUP($A110,'ECM Staff time by PoF'!$B$5:$C$119,2,FALSE)="Not Applicable",VLOOKUP($A110,'ECM Staff time by PoF'!$B$5:$S$119,MATCH($TV$103, 'ECM Staff time by PoF'!$B$4:$S$4,0),FALSE),IF(ISERROR(VLOOKUP(CONCATENATE($A110,W$66),'ECM Staff time by PoF'!$A$5:$S$119,MATCH($TV$103, 'ECM Staff time by PoF'!$A$4:$S$4,0),FALSE)), 0, VLOOKUP(CONCATENATE($A110,W$66),'ECM Staff time by PoF'!$A$5:$S$119,MATCH($TV$103, 'ECM Staff time by PoF'!$A$4:$S$4,0),FALSE))))*W72</f>
        <v>0</v>
      </c>
      <c r="UR110" s="60">
        <f>IF($A110="",0,IF(VLOOKUP($A110,'ECM Staff time by PoF'!$B$5:$C$119,2,FALSE)="Not Applicable",VLOOKUP($A110,'ECM Staff time by PoF'!$B$5:$S$119,MATCH($TV$103, 'ECM Staff time by PoF'!$B$4:$S$4,0),FALSE),IF(ISERROR(VLOOKUP(CONCATENATE($A110,X$66),'ECM Staff time by PoF'!$A$5:$S$119,MATCH($TV$103, 'ECM Staff time by PoF'!$A$4:$S$4,0),FALSE)), 0, VLOOKUP(CONCATENATE($A110,X$66),'ECM Staff time by PoF'!$A$5:$S$119,MATCH($TV$103, 'ECM Staff time by PoF'!$A$4:$S$4,0),FALSE))))*X72</f>
        <v>0</v>
      </c>
      <c r="US110" s="60">
        <f>IF($A110="",0,IF(VLOOKUP($A110,'ECM Staff time by PoF'!$B$5:$C$119,2,FALSE)="Not Applicable",VLOOKUP($A110,'ECM Staff time by PoF'!$B$5:$S$119,MATCH($TV$103, 'ECM Staff time by PoF'!$B$4:$S$4,0),FALSE),IF(ISERROR(VLOOKUP(CONCATENATE($A110,Y$66),'ECM Staff time by PoF'!$A$5:$S$119,MATCH($TV$103, 'ECM Staff time by PoF'!$A$4:$S$4,0),FALSE)), 0, VLOOKUP(CONCATENATE($A110,Y$66),'ECM Staff time by PoF'!$A$5:$S$119,MATCH($TV$103, 'ECM Staff time by PoF'!$A$4:$S$4,0),FALSE))))*Y72</f>
        <v>0</v>
      </c>
      <c r="UT110" s="60">
        <f>IF($A110="",0,IF(VLOOKUP($A110,'ECM Staff time by PoF'!$B$5:$C$119,2,FALSE)="Not Applicable",VLOOKUP($A110,'ECM Staff time by PoF'!$B$5:$S$119,MATCH($TV$103, 'ECM Staff time by PoF'!$B$4:$S$4,0),FALSE),IF(ISERROR(VLOOKUP(CONCATENATE($A110,Z$66),'ECM Staff time by PoF'!$A$5:$S$119,MATCH($TV$103, 'ECM Staff time by PoF'!$A$4:$S$4,0),FALSE)), 0, VLOOKUP(CONCATENATE($A110,Z$66),'ECM Staff time by PoF'!$A$5:$S$119,MATCH($TV$103, 'ECM Staff time by PoF'!$A$4:$S$4,0),FALSE))))*Z72</f>
        <v>0</v>
      </c>
      <c r="UU110" s="60">
        <f>IF($A110="",0,IF(VLOOKUP($A110,'ECM Staff time by PoF'!$B$5:$C$119,2,FALSE)="Not Applicable",VLOOKUP($A110,'ECM Staff time by PoF'!$B$5:$S$119,MATCH($TV$103, 'ECM Staff time by PoF'!$B$4:$S$4,0),FALSE),IF(ISERROR(VLOOKUP(CONCATENATE($A110,AA$66),'ECM Staff time by PoF'!$A$5:$S$119,MATCH($TV$103, 'ECM Staff time by PoF'!$A$4:$S$4,0),FALSE)), 0, VLOOKUP(CONCATENATE($A110,AA$66),'ECM Staff time by PoF'!$A$5:$S$119,MATCH($TV$103, 'ECM Staff time by PoF'!$A$4:$S$4,0),FALSE))))*AA72</f>
        <v>0</v>
      </c>
      <c r="UV110" s="60">
        <f>IF($A110="",0,IF(VLOOKUP($A110,'ECM Staff time by PoF'!$B$5:$C$119,2,FALSE)="Not Applicable",VLOOKUP($A110,'ECM Staff time by PoF'!$B$5:$S$119,MATCH($TV$103, 'ECM Staff time by PoF'!$B$4:$S$4,0),FALSE),IF(ISERROR(VLOOKUP(CONCATENATE($A110,AB$66),'ECM Staff time by PoF'!$A$5:$S$119,MATCH($TV$103, 'ECM Staff time by PoF'!$A$4:$S$4,0),FALSE)), 0, VLOOKUP(CONCATENATE($A110,AB$66),'ECM Staff time by PoF'!$A$5:$S$119,MATCH($TV$103, 'ECM Staff time by PoF'!$A$4:$S$4,0),FALSE))))*AB72</f>
        <v>0</v>
      </c>
      <c r="UW110" s="60">
        <f>IF($A110="",0,IF(VLOOKUP($A110,'ECM Staff time by PoF'!$B$5:$C$119,2,FALSE)="Not Applicable",VLOOKUP($A110,'ECM Staff time by PoF'!$B$5:$S$119,MATCH($TV$103, 'ECM Staff time by PoF'!$B$4:$S$4,0),FALSE),IF(ISERROR(VLOOKUP(CONCATENATE($A110,AC$66),'ECM Staff time by PoF'!$A$5:$S$119,MATCH($TV$103, 'ECM Staff time by PoF'!$A$4:$S$4,0),FALSE)), 0, VLOOKUP(CONCATENATE($A110,AC$66),'ECM Staff time by PoF'!$A$5:$S$119,MATCH($TV$103, 'ECM Staff time by PoF'!$A$4:$S$4,0),FALSE))))*AC72</f>
        <v>0</v>
      </c>
      <c r="UX110" s="60">
        <f>IF($A110="",0,IF(VLOOKUP($A110,'ECM Staff time by PoF'!$B$5:$C$119,2,FALSE)="Not Applicable",VLOOKUP($A110,'ECM Staff time by PoF'!$B$5:$S$119,MATCH($TV$103, 'ECM Staff time by PoF'!$B$4:$S$4,0),FALSE),IF(ISERROR(VLOOKUP(CONCATENATE($A110,AD$66),'ECM Staff time by PoF'!$A$5:$S$119,MATCH($TV$103, 'ECM Staff time by PoF'!$A$4:$S$4,0),FALSE)), 0, VLOOKUP(CONCATENATE($A110,AD$66),'ECM Staff time by PoF'!$A$5:$S$119,MATCH($TV$103, 'ECM Staff time by PoF'!$A$4:$S$4,0),FALSE))))*AD72</f>
        <v>0</v>
      </c>
      <c r="UY110" s="60">
        <f>IF($A110="",0,IF(VLOOKUP($A110,'ECM Staff time by PoF'!$B$5:$C$119,2,FALSE)="Not Applicable",VLOOKUP($A110,'ECM Staff time by PoF'!$B$5:$S$119,MATCH($TV$103, 'ECM Staff time by PoF'!$B$4:$S$4,0),FALSE),IF(ISERROR(VLOOKUP(CONCATENATE($A110,AE$66),'ECM Staff time by PoF'!$A$5:$S$119,MATCH($TV$103, 'ECM Staff time by PoF'!$A$4:$S$4,0),FALSE)), 0, VLOOKUP(CONCATENATE($A110,AE$66),'ECM Staff time by PoF'!$A$5:$S$119,MATCH($TV$103, 'ECM Staff time by PoF'!$A$4:$S$4,0),FALSE))))*AE72</f>
        <v>0</v>
      </c>
      <c r="UZ110" s="60">
        <f>IF($A110="",0,IF(VLOOKUP($A110,'ECM Staff time by PoF'!$B$5:$C$119,2,FALSE)="Not Applicable",VLOOKUP($A110,'ECM Staff time by PoF'!$B$5:$S$119,MATCH($TV$103, 'ECM Staff time by PoF'!$B$4:$S$4,0),FALSE),IF(ISERROR(VLOOKUP(CONCATENATE($A110,AF$66),'ECM Staff time by PoF'!$A$5:$S$119,MATCH($TV$103, 'ECM Staff time by PoF'!$A$4:$S$4,0),FALSE)), 0, VLOOKUP(CONCATENATE($A110,AF$66),'ECM Staff time by PoF'!$A$5:$S$119,MATCH($TV$103, 'ECM Staff time by PoF'!$A$4:$S$4,0),FALSE))))*AF72</f>
        <v>0</v>
      </c>
      <c r="VA110" s="60">
        <f>IF($A110="",0,IF(VLOOKUP($A110,'ECM Staff time by PoF'!$B$5:$C$119,2,FALSE)="Not Applicable",VLOOKUP($A110,'ECM Staff time by PoF'!$B$5:$S$119,MATCH($TV$103, 'ECM Staff time by PoF'!$B$4:$S$4,0),FALSE),IF(ISERROR(VLOOKUP(CONCATENATE($A110,AG$66),'ECM Staff time by PoF'!$A$5:$S$119,MATCH($TV$103, 'ECM Staff time by PoF'!$A$4:$S$4,0),FALSE)), 0, VLOOKUP(CONCATENATE($A110,AG$66),'ECM Staff time by PoF'!$A$5:$S$119,MATCH($TV$103, 'ECM Staff time by PoF'!$A$4:$S$4,0),FALSE))))*AG72</f>
        <v>0</v>
      </c>
      <c r="VB110" s="60">
        <f>IF($A110="",0,IF(VLOOKUP($A110,'ECM Staff time by PoF'!$B$5:$C$119,2,FALSE)="Not Applicable",VLOOKUP($A110,'ECM Staff time by PoF'!$B$5:$S$119,MATCH($TV$103, 'ECM Staff time by PoF'!$B$4:$S$4,0),FALSE),IF(ISERROR(VLOOKUP(CONCATENATE($A110,AH$66),'ECM Staff time by PoF'!$A$5:$S$119,MATCH($TV$103, 'ECM Staff time by PoF'!$A$4:$S$4,0),FALSE)), 0, VLOOKUP(CONCATENATE($A110,AH$66),'ECM Staff time by PoF'!$A$5:$S$119,MATCH($TV$103, 'ECM Staff time by PoF'!$A$4:$S$4,0),FALSE))))*AH72</f>
        <v>0</v>
      </c>
      <c r="VC110" s="60">
        <f>IF($A110="",0,IF(VLOOKUP($A110,'ECM Staff time by PoF'!$B$5:$C$119,2,FALSE)="Not Applicable",VLOOKUP($A110,'ECM Staff time by PoF'!$B$5:$S$119,MATCH($TV$103, 'ECM Staff time by PoF'!$B$4:$S$4,0),FALSE),IF(ISERROR(VLOOKUP(CONCATENATE($A110,AI$66),'ECM Staff time by PoF'!$A$5:$S$119,MATCH($TV$103, 'ECM Staff time by PoF'!$A$4:$S$4,0),FALSE)), 0, VLOOKUP(CONCATENATE($A110,AI$66),'ECM Staff time by PoF'!$A$5:$S$119,MATCH($TV$103, 'ECM Staff time by PoF'!$A$4:$S$4,0),FALSE))))*AI72</f>
        <v>0</v>
      </c>
      <c r="VD110" s="60">
        <f>IF($A110="",0,IF(VLOOKUP($A110,'ECM Staff time by PoF'!$B$5:$C$119,2,FALSE)="Not Applicable",VLOOKUP($A110,'ECM Staff time by PoF'!$B$5:$S$119,MATCH($TV$103, 'ECM Staff time by PoF'!$B$4:$S$4,0),FALSE),IF(ISERROR(VLOOKUP(CONCATENATE($A110,AJ$66),'ECM Staff time by PoF'!$A$5:$S$119,MATCH($TV$103, 'ECM Staff time by PoF'!$A$4:$S$4,0),FALSE)), 0, VLOOKUP(CONCATENATE($A110,AJ$66),'ECM Staff time by PoF'!$A$5:$S$119,MATCH($TV$103, 'ECM Staff time by PoF'!$A$4:$S$4,0),FALSE))))*AJ72</f>
        <v>0</v>
      </c>
      <c r="VE110" s="60">
        <f>IF($A110="",0,IF(VLOOKUP($A110,'ECM Staff time by PoF'!$B$5:$C$119,2,FALSE)="Not Applicable",VLOOKUP($A110,'ECM Staff time by PoF'!$B$5:$S$119,MATCH($TV$103, 'ECM Staff time by PoF'!$B$4:$S$4,0),FALSE),IF(ISERROR(VLOOKUP(CONCATENATE($A110,AK$66),'ECM Staff time by PoF'!$A$5:$S$119,MATCH($TV$103, 'ECM Staff time by PoF'!$A$4:$S$4,0),FALSE)), 0, VLOOKUP(CONCATENATE($A110,AK$66),'ECM Staff time by PoF'!$A$5:$S$119,MATCH($TV$103, 'ECM Staff time by PoF'!$A$4:$S$4,0),FALSE))))*AK72</f>
        <v>0</v>
      </c>
    </row>
    <row r="111" spans="1:577" x14ac:dyDescent="0.25">
      <c r="A111" s="132" t="str">
        <f>IF('ECM Location'!D11="", "",'ECM Location'!D11)</f>
        <v/>
      </c>
      <c r="B111" s="191">
        <f>IF($A111="",0,IF(VLOOKUP($A111,'ECM Staff time by PoF'!$B$5:$C$119,2,FALSE)="Not Applicable",VLOOKUP($A111,'ECM Staff time by PoF'!$B$5:$S$119,MATCH($B$103, 'ECM Staff time by PoF'!$B$4:$R$4,0),FALSE),IF(ISERROR(VLOOKUP(CONCATENATE($A111,B$66),'ECM Staff time by PoF'!$A$5:$S$119,MATCH($B$103, 'ECM Staff time by PoF'!$A$4:$R$4,0),FALSE)), 0, VLOOKUP(CONCATENATE($A111,B$66),'ECM Staff time by PoF'!$A$5:$S$119,MATCH($B$103, 'ECM Staff time by PoF'!$A$4:$R$4,0),FALSE))))*B73</f>
        <v>0</v>
      </c>
      <c r="C111" s="191">
        <f>IF($A111="",0,IF(VLOOKUP($A111,'ECM Staff time by PoF'!$B$5:$C$119,2,FALSE)="Not Applicable",VLOOKUP($A111,'ECM Staff time by PoF'!$B$5:$S$119,MATCH($B$103, 'ECM Staff time by PoF'!$B$4:$R$4,0),FALSE),IF(ISERROR(VLOOKUP(CONCATENATE($A111,C$66),'ECM Staff time by PoF'!$A$5:$S$119,MATCH($B$103, 'ECM Staff time by PoF'!$A$4:$R$4,0),FALSE)), 0, VLOOKUP(CONCATENATE($A111,C$66),'ECM Staff time by PoF'!$A$5:$S$119,MATCH($B$103, 'ECM Staff time by PoF'!$A$4:$R$4,0),FALSE))))*C73</f>
        <v>0</v>
      </c>
      <c r="D111" s="191">
        <f>IF($A111="",0,IF(VLOOKUP($A111,'ECM Staff time by PoF'!$B$5:$C$119,2,FALSE)="Not Applicable",VLOOKUP($A111,'ECM Staff time by PoF'!$B$5:$S$119,MATCH($B$103, 'ECM Staff time by PoF'!$B$4:$R$4,0),FALSE),IF(ISERROR(VLOOKUP(CONCATENATE($A111,D$66),'ECM Staff time by PoF'!$A$5:$S$119,MATCH($B$103, 'ECM Staff time by PoF'!$A$4:$R$4,0),FALSE)), 0, VLOOKUP(CONCATENATE($A111,D$66),'ECM Staff time by PoF'!$A$5:$S$119,MATCH($B$103, 'ECM Staff time by PoF'!$A$4:$R$4,0),FALSE))))*D73</f>
        <v>0</v>
      </c>
      <c r="E111" s="191">
        <f>IF($A111="",0,IF(VLOOKUP($A111,'ECM Staff time by PoF'!$B$5:$C$119,2,FALSE)="Not Applicable",VLOOKUP($A111,'ECM Staff time by PoF'!$B$5:$S$119,MATCH($B$103, 'ECM Staff time by PoF'!$B$4:$R$4,0),FALSE),IF(ISERROR(VLOOKUP(CONCATENATE($A111,E$66),'ECM Staff time by PoF'!$A$5:$S$119,MATCH($B$103, 'ECM Staff time by PoF'!$A$4:$R$4,0),FALSE)), 0, VLOOKUP(CONCATENATE($A111,E$66),'ECM Staff time by PoF'!$A$5:$S$119,MATCH($B$103, 'ECM Staff time by PoF'!$A$4:$R$4,0),FALSE))))*E73</f>
        <v>0</v>
      </c>
      <c r="F111" s="191">
        <f>IF($A111="",0,IF(VLOOKUP($A111,'ECM Staff time by PoF'!$B$5:$C$119,2,FALSE)="Not Applicable",VLOOKUP($A111,'ECM Staff time by PoF'!$B$5:$S$119,MATCH($B$103, 'ECM Staff time by PoF'!$B$4:$R$4,0),FALSE),IF(ISERROR(VLOOKUP(CONCATENATE($A111,F$66),'ECM Staff time by PoF'!$A$5:$S$119,MATCH($B$103, 'ECM Staff time by PoF'!$A$4:$R$4,0),FALSE)), 0, VLOOKUP(CONCATENATE($A111,F$66),'ECM Staff time by PoF'!$A$5:$S$119,MATCH($B$103, 'ECM Staff time by PoF'!$A$4:$R$4,0),FALSE))))*F73</f>
        <v>0</v>
      </c>
      <c r="G111" s="191">
        <f>IF($A111="",0,IF(VLOOKUP($A111,'ECM Staff time by PoF'!$B$5:$C$119,2,FALSE)="Not Applicable",VLOOKUP($A111,'ECM Staff time by PoF'!$B$5:$S$119,MATCH($B$103, 'ECM Staff time by PoF'!$B$4:$R$4,0),FALSE),IF(ISERROR(VLOOKUP(CONCATENATE($A111,G$66),'ECM Staff time by PoF'!$A$5:$S$119,MATCH($B$103, 'ECM Staff time by PoF'!$A$4:$R$4,0),FALSE)), 0, VLOOKUP(CONCATENATE($A111,G$66),'ECM Staff time by PoF'!$A$5:$S$119,MATCH($B$103, 'ECM Staff time by PoF'!$A$4:$R$4,0),FALSE))))*G73</f>
        <v>0</v>
      </c>
      <c r="H111" s="191">
        <f>IF($A111="",0,IF(VLOOKUP($A111,'ECM Staff time by PoF'!$B$5:$C$119,2,FALSE)="Not Applicable",VLOOKUP($A111,'ECM Staff time by PoF'!$B$5:$S$119,MATCH($B$103, 'ECM Staff time by PoF'!$B$4:$R$4,0),FALSE),IF(ISERROR(VLOOKUP(CONCATENATE($A111,H$66),'ECM Staff time by PoF'!$A$5:$S$119,MATCH($B$103, 'ECM Staff time by PoF'!$A$4:$R$4,0),FALSE)), 0, VLOOKUP(CONCATENATE($A111,H$66),'ECM Staff time by PoF'!$A$5:$S$119,MATCH($B$103, 'ECM Staff time by PoF'!$A$4:$R$4,0),FALSE))))*H73</f>
        <v>0</v>
      </c>
      <c r="I111" s="191">
        <f>IF($A111="",0,IF(VLOOKUP($A111,'ECM Staff time by PoF'!$B$5:$C$119,2,FALSE)="Not Applicable",VLOOKUP($A111,'ECM Staff time by PoF'!$B$5:$S$119,MATCH($B$103, 'ECM Staff time by PoF'!$B$4:$R$4,0),FALSE),IF(ISERROR(VLOOKUP(CONCATENATE($A111,I$66),'ECM Staff time by PoF'!$A$5:$S$119,MATCH($B$103, 'ECM Staff time by PoF'!$A$4:$R$4,0),FALSE)), 0, VLOOKUP(CONCATENATE($A111,I$66),'ECM Staff time by PoF'!$A$5:$S$119,MATCH($B$103, 'ECM Staff time by PoF'!$A$4:$R$4,0),FALSE))))*I73</f>
        <v>0</v>
      </c>
      <c r="J111" s="191">
        <f>IF($A111="",0,IF(VLOOKUP($A111,'ECM Staff time by PoF'!$B$5:$C$119,2,FALSE)="Not Applicable",VLOOKUP($A111,'ECM Staff time by PoF'!$B$5:$S$119,MATCH($B$103, 'ECM Staff time by PoF'!$B$4:$R$4,0),FALSE),IF(ISERROR(VLOOKUP(CONCATENATE($A111,J$66),'ECM Staff time by PoF'!$A$5:$S$119,MATCH($B$103, 'ECM Staff time by PoF'!$A$4:$R$4,0),FALSE)), 0, VLOOKUP(CONCATENATE($A111,J$66),'ECM Staff time by PoF'!$A$5:$S$119,MATCH($B$103, 'ECM Staff time by PoF'!$A$4:$R$4,0),FALSE))))*J73</f>
        <v>0</v>
      </c>
      <c r="K111" s="191">
        <f>IF($A111="",0,IF(VLOOKUP($A111,'ECM Staff time by PoF'!$B$5:$C$119,2,FALSE)="Not Applicable",VLOOKUP($A111,'ECM Staff time by PoF'!$B$5:$S$119,MATCH($B$103, 'ECM Staff time by PoF'!$B$4:$R$4,0),FALSE),IF(ISERROR(VLOOKUP(CONCATENATE($A111,K$66),'ECM Staff time by PoF'!$A$5:$S$119,MATCH($B$103, 'ECM Staff time by PoF'!$A$4:$R$4,0),FALSE)), 0, VLOOKUP(CONCATENATE($A111,K$66),'ECM Staff time by PoF'!$A$5:$S$119,MATCH($B$103, 'ECM Staff time by PoF'!$A$4:$R$4,0),FALSE))))*K73</f>
        <v>0</v>
      </c>
      <c r="L111" s="191">
        <f>IF($A111="",0,IF(VLOOKUP($A111,'ECM Staff time by PoF'!$B$5:$C$119,2,FALSE)="Not Applicable",VLOOKUP($A111,'ECM Staff time by PoF'!$B$5:$S$119,MATCH($B$103, 'ECM Staff time by PoF'!$B$4:$R$4,0),FALSE),IF(ISERROR(VLOOKUP(CONCATENATE($A111,L$66),'ECM Staff time by PoF'!$A$5:$S$119,MATCH($B$103, 'ECM Staff time by PoF'!$A$4:$R$4,0),FALSE)), 0, VLOOKUP(CONCATENATE($A111,L$66),'ECM Staff time by PoF'!$A$5:$S$119,MATCH($B$103, 'ECM Staff time by PoF'!$A$4:$R$4,0),FALSE))))*L73</f>
        <v>0</v>
      </c>
      <c r="M111" s="191">
        <f>IF($A111="",0,IF(VLOOKUP($A111,'ECM Staff time by PoF'!$B$5:$C$119,2,FALSE)="Not Applicable",VLOOKUP($A111,'ECM Staff time by PoF'!$B$5:$S$119,MATCH($B$103, 'ECM Staff time by PoF'!$B$4:$R$4,0),FALSE),IF(ISERROR(VLOOKUP(CONCATENATE($A111,M$66),'ECM Staff time by PoF'!$A$5:$S$119,MATCH($B$103, 'ECM Staff time by PoF'!$A$4:$R$4,0),FALSE)), 0, VLOOKUP(CONCATENATE($A111,M$66),'ECM Staff time by PoF'!$A$5:$S$119,MATCH($B$103, 'ECM Staff time by PoF'!$A$4:$R$4,0),FALSE))))*M73</f>
        <v>0</v>
      </c>
      <c r="N111" s="191">
        <f>IF($A111="",0,IF(VLOOKUP($A111,'ECM Staff time by PoF'!$B$5:$C$119,2,FALSE)="Not Applicable",VLOOKUP($A111,'ECM Staff time by PoF'!$B$5:$S$119,MATCH($B$103, 'ECM Staff time by PoF'!$B$4:$R$4,0),FALSE),IF(ISERROR(VLOOKUP(CONCATENATE($A111,N$66),'ECM Staff time by PoF'!$A$5:$S$119,MATCH($B$103, 'ECM Staff time by PoF'!$A$4:$R$4,0),FALSE)), 0, VLOOKUP(CONCATENATE($A111,N$66),'ECM Staff time by PoF'!$A$5:$S$119,MATCH($B$103, 'ECM Staff time by PoF'!$A$4:$R$4,0),FALSE))))*N73</f>
        <v>0</v>
      </c>
      <c r="O111" s="191">
        <f>IF($A111="",0,IF(VLOOKUP($A111,'ECM Staff time by PoF'!$B$5:$C$119,2,FALSE)="Not Applicable",VLOOKUP($A111,'ECM Staff time by PoF'!$B$5:$S$119,MATCH($B$103, 'ECM Staff time by PoF'!$B$4:$R$4,0),FALSE),IF(ISERROR(VLOOKUP(CONCATENATE($A111,O$66),'ECM Staff time by PoF'!$A$5:$S$119,MATCH($B$103, 'ECM Staff time by PoF'!$A$4:$R$4,0),FALSE)), 0, VLOOKUP(CONCATENATE($A111,O$66),'ECM Staff time by PoF'!$A$5:$S$119,MATCH($B$103, 'ECM Staff time by PoF'!$A$4:$R$4,0),FALSE))))*O73</f>
        <v>0</v>
      </c>
      <c r="P111" s="191">
        <f>IF($A111="",0,IF(VLOOKUP($A111,'ECM Staff time by PoF'!$B$5:$C$119,2,FALSE)="Not Applicable",VLOOKUP($A111,'ECM Staff time by PoF'!$B$5:$S$119,MATCH($B$103, 'ECM Staff time by PoF'!$B$4:$R$4,0),FALSE),IF(ISERROR(VLOOKUP(CONCATENATE($A111,P$66),'ECM Staff time by PoF'!$A$5:$S$119,MATCH($B$103, 'ECM Staff time by PoF'!$A$4:$R$4,0),FALSE)), 0, VLOOKUP(CONCATENATE($A111,P$66),'ECM Staff time by PoF'!$A$5:$S$119,MATCH($B$103, 'ECM Staff time by PoF'!$A$4:$R$4,0),FALSE))))*P73</f>
        <v>0</v>
      </c>
      <c r="Q111" s="191">
        <f>IF($A111="",0,IF(VLOOKUP($A111,'ECM Staff time by PoF'!$B$5:$C$119,2,FALSE)="Not Applicable",VLOOKUP($A111,'ECM Staff time by PoF'!$B$5:$S$119,MATCH($B$103, 'ECM Staff time by PoF'!$B$4:$R$4,0),FALSE),IF(ISERROR(VLOOKUP(CONCATENATE($A111,Q$66),'ECM Staff time by PoF'!$A$5:$S$119,MATCH($B$103, 'ECM Staff time by PoF'!$A$4:$R$4,0),FALSE)), 0, VLOOKUP(CONCATENATE($A111,Q$66),'ECM Staff time by PoF'!$A$5:$S$119,MATCH($B$103, 'ECM Staff time by PoF'!$A$4:$R$4,0),FALSE))))*Q73</f>
        <v>0</v>
      </c>
      <c r="R111" s="191">
        <f>IF($A111="",0,IF(VLOOKUP($A111,'ECM Staff time by PoF'!$B$5:$C$119,2,FALSE)="Not Applicable",VLOOKUP($A111,'ECM Staff time by PoF'!$B$5:$S$119,MATCH($B$103, 'ECM Staff time by PoF'!$B$4:$R$4,0),FALSE),IF(ISERROR(VLOOKUP(CONCATENATE($A111,R$66),'ECM Staff time by PoF'!$A$5:$S$119,MATCH($B$103, 'ECM Staff time by PoF'!$A$4:$R$4,0),FALSE)), 0, VLOOKUP(CONCATENATE($A111,R$66),'ECM Staff time by PoF'!$A$5:$S$119,MATCH($B$103, 'ECM Staff time by PoF'!$A$4:$R$4,0),FALSE))))*R73</f>
        <v>0</v>
      </c>
      <c r="S111" s="191">
        <f>IF($A111="",0,IF(VLOOKUP($A111,'ECM Staff time by PoF'!$B$5:$C$119,2,FALSE)="Not Applicable",VLOOKUP($A111,'ECM Staff time by PoF'!$B$5:$S$119,MATCH($B$103, 'ECM Staff time by PoF'!$B$4:$R$4,0),FALSE),IF(ISERROR(VLOOKUP(CONCATENATE($A111,S$66),'ECM Staff time by PoF'!$A$5:$S$119,MATCH($B$103, 'ECM Staff time by PoF'!$A$4:$R$4,0),FALSE)), 0, VLOOKUP(CONCATENATE($A111,S$66),'ECM Staff time by PoF'!$A$5:$S$119,MATCH($B$103, 'ECM Staff time by PoF'!$A$4:$R$4,0),FALSE))))*S73</f>
        <v>0</v>
      </c>
      <c r="T111" s="191">
        <f>IF($A111="",0,IF(VLOOKUP($A111,'ECM Staff time by PoF'!$B$5:$C$119,2,FALSE)="Not Applicable",VLOOKUP($A111,'ECM Staff time by PoF'!$B$5:$S$119,MATCH($B$103, 'ECM Staff time by PoF'!$B$4:$R$4,0),FALSE),IF(ISERROR(VLOOKUP(CONCATENATE($A111,T$66),'ECM Staff time by PoF'!$A$5:$S$119,MATCH($B$103, 'ECM Staff time by PoF'!$A$4:$R$4,0),FALSE)), 0, VLOOKUP(CONCATENATE($A111,T$66),'ECM Staff time by PoF'!$A$5:$S$119,MATCH($B$103, 'ECM Staff time by PoF'!$A$4:$R$4,0),FALSE))))*T73</f>
        <v>0</v>
      </c>
      <c r="U111" s="191">
        <f>IF($A111="",0,IF(VLOOKUP($A111,'ECM Staff time by PoF'!$B$5:$C$119,2,FALSE)="Not Applicable",VLOOKUP($A111,'ECM Staff time by PoF'!$B$5:$S$119,MATCH($B$103, 'ECM Staff time by PoF'!$B$4:$R$4,0),FALSE),IF(ISERROR(VLOOKUP(CONCATENATE($A111,U$66),'ECM Staff time by PoF'!$A$5:$S$119,MATCH($B$103, 'ECM Staff time by PoF'!$A$4:$R$4,0),FALSE)), 0, VLOOKUP(CONCATENATE($A111,U$66),'ECM Staff time by PoF'!$A$5:$S$119,MATCH($B$103, 'ECM Staff time by PoF'!$A$4:$R$4,0),FALSE))))*U73</f>
        <v>0</v>
      </c>
      <c r="V111" s="191">
        <f>IF($A111="",0,IF(VLOOKUP($A111,'ECM Staff time by PoF'!$B$5:$C$119,2,FALSE)="Not Applicable",VLOOKUP($A111,'ECM Staff time by PoF'!$B$5:$S$119,MATCH($B$103, 'ECM Staff time by PoF'!$B$4:$R$4,0),FALSE),IF(ISERROR(VLOOKUP(CONCATENATE($A111,V$66),'ECM Staff time by PoF'!$A$5:$S$119,MATCH($B$103, 'ECM Staff time by PoF'!$A$4:$R$4,0),FALSE)), 0, VLOOKUP(CONCATENATE($A111,V$66),'ECM Staff time by PoF'!$A$5:$S$119,MATCH($B$103, 'ECM Staff time by PoF'!$A$4:$R$4,0),FALSE))))*V73</f>
        <v>0</v>
      </c>
      <c r="W111" s="191">
        <f>IF($A111="",0,IF(VLOOKUP($A111,'ECM Staff time by PoF'!$B$5:$C$119,2,FALSE)="Not Applicable",VLOOKUP($A111,'ECM Staff time by PoF'!$B$5:$S$119,MATCH($B$103, 'ECM Staff time by PoF'!$B$4:$R$4,0),FALSE),IF(ISERROR(VLOOKUP(CONCATENATE($A111,W$66),'ECM Staff time by PoF'!$A$5:$S$119,MATCH($B$103, 'ECM Staff time by PoF'!$A$4:$R$4,0),FALSE)), 0, VLOOKUP(CONCATENATE($A111,W$66),'ECM Staff time by PoF'!$A$5:$S$119,MATCH($B$103, 'ECM Staff time by PoF'!$A$4:$R$4,0),FALSE))))*W73</f>
        <v>0</v>
      </c>
      <c r="X111" s="191">
        <f>IF($A111="",0,IF(VLOOKUP($A111,'ECM Staff time by PoF'!$B$5:$C$119,2,FALSE)="Not Applicable",VLOOKUP($A111,'ECM Staff time by PoF'!$B$5:$S$119,MATCH($B$103, 'ECM Staff time by PoF'!$B$4:$R$4,0),FALSE),IF(ISERROR(VLOOKUP(CONCATENATE($A111,X$66),'ECM Staff time by PoF'!$A$5:$S$119,MATCH($B$103, 'ECM Staff time by PoF'!$A$4:$R$4,0),FALSE)), 0, VLOOKUP(CONCATENATE($A111,X$66),'ECM Staff time by PoF'!$A$5:$S$119,MATCH($B$103, 'ECM Staff time by PoF'!$A$4:$R$4,0),FALSE))))*X73</f>
        <v>0</v>
      </c>
      <c r="Y111" s="191">
        <f>IF($A111="",0,IF(VLOOKUP($A111,'ECM Staff time by PoF'!$B$5:$C$119,2,FALSE)="Not Applicable",VLOOKUP($A111,'ECM Staff time by PoF'!$B$5:$S$119,MATCH($B$103, 'ECM Staff time by PoF'!$B$4:$R$4,0),FALSE),IF(ISERROR(VLOOKUP(CONCATENATE($A111,Y$66),'ECM Staff time by PoF'!$A$5:$S$119,MATCH($B$103, 'ECM Staff time by PoF'!$A$4:$R$4,0),FALSE)), 0, VLOOKUP(CONCATENATE($A111,Y$66),'ECM Staff time by PoF'!$A$5:$S$119,MATCH($B$103, 'ECM Staff time by PoF'!$A$4:$R$4,0),FALSE))))*Y73</f>
        <v>0</v>
      </c>
      <c r="Z111" s="191">
        <f>IF($A111="",0,IF(VLOOKUP($A111,'ECM Staff time by PoF'!$B$5:$C$119,2,FALSE)="Not Applicable",VLOOKUP($A111,'ECM Staff time by PoF'!$B$5:$S$119,MATCH($B$103, 'ECM Staff time by PoF'!$B$4:$R$4,0),FALSE),IF(ISERROR(VLOOKUP(CONCATENATE($A111,Z$66),'ECM Staff time by PoF'!$A$5:$S$119,MATCH($B$103, 'ECM Staff time by PoF'!$A$4:$R$4,0),FALSE)), 0, VLOOKUP(CONCATENATE($A111,Z$66),'ECM Staff time by PoF'!$A$5:$S$119,MATCH($B$103, 'ECM Staff time by PoF'!$A$4:$R$4,0),FALSE))))*Z73</f>
        <v>0</v>
      </c>
      <c r="AA111" s="191">
        <f>IF($A111="",0,IF(VLOOKUP($A111,'ECM Staff time by PoF'!$B$5:$C$119,2,FALSE)="Not Applicable",VLOOKUP($A111,'ECM Staff time by PoF'!$B$5:$S$119,MATCH($B$103, 'ECM Staff time by PoF'!$B$4:$R$4,0),FALSE),IF(ISERROR(VLOOKUP(CONCATENATE($A111,AA$66),'ECM Staff time by PoF'!$A$5:$S$119,MATCH($B$103, 'ECM Staff time by PoF'!$A$4:$R$4,0),FALSE)), 0, VLOOKUP(CONCATENATE($A111,AA$66),'ECM Staff time by PoF'!$A$5:$S$119,MATCH($B$103, 'ECM Staff time by PoF'!$A$4:$R$4,0),FALSE))))*AA73</f>
        <v>0</v>
      </c>
      <c r="AB111" s="191">
        <f>IF($A111="",0,IF(VLOOKUP($A111,'ECM Staff time by PoF'!$B$5:$C$119,2,FALSE)="Not Applicable",VLOOKUP($A111,'ECM Staff time by PoF'!$B$5:$S$119,MATCH($B$103, 'ECM Staff time by PoF'!$B$4:$R$4,0),FALSE),IF(ISERROR(VLOOKUP(CONCATENATE($A111,AB$66),'ECM Staff time by PoF'!$A$5:$S$119,MATCH($B$103, 'ECM Staff time by PoF'!$A$4:$R$4,0),FALSE)), 0, VLOOKUP(CONCATENATE($A111,AB$66),'ECM Staff time by PoF'!$A$5:$S$119,MATCH($B$103, 'ECM Staff time by PoF'!$A$4:$R$4,0),FALSE))))*AB73</f>
        <v>0</v>
      </c>
      <c r="AC111" s="191">
        <f>IF($A111="",0,IF(VLOOKUP($A111,'ECM Staff time by PoF'!$B$5:$C$119,2,FALSE)="Not Applicable",VLOOKUP($A111,'ECM Staff time by PoF'!$B$5:$S$119,MATCH($B$103, 'ECM Staff time by PoF'!$B$4:$R$4,0),FALSE),IF(ISERROR(VLOOKUP(CONCATENATE($A111,AC$66),'ECM Staff time by PoF'!$A$5:$S$119,MATCH($B$103, 'ECM Staff time by PoF'!$A$4:$R$4,0),FALSE)), 0, VLOOKUP(CONCATENATE($A111,AC$66),'ECM Staff time by PoF'!$A$5:$S$119,MATCH($B$103, 'ECM Staff time by PoF'!$A$4:$R$4,0),FALSE))))*AC73</f>
        <v>0</v>
      </c>
      <c r="AD111" s="191">
        <f>IF($A111="",0,IF(VLOOKUP($A111,'ECM Staff time by PoF'!$B$5:$C$119,2,FALSE)="Not Applicable",VLOOKUP($A111,'ECM Staff time by PoF'!$B$5:$S$119,MATCH($B$103, 'ECM Staff time by PoF'!$B$4:$R$4,0),FALSE),IF(ISERROR(VLOOKUP(CONCATENATE($A111,AD$66),'ECM Staff time by PoF'!$A$5:$S$119,MATCH($B$103, 'ECM Staff time by PoF'!$A$4:$R$4,0),FALSE)), 0, VLOOKUP(CONCATENATE($A111,AD$66),'ECM Staff time by PoF'!$A$5:$S$119,MATCH($B$103, 'ECM Staff time by PoF'!$A$4:$R$4,0),FALSE))))*AD73</f>
        <v>0</v>
      </c>
      <c r="AE111" s="191">
        <f>IF($A111="",0,IF(VLOOKUP($A111,'ECM Staff time by PoF'!$B$5:$C$119,2,FALSE)="Not Applicable",VLOOKUP($A111,'ECM Staff time by PoF'!$B$5:$S$119,MATCH($B$103, 'ECM Staff time by PoF'!$B$4:$R$4,0),FALSE),IF(ISERROR(VLOOKUP(CONCATENATE($A111,AE$66),'ECM Staff time by PoF'!$A$5:$S$119,MATCH($B$103, 'ECM Staff time by PoF'!$A$4:$R$4,0),FALSE)), 0, VLOOKUP(CONCATENATE($A111,AE$66),'ECM Staff time by PoF'!$A$5:$S$119,MATCH($B$103, 'ECM Staff time by PoF'!$A$4:$R$4,0),FALSE))))*AE73</f>
        <v>0</v>
      </c>
      <c r="AF111" s="191">
        <f>IF($A111="",0,IF(VLOOKUP($A111,'ECM Staff time by PoF'!$B$5:$C$119,2,FALSE)="Not Applicable",VLOOKUP($A111,'ECM Staff time by PoF'!$B$5:$S$119,MATCH($B$103, 'ECM Staff time by PoF'!$B$4:$R$4,0),FALSE),IF(ISERROR(VLOOKUP(CONCATENATE($A111,AF$66),'ECM Staff time by PoF'!$A$5:$S$119,MATCH($B$103, 'ECM Staff time by PoF'!$A$4:$R$4,0),FALSE)), 0, VLOOKUP(CONCATENATE($A111,AF$66),'ECM Staff time by PoF'!$A$5:$S$119,MATCH($B$103, 'ECM Staff time by PoF'!$A$4:$R$4,0),FALSE))))*AF73</f>
        <v>0</v>
      </c>
      <c r="AG111" s="191">
        <f>IF($A111="",0,IF(VLOOKUP($A111,'ECM Staff time by PoF'!$B$5:$C$119,2,FALSE)="Not Applicable",VLOOKUP($A111,'ECM Staff time by PoF'!$B$5:$S$119,MATCH($B$103, 'ECM Staff time by PoF'!$B$4:$R$4,0),FALSE),IF(ISERROR(VLOOKUP(CONCATENATE($A111,AG$66),'ECM Staff time by PoF'!$A$5:$S$119,MATCH($B$103, 'ECM Staff time by PoF'!$A$4:$R$4,0),FALSE)), 0, VLOOKUP(CONCATENATE($A111,AG$66),'ECM Staff time by PoF'!$A$5:$S$119,MATCH($B$103, 'ECM Staff time by PoF'!$A$4:$R$4,0),FALSE))))*AG73</f>
        <v>0</v>
      </c>
      <c r="AH111" s="191">
        <f>IF($A111="",0,IF(VLOOKUP($A111,'ECM Staff time by PoF'!$B$5:$C$119,2,FALSE)="Not Applicable",VLOOKUP($A111,'ECM Staff time by PoF'!$B$5:$S$119,MATCH($B$103, 'ECM Staff time by PoF'!$B$4:$R$4,0),FALSE),IF(ISERROR(VLOOKUP(CONCATENATE($A111,AH$66),'ECM Staff time by PoF'!$A$5:$S$119,MATCH($B$103, 'ECM Staff time by PoF'!$A$4:$R$4,0),FALSE)), 0, VLOOKUP(CONCATENATE($A111,AH$66),'ECM Staff time by PoF'!$A$5:$S$119,MATCH($B$103, 'ECM Staff time by PoF'!$A$4:$R$4,0),FALSE))))*AH73</f>
        <v>0</v>
      </c>
      <c r="AI111" s="191">
        <f>IF($A111="",0,IF(VLOOKUP($A111,'ECM Staff time by PoF'!$B$5:$C$119,2,FALSE)="Not Applicable",VLOOKUP($A111,'ECM Staff time by PoF'!$B$5:$S$119,MATCH($B$103, 'ECM Staff time by PoF'!$B$4:$R$4,0),FALSE),IF(ISERROR(VLOOKUP(CONCATENATE($A111,AI$66),'ECM Staff time by PoF'!$A$5:$S$119,MATCH($B$103, 'ECM Staff time by PoF'!$A$4:$R$4,0),FALSE)), 0, VLOOKUP(CONCATENATE($A111,AI$66),'ECM Staff time by PoF'!$A$5:$S$119,MATCH($B$103, 'ECM Staff time by PoF'!$A$4:$R$4,0),FALSE))))*AI73</f>
        <v>0</v>
      </c>
      <c r="AJ111" s="191">
        <f>IF($A111="",0,IF(VLOOKUP($A111,'ECM Staff time by PoF'!$B$5:$C$119,2,FALSE)="Not Applicable",VLOOKUP($A111,'ECM Staff time by PoF'!$B$5:$S$119,MATCH($B$103, 'ECM Staff time by PoF'!$B$4:$R$4,0),FALSE),IF(ISERROR(VLOOKUP(CONCATENATE($A111,AJ$66),'ECM Staff time by PoF'!$A$5:$S$119,MATCH($B$103, 'ECM Staff time by PoF'!$A$4:$R$4,0),FALSE)), 0, VLOOKUP(CONCATENATE($A111,AJ$66),'ECM Staff time by PoF'!$A$5:$S$119,MATCH($B$103, 'ECM Staff time by PoF'!$A$4:$R$4,0),FALSE))))*AJ73</f>
        <v>0</v>
      </c>
      <c r="AK111" s="191">
        <f>IF($A111="",0,IF(VLOOKUP($A111,'ECM Staff time by PoF'!$B$5:$C$119,2,FALSE)="Not Applicable",VLOOKUP($A111,'ECM Staff time by PoF'!$B$5:$S$119,MATCH($B$103, 'ECM Staff time by PoF'!$B$4:$R$4,0),FALSE),IF(ISERROR(VLOOKUP(CONCATENATE($A111,AK$66),'ECM Staff time by PoF'!$A$5:$S$119,MATCH($B$103, 'ECM Staff time by PoF'!$A$4:$R$4,0),FALSE)), 0, VLOOKUP(CONCATENATE($A111,AK$66),'ECM Staff time by PoF'!$A$5:$S$119,MATCH($B$103, 'ECM Staff time by PoF'!$A$4:$R$4,0),FALSE))))*AK73</f>
        <v>0</v>
      </c>
      <c r="AL111" s="191">
        <f>IF($A111="",0,IF(VLOOKUP($A111,'ECM Staff time by PoF'!$B$5:$C$119,2,FALSE)="Not Applicable",VLOOKUP($A111,'ECM Staff time by PoF'!$B$5:$S$119,MATCH($AL$103, 'ECM Staff time by PoF'!$B$4:$R$4,0),FALSE),IF(ISERROR(VLOOKUP(CONCATENATE($A111,B$66),'ECM Staff time by PoF'!$A$5:$S$119,MATCH($AL$103, 'ECM Staff time by PoF'!$A$4:$R$4,0),FALSE)), 0, VLOOKUP(CONCATENATE($A111,B$66),'ECM Staff time by PoF'!$A$5:$S$119,MATCH($AL$103, 'ECM Staff time by PoF'!$A$4:$R$4,0),FALSE))))*B73</f>
        <v>0</v>
      </c>
      <c r="AM111" s="191">
        <f>IF($A111="",0,IF(VLOOKUP($A111,'ECM Staff time by PoF'!$B$5:$C$119,2,FALSE)="Not Applicable",VLOOKUP($A111,'ECM Staff time by PoF'!$B$5:$S$119,MATCH($AL$103, 'ECM Staff time by PoF'!$B$4:$R$4,0),FALSE),IF(ISERROR(VLOOKUP(CONCATENATE($A111,C$66),'ECM Staff time by PoF'!$A$5:$S$119,MATCH($AL$103, 'ECM Staff time by PoF'!$A$4:$R$4,0),FALSE)), 0, VLOOKUP(CONCATENATE($A111,C$66),'ECM Staff time by PoF'!$A$5:$S$119,MATCH($AL$103, 'ECM Staff time by PoF'!$A$4:$R$4,0),FALSE))))*C73</f>
        <v>0</v>
      </c>
      <c r="AN111" s="191">
        <f>IF($A111="",0,IF(VLOOKUP($A111,'ECM Staff time by PoF'!$B$5:$C$119,2,FALSE)="Not Applicable",VLOOKUP($A111,'ECM Staff time by PoF'!$B$5:$S$119,MATCH($AL$103, 'ECM Staff time by PoF'!$B$4:$R$4,0),FALSE),IF(ISERROR(VLOOKUP(CONCATENATE($A111,D$66),'ECM Staff time by PoF'!$A$5:$S$119,MATCH($AL$103, 'ECM Staff time by PoF'!$A$4:$R$4,0),FALSE)), 0, VLOOKUP(CONCATENATE($A111,D$66),'ECM Staff time by PoF'!$A$5:$S$119,MATCH($AL$103, 'ECM Staff time by PoF'!$A$4:$R$4,0),FALSE))))*D73</f>
        <v>0</v>
      </c>
      <c r="AO111" s="191">
        <f>IF($A111="",0,IF(VLOOKUP($A111,'ECM Staff time by PoF'!$B$5:$C$119,2,FALSE)="Not Applicable",VLOOKUP($A111,'ECM Staff time by PoF'!$B$5:$S$119,MATCH($AL$103, 'ECM Staff time by PoF'!$B$4:$R$4,0),FALSE),IF(ISERROR(VLOOKUP(CONCATENATE($A111,E$66),'ECM Staff time by PoF'!$A$5:$S$119,MATCH($AL$103, 'ECM Staff time by PoF'!$A$4:$R$4,0),FALSE)), 0, VLOOKUP(CONCATENATE($A111,E$66),'ECM Staff time by PoF'!$A$5:$S$119,MATCH($AL$103, 'ECM Staff time by PoF'!$A$4:$R$4,0),FALSE))))*E73</f>
        <v>0</v>
      </c>
      <c r="AP111" s="191">
        <f>IF($A111="",0,IF(VLOOKUP($A111,'ECM Staff time by PoF'!$B$5:$C$119,2,FALSE)="Not Applicable",VLOOKUP($A111,'ECM Staff time by PoF'!$B$5:$S$119,MATCH($AL$103, 'ECM Staff time by PoF'!$B$4:$R$4,0),FALSE),IF(ISERROR(VLOOKUP(CONCATENATE($A111,F$66),'ECM Staff time by PoF'!$A$5:$S$119,MATCH($AL$103, 'ECM Staff time by PoF'!$A$4:$R$4,0),FALSE)), 0, VLOOKUP(CONCATENATE($A111,F$66),'ECM Staff time by PoF'!$A$5:$S$119,MATCH($AL$103, 'ECM Staff time by PoF'!$A$4:$R$4,0),FALSE))))*F73</f>
        <v>0</v>
      </c>
      <c r="AQ111" s="191">
        <f>IF($A111="",0,IF(VLOOKUP($A111,'ECM Staff time by PoF'!$B$5:$C$119,2,FALSE)="Not Applicable",VLOOKUP($A111,'ECM Staff time by PoF'!$B$5:$S$119,MATCH($AL$103, 'ECM Staff time by PoF'!$B$4:$R$4,0),FALSE),IF(ISERROR(VLOOKUP(CONCATENATE($A111,G$66),'ECM Staff time by PoF'!$A$5:$S$119,MATCH($AL$103, 'ECM Staff time by PoF'!$A$4:$R$4,0),FALSE)), 0, VLOOKUP(CONCATENATE($A111,G$66),'ECM Staff time by PoF'!$A$5:$S$119,MATCH($AL$103, 'ECM Staff time by PoF'!$A$4:$R$4,0),FALSE))))*G73</f>
        <v>0</v>
      </c>
      <c r="AR111" s="191">
        <f>IF($A111="",0,IF(VLOOKUP($A111,'ECM Staff time by PoF'!$B$5:$C$119,2,FALSE)="Not Applicable",VLOOKUP($A111,'ECM Staff time by PoF'!$B$5:$S$119,MATCH($AL$103, 'ECM Staff time by PoF'!$B$4:$R$4,0),FALSE),IF(ISERROR(VLOOKUP(CONCATENATE($A111,H$66),'ECM Staff time by PoF'!$A$5:$S$119,MATCH($AL$103, 'ECM Staff time by PoF'!$A$4:$R$4,0),FALSE)), 0, VLOOKUP(CONCATENATE($A111,H$66),'ECM Staff time by PoF'!$A$5:$S$119,MATCH($AL$103, 'ECM Staff time by PoF'!$A$4:$R$4,0),FALSE))))*H73</f>
        <v>0</v>
      </c>
      <c r="AS111" s="191">
        <f>IF($A111="",0,IF(VLOOKUP($A111,'ECM Staff time by PoF'!$B$5:$C$119,2,FALSE)="Not Applicable",VLOOKUP($A111,'ECM Staff time by PoF'!$B$5:$S$119,MATCH($AL$103, 'ECM Staff time by PoF'!$B$4:$R$4,0),FALSE),IF(ISERROR(VLOOKUP(CONCATENATE($A111,I$66),'ECM Staff time by PoF'!$A$5:$S$119,MATCH($AL$103, 'ECM Staff time by PoF'!$A$4:$R$4,0),FALSE)), 0, VLOOKUP(CONCATENATE($A111,I$66),'ECM Staff time by PoF'!$A$5:$S$119,MATCH($AL$103, 'ECM Staff time by PoF'!$A$4:$R$4,0),FALSE))))*I73</f>
        <v>0</v>
      </c>
      <c r="AT111" s="191">
        <f>IF($A111="",0,IF(VLOOKUP($A111,'ECM Staff time by PoF'!$B$5:$C$119,2,FALSE)="Not Applicable",VLOOKUP($A111,'ECM Staff time by PoF'!$B$5:$S$119,MATCH($AL$103, 'ECM Staff time by PoF'!$B$4:$R$4,0),FALSE),IF(ISERROR(VLOOKUP(CONCATENATE($A111,J$66),'ECM Staff time by PoF'!$A$5:$S$119,MATCH($AL$103, 'ECM Staff time by PoF'!$A$4:$R$4,0),FALSE)), 0, VLOOKUP(CONCATENATE($A111,J$66),'ECM Staff time by PoF'!$A$5:$S$119,MATCH($AL$103, 'ECM Staff time by PoF'!$A$4:$R$4,0),FALSE))))*J73</f>
        <v>0</v>
      </c>
      <c r="AU111" s="191">
        <f>IF($A111="",0,IF(VLOOKUP($A111,'ECM Staff time by PoF'!$B$5:$C$119,2,FALSE)="Not Applicable",VLOOKUP($A111,'ECM Staff time by PoF'!$B$5:$S$119,MATCH($AL$103, 'ECM Staff time by PoF'!$B$4:$R$4,0),FALSE),IF(ISERROR(VLOOKUP(CONCATENATE($A111,K$66),'ECM Staff time by PoF'!$A$5:$S$119,MATCH($AL$103, 'ECM Staff time by PoF'!$A$4:$R$4,0),FALSE)), 0, VLOOKUP(CONCATENATE($A111,K$66),'ECM Staff time by PoF'!$A$5:$S$119,MATCH($AL$103, 'ECM Staff time by PoF'!$A$4:$R$4,0),FALSE))))*K73</f>
        <v>0</v>
      </c>
      <c r="AV111" s="191">
        <f>IF($A111="",0,IF(VLOOKUP($A111,'ECM Staff time by PoF'!$B$5:$C$119,2,FALSE)="Not Applicable",VLOOKUP($A111,'ECM Staff time by PoF'!$B$5:$S$119,MATCH($AL$103, 'ECM Staff time by PoF'!$B$4:$R$4,0),FALSE),IF(ISERROR(VLOOKUP(CONCATENATE($A111,L$66),'ECM Staff time by PoF'!$A$5:$S$119,MATCH($AL$103, 'ECM Staff time by PoF'!$A$4:$R$4,0),FALSE)), 0, VLOOKUP(CONCATENATE($A111,L$66),'ECM Staff time by PoF'!$A$5:$S$119,MATCH($AL$103, 'ECM Staff time by PoF'!$A$4:$R$4,0),FALSE))))*L73</f>
        <v>0</v>
      </c>
      <c r="AW111" s="191">
        <f>IF($A111="",0,IF(VLOOKUP($A111,'ECM Staff time by PoF'!$B$5:$C$119,2,FALSE)="Not Applicable",VLOOKUP($A111,'ECM Staff time by PoF'!$B$5:$S$119,MATCH($AL$103, 'ECM Staff time by PoF'!$B$4:$R$4,0),FALSE),IF(ISERROR(VLOOKUP(CONCATENATE($A111,M$66),'ECM Staff time by PoF'!$A$5:$S$119,MATCH($AL$103, 'ECM Staff time by PoF'!$A$4:$R$4,0),FALSE)), 0, VLOOKUP(CONCATENATE($A111,M$66),'ECM Staff time by PoF'!$A$5:$S$119,MATCH($AL$103, 'ECM Staff time by PoF'!$A$4:$R$4,0),FALSE))))*M73</f>
        <v>0</v>
      </c>
      <c r="AX111" s="191">
        <f>IF($A111="",0,IF(VLOOKUP($A111,'ECM Staff time by PoF'!$B$5:$C$119,2,FALSE)="Not Applicable",VLOOKUP($A111,'ECM Staff time by PoF'!$B$5:$S$119,MATCH($AL$103, 'ECM Staff time by PoF'!$B$4:$R$4,0),FALSE),IF(ISERROR(VLOOKUP(CONCATENATE($A111,N$66),'ECM Staff time by PoF'!$A$5:$S$119,MATCH($AL$103, 'ECM Staff time by PoF'!$A$4:$R$4,0),FALSE)), 0, VLOOKUP(CONCATENATE($A111,N$66),'ECM Staff time by PoF'!$A$5:$S$119,MATCH($AL$103, 'ECM Staff time by PoF'!$A$4:$R$4,0),FALSE))))*N73</f>
        <v>0</v>
      </c>
      <c r="AY111" s="191">
        <f>IF($A111="",0,IF(VLOOKUP($A111,'ECM Staff time by PoF'!$B$5:$C$119,2,FALSE)="Not Applicable",VLOOKUP($A111,'ECM Staff time by PoF'!$B$5:$S$119,MATCH($AL$103, 'ECM Staff time by PoF'!$B$4:$R$4,0),FALSE),IF(ISERROR(VLOOKUP(CONCATENATE($A111,O$66),'ECM Staff time by PoF'!$A$5:$S$119,MATCH($AL$103, 'ECM Staff time by PoF'!$A$4:$R$4,0),FALSE)), 0, VLOOKUP(CONCATENATE($A111,O$66),'ECM Staff time by PoF'!$A$5:$S$119,MATCH($AL$103, 'ECM Staff time by PoF'!$A$4:$R$4,0),FALSE))))*O73</f>
        <v>0</v>
      </c>
      <c r="AZ111" s="191">
        <f>IF($A111="",0,IF(VLOOKUP($A111,'ECM Staff time by PoF'!$B$5:$C$119,2,FALSE)="Not Applicable",VLOOKUP($A111,'ECM Staff time by PoF'!$B$5:$S$119,MATCH($AL$103, 'ECM Staff time by PoF'!$B$4:$R$4,0),FALSE),IF(ISERROR(VLOOKUP(CONCATENATE($A111,P$66),'ECM Staff time by PoF'!$A$5:$S$119,MATCH($AL$103, 'ECM Staff time by PoF'!$A$4:$R$4,0),FALSE)), 0, VLOOKUP(CONCATENATE($A111,P$66),'ECM Staff time by PoF'!$A$5:$S$119,MATCH($AL$103, 'ECM Staff time by PoF'!$A$4:$R$4,0),FALSE))))*P73</f>
        <v>0</v>
      </c>
      <c r="BA111" s="191">
        <f>IF($A111="",0,IF(VLOOKUP($A111,'ECM Staff time by PoF'!$B$5:$C$119,2,FALSE)="Not Applicable",VLOOKUP($A111,'ECM Staff time by PoF'!$B$5:$S$119,MATCH($AL$103, 'ECM Staff time by PoF'!$B$4:$R$4,0),FALSE),IF(ISERROR(VLOOKUP(CONCATENATE($A111,Q$66),'ECM Staff time by PoF'!$A$5:$S$119,MATCH($AL$103, 'ECM Staff time by PoF'!$A$4:$R$4,0),FALSE)), 0, VLOOKUP(CONCATENATE($A111,Q$66),'ECM Staff time by PoF'!$A$5:$S$119,MATCH($AL$103, 'ECM Staff time by PoF'!$A$4:$R$4,0),FALSE))))*Q73</f>
        <v>0</v>
      </c>
      <c r="BB111" s="191">
        <f>IF($A111="",0,IF(VLOOKUP($A111,'ECM Staff time by PoF'!$B$5:$C$119,2,FALSE)="Not Applicable",VLOOKUP($A111,'ECM Staff time by PoF'!$B$5:$S$119,MATCH($AL$103, 'ECM Staff time by PoF'!$B$4:$R$4,0),FALSE),IF(ISERROR(VLOOKUP(CONCATENATE($A111,R$66),'ECM Staff time by PoF'!$A$5:$S$119,MATCH($AL$103, 'ECM Staff time by PoF'!$A$4:$R$4,0),FALSE)), 0, VLOOKUP(CONCATENATE($A111,R$66),'ECM Staff time by PoF'!$A$5:$S$119,MATCH($AL$103, 'ECM Staff time by PoF'!$A$4:$R$4,0),FALSE))))*R73</f>
        <v>0</v>
      </c>
      <c r="BC111" s="191">
        <f>IF($A111="",0,IF(VLOOKUP($A111,'ECM Staff time by PoF'!$B$5:$C$119,2,FALSE)="Not Applicable",VLOOKUP($A111,'ECM Staff time by PoF'!$B$5:$S$119,MATCH($AL$103, 'ECM Staff time by PoF'!$B$4:$R$4,0),FALSE),IF(ISERROR(VLOOKUP(CONCATENATE($A111,S$66),'ECM Staff time by PoF'!$A$5:$S$119,MATCH($AL$103, 'ECM Staff time by PoF'!$A$4:$R$4,0),FALSE)), 0, VLOOKUP(CONCATENATE($A111,S$66),'ECM Staff time by PoF'!$A$5:$S$119,MATCH($AL$103, 'ECM Staff time by PoF'!$A$4:$R$4,0),FALSE))))*S73</f>
        <v>0</v>
      </c>
      <c r="BD111" s="191">
        <f>IF($A111="",0,IF(VLOOKUP($A111,'ECM Staff time by PoF'!$B$5:$C$119,2,FALSE)="Not Applicable",VLOOKUP($A111,'ECM Staff time by PoF'!$B$5:$S$119,MATCH($AL$103, 'ECM Staff time by PoF'!$B$4:$R$4,0),FALSE),IF(ISERROR(VLOOKUP(CONCATENATE($A111,T$66),'ECM Staff time by PoF'!$A$5:$S$119,MATCH($AL$103, 'ECM Staff time by PoF'!$A$4:$R$4,0),FALSE)), 0, VLOOKUP(CONCATENATE($A111,T$66),'ECM Staff time by PoF'!$A$5:$S$119,MATCH($AL$103, 'ECM Staff time by PoF'!$A$4:$R$4,0),FALSE))))*T73</f>
        <v>0</v>
      </c>
      <c r="BE111" s="191">
        <f>IF($A111="",0,IF(VLOOKUP($A111,'ECM Staff time by PoF'!$B$5:$C$119,2,FALSE)="Not Applicable",VLOOKUP($A111,'ECM Staff time by PoF'!$B$5:$S$119,MATCH($AL$103, 'ECM Staff time by PoF'!$B$4:$R$4,0),FALSE),IF(ISERROR(VLOOKUP(CONCATENATE($A111,U$66),'ECM Staff time by PoF'!$A$5:$S$119,MATCH($AL$103, 'ECM Staff time by PoF'!$A$4:$R$4,0),FALSE)), 0, VLOOKUP(CONCATENATE($A111,U$66),'ECM Staff time by PoF'!$A$5:$S$119,MATCH($AL$103, 'ECM Staff time by PoF'!$A$4:$R$4,0),FALSE))))*U73</f>
        <v>0</v>
      </c>
      <c r="BF111" s="191">
        <f>IF($A111="",0,IF(VLOOKUP($A111,'ECM Staff time by PoF'!$B$5:$C$119,2,FALSE)="Not Applicable",VLOOKUP($A111,'ECM Staff time by PoF'!$B$5:$S$119,MATCH($AL$103, 'ECM Staff time by PoF'!$B$4:$R$4,0),FALSE),IF(ISERROR(VLOOKUP(CONCATENATE($A111,V$66),'ECM Staff time by PoF'!$A$5:$S$119,MATCH($AL$103, 'ECM Staff time by PoF'!$A$4:$R$4,0),FALSE)), 0, VLOOKUP(CONCATENATE($A111,V$66),'ECM Staff time by PoF'!$A$5:$S$119,MATCH($AL$103, 'ECM Staff time by PoF'!$A$4:$R$4,0),FALSE))))*V73</f>
        <v>0</v>
      </c>
      <c r="BG111" s="191">
        <f>IF($A111="",0,IF(VLOOKUP($A111,'ECM Staff time by PoF'!$B$5:$C$119,2,FALSE)="Not Applicable",VLOOKUP($A111,'ECM Staff time by PoF'!$B$5:$S$119,MATCH($AL$103, 'ECM Staff time by PoF'!$B$4:$R$4,0),FALSE),IF(ISERROR(VLOOKUP(CONCATENATE($A111,W$66),'ECM Staff time by PoF'!$A$5:$S$119,MATCH($AL$103, 'ECM Staff time by PoF'!$A$4:$R$4,0),FALSE)), 0, VLOOKUP(CONCATENATE($A111,W$66),'ECM Staff time by PoF'!$A$5:$S$119,MATCH($AL$103, 'ECM Staff time by PoF'!$A$4:$R$4,0),FALSE))))*W73</f>
        <v>0</v>
      </c>
      <c r="BH111" s="191">
        <f>IF($A111="",0,IF(VLOOKUP($A111,'ECM Staff time by PoF'!$B$5:$C$119,2,FALSE)="Not Applicable",VLOOKUP($A111,'ECM Staff time by PoF'!$B$5:$S$119,MATCH($AL$103, 'ECM Staff time by PoF'!$B$4:$R$4,0),FALSE),IF(ISERROR(VLOOKUP(CONCATENATE($A111,X$66),'ECM Staff time by PoF'!$A$5:$S$119,MATCH($AL$103, 'ECM Staff time by PoF'!$A$4:$R$4,0),FALSE)), 0, VLOOKUP(CONCATENATE($A111,X$66),'ECM Staff time by PoF'!$A$5:$S$119,MATCH($AL$103, 'ECM Staff time by PoF'!$A$4:$R$4,0),FALSE))))*X73</f>
        <v>0</v>
      </c>
      <c r="BI111" s="191">
        <f>IF($A111="",0,IF(VLOOKUP($A111,'ECM Staff time by PoF'!$B$5:$C$119,2,FALSE)="Not Applicable",VLOOKUP($A111,'ECM Staff time by PoF'!$B$5:$S$119,MATCH($AL$103, 'ECM Staff time by PoF'!$B$4:$R$4,0),FALSE),IF(ISERROR(VLOOKUP(CONCATENATE($A111,Y$66),'ECM Staff time by PoF'!$A$5:$S$119,MATCH($AL$103, 'ECM Staff time by PoF'!$A$4:$R$4,0),FALSE)), 0, VLOOKUP(CONCATENATE($A111,Y$66),'ECM Staff time by PoF'!$A$5:$S$119,MATCH($AL$103, 'ECM Staff time by PoF'!$A$4:$R$4,0),FALSE))))*Y73</f>
        <v>0</v>
      </c>
      <c r="BJ111" s="191">
        <f>IF($A111="",0,IF(VLOOKUP($A111,'ECM Staff time by PoF'!$B$5:$C$119,2,FALSE)="Not Applicable",VLOOKUP($A111,'ECM Staff time by PoF'!$B$5:$S$119,MATCH($AL$103, 'ECM Staff time by PoF'!$B$4:$R$4,0),FALSE),IF(ISERROR(VLOOKUP(CONCATENATE($A111,Z$66),'ECM Staff time by PoF'!$A$5:$S$119,MATCH($AL$103, 'ECM Staff time by PoF'!$A$4:$R$4,0),FALSE)), 0, VLOOKUP(CONCATENATE($A111,Z$66),'ECM Staff time by PoF'!$A$5:$S$119,MATCH($AL$103, 'ECM Staff time by PoF'!$A$4:$R$4,0),FALSE))))*Z73</f>
        <v>0</v>
      </c>
      <c r="BK111" s="191">
        <f>IF($A111="",0,IF(VLOOKUP($A111,'ECM Staff time by PoF'!$B$5:$C$119,2,FALSE)="Not Applicable",VLOOKUP($A111,'ECM Staff time by PoF'!$B$5:$S$119,MATCH($AL$103, 'ECM Staff time by PoF'!$B$4:$R$4,0),FALSE),IF(ISERROR(VLOOKUP(CONCATENATE($A111,AA$66),'ECM Staff time by PoF'!$A$5:$S$119,MATCH($AL$103, 'ECM Staff time by PoF'!$A$4:$R$4,0),FALSE)), 0, VLOOKUP(CONCATENATE($A111,AA$66),'ECM Staff time by PoF'!$A$5:$S$119,MATCH($AL$103, 'ECM Staff time by PoF'!$A$4:$R$4,0),FALSE))))*AA73</f>
        <v>0</v>
      </c>
      <c r="BL111" s="191">
        <f>IF($A111="",0,IF(VLOOKUP($A111,'ECM Staff time by PoF'!$B$5:$C$119,2,FALSE)="Not Applicable",VLOOKUP($A111,'ECM Staff time by PoF'!$B$5:$S$119,MATCH($AL$103, 'ECM Staff time by PoF'!$B$4:$R$4,0),FALSE),IF(ISERROR(VLOOKUP(CONCATENATE($A111,AB$66),'ECM Staff time by PoF'!$A$5:$S$119,MATCH($AL$103, 'ECM Staff time by PoF'!$A$4:$R$4,0),FALSE)), 0, VLOOKUP(CONCATENATE($A111,AB$66),'ECM Staff time by PoF'!$A$5:$S$119,MATCH($AL$103, 'ECM Staff time by PoF'!$A$4:$R$4,0),FALSE))))*AB73</f>
        <v>0</v>
      </c>
      <c r="BM111" s="191">
        <f>IF($A111="",0,IF(VLOOKUP($A111,'ECM Staff time by PoF'!$B$5:$C$119,2,FALSE)="Not Applicable",VLOOKUP($A111,'ECM Staff time by PoF'!$B$5:$S$119,MATCH($AL$103, 'ECM Staff time by PoF'!$B$4:$R$4,0),FALSE),IF(ISERROR(VLOOKUP(CONCATENATE($A111,AC$66),'ECM Staff time by PoF'!$A$5:$S$119,MATCH($AL$103, 'ECM Staff time by PoF'!$A$4:$R$4,0),FALSE)), 0, VLOOKUP(CONCATENATE($A111,AC$66),'ECM Staff time by PoF'!$A$5:$S$119,MATCH($AL$103, 'ECM Staff time by PoF'!$A$4:$R$4,0),FALSE))))*AC73</f>
        <v>0</v>
      </c>
      <c r="BN111" s="191">
        <f>IF($A111="",0,IF(VLOOKUP($A111,'ECM Staff time by PoF'!$B$5:$C$119,2,FALSE)="Not Applicable",VLOOKUP($A111,'ECM Staff time by PoF'!$B$5:$S$119,MATCH($AL$103, 'ECM Staff time by PoF'!$B$4:$R$4,0),FALSE),IF(ISERROR(VLOOKUP(CONCATENATE($A111,AD$66),'ECM Staff time by PoF'!$A$5:$S$119,MATCH($AL$103, 'ECM Staff time by PoF'!$A$4:$R$4,0),FALSE)), 0, VLOOKUP(CONCATENATE($A111,AD$66),'ECM Staff time by PoF'!$A$5:$S$119,MATCH($AL$103, 'ECM Staff time by PoF'!$A$4:$R$4,0),FALSE))))*AD73</f>
        <v>0</v>
      </c>
      <c r="BO111" s="191">
        <f>IF($A111="",0,IF(VLOOKUP($A111,'ECM Staff time by PoF'!$B$5:$C$119,2,FALSE)="Not Applicable",VLOOKUP($A111,'ECM Staff time by PoF'!$B$5:$S$119,MATCH($AL$103, 'ECM Staff time by PoF'!$B$4:$R$4,0),FALSE),IF(ISERROR(VLOOKUP(CONCATENATE($A111,AE$66),'ECM Staff time by PoF'!$A$5:$S$119,MATCH($AL$103, 'ECM Staff time by PoF'!$A$4:$R$4,0),FALSE)), 0, VLOOKUP(CONCATENATE($A111,AE$66),'ECM Staff time by PoF'!$A$5:$S$119,MATCH($AL$103, 'ECM Staff time by PoF'!$A$4:$R$4,0),FALSE))))*AE73</f>
        <v>0</v>
      </c>
      <c r="BP111" s="191">
        <f>IF($A111="",0,IF(VLOOKUP($A111,'ECM Staff time by PoF'!$B$5:$C$119,2,FALSE)="Not Applicable",VLOOKUP($A111,'ECM Staff time by PoF'!$B$5:$S$119,MATCH($AL$103, 'ECM Staff time by PoF'!$B$4:$R$4,0),FALSE),IF(ISERROR(VLOOKUP(CONCATENATE($A111,AF$66),'ECM Staff time by PoF'!$A$5:$S$119,MATCH($AL$103, 'ECM Staff time by PoF'!$A$4:$R$4,0),FALSE)), 0, VLOOKUP(CONCATENATE($A111,AF$66),'ECM Staff time by PoF'!$A$5:$S$119,MATCH($AL$103, 'ECM Staff time by PoF'!$A$4:$R$4,0),FALSE))))*AF73</f>
        <v>0</v>
      </c>
      <c r="BQ111" s="191">
        <f>IF($A111="",0,IF(VLOOKUP($A111,'ECM Staff time by PoF'!$B$5:$C$119,2,FALSE)="Not Applicable",VLOOKUP($A111,'ECM Staff time by PoF'!$B$5:$S$119,MATCH($AL$103, 'ECM Staff time by PoF'!$B$4:$R$4,0),FALSE),IF(ISERROR(VLOOKUP(CONCATENATE($A111,AG$66),'ECM Staff time by PoF'!$A$5:$S$119,MATCH($AL$103, 'ECM Staff time by PoF'!$A$4:$R$4,0),FALSE)), 0, VLOOKUP(CONCATENATE($A111,AG$66),'ECM Staff time by PoF'!$A$5:$S$119,MATCH($AL$103, 'ECM Staff time by PoF'!$A$4:$R$4,0),FALSE))))*AG73</f>
        <v>0</v>
      </c>
      <c r="BR111" s="191">
        <f>IF($A111="",0,IF(VLOOKUP($A111,'ECM Staff time by PoF'!$B$5:$C$119,2,FALSE)="Not Applicable",VLOOKUP($A111,'ECM Staff time by PoF'!$B$5:$S$119,MATCH($AL$103, 'ECM Staff time by PoF'!$B$4:$R$4,0),FALSE),IF(ISERROR(VLOOKUP(CONCATENATE($A111,AH$66),'ECM Staff time by PoF'!$A$5:$S$119,MATCH($AL$103, 'ECM Staff time by PoF'!$A$4:$R$4,0),FALSE)), 0, VLOOKUP(CONCATENATE($A111,AH$66),'ECM Staff time by PoF'!$A$5:$S$119,MATCH($AL$103, 'ECM Staff time by PoF'!$A$4:$R$4,0),FALSE))))*AH73</f>
        <v>0</v>
      </c>
      <c r="BS111" s="191">
        <f>IF($A111="",0,IF(VLOOKUP($A111,'ECM Staff time by PoF'!$B$5:$C$119,2,FALSE)="Not Applicable",VLOOKUP($A111,'ECM Staff time by PoF'!$B$5:$S$119,MATCH($AL$103, 'ECM Staff time by PoF'!$B$4:$R$4,0),FALSE),IF(ISERROR(VLOOKUP(CONCATENATE($A111,AI$66),'ECM Staff time by PoF'!$A$5:$S$119,MATCH($AL$103, 'ECM Staff time by PoF'!$A$4:$R$4,0),FALSE)), 0, VLOOKUP(CONCATENATE($A111,AI$66),'ECM Staff time by PoF'!$A$5:$S$119,MATCH($AL$103, 'ECM Staff time by PoF'!$A$4:$R$4,0),FALSE))))*AI73</f>
        <v>0</v>
      </c>
      <c r="BT111" s="191">
        <f>IF($A111="",0,IF(VLOOKUP($A111,'ECM Staff time by PoF'!$B$5:$C$119,2,FALSE)="Not Applicable",VLOOKUP($A111,'ECM Staff time by PoF'!$B$5:$S$119,MATCH($AL$103, 'ECM Staff time by PoF'!$B$4:$R$4,0),FALSE),IF(ISERROR(VLOOKUP(CONCATENATE($A111,AJ$66),'ECM Staff time by PoF'!$A$5:$S$119,MATCH($AL$103, 'ECM Staff time by PoF'!$A$4:$R$4,0),FALSE)), 0, VLOOKUP(CONCATENATE($A111,AJ$66),'ECM Staff time by PoF'!$A$5:$S$119,MATCH($AL$103, 'ECM Staff time by PoF'!$A$4:$R$4,0),FALSE))))*AJ73</f>
        <v>0</v>
      </c>
      <c r="BU111" s="191">
        <f>IF($A111="",0,IF(VLOOKUP($A111,'ECM Staff time by PoF'!$B$5:$C$119,2,FALSE)="Not Applicable",VLOOKUP($A111,'ECM Staff time by PoF'!$B$5:$S$119,MATCH($AL$103, 'ECM Staff time by PoF'!$B$4:$R$4,0),FALSE),IF(ISERROR(VLOOKUP(CONCATENATE($A111,AK$66),'ECM Staff time by PoF'!$A$5:$S$119,MATCH($AL$103, 'ECM Staff time by PoF'!$A$4:$R$4,0),FALSE)), 0, VLOOKUP(CONCATENATE($A111,AK$66),'ECM Staff time by PoF'!$A$5:$S$119,MATCH($AL$103, 'ECM Staff time by PoF'!$A$4:$R$4,0),FALSE))))*AK73</f>
        <v>0</v>
      </c>
      <c r="BV111" s="191">
        <f>IF($A111="",0,IF(VLOOKUP($A111,'ECM Staff time by PoF'!$B$5:$C$119,2,FALSE)="Not Applicable",VLOOKUP($A111,'ECM Staff time by PoF'!$B$5:$S$119,MATCH($BV$103, 'ECM Staff time by PoF'!$B$4:$R$4,0),FALSE),IF(ISERROR(VLOOKUP(CONCATENATE($A111,B$66),'ECM Staff time by PoF'!$A$5:$S$119,MATCH($BV$103, 'ECM Staff time by PoF'!$A$4:$R$4,0),FALSE)), 0, VLOOKUP(CONCATENATE($A111,B$66),'ECM Staff time by PoF'!$A$5:$S$119,MATCH($BV$103, 'ECM Staff time by PoF'!$A$4:$R$4,0),FALSE))))*B73</f>
        <v>0</v>
      </c>
      <c r="BW111" s="191">
        <f>IF($A111="",0,IF(VLOOKUP($A111,'ECM Staff time by PoF'!$B$5:$C$119,2,FALSE)="Not Applicable",VLOOKUP($A111,'ECM Staff time by PoF'!$B$5:$S$119,MATCH($BV$103, 'ECM Staff time by PoF'!$B$4:$R$4,0),FALSE),IF(ISERROR(VLOOKUP(CONCATENATE($A111,C$66),'ECM Staff time by PoF'!$A$5:$S$119,MATCH($BV$103, 'ECM Staff time by PoF'!$A$4:$R$4,0),FALSE)), 0, VLOOKUP(CONCATENATE($A111,C$66),'ECM Staff time by PoF'!$A$5:$S$119,MATCH($BV$103, 'ECM Staff time by PoF'!$A$4:$R$4,0),FALSE))))*C73</f>
        <v>0</v>
      </c>
      <c r="BX111" s="191">
        <f>IF($A111="",0,IF(VLOOKUP($A111,'ECM Staff time by PoF'!$B$5:$C$119,2,FALSE)="Not Applicable",VLOOKUP($A111,'ECM Staff time by PoF'!$B$5:$S$119,MATCH($BV$103, 'ECM Staff time by PoF'!$B$4:$R$4,0),FALSE),IF(ISERROR(VLOOKUP(CONCATENATE($A111,D$66),'ECM Staff time by PoF'!$A$5:$S$119,MATCH($BV$103, 'ECM Staff time by PoF'!$A$4:$R$4,0),FALSE)), 0, VLOOKUP(CONCATENATE($A111,D$66),'ECM Staff time by PoF'!$A$5:$S$119,MATCH($BV$103, 'ECM Staff time by PoF'!$A$4:$R$4,0),FALSE))))*D73</f>
        <v>0</v>
      </c>
      <c r="BY111" s="191">
        <f>IF($A111="",0,IF(VLOOKUP($A111,'ECM Staff time by PoF'!$B$5:$C$119,2,FALSE)="Not Applicable",VLOOKUP($A111,'ECM Staff time by PoF'!$B$5:$S$119,MATCH($BV$103, 'ECM Staff time by PoF'!$B$4:$R$4,0),FALSE),IF(ISERROR(VLOOKUP(CONCATENATE($A111,E$66),'ECM Staff time by PoF'!$A$5:$S$119,MATCH($BV$103, 'ECM Staff time by PoF'!$A$4:$R$4,0),FALSE)), 0, VLOOKUP(CONCATENATE($A111,E$66),'ECM Staff time by PoF'!$A$5:$S$119,MATCH($BV$103, 'ECM Staff time by PoF'!$A$4:$R$4,0),FALSE))))*E73</f>
        <v>0</v>
      </c>
      <c r="BZ111" s="191">
        <f>IF($A111="",0,IF(VLOOKUP($A111,'ECM Staff time by PoF'!$B$5:$C$119,2,FALSE)="Not Applicable",VLOOKUP($A111,'ECM Staff time by PoF'!$B$5:$S$119,MATCH($BV$103, 'ECM Staff time by PoF'!$B$4:$R$4,0),FALSE),IF(ISERROR(VLOOKUP(CONCATENATE($A111,F$66),'ECM Staff time by PoF'!$A$5:$S$119,MATCH($BV$103, 'ECM Staff time by PoF'!$A$4:$R$4,0),FALSE)), 0, VLOOKUP(CONCATENATE($A111,F$66),'ECM Staff time by PoF'!$A$5:$S$119,MATCH($BV$103, 'ECM Staff time by PoF'!$A$4:$R$4,0),FALSE))))*F73</f>
        <v>0</v>
      </c>
      <c r="CA111" s="191">
        <f>IF($A111="",0,IF(VLOOKUP($A111,'ECM Staff time by PoF'!$B$5:$C$119,2,FALSE)="Not Applicable",VLOOKUP($A111,'ECM Staff time by PoF'!$B$5:$S$119,MATCH($BV$103, 'ECM Staff time by PoF'!$B$4:$R$4,0),FALSE),IF(ISERROR(VLOOKUP(CONCATENATE($A111,G$66),'ECM Staff time by PoF'!$A$5:$S$119,MATCH($BV$103, 'ECM Staff time by PoF'!$A$4:$R$4,0),FALSE)), 0, VLOOKUP(CONCATENATE($A111,G$66),'ECM Staff time by PoF'!$A$5:$S$119,MATCH($BV$103, 'ECM Staff time by PoF'!$A$4:$R$4,0),FALSE))))*G73</f>
        <v>0</v>
      </c>
      <c r="CB111" s="191">
        <f>IF($A111="",0,IF(VLOOKUP($A111,'ECM Staff time by PoF'!$B$5:$C$119,2,FALSE)="Not Applicable",VLOOKUP($A111,'ECM Staff time by PoF'!$B$5:$S$119,MATCH($BV$103, 'ECM Staff time by PoF'!$B$4:$R$4,0),FALSE),IF(ISERROR(VLOOKUP(CONCATENATE($A111,H$66),'ECM Staff time by PoF'!$A$5:$S$119,MATCH($BV$103, 'ECM Staff time by PoF'!$A$4:$R$4,0),FALSE)), 0, VLOOKUP(CONCATENATE($A111,H$66),'ECM Staff time by PoF'!$A$5:$S$119,MATCH($BV$103, 'ECM Staff time by PoF'!$A$4:$R$4,0),FALSE))))*H73</f>
        <v>0</v>
      </c>
      <c r="CC111" s="191">
        <f>IF($A111="",0,IF(VLOOKUP($A111,'ECM Staff time by PoF'!$B$5:$C$119,2,FALSE)="Not Applicable",VLOOKUP($A111,'ECM Staff time by PoF'!$B$5:$S$119,MATCH($BV$103, 'ECM Staff time by PoF'!$B$4:$R$4,0),FALSE),IF(ISERROR(VLOOKUP(CONCATENATE($A111,I$66),'ECM Staff time by PoF'!$A$5:$S$119,MATCH($BV$103, 'ECM Staff time by PoF'!$A$4:$R$4,0),FALSE)), 0, VLOOKUP(CONCATENATE($A111,I$66),'ECM Staff time by PoF'!$A$5:$S$119,MATCH($BV$103, 'ECM Staff time by PoF'!$A$4:$R$4,0),FALSE))))*I73</f>
        <v>0</v>
      </c>
      <c r="CD111" s="191">
        <f>IF($A111="",0,IF(VLOOKUP($A111,'ECM Staff time by PoF'!$B$5:$C$119,2,FALSE)="Not Applicable",VLOOKUP($A111,'ECM Staff time by PoF'!$B$5:$S$119,MATCH($BV$103, 'ECM Staff time by PoF'!$B$4:$R$4,0),FALSE),IF(ISERROR(VLOOKUP(CONCATENATE($A111,J$66),'ECM Staff time by PoF'!$A$5:$S$119,MATCH($BV$103, 'ECM Staff time by PoF'!$A$4:$R$4,0),FALSE)), 0, VLOOKUP(CONCATENATE($A111,J$66),'ECM Staff time by PoF'!$A$5:$S$119,MATCH($BV$103, 'ECM Staff time by PoF'!$A$4:$R$4,0),FALSE))))*J73</f>
        <v>0</v>
      </c>
      <c r="CE111" s="191">
        <f>IF($A111="",0,IF(VLOOKUP($A111,'ECM Staff time by PoF'!$B$5:$C$119,2,FALSE)="Not Applicable",VLOOKUP($A111,'ECM Staff time by PoF'!$B$5:$S$119,MATCH($BV$103, 'ECM Staff time by PoF'!$B$4:$R$4,0),FALSE),IF(ISERROR(VLOOKUP(CONCATENATE($A111,K$66),'ECM Staff time by PoF'!$A$5:$S$119,MATCH($BV$103, 'ECM Staff time by PoF'!$A$4:$R$4,0),FALSE)), 0, VLOOKUP(CONCATENATE($A111,K$66),'ECM Staff time by PoF'!$A$5:$S$119,MATCH($BV$103, 'ECM Staff time by PoF'!$A$4:$R$4,0),FALSE))))*K73</f>
        <v>0</v>
      </c>
      <c r="CF111" s="191">
        <f>IF($A111="",0,IF(VLOOKUP($A111,'ECM Staff time by PoF'!$B$5:$C$119,2,FALSE)="Not Applicable",VLOOKUP($A111,'ECM Staff time by PoF'!$B$5:$S$119,MATCH($BV$103, 'ECM Staff time by PoF'!$B$4:$R$4,0),FALSE),IF(ISERROR(VLOOKUP(CONCATENATE($A111,L$66),'ECM Staff time by PoF'!$A$5:$S$119,MATCH($BV$103, 'ECM Staff time by PoF'!$A$4:$R$4,0),FALSE)), 0, VLOOKUP(CONCATENATE($A111,L$66),'ECM Staff time by PoF'!$A$5:$S$119,MATCH($BV$103, 'ECM Staff time by PoF'!$A$4:$R$4,0),FALSE))))*L73</f>
        <v>0</v>
      </c>
      <c r="CG111" s="191">
        <f>IF($A111="",0,IF(VLOOKUP($A111,'ECM Staff time by PoF'!$B$5:$C$119,2,FALSE)="Not Applicable",VLOOKUP($A111,'ECM Staff time by PoF'!$B$5:$S$119,MATCH($BV$103, 'ECM Staff time by PoF'!$B$4:$R$4,0),FALSE),IF(ISERROR(VLOOKUP(CONCATENATE($A111,M$66),'ECM Staff time by PoF'!$A$5:$S$119,MATCH($BV$103, 'ECM Staff time by PoF'!$A$4:$R$4,0),FALSE)), 0, VLOOKUP(CONCATENATE($A111,M$66),'ECM Staff time by PoF'!$A$5:$S$119,MATCH($BV$103, 'ECM Staff time by PoF'!$A$4:$R$4,0),FALSE))))*M73</f>
        <v>0</v>
      </c>
      <c r="CH111" s="191">
        <f>IF($A111="",0,IF(VLOOKUP($A111,'ECM Staff time by PoF'!$B$5:$C$119,2,FALSE)="Not Applicable",VLOOKUP($A111,'ECM Staff time by PoF'!$B$5:$S$119,MATCH($BV$103, 'ECM Staff time by PoF'!$B$4:$R$4,0),FALSE),IF(ISERROR(VLOOKUP(CONCATENATE($A111,N$66),'ECM Staff time by PoF'!$A$5:$S$119,MATCH($BV$103, 'ECM Staff time by PoF'!$A$4:$R$4,0),FALSE)), 0, VLOOKUP(CONCATENATE($A111,N$66),'ECM Staff time by PoF'!$A$5:$S$119,MATCH($BV$103, 'ECM Staff time by PoF'!$A$4:$R$4,0),FALSE))))*N73</f>
        <v>0</v>
      </c>
      <c r="CI111" s="191">
        <f>IF($A111="",0,IF(VLOOKUP($A111,'ECM Staff time by PoF'!$B$5:$C$119,2,FALSE)="Not Applicable",VLOOKUP($A111,'ECM Staff time by PoF'!$B$5:$S$119,MATCH($BV$103, 'ECM Staff time by PoF'!$B$4:$R$4,0),FALSE),IF(ISERROR(VLOOKUP(CONCATENATE($A111,O$66),'ECM Staff time by PoF'!$A$5:$S$119,MATCH($BV$103, 'ECM Staff time by PoF'!$A$4:$R$4,0),FALSE)), 0, VLOOKUP(CONCATENATE($A111,O$66),'ECM Staff time by PoF'!$A$5:$S$119,MATCH($BV$103, 'ECM Staff time by PoF'!$A$4:$R$4,0),FALSE))))*O73</f>
        <v>0</v>
      </c>
      <c r="CJ111" s="191">
        <f>IF($A111="",0,IF(VLOOKUP($A111,'ECM Staff time by PoF'!$B$5:$C$119,2,FALSE)="Not Applicable",VLOOKUP($A111,'ECM Staff time by PoF'!$B$5:$S$119,MATCH($BV$103, 'ECM Staff time by PoF'!$B$4:$R$4,0),FALSE),IF(ISERROR(VLOOKUP(CONCATENATE($A111,P$66),'ECM Staff time by PoF'!$A$5:$S$119,MATCH($BV$103, 'ECM Staff time by PoF'!$A$4:$R$4,0),FALSE)), 0, VLOOKUP(CONCATENATE($A111,P$66),'ECM Staff time by PoF'!$A$5:$S$119,MATCH($BV$103, 'ECM Staff time by PoF'!$A$4:$R$4,0),FALSE))))*P73</f>
        <v>0</v>
      </c>
      <c r="CK111" s="191">
        <f>IF($A111="",0,IF(VLOOKUP($A111,'ECM Staff time by PoF'!$B$5:$C$119,2,FALSE)="Not Applicable",VLOOKUP($A111,'ECM Staff time by PoF'!$B$5:$S$119,MATCH($BV$103, 'ECM Staff time by PoF'!$B$4:$R$4,0),FALSE),IF(ISERROR(VLOOKUP(CONCATENATE($A111,Q$66),'ECM Staff time by PoF'!$A$5:$S$119,MATCH($BV$103, 'ECM Staff time by PoF'!$A$4:$R$4,0),FALSE)), 0, VLOOKUP(CONCATENATE($A111,Q$66),'ECM Staff time by PoF'!$A$5:$S$119,MATCH($BV$103, 'ECM Staff time by PoF'!$A$4:$R$4,0),FALSE))))*Q73</f>
        <v>0</v>
      </c>
      <c r="CL111" s="191">
        <f>IF($A111="",0,IF(VLOOKUP($A111,'ECM Staff time by PoF'!$B$5:$C$119,2,FALSE)="Not Applicable",VLOOKUP($A111,'ECM Staff time by PoF'!$B$5:$S$119,MATCH($BV$103, 'ECM Staff time by PoF'!$B$4:$R$4,0),FALSE),IF(ISERROR(VLOOKUP(CONCATENATE($A111,R$66),'ECM Staff time by PoF'!$A$5:$S$119,MATCH($BV$103, 'ECM Staff time by PoF'!$A$4:$R$4,0),FALSE)), 0, VLOOKUP(CONCATENATE($A111,R$66),'ECM Staff time by PoF'!$A$5:$S$119,MATCH($BV$103, 'ECM Staff time by PoF'!$A$4:$R$4,0),FALSE))))*R73</f>
        <v>0</v>
      </c>
      <c r="CM111" s="191">
        <f>IF($A111="",0,IF(VLOOKUP($A111,'ECM Staff time by PoF'!$B$5:$C$119,2,FALSE)="Not Applicable",VLOOKUP($A111,'ECM Staff time by PoF'!$B$5:$S$119,MATCH($BV$103, 'ECM Staff time by PoF'!$B$4:$R$4,0),FALSE),IF(ISERROR(VLOOKUP(CONCATENATE($A111,S$66),'ECM Staff time by PoF'!$A$5:$S$119,MATCH($BV$103, 'ECM Staff time by PoF'!$A$4:$R$4,0),FALSE)), 0, VLOOKUP(CONCATENATE($A111,S$66),'ECM Staff time by PoF'!$A$5:$S$119,MATCH($BV$103, 'ECM Staff time by PoF'!$A$4:$R$4,0),FALSE))))*S73</f>
        <v>0</v>
      </c>
      <c r="CN111" s="191">
        <f>IF($A111="",0,IF(VLOOKUP($A111,'ECM Staff time by PoF'!$B$5:$C$119,2,FALSE)="Not Applicable",VLOOKUP($A111,'ECM Staff time by PoF'!$B$5:$S$119,MATCH($BV$103, 'ECM Staff time by PoF'!$B$4:$R$4,0),FALSE),IF(ISERROR(VLOOKUP(CONCATENATE($A111,T$66),'ECM Staff time by PoF'!$A$5:$S$119,MATCH($BV$103, 'ECM Staff time by PoF'!$A$4:$R$4,0),FALSE)), 0, VLOOKUP(CONCATENATE($A111,T$66),'ECM Staff time by PoF'!$A$5:$S$119,MATCH($BV$103, 'ECM Staff time by PoF'!$A$4:$R$4,0),FALSE))))*T73</f>
        <v>0</v>
      </c>
      <c r="CO111" s="191">
        <f>IF($A111="",0,IF(VLOOKUP($A111,'ECM Staff time by PoF'!$B$5:$C$119,2,FALSE)="Not Applicable",VLOOKUP($A111,'ECM Staff time by PoF'!$B$5:$S$119,MATCH($BV$103, 'ECM Staff time by PoF'!$B$4:$R$4,0),FALSE),IF(ISERROR(VLOOKUP(CONCATENATE($A111,U$66),'ECM Staff time by PoF'!$A$5:$S$119,MATCH($BV$103, 'ECM Staff time by PoF'!$A$4:$R$4,0),FALSE)), 0, VLOOKUP(CONCATENATE($A111,U$66),'ECM Staff time by PoF'!$A$5:$S$119,MATCH($BV$103, 'ECM Staff time by PoF'!$A$4:$R$4,0),FALSE))))*U73</f>
        <v>0</v>
      </c>
      <c r="CP111" s="191">
        <f>IF($A111="",0,IF(VLOOKUP($A111,'ECM Staff time by PoF'!$B$5:$C$119,2,FALSE)="Not Applicable",VLOOKUP($A111,'ECM Staff time by PoF'!$B$5:$S$119,MATCH($BV$103, 'ECM Staff time by PoF'!$B$4:$R$4,0),FALSE),IF(ISERROR(VLOOKUP(CONCATENATE($A111,V$66),'ECM Staff time by PoF'!$A$5:$S$119,MATCH($BV$103, 'ECM Staff time by PoF'!$A$4:$R$4,0),FALSE)), 0, VLOOKUP(CONCATENATE($A111,V$66),'ECM Staff time by PoF'!$A$5:$S$119,MATCH($BV$103, 'ECM Staff time by PoF'!$A$4:$R$4,0),FALSE))))*V73</f>
        <v>0</v>
      </c>
      <c r="CQ111" s="191">
        <f>IF($A111="",0,IF(VLOOKUP($A111,'ECM Staff time by PoF'!$B$5:$C$119,2,FALSE)="Not Applicable",VLOOKUP($A111,'ECM Staff time by PoF'!$B$5:$S$119,MATCH($BV$103, 'ECM Staff time by PoF'!$B$4:$R$4,0),FALSE),IF(ISERROR(VLOOKUP(CONCATENATE($A111,W$66),'ECM Staff time by PoF'!$A$5:$S$119,MATCH($BV$103, 'ECM Staff time by PoF'!$A$4:$R$4,0),FALSE)), 0, VLOOKUP(CONCATENATE($A111,W$66),'ECM Staff time by PoF'!$A$5:$S$119,MATCH($BV$103, 'ECM Staff time by PoF'!$A$4:$R$4,0),FALSE))))*W73</f>
        <v>0</v>
      </c>
      <c r="CR111" s="191">
        <f>IF($A111="",0,IF(VLOOKUP($A111,'ECM Staff time by PoF'!$B$5:$C$119,2,FALSE)="Not Applicable",VLOOKUP($A111,'ECM Staff time by PoF'!$B$5:$S$119,MATCH($BV$103, 'ECM Staff time by PoF'!$B$4:$R$4,0),FALSE),IF(ISERROR(VLOOKUP(CONCATENATE($A111,X$66),'ECM Staff time by PoF'!$A$5:$S$119,MATCH($BV$103, 'ECM Staff time by PoF'!$A$4:$R$4,0),FALSE)), 0, VLOOKUP(CONCATENATE($A111,X$66),'ECM Staff time by PoF'!$A$5:$S$119,MATCH($BV$103, 'ECM Staff time by PoF'!$A$4:$R$4,0),FALSE))))*X73</f>
        <v>0</v>
      </c>
      <c r="CS111" s="191">
        <f>IF($A111="",0,IF(VLOOKUP($A111,'ECM Staff time by PoF'!$B$5:$C$119,2,FALSE)="Not Applicable",VLOOKUP($A111,'ECM Staff time by PoF'!$B$5:$S$119,MATCH($BV$103, 'ECM Staff time by PoF'!$B$4:$R$4,0),FALSE),IF(ISERROR(VLOOKUP(CONCATENATE($A111,Y$66),'ECM Staff time by PoF'!$A$5:$S$119,MATCH($BV$103, 'ECM Staff time by PoF'!$A$4:$R$4,0),FALSE)), 0, VLOOKUP(CONCATENATE($A111,Y$66),'ECM Staff time by PoF'!$A$5:$S$119,MATCH($BV$103, 'ECM Staff time by PoF'!$A$4:$R$4,0),FALSE))))*Y73</f>
        <v>0</v>
      </c>
      <c r="CT111" s="191">
        <f>IF($A111="",0,IF(VLOOKUP($A111,'ECM Staff time by PoF'!$B$5:$C$119,2,FALSE)="Not Applicable",VLOOKUP($A111,'ECM Staff time by PoF'!$B$5:$S$119,MATCH($BV$103, 'ECM Staff time by PoF'!$B$4:$R$4,0),FALSE),IF(ISERROR(VLOOKUP(CONCATENATE($A111,Z$66),'ECM Staff time by PoF'!$A$5:$S$119,MATCH($BV$103, 'ECM Staff time by PoF'!$A$4:$R$4,0),FALSE)), 0, VLOOKUP(CONCATENATE($A111,Z$66),'ECM Staff time by PoF'!$A$5:$S$119,MATCH($BV$103, 'ECM Staff time by PoF'!$A$4:$R$4,0),FALSE))))*Z73</f>
        <v>0</v>
      </c>
      <c r="CU111" s="191">
        <f>IF($A111="",0,IF(VLOOKUP($A111,'ECM Staff time by PoF'!$B$5:$C$119,2,FALSE)="Not Applicable",VLOOKUP($A111,'ECM Staff time by PoF'!$B$5:$S$119,MATCH($BV$103, 'ECM Staff time by PoF'!$B$4:$R$4,0),FALSE),IF(ISERROR(VLOOKUP(CONCATENATE($A111,AA$66),'ECM Staff time by PoF'!$A$5:$S$119,MATCH($BV$103, 'ECM Staff time by PoF'!$A$4:$R$4,0),FALSE)), 0, VLOOKUP(CONCATENATE($A111,AA$66),'ECM Staff time by PoF'!$A$5:$S$119,MATCH($BV$103, 'ECM Staff time by PoF'!$A$4:$R$4,0),FALSE))))*AA73</f>
        <v>0</v>
      </c>
      <c r="CV111" s="191">
        <f>IF($A111="",0,IF(VLOOKUP($A111,'ECM Staff time by PoF'!$B$5:$C$119,2,FALSE)="Not Applicable",VLOOKUP($A111,'ECM Staff time by PoF'!$B$5:$S$119,MATCH($BV$103, 'ECM Staff time by PoF'!$B$4:$R$4,0),FALSE),IF(ISERROR(VLOOKUP(CONCATENATE($A111,AB$66),'ECM Staff time by PoF'!$A$5:$S$119,MATCH($BV$103, 'ECM Staff time by PoF'!$A$4:$R$4,0),FALSE)), 0, VLOOKUP(CONCATENATE($A111,AB$66),'ECM Staff time by PoF'!$A$5:$S$119,MATCH($BV$103, 'ECM Staff time by PoF'!$A$4:$R$4,0),FALSE))))*AB73</f>
        <v>0</v>
      </c>
      <c r="CW111" s="191">
        <f>IF($A111="",0,IF(VLOOKUP($A111,'ECM Staff time by PoF'!$B$5:$C$119,2,FALSE)="Not Applicable",VLOOKUP($A111,'ECM Staff time by PoF'!$B$5:$S$119,MATCH($BV$103, 'ECM Staff time by PoF'!$B$4:$R$4,0),FALSE),IF(ISERROR(VLOOKUP(CONCATENATE($A111,AC$66),'ECM Staff time by PoF'!$A$5:$S$119,MATCH($BV$103, 'ECM Staff time by PoF'!$A$4:$R$4,0),FALSE)), 0, VLOOKUP(CONCATENATE($A111,AC$66),'ECM Staff time by PoF'!$A$5:$S$119,MATCH($BV$103, 'ECM Staff time by PoF'!$A$4:$R$4,0),FALSE))))*AC73</f>
        <v>0</v>
      </c>
      <c r="CX111" s="191">
        <f>IF($A111="",0,IF(VLOOKUP($A111,'ECM Staff time by PoF'!$B$5:$C$119,2,FALSE)="Not Applicable",VLOOKUP($A111,'ECM Staff time by PoF'!$B$5:$S$119,MATCH($BV$103, 'ECM Staff time by PoF'!$B$4:$R$4,0),FALSE),IF(ISERROR(VLOOKUP(CONCATENATE($A111,AD$66),'ECM Staff time by PoF'!$A$5:$S$119,MATCH($BV$103, 'ECM Staff time by PoF'!$A$4:$R$4,0),FALSE)), 0, VLOOKUP(CONCATENATE($A111,AD$66),'ECM Staff time by PoF'!$A$5:$S$119,MATCH($BV$103, 'ECM Staff time by PoF'!$A$4:$R$4,0),FALSE))))*AD73</f>
        <v>0</v>
      </c>
      <c r="CY111" s="191">
        <f>IF($A111="",0,IF(VLOOKUP($A111,'ECM Staff time by PoF'!$B$5:$C$119,2,FALSE)="Not Applicable",VLOOKUP($A111,'ECM Staff time by PoF'!$B$5:$S$119,MATCH($BV$103, 'ECM Staff time by PoF'!$B$4:$R$4,0),FALSE),IF(ISERROR(VLOOKUP(CONCATENATE($A111,AE$66),'ECM Staff time by PoF'!$A$5:$S$119,MATCH($BV$103, 'ECM Staff time by PoF'!$A$4:$R$4,0),FALSE)), 0, VLOOKUP(CONCATENATE($A111,AE$66),'ECM Staff time by PoF'!$A$5:$S$119,MATCH($BV$103, 'ECM Staff time by PoF'!$A$4:$R$4,0),FALSE))))*AE73</f>
        <v>0</v>
      </c>
      <c r="CZ111" s="191">
        <f>IF($A111="",0,IF(VLOOKUP($A111,'ECM Staff time by PoF'!$B$5:$C$119,2,FALSE)="Not Applicable",VLOOKUP($A111,'ECM Staff time by PoF'!$B$5:$S$119,MATCH($BV$103, 'ECM Staff time by PoF'!$B$4:$R$4,0),FALSE),IF(ISERROR(VLOOKUP(CONCATENATE($A111,AF$66),'ECM Staff time by PoF'!$A$5:$S$119,MATCH($BV$103, 'ECM Staff time by PoF'!$A$4:$R$4,0),FALSE)), 0, VLOOKUP(CONCATENATE($A111,AF$66),'ECM Staff time by PoF'!$A$5:$S$119,MATCH($BV$103, 'ECM Staff time by PoF'!$A$4:$R$4,0),FALSE))))*AF73</f>
        <v>0</v>
      </c>
      <c r="DA111" s="191">
        <f>IF($A111="",0,IF(VLOOKUP($A111,'ECM Staff time by PoF'!$B$5:$C$119,2,FALSE)="Not Applicable",VLOOKUP($A111,'ECM Staff time by PoF'!$B$5:$S$119,MATCH($BV$103, 'ECM Staff time by PoF'!$B$4:$R$4,0),FALSE),IF(ISERROR(VLOOKUP(CONCATENATE($A111,AG$66),'ECM Staff time by PoF'!$A$5:$S$119,MATCH($BV$103, 'ECM Staff time by PoF'!$A$4:$R$4,0),FALSE)), 0, VLOOKUP(CONCATENATE($A111,AG$66),'ECM Staff time by PoF'!$A$5:$S$119,MATCH($BV$103, 'ECM Staff time by PoF'!$A$4:$R$4,0),FALSE))))*AG73</f>
        <v>0</v>
      </c>
      <c r="DB111" s="191">
        <f>IF($A111="",0,IF(VLOOKUP($A111,'ECM Staff time by PoF'!$B$5:$C$119,2,FALSE)="Not Applicable",VLOOKUP($A111,'ECM Staff time by PoF'!$B$5:$S$119,MATCH($BV$103, 'ECM Staff time by PoF'!$B$4:$R$4,0),FALSE),IF(ISERROR(VLOOKUP(CONCATENATE($A111,AH$66),'ECM Staff time by PoF'!$A$5:$S$119,MATCH($BV$103, 'ECM Staff time by PoF'!$A$4:$R$4,0),FALSE)), 0, VLOOKUP(CONCATENATE($A111,AH$66),'ECM Staff time by PoF'!$A$5:$S$119,MATCH($BV$103, 'ECM Staff time by PoF'!$A$4:$R$4,0),FALSE))))*AH73</f>
        <v>0</v>
      </c>
      <c r="DC111" s="191">
        <f>IF($A111="",0,IF(VLOOKUP($A111,'ECM Staff time by PoF'!$B$5:$C$119,2,FALSE)="Not Applicable",VLOOKUP($A111,'ECM Staff time by PoF'!$B$5:$S$119,MATCH($BV$103, 'ECM Staff time by PoF'!$B$4:$R$4,0),FALSE),IF(ISERROR(VLOOKUP(CONCATENATE($A111,AI$66),'ECM Staff time by PoF'!$A$5:$S$119,MATCH($BV$103, 'ECM Staff time by PoF'!$A$4:$R$4,0),FALSE)), 0, VLOOKUP(CONCATENATE($A111,AI$66),'ECM Staff time by PoF'!$A$5:$S$119,MATCH($BV$103, 'ECM Staff time by PoF'!$A$4:$R$4,0),FALSE))))*AI73</f>
        <v>0</v>
      </c>
      <c r="DD111" s="191">
        <f>IF($A111="",0,IF(VLOOKUP($A111,'ECM Staff time by PoF'!$B$5:$C$119,2,FALSE)="Not Applicable",VLOOKUP($A111,'ECM Staff time by PoF'!$B$5:$S$119,MATCH($BV$103, 'ECM Staff time by PoF'!$B$4:$R$4,0),FALSE),IF(ISERROR(VLOOKUP(CONCATENATE($A111,AJ$66),'ECM Staff time by PoF'!$A$5:$S$119,MATCH($BV$103, 'ECM Staff time by PoF'!$A$4:$R$4,0),FALSE)), 0, VLOOKUP(CONCATENATE($A111,AJ$66),'ECM Staff time by PoF'!$A$5:$S$119,MATCH($BV$103, 'ECM Staff time by PoF'!$A$4:$R$4,0),FALSE))))*AJ73</f>
        <v>0</v>
      </c>
      <c r="DE111" s="191">
        <f>IF($A111="",0,IF(VLOOKUP($A111,'ECM Staff time by PoF'!$B$5:$C$119,2,FALSE)="Not Applicable",VLOOKUP($A111,'ECM Staff time by PoF'!$B$5:$S$119,MATCH($BV$103, 'ECM Staff time by PoF'!$B$4:$R$4,0),FALSE),IF(ISERROR(VLOOKUP(CONCATENATE($A111,AK$66),'ECM Staff time by PoF'!$A$5:$S$119,MATCH($BV$103, 'ECM Staff time by PoF'!$A$4:$R$4,0),FALSE)), 0, VLOOKUP(CONCATENATE($A111,AK$66),'ECM Staff time by PoF'!$A$5:$S$119,MATCH($BV$103, 'ECM Staff time by PoF'!$A$4:$R$4,0),FALSE))))*AK73</f>
        <v>0</v>
      </c>
      <c r="DF111" s="191">
        <f>IF($A111="",0,IF(VLOOKUP($A111,'ECM Staff time by PoF'!$B$5:$C$119,2,FALSE)="Not Applicable",VLOOKUP($A111,'ECM Staff time by PoF'!$B$5:$S$119,MATCH($DF$103, 'ECM Staff time by PoF'!$B$4:$R$4,0),FALSE),IF(ISERROR(VLOOKUP(CONCATENATE($A111,B$66),'ECM Staff time by PoF'!$A$5:$S$119,MATCH($DF$103, 'ECM Staff time by PoF'!$A$4:$R$4,0),FALSE)), 0, VLOOKUP(CONCATENATE($A111,B$66),'ECM Staff time by PoF'!$A$5:$S$119,MATCH($DF$103, 'ECM Staff time by PoF'!$A$4:$R$4,0),FALSE))))*B73</f>
        <v>0</v>
      </c>
      <c r="DG111" s="191">
        <f>IF($A111="",0,IF(VLOOKUP($A111,'ECM Staff time by PoF'!$B$5:$C$119,2,FALSE)="Not Applicable",VLOOKUP($A111,'ECM Staff time by PoF'!$B$5:$S$119,MATCH($DF$103, 'ECM Staff time by PoF'!$B$4:$R$4,0),FALSE),IF(ISERROR(VLOOKUP(CONCATENATE($A111,C$66),'ECM Staff time by PoF'!$A$5:$S$119,MATCH($DF$103, 'ECM Staff time by PoF'!$A$4:$R$4,0),FALSE)), 0, VLOOKUP(CONCATENATE($A111,C$66),'ECM Staff time by PoF'!$A$5:$S$119,MATCH($DF$103, 'ECM Staff time by PoF'!$A$4:$R$4,0),FALSE))))*C73</f>
        <v>0</v>
      </c>
      <c r="DH111" s="191">
        <f>IF($A111="",0,IF(VLOOKUP($A111,'ECM Staff time by PoF'!$B$5:$C$119,2,FALSE)="Not Applicable",VLOOKUP($A111,'ECM Staff time by PoF'!$B$5:$S$119,MATCH($DF$103, 'ECM Staff time by PoF'!$B$4:$R$4,0),FALSE),IF(ISERROR(VLOOKUP(CONCATENATE($A111,D$66),'ECM Staff time by PoF'!$A$5:$S$119,MATCH($DF$103, 'ECM Staff time by PoF'!$A$4:$R$4,0),FALSE)), 0, VLOOKUP(CONCATENATE($A111,D$66),'ECM Staff time by PoF'!$A$5:$S$119,MATCH($DF$103, 'ECM Staff time by PoF'!$A$4:$R$4,0),FALSE))))*D73</f>
        <v>0</v>
      </c>
      <c r="DI111" s="191">
        <f>IF($A111="",0,IF(VLOOKUP($A111,'ECM Staff time by PoF'!$B$5:$C$119,2,FALSE)="Not Applicable",VLOOKUP($A111,'ECM Staff time by PoF'!$B$5:$S$119,MATCH($DF$103, 'ECM Staff time by PoF'!$B$4:$R$4,0),FALSE),IF(ISERROR(VLOOKUP(CONCATENATE($A111,E$66),'ECM Staff time by PoF'!$A$5:$S$119,MATCH($DF$103, 'ECM Staff time by PoF'!$A$4:$R$4,0),FALSE)), 0, VLOOKUP(CONCATENATE($A111,E$66),'ECM Staff time by PoF'!$A$5:$S$119,MATCH($DF$103, 'ECM Staff time by PoF'!$A$4:$R$4,0),FALSE))))*E73</f>
        <v>0</v>
      </c>
      <c r="DJ111" s="191">
        <f>IF($A111="",0,IF(VLOOKUP($A111,'ECM Staff time by PoF'!$B$5:$C$119,2,FALSE)="Not Applicable",VLOOKUP($A111,'ECM Staff time by PoF'!$B$5:$S$119,MATCH($DF$103, 'ECM Staff time by PoF'!$B$4:$R$4,0),FALSE),IF(ISERROR(VLOOKUP(CONCATENATE($A111,F$66),'ECM Staff time by PoF'!$A$5:$S$119,MATCH($DF$103, 'ECM Staff time by PoF'!$A$4:$R$4,0),FALSE)), 0, VLOOKUP(CONCATENATE($A111,F$66),'ECM Staff time by PoF'!$A$5:$S$119,MATCH($DF$103, 'ECM Staff time by PoF'!$A$4:$R$4,0),FALSE))))*F73</f>
        <v>0</v>
      </c>
      <c r="DK111" s="191">
        <f>IF($A111="",0,IF(VLOOKUP($A111,'ECM Staff time by PoF'!$B$5:$C$119,2,FALSE)="Not Applicable",VLOOKUP($A111,'ECM Staff time by PoF'!$B$5:$S$119,MATCH($DF$103, 'ECM Staff time by PoF'!$B$4:$R$4,0),FALSE),IF(ISERROR(VLOOKUP(CONCATENATE($A111,G$66),'ECM Staff time by PoF'!$A$5:$S$119,MATCH($DF$103, 'ECM Staff time by PoF'!$A$4:$R$4,0),FALSE)), 0, VLOOKUP(CONCATENATE($A111,G$66),'ECM Staff time by PoF'!$A$5:$S$119,MATCH($DF$103, 'ECM Staff time by PoF'!$A$4:$R$4,0),FALSE))))*G73</f>
        <v>0</v>
      </c>
      <c r="DL111" s="191">
        <f>IF($A111="",0,IF(VLOOKUP($A111,'ECM Staff time by PoF'!$B$5:$C$119,2,FALSE)="Not Applicable",VLOOKUP($A111,'ECM Staff time by PoF'!$B$5:$S$119,MATCH($DF$103, 'ECM Staff time by PoF'!$B$4:$R$4,0),FALSE),IF(ISERROR(VLOOKUP(CONCATENATE($A111,H$66),'ECM Staff time by PoF'!$A$5:$S$119,MATCH($DF$103, 'ECM Staff time by PoF'!$A$4:$R$4,0),FALSE)), 0, VLOOKUP(CONCATENATE($A111,H$66),'ECM Staff time by PoF'!$A$5:$S$119,MATCH($DF$103, 'ECM Staff time by PoF'!$A$4:$R$4,0),FALSE))))*H73</f>
        <v>0</v>
      </c>
      <c r="DM111" s="191">
        <f>IF($A111="",0,IF(VLOOKUP($A111,'ECM Staff time by PoF'!$B$5:$C$119,2,FALSE)="Not Applicable",VLOOKUP($A111,'ECM Staff time by PoF'!$B$5:$S$119,MATCH($DF$103, 'ECM Staff time by PoF'!$B$4:$R$4,0),FALSE),IF(ISERROR(VLOOKUP(CONCATENATE($A111,I$66),'ECM Staff time by PoF'!$A$5:$S$119,MATCH($DF$103, 'ECM Staff time by PoF'!$A$4:$R$4,0),FALSE)), 0, VLOOKUP(CONCATENATE($A111,I$66),'ECM Staff time by PoF'!$A$5:$S$119,MATCH($DF$103, 'ECM Staff time by PoF'!$A$4:$R$4,0),FALSE))))*I73</f>
        <v>0</v>
      </c>
      <c r="DN111" s="191">
        <f>IF($A111="",0,IF(VLOOKUP($A111,'ECM Staff time by PoF'!$B$5:$C$119,2,FALSE)="Not Applicable",VLOOKUP($A111,'ECM Staff time by PoF'!$B$5:$S$119,MATCH($DF$103, 'ECM Staff time by PoF'!$B$4:$R$4,0),FALSE),IF(ISERROR(VLOOKUP(CONCATENATE($A111,J$66),'ECM Staff time by PoF'!$A$5:$S$119,MATCH($DF$103, 'ECM Staff time by PoF'!$A$4:$R$4,0),FALSE)), 0, VLOOKUP(CONCATENATE($A111,J$66),'ECM Staff time by PoF'!$A$5:$S$119,MATCH($DF$103, 'ECM Staff time by PoF'!$A$4:$R$4,0),FALSE))))*J73</f>
        <v>0</v>
      </c>
      <c r="DO111" s="191">
        <f>IF($A111="",0,IF(VLOOKUP($A111,'ECM Staff time by PoF'!$B$5:$C$119,2,FALSE)="Not Applicable",VLOOKUP($A111,'ECM Staff time by PoF'!$B$5:$S$119,MATCH($DF$103, 'ECM Staff time by PoF'!$B$4:$R$4,0),FALSE),IF(ISERROR(VLOOKUP(CONCATENATE($A111,K$66),'ECM Staff time by PoF'!$A$5:$S$119,MATCH($DF$103, 'ECM Staff time by PoF'!$A$4:$R$4,0),FALSE)), 0, VLOOKUP(CONCATENATE($A111,K$66),'ECM Staff time by PoF'!$A$5:$S$119,MATCH($DF$103, 'ECM Staff time by PoF'!$A$4:$R$4,0),FALSE))))*K73</f>
        <v>0</v>
      </c>
      <c r="DP111" s="191">
        <f>IF($A111="",0,IF(VLOOKUP($A111,'ECM Staff time by PoF'!$B$5:$C$119,2,FALSE)="Not Applicable",VLOOKUP($A111,'ECM Staff time by PoF'!$B$5:$S$119,MATCH($DF$103, 'ECM Staff time by PoF'!$B$4:$R$4,0),FALSE),IF(ISERROR(VLOOKUP(CONCATENATE($A111,L$66),'ECM Staff time by PoF'!$A$5:$S$119,MATCH($DF$103, 'ECM Staff time by PoF'!$A$4:$R$4,0),FALSE)), 0, VLOOKUP(CONCATENATE($A111,L$66),'ECM Staff time by PoF'!$A$5:$S$119,MATCH($DF$103, 'ECM Staff time by PoF'!$A$4:$R$4,0),FALSE))))*L73</f>
        <v>0</v>
      </c>
      <c r="DQ111" s="191">
        <f>IF($A111="",0,IF(VLOOKUP($A111,'ECM Staff time by PoF'!$B$5:$C$119,2,FALSE)="Not Applicable",VLOOKUP($A111,'ECM Staff time by PoF'!$B$5:$S$119,MATCH($DF$103, 'ECM Staff time by PoF'!$B$4:$R$4,0),FALSE),IF(ISERROR(VLOOKUP(CONCATENATE($A111,M$66),'ECM Staff time by PoF'!$A$5:$S$119,MATCH($DF$103, 'ECM Staff time by PoF'!$A$4:$R$4,0),FALSE)), 0, VLOOKUP(CONCATENATE($A111,M$66),'ECM Staff time by PoF'!$A$5:$S$119,MATCH($DF$103, 'ECM Staff time by PoF'!$A$4:$R$4,0),FALSE))))*M73</f>
        <v>0</v>
      </c>
      <c r="DR111" s="191">
        <f>IF($A111="",0,IF(VLOOKUP($A111,'ECM Staff time by PoF'!$B$5:$C$119,2,FALSE)="Not Applicable",VLOOKUP($A111,'ECM Staff time by PoF'!$B$5:$S$119,MATCH($DF$103, 'ECM Staff time by PoF'!$B$4:$R$4,0),FALSE),IF(ISERROR(VLOOKUP(CONCATENATE($A111,N$66),'ECM Staff time by PoF'!$A$5:$S$119,MATCH($DF$103, 'ECM Staff time by PoF'!$A$4:$R$4,0),FALSE)), 0, VLOOKUP(CONCATENATE($A111,N$66),'ECM Staff time by PoF'!$A$5:$S$119,MATCH($DF$103, 'ECM Staff time by PoF'!$A$4:$R$4,0),FALSE))))*N73</f>
        <v>0</v>
      </c>
      <c r="DS111" s="191">
        <f>IF($A111="",0,IF(VLOOKUP($A111,'ECM Staff time by PoF'!$B$5:$C$119,2,FALSE)="Not Applicable",VLOOKUP($A111,'ECM Staff time by PoF'!$B$5:$S$119,MATCH($DF$103, 'ECM Staff time by PoF'!$B$4:$R$4,0),FALSE),IF(ISERROR(VLOOKUP(CONCATENATE($A111,O$66),'ECM Staff time by PoF'!$A$5:$S$119,MATCH($DF$103, 'ECM Staff time by PoF'!$A$4:$R$4,0),FALSE)), 0, VLOOKUP(CONCATENATE($A111,O$66),'ECM Staff time by PoF'!$A$5:$S$119,MATCH($DF$103, 'ECM Staff time by PoF'!$A$4:$R$4,0),FALSE))))*O73</f>
        <v>0</v>
      </c>
      <c r="DT111" s="191">
        <f>IF($A111="",0,IF(VLOOKUP($A111,'ECM Staff time by PoF'!$B$5:$C$119,2,FALSE)="Not Applicable",VLOOKUP($A111,'ECM Staff time by PoF'!$B$5:$S$119,MATCH($DF$103, 'ECM Staff time by PoF'!$B$4:$R$4,0),FALSE),IF(ISERROR(VLOOKUP(CONCATENATE($A111,P$66),'ECM Staff time by PoF'!$A$5:$S$119,MATCH($DF$103, 'ECM Staff time by PoF'!$A$4:$R$4,0),FALSE)), 0, VLOOKUP(CONCATENATE($A111,P$66),'ECM Staff time by PoF'!$A$5:$S$119,MATCH($DF$103, 'ECM Staff time by PoF'!$A$4:$R$4,0),FALSE))))*P73</f>
        <v>0</v>
      </c>
      <c r="DU111" s="191">
        <f>IF($A111="",0,IF(VLOOKUP($A111,'ECM Staff time by PoF'!$B$5:$C$119,2,FALSE)="Not Applicable",VLOOKUP($A111,'ECM Staff time by PoF'!$B$5:$S$119,MATCH($DF$103, 'ECM Staff time by PoF'!$B$4:$R$4,0),FALSE),IF(ISERROR(VLOOKUP(CONCATENATE($A111,Q$66),'ECM Staff time by PoF'!$A$5:$S$119,MATCH($DF$103, 'ECM Staff time by PoF'!$A$4:$R$4,0),FALSE)), 0, VLOOKUP(CONCATENATE($A111,Q$66),'ECM Staff time by PoF'!$A$5:$S$119,MATCH($DF$103, 'ECM Staff time by PoF'!$A$4:$R$4,0),FALSE))))*Q73</f>
        <v>0</v>
      </c>
      <c r="DV111" s="191">
        <f>IF($A111="",0,IF(VLOOKUP($A111,'ECM Staff time by PoF'!$B$5:$C$119,2,FALSE)="Not Applicable",VLOOKUP($A111,'ECM Staff time by PoF'!$B$5:$S$119,MATCH($DF$103, 'ECM Staff time by PoF'!$B$4:$R$4,0),FALSE),IF(ISERROR(VLOOKUP(CONCATENATE($A111,R$66),'ECM Staff time by PoF'!$A$5:$S$119,MATCH($DF$103, 'ECM Staff time by PoF'!$A$4:$R$4,0),FALSE)), 0, VLOOKUP(CONCATENATE($A111,R$66),'ECM Staff time by PoF'!$A$5:$S$119,MATCH($DF$103, 'ECM Staff time by PoF'!$A$4:$R$4,0),FALSE))))*R73</f>
        <v>0</v>
      </c>
      <c r="DW111" s="191">
        <f>IF($A111="",0,IF(VLOOKUP($A111,'ECM Staff time by PoF'!$B$5:$C$119,2,FALSE)="Not Applicable",VLOOKUP($A111,'ECM Staff time by PoF'!$B$5:$S$119,MATCH($DF$103, 'ECM Staff time by PoF'!$B$4:$R$4,0),FALSE),IF(ISERROR(VLOOKUP(CONCATENATE($A111,S$66),'ECM Staff time by PoF'!$A$5:$S$119,MATCH($DF$103, 'ECM Staff time by PoF'!$A$4:$R$4,0),FALSE)), 0, VLOOKUP(CONCATENATE($A111,S$66),'ECM Staff time by PoF'!$A$5:$S$119,MATCH($DF$103, 'ECM Staff time by PoF'!$A$4:$R$4,0),FALSE))))*S73</f>
        <v>0</v>
      </c>
      <c r="DX111" s="191">
        <f>IF($A111="",0,IF(VLOOKUP($A111,'ECM Staff time by PoF'!$B$5:$C$119,2,FALSE)="Not Applicable",VLOOKUP($A111,'ECM Staff time by PoF'!$B$5:$S$119,MATCH($DF$103, 'ECM Staff time by PoF'!$B$4:$R$4,0),FALSE),IF(ISERROR(VLOOKUP(CONCATENATE($A111,T$66),'ECM Staff time by PoF'!$A$5:$S$119,MATCH($DF$103, 'ECM Staff time by PoF'!$A$4:$R$4,0),FALSE)), 0, VLOOKUP(CONCATENATE($A111,T$66),'ECM Staff time by PoF'!$A$5:$S$119,MATCH($DF$103, 'ECM Staff time by PoF'!$A$4:$R$4,0),FALSE))))*T73</f>
        <v>0</v>
      </c>
      <c r="DY111" s="191">
        <f>IF($A111="",0,IF(VLOOKUP($A111,'ECM Staff time by PoF'!$B$5:$C$119,2,FALSE)="Not Applicable",VLOOKUP($A111,'ECM Staff time by PoF'!$B$5:$S$119,MATCH($DF$103, 'ECM Staff time by PoF'!$B$4:$R$4,0),FALSE),IF(ISERROR(VLOOKUP(CONCATENATE($A111,U$66),'ECM Staff time by PoF'!$A$5:$S$119,MATCH($DF$103, 'ECM Staff time by PoF'!$A$4:$R$4,0),FALSE)), 0, VLOOKUP(CONCATENATE($A111,U$66),'ECM Staff time by PoF'!$A$5:$S$119,MATCH($DF$103, 'ECM Staff time by PoF'!$A$4:$R$4,0),FALSE))))*U73</f>
        <v>0</v>
      </c>
      <c r="DZ111" s="191">
        <f>IF($A111="",0,IF(VLOOKUP($A111,'ECM Staff time by PoF'!$B$5:$C$119,2,FALSE)="Not Applicable",VLOOKUP($A111,'ECM Staff time by PoF'!$B$5:$S$119,MATCH($DF$103, 'ECM Staff time by PoF'!$B$4:$R$4,0),FALSE),IF(ISERROR(VLOOKUP(CONCATENATE($A111,V$66),'ECM Staff time by PoF'!$A$5:$S$119,MATCH($DF$103, 'ECM Staff time by PoF'!$A$4:$R$4,0),FALSE)), 0, VLOOKUP(CONCATENATE($A111,V$66),'ECM Staff time by PoF'!$A$5:$S$119,MATCH($DF$103, 'ECM Staff time by PoF'!$A$4:$R$4,0),FALSE))))*V73</f>
        <v>0</v>
      </c>
      <c r="EA111" s="191">
        <f>IF($A111="",0,IF(VLOOKUP($A111,'ECM Staff time by PoF'!$B$5:$C$119,2,FALSE)="Not Applicable",VLOOKUP($A111,'ECM Staff time by PoF'!$B$5:$S$119,MATCH($DF$103, 'ECM Staff time by PoF'!$B$4:$R$4,0),FALSE),IF(ISERROR(VLOOKUP(CONCATENATE($A111,W$66),'ECM Staff time by PoF'!$A$5:$S$119,MATCH($DF$103, 'ECM Staff time by PoF'!$A$4:$R$4,0),FALSE)), 0, VLOOKUP(CONCATENATE($A111,W$66),'ECM Staff time by PoF'!$A$5:$S$119,MATCH($DF$103, 'ECM Staff time by PoF'!$A$4:$R$4,0),FALSE))))*W73</f>
        <v>0</v>
      </c>
      <c r="EB111" s="191">
        <f>IF($A111="",0,IF(VLOOKUP($A111,'ECM Staff time by PoF'!$B$5:$C$119,2,FALSE)="Not Applicable",VLOOKUP($A111,'ECM Staff time by PoF'!$B$5:$S$119,MATCH($DF$103, 'ECM Staff time by PoF'!$B$4:$R$4,0),FALSE),IF(ISERROR(VLOOKUP(CONCATENATE($A111,X$66),'ECM Staff time by PoF'!$A$5:$S$119,MATCH($DF$103, 'ECM Staff time by PoF'!$A$4:$R$4,0),FALSE)), 0, VLOOKUP(CONCATENATE($A111,X$66),'ECM Staff time by PoF'!$A$5:$S$119,MATCH($DF$103, 'ECM Staff time by PoF'!$A$4:$R$4,0),FALSE))))*X73</f>
        <v>0</v>
      </c>
      <c r="EC111" s="191">
        <f>IF($A111="",0,IF(VLOOKUP($A111,'ECM Staff time by PoF'!$B$5:$C$119,2,FALSE)="Not Applicable",VLOOKUP($A111,'ECM Staff time by PoF'!$B$5:$S$119,MATCH($DF$103, 'ECM Staff time by PoF'!$B$4:$R$4,0),FALSE),IF(ISERROR(VLOOKUP(CONCATENATE($A111,Y$66),'ECM Staff time by PoF'!$A$5:$S$119,MATCH($DF$103, 'ECM Staff time by PoF'!$A$4:$R$4,0),FALSE)), 0, VLOOKUP(CONCATENATE($A111,Y$66),'ECM Staff time by PoF'!$A$5:$S$119,MATCH($DF$103, 'ECM Staff time by PoF'!$A$4:$R$4,0),FALSE))))*Y73</f>
        <v>0</v>
      </c>
      <c r="ED111" s="191">
        <f>IF($A111="",0,IF(VLOOKUP($A111,'ECM Staff time by PoF'!$B$5:$C$119,2,FALSE)="Not Applicable",VLOOKUP($A111,'ECM Staff time by PoF'!$B$5:$S$119,MATCH($DF$103, 'ECM Staff time by PoF'!$B$4:$R$4,0),FALSE),IF(ISERROR(VLOOKUP(CONCATENATE($A111,Z$66),'ECM Staff time by PoF'!$A$5:$S$119,MATCH($DF$103, 'ECM Staff time by PoF'!$A$4:$R$4,0),FALSE)), 0, VLOOKUP(CONCATENATE($A111,Z$66),'ECM Staff time by PoF'!$A$5:$S$119,MATCH($DF$103, 'ECM Staff time by PoF'!$A$4:$R$4,0),FALSE))))*Z73</f>
        <v>0</v>
      </c>
      <c r="EE111" s="191">
        <f>IF($A111="",0,IF(VLOOKUP($A111,'ECM Staff time by PoF'!$B$5:$C$119,2,FALSE)="Not Applicable",VLOOKUP($A111,'ECM Staff time by PoF'!$B$5:$S$119,MATCH($DF$103, 'ECM Staff time by PoF'!$B$4:$R$4,0),FALSE),IF(ISERROR(VLOOKUP(CONCATENATE($A111,AA$66),'ECM Staff time by PoF'!$A$5:$S$119,MATCH($DF$103, 'ECM Staff time by PoF'!$A$4:$R$4,0),FALSE)), 0, VLOOKUP(CONCATENATE($A111,AA$66),'ECM Staff time by PoF'!$A$5:$S$119,MATCH($DF$103, 'ECM Staff time by PoF'!$A$4:$R$4,0),FALSE))))*AA73</f>
        <v>0</v>
      </c>
      <c r="EF111" s="191">
        <f>IF($A111="",0,IF(VLOOKUP($A111,'ECM Staff time by PoF'!$B$5:$C$119,2,FALSE)="Not Applicable",VLOOKUP($A111,'ECM Staff time by PoF'!$B$5:$S$119,MATCH($DF$103, 'ECM Staff time by PoF'!$B$4:$R$4,0),FALSE),IF(ISERROR(VLOOKUP(CONCATENATE($A111,AB$66),'ECM Staff time by PoF'!$A$5:$S$119,MATCH($DF$103, 'ECM Staff time by PoF'!$A$4:$R$4,0),FALSE)), 0, VLOOKUP(CONCATENATE($A111,AB$66),'ECM Staff time by PoF'!$A$5:$S$119,MATCH($DF$103, 'ECM Staff time by PoF'!$A$4:$R$4,0),FALSE))))*AB73</f>
        <v>0</v>
      </c>
      <c r="EG111" s="191">
        <f>IF($A111="",0,IF(VLOOKUP($A111,'ECM Staff time by PoF'!$B$5:$C$119,2,FALSE)="Not Applicable",VLOOKUP($A111,'ECM Staff time by PoF'!$B$5:$S$119,MATCH($DF$103, 'ECM Staff time by PoF'!$B$4:$R$4,0),FALSE),IF(ISERROR(VLOOKUP(CONCATENATE($A111,AC$66),'ECM Staff time by PoF'!$A$5:$S$119,MATCH($DF$103, 'ECM Staff time by PoF'!$A$4:$R$4,0),FALSE)), 0, VLOOKUP(CONCATENATE($A111,AC$66),'ECM Staff time by PoF'!$A$5:$S$119,MATCH($DF$103, 'ECM Staff time by PoF'!$A$4:$R$4,0),FALSE))))*AC73</f>
        <v>0</v>
      </c>
      <c r="EH111" s="191">
        <f>IF($A111="",0,IF(VLOOKUP($A111,'ECM Staff time by PoF'!$B$5:$C$119,2,FALSE)="Not Applicable",VLOOKUP($A111,'ECM Staff time by PoF'!$B$5:$S$119,MATCH($DF$103, 'ECM Staff time by PoF'!$B$4:$R$4,0),FALSE),IF(ISERROR(VLOOKUP(CONCATENATE($A111,AD$66),'ECM Staff time by PoF'!$A$5:$S$119,MATCH($DF$103, 'ECM Staff time by PoF'!$A$4:$R$4,0),FALSE)), 0, VLOOKUP(CONCATENATE($A111,AD$66),'ECM Staff time by PoF'!$A$5:$S$119,MATCH($DF$103, 'ECM Staff time by PoF'!$A$4:$R$4,0),FALSE))))*AD73</f>
        <v>0</v>
      </c>
      <c r="EI111" s="191">
        <f>IF($A111="",0,IF(VLOOKUP($A111,'ECM Staff time by PoF'!$B$5:$C$119,2,FALSE)="Not Applicable",VLOOKUP($A111,'ECM Staff time by PoF'!$B$5:$S$119,MATCH($DF$103, 'ECM Staff time by PoF'!$B$4:$R$4,0),FALSE),IF(ISERROR(VLOOKUP(CONCATENATE($A111,AE$66),'ECM Staff time by PoF'!$A$5:$S$119,MATCH($DF$103, 'ECM Staff time by PoF'!$A$4:$R$4,0),FALSE)), 0, VLOOKUP(CONCATENATE($A111,AE$66),'ECM Staff time by PoF'!$A$5:$S$119,MATCH($DF$103, 'ECM Staff time by PoF'!$A$4:$R$4,0),FALSE))))*AE73</f>
        <v>0</v>
      </c>
      <c r="EJ111" s="191">
        <f>IF($A111="",0,IF(VLOOKUP($A111,'ECM Staff time by PoF'!$B$5:$C$119,2,FALSE)="Not Applicable",VLOOKUP($A111,'ECM Staff time by PoF'!$B$5:$S$119,MATCH($DF$103, 'ECM Staff time by PoF'!$B$4:$R$4,0),FALSE),IF(ISERROR(VLOOKUP(CONCATENATE($A111,AF$66),'ECM Staff time by PoF'!$A$5:$S$119,MATCH($DF$103, 'ECM Staff time by PoF'!$A$4:$R$4,0),FALSE)), 0, VLOOKUP(CONCATENATE($A111,AF$66),'ECM Staff time by PoF'!$A$5:$S$119,MATCH($DF$103, 'ECM Staff time by PoF'!$A$4:$R$4,0),FALSE))))*AF73</f>
        <v>0</v>
      </c>
      <c r="EK111" s="191">
        <f>IF($A111="",0,IF(VLOOKUP($A111,'ECM Staff time by PoF'!$B$5:$C$119,2,FALSE)="Not Applicable",VLOOKUP($A111,'ECM Staff time by PoF'!$B$5:$S$119,MATCH($DF$103, 'ECM Staff time by PoF'!$B$4:$R$4,0),FALSE),IF(ISERROR(VLOOKUP(CONCATENATE($A111,AG$66),'ECM Staff time by PoF'!$A$5:$S$119,MATCH($DF$103, 'ECM Staff time by PoF'!$A$4:$R$4,0),FALSE)), 0, VLOOKUP(CONCATENATE($A111,AG$66),'ECM Staff time by PoF'!$A$5:$S$119,MATCH($DF$103, 'ECM Staff time by PoF'!$A$4:$R$4,0),FALSE))))*AG73</f>
        <v>0</v>
      </c>
      <c r="EL111" s="191">
        <f>IF($A111="",0,IF(VLOOKUP($A111,'ECM Staff time by PoF'!$B$5:$C$119,2,FALSE)="Not Applicable",VLOOKUP($A111,'ECM Staff time by PoF'!$B$5:$S$119,MATCH($DF$103, 'ECM Staff time by PoF'!$B$4:$R$4,0),FALSE),IF(ISERROR(VLOOKUP(CONCATENATE($A111,AH$66),'ECM Staff time by PoF'!$A$5:$S$119,MATCH($DF$103, 'ECM Staff time by PoF'!$A$4:$R$4,0),FALSE)), 0, VLOOKUP(CONCATENATE($A111,AH$66),'ECM Staff time by PoF'!$A$5:$S$119,MATCH($DF$103, 'ECM Staff time by PoF'!$A$4:$R$4,0),FALSE))))*AH73</f>
        <v>0</v>
      </c>
      <c r="EM111" s="191">
        <f>IF($A111="",0,IF(VLOOKUP($A111,'ECM Staff time by PoF'!$B$5:$C$119,2,FALSE)="Not Applicable",VLOOKUP($A111,'ECM Staff time by PoF'!$B$5:$S$119,MATCH($DF$103, 'ECM Staff time by PoF'!$B$4:$R$4,0),FALSE),IF(ISERROR(VLOOKUP(CONCATENATE($A111,AI$66),'ECM Staff time by PoF'!$A$5:$S$119,MATCH($DF$103, 'ECM Staff time by PoF'!$A$4:$R$4,0),FALSE)), 0, VLOOKUP(CONCATENATE($A111,AI$66),'ECM Staff time by PoF'!$A$5:$S$119,MATCH($DF$103, 'ECM Staff time by PoF'!$A$4:$R$4,0),FALSE))))*AI73</f>
        <v>0</v>
      </c>
      <c r="EN111" s="191">
        <f>IF($A111="",0,IF(VLOOKUP($A111,'ECM Staff time by PoF'!$B$5:$C$119,2,FALSE)="Not Applicable",VLOOKUP($A111,'ECM Staff time by PoF'!$B$5:$S$119,MATCH($DF$103, 'ECM Staff time by PoF'!$B$4:$R$4,0),FALSE),IF(ISERROR(VLOOKUP(CONCATENATE($A111,AJ$66),'ECM Staff time by PoF'!$A$5:$S$119,MATCH($DF$103, 'ECM Staff time by PoF'!$A$4:$R$4,0),FALSE)), 0, VLOOKUP(CONCATENATE($A111,AJ$66),'ECM Staff time by PoF'!$A$5:$S$119,MATCH($DF$103, 'ECM Staff time by PoF'!$A$4:$R$4,0),FALSE))))*AJ73</f>
        <v>0</v>
      </c>
      <c r="EO111" s="191">
        <f>IF($A111="",0,IF(VLOOKUP($A111,'ECM Staff time by PoF'!$B$5:$C$119,2,FALSE)="Not Applicable",VLOOKUP($A111,'ECM Staff time by PoF'!$B$5:$S$119,MATCH($DF$103, 'ECM Staff time by PoF'!$B$4:$R$4,0),FALSE),IF(ISERROR(VLOOKUP(CONCATENATE($A111,AK$66),'ECM Staff time by PoF'!$A$5:$S$119,MATCH($DF$103, 'ECM Staff time by PoF'!$A$4:$R$4,0),FALSE)), 0, VLOOKUP(CONCATENATE($A111,AK$66),'ECM Staff time by PoF'!$A$5:$S$119,MATCH($DF$103, 'ECM Staff time by PoF'!$A$4:$R$4,0),FALSE))))*AK73</f>
        <v>0</v>
      </c>
      <c r="EP111" s="60">
        <f>IF($A111="",0,IF(VLOOKUP($A111,'ECM Staff time by PoF'!$B$5:$C$119,2,FALSE)="Not Applicable",VLOOKUP($A111,'ECM Staff time by PoF'!$B$5:$S$119,MATCH($EP$103, 'ECM Staff time by PoF'!$B$4:$R$4,0),FALSE),IF(ISERROR(VLOOKUP(CONCATENATE($A111,B$66),'ECM Staff time by PoF'!$A$5:$S$119,MATCH($EP$103, 'ECM Staff time by PoF'!$A$4:$R$4,0),FALSE)), 0, VLOOKUP(CONCATENATE($A111,B$66),'ECM Staff time by PoF'!$A$5:$S$119,MATCH($EP$103, 'ECM Staff time by PoF'!$A$4:$R$4,0),FALSE))))*B73</f>
        <v>0</v>
      </c>
      <c r="EQ111" s="60">
        <f>IF($A111="",0,IF(VLOOKUP($A111,'ECM Staff time by PoF'!$B$5:$C$119,2,FALSE)="Not Applicable",VLOOKUP($A111,'ECM Staff time by PoF'!$B$5:$S$119,MATCH($EP$103, 'ECM Staff time by PoF'!$B$4:$R$4,0),FALSE),IF(ISERROR(VLOOKUP(CONCATENATE($A111,C$66),'ECM Staff time by PoF'!$A$5:$S$119,MATCH($EP$103, 'ECM Staff time by PoF'!$A$4:$R$4,0),FALSE)), 0, VLOOKUP(CONCATENATE($A111,C$66),'ECM Staff time by PoF'!$A$5:$S$119,MATCH($EP$103, 'ECM Staff time by PoF'!$A$4:$R$4,0),FALSE))))*C73</f>
        <v>0</v>
      </c>
      <c r="ER111" s="60">
        <f>IF($A111="",0,IF(VLOOKUP($A111,'ECM Staff time by PoF'!$B$5:$C$119,2,FALSE)="Not Applicable",VLOOKUP($A111,'ECM Staff time by PoF'!$B$5:$S$119,MATCH($EP$103, 'ECM Staff time by PoF'!$B$4:$R$4,0),FALSE),IF(ISERROR(VLOOKUP(CONCATENATE($A111,D$66),'ECM Staff time by PoF'!$A$5:$S$119,MATCH($EP$103, 'ECM Staff time by PoF'!$A$4:$R$4,0),FALSE)), 0, VLOOKUP(CONCATENATE($A111,D$66),'ECM Staff time by PoF'!$A$5:$S$119,MATCH($EP$103, 'ECM Staff time by PoF'!$A$4:$R$4,0),FALSE))))*D73</f>
        <v>0</v>
      </c>
      <c r="ES111" s="60">
        <f>IF($A111="",0,IF(VLOOKUP($A111,'ECM Staff time by PoF'!$B$5:$C$119,2,FALSE)="Not Applicable",VLOOKUP($A111,'ECM Staff time by PoF'!$B$5:$S$119,MATCH($EP$103, 'ECM Staff time by PoF'!$B$4:$R$4,0),FALSE),IF(ISERROR(VLOOKUP(CONCATENATE($A111,E$66),'ECM Staff time by PoF'!$A$5:$S$119,MATCH($EP$103, 'ECM Staff time by PoF'!$A$4:$R$4,0),FALSE)), 0, VLOOKUP(CONCATENATE($A111,E$66),'ECM Staff time by PoF'!$A$5:$S$119,MATCH($EP$103, 'ECM Staff time by PoF'!$A$4:$R$4,0),FALSE))))*E73</f>
        <v>0</v>
      </c>
      <c r="ET111" s="60">
        <f>IF($A111="",0,IF(VLOOKUP($A111,'ECM Staff time by PoF'!$B$5:$C$119,2,FALSE)="Not Applicable",VLOOKUP($A111,'ECM Staff time by PoF'!$B$5:$S$119,MATCH($EP$103, 'ECM Staff time by PoF'!$B$4:$R$4,0),FALSE),IF(ISERROR(VLOOKUP(CONCATENATE($A111,F$66),'ECM Staff time by PoF'!$A$5:$S$119,MATCH($EP$103, 'ECM Staff time by PoF'!$A$4:$R$4,0),FALSE)), 0, VLOOKUP(CONCATENATE($A111,F$66),'ECM Staff time by PoF'!$A$5:$S$119,MATCH($EP$103, 'ECM Staff time by PoF'!$A$4:$R$4,0),FALSE))))*F73</f>
        <v>0</v>
      </c>
      <c r="EU111" s="60">
        <f>IF($A111="",0,IF(VLOOKUP($A111,'ECM Staff time by PoF'!$B$5:$C$119,2,FALSE)="Not Applicable",VLOOKUP($A111,'ECM Staff time by PoF'!$B$5:$S$119,MATCH($EP$103, 'ECM Staff time by PoF'!$B$4:$R$4,0),FALSE),IF(ISERROR(VLOOKUP(CONCATENATE($A111,G$66),'ECM Staff time by PoF'!$A$5:$S$119,MATCH($EP$103, 'ECM Staff time by PoF'!$A$4:$R$4,0),FALSE)), 0, VLOOKUP(CONCATENATE($A111,G$66),'ECM Staff time by PoF'!$A$5:$S$119,MATCH($EP$103, 'ECM Staff time by PoF'!$A$4:$R$4,0),FALSE))))*G73</f>
        <v>0</v>
      </c>
      <c r="EV111" s="60">
        <f>IF($A111="",0,IF(VLOOKUP($A111,'ECM Staff time by PoF'!$B$5:$C$119,2,FALSE)="Not Applicable",VLOOKUP($A111,'ECM Staff time by PoF'!$B$5:$S$119,MATCH($EP$103, 'ECM Staff time by PoF'!$B$4:$R$4,0),FALSE),IF(ISERROR(VLOOKUP(CONCATENATE($A111,H$66),'ECM Staff time by PoF'!$A$5:$S$119,MATCH($EP$103, 'ECM Staff time by PoF'!$A$4:$R$4,0),FALSE)), 0, VLOOKUP(CONCATENATE($A111,H$66),'ECM Staff time by PoF'!$A$5:$S$119,MATCH($EP$103, 'ECM Staff time by PoF'!$A$4:$R$4,0),FALSE))))*H73</f>
        <v>0</v>
      </c>
      <c r="EW111" s="60">
        <f>IF($A111="",0,IF(VLOOKUP($A111,'ECM Staff time by PoF'!$B$5:$C$119,2,FALSE)="Not Applicable",VLOOKUP($A111,'ECM Staff time by PoF'!$B$5:$S$119,MATCH($EP$103, 'ECM Staff time by PoF'!$B$4:$R$4,0),FALSE),IF(ISERROR(VLOOKUP(CONCATENATE($A111,I$66),'ECM Staff time by PoF'!$A$5:$S$119,MATCH($EP$103, 'ECM Staff time by PoF'!$A$4:$R$4,0),FALSE)), 0, VLOOKUP(CONCATENATE($A111,I$66),'ECM Staff time by PoF'!$A$5:$S$119,MATCH($EP$103, 'ECM Staff time by PoF'!$A$4:$R$4,0),FALSE))))*I73</f>
        <v>0</v>
      </c>
      <c r="EX111" s="60">
        <f>IF($A111="",0,IF(VLOOKUP($A111,'ECM Staff time by PoF'!$B$5:$C$119,2,FALSE)="Not Applicable",VLOOKUP($A111,'ECM Staff time by PoF'!$B$5:$S$119,MATCH($EP$103, 'ECM Staff time by PoF'!$B$4:$R$4,0),FALSE),IF(ISERROR(VLOOKUP(CONCATENATE($A111,J$66),'ECM Staff time by PoF'!$A$5:$S$119,MATCH($EP$103, 'ECM Staff time by PoF'!$A$4:$R$4,0),FALSE)), 0, VLOOKUP(CONCATENATE($A111,J$66),'ECM Staff time by PoF'!$A$5:$S$119,MATCH($EP$103, 'ECM Staff time by PoF'!$A$4:$R$4,0),FALSE))))*J73</f>
        <v>0</v>
      </c>
      <c r="EY111" s="60">
        <f>IF($A111="",0,IF(VLOOKUP($A111,'ECM Staff time by PoF'!$B$5:$C$119,2,FALSE)="Not Applicable",VLOOKUP($A111,'ECM Staff time by PoF'!$B$5:$S$119,MATCH($EP$103, 'ECM Staff time by PoF'!$B$4:$R$4,0),FALSE),IF(ISERROR(VLOOKUP(CONCATENATE($A111,K$66),'ECM Staff time by PoF'!$A$5:$S$119,MATCH($EP$103, 'ECM Staff time by PoF'!$A$4:$R$4,0),FALSE)), 0, VLOOKUP(CONCATENATE($A111,K$66),'ECM Staff time by PoF'!$A$5:$S$119,MATCH($EP$103, 'ECM Staff time by PoF'!$A$4:$R$4,0),FALSE))))*K73</f>
        <v>0</v>
      </c>
      <c r="EZ111" s="60">
        <f>IF($A111="",0,IF(VLOOKUP($A111,'ECM Staff time by PoF'!$B$5:$C$119,2,FALSE)="Not Applicable",VLOOKUP($A111,'ECM Staff time by PoF'!$B$5:$S$119,MATCH($EP$103, 'ECM Staff time by PoF'!$B$4:$R$4,0),FALSE),IF(ISERROR(VLOOKUP(CONCATENATE($A111,L$66),'ECM Staff time by PoF'!$A$5:$S$119,MATCH($EP$103, 'ECM Staff time by PoF'!$A$4:$R$4,0),FALSE)), 0, VLOOKUP(CONCATENATE($A111,L$66),'ECM Staff time by PoF'!$A$5:$S$119,MATCH($EP$103, 'ECM Staff time by PoF'!$A$4:$R$4,0),FALSE))))*L73</f>
        <v>0</v>
      </c>
      <c r="FA111" s="60">
        <f>IF($A111="",0,IF(VLOOKUP($A111,'ECM Staff time by PoF'!$B$5:$C$119,2,FALSE)="Not Applicable",VLOOKUP($A111,'ECM Staff time by PoF'!$B$5:$S$119,MATCH($EP$103, 'ECM Staff time by PoF'!$B$4:$R$4,0),FALSE),IF(ISERROR(VLOOKUP(CONCATENATE($A111,M$66),'ECM Staff time by PoF'!$A$5:$S$119,MATCH($EP$103, 'ECM Staff time by PoF'!$A$4:$R$4,0),FALSE)), 0, VLOOKUP(CONCATENATE($A111,M$66),'ECM Staff time by PoF'!$A$5:$S$119,MATCH($EP$103, 'ECM Staff time by PoF'!$A$4:$R$4,0),FALSE))))*M73</f>
        <v>0</v>
      </c>
      <c r="FB111" s="60">
        <f>IF($A111="",0,IF(VLOOKUP($A111,'ECM Staff time by PoF'!$B$5:$C$119,2,FALSE)="Not Applicable",VLOOKUP($A111,'ECM Staff time by PoF'!$B$5:$S$119,MATCH($EP$103, 'ECM Staff time by PoF'!$B$4:$R$4,0),FALSE),IF(ISERROR(VLOOKUP(CONCATENATE($A111,N$66),'ECM Staff time by PoF'!$A$5:$S$119,MATCH($EP$103, 'ECM Staff time by PoF'!$A$4:$R$4,0),FALSE)), 0, VLOOKUP(CONCATENATE($A111,N$66),'ECM Staff time by PoF'!$A$5:$S$119,MATCH($EP$103, 'ECM Staff time by PoF'!$A$4:$R$4,0),FALSE))))*N73</f>
        <v>0</v>
      </c>
      <c r="FC111" s="60">
        <f>IF($A111="",0,IF(VLOOKUP($A111,'ECM Staff time by PoF'!$B$5:$C$119,2,FALSE)="Not Applicable",VLOOKUP($A111,'ECM Staff time by PoF'!$B$5:$S$119,MATCH($EP$103, 'ECM Staff time by PoF'!$B$4:$R$4,0),FALSE),IF(ISERROR(VLOOKUP(CONCATENATE($A111,O$66),'ECM Staff time by PoF'!$A$5:$S$119,MATCH($EP$103, 'ECM Staff time by PoF'!$A$4:$R$4,0),FALSE)), 0, VLOOKUP(CONCATENATE($A111,O$66),'ECM Staff time by PoF'!$A$5:$S$119,MATCH($EP$103, 'ECM Staff time by PoF'!$A$4:$R$4,0),FALSE))))*O73</f>
        <v>0</v>
      </c>
      <c r="FD111" s="60">
        <f>IF($A111="",0,IF(VLOOKUP($A111,'ECM Staff time by PoF'!$B$5:$C$119,2,FALSE)="Not Applicable",VLOOKUP($A111,'ECM Staff time by PoF'!$B$5:$S$119,MATCH($EP$103, 'ECM Staff time by PoF'!$B$4:$R$4,0),FALSE),IF(ISERROR(VLOOKUP(CONCATENATE($A111,P$66),'ECM Staff time by PoF'!$A$5:$S$119,MATCH($EP$103, 'ECM Staff time by PoF'!$A$4:$R$4,0),FALSE)), 0, VLOOKUP(CONCATENATE($A111,P$66),'ECM Staff time by PoF'!$A$5:$S$119,MATCH($EP$103, 'ECM Staff time by PoF'!$A$4:$R$4,0),FALSE))))*P73</f>
        <v>0</v>
      </c>
      <c r="FE111" s="60">
        <f>IF($A111="",0,IF(VLOOKUP($A111,'ECM Staff time by PoF'!$B$5:$C$119,2,FALSE)="Not Applicable",VLOOKUP($A111,'ECM Staff time by PoF'!$B$5:$S$119,MATCH($EP$103, 'ECM Staff time by PoF'!$B$4:$R$4,0),FALSE),IF(ISERROR(VLOOKUP(CONCATENATE($A111,Q$66),'ECM Staff time by PoF'!$A$5:$S$119,MATCH($EP$103, 'ECM Staff time by PoF'!$A$4:$R$4,0),FALSE)), 0, VLOOKUP(CONCATENATE($A111,Q$66),'ECM Staff time by PoF'!$A$5:$S$119,MATCH($EP$103, 'ECM Staff time by PoF'!$A$4:$R$4,0),FALSE))))*Q73</f>
        <v>0</v>
      </c>
      <c r="FF111" s="60">
        <f>IF($A111="",0,IF(VLOOKUP($A111,'ECM Staff time by PoF'!$B$5:$C$119,2,FALSE)="Not Applicable",VLOOKUP($A111,'ECM Staff time by PoF'!$B$5:$S$119,MATCH($EP$103, 'ECM Staff time by PoF'!$B$4:$R$4,0),FALSE),IF(ISERROR(VLOOKUP(CONCATENATE($A111,R$66),'ECM Staff time by PoF'!$A$5:$S$119,MATCH($EP$103, 'ECM Staff time by PoF'!$A$4:$R$4,0),FALSE)), 0, VLOOKUP(CONCATENATE($A111,R$66),'ECM Staff time by PoF'!$A$5:$S$119,MATCH($EP$103, 'ECM Staff time by PoF'!$A$4:$R$4,0),FALSE))))*R73</f>
        <v>0</v>
      </c>
      <c r="FG111" s="60">
        <f>IF($A111="",0,IF(VLOOKUP($A111,'ECM Staff time by PoF'!$B$5:$C$119,2,FALSE)="Not Applicable",VLOOKUP($A111,'ECM Staff time by PoF'!$B$5:$S$119,MATCH($EP$103, 'ECM Staff time by PoF'!$B$4:$R$4,0),FALSE),IF(ISERROR(VLOOKUP(CONCATENATE($A111,S$66),'ECM Staff time by PoF'!$A$5:$S$119,MATCH($EP$103, 'ECM Staff time by PoF'!$A$4:$R$4,0),FALSE)), 0, VLOOKUP(CONCATENATE($A111,S$66),'ECM Staff time by PoF'!$A$5:$S$119,MATCH($EP$103, 'ECM Staff time by PoF'!$A$4:$R$4,0),FALSE))))*S73</f>
        <v>0</v>
      </c>
      <c r="FH111" s="60">
        <f>IF($A111="",0,IF(VLOOKUP($A111,'ECM Staff time by PoF'!$B$5:$C$119,2,FALSE)="Not Applicable",VLOOKUP($A111,'ECM Staff time by PoF'!$B$5:$S$119,MATCH($EP$103, 'ECM Staff time by PoF'!$B$4:$R$4,0),FALSE),IF(ISERROR(VLOOKUP(CONCATENATE($A111,T$66),'ECM Staff time by PoF'!$A$5:$S$119,MATCH($EP$103, 'ECM Staff time by PoF'!$A$4:$R$4,0),FALSE)), 0, VLOOKUP(CONCATENATE($A111,T$66),'ECM Staff time by PoF'!$A$5:$S$119,MATCH($EP$103, 'ECM Staff time by PoF'!$A$4:$R$4,0),FALSE))))*T73</f>
        <v>0</v>
      </c>
      <c r="FI111" s="60">
        <f>IF($A111="",0,IF(VLOOKUP($A111,'ECM Staff time by PoF'!$B$5:$C$119,2,FALSE)="Not Applicable",VLOOKUP($A111,'ECM Staff time by PoF'!$B$5:$S$119,MATCH($EP$103, 'ECM Staff time by PoF'!$B$4:$R$4,0),FALSE),IF(ISERROR(VLOOKUP(CONCATENATE($A111,U$66),'ECM Staff time by PoF'!$A$5:$S$119,MATCH($EP$103, 'ECM Staff time by PoF'!$A$4:$R$4,0),FALSE)), 0, VLOOKUP(CONCATENATE($A111,U$66),'ECM Staff time by PoF'!$A$5:$S$119,MATCH($EP$103, 'ECM Staff time by PoF'!$A$4:$R$4,0),FALSE))))*U73</f>
        <v>0</v>
      </c>
      <c r="FJ111" s="60">
        <f>IF($A111="",0,IF(VLOOKUP($A111,'ECM Staff time by PoF'!$B$5:$C$119,2,FALSE)="Not Applicable",VLOOKUP($A111,'ECM Staff time by PoF'!$B$5:$S$119,MATCH($EP$103, 'ECM Staff time by PoF'!$B$4:$R$4,0),FALSE),IF(ISERROR(VLOOKUP(CONCATENATE($A111,V$66),'ECM Staff time by PoF'!$A$5:$S$119,MATCH($EP$103, 'ECM Staff time by PoF'!$A$4:$R$4,0),FALSE)), 0, VLOOKUP(CONCATENATE($A111,V$66),'ECM Staff time by PoF'!$A$5:$S$119,MATCH($EP$103, 'ECM Staff time by PoF'!$A$4:$R$4,0),FALSE))))*V73</f>
        <v>0</v>
      </c>
      <c r="FK111" s="60">
        <f>IF($A111="",0,IF(VLOOKUP($A111,'ECM Staff time by PoF'!$B$5:$C$119,2,FALSE)="Not Applicable",VLOOKUP($A111,'ECM Staff time by PoF'!$B$5:$S$119,MATCH($EP$103, 'ECM Staff time by PoF'!$B$4:$R$4,0),FALSE),IF(ISERROR(VLOOKUP(CONCATENATE($A111,W$66),'ECM Staff time by PoF'!$A$5:$S$119,MATCH($EP$103, 'ECM Staff time by PoF'!$A$4:$R$4,0),FALSE)), 0, VLOOKUP(CONCATENATE($A111,W$66),'ECM Staff time by PoF'!$A$5:$S$119,MATCH($EP$103, 'ECM Staff time by PoF'!$A$4:$R$4,0),FALSE))))*W73</f>
        <v>0</v>
      </c>
      <c r="FL111" s="60">
        <f>IF($A111="",0,IF(VLOOKUP($A111,'ECM Staff time by PoF'!$B$5:$C$119,2,FALSE)="Not Applicable",VLOOKUP($A111,'ECM Staff time by PoF'!$B$5:$S$119,MATCH($EP$103, 'ECM Staff time by PoF'!$B$4:$R$4,0),FALSE),IF(ISERROR(VLOOKUP(CONCATENATE($A111,X$66),'ECM Staff time by PoF'!$A$5:$S$119,MATCH($EP$103, 'ECM Staff time by PoF'!$A$4:$R$4,0),FALSE)), 0, VLOOKUP(CONCATENATE($A111,X$66),'ECM Staff time by PoF'!$A$5:$S$119,MATCH($EP$103, 'ECM Staff time by PoF'!$A$4:$R$4,0),FALSE))))*X73</f>
        <v>0</v>
      </c>
      <c r="FM111" s="60">
        <f>IF($A111="",0,IF(VLOOKUP($A111,'ECM Staff time by PoF'!$B$5:$C$119,2,FALSE)="Not Applicable",VLOOKUP($A111,'ECM Staff time by PoF'!$B$5:$S$119,MATCH($EP$103, 'ECM Staff time by PoF'!$B$4:$R$4,0),FALSE),IF(ISERROR(VLOOKUP(CONCATENATE($A111,Y$66),'ECM Staff time by PoF'!$A$5:$S$119,MATCH($EP$103, 'ECM Staff time by PoF'!$A$4:$R$4,0),FALSE)), 0, VLOOKUP(CONCATENATE($A111,Y$66),'ECM Staff time by PoF'!$A$5:$S$119,MATCH($EP$103, 'ECM Staff time by PoF'!$A$4:$R$4,0),FALSE))))*Y73</f>
        <v>0</v>
      </c>
      <c r="FN111" s="60">
        <f>IF($A111="",0,IF(VLOOKUP($A111,'ECM Staff time by PoF'!$B$5:$C$119,2,FALSE)="Not Applicable",VLOOKUP($A111,'ECM Staff time by PoF'!$B$5:$S$119,MATCH($EP$103, 'ECM Staff time by PoF'!$B$4:$R$4,0),FALSE),IF(ISERROR(VLOOKUP(CONCATENATE($A111,Z$66),'ECM Staff time by PoF'!$A$5:$S$119,MATCH($EP$103, 'ECM Staff time by PoF'!$A$4:$R$4,0),FALSE)), 0, VLOOKUP(CONCATENATE($A111,Z$66),'ECM Staff time by PoF'!$A$5:$S$119,MATCH($EP$103, 'ECM Staff time by PoF'!$A$4:$R$4,0),FALSE))))*Z73</f>
        <v>0</v>
      </c>
      <c r="FO111" s="60">
        <f>IF($A111="",0,IF(VLOOKUP($A111,'ECM Staff time by PoF'!$B$5:$C$119,2,FALSE)="Not Applicable",VLOOKUP($A111,'ECM Staff time by PoF'!$B$5:$S$119,MATCH($EP$103, 'ECM Staff time by PoF'!$B$4:$R$4,0),FALSE),IF(ISERROR(VLOOKUP(CONCATENATE($A111,AA$66),'ECM Staff time by PoF'!$A$5:$S$119,MATCH($EP$103, 'ECM Staff time by PoF'!$A$4:$R$4,0),FALSE)), 0, VLOOKUP(CONCATENATE($A111,AA$66),'ECM Staff time by PoF'!$A$5:$S$119,MATCH($EP$103, 'ECM Staff time by PoF'!$A$4:$R$4,0),FALSE))))*AA73</f>
        <v>0</v>
      </c>
      <c r="FP111" s="60">
        <f>IF($A111="",0,IF(VLOOKUP($A111,'ECM Staff time by PoF'!$B$5:$C$119,2,FALSE)="Not Applicable",VLOOKUP($A111,'ECM Staff time by PoF'!$B$5:$S$119,MATCH($EP$103, 'ECM Staff time by PoF'!$B$4:$R$4,0),FALSE),IF(ISERROR(VLOOKUP(CONCATENATE($A111,AB$66),'ECM Staff time by PoF'!$A$5:$S$119,MATCH($EP$103, 'ECM Staff time by PoF'!$A$4:$R$4,0),FALSE)), 0, VLOOKUP(CONCATENATE($A111,AB$66),'ECM Staff time by PoF'!$A$5:$S$119,MATCH($EP$103, 'ECM Staff time by PoF'!$A$4:$R$4,0),FALSE))))*AB73</f>
        <v>0</v>
      </c>
      <c r="FQ111" s="60">
        <f>IF($A111="",0,IF(VLOOKUP($A111,'ECM Staff time by PoF'!$B$5:$C$119,2,FALSE)="Not Applicable",VLOOKUP($A111,'ECM Staff time by PoF'!$B$5:$S$119,MATCH($EP$103, 'ECM Staff time by PoF'!$B$4:$R$4,0),FALSE),IF(ISERROR(VLOOKUP(CONCATENATE($A111,AC$66),'ECM Staff time by PoF'!$A$5:$S$119,MATCH($EP$103, 'ECM Staff time by PoF'!$A$4:$R$4,0),FALSE)), 0, VLOOKUP(CONCATENATE($A111,AC$66),'ECM Staff time by PoF'!$A$5:$S$119,MATCH($EP$103, 'ECM Staff time by PoF'!$A$4:$R$4,0),FALSE))))*AC73</f>
        <v>0</v>
      </c>
      <c r="FR111" s="60">
        <f>IF($A111="",0,IF(VLOOKUP($A111,'ECM Staff time by PoF'!$B$5:$C$119,2,FALSE)="Not Applicable",VLOOKUP($A111,'ECM Staff time by PoF'!$B$5:$S$119,MATCH($EP$103, 'ECM Staff time by PoF'!$B$4:$R$4,0),FALSE),IF(ISERROR(VLOOKUP(CONCATENATE($A111,AD$66),'ECM Staff time by PoF'!$A$5:$S$119,MATCH($EP$103, 'ECM Staff time by PoF'!$A$4:$R$4,0),FALSE)), 0, VLOOKUP(CONCATENATE($A111,AD$66),'ECM Staff time by PoF'!$A$5:$S$119,MATCH($EP$103, 'ECM Staff time by PoF'!$A$4:$R$4,0),FALSE))))*AD73</f>
        <v>0</v>
      </c>
      <c r="FS111" s="60">
        <f>IF($A111="",0,IF(VLOOKUP($A111,'ECM Staff time by PoF'!$B$5:$C$119,2,FALSE)="Not Applicable",VLOOKUP($A111,'ECM Staff time by PoF'!$B$5:$S$119,MATCH($EP$103, 'ECM Staff time by PoF'!$B$4:$R$4,0),FALSE),IF(ISERROR(VLOOKUP(CONCATENATE($A111,AE$66),'ECM Staff time by PoF'!$A$5:$S$119,MATCH($EP$103, 'ECM Staff time by PoF'!$A$4:$R$4,0),FALSE)), 0, VLOOKUP(CONCATENATE($A111,AE$66),'ECM Staff time by PoF'!$A$5:$S$119,MATCH($EP$103, 'ECM Staff time by PoF'!$A$4:$R$4,0),FALSE))))*AE73</f>
        <v>0</v>
      </c>
      <c r="FT111" s="60">
        <f>IF($A111="",0,IF(VLOOKUP($A111,'ECM Staff time by PoF'!$B$5:$C$119,2,FALSE)="Not Applicable",VLOOKUP($A111,'ECM Staff time by PoF'!$B$5:$S$119,MATCH($EP$103, 'ECM Staff time by PoF'!$B$4:$R$4,0),FALSE),IF(ISERROR(VLOOKUP(CONCATENATE($A111,AF$66),'ECM Staff time by PoF'!$A$5:$S$119,MATCH($EP$103, 'ECM Staff time by PoF'!$A$4:$R$4,0),FALSE)), 0, VLOOKUP(CONCATENATE($A111,AF$66),'ECM Staff time by PoF'!$A$5:$S$119,MATCH($EP$103, 'ECM Staff time by PoF'!$A$4:$R$4,0),FALSE))))*AF73</f>
        <v>0</v>
      </c>
      <c r="FU111" s="60">
        <f>IF($A111="",0,IF(VLOOKUP($A111,'ECM Staff time by PoF'!$B$5:$C$119,2,FALSE)="Not Applicable",VLOOKUP($A111,'ECM Staff time by PoF'!$B$5:$S$119,MATCH($EP$103, 'ECM Staff time by PoF'!$B$4:$R$4,0),FALSE),IF(ISERROR(VLOOKUP(CONCATENATE($A111,AG$66),'ECM Staff time by PoF'!$A$5:$S$119,MATCH($EP$103, 'ECM Staff time by PoF'!$A$4:$R$4,0),FALSE)), 0, VLOOKUP(CONCATENATE($A111,AG$66),'ECM Staff time by PoF'!$A$5:$S$119,MATCH($EP$103, 'ECM Staff time by PoF'!$A$4:$R$4,0),FALSE))))*AG73</f>
        <v>0</v>
      </c>
      <c r="FV111" s="60">
        <f>IF($A111="",0,IF(VLOOKUP($A111,'ECM Staff time by PoF'!$B$5:$C$119,2,FALSE)="Not Applicable",VLOOKUP($A111,'ECM Staff time by PoF'!$B$5:$S$119,MATCH($EP$103, 'ECM Staff time by PoF'!$B$4:$R$4,0),FALSE),IF(ISERROR(VLOOKUP(CONCATENATE($A111,AH$66),'ECM Staff time by PoF'!$A$5:$S$119,MATCH($EP$103, 'ECM Staff time by PoF'!$A$4:$R$4,0),FALSE)), 0, VLOOKUP(CONCATENATE($A111,AH$66),'ECM Staff time by PoF'!$A$5:$S$119,MATCH($EP$103, 'ECM Staff time by PoF'!$A$4:$R$4,0),FALSE))))*AH73</f>
        <v>0</v>
      </c>
      <c r="FW111" s="60">
        <f>IF($A111="",0,IF(VLOOKUP($A111,'ECM Staff time by PoF'!$B$5:$C$119,2,FALSE)="Not Applicable",VLOOKUP($A111,'ECM Staff time by PoF'!$B$5:$S$119,MATCH($EP$103, 'ECM Staff time by PoF'!$B$4:$R$4,0),FALSE),IF(ISERROR(VLOOKUP(CONCATENATE($A111,AI$66),'ECM Staff time by PoF'!$A$5:$S$119,MATCH($EP$103, 'ECM Staff time by PoF'!$A$4:$R$4,0),FALSE)), 0, VLOOKUP(CONCATENATE($A111,AI$66),'ECM Staff time by PoF'!$A$5:$S$119,MATCH($EP$103, 'ECM Staff time by PoF'!$A$4:$R$4,0),FALSE))))*AI73</f>
        <v>0</v>
      </c>
      <c r="FX111" s="60">
        <f>IF($A111="",0,IF(VLOOKUP($A111,'ECM Staff time by PoF'!$B$5:$C$119,2,FALSE)="Not Applicable",VLOOKUP($A111,'ECM Staff time by PoF'!$B$5:$S$119,MATCH($EP$103, 'ECM Staff time by PoF'!$B$4:$R$4,0),FALSE),IF(ISERROR(VLOOKUP(CONCATENATE($A111,AJ$66),'ECM Staff time by PoF'!$A$5:$S$119,MATCH($EP$103, 'ECM Staff time by PoF'!$A$4:$R$4,0),FALSE)), 0, VLOOKUP(CONCATENATE($A111,AJ$66),'ECM Staff time by PoF'!$A$5:$S$119,MATCH($EP$103, 'ECM Staff time by PoF'!$A$4:$R$4,0),FALSE))))*AJ73</f>
        <v>0</v>
      </c>
      <c r="FY111" s="60">
        <f>IF($A111="",0,IF(VLOOKUP($A111,'ECM Staff time by PoF'!$B$5:$C$119,2,FALSE)="Not Applicable",VLOOKUP($A111,'ECM Staff time by PoF'!$B$5:$S$119,MATCH($EP$103, 'ECM Staff time by PoF'!$B$4:$R$4,0),FALSE),IF(ISERROR(VLOOKUP(CONCATENATE($A111,AK$66),'ECM Staff time by PoF'!$A$5:$S$119,MATCH($EP$103, 'ECM Staff time by PoF'!$A$4:$R$4,0),FALSE)), 0, VLOOKUP(CONCATENATE($A111,AK$66),'ECM Staff time by PoF'!$A$5:$S$119,MATCH($EP$103, 'ECM Staff time by PoF'!$A$4:$R$4,0),FALSE))))*AK73</f>
        <v>0</v>
      </c>
      <c r="FZ111" s="60">
        <f>IF($A111="",0,IF(VLOOKUP($A111,'ECM Staff time by PoF'!$B$5:$C$119,2,FALSE)="Not Applicable",VLOOKUP($A111,'ECM Staff time by PoF'!$B$5:$S$119,MATCH($FZ$103, 'ECM Staff time by PoF'!$B$4:$R$4,0),FALSE),IF(ISERROR(VLOOKUP(CONCATENATE($A111,B$66),'ECM Staff time by PoF'!$A$5:$S$119,MATCH($FZ$103, 'ECM Staff time by PoF'!$A$4:$R$4,0),FALSE)), 0, VLOOKUP(CONCATENATE($A111,B$66),'ECM Staff time by PoF'!$A$5:$S$119,MATCH($FZ$103, 'ECM Staff time by PoF'!$A$4:$R$4,0),FALSE))))*B73</f>
        <v>0</v>
      </c>
      <c r="GA111" s="60">
        <f>IF($A111="",0,IF(VLOOKUP($A111,'ECM Staff time by PoF'!$B$5:$C$119,2,FALSE)="Not Applicable",VLOOKUP($A111,'ECM Staff time by PoF'!$B$5:$S$119,MATCH($FZ$103, 'ECM Staff time by PoF'!$B$4:$R$4,0),FALSE),IF(ISERROR(VLOOKUP(CONCATENATE($A111,C$66),'ECM Staff time by PoF'!$A$5:$S$119,MATCH($FZ$103, 'ECM Staff time by PoF'!$A$4:$R$4,0),FALSE)), 0, VLOOKUP(CONCATENATE($A111,C$66),'ECM Staff time by PoF'!$A$5:$S$119,MATCH($FZ$103, 'ECM Staff time by PoF'!$A$4:$R$4,0),FALSE))))*C73</f>
        <v>0</v>
      </c>
      <c r="GB111" s="60">
        <f>IF($A111="",0,IF(VLOOKUP($A111,'ECM Staff time by PoF'!$B$5:$C$119,2,FALSE)="Not Applicable",VLOOKUP($A111,'ECM Staff time by PoF'!$B$5:$S$119,MATCH($FZ$103, 'ECM Staff time by PoF'!$B$4:$R$4,0),FALSE),IF(ISERROR(VLOOKUP(CONCATENATE($A111,D$66),'ECM Staff time by PoF'!$A$5:$S$119,MATCH($FZ$103, 'ECM Staff time by PoF'!$A$4:$R$4,0),FALSE)), 0, VLOOKUP(CONCATENATE($A111,D$66),'ECM Staff time by PoF'!$A$5:$S$119,MATCH($FZ$103, 'ECM Staff time by PoF'!$A$4:$R$4,0),FALSE))))*D73</f>
        <v>0</v>
      </c>
      <c r="GC111" s="60">
        <f>IF($A111="",0,IF(VLOOKUP($A111,'ECM Staff time by PoF'!$B$5:$C$119,2,FALSE)="Not Applicable",VLOOKUP($A111,'ECM Staff time by PoF'!$B$5:$S$119,MATCH($FZ$103, 'ECM Staff time by PoF'!$B$4:$R$4,0),FALSE),IF(ISERROR(VLOOKUP(CONCATENATE($A111,E$66),'ECM Staff time by PoF'!$A$5:$S$119,MATCH($FZ$103, 'ECM Staff time by PoF'!$A$4:$R$4,0),FALSE)), 0, VLOOKUP(CONCATENATE($A111,E$66),'ECM Staff time by PoF'!$A$5:$S$119,MATCH($FZ$103, 'ECM Staff time by PoF'!$A$4:$R$4,0),FALSE))))*E73</f>
        <v>0</v>
      </c>
      <c r="GD111" s="60">
        <f>IF($A111="",0,IF(VLOOKUP($A111,'ECM Staff time by PoF'!$B$5:$C$119,2,FALSE)="Not Applicable",VLOOKUP($A111,'ECM Staff time by PoF'!$B$5:$S$119,MATCH($FZ$103, 'ECM Staff time by PoF'!$B$4:$R$4,0),FALSE),IF(ISERROR(VLOOKUP(CONCATENATE($A111,F$66),'ECM Staff time by PoF'!$A$5:$S$119,MATCH($FZ$103, 'ECM Staff time by PoF'!$A$4:$R$4,0),FALSE)), 0, VLOOKUP(CONCATENATE($A111,F$66),'ECM Staff time by PoF'!$A$5:$S$119,MATCH($FZ$103, 'ECM Staff time by PoF'!$A$4:$R$4,0),FALSE))))*F73</f>
        <v>0</v>
      </c>
      <c r="GE111" s="60">
        <f>IF($A111="",0,IF(VLOOKUP($A111,'ECM Staff time by PoF'!$B$5:$C$119,2,FALSE)="Not Applicable",VLOOKUP($A111,'ECM Staff time by PoF'!$B$5:$S$119,MATCH($FZ$103, 'ECM Staff time by PoF'!$B$4:$R$4,0),FALSE),IF(ISERROR(VLOOKUP(CONCATENATE($A111,G$66),'ECM Staff time by PoF'!$A$5:$S$119,MATCH($FZ$103, 'ECM Staff time by PoF'!$A$4:$R$4,0),FALSE)), 0, VLOOKUP(CONCATENATE($A111,G$66),'ECM Staff time by PoF'!$A$5:$S$119,MATCH($FZ$103, 'ECM Staff time by PoF'!$A$4:$R$4,0),FALSE))))*G73</f>
        <v>0</v>
      </c>
      <c r="GF111" s="60">
        <f>IF($A111="",0,IF(VLOOKUP($A111,'ECM Staff time by PoF'!$B$5:$C$119,2,FALSE)="Not Applicable",VLOOKUP($A111,'ECM Staff time by PoF'!$B$5:$S$119,MATCH($FZ$103, 'ECM Staff time by PoF'!$B$4:$R$4,0),FALSE),IF(ISERROR(VLOOKUP(CONCATENATE($A111,H$66),'ECM Staff time by PoF'!$A$5:$S$119,MATCH($FZ$103, 'ECM Staff time by PoF'!$A$4:$R$4,0),FALSE)), 0, VLOOKUP(CONCATENATE($A111,H$66),'ECM Staff time by PoF'!$A$5:$S$119,MATCH($FZ$103, 'ECM Staff time by PoF'!$A$4:$R$4,0),FALSE))))*H73</f>
        <v>0</v>
      </c>
      <c r="GG111" s="60">
        <f>IF($A111="",0,IF(VLOOKUP($A111,'ECM Staff time by PoF'!$B$5:$C$119,2,FALSE)="Not Applicable",VLOOKUP($A111,'ECM Staff time by PoF'!$B$5:$S$119,MATCH($FZ$103, 'ECM Staff time by PoF'!$B$4:$R$4,0),FALSE),IF(ISERROR(VLOOKUP(CONCATENATE($A111,I$66),'ECM Staff time by PoF'!$A$5:$S$119,MATCH($FZ$103, 'ECM Staff time by PoF'!$A$4:$R$4,0),FALSE)), 0, VLOOKUP(CONCATENATE($A111,I$66),'ECM Staff time by PoF'!$A$5:$S$119,MATCH($FZ$103, 'ECM Staff time by PoF'!$A$4:$R$4,0),FALSE))))*I73</f>
        <v>0</v>
      </c>
      <c r="GH111" s="60">
        <f>IF($A111="",0,IF(VLOOKUP($A111,'ECM Staff time by PoF'!$B$5:$C$119,2,FALSE)="Not Applicable",VLOOKUP($A111,'ECM Staff time by PoF'!$B$5:$S$119,MATCH($FZ$103, 'ECM Staff time by PoF'!$B$4:$R$4,0),FALSE),IF(ISERROR(VLOOKUP(CONCATENATE($A111,J$66),'ECM Staff time by PoF'!$A$5:$S$119,MATCH($FZ$103, 'ECM Staff time by PoF'!$A$4:$R$4,0),FALSE)), 0, VLOOKUP(CONCATENATE($A111,J$66),'ECM Staff time by PoF'!$A$5:$S$119,MATCH($FZ$103, 'ECM Staff time by PoF'!$A$4:$R$4,0),FALSE))))*J73</f>
        <v>0</v>
      </c>
      <c r="GI111" s="60">
        <f>IF($A111="",0,IF(VLOOKUP($A111,'ECM Staff time by PoF'!$B$5:$C$119,2,FALSE)="Not Applicable",VLOOKUP($A111,'ECM Staff time by PoF'!$B$5:$S$119,MATCH($FZ$103, 'ECM Staff time by PoF'!$B$4:$R$4,0),FALSE),IF(ISERROR(VLOOKUP(CONCATENATE($A111,K$66),'ECM Staff time by PoF'!$A$5:$S$119,MATCH($FZ$103, 'ECM Staff time by PoF'!$A$4:$R$4,0),FALSE)), 0, VLOOKUP(CONCATENATE($A111,K$66),'ECM Staff time by PoF'!$A$5:$S$119,MATCH($FZ$103, 'ECM Staff time by PoF'!$A$4:$R$4,0),FALSE))))*K73</f>
        <v>0</v>
      </c>
      <c r="GJ111" s="60">
        <f>IF($A111="",0,IF(VLOOKUP($A111,'ECM Staff time by PoF'!$B$5:$C$119,2,FALSE)="Not Applicable",VLOOKUP($A111,'ECM Staff time by PoF'!$B$5:$S$119,MATCH($FZ$103, 'ECM Staff time by PoF'!$B$4:$R$4,0),FALSE),IF(ISERROR(VLOOKUP(CONCATENATE($A111,L$66),'ECM Staff time by PoF'!$A$5:$S$119,MATCH($FZ$103, 'ECM Staff time by PoF'!$A$4:$R$4,0),FALSE)), 0, VLOOKUP(CONCATENATE($A111,L$66),'ECM Staff time by PoF'!$A$5:$S$119,MATCH($FZ$103, 'ECM Staff time by PoF'!$A$4:$R$4,0),FALSE))))*L73</f>
        <v>0</v>
      </c>
      <c r="GK111" s="60">
        <f>IF($A111="",0,IF(VLOOKUP($A111,'ECM Staff time by PoF'!$B$5:$C$119,2,FALSE)="Not Applicable",VLOOKUP($A111,'ECM Staff time by PoF'!$B$5:$S$119,MATCH($FZ$103, 'ECM Staff time by PoF'!$B$4:$R$4,0),FALSE),IF(ISERROR(VLOOKUP(CONCATENATE($A111,M$66),'ECM Staff time by PoF'!$A$5:$S$119,MATCH($FZ$103, 'ECM Staff time by PoF'!$A$4:$R$4,0),FALSE)), 0, VLOOKUP(CONCATENATE($A111,M$66),'ECM Staff time by PoF'!$A$5:$S$119,MATCH($FZ$103, 'ECM Staff time by PoF'!$A$4:$R$4,0),FALSE))))*M73</f>
        <v>0</v>
      </c>
      <c r="GL111" s="60">
        <f>IF($A111="",0,IF(VLOOKUP($A111,'ECM Staff time by PoF'!$B$5:$C$119,2,FALSE)="Not Applicable",VLOOKUP($A111,'ECM Staff time by PoF'!$B$5:$S$119,MATCH($FZ$103, 'ECM Staff time by PoF'!$B$4:$R$4,0),FALSE),IF(ISERROR(VLOOKUP(CONCATENATE($A111,N$66),'ECM Staff time by PoF'!$A$5:$S$119,MATCH($FZ$103, 'ECM Staff time by PoF'!$A$4:$R$4,0),FALSE)), 0, VLOOKUP(CONCATENATE($A111,N$66),'ECM Staff time by PoF'!$A$5:$S$119,MATCH($FZ$103, 'ECM Staff time by PoF'!$A$4:$R$4,0),FALSE))))*N73</f>
        <v>0</v>
      </c>
      <c r="GM111" s="60">
        <f>IF($A111="",0,IF(VLOOKUP($A111,'ECM Staff time by PoF'!$B$5:$C$119,2,FALSE)="Not Applicable",VLOOKUP($A111,'ECM Staff time by PoF'!$B$5:$S$119,MATCH($FZ$103, 'ECM Staff time by PoF'!$B$4:$R$4,0),FALSE),IF(ISERROR(VLOOKUP(CONCATENATE($A111,O$66),'ECM Staff time by PoF'!$A$5:$S$119,MATCH($FZ$103, 'ECM Staff time by PoF'!$A$4:$R$4,0),FALSE)), 0, VLOOKUP(CONCATENATE($A111,O$66),'ECM Staff time by PoF'!$A$5:$S$119,MATCH($FZ$103, 'ECM Staff time by PoF'!$A$4:$R$4,0),FALSE))))*O73</f>
        <v>0</v>
      </c>
      <c r="GN111" s="60">
        <f>IF($A111="",0,IF(VLOOKUP($A111,'ECM Staff time by PoF'!$B$5:$C$119,2,FALSE)="Not Applicable",VLOOKUP($A111,'ECM Staff time by PoF'!$B$5:$S$119,MATCH($FZ$103, 'ECM Staff time by PoF'!$B$4:$R$4,0),FALSE),IF(ISERROR(VLOOKUP(CONCATENATE($A111,P$66),'ECM Staff time by PoF'!$A$5:$S$119,MATCH($FZ$103, 'ECM Staff time by PoF'!$A$4:$R$4,0),FALSE)), 0, VLOOKUP(CONCATENATE($A111,P$66),'ECM Staff time by PoF'!$A$5:$S$119,MATCH($FZ$103, 'ECM Staff time by PoF'!$A$4:$R$4,0),FALSE))))*P73</f>
        <v>0</v>
      </c>
      <c r="GO111" s="60">
        <f>IF($A111="",0,IF(VLOOKUP($A111,'ECM Staff time by PoF'!$B$5:$C$119,2,FALSE)="Not Applicable",VLOOKUP($A111,'ECM Staff time by PoF'!$B$5:$S$119,MATCH($FZ$103, 'ECM Staff time by PoF'!$B$4:$R$4,0),FALSE),IF(ISERROR(VLOOKUP(CONCATENATE($A111,Q$66),'ECM Staff time by PoF'!$A$5:$S$119,MATCH($FZ$103, 'ECM Staff time by PoF'!$A$4:$R$4,0),FALSE)), 0, VLOOKUP(CONCATENATE($A111,Q$66),'ECM Staff time by PoF'!$A$5:$S$119,MATCH($FZ$103, 'ECM Staff time by PoF'!$A$4:$R$4,0),FALSE))))*Q73</f>
        <v>0</v>
      </c>
      <c r="GP111" s="60">
        <f>IF($A111="",0,IF(VLOOKUP($A111,'ECM Staff time by PoF'!$B$5:$C$119,2,FALSE)="Not Applicable",VLOOKUP($A111,'ECM Staff time by PoF'!$B$5:$S$119,MATCH($FZ$103, 'ECM Staff time by PoF'!$B$4:$R$4,0),FALSE),IF(ISERROR(VLOOKUP(CONCATENATE($A111,R$66),'ECM Staff time by PoF'!$A$5:$S$119,MATCH($FZ$103, 'ECM Staff time by PoF'!$A$4:$R$4,0),FALSE)), 0, VLOOKUP(CONCATENATE($A111,R$66),'ECM Staff time by PoF'!$A$5:$S$119,MATCH($FZ$103, 'ECM Staff time by PoF'!$A$4:$R$4,0),FALSE))))*R73</f>
        <v>0</v>
      </c>
      <c r="GQ111" s="60">
        <f>IF($A111="",0,IF(VLOOKUP($A111,'ECM Staff time by PoF'!$B$5:$C$119,2,FALSE)="Not Applicable",VLOOKUP($A111,'ECM Staff time by PoF'!$B$5:$S$119,MATCH($FZ$103, 'ECM Staff time by PoF'!$B$4:$R$4,0),FALSE),IF(ISERROR(VLOOKUP(CONCATENATE($A111,S$66),'ECM Staff time by PoF'!$A$5:$S$119,MATCH($FZ$103, 'ECM Staff time by PoF'!$A$4:$R$4,0),FALSE)), 0, VLOOKUP(CONCATENATE($A111,S$66),'ECM Staff time by PoF'!$A$5:$S$119,MATCH($FZ$103, 'ECM Staff time by PoF'!$A$4:$R$4,0),FALSE))))*S73</f>
        <v>0</v>
      </c>
      <c r="GR111" s="60">
        <f>IF($A111="",0,IF(VLOOKUP($A111,'ECM Staff time by PoF'!$B$5:$C$119,2,FALSE)="Not Applicable",VLOOKUP($A111,'ECM Staff time by PoF'!$B$5:$S$119,MATCH($FZ$103, 'ECM Staff time by PoF'!$B$4:$R$4,0),FALSE),IF(ISERROR(VLOOKUP(CONCATENATE($A111,T$66),'ECM Staff time by PoF'!$A$5:$S$119,MATCH($FZ$103, 'ECM Staff time by PoF'!$A$4:$R$4,0),FALSE)), 0, VLOOKUP(CONCATENATE($A111,T$66),'ECM Staff time by PoF'!$A$5:$S$119,MATCH($FZ$103, 'ECM Staff time by PoF'!$A$4:$R$4,0),FALSE))))*T73</f>
        <v>0</v>
      </c>
      <c r="GS111" s="60">
        <f>IF($A111="",0,IF(VLOOKUP($A111,'ECM Staff time by PoF'!$B$5:$C$119,2,FALSE)="Not Applicable",VLOOKUP($A111,'ECM Staff time by PoF'!$B$5:$S$119,MATCH($FZ$103, 'ECM Staff time by PoF'!$B$4:$R$4,0),FALSE),IF(ISERROR(VLOOKUP(CONCATENATE($A111,U$66),'ECM Staff time by PoF'!$A$5:$S$119,MATCH($FZ$103, 'ECM Staff time by PoF'!$A$4:$R$4,0),FALSE)), 0, VLOOKUP(CONCATENATE($A111,U$66),'ECM Staff time by PoF'!$A$5:$S$119,MATCH($FZ$103, 'ECM Staff time by PoF'!$A$4:$R$4,0),FALSE))))*U73</f>
        <v>0</v>
      </c>
      <c r="GT111" s="60">
        <f>IF($A111="",0,IF(VLOOKUP($A111,'ECM Staff time by PoF'!$B$5:$C$119,2,FALSE)="Not Applicable",VLOOKUP($A111,'ECM Staff time by PoF'!$B$5:$S$119,MATCH($FZ$103, 'ECM Staff time by PoF'!$B$4:$R$4,0),FALSE),IF(ISERROR(VLOOKUP(CONCATENATE($A111,V$66),'ECM Staff time by PoF'!$A$5:$S$119,MATCH($FZ$103, 'ECM Staff time by PoF'!$A$4:$R$4,0),FALSE)), 0, VLOOKUP(CONCATENATE($A111,V$66),'ECM Staff time by PoF'!$A$5:$S$119,MATCH($FZ$103, 'ECM Staff time by PoF'!$A$4:$R$4,0),FALSE))))*V73</f>
        <v>0</v>
      </c>
      <c r="GU111" s="60">
        <f>IF($A111="",0,IF(VLOOKUP($A111,'ECM Staff time by PoF'!$B$5:$C$119,2,FALSE)="Not Applicable",VLOOKUP($A111,'ECM Staff time by PoF'!$B$5:$S$119,MATCH($FZ$103, 'ECM Staff time by PoF'!$B$4:$R$4,0),FALSE),IF(ISERROR(VLOOKUP(CONCATENATE($A111,W$66),'ECM Staff time by PoF'!$A$5:$S$119,MATCH($FZ$103, 'ECM Staff time by PoF'!$A$4:$R$4,0),FALSE)), 0, VLOOKUP(CONCATENATE($A111,W$66),'ECM Staff time by PoF'!$A$5:$S$119,MATCH($FZ$103, 'ECM Staff time by PoF'!$A$4:$R$4,0),FALSE))))*W73</f>
        <v>0</v>
      </c>
      <c r="GV111" s="60">
        <f>IF($A111="",0,IF(VLOOKUP($A111,'ECM Staff time by PoF'!$B$5:$C$119,2,FALSE)="Not Applicable",VLOOKUP($A111,'ECM Staff time by PoF'!$B$5:$S$119,MATCH($FZ$103, 'ECM Staff time by PoF'!$B$4:$R$4,0),FALSE),IF(ISERROR(VLOOKUP(CONCATENATE($A111,X$66),'ECM Staff time by PoF'!$A$5:$S$119,MATCH($FZ$103, 'ECM Staff time by PoF'!$A$4:$R$4,0),FALSE)), 0, VLOOKUP(CONCATENATE($A111,X$66),'ECM Staff time by PoF'!$A$5:$S$119,MATCH($FZ$103, 'ECM Staff time by PoF'!$A$4:$R$4,0),FALSE))))*X73</f>
        <v>0</v>
      </c>
      <c r="GW111" s="60">
        <f>IF($A111="",0,IF(VLOOKUP($A111,'ECM Staff time by PoF'!$B$5:$C$119,2,FALSE)="Not Applicable",VLOOKUP($A111,'ECM Staff time by PoF'!$B$5:$S$119,MATCH($FZ$103, 'ECM Staff time by PoF'!$B$4:$R$4,0),FALSE),IF(ISERROR(VLOOKUP(CONCATENATE($A111,Y$66),'ECM Staff time by PoF'!$A$5:$S$119,MATCH($FZ$103, 'ECM Staff time by PoF'!$A$4:$R$4,0),FALSE)), 0, VLOOKUP(CONCATENATE($A111,Y$66),'ECM Staff time by PoF'!$A$5:$S$119,MATCH($FZ$103, 'ECM Staff time by PoF'!$A$4:$R$4,0),FALSE))))*Y73</f>
        <v>0</v>
      </c>
      <c r="GX111" s="60">
        <f>IF($A111="",0,IF(VLOOKUP($A111,'ECM Staff time by PoF'!$B$5:$C$119,2,FALSE)="Not Applicable",VLOOKUP($A111,'ECM Staff time by PoF'!$B$5:$S$119,MATCH($FZ$103, 'ECM Staff time by PoF'!$B$4:$R$4,0),FALSE),IF(ISERROR(VLOOKUP(CONCATENATE($A111,Z$66),'ECM Staff time by PoF'!$A$5:$S$119,MATCH($FZ$103, 'ECM Staff time by PoF'!$A$4:$R$4,0),FALSE)), 0, VLOOKUP(CONCATENATE($A111,Z$66),'ECM Staff time by PoF'!$A$5:$S$119,MATCH($FZ$103, 'ECM Staff time by PoF'!$A$4:$R$4,0),FALSE))))*Z73</f>
        <v>0</v>
      </c>
      <c r="GY111" s="60">
        <f>IF($A111="",0,IF(VLOOKUP($A111,'ECM Staff time by PoF'!$B$5:$C$119,2,FALSE)="Not Applicable",VLOOKUP($A111,'ECM Staff time by PoF'!$B$5:$S$119,MATCH($FZ$103, 'ECM Staff time by PoF'!$B$4:$R$4,0),FALSE),IF(ISERROR(VLOOKUP(CONCATENATE($A111,AA$66),'ECM Staff time by PoF'!$A$5:$S$119,MATCH($FZ$103, 'ECM Staff time by PoF'!$A$4:$R$4,0),FALSE)), 0, VLOOKUP(CONCATENATE($A111,AA$66),'ECM Staff time by PoF'!$A$5:$S$119,MATCH($FZ$103, 'ECM Staff time by PoF'!$A$4:$R$4,0),FALSE))))*AA73</f>
        <v>0</v>
      </c>
      <c r="GZ111" s="60">
        <f>IF($A111="",0,IF(VLOOKUP($A111,'ECM Staff time by PoF'!$B$5:$C$119,2,FALSE)="Not Applicable",VLOOKUP($A111,'ECM Staff time by PoF'!$B$5:$S$119,MATCH($FZ$103, 'ECM Staff time by PoF'!$B$4:$R$4,0),FALSE),IF(ISERROR(VLOOKUP(CONCATENATE($A111,AB$66),'ECM Staff time by PoF'!$A$5:$S$119,MATCH($FZ$103, 'ECM Staff time by PoF'!$A$4:$R$4,0),FALSE)), 0, VLOOKUP(CONCATENATE($A111,AB$66),'ECM Staff time by PoF'!$A$5:$S$119,MATCH($FZ$103, 'ECM Staff time by PoF'!$A$4:$R$4,0),FALSE))))*AB73</f>
        <v>0</v>
      </c>
      <c r="HA111" s="60">
        <f>IF($A111="",0,IF(VLOOKUP($A111,'ECM Staff time by PoF'!$B$5:$C$119,2,FALSE)="Not Applicable",VLOOKUP($A111,'ECM Staff time by PoF'!$B$5:$S$119,MATCH($FZ$103, 'ECM Staff time by PoF'!$B$4:$R$4,0),FALSE),IF(ISERROR(VLOOKUP(CONCATENATE($A111,AC$66),'ECM Staff time by PoF'!$A$5:$S$119,MATCH($FZ$103, 'ECM Staff time by PoF'!$A$4:$R$4,0),FALSE)), 0, VLOOKUP(CONCATENATE($A111,AC$66),'ECM Staff time by PoF'!$A$5:$S$119,MATCH($FZ$103, 'ECM Staff time by PoF'!$A$4:$R$4,0),FALSE))))*AC73</f>
        <v>0</v>
      </c>
      <c r="HB111" s="60">
        <f>IF($A111="",0,IF(VLOOKUP($A111,'ECM Staff time by PoF'!$B$5:$C$119,2,FALSE)="Not Applicable",VLOOKUP($A111,'ECM Staff time by PoF'!$B$5:$S$119,MATCH($FZ$103, 'ECM Staff time by PoF'!$B$4:$R$4,0),FALSE),IF(ISERROR(VLOOKUP(CONCATENATE($A111,AD$66),'ECM Staff time by PoF'!$A$5:$S$119,MATCH($FZ$103, 'ECM Staff time by PoF'!$A$4:$R$4,0),FALSE)), 0, VLOOKUP(CONCATENATE($A111,AD$66),'ECM Staff time by PoF'!$A$5:$S$119,MATCH($FZ$103, 'ECM Staff time by PoF'!$A$4:$R$4,0),FALSE))))*AD73</f>
        <v>0</v>
      </c>
      <c r="HC111" s="60">
        <f>IF($A111="",0,IF(VLOOKUP($A111,'ECM Staff time by PoF'!$B$5:$C$119,2,FALSE)="Not Applicable",VLOOKUP($A111,'ECM Staff time by PoF'!$B$5:$S$119,MATCH($FZ$103, 'ECM Staff time by PoF'!$B$4:$R$4,0),FALSE),IF(ISERROR(VLOOKUP(CONCATENATE($A111,AE$66),'ECM Staff time by PoF'!$A$5:$S$119,MATCH($FZ$103, 'ECM Staff time by PoF'!$A$4:$R$4,0),FALSE)), 0, VLOOKUP(CONCATENATE($A111,AE$66),'ECM Staff time by PoF'!$A$5:$S$119,MATCH($FZ$103, 'ECM Staff time by PoF'!$A$4:$R$4,0),FALSE))))*AE73</f>
        <v>0</v>
      </c>
      <c r="HD111" s="60">
        <f>IF($A111="",0,IF(VLOOKUP($A111,'ECM Staff time by PoF'!$B$5:$C$119,2,FALSE)="Not Applicable",VLOOKUP($A111,'ECM Staff time by PoF'!$B$5:$S$119,MATCH($FZ$103, 'ECM Staff time by PoF'!$B$4:$R$4,0),FALSE),IF(ISERROR(VLOOKUP(CONCATENATE($A111,AF$66),'ECM Staff time by PoF'!$A$5:$S$119,MATCH($FZ$103, 'ECM Staff time by PoF'!$A$4:$R$4,0),FALSE)), 0, VLOOKUP(CONCATENATE($A111,AF$66),'ECM Staff time by PoF'!$A$5:$S$119,MATCH($FZ$103, 'ECM Staff time by PoF'!$A$4:$R$4,0),FALSE))))*AF73</f>
        <v>0</v>
      </c>
      <c r="HE111" s="60">
        <f>IF($A111="",0,IF(VLOOKUP($A111,'ECM Staff time by PoF'!$B$5:$C$119,2,FALSE)="Not Applicable",VLOOKUP($A111,'ECM Staff time by PoF'!$B$5:$S$119,MATCH($FZ$103, 'ECM Staff time by PoF'!$B$4:$R$4,0),FALSE),IF(ISERROR(VLOOKUP(CONCATENATE($A111,AG$66),'ECM Staff time by PoF'!$A$5:$S$119,MATCH($FZ$103, 'ECM Staff time by PoF'!$A$4:$R$4,0),FALSE)), 0, VLOOKUP(CONCATENATE($A111,AG$66),'ECM Staff time by PoF'!$A$5:$S$119,MATCH($FZ$103, 'ECM Staff time by PoF'!$A$4:$R$4,0),FALSE))))*AG73</f>
        <v>0</v>
      </c>
      <c r="HF111" s="60">
        <f>IF($A111="",0,IF(VLOOKUP($A111,'ECM Staff time by PoF'!$B$5:$C$119,2,FALSE)="Not Applicable",VLOOKUP($A111,'ECM Staff time by PoF'!$B$5:$S$119,MATCH($FZ$103, 'ECM Staff time by PoF'!$B$4:$R$4,0),FALSE),IF(ISERROR(VLOOKUP(CONCATENATE($A111,AH$66),'ECM Staff time by PoF'!$A$5:$S$119,MATCH($FZ$103, 'ECM Staff time by PoF'!$A$4:$R$4,0),FALSE)), 0, VLOOKUP(CONCATENATE($A111,AH$66),'ECM Staff time by PoF'!$A$5:$S$119,MATCH($FZ$103, 'ECM Staff time by PoF'!$A$4:$R$4,0),FALSE))))*AH73</f>
        <v>0</v>
      </c>
      <c r="HG111" s="60">
        <f>IF($A111="",0,IF(VLOOKUP($A111,'ECM Staff time by PoF'!$B$5:$C$119,2,FALSE)="Not Applicable",VLOOKUP($A111,'ECM Staff time by PoF'!$B$5:$S$119,MATCH($FZ$103, 'ECM Staff time by PoF'!$B$4:$R$4,0),FALSE),IF(ISERROR(VLOOKUP(CONCATENATE($A111,AI$66),'ECM Staff time by PoF'!$A$5:$S$119,MATCH($FZ$103, 'ECM Staff time by PoF'!$A$4:$R$4,0),FALSE)), 0, VLOOKUP(CONCATENATE($A111,AI$66),'ECM Staff time by PoF'!$A$5:$S$119,MATCH($FZ$103, 'ECM Staff time by PoF'!$A$4:$R$4,0),FALSE))))*AI73</f>
        <v>0</v>
      </c>
      <c r="HH111" s="60">
        <f>IF($A111="",0,IF(VLOOKUP($A111,'ECM Staff time by PoF'!$B$5:$C$119,2,FALSE)="Not Applicable",VLOOKUP($A111,'ECM Staff time by PoF'!$B$5:$S$119,MATCH($FZ$103, 'ECM Staff time by PoF'!$B$4:$R$4,0),FALSE),IF(ISERROR(VLOOKUP(CONCATENATE($A111,AJ$66),'ECM Staff time by PoF'!$A$5:$S$119,MATCH($FZ$103, 'ECM Staff time by PoF'!$A$4:$R$4,0),FALSE)), 0, VLOOKUP(CONCATENATE($A111,AJ$66),'ECM Staff time by PoF'!$A$5:$S$119,MATCH($FZ$103, 'ECM Staff time by PoF'!$A$4:$R$4,0),FALSE))))*AJ73</f>
        <v>0</v>
      </c>
      <c r="HI111" s="60">
        <f>IF($A111="",0,IF(VLOOKUP($A111,'ECM Staff time by PoF'!$B$5:$C$119,2,FALSE)="Not Applicable",VLOOKUP($A111,'ECM Staff time by PoF'!$B$5:$S$119,MATCH($FZ$103, 'ECM Staff time by PoF'!$B$4:$R$4,0),FALSE),IF(ISERROR(VLOOKUP(CONCATENATE($A111,AK$66),'ECM Staff time by PoF'!$A$5:$S$119,MATCH($FZ$103, 'ECM Staff time by PoF'!$A$4:$R$4,0),FALSE)), 0, VLOOKUP(CONCATENATE($A111,AK$66),'ECM Staff time by PoF'!$A$5:$S$119,MATCH($FZ$103, 'ECM Staff time by PoF'!$A$4:$R$4,0),FALSE))))*AK73</f>
        <v>0</v>
      </c>
      <c r="HJ111" s="60">
        <f>IF($A111="",0,IF(VLOOKUP($A111,'ECM Staff time by PoF'!$B$5:$C$119,2,FALSE)="Not Applicable",VLOOKUP($A111,'ECM Staff time by PoF'!$B$5:$S$119,MATCH($HJ$103, 'ECM Staff time by PoF'!$B$4:$R$4,0),FALSE),IF(ISERROR(VLOOKUP(CONCATENATE($A111,B$66),'ECM Staff time by PoF'!$A$5:$S$119,MATCH($HJ$103, 'ECM Staff time by PoF'!$A$4:$R$4,0),FALSE)), 0, VLOOKUP(CONCATENATE($A111,B$66),'ECM Staff time by PoF'!$A$5:$S$119,MATCH($HJ$103, 'ECM Staff time by PoF'!$A$4:$R$4,0),FALSE))))*B73</f>
        <v>0</v>
      </c>
      <c r="HK111" s="60">
        <f>IF($A111="",0,IF(VLOOKUP($A111,'ECM Staff time by PoF'!$B$5:$C$119,2,FALSE)="Not Applicable",VLOOKUP($A111,'ECM Staff time by PoF'!$B$5:$S$119,MATCH($HJ$103, 'ECM Staff time by PoF'!$B$4:$R$4,0),FALSE),IF(ISERROR(VLOOKUP(CONCATENATE($A111,C$66),'ECM Staff time by PoF'!$A$5:$S$119,MATCH($HJ$103, 'ECM Staff time by PoF'!$A$4:$R$4,0),FALSE)), 0, VLOOKUP(CONCATENATE($A111,C$66),'ECM Staff time by PoF'!$A$5:$S$119,MATCH($HJ$103, 'ECM Staff time by PoF'!$A$4:$R$4,0),FALSE))))*C73</f>
        <v>0</v>
      </c>
      <c r="HL111" s="60">
        <f>IF($A111="",0,IF(VLOOKUP($A111,'ECM Staff time by PoF'!$B$5:$C$119,2,FALSE)="Not Applicable",VLOOKUP($A111,'ECM Staff time by PoF'!$B$5:$S$119,MATCH($HJ$103, 'ECM Staff time by PoF'!$B$4:$R$4,0),FALSE),IF(ISERROR(VLOOKUP(CONCATENATE($A111,D$66),'ECM Staff time by PoF'!$A$5:$S$119,MATCH($HJ$103, 'ECM Staff time by PoF'!$A$4:$R$4,0),FALSE)), 0, VLOOKUP(CONCATENATE($A111,D$66),'ECM Staff time by PoF'!$A$5:$S$119,MATCH($HJ$103, 'ECM Staff time by PoF'!$A$4:$R$4,0),FALSE))))*D73</f>
        <v>0</v>
      </c>
      <c r="HM111" s="60">
        <f>IF($A111="",0,IF(VLOOKUP($A111,'ECM Staff time by PoF'!$B$5:$C$119,2,FALSE)="Not Applicable",VLOOKUP($A111,'ECM Staff time by PoF'!$B$5:$S$119,MATCH($HJ$103, 'ECM Staff time by PoF'!$B$4:$R$4,0),FALSE),IF(ISERROR(VLOOKUP(CONCATENATE($A111,E$66),'ECM Staff time by PoF'!$A$5:$S$119,MATCH($HJ$103, 'ECM Staff time by PoF'!$A$4:$R$4,0),FALSE)), 0, VLOOKUP(CONCATENATE($A111,E$66),'ECM Staff time by PoF'!$A$5:$S$119,MATCH($HJ$103, 'ECM Staff time by PoF'!$A$4:$R$4,0),FALSE))))*E73</f>
        <v>0</v>
      </c>
      <c r="HN111" s="60">
        <f>IF($A111="",0,IF(VLOOKUP($A111,'ECM Staff time by PoF'!$B$5:$C$119,2,FALSE)="Not Applicable",VLOOKUP($A111,'ECM Staff time by PoF'!$B$5:$S$119,MATCH($HJ$103, 'ECM Staff time by PoF'!$B$4:$R$4,0),FALSE),IF(ISERROR(VLOOKUP(CONCATENATE($A111,F$66),'ECM Staff time by PoF'!$A$5:$S$119,MATCH($HJ$103, 'ECM Staff time by PoF'!$A$4:$R$4,0),FALSE)), 0, VLOOKUP(CONCATENATE($A111,F$66),'ECM Staff time by PoF'!$A$5:$S$119,MATCH($HJ$103, 'ECM Staff time by PoF'!$A$4:$R$4,0),FALSE))))*F73</f>
        <v>0</v>
      </c>
      <c r="HO111" s="60">
        <f>IF($A111="",0,IF(VLOOKUP($A111,'ECM Staff time by PoF'!$B$5:$C$119,2,FALSE)="Not Applicable",VLOOKUP($A111,'ECM Staff time by PoF'!$B$5:$S$119,MATCH($HJ$103, 'ECM Staff time by PoF'!$B$4:$R$4,0),FALSE),IF(ISERROR(VLOOKUP(CONCATENATE($A111,G$66),'ECM Staff time by PoF'!$A$5:$S$119,MATCH($HJ$103, 'ECM Staff time by PoF'!$A$4:$R$4,0),FALSE)), 0, VLOOKUP(CONCATENATE($A111,G$66),'ECM Staff time by PoF'!$A$5:$S$119,MATCH($HJ$103, 'ECM Staff time by PoF'!$A$4:$R$4,0),FALSE))))*G73</f>
        <v>0</v>
      </c>
      <c r="HP111" s="60">
        <f>IF($A111="",0,IF(VLOOKUP($A111,'ECM Staff time by PoF'!$B$5:$C$119,2,FALSE)="Not Applicable",VLOOKUP($A111,'ECM Staff time by PoF'!$B$5:$S$119,MATCH($HJ$103, 'ECM Staff time by PoF'!$B$4:$R$4,0),FALSE),IF(ISERROR(VLOOKUP(CONCATENATE($A111,H$66),'ECM Staff time by PoF'!$A$5:$S$119,MATCH($HJ$103, 'ECM Staff time by PoF'!$A$4:$R$4,0),FALSE)), 0, VLOOKUP(CONCATENATE($A111,H$66),'ECM Staff time by PoF'!$A$5:$S$119,MATCH($HJ$103, 'ECM Staff time by PoF'!$A$4:$R$4,0),FALSE))))*H73</f>
        <v>0</v>
      </c>
      <c r="HQ111" s="60">
        <f>IF($A111="",0,IF(VLOOKUP($A111,'ECM Staff time by PoF'!$B$5:$C$119,2,FALSE)="Not Applicable",VLOOKUP($A111,'ECM Staff time by PoF'!$B$5:$S$119,MATCH($HJ$103, 'ECM Staff time by PoF'!$B$4:$R$4,0),FALSE),IF(ISERROR(VLOOKUP(CONCATENATE($A111,I$66),'ECM Staff time by PoF'!$A$5:$S$119,MATCH($HJ$103, 'ECM Staff time by PoF'!$A$4:$R$4,0),FALSE)), 0, VLOOKUP(CONCATENATE($A111,I$66),'ECM Staff time by PoF'!$A$5:$S$119,MATCH($HJ$103, 'ECM Staff time by PoF'!$A$4:$R$4,0),FALSE))))*I73</f>
        <v>0</v>
      </c>
      <c r="HR111" s="60">
        <f>IF($A111="",0,IF(VLOOKUP($A111,'ECM Staff time by PoF'!$B$5:$C$119,2,FALSE)="Not Applicable",VLOOKUP($A111,'ECM Staff time by PoF'!$B$5:$S$119,MATCH($HJ$103, 'ECM Staff time by PoF'!$B$4:$R$4,0),FALSE),IF(ISERROR(VLOOKUP(CONCATENATE($A111,J$66),'ECM Staff time by PoF'!$A$5:$S$119,MATCH($HJ$103, 'ECM Staff time by PoF'!$A$4:$R$4,0),FALSE)), 0, VLOOKUP(CONCATENATE($A111,J$66),'ECM Staff time by PoF'!$A$5:$S$119,MATCH($HJ$103, 'ECM Staff time by PoF'!$A$4:$R$4,0),FALSE))))*J73</f>
        <v>0</v>
      </c>
      <c r="HS111" s="60">
        <f>IF($A111="",0,IF(VLOOKUP($A111,'ECM Staff time by PoF'!$B$5:$C$119,2,FALSE)="Not Applicable",VLOOKUP($A111,'ECM Staff time by PoF'!$B$5:$S$119,MATCH($HJ$103, 'ECM Staff time by PoF'!$B$4:$R$4,0),FALSE),IF(ISERROR(VLOOKUP(CONCATENATE($A111,K$66),'ECM Staff time by PoF'!$A$5:$S$119,MATCH($HJ$103, 'ECM Staff time by PoF'!$A$4:$R$4,0),FALSE)), 0, VLOOKUP(CONCATENATE($A111,K$66),'ECM Staff time by PoF'!$A$5:$S$119,MATCH($HJ$103, 'ECM Staff time by PoF'!$A$4:$R$4,0),FALSE))))*K73</f>
        <v>0</v>
      </c>
      <c r="HT111" s="60">
        <f>IF($A111="",0,IF(VLOOKUP($A111,'ECM Staff time by PoF'!$B$5:$C$119,2,FALSE)="Not Applicable",VLOOKUP($A111,'ECM Staff time by PoF'!$B$5:$S$119,MATCH($HJ$103, 'ECM Staff time by PoF'!$B$4:$R$4,0),FALSE),IF(ISERROR(VLOOKUP(CONCATENATE($A111,L$66),'ECM Staff time by PoF'!$A$5:$S$119,MATCH($HJ$103, 'ECM Staff time by PoF'!$A$4:$R$4,0),FALSE)), 0, VLOOKUP(CONCATENATE($A111,L$66),'ECM Staff time by PoF'!$A$5:$S$119,MATCH($HJ$103, 'ECM Staff time by PoF'!$A$4:$R$4,0),FALSE))))*L73</f>
        <v>0</v>
      </c>
      <c r="HU111" s="60">
        <f>IF($A111="",0,IF(VLOOKUP($A111,'ECM Staff time by PoF'!$B$5:$C$119,2,FALSE)="Not Applicable",VLOOKUP($A111,'ECM Staff time by PoF'!$B$5:$S$119,MATCH($HJ$103, 'ECM Staff time by PoF'!$B$4:$R$4,0),FALSE),IF(ISERROR(VLOOKUP(CONCATENATE($A111,M$66),'ECM Staff time by PoF'!$A$5:$S$119,MATCH($HJ$103, 'ECM Staff time by PoF'!$A$4:$R$4,0),FALSE)), 0, VLOOKUP(CONCATENATE($A111,M$66),'ECM Staff time by PoF'!$A$5:$S$119,MATCH($HJ$103, 'ECM Staff time by PoF'!$A$4:$R$4,0),FALSE))))*M73</f>
        <v>0</v>
      </c>
      <c r="HV111" s="60">
        <f>IF($A111="",0,IF(VLOOKUP($A111,'ECM Staff time by PoF'!$B$5:$C$119,2,FALSE)="Not Applicable",VLOOKUP($A111,'ECM Staff time by PoF'!$B$5:$S$119,MATCH($HJ$103, 'ECM Staff time by PoF'!$B$4:$R$4,0),FALSE),IF(ISERROR(VLOOKUP(CONCATENATE($A111,N$66),'ECM Staff time by PoF'!$A$5:$S$119,MATCH($HJ$103, 'ECM Staff time by PoF'!$A$4:$R$4,0),FALSE)), 0, VLOOKUP(CONCATENATE($A111,N$66),'ECM Staff time by PoF'!$A$5:$S$119,MATCH($HJ$103, 'ECM Staff time by PoF'!$A$4:$R$4,0),FALSE))))*N73</f>
        <v>0</v>
      </c>
      <c r="HW111" s="60">
        <f>IF($A111="",0,IF(VLOOKUP($A111,'ECM Staff time by PoF'!$B$5:$C$119,2,FALSE)="Not Applicable",VLOOKUP($A111,'ECM Staff time by PoF'!$B$5:$S$119,MATCH($HJ$103, 'ECM Staff time by PoF'!$B$4:$R$4,0),FALSE),IF(ISERROR(VLOOKUP(CONCATENATE($A111,O$66),'ECM Staff time by PoF'!$A$5:$S$119,MATCH($HJ$103, 'ECM Staff time by PoF'!$A$4:$R$4,0),FALSE)), 0, VLOOKUP(CONCATENATE($A111,O$66),'ECM Staff time by PoF'!$A$5:$S$119,MATCH($HJ$103, 'ECM Staff time by PoF'!$A$4:$R$4,0),FALSE))))*O73</f>
        <v>0</v>
      </c>
      <c r="HX111" s="60">
        <f>IF($A111="",0,IF(VLOOKUP($A111,'ECM Staff time by PoF'!$B$5:$C$119,2,FALSE)="Not Applicable",VLOOKUP($A111,'ECM Staff time by PoF'!$B$5:$S$119,MATCH($HJ$103, 'ECM Staff time by PoF'!$B$4:$R$4,0),FALSE),IF(ISERROR(VLOOKUP(CONCATENATE($A111,P$66),'ECM Staff time by PoF'!$A$5:$S$119,MATCH($HJ$103, 'ECM Staff time by PoF'!$A$4:$R$4,0),FALSE)), 0, VLOOKUP(CONCATENATE($A111,P$66),'ECM Staff time by PoF'!$A$5:$S$119,MATCH($HJ$103, 'ECM Staff time by PoF'!$A$4:$R$4,0),FALSE))))*P73</f>
        <v>0</v>
      </c>
      <c r="HY111" s="60">
        <f>IF($A111="",0,IF(VLOOKUP($A111,'ECM Staff time by PoF'!$B$5:$C$119,2,FALSE)="Not Applicable",VLOOKUP($A111,'ECM Staff time by PoF'!$B$5:$S$119,MATCH($HJ$103, 'ECM Staff time by PoF'!$B$4:$R$4,0),FALSE),IF(ISERROR(VLOOKUP(CONCATENATE($A111,Q$66),'ECM Staff time by PoF'!$A$5:$S$119,MATCH($HJ$103, 'ECM Staff time by PoF'!$A$4:$R$4,0),FALSE)), 0, VLOOKUP(CONCATENATE($A111,Q$66),'ECM Staff time by PoF'!$A$5:$S$119,MATCH($HJ$103, 'ECM Staff time by PoF'!$A$4:$R$4,0),FALSE))))*Q73</f>
        <v>0</v>
      </c>
      <c r="HZ111" s="60">
        <f>IF($A111="",0,IF(VLOOKUP($A111,'ECM Staff time by PoF'!$B$5:$C$119,2,FALSE)="Not Applicable",VLOOKUP($A111,'ECM Staff time by PoF'!$B$5:$S$119,MATCH($HJ$103, 'ECM Staff time by PoF'!$B$4:$R$4,0),FALSE),IF(ISERROR(VLOOKUP(CONCATENATE($A111,R$66),'ECM Staff time by PoF'!$A$5:$S$119,MATCH($HJ$103, 'ECM Staff time by PoF'!$A$4:$R$4,0),FALSE)), 0, VLOOKUP(CONCATENATE($A111,R$66),'ECM Staff time by PoF'!$A$5:$S$119,MATCH($HJ$103, 'ECM Staff time by PoF'!$A$4:$R$4,0),FALSE))))*R73</f>
        <v>0</v>
      </c>
      <c r="IA111" s="60">
        <f>IF($A111="",0,IF(VLOOKUP($A111,'ECM Staff time by PoF'!$B$5:$C$119,2,FALSE)="Not Applicable",VLOOKUP($A111,'ECM Staff time by PoF'!$B$5:$S$119,MATCH($HJ$103, 'ECM Staff time by PoF'!$B$4:$R$4,0),FALSE),IF(ISERROR(VLOOKUP(CONCATENATE($A111,S$66),'ECM Staff time by PoF'!$A$5:$S$119,MATCH($HJ$103, 'ECM Staff time by PoF'!$A$4:$R$4,0),FALSE)), 0, VLOOKUP(CONCATENATE($A111,S$66),'ECM Staff time by PoF'!$A$5:$S$119,MATCH($HJ$103, 'ECM Staff time by PoF'!$A$4:$R$4,0),FALSE))))*S73</f>
        <v>0</v>
      </c>
      <c r="IB111" s="60">
        <f>IF($A111="",0,IF(VLOOKUP($A111,'ECM Staff time by PoF'!$B$5:$C$119,2,FALSE)="Not Applicable",VLOOKUP($A111,'ECM Staff time by PoF'!$B$5:$S$119,MATCH($HJ$103, 'ECM Staff time by PoF'!$B$4:$R$4,0),FALSE),IF(ISERROR(VLOOKUP(CONCATENATE($A111,T$66),'ECM Staff time by PoF'!$A$5:$S$119,MATCH($HJ$103, 'ECM Staff time by PoF'!$A$4:$R$4,0),FALSE)), 0, VLOOKUP(CONCATENATE($A111,T$66),'ECM Staff time by PoF'!$A$5:$S$119,MATCH($HJ$103, 'ECM Staff time by PoF'!$A$4:$R$4,0),FALSE))))*T73</f>
        <v>0</v>
      </c>
      <c r="IC111" s="60">
        <f>IF($A111="",0,IF(VLOOKUP($A111,'ECM Staff time by PoF'!$B$5:$C$119,2,FALSE)="Not Applicable",VLOOKUP($A111,'ECM Staff time by PoF'!$B$5:$S$119,MATCH($HJ$103, 'ECM Staff time by PoF'!$B$4:$R$4,0),FALSE),IF(ISERROR(VLOOKUP(CONCATENATE($A111,U$66),'ECM Staff time by PoF'!$A$5:$S$119,MATCH($HJ$103, 'ECM Staff time by PoF'!$A$4:$R$4,0),FALSE)), 0, VLOOKUP(CONCATENATE($A111,U$66),'ECM Staff time by PoF'!$A$5:$S$119,MATCH($HJ$103, 'ECM Staff time by PoF'!$A$4:$R$4,0),FALSE))))*U73</f>
        <v>0</v>
      </c>
      <c r="ID111" s="60">
        <f>IF($A111="",0,IF(VLOOKUP($A111,'ECM Staff time by PoF'!$B$5:$C$119,2,FALSE)="Not Applicable",VLOOKUP($A111,'ECM Staff time by PoF'!$B$5:$S$119,MATCH($HJ$103, 'ECM Staff time by PoF'!$B$4:$R$4,0),FALSE),IF(ISERROR(VLOOKUP(CONCATENATE($A111,V$66),'ECM Staff time by PoF'!$A$5:$S$119,MATCH($HJ$103, 'ECM Staff time by PoF'!$A$4:$R$4,0),FALSE)), 0, VLOOKUP(CONCATENATE($A111,V$66),'ECM Staff time by PoF'!$A$5:$S$119,MATCH($HJ$103, 'ECM Staff time by PoF'!$A$4:$R$4,0),FALSE))))*V73</f>
        <v>0</v>
      </c>
      <c r="IE111" s="60">
        <f>IF($A111="",0,IF(VLOOKUP($A111,'ECM Staff time by PoF'!$B$5:$C$119,2,FALSE)="Not Applicable",VLOOKUP($A111,'ECM Staff time by PoF'!$B$5:$S$119,MATCH($HJ$103, 'ECM Staff time by PoF'!$B$4:$R$4,0),FALSE),IF(ISERROR(VLOOKUP(CONCATENATE($A111,W$66),'ECM Staff time by PoF'!$A$5:$S$119,MATCH($HJ$103, 'ECM Staff time by PoF'!$A$4:$R$4,0),FALSE)), 0, VLOOKUP(CONCATENATE($A111,W$66),'ECM Staff time by PoF'!$A$5:$S$119,MATCH($HJ$103, 'ECM Staff time by PoF'!$A$4:$R$4,0),FALSE))))*W73</f>
        <v>0</v>
      </c>
      <c r="IF111" s="60">
        <f>IF($A111="",0,IF(VLOOKUP($A111,'ECM Staff time by PoF'!$B$5:$C$119,2,FALSE)="Not Applicable",VLOOKUP($A111,'ECM Staff time by PoF'!$B$5:$S$119,MATCH($HJ$103, 'ECM Staff time by PoF'!$B$4:$R$4,0),FALSE),IF(ISERROR(VLOOKUP(CONCATENATE($A111,X$66),'ECM Staff time by PoF'!$A$5:$S$119,MATCH($HJ$103, 'ECM Staff time by PoF'!$A$4:$R$4,0),FALSE)), 0, VLOOKUP(CONCATENATE($A111,X$66),'ECM Staff time by PoF'!$A$5:$S$119,MATCH($HJ$103, 'ECM Staff time by PoF'!$A$4:$R$4,0),FALSE))))*X73</f>
        <v>0</v>
      </c>
      <c r="IG111" s="60">
        <f>IF($A111="",0,IF(VLOOKUP($A111,'ECM Staff time by PoF'!$B$5:$C$119,2,FALSE)="Not Applicable",VLOOKUP($A111,'ECM Staff time by PoF'!$B$5:$S$119,MATCH($HJ$103, 'ECM Staff time by PoF'!$B$4:$R$4,0),FALSE),IF(ISERROR(VLOOKUP(CONCATENATE($A111,Y$66),'ECM Staff time by PoF'!$A$5:$S$119,MATCH($HJ$103, 'ECM Staff time by PoF'!$A$4:$R$4,0),FALSE)), 0, VLOOKUP(CONCATENATE($A111,Y$66),'ECM Staff time by PoF'!$A$5:$S$119,MATCH($HJ$103, 'ECM Staff time by PoF'!$A$4:$R$4,0),FALSE))))*Y73</f>
        <v>0</v>
      </c>
      <c r="IH111" s="60">
        <f>IF($A111="",0,IF(VLOOKUP($A111,'ECM Staff time by PoF'!$B$5:$C$119,2,FALSE)="Not Applicable",VLOOKUP($A111,'ECM Staff time by PoF'!$B$5:$S$119,MATCH($HJ$103, 'ECM Staff time by PoF'!$B$4:$R$4,0),FALSE),IF(ISERROR(VLOOKUP(CONCATENATE($A111,Z$66),'ECM Staff time by PoF'!$A$5:$S$119,MATCH($HJ$103, 'ECM Staff time by PoF'!$A$4:$R$4,0),FALSE)), 0, VLOOKUP(CONCATENATE($A111,Z$66),'ECM Staff time by PoF'!$A$5:$S$119,MATCH($HJ$103, 'ECM Staff time by PoF'!$A$4:$R$4,0),FALSE))))*Z73</f>
        <v>0</v>
      </c>
      <c r="II111" s="60">
        <f>IF($A111="",0,IF(VLOOKUP($A111,'ECM Staff time by PoF'!$B$5:$C$119,2,FALSE)="Not Applicable",VLOOKUP($A111,'ECM Staff time by PoF'!$B$5:$S$119,MATCH($HJ$103, 'ECM Staff time by PoF'!$B$4:$R$4,0),FALSE),IF(ISERROR(VLOOKUP(CONCATENATE($A111,AA$66),'ECM Staff time by PoF'!$A$5:$S$119,MATCH($HJ$103, 'ECM Staff time by PoF'!$A$4:$R$4,0),FALSE)), 0, VLOOKUP(CONCATENATE($A111,AA$66),'ECM Staff time by PoF'!$A$5:$S$119,MATCH($HJ$103, 'ECM Staff time by PoF'!$A$4:$R$4,0),FALSE))))*AA73</f>
        <v>0</v>
      </c>
      <c r="IJ111" s="60">
        <f>IF($A111="",0,IF(VLOOKUP($A111,'ECM Staff time by PoF'!$B$5:$C$119,2,FALSE)="Not Applicable",VLOOKUP($A111,'ECM Staff time by PoF'!$B$5:$S$119,MATCH($HJ$103, 'ECM Staff time by PoF'!$B$4:$R$4,0),FALSE),IF(ISERROR(VLOOKUP(CONCATENATE($A111,AB$66),'ECM Staff time by PoF'!$A$5:$S$119,MATCH($HJ$103, 'ECM Staff time by PoF'!$A$4:$R$4,0),FALSE)), 0, VLOOKUP(CONCATENATE($A111,AB$66),'ECM Staff time by PoF'!$A$5:$S$119,MATCH($HJ$103, 'ECM Staff time by PoF'!$A$4:$R$4,0),FALSE))))*AB73</f>
        <v>0</v>
      </c>
      <c r="IK111" s="60">
        <f>IF($A111="",0,IF(VLOOKUP($A111,'ECM Staff time by PoF'!$B$5:$C$119,2,FALSE)="Not Applicable",VLOOKUP($A111,'ECM Staff time by PoF'!$B$5:$S$119,MATCH($HJ$103, 'ECM Staff time by PoF'!$B$4:$R$4,0),FALSE),IF(ISERROR(VLOOKUP(CONCATENATE($A111,AC$66),'ECM Staff time by PoF'!$A$5:$S$119,MATCH($HJ$103, 'ECM Staff time by PoF'!$A$4:$R$4,0),FALSE)), 0, VLOOKUP(CONCATENATE($A111,AC$66),'ECM Staff time by PoF'!$A$5:$S$119,MATCH($HJ$103, 'ECM Staff time by PoF'!$A$4:$R$4,0),FALSE))))*AC73</f>
        <v>0</v>
      </c>
      <c r="IL111" s="60">
        <f>IF($A111="",0,IF(VLOOKUP($A111,'ECM Staff time by PoF'!$B$5:$C$119,2,FALSE)="Not Applicable",VLOOKUP($A111,'ECM Staff time by PoF'!$B$5:$S$119,MATCH($HJ$103, 'ECM Staff time by PoF'!$B$4:$R$4,0),FALSE),IF(ISERROR(VLOOKUP(CONCATENATE($A111,AD$66),'ECM Staff time by PoF'!$A$5:$S$119,MATCH($HJ$103, 'ECM Staff time by PoF'!$A$4:$R$4,0),FALSE)), 0, VLOOKUP(CONCATENATE($A111,AD$66),'ECM Staff time by PoF'!$A$5:$S$119,MATCH($HJ$103, 'ECM Staff time by PoF'!$A$4:$R$4,0),FALSE))))*AD73</f>
        <v>0</v>
      </c>
      <c r="IM111" s="60">
        <f>IF($A111="",0,IF(VLOOKUP($A111,'ECM Staff time by PoF'!$B$5:$C$119,2,FALSE)="Not Applicable",VLOOKUP($A111,'ECM Staff time by PoF'!$B$5:$S$119,MATCH($HJ$103, 'ECM Staff time by PoF'!$B$4:$R$4,0),FALSE),IF(ISERROR(VLOOKUP(CONCATENATE($A111,AE$66),'ECM Staff time by PoF'!$A$5:$S$119,MATCH($HJ$103, 'ECM Staff time by PoF'!$A$4:$R$4,0),FALSE)), 0, VLOOKUP(CONCATENATE($A111,AE$66),'ECM Staff time by PoF'!$A$5:$S$119,MATCH($HJ$103, 'ECM Staff time by PoF'!$A$4:$R$4,0),FALSE))))*AE73</f>
        <v>0</v>
      </c>
      <c r="IN111" s="60">
        <f>IF($A111="",0,IF(VLOOKUP($A111,'ECM Staff time by PoF'!$B$5:$C$119,2,FALSE)="Not Applicable",VLOOKUP($A111,'ECM Staff time by PoF'!$B$5:$S$119,MATCH($HJ$103, 'ECM Staff time by PoF'!$B$4:$R$4,0),FALSE),IF(ISERROR(VLOOKUP(CONCATENATE($A111,AF$66),'ECM Staff time by PoF'!$A$5:$S$119,MATCH($HJ$103, 'ECM Staff time by PoF'!$A$4:$R$4,0),FALSE)), 0, VLOOKUP(CONCATENATE($A111,AF$66),'ECM Staff time by PoF'!$A$5:$S$119,MATCH($HJ$103, 'ECM Staff time by PoF'!$A$4:$R$4,0),FALSE))))*AF73</f>
        <v>0</v>
      </c>
      <c r="IO111" s="60">
        <f>IF($A111="",0,IF(VLOOKUP($A111,'ECM Staff time by PoF'!$B$5:$C$119,2,FALSE)="Not Applicable",VLOOKUP($A111,'ECM Staff time by PoF'!$B$5:$S$119,MATCH($HJ$103, 'ECM Staff time by PoF'!$B$4:$R$4,0),FALSE),IF(ISERROR(VLOOKUP(CONCATENATE($A111,AG$66),'ECM Staff time by PoF'!$A$5:$S$119,MATCH($HJ$103, 'ECM Staff time by PoF'!$A$4:$R$4,0),FALSE)), 0, VLOOKUP(CONCATENATE($A111,AG$66),'ECM Staff time by PoF'!$A$5:$S$119,MATCH($HJ$103, 'ECM Staff time by PoF'!$A$4:$R$4,0),FALSE))))*AG73</f>
        <v>0</v>
      </c>
      <c r="IP111" s="60">
        <f>IF($A111="",0,IF(VLOOKUP($A111,'ECM Staff time by PoF'!$B$5:$C$119,2,FALSE)="Not Applicable",VLOOKUP($A111,'ECM Staff time by PoF'!$B$5:$S$119,MATCH($HJ$103, 'ECM Staff time by PoF'!$B$4:$R$4,0),FALSE),IF(ISERROR(VLOOKUP(CONCATENATE($A111,AH$66),'ECM Staff time by PoF'!$A$5:$S$119,MATCH($HJ$103, 'ECM Staff time by PoF'!$A$4:$R$4,0),FALSE)), 0, VLOOKUP(CONCATENATE($A111,AH$66),'ECM Staff time by PoF'!$A$5:$S$119,MATCH($HJ$103, 'ECM Staff time by PoF'!$A$4:$R$4,0),FALSE))))*AH73</f>
        <v>0</v>
      </c>
      <c r="IQ111" s="60">
        <f>IF($A111="",0,IF(VLOOKUP($A111,'ECM Staff time by PoF'!$B$5:$C$119,2,FALSE)="Not Applicable",VLOOKUP($A111,'ECM Staff time by PoF'!$B$5:$S$119,MATCH($HJ$103, 'ECM Staff time by PoF'!$B$4:$R$4,0),FALSE),IF(ISERROR(VLOOKUP(CONCATENATE($A111,AI$66),'ECM Staff time by PoF'!$A$5:$S$119,MATCH($HJ$103, 'ECM Staff time by PoF'!$A$4:$R$4,0),FALSE)), 0, VLOOKUP(CONCATENATE($A111,AI$66),'ECM Staff time by PoF'!$A$5:$S$119,MATCH($HJ$103, 'ECM Staff time by PoF'!$A$4:$R$4,0),FALSE))))*AI73</f>
        <v>0</v>
      </c>
      <c r="IR111" s="60">
        <f>IF($A111="",0,IF(VLOOKUP($A111,'ECM Staff time by PoF'!$B$5:$C$119,2,FALSE)="Not Applicable",VLOOKUP($A111,'ECM Staff time by PoF'!$B$5:$S$119,MATCH($HJ$103, 'ECM Staff time by PoF'!$B$4:$R$4,0),FALSE),IF(ISERROR(VLOOKUP(CONCATENATE($A111,AJ$66),'ECM Staff time by PoF'!$A$5:$S$119,MATCH($HJ$103, 'ECM Staff time by PoF'!$A$4:$R$4,0),FALSE)), 0, VLOOKUP(CONCATENATE($A111,AJ$66),'ECM Staff time by PoF'!$A$5:$S$119,MATCH($HJ$103, 'ECM Staff time by PoF'!$A$4:$R$4,0),FALSE))))*AJ73</f>
        <v>0</v>
      </c>
      <c r="IS111" s="60">
        <f>IF($A111="",0,IF(VLOOKUP($A111,'ECM Staff time by PoF'!$B$5:$C$119,2,FALSE)="Not Applicable",VLOOKUP($A111,'ECM Staff time by PoF'!$B$5:$S$119,MATCH($HJ$103, 'ECM Staff time by PoF'!$B$4:$R$4,0),FALSE),IF(ISERROR(VLOOKUP(CONCATENATE($A111,AK$66),'ECM Staff time by PoF'!$A$5:$S$119,MATCH($HJ$103, 'ECM Staff time by PoF'!$A$4:$R$4,0),FALSE)), 0, VLOOKUP(CONCATENATE($A111,AK$66),'ECM Staff time by PoF'!$A$5:$S$119,MATCH($HJ$103, 'ECM Staff time by PoF'!$A$4:$R$4,0),FALSE))))*AK73</f>
        <v>0</v>
      </c>
      <c r="IT111" s="60">
        <f>IF($A111="",0,IF(VLOOKUP($A111,'ECM Staff time by PoF'!$B$5:$C$119,2,FALSE)="Not Applicable",VLOOKUP($A111,'ECM Staff time by PoF'!$B$5:$S$119,MATCH($IT$103, 'ECM Staff time by PoF'!$B$4:$R$4,0),FALSE),IF(ISERROR(VLOOKUP(CONCATENATE($A111,B$66),'ECM Staff time by PoF'!$A$5:$S$119,MATCH($IT$103, 'ECM Staff time by PoF'!$A$4:$R$4,0),FALSE)), 0, VLOOKUP(CONCATENATE($A111,B$66),'ECM Staff time by PoF'!$A$5:$S$119,MATCH($IT$103, 'ECM Staff time by PoF'!$A$4:$R$4,0),FALSE))))*B73</f>
        <v>0</v>
      </c>
      <c r="IU111" s="60">
        <f>IF($A111="",0,IF(VLOOKUP($A111,'ECM Staff time by PoF'!$B$5:$C$119,2,FALSE)="Not Applicable",VLOOKUP($A111,'ECM Staff time by PoF'!$B$5:$S$119,MATCH($IT$103, 'ECM Staff time by PoF'!$B$4:$R$4,0),FALSE),IF(ISERROR(VLOOKUP(CONCATENATE($A111,C$66),'ECM Staff time by PoF'!$A$5:$S$119,MATCH($IT$103, 'ECM Staff time by PoF'!$A$4:$R$4,0),FALSE)), 0, VLOOKUP(CONCATENATE($A111,C$66),'ECM Staff time by PoF'!$A$5:$S$119,MATCH($IT$103, 'ECM Staff time by PoF'!$A$4:$R$4,0),FALSE))))*C73</f>
        <v>0</v>
      </c>
      <c r="IV111" s="60">
        <f>IF($A111="",0,IF(VLOOKUP($A111,'ECM Staff time by PoF'!$B$5:$C$119,2,FALSE)="Not Applicable",VLOOKUP($A111,'ECM Staff time by PoF'!$B$5:$S$119,MATCH($IT$103, 'ECM Staff time by PoF'!$B$4:$R$4,0),FALSE),IF(ISERROR(VLOOKUP(CONCATENATE($A111,D$66),'ECM Staff time by PoF'!$A$5:$S$119,MATCH($IT$103, 'ECM Staff time by PoF'!$A$4:$R$4,0),FALSE)), 0, VLOOKUP(CONCATENATE($A111,D$66),'ECM Staff time by PoF'!$A$5:$S$119,MATCH($IT$103, 'ECM Staff time by PoF'!$A$4:$R$4,0),FALSE))))*D73</f>
        <v>0</v>
      </c>
      <c r="IW111" s="60">
        <f>IF($A111="",0,IF(VLOOKUP($A111,'ECM Staff time by PoF'!$B$5:$C$119,2,FALSE)="Not Applicable",VLOOKUP($A111,'ECM Staff time by PoF'!$B$5:$S$119,MATCH($IT$103, 'ECM Staff time by PoF'!$B$4:$R$4,0),FALSE),IF(ISERROR(VLOOKUP(CONCATENATE($A111,E$66),'ECM Staff time by PoF'!$A$5:$S$119,MATCH($IT$103, 'ECM Staff time by PoF'!$A$4:$R$4,0),FALSE)), 0, VLOOKUP(CONCATENATE($A111,E$66),'ECM Staff time by PoF'!$A$5:$S$119,MATCH($IT$103, 'ECM Staff time by PoF'!$A$4:$R$4,0),FALSE))))*E73</f>
        <v>0</v>
      </c>
      <c r="IX111" s="60">
        <f>IF($A111="",0,IF(VLOOKUP($A111,'ECM Staff time by PoF'!$B$5:$C$119,2,FALSE)="Not Applicable",VLOOKUP($A111,'ECM Staff time by PoF'!$B$5:$S$119,MATCH($IT$103, 'ECM Staff time by PoF'!$B$4:$R$4,0),FALSE),IF(ISERROR(VLOOKUP(CONCATENATE($A111,F$66),'ECM Staff time by PoF'!$A$5:$S$119,MATCH($IT$103, 'ECM Staff time by PoF'!$A$4:$R$4,0),FALSE)), 0, VLOOKUP(CONCATENATE($A111,F$66),'ECM Staff time by PoF'!$A$5:$S$119,MATCH($IT$103, 'ECM Staff time by PoF'!$A$4:$R$4,0),FALSE))))*F73</f>
        <v>0</v>
      </c>
      <c r="IY111" s="60">
        <f>IF($A111="",0,IF(VLOOKUP($A111,'ECM Staff time by PoF'!$B$5:$C$119,2,FALSE)="Not Applicable",VLOOKUP($A111,'ECM Staff time by PoF'!$B$5:$S$119,MATCH($IT$103, 'ECM Staff time by PoF'!$B$4:$R$4,0),FALSE),IF(ISERROR(VLOOKUP(CONCATENATE($A111,G$66),'ECM Staff time by PoF'!$A$5:$S$119,MATCH($IT$103, 'ECM Staff time by PoF'!$A$4:$R$4,0),FALSE)), 0, VLOOKUP(CONCATENATE($A111,G$66),'ECM Staff time by PoF'!$A$5:$S$119,MATCH($IT$103, 'ECM Staff time by PoF'!$A$4:$R$4,0),FALSE))))*G73</f>
        <v>0</v>
      </c>
      <c r="IZ111" s="60">
        <f>IF($A111="",0,IF(VLOOKUP($A111,'ECM Staff time by PoF'!$B$5:$C$119,2,FALSE)="Not Applicable",VLOOKUP($A111,'ECM Staff time by PoF'!$B$5:$S$119,MATCH($IT$103, 'ECM Staff time by PoF'!$B$4:$R$4,0),FALSE),IF(ISERROR(VLOOKUP(CONCATENATE($A111,H$66),'ECM Staff time by PoF'!$A$5:$S$119,MATCH($IT$103, 'ECM Staff time by PoF'!$A$4:$R$4,0),FALSE)), 0, VLOOKUP(CONCATENATE($A111,H$66),'ECM Staff time by PoF'!$A$5:$S$119,MATCH($IT$103, 'ECM Staff time by PoF'!$A$4:$R$4,0),FALSE))))*H73</f>
        <v>0</v>
      </c>
      <c r="JA111" s="60">
        <f>IF($A111="",0,IF(VLOOKUP($A111,'ECM Staff time by PoF'!$B$5:$C$119,2,FALSE)="Not Applicable",VLOOKUP($A111,'ECM Staff time by PoF'!$B$5:$S$119,MATCH($IT$103, 'ECM Staff time by PoF'!$B$4:$R$4,0),FALSE),IF(ISERROR(VLOOKUP(CONCATENATE($A111,I$66),'ECM Staff time by PoF'!$A$5:$S$119,MATCH($IT$103, 'ECM Staff time by PoF'!$A$4:$R$4,0),FALSE)), 0, VLOOKUP(CONCATENATE($A111,I$66),'ECM Staff time by PoF'!$A$5:$S$119,MATCH($IT$103, 'ECM Staff time by PoF'!$A$4:$R$4,0),FALSE))))*I73</f>
        <v>0</v>
      </c>
      <c r="JB111" s="60">
        <f>IF($A111="",0,IF(VLOOKUP($A111,'ECM Staff time by PoF'!$B$5:$C$119,2,FALSE)="Not Applicable",VLOOKUP($A111,'ECM Staff time by PoF'!$B$5:$S$119,MATCH($IT$103, 'ECM Staff time by PoF'!$B$4:$R$4,0),FALSE),IF(ISERROR(VLOOKUP(CONCATENATE($A111,J$66),'ECM Staff time by PoF'!$A$5:$S$119,MATCH($IT$103, 'ECM Staff time by PoF'!$A$4:$R$4,0),FALSE)), 0, VLOOKUP(CONCATENATE($A111,J$66),'ECM Staff time by PoF'!$A$5:$S$119,MATCH($IT$103, 'ECM Staff time by PoF'!$A$4:$R$4,0),FALSE))))*J73</f>
        <v>0</v>
      </c>
      <c r="JC111" s="60">
        <f>IF($A111="",0,IF(VLOOKUP($A111,'ECM Staff time by PoF'!$B$5:$C$119,2,FALSE)="Not Applicable",VLOOKUP($A111,'ECM Staff time by PoF'!$B$5:$S$119,MATCH($IT$103, 'ECM Staff time by PoF'!$B$4:$R$4,0),FALSE),IF(ISERROR(VLOOKUP(CONCATENATE($A111,K$66),'ECM Staff time by PoF'!$A$5:$S$119,MATCH($IT$103, 'ECM Staff time by PoF'!$A$4:$R$4,0),FALSE)), 0, VLOOKUP(CONCATENATE($A111,K$66),'ECM Staff time by PoF'!$A$5:$S$119,MATCH($IT$103, 'ECM Staff time by PoF'!$A$4:$R$4,0),FALSE))))*K73</f>
        <v>0</v>
      </c>
      <c r="JD111" s="60">
        <f>IF($A111="",0,IF(VLOOKUP($A111,'ECM Staff time by PoF'!$B$5:$C$119,2,FALSE)="Not Applicable",VLOOKUP($A111,'ECM Staff time by PoF'!$B$5:$S$119,MATCH($IT$103, 'ECM Staff time by PoF'!$B$4:$R$4,0),FALSE),IF(ISERROR(VLOOKUP(CONCATENATE($A111,L$66),'ECM Staff time by PoF'!$A$5:$S$119,MATCH($IT$103, 'ECM Staff time by PoF'!$A$4:$R$4,0),FALSE)), 0, VLOOKUP(CONCATENATE($A111,L$66),'ECM Staff time by PoF'!$A$5:$S$119,MATCH($IT$103, 'ECM Staff time by PoF'!$A$4:$R$4,0),FALSE))))*L73</f>
        <v>0</v>
      </c>
      <c r="JE111" s="60">
        <f>IF($A111="",0,IF(VLOOKUP($A111,'ECM Staff time by PoF'!$B$5:$C$119,2,FALSE)="Not Applicable",VLOOKUP($A111,'ECM Staff time by PoF'!$B$5:$S$119,MATCH($IT$103, 'ECM Staff time by PoF'!$B$4:$R$4,0),FALSE),IF(ISERROR(VLOOKUP(CONCATENATE($A111,M$66),'ECM Staff time by PoF'!$A$5:$S$119,MATCH($IT$103, 'ECM Staff time by PoF'!$A$4:$R$4,0),FALSE)), 0, VLOOKUP(CONCATENATE($A111,M$66),'ECM Staff time by PoF'!$A$5:$S$119,MATCH($IT$103, 'ECM Staff time by PoF'!$A$4:$R$4,0),FALSE))))*M73</f>
        <v>0</v>
      </c>
      <c r="JF111" s="60">
        <f>IF($A111="",0,IF(VLOOKUP($A111,'ECM Staff time by PoF'!$B$5:$C$119,2,FALSE)="Not Applicable",VLOOKUP($A111,'ECM Staff time by PoF'!$B$5:$S$119,MATCH($IT$103, 'ECM Staff time by PoF'!$B$4:$R$4,0),FALSE),IF(ISERROR(VLOOKUP(CONCATENATE($A111,N$66),'ECM Staff time by PoF'!$A$5:$S$119,MATCH($IT$103, 'ECM Staff time by PoF'!$A$4:$R$4,0),FALSE)), 0, VLOOKUP(CONCATENATE($A111,N$66),'ECM Staff time by PoF'!$A$5:$S$119,MATCH($IT$103, 'ECM Staff time by PoF'!$A$4:$R$4,0),FALSE))))*N73</f>
        <v>0</v>
      </c>
      <c r="JG111" s="60">
        <f>IF($A111="",0,IF(VLOOKUP($A111,'ECM Staff time by PoF'!$B$5:$C$119,2,FALSE)="Not Applicable",VLOOKUP($A111,'ECM Staff time by PoF'!$B$5:$S$119,MATCH($IT$103, 'ECM Staff time by PoF'!$B$4:$R$4,0),FALSE),IF(ISERROR(VLOOKUP(CONCATENATE($A111,O$66),'ECM Staff time by PoF'!$A$5:$S$119,MATCH($IT$103, 'ECM Staff time by PoF'!$A$4:$R$4,0),FALSE)), 0, VLOOKUP(CONCATENATE($A111,O$66),'ECM Staff time by PoF'!$A$5:$S$119,MATCH($IT$103, 'ECM Staff time by PoF'!$A$4:$R$4,0),FALSE))))*O73</f>
        <v>0</v>
      </c>
      <c r="JH111" s="60">
        <f>IF($A111="",0,IF(VLOOKUP($A111,'ECM Staff time by PoF'!$B$5:$C$119,2,FALSE)="Not Applicable",VLOOKUP($A111,'ECM Staff time by PoF'!$B$5:$S$119,MATCH($IT$103, 'ECM Staff time by PoF'!$B$4:$R$4,0),FALSE),IF(ISERROR(VLOOKUP(CONCATENATE($A111,P$66),'ECM Staff time by PoF'!$A$5:$S$119,MATCH($IT$103, 'ECM Staff time by PoF'!$A$4:$R$4,0),FALSE)), 0, VLOOKUP(CONCATENATE($A111,P$66),'ECM Staff time by PoF'!$A$5:$S$119,MATCH($IT$103, 'ECM Staff time by PoF'!$A$4:$R$4,0),FALSE))))*P73</f>
        <v>0</v>
      </c>
      <c r="JI111" s="60">
        <f>IF($A111="",0,IF(VLOOKUP($A111,'ECM Staff time by PoF'!$B$5:$C$119,2,FALSE)="Not Applicable",VLOOKUP($A111,'ECM Staff time by PoF'!$B$5:$S$119,MATCH($IT$103, 'ECM Staff time by PoF'!$B$4:$R$4,0),FALSE),IF(ISERROR(VLOOKUP(CONCATENATE($A111,Q$66),'ECM Staff time by PoF'!$A$5:$S$119,MATCH($IT$103, 'ECM Staff time by PoF'!$A$4:$R$4,0),FALSE)), 0, VLOOKUP(CONCATENATE($A111,Q$66),'ECM Staff time by PoF'!$A$5:$S$119,MATCH($IT$103, 'ECM Staff time by PoF'!$A$4:$R$4,0),FALSE))))*Q73</f>
        <v>0</v>
      </c>
      <c r="JJ111" s="60">
        <f>IF($A111="",0,IF(VLOOKUP($A111,'ECM Staff time by PoF'!$B$5:$C$119,2,FALSE)="Not Applicable",VLOOKUP($A111,'ECM Staff time by PoF'!$B$5:$S$119,MATCH($IT$103, 'ECM Staff time by PoF'!$B$4:$R$4,0),FALSE),IF(ISERROR(VLOOKUP(CONCATENATE($A111,R$66),'ECM Staff time by PoF'!$A$5:$S$119,MATCH($IT$103, 'ECM Staff time by PoF'!$A$4:$R$4,0),FALSE)), 0, VLOOKUP(CONCATENATE($A111,R$66),'ECM Staff time by PoF'!$A$5:$S$119,MATCH($IT$103, 'ECM Staff time by PoF'!$A$4:$R$4,0),FALSE))))*R73</f>
        <v>0</v>
      </c>
      <c r="JK111" s="60">
        <f>IF($A111="",0,IF(VLOOKUP($A111,'ECM Staff time by PoF'!$B$5:$C$119,2,FALSE)="Not Applicable",VLOOKUP($A111,'ECM Staff time by PoF'!$B$5:$S$119,MATCH($IT$103, 'ECM Staff time by PoF'!$B$4:$R$4,0),FALSE),IF(ISERROR(VLOOKUP(CONCATENATE($A111,S$66),'ECM Staff time by PoF'!$A$5:$S$119,MATCH($IT$103, 'ECM Staff time by PoF'!$A$4:$R$4,0),FALSE)), 0, VLOOKUP(CONCATENATE($A111,S$66),'ECM Staff time by PoF'!$A$5:$S$119,MATCH($IT$103, 'ECM Staff time by PoF'!$A$4:$R$4,0),FALSE))))*S73</f>
        <v>0</v>
      </c>
      <c r="JL111" s="60">
        <f>IF($A111="",0,IF(VLOOKUP($A111,'ECM Staff time by PoF'!$B$5:$C$119,2,FALSE)="Not Applicable",VLOOKUP($A111,'ECM Staff time by PoF'!$B$5:$S$119,MATCH($IT$103, 'ECM Staff time by PoF'!$B$4:$R$4,0),FALSE),IF(ISERROR(VLOOKUP(CONCATENATE($A111,T$66),'ECM Staff time by PoF'!$A$5:$S$119,MATCH($IT$103, 'ECM Staff time by PoF'!$A$4:$R$4,0),FALSE)), 0, VLOOKUP(CONCATENATE($A111,T$66),'ECM Staff time by PoF'!$A$5:$S$119,MATCH($IT$103, 'ECM Staff time by PoF'!$A$4:$R$4,0),FALSE))))*T73</f>
        <v>0</v>
      </c>
      <c r="JM111" s="60">
        <f>IF($A111="",0,IF(VLOOKUP($A111,'ECM Staff time by PoF'!$B$5:$C$119,2,FALSE)="Not Applicable",VLOOKUP($A111,'ECM Staff time by PoF'!$B$5:$S$119,MATCH($IT$103, 'ECM Staff time by PoF'!$B$4:$R$4,0),FALSE),IF(ISERROR(VLOOKUP(CONCATENATE($A111,U$66),'ECM Staff time by PoF'!$A$5:$S$119,MATCH($IT$103, 'ECM Staff time by PoF'!$A$4:$R$4,0),FALSE)), 0, VLOOKUP(CONCATENATE($A111,U$66),'ECM Staff time by PoF'!$A$5:$S$119,MATCH($IT$103, 'ECM Staff time by PoF'!$A$4:$R$4,0),FALSE))))*U73</f>
        <v>0</v>
      </c>
      <c r="JN111" s="60">
        <f>IF($A111="",0,IF(VLOOKUP($A111,'ECM Staff time by PoF'!$B$5:$C$119,2,FALSE)="Not Applicable",VLOOKUP($A111,'ECM Staff time by PoF'!$B$5:$S$119,MATCH($IT$103, 'ECM Staff time by PoF'!$B$4:$R$4,0),FALSE),IF(ISERROR(VLOOKUP(CONCATENATE($A111,V$66),'ECM Staff time by PoF'!$A$5:$S$119,MATCH($IT$103, 'ECM Staff time by PoF'!$A$4:$R$4,0),FALSE)), 0, VLOOKUP(CONCATENATE($A111,V$66),'ECM Staff time by PoF'!$A$5:$S$119,MATCH($IT$103, 'ECM Staff time by PoF'!$A$4:$R$4,0),FALSE))))*V73</f>
        <v>0</v>
      </c>
      <c r="JO111" s="60">
        <f>IF($A111="",0,IF(VLOOKUP($A111,'ECM Staff time by PoF'!$B$5:$C$119,2,FALSE)="Not Applicable",VLOOKUP($A111,'ECM Staff time by PoF'!$B$5:$S$119,MATCH($IT$103, 'ECM Staff time by PoF'!$B$4:$R$4,0),FALSE),IF(ISERROR(VLOOKUP(CONCATENATE($A111,W$66),'ECM Staff time by PoF'!$A$5:$S$119,MATCH($IT$103, 'ECM Staff time by PoF'!$A$4:$R$4,0),FALSE)), 0, VLOOKUP(CONCATENATE($A111,W$66),'ECM Staff time by PoF'!$A$5:$S$119,MATCH($IT$103, 'ECM Staff time by PoF'!$A$4:$R$4,0),FALSE))))*W73</f>
        <v>0</v>
      </c>
      <c r="JP111" s="60">
        <f>IF($A111="",0,IF(VLOOKUP($A111,'ECM Staff time by PoF'!$B$5:$C$119,2,FALSE)="Not Applicable",VLOOKUP($A111,'ECM Staff time by PoF'!$B$5:$S$119,MATCH($IT$103, 'ECM Staff time by PoF'!$B$4:$R$4,0),FALSE),IF(ISERROR(VLOOKUP(CONCATENATE($A111,X$66),'ECM Staff time by PoF'!$A$5:$S$119,MATCH($IT$103, 'ECM Staff time by PoF'!$A$4:$R$4,0),FALSE)), 0, VLOOKUP(CONCATENATE($A111,X$66),'ECM Staff time by PoF'!$A$5:$S$119,MATCH($IT$103, 'ECM Staff time by PoF'!$A$4:$R$4,0),FALSE))))*X73</f>
        <v>0</v>
      </c>
      <c r="JQ111" s="60">
        <f>IF($A111="",0,IF(VLOOKUP($A111,'ECM Staff time by PoF'!$B$5:$C$119,2,FALSE)="Not Applicable",VLOOKUP($A111,'ECM Staff time by PoF'!$B$5:$S$119,MATCH($IT$103, 'ECM Staff time by PoF'!$B$4:$R$4,0),FALSE),IF(ISERROR(VLOOKUP(CONCATENATE($A111,Y$66),'ECM Staff time by PoF'!$A$5:$S$119,MATCH($IT$103, 'ECM Staff time by PoF'!$A$4:$R$4,0),FALSE)), 0, VLOOKUP(CONCATENATE($A111,Y$66),'ECM Staff time by PoF'!$A$5:$S$119,MATCH($IT$103, 'ECM Staff time by PoF'!$A$4:$R$4,0),FALSE))))*Y73</f>
        <v>0</v>
      </c>
      <c r="JR111" s="60">
        <f>IF($A111="",0,IF(VLOOKUP($A111,'ECM Staff time by PoF'!$B$5:$C$119,2,FALSE)="Not Applicable",VLOOKUP($A111,'ECM Staff time by PoF'!$B$5:$S$119,MATCH($IT$103, 'ECM Staff time by PoF'!$B$4:$R$4,0),FALSE),IF(ISERROR(VLOOKUP(CONCATENATE($A111,Z$66),'ECM Staff time by PoF'!$A$5:$S$119,MATCH($IT$103, 'ECM Staff time by PoF'!$A$4:$R$4,0),FALSE)), 0, VLOOKUP(CONCATENATE($A111,Z$66),'ECM Staff time by PoF'!$A$5:$S$119,MATCH($IT$103, 'ECM Staff time by PoF'!$A$4:$R$4,0),FALSE))))*Z73</f>
        <v>0</v>
      </c>
      <c r="JS111" s="60">
        <f>IF($A111="",0,IF(VLOOKUP($A111,'ECM Staff time by PoF'!$B$5:$C$119,2,FALSE)="Not Applicable",VLOOKUP($A111,'ECM Staff time by PoF'!$B$5:$S$119,MATCH($IT$103, 'ECM Staff time by PoF'!$B$4:$R$4,0),FALSE),IF(ISERROR(VLOOKUP(CONCATENATE($A111,AA$66),'ECM Staff time by PoF'!$A$5:$S$119,MATCH($IT$103, 'ECM Staff time by PoF'!$A$4:$R$4,0),FALSE)), 0, VLOOKUP(CONCATENATE($A111,AA$66),'ECM Staff time by PoF'!$A$5:$S$119,MATCH($IT$103, 'ECM Staff time by PoF'!$A$4:$R$4,0),FALSE))))*AA73</f>
        <v>0</v>
      </c>
      <c r="JT111" s="60">
        <f>IF($A111="",0,IF(VLOOKUP($A111,'ECM Staff time by PoF'!$B$5:$C$119,2,FALSE)="Not Applicable",VLOOKUP($A111,'ECM Staff time by PoF'!$B$5:$S$119,MATCH($IT$103, 'ECM Staff time by PoF'!$B$4:$R$4,0),FALSE),IF(ISERROR(VLOOKUP(CONCATENATE($A111,AB$66),'ECM Staff time by PoF'!$A$5:$S$119,MATCH($IT$103, 'ECM Staff time by PoF'!$A$4:$R$4,0),FALSE)), 0, VLOOKUP(CONCATENATE($A111,AB$66),'ECM Staff time by PoF'!$A$5:$S$119,MATCH($IT$103, 'ECM Staff time by PoF'!$A$4:$R$4,0),FALSE))))*AB73</f>
        <v>0</v>
      </c>
      <c r="JU111" s="60">
        <f>IF($A111="",0,IF(VLOOKUP($A111,'ECM Staff time by PoF'!$B$5:$C$119,2,FALSE)="Not Applicable",VLOOKUP($A111,'ECM Staff time by PoF'!$B$5:$S$119,MATCH($IT$103, 'ECM Staff time by PoF'!$B$4:$R$4,0),FALSE),IF(ISERROR(VLOOKUP(CONCATENATE($A111,AC$66),'ECM Staff time by PoF'!$A$5:$S$119,MATCH($IT$103, 'ECM Staff time by PoF'!$A$4:$R$4,0),FALSE)), 0, VLOOKUP(CONCATENATE($A111,AC$66),'ECM Staff time by PoF'!$A$5:$S$119,MATCH($IT$103, 'ECM Staff time by PoF'!$A$4:$R$4,0),FALSE))))*AC73</f>
        <v>0</v>
      </c>
      <c r="JV111" s="60">
        <f>IF($A111="",0,IF(VLOOKUP($A111,'ECM Staff time by PoF'!$B$5:$C$119,2,FALSE)="Not Applicable",VLOOKUP($A111,'ECM Staff time by PoF'!$B$5:$S$119,MATCH($IT$103, 'ECM Staff time by PoF'!$B$4:$R$4,0),FALSE),IF(ISERROR(VLOOKUP(CONCATENATE($A111,AD$66),'ECM Staff time by PoF'!$A$5:$S$119,MATCH($IT$103, 'ECM Staff time by PoF'!$A$4:$R$4,0),FALSE)), 0, VLOOKUP(CONCATENATE($A111,AD$66),'ECM Staff time by PoF'!$A$5:$S$119,MATCH($IT$103, 'ECM Staff time by PoF'!$A$4:$R$4,0),FALSE))))*AD73</f>
        <v>0</v>
      </c>
      <c r="JW111" s="60">
        <f>IF($A111="",0,IF(VLOOKUP($A111,'ECM Staff time by PoF'!$B$5:$C$119,2,FALSE)="Not Applicable",VLOOKUP($A111,'ECM Staff time by PoF'!$B$5:$S$119,MATCH($IT$103, 'ECM Staff time by PoF'!$B$4:$R$4,0),FALSE),IF(ISERROR(VLOOKUP(CONCATENATE($A111,AE$66),'ECM Staff time by PoF'!$A$5:$S$119,MATCH($IT$103, 'ECM Staff time by PoF'!$A$4:$R$4,0),FALSE)), 0, VLOOKUP(CONCATENATE($A111,AE$66),'ECM Staff time by PoF'!$A$5:$S$119,MATCH($IT$103, 'ECM Staff time by PoF'!$A$4:$R$4,0),FALSE))))*AE73</f>
        <v>0</v>
      </c>
      <c r="JX111" s="60">
        <f>IF($A111="",0,IF(VLOOKUP($A111,'ECM Staff time by PoF'!$B$5:$C$119,2,FALSE)="Not Applicable",VLOOKUP($A111,'ECM Staff time by PoF'!$B$5:$S$119,MATCH($IT$103, 'ECM Staff time by PoF'!$B$4:$R$4,0),FALSE),IF(ISERROR(VLOOKUP(CONCATENATE($A111,AF$66),'ECM Staff time by PoF'!$A$5:$S$119,MATCH($IT$103, 'ECM Staff time by PoF'!$A$4:$R$4,0),FALSE)), 0, VLOOKUP(CONCATENATE($A111,AF$66),'ECM Staff time by PoF'!$A$5:$S$119,MATCH($IT$103, 'ECM Staff time by PoF'!$A$4:$R$4,0),FALSE))))*AF73</f>
        <v>0</v>
      </c>
      <c r="JY111" s="60">
        <f>IF($A111="",0,IF(VLOOKUP($A111,'ECM Staff time by PoF'!$B$5:$C$119,2,FALSE)="Not Applicable",VLOOKUP($A111,'ECM Staff time by PoF'!$B$5:$S$119,MATCH($IT$103, 'ECM Staff time by PoF'!$B$4:$R$4,0),FALSE),IF(ISERROR(VLOOKUP(CONCATENATE($A111,AG$66),'ECM Staff time by PoF'!$A$5:$S$119,MATCH($IT$103, 'ECM Staff time by PoF'!$A$4:$R$4,0),FALSE)), 0, VLOOKUP(CONCATENATE($A111,AG$66),'ECM Staff time by PoF'!$A$5:$S$119,MATCH($IT$103, 'ECM Staff time by PoF'!$A$4:$R$4,0),FALSE))))*AG73</f>
        <v>0</v>
      </c>
      <c r="JZ111" s="60">
        <f>IF($A111="",0,IF(VLOOKUP($A111,'ECM Staff time by PoF'!$B$5:$C$119,2,FALSE)="Not Applicable",VLOOKUP($A111,'ECM Staff time by PoF'!$B$5:$S$119,MATCH($IT$103, 'ECM Staff time by PoF'!$B$4:$R$4,0),FALSE),IF(ISERROR(VLOOKUP(CONCATENATE($A111,AH$66),'ECM Staff time by PoF'!$A$5:$S$119,MATCH($IT$103, 'ECM Staff time by PoF'!$A$4:$R$4,0),FALSE)), 0, VLOOKUP(CONCATENATE($A111,AH$66),'ECM Staff time by PoF'!$A$5:$S$119,MATCH($IT$103, 'ECM Staff time by PoF'!$A$4:$R$4,0),FALSE))))*AH73</f>
        <v>0</v>
      </c>
      <c r="KA111" s="60">
        <f>IF($A111="",0,IF(VLOOKUP($A111,'ECM Staff time by PoF'!$B$5:$C$119,2,FALSE)="Not Applicable",VLOOKUP($A111,'ECM Staff time by PoF'!$B$5:$S$119,MATCH($IT$103, 'ECM Staff time by PoF'!$B$4:$R$4,0),FALSE),IF(ISERROR(VLOOKUP(CONCATENATE($A111,AI$66),'ECM Staff time by PoF'!$A$5:$S$119,MATCH($IT$103, 'ECM Staff time by PoF'!$A$4:$R$4,0),FALSE)), 0, VLOOKUP(CONCATENATE($A111,AI$66),'ECM Staff time by PoF'!$A$5:$S$119,MATCH($IT$103, 'ECM Staff time by PoF'!$A$4:$R$4,0),FALSE))))*AI73</f>
        <v>0</v>
      </c>
      <c r="KB111" s="60">
        <f>IF($A111="",0,IF(VLOOKUP($A111,'ECM Staff time by PoF'!$B$5:$C$119,2,FALSE)="Not Applicable",VLOOKUP($A111,'ECM Staff time by PoF'!$B$5:$S$119,MATCH($IT$103, 'ECM Staff time by PoF'!$B$4:$R$4,0),FALSE),IF(ISERROR(VLOOKUP(CONCATENATE($A111,AJ$66),'ECM Staff time by PoF'!$A$5:$S$119,MATCH($IT$103, 'ECM Staff time by PoF'!$A$4:$R$4,0),FALSE)), 0, VLOOKUP(CONCATENATE($A111,AJ$66),'ECM Staff time by PoF'!$A$5:$S$119,MATCH($IT$103, 'ECM Staff time by PoF'!$A$4:$R$4,0),FALSE))))*AJ73</f>
        <v>0</v>
      </c>
      <c r="KC111" s="60">
        <f>IF($A111="",0,IF(VLOOKUP($A111,'ECM Staff time by PoF'!$B$5:$C$119,2,FALSE)="Not Applicable",VLOOKUP($A111,'ECM Staff time by PoF'!$B$5:$S$119,MATCH($IT$103, 'ECM Staff time by PoF'!$B$4:$R$4,0),FALSE),IF(ISERROR(VLOOKUP(CONCATENATE($A111,AK$66),'ECM Staff time by PoF'!$A$5:$S$119,MATCH($IT$103, 'ECM Staff time by PoF'!$A$4:$R$4,0),FALSE)), 0, VLOOKUP(CONCATENATE($A111,AK$66),'ECM Staff time by PoF'!$A$5:$S$119,MATCH($IT$103, 'ECM Staff time by PoF'!$A$4:$R$4,0),FALSE))))*AK73</f>
        <v>0</v>
      </c>
      <c r="KD111" s="60">
        <f>IF($A111="",0,IF(VLOOKUP($A111,'ECM Staff time by PoF'!$B$5:$C$119,2,FALSE)="Not Applicable",VLOOKUP($A111,'ECM Staff time by PoF'!$B$5:$S$119,MATCH($KD$103, 'ECM Staff time by PoF'!$B$4:$R$4,0),FALSE),IF(ISERROR(VLOOKUP(CONCATENATE($A111,B$66),'ECM Staff time by PoF'!$A$5:$S$119,MATCH($KD$103, 'ECM Staff time by PoF'!$A$4:$R$4,0),FALSE)), 0, VLOOKUP(CONCATENATE($A111,B$66),'ECM Staff time by PoF'!$A$5:$S$119,MATCH($KD$103, 'ECM Staff time by PoF'!$A$4:$R$4,0),FALSE))))*B73</f>
        <v>0</v>
      </c>
      <c r="KE111" s="60">
        <f>IF($A111="",0,IF(VLOOKUP($A111,'ECM Staff time by PoF'!$B$5:$C$119,2,FALSE)="Not Applicable",VLOOKUP($A111,'ECM Staff time by PoF'!$B$5:$S$119,MATCH($KD$103, 'ECM Staff time by PoF'!$B$4:$R$4,0),FALSE),IF(ISERROR(VLOOKUP(CONCATENATE($A111,C$66),'ECM Staff time by PoF'!$A$5:$S$119,MATCH($KD$103, 'ECM Staff time by PoF'!$A$4:$R$4,0),FALSE)), 0, VLOOKUP(CONCATENATE($A111,C$66),'ECM Staff time by PoF'!$A$5:$S$119,MATCH($KD$103, 'ECM Staff time by PoF'!$A$4:$R$4,0),FALSE))))*C73</f>
        <v>0</v>
      </c>
      <c r="KF111" s="60">
        <f>IF($A111="",0,IF(VLOOKUP($A111,'ECM Staff time by PoF'!$B$5:$C$119,2,FALSE)="Not Applicable",VLOOKUP($A111,'ECM Staff time by PoF'!$B$5:$S$119,MATCH($KD$103, 'ECM Staff time by PoF'!$B$4:$R$4,0),FALSE),IF(ISERROR(VLOOKUP(CONCATENATE($A111,D$66),'ECM Staff time by PoF'!$A$5:$S$119,MATCH($KD$103, 'ECM Staff time by PoF'!$A$4:$R$4,0),FALSE)), 0, VLOOKUP(CONCATENATE($A111,D$66),'ECM Staff time by PoF'!$A$5:$S$119,MATCH($KD$103, 'ECM Staff time by PoF'!$A$4:$R$4,0),FALSE))))*D73</f>
        <v>0</v>
      </c>
      <c r="KG111" s="60">
        <f>IF($A111="",0,IF(VLOOKUP($A111,'ECM Staff time by PoF'!$B$5:$C$119,2,FALSE)="Not Applicable",VLOOKUP($A111,'ECM Staff time by PoF'!$B$5:$S$119,MATCH($KD$103, 'ECM Staff time by PoF'!$B$4:$R$4,0),FALSE),IF(ISERROR(VLOOKUP(CONCATENATE($A111,E$66),'ECM Staff time by PoF'!$A$5:$S$119,MATCH($KD$103, 'ECM Staff time by PoF'!$A$4:$R$4,0),FALSE)), 0, VLOOKUP(CONCATENATE($A111,E$66),'ECM Staff time by PoF'!$A$5:$S$119,MATCH($KD$103, 'ECM Staff time by PoF'!$A$4:$R$4,0),FALSE))))*E73</f>
        <v>0</v>
      </c>
      <c r="KH111" s="60">
        <f>IF($A111="",0,IF(VLOOKUP($A111,'ECM Staff time by PoF'!$B$5:$C$119,2,FALSE)="Not Applicable",VLOOKUP($A111,'ECM Staff time by PoF'!$B$5:$S$119,MATCH($KD$103, 'ECM Staff time by PoF'!$B$4:$R$4,0),FALSE),IF(ISERROR(VLOOKUP(CONCATENATE($A111,F$66),'ECM Staff time by PoF'!$A$5:$S$119,MATCH($KD$103, 'ECM Staff time by PoF'!$A$4:$R$4,0),FALSE)), 0, VLOOKUP(CONCATENATE($A111,F$66),'ECM Staff time by PoF'!$A$5:$S$119,MATCH($KD$103, 'ECM Staff time by PoF'!$A$4:$R$4,0),FALSE))))*F73</f>
        <v>0</v>
      </c>
      <c r="KI111" s="60">
        <f>IF($A111="",0,IF(VLOOKUP($A111,'ECM Staff time by PoF'!$B$5:$C$119,2,FALSE)="Not Applicable",VLOOKUP($A111,'ECM Staff time by PoF'!$B$5:$S$119,MATCH($KD$103, 'ECM Staff time by PoF'!$B$4:$R$4,0),FALSE),IF(ISERROR(VLOOKUP(CONCATENATE($A111,G$66),'ECM Staff time by PoF'!$A$5:$S$119,MATCH($KD$103, 'ECM Staff time by PoF'!$A$4:$R$4,0),FALSE)), 0, VLOOKUP(CONCATENATE($A111,G$66),'ECM Staff time by PoF'!$A$5:$S$119,MATCH($KD$103, 'ECM Staff time by PoF'!$A$4:$R$4,0),FALSE))))*G73</f>
        <v>0</v>
      </c>
      <c r="KJ111" s="60">
        <f>IF($A111="",0,IF(VLOOKUP($A111,'ECM Staff time by PoF'!$B$5:$C$119,2,FALSE)="Not Applicable",VLOOKUP($A111,'ECM Staff time by PoF'!$B$5:$S$119,MATCH($KD$103, 'ECM Staff time by PoF'!$B$4:$R$4,0),FALSE),IF(ISERROR(VLOOKUP(CONCATENATE($A111,H$66),'ECM Staff time by PoF'!$A$5:$S$119,MATCH($KD$103, 'ECM Staff time by PoF'!$A$4:$R$4,0),FALSE)), 0, VLOOKUP(CONCATENATE($A111,H$66),'ECM Staff time by PoF'!$A$5:$S$119,MATCH($KD$103, 'ECM Staff time by PoF'!$A$4:$R$4,0),FALSE))))*H73</f>
        <v>0</v>
      </c>
      <c r="KK111" s="60">
        <f>IF($A111="",0,IF(VLOOKUP($A111,'ECM Staff time by PoF'!$B$5:$C$119,2,FALSE)="Not Applicable",VLOOKUP($A111,'ECM Staff time by PoF'!$B$5:$S$119,MATCH($KD$103, 'ECM Staff time by PoF'!$B$4:$R$4,0),FALSE),IF(ISERROR(VLOOKUP(CONCATENATE($A111,I$66),'ECM Staff time by PoF'!$A$5:$S$119,MATCH($KD$103, 'ECM Staff time by PoF'!$A$4:$R$4,0),FALSE)), 0, VLOOKUP(CONCATENATE($A111,I$66),'ECM Staff time by PoF'!$A$5:$S$119,MATCH($KD$103, 'ECM Staff time by PoF'!$A$4:$R$4,0),FALSE))))*I73</f>
        <v>0</v>
      </c>
      <c r="KL111" s="60">
        <f>IF($A111="",0,IF(VLOOKUP($A111,'ECM Staff time by PoF'!$B$5:$C$119,2,FALSE)="Not Applicable",VLOOKUP($A111,'ECM Staff time by PoF'!$B$5:$S$119,MATCH($KD$103, 'ECM Staff time by PoF'!$B$4:$R$4,0),FALSE),IF(ISERROR(VLOOKUP(CONCATENATE($A111,J$66),'ECM Staff time by PoF'!$A$5:$S$119,MATCH($KD$103, 'ECM Staff time by PoF'!$A$4:$R$4,0),FALSE)), 0, VLOOKUP(CONCATENATE($A111,J$66),'ECM Staff time by PoF'!$A$5:$S$119,MATCH($KD$103, 'ECM Staff time by PoF'!$A$4:$R$4,0),FALSE))))*J73</f>
        <v>0</v>
      </c>
      <c r="KM111" s="60">
        <f>IF($A111="",0,IF(VLOOKUP($A111,'ECM Staff time by PoF'!$B$5:$C$119,2,FALSE)="Not Applicable",VLOOKUP($A111,'ECM Staff time by PoF'!$B$5:$S$119,MATCH($KD$103, 'ECM Staff time by PoF'!$B$4:$R$4,0),FALSE),IF(ISERROR(VLOOKUP(CONCATENATE($A111,K$66),'ECM Staff time by PoF'!$A$5:$S$119,MATCH($KD$103, 'ECM Staff time by PoF'!$A$4:$R$4,0),FALSE)), 0, VLOOKUP(CONCATENATE($A111,K$66),'ECM Staff time by PoF'!$A$5:$S$119,MATCH($KD$103, 'ECM Staff time by PoF'!$A$4:$R$4,0),FALSE))))*K73</f>
        <v>0</v>
      </c>
      <c r="KN111" s="60">
        <f>IF($A111="",0,IF(VLOOKUP($A111,'ECM Staff time by PoF'!$B$5:$C$119,2,FALSE)="Not Applicable",VLOOKUP($A111,'ECM Staff time by PoF'!$B$5:$S$119,MATCH($KD$103, 'ECM Staff time by PoF'!$B$4:$R$4,0),FALSE),IF(ISERROR(VLOOKUP(CONCATENATE($A111,L$66),'ECM Staff time by PoF'!$A$5:$S$119,MATCH($KD$103, 'ECM Staff time by PoF'!$A$4:$R$4,0),FALSE)), 0, VLOOKUP(CONCATENATE($A111,L$66),'ECM Staff time by PoF'!$A$5:$S$119,MATCH($KD$103, 'ECM Staff time by PoF'!$A$4:$R$4,0),FALSE))))*L73</f>
        <v>0</v>
      </c>
      <c r="KO111" s="60">
        <f>IF($A111="",0,IF(VLOOKUP($A111,'ECM Staff time by PoF'!$B$5:$C$119,2,FALSE)="Not Applicable",VLOOKUP($A111,'ECM Staff time by PoF'!$B$5:$S$119,MATCH($KD$103, 'ECM Staff time by PoF'!$B$4:$R$4,0),FALSE),IF(ISERROR(VLOOKUP(CONCATENATE($A111,M$66),'ECM Staff time by PoF'!$A$5:$S$119,MATCH($KD$103, 'ECM Staff time by PoF'!$A$4:$R$4,0),FALSE)), 0, VLOOKUP(CONCATENATE($A111,M$66),'ECM Staff time by PoF'!$A$5:$S$119,MATCH($KD$103, 'ECM Staff time by PoF'!$A$4:$R$4,0),FALSE))))*M73</f>
        <v>0</v>
      </c>
      <c r="KP111" s="60">
        <f>IF($A111="",0,IF(VLOOKUP($A111,'ECM Staff time by PoF'!$B$5:$C$119,2,FALSE)="Not Applicable",VLOOKUP($A111,'ECM Staff time by PoF'!$B$5:$S$119,MATCH($KD$103, 'ECM Staff time by PoF'!$B$4:$R$4,0),FALSE),IF(ISERROR(VLOOKUP(CONCATENATE($A111,N$66),'ECM Staff time by PoF'!$A$5:$S$119,MATCH($KD$103, 'ECM Staff time by PoF'!$A$4:$R$4,0),FALSE)), 0, VLOOKUP(CONCATENATE($A111,N$66),'ECM Staff time by PoF'!$A$5:$S$119,MATCH($KD$103, 'ECM Staff time by PoF'!$A$4:$R$4,0),FALSE))))*N73</f>
        <v>0</v>
      </c>
      <c r="KQ111" s="60">
        <f>IF($A111="",0,IF(VLOOKUP($A111,'ECM Staff time by PoF'!$B$5:$C$119,2,FALSE)="Not Applicable",VLOOKUP($A111,'ECM Staff time by PoF'!$B$5:$S$119,MATCH($KD$103, 'ECM Staff time by PoF'!$B$4:$R$4,0),FALSE),IF(ISERROR(VLOOKUP(CONCATENATE($A111,O$66),'ECM Staff time by PoF'!$A$5:$S$119,MATCH($KD$103, 'ECM Staff time by PoF'!$A$4:$R$4,0),FALSE)), 0, VLOOKUP(CONCATENATE($A111,O$66),'ECM Staff time by PoF'!$A$5:$S$119,MATCH($KD$103, 'ECM Staff time by PoF'!$A$4:$R$4,0),FALSE))))*O73</f>
        <v>0</v>
      </c>
      <c r="KR111" s="60">
        <f>IF($A111="",0,IF(VLOOKUP($A111,'ECM Staff time by PoF'!$B$5:$C$119,2,FALSE)="Not Applicable",VLOOKUP($A111,'ECM Staff time by PoF'!$B$5:$S$119,MATCH($KD$103, 'ECM Staff time by PoF'!$B$4:$R$4,0),FALSE),IF(ISERROR(VLOOKUP(CONCATENATE($A111,P$66),'ECM Staff time by PoF'!$A$5:$S$119,MATCH($KD$103, 'ECM Staff time by PoF'!$A$4:$R$4,0),FALSE)), 0, VLOOKUP(CONCATENATE($A111,P$66),'ECM Staff time by PoF'!$A$5:$S$119,MATCH($KD$103, 'ECM Staff time by PoF'!$A$4:$R$4,0),FALSE))))*P73</f>
        <v>0</v>
      </c>
      <c r="KS111" s="60">
        <f>IF($A111="",0,IF(VLOOKUP($A111,'ECM Staff time by PoF'!$B$5:$C$119,2,FALSE)="Not Applicable",VLOOKUP($A111,'ECM Staff time by PoF'!$B$5:$S$119,MATCH($KD$103, 'ECM Staff time by PoF'!$B$4:$R$4,0),FALSE),IF(ISERROR(VLOOKUP(CONCATENATE($A111,Q$66),'ECM Staff time by PoF'!$A$5:$S$119,MATCH($KD$103, 'ECM Staff time by PoF'!$A$4:$R$4,0),FALSE)), 0, VLOOKUP(CONCATENATE($A111,Q$66),'ECM Staff time by PoF'!$A$5:$S$119,MATCH($KD$103, 'ECM Staff time by PoF'!$A$4:$R$4,0),FALSE))))*Q73</f>
        <v>0</v>
      </c>
      <c r="KT111" s="60">
        <f>IF($A111="",0,IF(VLOOKUP($A111,'ECM Staff time by PoF'!$B$5:$C$119,2,FALSE)="Not Applicable",VLOOKUP($A111,'ECM Staff time by PoF'!$B$5:$S$119,MATCH($KD$103, 'ECM Staff time by PoF'!$B$4:$R$4,0),FALSE),IF(ISERROR(VLOOKUP(CONCATENATE($A111,R$66),'ECM Staff time by PoF'!$A$5:$S$119,MATCH($KD$103, 'ECM Staff time by PoF'!$A$4:$R$4,0),FALSE)), 0, VLOOKUP(CONCATENATE($A111,R$66),'ECM Staff time by PoF'!$A$5:$S$119,MATCH($KD$103, 'ECM Staff time by PoF'!$A$4:$R$4,0),FALSE))))*R73</f>
        <v>0</v>
      </c>
      <c r="KU111" s="60">
        <f>IF($A111="",0,IF(VLOOKUP($A111,'ECM Staff time by PoF'!$B$5:$C$119,2,FALSE)="Not Applicable",VLOOKUP($A111,'ECM Staff time by PoF'!$B$5:$S$119,MATCH($KD$103, 'ECM Staff time by PoF'!$B$4:$R$4,0),FALSE),IF(ISERROR(VLOOKUP(CONCATENATE($A111,S$66),'ECM Staff time by PoF'!$A$5:$S$119,MATCH($KD$103, 'ECM Staff time by PoF'!$A$4:$R$4,0),FALSE)), 0, VLOOKUP(CONCATENATE($A111,S$66),'ECM Staff time by PoF'!$A$5:$S$119,MATCH($KD$103, 'ECM Staff time by PoF'!$A$4:$R$4,0),FALSE))))*S73</f>
        <v>0</v>
      </c>
      <c r="KV111" s="60">
        <f>IF($A111="",0,IF(VLOOKUP($A111,'ECM Staff time by PoF'!$B$5:$C$119,2,FALSE)="Not Applicable",VLOOKUP($A111,'ECM Staff time by PoF'!$B$5:$S$119,MATCH($KD$103, 'ECM Staff time by PoF'!$B$4:$R$4,0),FALSE),IF(ISERROR(VLOOKUP(CONCATENATE($A111,T$66),'ECM Staff time by PoF'!$A$5:$S$119,MATCH($KD$103, 'ECM Staff time by PoF'!$A$4:$R$4,0),FALSE)), 0, VLOOKUP(CONCATENATE($A111,T$66),'ECM Staff time by PoF'!$A$5:$S$119,MATCH($KD$103, 'ECM Staff time by PoF'!$A$4:$R$4,0),FALSE))))*T73</f>
        <v>0</v>
      </c>
      <c r="KW111" s="60">
        <f>IF($A111="",0,IF(VLOOKUP($A111,'ECM Staff time by PoF'!$B$5:$C$119,2,FALSE)="Not Applicable",VLOOKUP($A111,'ECM Staff time by PoF'!$B$5:$S$119,MATCH($KD$103, 'ECM Staff time by PoF'!$B$4:$R$4,0),FALSE),IF(ISERROR(VLOOKUP(CONCATENATE($A111,U$66),'ECM Staff time by PoF'!$A$5:$S$119,MATCH($KD$103, 'ECM Staff time by PoF'!$A$4:$R$4,0),FALSE)), 0, VLOOKUP(CONCATENATE($A111,U$66),'ECM Staff time by PoF'!$A$5:$S$119,MATCH($KD$103, 'ECM Staff time by PoF'!$A$4:$R$4,0),FALSE))))*U73</f>
        <v>0</v>
      </c>
      <c r="KX111" s="60">
        <f>IF($A111="",0,IF(VLOOKUP($A111,'ECM Staff time by PoF'!$B$5:$C$119,2,FALSE)="Not Applicable",VLOOKUP($A111,'ECM Staff time by PoF'!$B$5:$S$119,MATCH($KD$103, 'ECM Staff time by PoF'!$B$4:$R$4,0),FALSE),IF(ISERROR(VLOOKUP(CONCATENATE($A111,V$66),'ECM Staff time by PoF'!$A$5:$S$119,MATCH($KD$103, 'ECM Staff time by PoF'!$A$4:$R$4,0),FALSE)), 0, VLOOKUP(CONCATENATE($A111,V$66),'ECM Staff time by PoF'!$A$5:$S$119,MATCH($KD$103, 'ECM Staff time by PoF'!$A$4:$R$4,0),FALSE))))*V73</f>
        <v>0</v>
      </c>
      <c r="KY111" s="60">
        <f>IF($A111="",0,IF(VLOOKUP($A111,'ECM Staff time by PoF'!$B$5:$C$119,2,FALSE)="Not Applicable",VLOOKUP($A111,'ECM Staff time by PoF'!$B$5:$S$119,MATCH($KD$103, 'ECM Staff time by PoF'!$B$4:$R$4,0),FALSE),IF(ISERROR(VLOOKUP(CONCATENATE($A111,W$66),'ECM Staff time by PoF'!$A$5:$S$119,MATCH($KD$103, 'ECM Staff time by PoF'!$A$4:$R$4,0),FALSE)), 0, VLOOKUP(CONCATENATE($A111,W$66),'ECM Staff time by PoF'!$A$5:$S$119,MATCH($KD$103, 'ECM Staff time by PoF'!$A$4:$R$4,0),FALSE))))*W73</f>
        <v>0</v>
      </c>
      <c r="KZ111" s="60">
        <f>IF($A111="",0,IF(VLOOKUP($A111,'ECM Staff time by PoF'!$B$5:$C$119,2,FALSE)="Not Applicable",VLOOKUP($A111,'ECM Staff time by PoF'!$B$5:$S$119,MATCH($KD$103, 'ECM Staff time by PoF'!$B$4:$R$4,0),FALSE),IF(ISERROR(VLOOKUP(CONCATENATE($A111,X$66),'ECM Staff time by PoF'!$A$5:$S$119,MATCH($KD$103, 'ECM Staff time by PoF'!$A$4:$R$4,0),FALSE)), 0, VLOOKUP(CONCATENATE($A111,X$66),'ECM Staff time by PoF'!$A$5:$S$119,MATCH($KD$103, 'ECM Staff time by PoF'!$A$4:$R$4,0),FALSE))))*X73</f>
        <v>0</v>
      </c>
      <c r="LA111" s="60">
        <f>IF($A111="",0,IF(VLOOKUP($A111,'ECM Staff time by PoF'!$B$5:$C$119,2,FALSE)="Not Applicable",VLOOKUP($A111,'ECM Staff time by PoF'!$B$5:$S$119,MATCH($KD$103, 'ECM Staff time by PoF'!$B$4:$R$4,0),FALSE),IF(ISERROR(VLOOKUP(CONCATENATE($A111,Y$66),'ECM Staff time by PoF'!$A$5:$S$119,MATCH($KD$103, 'ECM Staff time by PoF'!$A$4:$R$4,0),FALSE)), 0, VLOOKUP(CONCATENATE($A111,Y$66),'ECM Staff time by PoF'!$A$5:$S$119,MATCH($KD$103, 'ECM Staff time by PoF'!$A$4:$R$4,0),FALSE))))*Y73</f>
        <v>0</v>
      </c>
      <c r="LB111" s="60">
        <f>IF($A111="",0,IF(VLOOKUP($A111,'ECM Staff time by PoF'!$B$5:$C$119,2,FALSE)="Not Applicable",VLOOKUP($A111,'ECM Staff time by PoF'!$B$5:$S$119,MATCH($KD$103, 'ECM Staff time by PoF'!$B$4:$R$4,0),FALSE),IF(ISERROR(VLOOKUP(CONCATENATE($A111,Z$66),'ECM Staff time by PoF'!$A$5:$S$119,MATCH($KD$103, 'ECM Staff time by PoF'!$A$4:$R$4,0),FALSE)), 0, VLOOKUP(CONCATENATE($A111,Z$66),'ECM Staff time by PoF'!$A$5:$S$119,MATCH($KD$103, 'ECM Staff time by PoF'!$A$4:$R$4,0),FALSE))))*Z73</f>
        <v>0</v>
      </c>
      <c r="LC111" s="60">
        <f>IF($A111="",0,IF(VLOOKUP($A111,'ECM Staff time by PoF'!$B$5:$C$119,2,FALSE)="Not Applicable",VLOOKUP($A111,'ECM Staff time by PoF'!$B$5:$S$119,MATCH($KD$103, 'ECM Staff time by PoF'!$B$4:$R$4,0),FALSE),IF(ISERROR(VLOOKUP(CONCATENATE($A111,AA$66),'ECM Staff time by PoF'!$A$5:$S$119,MATCH($KD$103, 'ECM Staff time by PoF'!$A$4:$R$4,0),FALSE)), 0, VLOOKUP(CONCATENATE($A111,AA$66),'ECM Staff time by PoF'!$A$5:$S$119,MATCH($KD$103, 'ECM Staff time by PoF'!$A$4:$R$4,0),FALSE))))*AA73</f>
        <v>0</v>
      </c>
      <c r="LD111" s="60">
        <f>IF($A111="",0,IF(VLOOKUP($A111,'ECM Staff time by PoF'!$B$5:$C$119,2,FALSE)="Not Applicable",VLOOKUP($A111,'ECM Staff time by PoF'!$B$5:$S$119,MATCH($KD$103, 'ECM Staff time by PoF'!$B$4:$R$4,0),FALSE),IF(ISERROR(VLOOKUP(CONCATENATE($A111,AB$66),'ECM Staff time by PoF'!$A$5:$S$119,MATCH($KD$103, 'ECM Staff time by PoF'!$A$4:$R$4,0),FALSE)), 0, VLOOKUP(CONCATENATE($A111,AB$66),'ECM Staff time by PoF'!$A$5:$S$119,MATCH($KD$103, 'ECM Staff time by PoF'!$A$4:$R$4,0),FALSE))))*AB73</f>
        <v>0</v>
      </c>
      <c r="LE111" s="60">
        <f>IF($A111="",0,IF(VLOOKUP($A111,'ECM Staff time by PoF'!$B$5:$C$119,2,FALSE)="Not Applicable",VLOOKUP($A111,'ECM Staff time by PoF'!$B$5:$S$119,MATCH($KD$103, 'ECM Staff time by PoF'!$B$4:$R$4,0),FALSE),IF(ISERROR(VLOOKUP(CONCATENATE($A111,AC$66),'ECM Staff time by PoF'!$A$5:$S$119,MATCH($KD$103, 'ECM Staff time by PoF'!$A$4:$R$4,0),FALSE)), 0, VLOOKUP(CONCATENATE($A111,AC$66),'ECM Staff time by PoF'!$A$5:$S$119,MATCH($KD$103, 'ECM Staff time by PoF'!$A$4:$R$4,0),FALSE))))*AC73</f>
        <v>0</v>
      </c>
      <c r="LF111" s="60">
        <f>IF($A111="",0,IF(VLOOKUP($A111,'ECM Staff time by PoF'!$B$5:$C$119,2,FALSE)="Not Applicable",VLOOKUP($A111,'ECM Staff time by PoF'!$B$5:$S$119,MATCH($KD$103, 'ECM Staff time by PoF'!$B$4:$R$4,0),FALSE),IF(ISERROR(VLOOKUP(CONCATENATE($A111,AD$66),'ECM Staff time by PoF'!$A$5:$S$119,MATCH($KD$103, 'ECM Staff time by PoF'!$A$4:$R$4,0),FALSE)), 0, VLOOKUP(CONCATENATE($A111,AD$66),'ECM Staff time by PoF'!$A$5:$S$119,MATCH($KD$103, 'ECM Staff time by PoF'!$A$4:$R$4,0),FALSE))))*AD73</f>
        <v>0</v>
      </c>
      <c r="LG111" s="60">
        <f>IF($A111="",0,IF(VLOOKUP($A111,'ECM Staff time by PoF'!$B$5:$C$119,2,FALSE)="Not Applicable",VLOOKUP($A111,'ECM Staff time by PoF'!$B$5:$S$119,MATCH($KD$103, 'ECM Staff time by PoF'!$B$4:$R$4,0),FALSE),IF(ISERROR(VLOOKUP(CONCATENATE($A111,AE$66),'ECM Staff time by PoF'!$A$5:$S$119,MATCH($KD$103, 'ECM Staff time by PoF'!$A$4:$R$4,0),FALSE)), 0, VLOOKUP(CONCATENATE($A111,AE$66),'ECM Staff time by PoF'!$A$5:$S$119,MATCH($KD$103, 'ECM Staff time by PoF'!$A$4:$R$4,0),FALSE))))*AE73</f>
        <v>0</v>
      </c>
      <c r="LH111" s="60">
        <f>IF($A111="",0,IF(VLOOKUP($A111,'ECM Staff time by PoF'!$B$5:$C$119,2,FALSE)="Not Applicable",VLOOKUP($A111,'ECM Staff time by PoF'!$B$5:$S$119,MATCH($KD$103, 'ECM Staff time by PoF'!$B$4:$R$4,0),FALSE),IF(ISERROR(VLOOKUP(CONCATENATE($A111,AF$66),'ECM Staff time by PoF'!$A$5:$S$119,MATCH($KD$103, 'ECM Staff time by PoF'!$A$4:$R$4,0),FALSE)), 0, VLOOKUP(CONCATENATE($A111,AF$66),'ECM Staff time by PoF'!$A$5:$S$119,MATCH($KD$103, 'ECM Staff time by PoF'!$A$4:$R$4,0),FALSE))))*AF73</f>
        <v>0</v>
      </c>
      <c r="LI111" s="60">
        <f>IF($A111="",0,IF(VLOOKUP($A111,'ECM Staff time by PoF'!$B$5:$C$119,2,FALSE)="Not Applicable",VLOOKUP($A111,'ECM Staff time by PoF'!$B$5:$S$119,MATCH($KD$103, 'ECM Staff time by PoF'!$B$4:$R$4,0),FALSE),IF(ISERROR(VLOOKUP(CONCATENATE($A111,AG$66),'ECM Staff time by PoF'!$A$5:$S$119,MATCH($KD$103, 'ECM Staff time by PoF'!$A$4:$R$4,0),FALSE)), 0, VLOOKUP(CONCATENATE($A111,AG$66),'ECM Staff time by PoF'!$A$5:$S$119,MATCH($KD$103, 'ECM Staff time by PoF'!$A$4:$R$4,0),FALSE))))*AG73</f>
        <v>0</v>
      </c>
      <c r="LJ111" s="60">
        <f>IF($A111="",0,IF(VLOOKUP($A111,'ECM Staff time by PoF'!$B$5:$C$119,2,FALSE)="Not Applicable",VLOOKUP($A111,'ECM Staff time by PoF'!$B$5:$S$119,MATCH($KD$103, 'ECM Staff time by PoF'!$B$4:$R$4,0),FALSE),IF(ISERROR(VLOOKUP(CONCATENATE($A111,AH$66),'ECM Staff time by PoF'!$A$5:$S$119,MATCH($KD$103, 'ECM Staff time by PoF'!$A$4:$R$4,0),FALSE)), 0, VLOOKUP(CONCATENATE($A111,AH$66),'ECM Staff time by PoF'!$A$5:$S$119,MATCH($KD$103, 'ECM Staff time by PoF'!$A$4:$R$4,0),FALSE))))*AH73</f>
        <v>0</v>
      </c>
      <c r="LK111" s="60">
        <f>IF($A111="",0,IF(VLOOKUP($A111,'ECM Staff time by PoF'!$B$5:$C$119,2,FALSE)="Not Applicable",VLOOKUP($A111,'ECM Staff time by PoF'!$B$5:$S$119,MATCH($KD$103, 'ECM Staff time by PoF'!$B$4:$R$4,0),FALSE),IF(ISERROR(VLOOKUP(CONCATENATE($A111,AI$66),'ECM Staff time by PoF'!$A$5:$S$119,MATCH($KD$103, 'ECM Staff time by PoF'!$A$4:$R$4,0),FALSE)), 0, VLOOKUP(CONCATENATE($A111,AI$66),'ECM Staff time by PoF'!$A$5:$S$119,MATCH($KD$103, 'ECM Staff time by PoF'!$A$4:$R$4,0),FALSE))))*AI73</f>
        <v>0</v>
      </c>
      <c r="LL111" s="60">
        <f>IF($A111="",0,IF(VLOOKUP($A111,'ECM Staff time by PoF'!$B$5:$C$119,2,FALSE)="Not Applicable",VLOOKUP($A111,'ECM Staff time by PoF'!$B$5:$S$119,MATCH($KD$103, 'ECM Staff time by PoF'!$B$4:$R$4,0),FALSE),IF(ISERROR(VLOOKUP(CONCATENATE($A111,AJ$66),'ECM Staff time by PoF'!$A$5:$S$119,MATCH($KD$103, 'ECM Staff time by PoF'!$A$4:$R$4,0),FALSE)), 0, VLOOKUP(CONCATENATE($A111,AJ$66),'ECM Staff time by PoF'!$A$5:$S$119,MATCH($KD$103, 'ECM Staff time by PoF'!$A$4:$R$4,0),FALSE))))*AJ73</f>
        <v>0</v>
      </c>
      <c r="LM111" s="60">
        <f>IF($A111="",0,IF(VLOOKUP($A111,'ECM Staff time by PoF'!$B$5:$C$119,2,FALSE)="Not Applicable",VLOOKUP($A111,'ECM Staff time by PoF'!$B$5:$S$119,MATCH($KD$103, 'ECM Staff time by PoF'!$B$4:$R$4,0),FALSE),IF(ISERROR(VLOOKUP(CONCATENATE($A111,AK$66),'ECM Staff time by PoF'!$A$5:$S$119,MATCH($KD$103, 'ECM Staff time by PoF'!$A$4:$R$4,0),FALSE)), 0, VLOOKUP(CONCATENATE($A111,AK$66),'ECM Staff time by PoF'!$A$5:$S$119,MATCH($KD$103, 'ECM Staff time by PoF'!$A$4:$R$4,0),FALSE))))*AK73</f>
        <v>0</v>
      </c>
      <c r="LN111" s="60">
        <f>IF($A111="",0,IF(VLOOKUP($A111,'ECM Staff time by PoF'!$B$5:$C$119,2,FALSE)="Not Applicable",VLOOKUP($A111,'ECM Staff time by PoF'!$B$5:$S$119,MATCH($LN$103, 'ECM Staff time by PoF'!$B$4:$R$4,0),FALSE),IF(ISERROR(VLOOKUP(CONCATENATE($A111,B$66),'ECM Staff time by PoF'!$A$5:$S$119,MATCH($LN$103, 'ECM Staff time by PoF'!$A$4:$R$4,0),FALSE)), 0, VLOOKUP(CONCATENATE($A111,B$66),'ECM Staff time by PoF'!$A$5:$S$119,MATCH($LN$103, 'ECM Staff time by PoF'!$A$4:$R$4,0),FALSE))))*B73</f>
        <v>0</v>
      </c>
      <c r="LO111" s="60">
        <f>IF($A111="",0,IF(VLOOKUP($A111,'ECM Staff time by PoF'!$B$5:$C$119,2,FALSE)="Not Applicable",VLOOKUP($A111,'ECM Staff time by PoF'!$B$5:$S$119,MATCH($LN$103, 'ECM Staff time by PoF'!$B$4:$R$4,0),FALSE),IF(ISERROR(VLOOKUP(CONCATENATE($A111,C$66),'ECM Staff time by PoF'!$A$5:$S$119,MATCH($LN$103, 'ECM Staff time by PoF'!$A$4:$R$4,0),FALSE)), 0, VLOOKUP(CONCATENATE($A111,C$66),'ECM Staff time by PoF'!$A$5:$S$119,MATCH($LN$103, 'ECM Staff time by PoF'!$A$4:$R$4,0),FALSE))))*C73</f>
        <v>0</v>
      </c>
      <c r="LP111" s="60">
        <f>IF($A111="",0,IF(VLOOKUP($A111,'ECM Staff time by PoF'!$B$5:$C$119,2,FALSE)="Not Applicable",VLOOKUP($A111,'ECM Staff time by PoF'!$B$5:$S$119,MATCH($LN$103, 'ECM Staff time by PoF'!$B$4:$R$4,0),FALSE),IF(ISERROR(VLOOKUP(CONCATENATE($A111,D$66),'ECM Staff time by PoF'!$A$5:$S$119,MATCH($LN$103, 'ECM Staff time by PoF'!$A$4:$R$4,0),FALSE)), 0, VLOOKUP(CONCATENATE($A111,D$66),'ECM Staff time by PoF'!$A$5:$S$119,MATCH($LN$103, 'ECM Staff time by PoF'!$A$4:$R$4,0),FALSE))))*D73</f>
        <v>0</v>
      </c>
      <c r="LQ111" s="60">
        <f>IF($A111="",0,IF(VLOOKUP($A111,'ECM Staff time by PoF'!$B$5:$C$119,2,FALSE)="Not Applicable",VLOOKUP($A111,'ECM Staff time by PoF'!$B$5:$S$119,MATCH($LN$103, 'ECM Staff time by PoF'!$B$4:$R$4,0),FALSE),IF(ISERROR(VLOOKUP(CONCATENATE($A111,E$66),'ECM Staff time by PoF'!$A$5:$S$119,MATCH($LN$103, 'ECM Staff time by PoF'!$A$4:$R$4,0),FALSE)), 0, VLOOKUP(CONCATENATE($A111,E$66),'ECM Staff time by PoF'!$A$5:$S$119,MATCH($LN$103, 'ECM Staff time by PoF'!$A$4:$R$4,0),FALSE))))*E73</f>
        <v>0</v>
      </c>
      <c r="LR111" s="60">
        <f>IF($A111="",0,IF(VLOOKUP($A111,'ECM Staff time by PoF'!$B$5:$C$119,2,FALSE)="Not Applicable",VLOOKUP($A111,'ECM Staff time by PoF'!$B$5:$S$119,MATCH($LN$103, 'ECM Staff time by PoF'!$B$4:$R$4,0),FALSE),IF(ISERROR(VLOOKUP(CONCATENATE($A111,F$66),'ECM Staff time by PoF'!$A$5:$S$119,MATCH($LN$103, 'ECM Staff time by PoF'!$A$4:$R$4,0),FALSE)), 0, VLOOKUP(CONCATENATE($A111,F$66),'ECM Staff time by PoF'!$A$5:$S$119,MATCH($LN$103, 'ECM Staff time by PoF'!$A$4:$R$4,0),FALSE))))*F73</f>
        <v>0</v>
      </c>
      <c r="LS111" s="60">
        <f>IF($A111="",0,IF(VLOOKUP($A111,'ECM Staff time by PoF'!$B$5:$C$119,2,FALSE)="Not Applicable",VLOOKUP($A111,'ECM Staff time by PoF'!$B$5:$S$119,MATCH($LN$103, 'ECM Staff time by PoF'!$B$4:$R$4,0),FALSE),IF(ISERROR(VLOOKUP(CONCATENATE($A111,G$66),'ECM Staff time by PoF'!$A$5:$S$119,MATCH($LN$103, 'ECM Staff time by PoF'!$A$4:$R$4,0),FALSE)), 0, VLOOKUP(CONCATENATE($A111,G$66),'ECM Staff time by PoF'!$A$5:$S$119,MATCH($LN$103, 'ECM Staff time by PoF'!$A$4:$R$4,0),FALSE))))*G73</f>
        <v>0</v>
      </c>
      <c r="LT111" s="60">
        <f>IF($A111="",0,IF(VLOOKUP($A111,'ECM Staff time by PoF'!$B$5:$C$119,2,FALSE)="Not Applicable",VLOOKUP($A111,'ECM Staff time by PoF'!$B$5:$S$119,MATCH($LN$103, 'ECM Staff time by PoF'!$B$4:$R$4,0),FALSE),IF(ISERROR(VLOOKUP(CONCATENATE($A111,H$66),'ECM Staff time by PoF'!$A$5:$S$119,MATCH($LN$103, 'ECM Staff time by PoF'!$A$4:$R$4,0),FALSE)), 0, VLOOKUP(CONCATENATE($A111,H$66),'ECM Staff time by PoF'!$A$5:$S$119,MATCH($LN$103, 'ECM Staff time by PoF'!$A$4:$R$4,0),FALSE))))*H73</f>
        <v>0</v>
      </c>
      <c r="LU111" s="60">
        <f>IF($A111="",0,IF(VLOOKUP($A111,'ECM Staff time by PoF'!$B$5:$C$119,2,FALSE)="Not Applicable",VLOOKUP($A111,'ECM Staff time by PoF'!$B$5:$S$119,MATCH($LN$103, 'ECM Staff time by PoF'!$B$4:$R$4,0),FALSE),IF(ISERROR(VLOOKUP(CONCATENATE($A111,I$66),'ECM Staff time by PoF'!$A$5:$S$119,MATCH($LN$103, 'ECM Staff time by PoF'!$A$4:$R$4,0),FALSE)), 0, VLOOKUP(CONCATENATE($A111,I$66),'ECM Staff time by PoF'!$A$5:$S$119,MATCH($LN$103, 'ECM Staff time by PoF'!$A$4:$R$4,0),FALSE))))*I73</f>
        <v>0</v>
      </c>
      <c r="LV111" s="60">
        <f>IF($A111="",0,IF(VLOOKUP($A111,'ECM Staff time by PoF'!$B$5:$C$119,2,FALSE)="Not Applicable",VLOOKUP($A111,'ECM Staff time by PoF'!$B$5:$S$119,MATCH($LN$103, 'ECM Staff time by PoF'!$B$4:$R$4,0),FALSE),IF(ISERROR(VLOOKUP(CONCATENATE($A111,J$66),'ECM Staff time by PoF'!$A$5:$S$119,MATCH($LN$103, 'ECM Staff time by PoF'!$A$4:$R$4,0),FALSE)), 0, VLOOKUP(CONCATENATE($A111,J$66),'ECM Staff time by PoF'!$A$5:$S$119,MATCH($LN$103, 'ECM Staff time by PoF'!$A$4:$R$4,0),FALSE))))*J73</f>
        <v>0</v>
      </c>
      <c r="LW111" s="60">
        <f>IF($A111="",0,IF(VLOOKUP($A111,'ECM Staff time by PoF'!$B$5:$C$119,2,FALSE)="Not Applicable",VLOOKUP($A111,'ECM Staff time by PoF'!$B$5:$S$119,MATCH($LN$103, 'ECM Staff time by PoF'!$B$4:$R$4,0),FALSE),IF(ISERROR(VLOOKUP(CONCATENATE($A111,K$66),'ECM Staff time by PoF'!$A$5:$S$119,MATCH($LN$103, 'ECM Staff time by PoF'!$A$4:$R$4,0),FALSE)), 0, VLOOKUP(CONCATENATE($A111,K$66),'ECM Staff time by PoF'!$A$5:$S$119,MATCH($LN$103, 'ECM Staff time by PoF'!$A$4:$R$4,0),FALSE))))*K73</f>
        <v>0</v>
      </c>
      <c r="LX111" s="60">
        <f>IF($A111="",0,IF(VLOOKUP($A111,'ECM Staff time by PoF'!$B$5:$C$119,2,FALSE)="Not Applicable",VLOOKUP($A111,'ECM Staff time by PoF'!$B$5:$S$119,MATCH($LN$103, 'ECM Staff time by PoF'!$B$4:$R$4,0),FALSE),IF(ISERROR(VLOOKUP(CONCATENATE($A111,L$66),'ECM Staff time by PoF'!$A$5:$S$119,MATCH($LN$103, 'ECM Staff time by PoF'!$A$4:$R$4,0),FALSE)), 0, VLOOKUP(CONCATENATE($A111,L$66),'ECM Staff time by PoF'!$A$5:$S$119,MATCH($LN$103, 'ECM Staff time by PoF'!$A$4:$R$4,0),FALSE))))*L73</f>
        <v>0</v>
      </c>
      <c r="LY111" s="60">
        <f>IF($A111="",0,IF(VLOOKUP($A111,'ECM Staff time by PoF'!$B$5:$C$119,2,FALSE)="Not Applicable",VLOOKUP($A111,'ECM Staff time by PoF'!$B$5:$S$119,MATCH($LN$103, 'ECM Staff time by PoF'!$B$4:$R$4,0),FALSE),IF(ISERROR(VLOOKUP(CONCATENATE($A111,M$66),'ECM Staff time by PoF'!$A$5:$S$119,MATCH($LN$103, 'ECM Staff time by PoF'!$A$4:$R$4,0),FALSE)), 0, VLOOKUP(CONCATENATE($A111,M$66),'ECM Staff time by PoF'!$A$5:$S$119,MATCH($LN$103, 'ECM Staff time by PoF'!$A$4:$R$4,0),FALSE))))*M73</f>
        <v>0</v>
      </c>
      <c r="LZ111" s="60">
        <f>IF($A111="",0,IF(VLOOKUP($A111,'ECM Staff time by PoF'!$B$5:$C$119,2,FALSE)="Not Applicable",VLOOKUP($A111,'ECM Staff time by PoF'!$B$5:$S$119,MATCH($LN$103, 'ECM Staff time by PoF'!$B$4:$R$4,0),FALSE),IF(ISERROR(VLOOKUP(CONCATENATE($A111,N$66),'ECM Staff time by PoF'!$A$5:$S$119,MATCH($LN$103, 'ECM Staff time by PoF'!$A$4:$R$4,0),FALSE)), 0, VLOOKUP(CONCATENATE($A111,N$66),'ECM Staff time by PoF'!$A$5:$S$119,MATCH($LN$103, 'ECM Staff time by PoF'!$A$4:$R$4,0),FALSE))))*N73</f>
        <v>0</v>
      </c>
      <c r="MA111" s="60">
        <f>IF($A111="",0,IF(VLOOKUP($A111,'ECM Staff time by PoF'!$B$5:$C$119,2,FALSE)="Not Applicable",VLOOKUP($A111,'ECM Staff time by PoF'!$B$5:$S$119,MATCH($LN$103, 'ECM Staff time by PoF'!$B$4:$R$4,0),FALSE),IF(ISERROR(VLOOKUP(CONCATENATE($A111,O$66),'ECM Staff time by PoF'!$A$5:$S$119,MATCH($LN$103, 'ECM Staff time by PoF'!$A$4:$R$4,0),FALSE)), 0, VLOOKUP(CONCATENATE($A111,O$66),'ECM Staff time by PoF'!$A$5:$S$119,MATCH($LN$103, 'ECM Staff time by PoF'!$A$4:$R$4,0),FALSE))))*O73</f>
        <v>0</v>
      </c>
      <c r="MB111" s="60">
        <f>IF($A111="",0,IF(VLOOKUP($A111,'ECM Staff time by PoF'!$B$5:$C$119,2,FALSE)="Not Applicable",VLOOKUP($A111,'ECM Staff time by PoF'!$B$5:$S$119,MATCH($LN$103, 'ECM Staff time by PoF'!$B$4:$R$4,0),FALSE),IF(ISERROR(VLOOKUP(CONCATENATE($A111,P$66),'ECM Staff time by PoF'!$A$5:$S$119,MATCH($LN$103, 'ECM Staff time by PoF'!$A$4:$R$4,0),FALSE)), 0, VLOOKUP(CONCATENATE($A111,P$66),'ECM Staff time by PoF'!$A$5:$S$119,MATCH($LN$103, 'ECM Staff time by PoF'!$A$4:$R$4,0),FALSE))))*P73</f>
        <v>0</v>
      </c>
      <c r="MC111" s="60">
        <f>IF($A111="",0,IF(VLOOKUP($A111,'ECM Staff time by PoF'!$B$5:$C$119,2,FALSE)="Not Applicable",VLOOKUP($A111,'ECM Staff time by PoF'!$B$5:$S$119,MATCH($LN$103, 'ECM Staff time by PoF'!$B$4:$R$4,0),FALSE),IF(ISERROR(VLOOKUP(CONCATENATE($A111,Q$66),'ECM Staff time by PoF'!$A$5:$S$119,MATCH($LN$103, 'ECM Staff time by PoF'!$A$4:$R$4,0),FALSE)), 0, VLOOKUP(CONCATENATE($A111,Q$66),'ECM Staff time by PoF'!$A$5:$S$119,MATCH($LN$103, 'ECM Staff time by PoF'!$A$4:$R$4,0),FALSE))))*Q73</f>
        <v>0</v>
      </c>
      <c r="MD111" s="60">
        <f>IF($A111="",0,IF(VLOOKUP($A111,'ECM Staff time by PoF'!$B$5:$C$119,2,FALSE)="Not Applicable",VLOOKUP($A111,'ECM Staff time by PoF'!$B$5:$S$119,MATCH($LN$103, 'ECM Staff time by PoF'!$B$4:$R$4,0),FALSE),IF(ISERROR(VLOOKUP(CONCATENATE($A111,R$66),'ECM Staff time by PoF'!$A$5:$S$119,MATCH($LN$103, 'ECM Staff time by PoF'!$A$4:$R$4,0),FALSE)), 0, VLOOKUP(CONCATENATE($A111,R$66),'ECM Staff time by PoF'!$A$5:$S$119,MATCH($LN$103, 'ECM Staff time by PoF'!$A$4:$R$4,0),FALSE))))*R73</f>
        <v>0</v>
      </c>
      <c r="ME111" s="60">
        <f>IF($A111="",0,IF(VLOOKUP($A111,'ECM Staff time by PoF'!$B$5:$C$119,2,FALSE)="Not Applicable",VLOOKUP($A111,'ECM Staff time by PoF'!$B$5:$S$119,MATCH($LN$103, 'ECM Staff time by PoF'!$B$4:$R$4,0),FALSE),IF(ISERROR(VLOOKUP(CONCATENATE($A111,S$66),'ECM Staff time by PoF'!$A$5:$S$119,MATCH($LN$103, 'ECM Staff time by PoF'!$A$4:$R$4,0),FALSE)), 0, VLOOKUP(CONCATENATE($A111,S$66),'ECM Staff time by PoF'!$A$5:$S$119,MATCH($LN$103, 'ECM Staff time by PoF'!$A$4:$R$4,0),FALSE))))*S73</f>
        <v>0</v>
      </c>
      <c r="MF111" s="60">
        <f>IF($A111="",0,IF(VLOOKUP($A111,'ECM Staff time by PoF'!$B$5:$C$119,2,FALSE)="Not Applicable",VLOOKUP($A111,'ECM Staff time by PoF'!$B$5:$S$119,MATCH($LN$103, 'ECM Staff time by PoF'!$B$4:$R$4,0),FALSE),IF(ISERROR(VLOOKUP(CONCATENATE($A111,T$66),'ECM Staff time by PoF'!$A$5:$S$119,MATCH($LN$103, 'ECM Staff time by PoF'!$A$4:$R$4,0),FALSE)), 0, VLOOKUP(CONCATENATE($A111,T$66),'ECM Staff time by PoF'!$A$5:$S$119,MATCH($LN$103, 'ECM Staff time by PoF'!$A$4:$R$4,0),FALSE))))*T73</f>
        <v>0</v>
      </c>
      <c r="MG111" s="60">
        <f>IF($A111="",0,IF(VLOOKUP($A111,'ECM Staff time by PoF'!$B$5:$C$119,2,FALSE)="Not Applicable",VLOOKUP($A111,'ECM Staff time by PoF'!$B$5:$S$119,MATCH($LN$103, 'ECM Staff time by PoF'!$B$4:$R$4,0),FALSE),IF(ISERROR(VLOOKUP(CONCATENATE($A111,U$66),'ECM Staff time by PoF'!$A$5:$S$119,MATCH($LN$103, 'ECM Staff time by PoF'!$A$4:$R$4,0),FALSE)), 0, VLOOKUP(CONCATENATE($A111,U$66),'ECM Staff time by PoF'!$A$5:$S$119,MATCH($LN$103, 'ECM Staff time by PoF'!$A$4:$R$4,0),FALSE))))*U73</f>
        <v>0</v>
      </c>
      <c r="MH111" s="60">
        <f>IF($A111="",0,IF(VLOOKUP($A111,'ECM Staff time by PoF'!$B$5:$C$119,2,FALSE)="Not Applicable",VLOOKUP($A111,'ECM Staff time by PoF'!$B$5:$S$119,MATCH($LN$103, 'ECM Staff time by PoF'!$B$4:$R$4,0),FALSE),IF(ISERROR(VLOOKUP(CONCATENATE($A111,V$66),'ECM Staff time by PoF'!$A$5:$S$119,MATCH($LN$103, 'ECM Staff time by PoF'!$A$4:$R$4,0),FALSE)), 0, VLOOKUP(CONCATENATE($A111,V$66),'ECM Staff time by PoF'!$A$5:$S$119,MATCH($LN$103, 'ECM Staff time by PoF'!$A$4:$R$4,0),FALSE))))*V73</f>
        <v>0</v>
      </c>
      <c r="MI111" s="60">
        <f>IF($A111="",0,IF(VLOOKUP($A111,'ECM Staff time by PoF'!$B$5:$C$119,2,FALSE)="Not Applicable",VLOOKUP($A111,'ECM Staff time by PoF'!$B$5:$S$119,MATCH($LN$103, 'ECM Staff time by PoF'!$B$4:$R$4,0),FALSE),IF(ISERROR(VLOOKUP(CONCATENATE($A111,W$66),'ECM Staff time by PoF'!$A$5:$S$119,MATCH($LN$103, 'ECM Staff time by PoF'!$A$4:$R$4,0),FALSE)), 0, VLOOKUP(CONCATENATE($A111,W$66),'ECM Staff time by PoF'!$A$5:$S$119,MATCH($LN$103, 'ECM Staff time by PoF'!$A$4:$R$4,0),FALSE))))*W73</f>
        <v>0</v>
      </c>
      <c r="MJ111" s="60">
        <f>IF($A111="",0,IF(VLOOKUP($A111,'ECM Staff time by PoF'!$B$5:$C$119,2,FALSE)="Not Applicable",VLOOKUP($A111,'ECM Staff time by PoF'!$B$5:$S$119,MATCH($LN$103, 'ECM Staff time by PoF'!$B$4:$R$4,0),FALSE),IF(ISERROR(VLOOKUP(CONCATENATE($A111,X$66),'ECM Staff time by PoF'!$A$5:$S$119,MATCH($LN$103, 'ECM Staff time by PoF'!$A$4:$R$4,0),FALSE)), 0, VLOOKUP(CONCATENATE($A111,X$66),'ECM Staff time by PoF'!$A$5:$S$119,MATCH($LN$103, 'ECM Staff time by PoF'!$A$4:$R$4,0),FALSE))))*X73</f>
        <v>0</v>
      </c>
      <c r="MK111" s="60">
        <f>IF($A111="",0,IF(VLOOKUP($A111,'ECM Staff time by PoF'!$B$5:$C$119,2,FALSE)="Not Applicable",VLOOKUP($A111,'ECM Staff time by PoF'!$B$5:$S$119,MATCH($LN$103, 'ECM Staff time by PoF'!$B$4:$R$4,0),FALSE),IF(ISERROR(VLOOKUP(CONCATENATE($A111,Y$66),'ECM Staff time by PoF'!$A$5:$S$119,MATCH($LN$103, 'ECM Staff time by PoF'!$A$4:$R$4,0),FALSE)), 0, VLOOKUP(CONCATENATE($A111,Y$66),'ECM Staff time by PoF'!$A$5:$S$119,MATCH($LN$103, 'ECM Staff time by PoF'!$A$4:$R$4,0),FALSE))))*Y73</f>
        <v>0</v>
      </c>
      <c r="ML111" s="60">
        <f>IF($A111="",0,IF(VLOOKUP($A111,'ECM Staff time by PoF'!$B$5:$C$119,2,FALSE)="Not Applicable",VLOOKUP($A111,'ECM Staff time by PoF'!$B$5:$S$119,MATCH($LN$103, 'ECM Staff time by PoF'!$B$4:$R$4,0),FALSE),IF(ISERROR(VLOOKUP(CONCATENATE($A111,Z$66),'ECM Staff time by PoF'!$A$5:$S$119,MATCH($LN$103, 'ECM Staff time by PoF'!$A$4:$R$4,0),FALSE)), 0, VLOOKUP(CONCATENATE($A111,Z$66),'ECM Staff time by PoF'!$A$5:$S$119,MATCH($LN$103, 'ECM Staff time by PoF'!$A$4:$R$4,0),FALSE))))*Z73</f>
        <v>0</v>
      </c>
      <c r="MM111" s="60">
        <f>IF($A111="",0,IF(VLOOKUP($A111,'ECM Staff time by PoF'!$B$5:$C$119,2,FALSE)="Not Applicable",VLOOKUP($A111,'ECM Staff time by PoF'!$B$5:$S$119,MATCH($LN$103, 'ECM Staff time by PoF'!$B$4:$R$4,0),FALSE),IF(ISERROR(VLOOKUP(CONCATENATE($A111,AA$66),'ECM Staff time by PoF'!$A$5:$S$119,MATCH($LN$103, 'ECM Staff time by PoF'!$A$4:$R$4,0),FALSE)), 0, VLOOKUP(CONCATENATE($A111,AA$66),'ECM Staff time by PoF'!$A$5:$S$119,MATCH($LN$103, 'ECM Staff time by PoF'!$A$4:$R$4,0),FALSE))))*AA73</f>
        <v>0</v>
      </c>
      <c r="MN111" s="60">
        <f>IF($A111="",0,IF(VLOOKUP($A111,'ECM Staff time by PoF'!$B$5:$C$119,2,FALSE)="Not Applicable",VLOOKUP($A111,'ECM Staff time by PoF'!$B$5:$S$119,MATCH($LN$103, 'ECM Staff time by PoF'!$B$4:$R$4,0),FALSE),IF(ISERROR(VLOOKUP(CONCATENATE($A111,AB$66),'ECM Staff time by PoF'!$A$5:$S$119,MATCH($LN$103, 'ECM Staff time by PoF'!$A$4:$R$4,0),FALSE)), 0, VLOOKUP(CONCATENATE($A111,AB$66),'ECM Staff time by PoF'!$A$5:$S$119,MATCH($LN$103, 'ECM Staff time by PoF'!$A$4:$R$4,0),FALSE))))*AB73</f>
        <v>0</v>
      </c>
      <c r="MO111" s="60">
        <f>IF($A111="",0,IF(VLOOKUP($A111,'ECM Staff time by PoF'!$B$5:$C$119,2,FALSE)="Not Applicable",VLOOKUP($A111,'ECM Staff time by PoF'!$B$5:$S$119,MATCH($LN$103, 'ECM Staff time by PoF'!$B$4:$R$4,0),FALSE),IF(ISERROR(VLOOKUP(CONCATENATE($A111,AC$66),'ECM Staff time by PoF'!$A$5:$S$119,MATCH($LN$103, 'ECM Staff time by PoF'!$A$4:$R$4,0),FALSE)), 0, VLOOKUP(CONCATENATE($A111,AC$66),'ECM Staff time by PoF'!$A$5:$S$119,MATCH($LN$103, 'ECM Staff time by PoF'!$A$4:$R$4,0),FALSE))))*AC73</f>
        <v>0</v>
      </c>
      <c r="MP111" s="60">
        <f>IF($A111="",0,IF(VLOOKUP($A111,'ECM Staff time by PoF'!$B$5:$C$119,2,FALSE)="Not Applicable",VLOOKUP($A111,'ECM Staff time by PoF'!$B$5:$S$119,MATCH($LN$103, 'ECM Staff time by PoF'!$B$4:$R$4,0),FALSE),IF(ISERROR(VLOOKUP(CONCATENATE($A111,AD$66),'ECM Staff time by PoF'!$A$5:$S$119,MATCH($LN$103, 'ECM Staff time by PoF'!$A$4:$R$4,0),FALSE)), 0, VLOOKUP(CONCATENATE($A111,AD$66),'ECM Staff time by PoF'!$A$5:$S$119,MATCH($LN$103, 'ECM Staff time by PoF'!$A$4:$R$4,0),FALSE))))*AD73</f>
        <v>0</v>
      </c>
      <c r="MQ111" s="60">
        <f>IF($A111="",0,IF(VLOOKUP($A111,'ECM Staff time by PoF'!$B$5:$C$119,2,FALSE)="Not Applicable",VLOOKUP($A111,'ECM Staff time by PoF'!$B$5:$S$119,MATCH($LN$103, 'ECM Staff time by PoF'!$B$4:$R$4,0),FALSE),IF(ISERROR(VLOOKUP(CONCATENATE($A111,AE$66),'ECM Staff time by PoF'!$A$5:$S$119,MATCH($LN$103, 'ECM Staff time by PoF'!$A$4:$R$4,0),FALSE)), 0, VLOOKUP(CONCATENATE($A111,AE$66),'ECM Staff time by PoF'!$A$5:$S$119,MATCH($LN$103, 'ECM Staff time by PoF'!$A$4:$R$4,0),FALSE))))*AE73</f>
        <v>0</v>
      </c>
      <c r="MR111" s="60">
        <f>IF($A111="",0,IF(VLOOKUP($A111,'ECM Staff time by PoF'!$B$5:$C$119,2,FALSE)="Not Applicable",VLOOKUP($A111,'ECM Staff time by PoF'!$B$5:$S$119,MATCH($LN$103, 'ECM Staff time by PoF'!$B$4:$R$4,0),FALSE),IF(ISERROR(VLOOKUP(CONCATENATE($A111,AF$66),'ECM Staff time by PoF'!$A$5:$S$119,MATCH($LN$103, 'ECM Staff time by PoF'!$A$4:$R$4,0),FALSE)), 0, VLOOKUP(CONCATENATE($A111,AF$66),'ECM Staff time by PoF'!$A$5:$S$119,MATCH($LN$103, 'ECM Staff time by PoF'!$A$4:$R$4,0),FALSE))))*AF73</f>
        <v>0</v>
      </c>
      <c r="MS111" s="60">
        <f>IF($A111="",0,IF(VLOOKUP($A111,'ECM Staff time by PoF'!$B$5:$C$119,2,FALSE)="Not Applicable",VLOOKUP($A111,'ECM Staff time by PoF'!$B$5:$S$119,MATCH($LN$103, 'ECM Staff time by PoF'!$B$4:$R$4,0),FALSE),IF(ISERROR(VLOOKUP(CONCATENATE($A111,AG$66),'ECM Staff time by PoF'!$A$5:$S$119,MATCH($LN$103, 'ECM Staff time by PoF'!$A$4:$R$4,0),FALSE)), 0, VLOOKUP(CONCATENATE($A111,AG$66),'ECM Staff time by PoF'!$A$5:$S$119,MATCH($LN$103, 'ECM Staff time by PoF'!$A$4:$R$4,0),FALSE))))*AG73</f>
        <v>0</v>
      </c>
      <c r="MT111" s="60">
        <f>IF($A111="",0,IF(VLOOKUP($A111,'ECM Staff time by PoF'!$B$5:$C$119,2,FALSE)="Not Applicable",VLOOKUP($A111,'ECM Staff time by PoF'!$B$5:$S$119,MATCH($LN$103, 'ECM Staff time by PoF'!$B$4:$R$4,0),FALSE),IF(ISERROR(VLOOKUP(CONCATENATE($A111,AH$66),'ECM Staff time by PoF'!$A$5:$S$119,MATCH($LN$103, 'ECM Staff time by PoF'!$A$4:$R$4,0),FALSE)), 0, VLOOKUP(CONCATENATE($A111,AH$66),'ECM Staff time by PoF'!$A$5:$S$119,MATCH($LN$103, 'ECM Staff time by PoF'!$A$4:$R$4,0),FALSE))))*AH73</f>
        <v>0</v>
      </c>
      <c r="MU111" s="60">
        <f>IF($A111="",0,IF(VLOOKUP($A111,'ECM Staff time by PoF'!$B$5:$C$119,2,FALSE)="Not Applicable",VLOOKUP($A111,'ECM Staff time by PoF'!$B$5:$S$119,MATCH($LN$103, 'ECM Staff time by PoF'!$B$4:$R$4,0),FALSE),IF(ISERROR(VLOOKUP(CONCATENATE($A111,AI$66),'ECM Staff time by PoF'!$A$5:$S$119,MATCH($LN$103, 'ECM Staff time by PoF'!$A$4:$R$4,0),FALSE)), 0, VLOOKUP(CONCATENATE($A111,AI$66),'ECM Staff time by PoF'!$A$5:$S$119,MATCH($LN$103, 'ECM Staff time by PoF'!$A$4:$R$4,0),FALSE))))*AI73</f>
        <v>0</v>
      </c>
      <c r="MV111" s="60">
        <f>IF($A111="",0,IF(VLOOKUP($A111,'ECM Staff time by PoF'!$B$5:$C$119,2,FALSE)="Not Applicable",VLOOKUP($A111,'ECM Staff time by PoF'!$B$5:$S$119,MATCH($LN$103, 'ECM Staff time by PoF'!$B$4:$R$4,0),FALSE),IF(ISERROR(VLOOKUP(CONCATENATE($A111,AJ$66),'ECM Staff time by PoF'!$A$5:$S$119,MATCH($LN$103, 'ECM Staff time by PoF'!$A$4:$R$4,0),FALSE)), 0, VLOOKUP(CONCATENATE($A111,AJ$66),'ECM Staff time by PoF'!$A$5:$S$119,MATCH($LN$103, 'ECM Staff time by PoF'!$A$4:$R$4,0),FALSE))))*AJ73</f>
        <v>0</v>
      </c>
      <c r="MW111" s="60">
        <f>IF($A111="",0,IF(VLOOKUP($A111,'ECM Staff time by PoF'!$B$5:$C$119,2,FALSE)="Not Applicable",VLOOKUP($A111,'ECM Staff time by PoF'!$B$5:$S$119,MATCH($LN$103, 'ECM Staff time by PoF'!$B$4:$R$4,0),FALSE),IF(ISERROR(VLOOKUP(CONCATENATE($A111,AK$66),'ECM Staff time by PoF'!$A$5:$S$119,MATCH($LN$103, 'ECM Staff time by PoF'!$A$4:$R$4,0),FALSE)), 0, VLOOKUP(CONCATENATE($A111,AK$66),'ECM Staff time by PoF'!$A$5:$S$119,MATCH($LN$103, 'ECM Staff time by PoF'!$A$4:$R$4,0),FALSE))))*AK73</f>
        <v>0</v>
      </c>
      <c r="MX111" s="60">
        <f>IF($A111="",0,IF(VLOOKUP($A111,'ECM Staff time by PoF'!$B$5:$C$119,2,FALSE)="Not Applicable",VLOOKUP($A111,'ECM Staff time by PoF'!$B$5:$S$119,MATCH($MX$103, 'ECM Staff time by PoF'!$B$4:$R$4,0),FALSE),IF(ISERROR(VLOOKUP(CONCATENATE($A111,B$66),'ECM Staff time by PoF'!$A$5:$S$119,MATCH($MX$103, 'ECM Staff time by PoF'!$A$4:$R$4,0),FALSE)), 0, VLOOKUP(CONCATENATE($A111,B$66),'ECM Staff time by PoF'!$A$5:$S$119,MATCH($MX$103, 'ECM Staff time by PoF'!$A$4:$R$4,0),FALSE))))*B73</f>
        <v>0</v>
      </c>
      <c r="MY111" s="60">
        <f>IF($A111="",0,IF(VLOOKUP($A111,'ECM Staff time by PoF'!$B$5:$C$119,2,FALSE)="Not Applicable",VLOOKUP($A111,'ECM Staff time by PoF'!$B$5:$S$119,MATCH($MX$103, 'ECM Staff time by PoF'!$B$4:$R$4,0),FALSE),IF(ISERROR(VLOOKUP(CONCATENATE($A111,C$66),'ECM Staff time by PoF'!$A$5:$S$119,MATCH($MX$103, 'ECM Staff time by PoF'!$A$4:$R$4,0),FALSE)), 0, VLOOKUP(CONCATENATE($A111,C$66),'ECM Staff time by PoF'!$A$5:$S$119,MATCH($MX$103, 'ECM Staff time by PoF'!$A$4:$R$4,0),FALSE))))*C73</f>
        <v>0</v>
      </c>
      <c r="MZ111" s="60">
        <f>IF($A111="",0,IF(VLOOKUP($A111,'ECM Staff time by PoF'!$B$5:$C$119,2,FALSE)="Not Applicable",VLOOKUP($A111,'ECM Staff time by PoF'!$B$5:$S$119,MATCH($MX$103, 'ECM Staff time by PoF'!$B$4:$R$4,0),FALSE),IF(ISERROR(VLOOKUP(CONCATENATE($A111,D$66),'ECM Staff time by PoF'!$A$5:$S$119,MATCH($MX$103, 'ECM Staff time by PoF'!$A$4:$R$4,0),FALSE)), 0, VLOOKUP(CONCATENATE($A111,D$66),'ECM Staff time by PoF'!$A$5:$S$119,MATCH($MX$103, 'ECM Staff time by PoF'!$A$4:$R$4,0),FALSE))))*D73</f>
        <v>0</v>
      </c>
      <c r="NA111" s="60">
        <f>IF($A111="",0,IF(VLOOKUP($A111,'ECM Staff time by PoF'!$B$5:$C$119,2,FALSE)="Not Applicable",VLOOKUP($A111,'ECM Staff time by PoF'!$B$5:$S$119,MATCH($MX$103, 'ECM Staff time by PoF'!$B$4:$R$4,0),FALSE),IF(ISERROR(VLOOKUP(CONCATENATE($A111,E$66),'ECM Staff time by PoF'!$A$5:$S$119,MATCH($MX$103, 'ECM Staff time by PoF'!$A$4:$R$4,0),FALSE)), 0, VLOOKUP(CONCATENATE($A111,E$66),'ECM Staff time by PoF'!$A$5:$S$119,MATCH($MX$103, 'ECM Staff time by PoF'!$A$4:$R$4,0),FALSE))))*E73</f>
        <v>0</v>
      </c>
      <c r="NB111" s="60">
        <f>IF($A111="",0,IF(VLOOKUP($A111,'ECM Staff time by PoF'!$B$5:$C$119,2,FALSE)="Not Applicable",VLOOKUP($A111,'ECM Staff time by PoF'!$B$5:$S$119,MATCH($MX$103, 'ECM Staff time by PoF'!$B$4:$R$4,0),FALSE),IF(ISERROR(VLOOKUP(CONCATENATE($A111,F$66),'ECM Staff time by PoF'!$A$5:$S$119,MATCH($MX$103, 'ECM Staff time by PoF'!$A$4:$R$4,0),FALSE)), 0, VLOOKUP(CONCATENATE($A111,F$66),'ECM Staff time by PoF'!$A$5:$S$119,MATCH($MX$103, 'ECM Staff time by PoF'!$A$4:$R$4,0),FALSE))))*F73</f>
        <v>0</v>
      </c>
      <c r="NC111" s="60">
        <f>IF($A111="",0,IF(VLOOKUP($A111,'ECM Staff time by PoF'!$B$5:$C$119,2,FALSE)="Not Applicable",VLOOKUP($A111,'ECM Staff time by PoF'!$B$5:$S$119,MATCH($MX$103, 'ECM Staff time by PoF'!$B$4:$R$4,0),FALSE),IF(ISERROR(VLOOKUP(CONCATENATE($A111,G$66),'ECM Staff time by PoF'!$A$5:$S$119,MATCH($MX$103, 'ECM Staff time by PoF'!$A$4:$R$4,0),FALSE)), 0, VLOOKUP(CONCATENATE($A111,G$66),'ECM Staff time by PoF'!$A$5:$S$119,MATCH($MX$103, 'ECM Staff time by PoF'!$A$4:$R$4,0),FALSE))))*G73</f>
        <v>0</v>
      </c>
      <c r="ND111" s="60">
        <f>IF($A111="",0,IF(VLOOKUP($A111,'ECM Staff time by PoF'!$B$5:$C$119,2,FALSE)="Not Applicable",VLOOKUP($A111,'ECM Staff time by PoF'!$B$5:$S$119,MATCH($MX$103, 'ECM Staff time by PoF'!$B$4:$R$4,0),FALSE),IF(ISERROR(VLOOKUP(CONCATENATE($A111,H$66),'ECM Staff time by PoF'!$A$5:$S$119,MATCH($MX$103, 'ECM Staff time by PoF'!$A$4:$R$4,0),FALSE)), 0, VLOOKUP(CONCATENATE($A111,H$66),'ECM Staff time by PoF'!$A$5:$S$119,MATCH($MX$103, 'ECM Staff time by PoF'!$A$4:$R$4,0),FALSE))))*H73</f>
        <v>0</v>
      </c>
      <c r="NE111" s="60">
        <f>IF($A111="",0,IF(VLOOKUP($A111,'ECM Staff time by PoF'!$B$5:$C$119,2,FALSE)="Not Applicable",VLOOKUP($A111,'ECM Staff time by PoF'!$B$5:$S$119,MATCH($MX$103, 'ECM Staff time by PoF'!$B$4:$R$4,0),FALSE),IF(ISERROR(VLOOKUP(CONCATENATE($A111,I$66),'ECM Staff time by PoF'!$A$5:$S$119,MATCH($MX$103, 'ECM Staff time by PoF'!$A$4:$R$4,0),FALSE)), 0, VLOOKUP(CONCATENATE($A111,I$66),'ECM Staff time by PoF'!$A$5:$S$119,MATCH($MX$103, 'ECM Staff time by PoF'!$A$4:$R$4,0),FALSE))))*I73</f>
        <v>0</v>
      </c>
      <c r="NF111" s="60">
        <f>IF($A111="",0,IF(VLOOKUP($A111,'ECM Staff time by PoF'!$B$5:$C$119,2,FALSE)="Not Applicable",VLOOKUP($A111,'ECM Staff time by PoF'!$B$5:$S$119,MATCH($MX$103, 'ECM Staff time by PoF'!$B$4:$R$4,0),FALSE),IF(ISERROR(VLOOKUP(CONCATENATE($A111,J$66),'ECM Staff time by PoF'!$A$5:$S$119,MATCH($MX$103, 'ECM Staff time by PoF'!$A$4:$R$4,0),FALSE)), 0, VLOOKUP(CONCATENATE($A111,J$66),'ECM Staff time by PoF'!$A$5:$S$119,MATCH($MX$103, 'ECM Staff time by PoF'!$A$4:$R$4,0),FALSE))))*J73</f>
        <v>0</v>
      </c>
      <c r="NG111" s="60">
        <f>IF($A111="",0,IF(VLOOKUP($A111,'ECM Staff time by PoF'!$B$5:$C$119,2,FALSE)="Not Applicable",VLOOKUP($A111,'ECM Staff time by PoF'!$B$5:$S$119,MATCH($MX$103, 'ECM Staff time by PoF'!$B$4:$R$4,0),FALSE),IF(ISERROR(VLOOKUP(CONCATENATE($A111,K$66),'ECM Staff time by PoF'!$A$5:$S$119,MATCH($MX$103, 'ECM Staff time by PoF'!$A$4:$R$4,0),FALSE)), 0, VLOOKUP(CONCATENATE($A111,K$66),'ECM Staff time by PoF'!$A$5:$S$119,MATCH($MX$103, 'ECM Staff time by PoF'!$A$4:$R$4,0),FALSE))))*K73</f>
        <v>0</v>
      </c>
      <c r="NH111" s="60">
        <f>IF($A111="",0,IF(VLOOKUP($A111,'ECM Staff time by PoF'!$B$5:$C$119,2,FALSE)="Not Applicable",VLOOKUP($A111,'ECM Staff time by PoF'!$B$5:$S$119,MATCH($MX$103, 'ECM Staff time by PoF'!$B$4:$R$4,0),FALSE),IF(ISERROR(VLOOKUP(CONCATENATE($A111,L$66),'ECM Staff time by PoF'!$A$5:$S$119,MATCH($MX$103, 'ECM Staff time by PoF'!$A$4:$R$4,0),FALSE)), 0, VLOOKUP(CONCATENATE($A111,L$66),'ECM Staff time by PoF'!$A$5:$S$119,MATCH($MX$103, 'ECM Staff time by PoF'!$A$4:$R$4,0),FALSE))))*L73</f>
        <v>0</v>
      </c>
      <c r="NI111" s="60">
        <f>IF($A111="",0,IF(VLOOKUP($A111,'ECM Staff time by PoF'!$B$5:$C$119,2,FALSE)="Not Applicable",VLOOKUP($A111,'ECM Staff time by PoF'!$B$5:$S$119,MATCH($MX$103, 'ECM Staff time by PoF'!$B$4:$R$4,0),FALSE),IF(ISERROR(VLOOKUP(CONCATENATE($A111,M$66),'ECM Staff time by PoF'!$A$5:$S$119,MATCH($MX$103, 'ECM Staff time by PoF'!$A$4:$R$4,0),FALSE)), 0, VLOOKUP(CONCATENATE($A111,M$66),'ECM Staff time by PoF'!$A$5:$S$119,MATCH($MX$103, 'ECM Staff time by PoF'!$A$4:$R$4,0),FALSE))))*M73</f>
        <v>0</v>
      </c>
      <c r="NJ111" s="60">
        <f>IF($A111="",0,IF(VLOOKUP($A111,'ECM Staff time by PoF'!$B$5:$C$119,2,FALSE)="Not Applicable",VLOOKUP($A111,'ECM Staff time by PoF'!$B$5:$S$119,MATCH($MX$103, 'ECM Staff time by PoF'!$B$4:$R$4,0),FALSE),IF(ISERROR(VLOOKUP(CONCATENATE($A111,N$66),'ECM Staff time by PoF'!$A$5:$S$119,MATCH($MX$103, 'ECM Staff time by PoF'!$A$4:$R$4,0),FALSE)), 0, VLOOKUP(CONCATENATE($A111,N$66),'ECM Staff time by PoF'!$A$5:$S$119,MATCH($MX$103, 'ECM Staff time by PoF'!$A$4:$R$4,0),FALSE))))*N73</f>
        <v>0</v>
      </c>
      <c r="NK111" s="60">
        <f>IF($A111="",0,IF(VLOOKUP($A111,'ECM Staff time by PoF'!$B$5:$C$119,2,FALSE)="Not Applicable",VLOOKUP($A111,'ECM Staff time by PoF'!$B$5:$S$119,MATCH($MX$103, 'ECM Staff time by PoF'!$B$4:$R$4,0),FALSE),IF(ISERROR(VLOOKUP(CONCATENATE($A111,O$66),'ECM Staff time by PoF'!$A$5:$S$119,MATCH($MX$103, 'ECM Staff time by PoF'!$A$4:$R$4,0),FALSE)), 0, VLOOKUP(CONCATENATE($A111,O$66),'ECM Staff time by PoF'!$A$5:$S$119,MATCH($MX$103, 'ECM Staff time by PoF'!$A$4:$R$4,0),FALSE))))*O73</f>
        <v>0</v>
      </c>
      <c r="NL111" s="60">
        <f>IF($A111="",0,IF(VLOOKUP($A111,'ECM Staff time by PoF'!$B$5:$C$119,2,FALSE)="Not Applicable",VLOOKUP($A111,'ECM Staff time by PoF'!$B$5:$S$119,MATCH($MX$103, 'ECM Staff time by PoF'!$B$4:$R$4,0),FALSE),IF(ISERROR(VLOOKUP(CONCATENATE($A111,P$66),'ECM Staff time by PoF'!$A$5:$S$119,MATCH($MX$103, 'ECM Staff time by PoF'!$A$4:$R$4,0),FALSE)), 0, VLOOKUP(CONCATENATE($A111,P$66),'ECM Staff time by PoF'!$A$5:$S$119,MATCH($MX$103, 'ECM Staff time by PoF'!$A$4:$R$4,0),FALSE))))*P73</f>
        <v>0</v>
      </c>
      <c r="NM111" s="60">
        <f>IF($A111="",0,IF(VLOOKUP($A111,'ECM Staff time by PoF'!$B$5:$C$119,2,FALSE)="Not Applicable",VLOOKUP($A111,'ECM Staff time by PoF'!$B$5:$S$119,MATCH($MX$103, 'ECM Staff time by PoF'!$B$4:$R$4,0),FALSE),IF(ISERROR(VLOOKUP(CONCATENATE($A111,Q$66),'ECM Staff time by PoF'!$A$5:$S$119,MATCH($MX$103, 'ECM Staff time by PoF'!$A$4:$R$4,0),FALSE)), 0, VLOOKUP(CONCATENATE($A111,Q$66),'ECM Staff time by PoF'!$A$5:$S$119,MATCH($MX$103, 'ECM Staff time by PoF'!$A$4:$R$4,0),FALSE))))*Q73</f>
        <v>0</v>
      </c>
      <c r="NN111" s="60">
        <f>IF($A111="",0,IF(VLOOKUP($A111,'ECM Staff time by PoF'!$B$5:$C$119,2,FALSE)="Not Applicable",VLOOKUP($A111,'ECM Staff time by PoF'!$B$5:$S$119,MATCH($MX$103, 'ECM Staff time by PoF'!$B$4:$R$4,0),FALSE),IF(ISERROR(VLOOKUP(CONCATENATE($A111,R$66),'ECM Staff time by PoF'!$A$5:$S$119,MATCH($MX$103, 'ECM Staff time by PoF'!$A$4:$R$4,0),FALSE)), 0, VLOOKUP(CONCATENATE($A111,R$66),'ECM Staff time by PoF'!$A$5:$S$119,MATCH($MX$103, 'ECM Staff time by PoF'!$A$4:$R$4,0),FALSE))))*R73</f>
        <v>0</v>
      </c>
      <c r="NO111" s="60">
        <f>IF($A111="",0,IF(VLOOKUP($A111,'ECM Staff time by PoF'!$B$5:$C$119,2,FALSE)="Not Applicable",VLOOKUP($A111,'ECM Staff time by PoF'!$B$5:$S$119,MATCH($MX$103, 'ECM Staff time by PoF'!$B$4:$R$4,0),FALSE),IF(ISERROR(VLOOKUP(CONCATENATE($A111,S$66),'ECM Staff time by PoF'!$A$5:$S$119,MATCH($MX$103, 'ECM Staff time by PoF'!$A$4:$R$4,0),FALSE)), 0, VLOOKUP(CONCATENATE($A111,S$66),'ECM Staff time by PoF'!$A$5:$S$119,MATCH($MX$103, 'ECM Staff time by PoF'!$A$4:$R$4,0),FALSE))))*S73</f>
        <v>0</v>
      </c>
      <c r="NP111" s="60">
        <f>IF($A111="",0,IF(VLOOKUP($A111,'ECM Staff time by PoF'!$B$5:$C$119,2,FALSE)="Not Applicable",VLOOKUP($A111,'ECM Staff time by PoF'!$B$5:$S$119,MATCH($MX$103, 'ECM Staff time by PoF'!$B$4:$R$4,0),FALSE),IF(ISERROR(VLOOKUP(CONCATENATE($A111,T$66),'ECM Staff time by PoF'!$A$5:$S$119,MATCH($MX$103, 'ECM Staff time by PoF'!$A$4:$R$4,0),FALSE)), 0, VLOOKUP(CONCATENATE($A111,T$66),'ECM Staff time by PoF'!$A$5:$S$119,MATCH($MX$103, 'ECM Staff time by PoF'!$A$4:$R$4,0),FALSE))))*T73</f>
        <v>0</v>
      </c>
      <c r="NQ111" s="60">
        <f>IF($A111="",0,IF(VLOOKUP($A111,'ECM Staff time by PoF'!$B$5:$C$119,2,FALSE)="Not Applicable",VLOOKUP($A111,'ECM Staff time by PoF'!$B$5:$S$119,MATCH($MX$103, 'ECM Staff time by PoF'!$B$4:$R$4,0),FALSE),IF(ISERROR(VLOOKUP(CONCATENATE($A111,U$66),'ECM Staff time by PoF'!$A$5:$S$119,MATCH($MX$103, 'ECM Staff time by PoF'!$A$4:$R$4,0),FALSE)), 0, VLOOKUP(CONCATENATE($A111,U$66),'ECM Staff time by PoF'!$A$5:$S$119,MATCH($MX$103, 'ECM Staff time by PoF'!$A$4:$R$4,0),FALSE))))*U73</f>
        <v>0</v>
      </c>
      <c r="NR111" s="60">
        <f>IF($A111="",0,IF(VLOOKUP($A111,'ECM Staff time by PoF'!$B$5:$C$119,2,FALSE)="Not Applicable",VLOOKUP($A111,'ECM Staff time by PoF'!$B$5:$S$119,MATCH($MX$103, 'ECM Staff time by PoF'!$B$4:$R$4,0),FALSE),IF(ISERROR(VLOOKUP(CONCATENATE($A111,V$66),'ECM Staff time by PoF'!$A$5:$S$119,MATCH($MX$103, 'ECM Staff time by PoF'!$A$4:$R$4,0),FALSE)), 0, VLOOKUP(CONCATENATE($A111,V$66),'ECM Staff time by PoF'!$A$5:$S$119,MATCH($MX$103, 'ECM Staff time by PoF'!$A$4:$R$4,0),FALSE))))*V73</f>
        <v>0</v>
      </c>
      <c r="NS111" s="60">
        <f>IF($A111="",0,IF(VLOOKUP($A111,'ECM Staff time by PoF'!$B$5:$C$119,2,FALSE)="Not Applicable",VLOOKUP($A111,'ECM Staff time by PoF'!$B$5:$S$119,MATCH($MX$103, 'ECM Staff time by PoF'!$B$4:$R$4,0),FALSE),IF(ISERROR(VLOOKUP(CONCATENATE($A111,W$66),'ECM Staff time by PoF'!$A$5:$S$119,MATCH($MX$103, 'ECM Staff time by PoF'!$A$4:$R$4,0),FALSE)), 0, VLOOKUP(CONCATENATE($A111,W$66),'ECM Staff time by PoF'!$A$5:$S$119,MATCH($MX$103, 'ECM Staff time by PoF'!$A$4:$R$4,0),FALSE))))*W73</f>
        <v>0</v>
      </c>
      <c r="NT111" s="60">
        <f>IF($A111="",0,IF(VLOOKUP($A111,'ECM Staff time by PoF'!$B$5:$C$119,2,FALSE)="Not Applicable",VLOOKUP($A111,'ECM Staff time by PoF'!$B$5:$S$119,MATCH($MX$103, 'ECM Staff time by PoF'!$B$4:$R$4,0),FALSE),IF(ISERROR(VLOOKUP(CONCATENATE($A111,X$66),'ECM Staff time by PoF'!$A$5:$S$119,MATCH($MX$103, 'ECM Staff time by PoF'!$A$4:$R$4,0),FALSE)), 0, VLOOKUP(CONCATENATE($A111,X$66),'ECM Staff time by PoF'!$A$5:$S$119,MATCH($MX$103, 'ECM Staff time by PoF'!$A$4:$R$4,0),FALSE))))*X73</f>
        <v>0</v>
      </c>
      <c r="NU111" s="60">
        <f>IF($A111="",0,IF(VLOOKUP($A111,'ECM Staff time by PoF'!$B$5:$C$119,2,FALSE)="Not Applicable",VLOOKUP($A111,'ECM Staff time by PoF'!$B$5:$S$119,MATCH($MX$103, 'ECM Staff time by PoF'!$B$4:$R$4,0),FALSE),IF(ISERROR(VLOOKUP(CONCATENATE($A111,Y$66),'ECM Staff time by PoF'!$A$5:$S$119,MATCH($MX$103, 'ECM Staff time by PoF'!$A$4:$R$4,0),FALSE)), 0, VLOOKUP(CONCATENATE($A111,Y$66),'ECM Staff time by PoF'!$A$5:$S$119,MATCH($MX$103, 'ECM Staff time by PoF'!$A$4:$R$4,0),FALSE))))*Y73</f>
        <v>0</v>
      </c>
      <c r="NV111" s="60">
        <f>IF($A111="",0,IF(VLOOKUP($A111,'ECM Staff time by PoF'!$B$5:$C$119,2,FALSE)="Not Applicable",VLOOKUP($A111,'ECM Staff time by PoF'!$B$5:$S$119,MATCH($MX$103, 'ECM Staff time by PoF'!$B$4:$R$4,0),FALSE),IF(ISERROR(VLOOKUP(CONCATENATE($A111,Z$66),'ECM Staff time by PoF'!$A$5:$S$119,MATCH($MX$103, 'ECM Staff time by PoF'!$A$4:$R$4,0),FALSE)), 0, VLOOKUP(CONCATENATE($A111,Z$66),'ECM Staff time by PoF'!$A$5:$S$119,MATCH($MX$103, 'ECM Staff time by PoF'!$A$4:$R$4,0),FALSE))))*Z73</f>
        <v>0</v>
      </c>
      <c r="NW111" s="60">
        <f>IF($A111="",0,IF(VLOOKUP($A111,'ECM Staff time by PoF'!$B$5:$C$119,2,FALSE)="Not Applicable",VLOOKUP($A111,'ECM Staff time by PoF'!$B$5:$S$119,MATCH($MX$103, 'ECM Staff time by PoF'!$B$4:$R$4,0),FALSE),IF(ISERROR(VLOOKUP(CONCATENATE($A111,AA$66),'ECM Staff time by PoF'!$A$5:$S$119,MATCH($MX$103, 'ECM Staff time by PoF'!$A$4:$R$4,0),FALSE)), 0, VLOOKUP(CONCATENATE($A111,AA$66),'ECM Staff time by PoF'!$A$5:$S$119,MATCH($MX$103, 'ECM Staff time by PoF'!$A$4:$R$4,0),FALSE))))*AA73</f>
        <v>0</v>
      </c>
      <c r="NX111" s="60">
        <f>IF($A111="",0,IF(VLOOKUP($A111,'ECM Staff time by PoF'!$B$5:$C$119,2,FALSE)="Not Applicable",VLOOKUP($A111,'ECM Staff time by PoF'!$B$5:$S$119,MATCH($MX$103, 'ECM Staff time by PoF'!$B$4:$R$4,0),FALSE),IF(ISERROR(VLOOKUP(CONCATENATE($A111,AB$66),'ECM Staff time by PoF'!$A$5:$S$119,MATCH($MX$103, 'ECM Staff time by PoF'!$A$4:$R$4,0),FALSE)), 0, VLOOKUP(CONCATENATE($A111,AB$66),'ECM Staff time by PoF'!$A$5:$S$119,MATCH($MX$103, 'ECM Staff time by PoF'!$A$4:$R$4,0),FALSE))))*AB73</f>
        <v>0</v>
      </c>
      <c r="NY111" s="60">
        <f>IF($A111="",0,IF(VLOOKUP($A111,'ECM Staff time by PoF'!$B$5:$C$119,2,FALSE)="Not Applicable",VLOOKUP($A111,'ECM Staff time by PoF'!$B$5:$S$119,MATCH($MX$103, 'ECM Staff time by PoF'!$B$4:$R$4,0),FALSE),IF(ISERROR(VLOOKUP(CONCATENATE($A111,AC$66),'ECM Staff time by PoF'!$A$5:$S$119,MATCH($MX$103, 'ECM Staff time by PoF'!$A$4:$R$4,0),FALSE)), 0, VLOOKUP(CONCATENATE($A111,AC$66),'ECM Staff time by PoF'!$A$5:$S$119,MATCH($MX$103, 'ECM Staff time by PoF'!$A$4:$R$4,0),FALSE))))*AC73</f>
        <v>0</v>
      </c>
      <c r="NZ111" s="60">
        <f>IF($A111="",0,IF(VLOOKUP($A111,'ECM Staff time by PoF'!$B$5:$C$119,2,FALSE)="Not Applicable",VLOOKUP($A111,'ECM Staff time by PoF'!$B$5:$S$119,MATCH($MX$103, 'ECM Staff time by PoF'!$B$4:$R$4,0),FALSE),IF(ISERROR(VLOOKUP(CONCATENATE($A111,AD$66),'ECM Staff time by PoF'!$A$5:$S$119,MATCH($MX$103, 'ECM Staff time by PoF'!$A$4:$R$4,0),FALSE)), 0, VLOOKUP(CONCATENATE($A111,AD$66),'ECM Staff time by PoF'!$A$5:$S$119,MATCH($MX$103, 'ECM Staff time by PoF'!$A$4:$R$4,0),FALSE))))*AD73</f>
        <v>0</v>
      </c>
      <c r="OA111" s="60">
        <f>IF($A111="",0,IF(VLOOKUP($A111,'ECM Staff time by PoF'!$B$5:$C$119,2,FALSE)="Not Applicable",VLOOKUP($A111,'ECM Staff time by PoF'!$B$5:$S$119,MATCH($MX$103, 'ECM Staff time by PoF'!$B$4:$R$4,0),FALSE),IF(ISERROR(VLOOKUP(CONCATENATE($A111,AE$66),'ECM Staff time by PoF'!$A$5:$S$119,MATCH($MX$103, 'ECM Staff time by PoF'!$A$4:$R$4,0),FALSE)), 0, VLOOKUP(CONCATENATE($A111,AE$66),'ECM Staff time by PoF'!$A$5:$S$119,MATCH($MX$103, 'ECM Staff time by PoF'!$A$4:$R$4,0),FALSE))))*AE73</f>
        <v>0</v>
      </c>
      <c r="OB111" s="60">
        <f>IF($A111="",0,IF(VLOOKUP($A111,'ECM Staff time by PoF'!$B$5:$C$119,2,FALSE)="Not Applicable",VLOOKUP($A111,'ECM Staff time by PoF'!$B$5:$S$119,MATCH($MX$103, 'ECM Staff time by PoF'!$B$4:$R$4,0),FALSE),IF(ISERROR(VLOOKUP(CONCATENATE($A111,AF$66),'ECM Staff time by PoF'!$A$5:$S$119,MATCH($MX$103, 'ECM Staff time by PoF'!$A$4:$R$4,0),FALSE)), 0, VLOOKUP(CONCATENATE($A111,AF$66),'ECM Staff time by PoF'!$A$5:$S$119,MATCH($MX$103, 'ECM Staff time by PoF'!$A$4:$R$4,0),FALSE))))*AF73</f>
        <v>0</v>
      </c>
      <c r="OC111" s="60">
        <f>IF($A111="",0,IF(VLOOKUP($A111,'ECM Staff time by PoF'!$B$5:$C$119,2,FALSE)="Not Applicable",VLOOKUP($A111,'ECM Staff time by PoF'!$B$5:$S$119,MATCH($MX$103, 'ECM Staff time by PoF'!$B$4:$R$4,0),FALSE),IF(ISERROR(VLOOKUP(CONCATENATE($A111,AG$66),'ECM Staff time by PoF'!$A$5:$S$119,MATCH($MX$103, 'ECM Staff time by PoF'!$A$4:$R$4,0),FALSE)), 0, VLOOKUP(CONCATENATE($A111,AG$66),'ECM Staff time by PoF'!$A$5:$S$119,MATCH($MX$103, 'ECM Staff time by PoF'!$A$4:$R$4,0),FALSE))))*AG73</f>
        <v>0</v>
      </c>
      <c r="OD111" s="60">
        <f>IF($A111="",0,IF(VLOOKUP($A111,'ECM Staff time by PoF'!$B$5:$C$119,2,FALSE)="Not Applicable",VLOOKUP($A111,'ECM Staff time by PoF'!$B$5:$S$119,MATCH($MX$103, 'ECM Staff time by PoF'!$B$4:$R$4,0),FALSE),IF(ISERROR(VLOOKUP(CONCATENATE($A111,AH$66),'ECM Staff time by PoF'!$A$5:$S$119,MATCH($MX$103, 'ECM Staff time by PoF'!$A$4:$R$4,0),FALSE)), 0, VLOOKUP(CONCATENATE($A111,AH$66),'ECM Staff time by PoF'!$A$5:$S$119,MATCH($MX$103, 'ECM Staff time by PoF'!$A$4:$R$4,0),FALSE))))*AH73</f>
        <v>0</v>
      </c>
      <c r="OE111" s="60">
        <f>IF($A111="",0,IF(VLOOKUP($A111,'ECM Staff time by PoF'!$B$5:$C$119,2,FALSE)="Not Applicable",VLOOKUP($A111,'ECM Staff time by PoF'!$B$5:$S$119,MATCH($MX$103, 'ECM Staff time by PoF'!$B$4:$R$4,0),FALSE),IF(ISERROR(VLOOKUP(CONCATENATE($A111,AI$66),'ECM Staff time by PoF'!$A$5:$S$119,MATCH($MX$103, 'ECM Staff time by PoF'!$A$4:$R$4,0),FALSE)), 0, VLOOKUP(CONCATENATE($A111,AI$66),'ECM Staff time by PoF'!$A$5:$S$119,MATCH($MX$103, 'ECM Staff time by PoF'!$A$4:$R$4,0),FALSE))))*AI73</f>
        <v>0</v>
      </c>
      <c r="OF111" s="60">
        <f>IF($A111="",0,IF(VLOOKUP($A111,'ECM Staff time by PoF'!$B$5:$C$119,2,FALSE)="Not Applicable",VLOOKUP($A111,'ECM Staff time by PoF'!$B$5:$S$119,MATCH($MX$103, 'ECM Staff time by PoF'!$B$4:$R$4,0),FALSE),IF(ISERROR(VLOOKUP(CONCATENATE($A111,AJ$66),'ECM Staff time by PoF'!$A$5:$S$119,MATCH($MX$103, 'ECM Staff time by PoF'!$A$4:$R$4,0),FALSE)), 0, VLOOKUP(CONCATENATE($A111,AJ$66),'ECM Staff time by PoF'!$A$5:$S$119,MATCH($MX$103, 'ECM Staff time by PoF'!$A$4:$R$4,0),FALSE))))*AJ73</f>
        <v>0</v>
      </c>
      <c r="OG111" s="60">
        <f>IF($A111="",0,IF(VLOOKUP($A111,'ECM Staff time by PoF'!$B$5:$C$119,2,FALSE)="Not Applicable",VLOOKUP($A111,'ECM Staff time by PoF'!$B$5:$S$119,MATCH($MX$103, 'ECM Staff time by PoF'!$B$4:$R$4,0),FALSE),IF(ISERROR(VLOOKUP(CONCATENATE($A111,AK$66),'ECM Staff time by PoF'!$A$5:$S$119,MATCH($MX$103, 'ECM Staff time by PoF'!$A$4:$R$4,0),FALSE)), 0, VLOOKUP(CONCATENATE($A111,AK$66),'ECM Staff time by PoF'!$A$5:$S$119,MATCH($MX$103, 'ECM Staff time by PoF'!$A$4:$R$4,0),FALSE))))*AK73</f>
        <v>0</v>
      </c>
      <c r="OH111" s="60">
        <f>IF($A111="",0,IF(VLOOKUP($A111,'ECM Staff time by PoF'!$B$5:$C$119,2,FALSE)="Not Applicable",VLOOKUP($A111,'ECM Staff time by PoF'!$B$5:$S$119,MATCH($OH$103, 'ECM Staff time by PoF'!$B$4:$R$4,0),FALSE),IF(ISERROR(VLOOKUP(CONCATENATE($A111,B$66),'ECM Staff time by PoF'!$A$5:$S$119,MATCH($OH$103, 'ECM Staff time by PoF'!$A$4:$R$4,0),FALSE)), 0, VLOOKUP(CONCATENATE($A111,B$66),'ECM Staff time by PoF'!$A$5:$S$119,MATCH($OH$103, 'ECM Staff time by PoF'!$A$4:$R$4,0),FALSE))))*B73</f>
        <v>0</v>
      </c>
      <c r="OI111" s="60">
        <f>IF($A111="",0,IF(VLOOKUP($A111,'ECM Staff time by PoF'!$B$5:$C$119,2,FALSE)="Not Applicable",VLOOKUP($A111,'ECM Staff time by PoF'!$B$5:$S$119,MATCH($OH$103, 'ECM Staff time by PoF'!$B$4:$R$4,0),FALSE),IF(ISERROR(VLOOKUP(CONCATENATE($A111,C$66),'ECM Staff time by PoF'!$A$5:$S$119,MATCH($OH$103, 'ECM Staff time by PoF'!$A$4:$R$4,0),FALSE)), 0, VLOOKUP(CONCATENATE($A111,C$66),'ECM Staff time by PoF'!$A$5:$S$119,MATCH($OH$103, 'ECM Staff time by PoF'!$A$4:$R$4,0),FALSE))))*C73</f>
        <v>0</v>
      </c>
      <c r="OJ111" s="60">
        <f>IF($A111="",0,IF(VLOOKUP($A111,'ECM Staff time by PoF'!$B$5:$C$119,2,FALSE)="Not Applicable",VLOOKUP($A111,'ECM Staff time by PoF'!$B$5:$S$119,MATCH($OH$103, 'ECM Staff time by PoF'!$B$4:$R$4,0),FALSE),IF(ISERROR(VLOOKUP(CONCATENATE($A111,D$66),'ECM Staff time by PoF'!$A$5:$S$119,MATCH($OH$103, 'ECM Staff time by PoF'!$A$4:$R$4,0),FALSE)), 0, VLOOKUP(CONCATENATE($A111,D$66),'ECM Staff time by PoF'!$A$5:$S$119,MATCH($OH$103, 'ECM Staff time by PoF'!$A$4:$R$4,0),FALSE))))*D73</f>
        <v>0</v>
      </c>
      <c r="OK111" s="60">
        <f>IF($A111="",0,IF(VLOOKUP($A111,'ECM Staff time by PoF'!$B$5:$C$119,2,FALSE)="Not Applicable",VLOOKUP($A111,'ECM Staff time by PoF'!$B$5:$S$119,MATCH($OH$103, 'ECM Staff time by PoF'!$B$4:$R$4,0),FALSE),IF(ISERROR(VLOOKUP(CONCATENATE($A111,E$66),'ECM Staff time by PoF'!$A$5:$S$119,MATCH($OH$103, 'ECM Staff time by PoF'!$A$4:$R$4,0),FALSE)), 0, VLOOKUP(CONCATENATE($A111,E$66),'ECM Staff time by PoF'!$A$5:$S$119,MATCH($OH$103, 'ECM Staff time by PoF'!$A$4:$R$4,0),FALSE))))*E73</f>
        <v>0</v>
      </c>
      <c r="OL111" s="60">
        <f>IF($A111="",0,IF(VLOOKUP($A111,'ECM Staff time by PoF'!$B$5:$C$119,2,FALSE)="Not Applicable",VLOOKUP($A111,'ECM Staff time by PoF'!$B$5:$S$119,MATCH($OH$103, 'ECM Staff time by PoF'!$B$4:$R$4,0),FALSE),IF(ISERROR(VLOOKUP(CONCATENATE($A111,F$66),'ECM Staff time by PoF'!$A$5:$S$119,MATCH($OH$103, 'ECM Staff time by PoF'!$A$4:$R$4,0),FALSE)), 0, VLOOKUP(CONCATENATE($A111,F$66),'ECM Staff time by PoF'!$A$5:$S$119,MATCH($OH$103, 'ECM Staff time by PoF'!$A$4:$R$4,0),FALSE))))*F73</f>
        <v>0</v>
      </c>
      <c r="OM111" s="60">
        <f>IF($A111="",0,IF(VLOOKUP($A111,'ECM Staff time by PoF'!$B$5:$C$119,2,FALSE)="Not Applicable",VLOOKUP($A111,'ECM Staff time by PoF'!$B$5:$S$119,MATCH($OH$103, 'ECM Staff time by PoF'!$B$4:$R$4,0),FALSE),IF(ISERROR(VLOOKUP(CONCATENATE($A111,G$66),'ECM Staff time by PoF'!$A$5:$S$119,MATCH($OH$103, 'ECM Staff time by PoF'!$A$4:$R$4,0),FALSE)), 0, VLOOKUP(CONCATENATE($A111,G$66),'ECM Staff time by PoF'!$A$5:$S$119,MATCH($OH$103, 'ECM Staff time by PoF'!$A$4:$R$4,0),FALSE))))*G73</f>
        <v>0</v>
      </c>
      <c r="ON111" s="60">
        <f>IF($A111="",0,IF(VLOOKUP($A111,'ECM Staff time by PoF'!$B$5:$C$119,2,FALSE)="Not Applicable",VLOOKUP($A111,'ECM Staff time by PoF'!$B$5:$S$119,MATCH($OH$103, 'ECM Staff time by PoF'!$B$4:$R$4,0),FALSE),IF(ISERROR(VLOOKUP(CONCATENATE($A111,H$66),'ECM Staff time by PoF'!$A$5:$S$119,MATCH($OH$103, 'ECM Staff time by PoF'!$A$4:$R$4,0),FALSE)), 0, VLOOKUP(CONCATENATE($A111,H$66),'ECM Staff time by PoF'!$A$5:$S$119,MATCH($OH$103, 'ECM Staff time by PoF'!$A$4:$R$4,0),FALSE))))*H73</f>
        <v>0</v>
      </c>
      <c r="OO111" s="60">
        <f>IF($A111="",0,IF(VLOOKUP($A111,'ECM Staff time by PoF'!$B$5:$C$119,2,FALSE)="Not Applicable",VLOOKUP($A111,'ECM Staff time by PoF'!$B$5:$S$119,MATCH($OH$103, 'ECM Staff time by PoF'!$B$4:$R$4,0),FALSE),IF(ISERROR(VLOOKUP(CONCATENATE($A111,I$66),'ECM Staff time by PoF'!$A$5:$S$119,MATCH($OH$103, 'ECM Staff time by PoF'!$A$4:$R$4,0),FALSE)), 0, VLOOKUP(CONCATENATE($A111,I$66),'ECM Staff time by PoF'!$A$5:$S$119,MATCH($OH$103, 'ECM Staff time by PoF'!$A$4:$R$4,0),FALSE))))*I73</f>
        <v>0</v>
      </c>
      <c r="OP111" s="60">
        <f>IF($A111="",0,IF(VLOOKUP($A111,'ECM Staff time by PoF'!$B$5:$C$119,2,FALSE)="Not Applicable",VLOOKUP($A111,'ECM Staff time by PoF'!$B$5:$S$119,MATCH($OH$103, 'ECM Staff time by PoF'!$B$4:$R$4,0),FALSE),IF(ISERROR(VLOOKUP(CONCATENATE($A111,J$66),'ECM Staff time by PoF'!$A$5:$S$119,MATCH($OH$103, 'ECM Staff time by PoF'!$A$4:$R$4,0),FALSE)), 0, VLOOKUP(CONCATENATE($A111,J$66),'ECM Staff time by PoF'!$A$5:$S$119,MATCH($OH$103, 'ECM Staff time by PoF'!$A$4:$R$4,0),FALSE))))*J73</f>
        <v>0</v>
      </c>
      <c r="OQ111" s="60">
        <f>IF($A111="",0,IF(VLOOKUP($A111,'ECM Staff time by PoF'!$B$5:$C$119,2,FALSE)="Not Applicable",VLOOKUP($A111,'ECM Staff time by PoF'!$B$5:$S$119,MATCH($OH$103, 'ECM Staff time by PoF'!$B$4:$R$4,0),FALSE),IF(ISERROR(VLOOKUP(CONCATENATE($A111,K$66),'ECM Staff time by PoF'!$A$5:$S$119,MATCH($OH$103, 'ECM Staff time by PoF'!$A$4:$R$4,0),FALSE)), 0, VLOOKUP(CONCATENATE($A111,K$66),'ECM Staff time by PoF'!$A$5:$S$119,MATCH($OH$103, 'ECM Staff time by PoF'!$A$4:$R$4,0),FALSE))))*K73</f>
        <v>0</v>
      </c>
      <c r="OR111" s="60">
        <f>IF($A111="",0,IF(VLOOKUP($A111,'ECM Staff time by PoF'!$B$5:$C$119,2,FALSE)="Not Applicable",VLOOKUP($A111,'ECM Staff time by PoF'!$B$5:$S$119,MATCH($OH$103, 'ECM Staff time by PoF'!$B$4:$R$4,0),FALSE),IF(ISERROR(VLOOKUP(CONCATENATE($A111,L$66),'ECM Staff time by PoF'!$A$5:$S$119,MATCH($OH$103, 'ECM Staff time by PoF'!$A$4:$R$4,0),FALSE)), 0, VLOOKUP(CONCATENATE($A111,L$66),'ECM Staff time by PoF'!$A$5:$S$119,MATCH($OH$103, 'ECM Staff time by PoF'!$A$4:$R$4,0),FALSE))))*L73</f>
        <v>0</v>
      </c>
      <c r="OS111" s="60">
        <f>IF($A111="",0,IF(VLOOKUP($A111,'ECM Staff time by PoF'!$B$5:$C$119,2,FALSE)="Not Applicable",VLOOKUP($A111,'ECM Staff time by PoF'!$B$5:$S$119,MATCH($OH$103, 'ECM Staff time by PoF'!$B$4:$R$4,0),FALSE),IF(ISERROR(VLOOKUP(CONCATENATE($A111,M$66),'ECM Staff time by PoF'!$A$5:$S$119,MATCH($OH$103, 'ECM Staff time by PoF'!$A$4:$R$4,0),FALSE)), 0, VLOOKUP(CONCATENATE($A111,M$66),'ECM Staff time by PoF'!$A$5:$S$119,MATCH($OH$103, 'ECM Staff time by PoF'!$A$4:$R$4,0),FALSE))))*M73</f>
        <v>0</v>
      </c>
      <c r="OT111" s="60">
        <f>IF($A111="",0,IF(VLOOKUP($A111,'ECM Staff time by PoF'!$B$5:$C$119,2,FALSE)="Not Applicable",VLOOKUP($A111,'ECM Staff time by PoF'!$B$5:$S$119,MATCH($OH$103, 'ECM Staff time by PoF'!$B$4:$R$4,0),FALSE),IF(ISERROR(VLOOKUP(CONCATENATE($A111,N$66),'ECM Staff time by PoF'!$A$5:$S$119,MATCH($OH$103, 'ECM Staff time by PoF'!$A$4:$R$4,0),FALSE)), 0, VLOOKUP(CONCATENATE($A111,N$66),'ECM Staff time by PoF'!$A$5:$S$119,MATCH($OH$103, 'ECM Staff time by PoF'!$A$4:$R$4,0),FALSE))))*N73</f>
        <v>0</v>
      </c>
      <c r="OU111" s="60">
        <f>IF($A111="",0,IF(VLOOKUP($A111,'ECM Staff time by PoF'!$B$5:$C$119,2,FALSE)="Not Applicable",VLOOKUP($A111,'ECM Staff time by PoF'!$B$5:$S$119,MATCH($OH$103, 'ECM Staff time by PoF'!$B$4:$R$4,0),FALSE),IF(ISERROR(VLOOKUP(CONCATENATE($A111,O$66),'ECM Staff time by PoF'!$A$5:$S$119,MATCH($OH$103, 'ECM Staff time by PoF'!$A$4:$R$4,0),FALSE)), 0, VLOOKUP(CONCATENATE($A111,O$66),'ECM Staff time by PoF'!$A$5:$S$119,MATCH($OH$103, 'ECM Staff time by PoF'!$A$4:$R$4,0),FALSE))))*O73</f>
        <v>0</v>
      </c>
      <c r="OV111" s="60">
        <f>IF($A111="",0,IF(VLOOKUP($A111,'ECM Staff time by PoF'!$B$5:$C$119,2,FALSE)="Not Applicable",VLOOKUP($A111,'ECM Staff time by PoF'!$B$5:$S$119,MATCH($OH$103, 'ECM Staff time by PoF'!$B$4:$R$4,0),FALSE),IF(ISERROR(VLOOKUP(CONCATENATE($A111,P$66),'ECM Staff time by PoF'!$A$5:$S$119,MATCH($OH$103, 'ECM Staff time by PoF'!$A$4:$R$4,0),FALSE)), 0, VLOOKUP(CONCATENATE($A111,P$66),'ECM Staff time by PoF'!$A$5:$S$119,MATCH($OH$103, 'ECM Staff time by PoF'!$A$4:$R$4,0),FALSE))))*P73</f>
        <v>0</v>
      </c>
      <c r="OW111" s="60">
        <f>IF($A111="",0,IF(VLOOKUP($A111,'ECM Staff time by PoF'!$B$5:$C$119,2,FALSE)="Not Applicable",VLOOKUP($A111,'ECM Staff time by PoF'!$B$5:$S$119,MATCH($OH$103, 'ECM Staff time by PoF'!$B$4:$R$4,0),FALSE),IF(ISERROR(VLOOKUP(CONCATENATE($A111,Q$66),'ECM Staff time by PoF'!$A$5:$S$119,MATCH($OH$103, 'ECM Staff time by PoF'!$A$4:$R$4,0),FALSE)), 0, VLOOKUP(CONCATENATE($A111,Q$66),'ECM Staff time by PoF'!$A$5:$S$119,MATCH($OH$103, 'ECM Staff time by PoF'!$A$4:$R$4,0),FALSE))))*Q73</f>
        <v>0</v>
      </c>
      <c r="OX111" s="60">
        <f>IF($A111="",0,IF(VLOOKUP($A111,'ECM Staff time by PoF'!$B$5:$C$119,2,FALSE)="Not Applicable",VLOOKUP($A111,'ECM Staff time by PoF'!$B$5:$S$119,MATCH($OH$103, 'ECM Staff time by PoF'!$B$4:$R$4,0),FALSE),IF(ISERROR(VLOOKUP(CONCATENATE($A111,R$66),'ECM Staff time by PoF'!$A$5:$S$119,MATCH($OH$103, 'ECM Staff time by PoF'!$A$4:$R$4,0),FALSE)), 0, VLOOKUP(CONCATENATE($A111,R$66),'ECM Staff time by PoF'!$A$5:$S$119,MATCH($OH$103, 'ECM Staff time by PoF'!$A$4:$R$4,0),FALSE))))*R73</f>
        <v>0</v>
      </c>
      <c r="OY111" s="60">
        <f>IF($A111="",0,IF(VLOOKUP($A111,'ECM Staff time by PoF'!$B$5:$C$119,2,FALSE)="Not Applicable",VLOOKUP($A111,'ECM Staff time by PoF'!$B$5:$S$119,MATCH($OH$103, 'ECM Staff time by PoF'!$B$4:$R$4,0),FALSE),IF(ISERROR(VLOOKUP(CONCATENATE($A111,S$66),'ECM Staff time by PoF'!$A$5:$S$119,MATCH($OH$103, 'ECM Staff time by PoF'!$A$4:$R$4,0),FALSE)), 0, VLOOKUP(CONCATENATE($A111,S$66),'ECM Staff time by PoF'!$A$5:$S$119,MATCH($OH$103, 'ECM Staff time by PoF'!$A$4:$R$4,0),FALSE))))*S73</f>
        <v>0</v>
      </c>
      <c r="OZ111" s="60">
        <f>IF($A111="",0,IF(VLOOKUP($A111,'ECM Staff time by PoF'!$B$5:$C$119,2,FALSE)="Not Applicable",VLOOKUP($A111,'ECM Staff time by PoF'!$B$5:$S$119,MATCH($OH$103, 'ECM Staff time by PoF'!$B$4:$R$4,0),FALSE),IF(ISERROR(VLOOKUP(CONCATENATE($A111,T$66),'ECM Staff time by PoF'!$A$5:$S$119,MATCH($OH$103, 'ECM Staff time by PoF'!$A$4:$R$4,0),FALSE)), 0, VLOOKUP(CONCATENATE($A111,T$66),'ECM Staff time by PoF'!$A$5:$S$119,MATCH($OH$103, 'ECM Staff time by PoF'!$A$4:$R$4,0),FALSE))))*T73</f>
        <v>0</v>
      </c>
      <c r="PA111" s="60">
        <f>IF($A111="",0,IF(VLOOKUP($A111,'ECM Staff time by PoF'!$B$5:$C$119,2,FALSE)="Not Applicable",VLOOKUP($A111,'ECM Staff time by PoF'!$B$5:$S$119,MATCH($OH$103, 'ECM Staff time by PoF'!$B$4:$R$4,0),FALSE),IF(ISERROR(VLOOKUP(CONCATENATE($A111,U$66),'ECM Staff time by PoF'!$A$5:$S$119,MATCH($OH$103, 'ECM Staff time by PoF'!$A$4:$R$4,0),FALSE)), 0, VLOOKUP(CONCATENATE($A111,U$66),'ECM Staff time by PoF'!$A$5:$S$119,MATCH($OH$103, 'ECM Staff time by PoF'!$A$4:$R$4,0),FALSE))))*U73</f>
        <v>0</v>
      </c>
      <c r="PB111" s="60">
        <f>IF($A111="",0,IF(VLOOKUP($A111,'ECM Staff time by PoF'!$B$5:$C$119,2,FALSE)="Not Applicable",VLOOKUP($A111,'ECM Staff time by PoF'!$B$5:$S$119,MATCH($OH$103, 'ECM Staff time by PoF'!$B$4:$R$4,0),FALSE),IF(ISERROR(VLOOKUP(CONCATENATE($A111,V$66),'ECM Staff time by PoF'!$A$5:$S$119,MATCH($OH$103, 'ECM Staff time by PoF'!$A$4:$R$4,0),FALSE)), 0, VLOOKUP(CONCATENATE($A111,V$66),'ECM Staff time by PoF'!$A$5:$S$119,MATCH($OH$103, 'ECM Staff time by PoF'!$A$4:$R$4,0),FALSE))))*V73</f>
        <v>0</v>
      </c>
      <c r="PC111" s="60">
        <f>IF($A111="",0,IF(VLOOKUP($A111,'ECM Staff time by PoF'!$B$5:$C$119,2,FALSE)="Not Applicable",VLOOKUP($A111,'ECM Staff time by PoF'!$B$5:$S$119,MATCH($OH$103, 'ECM Staff time by PoF'!$B$4:$R$4,0),FALSE),IF(ISERROR(VLOOKUP(CONCATENATE($A111,W$66),'ECM Staff time by PoF'!$A$5:$S$119,MATCH($OH$103, 'ECM Staff time by PoF'!$A$4:$R$4,0),FALSE)), 0, VLOOKUP(CONCATENATE($A111,W$66),'ECM Staff time by PoF'!$A$5:$S$119,MATCH($OH$103, 'ECM Staff time by PoF'!$A$4:$R$4,0),FALSE))))*W73</f>
        <v>0</v>
      </c>
      <c r="PD111" s="60">
        <f>IF($A111="",0,IF(VLOOKUP($A111,'ECM Staff time by PoF'!$B$5:$C$119,2,FALSE)="Not Applicable",VLOOKUP($A111,'ECM Staff time by PoF'!$B$5:$S$119,MATCH($OH$103, 'ECM Staff time by PoF'!$B$4:$R$4,0),FALSE),IF(ISERROR(VLOOKUP(CONCATENATE($A111,X$66),'ECM Staff time by PoF'!$A$5:$S$119,MATCH($OH$103, 'ECM Staff time by PoF'!$A$4:$R$4,0),FALSE)), 0, VLOOKUP(CONCATENATE($A111,X$66),'ECM Staff time by PoF'!$A$5:$S$119,MATCH($OH$103, 'ECM Staff time by PoF'!$A$4:$R$4,0),FALSE))))*X73</f>
        <v>0</v>
      </c>
      <c r="PE111" s="60">
        <f>IF($A111="",0,IF(VLOOKUP($A111,'ECM Staff time by PoF'!$B$5:$C$119,2,FALSE)="Not Applicable",VLOOKUP($A111,'ECM Staff time by PoF'!$B$5:$S$119,MATCH($OH$103, 'ECM Staff time by PoF'!$B$4:$R$4,0),FALSE),IF(ISERROR(VLOOKUP(CONCATENATE($A111,Y$66),'ECM Staff time by PoF'!$A$5:$S$119,MATCH($OH$103, 'ECM Staff time by PoF'!$A$4:$R$4,0),FALSE)), 0, VLOOKUP(CONCATENATE($A111,Y$66),'ECM Staff time by PoF'!$A$5:$S$119,MATCH($OH$103, 'ECM Staff time by PoF'!$A$4:$R$4,0),FALSE))))*Y73</f>
        <v>0</v>
      </c>
      <c r="PF111" s="60">
        <f>IF($A111="",0,IF(VLOOKUP($A111,'ECM Staff time by PoF'!$B$5:$C$119,2,FALSE)="Not Applicable",VLOOKUP($A111,'ECM Staff time by PoF'!$B$5:$S$119,MATCH($OH$103, 'ECM Staff time by PoF'!$B$4:$R$4,0),FALSE),IF(ISERROR(VLOOKUP(CONCATENATE($A111,Z$66),'ECM Staff time by PoF'!$A$5:$S$119,MATCH($OH$103, 'ECM Staff time by PoF'!$A$4:$R$4,0),FALSE)), 0, VLOOKUP(CONCATENATE($A111,Z$66),'ECM Staff time by PoF'!$A$5:$S$119,MATCH($OH$103, 'ECM Staff time by PoF'!$A$4:$R$4,0),FALSE))))*Z73</f>
        <v>0</v>
      </c>
      <c r="PG111" s="60">
        <f>IF($A111="",0,IF(VLOOKUP($A111,'ECM Staff time by PoF'!$B$5:$C$119,2,FALSE)="Not Applicable",VLOOKUP($A111,'ECM Staff time by PoF'!$B$5:$S$119,MATCH($OH$103, 'ECM Staff time by PoF'!$B$4:$R$4,0),FALSE),IF(ISERROR(VLOOKUP(CONCATENATE($A111,AA$66),'ECM Staff time by PoF'!$A$5:$S$119,MATCH($OH$103, 'ECM Staff time by PoF'!$A$4:$R$4,0),FALSE)), 0, VLOOKUP(CONCATENATE($A111,AA$66),'ECM Staff time by PoF'!$A$5:$S$119,MATCH($OH$103, 'ECM Staff time by PoF'!$A$4:$R$4,0),FALSE))))*AA73</f>
        <v>0</v>
      </c>
      <c r="PH111" s="60">
        <f>IF($A111="",0,IF(VLOOKUP($A111,'ECM Staff time by PoF'!$B$5:$C$119,2,FALSE)="Not Applicable",VLOOKUP($A111,'ECM Staff time by PoF'!$B$5:$S$119,MATCH($OH$103, 'ECM Staff time by PoF'!$B$4:$R$4,0),FALSE),IF(ISERROR(VLOOKUP(CONCATENATE($A111,AB$66),'ECM Staff time by PoF'!$A$5:$S$119,MATCH($OH$103, 'ECM Staff time by PoF'!$A$4:$R$4,0),FALSE)), 0, VLOOKUP(CONCATENATE($A111,AB$66),'ECM Staff time by PoF'!$A$5:$S$119,MATCH($OH$103, 'ECM Staff time by PoF'!$A$4:$R$4,0),FALSE))))*AB73</f>
        <v>0</v>
      </c>
      <c r="PI111" s="60">
        <f>IF($A111="",0,IF(VLOOKUP($A111,'ECM Staff time by PoF'!$B$5:$C$119,2,FALSE)="Not Applicable",VLOOKUP($A111,'ECM Staff time by PoF'!$B$5:$S$119,MATCH($OH$103, 'ECM Staff time by PoF'!$B$4:$R$4,0),FALSE),IF(ISERROR(VLOOKUP(CONCATENATE($A111,AC$66),'ECM Staff time by PoF'!$A$5:$S$119,MATCH($OH$103, 'ECM Staff time by PoF'!$A$4:$R$4,0),FALSE)), 0, VLOOKUP(CONCATENATE($A111,AC$66),'ECM Staff time by PoF'!$A$5:$S$119,MATCH($OH$103, 'ECM Staff time by PoF'!$A$4:$R$4,0),FALSE))))*AC73</f>
        <v>0</v>
      </c>
      <c r="PJ111" s="60">
        <f>IF($A111="",0,IF(VLOOKUP($A111,'ECM Staff time by PoF'!$B$5:$C$119,2,FALSE)="Not Applicable",VLOOKUP($A111,'ECM Staff time by PoF'!$B$5:$S$119,MATCH($OH$103, 'ECM Staff time by PoF'!$B$4:$R$4,0),FALSE),IF(ISERROR(VLOOKUP(CONCATENATE($A111,AD$66),'ECM Staff time by PoF'!$A$5:$S$119,MATCH($OH$103, 'ECM Staff time by PoF'!$A$4:$R$4,0),FALSE)), 0, VLOOKUP(CONCATENATE($A111,AD$66),'ECM Staff time by PoF'!$A$5:$S$119,MATCH($OH$103, 'ECM Staff time by PoF'!$A$4:$R$4,0),FALSE))))*AD73</f>
        <v>0</v>
      </c>
      <c r="PK111" s="60">
        <f>IF($A111="",0,IF(VLOOKUP($A111,'ECM Staff time by PoF'!$B$5:$C$119,2,FALSE)="Not Applicable",VLOOKUP($A111,'ECM Staff time by PoF'!$B$5:$S$119,MATCH($OH$103, 'ECM Staff time by PoF'!$B$4:$R$4,0),FALSE),IF(ISERROR(VLOOKUP(CONCATENATE($A111,AE$66),'ECM Staff time by PoF'!$A$5:$S$119,MATCH($OH$103, 'ECM Staff time by PoF'!$A$4:$R$4,0),FALSE)), 0, VLOOKUP(CONCATENATE($A111,AE$66),'ECM Staff time by PoF'!$A$5:$S$119,MATCH($OH$103, 'ECM Staff time by PoF'!$A$4:$R$4,0),FALSE))))*AE73</f>
        <v>0</v>
      </c>
      <c r="PL111" s="60">
        <f>IF($A111="",0,IF(VLOOKUP($A111,'ECM Staff time by PoF'!$B$5:$C$119,2,FALSE)="Not Applicable",VLOOKUP($A111,'ECM Staff time by PoF'!$B$5:$S$119,MATCH($OH$103, 'ECM Staff time by PoF'!$B$4:$R$4,0),FALSE),IF(ISERROR(VLOOKUP(CONCATENATE($A111,AF$66),'ECM Staff time by PoF'!$A$5:$S$119,MATCH($OH$103, 'ECM Staff time by PoF'!$A$4:$R$4,0),FALSE)), 0, VLOOKUP(CONCATENATE($A111,AF$66),'ECM Staff time by PoF'!$A$5:$S$119,MATCH($OH$103, 'ECM Staff time by PoF'!$A$4:$R$4,0),FALSE))))*AF73</f>
        <v>0</v>
      </c>
      <c r="PM111" s="60">
        <f>IF($A111="",0,IF(VLOOKUP($A111,'ECM Staff time by PoF'!$B$5:$C$119,2,FALSE)="Not Applicable",VLOOKUP($A111,'ECM Staff time by PoF'!$B$5:$S$119,MATCH($OH$103, 'ECM Staff time by PoF'!$B$4:$R$4,0),FALSE),IF(ISERROR(VLOOKUP(CONCATENATE($A111,AG$66),'ECM Staff time by PoF'!$A$5:$S$119,MATCH($OH$103, 'ECM Staff time by PoF'!$A$4:$R$4,0),FALSE)), 0, VLOOKUP(CONCATENATE($A111,AG$66),'ECM Staff time by PoF'!$A$5:$S$119,MATCH($OH$103, 'ECM Staff time by PoF'!$A$4:$R$4,0),FALSE))))*AG73</f>
        <v>0</v>
      </c>
      <c r="PN111" s="60">
        <f>IF($A111="",0,IF(VLOOKUP($A111,'ECM Staff time by PoF'!$B$5:$C$119,2,FALSE)="Not Applicable",VLOOKUP($A111,'ECM Staff time by PoF'!$B$5:$S$119,MATCH($OH$103, 'ECM Staff time by PoF'!$B$4:$R$4,0),FALSE),IF(ISERROR(VLOOKUP(CONCATENATE($A111,AH$66),'ECM Staff time by PoF'!$A$5:$S$119,MATCH($OH$103, 'ECM Staff time by PoF'!$A$4:$R$4,0),FALSE)), 0, VLOOKUP(CONCATENATE($A111,AH$66),'ECM Staff time by PoF'!$A$5:$S$119,MATCH($OH$103, 'ECM Staff time by PoF'!$A$4:$R$4,0),FALSE))))*AH73</f>
        <v>0</v>
      </c>
      <c r="PO111" s="60">
        <f>IF($A111="",0,IF(VLOOKUP($A111,'ECM Staff time by PoF'!$B$5:$C$119,2,FALSE)="Not Applicable",VLOOKUP($A111,'ECM Staff time by PoF'!$B$5:$S$119,MATCH($OH$103, 'ECM Staff time by PoF'!$B$4:$R$4,0),FALSE),IF(ISERROR(VLOOKUP(CONCATENATE($A111,AI$66),'ECM Staff time by PoF'!$A$5:$S$119,MATCH($OH$103, 'ECM Staff time by PoF'!$A$4:$R$4,0),FALSE)), 0, VLOOKUP(CONCATENATE($A111,AI$66),'ECM Staff time by PoF'!$A$5:$S$119,MATCH($OH$103, 'ECM Staff time by PoF'!$A$4:$R$4,0),FALSE))))*AI73</f>
        <v>0</v>
      </c>
      <c r="PP111" s="60">
        <f>IF($A111="",0,IF(VLOOKUP($A111,'ECM Staff time by PoF'!$B$5:$C$119,2,FALSE)="Not Applicable",VLOOKUP($A111,'ECM Staff time by PoF'!$B$5:$S$119,MATCH($OH$103, 'ECM Staff time by PoF'!$B$4:$R$4,0),FALSE),IF(ISERROR(VLOOKUP(CONCATENATE($A111,AJ$66),'ECM Staff time by PoF'!$A$5:$S$119,MATCH($OH$103, 'ECM Staff time by PoF'!$A$4:$R$4,0),FALSE)), 0, VLOOKUP(CONCATENATE($A111,AJ$66),'ECM Staff time by PoF'!$A$5:$S$119,MATCH($OH$103, 'ECM Staff time by PoF'!$A$4:$R$4,0),FALSE))))*AJ73</f>
        <v>0</v>
      </c>
      <c r="PQ111" s="60">
        <f>IF($A111="",0,IF(VLOOKUP($A111,'ECM Staff time by PoF'!$B$5:$C$119,2,FALSE)="Not Applicable",VLOOKUP($A111,'ECM Staff time by PoF'!$B$5:$S$119,MATCH($OH$103, 'ECM Staff time by PoF'!$B$4:$R$4,0),FALSE),IF(ISERROR(VLOOKUP(CONCATENATE($A111,AK$66),'ECM Staff time by PoF'!$A$5:$S$119,MATCH($OH$103, 'ECM Staff time by PoF'!$A$4:$R$4,0),FALSE)), 0, VLOOKUP(CONCATENATE($A111,AK$66),'ECM Staff time by PoF'!$A$5:$S$119,MATCH($OH$103, 'ECM Staff time by PoF'!$A$4:$R$4,0),FALSE))))*AK73</f>
        <v>0</v>
      </c>
      <c r="PR111" s="60">
        <f>IF($A111="",0,IF(VLOOKUP($A111,'ECM Staff time by PoF'!$B$5:$C$119,2,FALSE)="Not Applicable",VLOOKUP($A111,'ECM Staff time by PoF'!$B$5:$S$119,MATCH($PR$103, 'ECM Staff time by PoF'!$B$4:$R$4,0),FALSE),IF(ISERROR(VLOOKUP(CONCATENATE($A111,B$66),'ECM Staff time by PoF'!$A$5:$S$119,MATCH($PR$103, 'ECM Staff time by PoF'!$A$4:$R$4,0),FALSE)), 0, VLOOKUP(CONCATENATE($A111,B$66),'ECM Staff time by PoF'!$A$5:$S$119,MATCH($PR$103, 'ECM Staff time by PoF'!$A$4:$R$4,0),FALSE))))*B73</f>
        <v>0</v>
      </c>
      <c r="PS111" s="60">
        <f>IF($A111="",0,IF(VLOOKUP($A111,'ECM Staff time by PoF'!$B$5:$C$119,2,FALSE)="Not Applicable",VLOOKUP($A111,'ECM Staff time by PoF'!$B$5:$S$119,MATCH($PR$103, 'ECM Staff time by PoF'!$B$4:$R$4,0),FALSE),IF(ISERROR(VLOOKUP(CONCATENATE($A111,C$66),'ECM Staff time by PoF'!$A$5:$S$119,MATCH($PR$103, 'ECM Staff time by PoF'!$A$4:$R$4,0),FALSE)), 0, VLOOKUP(CONCATENATE($A111,C$66),'ECM Staff time by PoF'!$A$5:$S$119,MATCH($PR$103, 'ECM Staff time by PoF'!$A$4:$R$4,0),FALSE))))*C73</f>
        <v>0</v>
      </c>
      <c r="PT111" s="60">
        <f>IF($A111="",0,IF(VLOOKUP($A111,'ECM Staff time by PoF'!$B$5:$C$119,2,FALSE)="Not Applicable",VLOOKUP($A111,'ECM Staff time by PoF'!$B$5:$S$119,MATCH($PR$103, 'ECM Staff time by PoF'!$B$4:$R$4,0),FALSE),IF(ISERROR(VLOOKUP(CONCATENATE($A111,D$66),'ECM Staff time by PoF'!$A$5:$S$119,MATCH($PR$103, 'ECM Staff time by PoF'!$A$4:$R$4,0),FALSE)), 0, VLOOKUP(CONCATENATE($A111,D$66),'ECM Staff time by PoF'!$A$5:$S$119,MATCH($PR$103, 'ECM Staff time by PoF'!$A$4:$R$4,0),FALSE))))*D73</f>
        <v>0</v>
      </c>
      <c r="PU111" s="60">
        <f>IF($A111="",0,IF(VLOOKUP($A111,'ECM Staff time by PoF'!$B$5:$C$119,2,FALSE)="Not Applicable",VLOOKUP($A111,'ECM Staff time by PoF'!$B$5:$S$119,MATCH($PR$103, 'ECM Staff time by PoF'!$B$4:$R$4,0),FALSE),IF(ISERROR(VLOOKUP(CONCATENATE($A111,E$66),'ECM Staff time by PoF'!$A$5:$S$119,MATCH($PR$103, 'ECM Staff time by PoF'!$A$4:$R$4,0),FALSE)), 0, VLOOKUP(CONCATENATE($A111,E$66),'ECM Staff time by PoF'!$A$5:$S$119,MATCH($PR$103, 'ECM Staff time by PoF'!$A$4:$R$4,0),FALSE))))*E73</f>
        <v>0</v>
      </c>
      <c r="PV111" s="60">
        <f>IF($A111="",0,IF(VLOOKUP($A111,'ECM Staff time by PoF'!$B$5:$C$119,2,FALSE)="Not Applicable",VLOOKUP($A111,'ECM Staff time by PoF'!$B$5:$S$119,MATCH($PR$103, 'ECM Staff time by PoF'!$B$4:$R$4,0),FALSE),IF(ISERROR(VLOOKUP(CONCATENATE($A111,F$66),'ECM Staff time by PoF'!$A$5:$S$119,MATCH($PR$103, 'ECM Staff time by PoF'!$A$4:$R$4,0),FALSE)), 0, VLOOKUP(CONCATENATE($A111,F$66),'ECM Staff time by PoF'!$A$5:$S$119,MATCH($PR$103, 'ECM Staff time by PoF'!$A$4:$R$4,0),FALSE))))*F73</f>
        <v>0</v>
      </c>
      <c r="PW111" s="60">
        <f>IF($A111="",0,IF(VLOOKUP($A111,'ECM Staff time by PoF'!$B$5:$C$119,2,FALSE)="Not Applicable",VLOOKUP($A111,'ECM Staff time by PoF'!$B$5:$S$119,MATCH($PR$103, 'ECM Staff time by PoF'!$B$4:$R$4,0),FALSE),IF(ISERROR(VLOOKUP(CONCATENATE($A111,G$66),'ECM Staff time by PoF'!$A$5:$S$119,MATCH($PR$103, 'ECM Staff time by PoF'!$A$4:$R$4,0),FALSE)), 0, VLOOKUP(CONCATENATE($A111,G$66),'ECM Staff time by PoF'!$A$5:$S$119,MATCH($PR$103, 'ECM Staff time by PoF'!$A$4:$R$4,0),FALSE))))*G73</f>
        <v>0</v>
      </c>
      <c r="PX111" s="60">
        <f>IF($A111="",0,IF(VLOOKUP($A111,'ECM Staff time by PoF'!$B$5:$C$119,2,FALSE)="Not Applicable",VLOOKUP($A111,'ECM Staff time by PoF'!$B$5:$S$119,MATCH($PR$103, 'ECM Staff time by PoF'!$B$4:$R$4,0),FALSE),IF(ISERROR(VLOOKUP(CONCATENATE($A111,H$66),'ECM Staff time by PoF'!$A$5:$S$119,MATCH($PR$103, 'ECM Staff time by PoF'!$A$4:$R$4,0),FALSE)), 0, VLOOKUP(CONCATENATE($A111,H$66),'ECM Staff time by PoF'!$A$5:$S$119,MATCH($PR$103, 'ECM Staff time by PoF'!$A$4:$R$4,0),FALSE))))*H73</f>
        <v>0</v>
      </c>
      <c r="PY111" s="60">
        <f>IF($A111="",0,IF(VLOOKUP($A111,'ECM Staff time by PoF'!$B$5:$C$119,2,FALSE)="Not Applicable",VLOOKUP($A111,'ECM Staff time by PoF'!$B$5:$S$119,MATCH($PR$103, 'ECM Staff time by PoF'!$B$4:$R$4,0),FALSE),IF(ISERROR(VLOOKUP(CONCATENATE($A111,I$66),'ECM Staff time by PoF'!$A$5:$S$119,MATCH($PR$103, 'ECM Staff time by PoF'!$A$4:$R$4,0),FALSE)), 0, VLOOKUP(CONCATENATE($A111,I$66),'ECM Staff time by PoF'!$A$5:$S$119,MATCH($PR$103, 'ECM Staff time by PoF'!$A$4:$R$4,0),FALSE))))*I73</f>
        <v>0</v>
      </c>
      <c r="PZ111" s="60">
        <f>IF($A111="",0,IF(VLOOKUP($A111,'ECM Staff time by PoF'!$B$5:$C$119,2,FALSE)="Not Applicable",VLOOKUP($A111,'ECM Staff time by PoF'!$B$5:$S$119,MATCH($PR$103, 'ECM Staff time by PoF'!$B$4:$R$4,0),FALSE),IF(ISERROR(VLOOKUP(CONCATENATE($A111,J$66),'ECM Staff time by PoF'!$A$5:$S$119,MATCH($PR$103, 'ECM Staff time by PoF'!$A$4:$R$4,0),FALSE)), 0, VLOOKUP(CONCATENATE($A111,J$66),'ECM Staff time by PoF'!$A$5:$S$119,MATCH($PR$103, 'ECM Staff time by PoF'!$A$4:$R$4,0),FALSE))))*J73</f>
        <v>0</v>
      </c>
      <c r="QA111" s="60">
        <f>IF($A111="",0,IF(VLOOKUP($A111,'ECM Staff time by PoF'!$B$5:$C$119,2,FALSE)="Not Applicable",VLOOKUP($A111,'ECM Staff time by PoF'!$B$5:$S$119,MATCH($PR$103, 'ECM Staff time by PoF'!$B$4:$R$4,0),FALSE),IF(ISERROR(VLOOKUP(CONCATENATE($A111,K$66),'ECM Staff time by PoF'!$A$5:$S$119,MATCH($PR$103, 'ECM Staff time by PoF'!$A$4:$R$4,0),FALSE)), 0, VLOOKUP(CONCATENATE($A111,K$66),'ECM Staff time by PoF'!$A$5:$S$119,MATCH($PR$103, 'ECM Staff time by PoF'!$A$4:$R$4,0),FALSE))))*K73</f>
        <v>0</v>
      </c>
      <c r="QB111" s="60">
        <f>IF($A111="",0,IF(VLOOKUP($A111,'ECM Staff time by PoF'!$B$5:$C$119,2,FALSE)="Not Applicable",VLOOKUP($A111,'ECM Staff time by PoF'!$B$5:$S$119,MATCH($PR$103, 'ECM Staff time by PoF'!$B$4:$R$4,0),FALSE),IF(ISERROR(VLOOKUP(CONCATENATE($A111,L$66),'ECM Staff time by PoF'!$A$5:$S$119,MATCH($PR$103, 'ECM Staff time by PoF'!$A$4:$R$4,0),FALSE)), 0, VLOOKUP(CONCATENATE($A111,L$66),'ECM Staff time by PoF'!$A$5:$S$119,MATCH($PR$103, 'ECM Staff time by PoF'!$A$4:$R$4,0),FALSE))))*L73</f>
        <v>0</v>
      </c>
      <c r="QC111" s="60">
        <f>IF($A111="",0,IF(VLOOKUP($A111,'ECM Staff time by PoF'!$B$5:$C$119,2,FALSE)="Not Applicable",VLOOKUP($A111,'ECM Staff time by PoF'!$B$5:$S$119,MATCH($PR$103, 'ECM Staff time by PoF'!$B$4:$R$4,0),FALSE),IF(ISERROR(VLOOKUP(CONCATENATE($A111,M$66),'ECM Staff time by PoF'!$A$5:$S$119,MATCH($PR$103, 'ECM Staff time by PoF'!$A$4:$R$4,0),FALSE)), 0, VLOOKUP(CONCATENATE($A111,M$66),'ECM Staff time by PoF'!$A$5:$S$119,MATCH($PR$103, 'ECM Staff time by PoF'!$A$4:$R$4,0),FALSE))))*M73</f>
        <v>0</v>
      </c>
      <c r="QD111" s="60">
        <f>IF($A111="",0,IF(VLOOKUP($A111,'ECM Staff time by PoF'!$B$5:$C$119,2,FALSE)="Not Applicable",VLOOKUP($A111,'ECM Staff time by PoF'!$B$5:$S$119,MATCH($PR$103, 'ECM Staff time by PoF'!$B$4:$R$4,0),FALSE),IF(ISERROR(VLOOKUP(CONCATENATE($A111,N$66),'ECM Staff time by PoF'!$A$5:$S$119,MATCH($PR$103, 'ECM Staff time by PoF'!$A$4:$R$4,0),FALSE)), 0, VLOOKUP(CONCATENATE($A111,N$66),'ECM Staff time by PoF'!$A$5:$S$119,MATCH($PR$103, 'ECM Staff time by PoF'!$A$4:$R$4,0),FALSE))))*N73</f>
        <v>0</v>
      </c>
      <c r="QE111" s="60">
        <f>IF($A111="",0,IF(VLOOKUP($A111,'ECM Staff time by PoF'!$B$5:$C$119,2,FALSE)="Not Applicable",VLOOKUP($A111,'ECM Staff time by PoF'!$B$5:$S$119,MATCH($PR$103, 'ECM Staff time by PoF'!$B$4:$R$4,0),FALSE),IF(ISERROR(VLOOKUP(CONCATENATE($A111,O$66),'ECM Staff time by PoF'!$A$5:$S$119,MATCH($PR$103, 'ECM Staff time by PoF'!$A$4:$R$4,0),FALSE)), 0, VLOOKUP(CONCATENATE($A111,O$66),'ECM Staff time by PoF'!$A$5:$S$119,MATCH($PR$103, 'ECM Staff time by PoF'!$A$4:$R$4,0),FALSE))))*O73</f>
        <v>0</v>
      </c>
      <c r="QF111" s="60">
        <f>IF($A111="",0,IF(VLOOKUP($A111,'ECM Staff time by PoF'!$B$5:$C$119,2,FALSE)="Not Applicable",VLOOKUP($A111,'ECM Staff time by PoF'!$B$5:$S$119,MATCH($PR$103, 'ECM Staff time by PoF'!$B$4:$R$4,0),FALSE),IF(ISERROR(VLOOKUP(CONCATENATE($A111,P$66),'ECM Staff time by PoF'!$A$5:$S$119,MATCH($PR$103, 'ECM Staff time by PoF'!$A$4:$R$4,0),FALSE)), 0, VLOOKUP(CONCATENATE($A111,P$66),'ECM Staff time by PoF'!$A$5:$S$119,MATCH($PR$103, 'ECM Staff time by PoF'!$A$4:$R$4,0),FALSE))))*P73</f>
        <v>0</v>
      </c>
      <c r="QG111" s="60">
        <f>IF($A111="",0,IF(VLOOKUP($A111,'ECM Staff time by PoF'!$B$5:$C$119,2,FALSE)="Not Applicable",VLOOKUP($A111,'ECM Staff time by PoF'!$B$5:$S$119,MATCH($PR$103, 'ECM Staff time by PoF'!$B$4:$R$4,0),FALSE),IF(ISERROR(VLOOKUP(CONCATENATE($A111,Q$66),'ECM Staff time by PoF'!$A$5:$S$119,MATCH($PR$103, 'ECM Staff time by PoF'!$A$4:$R$4,0),FALSE)), 0, VLOOKUP(CONCATENATE($A111,Q$66),'ECM Staff time by PoF'!$A$5:$S$119,MATCH($PR$103, 'ECM Staff time by PoF'!$A$4:$R$4,0),FALSE))))*Q73</f>
        <v>0</v>
      </c>
      <c r="QH111" s="60">
        <f>IF($A111="",0,IF(VLOOKUP($A111,'ECM Staff time by PoF'!$B$5:$C$119,2,FALSE)="Not Applicable",VLOOKUP($A111,'ECM Staff time by PoF'!$B$5:$S$119,MATCH($PR$103, 'ECM Staff time by PoF'!$B$4:$R$4,0),FALSE),IF(ISERROR(VLOOKUP(CONCATENATE($A111,R$66),'ECM Staff time by PoF'!$A$5:$S$119,MATCH($PR$103, 'ECM Staff time by PoF'!$A$4:$R$4,0),FALSE)), 0, VLOOKUP(CONCATENATE($A111,R$66),'ECM Staff time by PoF'!$A$5:$S$119,MATCH($PR$103, 'ECM Staff time by PoF'!$A$4:$R$4,0),FALSE))))*R73</f>
        <v>0</v>
      </c>
      <c r="QI111" s="60">
        <f>IF($A111="",0,IF(VLOOKUP($A111,'ECM Staff time by PoF'!$B$5:$C$119,2,FALSE)="Not Applicable",VLOOKUP($A111,'ECM Staff time by PoF'!$B$5:$S$119,MATCH($PR$103, 'ECM Staff time by PoF'!$B$4:$R$4,0),FALSE),IF(ISERROR(VLOOKUP(CONCATENATE($A111,S$66),'ECM Staff time by PoF'!$A$5:$S$119,MATCH($PR$103, 'ECM Staff time by PoF'!$A$4:$R$4,0),FALSE)), 0, VLOOKUP(CONCATENATE($A111,S$66),'ECM Staff time by PoF'!$A$5:$S$119,MATCH($PR$103, 'ECM Staff time by PoF'!$A$4:$R$4,0),FALSE))))*S73</f>
        <v>0</v>
      </c>
      <c r="QJ111" s="60">
        <f>IF($A111="",0,IF(VLOOKUP($A111,'ECM Staff time by PoF'!$B$5:$C$119,2,FALSE)="Not Applicable",VLOOKUP($A111,'ECM Staff time by PoF'!$B$5:$S$119,MATCH($PR$103, 'ECM Staff time by PoF'!$B$4:$R$4,0),FALSE),IF(ISERROR(VLOOKUP(CONCATENATE($A111,T$66),'ECM Staff time by PoF'!$A$5:$S$119,MATCH($PR$103, 'ECM Staff time by PoF'!$A$4:$R$4,0),FALSE)), 0, VLOOKUP(CONCATENATE($A111,T$66),'ECM Staff time by PoF'!$A$5:$S$119,MATCH($PR$103, 'ECM Staff time by PoF'!$A$4:$R$4,0),FALSE))))*T73</f>
        <v>0</v>
      </c>
      <c r="QK111" s="60">
        <f>IF($A111="",0,IF(VLOOKUP($A111,'ECM Staff time by PoF'!$B$5:$C$119,2,FALSE)="Not Applicable",VLOOKUP($A111,'ECM Staff time by PoF'!$B$5:$S$119,MATCH($PR$103, 'ECM Staff time by PoF'!$B$4:$R$4,0),FALSE),IF(ISERROR(VLOOKUP(CONCATENATE($A111,U$66),'ECM Staff time by PoF'!$A$5:$S$119,MATCH($PR$103, 'ECM Staff time by PoF'!$A$4:$R$4,0),FALSE)), 0, VLOOKUP(CONCATENATE($A111,U$66),'ECM Staff time by PoF'!$A$5:$S$119,MATCH($PR$103, 'ECM Staff time by PoF'!$A$4:$R$4,0),FALSE))))*U73</f>
        <v>0</v>
      </c>
      <c r="QL111" s="60">
        <f>IF($A111="",0,IF(VLOOKUP($A111,'ECM Staff time by PoF'!$B$5:$C$119,2,FALSE)="Not Applicable",VLOOKUP($A111,'ECM Staff time by PoF'!$B$5:$S$119,MATCH($PR$103, 'ECM Staff time by PoF'!$B$4:$R$4,0),FALSE),IF(ISERROR(VLOOKUP(CONCATENATE($A111,V$66),'ECM Staff time by PoF'!$A$5:$S$119,MATCH($PR$103, 'ECM Staff time by PoF'!$A$4:$R$4,0),FALSE)), 0, VLOOKUP(CONCATENATE($A111,V$66),'ECM Staff time by PoF'!$A$5:$S$119,MATCH($PR$103, 'ECM Staff time by PoF'!$A$4:$R$4,0),FALSE))))*V73</f>
        <v>0</v>
      </c>
      <c r="QM111" s="60">
        <f>IF($A111="",0,IF(VLOOKUP($A111,'ECM Staff time by PoF'!$B$5:$C$119,2,FALSE)="Not Applicable",VLOOKUP($A111,'ECM Staff time by PoF'!$B$5:$S$119,MATCH($PR$103, 'ECM Staff time by PoF'!$B$4:$R$4,0),FALSE),IF(ISERROR(VLOOKUP(CONCATENATE($A111,W$66),'ECM Staff time by PoF'!$A$5:$S$119,MATCH($PR$103, 'ECM Staff time by PoF'!$A$4:$R$4,0),FALSE)), 0, VLOOKUP(CONCATENATE($A111,W$66),'ECM Staff time by PoF'!$A$5:$S$119,MATCH($PR$103, 'ECM Staff time by PoF'!$A$4:$R$4,0),FALSE))))*W73</f>
        <v>0</v>
      </c>
      <c r="QN111" s="60">
        <f>IF($A111="",0,IF(VLOOKUP($A111,'ECM Staff time by PoF'!$B$5:$C$119,2,FALSE)="Not Applicable",VLOOKUP($A111,'ECM Staff time by PoF'!$B$5:$S$119,MATCH($PR$103, 'ECM Staff time by PoF'!$B$4:$R$4,0),FALSE),IF(ISERROR(VLOOKUP(CONCATENATE($A111,X$66),'ECM Staff time by PoF'!$A$5:$S$119,MATCH($PR$103, 'ECM Staff time by PoF'!$A$4:$R$4,0),FALSE)), 0, VLOOKUP(CONCATENATE($A111,X$66),'ECM Staff time by PoF'!$A$5:$S$119,MATCH($PR$103, 'ECM Staff time by PoF'!$A$4:$R$4,0),FALSE))))*X73</f>
        <v>0</v>
      </c>
      <c r="QO111" s="60">
        <f>IF($A111="",0,IF(VLOOKUP($A111,'ECM Staff time by PoF'!$B$5:$C$119,2,FALSE)="Not Applicable",VLOOKUP($A111,'ECM Staff time by PoF'!$B$5:$S$119,MATCH($PR$103, 'ECM Staff time by PoF'!$B$4:$R$4,0),FALSE),IF(ISERROR(VLOOKUP(CONCATENATE($A111,Y$66),'ECM Staff time by PoF'!$A$5:$S$119,MATCH($PR$103, 'ECM Staff time by PoF'!$A$4:$R$4,0),FALSE)), 0, VLOOKUP(CONCATENATE($A111,Y$66),'ECM Staff time by PoF'!$A$5:$S$119,MATCH($PR$103, 'ECM Staff time by PoF'!$A$4:$R$4,0),FALSE))))*Y73</f>
        <v>0</v>
      </c>
      <c r="QP111" s="60">
        <f>IF($A111="",0,IF(VLOOKUP($A111,'ECM Staff time by PoF'!$B$5:$C$119,2,FALSE)="Not Applicable",VLOOKUP($A111,'ECM Staff time by PoF'!$B$5:$S$119,MATCH($PR$103, 'ECM Staff time by PoF'!$B$4:$R$4,0),FALSE),IF(ISERROR(VLOOKUP(CONCATENATE($A111,Z$66),'ECM Staff time by PoF'!$A$5:$S$119,MATCH($PR$103, 'ECM Staff time by PoF'!$A$4:$R$4,0),FALSE)), 0, VLOOKUP(CONCATENATE($A111,Z$66),'ECM Staff time by PoF'!$A$5:$S$119,MATCH($PR$103, 'ECM Staff time by PoF'!$A$4:$R$4,0),FALSE))))*Z73</f>
        <v>0</v>
      </c>
      <c r="QQ111" s="60">
        <f>IF($A111="",0,IF(VLOOKUP($A111,'ECM Staff time by PoF'!$B$5:$C$119,2,FALSE)="Not Applicable",VLOOKUP($A111,'ECM Staff time by PoF'!$B$5:$S$119,MATCH($PR$103, 'ECM Staff time by PoF'!$B$4:$R$4,0),FALSE),IF(ISERROR(VLOOKUP(CONCATENATE($A111,AA$66),'ECM Staff time by PoF'!$A$5:$S$119,MATCH($PR$103, 'ECM Staff time by PoF'!$A$4:$R$4,0),FALSE)), 0, VLOOKUP(CONCATENATE($A111,AA$66),'ECM Staff time by PoF'!$A$5:$S$119,MATCH($PR$103, 'ECM Staff time by PoF'!$A$4:$R$4,0),FALSE))))*AA73</f>
        <v>0</v>
      </c>
      <c r="QR111" s="60">
        <f>IF($A111="",0,IF(VLOOKUP($A111,'ECM Staff time by PoF'!$B$5:$C$119,2,FALSE)="Not Applicable",VLOOKUP($A111,'ECM Staff time by PoF'!$B$5:$S$119,MATCH($PR$103, 'ECM Staff time by PoF'!$B$4:$R$4,0),FALSE),IF(ISERROR(VLOOKUP(CONCATENATE($A111,AB$66),'ECM Staff time by PoF'!$A$5:$S$119,MATCH($PR$103, 'ECM Staff time by PoF'!$A$4:$R$4,0),FALSE)), 0, VLOOKUP(CONCATENATE($A111,AB$66),'ECM Staff time by PoF'!$A$5:$S$119,MATCH($PR$103, 'ECM Staff time by PoF'!$A$4:$R$4,0),FALSE))))*AB73</f>
        <v>0</v>
      </c>
      <c r="QS111" s="60">
        <f>IF($A111="",0,IF(VLOOKUP($A111,'ECM Staff time by PoF'!$B$5:$C$119,2,FALSE)="Not Applicable",VLOOKUP($A111,'ECM Staff time by PoF'!$B$5:$S$119,MATCH($PR$103, 'ECM Staff time by PoF'!$B$4:$R$4,0),FALSE),IF(ISERROR(VLOOKUP(CONCATENATE($A111,AC$66),'ECM Staff time by PoF'!$A$5:$S$119,MATCH($PR$103, 'ECM Staff time by PoF'!$A$4:$R$4,0),FALSE)), 0, VLOOKUP(CONCATENATE($A111,AC$66),'ECM Staff time by PoF'!$A$5:$S$119,MATCH($PR$103, 'ECM Staff time by PoF'!$A$4:$R$4,0),FALSE))))*AC73</f>
        <v>0</v>
      </c>
      <c r="QT111" s="60">
        <f>IF($A111="",0,IF(VLOOKUP($A111,'ECM Staff time by PoF'!$B$5:$C$119,2,FALSE)="Not Applicable",VLOOKUP($A111,'ECM Staff time by PoF'!$B$5:$S$119,MATCH($PR$103, 'ECM Staff time by PoF'!$B$4:$R$4,0),FALSE),IF(ISERROR(VLOOKUP(CONCATENATE($A111,AD$66),'ECM Staff time by PoF'!$A$5:$S$119,MATCH($PR$103, 'ECM Staff time by PoF'!$A$4:$R$4,0),FALSE)), 0, VLOOKUP(CONCATENATE($A111,AD$66),'ECM Staff time by PoF'!$A$5:$S$119,MATCH($PR$103, 'ECM Staff time by PoF'!$A$4:$R$4,0),FALSE))))*AD73</f>
        <v>0</v>
      </c>
      <c r="QU111" s="60">
        <f>IF($A111="",0,IF(VLOOKUP($A111,'ECM Staff time by PoF'!$B$5:$C$119,2,FALSE)="Not Applicable",VLOOKUP($A111,'ECM Staff time by PoF'!$B$5:$S$119,MATCH($PR$103, 'ECM Staff time by PoF'!$B$4:$R$4,0),FALSE),IF(ISERROR(VLOOKUP(CONCATENATE($A111,AE$66),'ECM Staff time by PoF'!$A$5:$S$119,MATCH($PR$103, 'ECM Staff time by PoF'!$A$4:$R$4,0),FALSE)), 0, VLOOKUP(CONCATENATE($A111,AE$66),'ECM Staff time by PoF'!$A$5:$S$119,MATCH($PR$103, 'ECM Staff time by PoF'!$A$4:$R$4,0),FALSE))))*AE73</f>
        <v>0</v>
      </c>
      <c r="QV111" s="60">
        <f>IF($A111="",0,IF(VLOOKUP($A111,'ECM Staff time by PoF'!$B$5:$C$119,2,FALSE)="Not Applicable",VLOOKUP($A111,'ECM Staff time by PoF'!$B$5:$S$119,MATCH($PR$103, 'ECM Staff time by PoF'!$B$4:$R$4,0),FALSE),IF(ISERROR(VLOOKUP(CONCATENATE($A111,AF$66),'ECM Staff time by PoF'!$A$5:$S$119,MATCH($PR$103, 'ECM Staff time by PoF'!$A$4:$R$4,0),FALSE)), 0, VLOOKUP(CONCATENATE($A111,AF$66),'ECM Staff time by PoF'!$A$5:$S$119,MATCH($PR$103, 'ECM Staff time by PoF'!$A$4:$R$4,0),FALSE))))*AF73</f>
        <v>0</v>
      </c>
      <c r="QW111" s="60">
        <f>IF($A111="",0,IF(VLOOKUP($A111,'ECM Staff time by PoF'!$B$5:$C$119,2,FALSE)="Not Applicable",VLOOKUP($A111,'ECM Staff time by PoF'!$B$5:$S$119,MATCH($PR$103, 'ECM Staff time by PoF'!$B$4:$R$4,0),FALSE),IF(ISERROR(VLOOKUP(CONCATENATE($A111,AG$66),'ECM Staff time by PoF'!$A$5:$S$119,MATCH($PR$103, 'ECM Staff time by PoF'!$A$4:$R$4,0),FALSE)), 0, VLOOKUP(CONCATENATE($A111,AG$66),'ECM Staff time by PoF'!$A$5:$S$119,MATCH($PR$103, 'ECM Staff time by PoF'!$A$4:$R$4,0),FALSE))))*AG73</f>
        <v>0</v>
      </c>
      <c r="QX111" s="60">
        <f>IF($A111="",0,IF(VLOOKUP($A111,'ECM Staff time by PoF'!$B$5:$C$119,2,FALSE)="Not Applicable",VLOOKUP($A111,'ECM Staff time by PoF'!$B$5:$S$119,MATCH($PR$103, 'ECM Staff time by PoF'!$B$4:$R$4,0),FALSE),IF(ISERROR(VLOOKUP(CONCATENATE($A111,AH$66),'ECM Staff time by PoF'!$A$5:$S$119,MATCH($PR$103, 'ECM Staff time by PoF'!$A$4:$R$4,0),FALSE)), 0, VLOOKUP(CONCATENATE($A111,AH$66),'ECM Staff time by PoF'!$A$5:$S$119,MATCH($PR$103, 'ECM Staff time by PoF'!$A$4:$R$4,0),FALSE))))*AH73</f>
        <v>0</v>
      </c>
      <c r="QY111" s="60">
        <f>IF($A111="",0,IF(VLOOKUP($A111,'ECM Staff time by PoF'!$B$5:$C$119,2,FALSE)="Not Applicable",VLOOKUP($A111,'ECM Staff time by PoF'!$B$5:$S$119,MATCH($PR$103, 'ECM Staff time by PoF'!$B$4:$R$4,0),FALSE),IF(ISERROR(VLOOKUP(CONCATENATE($A111,AI$66),'ECM Staff time by PoF'!$A$5:$S$119,MATCH($PR$103, 'ECM Staff time by PoF'!$A$4:$R$4,0),FALSE)), 0, VLOOKUP(CONCATENATE($A111,AI$66),'ECM Staff time by PoF'!$A$5:$S$119,MATCH($PR$103, 'ECM Staff time by PoF'!$A$4:$R$4,0),FALSE))))*AI73</f>
        <v>0</v>
      </c>
      <c r="QZ111" s="60">
        <f>IF($A111="",0,IF(VLOOKUP($A111,'ECM Staff time by PoF'!$B$5:$C$119,2,FALSE)="Not Applicable",VLOOKUP($A111,'ECM Staff time by PoF'!$B$5:$S$119,MATCH($PR$103, 'ECM Staff time by PoF'!$B$4:$R$4,0),FALSE),IF(ISERROR(VLOOKUP(CONCATENATE($A111,AJ$66),'ECM Staff time by PoF'!$A$5:$S$119,MATCH($PR$103, 'ECM Staff time by PoF'!$A$4:$R$4,0),FALSE)), 0, VLOOKUP(CONCATENATE($A111,AJ$66),'ECM Staff time by PoF'!$A$5:$S$119,MATCH($PR$103, 'ECM Staff time by PoF'!$A$4:$R$4,0),FALSE))))*AJ73</f>
        <v>0</v>
      </c>
      <c r="RA111" s="202">
        <f>IF($A111="",0,IF(VLOOKUP($A111,'ECM Staff time by PoF'!$B$5:$C$119,2,FALSE)="Not Applicable",VLOOKUP($A111,'ECM Staff time by PoF'!$B$5:$S$119,MATCH($PR$103, 'ECM Staff time by PoF'!$B$4:$R$4,0),FALSE),IF(ISERROR(VLOOKUP(CONCATENATE($A111,AK$66),'ECM Staff time by PoF'!$A$5:$S$119,MATCH($PR$103, 'ECM Staff time by PoF'!$A$4:$R$4,0),FALSE)), 0, VLOOKUP(CONCATENATE($A111,AK$66),'ECM Staff time by PoF'!$A$5:$S$119,MATCH($PR$103, 'ECM Staff time by PoF'!$A$4:$R$4,0),FALSE))))*AK73</f>
        <v>0</v>
      </c>
      <c r="RB111" s="60">
        <f>IF($A111="",0,IF(VLOOKUP($A111,'ECM Staff time by PoF'!$B$5:$C$119,2,FALSE)="Not Applicable",VLOOKUP($A111,'ECM Staff time by PoF'!$B$5:$S$119,MATCH($RB$103, 'ECM Staff time by PoF'!$B$4:$R$4,0),FALSE),IF(ISERROR(VLOOKUP(CONCATENATE($A111,B$66),'ECM Staff time by PoF'!$A$5:$S$119,MATCH($RB$103, 'ECM Staff time by PoF'!$A$4:$R$4,0),FALSE)), 0, VLOOKUP(CONCATENATE($A111,B$66),'ECM Staff time by PoF'!$A$5:$S$119,MATCH($RB$103, 'ECM Staff time by PoF'!$A$4:$R$4,0),FALSE))))*B73</f>
        <v>0</v>
      </c>
      <c r="RC111" s="60">
        <f>IF($A111="",0,IF(VLOOKUP($A111,'ECM Staff time by PoF'!$B$5:$C$119,2,FALSE)="Not Applicable",VLOOKUP($A111,'ECM Staff time by PoF'!$B$5:$S$119,MATCH($RB$103, 'ECM Staff time by PoF'!$B$4:$R$4,0),FALSE),IF(ISERROR(VLOOKUP(CONCATENATE($A111,C$66),'ECM Staff time by PoF'!$A$5:$S$119,MATCH($RB$103, 'ECM Staff time by PoF'!$A$4:$R$4,0),FALSE)), 0, VLOOKUP(CONCATENATE($A111,C$66),'ECM Staff time by PoF'!$A$5:$S$119,MATCH($RB$103, 'ECM Staff time by PoF'!$A$4:$R$4,0),FALSE))))*C73</f>
        <v>0</v>
      </c>
      <c r="RD111" s="60">
        <f>IF($A111="",0,IF(VLOOKUP($A111,'ECM Staff time by PoF'!$B$5:$C$119,2,FALSE)="Not Applicable",VLOOKUP($A111,'ECM Staff time by PoF'!$B$5:$S$119,MATCH($RB$103, 'ECM Staff time by PoF'!$B$4:$R$4,0),FALSE),IF(ISERROR(VLOOKUP(CONCATENATE($A111,D$66),'ECM Staff time by PoF'!$A$5:$S$119,MATCH($RB$103, 'ECM Staff time by PoF'!$A$4:$R$4,0),FALSE)), 0, VLOOKUP(CONCATENATE($A111,D$66),'ECM Staff time by PoF'!$A$5:$S$119,MATCH($RB$103, 'ECM Staff time by PoF'!$A$4:$R$4,0),FALSE))))*D73</f>
        <v>0</v>
      </c>
      <c r="RE111" s="60">
        <f>IF($A111="",0,IF(VLOOKUP($A111,'ECM Staff time by PoF'!$B$5:$C$119,2,FALSE)="Not Applicable",VLOOKUP($A111,'ECM Staff time by PoF'!$B$5:$S$119,MATCH($RB$103, 'ECM Staff time by PoF'!$B$4:$R$4,0),FALSE),IF(ISERROR(VLOOKUP(CONCATENATE($A111,E$66),'ECM Staff time by PoF'!$A$5:$S$119,MATCH($RB$103, 'ECM Staff time by PoF'!$A$4:$R$4,0),FALSE)), 0, VLOOKUP(CONCATENATE($A111,E$66),'ECM Staff time by PoF'!$A$5:$S$119,MATCH($RB$103, 'ECM Staff time by PoF'!$A$4:$R$4,0),FALSE))))*E73</f>
        <v>0</v>
      </c>
      <c r="RF111" s="60">
        <f>IF($A111="",0,IF(VLOOKUP($A111,'ECM Staff time by PoF'!$B$5:$C$119,2,FALSE)="Not Applicable",VLOOKUP($A111,'ECM Staff time by PoF'!$B$5:$S$119,MATCH($RB$103, 'ECM Staff time by PoF'!$B$4:$R$4,0),FALSE),IF(ISERROR(VLOOKUP(CONCATENATE($A111,F$66),'ECM Staff time by PoF'!$A$5:$S$119,MATCH($RB$103, 'ECM Staff time by PoF'!$A$4:$R$4,0),FALSE)), 0, VLOOKUP(CONCATENATE($A111,F$66),'ECM Staff time by PoF'!$A$5:$S$119,MATCH($RB$103, 'ECM Staff time by PoF'!$A$4:$R$4,0),FALSE))))*F73</f>
        <v>0</v>
      </c>
      <c r="RG111" s="60">
        <f>IF($A111="",0,IF(VLOOKUP($A111,'ECM Staff time by PoF'!$B$5:$C$119,2,FALSE)="Not Applicable",VLOOKUP($A111,'ECM Staff time by PoF'!$B$5:$S$119,MATCH($RB$103, 'ECM Staff time by PoF'!$B$4:$R$4,0),FALSE),IF(ISERROR(VLOOKUP(CONCATENATE($A111,G$66),'ECM Staff time by PoF'!$A$5:$S$119,MATCH($RB$103, 'ECM Staff time by PoF'!$A$4:$R$4,0),FALSE)), 0, VLOOKUP(CONCATENATE($A111,G$66),'ECM Staff time by PoF'!$A$5:$S$119,MATCH($RB$103, 'ECM Staff time by PoF'!$A$4:$R$4,0),FALSE))))*G73</f>
        <v>0</v>
      </c>
      <c r="RH111" s="60">
        <f>IF($A111="",0,IF(VLOOKUP($A111,'ECM Staff time by PoF'!$B$5:$C$119,2,FALSE)="Not Applicable",VLOOKUP($A111,'ECM Staff time by PoF'!$B$5:$S$119,MATCH($RB$103, 'ECM Staff time by PoF'!$B$4:$R$4,0),FALSE),IF(ISERROR(VLOOKUP(CONCATENATE($A111,H$66),'ECM Staff time by PoF'!$A$5:$S$119,MATCH($RB$103, 'ECM Staff time by PoF'!$A$4:$R$4,0),FALSE)), 0, VLOOKUP(CONCATENATE($A111,H$66),'ECM Staff time by PoF'!$A$5:$S$119,MATCH($RB$103, 'ECM Staff time by PoF'!$A$4:$R$4,0),FALSE))))*H73</f>
        <v>0</v>
      </c>
      <c r="RI111" s="60">
        <f>IF($A111="",0,IF(VLOOKUP($A111,'ECM Staff time by PoF'!$B$5:$C$119,2,FALSE)="Not Applicable",VLOOKUP($A111,'ECM Staff time by PoF'!$B$5:$S$119,MATCH($RB$103, 'ECM Staff time by PoF'!$B$4:$R$4,0),FALSE),IF(ISERROR(VLOOKUP(CONCATENATE($A111,I$66),'ECM Staff time by PoF'!$A$5:$S$119,MATCH($RB$103, 'ECM Staff time by PoF'!$A$4:$R$4,0),FALSE)), 0, VLOOKUP(CONCATENATE($A111,I$66),'ECM Staff time by PoF'!$A$5:$S$119,MATCH($RB$103, 'ECM Staff time by PoF'!$A$4:$R$4,0),FALSE))))*I73</f>
        <v>0</v>
      </c>
      <c r="RJ111" s="60">
        <f>IF($A111="",0,IF(VLOOKUP($A111,'ECM Staff time by PoF'!$B$5:$C$119,2,FALSE)="Not Applicable",VLOOKUP($A111,'ECM Staff time by PoF'!$B$5:$S$119,MATCH($RB$103, 'ECM Staff time by PoF'!$B$4:$R$4,0),FALSE),IF(ISERROR(VLOOKUP(CONCATENATE($A111,J$66),'ECM Staff time by PoF'!$A$5:$S$119,MATCH($RB$103, 'ECM Staff time by PoF'!$A$4:$R$4,0),FALSE)), 0, VLOOKUP(CONCATENATE($A111,J$66),'ECM Staff time by PoF'!$A$5:$S$119,MATCH($RB$103, 'ECM Staff time by PoF'!$A$4:$R$4,0),FALSE))))*J73</f>
        <v>0</v>
      </c>
      <c r="RK111" s="60">
        <f>IF($A111="",0,IF(VLOOKUP($A111,'ECM Staff time by PoF'!$B$5:$C$119,2,FALSE)="Not Applicable",VLOOKUP($A111,'ECM Staff time by PoF'!$B$5:$S$119,MATCH($RB$103, 'ECM Staff time by PoF'!$B$4:$R$4,0),FALSE),IF(ISERROR(VLOOKUP(CONCATENATE($A111,K$66),'ECM Staff time by PoF'!$A$5:$S$119,MATCH($RB$103, 'ECM Staff time by PoF'!$A$4:$R$4,0),FALSE)), 0, VLOOKUP(CONCATENATE($A111,K$66),'ECM Staff time by PoF'!$A$5:$S$119,MATCH($RB$103, 'ECM Staff time by PoF'!$A$4:$R$4,0),FALSE))))*K73</f>
        <v>0</v>
      </c>
      <c r="RL111" s="60">
        <f>IF($A111="",0,IF(VLOOKUP($A111,'ECM Staff time by PoF'!$B$5:$C$119,2,FALSE)="Not Applicable",VLOOKUP($A111,'ECM Staff time by PoF'!$B$5:$S$119,MATCH($RB$103, 'ECM Staff time by PoF'!$B$4:$R$4,0),FALSE),IF(ISERROR(VLOOKUP(CONCATENATE($A111,L$66),'ECM Staff time by PoF'!$A$5:$S$119,MATCH($RB$103, 'ECM Staff time by PoF'!$A$4:$R$4,0),FALSE)), 0, VLOOKUP(CONCATENATE($A111,L$66),'ECM Staff time by PoF'!$A$5:$S$119,MATCH($RB$103, 'ECM Staff time by PoF'!$A$4:$R$4,0),FALSE))))*L73</f>
        <v>0</v>
      </c>
      <c r="RM111" s="60">
        <f>IF($A111="",0,IF(VLOOKUP($A111,'ECM Staff time by PoF'!$B$5:$C$119,2,FALSE)="Not Applicable",VLOOKUP($A111,'ECM Staff time by PoF'!$B$5:$S$119,MATCH($RB$103, 'ECM Staff time by PoF'!$B$4:$R$4,0),FALSE),IF(ISERROR(VLOOKUP(CONCATENATE($A111,M$66),'ECM Staff time by PoF'!$A$5:$S$119,MATCH($RB$103, 'ECM Staff time by PoF'!$A$4:$R$4,0),FALSE)), 0, VLOOKUP(CONCATENATE($A111,M$66),'ECM Staff time by PoF'!$A$5:$S$119,MATCH($RB$103, 'ECM Staff time by PoF'!$A$4:$R$4,0),FALSE))))*M73</f>
        <v>0</v>
      </c>
      <c r="RN111" s="60">
        <f>IF($A111="",0,IF(VLOOKUP($A111,'ECM Staff time by PoF'!$B$5:$C$119,2,FALSE)="Not Applicable",VLOOKUP($A111,'ECM Staff time by PoF'!$B$5:$S$119,MATCH($RB$103, 'ECM Staff time by PoF'!$B$4:$R$4,0),FALSE),IF(ISERROR(VLOOKUP(CONCATENATE($A111,N$66),'ECM Staff time by PoF'!$A$5:$S$119,MATCH($RB$103, 'ECM Staff time by PoF'!$A$4:$R$4,0),FALSE)), 0, VLOOKUP(CONCATENATE($A111,N$66),'ECM Staff time by PoF'!$A$5:$S$119,MATCH($RB$103, 'ECM Staff time by PoF'!$A$4:$R$4,0),FALSE))))*N73</f>
        <v>0</v>
      </c>
      <c r="RO111" s="60">
        <f>IF($A111="",0,IF(VLOOKUP($A111,'ECM Staff time by PoF'!$B$5:$C$119,2,FALSE)="Not Applicable",VLOOKUP($A111,'ECM Staff time by PoF'!$B$5:$S$119,MATCH($RB$103, 'ECM Staff time by PoF'!$B$4:$R$4,0),FALSE),IF(ISERROR(VLOOKUP(CONCATENATE($A111,O$66),'ECM Staff time by PoF'!$A$5:$S$119,MATCH($RB$103, 'ECM Staff time by PoF'!$A$4:$R$4,0),FALSE)), 0, VLOOKUP(CONCATENATE($A111,O$66),'ECM Staff time by PoF'!$A$5:$S$119,MATCH($RB$103, 'ECM Staff time by PoF'!$A$4:$R$4,0),FALSE))))*O73</f>
        <v>0</v>
      </c>
      <c r="RP111" s="60">
        <f>IF($A111="",0,IF(VLOOKUP($A111,'ECM Staff time by PoF'!$B$5:$C$119,2,FALSE)="Not Applicable",VLOOKUP($A111,'ECM Staff time by PoF'!$B$5:$S$119,MATCH($RB$103, 'ECM Staff time by PoF'!$B$4:$R$4,0),FALSE),IF(ISERROR(VLOOKUP(CONCATENATE($A111,P$66),'ECM Staff time by PoF'!$A$5:$S$119,MATCH($RB$103, 'ECM Staff time by PoF'!$A$4:$R$4,0),FALSE)), 0, VLOOKUP(CONCATENATE($A111,P$66),'ECM Staff time by PoF'!$A$5:$S$119,MATCH($RB$103, 'ECM Staff time by PoF'!$A$4:$R$4,0),FALSE))))*P73</f>
        <v>0</v>
      </c>
      <c r="RQ111" s="60">
        <f>IF($A111="",0,IF(VLOOKUP($A111,'ECM Staff time by PoF'!$B$5:$C$119,2,FALSE)="Not Applicable",VLOOKUP($A111,'ECM Staff time by PoF'!$B$5:$S$119,MATCH($RB$103, 'ECM Staff time by PoF'!$B$4:$R$4,0),FALSE),IF(ISERROR(VLOOKUP(CONCATENATE($A111,Q$66),'ECM Staff time by PoF'!$A$5:$S$119,MATCH($RB$103, 'ECM Staff time by PoF'!$A$4:$R$4,0),FALSE)), 0, VLOOKUP(CONCATENATE($A111,Q$66),'ECM Staff time by PoF'!$A$5:$S$119,MATCH($RB$103, 'ECM Staff time by PoF'!$A$4:$R$4,0),FALSE))))*Q73</f>
        <v>0</v>
      </c>
      <c r="RR111" s="60">
        <f>IF($A111="",0,IF(VLOOKUP($A111,'ECM Staff time by PoF'!$B$5:$C$119,2,FALSE)="Not Applicable",VLOOKUP($A111,'ECM Staff time by PoF'!$B$5:$S$119,MATCH($RB$103, 'ECM Staff time by PoF'!$B$4:$R$4,0),FALSE),IF(ISERROR(VLOOKUP(CONCATENATE($A111,R$66),'ECM Staff time by PoF'!$A$5:$S$119,MATCH($RB$103, 'ECM Staff time by PoF'!$A$4:$R$4,0),FALSE)), 0, VLOOKUP(CONCATENATE($A111,R$66),'ECM Staff time by PoF'!$A$5:$S$119,MATCH($RB$103, 'ECM Staff time by PoF'!$A$4:$R$4,0),FALSE))))*R73</f>
        <v>0</v>
      </c>
      <c r="RS111" s="60">
        <f>IF($A111="",0,IF(VLOOKUP($A111,'ECM Staff time by PoF'!$B$5:$C$119,2,FALSE)="Not Applicable",VLOOKUP($A111,'ECM Staff time by PoF'!$B$5:$S$119,MATCH($RB$103, 'ECM Staff time by PoF'!$B$4:$R$4,0),FALSE),IF(ISERROR(VLOOKUP(CONCATENATE($A111,S$66),'ECM Staff time by PoF'!$A$5:$S$119,MATCH($RB$103, 'ECM Staff time by PoF'!$A$4:$R$4,0),FALSE)), 0, VLOOKUP(CONCATENATE($A111,S$66),'ECM Staff time by PoF'!$A$5:$S$119,MATCH($RB$103, 'ECM Staff time by PoF'!$A$4:$R$4,0),FALSE))))*S73</f>
        <v>0</v>
      </c>
      <c r="RT111" s="60">
        <f>IF($A111="",0,IF(VLOOKUP($A111,'ECM Staff time by PoF'!$B$5:$C$119,2,FALSE)="Not Applicable",VLOOKUP($A111,'ECM Staff time by PoF'!$B$5:$S$119,MATCH($RB$103, 'ECM Staff time by PoF'!$B$4:$R$4,0),FALSE),IF(ISERROR(VLOOKUP(CONCATENATE($A111,T$66),'ECM Staff time by PoF'!$A$5:$S$119,MATCH($RB$103, 'ECM Staff time by PoF'!$A$4:$R$4,0),FALSE)), 0, VLOOKUP(CONCATENATE($A111,T$66),'ECM Staff time by PoF'!$A$5:$S$119,MATCH($RB$103, 'ECM Staff time by PoF'!$A$4:$R$4,0),FALSE))))*T73</f>
        <v>0</v>
      </c>
      <c r="RU111" s="60">
        <f>IF($A111="",0,IF(VLOOKUP($A111,'ECM Staff time by PoF'!$B$5:$C$119,2,FALSE)="Not Applicable",VLOOKUP($A111,'ECM Staff time by PoF'!$B$5:$S$119,MATCH($RB$103, 'ECM Staff time by PoF'!$B$4:$R$4,0),FALSE),IF(ISERROR(VLOOKUP(CONCATENATE($A111,U$66),'ECM Staff time by PoF'!$A$5:$S$119,MATCH($RB$103, 'ECM Staff time by PoF'!$A$4:$R$4,0),FALSE)), 0, VLOOKUP(CONCATENATE($A111,U$66),'ECM Staff time by PoF'!$A$5:$S$119,MATCH($RB$103, 'ECM Staff time by PoF'!$A$4:$R$4,0),FALSE))))*U73</f>
        <v>0</v>
      </c>
      <c r="RV111" s="60">
        <f>IF($A111="",0,IF(VLOOKUP($A111,'ECM Staff time by PoF'!$B$5:$C$119,2,FALSE)="Not Applicable",VLOOKUP($A111,'ECM Staff time by PoF'!$B$5:$S$119,MATCH($RB$103, 'ECM Staff time by PoF'!$B$4:$R$4,0),FALSE),IF(ISERROR(VLOOKUP(CONCATENATE($A111,V$66),'ECM Staff time by PoF'!$A$5:$S$119,MATCH($RB$103, 'ECM Staff time by PoF'!$A$4:$R$4,0),FALSE)), 0, VLOOKUP(CONCATENATE($A111,V$66),'ECM Staff time by PoF'!$A$5:$S$119,MATCH($RB$103, 'ECM Staff time by PoF'!$A$4:$R$4,0),FALSE))))*V73</f>
        <v>0</v>
      </c>
      <c r="RW111" s="60">
        <f>IF($A111="",0,IF(VLOOKUP($A111,'ECM Staff time by PoF'!$B$5:$C$119,2,FALSE)="Not Applicable",VLOOKUP($A111,'ECM Staff time by PoF'!$B$5:$S$119,MATCH($RB$103, 'ECM Staff time by PoF'!$B$4:$R$4,0),FALSE),IF(ISERROR(VLOOKUP(CONCATENATE($A111,W$66),'ECM Staff time by PoF'!$A$5:$S$119,MATCH($RB$103, 'ECM Staff time by PoF'!$A$4:$R$4,0),FALSE)), 0, VLOOKUP(CONCATENATE($A111,W$66),'ECM Staff time by PoF'!$A$5:$S$119,MATCH($RB$103, 'ECM Staff time by PoF'!$A$4:$R$4,0),FALSE))))*W73</f>
        <v>0</v>
      </c>
      <c r="RX111" s="60">
        <f>IF($A111="",0,IF(VLOOKUP($A111,'ECM Staff time by PoF'!$B$5:$C$119,2,FALSE)="Not Applicable",VLOOKUP($A111,'ECM Staff time by PoF'!$B$5:$S$119,MATCH($RB$103, 'ECM Staff time by PoF'!$B$4:$R$4,0),FALSE),IF(ISERROR(VLOOKUP(CONCATENATE($A111,X$66),'ECM Staff time by PoF'!$A$5:$S$119,MATCH($RB$103, 'ECM Staff time by PoF'!$A$4:$R$4,0),FALSE)), 0, VLOOKUP(CONCATENATE($A111,X$66),'ECM Staff time by PoF'!$A$5:$S$119,MATCH($RB$103, 'ECM Staff time by PoF'!$A$4:$R$4,0),FALSE))))*X73</f>
        <v>0</v>
      </c>
      <c r="RY111" s="60">
        <f>IF($A111="",0,IF(VLOOKUP($A111,'ECM Staff time by PoF'!$B$5:$C$119,2,FALSE)="Not Applicable",VLOOKUP($A111,'ECM Staff time by PoF'!$B$5:$S$119,MATCH($RB$103, 'ECM Staff time by PoF'!$B$4:$R$4,0),FALSE),IF(ISERROR(VLOOKUP(CONCATENATE($A111,Y$66),'ECM Staff time by PoF'!$A$5:$S$119,MATCH($RB$103, 'ECM Staff time by PoF'!$A$4:$R$4,0),FALSE)), 0, VLOOKUP(CONCATENATE($A111,Y$66),'ECM Staff time by PoF'!$A$5:$S$119,MATCH($RB$103, 'ECM Staff time by PoF'!$A$4:$R$4,0),FALSE))))*Y73</f>
        <v>0</v>
      </c>
      <c r="RZ111" s="60">
        <f>IF($A111="",0,IF(VLOOKUP($A111,'ECM Staff time by PoF'!$B$5:$C$119,2,FALSE)="Not Applicable",VLOOKUP($A111,'ECM Staff time by PoF'!$B$5:$S$119,MATCH($RB$103, 'ECM Staff time by PoF'!$B$4:$R$4,0),FALSE),IF(ISERROR(VLOOKUP(CONCATENATE($A111,Z$66),'ECM Staff time by PoF'!$A$5:$S$119,MATCH($RB$103, 'ECM Staff time by PoF'!$A$4:$R$4,0),FALSE)), 0, VLOOKUP(CONCATENATE($A111,Z$66),'ECM Staff time by PoF'!$A$5:$S$119,MATCH($RB$103, 'ECM Staff time by PoF'!$A$4:$R$4,0),FALSE))))*Z73</f>
        <v>0</v>
      </c>
      <c r="SA111" s="60">
        <f>IF($A111="",0,IF(VLOOKUP($A111,'ECM Staff time by PoF'!$B$5:$C$119,2,FALSE)="Not Applicable",VLOOKUP($A111,'ECM Staff time by PoF'!$B$5:$S$119,MATCH($RB$103, 'ECM Staff time by PoF'!$B$4:$R$4,0),FALSE),IF(ISERROR(VLOOKUP(CONCATENATE($A111,AA$66),'ECM Staff time by PoF'!$A$5:$S$119,MATCH($RB$103, 'ECM Staff time by PoF'!$A$4:$R$4,0),FALSE)), 0, VLOOKUP(CONCATENATE($A111,AA$66),'ECM Staff time by PoF'!$A$5:$S$119,MATCH($RB$103, 'ECM Staff time by PoF'!$A$4:$R$4,0),FALSE))))*AA73</f>
        <v>0</v>
      </c>
      <c r="SB111" s="60">
        <f>IF($A111="",0,IF(VLOOKUP($A111,'ECM Staff time by PoF'!$B$5:$C$119,2,FALSE)="Not Applicable",VLOOKUP($A111,'ECM Staff time by PoF'!$B$5:$S$119,MATCH($RB$103, 'ECM Staff time by PoF'!$B$4:$R$4,0),FALSE),IF(ISERROR(VLOOKUP(CONCATENATE($A111,AB$66),'ECM Staff time by PoF'!$A$5:$S$119,MATCH($RB$103, 'ECM Staff time by PoF'!$A$4:$R$4,0),FALSE)), 0, VLOOKUP(CONCATENATE($A111,AB$66),'ECM Staff time by PoF'!$A$5:$S$119,MATCH($RB$103, 'ECM Staff time by PoF'!$A$4:$R$4,0),FALSE))))*AB73</f>
        <v>0</v>
      </c>
      <c r="SC111" s="60">
        <f>IF($A111="",0,IF(VLOOKUP($A111,'ECM Staff time by PoF'!$B$5:$C$119,2,FALSE)="Not Applicable",VLOOKUP($A111,'ECM Staff time by PoF'!$B$5:$S$119,MATCH($RB$103, 'ECM Staff time by PoF'!$B$4:$R$4,0),FALSE),IF(ISERROR(VLOOKUP(CONCATENATE($A111,AC$66),'ECM Staff time by PoF'!$A$5:$S$119,MATCH($RB$103, 'ECM Staff time by PoF'!$A$4:$R$4,0),FALSE)), 0, VLOOKUP(CONCATENATE($A111,AC$66),'ECM Staff time by PoF'!$A$5:$S$119,MATCH($RB$103, 'ECM Staff time by PoF'!$A$4:$R$4,0),FALSE))))*AC73</f>
        <v>0</v>
      </c>
      <c r="SD111" s="60">
        <f>IF($A111="",0,IF(VLOOKUP($A111,'ECM Staff time by PoF'!$B$5:$C$119,2,FALSE)="Not Applicable",VLOOKUP($A111,'ECM Staff time by PoF'!$B$5:$S$119,MATCH($RB$103, 'ECM Staff time by PoF'!$B$4:$R$4,0),FALSE),IF(ISERROR(VLOOKUP(CONCATENATE($A111,AD$66),'ECM Staff time by PoF'!$A$5:$S$119,MATCH($RB$103, 'ECM Staff time by PoF'!$A$4:$R$4,0),FALSE)), 0, VLOOKUP(CONCATENATE($A111,AD$66),'ECM Staff time by PoF'!$A$5:$S$119,MATCH($RB$103, 'ECM Staff time by PoF'!$A$4:$R$4,0),FALSE))))*AD73</f>
        <v>0</v>
      </c>
      <c r="SE111" s="60">
        <f>IF($A111="",0,IF(VLOOKUP($A111,'ECM Staff time by PoF'!$B$5:$C$119,2,FALSE)="Not Applicable",VLOOKUP($A111,'ECM Staff time by PoF'!$B$5:$S$119,MATCH($RB$103, 'ECM Staff time by PoF'!$B$4:$R$4,0),FALSE),IF(ISERROR(VLOOKUP(CONCATENATE($A111,AE$66),'ECM Staff time by PoF'!$A$5:$S$119,MATCH($RB$103, 'ECM Staff time by PoF'!$A$4:$R$4,0),FALSE)), 0, VLOOKUP(CONCATENATE($A111,AE$66),'ECM Staff time by PoF'!$A$5:$S$119,MATCH($RB$103, 'ECM Staff time by PoF'!$A$4:$R$4,0),FALSE))))*AE73</f>
        <v>0</v>
      </c>
      <c r="SF111" s="60">
        <f>IF($A111="",0,IF(VLOOKUP($A111,'ECM Staff time by PoF'!$B$5:$C$119,2,FALSE)="Not Applicable",VLOOKUP($A111,'ECM Staff time by PoF'!$B$5:$S$119,MATCH($RB$103, 'ECM Staff time by PoF'!$B$4:$R$4,0),FALSE),IF(ISERROR(VLOOKUP(CONCATENATE($A111,AF$66),'ECM Staff time by PoF'!$A$5:$S$119,MATCH($RB$103, 'ECM Staff time by PoF'!$A$4:$R$4,0),FALSE)), 0, VLOOKUP(CONCATENATE($A111,AF$66),'ECM Staff time by PoF'!$A$5:$S$119,MATCH($RB$103, 'ECM Staff time by PoF'!$A$4:$R$4,0),FALSE))))*AF73</f>
        <v>0</v>
      </c>
      <c r="SG111" s="60">
        <f>IF($A111="",0,IF(VLOOKUP($A111,'ECM Staff time by PoF'!$B$5:$C$119,2,FALSE)="Not Applicable",VLOOKUP($A111,'ECM Staff time by PoF'!$B$5:$S$119,MATCH($RB$103, 'ECM Staff time by PoF'!$B$4:$R$4,0),FALSE),IF(ISERROR(VLOOKUP(CONCATENATE($A111,AG$66),'ECM Staff time by PoF'!$A$5:$S$119,MATCH($RB$103, 'ECM Staff time by PoF'!$A$4:$R$4,0),FALSE)), 0, VLOOKUP(CONCATENATE($A111,AG$66),'ECM Staff time by PoF'!$A$5:$S$119,MATCH($RB$103, 'ECM Staff time by PoF'!$A$4:$R$4,0),FALSE))))*AG73</f>
        <v>0</v>
      </c>
      <c r="SH111" s="60">
        <f>IF($A111="",0,IF(VLOOKUP($A111,'ECM Staff time by PoF'!$B$5:$C$119,2,FALSE)="Not Applicable",VLOOKUP($A111,'ECM Staff time by PoF'!$B$5:$S$119,MATCH($RB$103, 'ECM Staff time by PoF'!$B$4:$R$4,0),FALSE),IF(ISERROR(VLOOKUP(CONCATENATE($A111,AH$66),'ECM Staff time by PoF'!$A$5:$S$119,MATCH($RB$103, 'ECM Staff time by PoF'!$A$4:$R$4,0),FALSE)), 0, VLOOKUP(CONCATENATE($A111,AH$66),'ECM Staff time by PoF'!$A$5:$S$119,MATCH($RB$103, 'ECM Staff time by PoF'!$A$4:$R$4,0),FALSE))))*AH73</f>
        <v>0</v>
      </c>
      <c r="SI111" s="60">
        <f>IF($A111="",0,IF(VLOOKUP($A111,'ECM Staff time by PoF'!$B$5:$C$119,2,FALSE)="Not Applicable",VLOOKUP($A111,'ECM Staff time by PoF'!$B$5:$S$119,MATCH($RB$103, 'ECM Staff time by PoF'!$B$4:$R$4,0),FALSE),IF(ISERROR(VLOOKUP(CONCATENATE($A111,AI$66),'ECM Staff time by PoF'!$A$5:$S$119,MATCH($RB$103, 'ECM Staff time by PoF'!$A$4:$R$4,0),FALSE)), 0, VLOOKUP(CONCATENATE($A111,AI$66),'ECM Staff time by PoF'!$A$5:$S$119,MATCH($RB$103, 'ECM Staff time by PoF'!$A$4:$R$4,0),FALSE))))*AI73</f>
        <v>0</v>
      </c>
      <c r="SJ111" s="60">
        <f>IF($A111="",0,IF(VLOOKUP($A111,'ECM Staff time by PoF'!$B$5:$C$119,2,FALSE)="Not Applicable",VLOOKUP($A111,'ECM Staff time by PoF'!$B$5:$S$119,MATCH($RB$103, 'ECM Staff time by PoF'!$B$4:$R$4,0),FALSE),IF(ISERROR(VLOOKUP(CONCATENATE($A111,AJ$66),'ECM Staff time by PoF'!$A$5:$S$119,MATCH($RB$103, 'ECM Staff time by PoF'!$A$4:$R$4,0),FALSE)), 0, VLOOKUP(CONCATENATE($A111,AJ$66),'ECM Staff time by PoF'!$A$5:$S$119,MATCH($RB$103, 'ECM Staff time by PoF'!$A$4:$R$4,0),FALSE))))*AJ73</f>
        <v>0</v>
      </c>
      <c r="SK111" s="60">
        <f>IF($A111="",0,IF(VLOOKUP($A111,'ECM Staff time by PoF'!$B$5:$C$119,2,FALSE)="Not Applicable",VLOOKUP($A111,'ECM Staff time by PoF'!$B$5:$S$119,MATCH($RB$103, 'ECM Staff time by PoF'!$B$4:$R$4,0),FALSE),IF(ISERROR(VLOOKUP(CONCATENATE($A111,AK$66),'ECM Staff time by PoF'!$A$5:$S$119,MATCH($RB$103, 'ECM Staff time by PoF'!$A$4:$R$4,0),FALSE)), 0, VLOOKUP(CONCATENATE($A111,AK$66),'ECM Staff time by PoF'!$A$5:$S$119,MATCH($RB$103, 'ECM Staff time by PoF'!$A$4:$R$4,0),FALSE))))*AK73</f>
        <v>0</v>
      </c>
      <c r="SL111" s="60">
        <f>IF($A111="",0,IF(VLOOKUP($A111,'ECM Staff time by PoF'!$B$5:$C$119,2,FALSE)="Not Applicable",VLOOKUP($A111,'ECM Staff time by PoF'!$B$5:$S$119,MATCH($SL$103, 'ECM Staff time by PoF'!$B$4:$S$4,0),FALSE),IF(ISERROR(VLOOKUP(CONCATENATE($A111,B$66),'ECM Staff time by PoF'!$A$5:$S$119,MATCH($SL$103, 'ECM Staff time by PoF'!$A$4:$S$4,0),FALSE)), 0, VLOOKUP(CONCATENATE($A111,B$66),'ECM Staff time by PoF'!$A$5:$S$119,MATCH($SL$103, 'ECM Staff time by PoF'!$A$4:$S$4,0),FALSE))))*B73</f>
        <v>0</v>
      </c>
      <c r="SM111" s="60">
        <f>IF($A111="",0,IF(VLOOKUP($A111,'ECM Staff time by PoF'!$B$5:$C$119,2,FALSE)="Not Applicable",VLOOKUP($A111,'ECM Staff time by PoF'!$B$5:$S$119,MATCH($SL$103, 'ECM Staff time by PoF'!$B$4:$S$4,0),FALSE),IF(ISERROR(VLOOKUP(CONCATENATE($A111,C$66),'ECM Staff time by PoF'!$A$5:$S$119,MATCH($SL$103, 'ECM Staff time by PoF'!$A$4:$S$4,0),FALSE)), 0, VLOOKUP(CONCATENATE($A111,C$66),'ECM Staff time by PoF'!$A$5:$S$119,MATCH($SL$103, 'ECM Staff time by PoF'!$A$4:$S$4,0),FALSE))))*C73</f>
        <v>0</v>
      </c>
      <c r="SN111" s="60">
        <f>IF($A111="",0,IF(VLOOKUP($A111,'ECM Staff time by PoF'!$B$5:$C$119,2,FALSE)="Not Applicable",VLOOKUP($A111,'ECM Staff time by PoF'!$B$5:$S$119,MATCH($SL$103, 'ECM Staff time by PoF'!$B$4:$S$4,0),FALSE),IF(ISERROR(VLOOKUP(CONCATENATE($A111,D$66),'ECM Staff time by PoF'!$A$5:$S$119,MATCH($SL$103, 'ECM Staff time by PoF'!$A$4:$S$4,0),FALSE)), 0, VLOOKUP(CONCATENATE($A111,D$66),'ECM Staff time by PoF'!$A$5:$S$119,MATCH($SL$103, 'ECM Staff time by PoF'!$A$4:$S$4,0),FALSE))))*D73</f>
        <v>0</v>
      </c>
      <c r="SO111" s="60">
        <f>IF($A111="",0,IF(VLOOKUP($A111,'ECM Staff time by PoF'!$B$5:$C$119,2,FALSE)="Not Applicable",VLOOKUP($A111,'ECM Staff time by PoF'!$B$5:$S$119,MATCH($SL$103, 'ECM Staff time by PoF'!$B$4:$S$4,0),FALSE),IF(ISERROR(VLOOKUP(CONCATENATE($A111,E$66),'ECM Staff time by PoF'!$A$5:$S$119,MATCH($SL$103, 'ECM Staff time by PoF'!$A$4:$S$4,0),FALSE)), 0, VLOOKUP(CONCATENATE($A111,E$66),'ECM Staff time by PoF'!$A$5:$S$119,MATCH($SL$103, 'ECM Staff time by PoF'!$A$4:$S$4,0),FALSE))))*E73</f>
        <v>0</v>
      </c>
      <c r="SP111" s="60">
        <f>IF($A111="",0,IF(VLOOKUP($A111,'ECM Staff time by PoF'!$B$5:$C$119,2,FALSE)="Not Applicable",VLOOKUP($A111,'ECM Staff time by PoF'!$B$5:$S$119,MATCH($SL$103, 'ECM Staff time by PoF'!$B$4:$S$4,0),FALSE),IF(ISERROR(VLOOKUP(CONCATENATE($A111,F$66),'ECM Staff time by PoF'!$A$5:$S$119,MATCH($SL$103, 'ECM Staff time by PoF'!$A$4:$S$4,0),FALSE)), 0, VLOOKUP(CONCATENATE($A111,F$66),'ECM Staff time by PoF'!$A$5:$S$119,MATCH($SL$103, 'ECM Staff time by PoF'!$A$4:$S$4,0),FALSE))))*F73</f>
        <v>0</v>
      </c>
      <c r="SQ111" s="60">
        <f>IF($A111="",0,IF(VLOOKUP($A111,'ECM Staff time by PoF'!$B$5:$C$119,2,FALSE)="Not Applicable",VLOOKUP($A111,'ECM Staff time by PoF'!$B$5:$S$119,MATCH($SL$103, 'ECM Staff time by PoF'!$B$4:$S$4,0),FALSE),IF(ISERROR(VLOOKUP(CONCATENATE($A111,G$66),'ECM Staff time by PoF'!$A$5:$S$119,MATCH($SL$103, 'ECM Staff time by PoF'!$A$4:$S$4,0),FALSE)), 0, VLOOKUP(CONCATENATE($A111,G$66),'ECM Staff time by PoF'!$A$5:$S$119,MATCH($SL$103, 'ECM Staff time by PoF'!$A$4:$S$4,0),FALSE))))*G73</f>
        <v>0</v>
      </c>
      <c r="SR111" s="60">
        <f>IF($A111="",0,IF(VLOOKUP($A111,'ECM Staff time by PoF'!$B$5:$C$119,2,FALSE)="Not Applicable",VLOOKUP($A111,'ECM Staff time by PoF'!$B$5:$S$119,MATCH($SL$103, 'ECM Staff time by PoF'!$B$4:$S$4,0),FALSE),IF(ISERROR(VLOOKUP(CONCATENATE($A111,H$66),'ECM Staff time by PoF'!$A$5:$S$119,MATCH($SL$103, 'ECM Staff time by PoF'!$A$4:$S$4,0),FALSE)), 0, VLOOKUP(CONCATENATE($A111,H$66),'ECM Staff time by PoF'!$A$5:$S$119,MATCH($SL$103, 'ECM Staff time by PoF'!$A$4:$S$4,0),FALSE))))*H73</f>
        <v>0</v>
      </c>
      <c r="SS111" s="60">
        <f>IF($A111="",0,IF(VLOOKUP($A111,'ECM Staff time by PoF'!$B$5:$C$119,2,FALSE)="Not Applicable",VLOOKUP($A111,'ECM Staff time by PoF'!$B$5:$S$119,MATCH($SL$103, 'ECM Staff time by PoF'!$B$4:$S$4,0),FALSE),IF(ISERROR(VLOOKUP(CONCATENATE($A111,I$66),'ECM Staff time by PoF'!$A$5:$S$119,MATCH($SL$103, 'ECM Staff time by PoF'!$A$4:$S$4,0),FALSE)), 0, VLOOKUP(CONCATENATE($A111,I$66),'ECM Staff time by PoF'!$A$5:$S$119,MATCH($SL$103, 'ECM Staff time by PoF'!$A$4:$S$4,0),FALSE))))*I73</f>
        <v>0</v>
      </c>
      <c r="ST111" s="60">
        <f>IF($A111="",0,IF(VLOOKUP($A111,'ECM Staff time by PoF'!$B$5:$C$119,2,FALSE)="Not Applicable",VLOOKUP($A111,'ECM Staff time by PoF'!$B$5:$S$119,MATCH($SL$103, 'ECM Staff time by PoF'!$B$4:$S$4,0),FALSE),IF(ISERROR(VLOOKUP(CONCATENATE($A111,J$66),'ECM Staff time by PoF'!$A$5:$S$119,MATCH($SL$103, 'ECM Staff time by PoF'!$A$4:$S$4,0),FALSE)), 0, VLOOKUP(CONCATENATE($A111,J$66),'ECM Staff time by PoF'!$A$5:$S$119,MATCH($SL$103, 'ECM Staff time by PoF'!$A$4:$S$4,0),FALSE))))*J73</f>
        <v>0</v>
      </c>
      <c r="SU111" s="60">
        <f>IF($A111="",0,IF(VLOOKUP($A111,'ECM Staff time by PoF'!$B$5:$C$119,2,FALSE)="Not Applicable",VLOOKUP($A111,'ECM Staff time by PoF'!$B$5:$S$119,MATCH($SL$103, 'ECM Staff time by PoF'!$B$4:$S$4,0),FALSE),IF(ISERROR(VLOOKUP(CONCATENATE($A111,K$66),'ECM Staff time by PoF'!$A$5:$S$119,MATCH($SL$103, 'ECM Staff time by PoF'!$A$4:$S$4,0),FALSE)), 0, VLOOKUP(CONCATENATE($A111,K$66),'ECM Staff time by PoF'!$A$5:$S$119,MATCH($SL$103, 'ECM Staff time by PoF'!$A$4:$S$4,0),FALSE))))*K73</f>
        <v>0</v>
      </c>
      <c r="SV111" s="60">
        <f>IF($A111="",0,IF(VLOOKUP($A111,'ECM Staff time by PoF'!$B$5:$C$119,2,FALSE)="Not Applicable",VLOOKUP($A111,'ECM Staff time by PoF'!$B$5:$S$119,MATCH($SL$103, 'ECM Staff time by PoF'!$B$4:$S$4,0),FALSE),IF(ISERROR(VLOOKUP(CONCATENATE($A111,L$66),'ECM Staff time by PoF'!$A$5:$S$119,MATCH($SL$103, 'ECM Staff time by PoF'!$A$4:$S$4,0),FALSE)), 0, VLOOKUP(CONCATENATE($A111,L$66),'ECM Staff time by PoF'!$A$5:$S$119,MATCH($SL$103, 'ECM Staff time by PoF'!$A$4:$S$4,0),FALSE))))*L73</f>
        <v>0</v>
      </c>
      <c r="SW111" s="60">
        <f>IF($A111="",0,IF(VLOOKUP($A111,'ECM Staff time by PoF'!$B$5:$C$119,2,FALSE)="Not Applicable",VLOOKUP($A111,'ECM Staff time by PoF'!$B$5:$S$119,MATCH($SL$103, 'ECM Staff time by PoF'!$B$4:$S$4,0),FALSE),IF(ISERROR(VLOOKUP(CONCATENATE($A111,M$66),'ECM Staff time by PoF'!$A$5:$S$119,MATCH($SL$103, 'ECM Staff time by PoF'!$A$4:$S$4,0),FALSE)), 0, VLOOKUP(CONCATENATE($A111,M$66),'ECM Staff time by PoF'!$A$5:$S$119,MATCH($SL$103, 'ECM Staff time by PoF'!$A$4:$S$4,0),FALSE))))*M73</f>
        <v>0</v>
      </c>
      <c r="SX111" s="60">
        <f>IF($A111="",0,IF(VLOOKUP($A111,'ECM Staff time by PoF'!$B$5:$C$119,2,FALSE)="Not Applicable",VLOOKUP($A111,'ECM Staff time by PoF'!$B$5:$S$119,MATCH($SL$103, 'ECM Staff time by PoF'!$B$4:$S$4,0),FALSE),IF(ISERROR(VLOOKUP(CONCATENATE($A111,N$66),'ECM Staff time by PoF'!$A$5:$S$119,MATCH($SL$103, 'ECM Staff time by PoF'!$A$4:$S$4,0),FALSE)), 0, VLOOKUP(CONCATENATE($A111,N$66),'ECM Staff time by PoF'!$A$5:$S$119,MATCH($SL$103, 'ECM Staff time by PoF'!$A$4:$S$4,0),FALSE))))*N73</f>
        <v>0</v>
      </c>
      <c r="SY111" s="60">
        <f>IF($A111="",0,IF(VLOOKUP($A111,'ECM Staff time by PoF'!$B$5:$C$119,2,FALSE)="Not Applicable",VLOOKUP($A111,'ECM Staff time by PoF'!$B$5:$S$119,MATCH($SL$103, 'ECM Staff time by PoF'!$B$4:$S$4,0),FALSE),IF(ISERROR(VLOOKUP(CONCATENATE($A111,O$66),'ECM Staff time by PoF'!$A$5:$S$119,MATCH($SL$103, 'ECM Staff time by PoF'!$A$4:$S$4,0),FALSE)), 0, VLOOKUP(CONCATENATE($A111,O$66),'ECM Staff time by PoF'!$A$5:$S$119,MATCH($SL$103, 'ECM Staff time by PoF'!$A$4:$S$4,0),FALSE))))*O73</f>
        <v>0</v>
      </c>
      <c r="SZ111" s="60">
        <f>IF($A111="",0,IF(VLOOKUP($A111,'ECM Staff time by PoF'!$B$5:$C$119,2,FALSE)="Not Applicable",VLOOKUP($A111,'ECM Staff time by PoF'!$B$5:$S$119,MATCH($SL$103, 'ECM Staff time by PoF'!$B$4:$S$4,0),FALSE),IF(ISERROR(VLOOKUP(CONCATENATE($A111,P$66),'ECM Staff time by PoF'!$A$5:$S$119,MATCH($SL$103, 'ECM Staff time by PoF'!$A$4:$S$4,0),FALSE)), 0, VLOOKUP(CONCATENATE($A111,P$66),'ECM Staff time by PoF'!$A$5:$S$119,MATCH($SL$103, 'ECM Staff time by PoF'!$A$4:$S$4,0),FALSE))))*P73</f>
        <v>0</v>
      </c>
      <c r="TA111" s="60">
        <f>IF($A111="",0,IF(VLOOKUP($A111,'ECM Staff time by PoF'!$B$5:$C$119,2,FALSE)="Not Applicable",VLOOKUP($A111,'ECM Staff time by PoF'!$B$5:$S$119,MATCH($SL$103, 'ECM Staff time by PoF'!$B$4:$S$4,0),FALSE),IF(ISERROR(VLOOKUP(CONCATENATE($A111,Q$66),'ECM Staff time by PoF'!$A$5:$S$119,MATCH($SL$103, 'ECM Staff time by PoF'!$A$4:$S$4,0),FALSE)), 0, VLOOKUP(CONCATENATE($A111,Q$66),'ECM Staff time by PoF'!$A$5:$S$119,MATCH($SL$103, 'ECM Staff time by PoF'!$A$4:$S$4,0),FALSE))))*Q73</f>
        <v>0</v>
      </c>
      <c r="TB111" s="60">
        <f>IF($A111="",0,IF(VLOOKUP($A111,'ECM Staff time by PoF'!$B$5:$C$119,2,FALSE)="Not Applicable",VLOOKUP($A111,'ECM Staff time by PoF'!$B$5:$S$119,MATCH($SL$103, 'ECM Staff time by PoF'!$B$4:$S$4,0),FALSE),IF(ISERROR(VLOOKUP(CONCATENATE($A111,R$66),'ECM Staff time by PoF'!$A$5:$S$119,MATCH($SL$103, 'ECM Staff time by PoF'!$A$4:$S$4,0),FALSE)), 0, VLOOKUP(CONCATENATE($A111,R$66),'ECM Staff time by PoF'!$A$5:$S$119,MATCH($SL$103, 'ECM Staff time by PoF'!$A$4:$S$4,0),FALSE))))*R73</f>
        <v>0</v>
      </c>
      <c r="TC111" s="60">
        <f>IF($A111="",0,IF(VLOOKUP($A111,'ECM Staff time by PoF'!$B$5:$C$119,2,FALSE)="Not Applicable",VLOOKUP($A111,'ECM Staff time by PoF'!$B$5:$S$119,MATCH($SL$103, 'ECM Staff time by PoF'!$B$4:$S$4,0),FALSE),IF(ISERROR(VLOOKUP(CONCATENATE($A111,S$66),'ECM Staff time by PoF'!$A$5:$S$119,MATCH($SL$103, 'ECM Staff time by PoF'!$A$4:$S$4,0),FALSE)), 0, VLOOKUP(CONCATENATE($A111,S$66),'ECM Staff time by PoF'!$A$5:$S$119,MATCH($SL$103, 'ECM Staff time by PoF'!$A$4:$S$4,0),FALSE))))*S73</f>
        <v>0</v>
      </c>
      <c r="TD111" s="60">
        <f>IF($A111="",0,IF(VLOOKUP($A111,'ECM Staff time by PoF'!$B$5:$C$119,2,FALSE)="Not Applicable",VLOOKUP($A111,'ECM Staff time by PoF'!$B$5:$S$119,MATCH($SL$103, 'ECM Staff time by PoF'!$B$4:$S$4,0),FALSE),IF(ISERROR(VLOOKUP(CONCATENATE($A111,T$66),'ECM Staff time by PoF'!$A$5:$S$119,MATCH($SL$103, 'ECM Staff time by PoF'!$A$4:$S$4,0),FALSE)), 0, VLOOKUP(CONCATENATE($A111,T$66),'ECM Staff time by PoF'!$A$5:$S$119,MATCH($SL$103, 'ECM Staff time by PoF'!$A$4:$S$4,0),FALSE))))*T73</f>
        <v>0</v>
      </c>
      <c r="TE111" s="60">
        <f>IF($A111="",0,IF(VLOOKUP($A111,'ECM Staff time by PoF'!$B$5:$C$119,2,FALSE)="Not Applicable",VLOOKUP($A111,'ECM Staff time by PoF'!$B$5:$S$119,MATCH($SL$103, 'ECM Staff time by PoF'!$B$4:$S$4,0),FALSE),IF(ISERROR(VLOOKUP(CONCATENATE($A111,U$66),'ECM Staff time by PoF'!$A$5:$S$119,MATCH($SL$103, 'ECM Staff time by PoF'!$A$4:$S$4,0),FALSE)), 0, VLOOKUP(CONCATENATE($A111,U$66),'ECM Staff time by PoF'!$A$5:$S$119,MATCH($SL$103, 'ECM Staff time by PoF'!$A$4:$S$4,0),FALSE))))*U73</f>
        <v>0</v>
      </c>
      <c r="TF111" s="60">
        <f>IF($A111="",0,IF(VLOOKUP($A111,'ECM Staff time by PoF'!$B$5:$C$119,2,FALSE)="Not Applicable",VLOOKUP($A111,'ECM Staff time by PoF'!$B$5:$S$119,MATCH($SL$103, 'ECM Staff time by PoF'!$B$4:$S$4,0),FALSE),IF(ISERROR(VLOOKUP(CONCATENATE($A111,V$66),'ECM Staff time by PoF'!$A$5:$S$119,MATCH($SL$103, 'ECM Staff time by PoF'!$A$4:$S$4,0),FALSE)), 0, VLOOKUP(CONCATENATE($A111,V$66),'ECM Staff time by PoF'!$A$5:$S$119,MATCH($SL$103, 'ECM Staff time by PoF'!$A$4:$S$4,0),FALSE))))*V73</f>
        <v>0</v>
      </c>
      <c r="TG111" s="60">
        <f>IF($A111="",0,IF(VLOOKUP($A111,'ECM Staff time by PoF'!$B$5:$C$119,2,FALSE)="Not Applicable",VLOOKUP($A111,'ECM Staff time by PoF'!$B$5:$S$119,MATCH($SL$103, 'ECM Staff time by PoF'!$B$4:$S$4,0),FALSE),IF(ISERROR(VLOOKUP(CONCATENATE($A111,W$66),'ECM Staff time by PoF'!$A$5:$S$119,MATCH($SL$103, 'ECM Staff time by PoF'!$A$4:$S$4,0),FALSE)), 0, VLOOKUP(CONCATENATE($A111,W$66),'ECM Staff time by PoF'!$A$5:$S$119,MATCH($SL$103, 'ECM Staff time by PoF'!$A$4:$S$4,0),FALSE))))*W73</f>
        <v>0</v>
      </c>
      <c r="TH111" s="60">
        <f>IF($A111="",0,IF(VLOOKUP($A111,'ECM Staff time by PoF'!$B$5:$C$119,2,FALSE)="Not Applicable",VLOOKUP($A111,'ECM Staff time by PoF'!$B$5:$S$119,MATCH($SL$103, 'ECM Staff time by PoF'!$B$4:$S$4,0),FALSE),IF(ISERROR(VLOOKUP(CONCATENATE($A111,X$66),'ECM Staff time by PoF'!$A$5:$S$119,MATCH($SL$103, 'ECM Staff time by PoF'!$A$4:$S$4,0),FALSE)), 0, VLOOKUP(CONCATENATE($A111,X$66),'ECM Staff time by PoF'!$A$5:$S$119,MATCH($SL$103, 'ECM Staff time by PoF'!$A$4:$S$4,0),FALSE))))*X73</f>
        <v>0</v>
      </c>
      <c r="TI111" s="60">
        <f>IF($A111="",0,IF(VLOOKUP($A111,'ECM Staff time by PoF'!$B$5:$C$119,2,FALSE)="Not Applicable",VLOOKUP($A111,'ECM Staff time by PoF'!$B$5:$S$119,MATCH($SL$103, 'ECM Staff time by PoF'!$B$4:$S$4,0),FALSE),IF(ISERROR(VLOOKUP(CONCATENATE($A111,Y$66),'ECM Staff time by PoF'!$A$5:$S$119,MATCH($SL$103, 'ECM Staff time by PoF'!$A$4:$S$4,0),FALSE)), 0, VLOOKUP(CONCATENATE($A111,Y$66),'ECM Staff time by PoF'!$A$5:$S$119,MATCH($SL$103, 'ECM Staff time by PoF'!$A$4:$S$4,0),FALSE))))*Y73</f>
        <v>0</v>
      </c>
      <c r="TJ111" s="60">
        <f>IF($A111="",0,IF(VLOOKUP($A111,'ECM Staff time by PoF'!$B$5:$C$119,2,FALSE)="Not Applicable",VLOOKUP($A111,'ECM Staff time by PoF'!$B$5:$S$119,MATCH($SL$103, 'ECM Staff time by PoF'!$B$4:$S$4,0),FALSE),IF(ISERROR(VLOOKUP(CONCATENATE($A111,Z$66),'ECM Staff time by PoF'!$A$5:$S$119,MATCH($SL$103, 'ECM Staff time by PoF'!$A$4:$S$4,0),FALSE)), 0, VLOOKUP(CONCATENATE($A111,Z$66),'ECM Staff time by PoF'!$A$5:$S$119,MATCH($SL$103, 'ECM Staff time by PoF'!$A$4:$S$4,0),FALSE))))*Z73</f>
        <v>0</v>
      </c>
      <c r="TK111" s="60">
        <f>IF($A111="",0,IF(VLOOKUP($A111,'ECM Staff time by PoF'!$B$5:$C$119,2,FALSE)="Not Applicable",VLOOKUP($A111,'ECM Staff time by PoF'!$B$5:$S$119,MATCH($SL$103, 'ECM Staff time by PoF'!$B$4:$S$4,0),FALSE),IF(ISERROR(VLOOKUP(CONCATENATE($A111,AA$66),'ECM Staff time by PoF'!$A$5:$S$119,MATCH($SL$103, 'ECM Staff time by PoF'!$A$4:$S$4,0),FALSE)), 0, VLOOKUP(CONCATENATE($A111,AA$66),'ECM Staff time by PoF'!$A$5:$S$119,MATCH($SL$103, 'ECM Staff time by PoF'!$A$4:$S$4,0),FALSE))))*AA73</f>
        <v>0</v>
      </c>
      <c r="TL111" s="60">
        <f>IF($A111="",0,IF(VLOOKUP($A111,'ECM Staff time by PoF'!$B$5:$C$119,2,FALSE)="Not Applicable",VLOOKUP($A111,'ECM Staff time by PoF'!$B$5:$S$119,MATCH($SL$103, 'ECM Staff time by PoF'!$B$4:$S$4,0),FALSE),IF(ISERROR(VLOOKUP(CONCATENATE($A111,AB$66),'ECM Staff time by PoF'!$A$5:$S$119,MATCH($SL$103, 'ECM Staff time by PoF'!$A$4:$S$4,0),FALSE)), 0, VLOOKUP(CONCATENATE($A111,AB$66),'ECM Staff time by PoF'!$A$5:$S$119,MATCH($SL$103, 'ECM Staff time by PoF'!$A$4:$S$4,0),FALSE))))*AB73</f>
        <v>0</v>
      </c>
      <c r="TM111" s="60">
        <f>IF($A111="",0,IF(VLOOKUP($A111,'ECM Staff time by PoF'!$B$5:$C$119,2,FALSE)="Not Applicable",VLOOKUP($A111,'ECM Staff time by PoF'!$B$5:$S$119,MATCH($SL$103, 'ECM Staff time by PoF'!$B$4:$S$4,0),FALSE),IF(ISERROR(VLOOKUP(CONCATENATE($A111,AC$66),'ECM Staff time by PoF'!$A$5:$S$119,MATCH($SL$103, 'ECM Staff time by PoF'!$A$4:$S$4,0),FALSE)), 0, VLOOKUP(CONCATENATE($A111,AC$66),'ECM Staff time by PoF'!$A$5:$S$119,MATCH($SL$103, 'ECM Staff time by PoF'!$A$4:$S$4,0),FALSE))))*AC73</f>
        <v>0</v>
      </c>
      <c r="TN111" s="60">
        <f>IF($A111="",0,IF(VLOOKUP($A111,'ECM Staff time by PoF'!$B$5:$C$119,2,FALSE)="Not Applicable",VLOOKUP($A111,'ECM Staff time by PoF'!$B$5:$S$119,MATCH($SL$103, 'ECM Staff time by PoF'!$B$4:$S$4,0),FALSE),IF(ISERROR(VLOOKUP(CONCATENATE($A111,AD$66),'ECM Staff time by PoF'!$A$5:$S$119,MATCH($SL$103, 'ECM Staff time by PoF'!$A$4:$S$4,0),FALSE)), 0, VLOOKUP(CONCATENATE($A111,AD$66),'ECM Staff time by PoF'!$A$5:$S$119,MATCH($SL$103, 'ECM Staff time by PoF'!$A$4:$S$4,0),FALSE))))*AD73</f>
        <v>0</v>
      </c>
      <c r="TO111" s="60">
        <f>IF($A111="",0,IF(VLOOKUP($A111,'ECM Staff time by PoF'!$B$5:$C$119,2,FALSE)="Not Applicable",VLOOKUP($A111,'ECM Staff time by PoF'!$B$5:$S$119,MATCH($SL$103, 'ECM Staff time by PoF'!$B$4:$S$4,0),FALSE),IF(ISERROR(VLOOKUP(CONCATENATE($A111,AE$66),'ECM Staff time by PoF'!$A$5:$S$119,MATCH($SL$103, 'ECM Staff time by PoF'!$A$4:$S$4,0),FALSE)), 0, VLOOKUP(CONCATENATE($A111,AE$66),'ECM Staff time by PoF'!$A$5:$S$119,MATCH($SL$103, 'ECM Staff time by PoF'!$A$4:$S$4,0),FALSE))))*AE73</f>
        <v>0</v>
      </c>
      <c r="TP111" s="60">
        <f>IF($A111="",0,IF(VLOOKUP($A111,'ECM Staff time by PoF'!$B$5:$C$119,2,FALSE)="Not Applicable",VLOOKUP($A111,'ECM Staff time by PoF'!$B$5:$S$119,MATCH($SL$103, 'ECM Staff time by PoF'!$B$4:$S$4,0),FALSE),IF(ISERROR(VLOOKUP(CONCATENATE($A111,AF$66),'ECM Staff time by PoF'!$A$5:$S$119,MATCH($SL$103, 'ECM Staff time by PoF'!$A$4:$S$4,0),FALSE)), 0, VLOOKUP(CONCATENATE($A111,AF$66),'ECM Staff time by PoF'!$A$5:$S$119,MATCH($SL$103, 'ECM Staff time by PoF'!$A$4:$S$4,0),FALSE))))*AF73</f>
        <v>0</v>
      </c>
      <c r="TQ111" s="60">
        <f>IF($A111="",0,IF(VLOOKUP($A111,'ECM Staff time by PoF'!$B$5:$C$119,2,FALSE)="Not Applicable",VLOOKUP($A111,'ECM Staff time by PoF'!$B$5:$S$119,MATCH($SL$103, 'ECM Staff time by PoF'!$B$4:$S$4,0),FALSE),IF(ISERROR(VLOOKUP(CONCATENATE($A111,AG$66),'ECM Staff time by PoF'!$A$5:$S$119,MATCH($SL$103, 'ECM Staff time by PoF'!$A$4:$S$4,0),FALSE)), 0, VLOOKUP(CONCATENATE($A111,AG$66),'ECM Staff time by PoF'!$A$5:$S$119,MATCH($SL$103, 'ECM Staff time by PoF'!$A$4:$S$4,0),FALSE))))*AG73</f>
        <v>0</v>
      </c>
      <c r="TR111" s="60">
        <f>IF($A111="",0,IF(VLOOKUP($A111,'ECM Staff time by PoF'!$B$5:$C$119,2,FALSE)="Not Applicable",VLOOKUP($A111,'ECM Staff time by PoF'!$B$5:$S$119,MATCH($SL$103, 'ECM Staff time by PoF'!$B$4:$S$4,0),FALSE),IF(ISERROR(VLOOKUP(CONCATENATE($A111,AH$66),'ECM Staff time by PoF'!$A$5:$S$119,MATCH($SL$103, 'ECM Staff time by PoF'!$A$4:$S$4,0),FALSE)), 0, VLOOKUP(CONCATENATE($A111,AH$66),'ECM Staff time by PoF'!$A$5:$S$119,MATCH($SL$103, 'ECM Staff time by PoF'!$A$4:$S$4,0),FALSE))))*AH73</f>
        <v>0</v>
      </c>
      <c r="TS111" s="60">
        <f>IF($A111="",0,IF(VLOOKUP($A111,'ECM Staff time by PoF'!$B$5:$C$119,2,FALSE)="Not Applicable",VLOOKUP($A111,'ECM Staff time by PoF'!$B$5:$S$119,MATCH($SL$103, 'ECM Staff time by PoF'!$B$4:$S$4,0),FALSE),IF(ISERROR(VLOOKUP(CONCATENATE($A111,AI$66),'ECM Staff time by PoF'!$A$5:$S$119,MATCH($SL$103, 'ECM Staff time by PoF'!$A$4:$S$4,0),FALSE)), 0, VLOOKUP(CONCATENATE($A111,AI$66),'ECM Staff time by PoF'!$A$5:$S$119,MATCH($SL$103, 'ECM Staff time by PoF'!$A$4:$S$4,0),FALSE))))*AI73</f>
        <v>0</v>
      </c>
      <c r="TT111" s="60">
        <f>IF($A111="",0,IF(VLOOKUP($A111,'ECM Staff time by PoF'!$B$5:$C$119,2,FALSE)="Not Applicable",VLOOKUP($A111,'ECM Staff time by PoF'!$B$5:$S$119,MATCH($SL$103, 'ECM Staff time by PoF'!$B$4:$S$4,0),FALSE),IF(ISERROR(VLOOKUP(CONCATENATE($A111,AJ$66),'ECM Staff time by PoF'!$A$5:$S$119,MATCH($SL$103, 'ECM Staff time by PoF'!$A$4:$S$4,0),FALSE)), 0, VLOOKUP(CONCATENATE($A111,AJ$66),'ECM Staff time by PoF'!$A$5:$S$119,MATCH($SL$103, 'ECM Staff time by PoF'!$A$4:$S$4,0),FALSE))))*AJ73</f>
        <v>0</v>
      </c>
      <c r="TU111" s="60">
        <f>IF($A111="",0,IF(VLOOKUP($A111,'ECM Staff time by PoF'!$B$5:$C$119,2,FALSE)="Not Applicable",VLOOKUP($A111,'ECM Staff time by PoF'!$B$5:$S$119,MATCH($SL$103, 'ECM Staff time by PoF'!$B$4:$S$4,0),FALSE),IF(ISERROR(VLOOKUP(CONCATENATE($A111,AK$66),'ECM Staff time by PoF'!$A$5:$S$119,MATCH($SL$103, 'ECM Staff time by PoF'!$A$4:$S$4,0),FALSE)), 0, VLOOKUP(CONCATENATE($A111,AK$66),'ECM Staff time by PoF'!$A$5:$S$119,MATCH($SL$103, 'ECM Staff time by PoF'!$A$4:$S$4,0),FALSE))))*AK73</f>
        <v>0</v>
      </c>
      <c r="TV111" s="60">
        <f>IF($A111="",0,IF(VLOOKUP($A111,'ECM Staff time by PoF'!$B$5:$C$119,2,FALSE)="Not Applicable",VLOOKUP($A111,'ECM Staff time by PoF'!$B$5:$S$119,MATCH($TV$103, 'ECM Staff time by PoF'!$B$4:$S$4,0),FALSE),IF(ISERROR(VLOOKUP(CONCATENATE($A111,B$66),'ECM Staff time by PoF'!$A$5:$S$119,MATCH($TV$103, 'ECM Staff time by PoF'!$A$4:$S$4,0),FALSE)), 0, VLOOKUP(CONCATENATE($A111,B$66),'ECM Staff time by PoF'!$A$5:$S$119,MATCH($TV$103, 'ECM Staff time by PoF'!$A$4:$S$4,0),FALSE))))*B73</f>
        <v>0</v>
      </c>
      <c r="TW111" s="60">
        <f>IF($A111="",0,IF(VLOOKUP($A111,'ECM Staff time by PoF'!$B$5:$C$119,2,FALSE)="Not Applicable",VLOOKUP($A111,'ECM Staff time by PoF'!$B$5:$S$119,MATCH($TV$103, 'ECM Staff time by PoF'!$B$4:$S$4,0),FALSE),IF(ISERROR(VLOOKUP(CONCATENATE($A111,C$66),'ECM Staff time by PoF'!$A$5:$S$119,MATCH($TV$103, 'ECM Staff time by PoF'!$A$4:$S$4,0),FALSE)), 0, VLOOKUP(CONCATENATE($A111,C$66),'ECM Staff time by PoF'!$A$5:$S$119,MATCH($TV$103, 'ECM Staff time by PoF'!$A$4:$S$4,0),FALSE))))*C73</f>
        <v>0</v>
      </c>
      <c r="TX111" s="60">
        <f>IF($A111="",0,IF(VLOOKUP($A111,'ECM Staff time by PoF'!$B$5:$C$119,2,FALSE)="Not Applicable",VLOOKUP($A111,'ECM Staff time by PoF'!$B$5:$S$119,MATCH($TV$103, 'ECM Staff time by PoF'!$B$4:$S$4,0),FALSE),IF(ISERROR(VLOOKUP(CONCATENATE($A111,D$66),'ECM Staff time by PoF'!$A$5:$S$119,MATCH($TV$103, 'ECM Staff time by PoF'!$A$4:$S$4,0),FALSE)), 0, VLOOKUP(CONCATENATE($A111,D$66),'ECM Staff time by PoF'!$A$5:$S$119,MATCH($TV$103, 'ECM Staff time by PoF'!$A$4:$S$4,0),FALSE))))*D73</f>
        <v>0</v>
      </c>
      <c r="TY111" s="60">
        <f>IF($A111="",0,IF(VLOOKUP($A111,'ECM Staff time by PoF'!$B$5:$C$119,2,FALSE)="Not Applicable",VLOOKUP($A111,'ECM Staff time by PoF'!$B$5:$S$119,MATCH($TV$103, 'ECM Staff time by PoF'!$B$4:$S$4,0),FALSE),IF(ISERROR(VLOOKUP(CONCATENATE($A111,E$66),'ECM Staff time by PoF'!$A$5:$S$119,MATCH($TV$103, 'ECM Staff time by PoF'!$A$4:$S$4,0),FALSE)), 0, VLOOKUP(CONCATENATE($A111,E$66),'ECM Staff time by PoF'!$A$5:$S$119,MATCH($TV$103, 'ECM Staff time by PoF'!$A$4:$S$4,0),FALSE))))*E73</f>
        <v>0</v>
      </c>
      <c r="TZ111" s="60">
        <f>IF($A111="",0,IF(VLOOKUP($A111,'ECM Staff time by PoF'!$B$5:$C$119,2,FALSE)="Not Applicable",VLOOKUP($A111,'ECM Staff time by PoF'!$B$5:$S$119,MATCH($TV$103, 'ECM Staff time by PoF'!$B$4:$S$4,0),FALSE),IF(ISERROR(VLOOKUP(CONCATENATE($A111,F$66),'ECM Staff time by PoF'!$A$5:$S$119,MATCH($TV$103, 'ECM Staff time by PoF'!$A$4:$S$4,0),FALSE)), 0, VLOOKUP(CONCATENATE($A111,F$66),'ECM Staff time by PoF'!$A$5:$S$119,MATCH($TV$103, 'ECM Staff time by PoF'!$A$4:$S$4,0),FALSE))))*F73</f>
        <v>0</v>
      </c>
      <c r="UA111" s="60">
        <f>IF($A111="",0,IF(VLOOKUP($A111,'ECM Staff time by PoF'!$B$5:$C$119,2,FALSE)="Not Applicable",VLOOKUP($A111,'ECM Staff time by PoF'!$B$5:$S$119,MATCH($TV$103, 'ECM Staff time by PoF'!$B$4:$S$4,0),FALSE),IF(ISERROR(VLOOKUP(CONCATENATE($A111,G$66),'ECM Staff time by PoF'!$A$5:$S$119,MATCH($TV$103, 'ECM Staff time by PoF'!$A$4:$S$4,0),FALSE)), 0, VLOOKUP(CONCATENATE($A111,G$66),'ECM Staff time by PoF'!$A$5:$S$119,MATCH($TV$103, 'ECM Staff time by PoF'!$A$4:$S$4,0),FALSE))))*G73</f>
        <v>0</v>
      </c>
      <c r="UB111" s="60">
        <f>IF($A111="",0,IF(VLOOKUP($A111,'ECM Staff time by PoF'!$B$5:$C$119,2,FALSE)="Not Applicable",VLOOKUP($A111,'ECM Staff time by PoF'!$B$5:$S$119,MATCH($TV$103, 'ECM Staff time by PoF'!$B$4:$S$4,0),FALSE),IF(ISERROR(VLOOKUP(CONCATENATE($A111,H$66),'ECM Staff time by PoF'!$A$5:$S$119,MATCH($TV$103, 'ECM Staff time by PoF'!$A$4:$S$4,0),FALSE)), 0, VLOOKUP(CONCATENATE($A111,H$66),'ECM Staff time by PoF'!$A$5:$S$119,MATCH($TV$103, 'ECM Staff time by PoF'!$A$4:$S$4,0),FALSE))))*H73</f>
        <v>0</v>
      </c>
      <c r="UC111" s="60">
        <f>IF($A111="",0,IF(VLOOKUP($A111,'ECM Staff time by PoF'!$B$5:$C$119,2,FALSE)="Not Applicable",VLOOKUP($A111,'ECM Staff time by PoF'!$B$5:$S$119,MATCH($TV$103, 'ECM Staff time by PoF'!$B$4:$S$4,0),FALSE),IF(ISERROR(VLOOKUP(CONCATENATE($A111,I$66),'ECM Staff time by PoF'!$A$5:$S$119,MATCH($TV$103, 'ECM Staff time by PoF'!$A$4:$S$4,0),FALSE)), 0, VLOOKUP(CONCATENATE($A111,I$66),'ECM Staff time by PoF'!$A$5:$S$119,MATCH($TV$103, 'ECM Staff time by PoF'!$A$4:$S$4,0),FALSE))))*I73</f>
        <v>0</v>
      </c>
      <c r="UD111" s="60">
        <f>IF($A111="",0,IF(VLOOKUP($A111,'ECM Staff time by PoF'!$B$5:$C$119,2,FALSE)="Not Applicable",VLOOKUP($A111,'ECM Staff time by PoF'!$B$5:$S$119,MATCH($TV$103, 'ECM Staff time by PoF'!$B$4:$S$4,0),FALSE),IF(ISERROR(VLOOKUP(CONCATENATE($A111,J$66),'ECM Staff time by PoF'!$A$5:$S$119,MATCH($TV$103, 'ECM Staff time by PoF'!$A$4:$S$4,0),FALSE)), 0, VLOOKUP(CONCATENATE($A111,J$66),'ECM Staff time by PoF'!$A$5:$S$119,MATCH($TV$103, 'ECM Staff time by PoF'!$A$4:$S$4,0),FALSE))))*J73</f>
        <v>0</v>
      </c>
      <c r="UE111" s="60">
        <f>IF($A111="",0,IF(VLOOKUP($A111,'ECM Staff time by PoF'!$B$5:$C$119,2,FALSE)="Not Applicable",VLOOKUP($A111,'ECM Staff time by PoF'!$B$5:$S$119,MATCH($TV$103, 'ECM Staff time by PoF'!$B$4:$S$4,0),FALSE),IF(ISERROR(VLOOKUP(CONCATENATE($A111,K$66),'ECM Staff time by PoF'!$A$5:$S$119,MATCH($TV$103, 'ECM Staff time by PoF'!$A$4:$S$4,0),FALSE)), 0, VLOOKUP(CONCATENATE($A111,K$66),'ECM Staff time by PoF'!$A$5:$S$119,MATCH($TV$103, 'ECM Staff time by PoF'!$A$4:$S$4,0),FALSE))))*K73</f>
        <v>0</v>
      </c>
      <c r="UF111" s="60">
        <f>IF($A111="",0,IF(VLOOKUP($A111,'ECM Staff time by PoF'!$B$5:$C$119,2,FALSE)="Not Applicable",VLOOKUP($A111,'ECM Staff time by PoF'!$B$5:$S$119,MATCH($TV$103, 'ECM Staff time by PoF'!$B$4:$S$4,0),FALSE),IF(ISERROR(VLOOKUP(CONCATENATE($A111,L$66),'ECM Staff time by PoF'!$A$5:$S$119,MATCH($TV$103, 'ECM Staff time by PoF'!$A$4:$S$4,0),FALSE)), 0, VLOOKUP(CONCATENATE($A111,L$66),'ECM Staff time by PoF'!$A$5:$S$119,MATCH($TV$103, 'ECM Staff time by PoF'!$A$4:$S$4,0),FALSE))))*L73</f>
        <v>0</v>
      </c>
      <c r="UG111" s="60">
        <f>IF($A111="",0,IF(VLOOKUP($A111,'ECM Staff time by PoF'!$B$5:$C$119,2,FALSE)="Not Applicable",VLOOKUP($A111,'ECM Staff time by PoF'!$B$5:$S$119,MATCH($TV$103, 'ECM Staff time by PoF'!$B$4:$S$4,0),FALSE),IF(ISERROR(VLOOKUP(CONCATENATE($A111,M$66),'ECM Staff time by PoF'!$A$5:$S$119,MATCH($TV$103, 'ECM Staff time by PoF'!$A$4:$S$4,0),FALSE)), 0, VLOOKUP(CONCATENATE($A111,M$66),'ECM Staff time by PoF'!$A$5:$S$119,MATCH($TV$103, 'ECM Staff time by PoF'!$A$4:$S$4,0),FALSE))))*M73</f>
        <v>0</v>
      </c>
      <c r="UH111" s="60">
        <f>IF($A111="",0,IF(VLOOKUP($A111,'ECM Staff time by PoF'!$B$5:$C$119,2,FALSE)="Not Applicable",VLOOKUP($A111,'ECM Staff time by PoF'!$B$5:$S$119,MATCH($TV$103, 'ECM Staff time by PoF'!$B$4:$S$4,0),FALSE),IF(ISERROR(VLOOKUP(CONCATENATE($A111,N$66),'ECM Staff time by PoF'!$A$5:$S$119,MATCH($TV$103, 'ECM Staff time by PoF'!$A$4:$S$4,0),FALSE)), 0, VLOOKUP(CONCATENATE($A111,N$66),'ECM Staff time by PoF'!$A$5:$S$119,MATCH($TV$103, 'ECM Staff time by PoF'!$A$4:$S$4,0),FALSE))))*N73</f>
        <v>0</v>
      </c>
      <c r="UI111" s="60">
        <f>IF($A111="",0,IF(VLOOKUP($A111,'ECM Staff time by PoF'!$B$5:$C$119,2,FALSE)="Not Applicable",VLOOKUP($A111,'ECM Staff time by PoF'!$B$5:$S$119,MATCH($TV$103, 'ECM Staff time by PoF'!$B$4:$S$4,0),FALSE),IF(ISERROR(VLOOKUP(CONCATENATE($A111,O$66),'ECM Staff time by PoF'!$A$5:$S$119,MATCH($TV$103, 'ECM Staff time by PoF'!$A$4:$S$4,0),FALSE)), 0, VLOOKUP(CONCATENATE($A111,O$66),'ECM Staff time by PoF'!$A$5:$S$119,MATCH($TV$103, 'ECM Staff time by PoF'!$A$4:$S$4,0),FALSE))))*O73</f>
        <v>0</v>
      </c>
      <c r="UJ111" s="60">
        <f>IF($A111="",0,IF(VLOOKUP($A111,'ECM Staff time by PoF'!$B$5:$C$119,2,FALSE)="Not Applicable",VLOOKUP($A111,'ECM Staff time by PoF'!$B$5:$S$119,MATCH($TV$103, 'ECM Staff time by PoF'!$B$4:$S$4,0),FALSE),IF(ISERROR(VLOOKUP(CONCATENATE($A111,P$66),'ECM Staff time by PoF'!$A$5:$S$119,MATCH($TV$103, 'ECM Staff time by PoF'!$A$4:$S$4,0),FALSE)), 0, VLOOKUP(CONCATENATE($A111,P$66),'ECM Staff time by PoF'!$A$5:$S$119,MATCH($TV$103, 'ECM Staff time by PoF'!$A$4:$S$4,0),FALSE))))*P73</f>
        <v>0</v>
      </c>
      <c r="UK111" s="60">
        <f>IF($A111="",0,IF(VLOOKUP($A111,'ECM Staff time by PoF'!$B$5:$C$119,2,FALSE)="Not Applicable",VLOOKUP($A111,'ECM Staff time by PoF'!$B$5:$S$119,MATCH($TV$103, 'ECM Staff time by PoF'!$B$4:$S$4,0),FALSE),IF(ISERROR(VLOOKUP(CONCATENATE($A111,Q$66),'ECM Staff time by PoF'!$A$5:$S$119,MATCH($TV$103, 'ECM Staff time by PoF'!$A$4:$S$4,0),FALSE)), 0, VLOOKUP(CONCATENATE($A111,Q$66),'ECM Staff time by PoF'!$A$5:$S$119,MATCH($TV$103, 'ECM Staff time by PoF'!$A$4:$S$4,0),FALSE))))*Q73</f>
        <v>0</v>
      </c>
      <c r="UL111" s="60">
        <f>IF($A111="",0,IF(VLOOKUP($A111,'ECM Staff time by PoF'!$B$5:$C$119,2,FALSE)="Not Applicable",VLOOKUP($A111,'ECM Staff time by PoF'!$B$5:$S$119,MATCH($TV$103, 'ECM Staff time by PoF'!$B$4:$S$4,0),FALSE),IF(ISERROR(VLOOKUP(CONCATENATE($A111,R$66),'ECM Staff time by PoF'!$A$5:$S$119,MATCH($TV$103, 'ECM Staff time by PoF'!$A$4:$S$4,0),FALSE)), 0, VLOOKUP(CONCATENATE($A111,R$66),'ECM Staff time by PoF'!$A$5:$S$119,MATCH($TV$103, 'ECM Staff time by PoF'!$A$4:$S$4,0),FALSE))))*R73</f>
        <v>0</v>
      </c>
      <c r="UM111" s="60">
        <f>IF($A111="",0,IF(VLOOKUP($A111,'ECM Staff time by PoF'!$B$5:$C$119,2,FALSE)="Not Applicable",VLOOKUP($A111,'ECM Staff time by PoF'!$B$5:$S$119,MATCH($TV$103, 'ECM Staff time by PoF'!$B$4:$S$4,0),FALSE),IF(ISERROR(VLOOKUP(CONCATENATE($A111,S$66),'ECM Staff time by PoF'!$A$5:$S$119,MATCH($TV$103, 'ECM Staff time by PoF'!$A$4:$S$4,0),FALSE)), 0, VLOOKUP(CONCATENATE($A111,S$66),'ECM Staff time by PoF'!$A$5:$S$119,MATCH($TV$103, 'ECM Staff time by PoF'!$A$4:$S$4,0),FALSE))))*S73</f>
        <v>0</v>
      </c>
      <c r="UN111" s="60">
        <f>IF($A111="",0,IF(VLOOKUP($A111,'ECM Staff time by PoF'!$B$5:$C$119,2,FALSE)="Not Applicable",VLOOKUP($A111,'ECM Staff time by PoF'!$B$5:$S$119,MATCH($TV$103, 'ECM Staff time by PoF'!$B$4:$S$4,0),FALSE),IF(ISERROR(VLOOKUP(CONCATENATE($A111,T$66),'ECM Staff time by PoF'!$A$5:$S$119,MATCH($TV$103, 'ECM Staff time by PoF'!$A$4:$S$4,0),FALSE)), 0, VLOOKUP(CONCATENATE($A111,T$66),'ECM Staff time by PoF'!$A$5:$S$119,MATCH($TV$103, 'ECM Staff time by PoF'!$A$4:$S$4,0),FALSE))))*T73</f>
        <v>0</v>
      </c>
      <c r="UO111" s="60">
        <f>IF($A111="",0,IF(VLOOKUP($A111,'ECM Staff time by PoF'!$B$5:$C$119,2,FALSE)="Not Applicable",VLOOKUP($A111,'ECM Staff time by PoF'!$B$5:$S$119,MATCH($TV$103, 'ECM Staff time by PoF'!$B$4:$S$4,0),FALSE),IF(ISERROR(VLOOKUP(CONCATENATE($A111,U$66),'ECM Staff time by PoF'!$A$5:$S$119,MATCH($TV$103, 'ECM Staff time by PoF'!$A$4:$S$4,0),FALSE)), 0, VLOOKUP(CONCATENATE($A111,U$66),'ECM Staff time by PoF'!$A$5:$S$119,MATCH($TV$103, 'ECM Staff time by PoF'!$A$4:$S$4,0),FALSE))))*U73</f>
        <v>0</v>
      </c>
      <c r="UP111" s="60">
        <f>IF($A111="",0,IF(VLOOKUP($A111,'ECM Staff time by PoF'!$B$5:$C$119,2,FALSE)="Not Applicable",VLOOKUP($A111,'ECM Staff time by PoF'!$B$5:$S$119,MATCH($TV$103, 'ECM Staff time by PoF'!$B$4:$S$4,0),FALSE),IF(ISERROR(VLOOKUP(CONCATENATE($A111,V$66),'ECM Staff time by PoF'!$A$5:$S$119,MATCH($TV$103, 'ECM Staff time by PoF'!$A$4:$S$4,0),FALSE)), 0, VLOOKUP(CONCATENATE($A111,V$66),'ECM Staff time by PoF'!$A$5:$S$119,MATCH($TV$103, 'ECM Staff time by PoF'!$A$4:$S$4,0),FALSE))))*V73</f>
        <v>0</v>
      </c>
      <c r="UQ111" s="60">
        <f>IF($A111="",0,IF(VLOOKUP($A111,'ECM Staff time by PoF'!$B$5:$C$119,2,FALSE)="Not Applicable",VLOOKUP($A111,'ECM Staff time by PoF'!$B$5:$S$119,MATCH($TV$103, 'ECM Staff time by PoF'!$B$4:$S$4,0),FALSE),IF(ISERROR(VLOOKUP(CONCATENATE($A111,W$66),'ECM Staff time by PoF'!$A$5:$S$119,MATCH($TV$103, 'ECM Staff time by PoF'!$A$4:$S$4,0),FALSE)), 0, VLOOKUP(CONCATENATE($A111,W$66),'ECM Staff time by PoF'!$A$5:$S$119,MATCH($TV$103, 'ECM Staff time by PoF'!$A$4:$S$4,0),FALSE))))*W73</f>
        <v>0</v>
      </c>
      <c r="UR111" s="60">
        <f>IF($A111="",0,IF(VLOOKUP($A111,'ECM Staff time by PoF'!$B$5:$C$119,2,FALSE)="Not Applicable",VLOOKUP($A111,'ECM Staff time by PoF'!$B$5:$S$119,MATCH($TV$103, 'ECM Staff time by PoF'!$B$4:$S$4,0),FALSE),IF(ISERROR(VLOOKUP(CONCATENATE($A111,X$66),'ECM Staff time by PoF'!$A$5:$S$119,MATCH($TV$103, 'ECM Staff time by PoF'!$A$4:$S$4,0),FALSE)), 0, VLOOKUP(CONCATENATE($A111,X$66),'ECM Staff time by PoF'!$A$5:$S$119,MATCH($TV$103, 'ECM Staff time by PoF'!$A$4:$S$4,0),FALSE))))*X73</f>
        <v>0</v>
      </c>
      <c r="US111" s="60">
        <f>IF($A111="",0,IF(VLOOKUP($A111,'ECM Staff time by PoF'!$B$5:$C$119,2,FALSE)="Not Applicable",VLOOKUP($A111,'ECM Staff time by PoF'!$B$5:$S$119,MATCH($TV$103, 'ECM Staff time by PoF'!$B$4:$S$4,0),FALSE),IF(ISERROR(VLOOKUP(CONCATENATE($A111,Y$66),'ECM Staff time by PoF'!$A$5:$S$119,MATCH($TV$103, 'ECM Staff time by PoF'!$A$4:$S$4,0),FALSE)), 0, VLOOKUP(CONCATENATE($A111,Y$66),'ECM Staff time by PoF'!$A$5:$S$119,MATCH($TV$103, 'ECM Staff time by PoF'!$A$4:$S$4,0),FALSE))))*Y73</f>
        <v>0</v>
      </c>
      <c r="UT111" s="60">
        <f>IF($A111="",0,IF(VLOOKUP($A111,'ECM Staff time by PoF'!$B$5:$C$119,2,FALSE)="Not Applicable",VLOOKUP($A111,'ECM Staff time by PoF'!$B$5:$S$119,MATCH($TV$103, 'ECM Staff time by PoF'!$B$4:$S$4,0),FALSE),IF(ISERROR(VLOOKUP(CONCATENATE($A111,Z$66),'ECM Staff time by PoF'!$A$5:$S$119,MATCH($TV$103, 'ECM Staff time by PoF'!$A$4:$S$4,0),FALSE)), 0, VLOOKUP(CONCATENATE($A111,Z$66),'ECM Staff time by PoF'!$A$5:$S$119,MATCH($TV$103, 'ECM Staff time by PoF'!$A$4:$S$4,0),FALSE))))*Z73</f>
        <v>0</v>
      </c>
      <c r="UU111" s="60">
        <f>IF($A111="",0,IF(VLOOKUP($A111,'ECM Staff time by PoF'!$B$5:$C$119,2,FALSE)="Not Applicable",VLOOKUP($A111,'ECM Staff time by PoF'!$B$5:$S$119,MATCH($TV$103, 'ECM Staff time by PoF'!$B$4:$S$4,0),FALSE),IF(ISERROR(VLOOKUP(CONCATENATE($A111,AA$66),'ECM Staff time by PoF'!$A$5:$S$119,MATCH($TV$103, 'ECM Staff time by PoF'!$A$4:$S$4,0),FALSE)), 0, VLOOKUP(CONCATENATE($A111,AA$66),'ECM Staff time by PoF'!$A$5:$S$119,MATCH($TV$103, 'ECM Staff time by PoF'!$A$4:$S$4,0),FALSE))))*AA73</f>
        <v>0</v>
      </c>
      <c r="UV111" s="60">
        <f>IF($A111="",0,IF(VLOOKUP($A111,'ECM Staff time by PoF'!$B$5:$C$119,2,FALSE)="Not Applicable",VLOOKUP($A111,'ECM Staff time by PoF'!$B$5:$S$119,MATCH($TV$103, 'ECM Staff time by PoF'!$B$4:$S$4,0),FALSE),IF(ISERROR(VLOOKUP(CONCATENATE($A111,AB$66),'ECM Staff time by PoF'!$A$5:$S$119,MATCH($TV$103, 'ECM Staff time by PoF'!$A$4:$S$4,0),FALSE)), 0, VLOOKUP(CONCATENATE($A111,AB$66),'ECM Staff time by PoF'!$A$5:$S$119,MATCH($TV$103, 'ECM Staff time by PoF'!$A$4:$S$4,0),FALSE))))*AB73</f>
        <v>0</v>
      </c>
      <c r="UW111" s="60">
        <f>IF($A111="",0,IF(VLOOKUP($A111,'ECM Staff time by PoF'!$B$5:$C$119,2,FALSE)="Not Applicable",VLOOKUP($A111,'ECM Staff time by PoF'!$B$5:$S$119,MATCH($TV$103, 'ECM Staff time by PoF'!$B$4:$S$4,0),FALSE),IF(ISERROR(VLOOKUP(CONCATENATE($A111,AC$66),'ECM Staff time by PoF'!$A$5:$S$119,MATCH($TV$103, 'ECM Staff time by PoF'!$A$4:$S$4,0),FALSE)), 0, VLOOKUP(CONCATENATE($A111,AC$66),'ECM Staff time by PoF'!$A$5:$S$119,MATCH($TV$103, 'ECM Staff time by PoF'!$A$4:$S$4,0),FALSE))))*AC73</f>
        <v>0</v>
      </c>
      <c r="UX111" s="60">
        <f>IF($A111="",0,IF(VLOOKUP($A111,'ECM Staff time by PoF'!$B$5:$C$119,2,FALSE)="Not Applicable",VLOOKUP($A111,'ECM Staff time by PoF'!$B$5:$S$119,MATCH($TV$103, 'ECM Staff time by PoF'!$B$4:$S$4,0),FALSE),IF(ISERROR(VLOOKUP(CONCATENATE($A111,AD$66),'ECM Staff time by PoF'!$A$5:$S$119,MATCH($TV$103, 'ECM Staff time by PoF'!$A$4:$S$4,0),FALSE)), 0, VLOOKUP(CONCATENATE($A111,AD$66),'ECM Staff time by PoF'!$A$5:$S$119,MATCH($TV$103, 'ECM Staff time by PoF'!$A$4:$S$4,0),FALSE))))*AD73</f>
        <v>0</v>
      </c>
      <c r="UY111" s="60">
        <f>IF($A111="",0,IF(VLOOKUP($A111,'ECM Staff time by PoF'!$B$5:$C$119,2,FALSE)="Not Applicable",VLOOKUP($A111,'ECM Staff time by PoF'!$B$5:$S$119,MATCH($TV$103, 'ECM Staff time by PoF'!$B$4:$S$4,0),FALSE),IF(ISERROR(VLOOKUP(CONCATENATE($A111,AE$66),'ECM Staff time by PoF'!$A$5:$S$119,MATCH($TV$103, 'ECM Staff time by PoF'!$A$4:$S$4,0),FALSE)), 0, VLOOKUP(CONCATENATE($A111,AE$66),'ECM Staff time by PoF'!$A$5:$S$119,MATCH($TV$103, 'ECM Staff time by PoF'!$A$4:$S$4,0),FALSE))))*AE73</f>
        <v>0</v>
      </c>
      <c r="UZ111" s="60">
        <f>IF($A111="",0,IF(VLOOKUP($A111,'ECM Staff time by PoF'!$B$5:$C$119,2,FALSE)="Not Applicable",VLOOKUP($A111,'ECM Staff time by PoF'!$B$5:$S$119,MATCH($TV$103, 'ECM Staff time by PoF'!$B$4:$S$4,0),FALSE),IF(ISERROR(VLOOKUP(CONCATENATE($A111,AF$66),'ECM Staff time by PoF'!$A$5:$S$119,MATCH($TV$103, 'ECM Staff time by PoF'!$A$4:$S$4,0),FALSE)), 0, VLOOKUP(CONCATENATE($A111,AF$66),'ECM Staff time by PoF'!$A$5:$S$119,MATCH($TV$103, 'ECM Staff time by PoF'!$A$4:$S$4,0),FALSE))))*AF73</f>
        <v>0</v>
      </c>
      <c r="VA111" s="60">
        <f>IF($A111="",0,IF(VLOOKUP($A111,'ECM Staff time by PoF'!$B$5:$C$119,2,FALSE)="Not Applicable",VLOOKUP($A111,'ECM Staff time by PoF'!$B$5:$S$119,MATCH($TV$103, 'ECM Staff time by PoF'!$B$4:$S$4,0),FALSE),IF(ISERROR(VLOOKUP(CONCATENATE($A111,AG$66),'ECM Staff time by PoF'!$A$5:$S$119,MATCH($TV$103, 'ECM Staff time by PoF'!$A$4:$S$4,0),FALSE)), 0, VLOOKUP(CONCATENATE($A111,AG$66),'ECM Staff time by PoF'!$A$5:$S$119,MATCH($TV$103, 'ECM Staff time by PoF'!$A$4:$S$4,0),FALSE))))*AG73</f>
        <v>0</v>
      </c>
      <c r="VB111" s="60">
        <f>IF($A111="",0,IF(VLOOKUP($A111,'ECM Staff time by PoF'!$B$5:$C$119,2,FALSE)="Not Applicable",VLOOKUP($A111,'ECM Staff time by PoF'!$B$5:$S$119,MATCH($TV$103, 'ECM Staff time by PoF'!$B$4:$S$4,0),FALSE),IF(ISERROR(VLOOKUP(CONCATENATE($A111,AH$66),'ECM Staff time by PoF'!$A$5:$S$119,MATCH($TV$103, 'ECM Staff time by PoF'!$A$4:$S$4,0),FALSE)), 0, VLOOKUP(CONCATENATE($A111,AH$66),'ECM Staff time by PoF'!$A$5:$S$119,MATCH($TV$103, 'ECM Staff time by PoF'!$A$4:$S$4,0),FALSE))))*AH73</f>
        <v>0</v>
      </c>
      <c r="VC111" s="60">
        <f>IF($A111="",0,IF(VLOOKUP($A111,'ECM Staff time by PoF'!$B$5:$C$119,2,FALSE)="Not Applicable",VLOOKUP($A111,'ECM Staff time by PoF'!$B$5:$S$119,MATCH($TV$103, 'ECM Staff time by PoF'!$B$4:$S$4,0),FALSE),IF(ISERROR(VLOOKUP(CONCATENATE($A111,AI$66),'ECM Staff time by PoF'!$A$5:$S$119,MATCH($TV$103, 'ECM Staff time by PoF'!$A$4:$S$4,0),FALSE)), 0, VLOOKUP(CONCATENATE($A111,AI$66),'ECM Staff time by PoF'!$A$5:$S$119,MATCH($TV$103, 'ECM Staff time by PoF'!$A$4:$S$4,0),FALSE))))*AI73</f>
        <v>0</v>
      </c>
      <c r="VD111" s="60">
        <f>IF($A111="",0,IF(VLOOKUP($A111,'ECM Staff time by PoF'!$B$5:$C$119,2,FALSE)="Not Applicable",VLOOKUP($A111,'ECM Staff time by PoF'!$B$5:$S$119,MATCH($TV$103, 'ECM Staff time by PoF'!$B$4:$S$4,0),FALSE),IF(ISERROR(VLOOKUP(CONCATENATE($A111,AJ$66),'ECM Staff time by PoF'!$A$5:$S$119,MATCH($TV$103, 'ECM Staff time by PoF'!$A$4:$S$4,0),FALSE)), 0, VLOOKUP(CONCATENATE($A111,AJ$66),'ECM Staff time by PoF'!$A$5:$S$119,MATCH($TV$103, 'ECM Staff time by PoF'!$A$4:$S$4,0),FALSE))))*AJ73</f>
        <v>0</v>
      </c>
      <c r="VE111" s="60">
        <f>IF($A111="",0,IF(VLOOKUP($A111,'ECM Staff time by PoF'!$B$5:$C$119,2,FALSE)="Not Applicable",VLOOKUP($A111,'ECM Staff time by PoF'!$B$5:$S$119,MATCH($TV$103, 'ECM Staff time by PoF'!$B$4:$S$4,0),FALSE),IF(ISERROR(VLOOKUP(CONCATENATE($A111,AK$66),'ECM Staff time by PoF'!$A$5:$S$119,MATCH($TV$103, 'ECM Staff time by PoF'!$A$4:$S$4,0),FALSE)), 0, VLOOKUP(CONCATENATE($A111,AK$66),'ECM Staff time by PoF'!$A$5:$S$119,MATCH($TV$103, 'ECM Staff time by PoF'!$A$4:$S$4,0),FALSE))))*AK73</f>
        <v>0</v>
      </c>
    </row>
    <row r="112" spans="1:577" x14ac:dyDescent="0.25">
      <c r="A112" s="132" t="str">
        <f>IF('ECM Location'!D12="", "",'ECM Location'!D12)</f>
        <v/>
      </c>
      <c r="B112" s="191">
        <f>IF($A112="",0,IF(VLOOKUP($A112,'ECM Staff time by PoF'!$B$5:$C$119,2,FALSE)="Not Applicable",VLOOKUP($A112,'ECM Staff time by PoF'!$B$5:$S$119,MATCH($B$103, 'ECM Staff time by PoF'!$B$4:$R$4,0),FALSE),IF(ISERROR(VLOOKUP(CONCATENATE($A112,B$66),'ECM Staff time by PoF'!$A$5:$S$119,MATCH($B$103, 'ECM Staff time by PoF'!$A$4:$R$4,0),FALSE)), 0, VLOOKUP(CONCATENATE($A112,B$66),'ECM Staff time by PoF'!$A$5:$S$119,MATCH($B$103, 'ECM Staff time by PoF'!$A$4:$R$4,0),FALSE))))*B74</f>
        <v>0</v>
      </c>
      <c r="C112" s="191">
        <f>IF($A112="",0,IF(VLOOKUP($A112,'ECM Staff time by PoF'!$B$5:$C$119,2,FALSE)="Not Applicable",VLOOKUP($A112,'ECM Staff time by PoF'!$B$5:$S$119,MATCH($B$103, 'ECM Staff time by PoF'!$B$4:$R$4,0),FALSE),IF(ISERROR(VLOOKUP(CONCATENATE($A112,C$66),'ECM Staff time by PoF'!$A$5:$S$119,MATCH($B$103, 'ECM Staff time by PoF'!$A$4:$R$4,0),FALSE)), 0, VLOOKUP(CONCATENATE($A112,C$66),'ECM Staff time by PoF'!$A$5:$S$119,MATCH($B$103, 'ECM Staff time by PoF'!$A$4:$R$4,0),FALSE))))*C74</f>
        <v>0</v>
      </c>
      <c r="D112" s="191">
        <f>IF($A112="",0,IF(VLOOKUP($A112,'ECM Staff time by PoF'!$B$5:$C$119,2,FALSE)="Not Applicable",VLOOKUP($A112,'ECM Staff time by PoF'!$B$5:$S$119,MATCH($B$103, 'ECM Staff time by PoF'!$B$4:$R$4,0),FALSE),IF(ISERROR(VLOOKUP(CONCATENATE($A112,D$66),'ECM Staff time by PoF'!$A$5:$S$119,MATCH($B$103, 'ECM Staff time by PoF'!$A$4:$R$4,0),FALSE)), 0, VLOOKUP(CONCATENATE($A112,D$66),'ECM Staff time by PoF'!$A$5:$S$119,MATCH($B$103, 'ECM Staff time by PoF'!$A$4:$R$4,0),FALSE))))*D74</f>
        <v>0</v>
      </c>
      <c r="E112" s="191">
        <f>IF($A112="",0,IF(VLOOKUP($A112,'ECM Staff time by PoF'!$B$5:$C$119,2,FALSE)="Not Applicable",VLOOKUP($A112,'ECM Staff time by PoF'!$B$5:$S$119,MATCH($B$103, 'ECM Staff time by PoF'!$B$4:$R$4,0),FALSE),IF(ISERROR(VLOOKUP(CONCATENATE($A112,E$66),'ECM Staff time by PoF'!$A$5:$S$119,MATCH($B$103, 'ECM Staff time by PoF'!$A$4:$R$4,0),FALSE)), 0, VLOOKUP(CONCATENATE($A112,E$66),'ECM Staff time by PoF'!$A$5:$S$119,MATCH($B$103, 'ECM Staff time by PoF'!$A$4:$R$4,0),FALSE))))*E74</f>
        <v>0</v>
      </c>
      <c r="F112" s="191">
        <f>IF($A112="",0,IF(VLOOKUP($A112,'ECM Staff time by PoF'!$B$5:$C$119,2,FALSE)="Not Applicable",VLOOKUP($A112,'ECM Staff time by PoF'!$B$5:$S$119,MATCH($B$103, 'ECM Staff time by PoF'!$B$4:$R$4,0),FALSE),IF(ISERROR(VLOOKUP(CONCATENATE($A112,F$66),'ECM Staff time by PoF'!$A$5:$S$119,MATCH($B$103, 'ECM Staff time by PoF'!$A$4:$R$4,0),FALSE)), 0, VLOOKUP(CONCATENATE($A112,F$66),'ECM Staff time by PoF'!$A$5:$S$119,MATCH($B$103, 'ECM Staff time by PoF'!$A$4:$R$4,0),FALSE))))*F74</f>
        <v>0</v>
      </c>
      <c r="G112" s="191">
        <f>IF($A112="",0,IF(VLOOKUP($A112,'ECM Staff time by PoF'!$B$5:$C$119,2,FALSE)="Not Applicable",VLOOKUP($A112,'ECM Staff time by PoF'!$B$5:$S$119,MATCH($B$103, 'ECM Staff time by PoF'!$B$4:$R$4,0),FALSE),IF(ISERROR(VLOOKUP(CONCATENATE($A112,G$66),'ECM Staff time by PoF'!$A$5:$S$119,MATCH($B$103, 'ECM Staff time by PoF'!$A$4:$R$4,0),FALSE)), 0, VLOOKUP(CONCATENATE($A112,G$66),'ECM Staff time by PoF'!$A$5:$S$119,MATCH($B$103, 'ECM Staff time by PoF'!$A$4:$R$4,0),FALSE))))*G74</f>
        <v>0</v>
      </c>
      <c r="H112" s="191">
        <f>IF($A112="",0,IF(VLOOKUP($A112,'ECM Staff time by PoF'!$B$5:$C$119,2,FALSE)="Not Applicable",VLOOKUP($A112,'ECM Staff time by PoF'!$B$5:$S$119,MATCH($B$103, 'ECM Staff time by PoF'!$B$4:$R$4,0),FALSE),IF(ISERROR(VLOOKUP(CONCATENATE($A112,H$66),'ECM Staff time by PoF'!$A$5:$S$119,MATCH($B$103, 'ECM Staff time by PoF'!$A$4:$R$4,0),FALSE)), 0, VLOOKUP(CONCATENATE($A112,H$66),'ECM Staff time by PoF'!$A$5:$S$119,MATCH($B$103, 'ECM Staff time by PoF'!$A$4:$R$4,0),FALSE))))*H74</f>
        <v>0</v>
      </c>
      <c r="I112" s="191">
        <f>IF($A112="",0,IF(VLOOKUP($A112,'ECM Staff time by PoF'!$B$5:$C$119,2,FALSE)="Not Applicable",VLOOKUP($A112,'ECM Staff time by PoF'!$B$5:$S$119,MATCH($B$103, 'ECM Staff time by PoF'!$B$4:$R$4,0),FALSE),IF(ISERROR(VLOOKUP(CONCATENATE($A112,I$66),'ECM Staff time by PoF'!$A$5:$S$119,MATCH($B$103, 'ECM Staff time by PoF'!$A$4:$R$4,0),FALSE)), 0, VLOOKUP(CONCATENATE($A112,I$66),'ECM Staff time by PoF'!$A$5:$S$119,MATCH($B$103, 'ECM Staff time by PoF'!$A$4:$R$4,0),FALSE))))*I74</f>
        <v>0</v>
      </c>
      <c r="J112" s="191">
        <f>IF($A112="",0,IF(VLOOKUP($A112,'ECM Staff time by PoF'!$B$5:$C$119,2,FALSE)="Not Applicable",VLOOKUP($A112,'ECM Staff time by PoF'!$B$5:$S$119,MATCH($B$103, 'ECM Staff time by PoF'!$B$4:$R$4,0),FALSE),IF(ISERROR(VLOOKUP(CONCATENATE($A112,J$66),'ECM Staff time by PoF'!$A$5:$S$119,MATCH($B$103, 'ECM Staff time by PoF'!$A$4:$R$4,0),FALSE)), 0, VLOOKUP(CONCATENATE($A112,J$66),'ECM Staff time by PoF'!$A$5:$S$119,MATCH($B$103, 'ECM Staff time by PoF'!$A$4:$R$4,0),FALSE))))*J74</f>
        <v>0</v>
      </c>
      <c r="K112" s="191">
        <f>IF($A112="",0,IF(VLOOKUP($A112,'ECM Staff time by PoF'!$B$5:$C$119,2,FALSE)="Not Applicable",VLOOKUP($A112,'ECM Staff time by PoF'!$B$5:$S$119,MATCH($B$103, 'ECM Staff time by PoF'!$B$4:$R$4,0),FALSE),IF(ISERROR(VLOOKUP(CONCATENATE($A112,K$66),'ECM Staff time by PoF'!$A$5:$S$119,MATCH($B$103, 'ECM Staff time by PoF'!$A$4:$R$4,0),FALSE)), 0, VLOOKUP(CONCATENATE($A112,K$66),'ECM Staff time by PoF'!$A$5:$S$119,MATCH($B$103, 'ECM Staff time by PoF'!$A$4:$R$4,0),FALSE))))*K74</f>
        <v>0</v>
      </c>
      <c r="L112" s="191">
        <f>IF($A112="",0,IF(VLOOKUP($A112,'ECM Staff time by PoF'!$B$5:$C$119,2,FALSE)="Not Applicable",VLOOKUP($A112,'ECM Staff time by PoF'!$B$5:$S$119,MATCH($B$103, 'ECM Staff time by PoF'!$B$4:$R$4,0),FALSE),IF(ISERROR(VLOOKUP(CONCATENATE($A112,L$66),'ECM Staff time by PoF'!$A$5:$S$119,MATCH($B$103, 'ECM Staff time by PoF'!$A$4:$R$4,0),FALSE)), 0, VLOOKUP(CONCATENATE($A112,L$66),'ECM Staff time by PoF'!$A$5:$S$119,MATCH($B$103, 'ECM Staff time by PoF'!$A$4:$R$4,0),FALSE))))*L74</f>
        <v>0</v>
      </c>
      <c r="M112" s="191">
        <f>IF($A112="",0,IF(VLOOKUP($A112,'ECM Staff time by PoF'!$B$5:$C$119,2,FALSE)="Not Applicable",VLOOKUP($A112,'ECM Staff time by PoF'!$B$5:$S$119,MATCH($B$103, 'ECM Staff time by PoF'!$B$4:$R$4,0),FALSE),IF(ISERROR(VLOOKUP(CONCATENATE($A112,M$66),'ECM Staff time by PoF'!$A$5:$S$119,MATCH($B$103, 'ECM Staff time by PoF'!$A$4:$R$4,0),FALSE)), 0, VLOOKUP(CONCATENATE($A112,M$66),'ECM Staff time by PoF'!$A$5:$S$119,MATCH($B$103, 'ECM Staff time by PoF'!$A$4:$R$4,0),FALSE))))*M74</f>
        <v>0</v>
      </c>
      <c r="N112" s="191">
        <f>IF($A112="",0,IF(VLOOKUP($A112,'ECM Staff time by PoF'!$B$5:$C$119,2,FALSE)="Not Applicable",VLOOKUP($A112,'ECM Staff time by PoF'!$B$5:$S$119,MATCH($B$103, 'ECM Staff time by PoF'!$B$4:$R$4,0),FALSE),IF(ISERROR(VLOOKUP(CONCATENATE($A112,N$66),'ECM Staff time by PoF'!$A$5:$S$119,MATCH($B$103, 'ECM Staff time by PoF'!$A$4:$R$4,0),FALSE)), 0, VLOOKUP(CONCATENATE($A112,N$66),'ECM Staff time by PoF'!$A$5:$S$119,MATCH($B$103, 'ECM Staff time by PoF'!$A$4:$R$4,0),FALSE))))*N74</f>
        <v>0</v>
      </c>
      <c r="O112" s="191">
        <f>IF($A112="",0,IF(VLOOKUP($A112,'ECM Staff time by PoF'!$B$5:$C$119,2,FALSE)="Not Applicable",VLOOKUP($A112,'ECM Staff time by PoF'!$B$5:$S$119,MATCH($B$103, 'ECM Staff time by PoF'!$B$4:$R$4,0),FALSE),IF(ISERROR(VLOOKUP(CONCATENATE($A112,O$66),'ECM Staff time by PoF'!$A$5:$S$119,MATCH($B$103, 'ECM Staff time by PoF'!$A$4:$R$4,0),FALSE)), 0, VLOOKUP(CONCATENATE($A112,O$66),'ECM Staff time by PoF'!$A$5:$S$119,MATCH($B$103, 'ECM Staff time by PoF'!$A$4:$R$4,0),FALSE))))*O74</f>
        <v>0</v>
      </c>
      <c r="P112" s="191">
        <f>IF($A112="",0,IF(VLOOKUP($A112,'ECM Staff time by PoF'!$B$5:$C$119,2,FALSE)="Not Applicable",VLOOKUP($A112,'ECM Staff time by PoF'!$B$5:$S$119,MATCH($B$103, 'ECM Staff time by PoF'!$B$4:$R$4,0),FALSE),IF(ISERROR(VLOOKUP(CONCATENATE($A112,P$66),'ECM Staff time by PoF'!$A$5:$S$119,MATCH($B$103, 'ECM Staff time by PoF'!$A$4:$R$4,0),FALSE)), 0, VLOOKUP(CONCATENATE($A112,P$66),'ECM Staff time by PoF'!$A$5:$S$119,MATCH($B$103, 'ECM Staff time by PoF'!$A$4:$R$4,0),FALSE))))*P74</f>
        <v>0</v>
      </c>
      <c r="Q112" s="191">
        <f>IF($A112="",0,IF(VLOOKUP($A112,'ECM Staff time by PoF'!$B$5:$C$119,2,FALSE)="Not Applicable",VLOOKUP($A112,'ECM Staff time by PoF'!$B$5:$S$119,MATCH($B$103, 'ECM Staff time by PoF'!$B$4:$R$4,0),FALSE),IF(ISERROR(VLOOKUP(CONCATENATE($A112,Q$66),'ECM Staff time by PoF'!$A$5:$S$119,MATCH($B$103, 'ECM Staff time by PoF'!$A$4:$R$4,0),FALSE)), 0, VLOOKUP(CONCATENATE($A112,Q$66),'ECM Staff time by PoF'!$A$5:$S$119,MATCH($B$103, 'ECM Staff time by PoF'!$A$4:$R$4,0),FALSE))))*Q74</f>
        <v>0</v>
      </c>
      <c r="R112" s="191">
        <f>IF($A112="",0,IF(VLOOKUP($A112,'ECM Staff time by PoF'!$B$5:$C$119,2,FALSE)="Not Applicable",VLOOKUP($A112,'ECM Staff time by PoF'!$B$5:$S$119,MATCH($B$103, 'ECM Staff time by PoF'!$B$4:$R$4,0),FALSE),IF(ISERROR(VLOOKUP(CONCATENATE($A112,R$66),'ECM Staff time by PoF'!$A$5:$S$119,MATCH($B$103, 'ECM Staff time by PoF'!$A$4:$R$4,0),FALSE)), 0, VLOOKUP(CONCATENATE($A112,R$66),'ECM Staff time by PoF'!$A$5:$S$119,MATCH($B$103, 'ECM Staff time by PoF'!$A$4:$R$4,0),FALSE))))*R74</f>
        <v>0</v>
      </c>
      <c r="S112" s="191">
        <f>IF($A112="",0,IF(VLOOKUP($A112,'ECM Staff time by PoF'!$B$5:$C$119,2,FALSE)="Not Applicable",VLOOKUP($A112,'ECM Staff time by PoF'!$B$5:$S$119,MATCH($B$103, 'ECM Staff time by PoF'!$B$4:$R$4,0),FALSE),IF(ISERROR(VLOOKUP(CONCATENATE($A112,S$66),'ECM Staff time by PoF'!$A$5:$S$119,MATCH($B$103, 'ECM Staff time by PoF'!$A$4:$R$4,0),FALSE)), 0, VLOOKUP(CONCATENATE($A112,S$66),'ECM Staff time by PoF'!$A$5:$S$119,MATCH($B$103, 'ECM Staff time by PoF'!$A$4:$R$4,0),FALSE))))*S74</f>
        <v>0</v>
      </c>
      <c r="T112" s="191">
        <f>IF($A112="",0,IF(VLOOKUP($A112,'ECM Staff time by PoF'!$B$5:$C$119,2,FALSE)="Not Applicable",VLOOKUP($A112,'ECM Staff time by PoF'!$B$5:$S$119,MATCH($B$103, 'ECM Staff time by PoF'!$B$4:$R$4,0),FALSE),IF(ISERROR(VLOOKUP(CONCATENATE($A112,T$66),'ECM Staff time by PoF'!$A$5:$S$119,MATCH($B$103, 'ECM Staff time by PoF'!$A$4:$R$4,0),FALSE)), 0, VLOOKUP(CONCATENATE($A112,T$66),'ECM Staff time by PoF'!$A$5:$S$119,MATCH($B$103, 'ECM Staff time by PoF'!$A$4:$R$4,0),FALSE))))*T74</f>
        <v>0</v>
      </c>
      <c r="U112" s="191">
        <f>IF($A112="",0,IF(VLOOKUP($A112,'ECM Staff time by PoF'!$B$5:$C$119,2,FALSE)="Not Applicable",VLOOKUP($A112,'ECM Staff time by PoF'!$B$5:$S$119,MATCH($B$103, 'ECM Staff time by PoF'!$B$4:$R$4,0),FALSE),IF(ISERROR(VLOOKUP(CONCATENATE($A112,U$66),'ECM Staff time by PoF'!$A$5:$S$119,MATCH($B$103, 'ECM Staff time by PoF'!$A$4:$R$4,0),FALSE)), 0, VLOOKUP(CONCATENATE($A112,U$66),'ECM Staff time by PoF'!$A$5:$S$119,MATCH($B$103, 'ECM Staff time by PoF'!$A$4:$R$4,0),FALSE))))*U74</f>
        <v>0</v>
      </c>
      <c r="V112" s="191">
        <f>IF($A112="",0,IF(VLOOKUP($A112,'ECM Staff time by PoF'!$B$5:$C$119,2,FALSE)="Not Applicable",VLOOKUP($A112,'ECM Staff time by PoF'!$B$5:$S$119,MATCH($B$103, 'ECM Staff time by PoF'!$B$4:$R$4,0),FALSE),IF(ISERROR(VLOOKUP(CONCATENATE($A112,V$66),'ECM Staff time by PoF'!$A$5:$S$119,MATCH($B$103, 'ECM Staff time by PoF'!$A$4:$R$4,0),FALSE)), 0, VLOOKUP(CONCATENATE($A112,V$66),'ECM Staff time by PoF'!$A$5:$S$119,MATCH($B$103, 'ECM Staff time by PoF'!$A$4:$R$4,0),FALSE))))*V74</f>
        <v>0</v>
      </c>
      <c r="W112" s="191">
        <f>IF($A112="",0,IF(VLOOKUP($A112,'ECM Staff time by PoF'!$B$5:$C$119,2,FALSE)="Not Applicable",VLOOKUP($A112,'ECM Staff time by PoF'!$B$5:$S$119,MATCH($B$103, 'ECM Staff time by PoF'!$B$4:$R$4,0),FALSE),IF(ISERROR(VLOOKUP(CONCATENATE($A112,W$66),'ECM Staff time by PoF'!$A$5:$S$119,MATCH($B$103, 'ECM Staff time by PoF'!$A$4:$R$4,0),FALSE)), 0, VLOOKUP(CONCATENATE($A112,W$66),'ECM Staff time by PoF'!$A$5:$S$119,MATCH($B$103, 'ECM Staff time by PoF'!$A$4:$R$4,0),FALSE))))*W74</f>
        <v>0</v>
      </c>
      <c r="X112" s="191">
        <f>IF($A112="",0,IF(VLOOKUP($A112,'ECM Staff time by PoF'!$B$5:$C$119,2,FALSE)="Not Applicable",VLOOKUP($A112,'ECM Staff time by PoF'!$B$5:$S$119,MATCH($B$103, 'ECM Staff time by PoF'!$B$4:$R$4,0),FALSE),IF(ISERROR(VLOOKUP(CONCATENATE($A112,X$66),'ECM Staff time by PoF'!$A$5:$S$119,MATCH($B$103, 'ECM Staff time by PoF'!$A$4:$R$4,0),FALSE)), 0, VLOOKUP(CONCATENATE($A112,X$66),'ECM Staff time by PoF'!$A$5:$S$119,MATCH($B$103, 'ECM Staff time by PoF'!$A$4:$R$4,0),FALSE))))*X74</f>
        <v>0</v>
      </c>
      <c r="Y112" s="191">
        <f>IF($A112="",0,IF(VLOOKUP($A112,'ECM Staff time by PoF'!$B$5:$C$119,2,FALSE)="Not Applicable",VLOOKUP($A112,'ECM Staff time by PoF'!$B$5:$S$119,MATCH($B$103, 'ECM Staff time by PoF'!$B$4:$R$4,0),FALSE),IF(ISERROR(VLOOKUP(CONCATENATE($A112,Y$66),'ECM Staff time by PoF'!$A$5:$S$119,MATCH($B$103, 'ECM Staff time by PoF'!$A$4:$R$4,0),FALSE)), 0, VLOOKUP(CONCATENATE($A112,Y$66),'ECM Staff time by PoF'!$A$5:$S$119,MATCH($B$103, 'ECM Staff time by PoF'!$A$4:$R$4,0),FALSE))))*Y74</f>
        <v>0</v>
      </c>
      <c r="Z112" s="191">
        <f>IF($A112="",0,IF(VLOOKUP($A112,'ECM Staff time by PoF'!$B$5:$C$119,2,FALSE)="Not Applicable",VLOOKUP($A112,'ECM Staff time by PoF'!$B$5:$S$119,MATCH($B$103, 'ECM Staff time by PoF'!$B$4:$R$4,0),FALSE),IF(ISERROR(VLOOKUP(CONCATENATE($A112,Z$66),'ECM Staff time by PoF'!$A$5:$S$119,MATCH($B$103, 'ECM Staff time by PoF'!$A$4:$R$4,0),FALSE)), 0, VLOOKUP(CONCATENATE($A112,Z$66),'ECM Staff time by PoF'!$A$5:$S$119,MATCH($B$103, 'ECM Staff time by PoF'!$A$4:$R$4,0),FALSE))))*Z74</f>
        <v>0</v>
      </c>
      <c r="AA112" s="191">
        <f>IF($A112="",0,IF(VLOOKUP($A112,'ECM Staff time by PoF'!$B$5:$C$119,2,FALSE)="Not Applicable",VLOOKUP($A112,'ECM Staff time by PoF'!$B$5:$S$119,MATCH($B$103, 'ECM Staff time by PoF'!$B$4:$R$4,0),FALSE),IF(ISERROR(VLOOKUP(CONCATENATE($A112,AA$66),'ECM Staff time by PoF'!$A$5:$S$119,MATCH($B$103, 'ECM Staff time by PoF'!$A$4:$R$4,0),FALSE)), 0, VLOOKUP(CONCATENATE($A112,AA$66),'ECM Staff time by PoF'!$A$5:$S$119,MATCH($B$103, 'ECM Staff time by PoF'!$A$4:$R$4,0),FALSE))))*AA74</f>
        <v>0</v>
      </c>
      <c r="AB112" s="191">
        <f>IF($A112="",0,IF(VLOOKUP($A112,'ECM Staff time by PoF'!$B$5:$C$119,2,FALSE)="Not Applicable",VLOOKUP($A112,'ECM Staff time by PoF'!$B$5:$S$119,MATCH($B$103, 'ECM Staff time by PoF'!$B$4:$R$4,0),FALSE),IF(ISERROR(VLOOKUP(CONCATENATE($A112,AB$66),'ECM Staff time by PoF'!$A$5:$S$119,MATCH($B$103, 'ECM Staff time by PoF'!$A$4:$R$4,0),FALSE)), 0, VLOOKUP(CONCATENATE($A112,AB$66),'ECM Staff time by PoF'!$A$5:$S$119,MATCH($B$103, 'ECM Staff time by PoF'!$A$4:$R$4,0),FALSE))))*AB74</f>
        <v>0</v>
      </c>
      <c r="AC112" s="191">
        <f>IF($A112="",0,IF(VLOOKUP($A112,'ECM Staff time by PoF'!$B$5:$C$119,2,FALSE)="Not Applicable",VLOOKUP($A112,'ECM Staff time by PoF'!$B$5:$S$119,MATCH($B$103, 'ECM Staff time by PoF'!$B$4:$R$4,0),FALSE),IF(ISERROR(VLOOKUP(CONCATENATE($A112,AC$66),'ECM Staff time by PoF'!$A$5:$S$119,MATCH($B$103, 'ECM Staff time by PoF'!$A$4:$R$4,0),FALSE)), 0, VLOOKUP(CONCATENATE($A112,AC$66),'ECM Staff time by PoF'!$A$5:$S$119,MATCH($B$103, 'ECM Staff time by PoF'!$A$4:$R$4,0),FALSE))))*AC74</f>
        <v>0</v>
      </c>
      <c r="AD112" s="191">
        <f>IF($A112="",0,IF(VLOOKUP($A112,'ECM Staff time by PoF'!$B$5:$C$119,2,FALSE)="Not Applicable",VLOOKUP($A112,'ECM Staff time by PoF'!$B$5:$S$119,MATCH($B$103, 'ECM Staff time by PoF'!$B$4:$R$4,0),FALSE),IF(ISERROR(VLOOKUP(CONCATENATE($A112,AD$66),'ECM Staff time by PoF'!$A$5:$S$119,MATCH($B$103, 'ECM Staff time by PoF'!$A$4:$R$4,0),FALSE)), 0, VLOOKUP(CONCATENATE($A112,AD$66),'ECM Staff time by PoF'!$A$5:$S$119,MATCH($B$103, 'ECM Staff time by PoF'!$A$4:$R$4,0),FALSE))))*AD74</f>
        <v>0</v>
      </c>
      <c r="AE112" s="191">
        <f>IF($A112="",0,IF(VLOOKUP($A112,'ECM Staff time by PoF'!$B$5:$C$119,2,FALSE)="Not Applicable",VLOOKUP($A112,'ECM Staff time by PoF'!$B$5:$S$119,MATCH($B$103, 'ECM Staff time by PoF'!$B$4:$R$4,0),FALSE),IF(ISERROR(VLOOKUP(CONCATENATE($A112,AE$66),'ECM Staff time by PoF'!$A$5:$S$119,MATCH($B$103, 'ECM Staff time by PoF'!$A$4:$R$4,0),FALSE)), 0, VLOOKUP(CONCATENATE($A112,AE$66),'ECM Staff time by PoF'!$A$5:$S$119,MATCH($B$103, 'ECM Staff time by PoF'!$A$4:$R$4,0),FALSE))))*AE74</f>
        <v>0</v>
      </c>
      <c r="AF112" s="191">
        <f>IF($A112="",0,IF(VLOOKUP($A112,'ECM Staff time by PoF'!$B$5:$C$119,2,FALSE)="Not Applicable",VLOOKUP($A112,'ECM Staff time by PoF'!$B$5:$S$119,MATCH($B$103, 'ECM Staff time by PoF'!$B$4:$R$4,0),FALSE),IF(ISERROR(VLOOKUP(CONCATENATE($A112,AF$66),'ECM Staff time by PoF'!$A$5:$S$119,MATCH($B$103, 'ECM Staff time by PoF'!$A$4:$R$4,0),FALSE)), 0, VLOOKUP(CONCATENATE($A112,AF$66),'ECM Staff time by PoF'!$A$5:$S$119,MATCH($B$103, 'ECM Staff time by PoF'!$A$4:$R$4,0),FALSE))))*AF74</f>
        <v>0</v>
      </c>
      <c r="AG112" s="191">
        <f>IF($A112="",0,IF(VLOOKUP($A112,'ECM Staff time by PoF'!$B$5:$C$119,2,FALSE)="Not Applicable",VLOOKUP($A112,'ECM Staff time by PoF'!$B$5:$S$119,MATCH($B$103, 'ECM Staff time by PoF'!$B$4:$R$4,0),FALSE),IF(ISERROR(VLOOKUP(CONCATENATE($A112,AG$66),'ECM Staff time by PoF'!$A$5:$S$119,MATCH($B$103, 'ECM Staff time by PoF'!$A$4:$R$4,0),FALSE)), 0, VLOOKUP(CONCATENATE($A112,AG$66),'ECM Staff time by PoF'!$A$5:$S$119,MATCH($B$103, 'ECM Staff time by PoF'!$A$4:$R$4,0),FALSE))))*AG74</f>
        <v>0</v>
      </c>
      <c r="AH112" s="191">
        <f>IF($A112="",0,IF(VLOOKUP($A112,'ECM Staff time by PoF'!$B$5:$C$119,2,FALSE)="Not Applicable",VLOOKUP($A112,'ECM Staff time by PoF'!$B$5:$S$119,MATCH($B$103, 'ECM Staff time by PoF'!$B$4:$R$4,0),FALSE),IF(ISERROR(VLOOKUP(CONCATENATE($A112,AH$66),'ECM Staff time by PoF'!$A$5:$S$119,MATCH($B$103, 'ECM Staff time by PoF'!$A$4:$R$4,0),FALSE)), 0, VLOOKUP(CONCATENATE($A112,AH$66),'ECM Staff time by PoF'!$A$5:$S$119,MATCH($B$103, 'ECM Staff time by PoF'!$A$4:$R$4,0),FALSE))))*AH74</f>
        <v>0</v>
      </c>
      <c r="AI112" s="191">
        <f>IF($A112="",0,IF(VLOOKUP($A112,'ECM Staff time by PoF'!$B$5:$C$119,2,FALSE)="Not Applicable",VLOOKUP($A112,'ECM Staff time by PoF'!$B$5:$S$119,MATCH($B$103, 'ECM Staff time by PoF'!$B$4:$R$4,0),FALSE),IF(ISERROR(VLOOKUP(CONCATENATE($A112,AI$66),'ECM Staff time by PoF'!$A$5:$S$119,MATCH($B$103, 'ECM Staff time by PoF'!$A$4:$R$4,0),FALSE)), 0, VLOOKUP(CONCATENATE($A112,AI$66),'ECM Staff time by PoF'!$A$5:$S$119,MATCH($B$103, 'ECM Staff time by PoF'!$A$4:$R$4,0),FALSE))))*AI74</f>
        <v>0</v>
      </c>
      <c r="AJ112" s="191">
        <f>IF($A112="",0,IF(VLOOKUP($A112,'ECM Staff time by PoF'!$B$5:$C$119,2,FALSE)="Not Applicable",VLOOKUP($A112,'ECM Staff time by PoF'!$B$5:$S$119,MATCH($B$103, 'ECM Staff time by PoF'!$B$4:$R$4,0),FALSE),IF(ISERROR(VLOOKUP(CONCATENATE($A112,AJ$66),'ECM Staff time by PoF'!$A$5:$S$119,MATCH($B$103, 'ECM Staff time by PoF'!$A$4:$R$4,0),FALSE)), 0, VLOOKUP(CONCATENATE($A112,AJ$66),'ECM Staff time by PoF'!$A$5:$S$119,MATCH($B$103, 'ECM Staff time by PoF'!$A$4:$R$4,0),FALSE))))*AJ74</f>
        <v>0</v>
      </c>
      <c r="AK112" s="191">
        <f>IF($A112="",0,IF(VLOOKUP($A112,'ECM Staff time by PoF'!$B$5:$C$119,2,FALSE)="Not Applicable",VLOOKUP($A112,'ECM Staff time by PoF'!$B$5:$S$119,MATCH($B$103, 'ECM Staff time by PoF'!$B$4:$R$4,0),FALSE),IF(ISERROR(VLOOKUP(CONCATENATE($A112,AK$66),'ECM Staff time by PoF'!$A$5:$S$119,MATCH($B$103, 'ECM Staff time by PoF'!$A$4:$R$4,0),FALSE)), 0, VLOOKUP(CONCATENATE($A112,AK$66),'ECM Staff time by PoF'!$A$5:$S$119,MATCH($B$103, 'ECM Staff time by PoF'!$A$4:$R$4,0),FALSE))))*AK74</f>
        <v>0</v>
      </c>
      <c r="AL112" s="191">
        <f>IF($A112="",0,IF(VLOOKUP($A112,'ECM Staff time by PoF'!$B$5:$C$119,2,FALSE)="Not Applicable",VLOOKUP($A112,'ECM Staff time by PoF'!$B$5:$S$119,MATCH($AL$103, 'ECM Staff time by PoF'!$B$4:$R$4,0),FALSE),IF(ISERROR(VLOOKUP(CONCATENATE($A112,B$66),'ECM Staff time by PoF'!$A$5:$S$119,MATCH($AL$103, 'ECM Staff time by PoF'!$A$4:$R$4,0),FALSE)), 0, VLOOKUP(CONCATENATE($A112,B$66),'ECM Staff time by PoF'!$A$5:$S$119,MATCH($AL$103, 'ECM Staff time by PoF'!$A$4:$R$4,0),FALSE))))*B74</f>
        <v>0</v>
      </c>
      <c r="AM112" s="191">
        <f>IF($A112="",0,IF(VLOOKUP($A112,'ECM Staff time by PoF'!$B$5:$C$119,2,FALSE)="Not Applicable",VLOOKUP($A112,'ECM Staff time by PoF'!$B$5:$S$119,MATCH($AL$103, 'ECM Staff time by PoF'!$B$4:$R$4,0),FALSE),IF(ISERROR(VLOOKUP(CONCATENATE($A112,C$66),'ECM Staff time by PoF'!$A$5:$S$119,MATCH($AL$103, 'ECM Staff time by PoF'!$A$4:$R$4,0),FALSE)), 0, VLOOKUP(CONCATENATE($A112,C$66),'ECM Staff time by PoF'!$A$5:$S$119,MATCH($AL$103, 'ECM Staff time by PoF'!$A$4:$R$4,0),FALSE))))*C74</f>
        <v>0</v>
      </c>
      <c r="AN112" s="191">
        <f>IF($A112="",0,IF(VLOOKUP($A112,'ECM Staff time by PoF'!$B$5:$C$119,2,FALSE)="Not Applicable",VLOOKUP($A112,'ECM Staff time by PoF'!$B$5:$S$119,MATCH($AL$103, 'ECM Staff time by PoF'!$B$4:$R$4,0),FALSE),IF(ISERROR(VLOOKUP(CONCATENATE($A112,D$66),'ECM Staff time by PoF'!$A$5:$S$119,MATCH($AL$103, 'ECM Staff time by PoF'!$A$4:$R$4,0),FALSE)), 0, VLOOKUP(CONCATENATE($A112,D$66),'ECM Staff time by PoF'!$A$5:$S$119,MATCH($AL$103, 'ECM Staff time by PoF'!$A$4:$R$4,0),FALSE))))*D74</f>
        <v>0</v>
      </c>
      <c r="AO112" s="191">
        <f>IF($A112="",0,IF(VLOOKUP($A112,'ECM Staff time by PoF'!$B$5:$C$119,2,FALSE)="Not Applicable",VLOOKUP($A112,'ECM Staff time by PoF'!$B$5:$S$119,MATCH($AL$103, 'ECM Staff time by PoF'!$B$4:$R$4,0),FALSE),IF(ISERROR(VLOOKUP(CONCATENATE($A112,E$66),'ECM Staff time by PoF'!$A$5:$S$119,MATCH($AL$103, 'ECM Staff time by PoF'!$A$4:$R$4,0),FALSE)), 0, VLOOKUP(CONCATENATE($A112,E$66),'ECM Staff time by PoF'!$A$5:$S$119,MATCH($AL$103, 'ECM Staff time by PoF'!$A$4:$R$4,0),FALSE))))*E74</f>
        <v>0</v>
      </c>
      <c r="AP112" s="191">
        <f>IF($A112="",0,IF(VLOOKUP($A112,'ECM Staff time by PoF'!$B$5:$C$119,2,FALSE)="Not Applicable",VLOOKUP($A112,'ECM Staff time by PoF'!$B$5:$S$119,MATCH($AL$103, 'ECM Staff time by PoF'!$B$4:$R$4,0),FALSE),IF(ISERROR(VLOOKUP(CONCATENATE($A112,F$66),'ECM Staff time by PoF'!$A$5:$S$119,MATCH($AL$103, 'ECM Staff time by PoF'!$A$4:$R$4,0),FALSE)), 0, VLOOKUP(CONCATENATE($A112,F$66),'ECM Staff time by PoF'!$A$5:$S$119,MATCH($AL$103, 'ECM Staff time by PoF'!$A$4:$R$4,0),FALSE))))*F74</f>
        <v>0</v>
      </c>
      <c r="AQ112" s="191">
        <f>IF($A112="",0,IF(VLOOKUP($A112,'ECM Staff time by PoF'!$B$5:$C$119,2,FALSE)="Not Applicable",VLOOKUP($A112,'ECM Staff time by PoF'!$B$5:$S$119,MATCH($AL$103, 'ECM Staff time by PoF'!$B$4:$R$4,0),FALSE),IF(ISERROR(VLOOKUP(CONCATENATE($A112,G$66),'ECM Staff time by PoF'!$A$5:$S$119,MATCH($AL$103, 'ECM Staff time by PoF'!$A$4:$R$4,0),FALSE)), 0, VLOOKUP(CONCATENATE($A112,G$66),'ECM Staff time by PoF'!$A$5:$S$119,MATCH($AL$103, 'ECM Staff time by PoF'!$A$4:$R$4,0),FALSE))))*G74</f>
        <v>0</v>
      </c>
      <c r="AR112" s="191">
        <f>IF($A112="",0,IF(VLOOKUP($A112,'ECM Staff time by PoF'!$B$5:$C$119,2,FALSE)="Not Applicable",VLOOKUP($A112,'ECM Staff time by PoF'!$B$5:$S$119,MATCH($AL$103, 'ECM Staff time by PoF'!$B$4:$R$4,0),FALSE),IF(ISERROR(VLOOKUP(CONCATENATE($A112,H$66),'ECM Staff time by PoF'!$A$5:$S$119,MATCH($AL$103, 'ECM Staff time by PoF'!$A$4:$R$4,0),FALSE)), 0, VLOOKUP(CONCATENATE($A112,H$66),'ECM Staff time by PoF'!$A$5:$S$119,MATCH($AL$103, 'ECM Staff time by PoF'!$A$4:$R$4,0),FALSE))))*H74</f>
        <v>0</v>
      </c>
      <c r="AS112" s="191">
        <f>IF($A112="",0,IF(VLOOKUP($A112,'ECM Staff time by PoF'!$B$5:$C$119,2,FALSE)="Not Applicable",VLOOKUP($A112,'ECM Staff time by PoF'!$B$5:$S$119,MATCH($AL$103, 'ECM Staff time by PoF'!$B$4:$R$4,0),FALSE),IF(ISERROR(VLOOKUP(CONCATENATE($A112,I$66),'ECM Staff time by PoF'!$A$5:$S$119,MATCH($AL$103, 'ECM Staff time by PoF'!$A$4:$R$4,0),FALSE)), 0, VLOOKUP(CONCATENATE($A112,I$66),'ECM Staff time by PoF'!$A$5:$S$119,MATCH($AL$103, 'ECM Staff time by PoF'!$A$4:$R$4,0),FALSE))))*I74</f>
        <v>0</v>
      </c>
      <c r="AT112" s="191">
        <f>IF($A112="",0,IF(VLOOKUP($A112,'ECM Staff time by PoF'!$B$5:$C$119,2,FALSE)="Not Applicable",VLOOKUP($A112,'ECM Staff time by PoF'!$B$5:$S$119,MATCH($AL$103, 'ECM Staff time by PoF'!$B$4:$R$4,0),FALSE),IF(ISERROR(VLOOKUP(CONCATENATE($A112,J$66),'ECM Staff time by PoF'!$A$5:$S$119,MATCH($AL$103, 'ECM Staff time by PoF'!$A$4:$R$4,0),FALSE)), 0, VLOOKUP(CONCATENATE($A112,J$66),'ECM Staff time by PoF'!$A$5:$S$119,MATCH($AL$103, 'ECM Staff time by PoF'!$A$4:$R$4,0),FALSE))))*J74</f>
        <v>0</v>
      </c>
      <c r="AU112" s="191">
        <f>IF($A112="",0,IF(VLOOKUP($A112,'ECM Staff time by PoF'!$B$5:$C$119,2,FALSE)="Not Applicable",VLOOKUP($A112,'ECM Staff time by PoF'!$B$5:$S$119,MATCH($AL$103, 'ECM Staff time by PoF'!$B$4:$R$4,0),FALSE),IF(ISERROR(VLOOKUP(CONCATENATE($A112,K$66),'ECM Staff time by PoF'!$A$5:$S$119,MATCH($AL$103, 'ECM Staff time by PoF'!$A$4:$R$4,0),FALSE)), 0, VLOOKUP(CONCATENATE($A112,K$66),'ECM Staff time by PoF'!$A$5:$S$119,MATCH($AL$103, 'ECM Staff time by PoF'!$A$4:$R$4,0),FALSE))))*K74</f>
        <v>0</v>
      </c>
      <c r="AV112" s="191">
        <f>IF($A112="",0,IF(VLOOKUP($A112,'ECM Staff time by PoF'!$B$5:$C$119,2,FALSE)="Not Applicable",VLOOKUP($A112,'ECM Staff time by PoF'!$B$5:$S$119,MATCH($AL$103, 'ECM Staff time by PoF'!$B$4:$R$4,0),FALSE),IF(ISERROR(VLOOKUP(CONCATENATE($A112,L$66),'ECM Staff time by PoF'!$A$5:$S$119,MATCH($AL$103, 'ECM Staff time by PoF'!$A$4:$R$4,0),FALSE)), 0, VLOOKUP(CONCATENATE($A112,L$66),'ECM Staff time by PoF'!$A$5:$S$119,MATCH($AL$103, 'ECM Staff time by PoF'!$A$4:$R$4,0),FALSE))))*L74</f>
        <v>0</v>
      </c>
      <c r="AW112" s="191">
        <f>IF($A112="",0,IF(VLOOKUP($A112,'ECM Staff time by PoF'!$B$5:$C$119,2,FALSE)="Not Applicable",VLOOKUP($A112,'ECM Staff time by PoF'!$B$5:$S$119,MATCH($AL$103, 'ECM Staff time by PoF'!$B$4:$R$4,0),FALSE),IF(ISERROR(VLOOKUP(CONCATENATE($A112,M$66),'ECM Staff time by PoF'!$A$5:$S$119,MATCH($AL$103, 'ECM Staff time by PoF'!$A$4:$R$4,0),FALSE)), 0, VLOOKUP(CONCATENATE($A112,M$66),'ECM Staff time by PoF'!$A$5:$S$119,MATCH($AL$103, 'ECM Staff time by PoF'!$A$4:$R$4,0),FALSE))))*M74</f>
        <v>0</v>
      </c>
      <c r="AX112" s="191">
        <f>IF($A112="",0,IF(VLOOKUP($A112,'ECM Staff time by PoF'!$B$5:$C$119,2,FALSE)="Not Applicable",VLOOKUP($A112,'ECM Staff time by PoF'!$B$5:$S$119,MATCH($AL$103, 'ECM Staff time by PoF'!$B$4:$R$4,0),FALSE),IF(ISERROR(VLOOKUP(CONCATENATE($A112,N$66),'ECM Staff time by PoF'!$A$5:$S$119,MATCH($AL$103, 'ECM Staff time by PoF'!$A$4:$R$4,0),FALSE)), 0, VLOOKUP(CONCATENATE($A112,N$66),'ECM Staff time by PoF'!$A$5:$S$119,MATCH($AL$103, 'ECM Staff time by PoF'!$A$4:$R$4,0),FALSE))))*N74</f>
        <v>0</v>
      </c>
      <c r="AY112" s="191">
        <f>IF($A112="",0,IF(VLOOKUP($A112,'ECM Staff time by PoF'!$B$5:$C$119,2,FALSE)="Not Applicable",VLOOKUP($A112,'ECM Staff time by PoF'!$B$5:$S$119,MATCH($AL$103, 'ECM Staff time by PoF'!$B$4:$R$4,0),FALSE),IF(ISERROR(VLOOKUP(CONCATENATE($A112,O$66),'ECM Staff time by PoF'!$A$5:$S$119,MATCH($AL$103, 'ECM Staff time by PoF'!$A$4:$R$4,0),FALSE)), 0, VLOOKUP(CONCATENATE($A112,O$66),'ECM Staff time by PoF'!$A$5:$S$119,MATCH($AL$103, 'ECM Staff time by PoF'!$A$4:$R$4,0),FALSE))))*O74</f>
        <v>0</v>
      </c>
      <c r="AZ112" s="191">
        <f>IF($A112="",0,IF(VLOOKUP($A112,'ECM Staff time by PoF'!$B$5:$C$119,2,FALSE)="Not Applicable",VLOOKUP($A112,'ECM Staff time by PoF'!$B$5:$S$119,MATCH($AL$103, 'ECM Staff time by PoF'!$B$4:$R$4,0),FALSE),IF(ISERROR(VLOOKUP(CONCATENATE($A112,P$66),'ECM Staff time by PoF'!$A$5:$S$119,MATCH($AL$103, 'ECM Staff time by PoF'!$A$4:$R$4,0),FALSE)), 0, VLOOKUP(CONCATENATE($A112,P$66),'ECM Staff time by PoF'!$A$5:$S$119,MATCH($AL$103, 'ECM Staff time by PoF'!$A$4:$R$4,0),FALSE))))*P74</f>
        <v>0</v>
      </c>
      <c r="BA112" s="191">
        <f>IF($A112="",0,IF(VLOOKUP($A112,'ECM Staff time by PoF'!$B$5:$C$119,2,FALSE)="Not Applicable",VLOOKUP($A112,'ECM Staff time by PoF'!$B$5:$S$119,MATCH($AL$103, 'ECM Staff time by PoF'!$B$4:$R$4,0),FALSE),IF(ISERROR(VLOOKUP(CONCATENATE($A112,Q$66),'ECM Staff time by PoF'!$A$5:$S$119,MATCH($AL$103, 'ECM Staff time by PoF'!$A$4:$R$4,0),FALSE)), 0, VLOOKUP(CONCATENATE($A112,Q$66),'ECM Staff time by PoF'!$A$5:$S$119,MATCH($AL$103, 'ECM Staff time by PoF'!$A$4:$R$4,0),FALSE))))*Q74</f>
        <v>0</v>
      </c>
      <c r="BB112" s="191">
        <f>IF($A112="",0,IF(VLOOKUP($A112,'ECM Staff time by PoF'!$B$5:$C$119,2,FALSE)="Not Applicable",VLOOKUP($A112,'ECM Staff time by PoF'!$B$5:$S$119,MATCH($AL$103, 'ECM Staff time by PoF'!$B$4:$R$4,0),FALSE),IF(ISERROR(VLOOKUP(CONCATENATE($A112,R$66),'ECM Staff time by PoF'!$A$5:$S$119,MATCH($AL$103, 'ECM Staff time by PoF'!$A$4:$R$4,0),FALSE)), 0, VLOOKUP(CONCATENATE($A112,R$66),'ECM Staff time by PoF'!$A$5:$S$119,MATCH($AL$103, 'ECM Staff time by PoF'!$A$4:$R$4,0),FALSE))))*R74</f>
        <v>0</v>
      </c>
      <c r="BC112" s="191">
        <f>IF($A112="",0,IF(VLOOKUP($A112,'ECM Staff time by PoF'!$B$5:$C$119,2,FALSE)="Not Applicable",VLOOKUP($A112,'ECM Staff time by PoF'!$B$5:$S$119,MATCH($AL$103, 'ECM Staff time by PoF'!$B$4:$R$4,0),FALSE),IF(ISERROR(VLOOKUP(CONCATENATE($A112,S$66),'ECM Staff time by PoF'!$A$5:$S$119,MATCH($AL$103, 'ECM Staff time by PoF'!$A$4:$R$4,0),FALSE)), 0, VLOOKUP(CONCATENATE($A112,S$66),'ECM Staff time by PoF'!$A$5:$S$119,MATCH($AL$103, 'ECM Staff time by PoF'!$A$4:$R$4,0),FALSE))))*S74</f>
        <v>0</v>
      </c>
      <c r="BD112" s="191">
        <f>IF($A112="",0,IF(VLOOKUP($A112,'ECM Staff time by PoF'!$B$5:$C$119,2,FALSE)="Not Applicable",VLOOKUP($A112,'ECM Staff time by PoF'!$B$5:$S$119,MATCH($AL$103, 'ECM Staff time by PoF'!$B$4:$R$4,0),FALSE),IF(ISERROR(VLOOKUP(CONCATENATE($A112,T$66),'ECM Staff time by PoF'!$A$5:$S$119,MATCH($AL$103, 'ECM Staff time by PoF'!$A$4:$R$4,0),FALSE)), 0, VLOOKUP(CONCATENATE($A112,T$66),'ECM Staff time by PoF'!$A$5:$S$119,MATCH($AL$103, 'ECM Staff time by PoF'!$A$4:$R$4,0),FALSE))))*T74</f>
        <v>0</v>
      </c>
      <c r="BE112" s="191">
        <f>IF($A112="",0,IF(VLOOKUP($A112,'ECM Staff time by PoF'!$B$5:$C$119,2,FALSE)="Not Applicable",VLOOKUP($A112,'ECM Staff time by PoF'!$B$5:$S$119,MATCH($AL$103, 'ECM Staff time by PoF'!$B$4:$R$4,0),FALSE),IF(ISERROR(VLOOKUP(CONCATENATE($A112,U$66),'ECM Staff time by PoF'!$A$5:$S$119,MATCH($AL$103, 'ECM Staff time by PoF'!$A$4:$R$4,0),FALSE)), 0, VLOOKUP(CONCATENATE($A112,U$66),'ECM Staff time by PoF'!$A$5:$S$119,MATCH($AL$103, 'ECM Staff time by PoF'!$A$4:$R$4,0),FALSE))))*U74</f>
        <v>0</v>
      </c>
      <c r="BF112" s="191">
        <f>IF($A112="",0,IF(VLOOKUP($A112,'ECM Staff time by PoF'!$B$5:$C$119,2,FALSE)="Not Applicable",VLOOKUP($A112,'ECM Staff time by PoF'!$B$5:$S$119,MATCH($AL$103, 'ECM Staff time by PoF'!$B$4:$R$4,0),FALSE),IF(ISERROR(VLOOKUP(CONCATENATE($A112,V$66),'ECM Staff time by PoF'!$A$5:$S$119,MATCH($AL$103, 'ECM Staff time by PoF'!$A$4:$R$4,0),FALSE)), 0, VLOOKUP(CONCATENATE($A112,V$66),'ECM Staff time by PoF'!$A$5:$S$119,MATCH($AL$103, 'ECM Staff time by PoF'!$A$4:$R$4,0),FALSE))))*V74</f>
        <v>0</v>
      </c>
      <c r="BG112" s="191">
        <f>IF($A112="",0,IF(VLOOKUP($A112,'ECM Staff time by PoF'!$B$5:$C$119,2,FALSE)="Not Applicable",VLOOKUP($A112,'ECM Staff time by PoF'!$B$5:$S$119,MATCH($AL$103, 'ECM Staff time by PoF'!$B$4:$R$4,0),FALSE),IF(ISERROR(VLOOKUP(CONCATENATE($A112,W$66),'ECM Staff time by PoF'!$A$5:$S$119,MATCH($AL$103, 'ECM Staff time by PoF'!$A$4:$R$4,0),FALSE)), 0, VLOOKUP(CONCATENATE($A112,W$66),'ECM Staff time by PoF'!$A$5:$S$119,MATCH($AL$103, 'ECM Staff time by PoF'!$A$4:$R$4,0),FALSE))))*W74</f>
        <v>0</v>
      </c>
      <c r="BH112" s="191">
        <f>IF($A112="",0,IF(VLOOKUP($A112,'ECM Staff time by PoF'!$B$5:$C$119,2,FALSE)="Not Applicable",VLOOKUP($A112,'ECM Staff time by PoF'!$B$5:$S$119,MATCH($AL$103, 'ECM Staff time by PoF'!$B$4:$R$4,0),FALSE),IF(ISERROR(VLOOKUP(CONCATENATE($A112,X$66),'ECM Staff time by PoF'!$A$5:$S$119,MATCH($AL$103, 'ECM Staff time by PoF'!$A$4:$R$4,0),FALSE)), 0, VLOOKUP(CONCATENATE($A112,X$66),'ECM Staff time by PoF'!$A$5:$S$119,MATCH($AL$103, 'ECM Staff time by PoF'!$A$4:$R$4,0),FALSE))))*X74</f>
        <v>0</v>
      </c>
      <c r="BI112" s="191">
        <f>IF($A112="",0,IF(VLOOKUP($A112,'ECM Staff time by PoF'!$B$5:$C$119,2,FALSE)="Not Applicable",VLOOKUP($A112,'ECM Staff time by PoF'!$B$5:$S$119,MATCH($AL$103, 'ECM Staff time by PoF'!$B$4:$R$4,0),FALSE),IF(ISERROR(VLOOKUP(CONCATENATE($A112,Y$66),'ECM Staff time by PoF'!$A$5:$S$119,MATCH($AL$103, 'ECM Staff time by PoF'!$A$4:$R$4,0),FALSE)), 0, VLOOKUP(CONCATENATE($A112,Y$66),'ECM Staff time by PoF'!$A$5:$S$119,MATCH($AL$103, 'ECM Staff time by PoF'!$A$4:$R$4,0),FALSE))))*Y74</f>
        <v>0</v>
      </c>
      <c r="BJ112" s="191">
        <f>IF($A112="",0,IF(VLOOKUP($A112,'ECM Staff time by PoF'!$B$5:$C$119,2,FALSE)="Not Applicable",VLOOKUP($A112,'ECM Staff time by PoF'!$B$5:$S$119,MATCH($AL$103, 'ECM Staff time by PoF'!$B$4:$R$4,0),FALSE),IF(ISERROR(VLOOKUP(CONCATENATE($A112,Z$66),'ECM Staff time by PoF'!$A$5:$S$119,MATCH($AL$103, 'ECM Staff time by PoF'!$A$4:$R$4,0),FALSE)), 0, VLOOKUP(CONCATENATE($A112,Z$66),'ECM Staff time by PoF'!$A$5:$S$119,MATCH($AL$103, 'ECM Staff time by PoF'!$A$4:$R$4,0),FALSE))))*Z74</f>
        <v>0</v>
      </c>
      <c r="BK112" s="191">
        <f>IF($A112="",0,IF(VLOOKUP($A112,'ECM Staff time by PoF'!$B$5:$C$119,2,FALSE)="Not Applicable",VLOOKUP($A112,'ECM Staff time by PoF'!$B$5:$S$119,MATCH($AL$103, 'ECM Staff time by PoF'!$B$4:$R$4,0),FALSE),IF(ISERROR(VLOOKUP(CONCATENATE($A112,AA$66),'ECM Staff time by PoF'!$A$5:$S$119,MATCH($AL$103, 'ECM Staff time by PoF'!$A$4:$R$4,0),FALSE)), 0, VLOOKUP(CONCATENATE($A112,AA$66),'ECM Staff time by PoF'!$A$5:$S$119,MATCH($AL$103, 'ECM Staff time by PoF'!$A$4:$R$4,0),FALSE))))*AA74</f>
        <v>0</v>
      </c>
      <c r="BL112" s="191">
        <f>IF($A112="",0,IF(VLOOKUP($A112,'ECM Staff time by PoF'!$B$5:$C$119,2,FALSE)="Not Applicable",VLOOKUP($A112,'ECM Staff time by PoF'!$B$5:$S$119,MATCH($AL$103, 'ECM Staff time by PoF'!$B$4:$R$4,0),FALSE),IF(ISERROR(VLOOKUP(CONCATENATE($A112,AB$66),'ECM Staff time by PoF'!$A$5:$S$119,MATCH($AL$103, 'ECM Staff time by PoF'!$A$4:$R$4,0),FALSE)), 0, VLOOKUP(CONCATENATE($A112,AB$66),'ECM Staff time by PoF'!$A$5:$S$119,MATCH($AL$103, 'ECM Staff time by PoF'!$A$4:$R$4,0),FALSE))))*AB74</f>
        <v>0</v>
      </c>
      <c r="BM112" s="191">
        <f>IF($A112="",0,IF(VLOOKUP($A112,'ECM Staff time by PoF'!$B$5:$C$119,2,FALSE)="Not Applicable",VLOOKUP($A112,'ECM Staff time by PoF'!$B$5:$S$119,MATCH($AL$103, 'ECM Staff time by PoF'!$B$4:$R$4,0),FALSE),IF(ISERROR(VLOOKUP(CONCATENATE($A112,AC$66),'ECM Staff time by PoF'!$A$5:$S$119,MATCH($AL$103, 'ECM Staff time by PoF'!$A$4:$R$4,0),FALSE)), 0, VLOOKUP(CONCATENATE($A112,AC$66),'ECM Staff time by PoF'!$A$5:$S$119,MATCH($AL$103, 'ECM Staff time by PoF'!$A$4:$R$4,0),FALSE))))*AC74</f>
        <v>0</v>
      </c>
      <c r="BN112" s="191">
        <f>IF($A112="",0,IF(VLOOKUP($A112,'ECM Staff time by PoF'!$B$5:$C$119,2,FALSE)="Not Applicable",VLOOKUP($A112,'ECM Staff time by PoF'!$B$5:$S$119,MATCH($AL$103, 'ECM Staff time by PoF'!$B$4:$R$4,0),FALSE),IF(ISERROR(VLOOKUP(CONCATENATE($A112,AD$66),'ECM Staff time by PoF'!$A$5:$S$119,MATCH($AL$103, 'ECM Staff time by PoF'!$A$4:$R$4,0),FALSE)), 0, VLOOKUP(CONCATENATE($A112,AD$66),'ECM Staff time by PoF'!$A$5:$S$119,MATCH($AL$103, 'ECM Staff time by PoF'!$A$4:$R$4,0),FALSE))))*AD74</f>
        <v>0</v>
      </c>
      <c r="BO112" s="191">
        <f>IF($A112="",0,IF(VLOOKUP($A112,'ECM Staff time by PoF'!$B$5:$C$119,2,FALSE)="Not Applicable",VLOOKUP($A112,'ECM Staff time by PoF'!$B$5:$S$119,MATCH($AL$103, 'ECM Staff time by PoF'!$B$4:$R$4,0),FALSE),IF(ISERROR(VLOOKUP(CONCATENATE($A112,AE$66),'ECM Staff time by PoF'!$A$5:$S$119,MATCH($AL$103, 'ECM Staff time by PoF'!$A$4:$R$4,0),FALSE)), 0, VLOOKUP(CONCATENATE($A112,AE$66),'ECM Staff time by PoF'!$A$5:$S$119,MATCH($AL$103, 'ECM Staff time by PoF'!$A$4:$R$4,0),FALSE))))*AE74</f>
        <v>0</v>
      </c>
      <c r="BP112" s="191">
        <f>IF($A112="",0,IF(VLOOKUP($A112,'ECM Staff time by PoF'!$B$5:$C$119,2,FALSE)="Not Applicable",VLOOKUP($A112,'ECM Staff time by PoF'!$B$5:$S$119,MATCH($AL$103, 'ECM Staff time by PoF'!$B$4:$R$4,0),FALSE),IF(ISERROR(VLOOKUP(CONCATENATE($A112,AF$66),'ECM Staff time by PoF'!$A$5:$S$119,MATCH($AL$103, 'ECM Staff time by PoF'!$A$4:$R$4,0),FALSE)), 0, VLOOKUP(CONCATENATE($A112,AF$66),'ECM Staff time by PoF'!$A$5:$S$119,MATCH($AL$103, 'ECM Staff time by PoF'!$A$4:$R$4,0),FALSE))))*AF74</f>
        <v>0</v>
      </c>
      <c r="BQ112" s="191">
        <f>IF($A112="",0,IF(VLOOKUP($A112,'ECM Staff time by PoF'!$B$5:$C$119,2,FALSE)="Not Applicable",VLOOKUP($A112,'ECM Staff time by PoF'!$B$5:$S$119,MATCH($AL$103, 'ECM Staff time by PoF'!$B$4:$R$4,0),FALSE),IF(ISERROR(VLOOKUP(CONCATENATE($A112,AG$66),'ECM Staff time by PoF'!$A$5:$S$119,MATCH($AL$103, 'ECM Staff time by PoF'!$A$4:$R$4,0),FALSE)), 0, VLOOKUP(CONCATENATE($A112,AG$66),'ECM Staff time by PoF'!$A$5:$S$119,MATCH($AL$103, 'ECM Staff time by PoF'!$A$4:$R$4,0),FALSE))))*AG74</f>
        <v>0</v>
      </c>
      <c r="BR112" s="191">
        <f>IF($A112="",0,IF(VLOOKUP($A112,'ECM Staff time by PoF'!$B$5:$C$119,2,FALSE)="Not Applicable",VLOOKUP($A112,'ECM Staff time by PoF'!$B$5:$S$119,MATCH($AL$103, 'ECM Staff time by PoF'!$B$4:$R$4,0),FALSE),IF(ISERROR(VLOOKUP(CONCATENATE($A112,AH$66),'ECM Staff time by PoF'!$A$5:$S$119,MATCH($AL$103, 'ECM Staff time by PoF'!$A$4:$R$4,0),FALSE)), 0, VLOOKUP(CONCATENATE($A112,AH$66),'ECM Staff time by PoF'!$A$5:$S$119,MATCH($AL$103, 'ECM Staff time by PoF'!$A$4:$R$4,0),FALSE))))*AH74</f>
        <v>0</v>
      </c>
      <c r="BS112" s="191">
        <f>IF($A112="",0,IF(VLOOKUP($A112,'ECM Staff time by PoF'!$B$5:$C$119,2,FALSE)="Not Applicable",VLOOKUP($A112,'ECM Staff time by PoF'!$B$5:$S$119,MATCH($AL$103, 'ECM Staff time by PoF'!$B$4:$R$4,0),FALSE),IF(ISERROR(VLOOKUP(CONCATENATE($A112,AI$66),'ECM Staff time by PoF'!$A$5:$S$119,MATCH($AL$103, 'ECM Staff time by PoF'!$A$4:$R$4,0),FALSE)), 0, VLOOKUP(CONCATENATE($A112,AI$66),'ECM Staff time by PoF'!$A$5:$S$119,MATCH($AL$103, 'ECM Staff time by PoF'!$A$4:$R$4,0),FALSE))))*AI74</f>
        <v>0</v>
      </c>
      <c r="BT112" s="191">
        <f>IF($A112="",0,IF(VLOOKUP($A112,'ECM Staff time by PoF'!$B$5:$C$119,2,FALSE)="Not Applicable",VLOOKUP($A112,'ECM Staff time by PoF'!$B$5:$S$119,MATCH($AL$103, 'ECM Staff time by PoF'!$B$4:$R$4,0),FALSE),IF(ISERROR(VLOOKUP(CONCATENATE($A112,AJ$66),'ECM Staff time by PoF'!$A$5:$S$119,MATCH($AL$103, 'ECM Staff time by PoF'!$A$4:$R$4,0),FALSE)), 0, VLOOKUP(CONCATENATE($A112,AJ$66),'ECM Staff time by PoF'!$A$5:$S$119,MATCH($AL$103, 'ECM Staff time by PoF'!$A$4:$R$4,0),FALSE))))*AJ74</f>
        <v>0</v>
      </c>
      <c r="BU112" s="191">
        <f>IF($A112="",0,IF(VLOOKUP($A112,'ECM Staff time by PoF'!$B$5:$C$119,2,FALSE)="Not Applicable",VLOOKUP($A112,'ECM Staff time by PoF'!$B$5:$S$119,MATCH($AL$103, 'ECM Staff time by PoF'!$B$4:$R$4,0),FALSE),IF(ISERROR(VLOOKUP(CONCATENATE($A112,AK$66),'ECM Staff time by PoF'!$A$5:$S$119,MATCH($AL$103, 'ECM Staff time by PoF'!$A$4:$R$4,0),FALSE)), 0, VLOOKUP(CONCATENATE($A112,AK$66),'ECM Staff time by PoF'!$A$5:$S$119,MATCH($AL$103, 'ECM Staff time by PoF'!$A$4:$R$4,0),FALSE))))*AK74</f>
        <v>0</v>
      </c>
      <c r="BV112" s="191">
        <f>IF($A112="",0,IF(VLOOKUP($A112,'ECM Staff time by PoF'!$B$5:$C$119,2,FALSE)="Not Applicable",VLOOKUP($A112,'ECM Staff time by PoF'!$B$5:$S$119,MATCH($BV$103, 'ECM Staff time by PoF'!$B$4:$R$4,0),FALSE),IF(ISERROR(VLOOKUP(CONCATENATE($A112,B$66),'ECM Staff time by PoF'!$A$5:$S$119,MATCH($BV$103, 'ECM Staff time by PoF'!$A$4:$R$4,0),FALSE)), 0, VLOOKUP(CONCATENATE($A112,B$66),'ECM Staff time by PoF'!$A$5:$S$119,MATCH($BV$103, 'ECM Staff time by PoF'!$A$4:$R$4,0),FALSE))))*B74</f>
        <v>0</v>
      </c>
      <c r="BW112" s="191">
        <f>IF($A112="",0,IF(VLOOKUP($A112,'ECM Staff time by PoF'!$B$5:$C$119,2,FALSE)="Not Applicable",VLOOKUP($A112,'ECM Staff time by PoF'!$B$5:$S$119,MATCH($BV$103, 'ECM Staff time by PoF'!$B$4:$R$4,0),FALSE),IF(ISERROR(VLOOKUP(CONCATENATE($A112,C$66),'ECM Staff time by PoF'!$A$5:$S$119,MATCH($BV$103, 'ECM Staff time by PoF'!$A$4:$R$4,0),FALSE)), 0, VLOOKUP(CONCATENATE($A112,C$66),'ECM Staff time by PoF'!$A$5:$S$119,MATCH($BV$103, 'ECM Staff time by PoF'!$A$4:$R$4,0),FALSE))))*C74</f>
        <v>0</v>
      </c>
      <c r="BX112" s="191">
        <f>IF($A112="",0,IF(VLOOKUP($A112,'ECM Staff time by PoF'!$B$5:$C$119,2,FALSE)="Not Applicable",VLOOKUP($A112,'ECM Staff time by PoF'!$B$5:$S$119,MATCH($BV$103, 'ECM Staff time by PoF'!$B$4:$R$4,0),FALSE),IF(ISERROR(VLOOKUP(CONCATENATE($A112,D$66),'ECM Staff time by PoF'!$A$5:$S$119,MATCH($BV$103, 'ECM Staff time by PoF'!$A$4:$R$4,0),FALSE)), 0, VLOOKUP(CONCATENATE($A112,D$66),'ECM Staff time by PoF'!$A$5:$S$119,MATCH($BV$103, 'ECM Staff time by PoF'!$A$4:$R$4,0),FALSE))))*D74</f>
        <v>0</v>
      </c>
      <c r="BY112" s="191">
        <f>IF($A112="",0,IF(VLOOKUP($A112,'ECM Staff time by PoF'!$B$5:$C$119,2,FALSE)="Not Applicable",VLOOKUP($A112,'ECM Staff time by PoF'!$B$5:$S$119,MATCH($BV$103, 'ECM Staff time by PoF'!$B$4:$R$4,0),FALSE),IF(ISERROR(VLOOKUP(CONCATENATE($A112,E$66),'ECM Staff time by PoF'!$A$5:$S$119,MATCH($BV$103, 'ECM Staff time by PoF'!$A$4:$R$4,0),FALSE)), 0, VLOOKUP(CONCATENATE($A112,E$66),'ECM Staff time by PoF'!$A$5:$S$119,MATCH($BV$103, 'ECM Staff time by PoF'!$A$4:$R$4,0),FALSE))))*E74</f>
        <v>0</v>
      </c>
      <c r="BZ112" s="191">
        <f>IF($A112="",0,IF(VLOOKUP($A112,'ECM Staff time by PoF'!$B$5:$C$119,2,FALSE)="Not Applicable",VLOOKUP($A112,'ECM Staff time by PoF'!$B$5:$S$119,MATCH($BV$103, 'ECM Staff time by PoF'!$B$4:$R$4,0),FALSE),IF(ISERROR(VLOOKUP(CONCATENATE($A112,F$66),'ECM Staff time by PoF'!$A$5:$S$119,MATCH($BV$103, 'ECM Staff time by PoF'!$A$4:$R$4,0),FALSE)), 0, VLOOKUP(CONCATENATE($A112,F$66),'ECM Staff time by PoF'!$A$5:$S$119,MATCH($BV$103, 'ECM Staff time by PoF'!$A$4:$R$4,0),FALSE))))*F74</f>
        <v>0</v>
      </c>
      <c r="CA112" s="191">
        <f>IF($A112="",0,IF(VLOOKUP($A112,'ECM Staff time by PoF'!$B$5:$C$119,2,FALSE)="Not Applicable",VLOOKUP($A112,'ECM Staff time by PoF'!$B$5:$S$119,MATCH($BV$103, 'ECM Staff time by PoF'!$B$4:$R$4,0),FALSE),IF(ISERROR(VLOOKUP(CONCATENATE($A112,G$66),'ECM Staff time by PoF'!$A$5:$S$119,MATCH($BV$103, 'ECM Staff time by PoF'!$A$4:$R$4,0),FALSE)), 0, VLOOKUP(CONCATENATE($A112,G$66),'ECM Staff time by PoF'!$A$5:$S$119,MATCH($BV$103, 'ECM Staff time by PoF'!$A$4:$R$4,0),FALSE))))*G74</f>
        <v>0</v>
      </c>
      <c r="CB112" s="191">
        <f>IF($A112="",0,IF(VLOOKUP($A112,'ECM Staff time by PoF'!$B$5:$C$119,2,FALSE)="Not Applicable",VLOOKUP($A112,'ECM Staff time by PoF'!$B$5:$S$119,MATCH($BV$103, 'ECM Staff time by PoF'!$B$4:$R$4,0),FALSE),IF(ISERROR(VLOOKUP(CONCATENATE($A112,H$66),'ECM Staff time by PoF'!$A$5:$S$119,MATCH($BV$103, 'ECM Staff time by PoF'!$A$4:$R$4,0),FALSE)), 0, VLOOKUP(CONCATENATE($A112,H$66),'ECM Staff time by PoF'!$A$5:$S$119,MATCH($BV$103, 'ECM Staff time by PoF'!$A$4:$R$4,0),FALSE))))*H74</f>
        <v>0</v>
      </c>
      <c r="CC112" s="191">
        <f>IF($A112="",0,IF(VLOOKUP($A112,'ECM Staff time by PoF'!$B$5:$C$119,2,FALSE)="Not Applicable",VLOOKUP($A112,'ECM Staff time by PoF'!$B$5:$S$119,MATCH($BV$103, 'ECM Staff time by PoF'!$B$4:$R$4,0),FALSE),IF(ISERROR(VLOOKUP(CONCATENATE($A112,I$66),'ECM Staff time by PoF'!$A$5:$S$119,MATCH($BV$103, 'ECM Staff time by PoF'!$A$4:$R$4,0),FALSE)), 0, VLOOKUP(CONCATENATE($A112,I$66),'ECM Staff time by PoF'!$A$5:$S$119,MATCH($BV$103, 'ECM Staff time by PoF'!$A$4:$R$4,0),FALSE))))*I74</f>
        <v>0</v>
      </c>
      <c r="CD112" s="191">
        <f>IF($A112="",0,IF(VLOOKUP($A112,'ECM Staff time by PoF'!$B$5:$C$119,2,FALSE)="Not Applicable",VLOOKUP($A112,'ECM Staff time by PoF'!$B$5:$S$119,MATCH($BV$103, 'ECM Staff time by PoF'!$B$4:$R$4,0),FALSE),IF(ISERROR(VLOOKUP(CONCATENATE($A112,J$66),'ECM Staff time by PoF'!$A$5:$S$119,MATCH($BV$103, 'ECM Staff time by PoF'!$A$4:$R$4,0),FALSE)), 0, VLOOKUP(CONCATENATE($A112,J$66),'ECM Staff time by PoF'!$A$5:$S$119,MATCH($BV$103, 'ECM Staff time by PoF'!$A$4:$R$4,0),FALSE))))*J74</f>
        <v>0</v>
      </c>
      <c r="CE112" s="191">
        <f>IF($A112="",0,IF(VLOOKUP($A112,'ECM Staff time by PoF'!$B$5:$C$119,2,FALSE)="Not Applicable",VLOOKUP($A112,'ECM Staff time by PoF'!$B$5:$S$119,MATCH($BV$103, 'ECM Staff time by PoF'!$B$4:$R$4,0),FALSE),IF(ISERROR(VLOOKUP(CONCATENATE($A112,K$66),'ECM Staff time by PoF'!$A$5:$S$119,MATCH($BV$103, 'ECM Staff time by PoF'!$A$4:$R$4,0),FALSE)), 0, VLOOKUP(CONCATENATE($A112,K$66),'ECM Staff time by PoF'!$A$5:$S$119,MATCH($BV$103, 'ECM Staff time by PoF'!$A$4:$R$4,0),FALSE))))*K74</f>
        <v>0</v>
      </c>
      <c r="CF112" s="191">
        <f>IF($A112="",0,IF(VLOOKUP($A112,'ECM Staff time by PoF'!$B$5:$C$119,2,FALSE)="Not Applicable",VLOOKUP($A112,'ECM Staff time by PoF'!$B$5:$S$119,MATCH($BV$103, 'ECM Staff time by PoF'!$B$4:$R$4,0),FALSE),IF(ISERROR(VLOOKUP(CONCATENATE($A112,L$66),'ECM Staff time by PoF'!$A$5:$S$119,MATCH($BV$103, 'ECM Staff time by PoF'!$A$4:$R$4,0),FALSE)), 0, VLOOKUP(CONCATENATE($A112,L$66),'ECM Staff time by PoF'!$A$5:$S$119,MATCH($BV$103, 'ECM Staff time by PoF'!$A$4:$R$4,0),FALSE))))*L74</f>
        <v>0</v>
      </c>
      <c r="CG112" s="191">
        <f>IF($A112="",0,IF(VLOOKUP($A112,'ECM Staff time by PoF'!$B$5:$C$119,2,FALSE)="Not Applicable",VLOOKUP($A112,'ECM Staff time by PoF'!$B$5:$S$119,MATCH($BV$103, 'ECM Staff time by PoF'!$B$4:$R$4,0),FALSE),IF(ISERROR(VLOOKUP(CONCATENATE($A112,M$66),'ECM Staff time by PoF'!$A$5:$S$119,MATCH($BV$103, 'ECM Staff time by PoF'!$A$4:$R$4,0),FALSE)), 0, VLOOKUP(CONCATENATE($A112,M$66),'ECM Staff time by PoF'!$A$5:$S$119,MATCH($BV$103, 'ECM Staff time by PoF'!$A$4:$R$4,0),FALSE))))*M74</f>
        <v>0</v>
      </c>
      <c r="CH112" s="191">
        <f>IF($A112="",0,IF(VLOOKUP($A112,'ECM Staff time by PoF'!$B$5:$C$119,2,FALSE)="Not Applicable",VLOOKUP($A112,'ECM Staff time by PoF'!$B$5:$S$119,MATCH($BV$103, 'ECM Staff time by PoF'!$B$4:$R$4,0),FALSE),IF(ISERROR(VLOOKUP(CONCATENATE($A112,N$66),'ECM Staff time by PoF'!$A$5:$S$119,MATCH($BV$103, 'ECM Staff time by PoF'!$A$4:$R$4,0),FALSE)), 0, VLOOKUP(CONCATENATE($A112,N$66),'ECM Staff time by PoF'!$A$5:$S$119,MATCH($BV$103, 'ECM Staff time by PoF'!$A$4:$R$4,0),FALSE))))*N74</f>
        <v>0</v>
      </c>
      <c r="CI112" s="191">
        <f>IF($A112="",0,IF(VLOOKUP($A112,'ECM Staff time by PoF'!$B$5:$C$119,2,FALSE)="Not Applicable",VLOOKUP($A112,'ECM Staff time by PoF'!$B$5:$S$119,MATCH($BV$103, 'ECM Staff time by PoF'!$B$4:$R$4,0),FALSE),IF(ISERROR(VLOOKUP(CONCATENATE($A112,O$66),'ECM Staff time by PoF'!$A$5:$S$119,MATCH($BV$103, 'ECM Staff time by PoF'!$A$4:$R$4,0),FALSE)), 0, VLOOKUP(CONCATENATE($A112,O$66),'ECM Staff time by PoF'!$A$5:$S$119,MATCH($BV$103, 'ECM Staff time by PoF'!$A$4:$R$4,0),FALSE))))*O74</f>
        <v>0</v>
      </c>
      <c r="CJ112" s="191">
        <f>IF($A112="",0,IF(VLOOKUP($A112,'ECM Staff time by PoF'!$B$5:$C$119,2,FALSE)="Not Applicable",VLOOKUP($A112,'ECM Staff time by PoF'!$B$5:$S$119,MATCH($BV$103, 'ECM Staff time by PoF'!$B$4:$R$4,0),FALSE),IF(ISERROR(VLOOKUP(CONCATENATE($A112,P$66),'ECM Staff time by PoF'!$A$5:$S$119,MATCH($BV$103, 'ECM Staff time by PoF'!$A$4:$R$4,0),FALSE)), 0, VLOOKUP(CONCATENATE($A112,P$66),'ECM Staff time by PoF'!$A$5:$S$119,MATCH($BV$103, 'ECM Staff time by PoF'!$A$4:$R$4,0),FALSE))))*P74</f>
        <v>0</v>
      </c>
      <c r="CK112" s="191">
        <f>IF($A112="",0,IF(VLOOKUP($A112,'ECM Staff time by PoF'!$B$5:$C$119,2,FALSE)="Not Applicable",VLOOKUP($A112,'ECM Staff time by PoF'!$B$5:$S$119,MATCH($BV$103, 'ECM Staff time by PoF'!$B$4:$R$4,0),FALSE),IF(ISERROR(VLOOKUP(CONCATENATE($A112,Q$66),'ECM Staff time by PoF'!$A$5:$S$119,MATCH($BV$103, 'ECM Staff time by PoF'!$A$4:$R$4,0),FALSE)), 0, VLOOKUP(CONCATENATE($A112,Q$66),'ECM Staff time by PoF'!$A$5:$S$119,MATCH($BV$103, 'ECM Staff time by PoF'!$A$4:$R$4,0),FALSE))))*Q74</f>
        <v>0</v>
      </c>
      <c r="CL112" s="191">
        <f>IF($A112="",0,IF(VLOOKUP($A112,'ECM Staff time by PoF'!$B$5:$C$119,2,FALSE)="Not Applicable",VLOOKUP($A112,'ECM Staff time by PoF'!$B$5:$S$119,MATCH($BV$103, 'ECM Staff time by PoF'!$B$4:$R$4,0),FALSE),IF(ISERROR(VLOOKUP(CONCATENATE($A112,R$66),'ECM Staff time by PoF'!$A$5:$S$119,MATCH($BV$103, 'ECM Staff time by PoF'!$A$4:$R$4,0),FALSE)), 0, VLOOKUP(CONCATENATE($A112,R$66),'ECM Staff time by PoF'!$A$5:$S$119,MATCH($BV$103, 'ECM Staff time by PoF'!$A$4:$R$4,0),FALSE))))*R74</f>
        <v>0</v>
      </c>
      <c r="CM112" s="191">
        <f>IF($A112="",0,IF(VLOOKUP($A112,'ECM Staff time by PoF'!$B$5:$C$119,2,FALSE)="Not Applicable",VLOOKUP($A112,'ECM Staff time by PoF'!$B$5:$S$119,MATCH($BV$103, 'ECM Staff time by PoF'!$B$4:$R$4,0),FALSE),IF(ISERROR(VLOOKUP(CONCATENATE($A112,S$66),'ECM Staff time by PoF'!$A$5:$S$119,MATCH($BV$103, 'ECM Staff time by PoF'!$A$4:$R$4,0),FALSE)), 0, VLOOKUP(CONCATENATE($A112,S$66),'ECM Staff time by PoF'!$A$5:$S$119,MATCH($BV$103, 'ECM Staff time by PoF'!$A$4:$R$4,0),FALSE))))*S74</f>
        <v>0</v>
      </c>
      <c r="CN112" s="191">
        <f>IF($A112="",0,IF(VLOOKUP($A112,'ECM Staff time by PoF'!$B$5:$C$119,2,FALSE)="Not Applicable",VLOOKUP($A112,'ECM Staff time by PoF'!$B$5:$S$119,MATCH($BV$103, 'ECM Staff time by PoF'!$B$4:$R$4,0),FALSE),IF(ISERROR(VLOOKUP(CONCATENATE($A112,T$66),'ECM Staff time by PoF'!$A$5:$S$119,MATCH($BV$103, 'ECM Staff time by PoF'!$A$4:$R$4,0),FALSE)), 0, VLOOKUP(CONCATENATE($A112,T$66),'ECM Staff time by PoF'!$A$5:$S$119,MATCH($BV$103, 'ECM Staff time by PoF'!$A$4:$R$4,0),FALSE))))*T74</f>
        <v>0</v>
      </c>
      <c r="CO112" s="191">
        <f>IF($A112="",0,IF(VLOOKUP($A112,'ECM Staff time by PoF'!$B$5:$C$119,2,FALSE)="Not Applicable",VLOOKUP($A112,'ECM Staff time by PoF'!$B$5:$S$119,MATCH($BV$103, 'ECM Staff time by PoF'!$B$4:$R$4,0),FALSE),IF(ISERROR(VLOOKUP(CONCATENATE($A112,U$66),'ECM Staff time by PoF'!$A$5:$S$119,MATCH($BV$103, 'ECM Staff time by PoF'!$A$4:$R$4,0),FALSE)), 0, VLOOKUP(CONCATENATE($A112,U$66),'ECM Staff time by PoF'!$A$5:$S$119,MATCH($BV$103, 'ECM Staff time by PoF'!$A$4:$R$4,0),FALSE))))*U74</f>
        <v>0</v>
      </c>
      <c r="CP112" s="191">
        <f>IF($A112="",0,IF(VLOOKUP($A112,'ECM Staff time by PoF'!$B$5:$C$119,2,FALSE)="Not Applicable",VLOOKUP($A112,'ECM Staff time by PoF'!$B$5:$S$119,MATCH($BV$103, 'ECM Staff time by PoF'!$B$4:$R$4,0),FALSE),IF(ISERROR(VLOOKUP(CONCATENATE($A112,V$66),'ECM Staff time by PoF'!$A$5:$S$119,MATCH($BV$103, 'ECM Staff time by PoF'!$A$4:$R$4,0),FALSE)), 0, VLOOKUP(CONCATENATE($A112,V$66),'ECM Staff time by PoF'!$A$5:$S$119,MATCH($BV$103, 'ECM Staff time by PoF'!$A$4:$R$4,0),FALSE))))*V74</f>
        <v>0</v>
      </c>
      <c r="CQ112" s="191">
        <f>IF($A112="",0,IF(VLOOKUP($A112,'ECM Staff time by PoF'!$B$5:$C$119,2,FALSE)="Not Applicable",VLOOKUP($A112,'ECM Staff time by PoF'!$B$5:$S$119,MATCH($BV$103, 'ECM Staff time by PoF'!$B$4:$R$4,0),FALSE),IF(ISERROR(VLOOKUP(CONCATENATE($A112,W$66),'ECM Staff time by PoF'!$A$5:$S$119,MATCH($BV$103, 'ECM Staff time by PoF'!$A$4:$R$4,0),FALSE)), 0, VLOOKUP(CONCATENATE($A112,W$66),'ECM Staff time by PoF'!$A$5:$S$119,MATCH($BV$103, 'ECM Staff time by PoF'!$A$4:$R$4,0),FALSE))))*W74</f>
        <v>0</v>
      </c>
      <c r="CR112" s="191">
        <f>IF($A112="",0,IF(VLOOKUP($A112,'ECM Staff time by PoF'!$B$5:$C$119,2,FALSE)="Not Applicable",VLOOKUP($A112,'ECM Staff time by PoF'!$B$5:$S$119,MATCH($BV$103, 'ECM Staff time by PoF'!$B$4:$R$4,0),FALSE),IF(ISERROR(VLOOKUP(CONCATENATE($A112,X$66),'ECM Staff time by PoF'!$A$5:$S$119,MATCH($BV$103, 'ECM Staff time by PoF'!$A$4:$R$4,0),FALSE)), 0, VLOOKUP(CONCATENATE($A112,X$66),'ECM Staff time by PoF'!$A$5:$S$119,MATCH($BV$103, 'ECM Staff time by PoF'!$A$4:$R$4,0),FALSE))))*X74</f>
        <v>0</v>
      </c>
      <c r="CS112" s="191">
        <f>IF($A112="",0,IF(VLOOKUP($A112,'ECM Staff time by PoF'!$B$5:$C$119,2,FALSE)="Not Applicable",VLOOKUP($A112,'ECM Staff time by PoF'!$B$5:$S$119,MATCH($BV$103, 'ECM Staff time by PoF'!$B$4:$R$4,0),FALSE),IF(ISERROR(VLOOKUP(CONCATENATE($A112,Y$66),'ECM Staff time by PoF'!$A$5:$S$119,MATCH($BV$103, 'ECM Staff time by PoF'!$A$4:$R$4,0),FALSE)), 0, VLOOKUP(CONCATENATE($A112,Y$66),'ECM Staff time by PoF'!$A$5:$S$119,MATCH($BV$103, 'ECM Staff time by PoF'!$A$4:$R$4,0),FALSE))))*Y74</f>
        <v>0</v>
      </c>
      <c r="CT112" s="191">
        <f>IF($A112="",0,IF(VLOOKUP($A112,'ECM Staff time by PoF'!$B$5:$C$119,2,FALSE)="Not Applicable",VLOOKUP($A112,'ECM Staff time by PoF'!$B$5:$S$119,MATCH($BV$103, 'ECM Staff time by PoF'!$B$4:$R$4,0),FALSE),IF(ISERROR(VLOOKUP(CONCATENATE($A112,Z$66),'ECM Staff time by PoF'!$A$5:$S$119,MATCH($BV$103, 'ECM Staff time by PoF'!$A$4:$R$4,0),FALSE)), 0, VLOOKUP(CONCATENATE($A112,Z$66),'ECM Staff time by PoF'!$A$5:$S$119,MATCH($BV$103, 'ECM Staff time by PoF'!$A$4:$R$4,0),FALSE))))*Z74</f>
        <v>0</v>
      </c>
      <c r="CU112" s="191">
        <f>IF($A112="",0,IF(VLOOKUP($A112,'ECM Staff time by PoF'!$B$5:$C$119,2,FALSE)="Not Applicable",VLOOKUP($A112,'ECM Staff time by PoF'!$B$5:$S$119,MATCH($BV$103, 'ECM Staff time by PoF'!$B$4:$R$4,0),FALSE),IF(ISERROR(VLOOKUP(CONCATENATE($A112,AA$66),'ECM Staff time by PoF'!$A$5:$S$119,MATCH($BV$103, 'ECM Staff time by PoF'!$A$4:$R$4,0),FALSE)), 0, VLOOKUP(CONCATENATE($A112,AA$66),'ECM Staff time by PoF'!$A$5:$S$119,MATCH($BV$103, 'ECM Staff time by PoF'!$A$4:$R$4,0),FALSE))))*AA74</f>
        <v>0</v>
      </c>
      <c r="CV112" s="191">
        <f>IF($A112="",0,IF(VLOOKUP($A112,'ECM Staff time by PoF'!$B$5:$C$119,2,FALSE)="Not Applicable",VLOOKUP($A112,'ECM Staff time by PoF'!$B$5:$S$119,MATCH($BV$103, 'ECM Staff time by PoF'!$B$4:$R$4,0),FALSE),IF(ISERROR(VLOOKUP(CONCATENATE($A112,AB$66),'ECM Staff time by PoF'!$A$5:$S$119,MATCH($BV$103, 'ECM Staff time by PoF'!$A$4:$R$4,0),FALSE)), 0, VLOOKUP(CONCATENATE($A112,AB$66),'ECM Staff time by PoF'!$A$5:$S$119,MATCH($BV$103, 'ECM Staff time by PoF'!$A$4:$R$4,0),FALSE))))*AB74</f>
        <v>0</v>
      </c>
      <c r="CW112" s="191">
        <f>IF($A112="",0,IF(VLOOKUP($A112,'ECM Staff time by PoF'!$B$5:$C$119,2,FALSE)="Not Applicable",VLOOKUP($A112,'ECM Staff time by PoF'!$B$5:$S$119,MATCH($BV$103, 'ECM Staff time by PoF'!$B$4:$R$4,0),FALSE),IF(ISERROR(VLOOKUP(CONCATENATE($A112,AC$66),'ECM Staff time by PoF'!$A$5:$S$119,MATCH($BV$103, 'ECM Staff time by PoF'!$A$4:$R$4,0),FALSE)), 0, VLOOKUP(CONCATENATE($A112,AC$66),'ECM Staff time by PoF'!$A$5:$S$119,MATCH($BV$103, 'ECM Staff time by PoF'!$A$4:$R$4,0),FALSE))))*AC74</f>
        <v>0</v>
      </c>
      <c r="CX112" s="191">
        <f>IF($A112="",0,IF(VLOOKUP($A112,'ECM Staff time by PoF'!$B$5:$C$119,2,FALSE)="Not Applicable",VLOOKUP($A112,'ECM Staff time by PoF'!$B$5:$S$119,MATCH($BV$103, 'ECM Staff time by PoF'!$B$4:$R$4,0),FALSE),IF(ISERROR(VLOOKUP(CONCATENATE($A112,AD$66),'ECM Staff time by PoF'!$A$5:$S$119,MATCH($BV$103, 'ECM Staff time by PoF'!$A$4:$R$4,0),FALSE)), 0, VLOOKUP(CONCATENATE($A112,AD$66),'ECM Staff time by PoF'!$A$5:$S$119,MATCH($BV$103, 'ECM Staff time by PoF'!$A$4:$R$4,0),FALSE))))*AD74</f>
        <v>0</v>
      </c>
      <c r="CY112" s="191">
        <f>IF($A112="",0,IF(VLOOKUP($A112,'ECM Staff time by PoF'!$B$5:$C$119,2,FALSE)="Not Applicable",VLOOKUP($A112,'ECM Staff time by PoF'!$B$5:$S$119,MATCH($BV$103, 'ECM Staff time by PoF'!$B$4:$R$4,0),FALSE),IF(ISERROR(VLOOKUP(CONCATENATE($A112,AE$66),'ECM Staff time by PoF'!$A$5:$S$119,MATCH($BV$103, 'ECM Staff time by PoF'!$A$4:$R$4,0),FALSE)), 0, VLOOKUP(CONCATENATE($A112,AE$66),'ECM Staff time by PoF'!$A$5:$S$119,MATCH($BV$103, 'ECM Staff time by PoF'!$A$4:$R$4,0),FALSE))))*AE74</f>
        <v>0</v>
      </c>
      <c r="CZ112" s="191">
        <f>IF($A112="",0,IF(VLOOKUP($A112,'ECM Staff time by PoF'!$B$5:$C$119,2,FALSE)="Not Applicable",VLOOKUP($A112,'ECM Staff time by PoF'!$B$5:$S$119,MATCH($BV$103, 'ECM Staff time by PoF'!$B$4:$R$4,0),FALSE),IF(ISERROR(VLOOKUP(CONCATENATE($A112,AF$66),'ECM Staff time by PoF'!$A$5:$S$119,MATCH($BV$103, 'ECM Staff time by PoF'!$A$4:$R$4,0),FALSE)), 0, VLOOKUP(CONCATENATE($A112,AF$66),'ECM Staff time by PoF'!$A$5:$S$119,MATCH($BV$103, 'ECM Staff time by PoF'!$A$4:$R$4,0),FALSE))))*AF74</f>
        <v>0</v>
      </c>
      <c r="DA112" s="191">
        <f>IF($A112="",0,IF(VLOOKUP($A112,'ECM Staff time by PoF'!$B$5:$C$119,2,FALSE)="Not Applicable",VLOOKUP($A112,'ECM Staff time by PoF'!$B$5:$S$119,MATCH($BV$103, 'ECM Staff time by PoF'!$B$4:$R$4,0),FALSE),IF(ISERROR(VLOOKUP(CONCATENATE($A112,AG$66),'ECM Staff time by PoF'!$A$5:$S$119,MATCH($BV$103, 'ECM Staff time by PoF'!$A$4:$R$4,0),FALSE)), 0, VLOOKUP(CONCATENATE($A112,AG$66),'ECM Staff time by PoF'!$A$5:$S$119,MATCH($BV$103, 'ECM Staff time by PoF'!$A$4:$R$4,0),FALSE))))*AG74</f>
        <v>0</v>
      </c>
      <c r="DB112" s="191">
        <f>IF($A112="",0,IF(VLOOKUP($A112,'ECM Staff time by PoF'!$B$5:$C$119,2,FALSE)="Not Applicable",VLOOKUP($A112,'ECM Staff time by PoF'!$B$5:$S$119,MATCH($BV$103, 'ECM Staff time by PoF'!$B$4:$R$4,0),FALSE),IF(ISERROR(VLOOKUP(CONCATENATE($A112,AH$66),'ECM Staff time by PoF'!$A$5:$S$119,MATCH($BV$103, 'ECM Staff time by PoF'!$A$4:$R$4,0),FALSE)), 0, VLOOKUP(CONCATENATE($A112,AH$66),'ECM Staff time by PoF'!$A$5:$S$119,MATCH($BV$103, 'ECM Staff time by PoF'!$A$4:$R$4,0),FALSE))))*AH74</f>
        <v>0</v>
      </c>
      <c r="DC112" s="191">
        <f>IF($A112="",0,IF(VLOOKUP($A112,'ECM Staff time by PoF'!$B$5:$C$119,2,FALSE)="Not Applicable",VLOOKUP($A112,'ECM Staff time by PoF'!$B$5:$S$119,MATCH($BV$103, 'ECM Staff time by PoF'!$B$4:$R$4,0),FALSE),IF(ISERROR(VLOOKUP(CONCATENATE($A112,AI$66),'ECM Staff time by PoF'!$A$5:$S$119,MATCH($BV$103, 'ECM Staff time by PoF'!$A$4:$R$4,0),FALSE)), 0, VLOOKUP(CONCATENATE($A112,AI$66),'ECM Staff time by PoF'!$A$5:$S$119,MATCH($BV$103, 'ECM Staff time by PoF'!$A$4:$R$4,0),FALSE))))*AI74</f>
        <v>0</v>
      </c>
      <c r="DD112" s="191">
        <f>IF($A112="",0,IF(VLOOKUP($A112,'ECM Staff time by PoF'!$B$5:$C$119,2,FALSE)="Not Applicable",VLOOKUP($A112,'ECM Staff time by PoF'!$B$5:$S$119,MATCH($BV$103, 'ECM Staff time by PoF'!$B$4:$R$4,0),FALSE),IF(ISERROR(VLOOKUP(CONCATENATE($A112,AJ$66),'ECM Staff time by PoF'!$A$5:$S$119,MATCH($BV$103, 'ECM Staff time by PoF'!$A$4:$R$4,0),FALSE)), 0, VLOOKUP(CONCATENATE($A112,AJ$66),'ECM Staff time by PoF'!$A$5:$S$119,MATCH($BV$103, 'ECM Staff time by PoF'!$A$4:$R$4,0),FALSE))))*AJ74</f>
        <v>0</v>
      </c>
      <c r="DE112" s="191">
        <f>IF($A112="",0,IF(VLOOKUP($A112,'ECM Staff time by PoF'!$B$5:$C$119,2,FALSE)="Not Applicable",VLOOKUP($A112,'ECM Staff time by PoF'!$B$5:$S$119,MATCH($BV$103, 'ECM Staff time by PoF'!$B$4:$R$4,0),FALSE),IF(ISERROR(VLOOKUP(CONCATENATE($A112,AK$66),'ECM Staff time by PoF'!$A$5:$S$119,MATCH($BV$103, 'ECM Staff time by PoF'!$A$4:$R$4,0),FALSE)), 0, VLOOKUP(CONCATENATE($A112,AK$66),'ECM Staff time by PoF'!$A$5:$S$119,MATCH($BV$103, 'ECM Staff time by PoF'!$A$4:$R$4,0),FALSE))))*AK74</f>
        <v>0</v>
      </c>
      <c r="DF112" s="191">
        <f>IF($A112="",0,IF(VLOOKUP($A112,'ECM Staff time by PoF'!$B$5:$C$119,2,FALSE)="Not Applicable",VLOOKUP($A112,'ECM Staff time by PoF'!$B$5:$S$119,MATCH($DF$103, 'ECM Staff time by PoF'!$B$4:$R$4,0),FALSE),IF(ISERROR(VLOOKUP(CONCATENATE($A112,B$66),'ECM Staff time by PoF'!$A$5:$S$119,MATCH($DF$103, 'ECM Staff time by PoF'!$A$4:$R$4,0),FALSE)), 0, VLOOKUP(CONCATENATE($A112,B$66),'ECM Staff time by PoF'!$A$5:$S$119,MATCH($DF$103, 'ECM Staff time by PoF'!$A$4:$R$4,0),FALSE))))*B74</f>
        <v>0</v>
      </c>
      <c r="DG112" s="191">
        <f>IF($A112="",0,IF(VLOOKUP($A112,'ECM Staff time by PoF'!$B$5:$C$119,2,FALSE)="Not Applicable",VLOOKUP($A112,'ECM Staff time by PoF'!$B$5:$S$119,MATCH($DF$103, 'ECM Staff time by PoF'!$B$4:$R$4,0),FALSE),IF(ISERROR(VLOOKUP(CONCATENATE($A112,C$66),'ECM Staff time by PoF'!$A$5:$S$119,MATCH($DF$103, 'ECM Staff time by PoF'!$A$4:$R$4,0),FALSE)), 0, VLOOKUP(CONCATENATE($A112,C$66),'ECM Staff time by PoF'!$A$5:$S$119,MATCH($DF$103, 'ECM Staff time by PoF'!$A$4:$R$4,0),FALSE))))*C74</f>
        <v>0</v>
      </c>
      <c r="DH112" s="191">
        <f>IF($A112="",0,IF(VLOOKUP($A112,'ECM Staff time by PoF'!$B$5:$C$119,2,FALSE)="Not Applicable",VLOOKUP($A112,'ECM Staff time by PoF'!$B$5:$S$119,MATCH($DF$103, 'ECM Staff time by PoF'!$B$4:$R$4,0),FALSE),IF(ISERROR(VLOOKUP(CONCATENATE($A112,D$66),'ECM Staff time by PoF'!$A$5:$S$119,MATCH($DF$103, 'ECM Staff time by PoF'!$A$4:$R$4,0),FALSE)), 0, VLOOKUP(CONCATENATE($A112,D$66),'ECM Staff time by PoF'!$A$5:$S$119,MATCH($DF$103, 'ECM Staff time by PoF'!$A$4:$R$4,0),FALSE))))*D74</f>
        <v>0</v>
      </c>
      <c r="DI112" s="191">
        <f>IF($A112="",0,IF(VLOOKUP($A112,'ECM Staff time by PoF'!$B$5:$C$119,2,FALSE)="Not Applicable",VLOOKUP($A112,'ECM Staff time by PoF'!$B$5:$S$119,MATCH($DF$103, 'ECM Staff time by PoF'!$B$4:$R$4,0),FALSE),IF(ISERROR(VLOOKUP(CONCATENATE($A112,E$66),'ECM Staff time by PoF'!$A$5:$S$119,MATCH($DF$103, 'ECM Staff time by PoF'!$A$4:$R$4,0),FALSE)), 0, VLOOKUP(CONCATENATE($A112,E$66),'ECM Staff time by PoF'!$A$5:$S$119,MATCH($DF$103, 'ECM Staff time by PoF'!$A$4:$R$4,0),FALSE))))*E74</f>
        <v>0</v>
      </c>
      <c r="DJ112" s="191">
        <f>IF($A112="",0,IF(VLOOKUP($A112,'ECM Staff time by PoF'!$B$5:$C$119,2,FALSE)="Not Applicable",VLOOKUP($A112,'ECM Staff time by PoF'!$B$5:$S$119,MATCH($DF$103, 'ECM Staff time by PoF'!$B$4:$R$4,0),FALSE),IF(ISERROR(VLOOKUP(CONCATENATE($A112,F$66),'ECM Staff time by PoF'!$A$5:$S$119,MATCH($DF$103, 'ECM Staff time by PoF'!$A$4:$R$4,0),FALSE)), 0, VLOOKUP(CONCATENATE($A112,F$66),'ECM Staff time by PoF'!$A$5:$S$119,MATCH($DF$103, 'ECM Staff time by PoF'!$A$4:$R$4,0),FALSE))))*F74</f>
        <v>0</v>
      </c>
      <c r="DK112" s="191">
        <f>IF($A112="",0,IF(VLOOKUP($A112,'ECM Staff time by PoF'!$B$5:$C$119,2,FALSE)="Not Applicable",VLOOKUP($A112,'ECM Staff time by PoF'!$B$5:$S$119,MATCH($DF$103, 'ECM Staff time by PoF'!$B$4:$R$4,0),FALSE),IF(ISERROR(VLOOKUP(CONCATENATE($A112,G$66),'ECM Staff time by PoF'!$A$5:$S$119,MATCH($DF$103, 'ECM Staff time by PoF'!$A$4:$R$4,0),FALSE)), 0, VLOOKUP(CONCATENATE($A112,G$66),'ECM Staff time by PoF'!$A$5:$S$119,MATCH($DF$103, 'ECM Staff time by PoF'!$A$4:$R$4,0),FALSE))))*G74</f>
        <v>0</v>
      </c>
      <c r="DL112" s="191">
        <f>IF($A112="",0,IF(VLOOKUP($A112,'ECM Staff time by PoF'!$B$5:$C$119,2,FALSE)="Not Applicable",VLOOKUP($A112,'ECM Staff time by PoF'!$B$5:$S$119,MATCH($DF$103, 'ECM Staff time by PoF'!$B$4:$R$4,0),FALSE),IF(ISERROR(VLOOKUP(CONCATENATE($A112,H$66),'ECM Staff time by PoF'!$A$5:$S$119,MATCH($DF$103, 'ECM Staff time by PoF'!$A$4:$R$4,0),FALSE)), 0, VLOOKUP(CONCATENATE($A112,H$66),'ECM Staff time by PoF'!$A$5:$S$119,MATCH($DF$103, 'ECM Staff time by PoF'!$A$4:$R$4,0),FALSE))))*H74</f>
        <v>0</v>
      </c>
      <c r="DM112" s="191">
        <f>IF($A112="",0,IF(VLOOKUP($A112,'ECM Staff time by PoF'!$B$5:$C$119,2,FALSE)="Not Applicable",VLOOKUP($A112,'ECM Staff time by PoF'!$B$5:$S$119,MATCH($DF$103, 'ECM Staff time by PoF'!$B$4:$R$4,0),FALSE),IF(ISERROR(VLOOKUP(CONCATENATE($A112,I$66),'ECM Staff time by PoF'!$A$5:$S$119,MATCH($DF$103, 'ECM Staff time by PoF'!$A$4:$R$4,0),FALSE)), 0, VLOOKUP(CONCATENATE($A112,I$66),'ECM Staff time by PoF'!$A$5:$S$119,MATCH($DF$103, 'ECM Staff time by PoF'!$A$4:$R$4,0),FALSE))))*I74</f>
        <v>0</v>
      </c>
      <c r="DN112" s="191">
        <f>IF($A112="",0,IF(VLOOKUP($A112,'ECM Staff time by PoF'!$B$5:$C$119,2,FALSE)="Not Applicable",VLOOKUP($A112,'ECM Staff time by PoF'!$B$5:$S$119,MATCH($DF$103, 'ECM Staff time by PoF'!$B$4:$R$4,0),FALSE),IF(ISERROR(VLOOKUP(CONCATENATE($A112,J$66),'ECM Staff time by PoF'!$A$5:$S$119,MATCH($DF$103, 'ECM Staff time by PoF'!$A$4:$R$4,0),FALSE)), 0, VLOOKUP(CONCATENATE($A112,J$66),'ECM Staff time by PoF'!$A$5:$S$119,MATCH($DF$103, 'ECM Staff time by PoF'!$A$4:$R$4,0),FALSE))))*J74</f>
        <v>0</v>
      </c>
      <c r="DO112" s="191">
        <f>IF($A112="",0,IF(VLOOKUP($A112,'ECM Staff time by PoF'!$B$5:$C$119,2,FALSE)="Not Applicable",VLOOKUP($A112,'ECM Staff time by PoF'!$B$5:$S$119,MATCH($DF$103, 'ECM Staff time by PoF'!$B$4:$R$4,0),FALSE),IF(ISERROR(VLOOKUP(CONCATENATE($A112,K$66),'ECM Staff time by PoF'!$A$5:$S$119,MATCH($DF$103, 'ECM Staff time by PoF'!$A$4:$R$4,0),FALSE)), 0, VLOOKUP(CONCATENATE($A112,K$66),'ECM Staff time by PoF'!$A$5:$S$119,MATCH($DF$103, 'ECM Staff time by PoF'!$A$4:$R$4,0),FALSE))))*K74</f>
        <v>0</v>
      </c>
      <c r="DP112" s="191">
        <f>IF($A112="",0,IF(VLOOKUP($A112,'ECM Staff time by PoF'!$B$5:$C$119,2,FALSE)="Not Applicable",VLOOKUP($A112,'ECM Staff time by PoF'!$B$5:$S$119,MATCH($DF$103, 'ECM Staff time by PoF'!$B$4:$R$4,0),FALSE),IF(ISERROR(VLOOKUP(CONCATENATE($A112,L$66),'ECM Staff time by PoF'!$A$5:$S$119,MATCH($DF$103, 'ECM Staff time by PoF'!$A$4:$R$4,0),FALSE)), 0, VLOOKUP(CONCATENATE($A112,L$66),'ECM Staff time by PoF'!$A$5:$S$119,MATCH($DF$103, 'ECM Staff time by PoF'!$A$4:$R$4,0),FALSE))))*L74</f>
        <v>0</v>
      </c>
      <c r="DQ112" s="191">
        <f>IF($A112="",0,IF(VLOOKUP($A112,'ECM Staff time by PoF'!$B$5:$C$119,2,FALSE)="Not Applicable",VLOOKUP($A112,'ECM Staff time by PoF'!$B$5:$S$119,MATCH($DF$103, 'ECM Staff time by PoF'!$B$4:$R$4,0),FALSE),IF(ISERROR(VLOOKUP(CONCATENATE($A112,M$66),'ECM Staff time by PoF'!$A$5:$S$119,MATCH($DF$103, 'ECM Staff time by PoF'!$A$4:$R$4,0),FALSE)), 0, VLOOKUP(CONCATENATE($A112,M$66),'ECM Staff time by PoF'!$A$5:$S$119,MATCH($DF$103, 'ECM Staff time by PoF'!$A$4:$R$4,0),FALSE))))*M74</f>
        <v>0</v>
      </c>
      <c r="DR112" s="191">
        <f>IF($A112="",0,IF(VLOOKUP($A112,'ECM Staff time by PoF'!$B$5:$C$119,2,FALSE)="Not Applicable",VLOOKUP($A112,'ECM Staff time by PoF'!$B$5:$S$119,MATCH($DF$103, 'ECM Staff time by PoF'!$B$4:$R$4,0),FALSE),IF(ISERROR(VLOOKUP(CONCATENATE($A112,N$66),'ECM Staff time by PoF'!$A$5:$S$119,MATCH($DF$103, 'ECM Staff time by PoF'!$A$4:$R$4,0),FALSE)), 0, VLOOKUP(CONCATENATE($A112,N$66),'ECM Staff time by PoF'!$A$5:$S$119,MATCH($DF$103, 'ECM Staff time by PoF'!$A$4:$R$4,0),FALSE))))*N74</f>
        <v>0</v>
      </c>
      <c r="DS112" s="191">
        <f>IF($A112="",0,IF(VLOOKUP($A112,'ECM Staff time by PoF'!$B$5:$C$119,2,FALSE)="Not Applicable",VLOOKUP($A112,'ECM Staff time by PoF'!$B$5:$S$119,MATCH($DF$103, 'ECM Staff time by PoF'!$B$4:$R$4,0),FALSE),IF(ISERROR(VLOOKUP(CONCATENATE($A112,O$66),'ECM Staff time by PoF'!$A$5:$S$119,MATCH($DF$103, 'ECM Staff time by PoF'!$A$4:$R$4,0),FALSE)), 0, VLOOKUP(CONCATENATE($A112,O$66),'ECM Staff time by PoF'!$A$5:$S$119,MATCH($DF$103, 'ECM Staff time by PoF'!$A$4:$R$4,0),FALSE))))*O74</f>
        <v>0</v>
      </c>
      <c r="DT112" s="191">
        <f>IF($A112="",0,IF(VLOOKUP($A112,'ECM Staff time by PoF'!$B$5:$C$119,2,FALSE)="Not Applicable",VLOOKUP($A112,'ECM Staff time by PoF'!$B$5:$S$119,MATCH($DF$103, 'ECM Staff time by PoF'!$B$4:$R$4,0),FALSE),IF(ISERROR(VLOOKUP(CONCATENATE($A112,P$66),'ECM Staff time by PoF'!$A$5:$S$119,MATCH($DF$103, 'ECM Staff time by PoF'!$A$4:$R$4,0),FALSE)), 0, VLOOKUP(CONCATENATE($A112,P$66),'ECM Staff time by PoF'!$A$5:$S$119,MATCH($DF$103, 'ECM Staff time by PoF'!$A$4:$R$4,0),FALSE))))*P74</f>
        <v>0</v>
      </c>
      <c r="DU112" s="191">
        <f>IF($A112="",0,IF(VLOOKUP($A112,'ECM Staff time by PoF'!$B$5:$C$119,2,FALSE)="Not Applicable",VLOOKUP($A112,'ECM Staff time by PoF'!$B$5:$S$119,MATCH($DF$103, 'ECM Staff time by PoF'!$B$4:$R$4,0),FALSE),IF(ISERROR(VLOOKUP(CONCATENATE($A112,Q$66),'ECM Staff time by PoF'!$A$5:$S$119,MATCH($DF$103, 'ECM Staff time by PoF'!$A$4:$R$4,0),FALSE)), 0, VLOOKUP(CONCATENATE($A112,Q$66),'ECM Staff time by PoF'!$A$5:$S$119,MATCH($DF$103, 'ECM Staff time by PoF'!$A$4:$R$4,0),FALSE))))*Q74</f>
        <v>0</v>
      </c>
      <c r="DV112" s="191">
        <f>IF($A112="",0,IF(VLOOKUP($A112,'ECM Staff time by PoF'!$B$5:$C$119,2,FALSE)="Not Applicable",VLOOKUP($A112,'ECM Staff time by PoF'!$B$5:$S$119,MATCH($DF$103, 'ECM Staff time by PoF'!$B$4:$R$4,0),FALSE),IF(ISERROR(VLOOKUP(CONCATENATE($A112,R$66),'ECM Staff time by PoF'!$A$5:$S$119,MATCH($DF$103, 'ECM Staff time by PoF'!$A$4:$R$4,0),FALSE)), 0, VLOOKUP(CONCATENATE($A112,R$66),'ECM Staff time by PoF'!$A$5:$S$119,MATCH($DF$103, 'ECM Staff time by PoF'!$A$4:$R$4,0),FALSE))))*R74</f>
        <v>0</v>
      </c>
      <c r="DW112" s="191">
        <f>IF($A112="",0,IF(VLOOKUP($A112,'ECM Staff time by PoF'!$B$5:$C$119,2,FALSE)="Not Applicable",VLOOKUP($A112,'ECM Staff time by PoF'!$B$5:$S$119,MATCH($DF$103, 'ECM Staff time by PoF'!$B$4:$R$4,0),FALSE),IF(ISERROR(VLOOKUP(CONCATENATE($A112,S$66),'ECM Staff time by PoF'!$A$5:$S$119,MATCH($DF$103, 'ECM Staff time by PoF'!$A$4:$R$4,0),FALSE)), 0, VLOOKUP(CONCATENATE($A112,S$66),'ECM Staff time by PoF'!$A$5:$S$119,MATCH($DF$103, 'ECM Staff time by PoF'!$A$4:$R$4,0),FALSE))))*S74</f>
        <v>0</v>
      </c>
      <c r="DX112" s="191">
        <f>IF($A112="",0,IF(VLOOKUP($A112,'ECM Staff time by PoF'!$B$5:$C$119,2,FALSE)="Not Applicable",VLOOKUP($A112,'ECM Staff time by PoF'!$B$5:$S$119,MATCH($DF$103, 'ECM Staff time by PoF'!$B$4:$R$4,0),FALSE),IF(ISERROR(VLOOKUP(CONCATENATE($A112,T$66),'ECM Staff time by PoF'!$A$5:$S$119,MATCH($DF$103, 'ECM Staff time by PoF'!$A$4:$R$4,0),FALSE)), 0, VLOOKUP(CONCATENATE($A112,T$66),'ECM Staff time by PoF'!$A$5:$S$119,MATCH($DF$103, 'ECM Staff time by PoF'!$A$4:$R$4,0),FALSE))))*T74</f>
        <v>0</v>
      </c>
      <c r="DY112" s="191">
        <f>IF($A112="",0,IF(VLOOKUP($A112,'ECM Staff time by PoF'!$B$5:$C$119,2,FALSE)="Not Applicable",VLOOKUP($A112,'ECM Staff time by PoF'!$B$5:$S$119,MATCH($DF$103, 'ECM Staff time by PoF'!$B$4:$R$4,0),FALSE),IF(ISERROR(VLOOKUP(CONCATENATE($A112,U$66),'ECM Staff time by PoF'!$A$5:$S$119,MATCH($DF$103, 'ECM Staff time by PoF'!$A$4:$R$4,0),FALSE)), 0, VLOOKUP(CONCATENATE($A112,U$66),'ECM Staff time by PoF'!$A$5:$S$119,MATCH($DF$103, 'ECM Staff time by PoF'!$A$4:$R$4,0),FALSE))))*U74</f>
        <v>0</v>
      </c>
      <c r="DZ112" s="191">
        <f>IF($A112="",0,IF(VLOOKUP($A112,'ECM Staff time by PoF'!$B$5:$C$119,2,FALSE)="Not Applicable",VLOOKUP($A112,'ECM Staff time by PoF'!$B$5:$S$119,MATCH($DF$103, 'ECM Staff time by PoF'!$B$4:$R$4,0),FALSE),IF(ISERROR(VLOOKUP(CONCATENATE($A112,V$66),'ECM Staff time by PoF'!$A$5:$S$119,MATCH($DF$103, 'ECM Staff time by PoF'!$A$4:$R$4,0),FALSE)), 0, VLOOKUP(CONCATENATE($A112,V$66),'ECM Staff time by PoF'!$A$5:$S$119,MATCH($DF$103, 'ECM Staff time by PoF'!$A$4:$R$4,0),FALSE))))*V74</f>
        <v>0</v>
      </c>
      <c r="EA112" s="191">
        <f>IF($A112="",0,IF(VLOOKUP($A112,'ECM Staff time by PoF'!$B$5:$C$119,2,FALSE)="Not Applicable",VLOOKUP($A112,'ECM Staff time by PoF'!$B$5:$S$119,MATCH($DF$103, 'ECM Staff time by PoF'!$B$4:$R$4,0),FALSE),IF(ISERROR(VLOOKUP(CONCATENATE($A112,W$66),'ECM Staff time by PoF'!$A$5:$S$119,MATCH($DF$103, 'ECM Staff time by PoF'!$A$4:$R$4,0),FALSE)), 0, VLOOKUP(CONCATENATE($A112,W$66),'ECM Staff time by PoF'!$A$5:$S$119,MATCH($DF$103, 'ECM Staff time by PoF'!$A$4:$R$4,0),FALSE))))*W74</f>
        <v>0</v>
      </c>
      <c r="EB112" s="191">
        <f>IF($A112="",0,IF(VLOOKUP($A112,'ECM Staff time by PoF'!$B$5:$C$119,2,FALSE)="Not Applicable",VLOOKUP($A112,'ECM Staff time by PoF'!$B$5:$S$119,MATCH($DF$103, 'ECM Staff time by PoF'!$B$4:$R$4,0),FALSE),IF(ISERROR(VLOOKUP(CONCATENATE($A112,X$66),'ECM Staff time by PoF'!$A$5:$S$119,MATCH($DF$103, 'ECM Staff time by PoF'!$A$4:$R$4,0),FALSE)), 0, VLOOKUP(CONCATENATE($A112,X$66),'ECM Staff time by PoF'!$A$5:$S$119,MATCH($DF$103, 'ECM Staff time by PoF'!$A$4:$R$4,0),FALSE))))*X74</f>
        <v>0</v>
      </c>
      <c r="EC112" s="191">
        <f>IF($A112="",0,IF(VLOOKUP($A112,'ECM Staff time by PoF'!$B$5:$C$119,2,FALSE)="Not Applicable",VLOOKUP($A112,'ECM Staff time by PoF'!$B$5:$S$119,MATCH($DF$103, 'ECM Staff time by PoF'!$B$4:$R$4,0),FALSE),IF(ISERROR(VLOOKUP(CONCATENATE($A112,Y$66),'ECM Staff time by PoF'!$A$5:$S$119,MATCH($DF$103, 'ECM Staff time by PoF'!$A$4:$R$4,0),FALSE)), 0, VLOOKUP(CONCATENATE($A112,Y$66),'ECM Staff time by PoF'!$A$5:$S$119,MATCH($DF$103, 'ECM Staff time by PoF'!$A$4:$R$4,0),FALSE))))*Y74</f>
        <v>0</v>
      </c>
      <c r="ED112" s="191">
        <f>IF($A112="",0,IF(VLOOKUP($A112,'ECM Staff time by PoF'!$B$5:$C$119,2,FALSE)="Not Applicable",VLOOKUP($A112,'ECM Staff time by PoF'!$B$5:$S$119,MATCH($DF$103, 'ECM Staff time by PoF'!$B$4:$R$4,0),FALSE),IF(ISERROR(VLOOKUP(CONCATENATE($A112,Z$66),'ECM Staff time by PoF'!$A$5:$S$119,MATCH($DF$103, 'ECM Staff time by PoF'!$A$4:$R$4,0),FALSE)), 0, VLOOKUP(CONCATENATE($A112,Z$66),'ECM Staff time by PoF'!$A$5:$S$119,MATCH($DF$103, 'ECM Staff time by PoF'!$A$4:$R$4,0),FALSE))))*Z74</f>
        <v>0</v>
      </c>
      <c r="EE112" s="191">
        <f>IF($A112="",0,IF(VLOOKUP($A112,'ECM Staff time by PoF'!$B$5:$C$119,2,FALSE)="Not Applicable",VLOOKUP($A112,'ECM Staff time by PoF'!$B$5:$S$119,MATCH($DF$103, 'ECM Staff time by PoF'!$B$4:$R$4,0),FALSE),IF(ISERROR(VLOOKUP(CONCATENATE($A112,AA$66),'ECM Staff time by PoF'!$A$5:$S$119,MATCH($DF$103, 'ECM Staff time by PoF'!$A$4:$R$4,0),FALSE)), 0, VLOOKUP(CONCATENATE($A112,AA$66),'ECM Staff time by PoF'!$A$5:$S$119,MATCH($DF$103, 'ECM Staff time by PoF'!$A$4:$R$4,0),FALSE))))*AA74</f>
        <v>0</v>
      </c>
      <c r="EF112" s="191">
        <f>IF($A112="",0,IF(VLOOKUP($A112,'ECM Staff time by PoF'!$B$5:$C$119,2,FALSE)="Not Applicable",VLOOKUP($A112,'ECM Staff time by PoF'!$B$5:$S$119,MATCH($DF$103, 'ECM Staff time by PoF'!$B$4:$R$4,0),FALSE),IF(ISERROR(VLOOKUP(CONCATENATE($A112,AB$66),'ECM Staff time by PoF'!$A$5:$S$119,MATCH($DF$103, 'ECM Staff time by PoF'!$A$4:$R$4,0),FALSE)), 0, VLOOKUP(CONCATENATE($A112,AB$66),'ECM Staff time by PoF'!$A$5:$S$119,MATCH($DF$103, 'ECM Staff time by PoF'!$A$4:$R$4,0),FALSE))))*AB74</f>
        <v>0</v>
      </c>
      <c r="EG112" s="191">
        <f>IF($A112="",0,IF(VLOOKUP($A112,'ECM Staff time by PoF'!$B$5:$C$119,2,FALSE)="Not Applicable",VLOOKUP($A112,'ECM Staff time by PoF'!$B$5:$S$119,MATCH($DF$103, 'ECM Staff time by PoF'!$B$4:$R$4,0),FALSE),IF(ISERROR(VLOOKUP(CONCATENATE($A112,AC$66),'ECM Staff time by PoF'!$A$5:$S$119,MATCH($DF$103, 'ECM Staff time by PoF'!$A$4:$R$4,0),FALSE)), 0, VLOOKUP(CONCATENATE($A112,AC$66),'ECM Staff time by PoF'!$A$5:$S$119,MATCH($DF$103, 'ECM Staff time by PoF'!$A$4:$R$4,0),FALSE))))*AC74</f>
        <v>0</v>
      </c>
      <c r="EH112" s="191">
        <f>IF($A112="",0,IF(VLOOKUP($A112,'ECM Staff time by PoF'!$B$5:$C$119,2,FALSE)="Not Applicable",VLOOKUP($A112,'ECM Staff time by PoF'!$B$5:$S$119,MATCH($DF$103, 'ECM Staff time by PoF'!$B$4:$R$4,0),FALSE),IF(ISERROR(VLOOKUP(CONCATENATE($A112,AD$66),'ECM Staff time by PoF'!$A$5:$S$119,MATCH($DF$103, 'ECM Staff time by PoF'!$A$4:$R$4,0),FALSE)), 0, VLOOKUP(CONCATENATE($A112,AD$66),'ECM Staff time by PoF'!$A$5:$S$119,MATCH($DF$103, 'ECM Staff time by PoF'!$A$4:$R$4,0),FALSE))))*AD74</f>
        <v>0</v>
      </c>
      <c r="EI112" s="191">
        <f>IF($A112="",0,IF(VLOOKUP($A112,'ECM Staff time by PoF'!$B$5:$C$119,2,FALSE)="Not Applicable",VLOOKUP($A112,'ECM Staff time by PoF'!$B$5:$S$119,MATCH($DF$103, 'ECM Staff time by PoF'!$B$4:$R$4,0),FALSE),IF(ISERROR(VLOOKUP(CONCATENATE($A112,AE$66),'ECM Staff time by PoF'!$A$5:$S$119,MATCH($DF$103, 'ECM Staff time by PoF'!$A$4:$R$4,0),FALSE)), 0, VLOOKUP(CONCATENATE($A112,AE$66),'ECM Staff time by PoF'!$A$5:$S$119,MATCH($DF$103, 'ECM Staff time by PoF'!$A$4:$R$4,0),FALSE))))*AE74</f>
        <v>0</v>
      </c>
      <c r="EJ112" s="191">
        <f>IF($A112="",0,IF(VLOOKUP($A112,'ECM Staff time by PoF'!$B$5:$C$119,2,FALSE)="Not Applicable",VLOOKUP($A112,'ECM Staff time by PoF'!$B$5:$S$119,MATCH($DF$103, 'ECM Staff time by PoF'!$B$4:$R$4,0),FALSE),IF(ISERROR(VLOOKUP(CONCATENATE($A112,AF$66),'ECM Staff time by PoF'!$A$5:$S$119,MATCH($DF$103, 'ECM Staff time by PoF'!$A$4:$R$4,0),FALSE)), 0, VLOOKUP(CONCATENATE($A112,AF$66),'ECM Staff time by PoF'!$A$5:$S$119,MATCH($DF$103, 'ECM Staff time by PoF'!$A$4:$R$4,0),FALSE))))*AF74</f>
        <v>0</v>
      </c>
      <c r="EK112" s="191">
        <f>IF($A112="",0,IF(VLOOKUP($A112,'ECM Staff time by PoF'!$B$5:$C$119,2,FALSE)="Not Applicable",VLOOKUP($A112,'ECM Staff time by PoF'!$B$5:$S$119,MATCH($DF$103, 'ECM Staff time by PoF'!$B$4:$R$4,0),FALSE),IF(ISERROR(VLOOKUP(CONCATENATE($A112,AG$66),'ECM Staff time by PoF'!$A$5:$S$119,MATCH($DF$103, 'ECM Staff time by PoF'!$A$4:$R$4,0),FALSE)), 0, VLOOKUP(CONCATENATE($A112,AG$66),'ECM Staff time by PoF'!$A$5:$S$119,MATCH($DF$103, 'ECM Staff time by PoF'!$A$4:$R$4,0),FALSE))))*AG74</f>
        <v>0</v>
      </c>
      <c r="EL112" s="191">
        <f>IF($A112="",0,IF(VLOOKUP($A112,'ECM Staff time by PoF'!$B$5:$C$119,2,FALSE)="Not Applicable",VLOOKUP($A112,'ECM Staff time by PoF'!$B$5:$S$119,MATCH($DF$103, 'ECM Staff time by PoF'!$B$4:$R$4,0),FALSE),IF(ISERROR(VLOOKUP(CONCATENATE($A112,AH$66),'ECM Staff time by PoF'!$A$5:$S$119,MATCH($DF$103, 'ECM Staff time by PoF'!$A$4:$R$4,0),FALSE)), 0, VLOOKUP(CONCATENATE($A112,AH$66),'ECM Staff time by PoF'!$A$5:$S$119,MATCH($DF$103, 'ECM Staff time by PoF'!$A$4:$R$4,0),FALSE))))*AH74</f>
        <v>0</v>
      </c>
      <c r="EM112" s="191">
        <f>IF($A112="",0,IF(VLOOKUP($A112,'ECM Staff time by PoF'!$B$5:$C$119,2,FALSE)="Not Applicable",VLOOKUP($A112,'ECM Staff time by PoF'!$B$5:$S$119,MATCH($DF$103, 'ECM Staff time by PoF'!$B$4:$R$4,0),FALSE),IF(ISERROR(VLOOKUP(CONCATENATE($A112,AI$66),'ECM Staff time by PoF'!$A$5:$S$119,MATCH($DF$103, 'ECM Staff time by PoF'!$A$4:$R$4,0),FALSE)), 0, VLOOKUP(CONCATENATE($A112,AI$66),'ECM Staff time by PoF'!$A$5:$S$119,MATCH($DF$103, 'ECM Staff time by PoF'!$A$4:$R$4,0),FALSE))))*AI74</f>
        <v>0</v>
      </c>
      <c r="EN112" s="191">
        <f>IF($A112="",0,IF(VLOOKUP($A112,'ECM Staff time by PoF'!$B$5:$C$119,2,FALSE)="Not Applicable",VLOOKUP($A112,'ECM Staff time by PoF'!$B$5:$S$119,MATCH($DF$103, 'ECM Staff time by PoF'!$B$4:$R$4,0),FALSE),IF(ISERROR(VLOOKUP(CONCATENATE($A112,AJ$66),'ECM Staff time by PoF'!$A$5:$S$119,MATCH($DF$103, 'ECM Staff time by PoF'!$A$4:$R$4,0),FALSE)), 0, VLOOKUP(CONCATENATE($A112,AJ$66),'ECM Staff time by PoF'!$A$5:$S$119,MATCH($DF$103, 'ECM Staff time by PoF'!$A$4:$R$4,0),FALSE))))*AJ74</f>
        <v>0</v>
      </c>
      <c r="EO112" s="191">
        <f>IF($A112="",0,IF(VLOOKUP($A112,'ECM Staff time by PoF'!$B$5:$C$119,2,FALSE)="Not Applicable",VLOOKUP($A112,'ECM Staff time by PoF'!$B$5:$S$119,MATCH($DF$103, 'ECM Staff time by PoF'!$B$4:$R$4,0),FALSE),IF(ISERROR(VLOOKUP(CONCATENATE($A112,AK$66),'ECM Staff time by PoF'!$A$5:$S$119,MATCH($DF$103, 'ECM Staff time by PoF'!$A$4:$R$4,0),FALSE)), 0, VLOOKUP(CONCATENATE($A112,AK$66),'ECM Staff time by PoF'!$A$5:$S$119,MATCH($DF$103, 'ECM Staff time by PoF'!$A$4:$R$4,0),FALSE))))*AK74</f>
        <v>0</v>
      </c>
      <c r="EP112" s="60">
        <f>IF($A112="",0,IF(VLOOKUP($A112,'ECM Staff time by PoF'!$B$5:$C$119,2,FALSE)="Not Applicable",VLOOKUP($A112,'ECM Staff time by PoF'!$B$5:$S$119,MATCH($EP$103, 'ECM Staff time by PoF'!$B$4:$R$4,0),FALSE),IF(ISERROR(VLOOKUP(CONCATENATE($A112,B$66),'ECM Staff time by PoF'!$A$5:$S$119,MATCH($EP$103, 'ECM Staff time by PoF'!$A$4:$R$4,0),FALSE)), 0, VLOOKUP(CONCATENATE($A112,B$66),'ECM Staff time by PoF'!$A$5:$S$119,MATCH($EP$103, 'ECM Staff time by PoF'!$A$4:$R$4,0),FALSE))))*B74</f>
        <v>0</v>
      </c>
      <c r="EQ112" s="60">
        <f>IF($A112="",0,IF(VLOOKUP($A112,'ECM Staff time by PoF'!$B$5:$C$119,2,FALSE)="Not Applicable",VLOOKUP($A112,'ECM Staff time by PoF'!$B$5:$S$119,MATCH($EP$103, 'ECM Staff time by PoF'!$B$4:$R$4,0),FALSE),IF(ISERROR(VLOOKUP(CONCATENATE($A112,C$66),'ECM Staff time by PoF'!$A$5:$S$119,MATCH($EP$103, 'ECM Staff time by PoF'!$A$4:$R$4,0),FALSE)), 0, VLOOKUP(CONCATENATE($A112,C$66),'ECM Staff time by PoF'!$A$5:$S$119,MATCH($EP$103, 'ECM Staff time by PoF'!$A$4:$R$4,0),FALSE))))*C74</f>
        <v>0</v>
      </c>
      <c r="ER112" s="60">
        <f>IF($A112="",0,IF(VLOOKUP($A112,'ECM Staff time by PoF'!$B$5:$C$119,2,FALSE)="Not Applicable",VLOOKUP($A112,'ECM Staff time by PoF'!$B$5:$S$119,MATCH($EP$103, 'ECM Staff time by PoF'!$B$4:$R$4,0),FALSE),IF(ISERROR(VLOOKUP(CONCATENATE($A112,D$66),'ECM Staff time by PoF'!$A$5:$S$119,MATCH($EP$103, 'ECM Staff time by PoF'!$A$4:$R$4,0),FALSE)), 0, VLOOKUP(CONCATENATE($A112,D$66),'ECM Staff time by PoF'!$A$5:$S$119,MATCH($EP$103, 'ECM Staff time by PoF'!$A$4:$R$4,0),FALSE))))*D74</f>
        <v>0</v>
      </c>
      <c r="ES112" s="60">
        <f>IF($A112="",0,IF(VLOOKUP($A112,'ECM Staff time by PoF'!$B$5:$C$119,2,FALSE)="Not Applicable",VLOOKUP($A112,'ECM Staff time by PoF'!$B$5:$S$119,MATCH($EP$103, 'ECM Staff time by PoF'!$B$4:$R$4,0),FALSE),IF(ISERROR(VLOOKUP(CONCATENATE($A112,E$66),'ECM Staff time by PoF'!$A$5:$S$119,MATCH($EP$103, 'ECM Staff time by PoF'!$A$4:$R$4,0),FALSE)), 0, VLOOKUP(CONCATENATE($A112,E$66),'ECM Staff time by PoF'!$A$5:$S$119,MATCH($EP$103, 'ECM Staff time by PoF'!$A$4:$R$4,0),FALSE))))*E74</f>
        <v>0</v>
      </c>
      <c r="ET112" s="60">
        <f>IF($A112="",0,IF(VLOOKUP($A112,'ECM Staff time by PoF'!$B$5:$C$119,2,FALSE)="Not Applicable",VLOOKUP($A112,'ECM Staff time by PoF'!$B$5:$S$119,MATCH($EP$103, 'ECM Staff time by PoF'!$B$4:$R$4,0),FALSE),IF(ISERROR(VLOOKUP(CONCATENATE($A112,F$66),'ECM Staff time by PoF'!$A$5:$S$119,MATCH($EP$103, 'ECM Staff time by PoF'!$A$4:$R$4,0),FALSE)), 0, VLOOKUP(CONCATENATE($A112,F$66),'ECM Staff time by PoF'!$A$5:$S$119,MATCH($EP$103, 'ECM Staff time by PoF'!$A$4:$R$4,0),FALSE))))*F74</f>
        <v>0</v>
      </c>
      <c r="EU112" s="60">
        <f>IF($A112="",0,IF(VLOOKUP($A112,'ECM Staff time by PoF'!$B$5:$C$119,2,FALSE)="Not Applicable",VLOOKUP($A112,'ECM Staff time by PoF'!$B$5:$S$119,MATCH($EP$103, 'ECM Staff time by PoF'!$B$4:$R$4,0),FALSE),IF(ISERROR(VLOOKUP(CONCATENATE($A112,G$66),'ECM Staff time by PoF'!$A$5:$S$119,MATCH($EP$103, 'ECM Staff time by PoF'!$A$4:$R$4,0),FALSE)), 0, VLOOKUP(CONCATENATE($A112,G$66),'ECM Staff time by PoF'!$A$5:$S$119,MATCH($EP$103, 'ECM Staff time by PoF'!$A$4:$R$4,0),FALSE))))*G74</f>
        <v>0</v>
      </c>
      <c r="EV112" s="60">
        <f>IF($A112="",0,IF(VLOOKUP($A112,'ECM Staff time by PoF'!$B$5:$C$119,2,FALSE)="Not Applicable",VLOOKUP($A112,'ECM Staff time by PoF'!$B$5:$S$119,MATCH($EP$103, 'ECM Staff time by PoF'!$B$4:$R$4,0),FALSE),IF(ISERROR(VLOOKUP(CONCATENATE($A112,H$66),'ECM Staff time by PoF'!$A$5:$S$119,MATCH($EP$103, 'ECM Staff time by PoF'!$A$4:$R$4,0),FALSE)), 0, VLOOKUP(CONCATENATE($A112,H$66),'ECM Staff time by PoF'!$A$5:$S$119,MATCH($EP$103, 'ECM Staff time by PoF'!$A$4:$R$4,0),FALSE))))*H74</f>
        <v>0</v>
      </c>
      <c r="EW112" s="60">
        <f>IF($A112="",0,IF(VLOOKUP($A112,'ECM Staff time by PoF'!$B$5:$C$119,2,FALSE)="Not Applicable",VLOOKUP($A112,'ECM Staff time by PoF'!$B$5:$S$119,MATCH($EP$103, 'ECM Staff time by PoF'!$B$4:$R$4,0),FALSE),IF(ISERROR(VLOOKUP(CONCATENATE($A112,I$66),'ECM Staff time by PoF'!$A$5:$S$119,MATCH($EP$103, 'ECM Staff time by PoF'!$A$4:$R$4,0),FALSE)), 0, VLOOKUP(CONCATENATE($A112,I$66),'ECM Staff time by PoF'!$A$5:$S$119,MATCH($EP$103, 'ECM Staff time by PoF'!$A$4:$R$4,0),FALSE))))*I74</f>
        <v>0</v>
      </c>
      <c r="EX112" s="60">
        <f>IF($A112="",0,IF(VLOOKUP($A112,'ECM Staff time by PoF'!$B$5:$C$119,2,FALSE)="Not Applicable",VLOOKUP($A112,'ECM Staff time by PoF'!$B$5:$S$119,MATCH($EP$103, 'ECM Staff time by PoF'!$B$4:$R$4,0),FALSE),IF(ISERROR(VLOOKUP(CONCATENATE($A112,J$66),'ECM Staff time by PoF'!$A$5:$S$119,MATCH($EP$103, 'ECM Staff time by PoF'!$A$4:$R$4,0),FALSE)), 0, VLOOKUP(CONCATENATE($A112,J$66),'ECM Staff time by PoF'!$A$5:$S$119,MATCH($EP$103, 'ECM Staff time by PoF'!$A$4:$R$4,0),FALSE))))*J74</f>
        <v>0</v>
      </c>
      <c r="EY112" s="60">
        <f>IF($A112="",0,IF(VLOOKUP($A112,'ECM Staff time by PoF'!$B$5:$C$119,2,FALSE)="Not Applicable",VLOOKUP($A112,'ECM Staff time by PoF'!$B$5:$S$119,MATCH($EP$103, 'ECM Staff time by PoF'!$B$4:$R$4,0),FALSE),IF(ISERROR(VLOOKUP(CONCATENATE($A112,K$66),'ECM Staff time by PoF'!$A$5:$S$119,MATCH($EP$103, 'ECM Staff time by PoF'!$A$4:$R$4,0),FALSE)), 0, VLOOKUP(CONCATENATE($A112,K$66),'ECM Staff time by PoF'!$A$5:$S$119,MATCH($EP$103, 'ECM Staff time by PoF'!$A$4:$R$4,0),FALSE))))*K74</f>
        <v>0</v>
      </c>
      <c r="EZ112" s="60">
        <f>IF($A112="",0,IF(VLOOKUP($A112,'ECM Staff time by PoF'!$B$5:$C$119,2,FALSE)="Not Applicable",VLOOKUP($A112,'ECM Staff time by PoF'!$B$5:$S$119,MATCH($EP$103, 'ECM Staff time by PoF'!$B$4:$R$4,0),FALSE),IF(ISERROR(VLOOKUP(CONCATENATE($A112,L$66),'ECM Staff time by PoF'!$A$5:$S$119,MATCH($EP$103, 'ECM Staff time by PoF'!$A$4:$R$4,0),FALSE)), 0, VLOOKUP(CONCATENATE($A112,L$66),'ECM Staff time by PoF'!$A$5:$S$119,MATCH($EP$103, 'ECM Staff time by PoF'!$A$4:$R$4,0),FALSE))))*L74</f>
        <v>0</v>
      </c>
      <c r="FA112" s="60">
        <f>IF($A112="",0,IF(VLOOKUP($A112,'ECM Staff time by PoF'!$B$5:$C$119,2,FALSE)="Not Applicable",VLOOKUP($A112,'ECM Staff time by PoF'!$B$5:$S$119,MATCH($EP$103, 'ECM Staff time by PoF'!$B$4:$R$4,0),FALSE),IF(ISERROR(VLOOKUP(CONCATENATE($A112,M$66),'ECM Staff time by PoF'!$A$5:$S$119,MATCH($EP$103, 'ECM Staff time by PoF'!$A$4:$R$4,0),FALSE)), 0, VLOOKUP(CONCATENATE($A112,M$66),'ECM Staff time by PoF'!$A$5:$S$119,MATCH($EP$103, 'ECM Staff time by PoF'!$A$4:$R$4,0),FALSE))))*M74</f>
        <v>0</v>
      </c>
      <c r="FB112" s="60">
        <f>IF($A112="",0,IF(VLOOKUP($A112,'ECM Staff time by PoF'!$B$5:$C$119,2,FALSE)="Not Applicable",VLOOKUP($A112,'ECM Staff time by PoF'!$B$5:$S$119,MATCH($EP$103, 'ECM Staff time by PoF'!$B$4:$R$4,0),FALSE),IF(ISERROR(VLOOKUP(CONCATENATE($A112,N$66),'ECM Staff time by PoF'!$A$5:$S$119,MATCH($EP$103, 'ECM Staff time by PoF'!$A$4:$R$4,0),FALSE)), 0, VLOOKUP(CONCATENATE($A112,N$66),'ECM Staff time by PoF'!$A$5:$S$119,MATCH($EP$103, 'ECM Staff time by PoF'!$A$4:$R$4,0),FALSE))))*N74</f>
        <v>0</v>
      </c>
      <c r="FC112" s="60">
        <f>IF($A112="",0,IF(VLOOKUP($A112,'ECM Staff time by PoF'!$B$5:$C$119,2,FALSE)="Not Applicable",VLOOKUP($A112,'ECM Staff time by PoF'!$B$5:$S$119,MATCH($EP$103, 'ECM Staff time by PoF'!$B$4:$R$4,0),FALSE),IF(ISERROR(VLOOKUP(CONCATENATE($A112,O$66),'ECM Staff time by PoF'!$A$5:$S$119,MATCH($EP$103, 'ECM Staff time by PoF'!$A$4:$R$4,0),FALSE)), 0, VLOOKUP(CONCATENATE($A112,O$66),'ECM Staff time by PoF'!$A$5:$S$119,MATCH($EP$103, 'ECM Staff time by PoF'!$A$4:$R$4,0),FALSE))))*O74</f>
        <v>0</v>
      </c>
      <c r="FD112" s="60">
        <f>IF($A112="",0,IF(VLOOKUP($A112,'ECM Staff time by PoF'!$B$5:$C$119,2,FALSE)="Not Applicable",VLOOKUP($A112,'ECM Staff time by PoF'!$B$5:$S$119,MATCH($EP$103, 'ECM Staff time by PoF'!$B$4:$R$4,0),FALSE),IF(ISERROR(VLOOKUP(CONCATENATE($A112,P$66),'ECM Staff time by PoF'!$A$5:$S$119,MATCH($EP$103, 'ECM Staff time by PoF'!$A$4:$R$4,0),FALSE)), 0, VLOOKUP(CONCATENATE($A112,P$66),'ECM Staff time by PoF'!$A$5:$S$119,MATCH($EP$103, 'ECM Staff time by PoF'!$A$4:$R$4,0),FALSE))))*P74</f>
        <v>0</v>
      </c>
      <c r="FE112" s="60">
        <f>IF($A112="",0,IF(VLOOKUP($A112,'ECM Staff time by PoF'!$B$5:$C$119,2,FALSE)="Not Applicable",VLOOKUP($A112,'ECM Staff time by PoF'!$B$5:$S$119,MATCH($EP$103, 'ECM Staff time by PoF'!$B$4:$R$4,0),FALSE),IF(ISERROR(VLOOKUP(CONCATENATE($A112,Q$66),'ECM Staff time by PoF'!$A$5:$S$119,MATCH($EP$103, 'ECM Staff time by PoF'!$A$4:$R$4,0),FALSE)), 0, VLOOKUP(CONCATENATE($A112,Q$66),'ECM Staff time by PoF'!$A$5:$S$119,MATCH($EP$103, 'ECM Staff time by PoF'!$A$4:$R$4,0),FALSE))))*Q74</f>
        <v>0</v>
      </c>
      <c r="FF112" s="60">
        <f>IF($A112="",0,IF(VLOOKUP($A112,'ECM Staff time by PoF'!$B$5:$C$119,2,FALSE)="Not Applicable",VLOOKUP($A112,'ECM Staff time by PoF'!$B$5:$S$119,MATCH($EP$103, 'ECM Staff time by PoF'!$B$4:$R$4,0),FALSE),IF(ISERROR(VLOOKUP(CONCATENATE($A112,R$66),'ECM Staff time by PoF'!$A$5:$S$119,MATCH($EP$103, 'ECM Staff time by PoF'!$A$4:$R$4,0),FALSE)), 0, VLOOKUP(CONCATENATE($A112,R$66),'ECM Staff time by PoF'!$A$5:$S$119,MATCH($EP$103, 'ECM Staff time by PoF'!$A$4:$R$4,0),FALSE))))*R74</f>
        <v>0</v>
      </c>
      <c r="FG112" s="60">
        <f>IF($A112="",0,IF(VLOOKUP($A112,'ECM Staff time by PoF'!$B$5:$C$119,2,FALSE)="Not Applicable",VLOOKUP($A112,'ECM Staff time by PoF'!$B$5:$S$119,MATCH($EP$103, 'ECM Staff time by PoF'!$B$4:$R$4,0),FALSE),IF(ISERROR(VLOOKUP(CONCATENATE($A112,S$66),'ECM Staff time by PoF'!$A$5:$S$119,MATCH($EP$103, 'ECM Staff time by PoF'!$A$4:$R$4,0),FALSE)), 0, VLOOKUP(CONCATENATE($A112,S$66),'ECM Staff time by PoF'!$A$5:$S$119,MATCH($EP$103, 'ECM Staff time by PoF'!$A$4:$R$4,0),FALSE))))*S74</f>
        <v>0</v>
      </c>
      <c r="FH112" s="60">
        <f>IF($A112="",0,IF(VLOOKUP($A112,'ECM Staff time by PoF'!$B$5:$C$119,2,FALSE)="Not Applicable",VLOOKUP($A112,'ECM Staff time by PoF'!$B$5:$S$119,MATCH($EP$103, 'ECM Staff time by PoF'!$B$4:$R$4,0),FALSE),IF(ISERROR(VLOOKUP(CONCATENATE($A112,T$66),'ECM Staff time by PoF'!$A$5:$S$119,MATCH($EP$103, 'ECM Staff time by PoF'!$A$4:$R$4,0),FALSE)), 0, VLOOKUP(CONCATENATE($A112,T$66),'ECM Staff time by PoF'!$A$5:$S$119,MATCH($EP$103, 'ECM Staff time by PoF'!$A$4:$R$4,0),FALSE))))*T74</f>
        <v>0</v>
      </c>
      <c r="FI112" s="60">
        <f>IF($A112="",0,IF(VLOOKUP($A112,'ECM Staff time by PoF'!$B$5:$C$119,2,FALSE)="Not Applicable",VLOOKUP($A112,'ECM Staff time by PoF'!$B$5:$S$119,MATCH($EP$103, 'ECM Staff time by PoF'!$B$4:$R$4,0),FALSE),IF(ISERROR(VLOOKUP(CONCATENATE($A112,U$66),'ECM Staff time by PoF'!$A$5:$S$119,MATCH($EP$103, 'ECM Staff time by PoF'!$A$4:$R$4,0),FALSE)), 0, VLOOKUP(CONCATENATE($A112,U$66),'ECM Staff time by PoF'!$A$5:$S$119,MATCH($EP$103, 'ECM Staff time by PoF'!$A$4:$R$4,0),FALSE))))*U74</f>
        <v>0</v>
      </c>
      <c r="FJ112" s="60">
        <f>IF($A112="",0,IF(VLOOKUP($A112,'ECM Staff time by PoF'!$B$5:$C$119,2,FALSE)="Not Applicable",VLOOKUP($A112,'ECM Staff time by PoF'!$B$5:$S$119,MATCH($EP$103, 'ECM Staff time by PoF'!$B$4:$R$4,0),FALSE),IF(ISERROR(VLOOKUP(CONCATENATE($A112,V$66),'ECM Staff time by PoF'!$A$5:$S$119,MATCH($EP$103, 'ECM Staff time by PoF'!$A$4:$R$4,0),FALSE)), 0, VLOOKUP(CONCATENATE($A112,V$66),'ECM Staff time by PoF'!$A$5:$S$119,MATCH($EP$103, 'ECM Staff time by PoF'!$A$4:$R$4,0),FALSE))))*V74</f>
        <v>0</v>
      </c>
      <c r="FK112" s="60">
        <f>IF($A112="",0,IF(VLOOKUP($A112,'ECM Staff time by PoF'!$B$5:$C$119,2,FALSE)="Not Applicable",VLOOKUP($A112,'ECM Staff time by PoF'!$B$5:$S$119,MATCH($EP$103, 'ECM Staff time by PoF'!$B$4:$R$4,0),FALSE),IF(ISERROR(VLOOKUP(CONCATENATE($A112,W$66),'ECM Staff time by PoF'!$A$5:$S$119,MATCH($EP$103, 'ECM Staff time by PoF'!$A$4:$R$4,0),FALSE)), 0, VLOOKUP(CONCATENATE($A112,W$66),'ECM Staff time by PoF'!$A$5:$S$119,MATCH($EP$103, 'ECM Staff time by PoF'!$A$4:$R$4,0),FALSE))))*W74</f>
        <v>0</v>
      </c>
      <c r="FL112" s="60">
        <f>IF($A112="",0,IF(VLOOKUP($A112,'ECM Staff time by PoF'!$B$5:$C$119,2,FALSE)="Not Applicable",VLOOKUP($A112,'ECM Staff time by PoF'!$B$5:$S$119,MATCH($EP$103, 'ECM Staff time by PoF'!$B$4:$R$4,0),FALSE),IF(ISERROR(VLOOKUP(CONCATENATE($A112,X$66),'ECM Staff time by PoF'!$A$5:$S$119,MATCH($EP$103, 'ECM Staff time by PoF'!$A$4:$R$4,0),FALSE)), 0, VLOOKUP(CONCATENATE($A112,X$66),'ECM Staff time by PoF'!$A$5:$S$119,MATCH($EP$103, 'ECM Staff time by PoF'!$A$4:$R$4,0),FALSE))))*X74</f>
        <v>0</v>
      </c>
      <c r="FM112" s="60">
        <f>IF($A112="",0,IF(VLOOKUP($A112,'ECM Staff time by PoF'!$B$5:$C$119,2,FALSE)="Not Applicable",VLOOKUP($A112,'ECM Staff time by PoF'!$B$5:$S$119,MATCH($EP$103, 'ECM Staff time by PoF'!$B$4:$R$4,0),FALSE),IF(ISERROR(VLOOKUP(CONCATENATE($A112,Y$66),'ECM Staff time by PoF'!$A$5:$S$119,MATCH($EP$103, 'ECM Staff time by PoF'!$A$4:$R$4,0),FALSE)), 0, VLOOKUP(CONCATENATE($A112,Y$66),'ECM Staff time by PoF'!$A$5:$S$119,MATCH($EP$103, 'ECM Staff time by PoF'!$A$4:$R$4,0),FALSE))))*Y74</f>
        <v>0</v>
      </c>
      <c r="FN112" s="60">
        <f>IF($A112="",0,IF(VLOOKUP($A112,'ECM Staff time by PoF'!$B$5:$C$119,2,FALSE)="Not Applicable",VLOOKUP($A112,'ECM Staff time by PoF'!$B$5:$S$119,MATCH($EP$103, 'ECM Staff time by PoF'!$B$4:$R$4,0),FALSE),IF(ISERROR(VLOOKUP(CONCATENATE($A112,Z$66),'ECM Staff time by PoF'!$A$5:$S$119,MATCH($EP$103, 'ECM Staff time by PoF'!$A$4:$R$4,0),FALSE)), 0, VLOOKUP(CONCATENATE($A112,Z$66),'ECM Staff time by PoF'!$A$5:$S$119,MATCH($EP$103, 'ECM Staff time by PoF'!$A$4:$R$4,0),FALSE))))*Z74</f>
        <v>0</v>
      </c>
      <c r="FO112" s="60">
        <f>IF($A112="",0,IF(VLOOKUP($A112,'ECM Staff time by PoF'!$B$5:$C$119,2,FALSE)="Not Applicable",VLOOKUP($A112,'ECM Staff time by PoF'!$B$5:$S$119,MATCH($EP$103, 'ECM Staff time by PoF'!$B$4:$R$4,0),FALSE),IF(ISERROR(VLOOKUP(CONCATENATE($A112,AA$66),'ECM Staff time by PoF'!$A$5:$S$119,MATCH($EP$103, 'ECM Staff time by PoF'!$A$4:$R$4,0),FALSE)), 0, VLOOKUP(CONCATENATE($A112,AA$66),'ECM Staff time by PoF'!$A$5:$S$119,MATCH($EP$103, 'ECM Staff time by PoF'!$A$4:$R$4,0),FALSE))))*AA74</f>
        <v>0</v>
      </c>
      <c r="FP112" s="60">
        <f>IF($A112="",0,IF(VLOOKUP($A112,'ECM Staff time by PoF'!$B$5:$C$119,2,FALSE)="Not Applicable",VLOOKUP($A112,'ECM Staff time by PoF'!$B$5:$S$119,MATCH($EP$103, 'ECM Staff time by PoF'!$B$4:$R$4,0),FALSE),IF(ISERROR(VLOOKUP(CONCATENATE($A112,AB$66),'ECM Staff time by PoF'!$A$5:$S$119,MATCH($EP$103, 'ECM Staff time by PoF'!$A$4:$R$4,0),FALSE)), 0, VLOOKUP(CONCATENATE($A112,AB$66),'ECM Staff time by PoF'!$A$5:$S$119,MATCH($EP$103, 'ECM Staff time by PoF'!$A$4:$R$4,0),FALSE))))*AB74</f>
        <v>0</v>
      </c>
      <c r="FQ112" s="60">
        <f>IF($A112="",0,IF(VLOOKUP($A112,'ECM Staff time by PoF'!$B$5:$C$119,2,FALSE)="Not Applicable",VLOOKUP($A112,'ECM Staff time by PoF'!$B$5:$S$119,MATCH($EP$103, 'ECM Staff time by PoF'!$B$4:$R$4,0),FALSE),IF(ISERROR(VLOOKUP(CONCATENATE($A112,AC$66),'ECM Staff time by PoF'!$A$5:$S$119,MATCH($EP$103, 'ECM Staff time by PoF'!$A$4:$R$4,0),FALSE)), 0, VLOOKUP(CONCATENATE($A112,AC$66),'ECM Staff time by PoF'!$A$5:$S$119,MATCH($EP$103, 'ECM Staff time by PoF'!$A$4:$R$4,0),FALSE))))*AC74</f>
        <v>0</v>
      </c>
      <c r="FR112" s="60">
        <f>IF($A112="",0,IF(VLOOKUP($A112,'ECM Staff time by PoF'!$B$5:$C$119,2,FALSE)="Not Applicable",VLOOKUP($A112,'ECM Staff time by PoF'!$B$5:$S$119,MATCH($EP$103, 'ECM Staff time by PoF'!$B$4:$R$4,0),FALSE),IF(ISERROR(VLOOKUP(CONCATENATE($A112,AD$66),'ECM Staff time by PoF'!$A$5:$S$119,MATCH($EP$103, 'ECM Staff time by PoF'!$A$4:$R$4,0),FALSE)), 0, VLOOKUP(CONCATENATE($A112,AD$66),'ECM Staff time by PoF'!$A$5:$S$119,MATCH($EP$103, 'ECM Staff time by PoF'!$A$4:$R$4,0),FALSE))))*AD74</f>
        <v>0</v>
      </c>
      <c r="FS112" s="60">
        <f>IF($A112="",0,IF(VLOOKUP($A112,'ECM Staff time by PoF'!$B$5:$C$119,2,FALSE)="Not Applicable",VLOOKUP($A112,'ECM Staff time by PoF'!$B$5:$S$119,MATCH($EP$103, 'ECM Staff time by PoF'!$B$4:$R$4,0),FALSE),IF(ISERROR(VLOOKUP(CONCATENATE($A112,AE$66),'ECM Staff time by PoF'!$A$5:$S$119,MATCH($EP$103, 'ECM Staff time by PoF'!$A$4:$R$4,0),FALSE)), 0, VLOOKUP(CONCATENATE($A112,AE$66),'ECM Staff time by PoF'!$A$5:$S$119,MATCH($EP$103, 'ECM Staff time by PoF'!$A$4:$R$4,0),FALSE))))*AE74</f>
        <v>0</v>
      </c>
      <c r="FT112" s="60">
        <f>IF($A112="",0,IF(VLOOKUP($A112,'ECM Staff time by PoF'!$B$5:$C$119,2,FALSE)="Not Applicable",VLOOKUP($A112,'ECM Staff time by PoF'!$B$5:$S$119,MATCH($EP$103, 'ECM Staff time by PoF'!$B$4:$R$4,0),FALSE),IF(ISERROR(VLOOKUP(CONCATENATE($A112,AF$66),'ECM Staff time by PoF'!$A$5:$S$119,MATCH($EP$103, 'ECM Staff time by PoF'!$A$4:$R$4,0),FALSE)), 0, VLOOKUP(CONCATENATE($A112,AF$66),'ECM Staff time by PoF'!$A$5:$S$119,MATCH($EP$103, 'ECM Staff time by PoF'!$A$4:$R$4,0),FALSE))))*AF74</f>
        <v>0</v>
      </c>
      <c r="FU112" s="60">
        <f>IF($A112="",0,IF(VLOOKUP($A112,'ECM Staff time by PoF'!$B$5:$C$119,2,FALSE)="Not Applicable",VLOOKUP($A112,'ECM Staff time by PoF'!$B$5:$S$119,MATCH($EP$103, 'ECM Staff time by PoF'!$B$4:$R$4,0),FALSE),IF(ISERROR(VLOOKUP(CONCATENATE($A112,AG$66),'ECM Staff time by PoF'!$A$5:$S$119,MATCH($EP$103, 'ECM Staff time by PoF'!$A$4:$R$4,0),FALSE)), 0, VLOOKUP(CONCATENATE($A112,AG$66),'ECM Staff time by PoF'!$A$5:$S$119,MATCH($EP$103, 'ECM Staff time by PoF'!$A$4:$R$4,0),FALSE))))*AG74</f>
        <v>0</v>
      </c>
      <c r="FV112" s="60">
        <f>IF($A112="",0,IF(VLOOKUP($A112,'ECM Staff time by PoF'!$B$5:$C$119,2,FALSE)="Not Applicable",VLOOKUP($A112,'ECM Staff time by PoF'!$B$5:$S$119,MATCH($EP$103, 'ECM Staff time by PoF'!$B$4:$R$4,0),FALSE),IF(ISERROR(VLOOKUP(CONCATENATE($A112,AH$66),'ECM Staff time by PoF'!$A$5:$S$119,MATCH($EP$103, 'ECM Staff time by PoF'!$A$4:$R$4,0),FALSE)), 0, VLOOKUP(CONCATENATE($A112,AH$66),'ECM Staff time by PoF'!$A$5:$S$119,MATCH($EP$103, 'ECM Staff time by PoF'!$A$4:$R$4,0),FALSE))))*AH74</f>
        <v>0</v>
      </c>
      <c r="FW112" s="60">
        <f>IF($A112="",0,IF(VLOOKUP($A112,'ECM Staff time by PoF'!$B$5:$C$119,2,FALSE)="Not Applicable",VLOOKUP($A112,'ECM Staff time by PoF'!$B$5:$S$119,MATCH($EP$103, 'ECM Staff time by PoF'!$B$4:$R$4,0),FALSE),IF(ISERROR(VLOOKUP(CONCATENATE($A112,AI$66),'ECM Staff time by PoF'!$A$5:$S$119,MATCH($EP$103, 'ECM Staff time by PoF'!$A$4:$R$4,0),FALSE)), 0, VLOOKUP(CONCATENATE($A112,AI$66),'ECM Staff time by PoF'!$A$5:$S$119,MATCH($EP$103, 'ECM Staff time by PoF'!$A$4:$R$4,0),FALSE))))*AI74</f>
        <v>0</v>
      </c>
      <c r="FX112" s="60">
        <f>IF($A112="",0,IF(VLOOKUP($A112,'ECM Staff time by PoF'!$B$5:$C$119,2,FALSE)="Not Applicable",VLOOKUP($A112,'ECM Staff time by PoF'!$B$5:$S$119,MATCH($EP$103, 'ECM Staff time by PoF'!$B$4:$R$4,0),FALSE),IF(ISERROR(VLOOKUP(CONCATENATE($A112,AJ$66),'ECM Staff time by PoF'!$A$5:$S$119,MATCH($EP$103, 'ECM Staff time by PoF'!$A$4:$R$4,0),FALSE)), 0, VLOOKUP(CONCATENATE($A112,AJ$66),'ECM Staff time by PoF'!$A$5:$S$119,MATCH($EP$103, 'ECM Staff time by PoF'!$A$4:$R$4,0),FALSE))))*AJ74</f>
        <v>0</v>
      </c>
      <c r="FY112" s="60">
        <f>IF($A112="",0,IF(VLOOKUP($A112,'ECM Staff time by PoF'!$B$5:$C$119,2,FALSE)="Not Applicable",VLOOKUP($A112,'ECM Staff time by PoF'!$B$5:$S$119,MATCH($EP$103, 'ECM Staff time by PoF'!$B$4:$R$4,0),FALSE),IF(ISERROR(VLOOKUP(CONCATENATE($A112,AK$66),'ECM Staff time by PoF'!$A$5:$S$119,MATCH($EP$103, 'ECM Staff time by PoF'!$A$4:$R$4,0),FALSE)), 0, VLOOKUP(CONCATENATE($A112,AK$66),'ECM Staff time by PoF'!$A$5:$S$119,MATCH($EP$103, 'ECM Staff time by PoF'!$A$4:$R$4,0),FALSE))))*AK74</f>
        <v>0</v>
      </c>
      <c r="FZ112" s="60">
        <f>IF($A112="",0,IF(VLOOKUP($A112,'ECM Staff time by PoF'!$B$5:$C$119,2,FALSE)="Not Applicable",VLOOKUP($A112,'ECM Staff time by PoF'!$B$5:$S$119,MATCH($FZ$103, 'ECM Staff time by PoF'!$B$4:$R$4,0),FALSE),IF(ISERROR(VLOOKUP(CONCATENATE($A112,B$66),'ECM Staff time by PoF'!$A$5:$S$119,MATCH($FZ$103, 'ECM Staff time by PoF'!$A$4:$R$4,0),FALSE)), 0, VLOOKUP(CONCATENATE($A112,B$66),'ECM Staff time by PoF'!$A$5:$S$119,MATCH($FZ$103, 'ECM Staff time by PoF'!$A$4:$R$4,0),FALSE))))*B74</f>
        <v>0</v>
      </c>
      <c r="GA112" s="60">
        <f>IF($A112="",0,IF(VLOOKUP($A112,'ECM Staff time by PoF'!$B$5:$C$119,2,FALSE)="Not Applicable",VLOOKUP($A112,'ECM Staff time by PoF'!$B$5:$S$119,MATCH($FZ$103, 'ECM Staff time by PoF'!$B$4:$R$4,0),FALSE),IF(ISERROR(VLOOKUP(CONCATENATE($A112,C$66),'ECM Staff time by PoF'!$A$5:$S$119,MATCH($FZ$103, 'ECM Staff time by PoF'!$A$4:$R$4,0),FALSE)), 0, VLOOKUP(CONCATENATE($A112,C$66),'ECM Staff time by PoF'!$A$5:$S$119,MATCH($FZ$103, 'ECM Staff time by PoF'!$A$4:$R$4,0),FALSE))))*C74</f>
        <v>0</v>
      </c>
      <c r="GB112" s="60">
        <f>IF($A112="",0,IF(VLOOKUP($A112,'ECM Staff time by PoF'!$B$5:$C$119,2,FALSE)="Not Applicable",VLOOKUP($A112,'ECM Staff time by PoF'!$B$5:$S$119,MATCH($FZ$103, 'ECM Staff time by PoF'!$B$4:$R$4,0),FALSE),IF(ISERROR(VLOOKUP(CONCATENATE($A112,D$66),'ECM Staff time by PoF'!$A$5:$S$119,MATCH($FZ$103, 'ECM Staff time by PoF'!$A$4:$R$4,0),FALSE)), 0, VLOOKUP(CONCATENATE($A112,D$66),'ECM Staff time by PoF'!$A$5:$S$119,MATCH($FZ$103, 'ECM Staff time by PoF'!$A$4:$R$4,0),FALSE))))*D74</f>
        <v>0</v>
      </c>
      <c r="GC112" s="60">
        <f>IF($A112="",0,IF(VLOOKUP($A112,'ECM Staff time by PoF'!$B$5:$C$119,2,FALSE)="Not Applicable",VLOOKUP($A112,'ECM Staff time by PoF'!$B$5:$S$119,MATCH($FZ$103, 'ECM Staff time by PoF'!$B$4:$R$4,0),FALSE),IF(ISERROR(VLOOKUP(CONCATENATE($A112,E$66),'ECM Staff time by PoF'!$A$5:$S$119,MATCH($FZ$103, 'ECM Staff time by PoF'!$A$4:$R$4,0),FALSE)), 0, VLOOKUP(CONCATENATE($A112,E$66),'ECM Staff time by PoF'!$A$5:$S$119,MATCH($FZ$103, 'ECM Staff time by PoF'!$A$4:$R$4,0),FALSE))))*E74</f>
        <v>0</v>
      </c>
      <c r="GD112" s="60">
        <f>IF($A112="",0,IF(VLOOKUP($A112,'ECM Staff time by PoF'!$B$5:$C$119,2,FALSE)="Not Applicable",VLOOKUP($A112,'ECM Staff time by PoF'!$B$5:$S$119,MATCH($FZ$103, 'ECM Staff time by PoF'!$B$4:$R$4,0),FALSE),IF(ISERROR(VLOOKUP(CONCATENATE($A112,F$66),'ECM Staff time by PoF'!$A$5:$S$119,MATCH($FZ$103, 'ECM Staff time by PoF'!$A$4:$R$4,0),FALSE)), 0, VLOOKUP(CONCATENATE($A112,F$66),'ECM Staff time by PoF'!$A$5:$S$119,MATCH($FZ$103, 'ECM Staff time by PoF'!$A$4:$R$4,0),FALSE))))*F74</f>
        <v>0</v>
      </c>
      <c r="GE112" s="60">
        <f>IF($A112="",0,IF(VLOOKUP($A112,'ECM Staff time by PoF'!$B$5:$C$119,2,FALSE)="Not Applicable",VLOOKUP($A112,'ECM Staff time by PoF'!$B$5:$S$119,MATCH($FZ$103, 'ECM Staff time by PoF'!$B$4:$R$4,0),FALSE),IF(ISERROR(VLOOKUP(CONCATENATE($A112,G$66),'ECM Staff time by PoF'!$A$5:$S$119,MATCH($FZ$103, 'ECM Staff time by PoF'!$A$4:$R$4,0),FALSE)), 0, VLOOKUP(CONCATENATE($A112,G$66),'ECM Staff time by PoF'!$A$5:$S$119,MATCH($FZ$103, 'ECM Staff time by PoF'!$A$4:$R$4,0),FALSE))))*G74</f>
        <v>0</v>
      </c>
      <c r="GF112" s="60">
        <f>IF($A112="",0,IF(VLOOKUP($A112,'ECM Staff time by PoF'!$B$5:$C$119,2,FALSE)="Not Applicable",VLOOKUP($A112,'ECM Staff time by PoF'!$B$5:$S$119,MATCH($FZ$103, 'ECM Staff time by PoF'!$B$4:$R$4,0),FALSE),IF(ISERROR(VLOOKUP(CONCATENATE($A112,H$66),'ECM Staff time by PoF'!$A$5:$S$119,MATCH($FZ$103, 'ECM Staff time by PoF'!$A$4:$R$4,0),FALSE)), 0, VLOOKUP(CONCATENATE($A112,H$66),'ECM Staff time by PoF'!$A$5:$S$119,MATCH($FZ$103, 'ECM Staff time by PoF'!$A$4:$R$4,0),FALSE))))*H74</f>
        <v>0</v>
      </c>
      <c r="GG112" s="60">
        <f>IF($A112="",0,IF(VLOOKUP($A112,'ECM Staff time by PoF'!$B$5:$C$119,2,FALSE)="Not Applicable",VLOOKUP($A112,'ECM Staff time by PoF'!$B$5:$S$119,MATCH($FZ$103, 'ECM Staff time by PoF'!$B$4:$R$4,0),FALSE),IF(ISERROR(VLOOKUP(CONCATENATE($A112,I$66),'ECM Staff time by PoF'!$A$5:$S$119,MATCH($FZ$103, 'ECM Staff time by PoF'!$A$4:$R$4,0),FALSE)), 0, VLOOKUP(CONCATENATE($A112,I$66),'ECM Staff time by PoF'!$A$5:$S$119,MATCH($FZ$103, 'ECM Staff time by PoF'!$A$4:$R$4,0),FALSE))))*I74</f>
        <v>0</v>
      </c>
      <c r="GH112" s="60">
        <f>IF($A112="",0,IF(VLOOKUP($A112,'ECM Staff time by PoF'!$B$5:$C$119,2,FALSE)="Not Applicable",VLOOKUP($A112,'ECM Staff time by PoF'!$B$5:$S$119,MATCH($FZ$103, 'ECM Staff time by PoF'!$B$4:$R$4,0),FALSE),IF(ISERROR(VLOOKUP(CONCATENATE($A112,J$66),'ECM Staff time by PoF'!$A$5:$S$119,MATCH($FZ$103, 'ECM Staff time by PoF'!$A$4:$R$4,0),FALSE)), 0, VLOOKUP(CONCATENATE($A112,J$66),'ECM Staff time by PoF'!$A$5:$S$119,MATCH($FZ$103, 'ECM Staff time by PoF'!$A$4:$R$4,0),FALSE))))*J74</f>
        <v>0</v>
      </c>
      <c r="GI112" s="60">
        <f>IF($A112="",0,IF(VLOOKUP($A112,'ECM Staff time by PoF'!$B$5:$C$119,2,FALSE)="Not Applicable",VLOOKUP($A112,'ECM Staff time by PoF'!$B$5:$S$119,MATCH($FZ$103, 'ECM Staff time by PoF'!$B$4:$R$4,0),FALSE),IF(ISERROR(VLOOKUP(CONCATENATE($A112,K$66),'ECM Staff time by PoF'!$A$5:$S$119,MATCH($FZ$103, 'ECM Staff time by PoF'!$A$4:$R$4,0),FALSE)), 0, VLOOKUP(CONCATENATE($A112,K$66),'ECM Staff time by PoF'!$A$5:$S$119,MATCH($FZ$103, 'ECM Staff time by PoF'!$A$4:$R$4,0),FALSE))))*K74</f>
        <v>0</v>
      </c>
      <c r="GJ112" s="60">
        <f>IF($A112="",0,IF(VLOOKUP($A112,'ECM Staff time by PoF'!$B$5:$C$119,2,FALSE)="Not Applicable",VLOOKUP($A112,'ECM Staff time by PoF'!$B$5:$S$119,MATCH($FZ$103, 'ECM Staff time by PoF'!$B$4:$R$4,0),FALSE),IF(ISERROR(VLOOKUP(CONCATENATE($A112,L$66),'ECM Staff time by PoF'!$A$5:$S$119,MATCH($FZ$103, 'ECM Staff time by PoF'!$A$4:$R$4,0),FALSE)), 0, VLOOKUP(CONCATENATE($A112,L$66),'ECM Staff time by PoF'!$A$5:$S$119,MATCH($FZ$103, 'ECM Staff time by PoF'!$A$4:$R$4,0),FALSE))))*L74</f>
        <v>0</v>
      </c>
      <c r="GK112" s="60">
        <f>IF($A112="",0,IF(VLOOKUP($A112,'ECM Staff time by PoF'!$B$5:$C$119,2,FALSE)="Not Applicable",VLOOKUP($A112,'ECM Staff time by PoF'!$B$5:$S$119,MATCH($FZ$103, 'ECM Staff time by PoF'!$B$4:$R$4,0),FALSE),IF(ISERROR(VLOOKUP(CONCATENATE($A112,M$66),'ECM Staff time by PoF'!$A$5:$S$119,MATCH($FZ$103, 'ECM Staff time by PoF'!$A$4:$R$4,0),FALSE)), 0, VLOOKUP(CONCATENATE($A112,M$66),'ECM Staff time by PoF'!$A$5:$S$119,MATCH($FZ$103, 'ECM Staff time by PoF'!$A$4:$R$4,0),FALSE))))*M74</f>
        <v>0</v>
      </c>
      <c r="GL112" s="60">
        <f>IF($A112="",0,IF(VLOOKUP($A112,'ECM Staff time by PoF'!$B$5:$C$119,2,FALSE)="Not Applicable",VLOOKUP($A112,'ECM Staff time by PoF'!$B$5:$S$119,MATCH($FZ$103, 'ECM Staff time by PoF'!$B$4:$R$4,0),FALSE),IF(ISERROR(VLOOKUP(CONCATENATE($A112,N$66),'ECM Staff time by PoF'!$A$5:$S$119,MATCH($FZ$103, 'ECM Staff time by PoF'!$A$4:$R$4,0),FALSE)), 0, VLOOKUP(CONCATENATE($A112,N$66),'ECM Staff time by PoF'!$A$5:$S$119,MATCH($FZ$103, 'ECM Staff time by PoF'!$A$4:$R$4,0),FALSE))))*N74</f>
        <v>0</v>
      </c>
      <c r="GM112" s="60">
        <f>IF($A112="",0,IF(VLOOKUP($A112,'ECM Staff time by PoF'!$B$5:$C$119,2,FALSE)="Not Applicable",VLOOKUP($A112,'ECM Staff time by PoF'!$B$5:$S$119,MATCH($FZ$103, 'ECM Staff time by PoF'!$B$4:$R$4,0),FALSE),IF(ISERROR(VLOOKUP(CONCATENATE($A112,O$66),'ECM Staff time by PoF'!$A$5:$S$119,MATCH($FZ$103, 'ECM Staff time by PoF'!$A$4:$R$4,0),FALSE)), 0, VLOOKUP(CONCATENATE($A112,O$66),'ECM Staff time by PoF'!$A$5:$S$119,MATCH($FZ$103, 'ECM Staff time by PoF'!$A$4:$R$4,0),FALSE))))*O74</f>
        <v>0</v>
      </c>
      <c r="GN112" s="60">
        <f>IF($A112="",0,IF(VLOOKUP($A112,'ECM Staff time by PoF'!$B$5:$C$119,2,FALSE)="Not Applicable",VLOOKUP($A112,'ECM Staff time by PoF'!$B$5:$S$119,MATCH($FZ$103, 'ECM Staff time by PoF'!$B$4:$R$4,0),FALSE),IF(ISERROR(VLOOKUP(CONCATENATE($A112,P$66),'ECM Staff time by PoF'!$A$5:$S$119,MATCH($FZ$103, 'ECM Staff time by PoF'!$A$4:$R$4,0),FALSE)), 0, VLOOKUP(CONCATENATE($A112,P$66),'ECM Staff time by PoF'!$A$5:$S$119,MATCH($FZ$103, 'ECM Staff time by PoF'!$A$4:$R$4,0),FALSE))))*P74</f>
        <v>0</v>
      </c>
      <c r="GO112" s="60">
        <f>IF($A112="",0,IF(VLOOKUP($A112,'ECM Staff time by PoF'!$B$5:$C$119,2,FALSE)="Not Applicable",VLOOKUP($A112,'ECM Staff time by PoF'!$B$5:$S$119,MATCH($FZ$103, 'ECM Staff time by PoF'!$B$4:$R$4,0),FALSE),IF(ISERROR(VLOOKUP(CONCATENATE($A112,Q$66),'ECM Staff time by PoF'!$A$5:$S$119,MATCH($FZ$103, 'ECM Staff time by PoF'!$A$4:$R$4,0),FALSE)), 0, VLOOKUP(CONCATENATE($A112,Q$66),'ECM Staff time by PoF'!$A$5:$S$119,MATCH($FZ$103, 'ECM Staff time by PoF'!$A$4:$R$4,0),FALSE))))*Q74</f>
        <v>0</v>
      </c>
      <c r="GP112" s="60">
        <f>IF($A112="",0,IF(VLOOKUP($A112,'ECM Staff time by PoF'!$B$5:$C$119,2,FALSE)="Not Applicable",VLOOKUP($A112,'ECM Staff time by PoF'!$B$5:$S$119,MATCH($FZ$103, 'ECM Staff time by PoF'!$B$4:$R$4,0),FALSE),IF(ISERROR(VLOOKUP(CONCATENATE($A112,R$66),'ECM Staff time by PoF'!$A$5:$S$119,MATCH($FZ$103, 'ECM Staff time by PoF'!$A$4:$R$4,0),FALSE)), 0, VLOOKUP(CONCATENATE($A112,R$66),'ECM Staff time by PoF'!$A$5:$S$119,MATCH($FZ$103, 'ECM Staff time by PoF'!$A$4:$R$4,0),FALSE))))*R74</f>
        <v>0</v>
      </c>
      <c r="GQ112" s="60">
        <f>IF($A112="",0,IF(VLOOKUP($A112,'ECM Staff time by PoF'!$B$5:$C$119,2,FALSE)="Not Applicable",VLOOKUP($A112,'ECM Staff time by PoF'!$B$5:$S$119,MATCH($FZ$103, 'ECM Staff time by PoF'!$B$4:$R$4,0),FALSE),IF(ISERROR(VLOOKUP(CONCATENATE($A112,S$66),'ECM Staff time by PoF'!$A$5:$S$119,MATCH($FZ$103, 'ECM Staff time by PoF'!$A$4:$R$4,0),FALSE)), 0, VLOOKUP(CONCATENATE($A112,S$66),'ECM Staff time by PoF'!$A$5:$S$119,MATCH($FZ$103, 'ECM Staff time by PoF'!$A$4:$R$4,0),FALSE))))*S74</f>
        <v>0</v>
      </c>
      <c r="GR112" s="60">
        <f>IF($A112="",0,IF(VLOOKUP($A112,'ECM Staff time by PoF'!$B$5:$C$119,2,FALSE)="Not Applicable",VLOOKUP($A112,'ECM Staff time by PoF'!$B$5:$S$119,MATCH($FZ$103, 'ECM Staff time by PoF'!$B$4:$R$4,0),FALSE),IF(ISERROR(VLOOKUP(CONCATENATE($A112,T$66),'ECM Staff time by PoF'!$A$5:$S$119,MATCH($FZ$103, 'ECM Staff time by PoF'!$A$4:$R$4,0),FALSE)), 0, VLOOKUP(CONCATENATE($A112,T$66),'ECM Staff time by PoF'!$A$5:$S$119,MATCH($FZ$103, 'ECM Staff time by PoF'!$A$4:$R$4,0),FALSE))))*T74</f>
        <v>0</v>
      </c>
      <c r="GS112" s="60">
        <f>IF($A112="",0,IF(VLOOKUP($A112,'ECM Staff time by PoF'!$B$5:$C$119,2,FALSE)="Not Applicable",VLOOKUP($A112,'ECM Staff time by PoF'!$B$5:$S$119,MATCH($FZ$103, 'ECM Staff time by PoF'!$B$4:$R$4,0),FALSE),IF(ISERROR(VLOOKUP(CONCATENATE($A112,U$66),'ECM Staff time by PoF'!$A$5:$S$119,MATCH($FZ$103, 'ECM Staff time by PoF'!$A$4:$R$4,0),FALSE)), 0, VLOOKUP(CONCATENATE($A112,U$66),'ECM Staff time by PoF'!$A$5:$S$119,MATCH($FZ$103, 'ECM Staff time by PoF'!$A$4:$R$4,0),FALSE))))*U74</f>
        <v>0</v>
      </c>
      <c r="GT112" s="60">
        <f>IF($A112="",0,IF(VLOOKUP($A112,'ECM Staff time by PoF'!$B$5:$C$119,2,FALSE)="Not Applicable",VLOOKUP($A112,'ECM Staff time by PoF'!$B$5:$S$119,MATCH($FZ$103, 'ECM Staff time by PoF'!$B$4:$R$4,0),FALSE),IF(ISERROR(VLOOKUP(CONCATENATE($A112,V$66),'ECM Staff time by PoF'!$A$5:$S$119,MATCH($FZ$103, 'ECM Staff time by PoF'!$A$4:$R$4,0),FALSE)), 0, VLOOKUP(CONCATENATE($A112,V$66),'ECM Staff time by PoF'!$A$5:$S$119,MATCH($FZ$103, 'ECM Staff time by PoF'!$A$4:$R$4,0),FALSE))))*V74</f>
        <v>0</v>
      </c>
      <c r="GU112" s="60">
        <f>IF($A112="",0,IF(VLOOKUP($A112,'ECM Staff time by PoF'!$B$5:$C$119,2,FALSE)="Not Applicable",VLOOKUP($A112,'ECM Staff time by PoF'!$B$5:$S$119,MATCH($FZ$103, 'ECM Staff time by PoF'!$B$4:$R$4,0),FALSE),IF(ISERROR(VLOOKUP(CONCATENATE($A112,W$66),'ECM Staff time by PoF'!$A$5:$S$119,MATCH($FZ$103, 'ECM Staff time by PoF'!$A$4:$R$4,0),FALSE)), 0, VLOOKUP(CONCATENATE($A112,W$66),'ECM Staff time by PoF'!$A$5:$S$119,MATCH($FZ$103, 'ECM Staff time by PoF'!$A$4:$R$4,0),FALSE))))*W74</f>
        <v>0</v>
      </c>
      <c r="GV112" s="60">
        <f>IF($A112="",0,IF(VLOOKUP($A112,'ECM Staff time by PoF'!$B$5:$C$119,2,FALSE)="Not Applicable",VLOOKUP($A112,'ECM Staff time by PoF'!$B$5:$S$119,MATCH($FZ$103, 'ECM Staff time by PoF'!$B$4:$R$4,0),FALSE),IF(ISERROR(VLOOKUP(CONCATENATE($A112,X$66),'ECM Staff time by PoF'!$A$5:$S$119,MATCH($FZ$103, 'ECM Staff time by PoF'!$A$4:$R$4,0),FALSE)), 0, VLOOKUP(CONCATENATE($A112,X$66),'ECM Staff time by PoF'!$A$5:$S$119,MATCH($FZ$103, 'ECM Staff time by PoF'!$A$4:$R$4,0),FALSE))))*X74</f>
        <v>0</v>
      </c>
      <c r="GW112" s="60">
        <f>IF($A112="",0,IF(VLOOKUP($A112,'ECM Staff time by PoF'!$B$5:$C$119,2,FALSE)="Not Applicable",VLOOKUP($A112,'ECM Staff time by PoF'!$B$5:$S$119,MATCH($FZ$103, 'ECM Staff time by PoF'!$B$4:$R$4,0),FALSE),IF(ISERROR(VLOOKUP(CONCATENATE($A112,Y$66),'ECM Staff time by PoF'!$A$5:$S$119,MATCH($FZ$103, 'ECM Staff time by PoF'!$A$4:$R$4,0),FALSE)), 0, VLOOKUP(CONCATENATE($A112,Y$66),'ECM Staff time by PoF'!$A$5:$S$119,MATCH($FZ$103, 'ECM Staff time by PoF'!$A$4:$R$4,0),FALSE))))*Y74</f>
        <v>0</v>
      </c>
      <c r="GX112" s="60">
        <f>IF($A112="",0,IF(VLOOKUP($A112,'ECM Staff time by PoF'!$B$5:$C$119,2,FALSE)="Not Applicable",VLOOKUP($A112,'ECM Staff time by PoF'!$B$5:$S$119,MATCH($FZ$103, 'ECM Staff time by PoF'!$B$4:$R$4,0),FALSE),IF(ISERROR(VLOOKUP(CONCATENATE($A112,Z$66),'ECM Staff time by PoF'!$A$5:$S$119,MATCH($FZ$103, 'ECM Staff time by PoF'!$A$4:$R$4,0),FALSE)), 0, VLOOKUP(CONCATENATE($A112,Z$66),'ECM Staff time by PoF'!$A$5:$S$119,MATCH($FZ$103, 'ECM Staff time by PoF'!$A$4:$R$4,0),FALSE))))*Z74</f>
        <v>0</v>
      </c>
      <c r="GY112" s="60">
        <f>IF($A112="",0,IF(VLOOKUP($A112,'ECM Staff time by PoF'!$B$5:$C$119,2,FALSE)="Not Applicable",VLOOKUP($A112,'ECM Staff time by PoF'!$B$5:$S$119,MATCH($FZ$103, 'ECM Staff time by PoF'!$B$4:$R$4,0),FALSE),IF(ISERROR(VLOOKUP(CONCATENATE($A112,AA$66),'ECM Staff time by PoF'!$A$5:$S$119,MATCH($FZ$103, 'ECM Staff time by PoF'!$A$4:$R$4,0),FALSE)), 0, VLOOKUP(CONCATENATE($A112,AA$66),'ECM Staff time by PoF'!$A$5:$S$119,MATCH($FZ$103, 'ECM Staff time by PoF'!$A$4:$R$4,0),FALSE))))*AA74</f>
        <v>0</v>
      </c>
      <c r="GZ112" s="60">
        <f>IF($A112="",0,IF(VLOOKUP($A112,'ECM Staff time by PoF'!$B$5:$C$119,2,FALSE)="Not Applicable",VLOOKUP($A112,'ECM Staff time by PoF'!$B$5:$S$119,MATCH($FZ$103, 'ECM Staff time by PoF'!$B$4:$R$4,0),FALSE),IF(ISERROR(VLOOKUP(CONCATENATE($A112,AB$66),'ECM Staff time by PoF'!$A$5:$S$119,MATCH($FZ$103, 'ECM Staff time by PoF'!$A$4:$R$4,0),FALSE)), 0, VLOOKUP(CONCATENATE($A112,AB$66),'ECM Staff time by PoF'!$A$5:$S$119,MATCH($FZ$103, 'ECM Staff time by PoF'!$A$4:$R$4,0),FALSE))))*AB74</f>
        <v>0</v>
      </c>
      <c r="HA112" s="60">
        <f>IF($A112="",0,IF(VLOOKUP($A112,'ECM Staff time by PoF'!$B$5:$C$119,2,FALSE)="Not Applicable",VLOOKUP($A112,'ECM Staff time by PoF'!$B$5:$S$119,MATCH($FZ$103, 'ECM Staff time by PoF'!$B$4:$R$4,0),FALSE),IF(ISERROR(VLOOKUP(CONCATENATE($A112,AC$66),'ECM Staff time by PoF'!$A$5:$S$119,MATCH($FZ$103, 'ECM Staff time by PoF'!$A$4:$R$4,0),FALSE)), 0, VLOOKUP(CONCATENATE($A112,AC$66),'ECM Staff time by PoF'!$A$5:$S$119,MATCH($FZ$103, 'ECM Staff time by PoF'!$A$4:$R$4,0),FALSE))))*AC74</f>
        <v>0</v>
      </c>
      <c r="HB112" s="60">
        <f>IF($A112="",0,IF(VLOOKUP($A112,'ECM Staff time by PoF'!$B$5:$C$119,2,FALSE)="Not Applicable",VLOOKUP($A112,'ECM Staff time by PoF'!$B$5:$S$119,MATCH($FZ$103, 'ECM Staff time by PoF'!$B$4:$R$4,0),FALSE),IF(ISERROR(VLOOKUP(CONCATENATE($A112,AD$66),'ECM Staff time by PoF'!$A$5:$S$119,MATCH($FZ$103, 'ECM Staff time by PoF'!$A$4:$R$4,0),FALSE)), 0, VLOOKUP(CONCATENATE($A112,AD$66),'ECM Staff time by PoF'!$A$5:$S$119,MATCH($FZ$103, 'ECM Staff time by PoF'!$A$4:$R$4,0),FALSE))))*AD74</f>
        <v>0</v>
      </c>
      <c r="HC112" s="60">
        <f>IF($A112="",0,IF(VLOOKUP($A112,'ECM Staff time by PoF'!$B$5:$C$119,2,FALSE)="Not Applicable",VLOOKUP($A112,'ECM Staff time by PoF'!$B$5:$S$119,MATCH($FZ$103, 'ECM Staff time by PoF'!$B$4:$R$4,0),FALSE),IF(ISERROR(VLOOKUP(CONCATENATE($A112,AE$66),'ECM Staff time by PoF'!$A$5:$S$119,MATCH($FZ$103, 'ECM Staff time by PoF'!$A$4:$R$4,0),FALSE)), 0, VLOOKUP(CONCATENATE($A112,AE$66),'ECM Staff time by PoF'!$A$5:$S$119,MATCH($FZ$103, 'ECM Staff time by PoF'!$A$4:$R$4,0),FALSE))))*AE74</f>
        <v>0</v>
      </c>
      <c r="HD112" s="60">
        <f>IF($A112="",0,IF(VLOOKUP($A112,'ECM Staff time by PoF'!$B$5:$C$119,2,FALSE)="Not Applicable",VLOOKUP($A112,'ECM Staff time by PoF'!$B$5:$S$119,MATCH($FZ$103, 'ECM Staff time by PoF'!$B$4:$R$4,0),FALSE),IF(ISERROR(VLOOKUP(CONCATENATE($A112,AF$66),'ECM Staff time by PoF'!$A$5:$S$119,MATCH($FZ$103, 'ECM Staff time by PoF'!$A$4:$R$4,0),FALSE)), 0, VLOOKUP(CONCATENATE($A112,AF$66),'ECM Staff time by PoF'!$A$5:$S$119,MATCH($FZ$103, 'ECM Staff time by PoF'!$A$4:$R$4,0),FALSE))))*AF74</f>
        <v>0</v>
      </c>
      <c r="HE112" s="60">
        <f>IF($A112="",0,IF(VLOOKUP($A112,'ECM Staff time by PoF'!$B$5:$C$119,2,FALSE)="Not Applicable",VLOOKUP($A112,'ECM Staff time by PoF'!$B$5:$S$119,MATCH($FZ$103, 'ECM Staff time by PoF'!$B$4:$R$4,0),FALSE),IF(ISERROR(VLOOKUP(CONCATENATE($A112,AG$66),'ECM Staff time by PoF'!$A$5:$S$119,MATCH($FZ$103, 'ECM Staff time by PoF'!$A$4:$R$4,0),FALSE)), 0, VLOOKUP(CONCATENATE($A112,AG$66),'ECM Staff time by PoF'!$A$5:$S$119,MATCH($FZ$103, 'ECM Staff time by PoF'!$A$4:$R$4,0),FALSE))))*AG74</f>
        <v>0</v>
      </c>
      <c r="HF112" s="60">
        <f>IF($A112="",0,IF(VLOOKUP($A112,'ECM Staff time by PoF'!$B$5:$C$119,2,FALSE)="Not Applicable",VLOOKUP($A112,'ECM Staff time by PoF'!$B$5:$S$119,MATCH($FZ$103, 'ECM Staff time by PoF'!$B$4:$R$4,0),FALSE),IF(ISERROR(VLOOKUP(CONCATENATE($A112,AH$66),'ECM Staff time by PoF'!$A$5:$S$119,MATCH($FZ$103, 'ECM Staff time by PoF'!$A$4:$R$4,0),FALSE)), 0, VLOOKUP(CONCATENATE($A112,AH$66),'ECM Staff time by PoF'!$A$5:$S$119,MATCH($FZ$103, 'ECM Staff time by PoF'!$A$4:$R$4,0),FALSE))))*AH74</f>
        <v>0</v>
      </c>
      <c r="HG112" s="60">
        <f>IF($A112="",0,IF(VLOOKUP($A112,'ECM Staff time by PoF'!$B$5:$C$119,2,FALSE)="Not Applicable",VLOOKUP($A112,'ECM Staff time by PoF'!$B$5:$S$119,MATCH($FZ$103, 'ECM Staff time by PoF'!$B$4:$R$4,0),FALSE),IF(ISERROR(VLOOKUP(CONCATENATE($A112,AI$66),'ECM Staff time by PoF'!$A$5:$S$119,MATCH($FZ$103, 'ECM Staff time by PoF'!$A$4:$R$4,0),FALSE)), 0, VLOOKUP(CONCATENATE($A112,AI$66),'ECM Staff time by PoF'!$A$5:$S$119,MATCH($FZ$103, 'ECM Staff time by PoF'!$A$4:$R$4,0),FALSE))))*AI74</f>
        <v>0</v>
      </c>
      <c r="HH112" s="60">
        <f>IF($A112="",0,IF(VLOOKUP($A112,'ECM Staff time by PoF'!$B$5:$C$119,2,FALSE)="Not Applicable",VLOOKUP($A112,'ECM Staff time by PoF'!$B$5:$S$119,MATCH($FZ$103, 'ECM Staff time by PoF'!$B$4:$R$4,0),FALSE),IF(ISERROR(VLOOKUP(CONCATENATE($A112,AJ$66),'ECM Staff time by PoF'!$A$5:$S$119,MATCH($FZ$103, 'ECM Staff time by PoF'!$A$4:$R$4,0),FALSE)), 0, VLOOKUP(CONCATENATE($A112,AJ$66),'ECM Staff time by PoF'!$A$5:$S$119,MATCH($FZ$103, 'ECM Staff time by PoF'!$A$4:$R$4,0),FALSE))))*AJ74</f>
        <v>0</v>
      </c>
      <c r="HI112" s="60">
        <f>IF($A112="",0,IF(VLOOKUP($A112,'ECM Staff time by PoF'!$B$5:$C$119,2,FALSE)="Not Applicable",VLOOKUP($A112,'ECM Staff time by PoF'!$B$5:$S$119,MATCH($FZ$103, 'ECM Staff time by PoF'!$B$4:$R$4,0),FALSE),IF(ISERROR(VLOOKUP(CONCATENATE($A112,AK$66),'ECM Staff time by PoF'!$A$5:$S$119,MATCH($FZ$103, 'ECM Staff time by PoF'!$A$4:$R$4,0),FALSE)), 0, VLOOKUP(CONCATENATE($A112,AK$66),'ECM Staff time by PoF'!$A$5:$S$119,MATCH($FZ$103, 'ECM Staff time by PoF'!$A$4:$R$4,0),FALSE))))*AK74</f>
        <v>0</v>
      </c>
      <c r="HJ112" s="60">
        <f>IF($A112="",0,IF(VLOOKUP($A112,'ECM Staff time by PoF'!$B$5:$C$119,2,FALSE)="Not Applicable",VLOOKUP($A112,'ECM Staff time by PoF'!$B$5:$S$119,MATCH($HJ$103, 'ECM Staff time by PoF'!$B$4:$R$4,0),FALSE),IF(ISERROR(VLOOKUP(CONCATENATE($A112,B$66),'ECM Staff time by PoF'!$A$5:$S$119,MATCH($HJ$103, 'ECM Staff time by PoF'!$A$4:$R$4,0),FALSE)), 0, VLOOKUP(CONCATENATE($A112,B$66),'ECM Staff time by PoF'!$A$5:$S$119,MATCH($HJ$103, 'ECM Staff time by PoF'!$A$4:$R$4,0),FALSE))))*B74</f>
        <v>0</v>
      </c>
      <c r="HK112" s="60">
        <f>IF($A112="",0,IF(VLOOKUP($A112,'ECM Staff time by PoF'!$B$5:$C$119,2,FALSE)="Not Applicable",VLOOKUP($A112,'ECM Staff time by PoF'!$B$5:$S$119,MATCH($HJ$103, 'ECM Staff time by PoF'!$B$4:$R$4,0),FALSE),IF(ISERROR(VLOOKUP(CONCATENATE($A112,C$66),'ECM Staff time by PoF'!$A$5:$S$119,MATCH($HJ$103, 'ECM Staff time by PoF'!$A$4:$R$4,0),FALSE)), 0, VLOOKUP(CONCATENATE($A112,C$66),'ECM Staff time by PoF'!$A$5:$S$119,MATCH($HJ$103, 'ECM Staff time by PoF'!$A$4:$R$4,0),FALSE))))*C74</f>
        <v>0</v>
      </c>
      <c r="HL112" s="60">
        <f>IF($A112="",0,IF(VLOOKUP($A112,'ECM Staff time by PoF'!$B$5:$C$119,2,FALSE)="Not Applicable",VLOOKUP($A112,'ECM Staff time by PoF'!$B$5:$S$119,MATCH($HJ$103, 'ECM Staff time by PoF'!$B$4:$R$4,0),FALSE),IF(ISERROR(VLOOKUP(CONCATENATE($A112,D$66),'ECM Staff time by PoF'!$A$5:$S$119,MATCH($HJ$103, 'ECM Staff time by PoF'!$A$4:$R$4,0),FALSE)), 0, VLOOKUP(CONCATENATE($A112,D$66),'ECM Staff time by PoF'!$A$5:$S$119,MATCH($HJ$103, 'ECM Staff time by PoF'!$A$4:$R$4,0),FALSE))))*D74</f>
        <v>0</v>
      </c>
      <c r="HM112" s="60">
        <f>IF($A112="",0,IF(VLOOKUP($A112,'ECM Staff time by PoF'!$B$5:$C$119,2,FALSE)="Not Applicable",VLOOKUP($A112,'ECM Staff time by PoF'!$B$5:$S$119,MATCH($HJ$103, 'ECM Staff time by PoF'!$B$4:$R$4,0),FALSE),IF(ISERROR(VLOOKUP(CONCATENATE($A112,E$66),'ECM Staff time by PoF'!$A$5:$S$119,MATCH($HJ$103, 'ECM Staff time by PoF'!$A$4:$R$4,0),FALSE)), 0, VLOOKUP(CONCATENATE($A112,E$66),'ECM Staff time by PoF'!$A$5:$S$119,MATCH($HJ$103, 'ECM Staff time by PoF'!$A$4:$R$4,0),FALSE))))*E74</f>
        <v>0</v>
      </c>
      <c r="HN112" s="60">
        <f>IF($A112="",0,IF(VLOOKUP($A112,'ECM Staff time by PoF'!$B$5:$C$119,2,FALSE)="Not Applicable",VLOOKUP($A112,'ECM Staff time by PoF'!$B$5:$S$119,MATCH($HJ$103, 'ECM Staff time by PoF'!$B$4:$R$4,0),FALSE),IF(ISERROR(VLOOKUP(CONCATENATE($A112,F$66),'ECM Staff time by PoF'!$A$5:$S$119,MATCH($HJ$103, 'ECM Staff time by PoF'!$A$4:$R$4,0),FALSE)), 0, VLOOKUP(CONCATENATE($A112,F$66),'ECM Staff time by PoF'!$A$5:$S$119,MATCH($HJ$103, 'ECM Staff time by PoF'!$A$4:$R$4,0),FALSE))))*F74</f>
        <v>0</v>
      </c>
      <c r="HO112" s="60">
        <f>IF($A112="",0,IF(VLOOKUP($A112,'ECM Staff time by PoF'!$B$5:$C$119,2,FALSE)="Not Applicable",VLOOKUP($A112,'ECM Staff time by PoF'!$B$5:$S$119,MATCH($HJ$103, 'ECM Staff time by PoF'!$B$4:$R$4,0),FALSE),IF(ISERROR(VLOOKUP(CONCATENATE($A112,G$66),'ECM Staff time by PoF'!$A$5:$S$119,MATCH($HJ$103, 'ECM Staff time by PoF'!$A$4:$R$4,0),FALSE)), 0, VLOOKUP(CONCATENATE($A112,G$66),'ECM Staff time by PoF'!$A$5:$S$119,MATCH($HJ$103, 'ECM Staff time by PoF'!$A$4:$R$4,0),FALSE))))*G74</f>
        <v>0</v>
      </c>
      <c r="HP112" s="60">
        <f>IF($A112="",0,IF(VLOOKUP($A112,'ECM Staff time by PoF'!$B$5:$C$119,2,FALSE)="Not Applicable",VLOOKUP($A112,'ECM Staff time by PoF'!$B$5:$S$119,MATCH($HJ$103, 'ECM Staff time by PoF'!$B$4:$R$4,0),FALSE),IF(ISERROR(VLOOKUP(CONCATENATE($A112,H$66),'ECM Staff time by PoF'!$A$5:$S$119,MATCH($HJ$103, 'ECM Staff time by PoF'!$A$4:$R$4,0),FALSE)), 0, VLOOKUP(CONCATENATE($A112,H$66),'ECM Staff time by PoF'!$A$5:$S$119,MATCH($HJ$103, 'ECM Staff time by PoF'!$A$4:$R$4,0),FALSE))))*H74</f>
        <v>0</v>
      </c>
      <c r="HQ112" s="60">
        <f>IF($A112="",0,IF(VLOOKUP($A112,'ECM Staff time by PoF'!$B$5:$C$119,2,FALSE)="Not Applicable",VLOOKUP($A112,'ECM Staff time by PoF'!$B$5:$S$119,MATCH($HJ$103, 'ECM Staff time by PoF'!$B$4:$R$4,0),FALSE),IF(ISERROR(VLOOKUP(CONCATENATE($A112,I$66),'ECM Staff time by PoF'!$A$5:$S$119,MATCH($HJ$103, 'ECM Staff time by PoF'!$A$4:$R$4,0),FALSE)), 0, VLOOKUP(CONCATENATE($A112,I$66),'ECM Staff time by PoF'!$A$5:$S$119,MATCH($HJ$103, 'ECM Staff time by PoF'!$A$4:$R$4,0),FALSE))))*I74</f>
        <v>0</v>
      </c>
      <c r="HR112" s="60">
        <f>IF($A112="",0,IF(VLOOKUP($A112,'ECM Staff time by PoF'!$B$5:$C$119,2,FALSE)="Not Applicable",VLOOKUP($A112,'ECM Staff time by PoF'!$B$5:$S$119,MATCH($HJ$103, 'ECM Staff time by PoF'!$B$4:$R$4,0),FALSE),IF(ISERROR(VLOOKUP(CONCATENATE($A112,J$66),'ECM Staff time by PoF'!$A$5:$S$119,MATCH($HJ$103, 'ECM Staff time by PoF'!$A$4:$R$4,0),FALSE)), 0, VLOOKUP(CONCATENATE($A112,J$66),'ECM Staff time by PoF'!$A$5:$S$119,MATCH($HJ$103, 'ECM Staff time by PoF'!$A$4:$R$4,0),FALSE))))*J74</f>
        <v>0</v>
      </c>
      <c r="HS112" s="60">
        <f>IF($A112="",0,IF(VLOOKUP($A112,'ECM Staff time by PoF'!$B$5:$C$119,2,FALSE)="Not Applicable",VLOOKUP($A112,'ECM Staff time by PoF'!$B$5:$S$119,MATCH($HJ$103, 'ECM Staff time by PoF'!$B$4:$R$4,0),FALSE),IF(ISERROR(VLOOKUP(CONCATENATE($A112,K$66),'ECM Staff time by PoF'!$A$5:$S$119,MATCH($HJ$103, 'ECM Staff time by PoF'!$A$4:$R$4,0),FALSE)), 0, VLOOKUP(CONCATENATE($A112,K$66),'ECM Staff time by PoF'!$A$5:$S$119,MATCH($HJ$103, 'ECM Staff time by PoF'!$A$4:$R$4,0),FALSE))))*K74</f>
        <v>0</v>
      </c>
      <c r="HT112" s="60">
        <f>IF($A112="",0,IF(VLOOKUP($A112,'ECM Staff time by PoF'!$B$5:$C$119,2,FALSE)="Not Applicable",VLOOKUP($A112,'ECM Staff time by PoF'!$B$5:$S$119,MATCH($HJ$103, 'ECM Staff time by PoF'!$B$4:$R$4,0),FALSE),IF(ISERROR(VLOOKUP(CONCATENATE($A112,L$66),'ECM Staff time by PoF'!$A$5:$S$119,MATCH($HJ$103, 'ECM Staff time by PoF'!$A$4:$R$4,0),FALSE)), 0, VLOOKUP(CONCATENATE($A112,L$66),'ECM Staff time by PoF'!$A$5:$S$119,MATCH($HJ$103, 'ECM Staff time by PoF'!$A$4:$R$4,0),FALSE))))*L74</f>
        <v>0</v>
      </c>
      <c r="HU112" s="60">
        <f>IF($A112="",0,IF(VLOOKUP($A112,'ECM Staff time by PoF'!$B$5:$C$119,2,FALSE)="Not Applicable",VLOOKUP($A112,'ECM Staff time by PoF'!$B$5:$S$119,MATCH($HJ$103, 'ECM Staff time by PoF'!$B$4:$R$4,0),FALSE),IF(ISERROR(VLOOKUP(CONCATENATE($A112,M$66),'ECM Staff time by PoF'!$A$5:$S$119,MATCH($HJ$103, 'ECM Staff time by PoF'!$A$4:$R$4,0),FALSE)), 0, VLOOKUP(CONCATENATE($A112,M$66),'ECM Staff time by PoF'!$A$5:$S$119,MATCH($HJ$103, 'ECM Staff time by PoF'!$A$4:$R$4,0),FALSE))))*M74</f>
        <v>0</v>
      </c>
      <c r="HV112" s="60">
        <f>IF($A112="",0,IF(VLOOKUP($A112,'ECM Staff time by PoF'!$B$5:$C$119,2,FALSE)="Not Applicable",VLOOKUP($A112,'ECM Staff time by PoF'!$B$5:$S$119,MATCH($HJ$103, 'ECM Staff time by PoF'!$B$4:$R$4,0),FALSE),IF(ISERROR(VLOOKUP(CONCATENATE($A112,N$66),'ECM Staff time by PoF'!$A$5:$S$119,MATCH($HJ$103, 'ECM Staff time by PoF'!$A$4:$R$4,0),FALSE)), 0, VLOOKUP(CONCATENATE($A112,N$66),'ECM Staff time by PoF'!$A$5:$S$119,MATCH($HJ$103, 'ECM Staff time by PoF'!$A$4:$R$4,0),FALSE))))*N74</f>
        <v>0</v>
      </c>
      <c r="HW112" s="60">
        <f>IF($A112="",0,IF(VLOOKUP($A112,'ECM Staff time by PoF'!$B$5:$C$119,2,FALSE)="Not Applicable",VLOOKUP($A112,'ECM Staff time by PoF'!$B$5:$S$119,MATCH($HJ$103, 'ECM Staff time by PoF'!$B$4:$R$4,0),FALSE),IF(ISERROR(VLOOKUP(CONCATENATE($A112,O$66),'ECM Staff time by PoF'!$A$5:$S$119,MATCH($HJ$103, 'ECM Staff time by PoF'!$A$4:$R$4,0),FALSE)), 0, VLOOKUP(CONCATENATE($A112,O$66),'ECM Staff time by PoF'!$A$5:$S$119,MATCH($HJ$103, 'ECM Staff time by PoF'!$A$4:$R$4,0),FALSE))))*O74</f>
        <v>0</v>
      </c>
      <c r="HX112" s="60">
        <f>IF($A112="",0,IF(VLOOKUP($A112,'ECM Staff time by PoF'!$B$5:$C$119,2,FALSE)="Not Applicable",VLOOKUP($A112,'ECM Staff time by PoF'!$B$5:$S$119,MATCH($HJ$103, 'ECM Staff time by PoF'!$B$4:$R$4,0),FALSE),IF(ISERROR(VLOOKUP(CONCATENATE($A112,P$66),'ECM Staff time by PoF'!$A$5:$S$119,MATCH($HJ$103, 'ECM Staff time by PoF'!$A$4:$R$4,0),FALSE)), 0, VLOOKUP(CONCATENATE($A112,P$66),'ECM Staff time by PoF'!$A$5:$S$119,MATCH($HJ$103, 'ECM Staff time by PoF'!$A$4:$R$4,0),FALSE))))*P74</f>
        <v>0</v>
      </c>
      <c r="HY112" s="60">
        <f>IF($A112="",0,IF(VLOOKUP($A112,'ECM Staff time by PoF'!$B$5:$C$119,2,FALSE)="Not Applicable",VLOOKUP($A112,'ECM Staff time by PoF'!$B$5:$S$119,MATCH($HJ$103, 'ECM Staff time by PoF'!$B$4:$R$4,0),FALSE),IF(ISERROR(VLOOKUP(CONCATENATE($A112,Q$66),'ECM Staff time by PoF'!$A$5:$S$119,MATCH($HJ$103, 'ECM Staff time by PoF'!$A$4:$R$4,0),FALSE)), 0, VLOOKUP(CONCATENATE($A112,Q$66),'ECM Staff time by PoF'!$A$5:$S$119,MATCH($HJ$103, 'ECM Staff time by PoF'!$A$4:$R$4,0),FALSE))))*Q74</f>
        <v>0</v>
      </c>
      <c r="HZ112" s="60">
        <f>IF($A112="",0,IF(VLOOKUP($A112,'ECM Staff time by PoF'!$B$5:$C$119,2,FALSE)="Not Applicable",VLOOKUP($A112,'ECM Staff time by PoF'!$B$5:$S$119,MATCH($HJ$103, 'ECM Staff time by PoF'!$B$4:$R$4,0),FALSE),IF(ISERROR(VLOOKUP(CONCATENATE($A112,R$66),'ECM Staff time by PoF'!$A$5:$S$119,MATCH($HJ$103, 'ECM Staff time by PoF'!$A$4:$R$4,0),FALSE)), 0, VLOOKUP(CONCATENATE($A112,R$66),'ECM Staff time by PoF'!$A$5:$S$119,MATCH($HJ$103, 'ECM Staff time by PoF'!$A$4:$R$4,0),FALSE))))*R74</f>
        <v>0</v>
      </c>
      <c r="IA112" s="60">
        <f>IF($A112="",0,IF(VLOOKUP($A112,'ECM Staff time by PoF'!$B$5:$C$119,2,FALSE)="Not Applicable",VLOOKUP($A112,'ECM Staff time by PoF'!$B$5:$S$119,MATCH($HJ$103, 'ECM Staff time by PoF'!$B$4:$R$4,0),FALSE),IF(ISERROR(VLOOKUP(CONCATENATE($A112,S$66),'ECM Staff time by PoF'!$A$5:$S$119,MATCH($HJ$103, 'ECM Staff time by PoF'!$A$4:$R$4,0),FALSE)), 0, VLOOKUP(CONCATENATE($A112,S$66),'ECM Staff time by PoF'!$A$5:$S$119,MATCH($HJ$103, 'ECM Staff time by PoF'!$A$4:$R$4,0),FALSE))))*S74</f>
        <v>0</v>
      </c>
      <c r="IB112" s="60">
        <f>IF($A112="",0,IF(VLOOKUP($A112,'ECM Staff time by PoF'!$B$5:$C$119,2,FALSE)="Not Applicable",VLOOKUP($A112,'ECM Staff time by PoF'!$B$5:$S$119,MATCH($HJ$103, 'ECM Staff time by PoF'!$B$4:$R$4,0),FALSE),IF(ISERROR(VLOOKUP(CONCATENATE($A112,T$66),'ECM Staff time by PoF'!$A$5:$S$119,MATCH($HJ$103, 'ECM Staff time by PoF'!$A$4:$R$4,0),FALSE)), 0, VLOOKUP(CONCATENATE($A112,T$66),'ECM Staff time by PoF'!$A$5:$S$119,MATCH($HJ$103, 'ECM Staff time by PoF'!$A$4:$R$4,0),FALSE))))*T74</f>
        <v>0</v>
      </c>
      <c r="IC112" s="60">
        <f>IF($A112="",0,IF(VLOOKUP($A112,'ECM Staff time by PoF'!$B$5:$C$119,2,FALSE)="Not Applicable",VLOOKUP($A112,'ECM Staff time by PoF'!$B$5:$S$119,MATCH($HJ$103, 'ECM Staff time by PoF'!$B$4:$R$4,0),FALSE),IF(ISERROR(VLOOKUP(CONCATENATE($A112,U$66),'ECM Staff time by PoF'!$A$5:$S$119,MATCH($HJ$103, 'ECM Staff time by PoF'!$A$4:$R$4,0),FALSE)), 0, VLOOKUP(CONCATENATE($A112,U$66),'ECM Staff time by PoF'!$A$5:$S$119,MATCH($HJ$103, 'ECM Staff time by PoF'!$A$4:$R$4,0),FALSE))))*U74</f>
        <v>0</v>
      </c>
      <c r="ID112" s="60">
        <f>IF($A112="",0,IF(VLOOKUP($A112,'ECM Staff time by PoF'!$B$5:$C$119,2,FALSE)="Not Applicable",VLOOKUP($A112,'ECM Staff time by PoF'!$B$5:$S$119,MATCH($HJ$103, 'ECM Staff time by PoF'!$B$4:$R$4,0),FALSE),IF(ISERROR(VLOOKUP(CONCATENATE($A112,V$66),'ECM Staff time by PoF'!$A$5:$S$119,MATCH($HJ$103, 'ECM Staff time by PoF'!$A$4:$R$4,0),FALSE)), 0, VLOOKUP(CONCATENATE($A112,V$66),'ECM Staff time by PoF'!$A$5:$S$119,MATCH($HJ$103, 'ECM Staff time by PoF'!$A$4:$R$4,0),FALSE))))*V74</f>
        <v>0</v>
      </c>
      <c r="IE112" s="60">
        <f>IF($A112="",0,IF(VLOOKUP($A112,'ECM Staff time by PoF'!$B$5:$C$119,2,FALSE)="Not Applicable",VLOOKUP($A112,'ECM Staff time by PoF'!$B$5:$S$119,MATCH($HJ$103, 'ECM Staff time by PoF'!$B$4:$R$4,0),FALSE),IF(ISERROR(VLOOKUP(CONCATENATE($A112,W$66),'ECM Staff time by PoF'!$A$5:$S$119,MATCH($HJ$103, 'ECM Staff time by PoF'!$A$4:$R$4,0),FALSE)), 0, VLOOKUP(CONCATENATE($A112,W$66),'ECM Staff time by PoF'!$A$5:$S$119,MATCH($HJ$103, 'ECM Staff time by PoF'!$A$4:$R$4,0),FALSE))))*W74</f>
        <v>0</v>
      </c>
      <c r="IF112" s="60">
        <f>IF($A112="",0,IF(VLOOKUP($A112,'ECM Staff time by PoF'!$B$5:$C$119,2,FALSE)="Not Applicable",VLOOKUP($A112,'ECM Staff time by PoF'!$B$5:$S$119,MATCH($HJ$103, 'ECM Staff time by PoF'!$B$4:$R$4,0),FALSE),IF(ISERROR(VLOOKUP(CONCATENATE($A112,X$66),'ECM Staff time by PoF'!$A$5:$S$119,MATCH($HJ$103, 'ECM Staff time by PoF'!$A$4:$R$4,0),FALSE)), 0, VLOOKUP(CONCATENATE($A112,X$66),'ECM Staff time by PoF'!$A$5:$S$119,MATCH($HJ$103, 'ECM Staff time by PoF'!$A$4:$R$4,0),FALSE))))*X74</f>
        <v>0</v>
      </c>
      <c r="IG112" s="60">
        <f>IF($A112="",0,IF(VLOOKUP($A112,'ECM Staff time by PoF'!$B$5:$C$119,2,FALSE)="Not Applicable",VLOOKUP($A112,'ECM Staff time by PoF'!$B$5:$S$119,MATCH($HJ$103, 'ECM Staff time by PoF'!$B$4:$R$4,0),FALSE),IF(ISERROR(VLOOKUP(CONCATENATE($A112,Y$66),'ECM Staff time by PoF'!$A$5:$S$119,MATCH($HJ$103, 'ECM Staff time by PoF'!$A$4:$R$4,0),FALSE)), 0, VLOOKUP(CONCATENATE($A112,Y$66),'ECM Staff time by PoF'!$A$5:$S$119,MATCH($HJ$103, 'ECM Staff time by PoF'!$A$4:$R$4,0),FALSE))))*Y74</f>
        <v>0</v>
      </c>
      <c r="IH112" s="60">
        <f>IF($A112="",0,IF(VLOOKUP($A112,'ECM Staff time by PoF'!$B$5:$C$119,2,FALSE)="Not Applicable",VLOOKUP($A112,'ECM Staff time by PoF'!$B$5:$S$119,MATCH($HJ$103, 'ECM Staff time by PoF'!$B$4:$R$4,0),FALSE),IF(ISERROR(VLOOKUP(CONCATENATE($A112,Z$66),'ECM Staff time by PoF'!$A$5:$S$119,MATCH($HJ$103, 'ECM Staff time by PoF'!$A$4:$R$4,0),FALSE)), 0, VLOOKUP(CONCATENATE($A112,Z$66),'ECM Staff time by PoF'!$A$5:$S$119,MATCH($HJ$103, 'ECM Staff time by PoF'!$A$4:$R$4,0),FALSE))))*Z74</f>
        <v>0</v>
      </c>
      <c r="II112" s="60">
        <f>IF($A112="",0,IF(VLOOKUP($A112,'ECM Staff time by PoF'!$B$5:$C$119,2,FALSE)="Not Applicable",VLOOKUP($A112,'ECM Staff time by PoF'!$B$5:$S$119,MATCH($HJ$103, 'ECM Staff time by PoF'!$B$4:$R$4,0),FALSE),IF(ISERROR(VLOOKUP(CONCATENATE($A112,AA$66),'ECM Staff time by PoF'!$A$5:$S$119,MATCH($HJ$103, 'ECM Staff time by PoF'!$A$4:$R$4,0),FALSE)), 0, VLOOKUP(CONCATENATE($A112,AA$66),'ECM Staff time by PoF'!$A$5:$S$119,MATCH($HJ$103, 'ECM Staff time by PoF'!$A$4:$R$4,0),FALSE))))*AA74</f>
        <v>0</v>
      </c>
      <c r="IJ112" s="60">
        <f>IF($A112="",0,IF(VLOOKUP($A112,'ECM Staff time by PoF'!$B$5:$C$119,2,FALSE)="Not Applicable",VLOOKUP($A112,'ECM Staff time by PoF'!$B$5:$S$119,MATCH($HJ$103, 'ECM Staff time by PoF'!$B$4:$R$4,0),FALSE),IF(ISERROR(VLOOKUP(CONCATENATE($A112,AB$66),'ECM Staff time by PoF'!$A$5:$S$119,MATCH($HJ$103, 'ECM Staff time by PoF'!$A$4:$R$4,0),FALSE)), 0, VLOOKUP(CONCATENATE($A112,AB$66),'ECM Staff time by PoF'!$A$5:$S$119,MATCH($HJ$103, 'ECM Staff time by PoF'!$A$4:$R$4,0),FALSE))))*AB74</f>
        <v>0</v>
      </c>
      <c r="IK112" s="60">
        <f>IF($A112="",0,IF(VLOOKUP($A112,'ECM Staff time by PoF'!$B$5:$C$119,2,FALSE)="Not Applicable",VLOOKUP($A112,'ECM Staff time by PoF'!$B$5:$S$119,MATCH($HJ$103, 'ECM Staff time by PoF'!$B$4:$R$4,0),FALSE),IF(ISERROR(VLOOKUP(CONCATENATE($A112,AC$66),'ECM Staff time by PoF'!$A$5:$S$119,MATCH($HJ$103, 'ECM Staff time by PoF'!$A$4:$R$4,0),FALSE)), 0, VLOOKUP(CONCATENATE($A112,AC$66),'ECM Staff time by PoF'!$A$5:$S$119,MATCH($HJ$103, 'ECM Staff time by PoF'!$A$4:$R$4,0),FALSE))))*AC74</f>
        <v>0</v>
      </c>
      <c r="IL112" s="60">
        <f>IF($A112="",0,IF(VLOOKUP($A112,'ECM Staff time by PoF'!$B$5:$C$119,2,FALSE)="Not Applicable",VLOOKUP($A112,'ECM Staff time by PoF'!$B$5:$S$119,MATCH($HJ$103, 'ECM Staff time by PoF'!$B$4:$R$4,0),FALSE),IF(ISERROR(VLOOKUP(CONCATENATE($A112,AD$66),'ECM Staff time by PoF'!$A$5:$S$119,MATCH($HJ$103, 'ECM Staff time by PoF'!$A$4:$R$4,0),FALSE)), 0, VLOOKUP(CONCATENATE($A112,AD$66),'ECM Staff time by PoF'!$A$5:$S$119,MATCH($HJ$103, 'ECM Staff time by PoF'!$A$4:$R$4,0),FALSE))))*AD74</f>
        <v>0</v>
      </c>
      <c r="IM112" s="60">
        <f>IF($A112="",0,IF(VLOOKUP($A112,'ECM Staff time by PoF'!$B$5:$C$119,2,FALSE)="Not Applicable",VLOOKUP($A112,'ECM Staff time by PoF'!$B$5:$S$119,MATCH($HJ$103, 'ECM Staff time by PoF'!$B$4:$R$4,0),FALSE),IF(ISERROR(VLOOKUP(CONCATENATE($A112,AE$66),'ECM Staff time by PoF'!$A$5:$S$119,MATCH($HJ$103, 'ECM Staff time by PoF'!$A$4:$R$4,0),FALSE)), 0, VLOOKUP(CONCATENATE($A112,AE$66),'ECM Staff time by PoF'!$A$5:$S$119,MATCH($HJ$103, 'ECM Staff time by PoF'!$A$4:$R$4,0),FALSE))))*AE74</f>
        <v>0</v>
      </c>
      <c r="IN112" s="60">
        <f>IF($A112="",0,IF(VLOOKUP($A112,'ECM Staff time by PoF'!$B$5:$C$119,2,FALSE)="Not Applicable",VLOOKUP($A112,'ECM Staff time by PoF'!$B$5:$S$119,MATCH($HJ$103, 'ECM Staff time by PoF'!$B$4:$R$4,0),FALSE),IF(ISERROR(VLOOKUP(CONCATENATE($A112,AF$66),'ECM Staff time by PoF'!$A$5:$S$119,MATCH($HJ$103, 'ECM Staff time by PoF'!$A$4:$R$4,0),FALSE)), 0, VLOOKUP(CONCATENATE($A112,AF$66),'ECM Staff time by PoF'!$A$5:$S$119,MATCH($HJ$103, 'ECM Staff time by PoF'!$A$4:$R$4,0),FALSE))))*AF74</f>
        <v>0</v>
      </c>
      <c r="IO112" s="60">
        <f>IF($A112="",0,IF(VLOOKUP($A112,'ECM Staff time by PoF'!$B$5:$C$119,2,FALSE)="Not Applicable",VLOOKUP($A112,'ECM Staff time by PoF'!$B$5:$S$119,MATCH($HJ$103, 'ECM Staff time by PoF'!$B$4:$R$4,0),FALSE),IF(ISERROR(VLOOKUP(CONCATENATE($A112,AG$66),'ECM Staff time by PoF'!$A$5:$S$119,MATCH($HJ$103, 'ECM Staff time by PoF'!$A$4:$R$4,0),FALSE)), 0, VLOOKUP(CONCATENATE($A112,AG$66),'ECM Staff time by PoF'!$A$5:$S$119,MATCH($HJ$103, 'ECM Staff time by PoF'!$A$4:$R$4,0),FALSE))))*AG74</f>
        <v>0</v>
      </c>
      <c r="IP112" s="60">
        <f>IF($A112="",0,IF(VLOOKUP($A112,'ECM Staff time by PoF'!$B$5:$C$119,2,FALSE)="Not Applicable",VLOOKUP($A112,'ECM Staff time by PoF'!$B$5:$S$119,MATCH($HJ$103, 'ECM Staff time by PoF'!$B$4:$R$4,0),FALSE),IF(ISERROR(VLOOKUP(CONCATENATE($A112,AH$66),'ECM Staff time by PoF'!$A$5:$S$119,MATCH($HJ$103, 'ECM Staff time by PoF'!$A$4:$R$4,0),FALSE)), 0, VLOOKUP(CONCATENATE($A112,AH$66),'ECM Staff time by PoF'!$A$5:$S$119,MATCH($HJ$103, 'ECM Staff time by PoF'!$A$4:$R$4,0),FALSE))))*AH74</f>
        <v>0</v>
      </c>
      <c r="IQ112" s="60">
        <f>IF($A112="",0,IF(VLOOKUP($A112,'ECM Staff time by PoF'!$B$5:$C$119,2,FALSE)="Not Applicable",VLOOKUP($A112,'ECM Staff time by PoF'!$B$5:$S$119,MATCH($HJ$103, 'ECM Staff time by PoF'!$B$4:$R$4,0),FALSE),IF(ISERROR(VLOOKUP(CONCATENATE($A112,AI$66),'ECM Staff time by PoF'!$A$5:$S$119,MATCH($HJ$103, 'ECM Staff time by PoF'!$A$4:$R$4,0),FALSE)), 0, VLOOKUP(CONCATENATE($A112,AI$66),'ECM Staff time by PoF'!$A$5:$S$119,MATCH($HJ$103, 'ECM Staff time by PoF'!$A$4:$R$4,0),FALSE))))*AI74</f>
        <v>0</v>
      </c>
      <c r="IR112" s="60">
        <f>IF($A112="",0,IF(VLOOKUP($A112,'ECM Staff time by PoF'!$B$5:$C$119,2,FALSE)="Not Applicable",VLOOKUP($A112,'ECM Staff time by PoF'!$B$5:$S$119,MATCH($HJ$103, 'ECM Staff time by PoF'!$B$4:$R$4,0),FALSE),IF(ISERROR(VLOOKUP(CONCATENATE($A112,AJ$66),'ECM Staff time by PoF'!$A$5:$S$119,MATCH($HJ$103, 'ECM Staff time by PoF'!$A$4:$R$4,0),FALSE)), 0, VLOOKUP(CONCATENATE($A112,AJ$66),'ECM Staff time by PoF'!$A$5:$S$119,MATCH($HJ$103, 'ECM Staff time by PoF'!$A$4:$R$4,0),FALSE))))*AJ74</f>
        <v>0</v>
      </c>
      <c r="IS112" s="60">
        <f>IF($A112="",0,IF(VLOOKUP($A112,'ECM Staff time by PoF'!$B$5:$C$119,2,FALSE)="Not Applicable",VLOOKUP($A112,'ECM Staff time by PoF'!$B$5:$S$119,MATCH($HJ$103, 'ECM Staff time by PoF'!$B$4:$R$4,0),FALSE),IF(ISERROR(VLOOKUP(CONCATENATE($A112,AK$66),'ECM Staff time by PoF'!$A$5:$S$119,MATCH($HJ$103, 'ECM Staff time by PoF'!$A$4:$R$4,0),FALSE)), 0, VLOOKUP(CONCATENATE($A112,AK$66),'ECM Staff time by PoF'!$A$5:$S$119,MATCH($HJ$103, 'ECM Staff time by PoF'!$A$4:$R$4,0),FALSE))))*AK74</f>
        <v>0</v>
      </c>
      <c r="IT112" s="60">
        <f>IF($A112="",0,IF(VLOOKUP($A112,'ECM Staff time by PoF'!$B$5:$C$119,2,FALSE)="Not Applicable",VLOOKUP($A112,'ECM Staff time by PoF'!$B$5:$S$119,MATCH($IT$103, 'ECM Staff time by PoF'!$B$4:$R$4,0),FALSE),IF(ISERROR(VLOOKUP(CONCATENATE($A112,B$66),'ECM Staff time by PoF'!$A$5:$S$119,MATCH($IT$103, 'ECM Staff time by PoF'!$A$4:$R$4,0),FALSE)), 0, VLOOKUP(CONCATENATE($A112,B$66),'ECM Staff time by PoF'!$A$5:$S$119,MATCH($IT$103, 'ECM Staff time by PoF'!$A$4:$R$4,0),FALSE))))*B74</f>
        <v>0</v>
      </c>
      <c r="IU112" s="60">
        <f>IF($A112="",0,IF(VLOOKUP($A112,'ECM Staff time by PoF'!$B$5:$C$119,2,FALSE)="Not Applicable",VLOOKUP($A112,'ECM Staff time by PoF'!$B$5:$S$119,MATCH($IT$103, 'ECM Staff time by PoF'!$B$4:$R$4,0),FALSE),IF(ISERROR(VLOOKUP(CONCATENATE($A112,C$66),'ECM Staff time by PoF'!$A$5:$S$119,MATCH($IT$103, 'ECM Staff time by PoF'!$A$4:$R$4,0),FALSE)), 0, VLOOKUP(CONCATENATE($A112,C$66),'ECM Staff time by PoF'!$A$5:$S$119,MATCH($IT$103, 'ECM Staff time by PoF'!$A$4:$R$4,0),FALSE))))*C74</f>
        <v>0</v>
      </c>
      <c r="IV112" s="60">
        <f>IF($A112="",0,IF(VLOOKUP($A112,'ECM Staff time by PoF'!$B$5:$C$119,2,FALSE)="Not Applicable",VLOOKUP($A112,'ECM Staff time by PoF'!$B$5:$S$119,MATCH($IT$103, 'ECM Staff time by PoF'!$B$4:$R$4,0),FALSE),IF(ISERROR(VLOOKUP(CONCATENATE($A112,D$66),'ECM Staff time by PoF'!$A$5:$S$119,MATCH($IT$103, 'ECM Staff time by PoF'!$A$4:$R$4,0),FALSE)), 0, VLOOKUP(CONCATENATE($A112,D$66),'ECM Staff time by PoF'!$A$5:$S$119,MATCH($IT$103, 'ECM Staff time by PoF'!$A$4:$R$4,0),FALSE))))*D74</f>
        <v>0</v>
      </c>
      <c r="IW112" s="60">
        <f>IF($A112="",0,IF(VLOOKUP($A112,'ECM Staff time by PoF'!$B$5:$C$119,2,FALSE)="Not Applicable",VLOOKUP($A112,'ECM Staff time by PoF'!$B$5:$S$119,MATCH($IT$103, 'ECM Staff time by PoF'!$B$4:$R$4,0),FALSE),IF(ISERROR(VLOOKUP(CONCATENATE($A112,E$66),'ECM Staff time by PoF'!$A$5:$S$119,MATCH($IT$103, 'ECM Staff time by PoF'!$A$4:$R$4,0),FALSE)), 0, VLOOKUP(CONCATENATE($A112,E$66),'ECM Staff time by PoF'!$A$5:$S$119,MATCH($IT$103, 'ECM Staff time by PoF'!$A$4:$R$4,0),FALSE))))*E74</f>
        <v>0</v>
      </c>
      <c r="IX112" s="60">
        <f>IF($A112="",0,IF(VLOOKUP($A112,'ECM Staff time by PoF'!$B$5:$C$119,2,FALSE)="Not Applicable",VLOOKUP($A112,'ECM Staff time by PoF'!$B$5:$S$119,MATCH($IT$103, 'ECM Staff time by PoF'!$B$4:$R$4,0),FALSE),IF(ISERROR(VLOOKUP(CONCATENATE($A112,F$66),'ECM Staff time by PoF'!$A$5:$S$119,MATCH($IT$103, 'ECM Staff time by PoF'!$A$4:$R$4,0),FALSE)), 0, VLOOKUP(CONCATENATE($A112,F$66),'ECM Staff time by PoF'!$A$5:$S$119,MATCH($IT$103, 'ECM Staff time by PoF'!$A$4:$R$4,0),FALSE))))*F74</f>
        <v>0</v>
      </c>
      <c r="IY112" s="60">
        <f>IF($A112="",0,IF(VLOOKUP($A112,'ECM Staff time by PoF'!$B$5:$C$119,2,FALSE)="Not Applicable",VLOOKUP($A112,'ECM Staff time by PoF'!$B$5:$S$119,MATCH($IT$103, 'ECM Staff time by PoF'!$B$4:$R$4,0),FALSE),IF(ISERROR(VLOOKUP(CONCATENATE($A112,G$66),'ECM Staff time by PoF'!$A$5:$S$119,MATCH($IT$103, 'ECM Staff time by PoF'!$A$4:$R$4,0),FALSE)), 0, VLOOKUP(CONCATENATE($A112,G$66),'ECM Staff time by PoF'!$A$5:$S$119,MATCH($IT$103, 'ECM Staff time by PoF'!$A$4:$R$4,0),FALSE))))*G74</f>
        <v>0</v>
      </c>
      <c r="IZ112" s="60">
        <f>IF($A112="",0,IF(VLOOKUP($A112,'ECM Staff time by PoF'!$B$5:$C$119,2,FALSE)="Not Applicable",VLOOKUP($A112,'ECM Staff time by PoF'!$B$5:$S$119,MATCH($IT$103, 'ECM Staff time by PoF'!$B$4:$R$4,0),FALSE),IF(ISERROR(VLOOKUP(CONCATENATE($A112,H$66),'ECM Staff time by PoF'!$A$5:$S$119,MATCH($IT$103, 'ECM Staff time by PoF'!$A$4:$R$4,0),FALSE)), 0, VLOOKUP(CONCATENATE($A112,H$66),'ECM Staff time by PoF'!$A$5:$S$119,MATCH($IT$103, 'ECM Staff time by PoF'!$A$4:$R$4,0),FALSE))))*H74</f>
        <v>0</v>
      </c>
      <c r="JA112" s="60">
        <f>IF($A112="",0,IF(VLOOKUP($A112,'ECM Staff time by PoF'!$B$5:$C$119,2,FALSE)="Not Applicable",VLOOKUP($A112,'ECM Staff time by PoF'!$B$5:$S$119,MATCH($IT$103, 'ECM Staff time by PoF'!$B$4:$R$4,0),FALSE),IF(ISERROR(VLOOKUP(CONCATENATE($A112,I$66),'ECM Staff time by PoF'!$A$5:$S$119,MATCH($IT$103, 'ECM Staff time by PoF'!$A$4:$R$4,0),FALSE)), 0, VLOOKUP(CONCATENATE($A112,I$66),'ECM Staff time by PoF'!$A$5:$S$119,MATCH($IT$103, 'ECM Staff time by PoF'!$A$4:$R$4,0),FALSE))))*I74</f>
        <v>0</v>
      </c>
      <c r="JB112" s="60">
        <f>IF($A112="",0,IF(VLOOKUP($A112,'ECM Staff time by PoF'!$B$5:$C$119,2,FALSE)="Not Applicable",VLOOKUP($A112,'ECM Staff time by PoF'!$B$5:$S$119,MATCH($IT$103, 'ECM Staff time by PoF'!$B$4:$R$4,0),FALSE),IF(ISERROR(VLOOKUP(CONCATENATE($A112,J$66),'ECM Staff time by PoF'!$A$5:$S$119,MATCH($IT$103, 'ECM Staff time by PoF'!$A$4:$R$4,0),FALSE)), 0, VLOOKUP(CONCATENATE($A112,J$66),'ECM Staff time by PoF'!$A$5:$S$119,MATCH($IT$103, 'ECM Staff time by PoF'!$A$4:$R$4,0),FALSE))))*J74</f>
        <v>0</v>
      </c>
      <c r="JC112" s="60">
        <f>IF($A112="",0,IF(VLOOKUP($A112,'ECM Staff time by PoF'!$B$5:$C$119,2,FALSE)="Not Applicable",VLOOKUP($A112,'ECM Staff time by PoF'!$B$5:$S$119,MATCH($IT$103, 'ECM Staff time by PoF'!$B$4:$R$4,0),FALSE),IF(ISERROR(VLOOKUP(CONCATENATE($A112,K$66),'ECM Staff time by PoF'!$A$5:$S$119,MATCH($IT$103, 'ECM Staff time by PoF'!$A$4:$R$4,0),FALSE)), 0, VLOOKUP(CONCATENATE($A112,K$66),'ECM Staff time by PoF'!$A$5:$S$119,MATCH($IT$103, 'ECM Staff time by PoF'!$A$4:$R$4,0),FALSE))))*K74</f>
        <v>0</v>
      </c>
      <c r="JD112" s="60">
        <f>IF($A112="",0,IF(VLOOKUP($A112,'ECM Staff time by PoF'!$B$5:$C$119,2,FALSE)="Not Applicable",VLOOKUP($A112,'ECM Staff time by PoF'!$B$5:$S$119,MATCH($IT$103, 'ECM Staff time by PoF'!$B$4:$R$4,0),FALSE),IF(ISERROR(VLOOKUP(CONCATENATE($A112,L$66),'ECM Staff time by PoF'!$A$5:$S$119,MATCH($IT$103, 'ECM Staff time by PoF'!$A$4:$R$4,0),FALSE)), 0, VLOOKUP(CONCATENATE($A112,L$66),'ECM Staff time by PoF'!$A$5:$S$119,MATCH($IT$103, 'ECM Staff time by PoF'!$A$4:$R$4,0),FALSE))))*L74</f>
        <v>0</v>
      </c>
      <c r="JE112" s="60">
        <f>IF($A112="",0,IF(VLOOKUP($A112,'ECM Staff time by PoF'!$B$5:$C$119,2,FALSE)="Not Applicable",VLOOKUP($A112,'ECM Staff time by PoF'!$B$5:$S$119,MATCH($IT$103, 'ECM Staff time by PoF'!$B$4:$R$4,0),FALSE),IF(ISERROR(VLOOKUP(CONCATENATE($A112,M$66),'ECM Staff time by PoF'!$A$5:$S$119,MATCH($IT$103, 'ECM Staff time by PoF'!$A$4:$R$4,0),FALSE)), 0, VLOOKUP(CONCATENATE($A112,M$66),'ECM Staff time by PoF'!$A$5:$S$119,MATCH($IT$103, 'ECM Staff time by PoF'!$A$4:$R$4,0),FALSE))))*M74</f>
        <v>0</v>
      </c>
      <c r="JF112" s="60">
        <f>IF($A112="",0,IF(VLOOKUP($A112,'ECM Staff time by PoF'!$B$5:$C$119,2,FALSE)="Not Applicable",VLOOKUP($A112,'ECM Staff time by PoF'!$B$5:$S$119,MATCH($IT$103, 'ECM Staff time by PoF'!$B$4:$R$4,0),FALSE),IF(ISERROR(VLOOKUP(CONCATENATE($A112,N$66),'ECM Staff time by PoF'!$A$5:$S$119,MATCH($IT$103, 'ECM Staff time by PoF'!$A$4:$R$4,0),FALSE)), 0, VLOOKUP(CONCATENATE($A112,N$66),'ECM Staff time by PoF'!$A$5:$S$119,MATCH($IT$103, 'ECM Staff time by PoF'!$A$4:$R$4,0),FALSE))))*N74</f>
        <v>0</v>
      </c>
      <c r="JG112" s="60">
        <f>IF($A112="",0,IF(VLOOKUP($A112,'ECM Staff time by PoF'!$B$5:$C$119,2,FALSE)="Not Applicable",VLOOKUP($A112,'ECM Staff time by PoF'!$B$5:$S$119,MATCH($IT$103, 'ECM Staff time by PoF'!$B$4:$R$4,0),FALSE),IF(ISERROR(VLOOKUP(CONCATENATE($A112,O$66),'ECM Staff time by PoF'!$A$5:$S$119,MATCH($IT$103, 'ECM Staff time by PoF'!$A$4:$R$4,0),FALSE)), 0, VLOOKUP(CONCATENATE($A112,O$66),'ECM Staff time by PoF'!$A$5:$S$119,MATCH($IT$103, 'ECM Staff time by PoF'!$A$4:$R$4,0),FALSE))))*O74</f>
        <v>0</v>
      </c>
      <c r="JH112" s="60">
        <f>IF($A112="",0,IF(VLOOKUP($A112,'ECM Staff time by PoF'!$B$5:$C$119,2,FALSE)="Not Applicable",VLOOKUP($A112,'ECM Staff time by PoF'!$B$5:$S$119,MATCH($IT$103, 'ECM Staff time by PoF'!$B$4:$R$4,0),FALSE),IF(ISERROR(VLOOKUP(CONCATENATE($A112,P$66),'ECM Staff time by PoF'!$A$5:$S$119,MATCH($IT$103, 'ECM Staff time by PoF'!$A$4:$R$4,0),FALSE)), 0, VLOOKUP(CONCATENATE($A112,P$66),'ECM Staff time by PoF'!$A$5:$S$119,MATCH($IT$103, 'ECM Staff time by PoF'!$A$4:$R$4,0),FALSE))))*P74</f>
        <v>0</v>
      </c>
      <c r="JI112" s="60">
        <f>IF($A112="",0,IF(VLOOKUP($A112,'ECM Staff time by PoF'!$B$5:$C$119,2,FALSE)="Not Applicable",VLOOKUP($A112,'ECM Staff time by PoF'!$B$5:$S$119,MATCH($IT$103, 'ECM Staff time by PoF'!$B$4:$R$4,0),FALSE),IF(ISERROR(VLOOKUP(CONCATENATE($A112,Q$66),'ECM Staff time by PoF'!$A$5:$S$119,MATCH($IT$103, 'ECM Staff time by PoF'!$A$4:$R$4,0),FALSE)), 0, VLOOKUP(CONCATENATE($A112,Q$66),'ECM Staff time by PoF'!$A$5:$S$119,MATCH($IT$103, 'ECM Staff time by PoF'!$A$4:$R$4,0),FALSE))))*Q74</f>
        <v>0</v>
      </c>
      <c r="JJ112" s="60">
        <f>IF($A112="",0,IF(VLOOKUP($A112,'ECM Staff time by PoF'!$B$5:$C$119,2,FALSE)="Not Applicable",VLOOKUP($A112,'ECM Staff time by PoF'!$B$5:$S$119,MATCH($IT$103, 'ECM Staff time by PoF'!$B$4:$R$4,0),FALSE),IF(ISERROR(VLOOKUP(CONCATENATE($A112,R$66),'ECM Staff time by PoF'!$A$5:$S$119,MATCH($IT$103, 'ECM Staff time by PoF'!$A$4:$R$4,0),FALSE)), 0, VLOOKUP(CONCATENATE($A112,R$66),'ECM Staff time by PoF'!$A$5:$S$119,MATCH($IT$103, 'ECM Staff time by PoF'!$A$4:$R$4,0),FALSE))))*R74</f>
        <v>0</v>
      </c>
      <c r="JK112" s="60">
        <f>IF($A112="",0,IF(VLOOKUP($A112,'ECM Staff time by PoF'!$B$5:$C$119,2,FALSE)="Not Applicable",VLOOKUP($A112,'ECM Staff time by PoF'!$B$5:$S$119,MATCH($IT$103, 'ECM Staff time by PoF'!$B$4:$R$4,0),FALSE),IF(ISERROR(VLOOKUP(CONCATENATE($A112,S$66),'ECM Staff time by PoF'!$A$5:$S$119,MATCH($IT$103, 'ECM Staff time by PoF'!$A$4:$R$4,0),FALSE)), 0, VLOOKUP(CONCATENATE($A112,S$66),'ECM Staff time by PoF'!$A$5:$S$119,MATCH($IT$103, 'ECM Staff time by PoF'!$A$4:$R$4,0),FALSE))))*S74</f>
        <v>0</v>
      </c>
      <c r="JL112" s="60">
        <f>IF($A112="",0,IF(VLOOKUP($A112,'ECM Staff time by PoF'!$B$5:$C$119,2,FALSE)="Not Applicable",VLOOKUP($A112,'ECM Staff time by PoF'!$B$5:$S$119,MATCH($IT$103, 'ECM Staff time by PoF'!$B$4:$R$4,0),FALSE),IF(ISERROR(VLOOKUP(CONCATENATE($A112,T$66),'ECM Staff time by PoF'!$A$5:$S$119,MATCH($IT$103, 'ECM Staff time by PoF'!$A$4:$R$4,0),FALSE)), 0, VLOOKUP(CONCATENATE($A112,T$66),'ECM Staff time by PoF'!$A$5:$S$119,MATCH($IT$103, 'ECM Staff time by PoF'!$A$4:$R$4,0),FALSE))))*T74</f>
        <v>0</v>
      </c>
      <c r="JM112" s="60">
        <f>IF($A112="",0,IF(VLOOKUP($A112,'ECM Staff time by PoF'!$B$5:$C$119,2,FALSE)="Not Applicable",VLOOKUP($A112,'ECM Staff time by PoF'!$B$5:$S$119,MATCH($IT$103, 'ECM Staff time by PoF'!$B$4:$R$4,0),FALSE),IF(ISERROR(VLOOKUP(CONCATENATE($A112,U$66),'ECM Staff time by PoF'!$A$5:$S$119,MATCH($IT$103, 'ECM Staff time by PoF'!$A$4:$R$4,0),FALSE)), 0, VLOOKUP(CONCATENATE($A112,U$66),'ECM Staff time by PoF'!$A$5:$S$119,MATCH($IT$103, 'ECM Staff time by PoF'!$A$4:$R$4,0),FALSE))))*U74</f>
        <v>0</v>
      </c>
      <c r="JN112" s="60">
        <f>IF($A112="",0,IF(VLOOKUP($A112,'ECM Staff time by PoF'!$B$5:$C$119,2,FALSE)="Not Applicable",VLOOKUP($A112,'ECM Staff time by PoF'!$B$5:$S$119,MATCH($IT$103, 'ECM Staff time by PoF'!$B$4:$R$4,0),FALSE),IF(ISERROR(VLOOKUP(CONCATENATE($A112,V$66),'ECM Staff time by PoF'!$A$5:$S$119,MATCH($IT$103, 'ECM Staff time by PoF'!$A$4:$R$4,0),FALSE)), 0, VLOOKUP(CONCATENATE($A112,V$66),'ECM Staff time by PoF'!$A$5:$S$119,MATCH($IT$103, 'ECM Staff time by PoF'!$A$4:$R$4,0),FALSE))))*V74</f>
        <v>0</v>
      </c>
      <c r="JO112" s="60">
        <f>IF($A112="",0,IF(VLOOKUP($A112,'ECM Staff time by PoF'!$B$5:$C$119,2,FALSE)="Not Applicable",VLOOKUP($A112,'ECM Staff time by PoF'!$B$5:$S$119,MATCH($IT$103, 'ECM Staff time by PoF'!$B$4:$R$4,0),FALSE),IF(ISERROR(VLOOKUP(CONCATENATE($A112,W$66),'ECM Staff time by PoF'!$A$5:$S$119,MATCH($IT$103, 'ECM Staff time by PoF'!$A$4:$R$4,0),FALSE)), 0, VLOOKUP(CONCATENATE($A112,W$66),'ECM Staff time by PoF'!$A$5:$S$119,MATCH($IT$103, 'ECM Staff time by PoF'!$A$4:$R$4,0),FALSE))))*W74</f>
        <v>0</v>
      </c>
      <c r="JP112" s="60">
        <f>IF($A112="",0,IF(VLOOKUP($A112,'ECM Staff time by PoF'!$B$5:$C$119,2,FALSE)="Not Applicable",VLOOKUP($A112,'ECM Staff time by PoF'!$B$5:$S$119,MATCH($IT$103, 'ECM Staff time by PoF'!$B$4:$R$4,0),FALSE),IF(ISERROR(VLOOKUP(CONCATENATE($A112,X$66),'ECM Staff time by PoF'!$A$5:$S$119,MATCH($IT$103, 'ECM Staff time by PoF'!$A$4:$R$4,0),FALSE)), 0, VLOOKUP(CONCATENATE($A112,X$66),'ECM Staff time by PoF'!$A$5:$S$119,MATCH($IT$103, 'ECM Staff time by PoF'!$A$4:$R$4,0),FALSE))))*X74</f>
        <v>0</v>
      </c>
      <c r="JQ112" s="60">
        <f>IF($A112="",0,IF(VLOOKUP($A112,'ECM Staff time by PoF'!$B$5:$C$119,2,FALSE)="Not Applicable",VLOOKUP($A112,'ECM Staff time by PoF'!$B$5:$S$119,MATCH($IT$103, 'ECM Staff time by PoF'!$B$4:$R$4,0),FALSE),IF(ISERROR(VLOOKUP(CONCATENATE($A112,Y$66),'ECM Staff time by PoF'!$A$5:$S$119,MATCH($IT$103, 'ECM Staff time by PoF'!$A$4:$R$4,0),FALSE)), 0, VLOOKUP(CONCATENATE($A112,Y$66),'ECM Staff time by PoF'!$A$5:$S$119,MATCH($IT$103, 'ECM Staff time by PoF'!$A$4:$R$4,0),FALSE))))*Y74</f>
        <v>0</v>
      </c>
      <c r="JR112" s="60">
        <f>IF($A112="",0,IF(VLOOKUP($A112,'ECM Staff time by PoF'!$B$5:$C$119,2,FALSE)="Not Applicable",VLOOKUP($A112,'ECM Staff time by PoF'!$B$5:$S$119,MATCH($IT$103, 'ECM Staff time by PoF'!$B$4:$R$4,0),FALSE),IF(ISERROR(VLOOKUP(CONCATENATE($A112,Z$66),'ECM Staff time by PoF'!$A$5:$S$119,MATCH($IT$103, 'ECM Staff time by PoF'!$A$4:$R$4,0),FALSE)), 0, VLOOKUP(CONCATENATE($A112,Z$66),'ECM Staff time by PoF'!$A$5:$S$119,MATCH($IT$103, 'ECM Staff time by PoF'!$A$4:$R$4,0),FALSE))))*Z74</f>
        <v>0</v>
      </c>
      <c r="JS112" s="60">
        <f>IF($A112="",0,IF(VLOOKUP($A112,'ECM Staff time by PoF'!$B$5:$C$119,2,FALSE)="Not Applicable",VLOOKUP($A112,'ECM Staff time by PoF'!$B$5:$S$119,MATCH($IT$103, 'ECM Staff time by PoF'!$B$4:$R$4,0),FALSE),IF(ISERROR(VLOOKUP(CONCATENATE($A112,AA$66),'ECM Staff time by PoF'!$A$5:$S$119,MATCH($IT$103, 'ECM Staff time by PoF'!$A$4:$R$4,0),FALSE)), 0, VLOOKUP(CONCATENATE($A112,AA$66),'ECM Staff time by PoF'!$A$5:$S$119,MATCH($IT$103, 'ECM Staff time by PoF'!$A$4:$R$4,0),FALSE))))*AA74</f>
        <v>0</v>
      </c>
      <c r="JT112" s="60">
        <f>IF($A112="",0,IF(VLOOKUP($A112,'ECM Staff time by PoF'!$B$5:$C$119,2,FALSE)="Not Applicable",VLOOKUP($A112,'ECM Staff time by PoF'!$B$5:$S$119,MATCH($IT$103, 'ECM Staff time by PoF'!$B$4:$R$4,0),FALSE),IF(ISERROR(VLOOKUP(CONCATENATE($A112,AB$66),'ECM Staff time by PoF'!$A$5:$S$119,MATCH($IT$103, 'ECM Staff time by PoF'!$A$4:$R$4,0),FALSE)), 0, VLOOKUP(CONCATENATE($A112,AB$66),'ECM Staff time by PoF'!$A$5:$S$119,MATCH($IT$103, 'ECM Staff time by PoF'!$A$4:$R$4,0),FALSE))))*AB74</f>
        <v>0</v>
      </c>
      <c r="JU112" s="60">
        <f>IF($A112="",0,IF(VLOOKUP($A112,'ECM Staff time by PoF'!$B$5:$C$119,2,FALSE)="Not Applicable",VLOOKUP($A112,'ECM Staff time by PoF'!$B$5:$S$119,MATCH($IT$103, 'ECM Staff time by PoF'!$B$4:$R$4,0),FALSE),IF(ISERROR(VLOOKUP(CONCATENATE($A112,AC$66),'ECM Staff time by PoF'!$A$5:$S$119,MATCH($IT$103, 'ECM Staff time by PoF'!$A$4:$R$4,0),FALSE)), 0, VLOOKUP(CONCATENATE($A112,AC$66),'ECM Staff time by PoF'!$A$5:$S$119,MATCH($IT$103, 'ECM Staff time by PoF'!$A$4:$R$4,0),FALSE))))*AC74</f>
        <v>0</v>
      </c>
      <c r="JV112" s="60">
        <f>IF($A112="",0,IF(VLOOKUP($A112,'ECM Staff time by PoF'!$B$5:$C$119,2,FALSE)="Not Applicable",VLOOKUP($A112,'ECM Staff time by PoF'!$B$5:$S$119,MATCH($IT$103, 'ECM Staff time by PoF'!$B$4:$R$4,0),FALSE),IF(ISERROR(VLOOKUP(CONCATENATE($A112,AD$66),'ECM Staff time by PoF'!$A$5:$S$119,MATCH($IT$103, 'ECM Staff time by PoF'!$A$4:$R$4,0),FALSE)), 0, VLOOKUP(CONCATENATE($A112,AD$66),'ECM Staff time by PoF'!$A$5:$S$119,MATCH($IT$103, 'ECM Staff time by PoF'!$A$4:$R$4,0),FALSE))))*AD74</f>
        <v>0</v>
      </c>
      <c r="JW112" s="60">
        <f>IF($A112="",0,IF(VLOOKUP($A112,'ECM Staff time by PoF'!$B$5:$C$119,2,FALSE)="Not Applicable",VLOOKUP($A112,'ECM Staff time by PoF'!$B$5:$S$119,MATCH($IT$103, 'ECM Staff time by PoF'!$B$4:$R$4,0),FALSE),IF(ISERROR(VLOOKUP(CONCATENATE($A112,AE$66),'ECM Staff time by PoF'!$A$5:$S$119,MATCH($IT$103, 'ECM Staff time by PoF'!$A$4:$R$4,0),FALSE)), 0, VLOOKUP(CONCATENATE($A112,AE$66),'ECM Staff time by PoF'!$A$5:$S$119,MATCH($IT$103, 'ECM Staff time by PoF'!$A$4:$R$4,0),FALSE))))*AE74</f>
        <v>0</v>
      </c>
      <c r="JX112" s="60">
        <f>IF($A112="",0,IF(VLOOKUP($A112,'ECM Staff time by PoF'!$B$5:$C$119,2,FALSE)="Not Applicable",VLOOKUP($A112,'ECM Staff time by PoF'!$B$5:$S$119,MATCH($IT$103, 'ECM Staff time by PoF'!$B$4:$R$4,0),FALSE),IF(ISERROR(VLOOKUP(CONCATENATE($A112,AF$66),'ECM Staff time by PoF'!$A$5:$S$119,MATCH($IT$103, 'ECM Staff time by PoF'!$A$4:$R$4,0),FALSE)), 0, VLOOKUP(CONCATENATE($A112,AF$66),'ECM Staff time by PoF'!$A$5:$S$119,MATCH($IT$103, 'ECM Staff time by PoF'!$A$4:$R$4,0),FALSE))))*AF74</f>
        <v>0</v>
      </c>
      <c r="JY112" s="60">
        <f>IF($A112="",0,IF(VLOOKUP($A112,'ECM Staff time by PoF'!$B$5:$C$119,2,FALSE)="Not Applicable",VLOOKUP($A112,'ECM Staff time by PoF'!$B$5:$S$119,MATCH($IT$103, 'ECM Staff time by PoF'!$B$4:$R$4,0),FALSE),IF(ISERROR(VLOOKUP(CONCATENATE($A112,AG$66),'ECM Staff time by PoF'!$A$5:$S$119,MATCH($IT$103, 'ECM Staff time by PoF'!$A$4:$R$4,0),FALSE)), 0, VLOOKUP(CONCATENATE($A112,AG$66),'ECM Staff time by PoF'!$A$5:$S$119,MATCH($IT$103, 'ECM Staff time by PoF'!$A$4:$R$4,0),FALSE))))*AG74</f>
        <v>0</v>
      </c>
      <c r="JZ112" s="60">
        <f>IF($A112="",0,IF(VLOOKUP($A112,'ECM Staff time by PoF'!$B$5:$C$119,2,FALSE)="Not Applicable",VLOOKUP($A112,'ECM Staff time by PoF'!$B$5:$S$119,MATCH($IT$103, 'ECM Staff time by PoF'!$B$4:$R$4,0),FALSE),IF(ISERROR(VLOOKUP(CONCATENATE($A112,AH$66),'ECM Staff time by PoF'!$A$5:$S$119,MATCH($IT$103, 'ECM Staff time by PoF'!$A$4:$R$4,0),FALSE)), 0, VLOOKUP(CONCATENATE($A112,AH$66),'ECM Staff time by PoF'!$A$5:$S$119,MATCH($IT$103, 'ECM Staff time by PoF'!$A$4:$R$4,0),FALSE))))*AH74</f>
        <v>0</v>
      </c>
      <c r="KA112" s="60">
        <f>IF($A112="",0,IF(VLOOKUP($A112,'ECM Staff time by PoF'!$B$5:$C$119,2,FALSE)="Not Applicable",VLOOKUP($A112,'ECM Staff time by PoF'!$B$5:$S$119,MATCH($IT$103, 'ECM Staff time by PoF'!$B$4:$R$4,0),FALSE),IF(ISERROR(VLOOKUP(CONCATENATE($A112,AI$66),'ECM Staff time by PoF'!$A$5:$S$119,MATCH($IT$103, 'ECM Staff time by PoF'!$A$4:$R$4,0),FALSE)), 0, VLOOKUP(CONCATENATE($A112,AI$66),'ECM Staff time by PoF'!$A$5:$S$119,MATCH($IT$103, 'ECM Staff time by PoF'!$A$4:$R$4,0),FALSE))))*AI74</f>
        <v>0</v>
      </c>
      <c r="KB112" s="60">
        <f>IF($A112="",0,IF(VLOOKUP($A112,'ECM Staff time by PoF'!$B$5:$C$119,2,FALSE)="Not Applicable",VLOOKUP($A112,'ECM Staff time by PoF'!$B$5:$S$119,MATCH($IT$103, 'ECM Staff time by PoF'!$B$4:$R$4,0),FALSE),IF(ISERROR(VLOOKUP(CONCATENATE($A112,AJ$66),'ECM Staff time by PoF'!$A$5:$S$119,MATCH($IT$103, 'ECM Staff time by PoF'!$A$4:$R$4,0),FALSE)), 0, VLOOKUP(CONCATENATE($A112,AJ$66),'ECM Staff time by PoF'!$A$5:$S$119,MATCH($IT$103, 'ECM Staff time by PoF'!$A$4:$R$4,0),FALSE))))*AJ74</f>
        <v>0</v>
      </c>
      <c r="KC112" s="60">
        <f>IF($A112="",0,IF(VLOOKUP($A112,'ECM Staff time by PoF'!$B$5:$C$119,2,FALSE)="Not Applicable",VLOOKUP($A112,'ECM Staff time by PoF'!$B$5:$S$119,MATCH($IT$103, 'ECM Staff time by PoF'!$B$4:$R$4,0),FALSE),IF(ISERROR(VLOOKUP(CONCATENATE($A112,AK$66),'ECM Staff time by PoF'!$A$5:$S$119,MATCH($IT$103, 'ECM Staff time by PoF'!$A$4:$R$4,0),FALSE)), 0, VLOOKUP(CONCATENATE($A112,AK$66),'ECM Staff time by PoF'!$A$5:$S$119,MATCH($IT$103, 'ECM Staff time by PoF'!$A$4:$R$4,0),FALSE))))*AK74</f>
        <v>0</v>
      </c>
      <c r="KD112" s="60">
        <f>IF($A112="",0,IF(VLOOKUP($A112,'ECM Staff time by PoF'!$B$5:$C$119,2,FALSE)="Not Applicable",VLOOKUP($A112,'ECM Staff time by PoF'!$B$5:$S$119,MATCH($KD$103, 'ECM Staff time by PoF'!$B$4:$R$4,0),FALSE),IF(ISERROR(VLOOKUP(CONCATENATE($A112,B$66),'ECM Staff time by PoF'!$A$5:$S$119,MATCH($KD$103, 'ECM Staff time by PoF'!$A$4:$R$4,0),FALSE)), 0, VLOOKUP(CONCATENATE($A112,B$66),'ECM Staff time by PoF'!$A$5:$S$119,MATCH($KD$103, 'ECM Staff time by PoF'!$A$4:$R$4,0),FALSE))))*B74</f>
        <v>0</v>
      </c>
      <c r="KE112" s="60">
        <f>IF($A112="",0,IF(VLOOKUP($A112,'ECM Staff time by PoF'!$B$5:$C$119,2,FALSE)="Not Applicable",VLOOKUP($A112,'ECM Staff time by PoF'!$B$5:$S$119,MATCH($KD$103, 'ECM Staff time by PoF'!$B$4:$R$4,0),FALSE),IF(ISERROR(VLOOKUP(CONCATENATE($A112,C$66),'ECM Staff time by PoF'!$A$5:$S$119,MATCH($KD$103, 'ECM Staff time by PoF'!$A$4:$R$4,0),FALSE)), 0, VLOOKUP(CONCATENATE($A112,C$66),'ECM Staff time by PoF'!$A$5:$S$119,MATCH($KD$103, 'ECM Staff time by PoF'!$A$4:$R$4,0),FALSE))))*C74</f>
        <v>0</v>
      </c>
      <c r="KF112" s="60">
        <f>IF($A112="",0,IF(VLOOKUP($A112,'ECM Staff time by PoF'!$B$5:$C$119,2,FALSE)="Not Applicable",VLOOKUP($A112,'ECM Staff time by PoF'!$B$5:$S$119,MATCH($KD$103, 'ECM Staff time by PoF'!$B$4:$R$4,0),FALSE),IF(ISERROR(VLOOKUP(CONCATENATE($A112,D$66),'ECM Staff time by PoF'!$A$5:$S$119,MATCH($KD$103, 'ECM Staff time by PoF'!$A$4:$R$4,0),FALSE)), 0, VLOOKUP(CONCATENATE($A112,D$66),'ECM Staff time by PoF'!$A$5:$S$119,MATCH($KD$103, 'ECM Staff time by PoF'!$A$4:$R$4,0),FALSE))))*D74</f>
        <v>0</v>
      </c>
      <c r="KG112" s="60">
        <f>IF($A112="",0,IF(VLOOKUP($A112,'ECM Staff time by PoF'!$B$5:$C$119,2,FALSE)="Not Applicable",VLOOKUP($A112,'ECM Staff time by PoF'!$B$5:$S$119,MATCH($KD$103, 'ECM Staff time by PoF'!$B$4:$R$4,0),FALSE),IF(ISERROR(VLOOKUP(CONCATENATE($A112,E$66),'ECM Staff time by PoF'!$A$5:$S$119,MATCH($KD$103, 'ECM Staff time by PoF'!$A$4:$R$4,0),FALSE)), 0, VLOOKUP(CONCATENATE($A112,E$66),'ECM Staff time by PoF'!$A$5:$S$119,MATCH($KD$103, 'ECM Staff time by PoF'!$A$4:$R$4,0),FALSE))))*E74</f>
        <v>0</v>
      </c>
      <c r="KH112" s="60">
        <f>IF($A112="",0,IF(VLOOKUP($A112,'ECM Staff time by PoF'!$B$5:$C$119,2,FALSE)="Not Applicable",VLOOKUP($A112,'ECM Staff time by PoF'!$B$5:$S$119,MATCH($KD$103, 'ECM Staff time by PoF'!$B$4:$R$4,0),FALSE),IF(ISERROR(VLOOKUP(CONCATENATE($A112,F$66),'ECM Staff time by PoF'!$A$5:$S$119,MATCH($KD$103, 'ECM Staff time by PoF'!$A$4:$R$4,0),FALSE)), 0, VLOOKUP(CONCATENATE($A112,F$66),'ECM Staff time by PoF'!$A$5:$S$119,MATCH($KD$103, 'ECM Staff time by PoF'!$A$4:$R$4,0),FALSE))))*F74</f>
        <v>0</v>
      </c>
      <c r="KI112" s="60">
        <f>IF($A112="",0,IF(VLOOKUP($A112,'ECM Staff time by PoF'!$B$5:$C$119,2,FALSE)="Not Applicable",VLOOKUP($A112,'ECM Staff time by PoF'!$B$5:$S$119,MATCH($KD$103, 'ECM Staff time by PoF'!$B$4:$R$4,0),FALSE),IF(ISERROR(VLOOKUP(CONCATENATE($A112,G$66),'ECM Staff time by PoF'!$A$5:$S$119,MATCH($KD$103, 'ECM Staff time by PoF'!$A$4:$R$4,0),FALSE)), 0, VLOOKUP(CONCATENATE($A112,G$66),'ECM Staff time by PoF'!$A$5:$S$119,MATCH($KD$103, 'ECM Staff time by PoF'!$A$4:$R$4,0),FALSE))))*G74</f>
        <v>0</v>
      </c>
      <c r="KJ112" s="60">
        <f>IF($A112="",0,IF(VLOOKUP($A112,'ECM Staff time by PoF'!$B$5:$C$119,2,FALSE)="Not Applicable",VLOOKUP($A112,'ECM Staff time by PoF'!$B$5:$S$119,MATCH($KD$103, 'ECM Staff time by PoF'!$B$4:$R$4,0),FALSE),IF(ISERROR(VLOOKUP(CONCATENATE($A112,H$66),'ECM Staff time by PoF'!$A$5:$S$119,MATCH($KD$103, 'ECM Staff time by PoF'!$A$4:$R$4,0),FALSE)), 0, VLOOKUP(CONCATENATE($A112,H$66),'ECM Staff time by PoF'!$A$5:$S$119,MATCH($KD$103, 'ECM Staff time by PoF'!$A$4:$R$4,0),FALSE))))*H74</f>
        <v>0</v>
      </c>
      <c r="KK112" s="60">
        <f>IF($A112="",0,IF(VLOOKUP($A112,'ECM Staff time by PoF'!$B$5:$C$119,2,FALSE)="Not Applicable",VLOOKUP($A112,'ECM Staff time by PoF'!$B$5:$S$119,MATCH($KD$103, 'ECM Staff time by PoF'!$B$4:$R$4,0),FALSE),IF(ISERROR(VLOOKUP(CONCATENATE($A112,I$66),'ECM Staff time by PoF'!$A$5:$S$119,MATCH($KD$103, 'ECM Staff time by PoF'!$A$4:$R$4,0),FALSE)), 0, VLOOKUP(CONCATENATE($A112,I$66),'ECM Staff time by PoF'!$A$5:$S$119,MATCH($KD$103, 'ECM Staff time by PoF'!$A$4:$R$4,0),FALSE))))*I74</f>
        <v>0</v>
      </c>
      <c r="KL112" s="60">
        <f>IF($A112="",0,IF(VLOOKUP($A112,'ECM Staff time by PoF'!$B$5:$C$119,2,FALSE)="Not Applicable",VLOOKUP($A112,'ECM Staff time by PoF'!$B$5:$S$119,MATCH($KD$103, 'ECM Staff time by PoF'!$B$4:$R$4,0),FALSE),IF(ISERROR(VLOOKUP(CONCATENATE($A112,J$66),'ECM Staff time by PoF'!$A$5:$S$119,MATCH($KD$103, 'ECM Staff time by PoF'!$A$4:$R$4,0),FALSE)), 0, VLOOKUP(CONCATENATE($A112,J$66),'ECM Staff time by PoF'!$A$5:$S$119,MATCH($KD$103, 'ECM Staff time by PoF'!$A$4:$R$4,0),FALSE))))*J74</f>
        <v>0</v>
      </c>
      <c r="KM112" s="60">
        <f>IF($A112="",0,IF(VLOOKUP($A112,'ECM Staff time by PoF'!$B$5:$C$119,2,FALSE)="Not Applicable",VLOOKUP($A112,'ECM Staff time by PoF'!$B$5:$S$119,MATCH($KD$103, 'ECM Staff time by PoF'!$B$4:$R$4,0),FALSE),IF(ISERROR(VLOOKUP(CONCATENATE($A112,K$66),'ECM Staff time by PoF'!$A$5:$S$119,MATCH($KD$103, 'ECM Staff time by PoF'!$A$4:$R$4,0),FALSE)), 0, VLOOKUP(CONCATENATE($A112,K$66),'ECM Staff time by PoF'!$A$5:$S$119,MATCH($KD$103, 'ECM Staff time by PoF'!$A$4:$R$4,0),FALSE))))*K74</f>
        <v>0</v>
      </c>
      <c r="KN112" s="60">
        <f>IF($A112="",0,IF(VLOOKUP($A112,'ECM Staff time by PoF'!$B$5:$C$119,2,FALSE)="Not Applicable",VLOOKUP($A112,'ECM Staff time by PoF'!$B$5:$S$119,MATCH($KD$103, 'ECM Staff time by PoF'!$B$4:$R$4,0),FALSE),IF(ISERROR(VLOOKUP(CONCATENATE($A112,L$66),'ECM Staff time by PoF'!$A$5:$S$119,MATCH($KD$103, 'ECM Staff time by PoF'!$A$4:$R$4,0),FALSE)), 0, VLOOKUP(CONCATENATE($A112,L$66),'ECM Staff time by PoF'!$A$5:$S$119,MATCH($KD$103, 'ECM Staff time by PoF'!$A$4:$R$4,0),FALSE))))*L74</f>
        <v>0</v>
      </c>
      <c r="KO112" s="60">
        <f>IF($A112="",0,IF(VLOOKUP($A112,'ECM Staff time by PoF'!$B$5:$C$119,2,FALSE)="Not Applicable",VLOOKUP($A112,'ECM Staff time by PoF'!$B$5:$S$119,MATCH($KD$103, 'ECM Staff time by PoF'!$B$4:$R$4,0),FALSE),IF(ISERROR(VLOOKUP(CONCATENATE($A112,M$66),'ECM Staff time by PoF'!$A$5:$S$119,MATCH($KD$103, 'ECM Staff time by PoF'!$A$4:$R$4,0),FALSE)), 0, VLOOKUP(CONCATENATE($A112,M$66),'ECM Staff time by PoF'!$A$5:$S$119,MATCH($KD$103, 'ECM Staff time by PoF'!$A$4:$R$4,0),FALSE))))*M74</f>
        <v>0</v>
      </c>
      <c r="KP112" s="60">
        <f>IF($A112="",0,IF(VLOOKUP($A112,'ECM Staff time by PoF'!$B$5:$C$119,2,FALSE)="Not Applicable",VLOOKUP($A112,'ECM Staff time by PoF'!$B$5:$S$119,MATCH($KD$103, 'ECM Staff time by PoF'!$B$4:$R$4,0),FALSE),IF(ISERROR(VLOOKUP(CONCATENATE($A112,N$66),'ECM Staff time by PoF'!$A$5:$S$119,MATCH($KD$103, 'ECM Staff time by PoF'!$A$4:$R$4,0),FALSE)), 0, VLOOKUP(CONCATENATE($A112,N$66),'ECM Staff time by PoF'!$A$5:$S$119,MATCH($KD$103, 'ECM Staff time by PoF'!$A$4:$R$4,0),FALSE))))*N74</f>
        <v>0</v>
      </c>
      <c r="KQ112" s="60">
        <f>IF($A112="",0,IF(VLOOKUP($A112,'ECM Staff time by PoF'!$B$5:$C$119,2,FALSE)="Not Applicable",VLOOKUP($A112,'ECM Staff time by PoF'!$B$5:$S$119,MATCH($KD$103, 'ECM Staff time by PoF'!$B$4:$R$4,0),FALSE),IF(ISERROR(VLOOKUP(CONCATENATE($A112,O$66),'ECM Staff time by PoF'!$A$5:$S$119,MATCH($KD$103, 'ECM Staff time by PoF'!$A$4:$R$4,0),FALSE)), 0, VLOOKUP(CONCATENATE($A112,O$66),'ECM Staff time by PoF'!$A$5:$S$119,MATCH($KD$103, 'ECM Staff time by PoF'!$A$4:$R$4,0),FALSE))))*O74</f>
        <v>0</v>
      </c>
      <c r="KR112" s="60">
        <f>IF($A112="",0,IF(VLOOKUP($A112,'ECM Staff time by PoF'!$B$5:$C$119,2,FALSE)="Not Applicable",VLOOKUP($A112,'ECM Staff time by PoF'!$B$5:$S$119,MATCH($KD$103, 'ECM Staff time by PoF'!$B$4:$R$4,0),FALSE),IF(ISERROR(VLOOKUP(CONCATENATE($A112,P$66),'ECM Staff time by PoF'!$A$5:$S$119,MATCH($KD$103, 'ECM Staff time by PoF'!$A$4:$R$4,0),FALSE)), 0, VLOOKUP(CONCATENATE($A112,P$66),'ECM Staff time by PoF'!$A$5:$S$119,MATCH($KD$103, 'ECM Staff time by PoF'!$A$4:$R$4,0),FALSE))))*P74</f>
        <v>0</v>
      </c>
      <c r="KS112" s="60">
        <f>IF($A112="",0,IF(VLOOKUP($A112,'ECM Staff time by PoF'!$B$5:$C$119,2,FALSE)="Not Applicable",VLOOKUP($A112,'ECM Staff time by PoF'!$B$5:$S$119,MATCH($KD$103, 'ECM Staff time by PoF'!$B$4:$R$4,0),FALSE),IF(ISERROR(VLOOKUP(CONCATENATE($A112,Q$66),'ECM Staff time by PoF'!$A$5:$S$119,MATCH($KD$103, 'ECM Staff time by PoF'!$A$4:$R$4,0),FALSE)), 0, VLOOKUP(CONCATENATE($A112,Q$66),'ECM Staff time by PoF'!$A$5:$S$119,MATCH($KD$103, 'ECM Staff time by PoF'!$A$4:$R$4,0),FALSE))))*Q74</f>
        <v>0</v>
      </c>
      <c r="KT112" s="60">
        <f>IF($A112="",0,IF(VLOOKUP($A112,'ECM Staff time by PoF'!$B$5:$C$119,2,FALSE)="Not Applicable",VLOOKUP($A112,'ECM Staff time by PoF'!$B$5:$S$119,MATCH($KD$103, 'ECM Staff time by PoF'!$B$4:$R$4,0),FALSE),IF(ISERROR(VLOOKUP(CONCATENATE($A112,R$66),'ECM Staff time by PoF'!$A$5:$S$119,MATCH($KD$103, 'ECM Staff time by PoF'!$A$4:$R$4,0),FALSE)), 0, VLOOKUP(CONCATENATE($A112,R$66),'ECM Staff time by PoF'!$A$5:$S$119,MATCH($KD$103, 'ECM Staff time by PoF'!$A$4:$R$4,0),FALSE))))*R74</f>
        <v>0</v>
      </c>
      <c r="KU112" s="60">
        <f>IF($A112="",0,IF(VLOOKUP($A112,'ECM Staff time by PoF'!$B$5:$C$119,2,FALSE)="Not Applicable",VLOOKUP($A112,'ECM Staff time by PoF'!$B$5:$S$119,MATCH($KD$103, 'ECM Staff time by PoF'!$B$4:$R$4,0),FALSE),IF(ISERROR(VLOOKUP(CONCATENATE($A112,S$66),'ECM Staff time by PoF'!$A$5:$S$119,MATCH($KD$103, 'ECM Staff time by PoF'!$A$4:$R$4,0),FALSE)), 0, VLOOKUP(CONCATENATE($A112,S$66),'ECM Staff time by PoF'!$A$5:$S$119,MATCH($KD$103, 'ECM Staff time by PoF'!$A$4:$R$4,0),FALSE))))*S74</f>
        <v>0</v>
      </c>
      <c r="KV112" s="60">
        <f>IF($A112="",0,IF(VLOOKUP($A112,'ECM Staff time by PoF'!$B$5:$C$119,2,FALSE)="Not Applicable",VLOOKUP($A112,'ECM Staff time by PoF'!$B$5:$S$119,MATCH($KD$103, 'ECM Staff time by PoF'!$B$4:$R$4,0),FALSE),IF(ISERROR(VLOOKUP(CONCATENATE($A112,T$66),'ECM Staff time by PoF'!$A$5:$S$119,MATCH($KD$103, 'ECM Staff time by PoF'!$A$4:$R$4,0),FALSE)), 0, VLOOKUP(CONCATENATE($A112,T$66),'ECM Staff time by PoF'!$A$5:$S$119,MATCH($KD$103, 'ECM Staff time by PoF'!$A$4:$R$4,0),FALSE))))*T74</f>
        <v>0</v>
      </c>
      <c r="KW112" s="60">
        <f>IF($A112="",0,IF(VLOOKUP($A112,'ECM Staff time by PoF'!$B$5:$C$119,2,FALSE)="Not Applicable",VLOOKUP($A112,'ECM Staff time by PoF'!$B$5:$S$119,MATCH($KD$103, 'ECM Staff time by PoF'!$B$4:$R$4,0),FALSE),IF(ISERROR(VLOOKUP(CONCATENATE($A112,U$66),'ECM Staff time by PoF'!$A$5:$S$119,MATCH($KD$103, 'ECM Staff time by PoF'!$A$4:$R$4,0),FALSE)), 0, VLOOKUP(CONCATENATE($A112,U$66),'ECM Staff time by PoF'!$A$5:$S$119,MATCH($KD$103, 'ECM Staff time by PoF'!$A$4:$R$4,0),FALSE))))*U74</f>
        <v>0</v>
      </c>
      <c r="KX112" s="60">
        <f>IF($A112="",0,IF(VLOOKUP($A112,'ECM Staff time by PoF'!$B$5:$C$119,2,FALSE)="Not Applicable",VLOOKUP($A112,'ECM Staff time by PoF'!$B$5:$S$119,MATCH($KD$103, 'ECM Staff time by PoF'!$B$4:$R$4,0),FALSE),IF(ISERROR(VLOOKUP(CONCATENATE($A112,V$66),'ECM Staff time by PoF'!$A$5:$S$119,MATCH($KD$103, 'ECM Staff time by PoF'!$A$4:$R$4,0),FALSE)), 0, VLOOKUP(CONCATENATE($A112,V$66),'ECM Staff time by PoF'!$A$5:$S$119,MATCH($KD$103, 'ECM Staff time by PoF'!$A$4:$R$4,0),FALSE))))*V74</f>
        <v>0</v>
      </c>
      <c r="KY112" s="60">
        <f>IF($A112="",0,IF(VLOOKUP($A112,'ECM Staff time by PoF'!$B$5:$C$119,2,FALSE)="Not Applicable",VLOOKUP($A112,'ECM Staff time by PoF'!$B$5:$S$119,MATCH($KD$103, 'ECM Staff time by PoF'!$B$4:$R$4,0),FALSE),IF(ISERROR(VLOOKUP(CONCATENATE($A112,W$66),'ECM Staff time by PoF'!$A$5:$S$119,MATCH($KD$103, 'ECM Staff time by PoF'!$A$4:$R$4,0),FALSE)), 0, VLOOKUP(CONCATENATE($A112,W$66),'ECM Staff time by PoF'!$A$5:$S$119,MATCH($KD$103, 'ECM Staff time by PoF'!$A$4:$R$4,0),FALSE))))*W74</f>
        <v>0</v>
      </c>
      <c r="KZ112" s="60">
        <f>IF($A112="",0,IF(VLOOKUP($A112,'ECM Staff time by PoF'!$B$5:$C$119,2,FALSE)="Not Applicable",VLOOKUP($A112,'ECM Staff time by PoF'!$B$5:$S$119,MATCH($KD$103, 'ECM Staff time by PoF'!$B$4:$R$4,0),FALSE),IF(ISERROR(VLOOKUP(CONCATENATE($A112,X$66),'ECM Staff time by PoF'!$A$5:$S$119,MATCH($KD$103, 'ECM Staff time by PoF'!$A$4:$R$4,0),FALSE)), 0, VLOOKUP(CONCATENATE($A112,X$66),'ECM Staff time by PoF'!$A$5:$S$119,MATCH($KD$103, 'ECM Staff time by PoF'!$A$4:$R$4,0),FALSE))))*X74</f>
        <v>0</v>
      </c>
      <c r="LA112" s="60">
        <f>IF($A112="",0,IF(VLOOKUP($A112,'ECM Staff time by PoF'!$B$5:$C$119,2,FALSE)="Not Applicable",VLOOKUP($A112,'ECM Staff time by PoF'!$B$5:$S$119,MATCH($KD$103, 'ECM Staff time by PoF'!$B$4:$R$4,0),FALSE),IF(ISERROR(VLOOKUP(CONCATENATE($A112,Y$66),'ECM Staff time by PoF'!$A$5:$S$119,MATCH($KD$103, 'ECM Staff time by PoF'!$A$4:$R$4,0),FALSE)), 0, VLOOKUP(CONCATENATE($A112,Y$66),'ECM Staff time by PoF'!$A$5:$S$119,MATCH($KD$103, 'ECM Staff time by PoF'!$A$4:$R$4,0),FALSE))))*Y74</f>
        <v>0</v>
      </c>
      <c r="LB112" s="60">
        <f>IF($A112="",0,IF(VLOOKUP($A112,'ECM Staff time by PoF'!$B$5:$C$119,2,FALSE)="Not Applicable",VLOOKUP($A112,'ECM Staff time by PoF'!$B$5:$S$119,MATCH($KD$103, 'ECM Staff time by PoF'!$B$4:$R$4,0),FALSE),IF(ISERROR(VLOOKUP(CONCATENATE($A112,Z$66),'ECM Staff time by PoF'!$A$5:$S$119,MATCH($KD$103, 'ECM Staff time by PoF'!$A$4:$R$4,0),FALSE)), 0, VLOOKUP(CONCATENATE($A112,Z$66),'ECM Staff time by PoF'!$A$5:$S$119,MATCH($KD$103, 'ECM Staff time by PoF'!$A$4:$R$4,0),FALSE))))*Z74</f>
        <v>0</v>
      </c>
      <c r="LC112" s="60">
        <f>IF($A112="",0,IF(VLOOKUP($A112,'ECM Staff time by PoF'!$B$5:$C$119,2,FALSE)="Not Applicable",VLOOKUP($A112,'ECM Staff time by PoF'!$B$5:$S$119,MATCH($KD$103, 'ECM Staff time by PoF'!$B$4:$R$4,0),FALSE),IF(ISERROR(VLOOKUP(CONCATENATE($A112,AA$66),'ECM Staff time by PoF'!$A$5:$S$119,MATCH($KD$103, 'ECM Staff time by PoF'!$A$4:$R$4,0),FALSE)), 0, VLOOKUP(CONCATENATE($A112,AA$66),'ECM Staff time by PoF'!$A$5:$S$119,MATCH($KD$103, 'ECM Staff time by PoF'!$A$4:$R$4,0),FALSE))))*AA74</f>
        <v>0</v>
      </c>
      <c r="LD112" s="60">
        <f>IF($A112="",0,IF(VLOOKUP($A112,'ECM Staff time by PoF'!$B$5:$C$119,2,FALSE)="Not Applicable",VLOOKUP($A112,'ECM Staff time by PoF'!$B$5:$S$119,MATCH($KD$103, 'ECM Staff time by PoF'!$B$4:$R$4,0),FALSE),IF(ISERROR(VLOOKUP(CONCATENATE($A112,AB$66),'ECM Staff time by PoF'!$A$5:$S$119,MATCH($KD$103, 'ECM Staff time by PoF'!$A$4:$R$4,0),FALSE)), 0, VLOOKUP(CONCATENATE($A112,AB$66),'ECM Staff time by PoF'!$A$5:$S$119,MATCH($KD$103, 'ECM Staff time by PoF'!$A$4:$R$4,0),FALSE))))*AB74</f>
        <v>0</v>
      </c>
      <c r="LE112" s="60">
        <f>IF($A112="",0,IF(VLOOKUP($A112,'ECM Staff time by PoF'!$B$5:$C$119,2,FALSE)="Not Applicable",VLOOKUP($A112,'ECM Staff time by PoF'!$B$5:$S$119,MATCH($KD$103, 'ECM Staff time by PoF'!$B$4:$R$4,0),FALSE),IF(ISERROR(VLOOKUP(CONCATENATE($A112,AC$66),'ECM Staff time by PoF'!$A$5:$S$119,MATCH($KD$103, 'ECM Staff time by PoF'!$A$4:$R$4,0),FALSE)), 0, VLOOKUP(CONCATENATE($A112,AC$66),'ECM Staff time by PoF'!$A$5:$S$119,MATCH($KD$103, 'ECM Staff time by PoF'!$A$4:$R$4,0),FALSE))))*AC74</f>
        <v>0</v>
      </c>
      <c r="LF112" s="60">
        <f>IF($A112="",0,IF(VLOOKUP($A112,'ECM Staff time by PoF'!$B$5:$C$119,2,FALSE)="Not Applicable",VLOOKUP($A112,'ECM Staff time by PoF'!$B$5:$S$119,MATCH($KD$103, 'ECM Staff time by PoF'!$B$4:$R$4,0),FALSE),IF(ISERROR(VLOOKUP(CONCATENATE($A112,AD$66),'ECM Staff time by PoF'!$A$5:$S$119,MATCH($KD$103, 'ECM Staff time by PoF'!$A$4:$R$4,0),FALSE)), 0, VLOOKUP(CONCATENATE($A112,AD$66),'ECM Staff time by PoF'!$A$5:$S$119,MATCH($KD$103, 'ECM Staff time by PoF'!$A$4:$R$4,0),FALSE))))*AD74</f>
        <v>0</v>
      </c>
      <c r="LG112" s="60">
        <f>IF($A112="",0,IF(VLOOKUP($A112,'ECM Staff time by PoF'!$B$5:$C$119,2,FALSE)="Not Applicable",VLOOKUP($A112,'ECM Staff time by PoF'!$B$5:$S$119,MATCH($KD$103, 'ECM Staff time by PoF'!$B$4:$R$4,0),FALSE),IF(ISERROR(VLOOKUP(CONCATENATE($A112,AE$66),'ECM Staff time by PoF'!$A$5:$S$119,MATCH($KD$103, 'ECM Staff time by PoF'!$A$4:$R$4,0),FALSE)), 0, VLOOKUP(CONCATENATE($A112,AE$66),'ECM Staff time by PoF'!$A$5:$S$119,MATCH($KD$103, 'ECM Staff time by PoF'!$A$4:$R$4,0),FALSE))))*AE74</f>
        <v>0</v>
      </c>
      <c r="LH112" s="60">
        <f>IF($A112="",0,IF(VLOOKUP($A112,'ECM Staff time by PoF'!$B$5:$C$119,2,FALSE)="Not Applicable",VLOOKUP($A112,'ECM Staff time by PoF'!$B$5:$S$119,MATCH($KD$103, 'ECM Staff time by PoF'!$B$4:$R$4,0),FALSE),IF(ISERROR(VLOOKUP(CONCATENATE($A112,AF$66),'ECM Staff time by PoF'!$A$5:$S$119,MATCH($KD$103, 'ECM Staff time by PoF'!$A$4:$R$4,0),FALSE)), 0, VLOOKUP(CONCATENATE($A112,AF$66),'ECM Staff time by PoF'!$A$5:$S$119,MATCH($KD$103, 'ECM Staff time by PoF'!$A$4:$R$4,0),FALSE))))*AF74</f>
        <v>0</v>
      </c>
      <c r="LI112" s="60">
        <f>IF($A112="",0,IF(VLOOKUP($A112,'ECM Staff time by PoF'!$B$5:$C$119,2,FALSE)="Not Applicable",VLOOKUP($A112,'ECM Staff time by PoF'!$B$5:$S$119,MATCH($KD$103, 'ECM Staff time by PoF'!$B$4:$R$4,0),FALSE),IF(ISERROR(VLOOKUP(CONCATENATE($A112,AG$66),'ECM Staff time by PoF'!$A$5:$S$119,MATCH($KD$103, 'ECM Staff time by PoF'!$A$4:$R$4,0),FALSE)), 0, VLOOKUP(CONCATENATE($A112,AG$66),'ECM Staff time by PoF'!$A$5:$S$119,MATCH($KD$103, 'ECM Staff time by PoF'!$A$4:$R$4,0),FALSE))))*AG74</f>
        <v>0</v>
      </c>
      <c r="LJ112" s="60">
        <f>IF($A112="",0,IF(VLOOKUP($A112,'ECM Staff time by PoF'!$B$5:$C$119,2,FALSE)="Not Applicable",VLOOKUP($A112,'ECM Staff time by PoF'!$B$5:$S$119,MATCH($KD$103, 'ECM Staff time by PoF'!$B$4:$R$4,0),FALSE),IF(ISERROR(VLOOKUP(CONCATENATE($A112,AH$66),'ECM Staff time by PoF'!$A$5:$S$119,MATCH($KD$103, 'ECM Staff time by PoF'!$A$4:$R$4,0),FALSE)), 0, VLOOKUP(CONCATENATE($A112,AH$66),'ECM Staff time by PoF'!$A$5:$S$119,MATCH($KD$103, 'ECM Staff time by PoF'!$A$4:$R$4,0),FALSE))))*AH74</f>
        <v>0</v>
      </c>
      <c r="LK112" s="60">
        <f>IF($A112="",0,IF(VLOOKUP($A112,'ECM Staff time by PoF'!$B$5:$C$119,2,FALSE)="Not Applicable",VLOOKUP($A112,'ECM Staff time by PoF'!$B$5:$S$119,MATCH($KD$103, 'ECM Staff time by PoF'!$B$4:$R$4,0),FALSE),IF(ISERROR(VLOOKUP(CONCATENATE($A112,AI$66),'ECM Staff time by PoF'!$A$5:$S$119,MATCH($KD$103, 'ECM Staff time by PoF'!$A$4:$R$4,0),FALSE)), 0, VLOOKUP(CONCATENATE($A112,AI$66),'ECM Staff time by PoF'!$A$5:$S$119,MATCH($KD$103, 'ECM Staff time by PoF'!$A$4:$R$4,0),FALSE))))*AI74</f>
        <v>0</v>
      </c>
      <c r="LL112" s="60">
        <f>IF($A112="",0,IF(VLOOKUP($A112,'ECM Staff time by PoF'!$B$5:$C$119,2,FALSE)="Not Applicable",VLOOKUP($A112,'ECM Staff time by PoF'!$B$5:$S$119,MATCH($KD$103, 'ECM Staff time by PoF'!$B$4:$R$4,0),FALSE),IF(ISERROR(VLOOKUP(CONCATENATE($A112,AJ$66),'ECM Staff time by PoF'!$A$5:$S$119,MATCH($KD$103, 'ECM Staff time by PoF'!$A$4:$R$4,0),FALSE)), 0, VLOOKUP(CONCATENATE($A112,AJ$66),'ECM Staff time by PoF'!$A$5:$S$119,MATCH($KD$103, 'ECM Staff time by PoF'!$A$4:$R$4,0),FALSE))))*AJ74</f>
        <v>0</v>
      </c>
      <c r="LM112" s="60">
        <f>IF($A112="",0,IF(VLOOKUP($A112,'ECM Staff time by PoF'!$B$5:$C$119,2,FALSE)="Not Applicable",VLOOKUP($A112,'ECM Staff time by PoF'!$B$5:$S$119,MATCH($KD$103, 'ECM Staff time by PoF'!$B$4:$R$4,0),FALSE),IF(ISERROR(VLOOKUP(CONCATENATE($A112,AK$66),'ECM Staff time by PoF'!$A$5:$S$119,MATCH($KD$103, 'ECM Staff time by PoF'!$A$4:$R$4,0),FALSE)), 0, VLOOKUP(CONCATENATE($A112,AK$66),'ECM Staff time by PoF'!$A$5:$S$119,MATCH($KD$103, 'ECM Staff time by PoF'!$A$4:$R$4,0),FALSE))))*AK74</f>
        <v>0</v>
      </c>
      <c r="LN112" s="60">
        <f>IF($A112="",0,IF(VLOOKUP($A112,'ECM Staff time by PoF'!$B$5:$C$119,2,FALSE)="Not Applicable",VLOOKUP($A112,'ECM Staff time by PoF'!$B$5:$S$119,MATCH($LN$103, 'ECM Staff time by PoF'!$B$4:$R$4,0),FALSE),IF(ISERROR(VLOOKUP(CONCATENATE($A112,B$66),'ECM Staff time by PoF'!$A$5:$S$119,MATCH($LN$103, 'ECM Staff time by PoF'!$A$4:$R$4,0),FALSE)), 0, VLOOKUP(CONCATENATE($A112,B$66),'ECM Staff time by PoF'!$A$5:$S$119,MATCH($LN$103, 'ECM Staff time by PoF'!$A$4:$R$4,0),FALSE))))*B74</f>
        <v>0</v>
      </c>
      <c r="LO112" s="60">
        <f>IF($A112="",0,IF(VLOOKUP($A112,'ECM Staff time by PoF'!$B$5:$C$119,2,FALSE)="Not Applicable",VLOOKUP($A112,'ECM Staff time by PoF'!$B$5:$S$119,MATCH($LN$103, 'ECM Staff time by PoF'!$B$4:$R$4,0),FALSE),IF(ISERROR(VLOOKUP(CONCATENATE($A112,C$66),'ECM Staff time by PoF'!$A$5:$S$119,MATCH($LN$103, 'ECM Staff time by PoF'!$A$4:$R$4,0),FALSE)), 0, VLOOKUP(CONCATENATE($A112,C$66),'ECM Staff time by PoF'!$A$5:$S$119,MATCH($LN$103, 'ECM Staff time by PoF'!$A$4:$R$4,0),FALSE))))*C74</f>
        <v>0</v>
      </c>
      <c r="LP112" s="60">
        <f>IF($A112="",0,IF(VLOOKUP($A112,'ECM Staff time by PoF'!$B$5:$C$119,2,FALSE)="Not Applicable",VLOOKUP($A112,'ECM Staff time by PoF'!$B$5:$S$119,MATCH($LN$103, 'ECM Staff time by PoF'!$B$4:$R$4,0),FALSE),IF(ISERROR(VLOOKUP(CONCATENATE($A112,D$66),'ECM Staff time by PoF'!$A$5:$S$119,MATCH($LN$103, 'ECM Staff time by PoF'!$A$4:$R$4,0),FALSE)), 0, VLOOKUP(CONCATENATE($A112,D$66),'ECM Staff time by PoF'!$A$5:$S$119,MATCH($LN$103, 'ECM Staff time by PoF'!$A$4:$R$4,0),FALSE))))*D74</f>
        <v>0</v>
      </c>
      <c r="LQ112" s="60">
        <f>IF($A112="",0,IF(VLOOKUP($A112,'ECM Staff time by PoF'!$B$5:$C$119,2,FALSE)="Not Applicable",VLOOKUP($A112,'ECM Staff time by PoF'!$B$5:$S$119,MATCH($LN$103, 'ECM Staff time by PoF'!$B$4:$R$4,0),FALSE),IF(ISERROR(VLOOKUP(CONCATENATE($A112,E$66),'ECM Staff time by PoF'!$A$5:$S$119,MATCH($LN$103, 'ECM Staff time by PoF'!$A$4:$R$4,0),FALSE)), 0, VLOOKUP(CONCATENATE($A112,E$66),'ECM Staff time by PoF'!$A$5:$S$119,MATCH($LN$103, 'ECM Staff time by PoF'!$A$4:$R$4,0),FALSE))))*E74</f>
        <v>0</v>
      </c>
      <c r="LR112" s="60">
        <f>IF($A112="",0,IF(VLOOKUP($A112,'ECM Staff time by PoF'!$B$5:$C$119,2,FALSE)="Not Applicable",VLOOKUP($A112,'ECM Staff time by PoF'!$B$5:$S$119,MATCH($LN$103, 'ECM Staff time by PoF'!$B$4:$R$4,0),FALSE),IF(ISERROR(VLOOKUP(CONCATENATE($A112,F$66),'ECM Staff time by PoF'!$A$5:$S$119,MATCH($LN$103, 'ECM Staff time by PoF'!$A$4:$R$4,0),FALSE)), 0, VLOOKUP(CONCATENATE($A112,F$66),'ECM Staff time by PoF'!$A$5:$S$119,MATCH($LN$103, 'ECM Staff time by PoF'!$A$4:$R$4,0),FALSE))))*F74</f>
        <v>0</v>
      </c>
      <c r="LS112" s="60">
        <f>IF($A112="",0,IF(VLOOKUP($A112,'ECM Staff time by PoF'!$B$5:$C$119,2,FALSE)="Not Applicable",VLOOKUP($A112,'ECM Staff time by PoF'!$B$5:$S$119,MATCH($LN$103, 'ECM Staff time by PoF'!$B$4:$R$4,0),FALSE),IF(ISERROR(VLOOKUP(CONCATENATE($A112,G$66),'ECM Staff time by PoF'!$A$5:$S$119,MATCH($LN$103, 'ECM Staff time by PoF'!$A$4:$R$4,0),FALSE)), 0, VLOOKUP(CONCATENATE($A112,G$66),'ECM Staff time by PoF'!$A$5:$S$119,MATCH($LN$103, 'ECM Staff time by PoF'!$A$4:$R$4,0),FALSE))))*G74</f>
        <v>0</v>
      </c>
      <c r="LT112" s="60">
        <f>IF($A112="",0,IF(VLOOKUP($A112,'ECM Staff time by PoF'!$B$5:$C$119,2,FALSE)="Not Applicable",VLOOKUP($A112,'ECM Staff time by PoF'!$B$5:$S$119,MATCH($LN$103, 'ECM Staff time by PoF'!$B$4:$R$4,0),FALSE),IF(ISERROR(VLOOKUP(CONCATENATE($A112,H$66),'ECM Staff time by PoF'!$A$5:$S$119,MATCH($LN$103, 'ECM Staff time by PoF'!$A$4:$R$4,0),FALSE)), 0, VLOOKUP(CONCATENATE($A112,H$66),'ECM Staff time by PoF'!$A$5:$S$119,MATCH($LN$103, 'ECM Staff time by PoF'!$A$4:$R$4,0),FALSE))))*H74</f>
        <v>0</v>
      </c>
      <c r="LU112" s="60">
        <f>IF($A112="",0,IF(VLOOKUP($A112,'ECM Staff time by PoF'!$B$5:$C$119,2,FALSE)="Not Applicable",VLOOKUP($A112,'ECM Staff time by PoF'!$B$5:$S$119,MATCH($LN$103, 'ECM Staff time by PoF'!$B$4:$R$4,0),FALSE),IF(ISERROR(VLOOKUP(CONCATENATE($A112,I$66),'ECM Staff time by PoF'!$A$5:$S$119,MATCH($LN$103, 'ECM Staff time by PoF'!$A$4:$R$4,0),FALSE)), 0, VLOOKUP(CONCATENATE($A112,I$66),'ECM Staff time by PoF'!$A$5:$S$119,MATCH($LN$103, 'ECM Staff time by PoF'!$A$4:$R$4,0),FALSE))))*I74</f>
        <v>0</v>
      </c>
      <c r="LV112" s="60">
        <f>IF($A112="",0,IF(VLOOKUP($A112,'ECM Staff time by PoF'!$B$5:$C$119,2,FALSE)="Not Applicable",VLOOKUP($A112,'ECM Staff time by PoF'!$B$5:$S$119,MATCH($LN$103, 'ECM Staff time by PoF'!$B$4:$R$4,0),FALSE),IF(ISERROR(VLOOKUP(CONCATENATE($A112,J$66),'ECM Staff time by PoF'!$A$5:$S$119,MATCH($LN$103, 'ECM Staff time by PoF'!$A$4:$R$4,0),FALSE)), 0, VLOOKUP(CONCATENATE($A112,J$66),'ECM Staff time by PoF'!$A$5:$S$119,MATCH($LN$103, 'ECM Staff time by PoF'!$A$4:$R$4,0),FALSE))))*J74</f>
        <v>0</v>
      </c>
      <c r="LW112" s="60">
        <f>IF($A112="",0,IF(VLOOKUP($A112,'ECM Staff time by PoF'!$B$5:$C$119,2,FALSE)="Not Applicable",VLOOKUP($A112,'ECM Staff time by PoF'!$B$5:$S$119,MATCH($LN$103, 'ECM Staff time by PoF'!$B$4:$R$4,0),FALSE),IF(ISERROR(VLOOKUP(CONCATENATE($A112,K$66),'ECM Staff time by PoF'!$A$5:$S$119,MATCH($LN$103, 'ECM Staff time by PoF'!$A$4:$R$4,0),FALSE)), 0, VLOOKUP(CONCATENATE($A112,K$66),'ECM Staff time by PoF'!$A$5:$S$119,MATCH($LN$103, 'ECM Staff time by PoF'!$A$4:$R$4,0),FALSE))))*K74</f>
        <v>0</v>
      </c>
      <c r="LX112" s="60">
        <f>IF($A112="",0,IF(VLOOKUP($A112,'ECM Staff time by PoF'!$B$5:$C$119,2,FALSE)="Not Applicable",VLOOKUP($A112,'ECM Staff time by PoF'!$B$5:$S$119,MATCH($LN$103, 'ECM Staff time by PoF'!$B$4:$R$4,0),FALSE),IF(ISERROR(VLOOKUP(CONCATENATE($A112,L$66),'ECM Staff time by PoF'!$A$5:$S$119,MATCH($LN$103, 'ECM Staff time by PoF'!$A$4:$R$4,0),FALSE)), 0, VLOOKUP(CONCATENATE($A112,L$66),'ECM Staff time by PoF'!$A$5:$S$119,MATCH($LN$103, 'ECM Staff time by PoF'!$A$4:$R$4,0),FALSE))))*L74</f>
        <v>0</v>
      </c>
      <c r="LY112" s="60">
        <f>IF($A112="",0,IF(VLOOKUP($A112,'ECM Staff time by PoF'!$B$5:$C$119,2,FALSE)="Not Applicable",VLOOKUP($A112,'ECM Staff time by PoF'!$B$5:$S$119,MATCH($LN$103, 'ECM Staff time by PoF'!$B$4:$R$4,0),FALSE),IF(ISERROR(VLOOKUP(CONCATENATE($A112,M$66),'ECM Staff time by PoF'!$A$5:$S$119,MATCH($LN$103, 'ECM Staff time by PoF'!$A$4:$R$4,0),FALSE)), 0, VLOOKUP(CONCATENATE($A112,M$66),'ECM Staff time by PoF'!$A$5:$S$119,MATCH($LN$103, 'ECM Staff time by PoF'!$A$4:$R$4,0),FALSE))))*M74</f>
        <v>0</v>
      </c>
      <c r="LZ112" s="60">
        <f>IF($A112="",0,IF(VLOOKUP($A112,'ECM Staff time by PoF'!$B$5:$C$119,2,FALSE)="Not Applicable",VLOOKUP($A112,'ECM Staff time by PoF'!$B$5:$S$119,MATCH($LN$103, 'ECM Staff time by PoF'!$B$4:$R$4,0),FALSE),IF(ISERROR(VLOOKUP(CONCATENATE($A112,N$66),'ECM Staff time by PoF'!$A$5:$S$119,MATCH($LN$103, 'ECM Staff time by PoF'!$A$4:$R$4,0),FALSE)), 0, VLOOKUP(CONCATENATE($A112,N$66),'ECM Staff time by PoF'!$A$5:$S$119,MATCH($LN$103, 'ECM Staff time by PoF'!$A$4:$R$4,0),FALSE))))*N74</f>
        <v>0</v>
      </c>
      <c r="MA112" s="60">
        <f>IF($A112="",0,IF(VLOOKUP($A112,'ECM Staff time by PoF'!$B$5:$C$119,2,FALSE)="Not Applicable",VLOOKUP($A112,'ECM Staff time by PoF'!$B$5:$S$119,MATCH($LN$103, 'ECM Staff time by PoF'!$B$4:$R$4,0),FALSE),IF(ISERROR(VLOOKUP(CONCATENATE($A112,O$66),'ECM Staff time by PoF'!$A$5:$S$119,MATCH($LN$103, 'ECM Staff time by PoF'!$A$4:$R$4,0),FALSE)), 0, VLOOKUP(CONCATENATE($A112,O$66),'ECM Staff time by PoF'!$A$5:$S$119,MATCH($LN$103, 'ECM Staff time by PoF'!$A$4:$R$4,0),FALSE))))*O74</f>
        <v>0</v>
      </c>
      <c r="MB112" s="60">
        <f>IF($A112="",0,IF(VLOOKUP($A112,'ECM Staff time by PoF'!$B$5:$C$119,2,FALSE)="Not Applicable",VLOOKUP($A112,'ECM Staff time by PoF'!$B$5:$S$119,MATCH($LN$103, 'ECM Staff time by PoF'!$B$4:$R$4,0),FALSE),IF(ISERROR(VLOOKUP(CONCATENATE($A112,P$66),'ECM Staff time by PoF'!$A$5:$S$119,MATCH($LN$103, 'ECM Staff time by PoF'!$A$4:$R$4,0),FALSE)), 0, VLOOKUP(CONCATENATE($A112,P$66),'ECM Staff time by PoF'!$A$5:$S$119,MATCH($LN$103, 'ECM Staff time by PoF'!$A$4:$R$4,0),FALSE))))*P74</f>
        <v>0</v>
      </c>
      <c r="MC112" s="60">
        <f>IF($A112="",0,IF(VLOOKUP($A112,'ECM Staff time by PoF'!$B$5:$C$119,2,FALSE)="Not Applicable",VLOOKUP($A112,'ECM Staff time by PoF'!$B$5:$S$119,MATCH($LN$103, 'ECM Staff time by PoF'!$B$4:$R$4,0),FALSE),IF(ISERROR(VLOOKUP(CONCATENATE($A112,Q$66),'ECM Staff time by PoF'!$A$5:$S$119,MATCH($LN$103, 'ECM Staff time by PoF'!$A$4:$R$4,0),FALSE)), 0, VLOOKUP(CONCATENATE($A112,Q$66),'ECM Staff time by PoF'!$A$5:$S$119,MATCH($LN$103, 'ECM Staff time by PoF'!$A$4:$R$4,0),FALSE))))*Q74</f>
        <v>0</v>
      </c>
      <c r="MD112" s="60">
        <f>IF($A112="",0,IF(VLOOKUP($A112,'ECM Staff time by PoF'!$B$5:$C$119,2,FALSE)="Not Applicable",VLOOKUP($A112,'ECM Staff time by PoF'!$B$5:$S$119,MATCH($LN$103, 'ECM Staff time by PoF'!$B$4:$R$4,0),FALSE),IF(ISERROR(VLOOKUP(CONCATENATE($A112,R$66),'ECM Staff time by PoF'!$A$5:$S$119,MATCH($LN$103, 'ECM Staff time by PoF'!$A$4:$R$4,0),FALSE)), 0, VLOOKUP(CONCATENATE($A112,R$66),'ECM Staff time by PoF'!$A$5:$S$119,MATCH($LN$103, 'ECM Staff time by PoF'!$A$4:$R$4,0),FALSE))))*R74</f>
        <v>0</v>
      </c>
      <c r="ME112" s="60">
        <f>IF($A112="",0,IF(VLOOKUP($A112,'ECM Staff time by PoF'!$B$5:$C$119,2,FALSE)="Not Applicable",VLOOKUP($A112,'ECM Staff time by PoF'!$B$5:$S$119,MATCH($LN$103, 'ECM Staff time by PoF'!$B$4:$R$4,0),FALSE),IF(ISERROR(VLOOKUP(CONCATENATE($A112,S$66),'ECM Staff time by PoF'!$A$5:$S$119,MATCH($LN$103, 'ECM Staff time by PoF'!$A$4:$R$4,0),FALSE)), 0, VLOOKUP(CONCATENATE($A112,S$66),'ECM Staff time by PoF'!$A$5:$S$119,MATCH($LN$103, 'ECM Staff time by PoF'!$A$4:$R$4,0),FALSE))))*S74</f>
        <v>0</v>
      </c>
      <c r="MF112" s="60">
        <f>IF($A112="",0,IF(VLOOKUP($A112,'ECM Staff time by PoF'!$B$5:$C$119,2,FALSE)="Not Applicable",VLOOKUP($A112,'ECM Staff time by PoF'!$B$5:$S$119,MATCH($LN$103, 'ECM Staff time by PoF'!$B$4:$R$4,0),FALSE),IF(ISERROR(VLOOKUP(CONCATENATE($A112,T$66),'ECM Staff time by PoF'!$A$5:$S$119,MATCH($LN$103, 'ECM Staff time by PoF'!$A$4:$R$4,0),FALSE)), 0, VLOOKUP(CONCATENATE($A112,T$66),'ECM Staff time by PoF'!$A$5:$S$119,MATCH($LN$103, 'ECM Staff time by PoF'!$A$4:$R$4,0),FALSE))))*T74</f>
        <v>0</v>
      </c>
      <c r="MG112" s="60">
        <f>IF($A112="",0,IF(VLOOKUP($A112,'ECM Staff time by PoF'!$B$5:$C$119,2,FALSE)="Not Applicable",VLOOKUP($A112,'ECM Staff time by PoF'!$B$5:$S$119,MATCH($LN$103, 'ECM Staff time by PoF'!$B$4:$R$4,0),FALSE),IF(ISERROR(VLOOKUP(CONCATENATE($A112,U$66),'ECM Staff time by PoF'!$A$5:$S$119,MATCH($LN$103, 'ECM Staff time by PoF'!$A$4:$R$4,0),FALSE)), 0, VLOOKUP(CONCATENATE($A112,U$66),'ECM Staff time by PoF'!$A$5:$S$119,MATCH($LN$103, 'ECM Staff time by PoF'!$A$4:$R$4,0),FALSE))))*U74</f>
        <v>0</v>
      </c>
      <c r="MH112" s="60">
        <f>IF($A112="",0,IF(VLOOKUP($A112,'ECM Staff time by PoF'!$B$5:$C$119,2,FALSE)="Not Applicable",VLOOKUP($A112,'ECM Staff time by PoF'!$B$5:$S$119,MATCH($LN$103, 'ECM Staff time by PoF'!$B$4:$R$4,0),FALSE),IF(ISERROR(VLOOKUP(CONCATENATE($A112,V$66),'ECM Staff time by PoF'!$A$5:$S$119,MATCH($LN$103, 'ECM Staff time by PoF'!$A$4:$R$4,0),FALSE)), 0, VLOOKUP(CONCATENATE($A112,V$66),'ECM Staff time by PoF'!$A$5:$S$119,MATCH($LN$103, 'ECM Staff time by PoF'!$A$4:$R$4,0),FALSE))))*V74</f>
        <v>0</v>
      </c>
      <c r="MI112" s="60">
        <f>IF($A112="",0,IF(VLOOKUP($A112,'ECM Staff time by PoF'!$B$5:$C$119,2,FALSE)="Not Applicable",VLOOKUP($A112,'ECM Staff time by PoF'!$B$5:$S$119,MATCH($LN$103, 'ECM Staff time by PoF'!$B$4:$R$4,0),FALSE),IF(ISERROR(VLOOKUP(CONCATENATE($A112,W$66),'ECM Staff time by PoF'!$A$5:$S$119,MATCH($LN$103, 'ECM Staff time by PoF'!$A$4:$R$4,0),FALSE)), 0, VLOOKUP(CONCATENATE($A112,W$66),'ECM Staff time by PoF'!$A$5:$S$119,MATCH($LN$103, 'ECM Staff time by PoF'!$A$4:$R$4,0),FALSE))))*W74</f>
        <v>0</v>
      </c>
      <c r="MJ112" s="60">
        <f>IF($A112="",0,IF(VLOOKUP($A112,'ECM Staff time by PoF'!$B$5:$C$119,2,FALSE)="Not Applicable",VLOOKUP($A112,'ECM Staff time by PoF'!$B$5:$S$119,MATCH($LN$103, 'ECM Staff time by PoF'!$B$4:$R$4,0),FALSE),IF(ISERROR(VLOOKUP(CONCATENATE($A112,X$66),'ECM Staff time by PoF'!$A$5:$S$119,MATCH($LN$103, 'ECM Staff time by PoF'!$A$4:$R$4,0),FALSE)), 0, VLOOKUP(CONCATENATE($A112,X$66),'ECM Staff time by PoF'!$A$5:$S$119,MATCH($LN$103, 'ECM Staff time by PoF'!$A$4:$R$4,0),FALSE))))*X74</f>
        <v>0</v>
      </c>
      <c r="MK112" s="60">
        <f>IF($A112="",0,IF(VLOOKUP($A112,'ECM Staff time by PoF'!$B$5:$C$119,2,FALSE)="Not Applicable",VLOOKUP($A112,'ECM Staff time by PoF'!$B$5:$S$119,MATCH($LN$103, 'ECM Staff time by PoF'!$B$4:$R$4,0),FALSE),IF(ISERROR(VLOOKUP(CONCATENATE($A112,Y$66),'ECM Staff time by PoF'!$A$5:$S$119,MATCH($LN$103, 'ECM Staff time by PoF'!$A$4:$R$4,0),FALSE)), 0, VLOOKUP(CONCATENATE($A112,Y$66),'ECM Staff time by PoF'!$A$5:$S$119,MATCH($LN$103, 'ECM Staff time by PoF'!$A$4:$R$4,0),FALSE))))*Y74</f>
        <v>0</v>
      </c>
      <c r="ML112" s="60">
        <f>IF($A112="",0,IF(VLOOKUP($A112,'ECM Staff time by PoF'!$B$5:$C$119,2,FALSE)="Not Applicable",VLOOKUP($A112,'ECM Staff time by PoF'!$B$5:$S$119,MATCH($LN$103, 'ECM Staff time by PoF'!$B$4:$R$4,0),FALSE),IF(ISERROR(VLOOKUP(CONCATENATE($A112,Z$66),'ECM Staff time by PoF'!$A$5:$S$119,MATCH($LN$103, 'ECM Staff time by PoF'!$A$4:$R$4,0),FALSE)), 0, VLOOKUP(CONCATENATE($A112,Z$66),'ECM Staff time by PoF'!$A$5:$S$119,MATCH($LN$103, 'ECM Staff time by PoF'!$A$4:$R$4,0),FALSE))))*Z74</f>
        <v>0</v>
      </c>
      <c r="MM112" s="60">
        <f>IF($A112="",0,IF(VLOOKUP($A112,'ECM Staff time by PoF'!$B$5:$C$119,2,FALSE)="Not Applicable",VLOOKUP($A112,'ECM Staff time by PoF'!$B$5:$S$119,MATCH($LN$103, 'ECM Staff time by PoF'!$B$4:$R$4,0),FALSE),IF(ISERROR(VLOOKUP(CONCATENATE($A112,AA$66),'ECM Staff time by PoF'!$A$5:$S$119,MATCH($LN$103, 'ECM Staff time by PoF'!$A$4:$R$4,0),FALSE)), 0, VLOOKUP(CONCATENATE($A112,AA$66),'ECM Staff time by PoF'!$A$5:$S$119,MATCH($LN$103, 'ECM Staff time by PoF'!$A$4:$R$4,0),FALSE))))*AA74</f>
        <v>0</v>
      </c>
      <c r="MN112" s="60">
        <f>IF($A112="",0,IF(VLOOKUP($A112,'ECM Staff time by PoF'!$B$5:$C$119,2,FALSE)="Not Applicable",VLOOKUP($A112,'ECM Staff time by PoF'!$B$5:$S$119,MATCH($LN$103, 'ECM Staff time by PoF'!$B$4:$R$4,0),FALSE),IF(ISERROR(VLOOKUP(CONCATENATE($A112,AB$66),'ECM Staff time by PoF'!$A$5:$S$119,MATCH($LN$103, 'ECM Staff time by PoF'!$A$4:$R$4,0),FALSE)), 0, VLOOKUP(CONCATENATE($A112,AB$66),'ECM Staff time by PoF'!$A$5:$S$119,MATCH($LN$103, 'ECM Staff time by PoF'!$A$4:$R$4,0),FALSE))))*AB74</f>
        <v>0</v>
      </c>
      <c r="MO112" s="60">
        <f>IF($A112="",0,IF(VLOOKUP($A112,'ECM Staff time by PoF'!$B$5:$C$119,2,FALSE)="Not Applicable",VLOOKUP($A112,'ECM Staff time by PoF'!$B$5:$S$119,MATCH($LN$103, 'ECM Staff time by PoF'!$B$4:$R$4,0),FALSE),IF(ISERROR(VLOOKUP(CONCATENATE($A112,AC$66),'ECM Staff time by PoF'!$A$5:$S$119,MATCH($LN$103, 'ECM Staff time by PoF'!$A$4:$R$4,0),FALSE)), 0, VLOOKUP(CONCATENATE($A112,AC$66),'ECM Staff time by PoF'!$A$5:$S$119,MATCH($LN$103, 'ECM Staff time by PoF'!$A$4:$R$4,0),FALSE))))*AC74</f>
        <v>0</v>
      </c>
      <c r="MP112" s="60">
        <f>IF($A112="",0,IF(VLOOKUP($A112,'ECM Staff time by PoF'!$B$5:$C$119,2,FALSE)="Not Applicable",VLOOKUP($A112,'ECM Staff time by PoF'!$B$5:$S$119,MATCH($LN$103, 'ECM Staff time by PoF'!$B$4:$R$4,0),FALSE),IF(ISERROR(VLOOKUP(CONCATENATE($A112,AD$66),'ECM Staff time by PoF'!$A$5:$S$119,MATCH($LN$103, 'ECM Staff time by PoF'!$A$4:$R$4,0),FALSE)), 0, VLOOKUP(CONCATENATE($A112,AD$66),'ECM Staff time by PoF'!$A$5:$S$119,MATCH($LN$103, 'ECM Staff time by PoF'!$A$4:$R$4,0),FALSE))))*AD74</f>
        <v>0</v>
      </c>
      <c r="MQ112" s="60">
        <f>IF($A112="",0,IF(VLOOKUP($A112,'ECM Staff time by PoF'!$B$5:$C$119,2,FALSE)="Not Applicable",VLOOKUP($A112,'ECM Staff time by PoF'!$B$5:$S$119,MATCH($LN$103, 'ECM Staff time by PoF'!$B$4:$R$4,0),FALSE),IF(ISERROR(VLOOKUP(CONCATENATE($A112,AE$66),'ECM Staff time by PoF'!$A$5:$S$119,MATCH($LN$103, 'ECM Staff time by PoF'!$A$4:$R$4,0),FALSE)), 0, VLOOKUP(CONCATENATE($A112,AE$66),'ECM Staff time by PoF'!$A$5:$S$119,MATCH($LN$103, 'ECM Staff time by PoF'!$A$4:$R$4,0),FALSE))))*AE74</f>
        <v>0</v>
      </c>
      <c r="MR112" s="60">
        <f>IF($A112="",0,IF(VLOOKUP($A112,'ECM Staff time by PoF'!$B$5:$C$119,2,FALSE)="Not Applicable",VLOOKUP($A112,'ECM Staff time by PoF'!$B$5:$S$119,MATCH($LN$103, 'ECM Staff time by PoF'!$B$4:$R$4,0),FALSE),IF(ISERROR(VLOOKUP(CONCATENATE($A112,AF$66),'ECM Staff time by PoF'!$A$5:$S$119,MATCH($LN$103, 'ECM Staff time by PoF'!$A$4:$R$4,0),FALSE)), 0, VLOOKUP(CONCATENATE($A112,AF$66),'ECM Staff time by PoF'!$A$5:$S$119,MATCH($LN$103, 'ECM Staff time by PoF'!$A$4:$R$4,0),FALSE))))*AF74</f>
        <v>0</v>
      </c>
      <c r="MS112" s="60">
        <f>IF($A112="",0,IF(VLOOKUP($A112,'ECM Staff time by PoF'!$B$5:$C$119,2,FALSE)="Not Applicable",VLOOKUP($A112,'ECM Staff time by PoF'!$B$5:$S$119,MATCH($LN$103, 'ECM Staff time by PoF'!$B$4:$R$4,0),FALSE),IF(ISERROR(VLOOKUP(CONCATENATE($A112,AG$66),'ECM Staff time by PoF'!$A$5:$S$119,MATCH($LN$103, 'ECM Staff time by PoF'!$A$4:$R$4,0),FALSE)), 0, VLOOKUP(CONCATENATE($A112,AG$66),'ECM Staff time by PoF'!$A$5:$S$119,MATCH($LN$103, 'ECM Staff time by PoF'!$A$4:$R$4,0),FALSE))))*AG74</f>
        <v>0</v>
      </c>
      <c r="MT112" s="60">
        <f>IF($A112="",0,IF(VLOOKUP($A112,'ECM Staff time by PoF'!$B$5:$C$119,2,FALSE)="Not Applicable",VLOOKUP($A112,'ECM Staff time by PoF'!$B$5:$S$119,MATCH($LN$103, 'ECM Staff time by PoF'!$B$4:$R$4,0),FALSE),IF(ISERROR(VLOOKUP(CONCATENATE($A112,AH$66),'ECM Staff time by PoF'!$A$5:$S$119,MATCH($LN$103, 'ECM Staff time by PoF'!$A$4:$R$4,0),FALSE)), 0, VLOOKUP(CONCATENATE($A112,AH$66),'ECM Staff time by PoF'!$A$5:$S$119,MATCH($LN$103, 'ECM Staff time by PoF'!$A$4:$R$4,0),FALSE))))*AH74</f>
        <v>0</v>
      </c>
      <c r="MU112" s="60">
        <f>IF($A112="",0,IF(VLOOKUP($A112,'ECM Staff time by PoF'!$B$5:$C$119,2,FALSE)="Not Applicable",VLOOKUP($A112,'ECM Staff time by PoF'!$B$5:$S$119,MATCH($LN$103, 'ECM Staff time by PoF'!$B$4:$R$4,0),FALSE),IF(ISERROR(VLOOKUP(CONCATENATE($A112,AI$66),'ECM Staff time by PoF'!$A$5:$S$119,MATCH($LN$103, 'ECM Staff time by PoF'!$A$4:$R$4,0),FALSE)), 0, VLOOKUP(CONCATENATE($A112,AI$66),'ECM Staff time by PoF'!$A$5:$S$119,MATCH($LN$103, 'ECM Staff time by PoF'!$A$4:$R$4,0),FALSE))))*AI74</f>
        <v>0</v>
      </c>
      <c r="MV112" s="60">
        <f>IF($A112="",0,IF(VLOOKUP($A112,'ECM Staff time by PoF'!$B$5:$C$119,2,FALSE)="Not Applicable",VLOOKUP($A112,'ECM Staff time by PoF'!$B$5:$S$119,MATCH($LN$103, 'ECM Staff time by PoF'!$B$4:$R$4,0),FALSE),IF(ISERROR(VLOOKUP(CONCATENATE($A112,AJ$66),'ECM Staff time by PoF'!$A$5:$S$119,MATCH($LN$103, 'ECM Staff time by PoF'!$A$4:$R$4,0),FALSE)), 0, VLOOKUP(CONCATENATE($A112,AJ$66),'ECM Staff time by PoF'!$A$5:$S$119,MATCH($LN$103, 'ECM Staff time by PoF'!$A$4:$R$4,0),FALSE))))*AJ74</f>
        <v>0</v>
      </c>
      <c r="MW112" s="60">
        <f>IF($A112="",0,IF(VLOOKUP($A112,'ECM Staff time by PoF'!$B$5:$C$119,2,FALSE)="Not Applicable",VLOOKUP($A112,'ECM Staff time by PoF'!$B$5:$S$119,MATCH($LN$103, 'ECM Staff time by PoF'!$B$4:$R$4,0),FALSE),IF(ISERROR(VLOOKUP(CONCATENATE($A112,AK$66),'ECM Staff time by PoF'!$A$5:$S$119,MATCH($LN$103, 'ECM Staff time by PoF'!$A$4:$R$4,0),FALSE)), 0, VLOOKUP(CONCATENATE($A112,AK$66),'ECM Staff time by PoF'!$A$5:$S$119,MATCH($LN$103, 'ECM Staff time by PoF'!$A$4:$R$4,0),FALSE))))*AK74</f>
        <v>0</v>
      </c>
      <c r="MX112" s="60">
        <f>IF($A112="",0,IF(VLOOKUP($A112,'ECM Staff time by PoF'!$B$5:$C$119,2,FALSE)="Not Applicable",VLOOKUP($A112,'ECM Staff time by PoF'!$B$5:$S$119,MATCH($MX$103, 'ECM Staff time by PoF'!$B$4:$R$4,0),FALSE),IF(ISERROR(VLOOKUP(CONCATENATE($A112,B$66),'ECM Staff time by PoF'!$A$5:$S$119,MATCH($MX$103, 'ECM Staff time by PoF'!$A$4:$R$4,0),FALSE)), 0, VLOOKUP(CONCATENATE($A112,B$66),'ECM Staff time by PoF'!$A$5:$S$119,MATCH($MX$103, 'ECM Staff time by PoF'!$A$4:$R$4,0),FALSE))))*B74</f>
        <v>0</v>
      </c>
      <c r="MY112" s="60">
        <f>IF($A112="",0,IF(VLOOKUP($A112,'ECM Staff time by PoF'!$B$5:$C$119,2,FALSE)="Not Applicable",VLOOKUP($A112,'ECM Staff time by PoF'!$B$5:$S$119,MATCH($MX$103, 'ECM Staff time by PoF'!$B$4:$R$4,0),FALSE),IF(ISERROR(VLOOKUP(CONCATENATE($A112,C$66),'ECM Staff time by PoF'!$A$5:$S$119,MATCH($MX$103, 'ECM Staff time by PoF'!$A$4:$R$4,0),FALSE)), 0, VLOOKUP(CONCATENATE($A112,C$66),'ECM Staff time by PoF'!$A$5:$S$119,MATCH($MX$103, 'ECM Staff time by PoF'!$A$4:$R$4,0),FALSE))))*C74</f>
        <v>0</v>
      </c>
      <c r="MZ112" s="60">
        <f>IF($A112="",0,IF(VLOOKUP($A112,'ECM Staff time by PoF'!$B$5:$C$119,2,FALSE)="Not Applicable",VLOOKUP($A112,'ECM Staff time by PoF'!$B$5:$S$119,MATCH($MX$103, 'ECM Staff time by PoF'!$B$4:$R$4,0),FALSE),IF(ISERROR(VLOOKUP(CONCATENATE($A112,D$66),'ECM Staff time by PoF'!$A$5:$S$119,MATCH($MX$103, 'ECM Staff time by PoF'!$A$4:$R$4,0),FALSE)), 0, VLOOKUP(CONCATENATE($A112,D$66),'ECM Staff time by PoF'!$A$5:$S$119,MATCH($MX$103, 'ECM Staff time by PoF'!$A$4:$R$4,0),FALSE))))*D74</f>
        <v>0</v>
      </c>
      <c r="NA112" s="60">
        <f>IF($A112="",0,IF(VLOOKUP($A112,'ECM Staff time by PoF'!$B$5:$C$119,2,FALSE)="Not Applicable",VLOOKUP($A112,'ECM Staff time by PoF'!$B$5:$S$119,MATCH($MX$103, 'ECM Staff time by PoF'!$B$4:$R$4,0),FALSE),IF(ISERROR(VLOOKUP(CONCATENATE($A112,E$66),'ECM Staff time by PoF'!$A$5:$S$119,MATCH($MX$103, 'ECM Staff time by PoF'!$A$4:$R$4,0),FALSE)), 0, VLOOKUP(CONCATENATE($A112,E$66),'ECM Staff time by PoF'!$A$5:$S$119,MATCH($MX$103, 'ECM Staff time by PoF'!$A$4:$R$4,0),FALSE))))*E74</f>
        <v>0</v>
      </c>
      <c r="NB112" s="60">
        <f>IF($A112="",0,IF(VLOOKUP($A112,'ECM Staff time by PoF'!$B$5:$C$119,2,FALSE)="Not Applicable",VLOOKUP($A112,'ECM Staff time by PoF'!$B$5:$S$119,MATCH($MX$103, 'ECM Staff time by PoF'!$B$4:$R$4,0),FALSE),IF(ISERROR(VLOOKUP(CONCATENATE($A112,F$66),'ECM Staff time by PoF'!$A$5:$S$119,MATCH($MX$103, 'ECM Staff time by PoF'!$A$4:$R$4,0),FALSE)), 0, VLOOKUP(CONCATENATE($A112,F$66),'ECM Staff time by PoF'!$A$5:$S$119,MATCH($MX$103, 'ECM Staff time by PoF'!$A$4:$R$4,0),FALSE))))*F74</f>
        <v>0</v>
      </c>
      <c r="NC112" s="60">
        <f>IF($A112="",0,IF(VLOOKUP($A112,'ECM Staff time by PoF'!$B$5:$C$119,2,FALSE)="Not Applicable",VLOOKUP($A112,'ECM Staff time by PoF'!$B$5:$S$119,MATCH($MX$103, 'ECM Staff time by PoF'!$B$4:$R$4,0),FALSE),IF(ISERROR(VLOOKUP(CONCATENATE($A112,G$66),'ECM Staff time by PoF'!$A$5:$S$119,MATCH($MX$103, 'ECM Staff time by PoF'!$A$4:$R$4,0),FALSE)), 0, VLOOKUP(CONCATENATE($A112,G$66),'ECM Staff time by PoF'!$A$5:$S$119,MATCH($MX$103, 'ECM Staff time by PoF'!$A$4:$R$4,0),FALSE))))*G74</f>
        <v>0</v>
      </c>
      <c r="ND112" s="60">
        <f>IF($A112="",0,IF(VLOOKUP($A112,'ECM Staff time by PoF'!$B$5:$C$119,2,FALSE)="Not Applicable",VLOOKUP($A112,'ECM Staff time by PoF'!$B$5:$S$119,MATCH($MX$103, 'ECM Staff time by PoF'!$B$4:$R$4,0),FALSE),IF(ISERROR(VLOOKUP(CONCATENATE($A112,H$66),'ECM Staff time by PoF'!$A$5:$S$119,MATCH($MX$103, 'ECM Staff time by PoF'!$A$4:$R$4,0),FALSE)), 0, VLOOKUP(CONCATENATE($A112,H$66),'ECM Staff time by PoF'!$A$5:$S$119,MATCH($MX$103, 'ECM Staff time by PoF'!$A$4:$R$4,0),FALSE))))*H74</f>
        <v>0</v>
      </c>
      <c r="NE112" s="60">
        <f>IF($A112="",0,IF(VLOOKUP($A112,'ECM Staff time by PoF'!$B$5:$C$119,2,FALSE)="Not Applicable",VLOOKUP($A112,'ECM Staff time by PoF'!$B$5:$S$119,MATCH($MX$103, 'ECM Staff time by PoF'!$B$4:$R$4,0),FALSE),IF(ISERROR(VLOOKUP(CONCATENATE($A112,I$66),'ECM Staff time by PoF'!$A$5:$S$119,MATCH($MX$103, 'ECM Staff time by PoF'!$A$4:$R$4,0),FALSE)), 0, VLOOKUP(CONCATENATE($A112,I$66),'ECM Staff time by PoF'!$A$5:$S$119,MATCH($MX$103, 'ECM Staff time by PoF'!$A$4:$R$4,0),FALSE))))*I74</f>
        <v>0</v>
      </c>
      <c r="NF112" s="60">
        <f>IF($A112="",0,IF(VLOOKUP($A112,'ECM Staff time by PoF'!$B$5:$C$119,2,FALSE)="Not Applicable",VLOOKUP($A112,'ECM Staff time by PoF'!$B$5:$S$119,MATCH($MX$103, 'ECM Staff time by PoF'!$B$4:$R$4,0),FALSE),IF(ISERROR(VLOOKUP(CONCATENATE($A112,J$66),'ECM Staff time by PoF'!$A$5:$S$119,MATCH($MX$103, 'ECM Staff time by PoF'!$A$4:$R$4,0),FALSE)), 0, VLOOKUP(CONCATENATE($A112,J$66),'ECM Staff time by PoF'!$A$5:$S$119,MATCH($MX$103, 'ECM Staff time by PoF'!$A$4:$R$4,0),FALSE))))*J74</f>
        <v>0</v>
      </c>
      <c r="NG112" s="60">
        <f>IF($A112="",0,IF(VLOOKUP($A112,'ECM Staff time by PoF'!$B$5:$C$119,2,FALSE)="Not Applicable",VLOOKUP($A112,'ECM Staff time by PoF'!$B$5:$S$119,MATCH($MX$103, 'ECM Staff time by PoF'!$B$4:$R$4,0),FALSE),IF(ISERROR(VLOOKUP(CONCATENATE($A112,K$66),'ECM Staff time by PoF'!$A$5:$S$119,MATCH($MX$103, 'ECM Staff time by PoF'!$A$4:$R$4,0),FALSE)), 0, VLOOKUP(CONCATENATE($A112,K$66),'ECM Staff time by PoF'!$A$5:$S$119,MATCH($MX$103, 'ECM Staff time by PoF'!$A$4:$R$4,0),FALSE))))*K74</f>
        <v>0</v>
      </c>
      <c r="NH112" s="60">
        <f>IF($A112="",0,IF(VLOOKUP($A112,'ECM Staff time by PoF'!$B$5:$C$119,2,FALSE)="Not Applicable",VLOOKUP($A112,'ECM Staff time by PoF'!$B$5:$S$119,MATCH($MX$103, 'ECM Staff time by PoF'!$B$4:$R$4,0),FALSE),IF(ISERROR(VLOOKUP(CONCATENATE($A112,L$66),'ECM Staff time by PoF'!$A$5:$S$119,MATCH($MX$103, 'ECM Staff time by PoF'!$A$4:$R$4,0),FALSE)), 0, VLOOKUP(CONCATENATE($A112,L$66),'ECM Staff time by PoF'!$A$5:$S$119,MATCH($MX$103, 'ECM Staff time by PoF'!$A$4:$R$4,0),FALSE))))*L74</f>
        <v>0</v>
      </c>
      <c r="NI112" s="60">
        <f>IF($A112="",0,IF(VLOOKUP($A112,'ECM Staff time by PoF'!$B$5:$C$119,2,FALSE)="Not Applicable",VLOOKUP($A112,'ECM Staff time by PoF'!$B$5:$S$119,MATCH($MX$103, 'ECM Staff time by PoF'!$B$4:$R$4,0),FALSE),IF(ISERROR(VLOOKUP(CONCATENATE($A112,M$66),'ECM Staff time by PoF'!$A$5:$S$119,MATCH($MX$103, 'ECM Staff time by PoF'!$A$4:$R$4,0),FALSE)), 0, VLOOKUP(CONCATENATE($A112,M$66),'ECM Staff time by PoF'!$A$5:$S$119,MATCH($MX$103, 'ECM Staff time by PoF'!$A$4:$R$4,0),FALSE))))*M74</f>
        <v>0</v>
      </c>
      <c r="NJ112" s="60">
        <f>IF($A112="",0,IF(VLOOKUP($A112,'ECM Staff time by PoF'!$B$5:$C$119,2,FALSE)="Not Applicable",VLOOKUP($A112,'ECM Staff time by PoF'!$B$5:$S$119,MATCH($MX$103, 'ECM Staff time by PoF'!$B$4:$R$4,0),FALSE),IF(ISERROR(VLOOKUP(CONCATENATE($A112,N$66),'ECM Staff time by PoF'!$A$5:$S$119,MATCH($MX$103, 'ECM Staff time by PoF'!$A$4:$R$4,0),FALSE)), 0, VLOOKUP(CONCATENATE($A112,N$66),'ECM Staff time by PoF'!$A$5:$S$119,MATCH($MX$103, 'ECM Staff time by PoF'!$A$4:$R$4,0),FALSE))))*N74</f>
        <v>0</v>
      </c>
      <c r="NK112" s="60">
        <f>IF($A112="",0,IF(VLOOKUP($A112,'ECM Staff time by PoF'!$B$5:$C$119,2,FALSE)="Not Applicable",VLOOKUP($A112,'ECM Staff time by PoF'!$B$5:$S$119,MATCH($MX$103, 'ECM Staff time by PoF'!$B$4:$R$4,0),FALSE),IF(ISERROR(VLOOKUP(CONCATENATE($A112,O$66),'ECM Staff time by PoF'!$A$5:$S$119,MATCH($MX$103, 'ECM Staff time by PoF'!$A$4:$R$4,0),FALSE)), 0, VLOOKUP(CONCATENATE($A112,O$66),'ECM Staff time by PoF'!$A$5:$S$119,MATCH($MX$103, 'ECM Staff time by PoF'!$A$4:$R$4,0),FALSE))))*O74</f>
        <v>0</v>
      </c>
      <c r="NL112" s="60">
        <f>IF($A112="",0,IF(VLOOKUP($A112,'ECM Staff time by PoF'!$B$5:$C$119,2,FALSE)="Not Applicable",VLOOKUP($A112,'ECM Staff time by PoF'!$B$5:$S$119,MATCH($MX$103, 'ECM Staff time by PoF'!$B$4:$R$4,0),FALSE),IF(ISERROR(VLOOKUP(CONCATENATE($A112,P$66),'ECM Staff time by PoF'!$A$5:$S$119,MATCH($MX$103, 'ECM Staff time by PoF'!$A$4:$R$4,0),FALSE)), 0, VLOOKUP(CONCATENATE($A112,P$66),'ECM Staff time by PoF'!$A$5:$S$119,MATCH($MX$103, 'ECM Staff time by PoF'!$A$4:$R$4,0),FALSE))))*P74</f>
        <v>0</v>
      </c>
      <c r="NM112" s="60">
        <f>IF($A112="",0,IF(VLOOKUP($A112,'ECM Staff time by PoF'!$B$5:$C$119,2,FALSE)="Not Applicable",VLOOKUP($A112,'ECM Staff time by PoF'!$B$5:$S$119,MATCH($MX$103, 'ECM Staff time by PoF'!$B$4:$R$4,0),FALSE),IF(ISERROR(VLOOKUP(CONCATENATE($A112,Q$66),'ECM Staff time by PoF'!$A$5:$S$119,MATCH($MX$103, 'ECM Staff time by PoF'!$A$4:$R$4,0),FALSE)), 0, VLOOKUP(CONCATENATE($A112,Q$66),'ECM Staff time by PoF'!$A$5:$S$119,MATCH($MX$103, 'ECM Staff time by PoF'!$A$4:$R$4,0),FALSE))))*Q74</f>
        <v>0</v>
      </c>
      <c r="NN112" s="60">
        <f>IF($A112="",0,IF(VLOOKUP($A112,'ECM Staff time by PoF'!$B$5:$C$119,2,FALSE)="Not Applicable",VLOOKUP($A112,'ECM Staff time by PoF'!$B$5:$S$119,MATCH($MX$103, 'ECM Staff time by PoF'!$B$4:$R$4,0),FALSE),IF(ISERROR(VLOOKUP(CONCATENATE($A112,R$66),'ECM Staff time by PoF'!$A$5:$S$119,MATCH($MX$103, 'ECM Staff time by PoF'!$A$4:$R$4,0),FALSE)), 0, VLOOKUP(CONCATENATE($A112,R$66),'ECM Staff time by PoF'!$A$5:$S$119,MATCH($MX$103, 'ECM Staff time by PoF'!$A$4:$R$4,0),FALSE))))*R74</f>
        <v>0</v>
      </c>
      <c r="NO112" s="60">
        <f>IF($A112="",0,IF(VLOOKUP($A112,'ECM Staff time by PoF'!$B$5:$C$119,2,FALSE)="Not Applicable",VLOOKUP($A112,'ECM Staff time by PoF'!$B$5:$S$119,MATCH($MX$103, 'ECM Staff time by PoF'!$B$4:$R$4,0),FALSE),IF(ISERROR(VLOOKUP(CONCATENATE($A112,S$66),'ECM Staff time by PoF'!$A$5:$S$119,MATCH($MX$103, 'ECM Staff time by PoF'!$A$4:$R$4,0),FALSE)), 0, VLOOKUP(CONCATENATE($A112,S$66),'ECM Staff time by PoF'!$A$5:$S$119,MATCH($MX$103, 'ECM Staff time by PoF'!$A$4:$R$4,0),FALSE))))*S74</f>
        <v>0</v>
      </c>
      <c r="NP112" s="60">
        <f>IF($A112="",0,IF(VLOOKUP($A112,'ECM Staff time by PoF'!$B$5:$C$119,2,FALSE)="Not Applicable",VLOOKUP($A112,'ECM Staff time by PoF'!$B$5:$S$119,MATCH($MX$103, 'ECM Staff time by PoF'!$B$4:$R$4,0),FALSE),IF(ISERROR(VLOOKUP(CONCATENATE($A112,T$66),'ECM Staff time by PoF'!$A$5:$S$119,MATCH($MX$103, 'ECM Staff time by PoF'!$A$4:$R$4,0),FALSE)), 0, VLOOKUP(CONCATENATE($A112,T$66),'ECM Staff time by PoF'!$A$5:$S$119,MATCH($MX$103, 'ECM Staff time by PoF'!$A$4:$R$4,0),FALSE))))*T74</f>
        <v>0</v>
      </c>
      <c r="NQ112" s="60">
        <f>IF($A112="",0,IF(VLOOKUP($A112,'ECM Staff time by PoF'!$B$5:$C$119,2,FALSE)="Not Applicable",VLOOKUP($A112,'ECM Staff time by PoF'!$B$5:$S$119,MATCH($MX$103, 'ECM Staff time by PoF'!$B$4:$R$4,0),FALSE),IF(ISERROR(VLOOKUP(CONCATENATE($A112,U$66),'ECM Staff time by PoF'!$A$5:$S$119,MATCH($MX$103, 'ECM Staff time by PoF'!$A$4:$R$4,0),FALSE)), 0, VLOOKUP(CONCATENATE($A112,U$66),'ECM Staff time by PoF'!$A$5:$S$119,MATCH($MX$103, 'ECM Staff time by PoF'!$A$4:$R$4,0),FALSE))))*U74</f>
        <v>0</v>
      </c>
      <c r="NR112" s="60">
        <f>IF($A112="",0,IF(VLOOKUP($A112,'ECM Staff time by PoF'!$B$5:$C$119,2,FALSE)="Not Applicable",VLOOKUP($A112,'ECM Staff time by PoF'!$B$5:$S$119,MATCH($MX$103, 'ECM Staff time by PoF'!$B$4:$R$4,0),FALSE),IF(ISERROR(VLOOKUP(CONCATENATE($A112,V$66),'ECM Staff time by PoF'!$A$5:$S$119,MATCH($MX$103, 'ECM Staff time by PoF'!$A$4:$R$4,0),FALSE)), 0, VLOOKUP(CONCATENATE($A112,V$66),'ECM Staff time by PoF'!$A$5:$S$119,MATCH($MX$103, 'ECM Staff time by PoF'!$A$4:$R$4,0),FALSE))))*V74</f>
        <v>0</v>
      </c>
      <c r="NS112" s="60">
        <f>IF($A112="",0,IF(VLOOKUP($A112,'ECM Staff time by PoF'!$B$5:$C$119,2,FALSE)="Not Applicable",VLOOKUP($A112,'ECM Staff time by PoF'!$B$5:$S$119,MATCH($MX$103, 'ECM Staff time by PoF'!$B$4:$R$4,0),FALSE),IF(ISERROR(VLOOKUP(CONCATENATE($A112,W$66),'ECM Staff time by PoF'!$A$5:$S$119,MATCH($MX$103, 'ECM Staff time by PoF'!$A$4:$R$4,0),FALSE)), 0, VLOOKUP(CONCATENATE($A112,W$66),'ECM Staff time by PoF'!$A$5:$S$119,MATCH($MX$103, 'ECM Staff time by PoF'!$A$4:$R$4,0),FALSE))))*W74</f>
        <v>0</v>
      </c>
      <c r="NT112" s="60">
        <f>IF($A112="",0,IF(VLOOKUP($A112,'ECM Staff time by PoF'!$B$5:$C$119,2,FALSE)="Not Applicable",VLOOKUP($A112,'ECM Staff time by PoF'!$B$5:$S$119,MATCH($MX$103, 'ECM Staff time by PoF'!$B$4:$R$4,0),FALSE),IF(ISERROR(VLOOKUP(CONCATENATE($A112,X$66),'ECM Staff time by PoF'!$A$5:$S$119,MATCH($MX$103, 'ECM Staff time by PoF'!$A$4:$R$4,0),FALSE)), 0, VLOOKUP(CONCATENATE($A112,X$66),'ECM Staff time by PoF'!$A$5:$S$119,MATCH($MX$103, 'ECM Staff time by PoF'!$A$4:$R$4,0),FALSE))))*X74</f>
        <v>0</v>
      </c>
      <c r="NU112" s="60">
        <f>IF($A112="",0,IF(VLOOKUP($A112,'ECM Staff time by PoF'!$B$5:$C$119,2,FALSE)="Not Applicable",VLOOKUP($A112,'ECM Staff time by PoF'!$B$5:$S$119,MATCH($MX$103, 'ECM Staff time by PoF'!$B$4:$R$4,0),FALSE),IF(ISERROR(VLOOKUP(CONCATENATE($A112,Y$66),'ECM Staff time by PoF'!$A$5:$S$119,MATCH($MX$103, 'ECM Staff time by PoF'!$A$4:$R$4,0),FALSE)), 0, VLOOKUP(CONCATENATE($A112,Y$66),'ECM Staff time by PoF'!$A$5:$S$119,MATCH($MX$103, 'ECM Staff time by PoF'!$A$4:$R$4,0),FALSE))))*Y74</f>
        <v>0</v>
      </c>
      <c r="NV112" s="60">
        <f>IF($A112="",0,IF(VLOOKUP($A112,'ECM Staff time by PoF'!$B$5:$C$119,2,FALSE)="Not Applicable",VLOOKUP($A112,'ECM Staff time by PoF'!$B$5:$S$119,MATCH($MX$103, 'ECM Staff time by PoF'!$B$4:$R$4,0),FALSE),IF(ISERROR(VLOOKUP(CONCATENATE($A112,Z$66),'ECM Staff time by PoF'!$A$5:$S$119,MATCH($MX$103, 'ECM Staff time by PoF'!$A$4:$R$4,0),FALSE)), 0, VLOOKUP(CONCATENATE($A112,Z$66),'ECM Staff time by PoF'!$A$5:$S$119,MATCH($MX$103, 'ECM Staff time by PoF'!$A$4:$R$4,0),FALSE))))*Z74</f>
        <v>0</v>
      </c>
      <c r="NW112" s="60">
        <f>IF($A112="",0,IF(VLOOKUP($A112,'ECM Staff time by PoF'!$B$5:$C$119,2,FALSE)="Not Applicable",VLOOKUP($A112,'ECM Staff time by PoF'!$B$5:$S$119,MATCH($MX$103, 'ECM Staff time by PoF'!$B$4:$R$4,0),FALSE),IF(ISERROR(VLOOKUP(CONCATENATE($A112,AA$66),'ECM Staff time by PoF'!$A$5:$S$119,MATCH($MX$103, 'ECM Staff time by PoF'!$A$4:$R$4,0),FALSE)), 0, VLOOKUP(CONCATENATE($A112,AA$66),'ECM Staff time by PoF'!$A$5:$S$119,MATCH($MX$103, 'ECM Staff time by PoF'!$A$4:$R$4,0),FALSE))))*AA74</f>
        <v>0</v>
      </c>
      <c r="NX112" s="60">
        <f>IF($A112="",0,IF(VLOOKUP($A112,'ECM Staff time by PoF'!$B$5:$C$119,2,FALSE)="Not Applicable",VLOOKUP($A112,'ECM Staff time by PoF'!$B$5:$S$119,MATCH($MX$103, 'ECM Staff time by PoF'!$B$4:$R$4,0),FALSE),IF(ISERROR(VLOOKUP(CONCATENATE($A112,AB$66),'ECM Staff time by PoF'!$A$5:$S$119,MATCH($MX$103, 'ECM Staff time by PoF'!$A$4:$R$4,0),FALSE)), 0, VLOOKUP(CONCATENATE($A112,AB$66),'ECM Staff time by PoF'!$A$5:$S$119,MATCH($MX$103, 'ECM Staff time by PoF'!$A$4:$R$4,0),FALSE))))*AB74</f>
        <v>0</v>
      </c>
      <c r="NY112" s="60">
        <f>IF($A112="",0,IF(VLOOKUP($A112,'ECM Staff time by PoF'!$B$5:$C$119,2,FALSE)="Not Applicable",VLOOKUP($A112,'ECM Staff time by PoF'!$B$5:$S$119,MATCH($MX$103, 'ECM Staff time by PoF'!$B$4:$R$4,0),FALSE),IF(ISERROR(VLOOKUP(CONCATENATE($A112,AC$66),'ECM Staff time by PoF'!$A$5:$S$119,MATCH($MX$103, 'ECM Staff time by PoF'!$A$4:$R$4,0),FALSE)), 0, VLOOKUP(CONCATENATE($A112,AC$66),'ECM Staff time by PoF'!$A$5:$S$119,MATCH($MX$103, 'ECM Staff time by PoF'!$A$4:$R$4,0),FALSE))))*AC74</f>
        <v>0</v>
      </c>
      <c r="NZ112" s="60">
        <f>IF($A112="",0,IF(VLOOKUP($A112,'ECM Staff time by PoF'!$B$5:$C$119,2,FALSE)="Not Applicable",VLOOKUP($A112,'ECM Staff time by PoF'!$B$5:$S$119,MATCH($MX$103, 'ECM Staff time by PoF'!$B$4:$R$4,0),FALSE),IF(ISERROR(VLOOKUP(CONCATENATE($A112,AD$66),'ECM Staff time by PoF'!$A$5:$S$119,MATCH($MX$103, 'ECM Staff time by PoF'!$A$4:$R$4,0),FALSE)), 0, VLOOKUP(CONCATENATE($A112,AD$66),'ECM Staff time by PoF'!$A$5:$S$119,MATCH($MX$103, 'ECM Staff time by PoF'!$A$4:$R$4,0),FALSE))))*AD74</f>
        <v>0</v>
      </c>
      <c r="OA112" s="60">
        <f>IF($A112="",0,IF(VLOOKUP($A112,'ECM Staff time by PoF'!$B$5:$C$119,2,FALSE)="Not Applicable",VLOOKUP($A112,'ECM Staff time by PoF'!$B$5:$S$119,MATCH($MX$103, 'ECM Staff time by PoF'!$B$4:$R$4,0),FALSE),IF(ISERROR(VLOOKUP(CONCATENATE($A112,AE$66),'ECM Staff time by PoF'!$A$5:$S$119,MATCH($MX$103, 'ECM Staff time by PoF'!$A$4:$R$4,0),FALSE)), 0, VLOOKUP(CONCATENATE($A112,AE$66),'ECM Staff time by PoF'!$A$5:$S$119,MATCH($MX$103, 'ECM Staff time by PoF'!$A$4:$R$4,0),FALSE))))*AE74</f>
        <v>0</v>
      </c>
      <c r="OB112" s="60">
        <f>IF($A112="",0,IF(VLOOKUP($A112,'ECM Staff time by PoF'!$B$5:$C$119,2,FALSE)="Not Applicable",VLOOKUP($A112,'ECM Staff time by PoF'!$B$5:$S$119,MATCH($MX$103, 'ECM Staff time by PoF'!$B$4:$R$4,0),FALSE),IF(ISERROR(VLOOKUP(CONCATENATE($A112,AF$66),'ECM Staff time by PoF'!$A$5:$S$119,MATCH($MX$103, 'ECM Staff time by PoF'!$A$4:$R$4,0),FALSE)), 0, VLOOKUP(CONCATENATE($A112,AF$66),'ECM Staff time by PoF'!$A$5:$S$119,MATCH($MX$103, 'ECM Staff time by PoF'!$A$4:$R$4,0),FALSE))))*AF74</f>
        <v>0</v>
      </c>
      <c r="OC112" s="60">
        <f>IF($A112="",0,IF(VLOOKUP($A112,'ECM Staff time by PoF'!$B$5:$C$119,2,FALSE)="Not Applicable",VLOOKUP($A112,'ECM Staff time by PoF'!$B$5:$S$119,MATCH($MX$103, 'ECM Staff time by PoF'!$B$4:$R$4,0),FALSE),IF(ISERROR(VLOOKUP(CONCATENATE($A112,AG$66),'ECM Staff time by PoF'!$A$5:$S$119,MATCH($MX$103, 'ECM Staff time by PoF'!$A$4:$R$4,0),FALSE)), 0, VLOOKUP(CONCATENATE($A112,AG$66),'ECM Staff time by PoF'!$A$5:$S$119,MATCH($MX$103, 'ECM Staff time by PoF'!$A$4:$R$4,0),FALSE))))*AG74</f>
        <v>0</v>
      </c>
      <c r="OD112" s="60">
        <f>IF($A112="",0,IF(VLOOKUP($A112,'ECM Staff time by PoF'!$B$5:$C$119,2,FALSE)="Not Applicable",VLOOKUP($A112,'ECM Staff time by PoF'!$B$5:$S$119,MATCH($MX$103, 'ECM Staff time by PoF'!$B$4:$R$4,0),FALSE),IF(ISERROR(VLOOKUP(CONCATENATE($A112,AH$66),'ECM Staff time by PoF'!$A$5:$S$119,MATCH($MX$103, 'ECM Staff time by PoF'!$A$4:$R$4,0),FALSE)), 0, VLOOKUP(CONCATENATE($A112,AH$66),'ECM Staff time by PoF'!$A$5:$S$119,MATCH($MX$103, 'ECM Staff time by PoF'!$A$4:$R$4,0),FALSE))))*AH74</f>
        <v>0</v>
      </c>
      <c r="OE112" s="60">
        <f>IF($A112="",0,IF(VLOOKUP($A112,'ECM Staff time by PoF'!$B$5:$C$119,2,FALSE)="Not Applicable",VLOOKUP($A112,'ECM Staff time by PoF'!$B$5:$S$119,MATCH($MX$103, 'ECM Staff time by PoF'!$B$4:$R$4,0),FALSE),IF(ISERROR(VLOOKUP(CONCATENATE($A112,AI$66),'ECM Staff time by PoF'!$A$5:$S$119,MATCH($MX$103, 'ECM Staff time by PoF'!$A$4:$R$4,0),FALSE)), 0, VLOOKUP(CONCATENATE($A112,AI$66),'ECM Staff time by PoF'!$A$5:$S$119,MATCH($MX$103, 'ECM Staff time by PoF'!$A$4:$R$4,0),FALSE))))*AI74</f>
        <v>0</v>
      </c>
      <c r="OF112" s="60">
        <f>IF($A112="",0,IF(VLOOKUP($A112,'ECM Staff time by PoF'!$B$5:$C$119,2,FALSE)="Not Applicable",VLOOKUP($A112,'ECM Staff time by PoF'!$B$5:$S$119,MATCH($MX$103, 'ECM Staff time by PoF'!$B$4:$R$4,0),FALSE),IF(ISERROR(VLOOKUP(CONCATENATE($A112,AJ$66),'ECM Staff time by PoF'!$A$5:$S$119,MATCH($MX$103, 'ECM Staff time by PoF'!$A$4:$R$4,0),FALSE)), 0, VLOOKUP(CONCATENATE($A112,AJ$66),'ECM Staff time by PoF'!$A$5:$S$119,MATCH($MX$103, 'ECM Staff time by PoF'!$A$4:$R$4,0),FALSE))))*AJ74</f>
        <v>0</v>
      </c>
      <c r="OG112" s="60">
        <f>IF($A112="",0,IF(VLOOKUP($A112,'ECM Staff time by PoF'!$B$5:$C$119,2,FALSE)="Not Applicable",VLOOKUP($A112,'ECM Staff time by PoF'!$B$5:$S$119,MATCH($MX$103, 'ECM Staff time by PoF'!$B$4:$R$4,0),FALSE),IF(ISERROR(VLOOKUP(CONCATENATE($A112,AK$66),'ECM Staff time by PoF'!$A$5:$S$119,MATCH($MX$103, 'ECM Staff time by PoF'!$A$4:$R$4,0),FALSE)), 0, VLOOKUP(CONCATENATE($A112,AK$66),'ECM Staff time by PoF'!$A$5:$S$119,MATCH($MX$103, 'ECM Staff time by PoF'!$A$4:$R$4,0),FALSE))))*AK74</f>
        <v>0</v>
      </c>
      <c r="OH112" s="60">
        <f>IF($A112="",0,IF(VLOOKUP($A112,'ECM Staff time by PoF'!$B$5:$C$119,2,FALSE)="Not Applicable",VLOOKUP($A112,'ECM Staff time by PoF'!$B$5:$S$119,MATCH($OH$103, 'ECM Staff time by PoF'!$B$4:$R$4,0),FALSE),IF(ISERROR(VLOOKUP(CONCATENATE($A112,B$66),'ECM Staff time by PoF'!$A$5:$S$119,MATCH($OH$103, 'ECM Staff time by PoF'!$A$4:$R$4,0),FALSE)), 0, VLOOKUP(CONCATENATE($A112,B$66),'ECM Staff time by PoF'!$A$5:$S$119,MATCH($OH$103, 'ECM Staff time by PoF'!$A$4:$R$4,0),FALSE))))*B74</f>
        <v>0</v>
      </c>
      <c r="OI112" s="60">
        <f>IF($A112="",0,IF(VLOOKUP($A112,'ECM Staff time by PoF'!$B$5:$C$119,2,FALSE)="Not Applicable",VLOOKUP($A112,'ECM Staff time by PoF'!$B$5:$S$119,MATCH($OH$103, 'ECM Staff time by PoF'!$B$4:$R$4,0),FALSE),IF(ISERROR(VLOOKUP(CONCATENATE($A112,C$66),'ECM Staff time by PoF'!$A$5:$S$119,MATCH($OH$103, 'ECM Staff time by PoF'!$A$4:$R$4,0),FALSE)), 0, VLOOKUP(CONCATENATE($A112,C$66),'ECM Staff time by PoF'!$A$5:$S$119,MATCH($OH$103, 'ECM Staff time by PoF'!$A$4:$R$4,0),FALSE))))*C74</f>
        <v>0</v>
      </c>
      <c r="OJ112" s="60">
        <f>IF($A112="",0,IF(VLOOKUP($A112,'ECM Staff time by PoF'!$B$5:$C$119,2,FALSE)="Not Applicable",VLOOKUP($A112,'ECM Staff time by PoF'!$B$5:$S$119,MATCH($OH$103, 'ECM Staff time by PoF'!$B$4:$R$4,0),FALSE),IF(ISERROR(VLOOKUP(CONCATENATE($A112,D$66),'ECM Staff time by PoF'!$A$5:$S$119,MATCH($OH$103, 'ECM Staff time by PoF'!$A$4:$R$4,0),FALSE)), 0, VLOOKUP(CONCATENATE($A112,D$66),'ECM Staff time by PoF'!$A$5:$S$119,MATCH($OH$103, 'ECM Staff time by PoF'!$A$4:$R$4,0),FALSE))))*D74</f>
        <v>0</v>
      </c>
      <c r="OK112" s="60">
        <f>IF($A112="",0,IF(VLOOKUP($A112,'ECM Staff time by PoF'!$B$5:$C$119,2,FALSE)="Not Applicable",VLOOKUP($A112,'ECM Staff time by PoF'!$B$5:$S$119,MATCH($OH$103, 'ECM Staff time by PoF'!$B$4:$R$4,0),FALSE),IF(ISERROR(VLOOKUP(CONCATENATE($A112,E$66),'ECM Staff time by PoF'!$A$5:$S$119,MATCH($OH$103, 'ECM Staff time by PoF'!$A$4:$R$4,0),FALSE)), 0, VLOOKUP(CONCATENATE($A112,E$66),'ECM Staff time by PoF'!$A$5:$S$119,MATCH($OH$103, 'ECM Staff time by PoF'!$A$4:$R$4,0),FALSE))))*E74</f>
        <v>0</v>
      </c>
      <c r="OL112" s="60">
        <f>IF($A112="",0,IF(VLOOKUP($A112,'ECM Staff time by PoF'!$B$5:$C$119,2,FALSE)="Not Applicable",VLOOKUP($A112,'ECM Staff time by PoF'!$B$5:$S$119,MATCH($OH$103, 'ECM Staff time by PoF'!$B$4:$R$4,0),FALSE),IF(ISERROR(VLOOKUP(CONCATENATE($A112,F$66),'ECM Staff time by PoF'!$A$5:$S$119,MATCH($OH$103, 'ECM Staff time by PoF'!$A$4:$R$4,0),FALSE)), 0, VLOOKUP(CONCATENATE($A112,F$66),'ECM Staff time by PoF'!$A$5:$S$119,MATCH($OH$103, 'ECM Staff time by PoF'!$A$4:$R$4,0),FALSE))))*F74</f>
        <v>0</v>
      </c>
      <c r="OM112" s="60">
        <f>IF($A112="",0,IF(VLOOKUP($A112,'ECM Staff time by PoF'!$B$5:$C$119,2,FALSE)="Not Applicable",VLOOKUP($A112,'ECM Staff time by PoF'!$B$5:$S$119,MATCH($OH$103, 'ECM Staff time by PoF'!$B$4:$R$4,0),FALSE),IF(ISERROR(VLOOKUP(CONCATENATE($A112,G$66),'ECM Staff time by PoF'!$A$5:$S$119,MATCH($OH$103, 'ECM Staff time by PoF'!$A$4:$R$4,0),FALSE)), 0, VLOOKUP(CONCATENATE($A112,G$66),'ECM Staff time by PoF'!$A$5:$S$119,MATCH($OH$103, 'ECM Staff time by PoF'!$A$4:$R$4,0),FALSE))))*G74</f>
        <v>0</v>
      </c>
      <c r="ON112" s="60">
        <f>IF($A112="",0,IF(VLOOKUP($A112,'ECM Staff time by PoF'!$B$5:$C$119,2,FALSE)="Not Applicable",VLOOKUP($A112,'ECM Staff time by PoF'!$B$5:$S$119,MATCH($OH$103, 'ECM Staff time by PoF'!$B$4:$R$4,0),FALSE),IF(ISERROR(VLOOKUP(CONCATENATE($A112,H$66),'ECM Staff time by PoF'!$A$5:$S$119,MATCH($OH$103, 'ECM Staff time by PoF'!$A$4:$R$4,0),FALSE)), 0, VLOOKUP(CONCATENATE($A112,H$66),'ECM Staff time by PoF'!$A$5:$S$119,MATCH($OH$103, 'ECM Staff time by PoF'!$A$4:$R$4,0),FALSE))))*H74</f>
        <v>0</v>
      </c>
      <c r="OO112" s="60">
        <f>IF($A112="",0,IF(VLOOKUP($A112,'ECM Staff time by PoF'!$B$5:$C$119,2,FALSE)="Not Applicable",VLOOKUP($A112,'ECM Staff time by PoF'!$B$5:$S$119,MATCH($OH$103, 'ECM Staff time by PoF'!$B$4:$R$4,0),FALSE),IF(ISERROR(VLOOKUP(CONCATENATE($A112,I$66),'ECM Staff time by PoF'!$A$5:$S$119,MATCH($OH$103, 'ECM Staff time by PoF'!$A$4:$R$4,0),FALSE)), 0, VLOOKUP(CONCATENATE($A112,I$66),'ECM Staff time by PoF'!$A$5:$S$119,MATCH($OH$103, 'ECM Staff time by PoF'!$A$4:$R$4,0),FALSE))))*I74</f>
        <v>0</v>
      </c>
      <c r="OP112" s="60">
        <f>IF($A112="",0,IF(VLOOKUP($A112,'ECM Staff time by PoF'!$B$5:$C$119,2,FALSE)="Not Applicable",VLOOKUP($A112,'ECM Staff time by PoF'!$B$5:$S$119,MATCH($OH$103, 'ECM Staff time by PoF'!$B$4:$R$4,0),FALSE),IF(ISERROR(VLOOKUP(CONCATENATE($A112,J$66),'ECM Staff time by PoF'!$A$5:$S$119,MATCH($OH$103, 'ECM Staff time by PoF'!$A$4:$R$4,0),FALSE)), 0, VLOOKUP(CONCATENATE($A112,J$66),'ECM Staff time by PoF'!$A$5:$S$119,MATCH($OH$103, 'ECM Staff time by PoF'!$A$4:$R$4,0),FALSE))))*J74</f>
        <v>0</v>
      </c>
      <c r="OQ112" s="60">
        <f>IF($A112="",0,IF(VLOOKUP($A112,'ECM Staff time by PoF'!$B$5:$C$119,2,FALSE)="Not Applicable",VLOOKUP($A112,'ECM Staff time by PoF'!$B$5:$S$119,MATCH($OH$103, 'ECM Staff time by PoF'!$B$4:$R$4,0),FALSE),IF(ISERROR(VLOOKUP(CONCATENATE($A112,K$66),'ECM Staff time by PoF'!$A$5:$S$119,MATCH($OH$103, 'ECM Staff time by PoF'!$A$4:$R$4,0),FALSE)), 0, VLOOKUP(CONCATENATE($A112,K$66),'ECM Staff time by PoF'!$A$5:$S$119,MATCH($OH$103, 'ECM Staff time by PoF'!$A$4:$R$4,0),FALSE))))*K74</f>
        <v>0</v>
      </c>
      <c r="OR112" s="60">
        <f>IF($A112="",0,IF(VLOOKUP($A112,'ECM Staff time by PoF'!$B$5:$C$119,2,FALSE)="Not Applicable",VLOOKUP($A112,'ECM Staff time by PoF'!$B$5:$S$119,MATCH($OH$103, 'ECM Staff time by PoF'!$B$4:$R$4,0),FALSE),IF(ISERROR(VLOOKUP(CONCATENATE($A112,L$66),'ECM Staff time by PoF'!$A$5:$S$119,MATCH($OH$103, 'ECM Staff time by PoF'!$A$4:$R$4,0),FALSE)), 0, VLOOKUP(CONCATENATE($A112,L$66),'ECM Staff time by PoF'!$A$5:$S$119,MATCH($OH$103, 'ECM Staff time by PoF'!$A$4:$R$4,0),FALSE))))*L74</f>
        <v>0</v>
      </c>
      <c r="OS112" s="60">
        <f>IF($A112="",0,IF(VLOOKUP($A112,'ECM Staff time by PoF'!$B$5:$C$119,2,FALSE)="Not Applicable",VLOOKUP($A112,'ECM Staff time by PoF'!$B$5:$S$119,MATCH($OH$103, 'ECM Staff time by PoF'!$B$4:$R$4,0),FALSE),IF(ISERROR(VLOOKUP(CONCATENATE($A112,M$66),'ECM Staff time by PoF'!$A$5:$S$119,MATCH($OH$103, 'ECM Staff time by PoF'!$A$4:$R$4,0),FALSE)), 0, VLOOKUP(CONCATENATE($A112,M$66),'ECM Staff time by PoF'!$A$5:$S$119,MATCH($OH$103, 'ECM Staff time by PoF'!$A$4:$R$4,0),FALSE))))*M74</f>
        <v>0</v>
      </c>
      <c r="OT112" s="60">
        <f>IF($A112="",0,IF(VLOOKUP($A112,'ECM Staff time by PoF'!$B$5:$C$119,2,FALSE)="Not Applicable",VLOOKUP($A112,'ECM Staff time by PoF'!$B$5:$S$119,MATCH($OH$103, 'ECM Staff time by PoF'!$B$4:$R$4,0),FALSE),IF(ISERROR(VLOOKUP(CONCATENATE($A112,N$66),'ECM Staff time by PoF'!$A$5:$S$119,MATCH($OH$103, 'ECM Staff time by PoF'!$A$4:$R$4,0),FALSE)), 0, VLOOKUP(CONCATENATE($A112,N$66),'ECM Staff time by PoF'!$A$5:$S$119,MATCH($OH$103, 'ECM Staff time by PoF'!$A$4:$R$4,0),FALSE))))*N74</f>
        <v>0</v>
      </c>
      <c r="OU112" s="60">
        <f>IF($A112="",0,IF(VLOOKUP($A112,'ECM Staff time by PoF'!$B$5:$C$119,2,FALSE)="Not Applicable",VLOOKUP($A112,'ECM Staff time by PoF'!$B$5:$S$119,MATCH($OH$103, 'ECM Staff time by PoF'!$B$4:$R$4,0),FALSE),IF(ISERROR(VLOOKUP(CONCATENATE($A112,O$66),'ECM Staff time by PoF'!$A$5:$S$119,MATCH($OH$103, 'ECM Staff time by PoF'!$A$4:$R$4,0),FALSE)), 0, VLOOKUP(CONCATENATE($A112,O$66),'ECM Staff time by PoF'!$A$5:$S$119,MATCH($OH$103, 'ECM Staff time by PoF'!$A$4:$R$4,0),FALSE))))*O74</f>
        <v>0</v>
      </c>
      <c r="OV112" s="60">
        <f>IF($A112="",0,IF(VLOOKUP($A112,'ECM Staff time by PoF'!$B$5:$C$119,2,FALSE)="Not Applicable",VLOOKUP($A112,'ECM Staff time by PoF'!$B$5:$S$119,MATCH($OH$103, 'ECM Staff time by PoF'!$B$4:$R$4,0),FALSE),IF(ISERROR(VLOOKUP(CONCATENATE($A112,P$66),'ECM Staff time by PoF'!$A$5:$S$119,MATCH($OH$103, 'ECM Staff time by PoF'!$A$4:$R$4,0),FALSE)), 0, VLOOKUP(CONCATENATE($A112,P$66),'ECM Staff time by PoF'!$A$5:$S$119,MATCH($OH$103, 'ECM Staff time by PoF'!$A$4:$R$4,0),FALSE))))*P74</f>
        <v>0</v>
      </c>
      <c r="OW112" s="60">
        <f>IF($A112="",0,IF(VLOOKUP($A112,'ECM Staff time by PoF'!$B$5:$C$119,2,FALSE)="Not Applicable",VLOOKUP($A112,'ECM Staff time by PoF'!$B$5:$S$119,MATCH($OH$103, 'ECM Staff time by PoF'!$B$4:$R$4,0),FALSE),IF(ISERROR(VLOOKUP(CONCATENATE($A112,Q$66),'ECM Staff time by PoF'!$A$5:$S$119,MATCH($OH$103, 'ECM Staff time by PoF'!$A$4:$R$4,0),FALSE)), 0, VLOOKUP(CONCATENATE($A112,Q$66),'ECM Staff time by PoF'!$A$5:$S$119,MATCH($OH$103, 'ECM Staff time by PoF'!$A$4:$R$4,0),FALSE))))*Q74</f>
        <v>0</v>
      </c>
      <c r="OX112" s="60">
        <f>IF($A112="",0,IF(VLOOKUP($A112,'ECM Staff time by PoF'!$B$5:$C$119,2,FALSE)="Not Applicable",VLOOKUP($A112,'ECM Staff time by PoF'!$B$5:$S$119,MATCH($OH$103, 'ECM Staff time by PoF'!$B$4:$R$4,0),FALSE),IF(ISERROR(VLOOKUP(CONCATENATE($A112,R$66),'ECM Staff time by PoF'!$A$5:$S$119,MATCH($OH$103, 'ECM Staff time by PoF'!$A$4:$R$4,0),FALSE)), 0, VLOOKUP(CONCATENATE($A112,R$66),'ECM Staff time by PoF'!$A$5:$S$119,MATCH($OH$103, 'ECM Staff time by PoF'!$A$4:$R$4,0),FALSE))))*R74</f>
        <v>0</v>
      </c>
      <c r="OY112" s="60">
        <f>IF($A112="",0,IF(VLOOKUP($A112,'ECM Staff time by PoF'!$B$5:$C$119,2,FALSE)="Not Applicable",VLOOKUP($A112,'ECM Staff time by PoF'!$B$5:$S$119,MATCH($OH$103, 'ECM Staff time by PoF'!$B$4:$R$4,0),FALSE),IF(ISERROR(VLOOKUP(CONCATENATE($A112,S$66),'ECM Staff time by PoF'!$A$5:$S$119,MATCH($OH$103, 'ECM Staff time by PoF'!$A$4:$R$4,0),FALSE)), 0, VLOOKUP(CONCATENATE($A112,S$66),'ECM Staff time by PoF'!$A$5:$S$119,MATCH($OH$103, 'ECM Staff time by PoF'!$A$4:$R$4,0),FALSE))))*S74</f>
        <v>0</v>
      </c>
      <c r="OZ112" s="60">
        <f>IF($A112="",0,IF(VLOOKUP($A112,'ECM Staff time by PoF'!$B$5:$C$119,2,FALSE)="Not Applicable",VLOOKUP($A112,'ECM Staff time by PoF'!$B$5:$S$119,MATCH($OH$103, 'ECM Staff time by PoF'!$B$4:$R$4,0),FALSE),IF(ISERROR(VLOOKUP(CONCATENATE($A112,T$66),'ECM Staff time by PoF'!$A$5:$S$119,MATCH($OH$103, 'ECM Staff time by PoF'!$A$4:$R$4,0),FALSE)), 0, VLOOKUP(CONCATENATE($A112,T$66),'ECM Staff time by PoF'!$A$5:$S$119,MATCH($OH$103, 'ECM Staff time by PoF'!$A$4:$R$4,0),FALSE))))*T74</f>
        <v>0</v>
      </c>
      <c r="PA112" s="60">
        <f>IF($A112="",0,IF(VLOOKUP($A112,'ECM Staff time by PoF'!$B$5:$C$119,2,FALSE)="Not Applicable",VLOOKUP($A112,'ECM Staff time by PoF'!$B$5:$S$119,MATCH($OH$103, 'ECM Staff time by PoF'!$B$4:$R$4,0),FALSE),IF(ISERROR(VLOOKUP(CONCATENATE($A112,U$66),'ECM Staff time by PoF'!$A$5:$S$119,MATCH($OH$103, 'ECM Staff time by PoF'!$A$4:$R$4,0),FALSE)), 0, VLOOKUP(CONCATENATE($A112,U$66),'ECM Staff time by PoF'!$A$5:$S$119,MATCH($OH$103, 'ECM Staff time by PoF'!$A$4:$R$4,0),FALSE))))*U74</f>
        <v>0</v>
      </c>
      <c r="PB112" s="60">
        <f>IF($A112="",0,IF(VLOOKUP($A112,'ECM Staff time by PoF'!$B$5:$C$119,2,FALSE)="Not Applicable",VLOOKUP($A112,'ECM Staff time by PoF'!$B$5:$S$119,MATCH($OH$103, 'ECM Staff time by PoF'!$B$4:$R$4,0),FALSE),IF(ISERROR(VLOOKUP(CONCATENATE($A112,V$66),'ECM Staff time by PoF'!$A$5:$S$119,MATCH($OH$103, 'ECM Staff time by PoF'!$A$4:$R$4,0),FALSE)), 0, VLOOKUP(CONCATENATE($A112,V$66),'ECM Staff time by PoF'!$A$5:$S$119,MATCH($OH$103, 'ECM Staff time by PoF'!$A$4:$R$4,0),FALSE))))*V74</f>
        <v>0</v>
      </c>
      <c r="PC112" s="60">
        <f>IF($A112="",0,IF(VLOOKUP($A112,'ECM Staff time by PoF'!$B$5:$C$119,2,FALSE)="Not Applicable",VLOOKUP($A112,'ECM Staff time by PoF'!$B$5:$S$119,MATCH($OH$103, 'ECM Staff time by PoF'!$B$4:$R$4,0),FALSE),IF(ISERROR(VLOOKUP(CONCATENATE($A112,W$66),'ECM Staff time by PoF'!$A$5:$S$119,MATCH($OH$103, 'ECM Staff time by PoF'!$A$4:$R$4,0),FALSE)), 0, VLOOKUP(CONCATENATE($A112,W$66),'ECM Staff time by PoF'!$A$5:$S$119,MATCH($OH$103, 'ECM Staff time by PoF'!$A$4:$R$4,0),FALSE))))*W74</f>
        <v>0</v>
      </c>
      <c r="PD112" s="60">
        <f>IF($A112="",0,IF(VLOOKUP($A112,'ECM Staff time by PoF'!$B$5:$C$119,2,FALSE)="Not Applicable",VLOOKUP($A112,'ECM Staff time by PoF'!$B$5:$S$119,MATCH($OH$103, 'ECM Staff time by PoF'!$B$4:$R$4,0),FALSE),IF(ISERROR(VLOOKUP(CONCATENATE($A112,X$66),'ECM Staff time by PoF'!$A$5:$S$119,MATCH($OH$103, 'ECM Staff time by PoF'!$A$4:$R$4,0),FALSE)), 0, VLOOKUP(CONCATENATE($A112,X$66),'ECM Staff time by PoF'!$A$5:$S$119,MATCH($OH$103, 'ECM Staff time by PoF'!$A$4:$R$4,0),FALSE))))*X74</f>
        <v>0</v>
      </c>
      <c r="PE112" s="60">
        <f>IF($A112="",0,IF(VLOOKUP($A112,'ECM Staff time by PoF'!$B$5:$C$119,2,FALSE)="Not Applicable",VLOOKUP($A112,'ECM Staff time by PoF'!$B$5:$S$119,MATCH($OH$103, 'ECM Staff time by PoF'!$B$4:$R$4,0),FALSE),IF(ISERROR(VLOOKUP(CONCATENATE($A112,Y$66),'ECM Staff time by PoF'!$A$5:$S$119,MATCH($OH$103, 'ECM Staff time by PoF'!$A$4:$R$4,0),FALSE)), 0, VLOOKUP(CONCATENATE($A112,Y$66),'ECM Staff time by PoF'!$A$5:$S$119,MATCH($OH$103, 'ECM Staff time by PoF'!$A$4:$R$4,0),FALSE))))*Y74</f>
        <v>0</v>
      </c>
      <c r="PF112" s="60">
        <f>IF($A112="",0,IF(VLOOKUP($A112,'ECM Staff time by PoF'!$B$5:$C$119,2,FALSE)="Not Applicable",VLOOKUP($A112,'ECM Staff time by PoF'!$B$5:$S$119,MATCH($OH$103, 'ECM Staff time by PoF'!$B$4:$R$4,0),FALSE),IF(ISERROR(VLOOKUP(CONCATENATE($A112,Z$66),'ECM Staff time by PoF'!$A$5:$S$119,MATCH($OH$103, 'ECM Staff time by PoF'!$A$4:$R$4,0),FALSE)), 0, VLOOKUP(CONCATENATE($A112,Z$66),'ECM Staff time by PoF'!$A$5:$S$119,MATCH($OH$103, 'ECM Staff time by PoF'!$A$4:$R$4,0),FALSE))))*Z74</f>
        <v>0</v>
      </c>
      <c r="PG112" s="60">
        <f>IF($A112="",0,IF(VLOOKUP($A112,'ECM Staff time by PoF'!$B$5:$C$119,2,FALSE)="Not Applicable",VLOOKUP($A112,'ECM Staff time by PoF'!$B$5:$S$119,MATCH($OH$103, 'ECM Staff time by PoF'!$B$4:$R$4,0),FALSE),IF(ISERROR(VLOOKUP(CONCATENATE($A112,AA$66),'ECM Staff time by PoF'!$A$5:$S$119,MATCH($OH$103, 'ECM Staff time by PoF'!$A$4:$R$4,0),FALSE)), 0, VLOOKUP(CONCATENATE($A112,AA$66),'ECM Staff time by PoF'!$A$5:$S$119,MATCH($OH$103, 'ECM Staff time by PoF'!$A$4:$R$4,0),FALSE))))*AA74</f>
        <v>0</v>
      </c>
      <c r="PH112" s="60">
        <f>IF($A112="",0,IF(VLOOKUP($A112,'ECM Staff time by PoF'!$B$5:$C$119,2,FALSE)="Not Applicable",VLOOKUP($A112,'ECM Staff time by PoF'!$B$5:$S$119,MATCH($OH$103, 'ECM Staff time by PoF'!$B$4:$R$4,0),FALSE),IF(ISERROR(VLOOKUP(CONCATENATE($A112,AB$66),'ECM Staff time by PoF'!$A$5:$S$119,MATCH($OH$103, 'ECM Staff time by PoF'!$A$4:$R$4,0),FALSE)), 0, VLOOKUP(CONCATENATE($A112,AB$66),'ECM Staff time by PoF'!$A$5:$S$119,MATCH($OH$103, 'ECM Staff time by PoF'!$A$4:$R$4,0),FALSE))))*AB74</f>
        <v>0</v>
      </c>
      <c r="PI112" s="60">
        <f>IF($A112="",0,IF(VLOOKUP($A112,'ECM Staff time by PoF'!$B$5:$C$119,2,FALSE)="Not Applicable",VLOOKUP($A112,'ECM Staff time by PoF'!$B$5:$S$119,MATCH($OH$103, 'ECM Staff time by PoF'!$B$4:$R$4,0),FALSE),IF(ISERROR(VLOOKUP(CONCATENATE($A112,AC$66),'ECM Staff time by PoF'!$A$5:$S$119,MATCH($OH$103, 'ECM Staff time by PoF'!$A$4:$R$4,0),FALSE)), 0, VLOOKUP(CONCATENATE($A112,AC$66),'ECM Staff time by PoF'!$A$5:$S$119,MATCH($OH$103, 'ECM Staff time by PoF'!$A$4:$R$4,0),FALSE))))*AC74</f>
        <v>0</v>
      </c>
      <c r="PJ112" s="60">
        <f>IF($A112="",0,IF(VLOOKUP($A112,'ECM Staff time by PoF'!$B$5:$C$119,2,FALSE)="Not Applicable",VLOOKUP($A112,'ECM Staff time by PoF'!$B$5:$S$119,MATCH($OH$103, 'ECM Staff time by PoF'!$B$4:$R$4,0),FALSE),IF(ISERROR(VLOOKUP(CONCATENATE($A112,AD$66),'ECM Staff time by PoF'!$A$5:$S$119,MATCH($OH$103, 'ECM Staff time by PoF'!$A$4:$R$4,0),FALSE)), 0, VLOOKUP(CONCATENATE($A112,AD$66),'ECM Staff time by PoF'!$A$5:$S$119,MATCH($OH$103, 'ECM Staff time by PoF'!$A$4:$R$4,0),FALSE))))*AD74</f>
        <v>0</v>
      </c>
      <c r="PK112" s="60">
        <f>IF($A112="",0,IF(VLOOKUP($A112,'ECM Staff time by PoF'!$B$5:$C$119,2,FALSE)="Not Applicable",VLOOKUP($A112,'ECM Staff time by PoF'!$B$5:$S$119,MATCH($OH$103, 'ECM Staff time by PoF'!$B$4:$R$4,0),FALSE),IF(ISERROR(VLOOKUP(CONCATENATE($A112,AE$66),'ECM Staff time by PoF'!$A$5:$S$119,MATCH($OH$103, 'ECM Staff time by PoF'!$A$4:$R$4,0),FALSE)), 0, VLOOKUP(CONCATENATE($A112,AE$66),'ECM Staff time by PoF'!$A$5:$S$119,MATCH($OH$103, 'ECM Staff time by PoF'!$A$4:$R$4,0),FALSE))))*AE74</f>
        <v>0</v>
      </c>
      <c r="PL112" s="60">
        <f>IF($A112="",0,IF(VLOOKUP($A112,'ECM Staff time by PoF'!$B$5:$C$119,2,FALSE)="Not Applicable",VLOOKUP($A112,'ECM Staff time by PoF'!$B$5:$S$119,MATCH($OH$103, 'ECM Staff time by PoF'!$B$4:$R$4,0),FALSE),IF(ISERROR(VLOOKUP(CONCATENATE($A112,AF$66),'ECM Staff time by PoF'!$A$5:$S$119,MATCH($OH$103, 'ECM Staff time by PoF'!$A$4:$R$4,0),FALSE)), 0, VLOOKUP(CONCATENATE($A112,AF$66),'ECM Staff time by PoF'!$A$5:$S$119,MATCH($OH$103, 'ECM Staff time by PoF'!$A$4:$R$4,0),FALSE))))*AF74</f>
        <v>0</v>
      </c>
      <c r="PM112" s="60">
        <f>IF($A112="",0,IF(VLOOKUP($A112,'ECM Staff time by PoF'!$B$5:$C$119,2,FALSE)="Not Applicable",VLOOKUP($A112,'ECM Staff time by PoF'!$B$5:$S$119,MATCH($OH$103, 'ECM Staff time by PoF'!$B$4:$R$4,0),FALSE),IF(ISERROR(VLOOKUP(CONCATENATE($A112,AG$66),'ECM Staff time by PoF'!$A$5:$S$119,MATCH($OH$103, 'ECM Staff time by PoF'!$A$4:$R$4,0),FALSE)), 0, VLOOKUP(CONCATENATE($A112,AG$66),'ECM Staff time by PoF'!$A$5:$S$119,MATCH($OH$103, 'ECM Staff time by PoF'!$A$4:$R$4,0),FALSE))))*AG74</f>
        <v>0</v>
      </c>
      <c r="PN112" s="60">
        <f>IF($A112="",0,IF(VLOOKUP($A112,'ECM Staff time by PoF'!$B$5:$C$119,2,FALSE)="Not Applicable",VLOOKUP($A112,'ECM Staff time by PoF'!$B$5:$S$119,MATCH($OH$103, 'ECM Staff time by PoF'!$B$4:$R$4,0),FALSE),IF(ISERROR(VLOOKUP(CONCATENATE($A112,AH$66),'ECM Staff time by PoF'!$A$5:$S$119,MATCH($OH$103, 'ECM Staff time by PoF'!$A$4:$R$4,0),FALSE)), 0, VLOOKUP(CONCATENATE($A112,AH$66),'ECM Staff time by PoF'!$A$5:$S$119,MATCH($OH$103, 'ECM Staff time by PoF'!$A$4:$R$4,0),FALSE))))*AH74</f>
        <v>0</v>
      </c>
      <c r="PO112" s="60">
        <f>IF($A112="",0,IF(VLOOKUP($A112,'ECM Staff time by PoF'!$B$5:$C$119,2,FALSE)="Not Applicable",VLOOKUP($A112,'ECM Staff time by PoF'!$B$5:$S$119,MATCH($OH$103, 'ECM Staff time by PoF'!$B$4:$R$4,0),FALSE),IF(ISERROR(VLOOKUP(CONCATENATE($A112,AI$66),'ECM Staff time by PoF'!$A$5:$S$119,MATCH($OH$103, 'ECM Staff time by PoF'!$A$4:$R$4,0),FALSE)), 0, VLOOKUP(CONCATENATE($A112,AI$66),'ECM Staff time by PoF'!$A$5:$S$119,MATCH($OH$103, 'ECM Staff time by PoF'!$A$4:$R$4,0),FALSE))))*AI74</f>
        <v>0</v>
      </c>
      <c r="PP112" s="60">
        <f>IF($A112="",0,IF(VLOOKUP($A112,'ECM Staff time by PoF'!$B$5:$C$119,2,FALSE)="Not Applicable",VLOOKUP($A112,'ECM Staff time by PoF'!$B$5:$S$119,MATCH($OH$103, 'ECM Staff time by PoF'!$B$4:$R$4,0),FALSE),IF(ISERROR(VLOOKUP(CONCATENATE($A112,AJ$66),'ECM Staff time by PoF'!$A$5:$S$119,MATCH($OH$103, 'ECM Staff time by PoF'!$A$4:$R$4,0),FALSE)), 0, VLOOKUP(CONCATENATE($A112,AJ$66),'ECM Staff time by PoF'!$A$5:$S$119,MATCH($OH$103, 'ECM Staff time by PoF'!$A$4:$R$4,0),FALSE))))*AJ74</f>
        <v>0</v>
      </c>
      <c r="PQ112" s="60">
        <f>IF($A112="",0,IF(VLOOKUP($A112,'ECM Staff time by PoF'!$B$5:$C$119,2,FALSE)="Not Applicable",VLOOKUP($A112,'ECM Staff time by PoF'!$B$5:$S$119,MATCH($OH$103, 'ECM Staff time by PoF'!$B$4:$R$4,0),FALSE),IF(ISERROR(VLOOKUP(CONCATENATE($A112,AK$66),'ECM Staff time by PoF'!$A$5:$S$119,MATCH($OH$103, 'ECM Staff time by PoF'!$A$4:$R$4,0),FALSE)), 0, VLOOKUP(CONCATENATE($A112,AK$66),'ECM Staff time by PoF'!$A$5:$S$119,MATCH($OH$103, 'ECM Staff time by PoF'!$A$4:$R$4,0),FALSE))))*AK74</f>
        <v>0</v>
      </c>
      <c r="PR112" s="60">
        <f>IF($A112="",0,IF(VLOOKUP($A112,'ECM Staff time by PoF'!$B$5:$C$119,2,FALSE)="Not Applicable",VLOOKUP($A112,'ECM Staff time by PoF'!$B$5:$S$119,MATCH($PR$103, 'ECM Staff time by PoF'!$B$4:$R$4,0),FALSE),IF(ISERROR(VLOOKUP(CONCATENATE($A112,B$66),'ECM Staff time by PoF'!$A$5:$S$119,MATCH($PR$103, 'ECM Staff time by PoF'!$A$4:$R$4,0),FALSE)), 0, VLOOKUP(CONCATENATE($A112,B$66),'ECM Staff time by PoF'!$A$5:$S$119,MATCH($PR$103, 'ECM Staff time by PoF'!$A$4:$R$4,0),FALSE))))*B74</f>
        <v>0</v>
      </c>
      <c r="PS112" s="60">
        <f>IF($A112="",0,IF(VLOOKUP($A112,'ECM Staff time by PoF'!$B$5:$C$119,2,FALSE)="Not Applicable",VLOOKUP($A112,'ECM Staff time by PoF'!$B$5:$S$119,MATCH($PR$103, 'ECM Staff time by PoF'!$B$4:$R$4,0),FALSE),IF(ISERROR(VLOOKUP(CONCATENATE($A112,C$66),'ECM Staff time by PoF'!$A$5:$S$119,MATCH($PR$103, 'ECM Staff time by PoF'!$A$4:$R$4,0),FALSE)), 0, VLOOKUP(CONCATENATE($A112,C$66),'ECM Staff time by PoF'!$A$5:$S$119,MATCH($PR$103, 'ECM Staff time by PoF'!$A$4:$R$4,0),FALSE))))*C74</f>
        <v>0</v>
      </c>
      <c r="PT112" s="60">
        <f>IF($A112="",0,IF(VLOOKUP($A112,'ECM Staff time by PoF'!$B$5:$C$119,2,FALSE)="Not Applicable",VLOOKUP($A112,'ECM Staff time by PoF'!$B$5:$S$119,MATCH($PR$103, 'ECM Staff time by PoF'!$B$4:$R$4,0),FALSE),IF(ISERROR(VLOOKUP(CONCATENATE($A112,D$66),'ECM Staff time by PoF'!$A$5:$S$119,MATCH($PR$103, 'ECM Staff time by PoF'!$A$4:$R$4,0),FALSE)), 0, VLOOKUP(CONCATENATE($A112,D$66),'ECM Staff time by PoF'!$A$5:$S$119,MATCH($PR$103, 'ECM Staff time by PoF'!$A$4:$R$4,0),FALSE))))*D74</f>
        <v>0</v>
      </c>
      <c r="PU112" s="60">
        <f>IF($A112="",0,IF(VLOOKUP($A112,'ECM Staff time by PoF'!$B$5:$C$119,2,FALSE)="Not Applicable",VLOOKUP($A112,'ECM Staff time by PoF'!$B$5:$S$119,MATCH($PR$103, 'ECM Staff time by PoF'!$B$4:$R$4,0),FALSE),IF(ISERROR(VLOOKUP(CONCATENATE($A112,E$66),'ECM Staff time by PoF'!$A$5:$S$119,MATCH($PR$103, 'ECM Staff time by PoF'!$A$4:$R$4,0),FALSE)), 0, VLOOKUP(CONCATENATE($A112,E$66),'ECM Staff time by PoF'!$A$5:$S$119,MATCH($PR$103, 'ECM Staff time by PoF'!$A$4:$R$4,0),FALSE))))*E74</f>
        <v>0</v>
      </c>
      <c r="PV112" s="60">
        <f>IF($A112="",0,IF(VLOOKUP($A112,'ECM Staff time by PoF'!$B$5:$C$119,2,FALSE)="Not Applicable",VLOOKUP($A112,'ECM Staff time by PoF'!$B$5:$S$119,MATCH($PR$103, 'ECM Staff time by PoF'!$B$4:$R$4,0),FALSE),IF(ISERROR(VLOOKUP(CONCATENATE($A112,F$66),'ECM Staff time by PoF'!$A$5:$S$119,MATCH($PR$103, 'ECM Staff time by PoF'!$A$4:$R$4,0),FALSE)), 0, VLOOKUP(CONCATENATE($A112,F$66),'ECM Staff time by PoF'!$A$5:$S$119,MATCH($PR$103, 'ECM Staff time by PoF'!$A$4:$R$4,0),FALSE))))*F74</f>
        <v>0</v>
      </c>
      <c r="PW112" s="60">
        <f>IF($A112="",0,IF(VLOOKUP($A112,'ECM Staff time by PoF'!$B$5:$C$119,2,FALSE)="Not Applicable",VLOOKUP($A112,'ECM Staff time by PoF'!$B$5:$S$119,MATCH($PR$103, 'ECM Staff time by PoF'!$B$4:$R$4,0),FALSE),IF(ISERROR(VLOOKUP(CONCATENATE($A112,G$66),'ECM Staff time by PoF'!$A$5:$S$119,MATCH($PR$103, 'ECM Staff time by PoF'!$A$4:$R$4,0),FALSE)), 0, VLOOKUP(CONCATENATE($A112,G$66),'ECM Staff time by PoF'!$A$5:$S$119,MATCH($PR$103, 'ECM Staff time by PoF'!$A$4:$R$4,0),FALSE))))*G74</f>
        <v>0</v>
      </c>
      <c r="PX112" s="60">
        <f>IF($A112="",0,IF(VLOOKUP($A112,'ECM Staff time by PoF'!$B$5:$C$119,2,FALSE)="Not Applicable",VLOOKUP($A112,'ECM Staff time by PoF'!$B$5:$S$119,MATCH($PR$103, 'ECM Staff time by PoF'!$B$4:$R$4,0),FALSE),IF(ISERROR(VLOOKUP(CONCATENATE($A112,H$66),'ECM Staff time by PoF'!$A$5:$S$119,MATCH($PR$103, 'ECM Staff time by PoF'!$A$4:$R$4,0),FALSE)), 0, VLOOKUP(CONCATENATE($A112,H$66),'ECM Staff time by PoF'!$A$5:$S$119,MATCH($PR$103, 'ECM Staff time by PoF'!$A$4:$R$4,0),FALSE))))*H74</f>
        <v>0</v>
      </c>
      <c r="PY112" s="60">
        <f>IF($A112="",0,IF(VLOOKUP($A112,'ECM Staff time by PoF'!$B$5:$C$119,2,FALSE)="Not Applicable",VLOOKUP($A112,'ECM Staff time by PoF'!$B$5:$S$119,MATCH($PR$103, 'ECM Staff time by PoF'!$B$4:$R$4,0),FALSE),IF(ISERROR(VLOOKUP(CONCATENATE($A112,I$66),'ECM Staff time by PoF'!$A$5:$S$119,MATCH($PR$103, 'ECM Staff time by PoF'!$A$4:$R$4,0),FALSE)), 0, VLOOKUP(CONCATENATE($A112,I$66),'ECM Staff time by PoF'!$A$5:$S$119,MATCH($PR$103, 'ECM Staff time by PoF'!$A$4:$R$4,0),FALSE))))*I74</f>
        <v>0</v>
      </c>
      <c r="PZ112" s="60">
        <f>IF($A112="",0,IF(VLOOKUP($A112,'ECM Staff time by PoF'!$B$5:$C$119,2,FALSE)="Not Applicable",VLOOKUP($A112,'ECM Staff time by PoF'!$B$5:$S$119,MATCH($PR$103, 'ECM Staff time by PoF'!$B$4:$R$4,0),FALSE),IF(ISERROR(VLOOKUP(CONCATENATE($A112,J$66),'ECM Staff time by PoF'!$A$5:$S$119,MATCH($PR$103, 'ECM Staff time by PoF'!$A$4:$R$4,0),FALSE)), 0, VLOOKUP(CONCATENATE($A112,J$66),'ECM Staff time by PoF'!$A$5:$S$119,MATCH($PR$103, 'ECM Staff time by PoF'!$A$4:$R$4,0),FALSE))))*J74</f>
        <v>0</v>
      </c>
      <c r="QA112" s="60">
        <f>IF($A112="",0,IF(VLOOKUP($A112,'ECM Staff time by PoF'!$B$5:$C$119,2,FALSE)="Not Applicable",VLOOKUP($A112,'ECM Staff time by PoF'!$B$5:$S$119,MATCH($PR$103, 'ECM Staff time by PoF'!$B$4:$R$4,0),FALSE),IF(ISERROR(VLOOKUP(CONCATENATE($A112,K$66),'ECM Staff time by PoF'!$A$5:$S$119,MATCH($PR$103, 'ECM Staff time by PoF'!$A$4:$R$4,0),FALSE)), 0, VLOOKUP(CONCATENATE($A112,K$66),'ECM Staff time by PoF'!$A$5:$S$119,MATCH($PR$103, 'ECM Staff time by PoF'!$A$4:$R$4,0),FALSE))))*K74</f>
        <v>0</v>
      </c>
      <c r="QB112" s="60">
        <f>IF($A112="",0,IF(VLOOKUP($A112,'ECM Staff time by PoF'!$B$5:$C$119,2,FALSE)="Not Applicable",VLOOKUP($A112,'ECM Staff time by PoF'!$B$5:$S$119,MATCH($PR$103, 'ECM Staff time by PoF'!$B$4:$R$4,0),FALSE),IF(ISERROR(VLOOKUP(CONCATENATE($A112,L$66),'ECM Staff time by PoF'!$A$5:$S$119,MATCH($PR$103, 'ECM Staff time by PoF'!$A$4:$R$4,0),FALSE)), 0, VLOOKUP(CONCATENATE($A112,L$66),'ECM Staff time by PoF'!$A$5:$S$119,MATCH($PR$103, 'ECM Staff time by PoF'!$A$4:$R$4,0),FALSE))))*L74</f>
        <v>0</v>
      </c>
      <c r="QC112" s="60">
        <f>IF($A112="",0,IF(VLOOKUP($A112,'ECM Staff time by PoF'!$B$5:$C$119,2,FALSE)="Not Applicable",VLOOKUP($A112,'ECM Staff time by PoF'!$B$5:$S$119,MATCH($PR$103, 'ECM Staff time by PoF'!$B$4:$R$4,0),FALSE),IF(ISERROR(VLOOKUP(CONCATENATE($A112,M$66),'ECM Staff time by PoF'!$A$5:$S$119,MATCH($PR$103, 'ECM Staff time by PoF'!$A$4:$R$4,0),FALSE)), 0, VLOOKUP(CONCATENATE($A112,M$66),'ECM Staff time by PoF'!$A$5:$S$119,MATCH($PR$103, 'ECM Staff time by PoF'!$A$4:$R$4,0),FALSE))))*M74</f>
        <v>0</v>
      </c>
      <c r="QD112" s="60">
        <f>IF($A112="",0,IF(VLOOKUP($A112,'ECM Staff time by PoF'!$B$5:$C$119,2,FALSE)="Not Applicable",VLOOKUP($A112,'ECM Staff time by PoF'!$B$5:$S$119,MATCH($PR$103, 'ECM Staff time by PoF'!$B$4:$R$4,0),FALSE),IF(ISERROR(VLOOKUP(CONCATENATE($A112,N$66),'ECM Staff time by PoF'!$A$5:$S$119,MATCH($PR$103, 'ECM Staff time by PoF'!$A$4:$R$4,0),FALSE)), 0, VLOOKUP(CONCATENATE($A112,N$66),'ECM Staff time by PoF'!$A$5:$S$119,MATCH($PR$103, 'ECM Staff time by PoF'!$A$4:$R$4,0),FALSE))))*N74</f>
        <v>0</v>
      </c>
      <c r="QE112" s="60">
        <f>IF($A112="",0,IF(VLOOKUP($A112,'ECM Staff time by PoF'!$B$5:$C$119,2,FALSE)="Not Applicable",VLOOKUP($A112,'ECM Staff time by PoF'!$B$5:$S$119,MATCH($PR$103, 'ECM Staff time by PoF'!$B$4:$R$4,0),FALSE),IF(ISERROR(VLOOKUP(CONCATENATE($A112,O$66),'ECM Staff time by PoF'!$A$5:$S$119,MATCH($PR$103, 'ECM Staff time by PoF'!$A$4:$R$4,0),FALSE)), 0, VLOOKUP(CONCATENATE($A112,O$66),'ECM Staff time by PoF'!$A$5:$S$119,MATCH($PR$103, 'ECM Staff time by PoF'!$A$4:$R$4,0),FALSE))))*O74</f>
        <v>0</v>
      </c>
      <c r="QF112" s="60">
        <f>IF($A112="",0,IF(VLOOKUP($A112,'ECM Staff time by PoF'!$B$5:$C$119,2,FALSE)="Not Applicable",VLOOKUP($A112,'ECM Staff time by PoF'!$B$5:$S$119,MATCH($PR$103, 'ECM Staff time by PoF'!$B$4:$R$4,0),FALSE),IF(ISERROR(VLOOKUP(CONCATENATE($A112,P$66),'ECM Staff time by PoF'!$A$5:$S$119,MATCH($PR$103, 'ECM Staff time by PoF'!$A$4:$R$4,0),FALSE)), 0, VLOOKUP(CONCATENATE($A112,P$66),'ECM Staff time by PoF'!$A$5:$S$119,MATCH($PR$103, 'ECM Staff time by PoF'!$A$4:$R$4,0),FALSE))))*P74</f>
        <v>0</v>
      </c>
      <c r="QG112" s="60">
        <f>IF($A112="",0,IF(VLOOKUP($A112,'ECM Staff time by PoF'!$B$5:$C$119,2,FALSE)="Not Applicable",VLOOKUP($A112,'ECM Staff time by PoF'!$B$5:$S$119,MATCH($PR$103, 'ECM Staff time by PoF'!$B$4:$R$4,0),FALSE),IF(ISERROR(VLOOKUP(CONCATENATE($A112,Q$66),'ECM Staff time by PoF'!$A$5:$S$119,MATCH($PR$103, 'ECM Staff time by PoF'!$A$4:$R$4,0),FALSE)), 0, VLOOKUP(CONCATENATE($A112,Q$66),'ECM Staff time by PoF'!$A$5:$S$119,MATCH($PR$103, 'ECM Staff time by PoF'!$A$4:$R$4,0),FALSE))))*Q74</f>
        <v>0</v>
      </c>
      <c r="QH112" s="60">
        <f>IF($A112="",0,IF(VLOOKUP($A112,'ECM Staff time by PoF'!$B$5:$C$119,2,FALSE)="Not Applicable",VLOOKUP($A112,'ECM Staff time by PoF'!$B$5:$S$119,MATCH($PR$103, 'ECM Staff time by PoF'!$B$4:$R$4,0),FALSE),IF(ISERROR(VLOOKUP(CONCATENATE($A112,R$66),'ECM Staff time by PoF'!$A$5:$S$119,MATCH($PR$103, 'ECM Staff time by PoF'!$A$4:$R$4,0),FALSE)), 0, VLOOKUP(CONCATENATE($A112,R$66),'ECM Staff time by PoF'!$A$5:$S$119,MATCH($PR$103, 'ECM Staff time by PoF'!$A$4:$R$4,0),FALSE))))*R74</f>
        <v>0</v>
      </c>
      <c r="QI112" s="60">
        <f>IF($A112="",0,IF(VLOOKUP($A112,'ECM Staff time by PoF'!$B$5:$C$119,2,FALSE)="Not Applicable",VLOOKUP($A112,'ECM Staff time by PoF'!$B$5:$S$119,MATCH($PR$103, 'ECM Staff time by PoF'!$B$4:$R$4,0),FALSE),IF(ISERROR(VLOOKUP(CONCATENATE($A112,S$66),'ECM Staff time by PoF'!$A$5:$S$119,MATCH($PR$103, 'ECM Staff time by PoF'!$A$4:$R$4,0),FALSE)), 0, VLOOKUP(CONCATENATE($A112,S$66),'ECM Staff time by PoF'!$A$5:$S$119,MATCH($PR$103, 'ECM Staff time by PoF'!$A$4:$R$4,0),FALSE))))*S74</f>
        <v>0</v>
      </c>
      <c r="QJ112" s="60">
        <f>IF($A112="",0,IF(VLOOKUP($A112,'ECM Staff time by PoF'!$B$5:$C$119,2,FALSE)="Not Applicable",VLOOKUP($A112,'ECM Staff time by PoF'!$B$5:$S$119,MATCH($PR$103, 'ECM Staff time by PoF'!$B$4:$R$4,0),FALSE),IF(ISERROR(VLOOKUP(CONCATENATE($A112,T$66),'ECM Staff time by PoF'!$A$5:$S$119,MATCH($PR$103, 'ECM Staff time by PoF'!$A$4:$R$4,0),FALSE)), 0, VLOOKUP(CONCATENATE($A112,T$66),'ECM Staff time by PoF'!$A$5:$S$119,MATCH($PR$103, 'ECM Staff time by PoF'!$A$4:$R$4,0),FALSE))))*T74</f>
        <v>0</v>
      </c>
      <c r="QK112" s="60">
        <f>IF($A112="",0,IF(VLOOKUP($A112,'ECM Staff time by PoF'!$B$5:$C$119,2,FALSE)="Not Applicable",VLOOKUP($A112,'ECM Staff time by PoF'!$B$5:$S$119,MATCH($PR$103, 'ECM Staff time by PoF'!$B$4:$R$4,0),FALSE),IF(ISERROR(VLOOKUP(CONCATENATE($A112,U$66),'ECM Staff time by PoF'!$A$5:$S$119,MATCH($PR$103, 'ECM Staff time by PoF'!$A$4:$R$4,0),FALSE)), 0, VLOOKUP(CONCATENATE($A112,U$66),'ECM Staff time by PoF'!$A$5:$S$119,MATCH($PR$103, 'ECM Staff time by PoF'!$A$4:$R$4,0),FALSE))))*U74</f>
        <v>0</v>
      </c>
      <c r="QL112" s="60">
        <f>IF($A112="",0,IF(VLOOKUP($A112,'ECM Staff time by PoF'!$B$5:$C$119,2,FALSE)="Not Applicable",VLOOKUP($A112,'ECM Staff time by PoF'!$B$5:$S$119,MATCH($PR$103, 'ECM Staff time by PoF'!$B$4:$R$4,0),FALSE),IF(ISERROR(VLOOKUP(CONCATENATE($A112,V$66),'ECM Staff time by PoF'!$A$5:$S$119,MATCH($PR$103, 'ECM Staff time by PoF'!$A$4:$R$4,0),FALSE)), 0, VLOOKUP(CONCATENATE($A112,V$66),'ECM Staff time by PoF'!$A$5:$S$119,MATCH($PR$103, 'ECM Staff time by PoF'!$A$4:$R$4,0),FALSE))))*V74</f>
        <v>0</v>
      </c>
      <c r="QM112" s="60">
        <f>IF($A112="",0,IF(VLOOKUP($A112,'ECM Staff time by PoF'!$B$5:$C$119,2,FALSE)="Not Applicable",VLOOKUP($A112,'ECM Staff time by PoF'!$B$5:$S$119,MATCH($PR$103, 'ECM Staff time by PoF'!$B$4:$R$4,0),FALSE),IF(ISERROR(VLOOKUP(CONCATENATE($A112,W$66),'ECM Staff time by PoF'!$A$5:$S$119,MATCH($PR$103, 'ECM Staff time by PoF'!$A$4:$R$4,0),FALSE)), 0, VLOOKUP(CONCATENATE($A112,W$66),'ECM Staff time by PoF'!$A$5:$S$119,MATCH($PR$103, 'ECM Staff time by PoF'!$A$4:$R$4,0),FALSE))))*W74</f>
        <v>0</v>
      </c>
      <c r="QN112" s="60">
        <f>IF($A112="",0,IF(VLOOKUP($A112,'ECM Staff time by PoF'!$B$5:$C$119,2,FALSE)="Not Applicable",VLOOKUP($A112,'ECM Staff time by PoF'!$B$5:$S$119,MATCH($PR$103, 'ECM Staff time by PoF'!$B$4:$R$4,0),FALSE),IF(ISERROR(VLOOKUP(CONCATENATE($A112,X$66),'ECM Staff time by PoF'!$A$5:$S$119,MATCH($PR$103, 'ECM Staff time by PoF'!$A$4:$R$4,0),FALSE)), 0, VLOOKUP(CONCATENATE($A112,X$66),'ECM Staff time by PoF'!$A$5:$S$119,MATCH($PR$103, 'ECM Staff time by PoF'!$A$4:$R$4,0),FALSE))))*X74</f>
        <v>0</v>
      </c>
      <c r="QO112" s="60">
        <f>IF($A112="",0,IF(VLOOKUP($A112,'ECM Staff time by PoF'!$B$5:$C$119,2,FALSE)="Not Applicable",VLOOKUP($A112,'ECM Staff time by PoF'!$B$5:$S$119,MATCH($PR$103, 'ECM Staff time by PoF'!$B$4:$R$4,0),FALSE),IF(ISERROR(VLOOKUP(CONCATENATE($A112,Y$66),'ECM Staff time by PoF'!$A$5:$S$119,MATCH($PR$103, 'ECM Staff time by PoF'!$A$4:$R$4,0),FALSE)), 0, VLOOKUP(CONCATENATE($A112,Y$66),'ECM Staff time by PoF'!$A$5:$S$119,MATCH($PR$103, 'ECM Staff time by PoF'!$A$4:$R$4,0),FALSE))))*Y74</f>
        <v>0</v>
      </c>
      <c r="QP112" s="60">
        <f>IF($A112="",0,IF(VLOOKUP($A112,'ECM Staff time by PoF'!$B$5:$C$119,2,FALSE)="Not Applicable",VLOOKUP($A112,'ECM Staff time by PoF'!$B$5:$S$119,MATCH($PR$103, 'ECM Staff time by PoF'!$B$4:$R$4,0),FALSE),IF(ISERROR(VLOOKUP(CONCATENATE($A112,Z$66),'ECM Staff time by PoF'!$A$5:$S$119,MATCH($PR$103, 'ECM Staff time by PoF'!$A$4:$R$4,0),FALSE)), 0, VLOOKUP(CONCATENATE($A112,Z$66),'ECM Staff time by PoF'!$A$5:$S$119,MATCH($PR$103, 'ECM Staff time by PoF'!$A$4:$R$4,0),FALSE))))*Z74</f>
        <v>0</v>
      </c>
      <c r="QQ112" s="60">
        <f>IF($A112="",0,IF(VLOOKUP($A112,'ECM Staff time by PoF'!$B$5:$C$119,2,FALSE)="Not Applicable",VLOOKUP($A112,'ECM Staff time by PoF'!$B$5:$S$119,MATCH($PR$103, 'ECM Staff time by PoF'!$B$4:$R$4,0),FALSE),IF(ISERROR(VLOOKUP(CONCATENATE($A112,AA$66),'ECM Staff time by PoF'!$A$5:$S$119,MATCH($PR$103, 'ECM Staff time by PoF'!$A$4:$R$4,0),FALSE)), 0, VLOOKUP(CONCATENATE($A112,AA$66),'ECM Staff time by PoF'!$A$5:$S$119,MATCH($PR$103, 'ECM Staff time by PoF'!$A$4:$R$4,0),FALSE))))*AA74</f>
        <v>0</v>
      </c>
      <c r="QR112" s="60">
        <f>IF($A112="",0,IF(VLOOKUP($A112,'ECM Staff time by PoF'!$B$5:$C$119,2,FALSE)="Not Applicable",VLOOKUP($A112,'ECM Staff time by PoF'!$B$5:$S$119,MATCH($PR$103, 'ECM Staff time by PoF'!$B$4:$R$4,0),FALSE),IF(ISERROR(VLOOKUP(CONCATENATE($A112,AB$66),'ECM Staff time by PoF'!$A$5:$S$119,MATCH($PR$103, 'ECM Staff time by PoF'!$A$4:$R$4,0),FALSE)), 0, VLOOKUP(CONCATENATE($A112,AB$66),'ECM Staff time by PoF'!$A$5:$S$119,MATCH($PR$103, 'ECM Staff time by PoF'!$A$4:$R$4,0),FALSE))))*AB74</f>
        <v>0</v>
      </c>
      <c r="QS112" s="60">
        <f>IF($A112="",0,IF(VLOOKUP($A112,'ECM Staff time by PoF'!$B$5:$C$119,2,FALSE)="Not Applicable",VLOOKUP($A112,'ECM Staff time by PoF'!$B$5:$S$119,MATCH($PR$103, 'ECM Staff time by PoF'!$B$4:$R$4,0),FALSE),IF(ISERROR(VLOOKUP(CONCATENATE($A112,AC$66),'ECM Staff time by PoF'!$A$5:$S$119,MATCH($PR$103, 'ECM Staff time by PoF'!$A$4:$R$4,0),FALSE)), 0, VLOOKUP(CONCATENATE($A112,AC$66),'ECM Staff time by PoF'!$A$5:$S$119,MATCH($PR$103, 'ECM Staff time by PoF'!$A$4:$R$4,0),FALSE))))*AC74</f>
        <v>0</v>
      </c>
      <c r="QT112" s="60">
        <f>IF($A112="",0,IF(VLOOKUP($A112,'ECM Staff time by PoF'!$B$5:$C$119,2,FALSE)="Not Applicable",VLOOKUP($A112,'ECM Staff time by PoF'!$B$5:$S$119,MATCH($PR$103, 'ECM Staff time by PoF'!$B$4:$R$4,0),FALSE),IF(ISERROR(VLOOKUP(CONCATENATE($A112,AD$66),'ECM Staff time by PoF'!$A$5:$S$119,MATCH($PR$103, 'ECM Staff time by PoF'!$A$4:$R$4,0),FALSE)), 0, VLOOKUP(CONCATENATE($A112,AD$66),'ECM Staff time by PoF'!$A$5:$S$119,MATCH($PR$103, 'ECM Staff time by PoF'!$A$4:$R$4,0),FALSE))))*AD74</f>
        <v>0</v>
      </c>
      <c r="QU112" s="60">
        <f>IF($A112="",0,IF(VLOOKUP($A112,'ECM Staff time by PoF'!$B$5:$C$119,2,FALSE)="Not Applicable",VLOOKUP($A112,'ECM Staff time by PoF'!$B$5:$S$119,MATCH($PR$103, 'ECM Staff time by PoF'!$B$4:$R$4,0),FALSE),IF(ISERROR(VLOOKUP(CONCATENATE($A112,AE$66),'ECM Staff time by PoF'!$A$5:$S$119,MATCH($PR$103, 'ECM Staff time by PoF'!$A$4:$R$4,0),FALSE)), 0, VLOOKUP(CONCATENATE($A112,AE$66),'ECM Staff time by PoF'!$A$5:$S$119,MATCH($PR$103, 'ECM Staff time by PoF'!$A$4:$R$4,0),FALSE))))*AE74</f>
        <v>0</v>
      </c>
      <c r="QV112" s="60">
        <f>IF($A112="",0,IF(VLOOKUP($A112,'ECM Staff time by PoF'!$B$5:$C$119,2,FALSE)="Not Applicable",VLOOKUP($A112,'ECM Staff time by PoF'!$B$5:$S$119,MATCH($PR$103, 'ECM Staff time by PoF'!$B$4:$R$4,0),FALSE),IF(ISERROR(VLOOKUP(CONCATENATE($A112,AF$66),'ECM Staff time by PoF'!$A$5:$S$119,MATCH($PR$103, 'ECM Staff time by PoF'!$A$4:$R$4,0),FALSE)), 0, VLOOKUP(CONCATENATE($A112,AF$66),'ECM Staff time by PoF'!$A$5:$S$119,MATCH($PR$103, 'ECM Staff time by PoF'!$A$4:$R$4,0),FALSE))))*AF74</f>
        <v>0</v>
      </c>
      <c r="QW112" s="60">
        <f>IF($A112="",0,IF(VLOOKUP($A112,'ECM Staff time by PoF'!$B$5:$C$119,2,FALSE)="Not Applicable",VLOOKUP($A112,'ECM Staff time by PoF'!$B$5:$S$119,MATCH($PR$103, 'ECM Staff time by PoF'!$B$4:$R$4,0),FALSE),IF(ISERROR(VLOOKUP(CONCATENATE($A112,AG$66),'ECM Staff time by PoF'!$A$5:$S$119,MATCH($PR$103, 'ECM Staff time by PoF'!$A$4:$R$4,0),FALSE)), 0, VLOOKUP(CONCATENATE($A112,AG$66),'ECM Staff time by PoF'!$A$5:$S$119,MATCH($PR$103, 'ECM Staff time by PoF'!$A$4:$R$4,0),FALSE))))*AG74</f>
        <v>0</v>
      </c>
      <c r="QX112" s="60">
        <f>IF($A112="",0,IF(VLOOKUP($A112,'ECM Staff time by PoF'!$B$5:$C$119,2,FALSE)="Not Applicable",VLOOKUP($A112,'ECM Staff time by PoF'!$B$5:$S$119,MATCH($PR$103, 'ECM Staff time by PoF'!$B$4:$R$4,0),FALSE),IF(ISERROR(VLOOKUP(CONCATENATE($A112,AH$66),'ECM Staff time by PoF'!$A$5:$S$119,MATCH($PR$103, 'ECM Staff time by PoF'!$A$4:$R$4,0),FALSE)), 0, VLOOKUP(CONCATENATE($A112,AH$66),'ECM Staff time by PoF'!$A$5:$S$119,MATCH($PR$103, 'ECM Staff time by PoF'!$A$4:$R$4,0),FALSE))))*AH74</f>
        <v>0</v>
      </c>
      <c r="QY112" s="60">
        <f>IF($A112="",0,IF(VLOOKUP($A112,'ECM Staff time by PoF'!$B$5:$C$119,2,FALSE)="Not Applicable",VLOOKUP($A112,'ECM Staff time by PoF'!$B$5:$S$119,MATCH($PR$103, 'ECM Staff time by PoF'!$B$4:$R$4,0),FALSE),IF(ISERROR(VLOOKUP(CONCATENATE($A112,AI$66),'ECM Staff time by PoF'!$A$5:$S$119,MATCH($PR$103, 'ECM Staff time by PoF'!$A$4:$R$4,0),FALSE)), 0, VLOOKUP(CONCATENATE($A112,AI$66),'ECM Staff time by PoF'!$A$5:$S$119,MATCH($PR$103, 'ECM Staff time by PoF'!$A$4:$R$4,0),FALSE))))*AI74</f>
        <v>0</v>
      </c>
      <c r="QZ112" s="60">
        <f>IF($A112="",0,IF(VLOOKUP($A112,'ECM Staff time by PoF'!$B$5:$C$119,2,FALSE)="Not Applicable",VLOOKUP($A112,'ECM Staff time by PoF'!$B$5:$S$119,MATCH($PR$103, 'ECM Staff time by PoF'!$B$4:$R$4,0),FALSE),IF(ISERROR(VLOOKUP(CONCATENATE($A112,AJ$66),'ECM Staff time by PoF'!$A$5:$S$119,MATCH($PR$103, 'ECM Staff time by PoF'!$A$4:$R$4,0),FALSE)), 0, VLOOKUP(CONCATENATE($A112,AJ$66),'ECM Staff time by PoF'!$A$5:$S$119,MATCH($PR$103, 'ECM Staff time by PoF'!$A$4:$R$4,0),FALSE))))*AJ74</f>
        <v>0</v>
      </c>
      <c r="RA112" s="202">
        <f>IF($A112="",0,IF(VLOOKUP($A112,'ECM Staff time by PoF'!$B$5:$C$119,2,FALSE)="Not Applicable",VLOOKUP($A112,'ECM Staff time by PoF'!$B$5:$S$119,MATCH($PR$103, 'ECM Staff time by PoF'!$B$4:$R$4,0),FALSE),IF(ISERROR(VLOOKUP(CONCATENATE($A112,AK$66),'ECM Staff time by PoF'!$A$5:$S$119,MATCH($PR$103, 'ECM Staff time by PoF'!$A$4:$R$4,0),FALSE)), 0, VLOOKUP(CONCATENATE($A112,AK$66),'ECM Staff time by PoF'!$A$5:$S$119,MATCH($PR$103, 'ECM Staff time by PoF'!$A$4:$R$4,0),FALSE))))*AK74</f>
        <v>0</v>
      </c>
      <c r="RB112" s="60">
        <f>IF($A112="",0,IF(VLOOKUP($A112,'ECM Staff time by PoF'!$B$5:$C$119,2,FALSE)="Not Applicable",VLOOKUP($A112,'ECM Staff time by PoF'!$B$5:$S$119,MATCH($RB$103, 'ECM Staff time by PoF'!$B$4:$R$4,0),FALSE),IF(ISERROR(VLOOKUP(CONCATENATE($A112,B$66),'ECM Staff time by PoF'!$A$5:$S$119,MATCH($RB$103, 'ECM Staff time by PoF'!$A$4:$R$4,0),FALSE)), 0, VLOOKUP(CONCATENATE($A112,B$66),'ECM Staff time by PoF'!$A$5:$S$119,MATCH($RB$103, 'ECM Staff time by PoF'!$A$4:$R$4,0),FALSE))))*B74</f>
        <v>0</v>
      </c>
      <c r="RC112" s="60">
        <f>IF($A112="",0,IF(VLOOKUP($A112,'ECM Staff time by PoF'!$B$5:$C$119,2,FALSE)="Not Applicable",VLOOKUP($A112,'ECM Staff time by PoF'!$B$5:$S$119,MATCH($RB$103, 'ECM Staff time by PoF'!$B$4:$R$4,0),FALSE),IF(ISERROR(VLOOKUP(CONCATENATE($A112,C$66),'ECM Staff time by PoF'!$A$5:$S$119,MATCH($RB$103, 'ECM Staff time by PoF'!$A$4:$R$4,0),FALSE)), 0, VLOOKUP(CONCATENATE($A112,C$66),'ECM Staff time by PoF'!$A$5:$S$119,MATCH($RB$103, 'ECM Staff time by PoF'!$A$4:$R$4,0),FALSE))))*C74</f>
        <v>0</v>
      </c>
      <c r="RD112" s="60">
        <f>IF($A112="",0,IF(VLOOKUP($A112,'ECM Staff time by PoF'!$B$5:$C$119,2,FALSE)="Not Applicable",VLOOKUP($A112,'ECM Staff time by PoF'!$B$5:$S$119,MATCH($RB$103, 'ECM Staff time by PoF'!$B$4:$R$4,0),FALSE),IF(ISERROR(VLOOKUP(CONCATENATE($A112,D$66),'ECM Staff time by PoF'!$A$5:$S$119,MATCH($RB$103, 'ECM Staff time by PoF'!$A$4:$R$4,0),FALSE)), 0, VLOOKUP(CONCATENATE($A112,D$66),'ECM Staff time by PoF'!$A$5:$S$119,MATCH($RB$103, 'ECM Staff time by PoF'!$A$4:$R$4,0),FALSE))))*D74</f>
        <v>0</v>
      </c>
      <c r="RE112" s="60">
        <f>IF($A112="",0,IF(VLOOKUP($A112,'ECM Staff time by PoF'!$B$5:$C$119,2,FALSE)="Not Applicable",VLOOKUP($A112,'ECM Staff time by PoF'!$B$5:$S$119,MATCH($RB$103, 'ECM Staff time by PoF'!$B$4:$R$4,0),FALSE),IF(ISERROR(VLOOKUP(CONCATENATE($A112,E$66),'ECM Staff time by PoF'!$A$5:$S$119,MATCH($RB$103, 'ECM Staff time by PoF'!$A$4:$R$4,0),FALSE)), 0, VLOOKUP(CONCATENATE($A112,E$66),'ECM Staff time by PoF'!$A$5:$S$119,MATCH($RB$103, 'ECM Staff time by PoF'!$A$4:$R$4,0),FALSE))))*E74</f>
        <v>0</v>
      </c>
      <c r="RF112" s="60">
        <f>IF($A112="",0,IF(VLOOKUP($A112,'ECM Staff time by PoF'!$B$5:$C$119,2,FALSE)="Not Applicable",VLOOKUP($A112,'ECM Staff time by PoF'!$B$5:$S$119,MATCH($RB$103, 'ECM Staff time by PoF'!$B$4:$R$4,0),FALSE),IF(ISERROR(VLOOKUP(CONCATENATE($A112,F$66),'ECM Staff time by PoF'!$A$5:$S$119,MATCH($RB$103, 'ECM Staff time by PoF'!$A$4:$R$4,0),FALSE)), 0, VLOOKUP(CONCATENATE($A112,F$66),'ECM Staff time by PoF'!$A$5:$S$119,MATCH($RB$103, 'ECM Staff time by PoF'!$A$4:$R$4,0),FALSE))))*F74</f>
        <v>0</v>
      </c>
      <c r="RG112" s="60">
        <f>IF($A112="",0,IF(VLOOKUP($A112,'ECM Staff time by PoF'!$B$5:$C$119,2,FALSE)="Not Applicable",VLOOKUP($A112,'ECM Staff time by PoF'!$B$5:$S$119,MATCH($RB$103, 'ECM Staff time by PoF'!$B$4:$R$4,0),FALSE),IF(ISERROR(VLOOKUP(CONCATENATE($A112,G$66),'ECM Staff time by PoF'!$A$5:$S$119,MATCH($RB$103, 'ECM Staff time by PoF'!$A$4:$R$4,0),FALSE)), 0, VLOOKUP(CONCATENATE($A112,G$66),'ECM Staff time by PoF'!$A$5:$S$119,MATCH($RB$103, 'ECM Staff time by PoF'!$A$4:$R$4,0),FALSE))))*G74</f>
        <v>0</v>
      </c>
      <c r="RH112" s="60">
        <f>IF($A112="",0,IF(VLOOKUP($A112,'ECM Staff time by PoF'!$B$5:$C$119,2,FALSE)="Not Applicable",VLOOKUP($A112,'ECM Staff time by PoF'!$B$5:$S$119,MATCH($RB$103, 'ECM Staff time by PoF'!$B$4:$R$4,0),FALSE),IF(ISERROR(VLOOKUP(CONCATENATE($A112,H$66),'ECM Staff time by PoF'!$A$5:$S$119,MATCH($RB$103, 'ECM Staff time by PoF'!$A$4:$R$4,0),FALSE)), 0, VLOOKUP(CONCATENATE($A112,H$66),'ECM Staff time by PoF'!$A$5:$S$119,MATCH($RB$103, 'ECM Staff time by PoF'!$A$4:$R$4,0),FALSE))))*H74</f>
        <v>0</v>
      </c>
      <c r="RI112" s="60">
        <f>IF($A112="",0,IF(VLOOKUP($A112,'ECM Staff time by PoF'!$B$5:$C$119,2,FALSE)="Not Applicable",VLOOKUP($A112,'ECM Staff time by PoF'!$B$5:$S$119,MATCH($RB$103, 'ECM Staff time by PoF'!$B$4:$R$4,0),FALSE),IF(ISERROR(VLOOKUP(CONCATENATE($A112,I$66),'ECM Staff time by PoF'!$A$5:$S$119,MATCH($RB$103, 'ECM Staff time by PoF'!$A$4:$R$4,0),FALSE)), 0, VLOOKUP(CONCATENATE($A112,I$66),'ECM Staff time by PoF'!$A$5:$S$119,MATCH($RB$103, 'ECM Staff time by PoF'!$A$4:$R$4,0),FALSE))))*I74</f>
        <v>0</v>
      </c>
      <c r="RJ112" s="60">
        <f>IF($A112="",0,IF(VLOOKUP($A112,'ECM Staff time by PoF'!$B$5:$C$119,2,FALSE)="Not Applicable",VLOOKUP($A112,'ECM Staff time by PoF'!$B$5:$S$119,MATCH($RB$103, 'ECM Staff time by PoF'!$B$4:$R$4,0),FALSE),IF(ISERROR(VLOOKUP(CONCATENATE($A112,J$66),'ECM Staff time by PoF'!$A$5:$S$119,MATCH($RB$103, 'ECM Staff time by PoF'!$A$4:$R$4,0),FALSE)), 0, VLOOKUP(CONCATENATE($A112,J$66),'ECM Staff time by PoF'!$A$5:$S$119,MATCH($RB$103, 'ECM Staff time by PoF'!$A$4:$R$4,0),FALSE))))*J74</f>
        <v>0</v>
      </c>
      <c r="RK112" s="60">
        <f>IF($A112="",0,IF(VLOOKUP($A112,'ECM Staff time by PoF'!$B$5:$C$119,2,FALSE)="Not Applicable",VLOOKUP($A112,'ECM Staff time by PoF'!$B$5:$S$119,MATCH($RB$103, 'ECM Staff time by PoF'!$B$4:$R$4,0),FALSE),IF(ISERROR(VLOOKUP(CONCATENATE($A112,K$66),'ECM Staff time by PoF'!$A$5:$S$119,MATCH($RB$103, 'ECM Staff time by PoF'!$A$4:$R$4,0),FALSE)), 0, VLOOKUP(CONCATENATE($A112,K$66),'ECM Staff time by PoF'!$A$5:$S$119,MATCH($RB$103, 'ECM Staff time by PoF'!$A$4:$R$4,0),FALSE))))*K74</f>
        <v>0</v>
      </c>
      <c r="RL112" s="60">
        <f>IF($A112="",0,IF(VLOOKUP($A112,'ECM Staff time by PoF'!$B$5:$C$119,2,FALSE)="Not Applicable",VLOOKUP($A112,'ECM Staff time by PoF'!$B$5:$S$119,MATCH($RB$103, 'ECM Staff time by PoF'!$B$4:$R$4,0),FALSE),IF(ISERROR(VLOOKUP(CONCATENATE($A112,L$66),'ECM Staff time by PoF'!$A$5:$S$119,MATCH($RB$103, 'ECM Staff time by PoF'!$A$4:$R$4,0),FALSE)), 0, VLOOKUP(CONCATENATE($A112,L$66),'ECM Staff time by PoF'!$A$5:$S$119,MATCH($RB$103, 'ECM Staff time by PoF'!$A$4:$R$4,0),FALSE))))*L74</f>
        <v>0</v>
      </c>
      <c r="RM112" s="60">
        <f>IF($A112="",0,IF(VLOOKUP($A112,'ECM Staff time by PoF'!$B$5:$C$119,2,FALSE)="Not Applicable",VLOOKUP($A112,'ECM Staff time by PoF'!$B$5:$S$119,MATCH($RB$103, 'ECM Staff time by PoF'!$B$4:$R$4,0),FALSE),IF(ISERROR(VLOOKUP(CONCATENATE($A112,M$66),'ECM Staff time by PoF'!$A$5:$S$119,MATCH($RB$103, 'ECM Staff time by PoF'!$A$4:$R$4,0),FALSE)), 0, VLOOKUP(CONCATENATE($A112,M$66),'ECM Staff time by PoF'!$A$5:$S$119,MATCH($RB$103, 'ECM Staff time by PoF'!$A$4:$R$4,0),FALSE))))*M74</f>
        <v>0</v>
      </c>
      <c r="RN112" s="60">
        <f>IF($A112="",0,IF(VLOOKUP($A112,'ECM Staff time by PoF'!$B$5:$C$119,2,FALSE)="Not Applicable",VLOOKUP($A112,'ECM Staff time by PoF'!$B$5:$S$119,MATCH($RB$103, 'ECM Staff time by PoF'!$B$4:$R$4,0),FALSE),IF(ISERROR(VLOOKUP(CONCATENATE($A112,N$66),'ECM Staff time by PoF'!$A$5:$S$119,MATCH($RB$103, 'ECM Staff time by PoF'!$A$4:$R$4,0),FALSE)), 0, VLOOKUP(CONCATENATE($A112,N$66),'ECM Staff time by PoF'!$A$5:$S$119,MATCH($RB$103, 'ECM Staff time by PoF'!$A$4:$R$4,0),FALSE))))*N74</f>
        <v>0</v>
      </c>
      <c r="RO112" s="60">
        <f>IF($A112="",0,IF(VLOOKUP($A112,'ECM Staff time by PoF'!$B$5:$C$119,2,FALSE)="Not Applicable",VLOOKUP($A112,'ECM Staff time by PoF'!$B$5:$S$119,MATCH($RB$103, 'ECM Staff time by PoF'!$B$4:$R$4,0),FALSE),IF(ISERROR(VLOOKUP(CONCATENATE($A112,O$66),'ECM Staff time by PoF'!$A$5:$S$119,MATCH($RB$103, 'ECM Staff time by PoF'!$A$4:$R$4,0),FALSE)), 0, VLOOKUP(CONCATENATE($A112,O$66),'ECM Staff time by PoF'!$A$5:$S$119,MATCH($RB$103, 'ECM Staff time by PoF'!$A$4:$R$4,0),FALSE))))*O74</f>
        <v>0</v>
      </c>
      <c r="RP112" s="60">
        <f>IF($A112="",0,IF(VLOOKUP($A112,'ECM Staff time by PoF'!$B$5:$C$119,2,FALSE)="Not Applicable",VLOOKUP($A112,'ECM Staff time by PoF'!$B$5:$S$119,MATCH($RB$103, 'ECM Staff time by PoF'!$B$4:$R$4,0),FALSE),IF(ISERROR(VLOOKUP(CONCATENATE($A112,P$66),'ECM Staff time by PoF'!$A$5:$S$119,MATCH($RB$103, 'ECM Staff time by PoF'!$A$4:$R$4,0),FALSE)), 0, VLOOKUP(CONCATENATE($A112,P$66),'ECM Staff time by PoF'!$A$5:$S$119,MATCH($RB$103, 'ECM Staff time by PoF'!$A$4:$R$4,0),FALSE))))*P74</f>
        <v>0</v>
      </c>
      <c r="RQ112" s="60">
        <f>IF($A112="",0,IF(VLOOKUP($A112,'ECM Staff time by PoF'!$B$5:$C$119,2,FALSE)="Not Applicable",VLOOKUP($A112,'ECM Staff time by PoF'!$B$5:$S$119,MATCH($RB$103, 'ECM Staff time by PoF'!$B$4:$R$4,0),FALSE),IF(ISERROR(VLOOKUP(CONCATENATE($A112,Q$66),'ECM Staff time by PoF'!$A$5:$S$119,MATCH($RB$103, 'ECM Staff time by PoF'!$A$4:$R$4,0),FALSE)), 0, VLOOKUP(CONCATENATE($A112,Q$66),'ECM Staff time by PoF'!$A$5:$S$119,MATCH($RB$103, 'ECM Staff time by PoF'!$A$4:$R$4,0),FALSE))))*Q74</f>
        <v>0</v>
      </c>
      <c r="RR112" s="60">
        <f>IF($A112="",0,IF(VLOOKUP($A112,'ECM Staff time by PoF'!$B$5:$C$119,2,FALSE)="Not Applicable",VLOOKUP($A112,'ECM Staff time by PoF'!$B$5:$S$119,MATCH($RB$103, 'ECM Staff time by PoF'!$B$4:$R$4,0),FALSE),IF(ISERROR(VLOOKUP(CONCATENATE($A112,R$66),'ECM Staff time by PoF'!$A$5:$S$119,MATCH($RB$103, 'ECM Staff time by PoF'!$A$4:$R$4,0),FALSE)), 0, VLOOKUP(CONCATENATE($A112,R$66),'ECM Staff time by PoF'!$A$5:$S$119,MATCH($RB$103, 'ECM Staff time by PoF'!$A$4:$R$4,0),FALSE))))*R74</f>
        <v>0</v>
      </c>
      <c r="RS112" s="60">
        <f>IF($A112="",0,IF(VLOOKUP($A112,'ECM Staff time by PoF'!$B$5:$C$119,2,FALSE)="Not Applicable",VLOOKUP($A112,'ECM Staff time by PoF'!$B$5:$S$119,MATCH($RB$103, 'ECM Staff time by PoF'!$B$4:$R$4,0),FALSE),IF(ISERROR(VLOOKUP(CONCATENATE($A112,S$66),'ECM Staff time by PoF'!$A$5:$S$119,MATCH($RB$103, 'ECM Staff time by PoF'!$A$4:$R$4,0),FALSE)), 0, VLOOKUP(CONCATENATE($A112,S$66),'ECM Staff time by PoF'!$A$5:$S$119,MATCH($RB$103, 'ECM Staff time by PoF'!$A$4:$R$4,0),FALSE))))*S74</f>
        <v>0</v>
      </c>
      <c r="RT112" s="60">
        <f>IF($A112="",0,IF(VLOOKUP($A112,'ECM Staff time by PoF'!$B$5:$C$119,2,FALSE)="Not Applicable",VLOOKUP($A112,'ECM Staff time by PoF'!$B$5:$S$119,MATCH($RB$103, 'ECM Staff time by PoF'!$B$4:$R$4,0),FALSE),IF(ISERROR(VLOOKUP(CONCATENATE($A112,T$66),'ECM Staff time by PoF'!$A$5:$S$119,MATCH($RB$103, 'ECM Staff time by PoF'!$A$4:$R$4,0),FALSE)), 0, VLOOKUP(CONCATENATE($A112,T$66),'ECM Staff time by PoF'!$A$5:$S$119,MATCH($RB$103, 'ECM Staff time by PoF'!$A$4:$R$4,0),FALSE))))*T74</f>
        <v>0</v>
      </c>
      <c r="RU112" s="60">
        <f>IF($A112="",0,IF(VLOOKUP($A112,'ECM Staff time by PoF'!$B$5:$C$119,2,FALSE)="Not Applicable",VLOOKUP($A112,'ECM Staff time by PoF'!$B$5:$S$119,MATCH($RB$103, 'ECM Staff time by PoF'!$B$4:$R$4,0),FALSE),IF(ISERROR(VLOOKUP(CONCATENATE($A112,U$66),'ECM Staff time by PoF'!$A$5:$S$119,MATCH($RB$103, 'ECM Staff time by PoF'!$A$4:$R$4,0),FALSE)), 0, VLOOKUP(CONCATENATE($A112,U$66),'ECM Staff time by PoF'!$A$5:$S$119,MATCH($RB$103, 'ECM Staff time by PoF'!$A$4:$R$4,0),FALSE))))*U74</f>
        <v>0</v>
      </c>
      <c r="RV112" s="60">
        <f>IF($A112="",0,IF(VLOOKUP($A112,'ECM Staff time by PoF'!$B$5:$C$119,2,FALSE)="Not Applicable",VLOOKUP($A112,'ECM Staff time by PoF'!$B$5:$S$119,MATCH($RB$103, 'ECM Staff time by PoF'!$B$4:$R$4,0),FALSE),IF(ISERROR(VLOOKUP(CONCATENATE($A112,V$66),'ECM Staff time by PoF'!$A$5:$S$119,MATCH($RB$103, 'ECM Staff time by PoF'!$A$4:$R$4,0),FALSE)), 0, VLOOKUP(CONCATENATE($A112,V$66),'ECM Staff time by PoF'!$A$5:$S$119,MATCH($RB$103, 'ECM Staff time by PoF'!$A$4:$R$4,0),FALSE))))*V74</f>
        <v>0</v>
      </c>
      <c r="RW112" s="60">
        <f>IF($A112="",0,IF(VLOOKUP($A112,'ECM Staff time by PoF'!$B$5:$C$119,2,FALSE)="Not Applicable",VLOOKUP($A112,'ECM Staff time by PoF'!$B$5:$S$119,MATCH($RB$103, 'ECM Staff time by PoF'!$B$4:$R$4,0),FALSE),IF(ISERROR(VLOOKUP(CONCATENATE($A112,W$66),'ECM Staff time by PoF'!$A$5:$S$119,MATCH($RB$103, 'ECM Staff time by PoF'!$A$4:$R$4,0),FALSE)), 0, VLOOKUP(CONCATENATE($A112,W$66),'ECM Staff time by PoF'!$A$5:$S$119,MATCH($RB$103, 'ECM Staff time by PoF'!$A$4:$R$4,0),FALSE))))*W74</f>
        <v>0</v>
      </c>
      <c r="RX112" s="60">
        <f>IF($A112="",0,IF(VLOOKUP($A112,'ECM Staff time by PoF'!$B$5:$C$119,2,FALSE)="Not Applicable",VLOOKUP($A112,'ECM Staff time by PoF'!$B$5:$S$119,MATCH($RB$103, 'ECM Staff time by PoF'!$B$4:$R$4,0),FALSE),IF(ISERROR(VLOOKUP(CONCATENATE($A112,X$66),'ECM Staff time by PoF'!$A$5:$S$119,MATCH($RB$103, 'ECM Staff time by PoF'!$A$4:$R$4,0),FALSE)), 0, VLOOKUP(CONCATENATE($A112,X$66),'ECM Staff time by PoF'!$A$5:$S$119,MATCH($RB$103, 'ECM Staff time by PoF'!$A$4:$R$4,0),FALSE))))*X74</f>
        <v>0</v>
      </c>
      <c r="RY112" s="60">
        <f>IF($A112="",0,IF(VLOOKUP($A112,'ECM Staff time by PoF'!$B$5:$C$119,2,FALSE)="Not Applicable",VLOOKUP($A112,'ECM Staff time by PoF'!$B$5:$S$119,MATCH($RB$103, 'ECM Staff time by PoF'!$B$4:$R$4,0),FALSE),IF(ISERROR(VLOOKUP(CONCATENATE($A112,Y$66),'ECM Staff time by PoF'!$A$5:$S$119,MATCH($RB$103, 'ECM Staff time by PoF'!$A$4:$R$4,0),FALSE)), 0, VLOOKUP(CONCATENATE($A112,Y$66),'ECM Staff time by PoF'!$A$5:$S$119,MATCH($RB$103, 'ECM Staff time by PoF'!$A$4:$R$4,0),FALSE))))*Y74</f>
        <v>0</v>
      </c>
      <c r="RZ112" s="60">
        <f>IF($A112="",0,IF(VLOOKUP($A112,'ECM Staff time by PoF'!$B$5:$C$119,2,FALSE)="Not Applicable",VLOOKUP($A112,'ECM Staff time by PoF'!$B$5:$S$119,MATCH($RB$103, 'ECM Staff time by PoF'!$B$4:$R$4,0),FALSE),IF(ISERROR(VLOOKUP(CONCATENATE($A112,Z$66),'ECM Staff time by PoF'!$A$5:$S$119,MATCH($RB$103, 'ECM Staff time by PoF'!$A$4:$R$4,0),FALSE)), 0, VLOOKUP(CONCATENATE($A112,Z$66),'ECM Staff time by PoF'!$A$5:$S$119,MATCH($RB$103, 'ECM Staff time by PoF'!$A$4:$R$4,0),FALSE))))*Z74</f>
        <v>0</v>
      </c>
      <c r="SA112" s="60">
        <f>IF($A112="",0,IF(VLOOKUP($A112,'ECM Staff time by PoF'!$B$5:$C$119,2,FALSE)="Not Applicable",VLOOKUP($A112,'ECM Staff time by PoF'!$B$5:$S$119,MATCH($RB$103, 'ECM Staff time by PoF'!$B$4:$R$4,0),FALSE),IF(ISERROR(VLOOKUP(CONCATENATE($A112,AA$66),'ECM Staff time by PoF'!$A$5:$S$119,MATCH($RB$103, 'ECM Staff time by PoF'!$A$4:$R$4,0),FALSE)), 0, VLOOKUP(CONCATENATE($A112,AA$66),'ECM Staff time by PoF'!$A$5:$S$119,MATCH($RB$103, 'ECM Staff time by PoF'!$A$4:$R$4,0),FALSE))))*AA74</f>
        <v>0</v>
      </c>
      <c r="SB112" s="60">
        <f>IF($A112="",0,IF(VLOOKUP($A112,'ECM Staff time by PoF'!$B$5:$C$119,2,FALSE)="Not Applicable",VLOOKUP($A112,'ECM Staff time by PoF'!$B$5:$S$119,MATCH($RB$103, 'ECM Staff time by PoF'!$B$4:$R$4,0),FALSE),IF(ISERROR(VLOOKUP(CONCATENATE($A112,AB$66),'ECM Staff time by PoF'!$A$5:$S$119,MATCH($RB$103, 'ECM Staff time by PoF'!$A$4:$R$4,0),FALSE)), 0, VLOOKUP(CONCATENATE($A112,AB$66),'ECM Staff time by PoF'!$A$5:$S$119,MATCH($RB$103, 'ECM Staff time by PoF'!$A$4:$R$4,0),FALSE))))*AB74</f>
        <v>0</v>
      </c>
      <c r="SC112" s="60">
        <f>IF($A112="",0,IF(VLOOKUP($A112,'ECM Staff time by PoF'!$B$5:$C$119,2,FALSE)="Not Applicable",VLOOKUP($A112,'ECM Staff time by PoF'!$B$5:$S$119,MATCH($RB$103, 'ECM Staff time by PoF'!$B$4:$R$4,0),FALSE),IF(ISERROR(VLOOKUP(CONCATENATE($A112,AC$66),'ECM Staff time by PoF'!$A$5:$S$119,MATCH($RB$103, 'ECM Staff time by PoF'!$A$4:$R$4,0),FALSE)), 0, VLOOKUP(CONCATENATE($A112,AC$66),'ECM Staff time by PoF'!$A$5:$S$119,MATCH($RB$103, 'ECM Staff time by PoF'!$A$4:$R$4,0),FALSE))))*AC74</f>
        <v>0</v>
      </c>
      <c r="SD112" s="60">
        <f>IF($A112="",0,IF(VLOOKUP($A112,'ECM Staff time by PoF'!$B$5:$C$119,2,FALSE)="Not Applicable",VLOOKUP($A112,'ECM Staff time by PoF'!$B$5:$S$119,MATCH($RB$103, 'ECM Staff time by PoF'!$B$4:$R$4,0),FALSE),IF(ISERROR(VLOOKUP(CONCATENATE($A112,AD$66),'ECM Staff time by PoF'!$A$5:$S$119,MATCH($RB$103, 'ECM Staff time by PoF'!$A$4:$R$4,0),FALSE)), 0, VLOOKUP(CONCATENATE($A112,AD$66),'ECM Staff time by PoF'!$A$5:$S$119,MATCH($RB$103, 'ECM Staff time by PoF'!$A$4:$R$4,0),FALSE))))*AD74</f>
        <v>0</v>
      </c>
      <c r="SE112" s="60">
        <f>IF($A112="",0,IF(VLOOKUP($A112,'ECM Staff time by PoF'!$B$5:$C$119,2,FALSE)="Not Applicable",VLOOKUP($A112,'ECM Staff time by PoF'!$B$5:$S$119,MATCH($RB$103, 'ECM Staff time by PoF'!$B$4:$R$4,0),FALSE),IF(ISERROR(VLOOKUP(CONCATENATE($A112,AE$66),'ECM Staff time by PoF'!$A$5:$S$119,MATCH($RB$103, 'ECM Staff time by PoF'!$A$4:$R$4,0),FALSE)), 0, VLOOKUP(CONCATENATE($A112,AE$66),'ECM Staff time by PoF'!$A$5:$S$119,MATCH($RB$103, 'ECM Staff time by PoF'!$A$4:$R$4,0),FALSE))))*AE74</f>
        <v>0</v>
      </c>
      <c r="SF112" s="60">
        <f>IF($A112="",0,IF(VLOOKUP($A112,'ECM Staff time by PoF'!$B$5:$C$119,2,FALSE)="Not Applicable",VLOOKUP($A112,'ECM Staff time by PoF'!$B$5:$S$119,MATCH($RB$103, 'ECM Staff time by PoF'!$B$4:$R$4,0),FALSE),IF(ISERROR(VLOOKUP(CONCATENATE($A112,AF$66),'ECM Staff time by PoF'!$A$5:$S$119,MATCH($RB$103, 'ECM Staff time by PoF'!$A$4:$R$4,0),FALSE)), 0, VLOOKUP(CONCATENATE($A112,AF$66),'ECM Staff time by PoF'!$A$5:$S$119,MATCH($RB$103, 'ECM Staff time by PoF'!$A$4:$R$4,0),FALSE))))*AF74</f>
        <v>0</v>
      </c>
      <c r="SG112" s="60">
        <f>IF($A112="",0,IF(VLOOKUP($A112,'ECM Staff time by PoF'!$B$5:$C$119,2,FALSE)="Not Applicable",VLOOKUP($A112,'ECM Staff time by PoF'!$B$5:$S$119,MATCH($RB$103, 'ECM Staff time by PoF'!$B$4:$R$4,0),FALSE),IF(ISERROR(VLOOKUP(CONCATENATE($A112,AG$66),'ECM Staff time by PoF'!$A$5:$S$119,MATCH($RB$103, 'ECM Staff time by PoF'!$A$4:$R$4,0),FALSE)), 0, VLOOKUP(CONCATENATE($A112,AG$66),'ECM Staff time by PoF'!$A$5:$S$119,MATCH($RB$103, 'ECM Staff time by PoF'!$A$4:$R$4,0),FALSE))))*AG74</f>
        <v>0</v>
      </c>
      <c r="SH112" s="60">
        <f>IF($A112="",0,IF(VLOOKUP($A112,'ECM Staff time by PoF'!$B$5:$C$119,2,FALSE)="Not Applicable",VLOOKUP($A112,'ECM Staff time by PoF'!$B$5:$S$119,MATCH($RB$103, 'ECM Staff time by PoF'!$B$4:$R$4,0),FALSE),IF(ISERROR(VLOOKUP(CONCATENATE($A112,AH$66),'ECM Staff time by PoF'!$A$5:$S$119,MATCH($RB$103, 'ECM Staff time by PoF'!$A$4:$R$4,0),FALSE)), 0, VLOOKUP(CONCATENATE($A112,AH$66),'ECM Staff time by PoF'!$A$5:$S$119,MATCH($RB$103, 'ECM Staff time by PoF'!$A$4:$R$4,0),FALSE))))*AH74</f>
        <v>0</v>
      </c>
      <c r="SI112" s="60">
        <f>IF($A112="",0,IF(VLOOKUP($A112,'ECM Staff time by PoF'!$B$5:$C$119,2,FALSE)="Not Applicable",VLOOKUP($A112,'ECM Staff time by PoF'!$B$5:$S$119,MATCH($RB$103, 'ECM Staff time by PoF'!$B$4:$R$4,0),FALSE),IF(ISERROR(VLOOKUP(CONCATENATE($A112,AI$66),'ECM Staff time by PoF'!$A$5:$S$119,MATCH($RB$103, 'ECM Staff time by PoF'!$A$4:$R$4,0),FALSE)), 0, VLOOKUP(CONCATENATE($A112,AI$66),'ECM Staff time by PoF'!$A$5:$S$119,MATCH($RB$103, 'ECM Staff time by PoF'!$A$4:$R$4,0),FALSE))))*AI74</f>
        <v>0</v>
      </c>
      <c r="SJ112" s="60">
        <f>IF($A112="",0,IF(VLOOKUP($A112,'ECM Staff time by PoF'!$B$5:$C$119,2,FALSE)="Not Applicable",VLOOKUP($A112,'ECM Staff time by PoF'!$B$5:$S$119,MATCH($RB$103, 'ECM Staff time by PoF'!$B$4:$R$4,0),FALSE),IF(ISERROR(VLOOKUP(CONCATENATE($A112,AJ$66),'ECM Staff time by PoF'!$A$5:$S$119,MATCH($RB$103, 'ECM Staff time by PoF'!$A$4:$R$4,0),FALSE)), 0, VLOOKUP(CONCATENATE($A112,AJ$66),'ECM Staff time by PoF'!$A$5:$S$119,MATCH($RB$103, 'ECM Staff time by PoF'!$A$4:$R$4,0),FALSE))))*AJ74</f>
        <v>0</v>
      </c>
      <c r="SK112" s="60">
        <f>IF($A112="",0,IF(VLOOKUP($A112,'ECM Staff time by PoF'!$B$5:$C$119,2,FALSE)="Not Applicable",VLOOKUP($A112,'ECM Staff time by PoF'!$B$5:$S$119,MATCH($RB$103, 'ECM Staff time by PoF'!$B$4:$R$4,0),FALSE),IF(ISERROR(VLOOKUP(CONCATENATE($A112,AK$66),'ECM Staff time by PoF'!$A$5:$S$119,MATCH($RB$103, 'ECM Staff time by PoF'!$A$4:$R$4,0),FALSE)), 0, VLOOKUP(CONCATENATE($A112,AK$66),'ECM Staff time by PoF'!$A$5:$S$119,MATCH($RB$103, 'ECM Staff time by PoF'!$A$4:$R$4,0),FALSE))))*AK74</f>
        <v>0</v>
      </c>
      <c r="SL112" s="60">
        <f>IF($A112="",0,IF(VLOOKUP($A112,'ECM Staff time by PoF'!$B$5:$C$119,2,FALSE)="Not Applicable",VLOOKUP($A112,'ECM Staff time by PoF'!$B$5:$S$119,MATCH($SL$103, 'ECM Staff time by PoF'!$B$4:$S$4,0),FALSE),IF(ISERROR(VLOOKUP(CONCATENATE($A112,B$66),'ECM Staff time by PoF'!$A$5:$S$119,MATCH($SL$103, 'ECM Staff time by PoF'!$A$4:$S$4,0),FALSE)), 0, VLOOKUP(CONCATENATE($A112,B$66),'ECM Staff time by PoF'!$A$5:$S$119,MATCH($SL$103, 'ECM Staff time by PoF'!$A$4:$S$4,0),FALSE))))*B74</f>
        <v>0</v>
      </c>
      <c r="SM112" s="60">
        <f>IF($A112="",0,IF(VLOOKUP($A112,'ECM Staff time by PoF'!$B$5:$C$119,2,FALSE)="Not Applicable",VLOOKUP($A112,'ECM Staff time by PoF'!$B$5:$S$119,MATCH($SL$103, 'ECM Staff time by PoF'!$B$4:$S$4,0),FALSE),IF(ISERROR(VLOOKUP(CONCATENATE($A112,C$66),'ECM Staff time by PoF'!$A$5:$S$119,MATCH($SL$103, 'ECM Staff time by PoF'!$A$4:$S$4,0),FALSE)), 0, VLOOKUP(CONCATENATE($A112,C$66),'ECM Staff time by PoF'!$A$5:$S$119,MATCH($SL$103, 'ECM Staff time by PoF'!$A$4:$S$4,0),FALSE))))*C74</f>
        <v>0</v>
      </c>
      <c r="SN112" s="60">
        <f>IF($A112="",0,IF(VLOOKUP($A112,'ECM Staff time by PoF'!$B$5:$C$119,2,FALSE)="Not Applicable",VLOOKUP($A112,'ECM Staff time by PoF'!$B$5:$S$119,MATCH($SL$103, 'ECM Staff time by PoF'!$B$4:$S$4,0),FALSE),IF(ISERROR(VLOOKUP(CONCATENATE($A112,D$66),'ECM Staff time by PoF'!$A$5:$S$119,MATCH($SL$103, 'ECM Staff time by PoF'!$A$4:$S$4,0),FALSE)), 0, VLOOKUP(CONCATENATE($A112,D$66),'ECM Staff time by PoF'!$A$5:$S$119,MATCH($SL$103, 'ECM Staff time by PoF'!$A$4:$S$4,0),FALSE))))*D74</f>
        <v>0</v>
      </c>
      <c r="SO112" s="60">
        <f>IF($A112="",0,IF(VLOOKUP($A112,'ECM Staff time by PoF'!$B$5:$C$119,2,FALSE)="Not Applicable",VLOOKUP($A112,'ECM Staff time by PoF'!$B$5:$S$119,MATCH($SL$103, 'ECM Staff time by PoF'!$B$4:$S$4,0),FALSE),IF(ISERROR(VLOOKUP(CONCATENATE($A112,E$66),'ECM Staff time by PoF'!$A$5:$S$119,MATCH($SL$103, 'ECM Staff time by PoF'!$A$4:$S$4,0),FALSE)), 0, VLOOKUP(CONCATENATE($A112,E$66),'ECM Staff time by PoF'!$A$5:$S$119,MATCH($SL$103, 'ECM Staff time by PoF'!$A$4:$S$4,0),FALSE))))*E74</f>
        <v>0</v>
      </c>
      <c r="SP112" s="60">
        <f>IF($A112="",0,IF(VLOOKUP($A112,'ECM Staff time by PoF'!$B$5:$C$119,2,FALSE)="Not Applicable",VLOOKUP($A112,'ECM Staff time by PoF'!$B$5:$S$119,MATCH($SL$103, 'ECM Staff time by PoF'!$B$4:$S$4,0),FALSE),IF(ISERROR(VLOOKUP(CONCATENATE($A112,F$66),'ECM Staff time by PoF'!$A$5:$S$119,MATCH($SL$103, 'ECM Staff time by PoF'!$A$4:$S$4,0),FALSE)), 0, VLOOKUP(CONCATENATE($A112,F$66),'ECM Staff time by PoF'!$A$5:$S$119,MATCH($SL$103, 'ECM Staff time by PoF'!$A$4:$S$4,0),FALSE))))*F74</f>
        <v>0</v>
      </c>
      <c r="SQ112" s="60">
        <f>IF($A112="",0,IF(VLOOKUP($A112,'ECM Staff time by PoF'!$B$5:$C$119,2,FALSE)="Not Applicable",VLOOKUP($A112,'ECM Staff time by PoF'!$B$5:$S$119,MATCH($SL$103, 'ECM Staff time by PoF'!$B$4:$S$4,0),FALSE),IF(ISERROR(VLOOKUP(CONCATENATE($A112,G$66),'ECM Staff time by PoF'!$A$5:$S$119,MATCH($SL$103, 'ECM Staff time by PoF'!$A$4:$S$4,0),FALSE)), 0, VLOOKUP(CONCATENATE($A112,G$66),'ECM Staff time by PoF'!$A$5:$S$119,MATCH($SL$103, 'ECM Staff time by PoF'!$A$4:$S$4,0),FALSE))))*G74</f>
        <v>0</v>
      </c>
      <c r="SR112" s="60">
        <f>IF($A112="",0,IF(VLOOKUP($A112,'ECM Staff time by PoF'!$B$5:$C$119,2,FALSE)="Not Applicable",VLOOKUP($A112,'ECM Staff time by PoF'!$B$5:$S$119,MATCH($SL$103, 'ECM Staff time by PoF'!$B$4:$S$4,0),FALSE),IF(ISERROR(VLOOKUP(CONCATENATE($A112,H$66),'ECM Staff time by PoF'!$A$5:$S$119,MATCH($SL$103, 'ECM Staff time by PoF'!$A$4:$S$4,0),FALSE)), 0, VLOOKUP(CONCATENATE($A112,H$66),'ECM Staff time by PoF'!$A$5:$S$119,MATCH($SL$103, 'ECM Staff time by PoF'!$A$4:$S$4,0),FALSE))))*H74</f>
        <v>0</v>
      </c>
      <c r="SS112" s="60">
        <f>IF($A112="",0,IF(VLOOKUP($A112,'ECM Staff time by PoF'!$B$5:$C$119,2,FALSE)="Not Applicable",VLOOKUP($A112,'ECM Staff time by PoF'!$B$5:$S$119,MATCH($SL$103, 'ECM Staff time by PoF'!$B$4:$S$4,0),FALSE),IF(ISERROR(VLOOKUP(CONCATENATE($A112,I$66),'ECM Staff time by PoF'!$A$5:$S$119,MATCH($SL$103, 'ECM Staff time by PoF'!$A$4:$S$4,0),FALSE)), 0, VLOOKUP(CONCATENATE($A112,I$66),'ECM Staff time by PoF'!$A$5:$S$119,MATCH($SL$103, 'ECM Staff time by PoF'!$A$4:$S$4,0),FALSE))))*I74</f>
        <v>0</v>
      </c>
      <c r="ST112" s="60">
        <f>IF($A112="",0,IF(VLOOKUP($A112,'ECM Staff time by PoF'!$B$5:$C$119,2,FALSE)="Not Applicable",VLOOKUP($A112,'ECM Staff time by PoF'!$B$5:$S$119,MATCH($SL$103, 'ECM Staff time by PoF'!$B$4:$S$4,0),FALSE),IF(ISERROR(VLOOKUP(CONCATENATE($A112,J$66),'ECM Staff time by PoF'!$A$5:$S$119,MATCH($SL$103, 'ECM Staff time by PoF'!$A$4:$S$4,0),FALSE)), 0, VLOOKUP(CONCATENATE($A112,J$66),'ECM Staff time by PoF'!$A$5:$S$119,MATCH($SL$103, 'ECM Staff time by PoF'!$A$4:$S$4,0),FALSE))))*J74</f>
        <v>0</v>
      </c>
      <c r="SU112" s="60">
        <f>IF($A112="",0,IF(VLOOKUP($A112,'ECM Staff time by PoF'!$B$5:$C$119,2,FALSE)="Not Applicable",VLOOKUP($A112,'ECM Staff time by PoF'!$B$5:$S$119,MATCH($SL$103, 'ECM Staff time by PoF'!$B$4:$S$4,0),FALSE),IF(ISERROR(VLOOKUP(CONCATENATE($A112,K$66),'ECM Staff time by PoF'!$A$5:$S$119,MATCH($SL$103, 'ECM Staff time by PoF'!$A$4:$S$4,0),FALSE)), 0, VLOOKUP(CONCATENATE($A112,K$66),'ECM Staff time by PoF'!$A$5:$S$119,MATCH($SL$103, 'ECM Staff time by PoF'!$A$4:$S$4,0),FALSE))))*K74</f>
        <v>0</v>
      </c>
      <c r="SV112" s="60">
        <f>IF($A112="",0,IF(VLOOKUP($A112,'ECM Staff time by PoF'!$B$5:$C$119,2,FALSE)="Not Applicable",VLOOKUP($A112,'ECM Staff time by PoF'!$B$5:$S$119,MATCH($SL$103, 'ECM Staff time by PoF'!$B$4:$S$4,0),FALSE),IF(ISERROR(VLOOKUP(CONCATENATE($A112,L$66),'ECM Staff time by PoF'!$A$5:$S$119,MATCH($SL$103, 'ECM Staff time by PoF'!$A$4:$S$4,0),FALSE)), 0, VLOOKUP(CONCATENATE($A112,L$66),'ECM Staff time by PoF'!$A$5:$S$119,MATCH($SL$103, 'ECM Staff time by PoF'!$A$4:$S$4,0),FALSE))))*L74</f>
        <v>0</v>
      </c>
      <c r="SW112" s="60">
        <f>IF($A112="",0,IF(VLOOKUP($A112,'ECM Staff time by PoF'!$B$5:$C$119,2,FALSE)="Not Applicable",VLOOKUP($A112,'ECM Staff time by PoF'!$B$5:$S$119,MATCH($SL$103, 'ECM Staff time by PoF'!$B$4:$S$4,0),FALSE),IF(ISERROR(VLOOKUP(CONCATENATE($A112,M$66),'ECM Staff time by PoF'!$A$5:$S$119,MATCH($SL$103, 'ECM Staff time by PoF'!$A$4:$S$4,0),FALSE)), 0, VLOOKUP(CONCATENATE($A112,M$66),'ECM Staff time by PoF'!$A$5:$S$119,MATCH($SL$103, 'ECM Staff time by PoF'!$A$4:$S$4,0),FALSE))))*M74</f>
        <v>0</v>
      </c>
      <c r="SX112" s="60">
        <f>IF($A112="",0,IF(VLOOKUP($A112,'ECM Staff time by PoF'!$B$5:$C$119,2,FALSE)="Not Applicable",VLOOKUP($A112,'ECM Staff time by PoF'!$B$5:$S$119,MATCH($SL$103, 'ECM Staff time by PoF'!$B$4:$S$4,0),FALSE),IF(ISERROR(VLOOKUP(CONCATENATE($A112,N$66),'ECM Staff time by PoF'!$A$5:$S$119,MATCH($SL$103, 'ECM Staff time by PoF'!$A$4:$S$4,0),FALSE)), 0, VLOOKUP(CONCATENATE($A112,N$66),'ECM Staff time by PoF'!$A$5:$S$119,MATCH($SL$103, 'ECM Staff time by PoF'!$A$4:$S$4,0),FALSE))))*N74</f>
        <v>0</v>
      </c>
      <c r="SY112" s="60">
        <f>IF($A112="",0,IF(VLOOKUP($A112,'ECM Staff time by PoF'!$B$5:$C$119,2,FALSE)="Not Applicable",VLOOKUP($A112,'ECM Staff time by PoF'!$B$5:$S$119,MATCH($SL$103, 'ECM Staff time by PoF'!$B$4:$S$4,0),FALSE),IF(ISERROR(VLOOKUP(CONCATENATE($A112,O$66),'ECM Staff time by PoF'!$A$5:$S$119,MATCH($SL$103, 'ECM Staff time by PoF'!$A$4:$S$4,0),FALSE)), 0, VLOOKUP(CONCATENATE($A112,O$66),'ECM Staff time by PoF'!$A$5:$S$119,MATCH($SL$103, 'ECM Staff time by PoF'!$A$4:$S$4,0),FALSE))))*O74</f>
        <v>0</v>
      </c>
      <c r="SZ112" s="60">
        <f>IF($A112="",0,IF(VLOOKUP($A112,'ECM Staff time by PoF'!$B$5:$C$119,2,FALSE)="Not Applicable",VLOOKUP($A112,'ECM Staff time by PoF'!$B$5:$S$119,MATCH($SL$103, 'ECM Staff time by PoF'!$B$4:$S$4,0),FALSE),IF(ISERROR(VLOOKUP(CONCATENATE($A112,P$66),'ECM Staff time by PoF'!$A$5:$S$119,MATCH($SL$103, 'ECM Staff time by PoF'!$A$4:$S$4,0),FALSE)), 0, VLOOKUP(CONCATENATE($A112,P$66),'ECM Staff time by PoF'!$A$5:$S$119,MATCH($SL$103, 'ECM Staff time by PoF'!$A$4:$S$4,0),FALSE))))*P74</f>
        <v>0</v>
      </c>
      <c r="TA112" s="60">
        <f>IF($A112="",0,IF(VLOOKUP($A112,'ECM Staff time by PoF'!$B$5:$C$119,2,FALSE)="Not Applicable",VLOOKUP($A112,'ECM Staff time by PoF'!$B$5:$S$119,MATCH($SL$103, 'ECM Staff time by PoF'!$B$4:$S$4,0),FALSE),IF(ISERROR(VLOOKUP(CONCATENATE($A112,Q$66),'ECM Staff time by PoF'!$A$5:$S$119,MATCH($SL$103, 'ECM Staff time by PoF'!$A$4:$S$4,0),FALSE)), 0, VLOOKUP(CONCATENATE($A112,Q$66),'ECM Staff time by PoF'!$A$5:$S$119,MATCH($SL$103, 'ECM Staff time by PoF'!$A$4:$S$4,0),FALSE))))*Q74</f>
        <v>0</v>
      </c>
      <c r="TB112" s="60">
        <f>IF($A112="",0,IF(VLOOKUP($A112,'ECM Staff time by PoF'!$B$5:$C$119,2,FALSE)="Not Applicable",VLOOKUP($A112,'ECM Staff time by PoF'!$B$5:$S$119,MATCH($SL$103, 'ECM Staff time by PoF'!$B$4:$S$4,0),FALSE),IF(ISERROR(VLOOKUP(CONCATENATE($A112,R$66),'ECM Staff time by PoF'!$A$5:$S$119,MATCH($SL$103, 'ECM Staff time by PoF'!$A$4:$S$4,0),FALSE)), 0, VLOOKUP(CONCATENATE($A112,R$66),'ECM Staff time by PoF'!$A$5:$S$119,MATCH($SL$103, 'ECM Staff time by PoF'!$A$4:$S$4,0),FALSE))))*R74</f>
        <v>0</v>
      </c>
      <c r="TC112" s="60">
        <f>IF($A112="",0,IF(VLOOKUP($A112,'ECM Staff time by PoF'!$B$5:$C$119,2,FALSE)="Not Applicable",VLOOKUP($A112,'ECM Staff time by PoF'!$B$5:$S$119,MATCH($SL$103, 'ECM Staff time by PoF'!$B$4:$S$4,0),FALSE),IF(ISERROR(VLOOKUP(CONCATENATE($A112,S$66),'ECM Staff time by PoF'!$A$5:$S$119,MATCH($SL$103, 'ECM Staff time by PoF'!$A$4:$S$4,0),FALSE)), 0, VLOOKUP(CONCATENATE($A112,S$66),'ECM Staff time by PoF'!$A$5:$S$119,MATCH($SL$103, 'ECM Staff time by PoF'!$A$4:$S$4,0),FALSE))))*S74</f>
        <v>0</v>
      </c>
      <c r="TD112" s="60">
        <f>IF($A112="",0,IF(VLOOKUP($A112,'ECM Staff time by PoF'!$B$5:$C$119,2,FALSE)="Not Applicable",VLOOKUP($A112,'ECM Staff time by PoF'!$B$5:$S$119,MATCH($SL$103, 'ECM Staff time by PoF'!$B$4:$S$4,0),FALSE),IF(ISERROR(VLOOKUP(CONCATENATE($A112,T$66),'ECM Staff time by PoF'!$A$5:$S$119,MATCH($SL$103, 'ECM Staff time by PoF'!$A$4:$S$4,0),FALSE)), 0, VLOOKUP(CONCATENATE($A112,T$66),'ECM Staff time by PoF'!$A$5:$S$119,MATCH($SL$103, 'ECM Staff time by PoF'!$A$4:$S$4,0),FALSE))))*T74</f>
        <v>0</v>
      </c>
      <c r="TE112" s="60">
        <f>IF($A112="",0,IF(VLOOKUP($A112,'ECM Staff time by PoF'!$B$5:$C$119,2,FALSE)="Not Applicable",VLOOKUP($A112,'ECM Staff time by PoF'!$B$5:$S$119,MATCH($SL$103, 'ECM Staff time by PoF'!$B$4:$S$4,0),FALSE),IF(ISERROR(VLOOKUP(CONCATENATE($A112,U$66),'ECM Staff time by PoF'!$A$5:$S$119,MATCH($SL$103, 'ECM Staff time by PoF'!$A$4:$S$4,0),FALSE)), 0, VLOOKUP(CONCATENATE($A112,U$66),'ECM Staff time by PoF'!$A$5:$S$119,MATCH($SL$103, 'ECM Staff time by PoF'!$A$4:$S$4,0),FALSE))))*U74</f>
        <v>0</v>
      </c>
      <c r="TF112" s="60">
        <f>IF($A112="",0,IF(VLOOKUP($A112,'ECM Staff time by PoF'!$B$5:$C$119,2,FALSE)="Not Applicable",VLOOKUP($A112,'ECM Staff time by PoF'!$B$5:$S$119,MATCH($SL$103, 'ECM Staff time by PoF'!$B$4:$S$4,0),FALSE),IF(ISERROR(VLOOKUP(CONCATENATE($A112,V$66),'ECM Staff time by PoF'!$A$5:$S$119,MATCH($SL$103, 'ECM Staff time by PoF'!$A$4:$S$4,0),FALSE)), 0, VLOOKUP(CONCATENATE($A112,V$66),'ECM Staff time by PoF'!$A$5:$S$119,MATCH($SL$103, 'ECM Staff time by PoF'!$A$4:$S$4,0),FALSE))))*V74</f>
        <v>0</v>
      </c>
      <c r="TG112" s="60">
        <f>IF($A112="",0,IF(VLOOKUP($A112,'ECM Staff time by PoF'!$B$5:$C$119,2,FALSE)="Not Applicable",VLOOKUP($A112,'ECM Staff time by PoF'!$B$5:$S$119,MATCH($SL$103, 'ECM Staff time by PoF'!$B$4:$S$4,0),FALSE),IF(ISERROR(VLOOKUP(CONCATENATE($A112,W$66),'ECM Staff time by PoF'!$A$5:$S$119,MATCH($SL$103, 'ECM Staff time by PoF'!$A$4:$S$4,0),FALSE)), 0, VLOOKUP(CONCATENATE($A112,W$66),'ECM Staff time by PoF'!$A$5:$S$119,MATCH($SL$103, 'ECM Staff time by PoF'!$A$4:$S$4,0),FALSE))))*W74</f>
        <v>0</v>
      </c>
      <c r="TH112" s="60">
        <f>IF($A112="",0,IF(VLOOKUP($A112,'ECM Staff time by PoF'!$B$5:$C$119,2,FALSE)="Not Applicable",VLOOKUP($A112,'ECM Staff time by PoF'!$B$5:$S$119,MATCH($SL$103, 'ECM Staff time by PoF'!$B$4:$S$4,0),FALSE),IF(ISERROR(VLOOKUP(CONCATENATE($A112,X$66),'ECM Staff time by PoF'!$A$5:$S$119,MATCH($SL$103, 'ECM Staff time by PoF'!$A$4:$S$4,0),FALSE)), 0, VLOOKUP(CONCATENATE($A112,X$66),'ECM Staff time by PoF'!$A$5:$S$119,MATCH($SL$103, 'ECM Staff time by PoF'!$A$4:$S$4,0),FALSE))))*X74</f>
        <v>0</v>
      </c>
      <c r="TI112" s="60">
        <f>IF($A112="",0,IF(VLOOKUP($A112,'ECM Staff time by PoF'!$B$5:$C$119,2,FALSE)="Not Applicable",VLOOKUP($A112,'ECM Staff time by PoF'!$B$5:$S$119,MATCH($SL$103, 'ECM Staff time by PoF'!$B$4:$S$4,0),FALSE),IF(ISERROR(VLOOKUP(CONCATENATE($A112,Y$66),'ECM Staff time by PoF'!$A$5:$S$119,MATCH($SL$103, 'ECM Staff time by PoF'!$A$4:$S$4,0),FALSE)), 0, VLOOKUP(CONCATENATE($A112,Y$66),'ECM Staff time by PoF'!$A$5:$S$119,MATCH($SL$103, 'ECM Staff time by PoF'!$A$4:$S$4,0),FALSE))))*Y74</f>
        <v>0</v>
      </c>
      <c r="TJ112" s="60">
        <f>IF($A112="",0,IF(VLOOKUP($A112,'ECM Staff time by PoF'!$B$5:$C$119,2,FALSE)="Not Applicable",VLOOKUP($A112,'ECM Staff time by PoF'!$B$5:$S$119,MATCH($SL$103, 'ECM Staff time by PoF'!$B$4:$S$4,0),FALSE),IF(ISERROR(VLOOKUP(CONCATENATE($A112,Z$66),'ECM Staff time by PoF'!$A$5:$S$119,MATCH($SL$103, 'ECM Staff time by PoF'!$A$4:$S$4,0),FALSE)), 0, VLOOKUP(CONCATENATE($A112,Z$66),'ECM Staff time by PoF'!$A$5:$S$119,MATCH($SL$103, 'ECM Staff time by PoF'!$A$4:$S$4,0),FALSE))))*Z74</f>
        <v>0</v>
      </c>
      <c r="TK112" s="60">
        <f>IF($A112="",0,IF(VLOOKUP($A112,'ECM Staff time by PoF'!$B$5:$C$119,2,FALSE)="Not Applicable",VLOOKUP($A112,'ECM Staff time by PoF'!$B$5:$S$119,MATCH($SL$103, 'ECM Staff time by PoF'!$B$4:$S$4,0),FALSE),IF(ISERROR(VLOOKUP(CONCATENATE($A112,AA$66),'ECM Staff time by PoF'!$A$5:$S$119,MATCH($SL$103, 'ECM Staff time by PoF'!$A$4:$S$4,0),FALSE)), 0, VLOOKUP(CONCATENATE($A112,AA$66),'ECM Staff time by PoF'!$A$5:$S$119,MATCH($SL$103, 'ECM Staff time by PoF'!$A$4:$S$4,0),FALSE))))*AA74</f>
        <v>0</v>
      </c>
      <c r="TL112" s="60">
        <f>IF($A112="",0,IF(VLOOKUP($A112,'ECM Staff time by PoF'!$B$5:$C$119,2,FALSE)="Not Applicable",VLOOKUP($A112,'ECM Staff time by PoF'!$B$5:$S$119,MATCH($SL$103, 'ECM Staff time by PoF'!$B$4:$S$4,0),FALSE),IF(ISERROR(VLOOKUP(CONCATENATE($A112,AB$66),'ECM Staff time by PoF'!$A$5:$S$119,MATCH($SL$103, 'ECM Staff time by PoF'!$A$4:$S$4,0),FALSE)), 0, VLOOKUP(CONCATENATE($A112,AB$66),'ECM Staff time by PoF'!$A$5:$S$119,MATCH($SL$103, 'ECM Staff time by PoF'!$A$4:$S$4,0),FALSE))))*AB74</f>
        <v>0</v>
      </c>
      <c r="TM112" s="60">
        <f>IF($A112="",0,IF(VLOOKUP($A112,'ECM Staff time by PoF'!$B$5:$C$119,2,FALSE)="Not Applicable",VLOOKUP($A112,'ECM Staff time by PoF'!$B$5:$S$119,MATCH($SL$103, 'ECM Staff time by PoF'!$B$4:$S$4,0),FALSE),IF(ISERROR(VLOOKUP(CONCATENATE($A112,AC$66),'ECM Staff time by PoF'!$A$5:$S$119,MATCH($SL$103, 'ECM Staff time by PoF'!$A$4:$S$4,0),FALSE)), 0, VLOOKUP(CONCATENATE($A112,AC$66),'ECM Staff time by PoF'!$A$5:$S$119,MATCH($SL$103, 'ECM Staff time by PoF'!$A$4:$S$4,0),FALSE))))*AC74</f>
        <v>0</v>
      </c>
      <c r="TN112" s="60">
        <f>IF($A112="",0,IF(VLOOKUP($A112,'ECM Staff time by PoF'!$B$5:$C$119,2,FALSE)="Not Applicable",VLOOKUP($A112,'ECM Staff time by PoF'!$B$5:$S$119,MATCH($SL$103, 'ECM Staff time by PoF'!$B$4:$S$4,0),FALSE),IF(ISERROR(VLOOKUP(CONCATENATE($A112,AD$66),'ECM Staff time by PoF'!$A$5:$S$119,MATCH($SL$103, 'ECM Staff time by PoF'!$A$4:$S$4,0),FALSE)), 0, VLOOKUP(CONCATENATE($A112,AD$66),'ECM Staff time by PoF'!$A$5:$S$119,MATCH($SL$103, 'ECM Staff time by PoF'!$A$4:$S$4,0),FALSE))))*AD74</f>
        <v>0</v>
      </c>
      <c r="TO112" s="60">
        <f>IF($A112="",0,IF(VLOOKUP($A112,'ECM Staff time by PoF'!$B$5:$C$119,2,FALSE)="Not Applicable",VLOOKUP($A112,'ECM Staff time by PoF'!$B$5:$S$119,MATCH($SL$103, 'ECM Staff time by PoF'!$B$4:$S$4,0),FALSE),IF(ISERROR(VLOOKUP(CONCATENATE($A112,AE$66),'ECM Staff time by PoF'!$A$5:$S$119,MATCH($SL$103, 'ECM Staff time by PoF'!$A$4:$S$4,0),FALSE)), 0, VLOOKUP(CONCATENATE($A112,AE$66),'ECM Staff time by PoF'!$A$5:$S$119,MATCH($SL$103, 'ECM Staff time by PoF'!$A$4:$S$4,0),FALSE))))*AE74</f>
        <v>0</v>
      </c>
      <c r="TP112" s="60">
        <f>IF($A112="",0,IF(VLOOKUP($A112,'ECM Staff time by PoF'!$B$5:$C$119,2,FALSE)="Not Applicable",VLOOKUP($A112,'ECM Staff time by PoF'!$B$5:$S$119,MATCH($SL$103, 'ECM Staff time by PoF'!$B$4:$S$4,0),FALSE),IF(ISERROR(VLOOKUP(CONCATENATE($A112,AF$66),'ECM Staff time by PoF'!$A$5:$S$119,MATCH($SL$103, 'ECM Staff time by PoF'!$A$4:$S$4,0),FALSE)), 0, VLOOKUP(CONCATENATE($A112,AF$66),'ECM Staff time by PoF'!$A$5:$S$119,MATCH($SL$103, 'ECM Staff time by PoF'!$A$4:$S$4,0),FALSE))))*AF74</f>
        <v>0</v>
      </c>
      <c r="TQ112" s="60">
        <f>IF($A112="",0,IF(VLOOKUP($A112,'ECM Staff time by PoF'!$B$5:$C$119,2,FALSE)="Not Applicable",VLOOKUP($A112,'ECM Staff time by PoF'!$B$5:$S$119,MATCH($SL$103, 'ECM Staff time by PoF'!$B$4:$S$4,0),FALSE),IF(ISERROR(VLOOKUP(CONCATENATE($A112,AG$66),'ECM Staff time by PoF'!$A$5:$S$119,MATCH($SL$103, 'ECM Staff time by PoF'!$A$4:$S$4,0),FALSE)), 0, VLOOKUP(CONCATENATE($A112,AG$66),'ECM Staff time by PoF'!$A$5:$S$119,MATCH($SL$103, 'ECM Staff time by PoF'!$A$4:$S$4,0),FALSE))))*AG74</f>
        <v>0</v>
      </c>
      <c r="TR112" s="60">
        <f>IF($A112="",0,IF(VLOOKUP($A112,'ECM Staff time by PoF'!$B$5:$C$119,2,FALSE)="Not Applicable",VLOOKUP($A112,'ECM Staff time by PoF'!$B$5:$S$119,MATCH($SL$103, 'ECM Staff time by PoF'!$B$4:$S$4,0),FALSE),IF(ISERROR(VLOOKUP(CONCATENATE($A112,AH$66),'ECM Staff time by PoF'!$A$5:$S$119,MATCH($SL$103, 'ECM Staff time by PoF'!$A$4:$S$4,0),FALSE)), 0, VLOOKUP(CONCATENATE($A112,AH$66),'ECM Staff time by PoF'!$A$5:$S$119,MATCH($SL$103, 'ECM Staff time by PoF'!$A$4:$S$4,0),FALSE))))*AH74</f>
        <v>0</v>
      </c>
      <c r="TS112" s="60">
        <f>IF($A112="",0,IF(VLOOKUP($A112,'ECM Staff time by PoF'!$B$5:$C$119,2,FALSE)="Not Applicable",VLOOKUP($A112,'ECM Staff time by PoF'!$B$5:$S$119,MATCH($SL$103, 'ECM Staff time by PoF'!$B$4:$S$4,0),FALSE),IF(ISERROR(VLOOKUP(CONCATENATE($A112,AI$66),'ECM Staff time by PoF'!$A$5:$S$119,MATCH($SL$103, 'ECM Staff time by PoF'!$A$4:$S$4,0),FALSE)), 0, VLOOKUP(CONCATENATE($A112,AI$66),'ECM Staff time by PoF'!$A$5:$S$119,MATCH($SL$103, 'ECM Staff time by PoF'!$A$4:$S$4,0),FALSE))))*AI74</f>
        <v>0</v>
      </c>
      <c r="TT112" s="60">
        <f>IF($A112="",0,IF(VLOOKUP($A112,'ECM Staff time by PoF'!$B$5:$C$119,2,FALSE)="Not Applicable",VLOOKUP($A112,'ECM Staff time by PoF'!$B$5:$S$119,MATCH($SL$103, 'ECM Staff time by PoF'!$B$4:$S$4,0),FALSE),IF(ISERROR(VLOOKUP(CONCATENATE($A112,AJ$66),'ECM Staff time by PoF'!$A$5:$S$119,MATCH($SL$103, 'ECM Staff time by PoF'!$A$4:$S$4,0),FALSE)), 0, VLOOKUP(CONCATENATE($A112,AJ$66),'ECM Staff time by PoF'!$A$5:$S$119,MATCH($SL$103, 'ECM Staff time by PoF'!$A$4:$S$4,0),FALSE))))*AJ74</f>
        <v>0</v>
      </c>
      <c r="TU112" s="60">
        <f>IF($A112="",0,IF(VLOOKUP($A112,'ECM Staff time by PoF'!$B$5:$C$119,2,FALSE)="Not Applicable",VLOOKUP($A112,'ECM Staff time by PoF'!$B$5:$S$119,MATCH($SL$103, 'ECM Staff time by PoF'!$B$4:$S$4,0),FALSE),IF(ISERROR(VLOOKUP(CONCATENATE($A112,AK$66),'ECM Staff time by PoF'!$A$5:$S$119,MATCH($SL$103, 'ECM Staff time by PoF'!$A$4:$S$4,0),FALSE)), 0, VLOOKUP(CONCATENATE($A112,AK$66),'ECM Staff time by PoF'!$A$5:$S$119,MATCH($SL$103, 'ECM Staff time by PoF'!$A$4:$S$4,0),FALSE))))*AK74</f>
        <v>0</v>
      </c>
      <c r="TV112" s="60">
        <f>IF($A112="",0,IF(VLOOKUP($A112,'ECM Staff time by PoF'!$B$5:$C$119,2,FALSE)="Not Applicable",VLOOKUP($A112,'ECM Staff time by PoF'!$B$5:$S$119,MATCH($TV$103, 'ECM Staff time by PoF'!$B$4:$S$4,0),FALSE),IF(ISERROR(VLOOKUP(CONCATENATE($A112,B$66),'ECM Staff time by PoF'!$A$5:$S$119,MATCH($TV$103, 'ECM Staff time by PoF'!$A$4:$S$4,0),FALSE)), 0, VLOOKUP(CONCATENATE($A112,B$66),'ECM Staff time by PoF'!$A$5:$S$119,MATCH($TV$103, 'ECM Staff time by PoF'!$A$4:$S$4,0),FALSE))))*B74</f>
        <v>0</v>
      </c>
      <c r="TW112" s="60">
        <f>IF($A112="",0,IF(VLOOKUP($A112,'ECM Staff time by PoF'!$B$5:$C$119,2,FALSE)="Not Applicable",VLOOKUP($A112,'ECM Staff time by PoF'!$B$5:$S$119,MATCH($TV$103, 'ECM Staff time by PoF'!$B$4:$S$4,0),FALSE),IF(ISERROR(VLOOKUP(CONCATENATE($A112,C$66),'ECM Staff time by PoF'!$A$5:$S$119,MATCH($TV$103, 'ECM Staff time by PoF'!$A$4:$S$4,0),FALSE)), 0, VLOOKUP(CONCATENATE($A112,C$66),'ECM Staff time by PoF'!$A$5:$S$119,MATCH($TV$103, 'ECM Staff time by PoF'!$A$4:$S$4,0),FALSE))))*C74</f>
        <v>0</v>
      </c>
      <c r="TX112" s="60">
        <f>IF($A112="",0,IF(VLOOKUP($A112,'ECM Staff time by PoF'!$B$5:$C$119,2,FALSE)="Not Applicable",VLOOKUP($A112,'ECM Staff time by PoF'!$B$5:$S$119,MATCH($TV$103, 'ECM Staff time by PoF'!$B$4:$S$4,0),FALSE),IF(ISERROR(VLOOKUP(CONCATENATE($A112,D$66),'ECM Staff time by PoF'!$A$5:$S$119,MATCH($TV$103, 'ECM Staff time by PoF'!$A$4:$S$4,0),FALSE)), 0, VLOOKUP(CONCATENATE($A112,D$66),'ECM Staff time by PoF'!$A$5:$S$119,MATCH($TV$103, 'ECM Staff time by PoF'!$A$4:$S$4,0),FALSE))))*D74</f>
        <v>0</v>
      </c>
      <c r="TY112" s="60">
        <f>IF($A112="",0,IF(VLOOKUP($A112,'ECM Staff time by PoF'!$B$5:$C$119,2,FALSE)="Not Applicable",VLOOKUP($A112,'ECM Staff time by PoF'!$B$5:$S$119,MATCH($TV$103, 'ECM Staff time by PoF'!$B$4:$S$4,0),FALSE),IF(ISERROR(VLOOKUP(CONCATENATE($A112,E$66),'ECM Staff time by PoF'!$A$5:$S$119,MATCH($TV$103, 'ECM Staff time by PoF'!$A$4:$S$4,0),FALSE)), 0, VLOOKUP(CONCATENATE($A112,E$66),'ECM Staff time by PoF'!$A$5:$S$119,MATCH($TV$103, 'ECM Staff time by PoF'!$A$4:$S$4,0),FALSE))))*E74</f>
        <v>0</v>
      </c>
      <c r="TZ112" s="60">
        <f>IF($A112="",0,IF(VLOOKUP($A112,'ECM Staff time by PoF'!$B$5:$C$119,2,FALSE)="Not Applicable",VLOOKUP($A112,'ECM Staff time by PoF'!$B$5:$S$119,MATCH($TV$103, 'ECM Staff time by PoF'!$B$4:$S$4,0),FALSE),IF(ISERROR(VLOOKUP(CONCATENATE($A112,F$66),'ECM Staff time by PoF'!$A$5:$S$119,MATCH($TV$103, 'ECM Staff time by PoF'!$A$4:$S$4,0),FALSE)), 0, VLOOKUP(CONCATENATE($A112,F$66),'ECM Staff time by PoF'!$A$5:$S$119,MATCH($TV$103, 'ECM Staff time by PoF'!$A$4:$S$4,0),FALSE))))*F74</f>
        <v>0</v>
      </c>
      <c r="UA112" s="60">
        <f>IF($A112="",0,IF(VLOOKUP($A112,'ECM Staff time by PoF'!$B$5:$C$119,2,FALSE)="Not Applicable",VLOOKUP($A112,'ECM Staff time by PoF'!$B$5:$S$119,MATCH($TV$103, 'ECM Staff time by PoF'!$B$4:$S$4,0),FALSE),IF(ISERROR(VLOOKUP(CONCATENATE($A112,G$66),'ECM Staff time by PoF'!$A$5:$S$119,MATCH($TV$103, 'ECM Staff time by PoF'!$A$4:$S$4,0),FALSE)), 0, VLOOKUP(CONCATENATE($A112,G$66),'ECM Staff time by PoF'!$A$5:$S$119,MATCH($TV$103, 'ECM Staff time by PoF'!$A$4:$S$4,0),FALSE))))*G74</f>
        <v>0</v>
      </c>
      <c r="UB112" s="60">
        <f>IF($A112="",0,IF(VLOOKUP($A112,'ECM Staff time by PoF'!$B$5:$C$119,2,FALSE)="Not Applicable",VLOOKUP($A112,'ECM Staff time by PoF'!$B$5:$S$119,MATCH($TV$103, 'ECM Staff time by PoF'!$B$4:$S$4,0),FALSE),IF(ISERROR(VLOOKUP(CONCATENATE($A112,H$66),'ECM Staff time by PoF'!$A$5:$S$119,MATCH($TV$103, 'ECM Staff time by PoF'!$A$4:$S$4,0),FALSE)), 0, VLOOKUP(CONCATENATE($A112,H$66),'ECM Staff time by PoF'!$A$5:$S$119,MATCH($TV$103, 'ECM Staff time by PoF'!$A$4:$S$4,0),FALSE))))*H74</f>
        <v>0</v>
      </c>
      <c r="UC112" s="60">
        <f>IF($A112="",0,IF(VLOOKUP($A112,'ECM Staff time by PoF'!$B$5:$C$119,2,FALSE)="Not Applicable",VLOOKUP($A112,'ECM Staff time by PoF'!$B$5:$S$119,MATCH($TV$103, 'ECM Staff time by PoF'!$B$4:$S$4,0),FALSE),IF(ISERROR(VLOOKUP(CONCATENATE($A112,I$66),'ECM Staff time by PoF'!$A$5:$S$119,MATCH($TV$103, 'ECM Staff time by PoF'!$A$4:$S$4,0),FALSE)), 0, VLOOKUP(CONCATENATE($A112,I$66),'ECM Staff time by PoF'!$A$5:$S$119,MATCH($TV$103, 'ECM Staff time by PoF'!$A$4:$S$4,0),FALSE))))*I74</f>
        <v>0</v>
      </c>
      <c r="UD112" s="60">
        <f>IF($A112="",0,IF(VLOOKUP($A112,'ECM Staff time by PoF'!$B$5:$C$119,2,FALSE)="Not Applicable",VLOOKUP($A112,'ECM Staff time by PoF'!$B$5:$S$119,MATCH($TV$103, 'ECM Staff time by PoF'!$B$4:$S$4,0),FALSE),IF(ISERROR(VLOOKUP(CONCATENATE($A112,J$66),'ECM Staff time by PoF'!$A$5:$S$119,MATCH($TV$103, 'ECM Staff time by PoF'!$A$4:$S$4,0),FALSE)), 0, VLOOKUP(CONCATENATE($A112,J$66),'ECM Staff time by PoF'!$A$5:$S$119,MATCH($TV$103, 'ECM Staff time by PoF'!$A$4:$S$4,0),FALSE))))*J74</f>
        <v>0</v>
      </c>
      <c r="UE112" s="60">
        <f>IF($A112="",0,IF(VLOOKUP($A112,'ECM Staff time by PoF'!$B$5:$C$119,2,FALSE)="Not Applicable",VLOOKUP($A112,'ECM Staff time by PoF'!$B$5:$S$119,MATCH($TV$103, 'ECM Staff time by PoF'!$B$4:$S$4,0),FALSE),IF(ISERROR(VLOOKUP(CONCATENATE($A112,K$66),'ECM Staff time by PoF'!$A$5:$S$119,MATCH($TV$103, 'ECM Staff time by PoF'!$A$4:$S$4,0),FALSE)), 0, VLOOKUP(CONCATENATE($A112,K$66),'ECM Staff time by PoF'!$A$5:$S$119,MATCH($TV$103, 'ECM Staff time by PoF'!$A$4:$S$4,0),FALSE))))*K74</f>
        <v>0</v>
      </c>
      <c r="UF112" s="60">
        <f>IF($A112="",0,IF(VLOOKUP($A112,'ECM Staff time by PoF'!$B$5:$C$119,2,FALSE)="Not Applicable",VLOOKUP($A112,'ECM Staff time by PoF'!$B$5:$S$119,MATCH($TV$103, 'ECM Staff time by PoF'!$B$4:$S$4,0),FALSE),IF(ISERROR(VLOOKUP(CONCATENATE($A112,L$66),'ECM Staff time by PoF'!$A$5:$S$119,MATCH($TV$103, 'ECM Staff time by PoF'!$A$4:$S$4,0),FALSE)), 0, VLOOKUP(CONCATENATE($A112,L$66),'ECM Staff time by PoF'!$A$5:$S$119,MATCH($TV$103, 'ECM Staff time by PoF'!$A$4:$S$4,0),FALSE))))*L74</f>
        <v>0</v>
      </c>
      <c r="UG112" s="60">
        <f>IF($A112="",0,IF(VLOOKUP($A112,'ECM Staff time by PoF'!$B$5:$C$119,2,FALSE)="Not Applicable",VLOOKUP($A112,'ECM Staff time by PoF'!$B$5:$S$119,MATCH($TV$103, 'ECM Staff time by PoF'!$B$4:$S$4,0),FALSE),IF(ISERROR(VLOOKUP(CONCATENATE($A112,M$66),'ECM Staff time by PoF'!$A$5:$S$119,MATCH($TV$103, 'ECM Staff time by PoF'!$A$4:$S$4,0),FALSE)), 0, VLOOKUP(CONCATENATE($A112,M$66),'ECM Staff time by PoF'!$A$5:$S$119,MATCH($TV$103, 'ECM Staff time by PoF'!$A$4:$S$4,0),FALSE))))*M74</f>
        <v>0</v>
      </c>
      <c r="UH112" s="60">
        <f>IF($A112="",0,IF(VLOOKUP($A112,'ECM Staff time by PoF'!$B$5:$C$119,2,FALSE)="Not Applicable",VLOOKUP($A112,'ECM Staff time by PoF'!$B$5:$S$119,MATCH($TV$103, 'ECM Staff time by PoF'!$B$4:$S$4,0),FALSE),IF(ISERROR(VLOOKUP(CONCATENATE($A112,N$66),'ECM Staff time by PoF'!$A$5:$S$119,MATCH($TV$103, 'ECM Staff time by PoF'!$A$4:$S$4,0),FALSE)), 0, VLOOKUP(CONCATENATE($A112,N$66),'ECM Staff time by PoF'!$A$5:$S$119,MATCH($TV$103, 'ECM Staff time by PoF'!$A$4:$S$4,0),FALSE))))*N74</f>
        <v>0</v>
      </c>
      <c r="UI112" s="60">
        <f>IF($A112="",0,IF(VLOOKUP($A112,'ECM Staff time by PoF'!$B$5:$C$119,2,FALSE)="Not Applicable",VLOOKUP($A112,'ECM Staff time by PoF'!$B$5:$S$119,MATCH($TV$103, 'ECM Staff time by PoF'!$B$4:$S$4,0),FALSE),IF(ISERROR(VLOOKUP(CONCATENATE($A112,O$66),'ECM Staff time by PoF'!$A$5:$S$119,MATCH($TV$103, 'ECM Staff time by PoF'!$A$4:$S$4,0),FALSE)), 0, VLOOKUP(CONCATENATE($A112,O$66),'ECM Staff time by PoF'!$A$5:$S$119,MATCH($TV$103, 'ECM Staff time by PoF'!$A$4:$S$4,0),FALSE))))*O74</f>
        <v>0</v>
      </c>
      <c r="UJ112" s="60">
        <f>IF($A112="",0,IF(VLOOKUP($A112,'ECM Staff time by PoF'!$B$5:$C$119,2,FALSE)="Not Applicable",VLOOKUP($A112,'ECM Staff time by PoF'!$B$5:$S$119,MATCH($TV$103, 'ECM Staff time by PoF'!$B$4:$S$4,0),FALSE),IF(ISERROR(VLOOKUP(CONCATENATE($A112,P$66),'ECM Staff time by PoF'!$A$5:$S$119,MATCH($TV$103, 'ECM Staff time by PoF'!$A$4:$S$4,0),FALSE)), 0, VLOOKUP(CONCATENATE($A112,P$66),'ECM Staff time by PoF'!$A$5:$S$119,MATCH($TV$103, 'ECM Staff time by PoF'!$A$4:$S$4,0),FALSE))))*P74</f>
        <v>0</v>
      </c>
      <c r="UK112" s="60">
        <f>IF($A112="",0,IF(VLOOKUP($A112,'ECM Staff time by PoF'!$B$5:$C$119,2,FALSE)="Not Applicable",VLOOKUP($A112,'ECM Staff time by PoF'!$B$5:$S$119,MATCH($TV$103, 'ECM Staff time by PoF'!$B$4:$S$4,0),FALSE),IF(ISERROR(VLOOKUP(CONCATENATE($A112,Q$66),'ECM Staff time by PoF'!$A$5:$S$119,MATCH($TV$103, 'ECM Staff time by PoF'!$A$4:$S$4,0),FALSE)), 0, VLOOKUP(CONCATENATE($A112,Q$66),'ECM Staff time by PoF'!$A$5:$S$119,MATCH($TV$103, 'ECM Staff time by PoF'!$A$4:$S$4,0),FALSE))))*Q74</f>
        <v>0</v>
      </c>
      <c r="UL112" s="60">
        <f>IF($A112="",0,IF(VLOOKUP($A112,'ECM Staff time by PoF'!$B$5:$C$119,2,FALSE)="Not Applicable",VLOOKUP($A112,'ECM Staff time by PoF'!$B$5:$S$119,MATCH($TV$103, 'ECM Staff time by PoF'!$B$4:$S$4,0),FALSE),IF(ISERROR(VLOOKUP(CONCATENATE($A112,R$66),'ECM Staff time by PoF'!$A$5:$S$119,MATCH($TV$103, 'ECM Staff time by PoF'!$A$4:$S$4,0),FALSE)), 0, VLOOKUP(CONCATENATE($A112,R$66),'ECM Staff time by PoF'!$A$5:$S$119,MATCH($TV$103, 'ECM Staff time by PoF'!$A$4:$S$4,0),FALSE))))*R74</f>
        <v>0</v>
      </c>
      <c r="UM112" s="60">
        <f>IF($A112="",0,IF(VLOOKUP($A112,'ECM Staff time by PoF'!$B$5:$C$119,2,FALSE)="Not Applicable",VLOOKUP($A112,'ECM Staff time by PoF'!$B$5:$S$119,MATCH($TV$103, 'ECM Staff time by PoF'!$B$4:$S$4,0),FALSE),IF(ISERROR(VLOOKUP(CONCATENATE($A112,S$66),'ECM Staff time by PoF'!$A$5:$S$119,MATCH($TV$103, 'ECM Staff time by PoF'!$A$4:$S$4,0),FALSE)), 0, VLOOKUP(CONCATENATE($A112,S$66),'ECM Staff time by PoF'!$A$5:$S$119,MATCH($TV$103, 'ECM Staff time by PoF'!$A$4:$S$4,0),FALSE))))*S74</f>
        <v>0</v>
      </c>
      <c r="UN112" s="60">
        <f>IF($A112="",0,IF(VLOOKUP($A112,'ECM Staff time by PoF'!$B$5:$C$119,2,FALSE)="Not Applicable",VLOOKUP($A112,'ECM Staff time by PoF'!$B$5:$S$119,MATCH($TV$103, 'ECM Staff time by PoF'!$B$4:$S$4,0),FALSE),IF(ISERROR(VLOOKUP(CONCATENATE($A112,T$66),'ECM Staff time by PoF'!$A$5:$S$119,MATCH($TV$103, 'ECM Staff time by PoF'!$A$4:$S$4,0),FALSE)), 0, VLOOKUP(CONCATENATE($A112,T$66),'ECM Staff time by PoF'!$A$5:$S$119,MATCH($TV$103, 'ECM Staff time by PoF'!$A$4:$S$4,0),FALSE))))*T74</f>
        <v>0</v>
      </c>
      <c r="UO112" s="60">
        <f>IF($A112="",0,IF(VLOOKUP($A112,'ECM Staff time by PoF'!$B$5:$C$119,2,FALSE)="Not Applicable",VLOOKUP($A112,'ECM Staff time by PoF'!$B$5:$S$119,MATCH($TV$103, 'ECM Staff time by PoF'!$B$4:$S$4,0),FALSE),IF(ISERROR(VLOOKUP(CONCATENATE($A112,U$66),'ECM Staff time by PoF'!$A$5:$S$119,MATCH($TV$103, 'ECM Staff time by PoF'!$A$4:$S$4,0),FALSE)), 0, VLOOKUP(CONCATENATE($A112,U$66),'ECM Staff time by PoF'!$A$5:$S$119,MATCH($TV$103, 'ECM Staff time by PoF'!$A$4:$S$4,0),FALSE))))*U74</f>
        <v>0</v>
      </c>
      <c r="UP112" s="60">
        <f>IF($A112="",0,IF(VLOOKUP($A112,'ECM Staff time by PoF'!$B$5:$C$119,2,FALSE)="Not Applicable",VLOOKUP($A112,'ECM Staff time by PoF'!$B$5:$S$119,MATCH($TV$103, 'ECM Staff time by PoF'!$B$4:$S$4,0),FALSE),IF(ISERROR(VLOOKUP(CONCATENATE($A112,V$66),'ECM Staff time by PoF'!$A$5:$S$119,MATCH($TV$103, 'ECM Staff time by PoF'!$A$4:$S$4,0),FALSE)), 0, VLOOKUP(CONCATENATE($A112,V$66),'ECM Staff time by PoF'!$A$5:$S$119,MATCH($TV$103, 'ECM Staff time by PoF'!$A$4:$S$4,0),FALSE))))*V74</f>
        <v>0</v>
      </c>
      <c r="UQ112" s="60">
        <f>IF($A112="",0,IF(VLOOKUP($A112,'ECM Staff time by PoF'!$B$5:$C$119,2,FALSE)="Not Applicable",VLOOKUP($A112,'ECM Staff time by PoF'!$B$5:$S$119,MATCH($TV$103, 'ECM Staff time by PoF'!$B$4:$S$4,0),FALSE),IF(ISERROR(VLOOKUP(CONCATENATE($A112,W$66),'ECM Staff time by PoF'!$A$5:$S$119,MATCH($TV$103, 'ECM Staff time by PoF'!$A$4:$S$4,0),FALSE)), 0, VLOOKUP(CONCATENATE($A112,W$66),'ECM Staff time by PoF'!$A$5:$S$119,MATCH($TV$103, 'ECM Staff time by PoF'!$A$4:$S$4,0),FALSE))))*W74</f>
        <v>0</v>
      </c>
      <c r="UR112" s="60">
        <f>IF($A112="",0,IF(VLOOKUP($A112,'ECM Staff time by PoF'!$B$5:$C$119,2,FALSE)="Not Applicable",VLOOKUP($A112,'ECM Staff time by PoF'!$B$5:$S$119,MATCH($TV$103, 'ECM Staff time by PoF'!$B$4:$S$4,0),FALSE),IF(ISERROR(VLOOKUP(CONCATENATE($A112,X$66),'ECM Staff time by PoF'!$A$5:$S$119,MATCH($TV$103, 'ECM Staff time by PoF'!$A$4:$S$4,0),FALSE)), 0, VLOOKUP(CONCATENATE($A112,X$66),'ECM Staff time by PoF'!$A$5:$S$119,MATCH($TV$103, 'ECM Staff time by PoF'!$A$4:$S$4,0),FALSE))))*X74</f>
        <v>0</v>
      </c>
      <c r="US112" s="60">
        <f>IF($A112="",0,IF(VLOOKUP($A112,'ECM Staff time by PoF'!$B$5:$C$119,2,FALSE)="Not Applicable",VLOOKUP($A112,'ECM Staff time by PoF'!$B$5:$S$119,MATCH($TV$103, 'ECM Staff time by PoF'!$B$4:$S$4,0),FALSE),IF(ISERROR(VLOOKUP(CONCATENATE($A112,Y$66),'ECM Staff time by PoF'!$A$5:$S$119,MATCH($TV$103, 'ECM Staff time by PoF'!$A$4:$S$4,0),FALSE)), 0, VLOOKUP(CONCATENATE($A112,Y$66),'ECM Staff time by PoF'!$A$5:$S$119,MATCH($TV$103, 'ECM Staff time by PoF'!$A$4:$S$4,0),FALSE))))*Y74</f>
        <v>0</v>
      </c>
      <c r="UT112" s="60">
        <f>IF($A112="",0,IF(VLOOKUP($A112,'ECM Staff time by PoF'!$B$5:$C$119,2,FALSE)="Not Applicable",VLOOKUP($A112,'ECM Staff time by PoF'!$B$5:$S$119,MATCH($TV$103, 'ECM Staff time by PoF'!$B$4:$S$4,0),FALSE),IF(ISERROR(VLOOKUP(CONCATENATE($A112,Z$66),'ECM Staff time by PoF'!$A$5:$S$119,MATCH($TV$103, 'ECM Staff time by PoF'!$A$4:$S$4,0),FALSE)), 0, VLOOKUP(CONCATENATE($A112,Z$66),'ECM Staff time by PoF'!$A$5:$S$119,MATCH($TV$103, 'ECM Staff time by PoF'!$A$4:$S$4,0),FALSE))))*Z74</f>
        <v>0</v>
      </c>
      <c r="UU112" s="60">
        <f>IF($A112="",0,IF(VLOOKUP($A112,'ECM Staff time by PoF'!$B$5:$C$119,2,FALSE)="Not Applicable",VLOOKUP($A112,'ECM Staff time by PoF'!$B$5:$S$119,MATCH($TV$103, 'ECM Staff time by PoF'!$B$4:$S$4,0),FALSE),IF(ISERROR(VLOOKUP(CONCATENATE($A112,AA$66),'ECM Staff time by PoF'!$A$5:$S$119,MATCH($TV$103, 'ECM Staff time by PoF'!$A$4:$S$4,0),FALSE)), 0, VLOOKUP(CONCATENATE($A112,AA$66),'ECM Staff time by PoF'!$A$5:$S$119,MATCH($TV$103, 'ECM Staff time by PoF'!$A$4:$S$4,0),FALSE))))*AA74</f>
        <v>0</v>
      </c>
      <c r="UV112" s="60">
        <f>IF($A112="",0,IF(VLOOKUP($A112,'ECM Staff time by PoF'!$B$5:$C$119,2,FALSE)="Not Applicable",VLOOKUP($A112,'ECM Staff time by PoF'!$B$5:$S$119,MATCH($TV$103, 'ECM Staff time by PoF'!$B$4:$S$4,0),FALSE),IF(ISERROR(VLOOKUP(CONCATENATE($A112,AB$66),'ECM Staff time by PoF'!$A$5:$S$119,MATCH($TV$103, 'ECM Staff time by PoF'!$A$4:$S$4,0),FALSE)), 0, VLOOKUP(CONCATENATE($A112,AB$66),'ECM Staff time by PoF'!$A$5:$S$119,MATCH($TV$103, 'ECM Staff time by PoF'!$A$4:$S$4,0),FALSE))))*AB74</f>
        <v>0</v>
      </c>
      <c r="UW112" s="60">
        <f>IF($A112="",0,IF(VLOOKUP($A112,'ECM Staff time by PoF'!$B$5:$C$119,2,FALSE)="Not Applicable",VLOOKUP($A112,'ECM Staff time by PoF'!$B$5:$S$119,MATCH($TV$103, 'ECM Staff time by PoF'!$B$4:$S$4,0),FALSE),IF(ISERROR(VLOOKUP(CONCATENATE($A112,AC$66),'ECM Staff time by PoF'!$A$5:$S$119,MATCH($TV$103, 'ECM Staff time by PoF'!$A$4:$S$4,0),FALSE)), 0, VLOOKUP(CONCATENATE($A112,AC$66),'ECM Staff time by PoF'!$A$5:$S$119,MATCH($TV$103, 'ECM Staff time by PoF'!$A$4:$S$4,0),FALSE))))*AC74</f>
        <v>0</v>
      </c>
      <c r="UX112" s="60">
        <f>IF($A112="",0,IF(VLOOKUP($A112,'ECM Staff time by PoF'!$B$5:$C$119,2,FALSE)="Not Applicable",VLOOKUP($A112,'ECM Staff time by PoF'!$B$5:$S$119,MATCH($TV$103, 'ECM Staff time by PoF'!$B$4:$S$4,0),FALSE),IF(ISERROR(VLOOKUP(CONCATENATE($A112,AD$66),'ECM Staff time by PoF'!$A$5:$S$119,MATCH($TV$103, 'ECM Staff time by PoF'!$A$4:$S$4,0),FALSE)), 0, VLOOKUP(CONCATENATE($A112,AD$66),'ECM Staff time by PoF'!$A$5:$S$119,MATCH($TV$103, 'ECM Staff time by PoF'!$A$4:$S$4,0),FALSE))))*AD74</f>
        <v>0</v>
      </c>
      <c r="UY112" s="60">
        <f>IF($A112="",0,IF(VLOOKUP($A112,'ECM Staff time by PoF'!$B$5:$C$119,2,FALSE)="Not Applicable",VLOOKUP($A112,'ECM Staff time by PoF'!$B$5:$S$119,MATCH($TV$103, 'ECM Staff time by PoF'!$B$4:$S$4,0),FALSE),IF(ISERROR(VLOOKUP(CONCATENATE($A112,AE$66),'ECM Staff time by PoF'!$A$5:$S$119,MATCH($TV$103, 'ECM Staff time by PoF'!$A$4:$S$4,0),FALSE)), 0, VLOOKUP(CONCATENATE($A112,AE$66),'ECM Staff time by PoF'!$A$5:$S$119,MATCH($TV$103, 'ECM Staff time by PoF'!$A$4:$S$4,0),FALSE))))*AE74</f>
        <v>0</v>
      </c>
      <c r="UZ112" s="60">
        <f>IF($A112="",0,IF(VLOOKUP($A112,'ECM Staff time by PoF'!$B$5:$C$119,2,FALSE)="Not Applicable",VLOOKUP($A112,'ECM Staff time by PoF'!$B$5:$S$119,MATCH($TV$103, 'ECM Staff time by PoF'!$B$4:$S$4,0),FALSE),IF(ISERROR(VLOOKUP(CONCATENATE($A112,AF$66),'ECM Staff time by PoF'!$A$5:$S$119,MATCH($TV$103, 'ECM Staff time by PoF'!$A$4:$S$4,0),FALSE)), 0, VLOOKUP(CONCATENATE($A112,AF$66),'ECM Staff time by PoF'!$A$5:$S$119,MATCH($TV$103, 'ECM Staff time by PoF'!$A$4:$S$4,0),FALSE))))*AF74</f>
        <v>0</v>
      </c>
      <c r="VA112" s="60">
        <f>IF($A112="",0,IF(VLOOKUP($A112,'ECM Staff time by PoF'!$B$5:$C$119,2,FALSE)="Not Applicable",VLOOKUP($A112,'ECM Staff time by PoF'!$B$5:$S$119,MATCH($TV$103, 'ECM Staff time by PoF'!$B$4:$S$4,0),FALSE),IF(ISERROR(VLOOKUP(CONCATENATE($A112,AG$66),'ECM Staff time by PoF'!$A$5:$S$119,MATCH($TV$103, 'ECM Staff time by PoF'!$A$4:$S$4,0),FALSE)), 0, VLOOKUP(CONCATENATE($A112,AG$66),'ECM Staff time by PoF'!$A$5:$S$119,MATCH($TV$103, 'ECM Staff time by PoF'!$A$4:$S$4,0),FALSE))))*AG74</f>
        <v>0</v>
      </c>
      <c r="VB112" s="60">
        <f>IF($A112="",0,IF(VLOOKUP($A112,'ECM Staff time by PoF'!$B$5:$C$119,2,FALSE)="Not Applicable",VLOOKUP($A112,'ECM Staff time by PoF'!$B$5:$S$119,MATCH($TV$103, 'ECM Staff time by PoF'!$B$4:$S$4,0),FALSE),IF(ISERROR(VLOOKUP(CONCATENATE($A112,AH$66),'ECM Staff time by PoF'!$A$5:$S$119,MATCH($TV$103, 'ECM Staff time by PoF'!$A$4:$S$4,0),FALSE)), 0, VLOOKUP(CONCATENATE($A112,AH$66),'ECM Staff time by PoF'!$A$5:$S$119,MATCH($TV$103, 'ECM Staff time by PoF'!$A$4:$S$4,0),FALSE))))*AH74</f>
        <v>0</v>
      </c>
      <c r="VC112" s="60">
        <f>IF($A112="",0,IF(VLOOKUP($A112,'ECM Staff time by PoF'!$B$5:$C$119,2,FALSE)="Not Applicable",VLOOKUP($A112,'ECM Staff time by PoF'!$B$5:$S$119,MATCH($TV$103, 'ECM Staff time by PoF'!$B$4:$S$4,0),FALSE),IF(ISERROR(VLOOKUP(CONCATENATE($A112,AI$66),'ECM Staff time by PoF'!$A$5:$S$119,MATCH($TV$103, 'ECM Staff time by PoF'!$A$4:$S$4,0),FALSE)), 0, VLOOKUP(CONCATENATE($A112,AI$66),'ECM Staff time by PoF'!$A$5:$S$119,MATCH($TV$103, 'ECM Staff time by PoF'!$A$4:$S$4,0),FALSE))))*AI74</f>
        <v>0</v>
      </c>
      <c r="VD112" s="60">
        <f>IF($A112="",0,IF(VLOOKUP($A112,'ECM Staff time by PoF'!$B$5:$C$119,2,FALSE)="Not Applicable",VLOOKUP($A112,'ECM Staff time by PoF'!$B$5:$S$119,MATCH($TV$103, 'ECM Staff time by PoF'!$B$4:$S$4,0),FALSE),IF(ISERROR(VLOOKUP(CONCATENATE($A112,AJ$66),'ECM Staff time by PoF'!$A$5:$S$119,MATCH($TV$103, 'ECM Staff time by PoF'!$A$4:$S$4,0),FALSE)), 0, VLOOKUP(CONCATENATE($A112,AJ$66),'ECM Staff time by PoF'!$A$5:$S$119,MATCH($TV$103, 'ECM Staff time by PoF'!$A$4:$S$4,0),FALSE))))*AJ74</f>
        <v>0</v>
      </c>
      <c r="VE112" s="60">
        <f>IF($A112="",0,IF(VLOOKUP($A112,'ECM Staff time by PoF'!$B$5:$C$119,2,FALSE)="Not Applicable",VLOOKUP($A112,'ECM Staff time by PoF'!$B$5:$S$119,MATCH($TV$103, 'ECM Staff time by PoF'!$B$4:$S$4,0),FALSE),IF(ISERROR(VLOOKUP(CONCATENATE($A112,AK$66),'ECM Staff time by PoF'!$A$5:$S$119,MATCH($TV$103, 'ECM Staff time by PoF'!$A$4:$S$4,0),FALSE)), 0, VLOOKUP(CONCATENATE($A112,AK$66),'ECM Staff time by PoF'!$A$5:$S$119,MATCH($TV$103, 'ECM Staff time by PoF'!$A$4:$S$4,0),FALSE))))*AK74</f>
        <v>0</v>
      </c>
    </row>
    <row r="113" spans="1:577" x14ac:dyDescent="0.25">
      <c r="A113" s="132" t="str">
        <f>IF('ECM Location'!D13="", "",'ECM Location'!D13)</f>
        <v/>
      </c>
      <c r="B113" s="191">
        <f>IF($A113="",0,IF(VLOOKUP($A113,'ECM Staff time by PoF'!$B$5:$C$119,2,FALSE)="Not Applicable",VLOOKUP($A113,'ECM Staff time by PoF'!$B$5:$S$119,MATCH($B$103, 'ECM Staff time by PoF'!$B$4:$R$4,0),FALSE),IF(ISERROR(VLOOKUP(CONCATENATE($A113,B$66),'ECM Staff time by PoF'!$A$5:$S$119,MATCH($B$103, 'ECM Staff time by PoF'!$A$4:$R$4,0),FALSE)), 0, VLOOKUP(CONCATENATE($A113,B$66),'ECM Staff time by PoF'!$A$5:$S$119,MATCH($B$103, 'ECM Staff time by PoF'!$A$4:$R$4,0),FALSE))))*B75</f>
        <v>0</v>
      </c>
      <c r="C113" s="191">
        <f>IF($A113="",0,IF(VLOOKUP($A113,'ECM Staff time by PoF'!$B$5:$C$119,2,FALSE)="Not Applicable",VLOOKUP($A113,'ECM Staff time by PoF'!$B$5:$S$119,MATCH($B$103, 'ECM Staff time by PoF'!$B$4:$R$4,0),FALSE),IF(ISERROR(VLOOKUP(CONCATENATE($A113,C$66),'ECM Staff time by PoF'!$A$5:$S$119,MATCH($B$103, 'ECM Staff time by PoF'!$A$4:$R$4,0),FALSE)), 0, VLOOKUP(CONCATENATE($A113,C$66),'ECM Staff time by PoF'!$A$5:$S$119,MATCH($B$103, 'ECM Staff time by PoF'!$A$4:$R$4,0),FALSE))))*C75</f>
        <v>0</v>
      </c>
      <c r="D113" s="191">
        <f>IF($A113="",0,IF(VLOOKUP($A113,'ECM Staff time by PoF'!$B$5:$C$119,2,FALSE)="Not Applicable",VLOOKUP($A113,'ECM Staff time by PoF'!$B$5:$S$119,MATCH($B$103, 'ECM Staff time by PoF'!$B$4:$R$4,0),FALSE),IF(ISERROR(VLOOKUP(CONCATENATE($A113,D$66),'ECM Staff time by PoF'!$A$5:$S$119,MATCH($B$103, 'ECM Staff time by PoF'!$A$4:$R$4,0),FALSE)), 0, VLOOKUP(CONCATENATE($A113,D$66),'ECM Staff time by PoF'!$A$5:$S$119,MATCH($B$103, 'ECM Staff time by PoF'!$A$4:$R$4,0),FALSE))))*D75</f>
        <v>0</v>
      </c>
      <c r="E113" s="191">
        <f>IF($A113="",0,IF(VLOOKUP($A113,'ECM Staff time by PoF'!$B$5:$C$119,2,FALSE)="Not Applicable",VLOOKUP($A113,'ECM Staff time by PoF'!$B$5:$S$119,MATCH($B$103, 'ECM Staff time by PoF'!$B$4:$R$4,0),FALSE),IF(ISERROR(VLOOKUP(CONCATENATE($A113,E$66),'ECM Staff time by PoF'!$A$5:$S$119,MATCH($B$103, 'ECM Staff time by PoF'!$A$4:$R$4,0),FALSE)), 0, VLOOKUP(CONCATENATE($A113,E$66),'ECM Staff time by PoF'!$A$5:$S$119,MATCH($B$103, 'ECM Staff time by PoF'!$A$4:$R$4,0),FALSE))))*E75</f>
        <v>0</v>
      </c>
      <c r="F113" s="191">
        <f>IF($A113="",0,IF(VLOOKUP($A113,'ECM Staff time by PoF'!$B$5:$C$119,2,FALSE)="Not Applicable",VLOOKUP($A113,'ECM Staff time by PoF'!$B$5:$S$119,MATCH($B$103, 'ECM Staff time by PoF'!$B$4:$R$4,0),FALSE),IF(ISERROR(VLOOKUP(CONCATENATE($A113,F$66),'ECM Staff time by PoF'!$A$5:$S$119,MATCH($B$103, 'ECM Staff time by PoF'!$A$4:$R$4,0),FALSE)), 0, VLOOKUP(CONCATENATE($A113,F$66),'ECM Staff time by PoF'!$A$5:$S$119,MATCH($B$103, 'ECM Staff time by PoF'!$A$4:$R$4,0),FALSE))))*F75</f>
        <v>0</v>
      </c>
      <c r="G113" s="191">
        <f>IF($A113="",0,IF(VLOOKUP($A113,'ECM Staff time by PoF'!$B$5:$C$119,2,FALSE)="Not Applicable",VLOOKUP($A113,'ECM Staff time by PoF'!$B$5:$S$119,MATCH($B$103, 'ECM Staff time by PoF'!$B$4:$R$4,0),FALSE),IF(ISERROR(VLOOKUP(CONCATENATE($A113,G$66),'ECM Staff time by PoF'!$A$5:$S$119,MATCH($B$103, 'ECM Staff time by PoF'!$A$4:$R$4,0),FALSE)), 0, VLOOKUP(CONCATENATE($A113,G$66),'ECM Staff time by PoF'!$A$5:$S$119,MATCH($B$103, 'ECM Staff time by PoF'!$A$4:$R$4,0),FALSE))))*G75</f>
        <v>0</v>
      </c>
      <c r="H113" s="191">
        <f>IF($A113="",0,IF(VLOOKUP($A113,'ECM Staff time by PoF'!$B$5:$C$119,2,FALSE)="Not Applicable",VLOOKUP($A113,'ECM Staff time by PoF'!$B$5:$S$119,MATCH($B$103, 'ECM Staff time by PoF'!$B$4:$R$4,0),FALSE),IF(ISERROR(VLOOKUP(CONCATENATE($A113,H$66),'ECM Staff time by PoF'!$A$5:$S$119,MATCH($B$103, 'ECM Staff time by PoF'!$A$4:$R$4,0),FALSE)), 0, VLOOKUP(CONCATENATE($A113,H$66),'ECM Staff time by PoF'!$A$5:$S$119,MATCH($B$103, 'ECM Staff time by PoF'!$A$4:$R$4,0),FALSE))))*H75</f>
        <v>0</v>
      </c>
      <c r="I113" s="191">
        <f>IF($A113="",0,IF(VLOOKUP($A113,'ECM Staff time by PoF'!$B$5:$C$119,2,FALSE)="Not Applicable",VLOOKUP($A113,'ECM Staff time by PoF'!$B$5:$S$119,MATCH($B$103, 'ECM Staff time by PoF'!$B$4:$R$4,0),FALSE),IF(ISERROR(VLOOKUP(CONCATENATE($A113,I$66),'ECM Staff time by PoF'!$A$5:$S$119,MATCH($B$103, 'ECM Staff time by PoF'!$A$4:$R$4,0),FALSE)), 0, VLOOKUP(CONCATENATE($A113,I$66),'ECM Staff time by PoF'!$A$5:$S$119,MATCH($B$103, 'ECM Staff time by PoF'!$A$4:$R$4,0),FALSE))))*I75</f>
        <v>0</v>
      </c>
      <c r="J113" s="191">
        <f>IF($A113="",0,IF(VLOOKUP($A113,'ECM Staff time by PoF'!$B$5:$C$119,2,FALSE)="Not Applicable",VLOOKUP($A113,'ECM Staff time by PoF'!$B$5:$S$119,MATCH($B$103, 'ECM Staff time by PoF'!$B$4:$R$4,0),FALSE),IF(ISERROR(VLOOKUP(CONCATENATE($A113,J$66),'ECM Staff time by PoF'!$A$5:$S$119,MATCH($B$103, 'ECM Staff time by PoF'!$A$4:$R$4,0),FALSE)), 0, VLOOKUP(CONCATENATE($A113,J$66),'ECM Staff time by PoF'!$A$5:$S$119,MATCH($B$103, 'ECM Staff time by PoF'!$A$4:$R$4,0),FALSE))))*J75</f>
        <v>0</v>
      </c>
      <c r="K113" s="191">
        <f>IF($A113="",0,IF(VLOOKUP($A113,'ECM Staff time by PoF'!$B$5:$C$119,2,FALSE)="Not Applicable",VLOOKUP($A113,'ECM Staff time by PoF'!$B$5:$S$119,MATCH($B$103, 'ECM Staff time by PoF'!$B$4:$R$4,0),FALSE),IF(ISERROR(VLOOKUP(CONCATENATE($A113,K$66),'ECM Staff time by PoF'!$A$5:$S$119,MATCH($B$103, 'ECM Staff time by PoF'!$A$4:$R$4,0),FALSE)), 0, VLOOKUP(CONCATENATE($A113,K$66),'ECM Staff time by PoF'!$A$5:$S$119,MATCH($B$103, 'ECM Staff time by PoF'!$A$4:$R$4,0),FALSE))))*K75</f>
        <v>0</v>
      </c>
      <c r="L113" s="191">
        <f>IF($A113="",0,IF(VLOOKUP($A113,'ECM Staff time by PoF'!$B$5:$C$119,2,FALSE)="Not Applicable",VLOOKUP($A113,'ECM Staff time by PoF'!$B$5:$S$119,MATCH($B$103, 'ECM Staff time by PoF'!$B$4:$R$4,0),FALSE),IF(ISERROR(VLOOKUP(CONCATENATE($A113,L$66),'ECM Staff time by PoF'!$A$5:$S$119,MATCH($B$103, 'ECM Staff time by PoF'!$A$4:$R$4,0),FALSE)), 0, VLOOKUP(CONCATENATE($A113,L$66),'ECM Staff time by PoF'!$A$5:$S$119,MATCH($B$103, 'ECM Staff time by PoF'!$A$4:$R$4,0),FALSE))))*L75</f>
        <v>0</v>
      </c>
      <c r="M113" s="191">
        <f>IF($A113="",0,IF(VLOOKUP($A113,'ECM Staff time by PoF'!$B$5:$C$119,2,FALSE)="Not Applicable",VLOOKUP($A113,'ECM Staff time by PoF'!$B$5:$S$119,MATCH($B$103, 'ECM Staff time by PoF'!$B$4:$R$4,0),FALSE),IF(ISERROR(VLOOKUP(CONCATENATE($A113,M$66),'ECM Staff time by PoF'!$A$5:$S$119,MATCH($B$103, 'ECM Staff time by PoF'!$A$4:$R$4,0),FALSE)), 0, VLOOKUP(CONCATENATE($A113,M$66),'ECM Staff time by PoF'!$A$5:$S$119,MATCH($B$103, 'ECM Staff time by PoF'!$A$4:$R$4,0),FALSE))))*M75</f>
        <v>0</v>
      </c>
      <c r="N113" s="191">
        <f>IF($A113="",0,IF(VLOOKUP($A113,'ECM Staff time by PoF'!$B$5:$C$119,2,FALSE)="Not Applicable",VLOOKUP($A113,'ECM Staff time by PoF'!$B$5:$S$119,MATCH($B$103, 'ECM Staff time by PoF'!$B$4:$R$4,0),FALSE),IF(ISERROR(VLOOKUP(CONCATENATE($A113,N$66),'ECM Staff time by PoF'!$A$5:$S$119,MATCH($B$103, 'ECM Staff time by PoF'!$A$4:$R$4,0),FALSE)), 0, VLOOKUP(CONCATENATE($A113,N$66),'ECM Staff time by PoF'!$A$5:$S$119,MATCH($B$103, 'ECM Staff time by PoF'!$A$4:$R$4,0),FALSE))))*N75</f>
        <v>0</v>
      </c>
      <c r="O113" s="191">
        <f>IF($A113="",0,IF(VLOOKUP($A113,'ECM Staff time by PoF'!$B$5:$C$119,2,FALSE)="Not Applicable",VLOOKUP($A113,'ECM Staff time by PoF'!$B$5:$S$119,MATCH($B$103, 'ECM Staff time by PoF'!$B$4:$R$4,0),FALSE),IF(ISERROR(VLOOKUP(CONCATENATE($A113,O$66),'ECM Staff time by PoF'!$A$5:$S$119,MATCH($B$103, 'ECM Staff time by PoF'!$A$4:$R$4,0),FALSE)), 0, VLOOKUP(CONCATENATE($A113,O$66),'ECM Staff time by PoF'!$A$5:$S$119,MATCH($B$103, 'ECM Staff time by PoF'!$A$4:$R$4,0),FALSE))))*O75</f>
        <v>0</v>
      </c>
      <c r="P113" s="191">
        <f>IF($A113="",0,IF(VLOOKUP($A113,'ECM Staff time by PoF'!$B$5:$C$119,2,FALSE)="Not Applicable",VLOOKUP($A113,'ECM Staff time by PoF'!$B$5:$S$119,MATCH($B$103, 'ECM Staff time by PoF'!$B$4:$R$4,0),FALSE),IF(ISERROR(VLOOKUP(CONCATENATE($A113,P$66),'ECM Staff time by PoF'!$A$5:$S$119,MATCH($B$103, 'ECM Staff time by PoF'!$A$4:$R$4,0),FALSE)), 0, VLOOKUP(CONCATENATE($A113,P$66),'ECM Staff time by PoF'!$A$5:$S$119,MATCH($B$103, 'ECM Staff time by PoF'!$A$4:$R$4,0),FALSE))))*P75</f>
        <v>0</v>
      </c>
      <c r="Q113" s="191">
        <f>IF($A113="",0,IF(VLOOKUP($A113,'ECM Staff time by PoF'!$B$5:$C$119,2,FALSE)="Not Applicable",VLOOKUP($A113,'ECM Staff time by PoF'!$B$5:$S$119,MATCH($B$103, 'ECM Staff time by PoF'!$B$4:$R$4,0),FALSE),IF(ISERROR(VLOOKUP(CONCATENATE($A113,Q$66),'ECM Staff time by PoF'!$A$5:$S$119,MATCH($B$103, 'ECM Staff time by PoF'!$A$4:$R$4,0),FALSE)), 0, VLOOKUP(CONCATENATE($A113,Q$66),'ECM Staff time by PoF'!$A$5:$S$119,MATCH($B$103, 'ECM Staff time by PoF'!$A$4:$R$4,0),FALSE))))*Q75</f>
        <v>0</v>
      </c>
      <c r="R113" s="191">
        <f>IF($A113="",0,IF(VLOOKUP($A113,'ECM Staff time by PoF'!$B$5:$C$119,2,FALSE)="Not Applicable",VLOOKUP($A113,'ECM Staff time by PoF'!$B$5:$S$119,MATCH($B$103, 'ECM Staff time by PoF'!$B$4:$R$4,0),FALSE),IF(ISERROR(VLOOKUP(CONCATENATE($A113,R$66),'ECM Staff time by PoF'!$A$5:$S$119,MATCH($B$103, 'ECM Staff time by PoF'!$A$4:$R$4,0),FALSE)), 0, VLOOKUP(CONCATENATE($A113,R$66),'ECM Staff time by PoF'!$A$5:$S$119,MATCH($B$103, 'ECM Staff time by PoF'!$A$4:$R$4,0),FALSE))))*R75</f>
        <v>0</v>
      </c>
      <c r="S113" s="191">
        <f>IF($A113="",0,IF(VLOOKUP($A113,'ECM Staff time by PoF'!$B$5:$C$119,2,FALSE)="Not Applicable",VLOOKUP($A113,'ECM Staff time by PoF'!$B$5:$S$119,MATCH($B$103, 'ECM Staff time by PoF'!$B$4:$R$4,0),FALSE),IF(ISERROR(VLOOKUP(CONCATENATE($A113,S$66),'ECM Staff time by PoF'!$A$5:$S$119,MATCH($B$103, 'ECM Staff time by PoF'!$A$4:$R$4,0),FALSE)), 0, VLOOKUP(CONCATENATE($A113,S$66),'ECM Staff time by PoF'!$A$5:$S$119,MATCH($B$103, 'ECM Staff time by PoF'!$A$4:$R$4,0),FALSE))))*S75</f>
        <v>0</v>
      </c>
      <c r="T113" s="191">
        <f>IF($A113="",0,IF(VLOOKUP($A113,'ECM Staff time by PoF'!$B$5:$C$119,2,FALSE)="Not Applicable",VLOOKUP($A113,'ECM Staff time by PoF'!$B$5:$S$119,MATCH($B$103, 'ECM Staff time by PoF'!$B$4:$R$4,0),FALSE),IF(ISERROR(VLOOKUP(CONCATENATE($A113,T$66),'ECM Staff time by PoF'!$A$5:$S$119,MATCH($B$103, 'ECM Staff time by PoF'!$A$4:$R$4,0),FALSE)), 0, VLOOKUP(CONCATENATE($A113,T$66),'ECM Staff time by PoF'!$A$5:$S$119,MATCH($B$103, 'ECM Staff time by PoF'!$A$4:$R$4,0),FALSE))))*T75</f>
        <v>0</v>
      </c>
      <c r="U113" s="191">
        <f>IF($A113="",0,IF(VLOOKUP($A113,'ECM Staff time by PoF'!$B$5:$C$119,2,FALSE)="Not Applicable",VLOOKUP($A113,'ECM Staff time by PoF'!$B$5:$S$119,MATCH($B$103, 'ECM Staff time by PoF'!$B$4:$R$4,0),FALSE),IF(ISERROR(VLOOKUP(CONCATENATE($A113,U$66),'ECM Staff time by PoF'!$A$5:$S$119,MATCH($B$103, 'ECM Staff time by PoF'!$A$4:$R$4,0),FALSE)), 0, VLOOKUP(CONCATENATE($A113,U$66),'ECM Staff time by PoF'!$A$5:$S$119,MATCH($B$103, 'ECM Staff time by PoF'!$A$4:$R$4,0),FALSE))))*U75</f>
        <v>0</v>
      </c>
      <c r="V113" s="191">
        <f>IF($A113="",0,IF(VLOOKUP($A113,'ECM Staff time by PoF'!$B$5:$C$119,2,FALSE)="Not Applicable",VLOOKUP($A113,'ECM Staff time by PoF'!$B$5:$S$119,MATCH($B$103, 'ECM Staff time by PoF'!$B$4:$R$4,0),FALSE),IF(ISERROR(VLOOKUP(CONCATENATE($A113,V$66),'ECM Staff time by PoF'!$A$5:$S$119,MATCH($B$103, 'ECM Staff time by PoF'!$A$4:$R$4,0),FALSE)), 0, VLOOKUP(CONCATENATE($A113,V$66),'ECM Staff time by PoF'!$A$5:$S$119,MATCH($B$103, 'ECM Staff time by PoF'!$A$4:$R$4,0),FALSE))))*V75</f>
        <v>0</v>
      </c>
      <c r="W113" s="191">
        <f>IF($A113="",0,IF(VLOOKUP($A113,'ECM Staff time by PoF'!$B$5:$C$119,2,FALSE)="Not Applicable",VLOOKUP($A113,'ECM Staff time by PoF'!$B$5:$S$119,MATCH($B$103, 'ECM Staff time by PoF'!$B$4:$R$4,0),FALSE),IF(ISERROR(VLOOKUP(CONCATENATE($A113,W$66),'ECM Staff time by PoF'!$A$5:$S$119,MATCH($B$103, 'ECM Staff time by PoF'!$A$4:$R$4,0),FALSE)), 0, VLOOKUP(CONCATENATE($A113,W$66),'ECM Staff time by PoF'!$A$5:$S$119,MATCH($B$103, 'ECM Staff time by PoF'!$A$4:$R$4,0),FALSE))))*W75</f>
        <v>0</v>
      </c>
      <c r="X113" s="191">
        <f>IF($A113="",0,IF(VLOOKUP($A113,'ECM Staff time by PoF'!$B$5:$C$119,2,FALSE)="Not Applicable",VLOOKUP($A113,'ECM Staff time by PoF'!$B$5:$S$119,MATCH($B$103, 'ECM Staff time by PoF'!$B$4:$R$4,0),FALSE),IF(ISERROR(VLOOKUP(CONCATENATE($A113,X$66),'ECM Staff time by PoF'!$A$5:$S$119,MATCH($B$103, 'ECM Staff time by PoF'!$A$4:$R$4,0),FALSE)), 0, VLOOKUP(CONCATENATE($A113,X$66),'ECM Staff time by PoF'!$A$5:$S$119,MATCH($B$103, 'ECM Staff time by PoF'!$A$4:$R$4,0),FALSE))))*X75</f>
        <v>0</v>
      </c>
      <c r="Y113" s="191">
        <f>IF($A113="",0,IF(VLOOKUP($A113,'ECM Staff time by PoF'!$B$5:$C$119,2,FALSE)="Not Applicable",VLOOKUP($A113,'ECM Staff time by PoF'!$B$5:$S$119,MATCH($B$103, 'ECM Staff time by PoF'!$B$4:$R$4,0),FALSE),IF(ISERROR(VLOOKUP(CONCATENATE($A113,Y$66),'ECM Staff time by PoF'!$A$5:$S$119,MATCH($B$103, 'ECM Staff time by PoF'!$A$4:$R$4,0),FALSE)), 0, VLOOKUP(CONCATENATE($A113,Y$66),'ECM Staff time by PoF'!$A$5:$S$119,MATCH($B$103, 'ECM Staff time by PoF'!$A$4:$R$4,0),FALSE))))*Y75</f>
        <v>0</v>
      </c>
      <c r="Z113" s="191">
        <f>IF($A113="",0,IF(VLOOKUP($A113,'ECM Staff time by PoF'!$B$5:$C$119,2,FALSE)="Not Applicable",VLOOKUP($A113,'ECM Staff time by PoF'!$B$5:$S$119,MATCH($B$103, 'ECM Staff time by PoF'!$B$4:$R$4,0),FALSE),IF(ISERROR(VLOOKUP(CONCATENATE($A113,Z$66),'ECM Staff time by PoF'!$A$5:$S$119,MATCH($B$103, 'ECM Staff time by PoF'!$A$4:$R$4,0),FALSE)), 0, VLOOKUP(CONCATENATE($A113,Z$66),'ECM Staff time by PoF'!$A$5:$S$119,MATCH($B$103, 'ECM Staff time by PoF'!$A$4:$R$4,0),FALSE))))*Z75</f>
        <v>0</v>
      </c>
      <c r="AA113" s="191">
        <f>IF($A113="",0,IF(VLOOKUP($A113,'ECM Staff time by PoF'!$B$5:$C$119,2,FALSE)="Not Applicable",VLOOKUP($A113,'ECM Staff time by PoF'!$B$5:$S$119,MATCH($B$103, 'ECM Staff time by PoF'!$B$4:$R$4,0),FALSE),IF(ISERROR(VLOOKUP(CONCATENATE($A113,AA$66),'ECM Staff time by PoF'!$A$5:$S$119,MATCH($B$103, 'ECM Staff time by PoF'!$A$4:$R$4,0),FALSE)), 0, VLOOKUP(CONCATENATE($A113,AA$66),'ECM Staff time by PoF'!$A$5:$S$119,MATCH($B$103, 'ECM Staff time by PoF'!$A$4:$R$4,0),FALSE))))*AA75</f>
        <v>0</v>
      </c>
      <c r="AB113" s="191">
        <f>IF($A113="",0,IF(VLOOKUP($A113,'ECM Staff time by PoF'!$B$5:$C$119,2,FALSE)="Not Applicable",VLOOKUP($A113,'ECM Staff time by PoF'!$B$5:$S$119,MATCH($B$103, 'ECM Staff time by PoF'!$B$4:$R$4,0),FALSE),IF(ISERROR(VLOOKUP(CONCATENATE($A113,AB$66),'ECM Staff time by PoF'!$A$5:$S$119,MATCH($B$103, 'ECM Staff time by PoF'!$A$4:$R$4,0),FALSE)), 0, VLOOKUP(CONCATENATE($A113,AB$66),'ECM Staff time by PoF'!$A$5:$S$119,MATCH($B$103, 'ECM Staff time by PoF'!$A$4:$R$4,0),FALSE))))*AB75</f>
        <v>0</v>
      </c>
      <c r="AC113" s="191">
        <f>IF($A113="",0,IF(VLOOKUP($A113,'ECM Staff time by PoF'!$B$5:$C$119,2,FALSE)="Not Applicable",VLOOKUP($A113,'ECM Staff time by PoF'!$B$5:$S$119,MATCH($B$103, 'ECM Staff time by PoF'!$B$4:$R$4,0),FALSE),IF(ISERROR(VLOOKUP(CONCATENATE($A113,AC$66),'ECM Staff time by PoF'!$A$5:$S$119,MATCH($B$103, 'ECM Staff time by PoF'!$A$4:$R$4,0),FALSE)), 0, VLOOKUP(CONCATENATE($A113,AC$66),'ECM Staff time by PoF'!$A$5:$S$119,MATCH($B$103, 'ECM Staff time by PoF'!$A$4:$R$4,0),FALSE))))*AC75</f>
        <v>0</v>
      </c>
      <c r="AD113" s="191">
        <f>IF($A113="",0,IF(VLOOKUP($A113,'ECM Staff time by PoF'!$B$5:$C$119,2,FALSE)="Not Applicable",VLOOKUP($A113,'ECM Staff time by PoF'!$B$5:$S$119,MATCH($B$103, 'ECM Staff time by PoF'!$B$4:$R$4,0),FALSE),IF(ISERROR(VLOOKUP(CONCATENATE($A113,AD$66),'ECM Staff time by PoF'!$A$5:$S$119,MATCH($B$103, 'ECM Staff time by PoF'!$A$4:$R$4,0),FALSE)), 0, VLOOKUP(CONCATENATE($A113,AD$66),'ECM Staff time by PoF'!$A$5:$S$119,MATCH($B$103, 'ECM Staff time by PoF'!$A$4:$R$4,0),FALSE))))*AD75</f>
        <v>0</v>
      </c>
      <c r="AE113" s="191">
        <f>IF($A113="",0,IF(VLOOKUP($A113,'ECM Staff time by PoF'!$B$5:$C$119,2,FALSE)="Not Applicable",VLOOKUP($A113,'ECM Staff time by PoF'!$B$5:$S$119,MATCH($B$103, 'ECM Staff time by PoF'!$B$4:$R$4,0),FALSE),IF(ISERROR(VLOOKUP(CONCATENATE($A113,AE$66),'ECM Staff time by PoF'!$A$5:$S$119,MATCH($B$103, 'ECM Staff time by PoF'!$A$4:$R$4,0),FALSE)), 0, VLOOKUP(CONCATENATE($A113,AE$66),'ECM Staff time by PoF'!$A$5:$S$119,MATCH($B$103, 'ECM Staff time by PoF'!$A$4:$R$4,0),FALSE))))*AE75</f>
        <v>0</v>
      </c>
      <c r="AF113" s="191">
        <f>IF($A113="",0,IF(VLOOKUP($A113,'ECM Staff time by PoF'!$B$5:$C$119,2,FALSE)="Not Applicable",VLOOKUP($A113,'ECM Staff time by PoF'!$B$5:$S$119,MATCH($B$103, 'ECM Staff time by PoF'!$B$4:$R$4,0),FALSE),IF(ISERROR(VLOOKUP(CONCATENATE($A113,AF$66),'ECM Staff time by PoF'!$A$5:$S$119,MATCH($B$103, 'ECM Staff time by PoF'!$A$4:$R$4,0),FALSE)), 0, VLOOKUP(CONCATENATE($A113,AF$66),'ECM Staff time by PoF'!$A$5:$S$119,MATCH($B$103, 'ECM Staff time by PoF'!$A$4:$R$4,0),FALSE))))*AF75</f>
        <v>0</v>
      </c>
      <c r="AG113" s="191">
        <f>IF($A113="",0,IF(VLOOKUP($A113,'ECM Staff time by PoF'!$B$5:$C$119,2,FALSE)="Not Applicable",VLOOKUP($A113,'ECM Staff time by PoF'!$B$5:$S$119,MATCH($B$103, 'ECM Staff time by PoF'!$B$4:$R$4,0),FALSE),IF(ISERROR(VLOOKUP(CONCATENATE($A113,AG$66),'ECM Staff time by PoF'!$A$5:$S$119,MATCH($B$103, 'ECM Staff time by PoF'!$A$4:$R$4,0),FALSE)), 0, VLOOKUP(CONCATENATE($A113,AG$66),'ECM Staff time by PoF'!$A$5:$S$119,MATCH($B$103, 'ECM Staff time by PoF'!$A$4:$R$4,0),FALSE))))*AG75</f>
        <v>0</v>
      </c>
      <c r="AH113" s="191">
        <f>IF($A113="",0,IF(VLOOKUP($A113,'ECM Staff time by PoF'!$B$5:$C$119,2,FALSE)="Not Applicable",VLOOKUP($A113,'ECM Staff time by PoF'!$B$5:$S$119,MATCH($B$103, 'ECM Staff time by PoF'!$B$4:$R$4,0),FALSE),IF(ISERROR(VLOOKUP(CONCATENATE($A113,AH$66),'ECM Staff time by PoF'!$A$5:$S$119,MATCH($B$103, 'ECM Staff time by PoF'!$A$4:$R$4,0),FALSE)), 0, VLOOKUP(CONCATENATE($A113,AH$66),'ECM Staff time by PoF'!$A$5:$S$119,MATCH($B$103, 'ECM Staff time by PoF'!$A$4:$R$4,0),FALSE))))*AH75</f>
        <v>0</v>
      </c>
      <c r="AI113" s="191">
        <f>IF($A113="",0,IF(VLOOKUP($A113,'ECM Staff time by PoF'!$B$5:$C$119,2,FALSE)="Not Applicable",VLOOKUP($A113,'ECM Staff time by PoF'!$B$5:$S$119,MATCH($B$103, 'ECM Staff time by PoF'!$B$4:$R$4,0),FALSE),IF(ISERROR(VLOOKUP(CONCATENATE($A113,AI$66),'ECM Staff time by PoF'!$A$5:$S$119,MATCH($B$103, 'ECM Staff time by PoF'!$A$4:$R$4,0),FALSE)), 0, VLOOKUP(CONCATENATE($A113,AI$66),'ECM Staff time by PoF'!$A$5:$S$119,MATCH($B$103, 'ECM Staff time by PoF'!$A$4:$R$4,0),FALSE))))*AI75</f>
        <v>0</v>
      </c>
      <c r="AJ113" s="191">
        <f>IF($A113="",0,IF(VLOOKUP($A113,'ECM Staff time by PoF'!$B$5:$C$119,2,FALSE)="Not Applicable",VLOOKUP($A113,'ECM Staff time by PoF'!$B$5:$S$119,MATCH($B$103, 'ECM Staff time by PoF'!$B$4:$R$4,0),FALSE),IF(ISERROR(VLOOKUP(CONCATENATE($A113,AJ$66),'ECM Staff time by PoF'!$A$5:$S$119,MATCH($B$103, 'ECM Staff time by PoF'!$A$4:$R$4,0),FALSE)), 0, VLOOKUP(CONCATENATE($A113,AJ$66),'ECM Staff time by PoF'!$A$5:$S$119,MATCH($B$103, 'ECM Staff time by PoF'!$A$4:$R$4,0),FALSE))))*AJ75</f>
        <v>0</v>
      </c>
      <c r="AK113" s="191">
        <f>IF($A113="",0,IF(VLOOKUP($A113,'ECM Staff time by PoF'!$B$5:$C$119,2,FALSE)="Not Applicable",VLOOKUP($A113,'ECM Staff time by PoF'!$B$5:$S$119,MATCH($B$103, 'ECM Staff time by PoF'!$B$4:$R$4,0),FALSE),IF(ISERROR(VLOOKUP(CONCATENATE($A113,AK$66),'ECM Staff time by PoF'!$A$5:$S$119,MATCH($B$103, 'ECM Staff time by PoF'!$A$4:$R$4,0),FALSE)), 0, VLOOKUP(CONCATENATE($A113,AK$66),'ECM Staff time by PoF'!$A$5:$S$119,MATCH($B$103, 'ECM Staff time by PoF'!$A$4:$R$4,0),FALSE))))*AK75</f>
        <v>0</v>
      </c>
      <c r="AL113" s="191">
        <f>IF($A113="",0,IF(VLOOKUP($A113,'ECM Staff time by PoF'!$B$5:$C$119,2,FALSE)="Not Applicable",VLOOKUP($A113,'ECM Staff time by PoF'!$B$5:$S$119,MATCH($AL$103, 'ECM Staff time by PoF'!$B$4:$R$4,0),FALSE),IF(ISERROR(VLOOKUP(CONCATENATE($A113,B$66),'ECM Staff time by PoF'!$A$5:$S$119,MATCH($AL$103, 'ECM Staff time by PoF'!$A$4:$R$4,0),FALSE)), 0, VLOOKUP(CONCATENATE($A113,B$66),'ECM Staff time by PoF'!$A$5:$S$119,MATCH($AL$103, 'ECM Staff time by PoF'!$A$4:$R$4,0),FALSE))))*B75</f>
        <v>0</v>
      </c>
      <c r="AM113" s="191">
        <f>IF($A113="",0,IF(VLOOKUP($A113,'ECM Staff time by PoF'!$B$5:$C$119,2,FALSE)="Not Applicable",VLOOKUP($A113,'ECM Staff time by PoF'!$B$5:$S$119,MATCH($AL$103, 'ECM Staff time by PoF'!$B$4:$R$4,0),FALSE),IF(ISERROR(VLOOKUP(CONCATENATE($A113,C$66),'ECM Staff time by PoF'!$A$5:$S$119,MATCH($AL$103, 'ECM Staff time by PoF'!$A$4:$R$4,0),FALSE)), 0, VLOOKUP(CONCATENATE($A113,C$66),'ECM Staff time by PoF'!$A$5:$S$119,MATCH($AL$103, 'ECM Staff time by PoF'!$A$4:$R$4,0),FALSE))))*C75</f>
        <v>0</v>
      </c>
      <c r="AN113" s="191">
        <f>IF($A113="",0,IF(VLOOKUP($A113,'ECM Staff time by PoF'!$B$5:$C$119,2,FALSE)="Not Applicable",VLOOKUP($A113,'ECM Staff time by PoF'!$B$5:$S$119,MATCH($AL$103, 'ECM Staff time by PoF'!$B$4:$R$4,0),FALSE),IF(ISERROR(VLOOKUP(CONCATENATE($A113,D$66),'ECM Staff time by PoF'!$A$5:$S$119,MATCH($AL$103, 'ECM Staff time by PoF'!$A$4:$R$4,0),FALSE)), 0, VLOOKUP(CONCATENATE($A113,D$66),'ECM Staff time by PoF'!$A$5:$S$119,MATCH($AL$103, 'ECM Staff time by PoF'!$A$4:$R$4,0),FALSE))))*D75</f>
        <v>0</v>
      </c>
      <c r="AO113" s="191">
        <f>IF($A113="",0,IF(VLOOKUP($A113,'ECM Staff time by PoF'!$B$5:$C$119,2,FALSE)="Not Applicable",VLOOKUP($A113,'ECM Staff time by PoF'!$B$5:$S$119,MATCH($AL$103, 'ECM Staff time by PoF'!$B$4:$R$4,0),FALSE),IF(ISERROR(VLOOKUP(CONCATENATE($A113,E$66),'ECM Staff time by PoF'!$A$5:$S$119,MATCH($AL$103, 'ECM Staff time by PoF'!$A$4:$R$4,0),FALSE)), 0, VLOOKUP(CONCATENATE($A113,E$66),'ECM Staff time by PoF'!$A$5:$S$119,MATCH($AL$103, 'ECM Staff time by PoF'!$A$4:$R$4,0),FALSE))))*E75</f>
        <v>0</v>
      </c>
      <c r="AP113" s="191">
        <f>IF($A113="",0,IF(VLOOKUP($A113,'ECM Staff time by PoF'!$B$5:$C$119,2,FALSE)="Not Applicable",VLOOKUP($A113,'ECM Staff time by PoF'!$B$5:$S$119,MATCH($AL$103, 'ECM Staff time by PoF'!$B$4:$R$4,0),FALSE),IF(ISERROR(VLOOKUP(CONCATENATE($A113,F$66),'ECM Staff time by PoF'!$A$5:$S$119,MATCH($AL$103, 'ECM Staff time by PoF'!$A$4:$R$4,0),FALSE)), 0, VLOOKUP(CONCATENATE($A113,F$66),'ECM Staff time by PoF'!$A$5:$S$119,MATCH($AL$103, 'ECM Staff time by PoF'!$A$4:$R$4,0),FALSE))))*F75</f>
        <v>0</v>
      </c>
      <c r="AQ113" s="191">
        <f>IF($A113="",0,IF(VLOOKUP($A113,'ECM Staff time by PoF'!$B$5:$C$119,2,FALSE)="Not Applicable",VLOOKUP($A113,'ECM Staff time by PoF'!$B$5:$S$119,MATCH($AL$103, 'ECM Staff time by PoF'!$B$4:$R$4,0),FALSE),IF(ISERROR(VLOOKUP(CONCATENATE($A113,G$66),'ECM Staff time by PoF'!$A$5:$S$119,MATCH($AL$103, 'ECM Staff time by PoF'!$A$4:$R$4,0),FALSE)), 0, VLOOKUP(CONCATENATE($A113,G$66),'ECM Staff time by PoF'!$A$5:$S$119,MATCH($AL$103, 'ECM Staff time by PoF'!$A$4:$R$4,0),FALSE))))*G75</f>
        <v>0</v>
      </c>
      <c r="AR113" s="191">
        <f>IF($A113="",0,IF(VLOOKUP($A113,'ECM Staff time by PoF'!$B$5:$C$119,2,FALSE)="Not Applicable",VLOOKUP($A113,'ECM Staff time by PoF'!$B$5:$S$119,MATCH($AL$103, 'ECM Staff time by PoF'!$B$4:$R$4,0),FALSE),IF(ISERROR(VLOOKUP(CONCATENATE($A113,H$66),'ECM Staff time by PoF'!$A$5:$S$119,MATCH($AL$103, 'ECM Staff time by PoF'!$A$4:$R$4,0),FALSE)), 0, VLOOKUP(CONCATENATE($A113,H$66),'ECM Staff time by PoF'!$A$5:$S$119,MATCH($AL$103, 'ECM Staff time by PoF'!$A$4:$R$4,0),FALSE))))*H75</f>
        <v>0</v>
      </c>
      <c r="AS113" s="191">
        <f>IF($A113="",0,IF(VLOOKUP($A113,'ECM Staff time by PoF'!$B$5:$C$119,2,FALSE)="Not Applicable",VLOOKUP($A113,'ECM Staff time by PoF'!$B$5:$S$119,MATCH($AL$103, 'ECM Staff time by PoF'!$B$4:$R$4,0),FALSE),IF(ISERROR(VLOOKUP(CONCATENATE($A113,I$66),'ECM Staff time by PoF'!$A$5:$S$119,MATCH($AL$103, 'ECM Staff time by PoF'!$A$4:$R$4,0),FALSE)), 0, VLOOKUP(CONCATENATE($A113,I$66),'ECM Staff time by PoF'!$A$5:$S$119,MATCH($AL$103, 'ECM Staff time by PoF'!$A$4:$R$4,0),FALSE))))*I75</f>
        <v>0</v>
      </c>
      <c r="AT113" s="191">
        <f>IF($A113="",0,IF(VLOOKUP($A113,'ECM Staff time by PoF'!$B$5:$C$119,2,FALSE)="Not Applicable",VLOOKUP($A113,'ECM Staff time by PoF'!$B$5:$S$119,MATCH($AL$103, 'ECM Staff time by PoF'!$B$4:$R$4,0),FALSE),IF(ISERROR(VLOOKUP(CONCATENATE($A113,J$66),'ECM Staff time by PoF'!$A$5:$S$119,MATCH($AL$103, 'ECM Staff time by PoF'!$A$4:$R$4,0),FALSE)), 0, VLOOKUP(CONCATENATE($A113,J$66),'ECM Staff time by PoF'!$A$5:$S$119,MATCH($AL$103, 'ECM Staff time by PoF'!$A$4:$R$4,0),FALSE))))*J75</f>
        <v>0</v>
      </c>
      <c r="AU113" s="191">
        <f>IF($A113="",0,IF(VLOOKUP($A113,'ECM Staff time by PoF'!$B$5:$C$119,2,FALSE)="Not Applicable",VLOOKUP($A113,'ECM Staff time by PoF'!$B$5:$S$119,MATCH($AL$103, 'ECM Staff time by PoF'!$B$4:$R$4,0),FALSE),IF(ISERROR(VLOOKUP(CONCATENATE($A113,K$66),'ECM Staff time by PoF'!$A$5:$S$119,MATCH($AL$103, 'ECM Staff time by PoF'!$A$4:$R$4,0),FALSE)), 0, VLOOKUP(CONCATENATE($A113,K$66),'ECM Staff time by PoF'!$A$5:$S$119,MATCH($AL$103, 'ECM Staff time by PoF'!$A$4:$R$4,0),FALSE))))*K75</f>
        <v>0</v>
      </c>
      <c r="AV113" s="191">
        <f>IF($A113="",0,IF(VLOOKUP($A113,'ECM Staff time by PoF'!$B$5:$C$119,2,FALSE)="Not Applicable",VLOOKUP($A113,'ECM Staff time by PoF'!$B$5:$S$119,MATCH($AL$103, 'ECM Staff time by PoF'!$B$4:$R$4,0),FALSE),IF(ISERROR(VLOOKUP(CONCATENATE($A113,L$66),'ECM Staff time by PoF'!$A$5:$S$119,MATCH($AL$103, 'ECM Staff time by PoF'!$A$4:$R$4,0),FALSE)), 0, VLOOKUP(CONCATENATE($A113,L$66),'ECM Staff time by PoF'!$A$5:$S$119,MATCH($AL$103, 'ECM Staff time by PoF'!$A$4:$R$4,0),FALSE))))*L75</f>
        <v>0</v>
      </c>
      <c r="AW113" s="191">
        <f>IF($A113="",0,IF(VLOOKUP($A113,'ECM Staff time by PoF'!$B$5:$C$119,2,FALSE)="Not Applicable",VLOOKUP($A113,'ECM Staff time by PoF'!$B$5:$S$119,MATCH($AL$103, 'ECM Staff time by PoF'!$B$4:$R$4,0),FALSE),IF(ISERROR(VLOOKUP(CONCATENATE($A113,M$66),'ECM Staff time by PoF'!$A$5:$S$119,MATCH($AL$103, 'ECM Staff time by PoF'!$A$4:$R$4,0),FALSE)), 0, VLOOKUP(CONCATENATE($A113,M$66),'ECM Staff time by PoF'!$A$5:$S$119,MATCH($AL$103, 'ECM Staff time by PoF'!$A$4:$R$4,0),FALSE))))*M75</f>
        <v>0</v>
      </c>
      <c r="AX113" s="191">
        <f>IF($A113="",0,IF(VLOOKUP($A113,'ECM Staff time by PoF'!$B$5:$C$119,2,FALSE)="Not Applicable",VLOOKUP($A113,'ECM Staff time by PoF'!$B$5:$S$119,MATCH($AL$103, 'ECM Staff time by PoF'!$B$4:$R$4,0),FALSE),IF(ISERROR(VLOOKUP(CONCATENATE($A113,N$66),'ECM Staff time by PoF'!$A$5:$S$119,MATCH($AL$103, 'ECM Staff time by PoF'!$A$4:$R$4,0),FALSE)), 0, VLOOKUP(CONCATENATE($A113,N$66),'ECM Staff time by PoF'!$A$5:$S$119,MATCH($AL$103, 'ECM Staff time by PoF'!$A$4:$R$4,0),FALSE))))*N75</f>
        <v>0</v>
      </c>
      <c r="AY113" s="191">
        <f>IF($A113="",0,IF(VLOOKUP($A113,'ECM Staff time by PoF'!$B$5:$C$119,2,FALSE)="Not Applicable",VLOOKUP($A113,'ECM Staff time by PoF'!$B$5:$S$119,MATCH($AL$103, 'ECM Staff time by PoF'!$B$4:$R$4,0),FALSE),IF(ISERROR(VLOOKUP(CONCATENATE($A113,O$66),'ECM Staff time by PoF'!$A$5:$S$119,MATCH($AL$103, 'ECM Staff time by PoF'!$A$4:$R$4,0),FALSE)), 0, VLOOKUP(CONCATENATE($A113,O$66),'ECM Staff time by PoF'!$A$5:$S$119,MATCH($AL$103, 'ECM Staff time by PoF'!$A$4:$R$4,0),FALSE))))*O75</f>
        <v>0</v>
      </c>
      <c r="AZ113" s="191">
        <f>IF($A113="",0,IF(VLOOKUP($A113,'ECM Staff time by PoF'!$B$5:$C$119,2,FALSE)="Not Applicable",VLOOKUP($A113,'ECM Staff time by PoF'!$B$5:$S$119,MATCH($AL$103, 'ECM Staff time by PoF'!$B$4:$R$4,0),FALSE),IF(ISERROR(VLOOKUP(CONCATENATE($A113,P$66),'ECM Staff time by PoF'!$A$5:$S$119,MATCH($AL$103, 'ECM Staff time by PoF'!$A$4:$R$4,0),FALSE)), 0, VLOOKUP(CONCATENATE($A113,P$66),'ECM Staff time by PoF'!$A$5:$S$119,MATCH($AL$103, 'ECM Staff time by PoF'!$A$4:$R$4,0),FALSE))))*P75</f>
        <v>0</v>
      </c>
      <c r="BA113" s="191">
        <f>IF($A113="",0,IF(VLOOKUP($A113,'ECM Staff time by PoF'!$B$5:$C$119,2,FALSE)="Not Applicable",VLOOKUP($A113,'ECM Staff time by PoF'!$B$5:$S$119,MATCH($AL$103, 'ECM Staff time by PoF'!$B$4:$R$4,0),FALSE),IF(ISERROR(VLOOKUP(CONCATENATE($A113,Q$66),'ECM Staff time by PoF'!$A$5:$S$119,MATCH($AL$103, 'ECM Staff time by PoF'!$A$4:$R$4,0),FALSE)), 0, VLOOKUP(CONCATENATE($A113,Q$66),'ECM Staff time by PoF'!$A$5:$S$119,MATCH($AL$103, 'ECM Staff time by PoF'!$A$4:$R$4,0),FALSE))))*Q75</f>
        <v>0</v>
      </c>
      <c r="BB113" s="191">
        <f>IF($A113="",0,IF(VLOOKUP($A113,'ECM Staff time by PoF'!$B$5:$C$119,2,FALSE)="Not Applicable",VLOOKUP($A113,'ECM Staff time by PoF'!$B$5:$S$119,MATCH($AL$103, 'ECM Staff time by PoF'!$B$4:$R$4,0),FALSE),IF(ISERROR(VLOOKUP(CONCATENATE($A113,R$66),'ECM Staff time by PoF'!$A$5:$S$119,MATCH($AL$103, 'ECM Staff time by PoF'!$A$4:$R$4,0),FALSE)), 0, VLOOKUP(CONCATENATE($A113,R$66),'ECM Staff time by PoF'!$A$5:$S$119,MATCH($AL$103, 'ECM Staff time by PoF'!$A$4:$R$4,0),FALSE))))*R75</f>
        <v>0</v>
      </c>
      <c r="BC113" s="191">
        <f>IF($A113="",0,IF(VLOOKUP($A113,'ECM Staff time by PoF'!$B$5:$C$119,2,FALSE)="Not Applicable",VLOOKUP($A113,'ECM Staff time by PoF'!$B$5:$S$119,MATCH($AL$103, 'ECM Staff time by PoF'!$B$4:$R$4,0),FALSE),IF(ISERROR(VLOOKUP(CONCATENATE($A113,S$66),'ECM Staff time by PoF'!$A$5:$S$119,MATCH($AL$103, 'ECM Staff time by PoF'!$A$4:$R$4,0),FALSE)), 0, VLOOKUP(CONCATENATE($A113,S$66),'ECM Staff time by PoF'!$A$5:$S$119,MATCH($AL$103, 'ECM Staff time by PoF'!$A$4:$R$4,0),FALSE))))*S75</f>
        <v>0</v>
      </c>
      <c r="BD113" s="191">
        <f>IF($A113="",0,IF(VLOOKUP($A113,'ECM Staff time by PoF'!$B$5:$C$119,2,FALSE)="Not Applicable",VLOOKUP($A113,'ECM Staff time by PoF'!$B$5:$S$119,MATCH($AL$103, 'ECM Staff time by PoF'!$B$4:$R$4,0),FALSE),IF(ISERROR(VLOOKUP(CONCATENATE($A113,T$66),'ECM Staff time by PoF'!$A$5:$S$119,MATCH($AL$103, 'ECM Staff time by PoF'!$A$4:$R$4,0),FALSE)), 0, VLOOKUP(CONCATENATE($A113,T$66),'ECM Staff time by PoF'!$A$5:$S$119,MATCH($AL$103, 'ECM Staff time by PoF'!$A$4:$R$4,0),FALSE))))*T75</f>
        <v>0</v>
      </c>
      <c r="BE113" s="191">
        <f>IF($A113="",0,IF(VLOOKUP($A113,'ECM Staff time by PoF'!$B$5:$C$119,2,FALSE)="Not Applicable",VLOOKUP($A113,'ECM Staff time by PoF'!$B$5:$S$119,MATCH($AL$103, 'ECM Staff time by PoF'!$B$4:$R$4,0),FALSE),IF(ISERROR(VLOOKUP(CONCATENATE($A113,U$66),'ECM Staff time by PoF'!$A$5:$S$119,MATCH($AL$103, 'ECM Staff time by PoF'!$A$4:$R$4,0),FALSE)), 0, VLOOKUP(CONCATENATE($A113,U$66),'ECM Staff time by PoF'!$A$5:$S$119,MATCH($AL$103, 'ECM Staff time by PoF'!$A$4:$R$4,0),FALSE))))*U75</f>
        <v>0</v>
      </c>
      <c r="BF113" s="191">
        <f>IF($A113="",0,IF(VLOOKUP($A113,'ECM Staff time by PoF'!$B$5:$C$119,2,FALSE)="Not Applicable",VLOOKUP($A113,'ECM Staff time by PoF'!$B$5:$S$119,MATCH($AL$103, 'ECM Staff time by PoF'!$B$4:$R$4,0),FALSE),IF(ISERROR(VLOOKUP(CONCATENATE($A113,V$66),'ECM Staff time by PoF'!$A$5:$S$119,MATCH($AL$103, 'ECM Staff time by PoF'!$A$4:$R$4,0),FALSE)), 0, VLOOKUP(CONCATENATE($A113,V$66),'ECM Staff time by PoF'!$A$5:$S$119,MATCH($AL$103, 'ECM Staff time by PoF'!$A$4:$R$4,0),FALSE))))*V75</f>
        <v>0</v>
      </c>
      <c r="BG113" s="191">
        <f>IF($A113="",0,IF(VLOOKUP($A113,'ECM Staff time by PoF'!$B$5:$C$119,2,FALSE)="Not Applicable",VLOOKUP($A113,'ECM Staff time by PoF'!$B$5:$S$119,MATCH($AL$103, 'ECM Staff time by PoF'!$B$4:$R$4,0),FALSE),IF(ISERROR(VLOOKUP(CONCATENATE($A113,W$66),'ECM Staff time by PoF'!$A$5:$S$119,MATCH($AL$103, 'ECM Staff time by PoF'!$A$4:$R$4,0),FALSE)), 0, VLOOKUP(CONCATENATE($A113,W$66),'ECM Staff time by PoF'!$A$5:$S$119,MATCH($AL$103, 'ECM Staff time by PoF'!$A$4:$R$4,0),FALSE))))*W75</f>
        <v>0</v>
      </c>
      <c r="BH113" s="191">
        <f>IF($A113="",0,IF(VLOOKUP($A113,'ECM Staff time by PoF'!$B$5:$C$119,2,FALSE)="Not Applicable",VLOOKUP($A113,'ECM Staff time by PoF'!$B$5:$S$119,MATCH($AL$103, 'ECM Staff time by PoF'!$B$4:$R$4,0),FALSE),IF(ISERROR(VLOOKUP(CONCATENATE($A113,X$66),'ECM Staff time by PoF'!$A$5:$S$119,MATCH($AL$103, 'ECM Staff time by PoF'!$A$4:$R$4,0),FALSE)), 0, VLOOKUP(CONCATENATE($A113,X$66),'ECM Staff time by PoF'!$A$5:$S$119,MATCH($AL$103, 'ECM Staff time by PoF'!$A$4:$R$4,0),FALSE))))*X75</f>
        <v>0</v>
      </c>
      <c r="BI113" s="191">
        <f>IF($A113="",0,IF(VLOOKUP($A113,'ECM Staff time by PoF'!$B$5:$C$119,2,FALSE)="Not Applicable",VLOOKUP($A113,'ECM Staff time by PoF'!$B$5:$S$119,MATCH($AL$103, 'ECM Staff time by PoF'!$B$4:$R$4,0),FALSE),IF(ISERROR(VLOOKUP(CONCATENATE($A113,Y$66),'ECM Staff time by PoF'!$A$5:$S$119,MATCH($AL$103, 'ECM Staff time by PoF'!$A$4:$R$4,0),FALSE)), 0, VLOOKUP(CONCATENATE($A113,Y$66),'ECM Staff time by PoF'!$A$5:$S$119,MATCH($AL$103, 'ECM Staff time by PoF'!$A$4:$R$4,0),FALSE))))*Y75</f>
        <v>0</v>
      </c>
      <c r="BJ113" s="191">
        <f>IF($A113="",0,IF(VLOOKUP($A113,'ECM Staff time by PoF'!$B$5:$C$119,2,FALSE)="Not Applicable",VLOOKUP($A113,'ECM Staff time by PoF'!$B$5:$S$119,MATCH($AL$103, 'ECM Staff time by PoF'!$B$4:$R$4,0),FALSE),IF(ISERROR(VLOOKUP(CONCATENATE($A113,Z$66),'ECM Staff time by PoF'!$A$5:$S$119,MATCH($AL$103, 'ECM Staff time by PoF'!$A$4:$R$4,0),FALSE)), 0, VLOOKUP(CONCATENATE($A113,Z$66),'ECM Staff time by PoF'!$A$5:$S$119,MATCH($AL$103, 'ECM Staff time by PoF'!$A$4:$R$4,0),FALSE))))*Z75</f>
        <v>0</v>
      </c>
      <c r="BK113" s="191">
        <f>IF($A113="",0,IF(VLOOKUP($A113,'ECM Staff time by PoF'!$B$5:$C$119,2,FALSE)="Not Applicable",VLOOKUP($A113,'ECM Staff time by PoF'!$B$5:$S$119,MATCH($AL$103, 'ECM Staff time by PoF'!$B$4:$R$4,0),FALSE),IF(ISERROR(VLOOKUP(CONCATENATE($A113,AA$66),'ECM Staff time by PoF'!$A$5:$S$119,MATCH($AL$103, 'ECM Staff time by PoF'!$A$4:$R$4,0),FALSE)), 0, VLOOKUP(CONCATENATE($A113,AA$66),'ECM Staff time by PoF'!$A$5:$S$119,MATCH($AL$103, 'ECM Staff time by PoF'!$A$4:$R$4,0),FALSE))))*AA75</f>
        <v>0</v>
      </c>
      <c r="BL113" s="191">
        <f>IF($A113="",0,IF(VLOOKUP($A113,'ECM Staff time by PoF'!$B$5:$C$119,2,FALSE)="Not Applicable",VLOOKUP($A113,'ECM Staff time by PoF'!$B$5:$S$119,MATCH($AL$103, 'ECM Staff time by PoF'!$B$4:$R$4,0),FALSE),IF(ISERROR(VLOOKUP(CONCATENATE($A113,AB$66),'ECM Staff time by PoF'!$A$5:$S$119,MATCH($AL$103, 'ECM Staff time by PoF'!$A$4:$R$4,0),FALSE)), 0, VLOOKUP(CONCATENATE($A113,AB$66),'ECM Staff time by PoF'!$A$5:$S$119,MATCH($AL$103, 'ECM Staff time by PoF'!$A$4:$R$4,0),FALSE))))*AB75</f>
        <v>0</v>
      </c>
      <c r="BM113" s="191">
        <f>IF($A113="",0,IF(VLOOKUP($A113,'ECM Staff time by PoF'!$B$5:$C$119,2,FALSE)="Not Applicable",VLOOKUP($A113,'ECM Staff time by PoF'!$B$5:$S$119,MATCH($AL$103, 'ECM Staff time by PoF'!$B$4:$R$4,0),FALSE),IF(ISERROR(VLOOKUP(CONCATENATE($A113,AC$66),'ECM Staff time by PoF'!$A$5:$S$119,MATCH($AL$103, 'ECM Staff time by PoF'!$A$4:$R$4,0),FALSE)), 0, VLOOKUP(CONCATENATE($A113,AC$66),'ECM Staff time by PoF'!$A$5:$S$119,MATCH($AL$103, 'ECM Staff time by PoF'!$A$4:$R$4,0),FALSE))))*AC75</f>
        <v>0</v>
      </c>
      <c r="BN113" s="191">
        <f>IF($A113="",0,IF(VLOOKUP($A113,'ECM Staff time by PoF'!$B$5:$C$119,2,FALSE)="Not Applicable",VLOOKUP($A113,'ECM Staff time by PoF'!$B$5:$S$119,MATCH($AL$103, 'ECM Staff time by PoF'!$B$4:$R$4,0),FALSE),IF(ISERROR(VLOOKUP(CONCATENATE($A113,AD$66),'ECM Staff time by PoF'!$A$5:$S$119,MATCH($AL$103, 'ECM Staff time by PoF'!$A$4:$R$4,0),FALSE)), 0, VLOOKUP(CONCATENATE($A113,AD$66),'ECM Staff time by PoF'!$A$5:$S$119,MATCH($AL$103, 'ECM Staff time by PoF'!$A$4:$R$4,0),FALSE))))*AD75</f>
        <v>0</v>
      </c>
      <c r="BO113" s="191">
        <f>IF($A113="",0,IF(VLOOKUP($A113,'ECM Staff time by PoF'!$B$5:$C$119,2,FALSE)="Not Applicable",VLOOKUP($A113,'ECM Staff time by PoF'!$B$5:$S$119,MATCH($AL$103, 'ECM Staff time by PoF'!$B$4:$R$4,0),FALSE),IF(ISERROR(VLOOKUP(CONCATENATE($A113,AE$66),'ECM Staff time by PoF'!$A$5:$S$119,MATCH($AL$103, 'ECM Staff time by PoF'!$A$4:$R$4,0),FALSE)), 0, VLOOKUP(CONCATENATE($A113,AE$66),'ECM Staff time by PoF'!$A$5:$S$119,MATCH($AL$103, 'ECM Staff time by PoF'!$A$4:$R$4,0),FALSE))))*AE75</f>
        <v>0</v>
      </c>
      <c r="BP113" s="191">
        <f>IF($A113="",0,IF(VLOOKUP($A113,'ECM Staff time by PoF'!$B$5:$C$119,2,FALSE)="Not Applicable",VLOOKUP($A113,'ECM Staff time by PoF'!$B$5:$S$119,MATCH($AL$103, 'ECM Staff time by PoF'!$B$4:$R$4,0),FALSE),IF(ISERROR(VLOOKUP(CONCATENATE($A113,AF$66),'ECM Staff time by PoF'!$A$5:$S$119,MATCH($AL$103, 'ECM Staff time by PoF'!$A$4:$R$4,0),FALSE)), 0, VLOOKUP(CONCATENATE($A113,AF$66),'ECM Staff time by PoF'!$A$5:$S$119,MATCH($AL$103, 'ECM Staff time by PoF'!$A$4:$R$4,0),FALSE))))*AF75</f>
        <v>0</v>
      </c>
      <c r="BQ113" s="191">
        <f>IF($A113="",0,IF(VLOOKUP($A113,'ECM Staff time by PoF'!$B$5:$C$119,2,FALSE)="Not Applicable",VLOOKUP($A113,'ECM Staff time by PoF'!$B$5:$S$119,MATCH($AL$103, 'ECM Staff time by PoF'!$B$4:$R$4,0),FALSE),IF(ISERROR(VLOOKUP(CONCATENATE($A113,AG$66),'ECM Staff time by PoF'!$A$5:$S$119,MATCH($AL$103, 'ECM Staff time by PoF'!$A$4:$R$4,0),FALSE)), 0, VLOOKUP(CONCATENATE($A113,AG$66),'ECM Staff time by PoF'!$A$5:$S$119,MATCH($AL$103, 'ECM Staff time by PoF'!$A$4:$R$4,0),FALSE))))*AG75</f>
        <v>0</v>
      </c>
      <c r="BR113" s="191">
        <f>IF($A113="",0,IF(VLOOKUP($A113,'ECM Staff time by PoF'!$B$5:$C$119,2,FALSE)="Not Applicable",VLOOKUP($A113,'ECM Staff time by PoF'!$B$5:$S$119,MATCH($AL$103, 'ECM Staff time by PoF'!$B$4:$R$4,0),FALSE),IF(ISERROR(VLOOKUP(CONCATENATE($A113,AH$66),'ECM Staff time by PoF'!$A$5:$S$119,MATCH($AL$103, 'ECM Staff time by PoF'!$A$4:$R$4,0),FALSE)), 0, VLOOKUP(CONCATENATE($A113,AH$66),'ECM Staff time by PoF'!$A$5:$S$119,MATCH($AL$103, 'ECM Staff time by PoF'!$A$4:$R$4,0),FALSE))))*AH75</f>
        <v>0</v>
      </c>
      <c r="BS113" s="191">
        <f>IF($A113="",0,IF(VLOOKUP($A113,'ECM Staff time by PoF'!$B$5:$C$119,2,FALSE)="Not Applicable",VLOOKUP($A113,'ECM Staff time by PoF'!$B$5:$S$119,MATCH($AL$103, 'ECM Staff time by PoF'!$B$4:$R$4,0),FALSE),IF(ISERROR(VLOOKUP(CONCATENATE($A113,AI$66),'ECM Staff time by PoF'!$A$5:$S$119,MATCH($AL$103, 'ECM Staff time by PoF'!$A$4:$R$4,0),FALSE)), 0, VLOOKUP(CONCATENATE($A113,AI$66),'ECM Staff time by PoF'!$A$5:$S$119,MATCH($AL$103, 'ECM Staff time by PoF'!$A$4:$R$4,0),FALSE))))*AI75</f>
        <v>0</v>
      </c>
      <c r="BT113" s="191">
        <f>IF($A113="",0,IF(VLOOKUP($A113,'ECM Staff time by PoF'!$B$5:$C$119,2,FALSE)="Not Applicable",VLOOKUP($A113,'ECM Staff time by PoF'!$B$5:$S$119,MATCH($AL$103, 'ECM Staff time by PoF'!$B$4:$R$4,0),FALSE),IF(ISERROR(VLOOKUP(CONCATENATE($A113,AJ$66),'ECM Staff time by PoF'!$A$5:$S$119,MATCH($AL$103, 'ECM Staff time by PoF'!$A$4:$R$4,0),FALSE)), 0, VLOOKUP(CONCATENATE($A113,AJ$66),'ECM Staff time by PoF'!$A$5:$S$119,MATCH($AL$103, 'ECM Staff time by PoF'!$A$4:$R$4,0),FALSE))))*AJ75</f>
        <v>0</v>
      </c>
      <c r="BU113" s="191">
        <f>IF($A113="",0,IF(VLOOKUP($A113,'ECM Staff time by PoF'!$B$5:$C$119,2,FALSE)="Not Applicable",VLOOKUP($A113,'ECM Staff time by PoF'!$B$5:$S$119,MATCH($AL$103, 'ECM Staff time by PoF'!$B$4:$R$4,0),FALSE),IF(ISERROR(VLOOKUP(CONCATENATE($A113,AK$66),'ECM Staff time by PoF'!$A$5:$S$119,MATCH($AL$103, 'ECM Staff time by PoF'!$A$4:$R$4,0),FALSE)), 0, VLOOKUP(CONCATENATE($A113,AK$66),'ECM Staff time by PoF'!$A$5:$S$119,MATCH($AL$103, 'ECM Staff time by PoF'!$A$4:$R$4,0),FALSE))))*AK75</f>
        <v>0</v>
      </c>
      <c r="BV113" s="191">
        <f>IF($A113="",0,IF(VLOOKUP($A113,'ECM Staff time by PoF'!$B$5:$C$119,2,FALSE)="Not Applicable",VLOOKUP($A113,'ECM Staff time by PoF'!$B$5:$S$119,MATCH($BV$103, 'ECM Staff time by PoF'!$B$4:$R$4,0),FALSE),IF(ISERROR(VLOOKUP(CONCATENATE($A113,B$66),'ECM Staff time by PoF'!$A$5:$S$119,MATCH($BV$103, 'ECM Staff time by PoF'!$A$4:$R$4,0),FALSE)), 0, VLOOKUP(CONCATENATE($A113,B$66),'ECM Staff time by PoF'!$A$5:$S$119,MATCH($BV$103, 'ECM Staff time by PoF'!$A$4:$R$4,0),FALSE))))*B75</f>
        <v>0</v>
      </c>
      <c r="BW113" s="191">
        <f>IF($A113="",0,IF(VLOOKUP($A113,'ECM Staff time by PoF'!$B$5:$C$119,2,FALSE)="Not Applicable",VLOOKUP($A113,'ECM Staff time by PoF'!$B$5:$S$119,MATCH($BV$103, 'ECM Staff time by PoF'!$B$4:$R$4,0),FALSE),IF(ISERROR(VLOOKUP(CONCATENATE($A113,C$66),'ECM Staff time by PoF'!$A$5:$S$119,MATCH($BV$103, 'ECM Staff time by PoF'!$A$4:$R$4,0),FALSE)), 0, VLOOKUP(CONCATENATE($A113,C$66),'ECM Staff time by PoF'!$A$5:$S$119,MATCH($BV$103, 'ECM Staff time by PoF'!$A$4:$R$4,0),FALSE))))*C75</f>
        <v>0</v>
      </c>
      <c r="BX113" s="191">
        <f>IF($A113="",0,IF(VLOOKUP($A113,'ECM Staff time by PoF'!$B$5:$C$119,2,FALSE)="Not Applicable",VLOOKUP($A113,'ECM Staff time by PoF'!$B$5:$S$119,MATCH($BV$103, 'ECM Staff time by PoF'!$B$4:$R$4,0),FALSE),IF(ISERROR(VLOOKUP(CONCATENATE($A113,D$66),'ECM Staff time by PoF'!$A$5:$S$119,MATCH($BV$103, 'ECM Staff time by PoF'!$A$4:$R$4,0),FALSE)), 0, VLOOKUP(CONCATENATE($A113,D$66),'ECM Staff time by PoF'!$A$5:$S$119,MATCH($BV$103, 'ECM Staff time by PoF'!$A$4:$R$4,0),FALSE))))*D75</f>
        <v>0</v>
      </c>
      <c r="BY113" s="191">
        <f>IF($A113="",0,IF(VLOOKUP($A113,'ECM Staff time by PoF'!$B$5:$C$119,2,FALSE)="Not Applicable",VLOOKUP($A113,'ECM Staff time by PoF'!$B$5:$S$119,MATCH($BV$103, 'ECM Staff time by PoF'!$B$4:$R$4,0),FALSE),IF(ISERROR(VLOOKUP(CONCATENATE($A113,E$66),'ECM Staff time by PoF'!$A$5:$S$119,MATCH($BV$103, 'ECM Staff time by PoF'!$A$4:$R$4,0),FALSE)), 0, VLOOKUP(CONCATENATE($A113,E$66),'ECM Staff time by PoF'!$A$5:$S$119,MATCH($BV$103, 'ECM Staff time by PoF'!$A$4:$R$4,0),FALSE))))*E75</f>
        <v>0</v>
      </c>
      <c r="BZ113" s="191">
        <f>IF($A113="",0,IF(VLOOKUP($A113,'ECM Staff time by PoF'!$B$5:$C$119,2,FALSE)="Not Applicable",VLOOKUP($A113,'ECM Staff time by PoF'!$B$5:$S$119,MATCH($BV$103, 'ECM Staff time by PoF'!$B$4:$R$4,0),FALSE),IF(ISERROR(VLOOKUP(CONCATENATE($A113,F$66),'ECM Staff time by PoF'!$A$5:$S$119,MATCH($BV$103, 'ECM Staff time by PoF'!$A$4:$R$4,0),FALSE)), 0, VLOOKUP(CONCATENATE($A113,F$66),'ECM Staff time by PoF'!$A$5:$S$119,MATCH($BV$103, 'ECM Staff time by PoF'!$A$4:$R$4,0),FALSE))))*F75</f>
        <v>0</v>
      </c>
      <c r="CA113" s="191">
        <f>IF($A113="",0,IF(VLOOKUP($A113,'ECM Staff time by PoF'!$B$5:$C$119,2,FALSE)="Not Applicable",VLOOKUP($A113,'ECM Staff time by PoF'!$B$5:$S$119,MATCH($BV$103, 'ECM Staff time by PoF'!$B$4:$R$4,0),FALSE),IF(ISERROR(VLOOKUP(CONCATENATE($A113,G$66),'ECM Staff time by PoF'!$A$5:$S$119,MATCH($BV$103, 'ECM Staff time by PoF'!$A$4:$R$4,0),FALSE)), 0, VLOOKUP(CONCATENATE($A113,G$66),'ECM Staff time by PoF'!$A$5:$S$119,MATCH($BV$103, 'ECM Staff time by PoF'!$A$4:$R$4,0),FALSE))))*G75</f>
        <v>0</v>
      </c>
      <c r="CB113" s="191">
        <f>IF($A113="",0,IF(VLOOKUP($A113,'ECM Staff time by PoF'!$B$5:$C$119,2,FALSE)="Not Applicable",VLOOKUP($A113,'ECM Staff time by PoF'!$B$5:$S$119,MATCH($BV$103, 'ECM Staff time by PoF'!$B$4:$R$4,0),FALSE),IF(ISERROR(VLOOKUP(CONCATENATE($A113,H$66),'ECM Staff time by PoF'!$A$5:$S$119,MATCH($BV$103, 'ECM Staff time by PoF'!$A$4:$R$4,0),FALSE)), 0, VLOOKUP(CONCATENATE($A113,H$66),'ECM Staff time by PoF'!$A$5:$S$119,MATCH($BV$103, 'ECM Staff time by PoF'!$A$4:$R$4,0),FALSE))))*H75</f>
        <v>0</v>
      </c>
      <c r="CC113" s="191">
        <f>IF($A113="",0,IF(VLOOKUP($A113,'ECM Staff time by PoF'!$B$5:$C$119,2,FALSE)="Not Applicable",VLOOKUP($A113,'ECM Staff time by PoF'!$B$5:$S$119,MATCH($BV$103, 'ECM Staff time by PoF'!$B$4:$R$4,0),FALSE),IF(ISERROR(VLOOKUP(CONCATENATE($A113,I$66),'ECM Staff time by PoF'!$A$5:$S$119,MATCH($BV$103, 'ECM Staff time by PoF'!$A$4:$R$4,0),FALSE)), 0, VLOOKUP(CONCATENATE($A113,I$66),'ECM Staff time by PoF'!$A$5:$S$119,MATCH($BV$103, 'ECM Staff time by PoF'!$A$4:$R$4,0),FALSE))))*I75</f>
        <v>0</v>
      </c>
      <c r="CD113" s="191">
        <f>IF($A113="",0,IF(VLOOKUP($A113,'ECM Staff time by PoF'!$B$5:$C$119,2,FALSE)="Not Applicable",VLOOKUP($A113,'ECM Staff time by PoF'!$B$5:$S$119,MATCH($BV$103, 'ECM Staff time by PoF'!$B$4:$R$4,0),FALSE),IF(ISERROR(VLOOKUP(CONCATENATE($A113,J$66),'ECM Staff time by PoF'!$A$5:$S$119,MATCH($BV$103, 'ECM Staff time by PoF'!$A$4:$R$4,0),FALSE)), 0, VLOOKUP(CONCATENATE($A113,J$66),'ECM Staff time by PoF'!$A$5:$S$119,MATCH($BV$103, 'ECM Staff time by PoF'!$A$4:$R$4,0),FALSE))))*J75</f>
        <v>0</v>
      </c>
      <c r="CE113" s="191">
        <f>IF($A113="",0,IF(VLOOKUP($A113,'ECM Staff time by PoF'!$B$5:$C$119,2,FALSE)="Not Applicable",VLOOKUP($A113,'ECM Staff time by PoF'!$B$5:$S$119,MATCH($BV$103, 'ECM Staff time by PoF'!$B$4:$R$4,0),FALSE),IF(ISERROR(VLOOKUP(CONCATENATE($A113,K$66),'ECM Staff time by PoF'!$A$5:$S$119,MATCH($BV$103, 'ECM Staff time by PoF'!$A$4:$R$4,0),FALSE)), 0, VLOOKUP(CONCATENATE($A113,K$66),'ECM Staff time by PoF'!$A$5:$S$119,MATCH($BV$103, 'ECM Staff time by PoF'!$A$4:$R$4,0),FALSE))))*K75</f>
        <v>0</v>
      </c>
      <c r="CF113" s="191">
        <f>IF($A113="",0,IF(VLOOKUP($A113,'ECM Staff time by PoF'!$B$5:$C$119,2,FALSE)="Not Applicable",VLOOKUP($A113,'ECM Staff time by PoF'!$B$5:$S$119,MATCH($BV$103, 'ECM Staff time by PoF'!$B$4:$R$4,0),FALSE),IF(ISERROR(VLOOKUP(CONCATENATE($A113,L$66),'ECM Staff time by PoF'!$A$5:$S$119,MATCH($BV$103, 'ECM Staff time by PoF'!$A$4:$R$4,0),FALSE)), 0, VLOOKUP(CONCATENATE($A113,L$66),'ECM Staff time by PoF'!$A$5:$S$119,MATCH($BV$103, 'ECM Staff time by PoF'!$A$4:$R$4,0),FALSE))))*L75</f>
        <v>0</v>
      </c>
      <c r="CG113" s="191">
        <f>IF($A113="",0,IF(VLOOKUP($A113,'ECM Staff time by PoF'!$B$5:$C$119,2,FALSE)="Not Applicable",VLOOKUP($A113,'ECM Staff time by PoF'!$B$5:$S$119,MATCH($BV$103, 'ECM Staff time by PoF'!$B$4:$R$4,0),FALSE),IF(ISERROR(VLOOKUP(CONCATENATE($A113,M$66),'ECM Staff time by PoF'!$A$5:$S$119,MATCH($BV$103, 'ECM Staff time by PoF'!$A$4:$R$4,0),FALSE)), 0, VLOOKUP(CONCATENATE($A113,M$66),'ECM Staff time by PoF'!$A$5:$S$119,MATCH($BV$103, 'ECM Staff time by PoF'!$A$4:$R$4,0),FALSE))))*M75</f>
        <v>0</v>
      </c>
      <c r="CH113" s="191">
        <f>IF($A113="",0,IF(VLOOKUP($A113,'ECM Staff time by PoF'!$B$5:$C$119,2,FALSE)="Not Applicable",VLOOKUP($A113,'ECM Staff time by PoF'!$B$5:$S$119,MATCH($BV$103, 'ECM Staff time by PoF'!$B$4:$R$4,0),FALSE),IF(ISERROR(VLOOKUP(CONCATENATE($A113,N$66),'ECM Staff time by PoF'!$A$5:$S$119,MATCH($BV$103, 'ECM Staff time by PoF'!$A$4:$R$4,0),FALSE)), 0, VLOOKUP(CONCATENATE($A113,N$66),'ECM Staff time by PoF'!$A$5:$S$119,MATCH($BV$103, 'ECM Staff time by PoF'!$A$4:$R$4,0),FALSE))))*N75</f>
        <v>0</v>
      </c>
      <c r="CI113" s="191">
        <f>IF($A113="",0,IF(VLOOKUP($A113,'ECM Staff time by PoF'!$B$5:$C$119,2,FALSE)="Not Applicable",VLOOKUP($A113,'ECM Staff time by PoF'!$B$5:$S$119,MATCH($BV$103, 'ECM Staff time by PoF'!$B$4:$R$4,0),FALSE),IF(ISERROR(VLOOKUP(CONCATENATE($A113,O$66),'ECM Staff time by PoF'!$A$5:$S$119,MATCH($BV$103, 'ECM Staff time by PoF'!$A$4:$R$4,0),FALSE)), 0, VLOOKUP(CONCATENATE($A113,O$66),'ECM Staff time by PoF'!$A$5:$S$119,MATCH($BV$103, 'ECM Staff time by PoF'!$A$4:$R$4,0),FALSE))))*O75</f>
        <v>0</v>
      </c>
      <c r="CJ113" s="191">
        <f>IF($A113="",0,IF(VLOOKUP($A113,'ECM Staff time by PoF'!$B$5:$C$119,2,FALSE)="Not Applicable",VLOOKUP($A113,'ECM Staff time by PoF'!$B$5:$S$119,MATCH($BV$103, 'ECM Staff time by PoF'!$B$4:$R$4,0),FALSE),IF(ISERROR(VLOOKUP(CONCATENATE($A113,P$66),'ECM Staff time by PoF'!$A$5:$S$119,MATCH($BV$103, 'ECM Staff time by PoF'!$A$4:$R$4,0),FALSE)), 0, VLOOKUP(CONCATENATE($A113,P$66),'ECM Staff time by PoF'!$A$5:$S$119,MATCH($BV$103, 'ECM Staff time by PoF'!$A$4:$R$4,0),FALSE))))*P75</f>
        <v>0</v>
      </c>
      <c r="CK113" s="191">
        <f>IF($A113="",0,IF(VLOOKUP($A113,'ECM Staff time by PoF'!$B$5:$C$119,2,FALSE)="Not Applicable",VLOOKUP($A113,'ECM Staff time by PoF'!$B$5:$S$119,MATCH($BV$103, 'ECM Staff time by PoF'!$B$4:$R$4,0),FALSE),IF(ISERROR(VLOOKUP(CONCATENATE($A113,Q$66),'ECM Staff time by PoF'!$A$5:$S$119,MATCH($BV$103, 'ECM Staff time by PoF'!$A$4:$R$4,0),FALSE)), 0, VLOOKUP(CONCATENATE($A113,Q$66),'ECM Staff time by PoF'!$A$5:$S$119,MATCH($BV$103, 'ECM Staff time by PoF'!$A$4:$R$4,0),FALSE))))*Q75</f>
        <v>0</v>
      </c>
      <c r="CL113" s="191">
        <f>IF($A113="",0,IF(VLOOKUP($A113,'ECM Staff time by PoF'!$B$5:$C$119,2,FALSE)="Not Applicable",VLOOKUP($A113,'ECM Staff time by PoF'!$B$5:$S$119,MATCH($BV$103, 'ECM Staff time by PoF'!$B$4:$R$4,0),FALSE),IF(ISERROR(VLOOKUP(CONCATENATE($A113,R$66),'ECM Staff time by PoF'!$A$5:$S$119,MATCH($BV$103, 'ECM Staff time by PoF'!$A$4:$R$4,0),FALSE)), 0, VLOOKUP(CONCATENATE($A113,R$66),'ECM Staff time by PoF'!$A$5:$S$119,MATCH($BV$103, 'ECM Staff time by PoF'!$A$4:$R$4,0),FALSE))))*R75</f>
        <v>0</v>
      </c>
      <c r="CM113" s="191">
        <f>IF($A113="",0,IF(VLOOKUP($A113,'ECM Staff time by PoF'!$B$5:$C$119,2,FALSE)="Not Applicable",VLOOKUP($A113,'ECM Staff time by PoF'!$B$5:$S$119,MATCH($BV$103, 'ECM Staff time by PoF'!$B$4:$R$4,0),FALSE),IF(ISERROR(VLOOKUP(CONCATENATE($A113,S$66),'ECM Staff time by PoF'!$A$5:$S$119,MATCH($BV$103, 'ECM Staff time by PoF'!$A$4:$R$4,0),FALSE)), 0, VLOOKUP(CONCATENATE($A113,S$66),'ECM Staff time by PoF'!$A$5:$S$119,MATCH($BV$103, 'ECM Staff time by PoF'!$A$4:$R$4,0),FALSE))))*S75</f>
        <v>0</v>
      </c>
      <c r="CN113" s="191">
        <f>IF($A113="",0,IF(VLOOKUP($A113,'ECM Staff time by PoF'!$B$5:$C$119,2,FALSE)="Not Applicable",VLOOKUP($A113,'ECM Staff time by PoF'!$B$5:$S$119,MATCH($BV$103, 'ECM Staff time by PoF'!$B$4:$R$4,0),FALSE),IF(ISERROR(VLOOKUP(CONCATENATE($A113,T$66),'ECM Staff time by PoF'!$A$5:$S$119,MATCH($BV$103, 'ECM Staff time by PoF'!$A$4:$R$4,0),FALSE)), 0, VLOOKUP(CONCATENATE($A113,T$66),'ECM Staff time by PoF'!$A$5:$S$119,MATCH($BV$103, 'ECM Staff time by PoF'!$A$4:$R$4,0),FALSE))))*T75</f>
        <v>0</v>
      </c>
      <c r="CO113" s="191">
        <f>IF($A113="",0,IF(VLOOKUP($A113,'ECM Staff time by PoF'!$B$5:$C$119,2,FALSE)="Not Applicable",VLOOKUP($A113,'ECM Staff time by PoF'!$B$5:$S$119,MATCH($BV$103, 'ECM Staff time by PoF'!$B$4:$R$4,0),FALSE),IF(ISERROR(VLOOKUP(CONCATENATE($A113,U$66),'ECM Staff time by PoF'!$A$5:$S$119,MATCH($BV$103, 'ECM Staff time by PoF'!$A$4:$R$4,0),FALSE)), 0, VLOOKUP(CONCATENATE($A113,U$66),'ECM Staff time by PoF'!$A$5:$S$119,MATCH($BV$103, 'ECM Staff time by PoF'!$A$4:$R$4,0),FALSE))))*U75</f>
        <v>0</v>
      </c>
      <c r="CP113" s="191">
        <f>IF($A113="",0,IF(VLOOKUP($A113,'ECM Staff time by PoF'!$B$5:$C$119,2,FALSE)="Not Applicable",VLOOKUP($A113,'ECM Staff time by PoF'!$B$5:$S$119,MATCH($BV$103, 'ECM Staff time by PoF'!$B$4:$R$4,0),FALSE),IF(ISERROR(VLOOKUP(CONCATENATE($A113,V$66),'ECM Staff time by PoF'!$A$5:$S$119,MATCH($BV$103, 'ECM Staff time by PoF'!$A$4:$R$4,0),FALSE)), 0, VLOOKUP(CONCATENATE($A113,V$66),'ECM Staff time by PoF'!$A$5:$S$119,MATCH($BV$103, 'ECM Staff time by PoF'!$A$4:$R$4,0),FALSE))))*V75</f>
        <v>0</v>
      </c>
      <c r="CQ113" s="191">
        <f>IF($A113="",0,IF(VLOOKUP($A113,'ECM Staff time by PoF'!$B$5:$C$119,2,FALSE)="Not Applicable",VLOOKUP($A113,'ECM Staff time by PoF'!$B$5:$S$119,MATCH($BV$103, 'ECM Staff time by PoF'!$B$4:$R$4,0),FALSE),IF(ISERROR(VLOOKUP(CONCATENATE($A113,W$66),'ECM Staff time by PoF'!$A$5:$S$119,MATCH($BV$103, 'ECM Staff time by PoF'!$A$4:$R$4,0),FALSE)), 0, VLOOKUP(CONCATENATE($A113,W$66),'ECM Staff time by PoF'!$A$5:$S$119,MATCH($BV$103, 'ECM Staff time by PoF'!$A$4:$R$4,0),FALSE))))*W75</f>
        <v>0</v>
      </c>
      <c r="CR113" s="191">
        <f>IF($A113="",0,IF(VLOOKUP($A113,'ECM Staff time by PoF'!$B$5:$C$119,2,FALSE)="Not Applicable",VLOOKUP($A113,'ECM Staff time by PoF'!$B$5:$S$119,MATCH($BV$103, 'ECM Staff time by PoF'!$B$4:$R$4,0),FALSE),IF(ISERROR(VLOOKUP(CONCATENATE($A113,X$66),'ECM Staff time by PoF'!$A$5:$S$119,MATCH($BV$103, 'ECM Staff time by PoF'!$A$4:$R$4,0),FALSE)), 0, VLOOKUP(CONCATENATE($A113,X$66),'ECM Staff time by PoF'!$A$5:$S$119,MATCH($BV$103, 'ECM Staff time by PoF'!$A$4:$R$4,0),FALSE))))*X75</f>
        <v>0</v>
      </c>
      <c r="CS113" s="191">
        <f>IF($A113="",0,IF(VLOOKUP($A113,'ECM Staff time by PoF'!$B$5:$C$119,2,FALSE)="Not Applicable",VLOOKUP($A113,'ECM Staff time by PoF'!$B$5:$S$119,MATCH($BV$103, 'ECM Staff time by PoF'!$B$4:$R$4,0),FALSE),IF(ISERROR(VLOOKUP(CONCATENATE($A113,Y$66),'ECM Staff time by PoF'!$A$5:$S$119,MATCH($BV$103, 'ECM Staff time by PoF'!$A$4:$R$4,0),FALSE)), 0, VLOOKUP(CONCATENATE($A113,Y$66),'ECM Staff time by PoF'!$A$5:$S$119,MATCH($BV$103, 'ECM Staff time by PoF'!$A$4:$R$4,0),FALSE))))*Y75</f>
        <v>0</v>
      </c>
      <c r="CT113" s="191">
        <f>IF($A113="",0,IF(VLOOKUP($A113,'ECM Staff time by PoF'!$B$5:$C$119,2,FALSE)="Not Applicable",VLOOKUP($A113,'ECM Staff time by PoF'!$B$5:$S$119,MATCH($BV$103, 'ECM Staff time by PoF'!$B$4:$R$4,0),FALSE),IF(ISERROR(VLOOKUP(CONCATENATE($A113,Z$66),'ECM Staff time by PoF'!$A$5:$S$119,MATCH($BV$103, 'ECM Staff time by PoF'!$A$4:$R$4,0),FALSE)), 0, VLOOKUP(CONCATENATE($A113,Z$66),'ECM Staff time by PoF'!$A$5:$S$119,MATCH($BV$103, 'ECM Staff time by PoF'!$A$4:$R$4,0),FALSE))))*Z75</f>
        <v>0</v>
      </c>
      <c r="CU113" s="191">
        <f>IF($A113="",0,IF(VLOOKUP($A113,'ECM Staff time by PoF'!$B$5:$C$119,2,FALSE)="Not Applicable",VLOOKUP($A113,'ECM Staff time by PoF'!$B$5:$S$119,MATCH($BV$103, 'ECM Staff time by PoF'!$B$4:$R$4,0),FALSE),IF(ISERROR(VLOOKUP(CONCATENATE($A113,AA$66),'ECM Staff time by PoF'!$A$5:$S$119,MATCH($BV$103, 'ECM Staff time by PoF'!$A$4:$R$4,0),FALSE)), 0, VLOOKUP(CONCATENATE($A113,AA$66),'ECM Staff time by PoF'!$A$5:$S$119,MATCH($BV$103, 'ECM Staff time by PoF'!$A$4:$R$4,0),FALSE))))*AA75</f>
        <v>0</v>
      </c>
      <c r="CV113" s="191">
        <f>IF($A113="",0,IF(VLOOKUP($A113,'ECM Staff time by PoF'!$B$5:$C$119,2,FALSE)="Not Applicable",VLOOKUP($A113,'ECM Staff time by PoF'!$B$5:$S$119,MATCH($BV$103, 'ECM Staff time by PoF'!$B$4:$R$4,0),FALSE),IF(ISERROR(VLOOKUP(CONCATENATE($A113,AB$66),'ECM Staff time by PoF'!$A$5:$S$119,MATCH($BV$103, 'ECM Staff time by PoF'!$A$4:$R$4,0),FALSE)), 0, VLOOKUP(CONCATENATE($A113,AB$66),'ECM Staff time by PoF'!$A$5:$S$119,MATCH($BV$103, 'ECM Staff time by PoF'!$A$4:$R$4,0),FALSE))))*AB75</f>
        <v>0</v>
      </c>
      <c r="CW113" s="191">
        <f>IF($A113="",0,IF(VLOOKUP($A113,'ECM Staff time by PoF'!$B$5:$C$119,2,FALSE)="Not Applicable",VLOOKUP($A113,'ECM Staff time by PoF'!$B$5:$S$119,MATCH($BV$103, 'ECM Staff time by PoF'!$B$4:$R$4,0),FALSE),IF(ISERROR(VLOOKUP(CONCATENATE($A113,AC$66),'ECM Staff time by PoF'!$A$5:$S$119,MATCH($BV$103, 'ECM Staff time by PoF'!$A$4:$R$4,0),FALSE)), 0, VLOOKUP(CONCATENATE($A113,AC$66),'ECM Staff time by PoF'!$A$5:$S$119,MATCH($BV$103, 'ECM Staff time by PoF'!$A$4:$R$4,0),FALSE))))*AC75</f>
        <v>0</v>
      </c>
      <c r="CX113" s="191">
        <f>IF($A113="",0,IF(VLOOKUP($A113,'ECM Staff time by PoF'!$B$5:$C$119,2,FALSE)="Not Applicable",VLOOKUP($A113,'ECM Staff time by PoF'!$B$5:$S$119,MATCH($BV$103, 'ECM Staff time by PoF'!$B$4:$R$4,0),FALSE),IF(ISERROR(VLOOKUP(CONCATENATE($A113,AD$66),'ECM Staff time by PoF'!$A$5:$S$119,MATCH($BV$103, 'ECM Staff time by PoF'!$A$4:$R$4,0),FALSE)), 0, VLOOKUP(CONCATENATE($A113,AD$66),'ECM Staff time by PoF'!$A$5:$S$119,MATCH($BV$103, 'ECM Staff time by PoF'!$A$4:$R$4,0),FALSE))))*AD75</f>
        <v>0</v>
      </c>
      <c r="CY113" s="191">
        <f>IF($A113="",0,IF(VLOOKUP($A113,'ECM Staff time by PoF'!$B$5:$C$119,2,FALSE)="Not Applicable",VLOOKUP($A113,'ECM Staff time by PoF'!$B$5:$S$119,MATCH($BV$103, 'ECM Staff time by PoF'!$B$4:$R$4,0),FALSE),IF(ISERROR(VLOOKUP(CONCATENATE($A113,AE$66),'ECM Staff time by PoF'!$A$5:$S$119,MATCH($BV$103, 'ECM Staff time by PoF'!$A$4:$R$4,0),FALSE)), 0, VLOOKUP(CONCATENATE($A113,AE$66),'ECM Staff time by PoF'!$A$5:$S$119,MATCH($BV$103, 'ECM Staff time by PoF'!$A$4:$R$4,0),FALSE))))*AE75</f>
        <v>0</v>
      </c>
      <c r="CZ113" s="191">
        <f>IF($A113="",0,IF(VLOOKUP($A113,'ECM Staff time by PoF'!$B$5:$C$119,2,FALSE)="Not Applicable",VLOOKUP($A113,'ECM Staff time by PoF'!$B$5:$S$119,MATCH($BV$103, 'ECM Staff time by PoF'!$B$4:$R$4,0),FALSE),IF(ISERROR(VLOOKUP(CONCATENATE($A113,AF$66),'ECM Staff time by PoF'!$A$5:$S$119,MATCH($BV$103, 'ECM Staff time by PoF'!$A$4:$R$4,0),FALSE)), 0, VLOOKUP(CONCATENATE($A113,AF$66),'ECM Staff time by PoF'!$A$5:$S$119,MATCH($BV$103, 'ECM Staff time by PoF'!$A$4:$R$4,0),FALSE))))*AF75</f>
        <v>0</v>
      </c>
      <c r="DA113" s="191">
        <f>IF($A113="",0,IF(VLOOKUP($A113,'ECM Staff time by PoF'!$B$5:$C$119,2,FALSE)="Not Applicable",VLOOKUP($A113,'ECM Staff time by PoF'!$B$5:$S$119,MATCH($BV$103, 'ECM Staff time by PoF'!$B$4:$R$4,0),FALSE),IF(ISERROR(VLOOKUP(CONCATENATE($A113,AG$66),'ECM Staff time by PoF'!$A$5:$S$119,MATCH($BV$103, 'ECM Staff time by PoF'!$A$4:$R$4,0),FALSE)), 0, VLOOKUP(CONCATENATE($A113,AG$66),'ECM Staff time by PoF'!$A$5:$S$119,MATCH($BV$103, 'ECM Staff time by PoF'!$A$4:$R$4,0),FALSE))))*AG75</f>
        <v>0</v>
      </c>
      <c r="DB113" s="191">
        <f>IF($A113="",0,IF(VLOOKUP($A113,'ECM Staff time by PoF'!$B$5:$C$119,2,FALSE)="Not Applicable",VLOOKUP($A113,'ECM Staff time by PoF'!$B$5:$S$119,MATCH($BV$103, 'ECM Staff time by PoF'!$B$4:$R$4,0),FALSE),IF(ISERROR(VLOOKUP(CONCATENATE($A113,AH$66),'ECM Staff time by PoF'!$A$5:$S$119,MATCH($BV$103, 'ECM Staff time by PoF'!$A$4:$R$4,0),FALSE)), 0, VLOOKUP(CONCATENATE($A113,AH$66),'ECM Staff time by PoF'!$A$5:$S$119,MATCH($BV$103, 'ECM Staff time by PoF'!$A$4:$R$4,0),FALSE))))*AH75</f>
        <v>0</v>
      </c>
      <c r="DC113" s="191">
        <f>IF($A113="",0,IF(VLOOKUP($A113,'ECM Staff time by PoF'!$B$5:$C$119,2,FALSE)="Not Applicable",VLOOKUP($A113,'ECM Staff time by PoF'!$B$5:$S$119,MATCH($BV$103, 'ECM Staff time by PoF'!$B$4:$R$4,0),FALSE),IF(ISERROR(VLOOKUP(CONCATENATE($A113,AI$66),'ECM Staff time by PoF'!$A$5:$S$119,MATCH($BV$103, 'ECM Staff time by PoF'!$A$4:$R$4,0),FALSE)), 0, VLOOKUP(CONCATENATE($A113,AI$66),'ECM Staff time by PoF'!$A$5:$S$119,MATCH($BV$103, 'ECM Staff time by PoF'!$A$4:$R$4,0),FALSE))))*AI75</f>
        <v>0</v>
      </c>
      <c r="DD113" s="191">
        <f>IF($A113="",0,IF(VLOOKUP($A113,'ECM Staff time by PoF'!$B$5:$C$119,2,FALSE)="Not Applicable",VLOOKUP($A113,'ECM Staff time by PoF'!$B$5:$S$119,MATCH($BV$103, 'ECM Staff time by PoF'!$B$4:$R$4,0),FALSE),IF(ISERROR(VLOOKUP(CONCATENATE($A113,AJ$66),'ECM Staff time by PoF'!$A$5:$S$119,MATCH($BV$103, 'ECM Staff time by PoF'!$A$4:$R$4,0),FALSE)), 0, VLOOKUP(CONCATENATE($A113,AJ$66),'ECM Staff time by PoF'!$A$5:$S$119,MATCH($BV$103, 'ECM Staff time by PoF'!$A$4:$R$4,0),FALSE))))*AJ75</f>
        <v>0</v>
      </c>
      <c r="DE113" s="191">
        <f>IF($A113="",0,IF(VLOOKUP($A113,'ECM Staff time by PoF'!$B$5:$C$119,2,FALSE)="Not Applicable",VLOOKUP($A113,'ECM Staff time by PoF'!$B$5:$S$119,MATCH($BV$103, 'ECM Staff time by PoF'!$B$4:$R$4,0),FALSE),IF(ISERROR(VLOOKUP(CONCATENATE($A113,AK$66),'ECM Staff time by PoF'!$A$5:$S$119,MATCH($BV$103, 'ECM Staff time by PoF'!$A$4:$R$4,0),FALSE)), 0, VLOOKUP(CONCATENATE($A113,AK$66),'ECM Staff time by PoF'!$A$5:$S$119,MATCH($BV$103, 'ECM Staff time by PoF'!$A$4:$R$4,0),FALSE))))*AK75</f>
        <v>0</v>
      </c>
      <c r="DF113" s="191">
        <f>IF($A113="",0,IF(VLOOKUP($A113,'ECM Staff time by PoF'!$B$5:$C$119,2,FALSE)="Not Applicable",VLOOKUP($A113,'ECM Staff time by PoF'!$B$5:$S$119,MATCH($DF$103, 'ECM Staff time by PoF'!$B$4:$R$4,0),FALSE),IF(ISERROR(VLOOKUP(CONCATENATE($A113,B$66),'ECM Staff time by PoF'!$A$5:$S$119,MATCH($DF$103, 'ECM Staff time by PoF'!$A$4:$R$4,0),FALSE)), 0, VLOOKUP(CONCATENATE($A113,B$66),'ECM Staff time by PoF'!$A$5:$S$119,MATCH($DF$103, 'ECM Staff time by PoF'!$A$4:$R$4,0),FALSE))))*B75</f>
        <v>0</v>
      </c>
      <c r="DG113" s="191">
        <f>IF($A113="",0,IF(VLOOKUP($A113,'ECM Staff time by PoF'!$B$5:$C$119,2,FALSE)="Not Applicable",VLOOKUP($A113,'ECM Staff time by PoF'!$B$5:$S$119,MATCH($DF$103, 'ECM Staff time by PoF'!$B$4:$R$4,0),FALSE),IF(ISERROR(VLOOKUP(CONCATENATE($A113,C$66),'ECM Staff time by PoF'!$A$5:$S$119,MATCH($DF$103, 'ECM Staff time by PoF'!$A$4:$R$4,0),FALSE)), 0, VLOOKUP(CONCATENATE($A113,C$66),'ECM Staff time by PoF'!$A$5:$S$119,MATCH($DF$103, 'ECM Staff time by PoF'!$A$4:$R$4,0),FALSE))))*C75</f>
        <v>0</v>
      </c>
      <c r="DH113" s="191">
        <f>IF($A113="",0,IF(VLOOKUP($A113,'ECM Staff time by PoF'!$B$5:$C$119,2,FALSE)="Not Applicable",VLOOKUP($A113,'ECM Staff time by PoF'!$B$5:$S$119,MATCH($DF$103, 'ECM Staff time by PoF'!$B$4:$R$4,0),FALSE),IF(ISERROR(VLOOKUP(CONCATENATE($A113,D$66),'ECM Staff time by PoF'!$A$5:$S$119,MATCH($DF$103, 'ECM Staff time by PoF'!$A$4:$R$4,0),FALSE)), 0, VLOOKUP(CONCATENATE($A113,D$66),'ECM Staff time by PoF'!$A$5:$S$119,MATCH($DF$103, 'ECM Staff time by PoF'!$A$4:$R$4,0),FALSE))))*D75</f>
        <v>0</v>
      </c>
      <c r="DI113" s="191">
        <f>IF($A113="",0,IF(VLOOKUP($A113,'ECM Staff time by PoF'!$B$5:$C$119,2,FALSE)="Not Applicable",VLOOKUP($A113,'ECM Staff time by PoF'!$B$5:$S$119,MATCH($DF$103, 'ECM Staff time by PoF'!$B$4:$R$4,0),FALSE),IF(ISERROR(VLOOKUP(CONCATENATE($A113,E$66),'ECM Staff time by PoF'!$A$5:$S$119,MATCH($DF$103, 'ECM Staff time by PoF'!$A$4:$R$4,0),FALSE)), 0, VLOOKUP(CONCATENATE($A113,E$66),'ECM Staff time by PoF'!$A$5:$S$119,MATCH($DF$103, 'ECM Staff time by PoF'!$A$4:$R$4,0),FALSE))))*E75</f>
        <v>0</v>
      </c>
      <c r="DJ113" s="191">
        <f>IF($A113="",0,IF(VLOOKUP($A113,'ECM Staff time by PoF'!$B$5:$C$119,2,FALSE)="Not Applicable",VLOOKUP($A113,'ECM Staff time by PoF'!$B$5:$S$119,MATCH($DF$103, 'ECM Staff time by PoF'!$B$4:$R$4,0),FALSE),IF(ISERROR(VLOOKUP(CONCATENATE($A113,F$66),'ECM Staff time by PoF'!$A$5:$S$119,MATCH($DF$103, 'ECM Staff time by PoF'!$A$4:$R$4,0),FALSE)), 0, VLOOKUP(CONCATENATE($A113,F$66),'ECM Staff time by PoF'!$A$5:$S$119,MATCH($DF$103, 'ECM Staff time by PoF'!$A$4:$R$4,0),FALSE))))*F75</f>
        <v>0</v>
      </c>
      <c r="DK113" s="191">
        <f>IF($A113="",0,IF(VLOOKUP($A113,'ECM Staff time by PoF'!$B$5:$C$119,2,FALSE)="Not Applicable",VLOOKUP($A113,'ECM Staff time by PoF'!$B$5:$S$119,MATCH($DF$103, 'ECM Staff time by PoF'!$B$4:$R$4,0),FALSE),IF(ISERROR(VLOOKUP(CONCATENATE($A113,G$66),'ECM Staff time by PoF'!$A$5:$S$119,MATCH($DF$103, 'ECM Staff time by PoF'!$A$4:$R$4,0),FALSE)), 0, VLOOKUP(CONCATENATE($A113,G$66),'ECM Staff time by PoF'!$A$5:$S$119,MATCH($DF$103, 'ECM Staff time by PoF'!$A$4:$R$4,0),FALSE))))*G75</f>
        <v>0</v>
      </c>
      <c r="DL113" s="191">
        <f>IF($A113="",0,IF(VLOOKUP($A113,'ECM Staff time by PoF'!$B$5:$C$119,2,FALSE)="Not Applicable",VLOOKUP($A113,'ECM Staff time by PoF'!$B$5:$S$119,MATCH($DF$103, 'ECM Staff time by PoF'!$B$4:$R$4,0),FALSE),IF(ISERROR(VLOOKUP(CONCATENATE($A113,H$66),'ECM Staff time by PoF'!$A$5:$S$119,MATCH($DF$103, 'ECM Staff time by PoF'!$A$4:$R$4,0),FALSE)), 0, VLOOKUP(CONCATENATE($A113,H$66),'ECM Staff time by PoF'!$A$5:$S$119,MATCH($DF$103, 'ECM Staff time by PoF'!$A$4:$R$4,0),FALSE))))*H75</f>
        <v>0</v>
      </c>
      <c r="DM113" s="191">
        <f>IF($A113="",0,IF(VLOOKUP($A113,'ECM Staff time by PoF'!$B$5:$C$119,2,FALSE)="Not Applicable",VLOOKUP($A113,'ECM Staff time by PoF'!$B$5:$S$119,MATCH($DF$103, 'ECM Staff time by PoF'!$B$4:$R$4,0),FALSE),IF(ISERROR(VLOOKUP(CONCATENATE($A113,I$66),'ECM Staff time by PoF'!$A$5:$S$119,MATCH($DF$103, 'ECM Staff time by PoF'!$A$4:$R$4,0),FALSE)), 0, VLOOKUP(CONCATENATE($A113,I$66),'ECM Staff time by PoF'!$A$5:$S$119,MATCH($DF$103, 'ECM Staff time by PoF'!$A$4:$R$4,0),FALSE))))*I75</f>
        <v>0</v>
      </c>
      <c r="DN113" s="191">
        <f>IF($A113="",0,IF(VLOOKUP($A113,'ECM Staff time by PoF'!$B$5:$C$119,2,FALSE)="Not Applicable",VLOOKUP($A113,'ECM Staff time by PoF'!$B$5:$S$119,MATCH($DF$103, 'ECM Staff time by PoF'!$B$4:$R$4,0),FALSE),IF(ISERROR(VLOOKUP(CONCATENATE($A113,J$66),'ECM Staff time by PoF'!$A$5:$S$119,MATCH($DF$103, 'ECM Staff time by PoF'!$A$4:$R$4,0),FALSE)), 0, VLOOKUP(CONCATENATE($A113,J$66),'ECM Staff time by PoF'!$A$5:$S$119,MATCH($DF$103, 'ECM Staff time by PoF'!$A$4:$R$4,0),FALSE))))*J75</f>
        <v>0</v>
      </c>
      <c r="DO113" s="191">
        <f>IF($A113="",0,IF(VLOOKUP($A113,'ECM Staff time by PoF'!$B$5:$C$119,2,FALSE)="Not Applicable",VLOOKUP($A113,'ECM Staff time by PoF'!$B$5:$S$119,MATCH($DF$103, 'ECM Staff time by PoF'!$B$4:$R$4,0),FALSE),IF(ISERROR(VLOOKUP(CONCATENATE($A113,K$66),'ECM Staff time by PoF'!$A$5:$S$119,MATCH($DF$103, 'ECM Staff time by PoF'!$A$4:$R$4,0),FALSE)), 0, VLOOKUP(CONCATENATE($A113,K$66),'ECM Staff time by PoF'!$A$5:$S$119,MATCH($DF$103, 'ECM Staff time by PoF'!$A$4:$R$4,0),FALSE))))*K75</f>
        <v>0</v>
      </c>
      <c r="DP113" s="191">
        <f>IF($A113="",0,IF(VLOOKUP($A113,'ECM Staff time by PoF'!$B$5:$C$119,2,FALSE)="Not Applicable",VLOOKUP($A113,'ECM Staff time by PoF'!$B$5:$S$119,MATCH($DF$103, 'ECM Staff time by PoF'!$B$4:$R$4,0),FALSE),IF(ISERROR(VLOOKUP(CONCATENATE($A113,L$66),'ECM Staff time by PoF'!$A$5:$S$119,MATCH($DF$103, 'ECM Staff time by PoF'!$A$4:$R$4,0),FALSE)), 0, VLOOKUP(CONCATENATE($A113,L$66),'ECM Staff time by PoF'!$A$5:$S$119,MATCH($DF$103, 'ECM Staff time by PoF'!$A$4:$R$4,0),FALSE))))*L75</f>
        <v>0</v>
      </c>
      <c r="DQ113" s="191">
        <f>IF($A113="",0,IF(VLOOKUP($A113,'ECM Staff time by PoF'!$B$5:$C$119,2,FALSE)="Not Applicable",VLOOKUP($A113,'ECM Staff time by PoF'!$B$5:$S$119,MATCH($DF$103, 'ECM Staff time by PoF'!$B$4:$R$4,0),FALSE),IF(ISERROR(VLOOKUP(CONCATENATE($A113,M$66),'ECM Staff time by PoF'!$A$5:$S$119,MATCH($DF$103, 'ECM Staff time by PoF'!$A$4:$R$4,0),FALSE)), 0, VLOOKUP(CONCATENATE($A113,M$66),'ECM Staff time by PoF'!$A$5:$S$119,MATCH($DF$103, 'ECM Staff time by PoF'!$A$4:$R$4,0),FALSE))))*M75</f>
        <v>0</v>
      </c>
      <c r="DR113" s="191">
        <f>IF($A113="",0,IF(VLOOKUP($A113,'ECM Staff time by PoF'!$B$5:$C$119,2,FALSE)="Not Applicable",VLOOKUP($A113,'ECM Staff time by PoF'!$B$5:$S$119,MATCH($DF$103, 'ECM Staff time by PoF'!$B$4:$R$4,0),FALSE),IF(ISERROR(VLOOKUP(CONCATENATE($A113,N$66),'ECM Staff time by PoF'!$A$5:$S$119,MATCH($DF$103, 'ECM Staff time by PoF'!$A$4:$R$4,0),FALSE)), 0, VLOOKUP(CONCATENATE($A113,N$66),'ECM Staff time by PoF'!$A$5:$S$119,MATCH($DF$103, 'ECM Staff time by PoF'!$A$4:$R$4,0),FALSE))))*N75</f>
        <v>0</v>
      </c>
      <c r="DS113" s="191">
        <f>IF($A113="",0,IF(VLOOKUP($A113,'ECM Staff time by PoF'!$B$5:$C$119,2,FALSE)="Not Applicable",VLOOKUP($A113,'ECM Staff time by PoF'!$B$5:$S$119,MATCH($DF$103, 'ECM Staff time by PoF'!$B$4:$R$4,0),FALSE),IF(ISERROR(VLOOKUP(CONCATENATE($A113,O$66),'ECM Staff time by PoF'!$A$5:$S$119,MATCH($DF$103, 'ECM Staff time by PoF'!$A$4:$R$4,0),FALSE)), 0, VLOOKUP(CONCATENATE($A113,O$66),'ECM Staff time by PoF'!$A$5:$S$119,MATCH($DF$103, 'ECM Staff time by PoF'!$A$4:$R$4,0),FALSE))))*O75</f>
        <v>0</v>
      </c>
      <c r="DT113" s="191">
        <f>IF($A113="",0,IF(VLOOKUP($A113,'ECM Staff time by PoF'!$B$5:$C$119,2,FALSE)="Not Applicable",VLOOKUP($A113,'ECM Staff time by PoF'!$B$5:$S$119,MATCH($DF$103, 'ECM Staff time by PoF'!$B$4:$R$4,0),FALSE),IF(ISERROR(VLOOKUP(CONCATENATE($A113,P$66),'ECM Staff time by PoF'!$A$5:$S$119,MATCH($DF$103, 'ECM Staff time by PoF'!$A$4:$R$4,0),FALSE)), 0, VLOOKUP(CONCATENATE($A113,P$66),'ECM Staff time by PoF'!$A$5:$S$119,MATCH($DF$103, 'ECM Staff time by PoF'!$A$4:$R$4,0),FALSE))))*P75</f>
        <v>0</v>
      </c>
      <c r="DU113" s="191">
        <f>IF($A113="",0,IF(VLOOKUP($A113,'ECM Staff time by PoF'!$B$5:$C$119,2,FALSE)="Not Applicable",VLOOKUP($A113,'ECM Staff time by PoF'!$B$5:$S$119,MATCH($DF$103, 'ECM Staff time by PoF'!$B$4:$R$4,0),FALSE),IF(ISERROR(VLOOKUP(CONCATENATE($A113,Q$66),'ECM Staff time by PoF'!$A$5:$S$119,MATCH($DF$103, 'ECM Staff time by PoF'!$A$4:$R$4,0),FALSE)), 0, VLOOKUP(CONCATENATE($A113,Q$66),'ECM Staff time by PoF'!$A$5:$S$119,MATCH($DF$103, 'ECM Staff time by PoF'!$A$4:$R$4,0),FALSE))))*Q75</f>
        <v>0</v>
      </c>
      <c r="DV113" s="191">
        <f>IF($A113="",0,IF(VLOOKUP($A113,'ECM Staff time by PoF'!$B$5:$C$119,2,FALSE)="Not Applicable",VLOOKUP($A113,'ECM Staff time by PoF'!$B$5:$S$119,MATCH($DF$103, 'ECM Staff time by PoF'!$B$4:$R$4,0),FALSE),IF(ISERROR(VLOOKUP(CONCATENATE($A113,R$66),'ECM Staff time by PoF'!$A$5:$S$119,MATCH($DF$103, 'ECM Staff time by PoF'!$A$4:$R$4,0),FALSE)), 0, VLOOKUP(CONCATENATE($A113,R$66),'ECM Staff time by PoF'!$A$5:$S$119,MATCH($DF$103, 'ECM Staff time by PoF'!$A$4:$R$4,0),FALSE))))*R75</f>
        <v>0</v>
      </c>
      <c r="DW113" s="191">
        <f>IF($A113="",0,IF(VLOOKUP($A113,'ECM Staff time by PoF'!$B$5:$C$119,2,FALSE)="Not Applicable",VLOOKUP($A113,'ECM Staff time by PoF'!$B$5:$S$119,MATCH($DF$103, 'ECM Staff time by PoF'!$B$4:$R$4,0),FALSE),IF(ISERROR(VLOOKUP(CONCATENATE($A113,S$66),'ECM Staff time by PoF'!$A$5:$S$119,MATCH($DF$103, 'ECM Staff time by PoF'!$A$4:$R$4,0),FALSE)), 0, VLOOKUP(CONCATENATE($A113,S$66),'ECM Staff time by PoF'!$A$5:$S$119,MATCH($DF$103, 'ECM Staff time by PoF'!$A$4:$R$4,0),FALSE))))*S75</f>
        <v>0</v>
      </c>
      <c r="DX113" s="191">
        <f>IF($A113="",0,IF(VLOOKUP($A113,'ECM Staff time by PoF'!$B$5:$C$119,2,FALSE)="Not Applicable",VLOOKUP($A113,'ECM Staff time by PoF'!$B$5:$S$119,MATCH($DF$103, 'ECM Staff time by PoF'!$B$4:$R$4,0),FALSE),IF(ISERROR(VLOOKUP(CONCATENATE($A113,T$66),'ECM Staff time by PoF'!$A$5:$S$119,MATCH($DF$103, 'ECM Staff time by PoF'!$A$4:$R$4,0),FALSE)), 0, VLOOKUP(CONCATENATE($A113,T$66),'ECM Staff time by PoF'!$A$5:$S$119,MATCH($DF$103, 'ECM Staff time by PoF'!$A$4:$R$4,0),FALSE))))*T75</f>
        <v>0</v>
      </c>
      <c r="DY113" s="191">
        <f>IF($A113="",0,IF(VLOOKUP($A113,'ECM Staff time by PoF'!$B$5:$C$119,2,FALSE)="Not Applicable",VLOOKUP($A113,'ECM Staff time by PoF'!$B$5:$S$119,MATCH($DF$103, 'ECM Staff time by PoF'!$B$4:$R$4,0),FALSE),IF(ISERROR(VLOOKUP(CONCATENATE($A113,U$66),'ECM Staff time by PoF'!$A$5:$S$119,MATCH($DF$103, 'ECM Staff time by PoF'!$A$4:$R$4,0),FALSE)), 0, VLOOKUP(CONCATENATE($A113,U$66),'ECM Staff time by PoF'!$A$5:$S$119,MATCH($DF$103, 'ECM Staff time by PoF'!$A$4:$R$4,0),FALSE))))*U75</f>
        <v>0</v>
      </c>
      <c r="DZ113" s="191">
        <f>IF($A113="",0,IF(VLOOKUP($A113,'ECM Staff time by PoF'!$B$5:$C$119,2,FALSE)="Not Applicable",VLOOKUP($A113,'ECM Staff time by PoF'!$B$5:$S$119,MATCH($DF$103, 'ECM Staff time by PoF'!$B$4:$R$4,0),FALSE),IF(ISERROR(VLOOKUP(CONCATENATE($A113,V$66),'ECM Staff time by PoF'!$A$5:$S$119,MATCH($DF$103, 'ECM Staff time by PoF'!$A$4:$R$4,0),FALSE)), 0, VLOOKUP(CONCATENATE($A113,V$66),'ECM Staff time by PoF'!$A$5:$S$119,MATCH($DF$103, 'ECM Staff time by PoF'!$A$4:$R$4,0),FALSE))))*V75</f>
        <v>0</v>
      </c>
      <c r="EA113" s="191">
        <f>IF($A113="",0,IF(VLOOKUP($A113,'ECM Staff time by PoF'!$B$5:$C$119,2,FALSE)="Not Applicable",VLOOKUP($A113,'ECM Staff time by PoF'!$B$5:$S$119,MATCH($DF$103, 'ECM Staff time by PoF'!$B$4:$R$4,0),FALSE),IF(ISERROR(VLOOKUP(CONCATENATE($A113,W$66),'ECM Staff time by PoF'!$A$5:$S$119,MATCH($DF$103, 'ECM Staff time by PoF'!$A$4:$R$4,0),FALSE)), 0, VLOOKUP(CONCATENATE($A113,W$66),'ECM Staff time by PoF'!$A$5:$S$119,MATCH($DF$103, 'ECM Staff time by PoF'!$A$4:$R$4,0),FALSE))))*W75</f>
        <v>0</v>
      </c>
      <c r="EB113" s="191">
        <f>IF($A113="",0,IF(VLOOKUP($A113,'ECM Staff time by PoF'!$B$5:$C$119,2,FALSE)="Not Applicable",VLOOKUP($A113,'ECM Staff time by PoF'!$B$5:$S$119,MATCH($DF$103, 'ECM Staff time by PoF'!$B$4:$R$4,0),FALSE),IF(ISERROR(VLOOKUP(CONCATENATE($A113,X$66),'ECM Staff time by PoF'!$A$5:$S$119,MATCH($DF$103, 'ECM Staff time by PoF'!$A$4:$R$4,0),FALSE)), 0, VLOOKUP(CONCATENATE($A113,X$66),'ECM Staff time by PoF'!$A$5:$S$119,MATCH($DF$103, 'ECM Staff time by PoF'!$A$4:$R$4,0),FALSE))))*X75</f>
        <v>0</v>
      </c>
      <c r="EC113" s="191">
        <f>IF($A113="",0,IF(VLOOKUP($A113,'ECM Staff time by PoF'!$B$5:$C$119,2,FALSE)="Not Applicable",VLOOKUP($A113,'ECM Staff time by PoF'!$B$5:$S$119,MATCH($DF$103, 'ECM Staff time by PoF'!$B$4:$R$4,0),FALSE),IF(ISERROR(VLOOKUP(CONCATENATE($A113,Y$66),'ECM Staff time by PoF'!$A$5:$S$119,MATCH($DF$103, 'ECM Staff time by PoF'!$A$4:$R$4,0),FALSE)), 0, VLOOKUP(CONCATENATE($A113,Y$66),'ECM Staff time by PoF'!$A$5:$S$119,MATCH($DF$103, 'ECM Staff time by PoF'!$A$4:$R$4,0),FALSE))))*Y75</f>
        <v>0</v>
      </c>
      <c r="ED113" s="191">
        <f>IF($A113="",0,IF(VLOOKUP($A113,'ECM Staff time by PoF'!$B$5:$C$119,2,FALSE)="Not Applicable",VLOOKUP($A113,'ECM Staff time by PoF'!$B$5:$S$119,MATCH($DF$103, 'ECM Staff time by PoF'!$B$4:$R$4,0),FALSE),IF(ISERROR(VLOOKUP(CONCATENATE($A113,Z$66),'ECM Staff time by PoF'!$A$5:$S$119,MATCH($DF$103, 'ECM Staff time by PoF'!$A$4:$R$4,0),FALSE)), 0, VLOOKUP(CONCATENATE($A113,Z$66),'ECM Staff time by PoF'!$A$5:$S$119,MATCH($DF$103, 'ECM Staff time by PoF'!$A$4:$R$4,0),FALSE))))*Z75</f>
        <v>0</v>
      </c>
      <c r="EE113" s="191">
        <f>IF($A113="",0,IF(VLOOKUP($A113,'ECM Staff time by PoF'!$B$5:$C$119,2,FALSE)="Not Applicable",VLOOKUP($A113,'ECM Staff time by PoF'!$B$5:$S$119,MATCH($DF$103, 'ECM Staff time by PoF'!$B$4:$R$4,0),FALSE),IF(ISERROR(VLOOKUP(CONCATENATE($A113,AA$66),'ECM Staff time by PoF'!$A$5:$S$119,MATCH($DF$103, 'ECM Staff time by PoF'!$A$4:$R$4,0),FALSE)), 0, VLOOKUP(CONCATENATE($A113,AA$66),'ECM Staff time by PoF'!$A$5:$S$119,MATCH($DF$103, 'ECM Staff time by PoF'!$A$4:$R$4,0),FALSE))))*AA75</f>
        <v>0</v>
      </c>
      <c r="EF113" s="191">
        <f>IF($A113="",0,IF(VLOOKUP($A113,'ECM Staff time by PoF'!$B$5:$C$119,2,FALSE)="Not Applicable",VLOOKUP($A113,'ECM Staff time by PoF'!$B$5:$S$119,MATCH($DF$103, 'ECM Staff time by PoF'!$B$4:$R$4,0),FALSE),IF(ISERROR(VLOOKUP(CONCATENATE($A113,AB$66),'ECM Staff time by PoF'!$A$5:$S$119,MATCH($DF$103, 'ECM Staff time by PoF'!$A$4:$R$4,0),FALSE)), 0, VLOOKUP(CONCATENATE($A113,AB$66),'ECM Staff time by PoF'!$A$5:$S$119,MATCH($DF$103, 'ECM Staff time by PoF'!$A$4:$R$4,0),FALSE))))*AB75</f>
        <v>0</v>
      </c>
      <c r="EG113" s="191">
        <f>IF($A113="",0,IF(VLOOKUP($A113,'ECM Staff time by PoF'!$B$5:$C$119,2,FALSE)="Not Applicable",VLOOKUP($A113,'ECM Staff time by PoF'!$B$5:$S$119,MATCH($DF$103, 'ECM Staff time by PoF'!$B$4:$R$4,0),FALSE),IF(ISERROR(VLOOKUP(CONCATENATE($A113,AC$66),'ECM Staff time by PoF'!$A$5:$S$119,MATCH($DF$103, 'ECM Staff time by PoF'!$A$4:$R$4,0),FALSE)), 0, VLOOKUP(CONCATENATE($A113,AC$66),'ECM Staff time by PoF'!$A$5:$S$119,MATCH($DF$103, 'ECM Staff time by PoF'!$A$4:$R$4,0),FALSE))))*AC75</f>
        <v>0</v>
      </c>
      <c r="EH113" s="191">
        <f>IF($A113="",0,IF(VLOOKUP($A113,'ECM Staff time by PoF'!$B$5:$C$119,2,FALSE)="Not Applicable",VLOOKUP($A113,'ECM Staff time by PoF'!$B$5:$S$119,MATCH($DF$103, 'ECM Staff time by PoF'!$B$4:$R$4,0),FALSE),IF(ISERROR(VLOOKUP(CONCATENATE($A113,AD$66),'ECM Staff time by PoF'!$A$5:$S$119,MATCH($DF$103, 'ECM Staff time by PoF'!$A$4:$R$4,0),FALSE)), 0, VLOOKUP(CONCATENATE($A113,AD$66),'ECM Staff time by PoF'!$A$5:$S$119,MATCH($DF$103, 'ECM Staff time by PoF'!$A$4:$R$4,0),FALSE))))*AD75</f>
        <v>0</v>
      </c>
      <c r="EI113" s="191">
        <f>IF($A113="",0,IF(VLOOKUP($A113,'ECM Staff time by PoF'!$B$5:$C$119,2,FALSE)="Not Applicable",VLOOKUP($A113,'ECM Staff time by PoF'!$B$5:$S$119,MATCH($DF$103, 'ECM Staff time by PoF'!$B$4:$R$4,0),FALSE),IF(ISERROR(VLOOKUP(CONCATENATE($A113,AE$66),'ECM Staff time by PoF'!$A$5:$S$119,MATCH($DF$103, 'ECM Staff time by PoF'!$A$4:$R$4,0),FALSE)), 0, VLOOKUP(CONCATENATE($A113,AE$66),'ECM Staff time by PoF'!$A$5:$S$119,MATCH($DF$103, 'ECM Staff time by PoF'!$A$4:$R$4,0),FALSE))))*AE75</f>
        <v>0</v>
      </c>
      <c r="EJ113" s="191">
        <f>IF($A113="",0,IF(VLOOKUP($A113,'ECM Staff time by PoF'!$B$5:$C$119,2,FALSE)="Not Applicable",VLOOKUP($A113,'ECM Staff time by PoF'!$B$5:$S$119,MATCH($DF$103, 'ECM Staff time by PoF'!$B$4:$R$4,0),FALSE),IF(ISERROR(VLOOKUP(CONCATENATE($A113,AF$66),'ECM Staff time by PoF'!$A$5:$S$119,MATCH($DF$103, 'ECM Staff time by PoF'!$A$4:$R$4,0),FALSE)), 0, VLOOKUP(CONCATENATE($A113,AF$66),'ECM Staff time by PoF'!$A$5:$S$119,MATCH($DF$103, 'ECM Staff time by PoF'!$A$4:$R$4,0),FALSE))))*AF75</f>
        <v>0</v>
      </c>
      <c r="EK113" s="191">
        <f>IF($A113="",0,IF(VLOOKUP($A113,'ECM Staff time by PoF'!$B$5:$C$119,2,FALSE)="Not Applicable",VLOOKUP($A113,'ECM Staff time by PoF'!$B$5:$S$119,MATCH($DF$103, 'ECM Staff time by PoF'!$B$4:$R$4,0),FALSE),IF(ISERROR(VLOOKUP(CONCATENATE($A113,AG$66),'ECM Staff time by PoF'!$A$5:$S$119,MATCH($DF$103, 'ECM Staff time by PoF'!$A$4:$R$4,0),FALSE)), 0, VLOOKUP(CONCATENATE($A113,AG$66),'ECM Staff time by PoF'!$A$5:$S$119,MATCH($DF$103, 'ECM Staff time by PoF'!$A$4:$R$4,0),FALSE))))*AG75</f>
        <v>0</v>
      </c>
      <c r="EL113" s="191">
        <f>IF($A113="",0,IF(VLOOKUP($A113,'ECM Staff time by PoF'!$B$5:$C$119,2,FALSE)="Not Applicable",VLOOKUP($A113,'ECM Staff time by PoF'!$B$5:$S$119,MATCH($DF$103, 'ECM Staff time by PoF'!$B$4:$R$4,0),FALSE),IF(ISERROR(VLOOKUP(CONCATENATE($A113,AH$66),'ECM Staff time by PoF'!$A$5:$S$119,MATCH($DF$103, 'ECM Staff time by PoF'!$A$4:$R$4,0),FALSE)), 0, VLOOKUP(CONCATENATE($A113,AH$66),'ECM Staff time by PoF'!$A$5:$S$119,MATCH($DF$103, 'ECM Staff time by PoF'!$A$4:$R$4,0),FALSE))))*AH75</f>
        <v>0</v>
      </c>
      <c r="EM113" s="191">
        <f>IF($A113="",0,IF(VLOOKUP($A113,'ECM Staff time by PoF'!$B$5:$C$119,2,FALSE)="Not Applicable",VLOOKUP($A113,'ECM Staff time by PoF'!$B$5:$S$119,MATCH($DF$103, 'ECM Staff time by PoF'!$B$4:$R$4,0),FALSE),IF(ISERROR(VLOOKUP(CONCATENATE($A113,AI$66),'ECM Staff time by PoF'!$A$5:$S$119,MATCH($DF$103, 'ECM Staff time by PoF'!$A$4:$R$4,0),FALSE)), 0, VLOOKUP(CONCATENATE($A113,AI$66),'ECM Staff time by PoF'!$A$5:$S$119,MATCH($DF$103, 'ECM Staff time by PoF'!$A$4:$R$4,0),FALSE))))*AI75</f>
        <v>0</v>
      </c>
      <c r="EN113" s="191">
        <f>IF($A113="",0,IF(VLOOKUP($A113,'ECM Staff time by PoF'!$B$5:$C$119,2,FALSE)="Not Applicable",VLOOKUP($A113,'ECM Staff time by PoF'!$B$5:$S$119,MATCH($DF$103, 'ECM Staff time by PoF'!$B$4:$R$4,0),FALSE),IF(ISERROR(VLOOKUP(CONCATENATE($A113,AJ$66),'ECM Staff time by PoF'!$A$5:$S$119,MATCH($DF$103, 'ECM Staff time by PoF'!$A$4:$R$4,0),FALSE)), 0, VLOOKUP(CONCATENATE($A113,AJ$66),'ECM Staff time by PoF'!$A$5:$S$119,MATCH($DF$103, 'ECM Staff time by PoF'!$A$4:$R$4,0),FALSE))))*AJ75</f>
        <v>0</v>
      </c>
      <c r="EO113" s="191">
        <f>IF($A113="",0,IF(VLOOKUP($A113,'ECM Staff time by PoF'!$B$5:$C$119,2,FALSE)="Not Applicable",VLOOKUP($A113,'ECM Staff time by PoF'!$B$5:$S$119,MATCH($DF$103, 'ECM Staff time by PoF'!$B$4:$R$4,0),FALSE),IF(ISERROR(VLOOKUP(CONCATENATE($A113,AK$66),'ECM Staff time by PoF'!$A$5:$S$119,MATCH($DF$103, 'ECM Staff time by PoF'!$A$4:$R$4,0),FALSE)), 0, VLOOKUP(CONCATENATE($A113,AK$66),'ECM Staff time by PoF'!$A$5:$S$119,MATCH($DF$103, 'ECM Staff time by PoF'!$A$4:$R$4,0),FALSE))))*AK75</f>
        <v>0</v>
      </c>
      <c r="EP113" s="60">
        <f>IF($A113="",0,IF(VLOOKUP($A113,'ECM Staff time by PoF'!$B$5:$C$119,2,FALSE)="Not Applicable",VLOOKUP($A113,'ECM Staff time by PoF'!$B$5:$S$119,MATCH($EP$103, 'ECM Staff time by PoF'!$B$4:$R$4,0),FALSE),IF(ISERROR(VLOOKUP(CONCATENATE($A113,B$66),'ECM Staff time by PoF'!$A$5:$S$119,MATCH($EP$103, 'ECM Staff time by PoF'!$A$4:$R$4,0),FALSE)), 0, VLOOKUP(CONCATENATE($A113,B$66),'ECM Staff time by PoF'!$A$5:$S$119,MATCH($EP$103, 'ECM Staff time by PoF'!$A$4:$R$4,0),FALSE))))*B75</f>
        <v>0</v>
      </c>
      <c r="EQ113" s="60">
        <f>IF($A113="",0,IF(VLOOKUP($A113,'ECM Staff time by PoF'!$B$5:$C$119,2,FALSE)="Not Applicable",VLOOKUP($A113,'ECM Staff time by PoF'!$B$5:$S$119,MATCH($EP$103, 'ECM Staff time by PoF'!$B$4:$R$4,0),FALSE),IF(ISERROR(VLOOKUP(CONCATENATE($A113,C$66),'ECM Staff time by PoF'!$A$5:$S$119,MATCH($EP$103, 'ECM Staff time by PoF'!$A$4:$R$4,0),FALSE)), 0, VLOOKUP(CONCATENATE($A113,C$66),'ECM Staff time by PoF'!$A$5:$S$119,MATCH($EP$103, 'ECM Staff time by PoF'!$A$4:$R$4,0),FALSE))))*C75</f>
        <v>0</v>
      </c>
      <c r="ER113" s="60">
        <f>IF($A113="",0,IF(VLOOKUP($A113,'ECM Staff time by PoF'!$B$5:$C$119,2,FALSE)="Not Applicable",VLOOKUP($A113,'ECM Staff time by PoF'!$B$5:$S$119,MATCH($EP$103, 'ECM Staff time by PoF'!$B$4:$R$4,0),FALSE),IF(ISERROR(VLOOKUP(CONCATENATE($A113,D$66),'ECM Staff time by PoF'!$A$5:$S$119,MATCH($EP$103, 'ECM Staff time by PoF'!$A$4:$R$4,0),FALSE)), 0, VLOOKUP(CONCATENATE($A113,D$66),'ECM Staff time by PoF'!$A$5:$S$119,MATCH($EP$103, 'ECM Staff time by PoF'!$A$4:$R$4,0),FALSE))))*D75</f>
        <v>0</v>
      </c>
      <c r="ES113" s="60">
        <f>IF($A113="",0,IF(VLOOKUP($A113,'ECM Staff time by PoF'!$B$5:$C$119,2,FALSE)="Not Applicable",VLOOKUP($A113,'ECM Staff time by PoF'!$B$5:$S$119,MATCH($EP$103, 'ECM Staff time by PoF'!$B$4:$R$4,0),FALSE),IF(ISERROR(VLOOKUP(CONCATENATE($A113,E$66),'ECM Staff time by PoF'!$A$5:$S$119,MATCH($EP$103, 'ECM Staff time by PoF'!$A$4:$R$4,0),FALSE)), 0, VLOOKUP(CONCATENATE($A113,E$66),'ECM Staff time by PoF'!$A$5:$S$119,MATCH($EP$103, 'ECM Staff time by PoF'!$A$4:$R$4,0),FALSE))))*E75</f>
        <v>0</v>
      </c>
      <c r="ET113" s="60">
        <f>IF($A113="",0,IF(VLOOKUP($A113,'ECM Staff time by PoF'!$B$5:$C$119,2,FALSE)="Not Applicable",VLOOKUP($A113,'ECM Staff time by PoF'!$B$5:$S$119,MATCH($EP$103, 'ECM Staff time by PoF'!$B$4:$R$4,0),FALSE),IF(ISERROR(VLOOKUP(CONCATENATE($A113,F$66),'ECM Staff time by PoF'!$A$5:$S$119,MATCH($EP$103, 'ECM Staff time by PoF'!$A$4:$R$4,0),FALSE)), 0, VLOOKUP(CONCATENATE($A113,F$66),'ECM Staff time by PoF'!$A$5:$S$119,MATCH($EP$103, 'ECM Staff time by PoF'!$A$4:$R$4,0),FALSE))))*F75</f>
        <v>0</v>
      </c>
      <c r="EU113" s="60">
        <f>IF($A113="",0,IF(VLOOKUP($A113,'ECM Staff time by PoF'!$B$5:$C$119,2,FALSE)="Not Applicable",VLOOKUP($A113,'ECM Staff time by PoF'!$B$5:$S$119,MATCH($EP$103, 'ECM Staff time by PoF'!$B$4:$R$4,0),FALSE),IF(ISERROR(VLOOKUP(CONCATENATE($A113,G$66),'ECM Staff time by PoF'!$A$5:$S$119,MATCH($EP$103, 'ECM Staff time by PoF'!$A$4:$R$4,0),FALSE)), 0, VLOOKUP(CONCATENATE($A113,G$66),'ECM Staff time by PoF'!$A$5:$S$119,MATCH($EP$103, 'ECM Staff time by PoF'!$A$4:$R$4,0),FALSE))))*G75</f>
        <v>0</v>
      </c>
      <c r="EV113" s="60">
        <f>IF($A113="",0,IF(VLOOKUP($A113,'ECM Staff time by PoF'!$B$5:$C$119,2,FALSE)="Not Applicable",VLOOKUP($A113,'ECM Staff time by PoF'!$B$5:$S$119,MATCH($EP$103, 'ECM Staff time by PoF'!$B$4:$R$4,0),FALSE),IF(ISERROR(VLOOKUP(CONCATENATE($A113,H$66),'ECM Staff time by PoF'!$A$5:$S$119,MATCH($EP$103, 'ECM Staff time by PoF'!$A$4:$R$4,0),FALSE)), 0, VLOOKUP(CONCATENATE($A113,H$66),'ECM Staff time by PoF'!$A$5:$S$119,MATCH($EP$103, 'ECM Staff time by PoF'!$A$4:$R$4,0),FALSE))))*H75</f>
        <v>0</v>
      </c>
      <c r="EW113" s="60">
        <f>IF($A113="",0,IF(VLOOKUP($A113,'ECM Staff time by PoF'!$B$5:$C$119,2,FALSE)="Not Applicable",VLOOKUP($A113,'ECM Staff time by PoF'!$B$5:$S$119,MATCH($EP$103, 'ECM Staff time by PoF'!$B$4:$R$4,0),FALSE),IF(ISERROR(VLOOKUP(CONCATENATE($A113,I$66),'ECM Staff time by PoF'!$A$5:$S$119,MATCH($EP$103, 'ECM Staff time by PoF'!$A$4:$R$4,0),FALSE)), 0, VLOOKUP(CONCATENATE($A113,I$66),'ECM Staff time by PoF'!$A$5:$S$119,MATCH($EP$103, 'ECM Staff time by PoF'!$A$4:$R$4,0),FALSE))))*I75</f>
        <v>0</v>
      </c>
      <c r="EX113" s="60">
        <f>IF($A113="",0,IF(VLOOKUP($A113,'ECM Staff time by PoF'!$B$5:$C$119,2,FALSE)="Not Applicable",VLOOKUP($A113,'ECM Staff time by PoF'!$B$5:$S$119,MATCH($EP$103, 'ECM Staff time by PoF'!$B$4:$R$4,0),FALSE),IF(ISERROR(VLOOKUP(CONCATENATE($A113,J$66),'ECM Staff time by PoF'!$A$5:$S$119,MATCH($EP$103, 'ECM Staff time by PoF'!$A$4:$R$4,0),FALSE)), 0, VLOOKUP(CONCATENATE($A113,J$66),'ECM Staff time by PoF'!$A$5:$S$119,MATCH($EP$103, 'ECM Staff time by PoF'!$A$4:$R$4,0),FALSE))))*J75</f>
        <v>0</v>
      </c>
      <c r="EY113" s="60">
        <f>IF($A113="",0,IF(VLOOKUP($A113,'ECM Staff time by PoF'!$B$5:$C$119,2,FALSE)="Not Applicable",VLOOKUP($A113,'ECM Staff time by PoF'!$B$5:$S$119,MATCH($EP$103, 'ECM Staff time by PoF'!$B$4:$R$4,0),FALSE),IF(ISERROR(VLOOKUP(CONCATENATE($A113,K$66),'ECM Staff time by PoF'!$A$5:$S$119,MATCH($EP$103, 'ECM Staff time by PoF'!$A$4:$R$4,0),FALSE)), 0, VLOOKUP(CONCATENATE($A113,K$66),'ECM Staff time by PoF'!$A$5:$S$119,MATCH($EP$103, 'ECM Staff time by PoF'!$A$4:$R$4,0),FALSE))))*K75</f>
        <v>0</v>
      </c>
      <c r="EZ113" s="60">
        <f>IF($A113="",0,IF(VLOOKUP($A113,'ECM Staff time by PoF'!$B$5:$C$119,2,FALSE)="Not Applicable",VLOOKUP($A113,'ECM Staff time by PoF'!$B$5:$S$119,MATCH($EP$103, 'ECM Staff time by PoF'!$B$4:$R$4,0),FALSE),IF(ISERROR(VLOOKUP(CONCATENATE($A113,L$66),'ECM Staff time by PoF'!$A$5:$S$119,MATCH($EP$103, 'ECM Staff time by PoF'!$A$4:$R$4,0),FALSE)), 0, VLOOKUP(CONCATENATE($A113,L$66),'ECM Staff time by PoF'!$A$5:$S$119,MATCH($EP$103, 'ECM Staff time by PoF'!$A$4:$R$4,0),FALSE))))*L75</f>
        <v>0</v>
      </c>
      <c r="FA113" s="60">
        <f>IF($A113="",0,IF(VLOOKUP($A113,'ECM Staff time by PoF'!$B$5:$C$119,2,FALSE)="Not Applicable",VLOOKUP($A113,'ECM Staff time by PoF'!$B$5:$S$119,MATCH($EP$103, 'ECM Staff time by PoF'!$B$4:$R$4,0),FALSE),IF(ISERROR(VLOOKUP(CONCATENATE($A113,M$66),'ECM Staff time by PoF'!$A$5:$S$119,MATCH($EP$103, 'ECM Staff time by PoF'!$A$4:$R$4,0),FALSE)), 0, VLOOKUP(CONCATENATE($A113,M$66),'ECM Staff time by PoF'!$A$5:$S$119,MATCH($EP$103, 'ECM Staff time by PoF'!$A$4:$R$4,0),FALSE))))*M75</f>
        <v>0</v>
      </c>
      <c r="FB113" s="60">
        <f>IF($A113="",0,IF(VLOOKUP($A113,'ECM Staff time by PoF'!$B$5:$C$119,2,FALSE)="Not Applicable",VLOOKUP($A113,'ECM Staff time by PoF'!$B$5:$S$119,MATCH($EP$103, 'ECM Staff time by PoF'!$B$4:$R$4,0),FALSE),IF(ISERROR(VLOOKUP(CONCATENATE($A113,N$66),'ECM Staff time by PoF'!$A$5:$S$119,MATCH($EP$103, 'ECM Staff time by PoF'!$A$4:$R$4,0),FALSE)), 0, VLOOKUP(CONCATENATE($A113,N$66),'ECM Staff time by PoF'!$A$5:$S$119,MATCH($EP$103, 'ECM Staff time by PoF'!$A$4:$R$4,0),FALSE))))*N75</f>
        <v>0</v>
      </c>
      <c r="FC113" s="60">
        <f>IF($A113="",0,IF(VLOOKUP($A113,'ECM Staff time by PoF'!$B$5:$C$119,2,FALSE)="Not Applicable",VLOOKUP($A113,'ECM Staff time by PoF'!$B$5:$S$119,MATCH($EP$103, 'ECM Staff time by PoF'!$B$4:$R$4,0),FALSE),IF(ISERROR(VLOOKUP(CONCATENATE($A113,O$66),'ECM Staff time by PoF'!$A$5:$S$119,MATCH($EP$103, 'ECM Staff time by PoF'!$A$4:$R$4,0),FALSE)), 0, VLOOKUP(CONCATENATE($A113,O$66),'ECM Staff time by PoF'!$A$5:$S$119,MATCH($EP$103, 'ECM Staff time by PoF'!$A$4:$R$4,0),FALSE))))*O75</f>
        <v>0</v>
      </c>
      <c r="FD113" s="60">
        <f>IF($A113="",0,IF(VLOOKUP($A113,'ECM Staff time by PoF'!$B$5:$C$119,2,FALSE)="Not Applicable",VLOOKUP($A113,'ECM Staff time by PoF'!$B$5:$S$119,MATCH($EP$103, 'ECM Staff time by PoF'!$B$4:$R$4,0),FALSE),IF(ISERROR(VLOOKUP(CONCATENATE($A113,P$66),'ECM Staff time by PoF'!$A$5:$S$119,MATCH($EP$103, 'ECM Staff time by PoF'!$A$4:$R$4,0),FALSE)), 0, VLOOKUP(CONCATENATE($A113,P$66),'ECM Staff time by PoF'!$A$5:$S$119,MATCH($EP$103, 'ECM Staff time by PoF'!$A$4:$R$4,0),FALSE))))*P75</f>
        <v>0</v>
      </c>
      <c r="FE113" s="60">
        <f>IF($A113="",0,IF(VLOOKUP($A113,'ECM Staff time by PoF'!$B$5:$C$119,2,FALSE)="Not Applicable",VLOOKUP($A113,'ECM Staff time by PoF'!$B$5:$S$119,MATCH($EP$103, 'ECM Staff time by PoF'!$B$4:$R$4,0),FALSE),IF(ISERROR(VLOOKUP(CONCATENATE($A113,Q$66),'ECM Staff time by PoF'!$A$5:$S$119,MATCH($EP$103, 'ECM Staff time by PoF'!$A$4:$R$4,0),FALSE)), 0, VLOOKUP(CONCATENATE($A113,Q$66),'ECM Staff time by PoF'!$A$5:$S$119,MATCH($EP$103, 'ECM Staff time by PoF'!$A$4:$R$4,0),FALSE))))*Q75</f>
        <v>0</v>
      </c>
      <c r="FF113" s="60">
        <f>IF($A113="",0,IF(VLOOKUP($A113,'ECM Staff time by PoF'!$B$5:$C$119,2,FALSE)="Not Applicable",VLOOKUP($A113,'ECM Staff time by PoF'!$B$5:$S$119,MATCH($EP$103, 'ECM Staff time by PoF'!$B$4:$R$4,0),FALSE),IF(ISERROR(VLOOKUP(CONCATENATE($A113,R$66),'ECM Staff time by PoF'!$A$5:$S$119,MATCH($EP$103, 'ECM Staff time by PoF'!$A$4:$R$4,0),FALSE)), 0, VLOOKUP(CONCATENATE($A113,R$66),'ECM Staff time by PoF'!$A$5:$S$119,MATCH($EP$103, 'ECM Staff time by PoF'!$A$4:$R$4,0),FALSE))))*R75</f>
        <v>0</v>
      </c>
      <c r="FG113" s="60">
        <f>IF($A113="",0,IF(VLOOKUP($A113,'ECM Staff time by PoF'!$B$5:$C$119,2,FALSE)="Not Applicable",VLOOKUP($A113,'ECM Staff time by PoF'!$B$5:$S$119,MATCH($EP$103, 'ECM Staff time by PoF'!$B$4:$R$4,0),FALSE),IF(ISERROR(VLOOKUP(CONCATENATE($A113,S$66),'ECM Staff time by PoF'!$A$5:$S$119,MATCH($EP$103, 'ECM Staff time by PoF'!$A$4:$R$4,0),FALSE)), 0, VLOOKUP(CONCATENATE($A113,S$66),'ECM Staff time by PoF'!$A$5:$S$119,MATCH($EP$103, 'ECM Staff time by PoF'!$A$4:$R$4,0),FALSE))))*S75</f>
        <v>0</v>
      </c>
      <c r="FH113" s="60">
        <f>IF($A113="",0,IF(VLOOKUP($A113,'ECM Staff time by PoF'!$B$5:$C$119,2,FALSE)="Not Applicable",VLOOKUP($A113,'ECM Staff time by PoF'!$B$5:$S$119,MATCH($EP$103, 'ECM Staff time by PoF'!$B$4:$R$4,0),FALSE),IF(ISERROR(VLOOKUP(CONCATENATE($A113,T$66),'ECM Staff time by PoF'!$A$5:$S$119,MATCH($EP$103, 'ECM Staff time by PoF'!$A$4:$R$4,0),FALSE)), 0, VLOOKUP(CONCATENATE($A113,T$66),'ECM Staff time by PoF'!$A$5:$S$119,MATCH($EP$103, 'ECM Staff time by PoF'!$A$4:$R$4,0),FALSE))))*T75</f>
        <v>0</v>
      </c>
      <c r="FI113" s="60">
        <f>IF($A113="",0,IF(VLOOKUP($A113,'ECM Staff time by PoF'!$B$5:$C$119,2,FALSE)="Not Applicable",VLOOKUP($A113,'ECM Staff time by PoF'!$B$5:$S$119,MATCH($EP$103, 'ECM Staff time by PoF'!$B$4:$R$4,0),FALSE),IF(ISERROR(VLOOKUP(CONCATENATE($A113,U$66),'ECM Staff time by PoF'!$A$5:$S$119,MATCH($EP$103, 'ECM Staff time by PoF'!$A$4:$R$4,0),FALSE)), 0, VLOOKUP(CONCATENATE($A113,U$66),'ECM Staff time by PoF'!$A$5:$S$119,MATCH($EP$103, 'ECM Staff time by PoF'!$A$4:$R$4,0),FALSE))))*U75</f>
        <v>0</v>
      </c>
      <c r="FJ113" s="60">
        <f>IF($A113="",0,IF(VLOOKUP($A113,'ECM Staff time by PoF'!$B$5:$C$119,2,FALSE)="Not Applicable",VLOOKUP($A113,'ECM Staff time by PoF'!$B$5:$S$119,MATCH($EP$103, 'ECM Staff time by PoF'!$B$4:$R$4,0),FALSE),IF(ISERROR(VLOOKUP(CONCATENATE($A113,V$66),'ECM Staff time by PoF'!$A$5:$S$119,MATCH($EP$103, 'ECM Staff time by PoF'!$A$4:$R$4,0),FALSE)), 0, VLOOKUP(CONCATENATE($A113,V$66),'ECM Staff time by PoF'!$A$5:$S$119,MATCH($EP$103, 'ECM Staff time by PoF'!$A$4:$R$4,0),FALSE))))*V75</f>
        <v>0</v>
      </c>
      <c r="FK113" s="60">
        <f>IF($A113="",0,IF(VLOOKUP($A113,'ECM Staff time by PoF'!$B$5:$C$119,2,FALSE)="Not Applicable",VLOOKUP($A113,'ECM Staff time by PoF'!$B$5:$S$119,MATCH($EP$103, 'ECM Staff time by PoF'!$B$4:$R$4,0),FALSE),IF(ISERROR(VLOOKUP(CONCATENATE($A113,W$66),'ECM Staff time by PoF'!$A$5:$S$119,MATCH($EP$103, 'ECM Staff time by PoF'!$A$4:$R$4,0),FALSE)), 0, VLOOKUP(CONCATENATE($A113,W$66),'ECM Staff time by PoF'!$A$5:$S$119,MATCH($EP$103, 'ECM Staff time by PoF'!$A$4:$R$4,0),FALSE))))*W75</f>
        <v>0</v>
      </c>
      <c r="FL113" s="60">
        <f>IF($A113="",0,IF(VLOOKUP($A113,'ECM Staff time by PoF'!$B$5:$C$119,2,FALSE)="Not Applicable",VLOOKUP($A113,'ECM Staff time by PoF'!$B$5:$S$119,MATCH($EP$103, 'ECM Staff time by PoF'!$B$4:$R$4,0),FALSE),IF(ISERROR(VLOOKUP(CONCATENATE($A113,X$66),'ECM Staff time by PoF'!$A$5:$S$119,MATCH($EP$103, 'ECM Staff time by PoF'!$A$4:$R$4,0),FALSE)), 0, VLOOKUP(CONCATENATE($A113,X$66),'ECM Staff time by PoF'!$A$5:$S$119,MATCH($EP$103, 'ECM Staff time by PoF'!$A$4:$R$4,0),FALSE))))*X75</f>
        <v>0</v>
      </c>
      <c r="FM113" s="60">
        <f>IF($A113="",0,IF(VLOOKUP($A113,'ECM Staff time by PoF'!$B$5:$C$119,2,FALSE)="Not Applicable",VLOOKUP($A113,'ECM Staff time by PoF'!$B$5:$S$119,MATCH($EP$103, 'ECM Staff time by PoF'!$B$4:$R$4,0),FALSE),IF(ISERROR(VLOOKUP(CONCATENATE($A113,Y$66),'ECM Staff time by PoF'!$A$5:$S$119,MATCH($EP$103, 'ECM Staff time by PoF'!$A$4:$R$4,0),FALSE)), 0, VLOOKUP(CONCATENATE($A113,Y$66),'ECM Staff time by PoF'!$A$5:$S$119,MATCH($EP$103, 'ECM Staff time by PoF'!$A$4:$R$4,0),FALSE))))*Y75</f>
        <v>0</v>
      </c>
      <c r="FN113" s="60">
        <f>IF($A113="",0,IF(VLOOKUP($A113,'ECM Staff time by PoF'!$B$5:$C$119,2,FALSE)="Not Applicable",VLOOKUP($A113,'ECM Staff time by PoF'!$B$5:$S$119,MATCH($EP$103, 'ECM Staff time by PoF'!$B$4:$R$4,0),FALSE),IF(ISERROR(VLOOKUP(CONCATENATE($A113,Z$66),'ECM Staff time by PoF'!$A$5:$S$119,MATCH($EP$103, 'ECM Staff time by PoF'!$A$4:$R$4,0),FALSE)), 0, VLOOKUP(CONCATENATE($A113,Z$66),'ECM Staff time by PoF'!$A$5:$S$119,MATCH($EP$103, 'ECM Staff time by PoF'!$A$4:$R$4,0),FALSE))))*Z75</f>
        <v>0</v>
      </c>
      <c r="FO113" s="60">
        <f>IF($A113="",0,IF(VLOOKUP($A113,'ECM Staff time by PoF'!$B$5:$C$119,2,FALSE)="Not Applicable",VLOOKUP($A113,'ECM Staff time by PoF'!$B$5:$S$119,MATCH($EP$103, 'ECM Staff time by PoF'!$B$4:$R$4,0),FALSE),IF(ISERROR(VLOOKUP(CONCATENATE($A113,AA$66),'ECM Staff time by PoF'!$A$5:$S$119,MATCH($EP$103, 'ECM Staff time by PoF'!$A$4:$R$4,0),FALSE)), 0, VLOOKUP(CONCATENATE($A113,AA$66),'ECM Staff time by PoF'!$A$5:$S$119,MATCH($EP$103, 'ECM Staff time by PoF'!$A$4:$R$4,0),FALSE))))*AA75</f>
        <v>0</v>
      </c>
      <c r="FP113" s="60">
        <f>IF($A113="",0,IF(VLOOKUP($A113,'ECM Staff time by PoF'!$B$5:$C$119,2,FALSE)="Not Applicable",VLOOKUP($A113,'ECM Staff time by PoF'!$B$5:$S$119,MATCH($EP$103, 'ECM Staff time by PoF'!$B$4:$R$4,0),FALSE),IF(ISERROR(VLOOKUP(CONCATENATE($A113,AB$66),'ECM Staff time by PoF'!$A$5:$S$119,MATCH($EP$103, 'ECM Staff time by PoF'!$A$4:$R$4,0),FALSE)), 0, VLOOKUP(CONCATENATE($A113,AB$66),'ECM Staff time by PoF'!$A$5:$S$119,MATCH($EP$103, 'ECM Staff time by PoF'!$A$4:$R$4,0),FALSE))))*AB75</f>
        <v>0</v>
      </c>
      <c r="FQ113" s="60">
        <f>IF($A113="",0,IF(VLOOKUP($A113,'ECM Staff time by PoF'!$B$5:$C$119,2,FALSE)="Not Applicable",VLOOKUP($A113,'ECM Staff time by PoF'!$B$5:$S$119,MATCH($EP$103, 'ECM Staff time by PoF'!$B$4:$R$4,0),FALSE),IF(ISERROR(VLOOKUP(CONCATENATE($A113,AC$66),'ECM Staff time by PoF'!$A$5:$S$119,MATCH($EP$103, 'ECM Staff time by PoF'!$A$4:$R$4,0),FALSE)), 0, VLOOKUP(CONCATENATE($A113,AC$66),'ECM Staff time by PoF'!$A$5:$S$119,MATCH($EP$103, 'ECM Staff time by PoF'!$A$4:$R$4,0),FALSE))))*AC75</f>
        <v>0</v>
      </c>
      <c r="FR113" s="60">
        <f>IF($A113="",0,IF(VLOOKUP($A113,'ECM Staff time by PoF'!$B$5:$C$119,2,FALSE)="Not Applicable",VLOOKUP($A113,'ECM Staff time by PoF'!$B$5:$S$119,MATCH($EP$103, 'ECM Staff time by PoF'!$B$4:$R$4,0),FALSE),IF(ISERROR(VLOOKUP(CONCATENATE($A113,AD$66),'ECM Staff time by PoF'!$A$5:$S$119,MATCH($EP$103, 'ECM Staff time by PoF'!$A$4:$R$4,0),FALSE)), 0, VLOOKUP(CONCATENATE($A113,AD$66),'ECM Staff time by PoF'!$A$5:$S$119,MATCH($EP$103, 'ECM Staff time by PoF'!$A$4:$R$4,0),FALSE))))*AD75</f>
        <v>0</v>
      </c>
      <c r="FS113" s="60">
        <f>IF($A113="",0,IF(VLOOKUP($A113,'ECM Staff time by PoF'!$B$5:$C$119,2,FALSE)="Not Applicable",VLOOKUP($A113,'ECM Staff time by PoF'!$B$5:$S$119,MATCH($EP$103, 'ECM Staff time by PoF'!$B$4:$R$4,0),FALSE),IF(ISERROR(VLOOKUP(CONCATENATE($A113,AE$66),'ECM Staff time by PoF'!$A$5:$S$119,MATCH($EP$103, 'ECM Staff time by PoF'!$A$4:$R$4,0),FALSE)), 0, VLOOKUP(CONCATENATE($A113,AE$66),'ECM Staff time by PoF'!$A$5:$S$119,MATCH($EP$103, 'ECM Staff time by PoF'!$A$4:$R$4,0),FALSE))))*AE75</f>
        <v>0</v>
      </c>
      <c r="FT113" s="60">
        <f>IF($A113="",0,IF(VLOOKUP($A113,'ECM Staff time by PoF'!$B$5:$C$119,2,FALSE)="Not Applicable",VLOOKUP($A113,'ECM Staff time by PoF'!$B$5:$S$119,MATCH($EP$103, 'ECM Staff time by PoF'!$B$4:$R$4,0),FALSE),IF(ISERROR(VLOOKUP(CONCATENATE($A113,AF$66),'ECM Staff time by PoF'!$A$5:$S$119,MATCH($EP$103, 'ECM Staff time by PoF'!$A$4:$R$4,0),FALSE)), 0, VLOOKUP(CONCATENATE($A113,AF$66),'ECM Staff time by PoF'!$A$5:$S$119,MATCH($EP$103, 'ECM Staff time by PoF'!$A$4:$R$4,0),FALSE))))*AF75</f>
        <v>0</v>
      </c>
      <c r="FU113" s="60">
        <f>IF($A113="",0,IF(VLOOKUP($A113,'ECM Staff time by PoF'!$B$5:$C$119,2,FALSE)="Not Applicable",VLOOKUP($A113,'ECM Staff time by PoF'!$B$5:$S$119,MATCH($EP$103, 'ECM Staff time by PoF'!$B$4:$R$4,0),FALSE),IF(ISERROR(VLOOKUP(CONCATENATE($A113,AG$66),'ECM Staff time by PoF'!$A$5:$S$119,MATCH($EP$103, 'ECM Staff time by PoF'!$A$4:$R$4,0),FALSE)), 0, VLOOKUP(CONCATENATE($A113,AG$66),'ECM Staff time by PoF'!$A$5:$S$119,MATCH($EP$103, 'ECM Staff time by PoF'!$A$4:$R$4,0),FALSE))))*AG75</f>
        <v>0</v>
      </c>
      <c r="FV113" s="60">
        <f>IF($A113="",0,IF(VLOOKUP($A113,'ECM Staff time by PoF'!$B$5:$C$119,2,FALSE)="Not Applicable",VLOOKUP($A113,'ECM Staff time by PoF'!$B$5:$S$119,MATCH($EP$103, 'ECM Staff time by PoF'!$B$4:$R$4,0),FALSE),IF(ISERROR(VLOOKUP(CONCATENATE($A113,AH$66),'ECM Staff time by PoF'!$A$5:$S$119,MATCH($EP$103, 'ECM Staff time by PoF'!$A$4:$R$4,0),FALSE)), 0, VLOOKUP(CONCATENATE($A113,AH$66),'ECM Staff time by PoF'!$A$5:$S$119,MATCH($EP$103, 'ECM Staff time by PoF'!$A$4:$R$4,0),FALSE))))*AH75</f>
        <v>0</v>
      </c>
      <c r="FW113" s="60">
        <f>IF($A113="",0,IF(VLOOKUP($A113,'ECM Staff time by PoF'!$B$5:$C$119,2,FALSE)="Not Applicable",VLOOKUP($A113,'ECM Staff time by PoF'!$B$5:$S$119,MATCH($EP$103, 'ECM Staff time by PoF'!$B$4:$R$4,0),FALSE),IF(ISERROR(VLOOKUP(CONCATENATE($A113,AI$66),'ECM Staff time by PoF'!$A$5:$S$119,MATCH($EP$103, 'ECM Staff time by PoF'!$A$4:$R$4,0),FALSE)), 0, VLOOKUP(CONCATENATE($A113,AI$66),'ECM Staff time by PoF'!$A$5:$S$119,MATCH($EP$103, 'ECM Staff time by PoF'!$A$4:$R$4,0),FALSE))))*AI75</f>
        <v>0</v>
      </c>
      <c r="FX113" s="60">
        <f>IF($A113="",0,IF(VLOOKUP($A113,'ECM Staff time by PoF'!$B$5:$C$119,2,FALSE)="Not Applicable",VLOOKUP($A113,'ECM Staff time by PoF'!$B$5:$S$119,MATCH($EP$103, 'ECM Staff time by PoF'!$B$4:$R$4,0),FALSE),IF(ISERROR(VLOOKUP(CONCATENATE($A113,AJ$66),'ECM Staff time by PoF'!$A$5:$S$119,MATCH($EP$103, 'ECM Staff time by PoF'!$A$4:$R$4,0),FALSE)), 0, VLOOKUP(CONCATENATE($A113,AJ$66),'ECM Staff time by PoF'!$A$5:$S$119,MATCH($EP$103, 'ECM Staff time by PoF'!$A$4:$R$4,0),FALSE))))*AJ75</f>
        <v>0</v>
      </c>
      <c r="FY113" s="60">
        <f>IF($A113="",0,IF(VLOOKUP($A113,'ECM Staff time by PoF'!$B$5:$C$119,2,FALSE)="Not Applicable",VLOOKUP($A113,'ECM Staff time by PoF'!$B$5:$S$119,MATCH($EP$103, 'ECM Staff time by PoF'!$B$4:$R$4,0),FALSE),IF(ISERROR(VLOOKUP(CONCATENATE($A113,AK$66),'ECM Staff time by PoF'!$A$5:$S$119,MATCH($EP$103, 'ECM Staff time by PoF'!$A$4:$R$4,0),FALSE)), 0, VLOOKUP(CONCATENATE($A113,AK$66),'ECM Staff time by PoF'!$A$5:$S$119,MATCH($EP$103, 'ECM Staff time by PoF'!$A$4:$R$4,0),FALSE))))*AK75</f>
        <v>0</v>
      </c>
      <c r="FZ113" s="60">
        <f>IF($A113="",0,IF(VLOOKUP($A113,'ECM Staff time by PoF'!$B$5:$C$119,2,FALSE)="Not Applicable",VLOOKUP($A113,'ECM Staff time by PoF'!$B$5:$S$119,MATCH($FZ$103, 'ECM Staff time by PoF'!$B$4:$R$4,0),FALSE),IF(ISERROR(VLOOKUP(CONCATENATE($A113,B$66),'ECM Staff time by PoF'!$A$5:$S$119,MATCH($FZ$103, 'ECM Staff time by PoF'!$A$4:$R$4,0),FALSE)), 0, VLOOKUP(CONCATENATE($A113,B$66),'ECM Staff time by PoF'!$A$5:$S$119,MATCH($FZ$103, 'ECM Staff time by PoF'!$A$4:$R$4,0),FALSE))))*B75</f>
        <v>0</v>
      </c>
      <c r="GA113" s="60">
        <f>IF($A113="",0,IF(VLOOKUP($A113,'ECM Staff time by PoF'!$B$5:$C$119,2,FALSE)="Not Applicable",VLOOKUP($A113,'ECM Staff time by PoF'!$B$5:$S$119,MATCH($FZ$103, 'ECM Staff time by PoF'!$B$4:$R$4,0),FALSE),IF(ISERROR(VLOOKUP(CONCATENATE($A113,C$66),'ECM Staff time by PoF'!$A$5:$S$119,MATCH($FZ$103, 'ECM Staff time by PoF'!$A$4:$R$4,0),FALSE)), 0, VLOOKUP(CONCATENATE($A113,C$66),'ECM Staff time by PoF'!$A$5:$S$119,MATCH($FZ$103, 'ECM Staff time by PoF'!$A$4:$R$4,0),FALSE))))*C75</f>
        <v>0</v>
      </c>
      <c r="GB113" s="60">
        <f>IF($A113="",0,IF(VLOOKUP($A113,'ECM Staff time by PoF'!$B$5:$C$119,2,FALSE)="Not Applicable",VLOOKUP($A113,'ECM Staff time by PoF'!$B$5:$S$119,MATCH($FZ$103, 'ECM Staff time by PoF'!$B$4:$R$4,0),FALSE),IF(ISERROR(VLOOKUP(CONCATENATE($A113,D$66),'ECM Staff time by PoF'!$A$5:$S$119,MATCH($FZ$103, 'ECM Staff time by PoF'!$A$4:$R$4,0),FALSE)), 0, VLOOKUP(CONCATENATE($A113,D$66),'ECM Staff time by PoF'!$A$5:$S$119,MATCH($FZ$103, 'ECM Staff time by PoF'!$A$4:$R$4,0),FALSE))))*D75</f>
        <v>0</v>
      </c>
      <c r="GC113" s="60">
        <f>IF($A113="",0,IF(VLOOKUP($A113,'ECM Staff time by PoF'!$B$5:$C$119,2,FALSE)="Not Applicable",VLOOKUP($A113,'ECM Staff time by PoF'!$B$5:$S$119,MATCH($FZ$103, 'ECM Staff time by PoF'!$B$4:$R$4,0),FALSE),IF(ISERROR(VLOOKUP(CONCATENATE($A113,E$66),'ECM Staff time by PoF'!$A$5:$S$119,MATCH($FZ$103, 'ECM Staff time by PoF'!$A$4:$R$4,0),FALSE)), 0, VLOOKUP(CONCATENATE($A113,E$66),'ECM Staff time by PoF'!$A$5:$S$119,MATCH($FZ$103, 'ECM Staff time by PoF'!$A$4:$R$4,0),FALSE))))*E75</f>
        <v>0</v>
      </c>
      <c r="GD113" s="60">
        <f>IF($A113="",0,IF(VLOOKUP($A113,'ECM Staff time by PoF'!$B$5:$C$119,2,FALSE)="Not Applicable",VLOOKUP($A113,'ECM Staff time by PoF'!$B$5:$S$119,MATCH($FZ$103, 'ECM Staff time by PoF'!$B$4:$R$4,0),FALSE),IF(ISERROR(VLOOKUP(CONCATENATE($A113,F$66),'ECM Staff time by PoF'!$A$5:$S$119,MATCH($FZ$103, 'ECM Staff time by PoF'!$A$4:$R$4,0),FALSE)), 0, VLOOKUP(CONCATENATE($A113,F$66),'ECM Staff time by PoF'!$A$5:$S$119,MATCH($FZ$103, 'ECM Staff time by PoF'!$A$4:$R$4,0),FALSE))))*F75</f>
        <v>0</v>
      </c>
      <c r="GE113" s="60">
        <f>IF($A113="",0,IF(VLOOKUP($A113,'ECM Staff time by PoF'!$B$5:$C$119,2,FALSE)="Not Applicable",VLOOKUP($A113,'ECM Staff time by PoF'!$B$5:$S$119,MATCH($FZ$103, 'ECM Staff time by PoF'!$B$4:$R$4,0),FALSE),IF(ISERROR(VLOOKUP(CONCATENATE($A113,G$66),'ECM Staff time by PoF'!$A$5:$S$119,MATCH($FZ$103, 'ECM Staff time by PoF'!$A$4:$R$4,0),FALSE)), 0, VLOOKUP(CONCATENATE($A113,G$66),'ECM Staff time by PoF'!$A$5:$S$119,MATCH($FZ$103, 'ECM Staff time by PoF'!$A$4:$R$4,0),FALSE))))*G75</f>
        <v>0</v>
      </c>
      <c r="GF113" s="60">
        <f>IF($A113="",0,IF(VLOOKUP($A113,'ECM Staff time by PoF'!$B$5:$C$119,2,FALSE)="Not Applicable",VLOOKUP($A113,'ECM Staff time by PoF'!$B$5:$S$119,MATCH($FZ$103, 'ECM Staff time by PoF'!$B$4:$R$4,0),FALSE),IF(ISERROR(VLOOKUP(CONCATENATE($A113,H$66),'ECM Staff time by PoF'!$A$5:$S$119,MATCH($FZ$103, 'ECM Staff time by PoF'!$A$4:$R$4,0),FALSE)), 0, VLOOKUP(CONCATENATE($A113,H$66),'ECM Staff time by PoF'!$A$5:$S$119,MATCH($FZ$103, 'ECM Staff time by PoF'!$A$4:$R$4,0),FALSE))))*H75</f>
        <v>0</v>
      </c>
      <c r="GG113" s="60">
        <f>IF($A113="",0,IF(VLOOKUP($A113,'ECM Staff time by PoF'!$B$5:$C$119,2,FALSE)="Not Applicable",VLOOKUP($A113,'ECM Staff time by PoF'!$B$5:$S$119,MATCH($FZ$103, 'ECM Staff time by PoF'!$B$4:$R$4,0),FALSE),IF(ISERROR(VLOOKUP(CONCATENATE($A113,I$66),'ECM Staff time by PoF'!$A$5:$S$119,MATCH($FZ$103, 'ECM Staff time by PoF'!$A$4:$R$4,0),FALSE)), 0, VLOOKUP(CONCATENATE($A113,I$66),'ECM Staff time by PoF'!$A$5:$S$119,MATCH($FZ$103, 'ECM Staff time by PoF'!$A$4:$R$4,0),FALSE))))*I75</f>
        <v>0</v>
      </c>
      <c r="GH113" s="60">
        <f>IF($A113="",0,IF(VLOOKUP($A113,'ECM Staff time by PoF'!$B$5:$C$119,2,FALSE)="Not Applicable",VLOOKUP($A113,'ECM Staff time by PoF'!$B$5:$S$119,MATCH($FZ$103, 'ECM Staff time by PoF'!$B$4:$R$4,0),FALSE),IF(ISERROR(VLOOKUP(CONCATENATE($A113,J$66),'ECM Staff time by PoF'!$A$5:$S$119,MATCH($FZ$103, 'ECM Staff time by PoF'!$A$4:$R$4,0),FALSE)), 0, VLOOKUP(CONCATENATE($A113,J$66),'ECM Staff time by PoF'!$A$5:$S$119,MATCH($FZ$103, 'ECM Staff time by PoF'!$A$4:$R$4,0),FALSE))))*J75</f>
        <v>0</v>
      </c>
      <c r="GI113" s="60">
        <f>IF($A113="",0,IF(VLOOKUP($A113,'ECM Staff time by PoF'!$B$5:$C$119,2,FALSE)="Not Applicable",VLOOKUP($A113,'ECM Staff time by PoF'!$B$5:$S$119,MATCH($FZ$103, 'ECM Staff time by PoF'!$B$4:$R$4,0),FALSE),IF(ISERROR(VLOOKUP(CONCATENATE($A113,K$66),'ECM Staff time by PoF'!$A$5:$S$119,MATCH($FZ$103, 'ECM Staff time by PoF'!$A$4:$R$4,0),FALSE)), 0, VLOOKUP(CONCATENATE($A113,K$66),'ECM Staff time by PoF'!$A$5:$S$119,MATCH($FZ$103, 'ECM Staff time by PoF'!$A$4:$R$4,0),FALSE))))*K75</f>
        <v>0</v>
      </c>
      <c r="GJ113" s="60">
        <f>IF($A113="",0,IF(VLOOKUP($A113,'ECM Staff time by PoF'!$B$5:$C$119,2,FALSE)="Not Applicable",VLOOKUP($A113,'ECM Staff time by PoF'!$B$5:$S$119,MATCH($FZ$103, 'ECM Staff time by PoF'!$B$4:$R$4,0),FALSE),IF(ISERROR(VLOOKUP(CONCATENATE($A113,L$66),'ECM Staff time by PoF'!$A$5:$S$119,MATCH($FZ$103, 'ECM Staff time by PoF'!$A$4:$R$4,0),FALSE)), 0, VLOOKUP(CONCATENATE($A113,L$66),'ECM Staff time by PoF'!$A$5:$S$119,MATCH($FZ$103, 'ECM Staff time by PoF'!$A$4:$R$4,0),FALSE))))*L75</f>
        <v>0</v>
      </c>
      <c r="GK113" s="60">
        <f>IF($A113="",0,IF(VLOOKUP($A113,'ECM Staff time by PoF'!$B$5:$C$119,2,FALSE)="Not Applicable",VLOOKUP($A113,'ECM Staff time by PoF'!$B$5:$S$119,MATCH($FZ$103, 'ECM Staff time by PoF'!$B$4:$R$4,0),FALSE),IF(ISERROR(VLOOKUP(CONCATENATE($A113,M$66),'ECM Staff time by PoF'!$A$5:$S$119,MATCH($FZ$103, 'ECM Staff time by PoF'!$A$4:$R$4,0),FALSE)), 0, VLOOKUP(CONCATENATE($A113,M$66),'ECM Staff time by PoF'!$A$5:$S$119,MATCH($FZ$103, 'ECM Staff time by PoF'!$A$4:$R$4,0),FALSE))))*M75</f>
        <v>0</v>
      </c>
      <c r="GL113" s="60">
        <f>IF($A113="",0,IF(VLOOKUP($A113,'ECM Staff time by PoF'!$B$5:$C$119,2,FALSE)="Not Applicable",VLOOKUP($A113,'ECM Staff time by PoF'!$B$5:$S$119,MATCH($FZ$103, 'ECM Staff time by PoF'!$B$4:$R$4,0),FALSE),IF(ISERROR(VLOOKUP(CONCATENATE($A113,N$66),'ECM Staff time by PoF'!$A$5:$S$119,MATCH($FZ$103, 'ECM Staff time by PoF'!$A$4:$R$4,0),FALSE)), 0, VLOOKUP(CONCATENATE($A113,N$66),'ECM Staff time by PoF'!$A$5:$S$119,MATCH($FZ$103, 'ECM Staff time by PoF'!$A$4:$R$4,0),FALSE))))*N75</f>
        <v>0</v>
      </c>
      <c r="GM113" s="60">
        <f>IF($A113="",0,IF(VLOOKUP($A113,'ECM Staff time by PoF'!$B$5:$C$119,2,FALSE)="Not Applicable",VLOOKUP($A113,'ECM Staff time by PoF'!$B$5:$S$119,MATCH($FZ$103, 'ECM Staff time by PoF'!$B$4:$R$4,0),FALSE),IF(ISERROR(VLOOKUP(CONCATENATE($A113,O$66),'ECM Staff time by PoF'!$A$5:$S$119,MATCH($FZ$103, 'ECM Staff time by PoF'!$A$4:$R$4,0),FALSE)), 0, VLOOKUP(CONCATENATE($A113,O$66),'ECM Staff time by PoF'!$A$5:$S$119,MATCH($FZ$103, 'ECM Staff time by PoF'!$A$4:$R$4,0),FALSE))))*O75</f>
        <v>0</v>
      </c>
      <c r="GN113" s="60">
        <f>IF($A113="",0,IF(VLOOKUP($A113,'ECM Staff time by PoF'!$B$5:$C$119,2,FALSE)="Not Applicable",VLOOKUP($A113,'ECM Staff time by PoF'!$B$5:$S$119,MATCH($FZ$103, 'ECM Staff time by PoF'!$B$4:$R$4,0),FALSE),IF(ISERROR(VLOOKUP(CONCATENATE($A113,P$66),'ECM Staff time by PoF'!$A$5:$S$119,MATCH($FZ$103, 'ECM Staff time by PoF'!$A$4:$R$4,0),FALSE)), 0, VLOOKUP(CONCATENATE($A113,P$66),'ECM Staff time by PoF'!$A$5:$S$119,MATCH($FZ$103, 'ECM Staff time by PoF'!$A$4:$R$4,0),FALSE))))*P75</f>
        <v>0</v>
      </c>
      <c r="GO113" s="60">
        <f>IF($A113="",0,IF(VLOOKUP($A113,'ECM Staff time by PoF'!$B$5:$C$119,2,FALSE)="Not Applicable",VLOOKUP($A113,'ECM Staff time by PoF'!$B$5:$S$119,MATCH($FZ$103, 'ECM Staff time by PoF'!$B$4:$R$4,0),FALSE),IF(ISERROR(VLOOKUP(CONCATENATE($A113,Q$66),'ECM Staff time by PoF'!$A$5:$S$119,MATCH($FZ$103, 'ECM Staff time by PoF'!$A$4:$R$4,0),FALSE)), 0, VLOOKUP(CONCATENATE($A113,Q$66),'ECM Staff time by PoF'!$A$5:$S$119,MATCH($FZ$103, 'ECM Staff time by PoF'!$A$4:$R$4,0),FALSE))))*Q75</f>
        <v>0</v>
      </c>
      <c r="GP113" s="60">
        <f>IF($A113="",0,IF(VLOOKUP($A113,'ECM Staff time by PoF'!$B$5:$C$119,2,FALSE)="Not Applicable",VLOOKUP($A113,'ECM Staff time by PoF'!$B$5:$S$119,MATCH($FZ$103, 'ECM Staff time by PoF'!$B$4:$R$4,0),FALSE),IF(ISERROR(VLOOKUP(CONCATENATE($A113,R$66),'ECM Staff time by PoF'!$A$5:$S$119,MATCH($FZ$103, 'ECM Staff time by PoF'!$A$4:$R$4,0),FALSE)), 0, VLOOKUP(CONCATENATE($A113,R$66),'ECM Staff time by PoF'!$A$5:$S$119,MATCH($FZ$103, 'ECM Staff time by PoF'!$A$4:$R$4,0),FALSE))))*R75</f>
        <v>0</v>
      </c>
      <c r="GQ113" s="60">
        <f>IF($A113="",0,IF(VLOOKUP($A113,'ECM Staff time by PoF'!$B$5:$C$119,2,FALSE)="Not Applicable",VLOOKUP($A113,'ECM Staff time by PoF'!$B$5:$S$119,MATCH($FZ$103, 'ECM Staff time by PoF'!$B$4:$R$4,0),FALSE),IF(ISERROR(VLOOKUP(CONCATENATE($A113,S$66),'ECM Staff time by PoF'!$A$5:$S$119,MATCH($FZ$103, 'ECM Staff time by PoF'!$A$4:$R$4,0),FALSE)), 0, VLOOKUP(CONCATENATE($A113,S$66),'ECM Staff time by PoF'!$A$5:$S$119,MATCH($FZ$103, 'ECM Staff time by PoF'!$A$4:$R$4,0),FALSE))))*S75</f>
        <v>0</v>
      </c>
      <c r="GR113" s="60">
        <f>IF($A113="",0,IF(VLOOKUP($A113,'ECM Staff time by PoF'!$B$5:$C$119,2,FALSE)="Not Applicable",VLOOKUP($A113,'ECM Staff time by PoF'!$B$5:$S$119,MATCH($FZ$103, 'ECM Staff time by PoF'!$B$4:$R$4,0),FALSE),IF(ISERROR(VLOOKUP(CONCATENATE($A113,T$66),'ECM Staff time by PoF'!$A$5:$S$119,MATCH($FZ$103, 'ECM Staff time by PoF'!$A$4:$R$4,0),FALSE)), 0, VLOOKUP(CONCATENATE($A113,T$66),'ECM Staff time by PoF'!$A$5:$S$119,MATCH($FZ$103, 'ECM Staff time by PoF'!$A$4:$R$4,0),FALSE))))*T75</f>
        <v>0</v>
      </c>
      <c r="GS113" s="60">
        <f>IF($A113="",0,IF(VLOOKUP($A113,'ECM Staff time by PoF'!$B$5:$C$119,2,FALSE)="Not Applicable",VLOOKUP($A113,'ECM Staff time by PoF'!$B$5:$S$119,MATCH($FZ$103, 'ECM Staff time by PoF'!$B$4:$R$4,0),FALSE),IF(ISERROR(VLOOKUP(CONCATENATE($A113,U$66),'ECM Staff time by PoF'!$A$5:$S$119,MATCH($FZ$103, 'ECM Staff time by PoF'!$A$4:$R$4,0),FALSE)), 0, VLOOKUP(CONCATENATE($A113,U$66),'ECM Staff time by PoF'!$A$5:$S$119,MATCH($FZ$103, 'ECM Staff time by PoF'!$A$4:$R$4,0),FALSE))))*U75</f>
        <v>0</v>
      </c>
      <c r="GT113" s="60">
        <f>IF($A113="",0,IF(VLOOKUP($A113,'ECM Staff time by PoF'!$B$5:$C$119,2,FALSE)="Not Applicable",VLOOKUP($A113,'ECM Staff time by PoF'!$B$5:$S$119,MATCH($FZ$103, 'ECM Staff time by PoF'!$B$4:$R$4,0),FALSE),IF(ISERROR(VLOOKUP(CONCATENATE($A113,V$66),'ECM Staff time by PoF'!$A$5:$S$119,MATCH($FZ$103, 'ECM Staff time by PoF'!$A$4:$R$4,0),FALSE)), 0, VLOOKUP(CONCATENATE($A113,V$66),'ECM Staff time by PoF'!$A$5:$S$119,MATCH($FZ$103, 'ECM Staff time by PoF'!$A$4:$R$4,0),FALSE))))*V75</f>
        <v>0</v>
      </c>
      <c r="GU113" s="60">
        <f>IF($A113="",0,IF(VLOOKUP($A113,'ECM Staff time by PoF'!$B$5:$C$119,2,FALSE)="Not Applicable",VLOOKUP($A113,'ECM Staff time by PoF'!$B$5:$S$119,MATCH($FZ$103, 'ECM Staff time by PoF'!$B$4:$R$4,0),FALSE),IF(ISERROR(VLOOKUP(CONCATENATE($A113,W$66),'ECM Staff time by PoF'!$A$5:$S$119,MATCH($FZ$103, 'ECM Staff time by PoF'!$A$4:$R$4,0),FALSE)), 0, VLOOKUP(CONCATENATE($A113,W$66),'ECM Staff time by PoF'!$A$5:$S$119,MATCH($FZ$103, 'ECM Staff time by PoF'!$A$4:$R$4,0),FALSE))))*W75</f>
        <v>0</v>
      </c>
      <c r="GV113" s="60">
        <f>IF($A113="",0,IF(VLOOKUP($A113,'ECM Staff time by PoF'!$B$5:$C$119,2,FALSE)="Not Applicable",VLOOKUP($A113,'ECM Staff time by PoF'!$B$5:$S$119,MATCH($FZ$103, 'ECM Staff time by PoF'!$B$4:$R$4,0),FALSE),IF(ISERROR(VLOOKUP(CONCATENATE($A113,X$66),'ECM Staff time by PoF'!$A$5:$S$119,MATCH($FZ$103, 'ECM Staff time by PoF'!$A$4:$R$4,0),FALSE)), 0, VLOOKUP(CONCATENATE($A113,X$66),'ECM Staff time by PoF'!$A$5:$S$119,MATCH($FZ$103, 'ECM Staff time by PoF'!$A$4:$R$4,0),FALSE))))*X75</f>
        <v>0</v>
      </c>
      <c r="GW113" s="60">
        <f>IF($A113="",0,IF(VLOOKUP($A113,'ECM Staff time by PoF'!$B$5:$C$119,2,FALSE)="Not Applicable",VLOOKUP($A113,'ECM Staff time by PoF'!$B$5:$S$119,MATCH($FZ$103, 'ECM Staff time by PoF'!$B$4:$R$4,0),FALSE),IF(ISERROR(VLOOKUP(CONCATENATE($A113,Y$66),'ECM Staff time by PoF'!$A$5:$S$119,MATCH($FZ$103, 'ECM Staff time by PoF'!$A$4:$R$4,0),FALSE)), 0, VLOOKUP(CONCATENATE($A113,Y$66),'ECM Staff time by PoF'!$A$5:$S$119,MATCH($FZ$103, 'ECM Staff time by PoF'!$A$4:$R$4,0),FALSE))))*Y75</f>
        <v>0</v>
      </c>
      <c r="GX113" s="60">
        <f>IF($A113="",0,IF(VLOOKUP($A113,'ECM Staff time by PoF'!$B$5:$C$119,2,FALSE)="Not Applicable",VLOOKUP($A113,'ECM Staff time by PoF'!$B$5:$S$119,MATCH($FZ$103, 'ECM Staff time by PoF'!$B$4:$R$4,0),FALSE),IF(ISERROR(VLOOKUP(CONCATENATE($A113,Z$66),'ECM Staff time by PoF'!$A$5:$S$119,MATCH($FZ$103, 'ECM Staff time by PoF'!$A$4:$R$4,0),FALSE)), 0, VLOOKUP(CONCATENATE($A113,Z$66),'ECM Staff time by PoF'!$A$5:$S$119,MATCH($FZ$103, 'ECM Staff time by PoF'!$A$4:$R$4,0),FALSE))))*Z75</f>
        <v>0</v>
      </c>
      <c r="GY113" s="60">
        <f>IF($A113="",0,IF(VLOOKUP($A113,'ECM Staff time by PoF'!$B$5:$C$119,2,FALSE)="Not Applicable",VLOOKUP($A113,'ECM Staff time by PoF'!$B$5:$S$119,MATCH($FZ$103, 'ECM Staff time by PoF'!$B$4:$R$4,0),FALSE),IF(ISERROR(VLOOKUP(CONCATENATE($A113,AA$66),'ECM Staff time by PoF'!$A$5:$S$119,MATCH($FZ$103, 'ECM Staff time by PoF'!$A$4:$R$4,0),FALSE)), 0, VLOOKUP(CONCATENATE($A113,AA$66),'ECM Staff time by PoF'!$A$5:$S$119,MATCH($FZ$103, 'ECM Staff time by PoF'!$A$4:$R$4,0),FALSE))))*AA75</f>
        <v>0</v>
      </c>
      <c r="GZ113" s="60">
        <f>IF($A113="",0,IF(VLOOKUP($A113,'ECM Staff time by PoF'!$B$5:$C$119,2,FALSE)="Not Applicable",VLOOKUP($A113,'ECM Staff time by PoF'!$B$5:$S$119,MATCH($FZ$103, 'ECM Staff time by PoF'!$B$4:$R$4,0),FALSE),IF(ISERROR(VLOOKUP(CONCATENATE($A113,AB$66),'ECM Staff time by PoF'!$A$5:$S$119,MATCH($FZ$103, 'ECM Staff time by PoF'!$A$4:$R$4,0),FALSE)), 0, VLOOKUP(CONCATENATE($A113,AB$66),'ECM Staff time by PoF'!$A$5:$S$119,MATCH($FZ$103, 'ECM Staff time by PoF'!$A$4:$R$4,0),FALSE))))*AB75</f>
        <v>0</v>
      </c>
      <c r="HA113" s="60">
        <f>IF($A113="",0,IF(VLOOKUP($A113,'ECM Staff time by PoF'!$B$5:$C$119,2,FALSE)="Not Applicable",VLOOKUP($A113,'ECM Staff time by PoF'!$B$5:$S$119,MATCH($FZ$103, 'ECM Staff time by PoF'!$B$4:$R$4,0),FALSE),IF(ISERROR(VLOOKUP(CONCATENATE($A113,AC$66),'ECM Staff time by PoF'!$A$5:$S$119,MATCH($FZ$103, 'ECM Staff time by PoF'!$A$4:$R$4,0),FALSE)), 0, VLOOKUP(CONCATENATE($A113,AC$66),'ECM Staff time by PoF'!$A$5:$S$119,MATCH($FZ$103, 'ECM Staff time by PoF'!$A$4:$R$4,0),FALSE))))*AC75</f>
        <v>0</v>
      </c>
      <c r="HB113" s="60">
        <f>IF($A113="",0,IF(VLOOKUP($A113,'ECM Staff time by PoF'!$B$5:$C$119,2,FALSE)="Not Applicable",VLOOKUP($A113,'ECM Staff time by PoF'!$B$5:$S$119,MATCH($FZ$103, 'ECM Staff time by PoF'!$B$4:$R$4,0),FALSE),IF(ISERROR(VLOOKUP(CONCATENATE($A113,AD$66),'ECM Staff time by PoF'!$A$5:$S$119,MATCH($FZ$103, 'ECM Staff time by PoF'!$A$4:$R$4,0),FALSE)), 0, VLOOKUP(CONCATENATE($A113,AD$66),'ECM Staff time by PoF'!$A$5:$S$119,MATCH($FZ$103, 'ECM Staff time by PoF'!$A$4:$R$4,0),FALSE))))*AD75</f>
        <v>0</v>
      </c>
      <c r="HC113" s="60">
        <f>IF($A113="",0,IF(VLOOKUP($A113,'ECM Staff time by PoF'!$B$5:$C$119,2,FALSE)="Not Applicable",VLOOKUP($A113,'ECM Staff time by PoF'!$B$5:$S$119,MATCH($FZ$103, 'ECM Staff time by PoF'!$B$4:$R$4,0),FALSE),IF(ISERROR(VLOOKUP(CONCATENATE($A113,AE$66),'ECM Staff time by PoF'!$A$5:$S$119,MATCH($FZ$103, 'ECM Staff time by PoF'!$A$4:$R$4,0),FALSE)), 0, VLOOKUP(CONCATENATE($A113,AE$66),'ECM Staff time by PoF'!$A$5:$S$119,MATCH($FZ$103, 'ECM Staff time by PoF'!$A$4:$R$4,0),FALSE))))*AE75</f>
        <v>0</v>
      </c>
      <c r="HD113" s="60">
        <f>IF($A113="",0,IF(VLOOKUP($A113,'ECM Staff time by PoF'!$B$5:$C$119,2,FALSE)="Not Applicable",VLOOKUP($A113,'ECM Staff time by PoF'!$B$5:$S$119,MATCH($FZ$103, 'ECM Staff time by PoF'!$B$4:$R$4,0),FALSE),IF(ISERROR(VLOOKUP(CONCATENATE($A113,AF$66),'ECM Staff time by PoF'!$A$5:$S$119,MATCH($FZ$103, 'ECM Staff time by PoF'!$A$4:$R$4,0),FALSE)), 0, VLOOKUP(CONCATENATE($A113,AF$66),'ECM Staff time by PoF'!$A$5:$S$119,MATCH($FZ$103, 'ECM Staff time by PoF'!$A$4:$R$4,0),FALSE))))*AF75</f>
        <v>0</v>
      </c>
      <c r="HE113" s="60">
        <f>IF($A113="",0,IF(VLOOKUP($A113,'ECM Staff time by PoF'!$B$5:$C$119,2,FALSE)="Not Applicable",VLOOKUP($A113,'ECM Staff time by PoF'!$B$5:$S$119,MATCH($FZ$103, 'ECM Staff time by PoF'!$B$4:$R$4,0),FALSE),IF(ISERROR(VLOOKUP(CONCATENATE($A113,AG$66),'ECM Staff time by PoF'!$A$5:$S$119,MATCH($FZ$103, 'ECM Staff time by PoF'!$A$4:$R$4,0),FALSE)), 0, VLOOKUP(CONCATENATE($A113,AG$66),'ECM Staff time by PoF'!$A$5:$S$119,MATCH($FZ$103, 'ECM Staff time by PoF'!$A$4:$R$4,0),FALSE))))*AG75</f>
        <v>0</v>
      </c>
      <c r="HF113" s="60">
        <f>IF($A113="",0,IF(VLOOKUP($A113,'ECM Staff time by PoF'!$B$5:$C$119,2,FALSE)="Not Applicable",VLOOKUP($A113,'ECM Staff time by PoF'!$B$5:$S$119,MATCH($FZ$103, 'ECM Staff time by PoF'!$B$4:$R$4,0),FALSE),IF(ISERROR(VLOOKUP(CONCATENATE($A113,AH$66),'ECM Staff time by PoF'!$A$5:$S$119,MATCH($FZ$103, 'ECM Staff time by PoF'!$A$4:$R$4,0),FALSE)), 0, VLOOKUP(CONCATENATE($A113,AH$66),'ECM Staff time by PoF'!$A$5:$S$119,MATCH($FZ$103, 'ECM Staff time by PoF'!$A$4:$R$4,0),FALSE))))*AH75</f>
        <v>0</v>
      </c>
      <c r="HG113" s="60">
        <f>IF($A113="",0,IF(VLOOKUP($A113,'ECM Staff time by PoF'!$B$5:$C$119,2,FALSE)="Not Applicable",VLOOKUP($A113,'ECM Staff time by PoF'!$B$5:$S$119,MATCH($FZ$103, 'ECM Staff time by PoF'!$B$4:$R$4,0),FALSE),IF(ISERROR(VLOOKUP(CONCATENATE($A113,AI$66),'ECM Staff time by PoF'!$A$5:$S$119,MATCH($FZ$103, 'ECM Staff time by PoF'!$A$4:$R$4,0),FALSE)), 0, VLOOKUP(CONCATENATE($A113,AI$66),'ECM Staff time by PoF'!$A$5:$S$119,MATCH($FZ$103, 'ECM Staff time by PoF'!$A$4:$R$4,0),FALSE))))*AI75</f>
        <v>0</v>
      </c>
      <c r="HH113" s="60">
        <f>IF($A113="",0,IF(VLOOKUP($A113,'ECM Staff time by PoF'!$B$5:$C$119,2,FALSE)="Not Applicable",VLOOKUP($A113,'ECM Staff time by PoF'!$B$5:$S$119,MATCH($FZ$103, 'ECM Staff time by PoF'!$B$4:$R$4,0),FALSE),IF(ISERROR(VLOOKUP(CONCATENATE($A113,AJ$66),'ECM Staff time by PoF'!$A$5:$S$119,MATCH($FZ$103, 'ECM Staff time by PoF'!$A$4:$R$4,0),FALSE)), 0, VLOOKUP(CONCATENATE($A113,AJ$66),'ECM Staff time by PoF'!$A$5:$S$119,MATCH($FZ$103, 'ECM Staff time by PoF'!$A$4:$R$4,0),FALSE))))*AJ75</f>
        <v>0</v>
      </c>
      <c r="HI113" s="60">
        <f>IF($A113="",0,IF(VLOOKUP($A113,'ECM Staff time by PoF'!$B$5:$C$119,2,FALSE)="Not Applicable",VLOOKUP($A113,'ECM Staff time by PoF'!$B$5:$S$119,MATCH($FZ$103, 'ECM Staff time by PoF'!$B$4:$R$4,0),FALSE),IF(ISERROR(VLOOKUP(CONCATENATE($A113,AK$66),'ECM Staff time by PoF'!$A$5:$S$119,MATCH($FZ$103, 'ECM Staff time by PoF'!$A$4:$R$4,0),FALSE)), 0, VLOOKUP(CONCATENATE($A113,AK$66),'ECM Staff time by PoF'!$A$5:$S$119,MATCH($FZ$103, 'ECM Staff time by PoF'!$A$4:$R$4,0),FALSE))))*AK75</f>
        <v>0</v>
      </c>
      <c r="HJ113" s="60">
        <f>IF($A113="",0,IF(VLOOKUP($A113,'ECM Staff time by PoF'!$B$5:$C$119,2,FALSE)="Not Applicable",VLOOKUP($A113,'ECM Staff time by PoF'!$B$5:$S$119,MATCH($HJ$103, 'ECM Staff time by PoF'!$B$4:$R$4,0),FALSE),IF(ISERROR(VLOOKUP(CONCATENATE($A113,B$66),'ECM Staff time by PoF'!$A$5:$S$119,MATCH($HJ$103, 'ECM Staff time by PoF'!$A$4:$R$4,0),FALSE)), 0, VLOOKUP(CONCATENATE($A113,B$66),'ECM Staff time by PoF'!$A$5:$S$119,MATCH($HJ$103, 'ECM Staff time by PoF'!$A$4:$R$4,0),FALSE))))*B75</f>
        <v>0</v>
      </c>
      <c r="HK113" s="60">
        <f>IF($A113="",0,IF(VLOOKUP($A113,'ECM Staff time by PoF'!$B$5:$C$119,2,FALSE)="Not Applicable",VLOOKUP($A113,'ECM Staff time by PoF'!$B$5:$S$119,MATCH($HJ$103, 'ECM Staff time by PoF'!$B$4:$R$4,0),FALSE),IF(ISERROR(VLOOKUP(CONCATENATE($A113,C$66),'ECM Staff time by PoF'!$A$5:$S$119,MATCH($HJ$103, 'ECM Staff time by PoF'!$A$4:$R$4,0),FALSE)), 0, VLOOKUP(CONCATENATE($A113,C$66),'ECM Staff time by PoF'!$A$5:$S$119,MATCH($HJ$103, 'ECM Staff time by PoF'!$A$4:$R$4,0),FALSE))))*C75</f>
        <v>0</v>
      </c>
      <c r="HL113" s="60">
        <f>IF($A113="",0,IF(VLOOKUP($A113,'ECM Staff time by PoF'!$B$5:$C$119,2,FALSE)="Not Applicable",VLOOKUP($A113,'ECM Staff time by PoF'!$B$5:$S$119,MATCH($HJ$103, 'ECM Staff time by PoF'!$B$4:$R$4,0),FALSE),IF(ISERROR(VLOOKUP(CONCATENATE($A113,D$66),'ECM Staff time by PoF'!$A$5:$S$119,MATCH($HJ$103, 'ECM Staff time by PoF'!$A$4:$R$4,0),FALSE)), 0, VLOOKUP(CONCATENATE($A113,D$66),'ECM Staff time by PoF'!$A$5:$S$119,MATCH($HJ$103, 'ECM Staff time by PoF'!$A$4:$R$4,0),FALSE))))*D75</f>
        <v>0</v>
      </c>
      <c r="HM113" s="60">
        <f>IF($A113="",0,IF(VLOOKUP($A113,'ECM Staff time by PoF'!$B$5:$C$119,2,FALSE)="Not Applicable",VLOOKUP($A113,'ECM Staff time by PoF'!$B$5:$S$119,MATCH($HJ$103, 'ECM Staff time by PoF'!$B$4:$R$4,0),FALSE),IF(ISERROR(VLOOKUP(CONCATENATE($A113,E$66),'ECM Staff time by PoF'!$A$5:$S$119,MATCH($HJ$103, 'ECM Staff time by PoF'!$A$4:$R$4,0),FALSE)), 0, VLOOKUP(CONCATENATE($A113,E$66),'ECM Staff time by PoF'!$A$5:$S$119,MATCH($HJ$103, 'ECM Staff time by PoF'!$A$4:$R$4,0),FALSE))))*E75</f>
        <v>0</v>
      </c>
      <c r="HN113" s="60">
        <f>IF($A113="",0,IF(VLOOKUP($A113,'ECM Staff time by PoF'!$B$5:$C$119,2,FALSE)="Not Applicable",VLOOKUP($A113,'ECM Staff time by PoF'!$B$5:$S$119,MATCH($HJ$103, 'ECM Staff time by PoF'!$B$4:$R$4,0),FALSE),IF(ISERROR(VLOOKUP(CONCATENATE($A113,F$66),'ECM Staff time by PoF'!$A$5:$S$119,MATCH($HJ$103, 'ECM Staff time by PoF'!$A$4:$R$4,0),FALSE)), 0, VLOOKUP(CONCATENATE($A113,F$66),'ECM Staff time by PoF'!$A$5:$S$119,MATCH($HJ$103, 'ECM Staff time by PoF'!$A$4:$R$4,0),FALSE))))*F75</f>
        <v>0</v>
      </c>
      <c r="HO113" s="60">
        <f>IF($A113="",0,IF(VLOOKUP($A113,'ECM Staff time by PoF'!$B$5:$C$119,2,FALSE)="Not Applicable",VLOOKUP($A113,'ECM Staff time by PoF'!$B$5:$S$119,MATCH($HJ$103, 'ECM Staff time by PoF'!$B$4:$R$4,0),FALSE),IF(ISERROR(VLOOKUP(CONCATENATE($A113,G$66),'ECM Staff time by PoF'!$A$5:$S$119,MATCH($HJ$103, 'ECM Staff time by PoF'!$A$4:$R$4,0),FALSE)), 0, VLOOKUP(CONCATENATE($A113,G$66),'ECM Staff time by PoF'!$A$5:$S$119,MATCH($HJ$103, 'ECM Staff time by PoF'!$A$4:$R$4,0),FALSE))))*G75</f>
        <v>0</v>
      </c>
      <c r="HP113" s="60">
        <f>IF($A113="",0,IF(VLOOKUP($A113,'ECM Staff time by PoF'!$B$5:$C$119,2,FALSE)="Not Applicable",VLOOKUP($A113,'ECM Staff time by PoF'!$B$5:$S$119,MATCH($HJ$103, 'ECM Staff time by PoF'!$B$4:$R$4,0),FALSE),IF(ISERROR(VLOOKUP(CONCATENATE($A113,H$66),'ECM Staff time by PoF'!$A$5:$S$119,MATCH($HJ$103, 'ECM Staff time by PoF'!$A$4:$R$4,0),FALSE)), 0, VLOOKUP(CONCATENATE($A113,H$66),'ECM Staff time by PoF'!$A$5:$S$119,MATCH($HJ$103, 'ECM Staff time by PoF'!$A$4:$R$4,0),FALSE))))*H75</f>
        <v>0</v>
      </c>
      <c r="HQ113" s="60">
        <f>IF($A113="",0,IF(VLOOKUP($A113,'ECM Staff time by PoF'!$B$5:$C$119,2,FALSE)="Not Applicable",VLOOKUP($A113,'ECM Staff time by PoF'!$B$5:$S$119,MATCH($HJ$103, 'ECM Staff time by PoF'!$B$4:$R$4,0),FALSE),IF(ISERROR(VLOOKUP(CONCATENATE($A113,I$66),'ECM Staff time by PoF'!$A$5:$S$119,MATCH($HJ$103, 'ECM Staff time by PoF'!$A$4:$R$4,0),FALSE)), 0, VLOOKUP(CONCATENATE($A113,I$66),'ECM Staff time by PoF'!$A$5:$S$119,MATCH($HJ$103, 'ECM Staff time by PoF'!$A$4:$R$4,0),FALSE))))*I75</f>
        <v>0</v>
      </c>
      <c r="HR113" s="60">
        <f>IF($A113="",0,IF(VLOOKUP($A113,'ECM Staff time by PoF'!$B$5:$C$119,2,FALSE)="Not Applicable",VLOOKUP($A113,'ECM Staff time by PoF'!$B$5:$S$119,MATCH($HJ$103, 'ECM Staff time by PoF'!$B$4:$R$4,0),FALSE),IF(ISERROR(VLOOKUP(CONCATENATE($A113,J$66),'ECM Staff time by PoF'!$A$5:$S$119,MATCH($HJ$103, 'ECM Staff time by PoF'!$A$4:$R$4,0),FALSE)), 0, VLOOKUP(CONCATENATE($A113,J$66),'ECM Staff time by PoF'!$A$5:$S$119,MATCH($HJ$103, 'ECM Staff time by PoF'!$A$4:$R$4,0),FALSE))))*J75</f>
        <v>0</v>
      </c>
      <c r="HS113" s="60">
        <f>IF($A113="",0,IF(VLOOKUP($A113,'ECM Staff time by PoF'!$B$5:$C$119,2,FALSE)="Not Applicable",VLOOKUP($A113,'ECM Staff time by PoF'!$B$5:$S$119,MATCH($HJ$103, 'ECM Staff time by PoF'!$B$4:$R$4,0),FALSE),IF(ISERROR(VLOOKUP(CONCATENATE($A113,K$66),'ECM Staff time by PoF'!$A$5:$S$119,MATCH($HJ$103, 'ECM Staff time by PoF'!$A$4:$R$4,0),FALSE)), 0, VLOOKUP(CONCATENATE($A113,K$66),'ECM Staff time by PoF'!$A$5:$S$119,MATCH($HJ$103, 'ECM Staff time by PoF'!$A$4:$R$4,0),FALSE))))*K75</f>
        <v>0</v>
      </c>
      <c r="HT113" s="60">
        <f>IF($A113="",0,IF(VLOOKUP($A113,'ECM Staff time by PoF'!$B$5:$C$119,2,FALSE)="Not Applicable",VLOOKUP($A113,'ECM Staff time by PoF'!$B$5:$S$119,MATCH($HJ$103, 'ECM Staff time by PoF'!$B$4:$R$4,0),FALSE),IF(ISERROR(VLOOKUP(CONCATENATE($A113,L$66),'ECM Staff time by PoF'!$A$5:$S$119,MATCH($HJ$103, 'ECM Staff time by PoF'!$A$4:$R$4,0),FALSE)), 0, VLOOKUP(CONCATENATE($A113,L$66),'ECM Staff time by PoF'!$A$5:$S$119,MATCH($HJ$103, 'ECM Staff time by PoF'!$A$4:$R$4,0),FALSE))))*L75</f>
        <v>0</v>
      </c>
      <c r="HU113" s="60">
        <f>IF($A113="",0,IF(VLOOKUP($A113,'ECM Staff time by PoF'!$B$5:$C$119,2,FALSE)="Not Applicable",VLOOKUP($A113,'ECM Staff time by PoF'!$B$5:$S$119,MATCH($HJ$103, 'ECM Staff time by PoF'!$B$4:$R$4,0),FALSE),IF(ISERROR(VLOOKUP(CONCATENATE($A113,M$66),'ECM Staff time by PoF'!$A$5:$S$119,MATCH($HJ$103, 'ECM Staff time by PoF'!$A$4:$R$4,0),FALSE)), 0, VLOOKUP(CONCATENATE($A113,M$66),'ECM Staff time by PoF'!$A$5:$S$119,MATCH($HJ$103, 'ECM Staff time by PoF'!$A$4:$R$4,0),FALSE))))*M75</f>
        <v>0</v>
      </c>
      <c r="HV113" s="60">
        <f>IF($A113="",0,IF(VLOOKUP($A113,'ECM Staff time by PoF'!$B$5:$C$119,2,FALSE)="Not Applicable",VLOOKUP($A113,'ECM Staff time by PoF'!$B$5:$S$119,MATCH($HJ$103, 'ECM Staff time by PoF'!$B$4:$R$4,0),FALSE),IF(ISERROR(VLOOKUP(CONCATENATE($A113,N$66),'ECM Staff time by PoF'!$A$5:$S$119,MATCH($HJ$103, 'ECM Staff time by PoF'!$A$4:$R$4,0),FALSE)), 0, VLOOKUP(CONCATENATE($A113,N$66),'ECM Staff time by PoF'!$A$5:$S$119,MATCH($HJ$103, 'ECM Staff time by PoF'!$A$4:$R$4,0),FALSE))))*N75</f>
        <v>0</v>
      </c>
      <c r="HW113" s="60">
        <f>IF($A113="",0,IF(VLOOKUP($A113,'ECM Staff time by PoF'!$B$5:$C$119,2,FALSE)="Not Applicable",VLOOKUP($A113,'ECM Staff time by PoF'!$B$5:$S$119,MATCH($HJ$103, 'ECM Staff time by PoF'!$B$4:$R$4,0),FALSE),IF(ISERROR(VLOOKUP(CONCATENATE($A113,O$66),'ECM Staff time by PoF'!$A$5:$S$119,MATCH($HJ$103, 'ECM Staff time by PoF'!$A$4:$R$4,0),FALSE)), 0, VLOOKUP(CONCATENATE($A113,O$66),'ECM Staff time by PoF'!$A$5:$S$119,MATCH($HJ$103, 'ECM Staff time by PoF'!$A$4:$R$4,0),FALSE))))*O75</f>
        <v>0</v>
      </c>
      <c r="HX113" s="60">
        <f>IF($A113="",0,IF(VLOOKUP($A113,'ECM Staff time by PoF'!$B$5:$C$119,2,FALSE)="Not Applicable",VLOOKUP($A113,'ECM Staff time by PoF'!$B$5:$S$119,MATCH($HJ$103, 'ECM Staff time by PoF'!$B$4:$R$4,0),FALSE),IF(ISERROR(VLOOKUP(CONCATENATE($A113,P$66),'ECM Staff time by PoF'!$A$5:$S$119,MATCH($HJ$103, 'ECM Staff time by PoF'!$A$4:$R$4,0),FALSE)), 0, VLOOKUP(CONCATENATE($A113,P$66),'ECM Staff time by PoF'!$A$5:$S$119,MATCH($HJ$103, 'ECM Staff time by PoF'!$A$4:$R$4,0),FALSE))))*P75</f>
        <v>0</v>
      </c>
      <c r="HY113" s="60">
        <f>IF($A113="",0,IF(VLOOKUP($A113,'ECM Staff time by PoF'!$B$5:$C$119,2,FALSE)="Not Applicable",VLOOKUP($A113,'ECM Staff time by PoF'!$B$5:$S$119,MATCH($HJ$103, 'ECM Staff time by PoF'!$B$4:$R$4,0),FALSE),IF(ISERROR(VLOOKUP(CONCATENATE($A113,Q$66),'ECM Staff time by PoF'!$A$5:$S$119,MATCH($HJ$103, 'ECM Staff time by PoF'!$A$4:$R$4,0),FALSE)), 0, VLOOKUP(CONCATENATE($A113,Q$66),'ECM Staff time by PoF'!$A$5:$S$119,MATCH($HJ$103, 'ECM Staff time by PoF'!$A$4:$R$4,0),FALSE))))*Q75</f>
        <v>0</v>
      </c>
      <c r="HZ113" s="60">
        <f>IF($A113="",0,IF(VLOOKUP($A113,'ECM Staff time by PoF'!$B$5:$C$119,2,FALSE)="Not Applicable",VLOOKUP($A113,'ECM Staff time by PoF'!$B$5:$S$119,MATCH($HJ$103, 'ECM Staff time by PoF'!$B$4:$R$4,0),FALSE),IF(ISERROR(VLOOKUP(CONCATENATE($A113,R$66),'ECM Staff time by PoF'!$A$5:$S$119,MATCH($HJ$103, 'ECM Staff time by PoF'!$A$4:$R$4,0),FALSE)), 0, VLOOKUP(CONCATENATE($A113,R$66),'ECM Staff time by PoF'!$A$5:$S$119,MATCH($HJ$103, 'ECM Staff time by PoF'!$A$4:$R$4,0),FALSE))))*R75</f>
        <v>0</v>
      </c>
      <c r="IA113" s="60">
        <f>IF($A113="",0,IF(VLOOKUP($A113,'ECM Staff time by PoF'!$B$5:$C$119,2,FALSE)="Not Applicable",VLOOKUP($A113,'ECM Staff time by PoF'!$B$5:$S$119,MATCH($HJ$103, 'ECM Staff time by PoF'!$B$4:$R$4,0),FALSE),IF(ISERROR(VLOOKUP(CONCATENATE($A113,S$66),'ECM Staff time by PoF'!$A$5:$S$119,MATCH($HJ$103, 'ECM Staff time by PoF'!$A$4:$R$4,0),FALSE)), 0, VLOOKUP(CONCATENATE($A113,S$66),'ECM Staff time by PoF'!$A$5:$S$119,MATCH($HJ$103, 'ECM Staff time by PoF'!$A$4:$R$4,0),FALSE))))*S75</f>
        <v>0</v>
      </c>
      <c r="IB113" s="60">
        <f>IF($A113="",0,IF(VLOOKUP($A113,'ECM Staff time by PoF'!$B$5:$C$119,2,FALSE)="Not Applicable",VLOOKUP($A113,'ECM Staff time by PoF'!$B$5:$S$119,MATCH($HJ$103, 'ECM Staff time by PoF'!$B$4:$R$4,0),FALSE),IF(ISERROR(VLOOKUP(CONCATENATE($A113,T$66),'ECM Staff time by PoF'!$A$5:$S$119,MATCH($HJ$103, 'ECM Staff time by PoF'!$A$4:$R$4,0),FALSE)), 0, VLOOKUP(CONCATENATE($A113,T$66),'ECM Staff time by PoF'!$A$5:$S$119,MATCH($HJ$103, 'ECM Staff time by PoF'!$A$4:$R$4,0),FALSE))))*T75</f>
        <v>0</v>
      </c>
      <c r="IC113" s="60">
        <f>IF($A113="",0,IF(VLOOKUP($A113,'ECM Staff time by PoF'!$B$5:$C$119,2,FALSE)="Not Applicable",VLOOKUP($A113,'ECM Staff time by PoF'!$B$5:$S$119,MATCH($HJ$103, 'ECM Staff time by PoF'!$B$4:$R$4,0),FALSE),IF(ISERROR(VLOOKUP(CONCATENATE($A113,U$66),'ECM Staff time by PoF'!$A$5:$S$119,MATCH($HJ$103, 'ECM Staff time by PoF'!$A$4:$R$4,0),FALSE)), 0, VLOOKUP(CONCATENATE($A113,U$66),'ECM Staff time by PoF'!$A$5:$S$119,MATCH($HJ$103, 'ECM Staff time by PoF'!$A$4:$R$4,0),FALSE))))*U75</f>
        <v>0</v>
      </c>
      <c r="ID113" s="60">
        <f>IF($A113="",0,IF(VLOOKUP($A113,'ECM Staff time by PoF'!$B$5:$C$119,2,FALSE)="Not Applicable",VLOOKUP($A113,'ECM Staff time by PoF'!$B$5:$S$119,MATCH($HJ$103, 'ECM Staff time by PoF'!$B$4:$R$4,0),FALSE),IF(ISERROR(VLOOKUP(CONCATENATE($A113,V$66),'ECM Staff time by PoF'!$A$5:$S$119,MATCH($HJ$103, 'ECM Staff time by PoF'!$A$4:$R$4,0),FALSE)), 0, VLOOKUP(CONCATENATE($A113,V$66),'ECM Staff time by PoF'!$A$5:$S$119,MATCH($HJ$103, 'ECM Staff time by PoF'!$A$4:$R$4,0),FALSE))))*V75</f>
        <v>0</v>
      </c>
      <c r="IE113" s="60">
        <f>IF($A113="",0,IF(VLOOKUP($A113,'ECM Staff time by PoF'!$B$5:$C$119,2,FALSE)="Not Applicable",VLOOKUP($A113,'ECM Staff time by PoF'!$B$5:$S$119,MATCH($HJ$103, 'ECM Staff time by PoF'!$B$4:$R$4,0),FALSE),IF(ISERROR(VLOOKUP(CONCATENATE($A113,W$66),'ECM Staff time by PoF'!$A$5:$S$119,MATCH($HJ$103, 'ECM Staff time by PoF'!$A$4:$R$4,0),FALSE)), 0, VLOOKUP(CONCATENATE($A113,W$66),'ECM Staff time by PoF'!$A$5:$S$119,MATCH($HJ$103, 'ECM Staff time by PoF'!$A$4:$R$4,0),FALSE))))*W75</f>
        <v>0</v>
      </c>
      <c r="IF113" s="60">
        <f>IF($A113="",0,IF(VLOOKUP($A113,'ECM Staff time by PoF'!$B$5:$C$119,2,FALSE)="Not Applicable",VLOOKUP($A113,'ECM Staff time by PoF'!$B$5:$S$119,MATCH($HJ$103, 'ECM Staff time by PoF'!$B$4:$R$4,0),FALSE),IF(ISERROR(VLOOKUP(CONCATENATE($A113,X$66),'ECM Staff time by PoF'!$A$5:$S$119,MATCH($HJ$103, 'ECM Staff time by PoF'!$A$4:$R$4,0),FALSE)), 0, VLOOKUP(CONCATENATE($A113,X$66),'ECM Staff time by PoF'!$A$5:$S$119,MATCH($HJ$103, 'ECM Staff time by PoF'!$A$4:$R$4,0),FALSE))))*X75</f>
        <v>0</v>
      </c>
      <c r="IG113" s="60">
        <f>IF($A113="",0,IF(VLOOKUP($A113,'ECM Staff time by PoF'!$B$5:$C$119,2,FALSE)="Not Applicable",VLOOKUP($A113,'ECM Staff time by PoF'!$B$5:$S$119,MATCH($HJ$103, 'ECM Staff time by PoF'!$B$4:$R$4,0),FALSE),IF(ISERROR(VLOOKUP(CONCATENATE($A113,Y$66),'ECM Staff time by PoF'!$A$5:$S$119,MATCH($HJ$103, 'ECM Staff time by PoF'!$A$4:$R$4,0),FALSE)), 0, VLOOKUP(CONCATENATE($A113,Y$66),'ECM Staff time by PoF'!$A$5:$S$119,MATCH($HJ$103, 'ECM Staff time by PoF'!$A$4:$R$4,0),FALSE))))*Y75</f>
        <v>0</v>
      </c>
      <c r="IH113" s="60">
        <f>IF($A113="",0,IF(VLOOKUP($A113,'ECM Staff time by PoF'!$B$5:$C$119,2,FALSE)="Not Applicable",VLOOKUP($A113,'ECM Staff time by PoF'!$B$5:$S$119,MATCH($HJ$103, 'ECM Staff time by PoF'!$B$4:$R$4,0),FALSE),IF(ISERROR(VLOOKUP(CONCATENATE($A113,Z$66),'ECM Staff time by PoF'!$A$5:$S$119,MATCH($HJ$103, 'ECM Staff time by PoF'!$A$4:$R$4,0),FALSE)), 0, VLOOKUP(CONCATENATE($A113,Z$66),'ECM Staff time by PoF'!$A$5:$S$119,MATCH($HJ$103, 'ECM Staff time by PoF'!$A$4:$R$4,0),FALSE))))*Z75</f>
        <v>0</v>
      </c>
      <c r="II113" s="60">
        <f>IF($A113="",0,IF(VLOOKUP($A113,'ECM Staff time by PoF'!$B$5:$C$119,2,FALSE)="Not Applicable",VLOOKUP($A113,'ECM Staff time by PoF'!$B$5:$S$119,MATCH($HJ$103, 'ECM Staff time by PoF'!$B$4:$R$4,0),FALSE),IF(ISERROR(VLOOKUP(CONCATENATE($A113,AA$66),'ECM Staff time by PoF'!$A$5:$S$119,MATCH($HJ$103, 'ECM Staff time by PoF'!$A$4:$R$4,0),FALSE)), 0, VLOOKUP(CONCATENATE($A113,AA$66),'ECM Staff time by PoF'!$A$5:$S$119,MATCH($HJ$103, 'ECM Staff time by PoF'!$A$4:$R$4,0),FALSE))))*AA75</f>
        <v>0</v>
      </c>
      <c r="IJ113" s="60">
        <f>IF($A113="",0,IF(VLOOKUP($A113,'ECM Staff time by PoF'!$B$5:$C$119,2,FALSE)="Not Applicable",VLOOKUP($A113,'ECM Staff time by PoF'!$B$5:$S$119,MATCH($HJ$103, 'ECM Staff time by PoF'!$B$4:$R$4,0),FALSE),IF(ISERROR(VLOOKUP(CONCATENATE($A113,AB$66),'ECM Staff time by PoF'!$A$5:$S$119,MATCH($HJ$103, 'ECM Staff time by PoF'!$A$4:$R$4,0),FALSE)), 0, VLOOKUP(CONCATENATE($A113,AB$66),'ECM Staff time by PoF'!$A$5:$S$119,MATCH($HJ$103, 'ECM Staff time by PoF'!$A$4:$R$4,0),FALSE))))*AB75</f>
        <v>0</v>
      </c>
      <c r="IK113" s="60">
        <f>IF($A113="",0,IF(VLOOKUP($A113,'ECM Staff time by PoF'!$B$5:$C$119,2,FALSE)="Not Applicable",VLOOKUP($A113,'ECM Staff time by PoF'!$B$5:$S$119,MATCH($HJ$103, 'ECM Staff time by PoF'!$B$4:$R$4,0),FALSE),IF(ISERROR(VLOOKUP(CONCATENATE($A113,AC$66),'ECM Staff time by PoF'!$A$5:$S$119,MATCH($HJ$103, 'ECM Staff time by PoF'!$A$4:$R$4,0),FALSE)), 0, VLOOKUP(CONCATENATE($A113,AC$66),'ECM Staff time by PoF'!$A$5:$S$119,MATCH($HJ$103, 'ECM Staff time by PoF'!$A$4:$R$4,0),FALSE))))*AC75</f>
        <v>0</v>
      </c>
      <c r="IL113" s="60">
        <f>IF($A113="",0,IF(VLOOKUP($A113,'ECM Staff time by PoF'!$B$5:$C$119,2,FALSE)="Not Applicable",VLOOKUP($A113,'ECM Staff time by PoF'!$B$5:$S$119,MATCH($HJ$103, 'ECM Staff time by PoF'!$B$4:$R$4,0),FALSE),IF(ISERROR(VLOOKUP(CONCATENATE($A113,AD$66),'ECM Staff time by PoF'!$A$5:$S$119,MATCH($HJ$103, 'ECM Staff time by PoF'!$A$4:$R$4,0),FALSE)), 0, VLOOKUP(CONCATENATE($A113,AD$66),'ECM Staff time by PoF'!$A$5:$S$119,MATCH($HJ$103, 'ECM Staff time by PoF'!$A$4:$R$4,0),FALSE))))*AD75</f>
        <v>0</v>
      </c>
      <c r="IM113" s="60">
        <f>IF($A113="",0,IF(VLOOKUP($A113,'ECM Staff time by PoF'!$B$5:$C$119,2,FALSE)="Not Applicable",VLOOKUP($A113,'ECM Staff time by PoF'!$B$5:$S$119,MATCH($HJ$103, 'ECM Staff time by PoF'!$B$4:$R$4,0),FALSE),IF(ISERROR(VLOOKUP(CONCATENATE($A113,AE$66),'ECM Staff time by PoF'!$A$5:$S$119,MATCH($HJ$103, 'ECM Staff time by PoF'!$A$4:$R$4,0),FALSE)), 0, VLOOKUP(CONCATENATE($A113,AE$66),'ECM Staff time by PoF'!$A$5:$S$119,MATCH($HJ$103, 'ECM Staff time by PoF'!$A$4:$R$4,0),FALSE))))*AE75</f>
        <v>0</v>
      </c>
      <c r="IN113" s="60">
        <f>IF($A113="",0,IF(VLOOKUP($A113,'ECM Staff time by PoF'!$B$5:$C$119,2,FALSE)="Not Applicable",VLOOKUP($A113,'ECM Staff time by PoF'!$B$5:$S$119,MATCH($HJ$103, 'ECM Staff time by PoF'!$B$4:$R$4,0),FALSE),IF(ISERROR(VLOOKUP(CONCATENATE($A113,AF$66),'ECM Staff time by PoF'!$A$5:$S$119,MATCH($HJ$103, 'ECM Staff time by PoF'!$A$4:$R$4,0),FALSE)), 0, VLOOKUP(CONCATENATE($A113,AF$66),'ECM Staff time by PoF'!$A$5:$S$119,MATCH($HJ$103, 'ECM Staff time by PoF'!$A$4:$R$4,0),FALSE))))*AF75</f>
        <v>0</v>
      </c>
      <c r="IO113" s="60">
        <f>IF($A113="",0,IF(VLOOKUP($A113,'ECM Staff time by PoF'!$B$5:$C$119,2,FALSE)="Not Applicable",VLOOKUP($A113,'ECM Staff time by PoF'!$B$5:$S$119,MATCH($HJ$103, 'ECM Staff time by PoF'!$B$4:$R$4,0),FALSE),IF(ISERROR(VLOOKUP(CONCATENATE($A113,AG$66),'ECM Staff time by PoF'!$A$5:$S$119,MATCH($HJ$103, 'ECM Staff time by PoF'!$A$4:$R$4,0),FALSE)), 0, VLOOKUP(CONCATENATE($A113,AG$66),'ECM Staff time by PoF'!$A$5:$S$119,MATCH($HJ$103, 'ECM Staff time by PoF'!$A$4:$R$4,0),FALSE))))*AG75</f>
        <v>0</v>
      </c>
      <c r="IP113" s="60">
        <f>IF($A113="",0,IF(VLOOKUP($A113,'ECM Staff time by PoF'!$B$5:$C$119,2,FALSE)="Not Applicable",VLOOKUP($A113,'ECM Staff time by PoF'!$B$5:$S$119,MATCH($HJ$103, 'ECM Staff time by PoF'!$B$4:$R$4,0),FALSE),IF(ISERROR(VLOOKUP(CONCATENATE($A113,AH$66),'ECM Staff time by PoF'!$A$5:$S$119,MATCH($HJ$103, 'ECM Staff time by PoF'!$A$4:$R$4,0),FALSE)), 0, VLOOKUP(CONCATENATE($A113,AH$66),'ECM Staff time by PoF'!$A$5:$S$119,MATCH($HJ$103, 'ECM Staff time by PoF'!$A$4:$R$4,0),FALSE))))*AH75</f>
        <v>0</v>
      </c>
      <c r="IQ113" s="60">
        <f>IF($A113="",0,IF(VLOOKUP($A113,'ECM Staff time by PoF'!$B$5:$C$119,2,FALSE)="Not Applicable",VLOOKUP($A113,'ECM Staff time by PoF'!$B$5:$S$119,MATCH($HJ$103, 'ECM Staff time by PoF'!$B$4:$R$4,0),FALSE),IF(ISERROR(VLOOKUP(CONCATENATE($A113,AI$66),'ECM Staff time by PoF'!$A$5:$S$119,MATCH($HJ$103, 'ECM Staff time by PoF'!$A$4:$R$4,0),FALSE)), 0, VLOOKUP(CONCATENATE($A113,AI$66),'ECM Staff time by PoF'!$A$5:$S$119,MATCH($HJ$103, 'ECM Staff time by PoF'!$A$4:$R$4,0),FALSE))))*AI75</f>
        <v>0</v>
      </c>
      <c r="IR113" s="60">
        <f>IF($A113="",0,IF(VLOOKUP($A113,'ECM Staff time by PoF'!$B$5:$C$119,2,FALSE)="Not Applicable",VLOOKUP($A113,'ECM Staff time by PoF'!$B$5:$S$119,MATCH($HJ$103, 'ECM Staff time by PoF'!$B$4:$R$4,0),FALSE),IF(ISERROR(VLOOKUP(CONCATENATE($A113,AJ$66),'ECM Staff time by PoF'!$A$5:$S$119,MATCH($HJ$103, 'ECM Staff time by PoF'!$A$4:$R$4,0),FALSE)), 0, VLOOKUP(CONCATENATE($A113,AJ$66),'ECM Staff time by PoF'!$A$5:$S$119,MATCH($HJ$103, 'ECM Staff time by PoF'!$A$4:$R$4,0),FALSE))))*AJ75</f>
        <v>0</v>
      </c>
      <c r="IS113" s="60">
        <f>IF($A113="",0,IF(VLOOKUP($A113,'ECM Staff time by PoF'!$B$5:$C$119,2,FALSE)="Not Applicable",VLOOKUP($A113,'ECM Staff time by PoF'!$B$5:$S$119,MATCH($HJ$103, 'ECM Staff time by PoF'!$B$4:$R$4,0),FALSE),IF(ISERROR(VLOOKUP(CONCATENATE($A113,AK$66),'ECM Staff time by PoF'!$A$5:$S$119,MATCH($HJ$103, 'ECM Staff time by PoF'!$A$4:$R$4,0),FALSE)), 0, VLOOKUP(CONCATENATE($A113,AK$66),'ECM Staff time by PoF'!$A$5:$S$119,MATCH($HJ$103, 'ECM Staff time by PoF'!$A$4:$R$4,0),FALSE))))*AK75</f>
        <v>0</v>
      </c>
      <c r="IT113" s="60">
        <f>IF($A113="",0,IF(VLOOKUP($A113,'ECM Staff time by PoF'!$B$5:$C$119,2,FALSE)="Not Applicable",VLOOKUP($A113,'ECM Staff time by PoF'!$B$5:$S$119,MATCH($IT$103, 'ECM Staff time by PoF'!$B$4:$R$4,0),FALSE),IF(ISERROR(VLOOKUP(CONCATENATE($A113,B$66),'ECM Staff time by PoF'!$A$5:$S$119,MATCH($IT$103, 'ECM Staff time by PoF'!$A$4:$R$4,0),FALSE)), 0, VLOOKUP(CONCATENATE($A113,B$66),'ECM Staff time by PoF'!$A$5:$S$119,MATCH($IT$103, 'ECM Staff time by PoF'!$A$4:$R$4,0),FALSE))))*B75</f>
        <v>0</v>
      </c>
      <c r="IU113" s="60">
        <f>IF($A113="",0,IF(VLOOKUP($A113,'ECM Staff time by PoF'!$B$5:$C$119,2,FALSE)="Not Applicable",VLOOKUP($A113,'ECM Staff time by PoF'!$B$5:$S$119,MATCH($IT$103, 'ECM Staff time by PoF'!$B$4:$R$4,0),FALSE),IF(ISERROR(VLOOKUP(CONCATENATE($A113,C$66),'ECM Staff time by PoF'!$A$5:$S$119,MATCH($IT$103, 'ECM Staff time by PoF'!$A$4:$R$4,0),FALSE)), 0, VLOOKUP(CONCATENATE($A113,C$66),'ECM Staff time by PoF'!$A$5:$S$119,MATCH($IT$103, 'ECM Staff time by PoF'!$A$4:$R$4,0),FALSE))))*C75</f>
        <v>0</v>
      </c>
      <c r="IV113" s="60">
        <f>IF($A113="",0,IF(VLOOKUP($A113,'ECM Staff time by PoF'!$B$5:$C$119,2,FALSE)="Not Applicable",VLOOKUP($A113,'ECM Staff time by PoF'!$B$5:$S$119,MATCH($IT$103, 'ECM Staff time by PoF'!$B$4:$R$4,0),FALSE),IF(ISERROR(VLOOKUP(CONCATENATE($A113,D$66),'ECM Staff time by PoF'!$A$5:$S$119,MATCH($IT$103, 'ECM Staff time by PoF'!$A$4:$R$4,0),FALSE)), 0, VLOOKUP(CONCATENATE($A113,D$66),'ECM Staff time by PoF'!$A$5:$S$119,MATCH($IT$103, 'ECM Staff time by PoF'!$A$4:$R$4,0),FALSE))))*D75</f>
        <v>0</v>
      </c>
      <c r="IW113" s="60">
        <f>IF($A113="",0,IF(VLOOKUP($A113,'ECM Staff time by PoF'!$B$5:$C$119,2,FALSE)="Not Applicable",VLOOKUP($A113,'ECM Staff time by PoF'!$B$5:$S$119,MATCH($IT$103, 'ECM Staff time by PoF'!$B$4:$R$4,0),FALSE),IF(ISERROR(VLOOKUP(CONCATENATE($A113,E$66),'ECM Staff time by PoF'!$A$5:$S$119,MATCH($IT$103, 'ECM Staff time by PoF'!$A$4:$R$4,0),FALSE)), 0, VLOOKUP(CONCATENATE($A113,E$66),'ECM Staff time by PoF'!$A$5:$S$119,MATCH($IT$103, 'ECM Staff time by PoF'!$A$4:$R$4,0),FALSE))))*E75</f>
        <v>0</v>
      </c>
      <c r="IX113" s="60">
        <f>IF($A113="",0,IF(VLOOKUP($A113,'ECM Staff time by PoF'!$B$5:$C$119,2,FALSE)="Not Applicable",VLOOKUP($A113,'ECM Staff time by PoF'!$B$5:$S$119,MATCH($IT$103, 'ECM Staff time by PoF'!$B$4:$R$4,0),FALSE),IF(ISERROR(VLOOKUP(CONCATENATE($A113,F$66),'ECM Staff time by PoF'!$A$5:$S$119,MATCH($IT$103, 'ECM Staff time by PoF'!$A$4:$R$4,0),FALSE)), 0, VLOOKUP(CONCATENATE($A113,F$66),'ECM Staff time by PoF'!$A$5:$S$119,MATCH($IT$103, 'ECM Staff time by PoF'!$A$4:$R$4,0),FALSE))))*F75</f>
        <v>0</v>
      </c>
      <c r="IY113" s="60">
        <f>IF($A113="",0,IF(VLOOKUP($A113,'ECM Staff time by PoF'!$B$5:$C$119,2,FALSE)="Not Applicable",VLOOKUP($A113,'ECM Staff time by PoF'!$B$5:$S$119,MATCH($IT$103, 'ECM Staff time by PoF'!$B$4:$R$4,0),FALSE),IF(ISERROR(VLOOKUP(CONCATENATE($A113,G$66),'ECM Staff time by PoF'!$A$5:$S$119,MATCH($IT$103, 'ECM Staff time by PoF'!$A$4:$R$4,0),FALSE)), 0, VLOOKUP(CONCATENATE($A113,G$66),'ECM Staff time by PoF'!$A$5:$S$119,MATCH($IT$103, 'ECM Staff time by PoF'!$A$4:$R$4,0),FALSE))))*G75</f>
        <v>0</v>
      </c>
      <c r="IZ113" s="60">
        <f>IF($A113="",0,IF(VLOOKUP($A113,'ECM Staff time by PoF'!$B$5:$C$119,2,FALSE)="Not Applicable",VLOOKUP($A113,'ECM Staff time by PoF'!$B$5:$S$119,MATCH($IT$103, 'ECM Staff time by PoF'!$B$4:$R$4,0),FALSE),IF(ISERROR(VLOOKUP(CONCATENATE($A113,H$66),'ECM Staff time by PoF'!$A$5:$S$119,MATCH($IT$103, 'ECM Staff time by PoF'!$A$4:$R$4,0),FALSE)), 0, VLOOKUP(CONCATENATE($A113,H$66),'ECM Staff time by PoF'!$A$5:$S$119,MATCH($IT$103, 'ECM Staff time by PoF'!$A$4:$R$4,0),FALSE))))*H75</f>
        <v>0</v>
      </c>
      <c r="JA113" s="60">
        <f>IF($A113="",0,IF(VLOOKUP($A113,'ECM Staff time by PoF'!$B$5:$C$119,2,FALSE)="Not Applicable",VLOOKUP($A113,'ECM Staff time by PoF'!$B$5:$S$119,MATCH($IT$103, 'ECM Staff time by PoF'!$B$4:$R$4,0),FALSE),IF(ISERROR(VLOOKUP(CONCATENATE($A113,I$66),'ECM Staff time by PoF'!$A$5:$S$119,MATCH($IT$103, 'ECM Staff time by PoF'!$A$4:$R$4,0),FALSE)), 0, VLOOKUP(CONCATENATE($A113,I$66),'ECM Staff time by PoF'!$A$5:$S$119,MATCH($IT$103, 'ECM Staff time by PoF'!$A$4:$R$4,0),FALSE))))*I75</f>
        <v>0</v>
      </c>
      <c r="JB113" s="60">
        <f>IF($A113="",0,IF(VLOOKUP($A113,'ECM Staff time by PoF'!$B$5:$C$119,2,FALSE)="Not Applicable",VLOOKUP($A113,'ECM Staff time by PoF'!$B$5:$S$119,MATCH($IT$103, 'ECM Staff time by PoF'!$B$4:$R$4,0),FALSE),IF(ISERROR(VLOOKUP(CONCATENATE($A113,J$66),'ECM Staff time by PoF'!$A$5:$S$119,MATCH($IT$103, 'ECM Staff time by PoF'!$A$4:$R$4,0),FALSE)), 0, VLOOKUP(CONCATENATE($A113,J$66),'ECM Staff time by PoF'!$A$5:$S$119,MATCH($IT$103, 'ECM Staff time by PoF'!$A$4:$R$4,0),FALSE))))*J75</f>
        <v>0</v>
      </c>
      <c r="JC113" s="60">
        <f>IF($A113="",0,IF(VLOOKUP($A113,'ECM Staff time by PoF'!$B$5:$C$119,2,FALSE)="Not Applicable",VLOOKUP($A113,'ECM Staff time by PoF'!$B$5:$S$119,MATCH($IT$103, 'ECM Staff time by PoF'!$B$4:$R$4,0),FALSE),IF(ISERROR(VLOOKUP(CONCATENATE($A113,K$66),'ECM Staff time by PoF'!$A$5:$S$119,MATCH($IT$103, 'ECM Staff time by PoF'!$A$4:$R$4,0),FALSE)), 0, VLOOKUP(CONCATENATE($A113,K$66),'ECM Staff time by PoF'!$A$5:$S$119,MATCH($IT$103, 'ECM Staff time by PoF'!$A$4:$R$4,0),FALSE))))*K75</f>
        <v>0</v>
      </c>
      <c r="JD113" s="60">
        <f>IF($A113="",0,IF(VLOOKUP($A113,'ECM Staff time by PoF'!$B$5:$C$119,2,FALSE)="Not Applicable",VLOOKUP($A113,'ECM Staff time by PoF'!$B$5:$S$119,MATCH($IT$103, 'ECM Staff time by PoF'!$B$4:$R$4,0),FALSE),IF(ISERROR(VLOOKUP(CONCATENATE($A113,L$66),'ECM Staff time by PoF'!$A$5:$S$119,MATCH($IT$103, 'ECM Staff time by PoF'!$A$4:$R$4,0),FALSE)), 0, VLOOKUP(CONCATENATE($A113,L$66),'ECM Staff time by PoF'!$A$5:$S$119,MATCH($IT$103, 'ECM Staff time by PoF'!$A$4:$R$4,0),FALSE))))*L75</f>
        <v>0</v>
      </c>
      <c r="JE113" s="60">
        <f>IF($A113="",0,IF(VLOOKUP($A113,'ECM Staff time by PoF'!$B$5:$C$119,2,FALSE)="Not Applicable",VLOOKUP($A113,'ECM Staff time by PoF'!$B$5:$S$119,MATCH($IT$103, 'ECM Staff time by PoF'!$B$4:$R$4,0),FALSE),IF(ISERROR(VLOOKUP(CONCATENATE($A113,M$66),'ECM Staff time by PoF'!$A$5:$S$119,MATCH($IT$103, 'ECM Staff time by PoF'!$A$4:$R$4,0),FALSE)), 0, VLOOKUP(CONCATENATE($A113,M$66),'ECM Staff time by PoF'!$A$5:$S$119,MATCH($IT$103, 'ECM Staff time by PoF'!$A$4:$R$4,0),FALSE))))*M75</f>
        <v>0</v>
      </c>
      <c r="JF113" s="60">
        <f>IF($A113="",0,IF(VLOOKUP($A113,'ECM Staff time by PoF'!$B$5:$C$119,2,FALSE)="Not Applicable",VLOOKUP($A113,'ECM Staff time by PoF'!$B$5:$S$119,MATCH($IT$103, 'ECM Staff time by PoF'!$B$4:$R$4,0),FALSE),IF(ISERROR(VLOOKUP(CONCATENATE($A113,N$66),'ECM Staff time by PoF'!$A$5:$S$119,MATCH($IT$103, 'ECM Staff time by PoF'!$A$4:$R$4,0),FALSE)), 0, VLOOKUP(CONCATENATE($A113,N$66),'ECM Staff time by PoF'!$A$5:$S$119,MATCH($IT$103, 'ECM Staff time by PoF'!$A$4:$R$4,0),FALSE))))*N75</f>
        <v>0</v>
      </c>
      <c r="JG113" s="60">
        <f>IF($A113="",0,IF(VLOOKUP($A113,'ECM Staff time by PoF'!$B$5:$C$119,2,FALSE)="Not Applicable",VLOOKUP($A113,'ECM Staff time by PoF'!$B$5:$S$119,MATCH($IT$103, 'ECM Staff time by PoF'!$B$4:$R$4,0),FALSE),IF(ISERROR(VLOOKUP(CONCATENATE($A113,O$66),'ECM Staff time by PoF'!$A$5:$S$119,MATCH($IT$103, 'ECM Staff time by PoF'!$A$4:$R$4,0),FALSE)), 0, VLOOKUP(CONCATENATE($A113,O$66),'ECM Staff time by PoF'!$A$5:$S$119,MATCH($IT$103, 'ECM Staff time by PoF'!$A$4:$R$4,0),FALSE))))*O75</f>
        <v>0</v>
      </c>
      <c r="JH113" s="60">
        <f>IF($A113="",0,IF(VLOOKUP($A113,'ECM Staff time by PoF'!$B$5:$C$119,2,FALSE)="Not Applicable",VLOOKUP($A113,'ECM Staff time by PoF'!$B$5:$S$119,MATCH($IT$103, 'ECM Staff time by PoF'!$B$4:$R$4,0),FALSE),IF(ISERROR(VLOOKUP(CONCATENATE($A113,P$66),'ECM Staff time by PoF'!$A$5:$S$119,MATCH($IT$103, 'ECM Staff time by PoF'!$A$4:$R$4,0),FALSE)), 0, VLOOKUP(CONCATENATE($A113,P$66),'ECM Staff time by PoF'!$A$5:$S$119,MATCH($IT$103, 'ECM Staff time by PoF'!$A$4:$R$4,0),FALSE))))*P75</f>
        <v>0</v>
      </c>
      <c r="JI113" s="60">
        <f>IF($A113="",0,IF(VLOOKUP($A113,'ECM Staff time by PoF'!$B$5:$C$119,2,FALSE)="Not Applicable",VLOOKUP($A113,'ECM Staff time by PoF'!$B$5:$S$119,MATCH($IT$103, 'ECM Staff time by PoF'!$B$4:$R$4,0),FALSE),IF(ISERROR(VLOOKUP(CONCATENATE($A113,Q$66),'ECM Staff time by PoF'!$A$5:$S$119,MATCH($IT$103, 'ECM Staff time by PoF'!$A$4:$R$4,0),FALSE)), 0, VLOOKUP(CONCATENATE($A113,Q$66),'ECM Staff time by PoF'!$A$5:$S$119,MATCH($IT$103, 'ECM Staff time by PoF'!$A$4:$R$4,0),FALSE))))*Q75</f>
        <v>0</v>
      </c>
      <c r="JJ113" s="60">
        <f>IF($A113="",0,IF(VLOOKUP($A113,'ECM Staff time by PoF'!$B$5:$C$119,2,FALSE)="Not Applicable",VLOOKUP($A113,'ECM Staff time by PoF'!$B$5:$S$119,MATCH($IT$103, 'ECM Staff time by PoF'!$B$4:$R$4,0),FALSE),IF(ISERROR(VLOOKUP(CONCATENATE($A113,R$66),'ECM Staff time by PoF'!$A$5:$S$119,MATCH($IT$103, 'ECM Staff time by PoF'!$A$4:$R$4,0),FALSE)), 0, VLOOKUP(CONCATENATE($A113,R$66),'ECM Staff time by PoF'!$A$5:$S$119,MATCH($IT$103, 'ECM Staff time by PoF'!$A$4:$R$4,0),FALSE))))*R75</f>
        <v>0</v>
      </c>
      <c r="JK113" s="60">
        <f>IF($A113="",0,IF(VLOOKUP($A113,'ECM Staff time by PoF'!$B$5:$C$119,2,FALSE)="Not Applicable",VLOOKUP($A113,'ECM Staff time by PoF'!$B$5:$S$119,MATCH($IT$103, 'ECM Staff time by PoF'!$B$4:$R$4,0),FALSE),IF(ISERROR(VLOOKUP(CONCATENATE($A113,S$66),'ECM Staff time by PoF'!$A$5:$S$119,MATCH($IT$103, 'ECM Staff time by PoF'!$A$4:$R$4,0),FALSE)), 0, VLOOKUP(CONCATENATE($A113,S$66),'ECM Staff time by PoF'!$A$5:$S$119,MATCH($IT$103, 'ECM Staff time by PoF'!$A$4:$R$4,0),FALSE))))*S75</f>
        <v>0</v>
      </c>
      <c r="JL113" s="60">
        <f>IF($A113="",0,IF(VLOOKUP($A113,'ECM Staff time by PoF'!$B$5:$C$119,2,FALSE)="Not Applicable",VLOOKUP($A113,'ECM Staff time by PoF'!$B$5:$S$119,MATCH($IT$103, 'ECM Staff time by PoF'!$B$4:$R$4,0),FALSE),IF(ISERROR(VLOOKUP(CONCATENATE($A113,T$66),'ECM Staff time by PoF'!$A$5:$S$119,MATCH($IT$103, 'ECM Staff time by PoF'!$A$4:$R$4,0),FALSE)), 0, VLOOKUP(CONCATENATE($A113,T$66),'ECM Staff time by PoF'!$A$5:$S$119,MATCH($IT$103, 'ECM Staff time by PoF'!$A$4:$R$4,0),FALSE))))*T75</f>
        <v>0</v>
      </c>
      <c r="JM113" s="60">
        <f>IF($A113="",0,IF(VLOOKUP($A113,'ECM Staff time by PoF'!$B$5:$C$119,2,FALSE)="Not Applicable",VLOOKUP($A113,'ECM Staff time by PoF'!$B$5:$S$119,MATCH($IT$103, 'ECM Staff time by PoF'!$B$4:$R$4,0),FALSE),IF(ISERROR(VLOOKUP(CONCATENATE($A113,U$66),'ECM Staff time by PoF'!$A$5:$S$119,MATCH($IT$103, 'ECM Staff time by PoF'!$A$4:$R$4,0),FALSE)), 0, VLOOKUP(CONCATENATE($A113,U$66),'ECM Staff time by PoF'!$A$5:$S$119,MATCH($IT$103, 'ECM Staff time by PoF'!$A$4:$R$4,0),FALSE))))*U75</f>
        <v>0</v>
      </c>
      <c r="JN113" s="60">
        <f>IF($A113="",0,IF(VLOOKUP($A113,'ECM Staff time by PoF'!$B$5:$C$119,2,FALSE)="Not Applicable",VLOOKUP($A113,'ECM Staff time by PoF'!$B$5:$S$119,MATCH($IT$103, 'ECM Staff time by PoF'!$B$4:$R$4,0),FALSE),IF(ISERROR(VLOOKUP(CONCATENATE($A113,V$66),'ECM Staff time by PoF'!$A$5:$S$119,MATCH($IT$103, 'ECM Staff time by PoF'!$A$4:$R$4,0),FALSE)), 0, VLOOKUP(CONCATENATE($A113,V$66),'ECM Staff time by PoF'!$A$5:$S$119,MATCH($IT$103, 'ECM Staff time by PoF'!$A$4:$R$4,0),FALSE))))*V75</f>
        <v>0</v>
      </c>
      <c r="JO113" s="60">
        <f>IF($A113="",0,IF(VLOOKUP($A113,'ECM Staff time by PoF'!$B$5:$C$119,2,FALSE)="Not Applicable",VLOOKUP($A113,'ECM Staff time by PoF'!$B$5:$S$119,MATCH($IT$103, 'ECM Staff time by PoF'!$B$4:$R$4,0),FALSE),IF(ISERROR(VLOOKUP(CONCATENATE($A113,W$66),'ECM Staff time by PoF'!$A$5:$S$119,MATCH($IT$103, 'ECM Staff time by PoF'!$A$4:$R$4,0),FALSE)), 0, VLOOKUP(CONCATENATE($A113,W$66),'ECM Staff time by PoF'!$A$5:$S$119,MATCH($IT$103, 'ECM Staff time by PoF'!$A$4:$R$4,0),FALSE))))*W75</f>
        <v>0</v>
      </c>
      <c r="JP113" s="60">
        <f>IF($A113="",0,IF(VLOOKUP($A113,'ECM Staff time by PoF'!$B$5:$C$119,2,FALSE)="Not Applicable",VLOOKUP($A113,'ECM Staff time by PoF'!$B$5:$S$119,MATCH($IT$103, 'ECM Staff time by PoF'!$B$4:$R$4,0),FALSE),IF(ISERROR(VLOOKUP(CONCATENATE($A113,X$66),'ECM Staff time by PoF'!$A$5:$S$119,MATCH($IT$103, 'ECM Staff time by PoF'!$A$4:$R$4,0),FALSE)), 0, VLOOKUP(CONCATENATE($A113,X$66),'ECM Staff time by PoF'!$A$5:$S$119,MATCH($IT$103, 'ECM Staff time by PoF'!$A$4:$R$4,0),FALSE))))*X75</f>
        <v>0</v>
      </c>
      <c r="JQ113" s="60">
        <f>IF($A113="",0,IF(VLOOKUP($A113,'ECM Staff time by PoF'!$B$5:$C$119,2,FALSE)="Not Applicable",VLOOKUP($A113,'ECM Staff time by PoF'!$B$5:$S$119,MATCH($IT$103, 'ECM Staff time by PoF'!$B$4:$R$4,0),FALSE),IF(ISERROR(VLOOKUP(CONCATENATE($A113,Y$66),'ECM Staff time by PoF'!$A$5:$S$119,MATCH($IT$103, 'ECM Staff time by PoF'!$A$4:$R$4,0),FALSE)), 0, VLOOKUP(CONCATENATE($A113,Y$66),'ECM Staff time by PoF'!$A$5:$S$119,MATCH($IT$103, 'ECM Staff time by PoF'!$A$4:$R$4,0),FALSE))))*Y75</f>
        <v>0</v>
      </c>
      <c r="JR113" s="60">
        <f>IF($A113="",0,IF(VLOOKUP($A113,'ECM Staff time by PoF'!$B$5:$C$119,2,FALSE)="Not Applicable",VLOOKUP($A113,'ECM Staff time by PoF'!$B$5:$S$119,MATCH($IT$103, 'ECM Staff time by PoF'!$B$4:$R$4,0),FALSE),IF(ISERROR(VLOOKUP(CONCATENATE($A113,Z$66),'ECM Staff time by PoF'!$A$5:$S$119,MATCH($IT$103, 'ECM Staff time by PoF'!$A$4:$R$4,0),FALSE)), 0, VLOOKUP(CONCATENATE($A113,Z$66),'ECM Staff time by PoF'!$A$5:$S$119,MATCH($IT$103, 'ECM Staff time by PoF'!$A$4:$R$4,0),FALSE))))*Z75</f>
        <v>0</v>
      </c>
      <c r="JS113" s="60">
        <f>IF($A113="",0,IF(VLOOKUP($A113,'ECM Staff time by PoF'!$B$5:$C$119,2,FALSE)="Not Applicable",VLOOKUP($A113,'ECM Staff time by PoF'!$B$5:$S$119,MATCH($IT$103, 'ECM Staff time by PoF'!$B$4:$R$4,0),FALSE),IF(ISERROR(VLOOKUP(CONCATENATE($A113,AA$66),'ECM Staff time by PoF'!$A$5:$S$119,MATCH($IT$103, 'ECM Staff time by PoF'!$A$4:$R$4,0),FALSE)), 0, VLOOKUP(CONCATENATE($A113,AA$66),'ECM Staff time by PoF'!$A$5:$S$119,MATCH($IT$103, 'ECM Staff time by PoF'!$A$4:$R$4,0),FALSE))))*AA75</f>
        <v>0</v>
      </c>
      <c r="JT113" s="60">
        <f>IF($A113="",0,IF(VLOOKUP($A113,'ECM Staff time by PoF'!$B$5:$C$119,2,FALSE)="Not Applicable",VLOOKUP($A113,'ECM Staff time by PoF'!$B$5:$S$119,MATCH($IT$103, 'ECM Staff time by PoF'!$B$4:$R$4,0),FALSE),IF(ISERROR(VLOOKUP(CONCATENATE($A113,AB$66),'ECM Staff time by PoF'!$A$5:$S$119,MATCH($IT$103, 'ECM Staff time by PoF'!$A$4:$R$4,0),FALSE)), 0, VLOOKUP(CONCATENATE($A113,AB$66),'ECM Staff time by PoF'!$A$5:$S$119,MATCH($IT$103, 'ECM Staff time by PoF'!$A$4:$R$4,0),FALSE))))*AB75</f>
        <v>0</v>
      </c>
      <c r="JU113" s="60">
        <f>IF($A113="",0,IF(VLOOKUP($A113,'ECM Staff time by PoF'!$B$5:$C$119,2,FALSE)="Not Applicable",VLOOKUP($A113,'ECM Staff time by PoF'!$B$5:$S$119,MATCH($IT$103, 'ECM Staff time by PoF'!$B$4:$R$4,0),FALSE),IF(ISERROR(VLOOKUP(CONCATENATE($A113,AC$66),'ECM Staff time by PoF'!$A$5:$S$119,MATCH($IT$103, 'ECM Staff time by PoF'!$A$4:$R$4,0),FALSE)), 0, VLOOKUP(CONCATENATE($A113,AC$66),'ECM Staff time by PoF'!$A$5:$S$119,MATCH($IT$103, 'ECM Staff time by PoF'!$A$4:$R$4,0),FALSE))))*AC75</f>
        <v>0</v>
      </c>
      <c r="JV113" s="60">
        <f>IF($A113="",0,IF(VLOOKUP($A113,'ECM Staff time by PoF'!$B$5:$C$119,2,FALSE)="Not Applicable",VLOOKUP($A113,'ECM Staff time by PoF'!$B$5:$S$119,MATCH($IT$103, 'ECM Staff time by PoF'!$B$4:$R$4,0),FALSE),IF(ISERROR(VLOOKUP(CONCATENATE($A113,AD$66),'ECM Staff time by PoF'!$A$5:$S$119,MATCH($IT$103, 'ECM Staff time by PoF'!$A$4:$R$4,0),FALSE)), 0, VLOOKUP(CONCATENATE($A113,AD$66),'ECM Staff time by PoF'!$A$5:$S$119,MATCH($IT$103, 'ECM Staff time by PoF'!$A$4:$R$4,0),FALSE))))*AD75</f>
        <v>0</v>
      </c>
      <c r="JW113" s="60">
        <f>IF($A113="",0,IF(VLOOKUP($A113,'ECM Staff time by PoF'!$B$5:$C$119,2,FALSE)="Not Applicable",VLOOKUP($A113,'ECM Staff time by PoF'!$B$5:$S$119,MATCH($IT$103, 'ECM Staff time by PoF'!$B$4:$R$4,0),FALSE),IF(ISERROR(VLOOKUP(CONCATENATE($A113,AE$66),'ECM Staff time by PoF'!$A$5:$S$119,MATCH($IT$103, 'ECM Staff time by PoF'!$A$4:$R$4,0),FALSE)), 0, VLOOKUP(CONCATENATE($A113,AE$66),'ECM Staff time by PoF'!$A$5:$S$119,MATCH($IT$103, 'ECM Staff time by PoF'!$A$4:$R$4,0),FALSE))))*AE75</f>
        <v>0</v>
      </c>
      <c r="JX113" s="60">
        <f>IF($A113="",0,IF(VLOOKUP($A113,'ECM Staff time by PoF'!$B$5:$C$119,2,FALSE)="Not Applicable",VLOOKUP($A113,'ECM Staff time by PoF'!$B$5:$S$119,MATCH($IT$103, 'ECM Staff time by PoF'!$B$4:$R$4,0),FALSE),IF(ISERROR(VLOOKUP(CONCATENATE($A113,AF$66),'ECM Staff time by PoF'!$A$5:$S$119,MATCH($IT$103, 'ECM Staff time by PoF'!$A$4:$R$4,0),FALSE)), 0, VLOOKUP(CONCATENATE($A113,AF$66),'ECM Staff time by PoF'!$A$5:$S$119,MATCH($IT$103, 'ECM Staff time by PoF'!$A$4:$R$4,0),FALSE))))*AF75</f>
        <v>0</v>
      </c>
      <c r="JY113" s="60">
        <f>IF($A113="",0,IF(VLOOKUP($A113,'ECM Staff time by PoF'!$B$5:$C$119,2,FALSE)="Not Applicable",VLOOKUP($A113,'ECM Staff time by PoF'!$B$5:$S$119,MATCH($IT$103, 'ECM Staff time by PoF'!$B$4:$R$4,0),FALSE),IF(ISERROR(VLOOKUP(CONCATENATE($A113,AG$66),'ECM Staff time by PoF'!$A$5:$S$119,MATCH($IT$103, 'ECM Staff time by PoF'!$A$4:$R$4,0),FALSE)), 0, VLOOKUP(CONCATENATE($A113,AG$66),'ECM Staff time by PoF'!$A$5:$S$119,MATCH($IT$103, 'ECM Staff time by PoF'!$A$4:$R$4,0),FALSE))))*AG75</f>
        <v>0</v>
      </c>
      <c r="JZ113" s="60">
        <f>IF($A113="",0,IF(VLOOKUP($A113,'ECM Staff time by PoF'!$B$5:$C$119,2,FALSE)="Not Applicable",VLOOKUP($A113,'ECM Staff time by PoF'!$B$5:$S$119,MATCH($IT$103, 'ECM Staff time by PoF'!$B$4:$R$4,0),FALSE),IF(ISERROR(VLOOKUP(CONCATENATE($A113,AH$66),'ECM Staff time by PoF'!$A$5:$S$119,MATCH($IT$103, 'ECM Staff time by PoF'!$A$4:$R$4,0),FALSE)), 0, VLOOKUP(CONCATENATE($A113,AH$66),'ECM Staff time by PoF'!$A$5:$S$119,MATCH($IT$103, 'ECM Staff time by PoF'!$A$4:$R$4,0),FALSE))))*AH75</f>
        <v>0</v>
      </c>
      <c r="KA113" s="60">
        <f>IF($A113="",0,IF(VLOOKUP($A113,'ECM Staff time by PoF'!$B$5:$C$119,2,FALSE)="Not Applicable",VLOOKUP($A113,'ECM Staff time by PoF'!$B$5:$S$119,MATCH($IT$103, 'ECM Staff time by PoF'!$B$4:$R$4,0),FALSE),IF(ISERROR(VLOOKUP(CONCATENATE($A113,AI$66),'ECM Staff time by PoF'!$A$5:$S$119,MATCH($IT$103, 'ECM Staff time by PoF'!$A$4:$R$4,0),FALSE)), 0, VLOOKUP(CONCATENATE($A113,AI$66),'ECM Staff time by PoF'!$A$5:$S$119,MATCH($IT$103, 'ECM Staff time by PoF'!$A$4:$R$4,0),FALSE))))*AI75</f>
        <v>0</v>
      </c>
      <c r="KB113" s="60">
        <f>IF($A113="",0,IF(VLOOKUP($A113,'ECM Staff time by PoF'!$B$5:$C$119,2,FALSE)="Not Applicable",VLOOKUP($A113,'ECM Staff time by PoF'!$B$5:$S$119,MATCH($IT$103, 'ECM Staff time by PoF'!$B$4:$R$4,0),FALSE),IF(ISERROR(VLOOKUP(CONCATENATE($A113,AJ$66),'ECM Staff time by PoF'!$A$5:$S$119,MATCH($IT$103, 'ECM Staff time by PoF'!$A$4:$R$4,0),FALSE)), 0, VLOOKUP(CONCATENATE($A113,AJ$66),'ECM Staff time by PoF'!$A$5:$S$119,MATCH($IT$103, 'ECM Staff time by PoF'!$A$4:$R$4,0),FALSE))))*AJ75</f>
        <v>0</v>
      </c>
      <c r="KC113" s="60">
        <f>IF($A113="",0,IF(VLOOKUP($A113,'ECM Staff time by PoF'!$B$5:$C$119,2,FALSE)="Not Applicable",VLOOKUP($A113,'ECM Staff time by PoF'!$B$5:$S$119,MATCH($IT$103, 'ECM Staff time by PoF'!$B$4:$R$4,0),FALSE),IF(ISERROR(VLOOKUP(CONCATENATE($A113,AK$66),'ECM Staff time by PoF'!$A$5:$S$119,MATCH($IT$103, 'ECM Staff time by PoF'!$A$4:$R$4,0),FALSE)), 0, VLOOKUP(CONCATENATE($A113,AK$66),'ECM Staff time by PoF'!$A$5:$S$119,MATCH($IT$103, 'ECM Staff time by PoF'!$A$4:$R$4,0),FALSE))))*AK75</f>
        <v>0</v>
      </c>
      <c r="KD113" s="60">
        <f>IF($A113="",0,IF(VLOOKUP($A113,'ECM Staff time by PoF'!$B$5:$C$119,2,FALSE)="Not Applicable",VLOOKUP($A113,'ECM Staff time by PoF'!$B$5:$S$119,MATCH($KD$103, 'ECM Staff time by PoF'!$B$4:$R$4,0),FALSE),IF(ISERROR(VLOOKUP(CONCATENATE($A113,B$66),'ECM Staff time by PoF'!$A$5:$S$119,MATCH($KD$103, 'ECM Staff time by PoF'!$A$4:$R$4,0),FALSE)), 0, VLOOKUP(CONCATENATE($A113,B$66),'ECM Staff time by PoF'!$A$5:$S$119,MATCH($KD$103, 'ECM Staff time by PoF'!$A$4:$R$4,0),FALSE))))*B75</f>
        <v>0</v>
      </c>
      <c r="KE113" s="60">
        <f>IF($A113="",0,IF(VLOOKUP($A113,'ECM Staff time by PoF'!$B$5:$C$119,2,FALSE)="Not Applicable",VLOOKUP($A113,'ECM Staff time by PoF'!$B$5:$S$119,MATCH($KD$103, 'ECM Staff time by PoF'!$B$4:$R$4,0),FALSE),IF(ISERROR(VLOOKUP(CONCATENATE($A113,C$66),'ECM Staff time by PoF'!$A$5:$S$119,MATCH($KD$103, 'ECM Staff time by PoF'!$A$4:$R$4,0),FALSE)), 0, VLOOKUP(CONCATENATE($A113,C$66),'ECM Staff time by PoF'!$A$5:$S$119,MATCH($KD$103, 'ECM Staff time by PoF'!$A$4:$R$4,0),FALSE))))*C75</f>
        <v>0</v>
      </c>
      <c r="KF113" s="60">
        <f>IF($A113="",0,IF(VLOOKUP($A113,'ECM Staff time by PoF'!$B$5:$C$119,2,FALSE)="Not Applicable",VLOOKUP($A113,'ECM Staff time by PoF'!$B$5:$S$119,MATCH($KD$103, 'ECM Staff time by PoF'!$B$4:$R$4,0),FALSE),IF(ISERROR(VLOOKUP(CONCATENATE($A113,D$66),'ECM Staff time by PoF'!$A$5:$S$119,MATCH($KD$103, 'ECM Staff time by PoF'!$A$4:$R$4,0),FALSE)), 0, VLOOKUP(CONCATENATE($A113,D$66),'ECM Staff time by PoF'!$A$5:$S$119,MATCH($KD$103, 'ECM Staff time by PoF'!$A$4:$R$4,0),FALSE))))*D75</f>
        <v>0</v>
      </c>
      <c r="KG113" s="60">
        <f>IF($A113="",0,IF(VLOOKUP($A113,'ECM Staff time by PoF'!$B$5:$C$119,2,FALSE)="Not Applicable",VLOOKUP($A113,'ECM Staff time by PoF'!$B$5:$S$119,MATCH($KD$103, 'ECM Staff time by PoF'!$B$4:$R$4,0),FALSE),IF(ISERROR(VLOOKUP(CONCATENATE($A113,E$66),'ECM Staff time by PoF'!$A$5:$S$119,MATCH($KD$103, 'ECM Staff time by PoF'!$A$4:$R$4,0),FALSE)), 0, VLOOKUP(CONCATENATE($A113,E$66),'ECM Staff time by PoF'!$A$5:$S$119,MATCH($KD$103, 'ECM Staff time by PoF'!$A$4:$R$4,0),FALSE))))*E75</f>
        <v>0</v>
      </c>
      <c r="KH113" s="60">
        <f>IF($A113="",0,IF(VLOOKUP($A113,'ECM Staff time by PoF'!$B$5:$C$119,2,FALSE)="Not Applicable",VLOOKUP($A113,'ECM Staff time by PoF'!$B$5:$S$119,MATCH($KD$103, 'ECM Staff time by PoF'!$B$4:$R$4,0),FALSE),IF(ISERROR(VLOOKUP(CONCATENATE($A113,F$66),'ECM Staff time by PoF'!$A$5:$S$119,MATCH($KD$103, 'ECM Staff time by PoF'!$A$4:$R$4,0),FALSE)), 0, VLOOKUP(CONCATENATE($A113,F$66),'ECM Staff time by PoF'!$A$5:$S$119,MATCH($KD$103, 'ECM Staff time by PoF'!$A$4:$R$4,0),FALSE))))*F75</f>
        <v>0</v>
      </c>
      <c r="KI113" s="60">
        <f>IF($A113="",0,IF(VLOOKUP($A113,'ECM Staff time by PoF'!$B$5:$C$119,2,FALSE)="Not Applicable",VLOOKUP($A113,'ECM Staff time by PoF'!$B$5:$S$119,MATCH($KD$103, 'ECM Staff time by PoF'!$B$4:$R$4,0),FALSE),IF(ISERROR(VLOOKUP(CONCATENATE($A113,G$66),'ECM Staff time by PoF'!$A$5:$S$119,MATCH($KD$103, 'ECM Staff time by PoF'!$A$4:$R$4,0),FALSE)), 0, VLOOKUP(CONCATENATE($A113,G$66),'ECM Staff time by PoF'!$A$5:$S$119,MATCH($KD$103, 'ECM Staff time by PoF'!$A$4:$R$4,0),FALSE))))*G75</f>
        <v>0</v>
      </c>
      <c r="KJ113" s="60">
        <f>IF($A113="",0,IF(VLOOKUP($A113,'ECM Staff time by PoF'!$B$5:$C$119,2,FALSE)="Not Applicable",VLOOKUP($A113,'ECM Staff time by PoF'!$B$5:$S$119,MATCH($KD$103, 'ECM Staff time by PoF'!$B$4:$R$4,0),FALSE),IF(ISERROR(VLOOKUP(CONCATENATE($A113,H$66),'ECM Staff time by PoF'!$A$5:$S$119,MATCH($KD$103, 'ECM Staff time by PoF'!$A$4:$R$4,0),FALSE)), 0, VLOOKUP(CONCATENATE($A113,H$66),'ECM Staff time by PoF'!$A$5:$S$119,MATCH($KD$103, 'ECM Staff time by PoF'!$A$4:$R$4,0),FALSE))))*H75</f>
        <v>0</v>
      </c>
      <c r="KK113" s="60">
        <f>IF($A113="",0,IF(VLOOKUP($A113,'ECM Staff time by PoF'!$B$5:$C$119,2,FALSE)="Not Applicable",VLOOKUP($A113,'ECM Staff time by PoF'!$B$5:$S$119,MATCH($KD$103, 'ECM Staff time by PoF'!$B$4:$R$4,0),FALSE),IF(ISERROR(VLOOKUP(CONCATENATE($A113,I$66),'ECM Staff time by PoF'!$A$5:$S$119,MATCH($KD$103, 'ECM Staff time by PoF'!$A$4:$R$4,0),FALSE)), 0, VLOOKUP(CONCATENATE($A113,I$66),'ECM Staff time by PoF'!$A$5:$S$119,MATCH($KD$103, 'ECM Staff time by PoF'!$A$4:$R$4,0),FALSE))))*I75</f>
        <v>0</v>
      </c>
      <c r="KL113" s="60">
        <f>IF($A113="",0,IF(VLOOKUP($A113,'ECM Staff time by PoF'!$B$5:$C$119,2,FALSE)="Not Applicable",VLOOKUP($A113,'ECM Staff time by PoF'!$B$5:$S$119,MATCH($KD$103, 'ECM Staff time by PoF'!$B$4:$R$4,0),FALSE),IF(ISERROR(VLOOKUP(CONCATENATE($A113,J$66),'ECM Staff time by PoF'!$A$5:$S$119,MATCH($KD$103, 'ECM Staff time by PoF'!$A$4:$R$4,0),FALSE)), 0, VLOOKUP(CONCATENATE($A113,J$66),'ECM Staff time by PoF'!$A$5:$S$119,MATCH($KD$103, 'ECM Staff time by PoF'!$A$4:$R$4,0),FALSE))))*J75</f>
        <v>0</v>
      </c>
      <c r="KM113" s="60">
        <f>IF($A113="",0,IF(VLOOKUP($A113,'ECM Staff time by PoF'!$B$5:$C$119,2,FALSE)="Not Applicable",VLOOKUP($A113,'ECM Staff time by PoF'!$B$5:$S$119,MATCH($KD$103, 'ECM Staff time by PoF'!$B$4:$R$4,0),FALSE),IF(ISERROR(VLOOKUP(CONCATENATE($A113,K$66),'ECM Staff time by PoF'!$A$5:$S$119,MATCH($KD$103, 'ECM Staff time by PoF'!$A$4:$R$4,0),FALSE)), 0, VLOOKUP(CONCATENATE($A113,K$66),'ECM Staff time by PoF'!$A$5:$S$119,MATCH($KD$103, 'ECM Staff time by PoF'!$A$4:$R$4,0),FALSE))))*K75</f>
        <v>0</v>
      </c>
      <c r="KN113" s="60">
        <f>IF($A113="",0,IF(VLOOKUP($A113,'ECM Staff time by PoF'!$B$5:$C$119,2,FALSE)="Not Applicable",VLOOKUP($A113,'ECM Staff time by PoF'!$B$5:$S$119,MATCH($KD$103, 'ECM Staff time by PoF'!$B$4:$R$4,0),FALSE),IF(ISERROR(VLOOKUP(CONCATENATE($A113,L$66),'ECM Staff time by PoF'!$A$5:$S$119,MATCH($KD$103, 'ECM Staff time by PoF'!$A$4:$R$4,0),FALSE)), 0, VLOOKUP(CONCATENATE($A113,L$66),'ECM Staff time by PoF'!$A$5:$S$119,MATCH($KD$103, 'ECM Staff time by PoF'!$A$4:$R$4,0),FALSE))))*L75</f>
        <v>0</v>
      </c>
      <c r="KO113" s="60">
        <f>IF($A113="",0,IF(VLOOKUP($A113,'ECM Staff time by PoF'!$B$5:$C$119,2,FALSE)="Not Applicable",VLOOKUP($A113,'ECM Staff time by PoF'!$B$5:$S$119,MATCH($KD$103, 'ECM Staff time by PoF'!$B$4:$R$4,0),FALSE),IF(ISERROR(VLOOKUP(CONCATENATE($A113,M$66),'ECM Staff time by PoF'!$A$5:$S$119,MATCH($KD$103, 'ECM Staff time by PoF'!$A$4:$R$4,0),FALSE)), 0, VLOOKUP(CONCATENATE($A113,M$66),'ECM Staff time by PoF'!$A$5:$S$119,MATCH($KD$103, 'ECM Staff time by PoF'!$A$4:$R$4,0),FALSE))))*M75</f>
        <v>0</v>
      </c>
      <c r="KP113" s="60">
        <f>IF($A113="",0,IF(VLOOKUP($A113,'ECM Staff time by PoF'!$B$5:$C$119,2,FALSE)="Not Applicable",VLOOKUP($A113,'ECM Staff time by PoF'!$B$5:$S$119,MATCH($KD$103, 'ECM Staff time by PoF'!$B$4:$R$4,0),FALSE),IF(ISERROR(VLOOKUP(CONCATENATE($A113,N$66),'ECM Staff time by PoF'!$A$5:$S$119,MATCH($KD$103, 'ECM Staff time by PoF'!$A$4:$R$4,0),FALSE)), 0, VLOOKUP(CONCATENATE($A113,N$66),'ECM Staff time by PoF'!$A$5:$S$119,MATCH($KD$103, 'ECM Staff time by PoF'!$A$4:$R$4,0),FALSE))))*N75</f>
        <v>0</v>
      </c>
      <c r="KQ113" s="60">
        <f>IF($A113="",0,IF(VLOOKUP($A113,'ECM Staff time by PoF'!$B$5:$C$119,2,FALSE)="Not Applicable",VLOOKUP($A113,'ECM Staff time by PoF'!$B$5:$S$119,MATCH($KD$103, 'ECM Staff time by PoF'!$B$4:$R$4,0),FALSE),IF(ISERROR(VLOOKUP(CONCATENATE($A113,O$66),'ECM Staff time by PoF'!$A$5:$S$119,MATCH($KD$103, 'ECM Staff time by PoF'!$A$4:$R$4,0),FALSE)), 0, VLOOKUP(CONCATENATE($A113,O$66),'ECM Staff time by PoF'!$A$5:$S$119,MATCH($KD$103, 'ECM Staff time by PoF'!$A$4:$R$4,0),FALSE))))*O75</f>
        <v>0</v>
      </c>
      <c r="KR113" s="60">
        <f>IF($A113="",0,IF(VLOOKUP($A113,'ECM Staff time by PoF'!$B$5:$C$119,2,FALSE)="Not Applicable",VLOOKUP($A113,'ECM Staff time by PoF'!$B$5:$S$119,MATCH($KD$103, 'ECM Staff time by PoF'!$B$4:$R$4,0),FALSE),IF(ISERROR(VLOOKUP(CONCATENATE($A113,P$66),'ECM Staff time by PoF'!$A$5:$S$119,MATCH($KD$103, 'ECM Staff time by PoF'!$A$4:$R$4,0),FALSE)), 0, VLOOKUP(CONCATENATE($A113,P$66),'ECM Staff time by PoF'!$A$5:$S$119,MATCH($KD$103, 'ECM Staff time by PoF'!$A$4:$R$4,0),FALSE))))*P75</f>
        <v>0</v>
      </c>
      <c r="KS113" s="60">
        <f>IF($A113="",0,IF(VLOOKUP($A113,'ECM Staff time by PoF'!$B$5:$C$119,2,FALSE)="Not Applicable",VLOOKUP($A113,'ECM Staff time by PoF'!$B$5:$S$119,MATCH($KD$103, 'ECM Staff time by PoF'!$B$4:$R$4,0),FALSE),IF(ISERROR(VLOOKUP(CONCATENATE($A113,Q$66),'ECM Staff time by PoF'!$A$5:$S$119,MATCH($KD$103, 'ECM Staff time by PoF'!$A$4:$R$4,0),FALSE)), 0, VLOOKUP(CONCATENATE($A113,Q$66),'ECM Staff time by PoF'!$A$5:$S$119,MATCH($KD$103, 'ECM Staff time by PoF'!$A$4:$R$4,0),FALSE))))*Q75</f>
        <v>0</v>
      </c>
      <c r="KT113" s="60">
        <f>IF($A113="",0,IF(VLOOKUP($A113,'ECM Staff time by PoF'!$B$5:$C$119,2,FALSE)="Not Applicable",VLOOKUP($A113,'ECM Staff time by PoF'!$B$5:$S$119,MATCH($KD$103, 'ECM Staff time by PoF'!$B$4:$R$4,0),FALSE),IF(ISERROR(VLOOKUP(CONCATENATE($A113,R$66),'ECM Staff time by PoF'!$A$5:$S$119,MATCH($KD$103, 'ECM Staff time by PoF'!$A$4:$R$4,0),FALSE)), 0, VLOOKUP(CONCATENATE($A113,R$66),'ECM Staff time by PoF'!$A$5:$S$119,MATCH($KD$103, 'ECM Staff time by PoF'!$A$4:$R$4,0),FALSE))))*R75</f>
        <v>0</v>
      </c>
      <c r="KU113" s="60">
        <f>IF($A113="",0,IF(VLOOKUP($A113,'ECM Staff time by PoF'!$B$5:$C$119,2,FALSE)="Not Applicable",VLOOKUP($A113,'ECM Staff time by PoF'!$B$5:$S$119,MATCH($KD$103, 'ECM Staff time by PoF'!$B$4:$R$4,0),FALSE),IF(ISERROR(VLOOKUP(CONCATENATE($A113,S$66),'ECM Staff time by PoF'!$A$5:$S$119,MATCH($KD$103, 'ECM Staff time by PoF'!$A$4:$R$4,0),FALSE)), 0, VLOOKUP(CONCATENATE($A113,S$66),'ECM Staff time by PoF'!$A$5:$S$119,MATCH($KD$103, 'ECM Staff time by PoF'!$A$4:$R$4,0),FALSE))))*S75</f>
        <v>0</v>
      </c>
      <c r="KV113" s="60">
        <f>IF($A113="",0,IF(VLOOKUP($A113,'ECM Staff time by PoF'!$B$5:$C$119,2,FALSE)="Not Applicable",VLOOKUP($A113,'ECM Staff time by PoF'!$B$5:$S$119,MATCH($KD$103, 'ECM Staff time by PoF'!$B$4:$R$4,0),FALSE),IF(ISERROR(VLOOKUP(CONCATENATE($A113,T$66),'ECM Staff time by PoF'!$A$5:$S$119,MATCH($KD$103, 'ECM Staff time by PoF'!$A$4:$R$4,0),FALSE)), 0, VLOOKUP(CONCATENATE($A113,T$66),'ECM Staff time by PoF'!$A$5:$S$119,MATCH($KD$103, 'ECM Staff time by PoF'!$A$4:$R$4,0),FALSE))))*T75</f>
        <v>0</v>
      </c>
      <c r="KW113" s="60">
        <f>IF($A113="",0,IF(VLOOKUP($A113,'ECM Staff time by PoF'!$B$5:$C$119,2,FALSE)="Not Applicable",VLOOKUP($A113,'ECM Staff time by PoF'!$B$5:$S$119,MATCH($KD$103, 'ECM Staff time by PoF'!$B$4:$R$4,0),FALSE),IF(ISERROR(VLOOKUP(CONCATENATE($A113,U$66),'ECM Staff time by PoF'!$A$5:$S$119,MATCH($KD$103, 'ECM Staff time by PoF'!$A$4:$R$4,0),FALSE)), 0, VLOOKUP(CONCATENATE($A113,U$66),'ECM Staff time by PoF'!$A$5:$S$119,MATCH($KD$103, 'ECM Staff time by PoF'!$A$4:$R$4,0),FALSE))))*U75</f>
        <v>0</v>
      </c>
      <c r="KX113" s="60">
        <f>IF($A113="",0,IF(VLOOKUP($A113,'ECM Staff time by PoF'!$B$5:$C$119,2,FALSE)="Not Applicable",VLOOKUP($A113,'ECM Staff time by PoF'!$B$5:$S$119,MATCH($KD$103, 'ECM Staff time by PoF'!$B$4:$R$4,0),FALSE),IF(ISERROR(VLOOKUP(CONCATENATE($A113,V$66),'ECM Staff time by PoF'!$A$5:$S$119,MATCH($KD$103, 'ECM Staff time by PoF'!$A$4:$R$4,0),FALSE)), 0, VLOOKUP(CONCATENATE($A113,V$66),'ECM Staff time by PoF'!$A$5:$S$119,MATCH($KD$103, 'ECM Staff time by PoF'!$A$4:$R$4,0),FALSE))))*V75</f>
        <v>0</v>
      </c>
      <c r="KY113" s="60">
        <f>IF($A113="",0,IF(VLOOKUP($A113,'ECM Staff time by PoF'!$B$5:$C$119,2,FALSE)="Not Applicable",VLOOKUP($A113,'ECM Staff time by PoF'!$B$5:$S$119,MATCH($KD$103, 'ECM Staff time by PoF'!$B$4:$R$4,0),FALSE),IF(ISERROR(VLOOKUP(CONCATENATE($A113,W$66),'ECM Staff time by PoF'!$A$5:$S$119,MATCH($KD$103, 'ECM Staff time by PoF'!$A$4:$R$4,0),FALSE)), 0, VLOOKUP(CONCATENATE($A113,W$66),'ECM Staff time by PoF'!$A$5:$S$119,MATCH($KD$103, 'ECM Staff time by PoF'!$A$4:$R$4,0),FALSE))))*W75</f>
        <v>0</v>
      </c>
      <c r="KZ113" s="60">
        <f>IF($A113="",0,IF(VLOOKUP($A113,'ECM Staff time by PoF'!$B$5:$C$119,2,FALSE)="Not Applicable",VLOOKUP($A113,'ECM Staff time by PoF'!$B$5:$S$119,MATCH($KD$103, 'ECM Staff time by PoF'!$B$4:$R$4,0),FALSE),IF(ISERROR(VLOOKUP(CONCATENATE($A113,X$66),'ECM Staff time by PoF'!$A$5:$S$119,MATCH($KD$103, 'ECM Staff time by PoF'!$A$4:$R$4,0),FALSE)), 0, VLOOKUP(CONCATENATE($A113,X$66),'ECM Staff time by PoF'!$A$5:$S$119,MATCH($KD$103, 'ECM Staff time by PoF'!$A$4:$R$4,0),FALSE))))*X75</f>
        <v>0</v>
      </c>
      <c r="LA113" s="60">
        <f>IF($A113="",0,IF(VLOOKUP($A113,'ECM Staff time by PoF'!$B$5:$C$119,2,FALSE)="Not Applicable",VLOOKUP($A113,'ECM Staff time by PoF'!$B$5:$S$119,MATCH($KD$103, 'ECM Staff time by PoF'!$B$4:$R$4,0),FALSE),IF(ISERROR(VLOOKUP(CONCATENATE($A113,Y$66),'ECM Staff time by PoF'!$A$5:$S$119,MATCH($KD$103, 'ECM Staff time by PoF'!$A$4:$R$4,0),FALSE)), 0, VLOOKUP(CONCATENATE($A113,Y$66),'ECM Staff time by PoF'!$A$5:$S$119,MATCH($KD$103, 'ECM Staff time by PoF'!$A$4:$R$4,0),FALSE))))*Y75</f>
        <v>0</v>
      </c>
      <c r="LB113" s="60">
        <f>IF($A113="",0,IF(VLOOKUP($A113,'ECM Staff time by PoF'!$B$5:$C$119,2,FALSE)="Not Applicable",VLOOKUP($A113,'ECM Staff time by PoF'!$B$5:$S$119,MATCH($KD$103, 'ECM Staff time by PoF'!$B$4:$R$4,0),FALSE),IF(ISERROR(VLOOKUP(CONCATENATE($A113,Z$66),'ECM Staff time by PoF'!$A$5:$S$119,MATCH($KD$103, 'ECM Staff time by PoF'!$A$4:$R$4,0),FALSE)), 0, VLOOKUP(CONCATENATE($A113,Z$66),'ECM Staff time by PoF'!$A$5:$S$119,MATCH($KD$103, 'ECM Staff time by PoF'!$A$4:$R$4,0),FALSE))))*Z75</f>
        <v>0</v>
      </c>
      <c r="LC113" s="60">
        <f>IF($A113="",0,IF(VLOOKUP($A113,'ECM Staff time by PoF'!$B$5:$C$119,2,FALSE)="Not Applicable",VLOOKUP($A113,'ECM Staff time by PoF'!$B$5:$S$119,MATCH($KD$103, 'ECM Staff time by PoF'!$B$4:$R$4,0),FALSE),IF(ISERROR(VLOOKUP(CONCATENATE($A113,AA$66),'ECM Staff time by PoF'!$A$5:$S$119,MATCH($KD$103, 'ECM Staff time by PoF'!$A$4:$R$4,0),FALSE)), 0, VLOOKUP(CONCATENATE($A113,AA$66),'ECM Staff time by PoF'!$A$5:$S$119,MATCH($KD$103, 'ECM Staff time by PoF'!$A$4:$R$4,0),FALSE))))*AA75</f>
        <v>0</v>
      </c>
      <c r="LD113" s="60">
        <f>IF($A113="",0,IF(VLOOKUP($A113,'ECM Staff time by PoF'!$B$5:$C$119,2,FALSE)="Not Applicable",VLOOKUP($A113,'ECM Staff time by PoF'!$B$5:$S$119,MATCH($KD$103, 'ECM Staff time by PoF'!$B$4:$R$4,0),FALSE),IF(ISERROR(VLOOKUP(CONCATENATE($A113,AB$66),'ECM Staff time by PoF'!$A$5:$S$119,MATCH($KD$103, 'ECM Staff time by PoF'!$A$4:$R$4,0),FALSE)), 0, VLOOKUP(CONCATENATE($A113,AB$66),'ECM Staff time by PoF'!$A$5:$S$119,MATCH($KD$103, 'ECM Staff time by PoF'!$A$4:$R$4,0),FALSE))))*AB75</f>
        <v>0</v>
      </c>
      <c r="LE113" s="60">
        <f>IF($A113="",0,IF(VLOOKUP($A113,'ECM Staff time by PoF'!$B$5:$C$119,2,FALSE)="Not Applicable",VLOOKUP($A113,'ECM Staff time by PoF'!$B$5:$S$119,MATCH($KD$103, 'ECM Staff time by PoF'!$B$4:$R$4,0),FALSE),IF(ISERROR(VLOOKUP(CONCATENATE($A113,AC$66),'ECM Staff time by PoF'!$A$5:$S$119,MATCH($KD$103, 'ECM Staff time by PoF'!$A$4:$R$4,0),FALSE)), 0, VLOOKUP(CONCATENATE($A113,AC$66),'ECM Staff time by PoF'!$A$5:$S$119,MATCH($KD$103, 'ECM Staff time by PoF'!$A$4:$R$4,0),FALSE))))*AC75</f>
        <v>0</v>
      </c>
      <c r="LF113" s="60">
        <f>IF($A113="",0,IF(VLOOKUP($A113,'ECM Staff time by PoF'!$B$5:$C$119,2,FALSE)="Not Applicable",VLOOKUP($A113,'ECM Staff time by PoF'!$B$5:$S$119,MATCH($KD$103, 'ECM Staff time by PoF'!$B$4:$R$4,0),FALSE),IF(ISERROR(VLOOKUP(CONCATENATE($A113,AD$66),'ECM Staff time by PoF'!$A$5:$S$119,MATCH($KD$103, 'ECM Staff time by PoF'!$A$4:$R$4,0),FALSE)), 0, VLOOKUP(CONCATENATE($A113,AD$66),'ECM Staff time by PoF'!$A$5:$S$119,MATCH($KD$103, 'ECM Staff time by PoF'!$A$4:$R$4,0),FALSE))))*AD75</f>
        <v>0</v>
      </c>
      <c r="LG113" s="60">
        <f>IF($A113="",0,IF(VLOOKUP($A113,'ECM Staff time by PoF'!$B$5:$C$119,2,FALSE)="Not Applicable",VLOOKUP($A113,'ECM Staff time by PoF'!$B$5:$S$119,MATCH($KD$103, 'ECM Staff time by PoF'!$B$4:$R$4,0),FALSE),IF(ISERROR(VLOOKUP(CONCATENATE($A113,AE$66),'ECM Staff time by PoF'!$A$5:$S$119,MATCH($KD$103, 'ECM Staff time by PoF'!$A$4:$R$4,0),FALSE)), 0, VLOOKUP(CONCATENATE($A113,AE$66),'ECM Staff time by PoF'!$A$5:$S$119,MATCH($KD$103, 'ECM Staff time by PoF'!$A$4:$R$4,0),FALSE))))*AE75</f>
        <v>0</v>
      </c>
      <c r="LH113" s="60">
        <f>IF($A113="",0,IF(VLOOKUP($A113,'ECM Staff time by PoF'!$B$5:$C$119,2,FALSE)="Not Applicable",VLOOKUP($A113,'ECM Staff time by PoF'!$B$5:$S$119,MATCH($KD$103, 'ECM Staff time by PoF'!$B$4:$R$4,0),FALSE),IF(ISERROR(VLOOKUP(CONCATENATE($A113,AF$66),'ECM Staff time by PoF'!$A$5:$S$119,MATCH($KD$103, 'ECM Staff time by PoF'!$A$4:$R$4,0),FALSE)), 0, VLOOKUP(CONCATENATE($A113,AF$66),'ECM Staff time by PoF'!$A$5:$S$119,MATCH($KD$103, 'ECM Staff time by PoF'!$A$4:$R$4,0),FALSE))))*AF75</f>
        <v>0</v>
      </c>
      <c r="LI113" s="60">
        <f>IF($A113="",0,IF(VLOOKUP($A113,'ECM Staff time by PoF'!$B$5:$C$119,2,FALSE)="Not Applicable",VLOOKUP($A113,'ECM Staff time by PoF'!$B$5:$S$119,MATCH($KD$103, 'ECM Staff time by PoF'!$B$4:$R$4,0),FALSE),IF(ISERROR(VLOOKUP(CONCATENATE($A113,AG$66),'ECM Staff time by PoF'!$A$5:$S$119,MATCH($KD$103, 'ECM Staff time by PoF'!$A$4:$R$4,0),FALSE)), 0, VLOOKUP(CONCATENATE($A113,AG$66),'ECM Staff time by PoF'!$A$5:$S$119,MATCH($KD$103, 'ECM Staff time by PoF'!$A$4:$R$4,0),FALSE))))*AG75</f>
        <v>0</v>
      </c>
      <c r="LJ113" s="60">
        <f>IF($A113="",0,IF(VLOOKUP($A113,'ECM Staff time by PoF'!$B$5:$C$119,2,FALSE)="Not Applicable",VLOOKUP($A113,'ECM Staff time by PoF'!$B$5:$S$119,MATCH($KD$103, 'ECM Staff time by PoF'!$B$4:$R$4,0),FALSE),IF(ISERROR(VLOOKUP(CONCATENATE($A113,AH$66),'ECM Staff time by PoF'!$A$5:$S$119,MATCH($KD$103, 'ECM Staff time by PoF'!$A$4:$R$4,0),FALSE)), 0, VLOOKUP(CONCATENATE($A113,AH$66),'ECM Staff time by PoF'!$A$5:$S$119,MATCH($KD$103, 'ECM Staff time by PoF'!$A$4:$R$4,0),FALSE))))*AH75</f>
        <v>0</v>
      </c>
      <c r="LK113" s="60">
        <f>IF($A113="",0,IF(VLOOKUP($A113,'ECM Staff time by PoF'!$B$5:$C$119,2,FALSE)="Not Applicable",VLOOKUP($A113,'ECM Staff time by PoF'!$B$5:$S$119,MATCH($KD$103, 'ECM Staff time by PoF'!$B$4:$R$4,0),FALSE),IF(ISERROR(VLOOKUP(CONCATENATE($A113,AI$66),'ECM Staff time by PoF'!$A$5:$S$119,MATCH($KD$103, 'ECM Staff time by PoF'!$A$4:$R$4,0),FALSE)), 0, VLOOKUP(CONCATENATE($A113,AI$66),'ECM Staff time by PoF'!$A$5:$S$119,MATCH($KD$103, 'ECM Staff time by PoF'!$A$4:$R$4,0),FALSE))))*AI75</f>
        <v>0</v>
      </c>
      <c r="LL113" s="60">
        <f>IF($A113="",0,IF(VLOOKUP($A113,'ECM Staff time by PoF'!$B$5:$C$119,2,FALSE)="Not Applicable",VLOOKUP($A113,'ECM Staff time by PoF'!$B$5:$S$119,MATCH($KD$103, 'ECM Staff time by PoF'!$B$4:$R$4,0),FALSE),IF(ISERROR(VLOOKUP(CONCATENATE($A113,AJ$66),'ECM Staff time by PoF'!$A$5:$S$119,MATCH($KD$103, 'ECM Staff time by PoF'!$A$4:$R$4,0),FALSE)), 0, VLOOKUP(CONCATENATE($A113,AJ$66),'ECM Staff time by PoF'!$A$5:$S$119,MATCH($KD$103, 'ECM Staff time by PoF'!$A$4:$R$4,0),FALSE))))*AJ75</f>
        <v>0</v>
      </c>
      <c r="LM113" s="60">
        <f>IF($A113="",0,IF(VLOOKUP($A113,'ECM Staff time by PoF'!$B$5:$C$119,2,FALSE)="Not Applicable",VLOOKUP($A113,'ECM Staff time by PoF'!$B$5:$S$119,MATCH($KD$103, 'ECM Staff time by PoF'!$B$4:$R$4,0),FALSE),IF(ISERROR(VLOOKUP(CONCATENATE($A113,AK$66),'ECM Staff time by PoF'!$A$5:$S$119,MATCH($KD$103, 'ECM Staff time by PoF'!$A$4:$R$4,0),FALSE)), 0, VLOOKUP(CONCATENATE($A113,AK$66),'ECM Staff time by PoF'!$A$5:$S$119,MATCH($KD$103, 'ECM Staff time by PoF'!$A$4:$R$4,0),FALSE))))*AK75</f>
        <v>0</v>
      </c>
      <c r="LN113" s="60">
        <f>IF($A113="",0,IF(VLOOKUP($A113,'ECM Staff time by PoF'!$B$5:$C$119,2,FALSE)="Not Applicable",VLOOKUP($A113,'ECM Staff time by PoF'!$B$5:$S$119,MATCH($LN$103, 'ECM Staff time by PoF'!$B$4:$R$4,0),FALSE),IF(ISERROR(VLOOKUP(CONCATENATE($A113,B$66),'ECM Staff time by PoF'!$A$5:$S$119,MATCH($LN$103, 'ECM Staff time by PoF'!$A$4:$R$4,0),FALSE)), 0, VLOOKUP(CONCATENATE($A113,B$66),'ECM Staff time by PoF'!$A$5:$S$119,MATCH($LN$103, 'ECM Staff time by PoF'!$A$4:$R$4,0),FALSE))))*B75</f>
        <v>0</v>
      </c>
      <c r="LO113" s="60">
        <f>IF($A113="",0,IF(VLOOKUP($A113,'ECM Staff time by PoF'!$B$5:$C$119,2,FALSE)="Not Applicable",VLOOKUP($A113,'ECM Staff time by PoF'!$B$5:$S$119,MATCH($LN$103, 'ECM Staff time by PoF'!$B$4:$R$4,0),FALSE),IF(ISERROR(VLOOKUP(CONCATENATE($A113,C$66),'ECM Staff time by PoF'!$A$5:$S$119,MATCH($LN$103, 'ECM Staff time by PoF'!$A$4:$R$4,0),FALSE)), 0, VLOOKUP(CONCATENATE($A113,C$66),'ECM Staff time by PoF'!$A$5:$S$119,MATCH($LN$103, 'ECM Staff time by PoF'!$A$4:$R$4,0),FALSE))))*C75</f>
        <v>0</v>
      </c>
      <c r="LP113" s="60">
        <f>IF($A113="",0,IF(VLOOKUP($A113,'ECM Staff time by PoF'!$B$5:$C$119,2,FALSE)="Not Applicable",VLOOKUP($A113,'ECM Staff time by PoF'!$B$5:$S$119,MATCH($LN$103, 'ECM Staff time by PoF'!$B$4:$R$4,0),FALSE),IF(ISERROR(VLOOKUP(CONCATENATE($A113,D$66),'ECM Staff time by PoF'!$A$5:$S$119,MATCH($LN$103, 'ECM Staff time by PoF'!$A$4:$R$4,0),FALSE)), 0, VLOOKUP(CONCATENATE($A113,D$66),'ECM Staff time by PoF'!$A$5:$S$119,MATCH($LN$103, 'ECM Staff time by PoF'!$A$4:$R$4,0),FALSE))))*D75</f>
        <v>0</v>
      </c>
      <c r="LQ113" s="60">
        <f>IF($A113="",0,IF(VLOOKUP($A113,'ECM Staff time by PoF'!$B$5:$C$119,2,FALSE)="Not Applicable",VLOOKUP($A113,'ECM Staff time by PoF'!$B$5:$S$119,MATCH($LN$103, 'ECM Staff time by PoF'!$B$4:$R$4,0),FALSE),IF(ISERROR(VLOOKUP(CONCATENATE($A113,E$66),'ECM Staff time by PoF'!$A$5:$S$119,MATCH($LN$103, 'ECM Staff time by PoF'!$A$4:$R$4,0),FALSE)), 0, VLOOKUP(CONCATENATE($A113,E$66),'ECM Staff time by PoF'!$A$5:$S$119,MATCH($LN$103, 'ECM Staff time by PoF'!$A$4:$R$4,0),FALSE))))*E75</f>
        <v>0</v>
      </c>
      <c r="LR113" s="60">
        <f>IF($A113="",0,IF(VLOOKUP($A113,'ECM Staff time by PoF'!$B$5:$C$119,2,FALSE)="Not Applicable",VLOOKUP($A113,'ECM Staff time by PoF'!$B$5:$S$119,MATCH($LN$103, 'ECM Staff time by PoF'!$B$4:$R$4,0),FALSE),IF(ISERROR(VLOOKUP(CONCATENATE($A113,F$66),'ECM Staff time by PoF'!$A$5:$S$119,MATCH($LN$103, 'ECM Staff time by PoF'!$A$4:$R$4,0),FALSE)), 0, VLOOKUP(CONCATENATE($A113,F$66),'ECM Staff time by PoF'!$A$5:$S$119,MATCH($LN$103, 'ECM Staff time by PoF'!$A$4:$R$4,0),FALSE))))*F75</f>
        <v>0</v>
      </c>
      <c r="LS113" s="60">
        <f>IF($A113="",0,IF(VLOOKUP($A113,'ECM Staff time by PoF'!$B$5:$C$119,2,FALSE)="Not Applicable",VLOOKUP($A113,'ECM Staff time by PoF'!$B$5:$S$119,MATCH($LN$103, 'ECM Staff time by PoF'!$B$4:$R$4,0),FALSE),IF(ISERROR(VLOOKUP(CONCATENATE($A113,G$66),'ECM Staff time by PoF'!$A$5:$S$119,MATCH($LN$103, 'ECM Staff time by PoF'!$A$4:$R$4,0),FALSE)), 0, VLOOKUP(CONCATENATE($A113,G$66),'ECM Staff time by PoF'!$A$5:$S$119,MATCH($LN$103, 'ECM Staff time by PoF'!$A$4:$R$4,0),FALSE))))*G75</f>
        <v>0</v>
      </c>
      <c r="LT113" s="60">
        <f>IF($A113="",0,IF(VLOOKUP($A113,'ECM Staff time by PoF'!$B$5:$C$119,2,FALSE)="Not Applicable",VLOOKUP($A113,'ECM Staff time by PoF'!$B$5:$S$119,MATCH($LN$103, 'ECM Staff time by PoF'!$B$4:$R$4,0),FALSE),IF(ISERROR(VLOOKUP(CONCATENATE($A113,H$66),'ECM Staff time by PoF'!$A$5:$S$119,MATCH($LN$103, 'ECM Staff time by PoF'!$A$4:$R$4,0),FALSE)), 0, VLOOKUP(CONCATENATE($A113,H$66),'ECM Staff time by PoF'!$A$5:$S$119,MATCH($LN$103, 'ECM Staff time by PoF'!$A$4:$R$4,0),FALSE))))*H75</f>
        <v>0</v>
      </c>
      <c r="LU113" s="60">
        <f>IF($A113="",0,IF(VLOOKUP($A113,'ECM Staff time by PoF'!$B$5:$C$119,2,FALSE)="Not Applicable",VLOOKUP($A113,'ECM Staff time by PoF'!$B$5:$S$119,MATCH($LN$103, 'ECM Staff time by PoF'!$B$4:$R$4,0),FALSE),IF(ISERROR(VLOOKUP(CONCATENATE($A113,I$66),'ECM Staff time by PoF'!$A$5:$S$119,MATCH($LN$103, 'ECM Staff time by PoF'!$A$4:$R$4,0),FALSE)), 0, VLOOKUP(CONCATENATE($A113,I$66),'ECM Staff time by PoF'!$A$5:$S$119,MATCH($LN$103, 'ECM Staff time by PoF'!$A$4:$R$4,0),FALSE))))*I75</f>
        <v>0</v>
      </c>
      <c r="LV113" s="60">
        <f>IF($A113="",0,IF(VLOOKUP($A113,'ECM Staff time by PoF'!$B$5:$C$119,2,FALSE)="Not Applicable",VLOOKUP($A113,'ECM Staff time by PoF'!$B$5:$S$119,MATCH($LN$103, 'ECM Staff time by PoF'!$B$4:$R$4,0),FALSE),IF(ISERROR(VLOOKUP(CONCATENATE($A113,J$66),'ECM Staff time by PoF'!$A$5:$S$119,MATCH($LN$103, 'ECM Staff time by PoF'!$A$4:$R$4,0),FALSE)), 0, VLOOKUP(CONCATENATE($A113,J$66),'ECM Staff time by PoF'!$A$5:$S$119,MATCH($LN$103, 'ECM Staff time by PoF'!$A$4:$R$4,0),FALSE))))*J75</f>
        <v>0</v>
      </c>
      <c r="LW113" s="60">
        <f>IF($A113="",0,IF(VLOOKUP($A113,'ECM Staff time by PoF'!$B$5:$C$119,2,FALSE)="Not Applicable",VLOOKUP($A113,'ECM Staff time by PoF'!$B$5:$S$119,MATCH($LN$103, 'ECM Staff time by PoF'!$B$4:$R$4,0),FALSE),IF(ISERROR(VLOOKUP(CONCATENATE($A113,K$66),'ECM Staff time by PoF'!$A$5:$S$119,MATCH($LN$103, 'ECM Staff time by PoF'!$A$4:$R$4,0),FALSE)), 0, VLOOKUP(CONCATENATE($A113,K$66),'ECM Staff time by PoF'!$A$5:$S$119,MATCH($LN$103, 'ECM Staff time by PoF'!$A$4:$R$4,0),FALSE))))*K75</f>
        <v>0</v>
      </c>
      <c r="LX113" s="60">
        <f>IF($A113="",0,IF(VLOOKUP($A113,'ECM Staff time by PoF'!$B$5:$C$119,2,FALSE)="Not Applicable",VLOOKUP($A113,'ECM Staff time by PoF'!$B$5:$S$119,MATCH($LN$103, 'ECM Staff time by PoF'!$B$4:$R$4,0),FALSE),IF(ISERROR(VLOOKUP(CONCATENATE($A113,L$66),'ECM Staff time by PoF'!$A$5:$S$119,MATCH($LN$103, 'ECM Staff time by PoF'!$A$4:$R$4,0),FALSE)), 0, VLOOKUP(CONCATENATE($A113,L$66),'ECM Staff time by PoF'!$A$5:$S$119,MATCH($LN$103, 'ECM Staff time by PoF'!$A$4:$R$4,0),FALSE))))*L75</f>
        <v>0</v>
      </c>
      <c r="LY113" s="60">
        <f>IF($A113="",0,IF(VLOOKUP($A113,'ECM Staff time by PoF'!$B$5:$C$119,2,FALSE)="Not Applicable",VLOOKUP($A113,'ECM Staff time by PoF'!$B$5:$S$119,MATCH($LN$103, 'ECM Staff time by PoF'!$B$4:$R$4,0),FALSE),IF(ISERROR(VLOOKUP(CONCATENATE($A113,M$66),'ECM Staff time by PoF'!$A$5:$S$119,MATCH($LN$103, 'ECM Staff time by PoF'!$A$4:$R$4,0),FALSE)), 0, VLOOKUP(CONCATENATE($A113,M$66),'ECM Staff time by PoF'!$A$5:$S$119,MATCH($LN$103, 'ECM Staff time by PoF'!$A$4:$R$4,0),FALSE))))*M75</f>
        <v>0</v>
      </c>
      <c r="LZ113" s="60">
        <f>IF($A113="",0,IF(VLOOKUP($A113,'ECM Staff time by PoF'!$B$5:$C$119,2,FALSE)="Not Applicable",VLOOKUP($A113,'ECM Staff time by PoF'!$B$5:$S$119,MATCH($LN$103, 'ECM Staff time by PoF'!$B$4:$R$4,0),FALSE),IF(ISERROR(VLOOKUP(CONCATENATE($A113,N$66),'ECM Staff time by PoF'!$A$5:$S$119,MATCH($LN$103, 'ECM Staff time by PoF'!$A$4:$R$4,0),FALSE)), 0, VLOOKUP(CONCATENATE($A113,N$66),'ECM Staff time by PoF'!$A$5:$S$119,MATCH($LN$103, 'ECM Staff time by PoF'!$A$4:$R$4,0),FALSE))))*N75</f>
        <v>0</v>
      </c>
      <c r="MA113" s="60">
        <f>IF($A113="",0,IF(VLOOKUP($A113,'ECM Staff time by PoF'!$B$5:$C$119,2,FALSE)="Not Applicable",VLOOKUP($A113,'ECM Staff time by PoF'!$B$5:$S$119,MATCH($LN$103, 'ECM Staff time by PoF'!$B$4:$R$4,0),FALSE),IF(ISERROR(VLOOKUP(CONCATENATE($A113,O$66),'ECM Staff time by PoF'!$A$5:$S$119,MATCH($LN$103, 'ECM Staff time by PoF'!$A$4:$R$4,0),FALSE)), 0, VLOOKUP(CONCATENATE($A113,O$66),'ECM Staff time by PoF'!$A$5:$S$119,MATCH($LN$103, 'ECM Staff time by PoF'!$A$4:$R$4,0),FALSE))))*O75</f>
        <v>0</v>
      </c>
      <c r="MB113" s="60">
        <f>IF($A113="",0,IF(VLOOKUP($A113,'ECM Staff time by PoF'!$B$5:$C$119,2,FALSE)="Not Applicable",VLOOKUP($A113,'ECM Staff time by PoF'!$B$5:$S$119,MATCH($LN$103, 'ECM Staff time by PoF'!$B$4:$R$4,0),FALSE),IF(ISERROR(VLOOKUP(CONCATENATE($A113,P$66),'ECM Staff time by PoF'!$A$5:$S$119,MATCH($LN$103, 'ECM Staff time by PoF'!$A$4:$R$4,0),FALSE)), 0, VLOOKUP(CONCATENATE($A113,P$66),'ECM Staff time by PoF'!$A$5:$S$119,MATCH($LN$103, 'ECM Staff time by PoF'!$A$4:$R$4,0),FALSE))))*P75</f>
        <v>0</v>
      </c>
      <c r="MC113" s="60">
        <f>IF($A113="",0,IF(VLOOKUP($A113,'ECM Staff time by PoF'!$B$5:$C$119,2,FALSE)="Not Applicable",VLOOKUP($A113,'ECM Staff time by PoF'!$B$5:$S$119,MATCH($LN$103, 'ECM Staff time by PoF'!$B$4:$R$4,0),FALSE),IF(ISERROR(VLOOKUP(CONCATENATE($A113,Q$66),'ECM Staff time by PoF'!$A$5:$S$119,MATCH($LN$103, 'ECM Staff time by PoF'!$A$4:$R$4,0),FALSE)), 0, VLOOKUP(CONCATENATE($A113,Q$66),'ECM Staff time by PoF'!$A$5:$S$119,MATCH($LN$103, 'ECM Staff time by PoF'!$A$4:$R$4,0),FALSE))))*Q75</f>
        <v>0</v>
      </c>
      <c r="MD113" s="60">
        <f>IF($A113="",0,IF(VLOOKUP($A113,'ECM Staff time by PoF'!$B$5:$C$119,2,FALSE)="Not Applicable",VLOOKUP($A113,'ECM Staff time by PoF'!$B$5:$S$119,MATCH($LN$103, 'ECM Staff time by PoF'!$B$4:$R$4,0),FALSE),IF(ISERROR(VLOOKUP(CONCATENATE($A113,R$66),'ECM Staff time by PoF'!$A$5:$S$119,MATCH($LN$103, 'ECM Staff time by PoF'!$A$4:$R$4,0),FALSE)), 0, VLOOKUP(CONCATENATE($A113,R$66),'ECM Staff time by PoF'!$A$5:$S$119,MATCH($LN$103, 'ECM Staff time by PoF'!$A$4:$R$4,0),FALSE))))*R75</f>
        <v>0</v>
      </c>
      <c r="ME113" s="60">
        <f>IF($A113="",0,IF(VLOOKUP($A113,'ECM Staff time by PoF'!$B$5:$C$119,2,FALSE)="Not Applicable",VLOOKUP($A113,'ECM Staff time by PoF'!$B$5:$S$119,MATCH($LN$103, 'ECM Staff time by PoF'!$B$4:$R$4,0),FALSE),IF(ISERROR(VLOOKUP(CONCATENATE($A113,S$66),'ECM Staff time by PoF'!$A$5:$S$119,MATCH($LN$103, 'ECM Staff time by PoF'!$A$4:$R$4,0),FALSE)), 0, VLOOKUP(CONCATENATE($A113,S$66),'ECM Staff time by PoF'!$A$5:$S$119,MATCH($LN$103, 'ECM Staff time by PoF'!$A$4:$R$4,0),FALSE))))*S75</f>
        <v>0</v>
      </c>
      <c r="MF113" s="60">
        <f>IF($A113="",0,IF(VLOOKUP($A113,'ECM Staff time by PoF'!$B$5:$C$119,2,FALSE)="Not Applicable",VLOOKUP($A113,'ECM Staff time by PoF'!$B$5:$S$119,MATCH($LN$103, 'ECM Staff time by PoF'!$B$4:$R$4,0),FALSE),IF(ISERROR(VLOOKUP(CONCATENATE($A113,T$66),'ECM Staff time by PoF'!$A$5:$S$119,MATCH($LN$103, 'ECM Staff time by PoF'!$A$4:$R$4,0),FALSE)), 0, VLOOKUP(CONCATENATE($A113,T$66),'ECM Staff time by PoF'!$A$5:$S$119,MATCH($LN$103, 'ECM Staff time by PoF'!$A$4:$R$4,0),FALSE))))*T75</f>
        <v>0</v>
      </c>
      <c r="MG113" s="60">
        <f>IF($A113="",0,IF(VLOOKUP($A113,'ECM Staff time by PoF'!$B$5:$C$119,2,FALSE)="Not Applicable",VLOOKUP($A113,'ECM Staff time by PoF'!$B$5:$S$119,MATCH($LN$103, 'ECM Staff time by PoF'!$B$4:$R$4,0),FALSE),IF(ISERROR(VLOOKUP(CONCATENATE($A113,U$66),'ECM Staff time by PoF'!$A$5:$S$119,MATCH($LN$103, 'ECM Staff time by PoF'!$A$4:$R$4,0),FALSE)), 0, VLOOKUP(CONCATENATE($A113,U$66),'ECM Staff time by PoF'!$A$5:$S$119,MATCH($LN$103, 'ECM Staff time by PoF'!$A$4:$R$4,0),FALSE))))*U75</f>
        <v>0</v>
      </c>
      <c r="MH113" s="60">
        <f>IF($A113="",0,IF(VLOOKUP($A113,'ECM Staff time by PoF'!$B$5:$C$119,2,FALSE)="Not Applicable",VLOOKUP($A113,'ECM Staff time by PoF'!$B$5:$S$119,MATCH($LN$103, 'ECM Staff time by PoF'!$B$4:$R$4,0),FALSE),IF(ISERROR(VLOOKUP(CONCATENATE($A113,V$66),'ECM Staff time by PoF'!$A$5:$S$119,MATCH($LN$103, 'ECM Staff time by PoF'!$A$4:$R$4,0),FALSE)), 0, VLOOKUP(CONCATENATE($A113,V$66),'ECM Staff time by PoF'!$A$5:$S$119,MATCH($LN$103, 'ECM Staff time by PoF'!$A$4:$R$4,0),FALSE))))*V75</f>
        <v>0</v>
      </c>
      <c r="MI113" s="60">
        <f>IF($A113="",0,IF(VLOOKUP($A113,'ECM Staff time by PoF'!$B$5:$C$119,2,FALSE)="Not Applicable",VLOOKUP($A113,'ECM Staff time by PoF'!$B$5:$S$119,MATCH($LN$103, 'ECM Staff time by PoF'!$B$4:$R$4,0),FALSE),IF(ISERROR(VLOOKUP(CONCATENATE($A113,W$66),'ECM Staff time by PoF'!$A$5:$S$119,MATCH($LN$103, 'ECM Staff time by PoF'!$A$4:$R$4,0),FALSE)), 0, VLOOKUP(CONCATENATE($A113,W$66),'ECM Staff time by PoF'!$A$5:$S$119,MATCH($LN$103, 'ECM Staff time by PoF'!$A$4:$R$4,0),FALSE))))*W75</f>
        <v>0</v>
      </c>
      <c r="MJ113" s="60">
        <f>IF($A113="",0,IF(VLOOKUP($A113,'ECM Staff time by PoF'!$B$5:$C$119,2,FALSE)="Not Applicable",VLOOKUP($A113,'ECM Staff time by PoF'!$B$5:$S$119,MATCH($LN$103, 'ECM Staff time by PoF'!$B$4:$R$4,0),FALSE),IF(ISERROR(VLOOKUP(CONCATENATE($A113,X$66),'ECM Staff time by PoF'!$A$5:$S$119,MATCH($LN$103, 'ECM Staff time by PoF'!$A$4:$R$4,0),FALSE)), 0, VLOOKUP(CONCATENATE($A113,X$66),'ECM Staff time by PoF'!$A$5:$S$119,MATCH($LN$103, 'ECM Staff time by PoF'!$A$4:$R$4,0),FALSE))))*X75</f>
        <v>0</v>
      </c>
      <c r="MK113" s="60">
        <f>IF($A113="",0,IF(VLOOKUP($A113,'ECM Staff time by PoF'!$B$5:$C$119,2,FALSE)="Not Applicable",VLOOKUP($A113,'ECM Staff time by PoF'!$B$5:$S$119,MATCH($LN$103, 'ECM Staff time by PoF'!$B$4:$R$4,0),FALSE),IF(ISERROR(VLOOKUP(CONCATENATE($A113,Y$66),'ECM Staff time by PoF'!$A$5:$S$119,MATCH($LN$103, 'ECM Staff time by PoF'!$A$4:$R$4,0),FALSE)), 0, VLOOKUP(CONCATENATE($A113,Y$66),'ECM Staff time by PoF'!$A$5:$S$119,MATCH($LN$103, 'ECM Staff time by PoF'!$A$4:$R$4,0),FALSE))))*Y75</f>
        <v>0</v>
      </c>
      <c r="ML113" s="60">
        <f>IF($A113="",0,IF(VLOOKUP($A113,'ECM Staff time by PoF'!$B$5:$C$119,2,FALSE)="Not Applicable",VLOOKUP($A113,'ECM Staff time by PoF'!$B$5:$S$119,MATCH($LN$103, 'ECM Staff time by PoF'!$B$4:$R$4,0),FALSE),IF(ISERROR(VLOOKUP(CONCATENATE($A113,Z$66),'ECM Staff time by PoF'!$A$5:$S$119,MATCH($LN$103, 'ECM Staff time by PoF'!$A$4:$R$4,0),FALSE)), 0, VLOOKUP(CONCATENATE($A113,Z$66),'ECM Staff time by PoF'!$A$5:$S$119,MATCH($LN$103, 'ECM Staff time by PoF'!$A$4:$R$4,0),FALSE))))*Z75</f>
        <v>0</v>
      </c>
      <c r="MM113" s="60">
        <f>IF($A113="",0,IF(VLOOKUP($A113,'ECM Staff time by PoF'!$B$5:$C$119,2,FALSE)="Not Applicable",VLOOKUP($A113,'ECM Staff time by PoF'!$B$5:$S$119,MATCH($LN$103, 'ECM Staff time by PoF'!$B$4:$R$4,0),FALSE),IF(ISERROR(VLOOKUP(CONCATENATE($A113,AA$66),'ECM Staff time by PoF'!$A$5:$S$119,MATCH($LN$103, 'ECM Staff time by PoF'!$A$4:$R$4,0),FALSE)), 0, VLOOKUP(CONCATENATE($A113,AA$66),'ECM Staff time by PoF'!$A$5:$S$119,MATCH($LN$103, 'ECM Staff time by PoF'!$A$4:$R$4,0),FALSE))))*AA75</f>
        <v>0</v>
      </c>
      <c r="MN113" s="60">
        <f>IF($A113="",0,IF(VLOOKUP($A113,'ECM Staff time by PoF'!$B$5:$C$119,2,FALSE)="Not Applicable",VLOOKUP($A113,'ECM Staff time by PoF'!$B$5:$S$119,MATCH($LN$103, 'ECM Staff time by PoF'!$B$4:$R$4,0),FALSE),IF(ISERROR(VLOOKUP(CONCATENATE($A113,AB$66),'ECM Staff time by PoF'!$A$5:$S$119,MATCH($LN$103, 'ECM Staff time by PoF'!$A$4:$R$4,0),FALSE)), 0, VLOOKUP(CONCATENATE($A113,AB$66),'ECM Staff time by PoF'!$A$5:$S$119,MATCH($LN$103, 'ECM Staff time by PoF'!$A$4:$R$4,0),FALSE))))*AB75</f>
        <v>0</v>
      </c>
      <c r="MO113" s="60">
        <f>IF($A113="",0,IF(VLOOKUP($A113,'ECM Staff time by PoF'!$B$5:$C$119,2,FALSE)="Not Applicable",VLOOKUP($A113,'ECM Staff time by PoF'!$B$5:$S$119,MATCH($LN$103, 'ECM Staff time by PoF'!$B$4:$R$4,0),FALSE),IF(ISERROR(VLOOKUP(CONCATENATE($A113,AC$66),'ECM Staff time by PoF'!$A$5:$S$119,MATCH($LN$103, 'ECM Staff time by PoF'!$A$4:$R$4,0),FALSE)), 0, VLOOKUP(CONCATENATE($A113,AC$66),'ECM Staff time by PoF'!$A$5:$S$119,MATCH($LN$103, 'ECM Staff time by PoF'!$A$4:$R$4,0),FALSE))))*AC75</f>
        <v>0</v>
      </c>
      <c r="MP113" s="60">
        <f>IF($A113="",0,IF(VLOOKUP($A113,'ECM Staff time by PoF'!$B$5:$C$119,2,FALSE)="Not Applicable",VLOOKUP($A113,'ECM Staff time by PoF'!$B$5:$S$119,MATCH($LN$103, 'ECM Staff time by PoF'!$B$4:$R$4,0),FALSE),IF(ISERROR(VLOOKUP(CONCATENATE($A113,AD$66),'ECM Staff time by PoF'!$A$5:$S$119,MATCH($LN$103, 'ECM Staff time by PoF'!$A$4:$R$4,0),FALSE)), 0, VLOOKUP(CONCATENATE($A113,AD$66),'ECM Staff time by PoF'!$A$5:$S$119,MATCH($LN$103, 'ECM Staff time by PoF'!$A$4:$R$4,0),FALSE))))*AD75</f>
        <v>0</v>
      </c>
      <c r="MQ113" s="60">
        <f>IF($A113="",0,IF(VLOOKUP($A113,'ECM Staff time by PoF'!$B$5:$C$119,2,FALSE)="Not Applicable",VLOOKUP($A113,'ECM Staff time by PoF'!$B$5:$S$119,MATCH($LN$103, 'ECM Staff time by PoF'!$B$4:$R$4,0),FALSE),IF(ISERROR(VLOOKUP(CONCATENATE($A113,AE$66),'ECM Staff time by PoF'!$A$5:$S$119,MATCH($LN$103, 'ECM Staff time by PoF'!$A$4:$R$4,0),FALSE)), 0, VLOOKUP(CONCATENATE($A113,AE$66),'ECM Staff time by PoF'!$A$5:$S$119,MATCH($LN$103, 'ECM Staff time by PoF'!$A$4:$R$4,0),FALSE))))*AE75</f>
        <v>0</v>
      </c>
      <c r="MR113" s="60">
        <f>IF($A113="",0,IF(VLOOKUP($A113,'ECM Staff time by PoF'!$B$5:$C$119,2,FALSE)="Not Applicable",VLOOKUP($A113,'ECM Staff time by PoF'!$B$5:$S$119,MATCH($LN$103, 'ECM Staff time by PoF'!$B$4:$R$4,0),FALSE),IF(ISERROR(VLOOKUP(CONCATENATE($A113,AF$66),'ECM Staff time by PoF'!$A$5:$S$119,MATCH($LN$103, 'ECM Staff time by PoF'!$A$4:$R$4,0),FALSE)), 0, VLOOKUP(CONCATENATE($A113,AF$66),'ECM Staff time by PoF'!$A$5:$S$119,MATCH($LN$103, 'ECM Staff time by PoF'!$A$4:$R$4,0),FALSE))))*AF75</f>
        <v>0</v>
      </c>
      <c r="MS113" s="60">
        <f>IF($A113="",0,IF(VLOOKUP($A113,'ECM Staff time by PoF'!$B$5:$C$119,2,FALSE)="Not Applicable",VLOOKUP($A113,'ECM Staff time by PoF'!$B$5:$S$119,MATCH($LN$103, 'ECM Staff time by PoF'!$B$4:$R$4,0),FALSE),IF(ISERROR(VLOOKUP(CONCATENATE($A113,AG$66),'ECM Staff time by PoF'!$A$5:$S$119,MATCH($LN$103, 'ECM Staff time by PoF'!$A$4:$R$4,0),FALSE)), 0, VLOOKUP(CONCATENATE($A113,AG$66),'ECM Staff time by PoF'!$A$5:$S$119,MATCH($LN$103, 'ECM Staff time by PoF'!$A$4:$R$4,0),FALSE))))*AG75</f>
        <v>0</v>
      </c>
      <c r="MT113" s="60">
        <f>IF($A113="",0,IF(VLOOKUP($A113,'ECM Staff time by PoF'!$B$5:$C$119,2,FALSE)="Not Applicable",VLOOKUP($A113,'ECM Staff time by PoF'!$B$5:$S$119,MATCH($LN$103, 'ECM Staff time by PoF'!$B$4:$R$4,0),FALSE),IF(ISERROR(VLOOKUP(CONCATENATE($A113,AH$66),'ECM Staff time by PoF'!$A$5:$S$119,MATCH($LN$103, 'ECM Staff time by PoF'!$A$4:$R$4,0),FALSE)), 0, VLOOKUP(CONCATENATE($A113,AH$66),'ECM Staff time by PoF'!$A$5:$S$119,MATCH($LN$103, 'ECM Staff time by PoF'!$A$4:$R$4,0),FALSE))))*AH75</f>
        <v>0</v>
      </c>
      <c r="MU113" s="60">
        <f>IF($A113="",0,IF(VLOOKUP($A113,'ECM Staff time by PoF'!$B$5:$C$119,2,FALSE)="Not Applicable",VLOOKUP($A113,'ECM Staff time by PoF'!$B$5:$S$119,MATCH($LN$103, 'ECM Staff time by PoF'!$B$4:$R$4,0),FALSE),IF(ISERROR(VLOOKUP(CONCATENATE($A113,AI$66),'ECM Staff time by PoF'!$A$5:$S$119,MATCH($LN$103, 'ECM Staff time by PoF'!$A$4:$R$4,0),FALSE)), 0, VLOOKUP(CONCATENATE($A113,AI$66),'ECM Staff time by PoF'!$A$5:$S$119,MATCH($LN$103, 'ECM Staff time by PoF'!$A$4:$R$4,0),FALSE))))*AI75</f>
        <v>0</v>
      </c>
      <c r="MV113" s="60">
        <f>IF($A113="",0,IF(VLOOKUP($A113,'ECM Staff time by PoF'!$B$5:$C$119,2,FALSE)="Not Applicable",VLOOKUP($A113,'ECM Staff time by PoF'!$B$5:$S$119,MATCH($LN$103, 'ECM Staff time by PoF'!$B$4:$R$4,0),FALSE),IF(ISERROR(VLOOKUP(CONCATENATE($A113,AJ$66),'ECM Staff time by PoF'!$A$5:$S$119,MATCH($LN$103, 'ECM Staff time by PoF'!$A$4:$R$4,0),FALSE)), 0, VLOOKUP(CONCATENATE($A113,AJ$66),'ECM Staff time by PoF'!$A$5:$S$119,MATCH($LN$103, 'ECM Staff time by PoF'!$A$4:$R$4,0),FALSE))))*AJ75</f>
        <v>0</v>
      </c>
      <c r="MW113" s="60">
        <f>IF($A113="",0,IF(VLOOKUP($A113,'ECM Staff time by PoF'!$B$5:$C$119,2,FALSE)="Not Applicable",VLOOKUP($A113,'ECM Staff time by PoF'!$B$5:$S$119,MATCH($LN$103, 'ECM Staff time by PoF'!$B$4:$R$4,0),FALSE),IF(ISERROR(VLOOKUP(CONCATENATE($A113,AK$66),'ECM Staff time by PoF'!$A$5:$S$119,MATCH($LN$103, 'ECM Staff time by PoF'!$A$4:$R$4,0),FALSE)), 0, VLOOKUP(CONCATENATE($A113,AK$66),'ECM Staff time by PoF'!$A$5:$S$119,MATCH($LN$103, 'ECM Staff time by PoF'!$A$4:$R$4,0),FALSE))))*AK75</f>
        <v>0</v>
      </c>
      <c r="MX113" s="60">
        <f>IF($A113="",0,IF(VLOOKUP($A113,'ECM Staff time by PoF'!$B$5:$C$119,2,FALSE)="Not Applicable",VLOOKUP($A113,'ECM Staff time by PoF'!$B$5:$S$119,MATCH($MX$103, 'ECM Staff time by PoF'!$B$4:$R$4,0),FALSE),IF(ISERROR(VLOOKUP(CONCATENATE($A113,B$66),'ECM Staff time by PoF'!$A$5:$S$119,MATCH($MX$103, 'ECM Staff time by PoF'!$A$4:$R$4,0),FALSE)), 0, VLOOKUP(CONCATENATE($A113,B$66),'ECM Staff time by PoF'!$A$5:$S$119,MATCH($MX$103, 'ECM Staff time by PoF'!$A$4:$R$4,0),FALSE))))*B75</f>
        <v>0</v>
      </c>
      <c r="MY113" s="60">
        <f>IF($A113="",0,IF(VLOOKUP($A113,'ECM Staff time by PoF'!$B$5:$C$119,2,FALSE)="Not Applicable",VLOOKUP($A113,'ECM Staff time by PoF'!$B$5:$S$119,MATCH($MX$103, 'ECM Staff time by PoF'!$B$4:$R$4,0),FALSE),IF(ISERROR(VLOOKUP(CONCATENATE($A113,C$66),'ECM Staff time by PoF'!$A$5:$S$119,MATCH($MX$103, 'ECM Staff time by PoF'!$A$4:$R$4,0),FALSE)), 0, VLOOKUP(CONCATENATE($A113,C$66),'ECM Staff time by PoF'!$A$5:$S$119,MATCH($MX$103, 'ECM Staff time by PoF'!$A$4:$R$4,0),FALSE))))*C75</f>
        <v>0</v>
      </c>
      <c r="MZ113" s="60">
        <f>IF($A113="",0,IF(VLOOKUP($A113,'ECM Staff time by PoF'!$B$5:$C$119,2,FALSE)="Not Applicable",VLOOKUP($A113,'ECM Staff time by PoF'!$B$5:$S$119,MATCH($MX$103, 'ECM Staff time by PoF'!$B$4:$R$4,0),FALSE),IF(ISERROR(VLOOKUP(CONCATENATE($A113,D$66),'ECM Staff time by PoF'!$A$5:$S$119,MATCH($MX$103, 'ECM Staff time by PoF'!$A$4:$R$4,0),FALSE)), 0, VLOOKUP(CONCATENATE($A113,D$66),'ECM Staff time by PoF'!$A$5:$S$119,MATCH($MX$103, 'ECM Staff time by PoF'!$A$4:$R$4,0),FALSE))))*D75</f>
        <v>0</v>
      </c>
      <c r="NA113" s="60">
        <f>IF($A113="",0,IF(VLOOKUP($A113,'ECM Staff time by PoF'!$B$5:$C$119,2,FALSE)="Not Applicable",VLOOKUP($A113,'ECM Staff time by PoF'!$B$5:$S$119,MATCH($MX$103, 'ECM Staff time by PoF'!$B$4:$R$4,0),FALSE),IF(ISERROR(VLOOKUP(CONCATENATE($A113,E$66),'ECM Staff time by PoF'!$A$5:$S$119,MATCH($MX$103, 'ECM Staff time by PoF'!$A$4:$R$4,0),FALSE)), 0, VLOOKUP(CONCATENATE($A113,E$66),'ECM Staff time by PoF'!$A$5:$S$119,MATCH($MX$103, 'ECM Staff time by PoF'!$A$4:$R$4,0),FALSE))))*E75</f>
        <v>0</v>
      </c>
      <c r="NB113" s="60">
        <f>IF($A113="",0,IF(VLOOKUP($A113,'ECM Staff time by PoF'!$B$5:$C$119,2,FALSE)="Not Applicable",VLOOKUP($A113,'ECM Staff time by PoF'!$B$5:$S$119,MATCH($MX$103, 'ECM Staff time by PoF'!$B$4:$R$4,0),FALSE),IF(ISERROR(VLOOKUP(CONCATENATE($A113,F$66),'ECM Staff time by PoF'!$A$5:$S$119,MATCH($MX$103, 'ECM Staff time by PoF'!$A$4:$R$4,0),FALSE)), 0, VLOOKUP(CONCATENATE($A113,F$66),'ECM Staff time by PoF'!$A$5:$S$119,MATCH($MX$103, 'ECM Staff time by PoF'!$A$4:$R$4,0),FALSE))))*F75</f>
        <v>0</v>
      </c>
      <c r="NC113" s="60">
        <f>IF($A113="",0,IF(VLOOKUP($A113,'ECM Staff time by PoF'!$B$5:$C$119,2,FALSE)="Not Applicable",VLOOKUP($A113,'ECM Staff time by PoF'!$B$5:$S$119,MATCH($MX$103, 'ECM Staff time by PoF'!$B$4:$R$4,0),FALSE),IF(ISERROR(VLOOKUP(CONCATENATE($A113,G$66),'ECM Staff time by PoF'!$A$5:$S$119,MATCH($MX$103, 'ECM Staff time by PoF'!$A$4:$R$4,0),FALSE)), 0, VLOOKUP(CONCATENATE($A113,G$66),'ECM Staff time by PoF'!$A$5:$S$119,MATCH($MX$103, 'ECM Staff time by PoF'!$A$4:$R$4,0),FALSE))))*G75</f>
        <v>0</v>
      </c>
      <c r="ND113" s="60">
        <f>IF($A113="",0,IF(VLOOKUP($A113,'ECM Staff time by PoF'!$B$5:$C$119,2,FALSE)="Not Applicable",VLOOKUP($A113,'ECM Staff time by PoF'!$B$5:$S$119,MATCH($MX$103, 'ECM Staff time by PoF'!$B$4:$R$4,0),FALSE),IF(ISERROR(VLOOKUP(CONCATENATE($A113,H$66),'ECM Staff time by PoF'!$A$5:$S$119,MATCH($MX$103, 'ECM Staff time by PoF'!$A$4:$R$4,0),FALSE)), 0, VLOOKUP(CONCATENATE($A113,H$66),'ECM Staff time by PoF'!$A$5:$S$119,MATCH($MX$103, 'ECM Staff time by PoF'!$A$4:$R$4,0),FALSE))))*H75</f>
        <v>0</v>
      </c>
      <c r="NE113" s="60">
        <f>IF($A113="",0,IF(VLOOKUP($A113,'ECM Staff time by PoF'!$B$5:$C$119,2,FALSE)="Not Applicable",VLOOKUP($A113,'ECM Staff time by PoF'!$B$5:$S$119,MATCH($MX$103, 'ECM Staff time by PoF'!$B$4:$R$4,0),FALSE),IF(ISERROR(VLOOKUP(CONCATENATE($A113,I$66),'ECM Staff time by PoF'!$A$5:$S$119,MATCH($MX$103, 'ECM Staff time by PoF'!$A$4:$R$4,0),FALSE)), 0, VLOOKUP(CONCATENATE($A113,I$66),'ECM Staff time by PoF'!$A$5:$S$119,MATCH($MX$103, 'ECM Staff time by PoF'!$A$4:$R$4,0),FALSE))))*I75</f>
        <v>0</v>
      </c>
      <c r="NF113" s="60">
        <f>IF($A113="",0,IF(VLOOKUP($A113,'ECM Staff time by PoF'!$B$5:$C$119,2,FALSE)="Not Applicable",VLOOKUP($A113,'ECM Staff time by PoF'!$B$5:$S$119,MATCH($MX$103, 'ECM Staff time by PoF'!$B$4:$R$4,0),FALSE),IF(ISERROR(VLOOKUP(CONCATENATE($A113,J$66),'ECM Staff time by PoF'!$A$5:$S$119,MATCH($MX$103, 'ECM Staff time by PoF'!$A$4:$R$4,0),FALSE)), 0, VLOOKUP(CONCATENATE($A113,J$66),'ECM Staff time by PoF'!$A$5:$S$119,MATCH($MX$103, 'ECM Staff time by PoF'!$A$4:$R$4,0),FALSE))))*J75</f>
        <v>0</v>
      </c>
      <c r="NG113" s="60">
        <f>IF($A113="",0,IF(VLOOKUP($A113,'ECM Staff time by PoF'!$B$5:$C$119,2,FALSE)="Not Applicable",VLOOKUP($A113,'ECM Staff time by PoF'!$B$5:$S$119,MATCH($MX$103, 'ECM Staff time by PoF'!$B$4:$R$4,0),FALSE),IF(ISERROR(VLOOKUP(CONCATENATE($A113,K$66),'ECM Staff time by PoF'!$A$5:$S$119,MATCH($MX$103, 'ECM Staff time by PoF'!$A$4:$R$4,0),FALSE)), 0, VLOOKUP(CONCATENATE($A113,K$66),'ECM Staff time by PoF'!$A$5:$S$119,MATCH($MX$103, 'ECM Staff time by PoF'!$A$4:$R$4,0),FALSE))))*K75</f>
        <v>0</v>
      </c>
      <c r="NH113" s="60">
        <f>IF($A113="",0,IF(VLOOKUP($A113,'ECM Staff time by PoF'!$B$5:$C$119,2,FALSE)="Not Applicable",VLOOKUP($A113,'ECM Staff time by PoF'!$B$5:$S$119,MATCH($MX$103, 'ECM Staff time by PoF'!$B$4:$R$4,0),FALSE),IF(ISERROR(VLOOKUP(CONCATENATE($A113,L$66),'ECM Staff time by PoF'!$A$5:$S$119,MATCH($MX$103, 'ECM Staff time by PoF'!$A$4:$R$4,0),FALSE)), 0, VLOOKUP(CONCATENATE($A113,L$66),'ECM Staff time by PoF'!$A$5:$S$119,MATCH($MX$103, 'ECM Staff time by PoF'!$A$4:$R$4,0),FALSE))))*L75</f>
        <v>0</v>
      </c>
      <c r="NI113" s="60">
        <f>IF($A113="",0,IF(VLOOKUP($A113,'ECM Staff time by PoF'!$B$5:$C$119,2,FALSE)="Not Applicable",VLOOKUP($A113,'ECM Staff time by PoF'!$B$5:$S$119,MATCH($MX$103, 'ECM Staff time by PoF'!$B$4:$R$4,0),FALSE),IF(ISERROR(VLOOKUP(CONCATENATE($A113,M$66),'ECM Staff time by PoF'!$A$5:$S$119,MATCH($MX$103, 'ECM Staff time by PoF'!$A$4:$R$4,0),FALSE)), 0, VLOOKUP(CONCATENATE($A113,M$66),'ECM Staff time by PoF'!$A$5:$S$119,MATCH($MX$103, 'ECM Staff time by PoF'!$A$4:$R$4,0),FALSE))))*M75</f>
        <v>0</v>
      </c>
      <c r="NJ113" s="60">
        <f>IF($A113="",0,IF(VLOOKUP($A113,'ECM Staff time by PoF'!$B$5:$C$119,2,FALSE)="Not Applicable",VLOOKUP($A113,'ECM Staff time by PoF'!$B$5:$S$119,MATCH($MX$103, 'ECM Staff time by PoF'!$B$4:$R$4,0),FALSE),IF(ISERROR(VLOOKUP(CONCATENATE($A113,N$66),'ECM Staff time by PoF'!$A$5:$S$119,MATCH($MX$103, 'ECM Staff time by PoF'!$A$4:$R$4,0),FALSE)), 0, VLOOKUP(CONCATENATE($A113,N$66),'ECM Staff time by PoF'!$A$5:$S$119,MATCH($MX$103, 'ECM Staff time by PoF'!$A$4:$R$4,0),FALSE))))*N75</f>
        <v>0</v>
      </c>
      <c r="NK113" s="60">
        <f>IF($A113="",0,IF(VLOOKUP($A113,'ECM Staff time by PoF'!$B$5:$C$119,2,FALSE)="Not Applicable",VLOOKUP($A113,'ECM Staff time by PoF'!$B$5:$S$119,MATCH($MX$103, 'ECM Staff time by PoF'!$B$4:$R$4,0),FALSE),IF(ISERROR(VLOOKUP(CONCATENATE($A113,O$66),'ECM Staff time by PoF'!$A$5:$S$119,MATCH($MX$103, 'ECM Staff time by PoF'!$A$4:$R$4,0),FALSE)), 0, VLOOKUP(CONCATENATE($A113,O$66),'ECM Staff time by PoF'!$A$5:$S$119,MATCH($MX$103, 'ECM Staff time by PoF'!$A$4:$R$4,0),FALSE))))*O75</f>
        <v>0</v>
      </c>
      <c r="NL113" s="60">
        <f>IF($A113="",0,IF(VLOOKUP($A113,'ECM Staff time by PoF'!$B$5:$C$119,2,FALSE)="Not Applicable",VLOOKUP($A113,'ECM Staff time by PoF'!$B$5:$S$119,MATCH($MX$103, 'ECM Staff time by PoF'!$B$4:$R$4,0),FALSE),IF(ISERROR(VLOOKUP(CONCATENATE($A113,P$66),'ECM Staff time by PoF'!$A$5:$S$119,MATCH($MX$103, 'ECM Staff time by PoF'!$A$4:$R$4,0),FALSE)), 0, VLOOKUP(CONCATENATE($A113,P$66),'ECM Staff time by PoF'!$A$5:$S$119,MATCH($MX$103, 'ECM Staff time by PoF'!$A$4:$R$4,0),FALSE))))*P75</f>
        <v>0</v>
      </c>
      <c r="NM113" s="60">
        <f>IF($A113="",0,IF(VLOOKUP($A113,'ECM Staff time by PoF'!$B$5:$C$119,2,FALSE)="Not Applicable",VLOOKUP($A113,'ECM Staff time by PoF'!$B$5:$S$119,MATCH($MX$103, 'ECM Staff time by PoF'!$B$4:$R$4,0),FALSE),IF(ISERROR(VLOOKUP(CONCATENATE($A113,Q$66),'ECM Staff time by PoF'!$A$5:$S$119,MATCH($MX$103, 'ECM Staff time by PoF'!$A$4:$R$4,0),FALSE)), 0, VLOOKUP(CONCATENATE($A113,Q$66),'ECM Staff time by PoF'!$A$5:$S$119,MATCH($MX$103, 'ECM Staff time by PoF'!$A$4:$R$4,0),FALSE))))*Q75</f>
        <v>0</v>
      </c>
      <c r="NN113" s="60">
        <f>IF($A113="",0,IF(VLOOKUP($A113,'ECM Staff time by PoF'!$B$5:$C$119,2,FALSE)="Not Applicable",VLOOKUP($A113,'ECM Staff time by PoF'!$B$5:$S$119,MATCH($MX$103, 'ECM Staff time by PoF'!$B$4:$R$4,0),FALSE),IF(ISERROR(VLOOKUP(CONCATENATE($A113,R$66),'ECM Staff time by PoF'!$A$5:$S$119,MATCH($MX$103, 'ECM Staff time by PoF'!$A$4:$R$4,0),FALSE)), 0, VLOOKUP(CONCATENATE($A113,R$66),'ECM Staff time by PoF'!$A$5:$S$119,MATCH($MX$103, 'ECM Staff time by PoF'!$A$4:$R$4,0),FALSE))))*R75</f>
        <v>0</v>
      </c>
      <c r="NO113" s="60">
        <f>IF($A113="",0,IF(VLOOKUP($A113,'ECM Staff time by PoF'!$B$5:$C$119,2,FALSE)="Not Applicable",VLOOKUP($A113,'ECM Staff time by PoF'!$B$5:$S$119,MATCH($MX$103, 'ECM Staff time by PoF'!$B$4:$R$4,0),FALSE),IF(ISERROR(VLOOKUP(CONCATENATE($A113,S$66),'ECM Staff time by PoF'!$A$5:$S$119,MATCH($MX$103, 'ECM Staff time by PoF'!$A$4:$R$4,0),FALSE)), 0, VLOOKUP(CONCATENATE($A113,S$66),'ECM Staff time by PoF'!$A$5:$S$119,MATCH($MX$103, 'ECM Staff time by PoF'!$A$4:$R$4,0),FALSE))))*S75</f>
        <v>0</v>
      </c>
      <c r="NP113" s="60">
        <f>IF($A113="",0,IF(VLOOKUP($A113,'ECM Staff time by PoF'!$B$5:$C$119,2,FALSE)="Not Applicable",VLOOKUP($A113,'ECM Staff time by PoF'!$B$5:$S$119,MATCH($MX$103, 'ECM Staff time by PoF'!$B$4:$R$4,0),FALSE),IF(ISERROR(VLOOKUP(CONCATENATE($A113,T$66),'ECM Staff time by PoF'!$A$5:$S$119,MATCH($MX$103, 'ECM Staff time by PoF'!$A$4:$R$4,0),FALSE)), 0, VLOOKUP(CONCATENATE($A113,T$66),'ECM Staff time by PoF'!$A$5:$S$119,MATCH($MX$103, 'ECM Staff time by PoF'!$A$4:$R$4,0),FALSE))))*T75</f>
        <v>0</v>
      </c>
      <c r="NQ113" s="60">
        <f>IF($A113="",0,IF(VLOOKUP($A113,'ECM Staff time by PoF'!$B$5:$C$119,2,FALSE)="Not Applicable",VLOOKUP($A113,'ECM Staff time by PoF'!$B$5:$S$119,MATCH($MX$103, 'ECM Staff time by PoF'!$B$4:$R$4,0),FALSE),IF(ISERROR(VLOOKUP(CONCATENATE($A113,U$66),'ECM Staff time by PoF'!$A$5:$S$119,MATCH($MX$103, 'ECM Staff time by PoF'!$A$4:$R$4,0),FALSE)), 0, VLOOKUP(CONCATENATE($A113,U$66),'ECM Staff time by PoF'!$A$5:$S$119,MATCH($MX$103, 'ECM Staff time by PoF'!$A$4:$R$4,0),FALSE))))*U75</f>
        <v>0</v>
      </c>
      <c r="NR113" s="60">
        <f>IF($A113="",0,IF(VLOOKUP($A113,'ECM Staff time by PoF'!$B$5:$C$119,2,FALSE)="Not Applicable",VLOOKUP($A113,'ECM Staff time by PoF'!$B$5:$S$119,MATCH($MX$103, 'ECM Staff time by PoF'!$B$4:$R$4,0),FALSE),IF(ISERROR(VLOOKUP(CONCATENATE($A113,V$66),'ECM Staff time by PoF'!$A$5:$S$119,MATCH($MX$103, 'ECM Staff time by PoF'!$A$4:$R$4,0),FALSE)), 0, VLOOKUP(CONCATENATE($A113,V$66),'ECM Staff time by PoF'!$A$5:$S$119,MATCH($MX$103, 'ECM Staff time by PoF'!$A$4:$R$4,0),FALSE))))*V75</f>
        <v>0</v>
      </c>
      <c r="NS113" s="60">
        <f>IF($A113="",0,IF(VLOOKUP($A113,'ECM Staff time by PoF'!$B$5:$C$119,2,FALSE)="Not Applicable",VLOOKUP($A113,'ECM Staff time by PoF'!$B$5:$S$119,MATCH($MX$103, 'ECM Staff time by PoF'!$B$4:$R$4,0),FALSE),IF(ISERROR(VLOOKUP(CONCATENATE($A113,W$66),'ECM Staff time by PoF'!$A$5:$S$119,MATCH($MX$103, 'ECM Staff time by PoF'!$A$4:$R$4,0),FALSE)), 0, VLOOKUP(CONCATENATE($A113,W$66),'ECM Staff time by PoF'!$A$5:$S$119,MATCH($MX$103, 'ECM Staff time by PoF'!$A$4:$R$4,0),FALSE))))*W75</f>
        <v>0</v>
      </c>
      <c r="NT113" s="60">
        <f>IF($A113="",0,IF(VLOOKUP($A113,'ECM Staff time by PoF'!$B$5:$C$119,2,FALSE)="Not Applicable",VLOOKUP($A113,'ECM Staff time by PoF'!$B$5:$S$119,MATCH($MX$103, 'ECM Staff time by PoF'!$B$4:$R$4,0),FALSE),IF(ISERROR(VLOOKUP(CONCATENATE($A113,X$66),'ECM Staff time by PoF'!$A$5:$S$119,MATCH($MX$103, 'ECM Staff time by PoF'!$A$4:$R$4,0),FALSE)), 0, VLOOKUP(CONCATENATE($A113,X$66),'ECM Staff time by PoF'!$A$5:$S$119,MATCH($MX$103, 'ECM Staff time by PoF'!$A$4:$R$4,0),FALSE))))*X75</f>
        <v>0</v>
      </c>
      <c r="NU113" s="60">
        <f>IF($A113="",0,IF(VLOOKUP($A113,'ECM Staff time by PoF'!$B$5:$C$119,2,FALSE)="Not Applicable",VLOOKUP($A113,'ECM Staff time by PoF'!$B$5:$S$119,MATCH($MX$103, 'ECM Staff time by PoF'!$B$4:$R$4,0),FALSE),IF(ISERROR(VLOOKUP(CONCATENATE($A113,Y$66),'ECM Staff time by PoF'!$A$5:$S$119,MATCH($MX$103, 'ECM Staff time by PoF'!$A$4:$R$4,0),FALSE)), 0, VLOOKUP(CONCATENATE($A113,Y$66),'ECM Staff time by PoF'!$A$5:$S$119,MATCH($MX$103, 'ECM Staff time by PoF'!$A$4:$R$4,0),FALSE))))*Y75</f>
        <v>0</v>
      </c>
      <c r="NV113" s="60">
        <f>IF($A113="",0,IF(VLOOKUP($A113,'ECM Staff time by PoF'!$B$5:$C$119,2,FALSE)="Not Applicable",VLOOKUP($A113,'ECM Staff time by PoF'!$B$5:$S$119,MATCH($MX$103, 'ECM Staff time by PoF'!$B$4:$R$4,0),FALSE),IF(ISERROR(VLOOKUP(CONCATENATE($A113,Z$66),'ECM Staff time by PoF'!$A$5:$S$119,MATCH($MX$103, 'ECM Staff time by PoF'!$A$4:$R$4,0),FALSE)), 0, VLOOKUP(CONCATENATE($A113,Z$66),'ECM Staff time by PoF'!$A$5:$S$119,MATCH($MX$103, 'ECM Staff time by PoF'!$A$4:$R$4,0),FALSE))))*Z75</f>
        <v>0</v>
      </c>
      <c r="NW113" s="60">
        <f>IF($A113="",0,IF(VLOOKUP($A113,'ECM Staff time by PoF'!$B$5:$C$119,2,FALSE)="Not Applicable",VLOOKUP($A113,'ECM Staff time by PoF'!$B$5:$S$119,MATCH($MX$103, 'ECM Staff time by PoF'!$B$4:$R$4,0),FALSE),IF(ISERROR(VLOOKUP(CONCATENATE($A113,AA$66),'ECM Staff time by PoF'!$A$5:$S$119,MATCH($MX$103, 'ECM Staff time by PoF'!$A$4:$R$4,0),FALSE)), 0, VLOOKUP(CONCATENATE($A113,AA$66),'ECM Staff time by PoF'!$A$5:$S$119,MATCH($MX$103, 'ECM Staff time by PoF'!$A$4:$R$4,0),FALSE))))*AA75</f>
        <v>0</v>
      </c>
      <c r="NX113" s="60">
        <f>IF($A113="",0,IF(VLOOKUP($A113,'ECM Staff time by PoF'!$B$5:$C$119,2,FALSE)="Not Applicable",VLOOKUP($A113,'ECM Staff time by PoF'!$B$5:$S$119,MATCH($MX$103, 'ECM Staff time by PoF'!$B$4:$R$4,0),FALSE),IF(ISERROR(VLOOKUP(CONCATENATE($A113,AB$66),'ECM Staff time by PoF'!$A$5:$S$119,MATCH($MX$103, 'ECM Staff time by PoF'!$A$4:$R$4,0),FALSE)), 0, VLOOKUP(CONCATENATE($A113,AB$66),'ECM Staff time by PoF'!$A$5:$S$119,MATCH($MX$103, 'ECM Staff time by PoF'!$A$4:$R$4,0),FALSE))))*AB75</f>
        <v>0</v>
      </c>
      <c r="NY113" s="60">
        <f>IF($A113="",0,IF(VLOOKUP($A113,'ECM Staff time by PoF'!$B$5:$C$119,2,FALSE)="Not Applicable",VLOOKUP($A113,'ECM Staff time by PoF'!$B$5:$S$119,MATCH($MX$103, 'ECM Staff time by PoF'!$B$4:$R$4,0),FALSE),IF(ISERROR(VLOOKUP(CONCATENATE($A113,AC$66),'ECM Staff time by PoF'!$A$5:$S$119,MATCH($MX$103, 'ECM Staff time by PoF'!$A$4:$R$4,0),FALSE)), 0, VLOOKUP(CONCATENATE($A113,AC$66),'ECM Staff time by PoF'!$A$5:$S$119,MATCH($MX$103, 'ECM Staff time by PoF'!$A$4:$R$4,0),FALSE))))*AC75</f>
        <v>0</v>
      </c>
      <c r="NZ113" s="60">
        <f>IF($A113="",0,IF(VLOOKUP($A113,'ECM Staff time by PoF'!$B$5:$C$119,2,FALSE)="Not Applicable",VLOOKUP($A113,'ECM Staff time by PoF'!$B$5:$S$119,MATCH($MX$103, 'ECM Staff time by PoF'!$B$4:$R$4,0),FALSE),IF(ISERROR(VLOOKUP(CONCATENATE($A113,AD$66),'ECM Staff time by PoF'!$A$5:$S$119,MATCH($MX$103, 'ECM Staff time by PoF'!$A$4:$R$4,0),FALSE)), 0, VLOOKUP(CONCATENATE($A113,AD$66),'ECM Staff time by PoF'!$A$5:$S$119,MATCH($MX$103, 'ECM Staff time by PoF'!$A$4:$R$4,0),FALSE))))*AD75</f>
        <v>0</v>
      </c>
      <c r="OA113" s="60">
        <f>IF($A113="",0,IF(VLOOKUP($A113,'ECM Staff time by PoF'!$B$5:$C$119,2,FALSE)="Not Applicable",VLOOKUP($A113,'ECM Staff time by PoF'!$B$5:$S$119,MATCH($MX$103, 'ECM Staff time by PoF'!$B$4:$R$4,0),FALSE),IF(ISERROR(VLOOKUP(CONCATENATE($A113,AE$66),'ECM Staff time by PoF'!$A$5:$S$119,MATCH($MX$103, 'ECM Staff time by PoF'!$A$4:$R$4,0),FALSE)), 0, VLOOKUP(CONCATENATE($A113,AE$66),'ECM Staff time by PoF'!$A$5:$S$119,MATCH($MX$103, 'ECM Staff time by PoF'!$A$4:$R$4,0),FALSE))))*AE75</f>
        <v>0</v>
      </c>
      <c r="OB113" s="60">
        <f>IF($A113="",0,IF(VLOOKUP($A113,'ECM Staff time by PoF'!$B$5:$C$119,2,FALSE)="Not Applicable",VLOOKUP($A113,'ECM Staff time by PoF'!$B$5:$S$119,MATCH($MX$103, 'ECM Staff time by PoF'!$B$4:$R$4,0),FALSE),IF(ISERROR(VLOOKUP(CONCATENATE($A113,AF$66),'ECM Staff time by PoF'!$A$5:$S$119,MATCH($MX$103, 'ECM Staff time by PoF'!$A$4:$R$4,0),FALSE)), 0, VLOOKUP(CONCATENATE($A113,AF$66),'ECM Staff time by PoF'!$A$5:$S$119,MATCH($MX$103, 'ECM Staff time by PoF'!$A$4:$R$4,0),FALSE))))*AF75</f>
        <v>0</v>
      </c>
      <c r="OC113" s="60">
        <f>IF($A113="",0,IF(VLOOKUP($A113,'ECM Staff time by PoF'!$B$5:$C$119,2,FALSE)="Not Applicable",VLOOKUP($A113,'ECM Staff time by PoF'!$B$5:$S$119,MATCH($MX$103, 'ECM Staff time by PoF'!$B$4:$R$4,0),FALSE),IF(ISERROR(VLOOKUP(CONCATENATE($A113,AG$66),'ECM Staff time by PoF'!$A$5:$S$119,MATCH($MX$103, 'ECM Staff time by PoF'!$A$4:$R$4,0),FALSE)), 0, VLOOKUP(CONCATENATE($A113,AG$66),'ECM Staff time by PoF'!$A$5:$S$119,MATCH($MX$103, 'ECM Staff time by PoF'!$A$4:$R$4,0),FALSE))))*AG75</f>
        <v>0</v>
      </c>
      <c r="OD113" s="60">
        <f>IF($A113="",0,IF(VLOOKUP($A113,'ECM Staff time by PoF'!$B$5:$C$119,2,FALSE)="Not Applicable",VLOOKUP($A113,'ECM Staff time by PoF'!$B$5:$S$119,MATCH($MX$103, 'ECM Staff time by PoF'!$B$4:$R$4,0),FALSE),IF(ISERROR(VLOOKUP(CONCATENATE($A113,AH$66),'ECM Staff time by PoF'!$A$5:$S$119,MATCH($MX$103, 'ECM Staff time by PoF'!$A$4:$R$4,0),FALSE)), 0, VLOOKUP(CONCATENATE($A113,AH$66),'ECM Staff time by PoF'!$A$5:$S$119,MATCH($MX$103, 'ECM Staff time by PoF'!$A$4:$R$4,0),FALSE))))*AH75</f>
        <v>0</v>
      </c>
      <c r="OE113" s="60">
        <f>IF($A113="",0,IF(VLOOKUP($A113,'ECM Staff time by PoF'!$B$5:$C$119,2,FALSE)="Not Applicable",VLOOKUP($A113,'ECM Staff time by PoF'!$B$5:$S$119,MATCH($MX$103, 'ECM Staff time by PoF'!$B$4:$R$4,0),FALSE),IF(ISERROR(VLOOKUP(CONCATENATE($A113,AI$66),'ECM Staff time by PoF'!$A$5:$S$119,MATCH($MX$103, 'ECM Staff time by PoF'!$A$4:$R$4,0),FALSE)), 0, VLOOKUP(CONCATENATE($A113,AI$66),'ECM Staff time by PoF'!$A$5:$S$119,MATCH($MX$103, 'ECM Staff time by PoF'!$A$4:$R$4,0),FALSE))))*AI75</f>
        <v>0</v>
      </c>
      <c r="OF113" s="60">
        <f>IF($A113="",0,IF(VLOOKUP($A113,'ECM Staff time by PoF'!$B$5:$C$119,2,FALSE)="Not Applicable",VLOOKUP($A113,'ECM Staff time by PoF'!$B$5:$S$119,MATCH($MX$103, 'ECM Staff time by PoF'!$B$4:$R$4,0),FALSE),IF(ISERROR(VLOOKUP(CONCATENATE($A113,AJ$66),'ECM Staff time by PoF'!$A$5:$S$119,MATCH($MX$103, 'ECM Staff time by PoF'!$A$4:$R$4,0),FALSE)), 0, VLOOKUP(CONCATENATE($A113,AJ$66),'ECM Staff time by PoF'!$A$5:$S$119,MATCH($MX$103, 'ECM Staff time by PoF'!$A$4:$R$4,0),FALSE))))*AJ75</f>
        <v>0</v>
      </c>
      <c r="OG113" s="60">
        <f>IF($A113="",0,IF(VLOOKUP($A113,'ECM Staff time by PoF'!$B$5:$C$119,2,FALSE)="Not Applicable",VLOOKUP($A113,'ECM Staff time by PoF'!$B$5:$S$119,MATCH($MX$103, 'ECM Staff time by PoF'!$B$4:$R$4,0),FALSE),IF(ISERROR(VLOOKUP(CONCATENATE($A113,AK$66),'ECM Staff time by PoF'!$A$5:$S$119,MATCH($MX$103, 'ECM Staff time by PoF'!$A$4:$R$4,0),FALSE)), 0, VLOOKUP(CONCATENATE($A113,AK$66),'ECM Staff time by PoF'!$A$5:$S$119,MATCH($MX$103, 'ECM Staff time by PoF'!$A$4:$R$4,0),FALSE))))*AK75</f>
        <v>0</v>
      </c>
      <c r="OH113" s="60">
        <f>IF($A113="",0,IF(VLOOKUP($A113,'ECM Staff time by PoF'!$B$5:$C$119,2,FALSE)="Not Applicable",VLOOKUP($A113,'ECM Staff time by PoF'!$B$5:$S$119,MATCH($OH$103, 'ECM Staff time by PoF'!$B$4:$R$4,0),FALSE),IF(ISERROR(VLOOKUP(CONCATENATE($A113,B$66),'ECM Staff time by PoF'!$A$5:$S$119,MATCH($OH$103, 'ECM Staff time by PoF'!$A$4:$R$4,0),FALSE)), 0, VLOOKUP(CONCATENATE($A113,B$66),'ECM Staff time by PoF'!$A$5:$S$119,MATCH($OH$103, 'ECM Staff time by PoF'!$A$4:$R$4,0),FALSE))))*B75</f>
        <v>0</v>
      </c>
      <c r="OI113" s="60">
        <f>IF($A113="",0,IF(VLOOKUP($A113,'ECM Staff time by PoF'!$B$5:$C$119,2,FALSE)="Not Applicable",VLOOKUP($A113,'ECM Staff time by PoF'!$B$5:$S$119,MATCH($OH$103, 'ECM Staff time by PoF'!$B$4:$R$4,0),FALSE),IF(ISERROR(VLOOKUP(CONCATENATE($A113,C$66),'ECM Staff time by PoF'!$A$5:$S$119,MATCH($OH$103, 'ECM Staff time by PoF'!$A$4:$R$4,0),FALSE)), 0, VLOOKUP(CONCATENATE($A113,C$66),'ECM Staff time by PoF'!$A$5:$S$119,MATCH($OH$103, 'ECM Staff time by PoF'!$A$4:$R$4,0),FALSE))))*C75</f>
        <v>0</v>
      </c>
      <c r="OJ113" s="60">
        <f>IF($A113="",0,IF(VLOOKUP($A113,'ECM Staff time by PoF'!$B$5:$C$119,2,FALSE)="Not Applicable",VLOOKUP($A113,'ECM Staff time by PoF'!$B$5:$S$119,MATCH($OH$103, 'ECM Staff time by PoF'!$B$4:$R$4,0),FALSE),IF(ISERROR(VLOOKUP(CONCATENATE($A113,D$66),'ECM Staff time by PoF'!$A$5:$S$119,MATCH($OH$103, 'ECM Staff time by PoF'!$A$4:$R$4,0),FALSE)), 0, VLOOKUP(CONCATENATE($A113,D$66),'ECM Staff time by PoF'!$A$5:$S$119,MATCH($OH$103, 'ECM Staff time by PoF'!$A$4:$R$4,0),FALSE))))*D75</f>
        <v>0</v>
      </c>
      <c r="OK113" s="60">
        <f>IF($A113="",0,IF(VLOOKUP($A113,'ECM Staff time by PoF'!$B$5:$C$119,2,FALSE)="Not Applicable",VLOOKUP($A113,'ECM Staff time by PoF'!$B$5:$S$119,MATCH($OH$103, 'ECM Staff time by PoF'!$B$4:$R$4,0),FALSE),IF(ISERROR(VLOOKUP(CONCATENATE($A113,E$66),'ECM Staff time by PoF'!$A$5:$S$119,MATCH($OH$103, 'ECM Staff time by PoF'!$A$4:$R$4,0),FALSE)), 0, VLOOKUP(CONCATENATE($A113,E$66),'ECM Staff time by PoF'!$A$5:$S$119,MATCH($OH$103, 'ECM Staff time by PoF'!$A$4:$R$4,0),FALSE))))*E75</f>
        <v>0</v>
      </c>
      <c r="OL113" s="60">
        <f>IF($A113="",0,IF(VLOOKUP($A113,'ECM Staff time by PoF'!$B$5:$C$119,2,FALSE)="Not Applicable",VLOOKUP($A113,'ECM Staff time by PoF'!$B$5:$S$119,MATCH($OH$103, 'ECM Staff time by PoF'!$B$4:$R$4,0),FALSE),IF(ISERROR(VLOOKUP(CONCATENATE($A113,F$66),'ECM Staff time by PoF'!$A$5:$S$119,MATCH($OH$103, 'ECM Staff time by PoF'!$A$4:$R$4,0),FALSE)), 0, VLOOKUP(CONCATENATE($A113,F$66),'ECM Staff time by PoF'!$A$5:$S$119,MATCH($OH$103, 'ECM Staff time by PoF'!$A$4:$R$4,0),FALSE))))*F75</f>
        <v>0</v>
      </c>
      <c r="OM113" s="60">
        <f>IF($A113="",0,IF(VLOOKUP($A113,'ECM Staff time by PoF'!$B$5:$C$119,2,FALSE)="Not Applicable",VLOOKUP($A113,'ECM Staff time by PoF'!$B$5:$S$119,MATCH($OH$103, 'ECM Staff time by PoF'!$B$4:$R$4,0),FALSE),IF(ISERROR(VLOOKUP(CONCATENATE($A113,G$66),'ECM Staff time by PoF'!$A$5:$S$119,MATCH($OH$103, 'ECM Staff time by PoF'!$A$4:$R$4,0),FALSE)), 0, VLOOKUP(CONCATENATE($A113,G$66),'ECM Staff time by PoF'!$A$5:$S$119,MATCH($OH$103, 'ECM Staff time by PoF'!$A$4:$R$4,0),FALSE))))*G75</f>
        <v>0</v>
      </c>
      <c r="ON113" s="60">
        <f>IF($A113="",0,IF(VLOOKUP($A113,'ECM Staff time by PoF'!$B$5:$C$119,2,FALSE)="Not Applicable",VLOOKUP($A113,'ECM Staff time by PoF'!$B$5:$S$119,MATCH($OH$103, 'ECM Staff time by PoF'!$B$4:$R$4,0),FALSE),IF(ISERROR(VLOOKUP(CONCATENATE($A113,H$66),'ECM Staff time by PoF'!$A$5:$S$119,MATCH($OH$103, 'ECM Staff time by PoF'!$A$4:$R$4,0),FALSE)), 0, VLOOKUP(CONCATENATE($A113,H$66),'ECM Staff time by PoF'!$A$5:$S$119,MATCH($OH$103, 'ECM Staff time by PoF'!$A$4:$R$4,0),FALSE))))*H75</f>
        <v>0</v>
      </c>
      <c r="OO113" s="60">
        <f>IF($A113="",0,IF(VLOOKUP($A113,'ECM Staff time by PoF'!$B$5:$C$119,2,FALSE)="Not Applicable",VLOOKUP($A113,'ECM Staff time by PoF'!$B$5:$S$119,MATCH($OH$103, 'ECM Staff time by PoF'!$B$4:$R$4,0),FALSE),IF(ISERROR(VLOOKUP(CONCATENATE($A113,I$66),'ECM Staff time by PoF'!$A$5:$S$119,MATCH($OH$103, 'ECM Staff time by PoF'!$A$4:$R$4,0),FALSE)), 0, VLOOKUP(CONCATENATE($A113,I$66),'ECM Staff time by PoF'!$A$5:$S$119,MATCH($OH$103, 'ECM Staff time by PoF'!$A$4:$R$4,0),FALSE))))*I75</f>
        <v>0</v>
      </c>
      <c r="OP113" s="60">
        <f>IF($A113="",0,IF(VLOOKUP($A113,'ECM Staff time by PoF'!$B$5:$C$119,2,FALSE)="Not Applicable",VLOOKUP($A113,'ECM Staff time by PoF'!$B$5:$S$119,MATCH($OH$103, 'ECM Staff time by PoF'!$B$4:$R$4,0),FALSE),IF(ISERROR(VLOOKUP(CONCATENATE($A113,J$66),'ECM Staff time by PoF'!$A$5:$S$119,MATCH($OH$103, 'ECM Staff time by PoF'!$A$4:$R$4,0),FALSE)), 0, VLOOKUP(CONCATENATE($A113,J$66),'ECM Staff time by PoF'!$A$5:$S$119,MATCH($OH$103, 'ECM Staff time by PoF'!$A$4:$R$4,0),FALSE))))*J75</f>
        <v>0</v>
      </c>
      <c r="OQ113" s="60">
        <f>IF($A113="",0,IF(VLOOKUP($A113,'ECM Staff time by PoF'!$B$5:$C$119,2,FALSE)="Not Applicable",VLOOKUP($A113,'ECM Staff time by PoF'!$B$5:$S$119,MATCH($OH$103, 'ECM Staff time by PoF'!$B$4:$R$4,0),FALSE),IF(ISERROR(VLOOKUP(CONCATENATE($A113,K$66),'ECM Staff time by PoF'!$A$5:$S$119,MATCH($OH$103, 'ECM Staff time by PoF'!$A$4:$R$4,0),FALSE)), 0, VLOOKUP(CONCATENATE($A113,K$66),'ECM Staff time by PoF'!$A$5:$S$119,MATCH($OH$103, 'ECM Staff time by PoF'!$A$4:$R$4,0),FALSE))))*K75</f>
        <v>0</v>
      </c>
      <c r="OR113" s="60">
        <f>IF($A113="",0,IF(VLOOKUP($A113,'ECM Staff time by PoF'!$B$5:$C$119,2,FALSE)="Not Applicable",VLOOKUP($A113,'ECM Staff time by PoF'!$B$5:$S$119,MATCH($OH$103, 'ECM Staff time by PoF'!$B$4:$R$4,0),FALSE),IF(ISERROR(VLOOKUP(CONCATENATE($A113,L$66),'ECM Staff time by PoF'!$A$5:$S$119,MATCH($OH$103, 'ECM Staff time by PoF'!$A$4:$R$4,0),FALSE)), 0, VLOOKUP(CONCATENATE($A113,L$66),'ECM Staff time by PoF'!$A$5:$S$119,MATCH($OH$103, 'ECM Staff time by PoF'!$A$4:$R$4,0),FALSE))))*L75</f>
        <v>0</v>
      </c>
      <c r="OS113" s="60">
        <f>IF($A113="",0,IF(VLOOKUP($A113,'ECM Staff time by PoF'!$B$5:$C$119,2,FALSE)="Not Applicable",VLOOKUP($A113,'ECM Staff time by PoF'!$B$5:$S$119,MATCH($OH$103, 'ECM Staff time by PoF'!$B$4:$R$4,0),FALSE),IF(ISERROR(VLOOKUP(CONCATENATE($A113,M$66),'ECM Staff time by PoF'!$A$5:$S$119,MATCH($OH$103, 'ECM Staff time by PoF'!$A$4:$R$4,0),FALSE)), 0, VLOOKUP(CONCATENATE($A113,M$66),'ECM Staff time by PoF'!$A$5:$S$119,MATCH($OH$103, 'ECM Staff time by PoF'!$A$4:$R$4,0),FALSE))))*M75</f>
        <v>0</v>
      </c>
      <c r="OT113" s="60">
        <f>IF($A113="",0,IF(VLOOKUP($A113,'ECM Staff time by PoF'!$B$5:$C$119,2,FALSE)="Not Applicable",VLOOKUP($A113,'ECM Staff time by PoF'!$B$5:$S$119,MATCH($OH$103, 'ECM Staff time by PoF'!$B$4:$R$4,0),FALSE),IF(ISERROR(VLOOKUP(CONCATENATE($A113,N$66),'ECM Staff time by PoF'!$A$5:$S$119,MATCH($OH$103, 'ECM Staff time by PoF'!$A$4:$R$4,0),FALSE)), 0, VLOOKUP(CONCATENATE($A113,N$66),'ECM Staff time by PoF'!$A$5:$S$119,MATCH($OH$103, 'ECM Staff time by PoF'!$A$4:$R$4,0),FALSE))))*N75</f>
        <v>0</v>
      </c>
      <c r="OU113" s="60">
        <f>IF($A113="",0,IF(VLOOKUP($A113,'ECM Staff time by PoF'!$B$5:$C$119,2,FALSE)="Not Applicable",VLOOKUP($A113,'ECM Staff time by PoF'!$B$5:$S$119,MATCH($OH$103, 'ECM Staff time by PoF'!$B$4:$R$4,0),FALSE),IF(ISERROR(VLOOKUP(CONCATENATE($A113,O$66),'ECM Staff time by PoF'!$A$5:$S$119,MATCH($OH$103, 'ECM Staff time by PoF'!$A$4:$R$4,0),FALSE)), 0, VLOOKUP(CONCATENATE($A113,O$66),'ECM Staff time by PoF'!$A$5:$S$119,MATCH($OH$103, 'ECM Staff time by PoF'!$A$4:$R$4,0),FALSE))))*O75</f>
        <v>0</v>
      </c>
      <c r="OV113" s="60">
        <f>IF($A113="",0,IF(VLOOKUP($A113,'ECM Staff time by PoF'!$B$5:$C$119,2,FALSE)="Not Applicable",VLOOKUP($A113,'ECM Staff time by PoF'!$B$5:$S$119,MATCH($OH$103, 'ECM Staff time by PoF'!$B$4:$R$4,0),FALSE),IF(ISERROR(VLOOKUP(CONCATENATE($A113,P$66),'ECM Staff time by PoF'!$A$5:$S$119,MATCH($OH$103, 'ECM Staff time by PoF'!$A$4:$R$4,0),FALSE)), 0, VLOOKUP(CONCATENATE($A113,P$66),'ECM Staff time by PoF'!$A$5:$S$119,MATCH($OH$103, 'ECM Staff time by PoF'!$A$4:$R$4,0),FALSE))))*P75</f>
        <v>0</v>
      </c>
      <c r="OW113" s="60">
        <f>IF($A113="",0,IF(VLOOKUP($A113,'ECM Staff time by PoF'!$B$5:$C$119,2,FALSE)="Not Applicable",VLOOKUP($A113,'ECM Staff time by PoF'!$B$5:$S$119,MATCH($OH$103, 'ECM Staff time by PoF'!$B$4:$R$4,0),FALSE),IF(ISERROR(VLOOKUP(CONCATENATE($A113,Q$66),'ECM Staff time by PoF'!$A$5:$S$119,MATCH($OH$103, 'ECM Staff time by PoF'!$A$4:$R$4,0),FALSE)), 0, VLOOKUP(CONCATENATE($A113,Q$66),'ECM Staff time by PoF'!$A$5:$S$119,MATCH($OH$103, 'ECM Staff time by PoF'!$A$4:$R$4,0),FALSE))))*Q75</f>
        <v>0</v>
      </c>
      <c r="OX113" s="60">
        <f>IF($A113="",0,IF(VLOOKUP($A113,'ECM Staff time by PoF'!$B$5:$C$119,2,FALSE)="Not Applicable",VLOOKUP($A113,'ECM Staff time by PoF'!$B$5:$S$119,MATCH($OH$103, 'ECM Staff time by PoF'!$B$4:$R$4,0),FALSE),IF(ISERROR(VLOOKUP(CONCATENATE($A113,R$66),'ECM Staff time by PoF'!$A$5:$S$119,MATCH($OH$103, 'ECM Staff time by PoF'!$A$4:$R$4,0),FALSE)), 0, VLOOKUP(CONCATENATE($A113,R$66),'ECM Staff time by PoF'!$A$5:$S$119,MATCH($OH$103, 'ECM Staff time by PoF'!$A$4:$R$4,0),FALSE))))*R75</f>
        <v>0</v>
      </c>
      <c r="OY113" s="60">
        <f>IF($A113="",0,IF(VLOOKUP($A113,'ECM Staff time by PoF'!$B$5:$C$119,2,FALSE)="Not Applicable",VLOOKUP($A113,'ECM Staff time by PoF'!$B$5:$S$119,MATCH($OH$103, 'ECM Staff time by PoF'!$B$4:$R$4,0),FALSE),IF(ISERROR(VLOOKUP(CONCATENATE($A113,S$66),'ECM Staff time by PoF'!$A$5:$S$119,MATCH($OH$103, 'ECM Staff time by PoF'!$A$4:$R$4,0),FALSE)), 0, VLOOKUP(CONCATENATE($A113,S$66),'ECM Staff time by PoF'!$A$5:$S$119,MATCH($OH$103, 'ECM Staff time by PoF'!$A$4:$R$4,0),FALSE))))*S75</f>
        <v>0</v>
      </c>
      <c r="OZ113" s="60">
        <f>IF($A113="",0,IF(VLOOKUP($A113,'ECM Staff time by PoF'!$B$5:$C$119,2,FALSE)="Not Applicable",VLOOKUP($A113,'ECM Staff time by PoF'!$B$5:$S$119,MATCH($OH$103, 'ECM Staff time by PoF'!$B$4:$R$4,0),FALSE),IF(ISERROR(VLOOKUP(CONCATENATE($A113,T$66),'ECM Staff time by PoF'!$A$5:$S$119,MATCH($OH$103, 'ECM Staff time by PoF'!$A$4:$R$4,0),FALSE)), 0, VLOOKUP(CONCATENATE($A113,T$66),'ECM Staff time by PoF'!$A$5:$S$119,MATCH($OH$103, 'ECM Staff time by PoF'!$A$4:$R$4,0),FALSE))))*T75</f>
        <v>0</v>
      </c>
      <c r="PA113" s="60">
        <f>IF($A113="",0,IF(VLOOKUP($A113,'ECM Staff time by PoF'!$B$5:$C$119,2,FALSE)="Not Applicable",VLOOKUP($A113,'ECM Staff time by PoF'!$B$5:$S$119,MATCH($OH$103, 'ECM Staff time by PoF'!$B$4:$R$4,0),FALSE),IF(ISERROR(VLOOKUP(CONCATENATE($A113,U$66),'ECM Staff time by PoF'!$A$5:$S$119,MATCH($OH$103, 'ECM Staff time by PoF'!$A$4:$R$4,0),FALSE)), 0, VLOOKUP(CONCATENATE($A113,U$66),'ECM Staff time by PoF'!$A$5:$S$119,MATCH($OH$103, 'ECM Staff time by PoF'!$A$4:$R$4,0),FALSE))))*U75</f>
        <v>0</v>
      </c>
      <c r="PB113" s="60">
        <f>IF($A113="",0,IF(VLOOKUP($A113,'ECM Staff time by PoF'!$B$5:$C$119,2,FALSE)="Not Applicable",VLOOKUP($A113,'ECM Staff time by PoF'!$B$5:$S$119,MATCH($OH$103, 'ECM Staff time by PoF'!$B$4:$R$4,0),FALSE),IF(ISERROR(VLOOKUP(CONCATENATE($A113,V$66),'ECM Staff time by PoF'!$A$5:$S$119,MATCH($OH$103, 'ECM Staff time by PoF'!$A$4:$R$4,0),FALSE)), 0, VLOOKUP(CONCATENATE($A113,V$66),'ECM Staff time by PoF'!$A$5:$S$119,MATCH($OH$103, 'ECM Staff time by PoF'!$A$4:$R$4,0),FALSE))))*V75</f>
        <v>0</v>
      </c>
      <c r="PC113" s="60">
        <f>IF($A113="",0,IF(VLOOKUP($A113,'ECM Staff time by PoF'!$B$5:$C$119,2,FALSE)="Not Applicable",VLOOKUP($A113,'ECM Staff time by PoF'!$B$5:$S$119,MATCH($OH$103, 'ECM Staff time by PoF'!$B$4:$R$4,0),FALSE),IF(ISERROR(VLOOKUP(CONCATENATE($A113,W$66),'ECM Staff time by PoF'!$A$5:$S$119,MATCH($OH$103, 'ECM Staff time by PoF'!$A$4:$R$4,0),FALSE)), 0, VLOOKUP(CONCATENATE($A113,W$66),'ECM Staff time by PoF'!$A$5:$S$119,MATCH($OH$103, 'ECM Staff time by PoF'!$A$4:$R$4,0),FALSE))))*W75</f>
        <v>0</v>
      </c>
      <c r="PD113" s="60">
        <f>IF($A113="",0,IF(VLOOKUP($A113,'ECM Staff time by PoF'!$B$5:$C$119,2,FALSE)="Not Applicable",VLOOKUP($A113,'ECM Staff time by PoF'!$B$5:$S$119,MATCH($OH$103, 'ECM Staff time by PoF'!$B$4:$R$4,0),FALSE),IF(ISERROR(VLOOKUP(CONCATENATE($A113,X$66),'ECM Staff time by PoF'!$A$5:$S$119,MATCH($OH$103, 'ECM Staff time by PoF'!$A$4:$R$4,0),FALSE)), 0, VLOOKUP(CONCATENATE($A113,X$66),'ECM Staff time by PoF'!$A$5:$S$119,MATCH($OH$103, 'ECM Staff time by PoF'!$A$4:$R$4,0),FALSE))))*X75</f>
        <v>0</v>
      </c>
      <c r="PE113" s="60">
        <f>IF($A113="",0,IF(VLOOKUP($A113,'ECM Staff time by PoF'!$B$5:$C$119,2,FALSE)="Not Applicable",VLOOKUP($A113,'ECM Staff time by PoF'!$B$5:$S$119,MATCH($OH$103, 'ECM Staff time by PoF'!$B$4:$R$4,0),FALSE),IF(ISERROR(VLOOKUP(CONCATENATE($A113,Y$66),'ECM Staff time by PoF'!$A$5:$S$119,MATCH($OH$103, 'ECM Staff time by PoF'!$A$4:$R$4,0),FALSE)), 0, VLOOKUP(CONCATENATE($A113,Y$66),'ECM Staff time by PoF'!$A$5:$S$119,MATCH($OH$103, 'ECM Staff time by PoF'!$A$4:$R$4,0),FALSE))))*Y75</f>
        <v>0</v>
      </c>
      <c r="PF113" s="60">
        <f>IF($A113="",0,IF(VLOOKUP($A113,'ECM Staff time by PoF'!$B$5:$C$119,2,FALSE)="Not Applicable",VLOOKUP($A113,'ECM Staff time by PoF'!$B$5:$S$119,MATCH($OH$103, 'ECM Staff time by PoF'!$B$4:$R$4,0),FALSE),IF(ISERROR(VLOOKUP(CONCATENATE($A113,Z$66),'ECM Staff time by PoF'!$A$5:$S$119,MATCH($OH$103, 'ECM Staff time by PoF'!$A$4:$R$4,0),FALSE)), 0, VLOOKUP(CONCATENATE($A113,Z$66),'ECM Staff time by PoF'!$A$5:$S$119,MATCH($OH$103, 'ECM Staff time by PoF'!$A$4:$R$4,0),FALSE))))*Z75</f>
        <v>0</v>
      </c>
      <c r="PG113" s="60">
        <f>IF($A113="",0,IF(VLOOKUP($A113,'ECM Staff time by PoF'!$B$5:$C$119,2,FALSE)="Not Applicable",VLOOKUP($A113,'ECM Staff time by PoF'!$B$5:$S$119,MATCH($OH$103, 'ECM Staff time by PoF'!$B$4:$R$4,0),FALSE),IF(ISERROR(VLOOKUP(CONCATENATE($A113,AA$66),'ECM Staff time by PoF'!$A$5:$S$119,MATCH($OH$103, 'ECM Staff time by PoF'!$A$4:$R$4,0),FALSE)), 0, VLOOKUP(CONCATENATE($A113,AA$66),'ECM Staff time by PoF'!$A$5:$S$119,MATCH($OH$103, 'ECM Staff time by PoF'!$A$4:$R$4,0),FALSE))))*AA75</f>
        <v>0</v>
      </c>
      <c r="PH113" s="60">
        <f>IF($A113="",0,IF(VLOOKUP($A113,'ECM Staff time by PoF'!$B$5:$C$119,2,FALSE)="Not Applicable",VLOOKUP($A113,'ECM Staff time by PoF'!$B$5:$S$119,MATCH($OH$103, 'ECM Staff time by PoF'!$B$4:$R$4,0),FALSE),IF(ISERROR(VLOOKUP(CONCATENATE($A113,AB$66),'ECM Staff time by PoF'!$A$5:$S$119,MATCH($OH$103, 'ECM Staff time by PoF'!$A$4:$R$4,0),FALSE)), 0, VLOOKUP(CONCATENATE($A113,AB$66),'ECM Staff time by PoF'!$A$5:$S$119,MATCH($OH$103, 'ECM Staff time by PoF'!$A$4:$R$4,0),FALSE))))*AB75</f>
        <v>0</v>
      </c>
      <c r="PI113" s="60">
        <f>IF($A113="",0,IF(VLOOKUP($A113,'ECM Staff time by PoF'!$B$5:$C$119,2,FALSE)="Not Applicable",VLOOKUP($A113,'ECM Staff time by PoF'!$B$5:$S$119,MATCH($OH$103, 'ECM Staff time by PoF'!$B$4:$R$4,0),FALSE),IF(ISERROR(VLOOKUP(CONCATENATE($A113,AC$66),'ECM Staff time by PoF'!$A$5:$S$119,MATCH($OH$103, 'ECM Staff time by PoF'!$A$4:$R$4,0),FALSE)), 0, VLOOKUP(CONCATENATE($A113,AC$66),'ECM Staff time by PoF'!$A$5:$S$119,MATCH($OH$103, 'ECM Staff time by PoF'!$A$4:$R$4,0),FALSE))))*AC75</f>
        <v>0</v>
      </c>
      <c r="PJ113" s="60">
        <f>IF($A113="",0,IF(VLOOKUP($A113,'ECM Staff time by PoF'!$B$5:$C$119,2,FALSE)="Not Applicable",VLOOKUP($A113,'ECM Staff time by PoF'!$B$5:$S$119,MATCH($OH$103, 'ECM Staff time by PoF'!$B$4:$R$4,0),FALSE),IF(ISERROR(VLOOKUP(CONCATENATE($A113,AD$66),'ECM Staff time by PoF'!$A$5:$S$119,MATCH($OH$103, 'ECM Staff time by PoF'!$A$4:$R$4,0),FALSE)), 0, VLOOKUP(CONCATENATE($A113,AD$66),'ECM Staff time by PoF'!$A$5:$S$119,MATCH($OH$103, 'ECM Staff time by PoF'!$A$4:$R$4,0),FALSE))))*AD75</f>
        <v>0</v>
      </c>
      <c r="PK113" s="60">
        <f>IF($A113="",0,IF(VLOOKUP($A113,'ECM Staff time by PoF'!$B$5:$C$119,2,FALSE)="Not Applicable",VLOOKUP($A113,'ECM Staff time by PoF'!$B$5:$S$119,MATCH($OH$103, 'ECM Staff time by PoF'!$B$4:$R$4,0),FALSE),IF(ISERROR(VLOOKUP(CONCATENATE($A113,AE$66),'ECM Staff time by PoF'!$A$5:$S$119,MATCH($OH$103, 'ECM Staff time by PoF'!$A$4:$R$4,0),FALSE)), 0, VLOOKUP(CONCATENATE($A113,AE$66),'ECM Staff time by PoF'!$A$5:$S$119,MATCH($OH$103, 'ECM Staff time by PoF'!$A$4:$R$4,0),FALSE))))*AE75</f>
        <v>0</v>
      </c>
      <c r="PL113" s="60">
        <f>IF($A113="",0,IF(VLOOKUP($A113,'ECM Staff time by PoF'!$B$5:$C$119,2,FALSE)="Not Applicable",VLOOKUP($A113,'ECM Staff time by PoF'!$B$5:$S$119,MATCH($OH$103, 'ECM Staff time by PoF'!$B$4:$R$4,0),FALSE),IF(ISERROR(VLOOKUP(CONCATENATE($A113,AF$66),'ECM Staff time by PoF'!$A$5:$S$119,MATCH($OH$103, 'ECM Staff time by PoF'!$A$4:$R$4,0),FALSE)), 0, VLOOKUP(CONCATENATE($A113,AF$66),'ECM Staff time by PoF'!$A$5:$S$119,MATCH($OH$103, 'ECM Staff time by PoF'!$A$4:$R$4,0),FALSE))))*AF75</f>
        <v>0</v>
      </c>
      <c r="PM113" s="60">
        <f>IF($A113="",0,IF(VLOOKUP($A113,'ECM Staff time by PoF'!$B$5:$C$119,2,FALSE)="Not Applicable",VLOOKUP($A113,'ECM Staff time by PoF'!$B$5:$S$119,MATCH($OH$103, 'ECM Staff time by PoF'!$B$4:$R$4,0),FALSE),IF(ISERROR(VLOOKUP(CONCATENATE($A113,AG$66),'ECM Staff time by PoF'!$A$5:$S$119,MATCH($OH$103, 'ECM Staff time by PoF'!$A$4:$R$4,0),FALSE)), 0, VLOOKUP(CONCATENATE($A113,AG$66),'ECM Staff time by PoF'!$A$5:$S$119,MATCH($OH$103, 'ECM Staff time by PoF'!$A$4:$R$4,0),FALSE))))*AG75</f>
        <v>0</v>
      </c>
      <c r="PN113" s="60">
        <f>IF($A113="",0,IF(VLOOKUP($A113,'ECM Staff time by PoF'!$B$5:$C$119,2,FALSE)="Not Applicable",VLOOKUP($A113,'ECM Staff time by PoF'!$B$5:$S$119,MATCH($OH$103, 'ECM Staff time by PoF'!$B$4:$R$4,0),FALSE),IF(ISERROR(VLOOKUP(CONCATENATE($A113,AH$66),'ECM Staff time by PoF'!$A$5:$S$119,MATCH($OH$103, 'ECM Staff time by PoF'!$A$4:$R$4,0),FALSE)), 0, VLOOKUP(CONCATENATE($A113,AH$66),'ECM Staff time by PoF'!$A$5:$S$119,MATCH($OH$103, 'ECM Staff time by PoF'!$A$4:$R$4,0),FALSE))))*AH75</f>
        <v>0</v>
      </c>
      <c r="PO113" s="60">
        <f>IF($A113="",0,IF(VLOOKUP($A113,'ECM Staff time by PoF'!$B$5:$C$119,2,FALSE)="Not Applicable",VLOOKUP($A113,'ECM Staff time by PoF'!$B$5:$S$119,MATCH($OH$103, 'ECM Staff time by PoF'!$B$4:$R$4,0),FALSE),IF(ISERROR(VLOOKUP(CONCATENATE($A113,AI$66),'ECM Staff time by PoF'!$A$5:$S$119,MATCH($OH$103, 'ECM Staff time by PoF'!$A$4:$R$4,0),FALSE)), 0, VLOOKUP(CONCATENATE($A113,AI$66),'ECM Staff time by PoF'!$A$5:$S$119,MATCH($OH$103, 'ECM Staff time by PoF'!$A$4:$R$4,0),FALSE))))*AI75</f>
        <v>0</v>
      </c>
      <c r="PP113" s="60">
        <f>IF($A113="",0,IF(VLOOKUP($A113,'ECM Staff time by PoF'!$B$5:$C$119,2,FALSE)="Not Applicable",VLOOKUP($A113,'ECM Staff time by PoF'!$B$5:$S$119,MATCH($OH$103, 'ECM Staff time by PoF'!$B$4:$R$4,0),FALSE),IF(ISERROR(VLOOKUP(CONCATENATE($A113,AJ$66),'ECM Staff time by PoF'!$A$5:$S$119,MATCH($OH$103, 'ECM Staff time by PoF'!$A$4:$R$4,0),FALSE)), 0, VLOOKUP(CONCATENATE($A113,AJ$66),'ECM Staff time by PoF'!$A$5:$S$119,MATCH($OH$103, 'ECM Staff time by PoF'!$A$4:$R$4,0),FALSE))))*AJ75</f>
        <v>0</v>
      </c>
      <c r="PQ113" s="60">
        <f>IF($A113="",0,IF(VLOOKUP($A113,'ECM Staff time by PoF'!$B$5:$C$119,2,FALSE)="Not Applicable",VLOOKUP($A113,'ECM Staff time by PoF'!$B$5:$S$119,MATCH($OH$103, 'ECM Staff time by PoF'!$B$4:$R$4,0),FALSE),IF(ISERROR(VLOOKUP(CONCATENATE($A113,AK$66),'ECM Staff time by PoF'!$A$5:$S$119,MATCH($OH$103, 'ECM Staff time by PoF'!$A$4:$R$4,0),FALSE)), 0, VLOOKUP(CONCATENATE($A113,AK$66),'ECM Staff time by PoF'!$A$5:$S$119,MATCH($OH$103, 'ECM Staff time by PoF'!$A$4:$R$4,0),FALSE))))*AK75</f>
        <v>0</v>
      </c>
      <c r="PR113" s="60">
        <f>IF($A113="",0,IF(VLOOKUP($A113,'ECM Staff time by PoF'!$B$5:$C$119,2,FALSE)="Not Applicable",VLOOKUP($A113,'ECM Staff time by PoF'!$B$5:$S$119,MATCH($PR$103, 'ECM Staff time by PoF'!$B$4:$R$4,0),FALSE),IF(ISERROR(VLOOKUP(CONCATENATE($A113,B$66),'ECM Staff time by PoF'!$A$5:$S$119,MATCH($PR$103, 'ECM Staff time by PoF'!$A$4:$R$4,0),FALSE)), 0, VLOOKUP(CONCATENATE($A113,B$66),'ECM Staff time by PoF'!$A$5:$S$119,MATCH($PR$103, 'ECM Staff time by PoF'!$A$4:$R$4,0),FALSE))))*B75</f>
        <v>0</v>
      </c>
      <c r="PS113" s="60">
        <f>IF($A113="",0,IF(VLOOKUP($A113,'ECM Staff time by PoF'!$B$5:$C$119,2,FALSE)="Not Applicable",VLOOKUP($A113,'ECM Staff time by PoF'!$B$5:$S$119,MATCH($PR$103, 'ECM Staff time by PoF'!$B$4:$R$4,0),FALSE),IF(ISERROR(VLOOKUP(CONCATENATE($A113,C$66),'ECM Staff time by PoF'!$A$5:$S$119,MATCH($PR$103, 'ECM Staff time by PoF'!$A$4:$R$4,0),FALSE)), 0, VLOOKUP(CONCATENATE($A113,C$66),'ECM Staff time by PoF'!$A$5:$S$119,MATCH($PR$103, 'ECM Staff time by PoF'!$A$4:$R$4,0),FALSE))))*C75</f>
        <v>0</v>
      </c>
      <c r="PT113" s="60">
        <f>IF($A113="",0,IF(VLOOKUP($A113,'ECM Staff time by PoF'!$B$5:$C$119,2,FALSE)="Not Applicable",VLOOKUP($A113,'ECM Staff time by PoF'!$B$5:$S$119,MATCH($PR$103, 'ECM Staff time by PoF'!$B$4:$R$4,0),FALSE),IF(ISERROR(VLOOKUP(CONCATENATE($A113,D$66),'ECM Staff time by PoF'!$A$5:$S$119,MATCH($PR$103, 'ECM Staff time by PoF'!$A$4:$R$4,0),FALSE)), 0, VLOOKUP(CONCATENATE($A113,D$66),'ECM Staff time by PoF'!$A$5:$S$119,MATCH($PR$103, 'ECM Staff time by PoF'!$A$4:$R$4,0),FALSE))))*D75</f>
        <v>0</v>
      </c>
      <c r="PU113" s="60">
        <f>IF($A113="",0,IF(VLOOKUP($A113,'ECM Staff time by PoF'!$B$5:$C$119,2,FALSE)="Not Applicable",VLOOKUP($A113,'ECM Staff time by PoF'!$B$5:$S$119,MATCH($PR$103, 'ECM Staff time by PoF'!$B$4:$R$4,0),FALSE),IF(ISERROR(VLOOKUP(CONCATENATE($A113,E$66),'ECM Staff time by PoF'!$A$5:$S$119,MATCH($PR$103, 'ECM Staff time by PoF'!$A$4:$R$4,0),FALSE)), 0, VLOOKUP(CONCATENATE($A113,E$66),'ECM Staff time by PoF'!$A$5:$S$119,MATCH($PR$103, 'ECM Staff time by PoF'!$A$4:$R$4,0),FALSE))))*E75</f>
        <v>0</v>
      </c>
      <c r="PV113" s="60">
        <f>IF($A113="",0,IF(VLOOKUP($A113,'ECM Staff time by PoF'!$B$5:$C$119,2,FALSE)="Not Applicable",VLOOKUP($A113,'ECM Staff time by PoF'!$B$5:$S$119,MATCH($PR$103, 'ECM Staff time by PoF'!$B$4:$R$4,0),FALSE),IF(ISERROR(VLOOKUP(CONCATENATE($A113,F$66),'ECM Staff time by PoF'!$A$5:$S$119,MATCH($PR$103, 'ECM Staff time by PoF'!$A$4:$R$4,0),FALSE)), 0, VLOOKUP(CONCATENATE($A113,F$66),'ECM Staff time by PoF'!$A$5:$S$119,MATCH($PR$103, 'ECM Staff time by PoF'!$A$4:$R$4,0),FALSE))))*F75</f>
        <v>0</v>
      </c>
      <c r="PW113" s="60">
        <f>IF($A113="",0,IF(VLOOKUP($A113,'ECM Staff time by PoF'!$B$5:$C$119,2,FALSE)="Not Applicable",VLOOKUP($A113,'ECM Staff time by PoF'!$B$5:$S$119,MATCH($PR$103, 'ECM Staff time by PoF'!$B$4:$R$4,0),FALSE),IF(ISERROR(VLOOKUP(CONCATENATE($A113,G$66),'ECM Staff time by PoF'!$A$5:$S$119,MATCH($PR$103, 'ECM Staff time by PoF'!$A$4:$R$4,0),FALSE)), 0, VLOOKUP(CONCATENATE($A113,G$66),'ECM Staff time by PoF'!$A$5:$S$119,MATCH($PR$103, 'ECM Staff time by PoF'!$A$4:$R$4,0),FALSE))))*G75</f>
        <v>0</v>
      </c>
      <c r="PX113" s="60">
        <f>IF($A113="",0,IF(VLOOKUP($A113,'ECM Staff time by PoF'!$B$5:$C$119,2,FALSE)="Not Applicable",VLOOKUP($A113,'ECM Staff time by PoF'!$B$5:$S$119,MATCH($PR$103, 'ECM Staff time by PoF'!$B$4:$R$4,0),FALSE),IF(ISERROR(VLOOKUP(CONCATENATE($A113,H$66),'ECM Staff time by PoF'!$A$5:$S$119,MATCH($PR$103, 'ECM Staff time by PoF'!$A$4:$R$4,0),FALSE)), 0, VLOOKUP(CONCATENATE($A113,H$66),'ECM Staff time by PoF'!$A$5:$S$119,MATCH($PR$103, 'ECM Staff time by PoF'!$A$4:$R$4,0),FALSE))))*H75</f>
        <v>0</v>
      </c>
      <c r="PY113" s="60">
        <f>IF($A113="",0,IF(VLOOKUP($A113,'ECM Staff time by PoF'!$B$5:$C$119,2,FALSE)="Not Applicable",VLOOKUP($A113,'ECM Staff time by PoF'!$B$5:$S$119,MATCH($PR$103, 'ECM Staff time by PoF'!$B$4:$R$4,0),FALSE),IF(ISERROR(VLOOKUP(CONCATENATE($A113,I$66),'ECM Staff time by PoF'!$A$5:$S$119,MATCH($PR$103, 'ECM Staff time by PoF'!$A$4:$R$4,0),FALSE)), 0, VLOOKUP(CONCATENATE($A113,I$66),'ECM Staff time by PoF'!$A$5:$S$119,MATCH($PR$103, 'ECM Staff time by PoF'!$A$4:$R$4,0),FALSE))))*I75</f>
        <v>0</v>
      </c>
      <c r="PZ113" s="60">
        <f>IF($A113="",0,IF(VLOOKUP($A113,'ECM Staff time by PoF'!$B$5:$C$119,2,FALSE)="Not Applicable",VLOOKUP($A113,'ECM Staff time by PoF'!$B$5:$S$119,MATCH($PR$103, 'ECM Staff time by PoF'!$B$4:$R$4,0),FALSE),IF(ISERROR(VLOOKUP(CONCATENATE($A113,J$66),'ECM Staff time by PoF'!$A$5:$S$119,MATCH($PR$103, 'ECM Staff time by PoF'!$A$4:$R$4,0),FALSE)), 0, VLOOKUP(CONCATENATE($A113,J$66),'ECM Staff time by PoF'!$A$5:$S$119,MATCH($PR$103, 'ECM Staff time by PoF'!$A$4:$R$4,0),FALSE))))*J75</f>
        <v>0</v>
      </c>
      <c r="QA113" s="60">
        <f>IF($A113="",0,IF(VLOOKUP($A113,'ECM Staff time by PoF'!$B$5:$C$119,2,FALSE)="Not Applicable",VLOOKUP($A113,'ECM Staff time by PoF'!$B$5:$S$119,MATCH($PR$103, 'ECM Staff time by PoF'!$B$4:$R$4,0),FALSE),IF(ISERROR(VLOOKUP(CONCATENATE($A113,K$66),'ECM Staff time by PoF'!$A$5:$S$119,MATCH($PR$103, 'ECM Staff time by PoF'!$A$4:$R$4,0),FALSE)), 0, VLOOKUP(CONCATENATE($A113,K$66),'ECM Staff time by PoF'!$A$5:$S$119,MATCH($PR$103, 'ECM Staff time by PoF'!$A$4:$R$4,0),FALSE))))*K75</f>
        <v>0</v>
      </c>
      <c r="QB113" s="60">
        <f>IF($A113="",0,IF(VLOOKUP($A113,'ECM Staff time by PoF'!$B$5:$C$119,2,FALSE)="Not Applicable",VLOOKUP($A113,'ECM Staff time by PoF'!$B$5:$S$119,MATCH($PR$103, 'ECM Staff time by PoF'!$B$4:$R$4,0),FALSE),IF(ISERROR(VLOOKUP(CONCATENATE($A113,L$66),'ECM Staff time by PoF'!$A$5:$S$119,MATCH($PR$103, 'ECM Staff time by PoF'!$A$4:$R$4,0),FALSE)), 0, VLOOKUP(CONCATENATE($A113,L$66),'ECM Staff time by PoF'!$A$5:$S$119,MATCH($PR$103, 'ECM Staff time by PoF'!$A$4:$R$4,0),FALSE))))*L75</f>
        <v>0</v>
      </c>
      <c r="QC113" s="60">
        <f>IF($A113="",0,IF(VLOOKUP($A113,'ECM Staff time by PoF'!$B$5:$C$119,2,FALSE)="Not Applicable",VLOOKUP($A113,'ECM Staff time by PoF'!$B$5:$S$119,MATCH($PR$103, 'ECM Staff time by PoF'!$B$4:$R$4,0),FALSE),IF(ISERROR(VLOOKUP(CONCATENATE($A113,M$66),'ECM Staff time by PoF'!$A$5:$S$119,MATCH($PR$103, 'ECM Staff time by PoF'!$A$4:$R$4,0),FALSE)), 0, VLOOKUP(CONCATENATE($A113,M$66),'ECM Staff time by PoF'!$A$5:$S$119,MATCH($PR$103, 'ECM Staff time by PoF'!$A$4:$R$4,0),FALSE))))*M75</f>
        <v>0</v>
      </c>
      <c r="QD113" s="60">
        <f>IF($A113="",0,IF(VLOOKUP($A113,'ECM Staff time by PoF'!$B$5:$C$119,2,FALSE)="Not Applicable",VLOOKUP($A113,'ECM Staff time by PoF'!$B$5:$S$119,MATCH($PR$103, 'ECM Staff time by PoF'!$B$4:$R$4,0),FALSE),IF(ISERROR(VLOOKUP(CONCATENATE($A113,N$66),'ECM Staff time by PoF'!$A$5:$S$119,MATCH($PR$103, 'ECM Staff time by PoF'!$A$4:$R$4,0),FALSE)), 0, VLOOKUP(CONCATENATE($A113,N$66),'ECM Staff time by PoF'!$A$5:$S$119,MATCH($PR$103, 'ECM Staff time by PoF'!$A$4:$R$4,0),FALSE))))*N75</f>
        <v>0</v>
      </c>
      <c r="QE113" s="60">
        <f>IF($A113="",0,IF(VLOOKUP($A113,'ECM Staff time by PoF'!$B$5:$C$119,2,FALSE)="Not Applicable",VLOOKUP($A113,'ECM Staff time by PoF'!$B$5:$S$119,MATCH($PR$103, 'ECM Staff time by PoF'!$B$4:$R$4,0),FALSE),IF(ISERROR(VLOOKUP(CONCATENATE($A113,O$66),'ECM Staff time by PoF'!$A$5:$S$119,MATCH($PR$103, 'ECM Staff time by PoF'!$A$4:$R$4,0),FALSE)), 0, VLOOKUP(CONCATENATE($A113,O$66),'ECM Staff time by PoF'!$A$5:$S$119,MATCH($PR$103, 'ECM Staff time by PoF'!$A$4:$R$4,0),FALSE))))*O75</f>
        <v>0</v>
      </c>
      <c r="QF113" s="60">
        <f>IF($A113="",0,IF(VLOOKUP($A113,'ECM Staff time by PoF'!$B$5:$C$119,2,FALSE)="Not Applicable",VLOOKUP($A113,'ECM Staff time by PoF'!$B$5:$S$119,MATCH($PR$103, 'ECM Staff time by PoF'!$B$4:$R$4,0),FALSE),IF(ISERROR(VLOOKUP(CONCATENATE($A113,P$66),'ECM Staff time by PoF'!$A$5:$S$119,MATCH($PR$103, 'ECM Staff time by PoF'!$A$4:$R$4,0),FALSE)), 0, VLOOKUP(CONCATENATE($A113,P$66),'ECM Staff time by PoF'!$A$5:$S$119,MATCH($PR$103, 'ECM Staff time by PoF'!$A$4:$R$4,0),FALSE))))*P75</f>
        <v>0</v>
      </c>
      <c r="QG113" s="60">
        <f>IF($A113="",0,IF(VLOOKUP($A113,'ECM Staff time by PoF'!$B$5:$C$119,2,FALSE)="Not Applicable",VLOOKUP($A113,'ECM Staff time by PoF'!$B$5:$S$119,MATCH($PR$103, 'ECM Staff time by PoF'!$B$4:$R$4,0),FALSE),IF(ISERROR(VLOOKUP(CONCATENATE($A113,Q$66),'ECM Staff time by PoF'!$A$5:$S$119,MATCH($PR$103, 'ECM Staff time by PoF'!$A$4:$R$4,0),FALSE)), 0, VLOOKUP(CONCATENATE($A113,Q$66),'ECM Staff time by PoF'!$A$5:$S$119,MATCH($PR$103, 'ECM Staff time by PoF'!$A$4:$R$4,0),FALSE))))*Q75</f>
        <v>0</v>
      </c>
      <c r="QH113" s="60">
        <f>IF($A113="",0,IF(VLOOKUP($A113,'ECM Staff time by PoF'!$B$5:$C$119,2,FALSE)="Not Applicable",VLOOKUP($A113,'ECM Staff time by PoF'!$B$5:$S$119,MATCH($PR$103, 'ECM Staff time by PoF'!$B$4:$R$4,0),FALSE),IF(ISERROR(VLOOKUP(CONCATENATE($A113,R$66),'ECM Staff time by PoF'!$A$5:$S$119,MATCH($PR$103, 'ECM Staff time by PoF'!$A$4:$R$4,0),FALSE)), 0, VLOOKUP(CONCATENATE($A113,R$66),'ECM Staff time by PoF'!$A$5:$S$119,MATCH($PR$103, 'ECM Staff time by PoF'!$A$4:$R$4,0),FALSE))))*R75</f>
        <v>0</v>
      </c>
      <c r="QI113" s="60">
        <f>IF($A113="",0,IF(VLOOKUP($A113,'ECM Staff time by PoF'!$B$5:$C$119,2,FALSE)="Not Applicable",VLOOKUP($A113,'ECM Staff time by PoF'!$B$5:$S$119,MATCH($PR$103, 'ECM Staff time by PoF'!$B$4:$R$4,0),FALSE),IF(ISERROR(VLOOKUP(CONCATENATE($A113,S$66),'ECM Staff time by PoF'!$A$5:$S$119,MATCH($PR$103, 'ECM Staff time by PoF'!$A$4:$R$4,0),FALSE)), 0, VLOOKUP(CONCATENATE($A113,S$66),'ECM Staff time by PoF'!$A$5:$S$119,MATCH($PR$103, 'ECM Staff time by PoF'!$A$4:$R$4,0),FALSE))))*S75</f>
        <v>0</v>
      </c>
      <c r="QJ113" s="60">
        <f>IF($A113="",0,IF(VLOOKUP($A113,'ECM Staff time by PoF'!$B$5:$C$119,2,FALSE)="Not Applicable",VLOOKUP($A113,'ECM Staff time by PoF'!$B$5:$S$119,MATCH($PR$103, 'ECM Staff time by PoF'!$B$4:$R$4,0),FALSE),IF(ISERROR(VLOOKUP(CONCATENATE($A113,T$66),'ECM Staff time by PoF'!$A$5:$S$119,MATCH($PR$103, 'ECM Staff time by PoF'!$A$4:$R$4,0),FALSE)), 0, VLOOKUP(CONCATENATE($A113,T$66),'ECM Staff time by PoF'!$A$5:$S$119,MATCH($PR$103, 'ECM Staff time by PoF'!$A$4:$R$4,0),FALSE))))*T75</f>
        <v>0</v>
      </c>
      <c r="QK113" s="60">
        <f>IF($A113="",0,IF(VLOOKUP($A113,'ECM Staff time by PoF'!$B$5:$C$119,2,FALSE)="Not Applicable",VLOOKUP($A113,'ECM Staff time by PoF'!$B$5:$S$119,MATCH($PR$103, 'ECM Staff time by PoF'!$B$4:$R$4,0),FALSE),IF(ISERROR(VLOOKUP(CONCATENATE($A113,U$66),'ECM Staff time by PoF'!$A$5:$S$119,MATCH($PR$103, 'ECM Staff time by PoF'!$A$4:$R$4,0),FALSE)), 0, VLOOKUP(CONCATENATE($A113,U$66),'ECM Staff time by PoF'!$A$5:$S$119,MATCH($PR$103, 'ECM Staff time by PoF'!$A$4:$R$4,0),FALSE))))*U75</f>
        <v>0</v>
      </c>
      <c r="QL113" s="60">
        <f>IF($A113="",0,IF(VLOOKUP($A113,'ECM Staff time by PoF'!$B$5:$C$119,2,FALSE)="Not Applicable",VLOOKUP($A113,'ECM Staff time by PoF'!$B$5:$S$119,MATCH($PR$103, 'ECM Staff time by PoF'!$B$4:$R$4,0),FALSE),IF(ISERROR(VLOOKUP(CONCATENATE($A113,V$66),'ECM Staff time by PoF'!$A$5:$S$119,MATCH($PR$103, 'ECM Staff time by PoF'!$A$4:$R$4,0),FALSE)), 0, VLOOKUP(CONCATENATE($A113,V$66),'ECM Staff time by PoF'!$A$5:$S$119,MATCH($PR$103, 'ECM Staff time by PoF'!$A$4:$R$4,0),FALSE))))*V75</f>
        <v>0</v>
      </c>
      <c r="QM113" s="60">
        <f>IF($A113="",0,IF(VLOOKUP($A113,'ECM Staff time by PoF'!$B$5:$C$119,2,FALSE)="Not Applicable",VLOOKUP($A113,'ECM Staff time by PoF'!$B$5:$S$119,MATCH($PR$103, 'ECM Staff time by PoF'!$B$4:$R$4,0),FALSE),IF(ISERROR(VLOOKUP(CONCATENATE($A113,W$66),'ECM Staff time by PoF'!$A$5:$S$119,MATCH($PR$103, 'ECM Staff time by PoF'!$A$4:$R$4,0),FALSE)), 0, VLOOKUP(CONCATENATE($A113,W$66),'ECM Staff time by PoF'!$A$5:$S$119,MATCH($PR$103, 'ECM Staff time by PoF'!$A$4:$R$4,0),FALSE))))*W75</f>
        <v>0</v>
      </c>
      <c r="QN113" s="60">
        <f>IF($A113="",0,IF(VLOOKUP($A113,'ECM Staff time by PoF'!$B$5:$C$119,2,FALSE)="Not Applicable",VLOOKUP($A113,'ECM Staff time by PoF'!$B$5:$S$119,MATCH($PR$103, 'ECM Staff time by PoF'!$B$4:$R$4,0),FALSE),IF(ISERROR(VLOOKUP(CONCATENATE($A113,X$66),'ECM Staff time by PoF'!$A$5:$S$119,MATCH($PR$103, 'ECM Staff time by PoF'!$A$4:$R$4,0),FALSE)), 0, VLOOKUP(CONCATENATE($A113,X$66),'ECM Staff time by PoF'!$A$5:$S$119,MATCH($PR$103, 'ECM Staff time by PoF'!$A$4:$R$4,0),FALSE))))*X75</f>
        <v>0</v>
      </c>
      <c r="QO113" s="60">
        <f>IF($A113="",0,IF(VLOOKUP($A113,'ECM Staff time by PoF'!$B$5:$C$119,2,FALSE)="Not Applicable",VLOOKUP($A113,'ECM Staff time by PoF'!$B$5:$S$119,MATCH($PR$103, 'ECM Staff time by PoF'!$B$4:$R$4,0),FALSE),IF(ISERROR(VLOOKUP(CONCATENATE($A113,Y$66),'ECM Staff time by PoF'!$A$5:$S$119,MATCH($PR$103, 'ECM Staff time by PoF'!$A$4:$R$4,0),FALSE)), 0, VLOOKUP(CONCATENATE($A113,Y$66),'ECM Staff time by PoF'!$A$5:$S$119,MATCH($PR$103, 'ECM Staff time by PoF'!$A$4:$R$4,0),FALSE))))*Y75</f>
        <v>0</v>
      </c>
      <c r="QP113" s="60">
        <f>IF($A113="",0,IF(VLOOKUP($A113,'ECM Staff time by PoF'!$B$5:$C$119,2,FALSE)="Not Applicable",VLOOKUP($A113,'ECM Staff time by PoF'!$B$5:$S$119,MATCH($PR$103, 'ECM Staff time by PoF'!$B$4:$R$4,0),FALSE),IF(ISERROR(VLOOKUP(CONCATENATE($A113,Z$66),'ECM Staff time by PoF'!$A$5:$S$119,MATCH($PR$103, 'ECM Staff time by PoF'!$A$4:$R$4,0),FALSE)), 0, VLOOKUP(CONCATENATE($A113,Z$66),'ECM Staff time by PoF'!$A$5:$S$119,MATCH($PR$103, 'ECM Staff time by PoF'!$A$4:$R$4,0),FALSE))))*Z75</f>
        <v>0</v>
      </c>
      <c r="QQ113" s="60">
        <f>IF($A113="",0,IF(VLOOKUP($A113,'ECM Staff time by PoF'!$B$5:$C$119,2,FALSE)="Not Applicable",VLOOKUP($A113,'ECM Staff time by PoF'!$B$5:$S$119,MATCH($PR$103, 'ECM Staff time by PoF'!$B$4:$R$4,0),FALSE),IF(ISERROR(VLOOKUP(CONCATENATE($A113,AA$66),'ECM Staff time by PoF'!$A$5:$S$119,MATCH($PR$103, 'ECM Staff time by PoF'!$A$4:$R$4,0),FALSE)), 0, VLOOKUP(CONCATENATE($A113,AA$66),'ECM Staff time by PoF'!$A$5:$S$119,MATCH($PR$103, 'ECM Staff time by PoF'!$A$4:$R$4,0),FALSE))))*AA75</f>
        <v>0</v>
      </c>
      <c r="QR113" s="60">
        <f>IF($A113="",0,IF(VLOOKUP($A113,'ECM Staff time by PoF'!$B$5:$C$119,2,FALSE)="Not Applicable",VLOOKUP($A113,'ECM Staff time by PoF'!$B$5:$S$119,MATCH($PR$103, 'ECM Staff time by PoF'!$B$4:$R$4,0),FALSE),IF(ISERROR(VLOOKUP(CONCATENATE($A113,AB$66),'ECM Staff time by PoF'!$A$5:$S$119,MATCH($PR$103, 'ECM Staff time by PoF'!$A$4:$R$4,0),FALSE)), 0, VLOOKUP(CONCATENATE($A113,AB$66),'ECM Staff time by PoF'!$A$5:$S$119,MATCH($PR$103, 'ECM Staff time by PoF'!$A$4:$R$4,0),FALSE))))*AB75</f>
        <v>0</v>
      </c>
      <c r="QS113" s="60">
        <f>IF($A113="",0,IF(VLOOKUP($A113,'ECM Staff time by PoF'!$B$5:$C$119,2,FALSE)="Not Applicable",VLOOKUP($A113,'ECM Staff time by PoF'!$B$5:$S$119,MATCH($PR$103, 'ECM Staff time by PoF'!$B$4:$R$4,0),FALSE),IF(ISERROR(VLOOKUP(CONCATENATE($A113,AC$66),'ECM Staff time by PoF'!$A$5:$S$119,MATCH($PR$103, 'ECM Staff time by PoF'!$A$4:$R$4,0),FALSE)), 0, VLOOKUP(CONCATENATE($A113,AC$66),'ECM Staff time by PoF'!$A$5:$S$119,MATCH($PR$103, 'ECM Staff time by PoF'!$A$4:$R$4,0),FALSE))))*AC75</f>
        <v>0</v>
      </c>
      <c r="QT113" s="60">
        <f>IF($A113="",0,IF(VLOOKUP($A113,'ECM Staff time by PoF'!$B$5:$C$119,2,FALSE)="Not Applicable",VLOOKUP($A113,'ECM Staff time by PoF'!$B$5:$S$119,MATCH($PR$103, 'ECM Staff time by PoF'!$B$4:$R$4,0),FALSE),IF(ISERROR(VLOOKUP(CONCATENATE($A113,AD$66),'ECM Staff time by PoF'!$A$5:$S$119,MATCH($PR$103, 'ECM Staff time by PoF'!$A$4:$R$4,0),FALSE)), 0, VLOOKUP(CONCATENATE($A113,AD$66),'ECM Staff time by PoF'!$A$5:$S$119,MATCH($PR$103, 'ECM Staff time by PoF'!$A$4:$R$4,0),FALSE))))*AD75</f>
        <v>0</v>
      </c>
      <c r="QU113" s="60">
        <f>IF($A113="",0,IF(VLOOKUP($A113,'ECM Staff time by PoF'!$B$5:$C$119,2,FALSE)="Not Applicable",VLOOKUP($A113,'ECM Staff time by PoF'!$B$5:$S$119,MATCH($PR$103, 'ECM Staff time by PoF'!$B$4:$R$4,0),FALSE),IF(ISERROR(VLOOKUP(CONCATENATE($A113,AE$66),'ECM Staff time by PoF'!$A$5:$S$119,MATCH($PR$103, 'ECM Staff time by PoF'!$A$4:$R$4,0),FALSE)), 0, VLOOKUP(CONCATENATE($A113,AE$66),'ECM Staff time by PoF'!$A$5:$S$119,MATCH($PR$103, 'ECM Staff time by PoF'!$A$4:$R$4,0),FALSE))))*AE75</f>
        <v>0</v>
      </c>
      <c r="QV113" s="60">
        <f>IF($A113="",0,IF(VLOOKUP($A113,'ECM Staff time by PoF'!$B$5:$C$119,2,FALSE)="Not Applicable",VLOOKUP($A113,'ECM Staff time by PoF'!$B$5:$S$119,MATCH($PR$103, 'ECM Staff time by PoF'!$B$4:$R$4,0),FALSE),IF(ISERROR(VLOOKUP(CONCATENATE($A113,AF$66),'ECM Staff time by PoF'!$A$5:$S$119,MATCH($PR$103, 'ECM Staff time by PoF'!$A$4:$R$4,0),FALSE)), 0, VLOOKUP(CONCATENATE($A113,AF$66),'ECM Staff time by PoF'!$A$5:$S$119,MATCH($PR$103, 'ECM Staff time by PoF'!$A$4:$R$4,0),FALSE))))*AF75</f>
        <v>0</v>
      </c>
      <c r="QW113" s="60">
        <f>IF($A113="",0,IF(VLOOKUP($A113,'ECM Staff time by PoF'!$B$5:$C$119,2,FALSE)="Not Applicable",VLOOKUP($A113,'ECM Staff time by PoF'!$B$5:$S$119,MATCH($PR$103, 'ECM Staff time by PoF'!$B$4:$R$4,0),FALSE),IF(ISERROR(VLOOKUP(CONCATENATE($A113,AG$66),'ECM Staff time by PoF'!$A$5:$S$119,MATCH($PR$103, 'ECM Staff time by PoF'!$A$4:$R$4,0),FALSE)), 0, VLOOKUP(CONCATENATE($A113,AG$66),'ECM Staff time by PoF'!$A$5:$S$119,MATCH($PR$103, 'ECM Staff time by PoF'!$A$4:$R$4,0),FALSE))))*AG75</f>
        <v>0</v>
      </c>
      <c r="QX113" s="60">
        <f>IF($A113="",0,IF(VLOOKUP($A113,'ECM Staff time by PoF'!$B$5:$C$119,2,FALSE)="Not Applicable",VLOOKUP($A113,'ECM Staff time by PoF'!$B$5:$S$119,MATCH($PR$103, 'ECM Staff time by PoF'!$B$4:$R$4,0),FALSE),IF(ISERROR(VLOOKUP(CONCATENATE($A113,AH$66),'ECM Staff time by PoF'!$A$5:$S$119,MATCH($PR$103, 'ECM Staff time by PoF'!$A$4:$R$4,0),FALSE)), 0, VLOOKUP(CONCATENATE($A113,AH$66),'ECM Staff time by PoF'!$A$5:$S$119,MATCH($PR$103, 'ECM Staff time by PoF'!$A$4:$R$4,0),FALSE))))*AH75</f>
        <v>0</v>
      </c>
      <c r="QY113" s="60">
        <f>IF($A113="",0,IF(VLOOKUP($A113,'ECM Staff time by PoF'!$B$5:$C$119,2,FALSE)="Not Applicable",VLOOKUP($A113,'ECM Staff time by PoF'!$B$5:$S$119,MATCH($PR$103, 'ECM Staff time by PoF'!$B$4:$R$4,0),FALSE),IF(ISERROR(VLOOKUP(CONCATENATE($A113,AI$66),'ECM Staff time by PoF'!$A$5:$S$119,MATCH($PR$103, 'ECM Staff time by PoF'!$A$4:$R$4,0),FALSE)), 0, VLOOKUP(CONCATENATE($A113,AI$66),'ECM Staff time by PoF'!$A$5:$S$119,MATCH($PR$103, 'ECM Staff time by PoF'!$A$4:$R$4,0),FALSE))))*AI75</f>
        <v>0</v>
      </c>
      <c r="QZ113" s="60">
        <f>IF($A113="",0,IF(VLOOKUP($A113,'ECM Staff time by PoF'!$B$5:$C$119,2,FALSE)="Not Applicable",VLOOKUP($A113,'ECM Staff time by PoF'!$B$5:$S$119,MATCH($PR$103, 'ECM Staff time by PoF'!$B$4:$R$4,0),FALSE),IF(ISERROR(VLOOKUP(CONCATENATE($A113,AJ$66),'ECM Staff time by PoF'!$A$5:$S$119,MATCH($PR$103, 'ECM Staff time by PoF'!$A$4:$R$4,0),FALSE)), 0, VLOOKUP(CONCATENATE($A113,AJ$66),'ECM Staff time by PoF'!$A$5:$S$119,MATCH($PR$103, 'ECM Staff time by PoF'!$A$4:$R$4,0),FALSE))))*AJ75</f>
        <v>0</v>
      </c>
      <c r="RA113" s="202">
        <f>IF($A113="",0,IF(VLOOKUP($A113,'ECM Staff time by PoF'!$B$5:$C$119,2,FALSE)="Not Applicable",VLOOKUP($A113,'ECM Staff time by PoF'!$B$5:$S$119,MATCH($PR$103, 'ECM Staff time by PoF'!$B$4:$R$4,0),FALSE),IF(ISERROR(VLOOKUP(CONCATENATE($A113,AK$66),'ECM Staff time by PoF'!$A$5:$S$119,MATCH($PR$103, 'ECM Staff time by PoF'!$A$4:$R$4,0),FALSE)), 0, VLOOKUP(CONCATENATE($A113,AK$66),'ECM Staff time by PoF'!$A$5:$S$119,MATCH($PR$103, 'ECM Staff time by PoF'!$A$4:$R$4,0),FALSE))))*AK75</f>
        <v>0</v>
      </c>
      <c r="RB113" s="60">
        <f>IF($A113="",0,IF(VLOOKUP($A113,'ECM Staff time by PoF'!$B$5:$C$119,2,FALSE)="Not Applicable",VLOOKUP($A113,'ECM Staff time by PoF'!$B$5:$S$119,MATCH($RB$103, 'ECM Staff time by PoF'!$B$4:$R$4,0),FALSE),IF(ISERROR(VLOOKUP(CONCATENATE($A113,B$66),'ECM Staff time by PoF'!$A$5:$S$119,MATCH($RB$103, 'ECM Staff time by PoF'!$A$4:$R$4,0),FALSE)), 0, VLOOKUP(CONCATENATE($A113,B$66),'ECM Staff time by PoF'!$A$5:$S$119,MATCH($RB$103, 'ECM Staff time by PoF'!$A$4:$R$4,0),FALSE))))*B75</f>
        <v>0</v>
      </c>
      <c r="RC113" s="60">
        <f>IF($A113="",0,IF(VLOOKUP($A113,'ECM Staff time by PoF'!$B$5:$C$119,2,FALSE)="Not Applicable",VLOOKUP($A113,'ECM Staff time by PoF'!$B$5:$S$119,MATCH($RB$103, 'ECM Staff time by PoF'!$B$4:$R$4,0),FALSE),IF(ISERROR(VLOOKUP(CONCATENATE($A113,C$66),'ECM Staff time by PoF'!$A$5:$S$119,MATCH($RB$103, 'ECM Staff time by PoF'!$A$4:$R$4,0),FALSE)), 0, VLOOKUP(CONCATENATE($A113,C$66),'ECM Staff time by PoF'!$A$5:$S$119,MATCH($RB$103, 'ECM Staff time by PoF'!$A$4:$R$4,0),FALSE))))*C75</f>
        <v>0</v>
      </c>
      <c r="RD113" s="60">
        <f>IF($A113="",0,IF(VLOOKUP($A113,'ECM Staff time by PoF'!$B$5:$C$119,2,FALSE)="Not Applicable",VLOOKUP($A113,'ECM Staff time by PoF'!$B$5:$S$119,MATCH($RB$103, 'ECM Staff time by PoF'!$B$4:$R$4,0),FALSE),IF(ISERROR(VLOOKUP(CONCATENATE($A113,D$66),'ECM Staff time by PoF'!$A$5:$S$119,MATCH($RB$103, 'ECM Staff time by PoF'!$A$4:$R$4,0),FALSE)), 0, VLOOKUP(CONCATENATE($A113,D$66),'ECM Staff time by PoF'!$A$5:$S$119,MATCH($RB$103, 'ECM Staff time by PoF'!$A$4:$R$4,0),FALSE))))*D75</f>
        <v>0</v>
      </c>
      <c r="RE113" s="60">
        <f>IF($A113="",0,IF(VLOOKUP($A113,'ECM Staff time by PoF'!$B$5:$C$119,2,FALSE)="Not Applicable",VLOOKUP($A113,'ECM Staff time by PoF'!$B$5:$S$119,MATCH($RB$103, 'ECM Staff time by PoF'!$B$4:$R$4,0),FALSE),IF(ISERROR(VLOOKUP(CONCATENATE($A113,E$66),'ECM Staff time by PoF'!$A$5:$S$119,MATCH($RB$103, 'ECM Staff time by PoF'!$A$4:$R$4,0),FALSE)), 0, VLOOKUP(CONCATENATE($A113,E$66),'ECM Staff time by PoF'!$A$5:$S$119,MATCH($RB$103, 'ECM Staff time by PoF'!$A$4:$R$4,0),FALSE))))*E75</f>
        <v>0</v>
      </c>
      <c r="RF113" s="60">
        <f>IF($A113="",0,IF(VLOOKUP($A113,'ECM Staff time by PoF'!$B$5:$C$119,2,FALSE)="Not Applicable",VLOOKUP($A113,'ECM Staff time by PoF'!$B$5:$S$119,MATCH($RB$103, 'ECM Staff time by PoF'!$B$4:$R$4,0),FALSE),IF(ISERROR(VLOOKUP(CONCATENATE($A113,F$66),'ECM Staff time by PoF'!$A$5:$S$119,MATCH($RB$103, 'ECM Staff time by PoF'!$A$4:$R$4,0),FALSE)), 0, VLOOKUP(CONCATENATE($A113,F$66),'ECM Staff time by PoF'!$A$5:$S$119,MATCH($RB$103, 'ECM Staff time by PoF'!$A$4:$R$4,0),FALSE))))*F75</f>
        <v>0</v>
      </c>
      <c r="RG113" s="60">
        <f>IF($A113="",0,IF(VLOOKUP($A113,'ECM Staff time by PoF'!$B$5:$C$119,2,FALSE)="Not Applicable",VLOOKUP($A113,'ECM Staff time by PoF'!$B$5:$S$119,MATCH($RB$103, 'ECM Staff time by PoF'!$B$4:$R$4,0),FALSE),IF(ISERROR(VLOOKUP(CONCATENATE($A113,G$66),'ECM Staff time by PoF'!$A$5:$S$119,MATCH($RB$103, 'ECM Staff time by PoF'!$A$4:$R$4,0),FALSE)), 0, VLOOKUP(CONCATENATE($A113,G$66),'ECM Staff time by PoF'!$A$5:$S$119,MATCH($RB$103, 'ECM Staff time by PoF'!$A$4:$R$4,0),FALSE))))*G75</f>
        <v>0</v>
      </c>
      <c r="RH113" s="60">
        <f>IF($A113="",0,IF(VLOOKUP($A113,'ECM Staff time by PoF'!$B$5:$C$119,2,FALSE)="Not Applicable",VLOOKUP($A113,'ECM Staff time by PoF'!$B$5:$S$119,MATCH($RB$103, 'ECM Staff time by PoF'!$B$4:$R$4,0),FALSE),IF(ISERROR(VLOOKUP(CONCATENATE($A113,H$66),'ECM Staff time by PoF'!$A$5:$S$119,MATCH($RB$103, 'ECM Staff time by PoF'!$A$4:$R$4,0),FALSE)), 0, VLOOKUP(CONCATENATE($A113,H$66),'ECM Staff time by PoF'!$A$5:$S$119,MATCH($RB$103, 'ECM Staff time by PoF'!$A$4:$R$4,0),FALSE))))*H75</f>
        <v>0</v>
      </c>
      <c r="RI113" s="60">
        <f>IF($A113="",0,IF(VLOOKUP($A113,'ECM Staff time by PoF'!$B$5:$C$119,2,FALSE)="Not Applicable",VLOOKUP($A113,'ECM Staff time by PoF'!$B$5:$S$119,MATCH($RB$103, 'ECM Staff time by PoF'!$B$4:$R$4,0),FALSE),IF(ISERROR(VLOOKUP(CONCATENATE($A113,I$66),'ECM Staff time by PoF'!$A$5:$S$119,MATCH($RB$103, 'ECM Staff time by PoF'!$A$4:$R$4,0),FALSE)), 0, VLOOKUP(CONCATENATE($A113,I$66),'ECM Staff time by PoF'!$A$5:$S$119,MATCH($RB$103, 'ECM Staff time by PoF'!$A$4:$R$4,0),FALSE))))*I75</f>
        <v>0</v>
      </c>
      <c r="RJ113" s="60">
        <f>IF($A113="",0,IF(VLOOKUP($A113,'ECM Staff time by PoF'!$B$5:$C$119,2,FALSE)="Not Applicable",VLOOKUP($A113,'ECM Staff time by PoF'!$B$5:$S$119,MATCH($RB$103, 'ECM Staff time by PoF'!$B$4:$R$4,0),FALSE),IF(ISERROR(VLOOKUP(CONCATENATE($A113,J$66),'ECM Staff time by PoF'!$A$5:$S$119,MATCH($RB$103, 'ECM Staff time by PoF'!$A$4:$R$4,0),FALSE)), 0, VLOOKUP(CONCATENATE($A113,J$66),'ECM Staff time by PoF'!$A$5:$S$119,MATCH($RB$103, 'ECM Staff time by PoF'!$A$4:$R$4,0),FALSE))))*J75</f>
        <v>0</v>
      </c>
      <c r="RK113" s="60">
        <f>IF($A113="",0,IF(VLOOKUP($A113,'ECM Staff time by PoF'!$B$5:$C$119,2,FALSE)="Not Applicable",VLOOKUP($A113,'ECM Staff time by PoF'!$B$5:$S$119,MATCH($RB$103, 'ECM Staff time by PoF'!$B$4:$R$4,0),FALSE),IF(ISERROR(VLOOKUP(CONCATENATE($A113,K$66),'ECM Staff time by PoF'!$A$5:$S$119,MATCH($RB$103, 'ECM Staff time by PoF'!$A$4:$R$4,0),FALSE)), 0, VLOOKUP(CONCATENATE($A113,K$66),'ECM Staff time by PoF'!$A$5:$S$119,MATCH($RB$103, 'ECM Staff time by PoF'!$A$4:$R$4,0),FALSE))))*K75</f>
        <v>0</v>
      </c>
      <c r="RL113" s="60">
        <f>IF($A113="",0,IF(VLOOKUP($A113,'ECM Staff time by PoF'!$B$5:$C$119,2,FALSE)="Not Applicable",VLOOKUP($A113,'ECM Staff time by PoF'!$B$5:$S$119,MATCH($RB$103, 'ECM Staff time by PoF'!$B$4:$R$4,0),FALSE),IF(ISERROR(VLOOKUP(CONCATENATE($A113,L$66),'ECM Staff time by PoF'!$A$5:$S$119,MATCH($RB$103, 'ECM Staff time by PoF'!$A$4:$R$4,0),FALSE)), 0, VLOOKUP(CONCATENATE($A113,L$66),'ECM Staff time by PoF'!$A$5:$S$119,MATCH($RB$103, 'ECM Staff time by PoF'!$A$4:$R$4,0),FALSE))))*L75</f>
        <v>0</v>
      </c>
      <c r="RM113" s="60">
        <f>IF($A113="",0,IF(VLOOKUP($A113,'ECM Staff time by PoF'!$B$5:$C$119,2,FALSE)="Not Applicable",VLOOKUP($A113,'ECM Staff time by PoF'!$B$5:$S$119,MATCH($RB$103, 'ECM Staff time by PoF'!$B$4:$R$4,0),FALSE),IF(ISERROR(VLOOKUP(CONCATENATE($A113,M$66),'ECM Staff time by PoF'!$A$5:$S$119,MATCH($RB$103, 'ECM Staff time by PoF'!$A$4:$R$4,0),FALSE)), 0, VLOOKUP(CONCATENATE($A113,M$66),'ECM Staff time by PoF'!$A$5:$S$119,MATCH($RB$103, 'ECM Staff time by PoF'!$A$4:$R$4,0),FALSE))))*M75</f>
        <v>0</v>
      </c>
      <c r="RN113" s="60">
        <f>IF($A113="",0,IF(VLOOKUP($A113,'ECM Staff time by PoF'!$B$5:$C$119,2,FALSE)="Not Applicable",VLOOKUP($A113,'ECM Staff time by PoF'!$B$5:$S$119,MATCH($RB$103, 'ECM Staff time by PoF'!$B$4:$R$4,0),FALSE),IF(ISERROR(VLOOKUP(CONCATENATE($A113,N$66),'ECM Staff time by PoF'!$A$5:$S$119,MATCH($RB$103, 'ECM Staff time by PoF'!$A$4:$R$4,0),FALSE)), 0, VLOOKUP(CONCATENATE($A113,N$66),'ECM Staff time by PoF'!$A$5:$S$119,MATCH($RB$103, 'ECM Staff time by PoF'!$A$4:$R$4,0),FALSE))))*N75</f>
        <v>0</v>
      </c>
      <c r="RO113" s="60">
        <f>IF($A113="",0,IF(VLOOKUP($A113,'ECM Staff time by PoF'!$B$5:$C$119,2,FALSE)="Not Applicable",VLOOKUP($A113,'ECM Staff time by PoF'!$B$5:$S$119,MATCH($RB$103, 'ECM Staff time by PoF'!$B$4:$R$4,0),FALSE),IF(ISERROR(VLOOKUP(CONCATENATE($A113,O$66),'ECM Staff time by PoF'!$A$5:$S$119,MATCH($RB$103, 'ECM Staff time by PoF'!$A$4:$R$4,0),FALSE)), 0, VLOOKUP(CONCATENATE($A113,O$66),'ECM Staff time by PoF'!$A$5:$S$119,MATCH($RB$103, 'ECM Staff time by PoF'!$A$4:$R$4,0),FALSE))))*O75</f>
        <v>0</v>
      </c>
      <c r="RP113" s="60">
        <f>IF($A113="",0,IF(VLOOKUP($A113,'ECM Staff time by PoF'!$B$5:$C$119,2,FALSE)="Not Applicable",VLOOKUP($A113,'ECM Staff time by PoF'!$B$5:$S$119,MATCH($RB$103, 'ECM Staff time by PoF'!$B$4:$R$4,0),FALSE),IF(ISERROR(VLOOKUP(CONCATENATE($A113,P$66),'ECM Staff time by PoF'!$A$5:$S$119,MATCH($RB$103, 'ECM Staff time by PoF'!$A$4:$R$4,0),FALSE)), 0, VLOOKUP(CONCATENATE($A113,P$66),'ECM Staff time by PoF'!$A$5:$S$119,MATCH($RB$103, 'ECM Staff time by PoF'!$A$4:$R$4,0),FALSE))))*P75</f>
        <v>0</v>
      </c>
      <c r="RQ113" s="60">
        <f>IF($A113="",0,IF(VLOOKUP($A113,'ECM Staff time by PoF'!$B$5:$C$119,2,FALSE)="Not Applicable",VLOOKUP($A113,'ECM Staff time by PoF'!$B$5:$S$119,MATCH($RB$103, 'ECM Staff time by PoF'!$B$4:$R$4,0),FALSE),IF(ISERROR(VLOOKUP(CONCATENATE($A113,Q$66),'ECM Staff time by PoF'!$A$5:$S$119,MATCH($RB$103, 'ECM Staff time by PoF'!$A$4:$R$4,0),FALSE)), 0, VLOOKUP(CONCATENATE($A113,Q$66),'ECM Staff time by PoF'!$A$5:$S$119,MATCH($RB$103, 'ECM Staff time by PoF'!$A$4:$R$4,0),FALSE))))*Q75</f>
        <v>0</v>
      </c>
      <c r="RR113" s="60">
        <f>IF($A113="",0,IF(VLOOKUP($A113,'ECM Staff time by PoF'!$B$5:$C$119,2,FALSE)="Not Applicable",VLOOKUP($A113,'ECM Staff time by PoF'!$B$5:$S$119,MATCH($RB$103, 'ECM Staff time by PoF'!$B$4:$R$4,0),FALSE),IF(ISERROR(VLOOKUP(CONCATENATE($A113,R$66),'ECM Staff time by PoF'!$A$5:$S$119,MATCH($RB$103, 'ECM Staff time by PoF'!$A$4:$R$4,0),FALSE)), 0, VLOOKUP(CONCATENATE($A113,R$66),'ECM Staff time by PoF'!$A$5:$S$119,MATCH($RB$103, 'ECM Staff time by PoF'!$A$4:$R$4,0),FALSE))))*R75</f>
        <v>0</v>
      </c>
      <c r="RS113" s="60">
        <f>IF($A113="",0,IF(VLOOKUP($A113,'ECM Staff time by PoF'!$B$5:$C$119,2,FALSE)="Not Applicable",VLOOKUP($A113,'ECM Staff time by PoF'!$B$5:$S$119,MATCH($RB$103, 'ECM Staff time by PoF'!$B$4:$R$4,0),FALSE),IF(ISERROR(VLOOKUP(CONCATENATE($A113,S$66),'ECM Staff time by PoF'!$A$5:$S$119,MATCH($RB$103, 'ECM Staff time by PoF'!$A$4:$R$4,0),FALSE)), 0, VLOOKUP(CONCATENATE($A113,S$66),'ECM Staff time by PoF'!$A$5:$S$119,MATCH($RB$103, 'ECM Staff time by PoF'!$A$4:$R$4,0),FALSE))))*S75</f>
        <v>0</v>
      </c>
      <c r="RT113" s="60">
        <f>IF($A113="",0,IF(VLOOKUP($A113,'ECM Staff time by PoF'!$B$5:$C$119,2,FALSE)="Not Applicable",VLOOKUP($A113,'ECM Staff time by PoF'!$B$5:$S$119,MATCH($RB$103, 'ECM Staff time by PoF'!$B$4:$R$4,0),FALSE),IF(ISERROR(VLOOKUP(CONCATENATE($A113,T$66),'ECM Staff time by PoF'!$A$5:$S$119,MATCH($RB$103, 'ECM Staff time by PoF'!$A$4:$R$4,0),FALSE)), 0, VLOOKUP(CONCATENATE($A113,T$66),'ECM Staff time by PoF'!$A$5:$S$119,MATCH($RB$103, 'ECM Staff time by PoF'!$A$4:$R$4,0),FALSE))))*T75</f>
        <v>0</v>
      </c>
      <c r="RU113" s="60">
        <f>IF($A113="",0,IF(VLOOKUP($A113,'ECM Staff time by PoF'!$B$5:$C$119,2,FALSE)="Not Applicable",VLOOKUP($A113,'ECM Staff time by PoF'!$B$5:$S$119,MATCH($RB$103, 'ECM Staff time by PoF'!$B$4:$R$4,0),FALSE),IF(ISERROR(VLOOKUP(CONCATENATE($A113,U$66),'ECM Staff time by PoF'!$A$5:$S$119,MATCH($RB$103, 'ECM Staff time by PoF'!$A$4:$R$4,0),FALSE)), 0, VLOOKUP(CONCATENATE($A113,U$66),'ECM Staff time by PoF'!$A$5:$S$119,MATCH($RB$103, 'ECM Staff time by PoF'!$A$4:$R$4,0),FALSE))))*U75</f>
        <v>0</v>
      </c>
      <c r="RV113" s="60">
        <f>IF($A113="",0,IF(VLOOKUP($A113,'ECM Staff time by PoF'!$B$5:$C$119,2,FALSE)="Not Applicable",VLOOKUP($A113,'ECM Staff time by PoF'!$B$5:$S$119,MATCH($RB$103, 'ECM Staff time by PoF'!$B$4:$R$4,0),FALSE),IF(ISERROR(VLOOKUP(CONCATENATE($A113,V$66),'ECM Staff time by PoF'!$A$5:$S$119,MATCH($RB$103, 'ECM Staff time by PoF'!$A$4:$R$4,0),FALSE)), 0, VLOOKUP(CONCATENATE($A113,V$66),'ECM Staff time by PoF'!$A$5:$S$119,MATCH($RB$103, 'ECM Staff time by PoF'!$A$4:$R$4,0),FALSE))))*V75</f>
        <v>0</v>
      </c>
      <c r="RW113" s="60">
        <f>IF($A113="",0,IF(VLOOKUP($A113,'ECM Staff time by PoF'!$B$5:$C$119,2,FALSE)="Not Applicable",VLOOKUP($A113,'ECM Staff time by PoF'!$B$5:$S$119,MATCH($RB$103, 'ECM Staff time by PoF'!$B$4:$R$4,0),FALSE),IF(ISERROR(VLOOKUP(CONCATENATE($A113,W$66),'ECM Staff time by PoF'!$A$5:$S$119,MATCH($RB$103, 'ECM Staff time by PoF'!$A$4:$R$4,0),FALSE)), 0, VLOOKUP(CONCATENATE($A113,W$66),'ECM Staff time by PoF'!$A$5:$S$119,MATCH($RB$103, 'ECM Staff time by PoF'!$A$4:$R$4,0),FALSE))))*W75</f>
        <v>0</v>
      </c>
      <c r="RX113" s="60">
        <f>IF($A113="",0,IF(VLOOKUP($A113,'ECM Staff time by PoF'!$B$5:$C$119,2,FALSE)="Not Applicable",VLOOKUP($A113,'ECM Staff time by PoF'!$B$5:$S$119,MATCH($RB$103, 'ECM Staff time by PoF'!$B$4:$R$4,0),FALSE),IF(ISERROR(VLOOKUP(CONCATENATE($A113,X$66),'ECM Staff time by PoF'!$A$5:$S$119,MATCH($RB$103, 'ECM Staff time by PoF'!$A$4:$R$4,0),FALSE)), 0, VLOOKUP(CONCATENATE($A113,X$66),'ECM Staff time by PoF'!$A$5:$S$119,MATCH($RB$103, 'ECM Staff time by PoF'!$A$4:$R$4,0),FALSE))))*X75</f>
        <v>0</v>
      </c>
      <c r="RY113" s="60">
        <f>IF($A113="",0,IF(VLOOKUP($A113,'ECM Staff time by PoF'!$B$5:$C$119,2,FALSE)="Not Applicable",VLOOKUP($A113,'ECM Staff time by PoF'!$B$5:$S$119,MATCH($RB$103, 'ECM Staff time by PoF'!$B$4:$R$4,0),FALSE),IF(ISERROR(VLOOKUP(CONCATENATE($A113,Y$66),'ECM Staff time by PoF'!$A$5:$S$119,MATCH($RB$103, 'ECM Staff time by PoF'!$A$4:$R$4,0),FALSE)), 0, VLOOKUP(CONCATENATE($A113,Y$66),'ECM Staff time by PoF'!$A$5:$S$119,MATCH($RB$103, 'ECM Staff time by PoF'!$A$4:$R$4,0),FALSE))))*Y75</f>
        <v>0</v>
      </c>
      <c r="RZ113" s="60">
        <f>IF($A113="",0,IF(VLOOKUP($A113,'ECM Staff time by PoF'!$B$5:$C$119,2,FALSE)="Not Applicable",VLOOKUP($A113,'ECM Staff time by PoF'!$B$5:$S$119,MATCH($RB$103, 'ECM Staff time by PoF'!$B$4:$R$4,0),FALSE),IF(ISERROR(VLOOKUP(CONCATENATE($A113,Z$66),'ECM Staff time by PoF'!$A$5:$S$119,MATCH($RB$103, 'ECM Staff time by PoF'!$A$4:$R$4,0),FALSE)), 0, VLOOKUP(CONCATENATE($A113,Z$66),'ECM Staff time by PoF'!$A$5:$S$119,MATCH($RB$103, 'ECM Staff time by PoF'!$A$4:$R$4,0),FALSE))))*Z75</f>
        <v>0</v>
      </c>
      <c r="SA113" s="60">
        <f>IF($A113="",0,IF(VLOOKUP($A113,'ECM Staff time by PoF'!$B$5:$C$119,2,FALSE)="Not Applicable",VLOOKUP($A113,'ECM Staff time by PoF'!$B$5:$S$119,MATCH($RB$103, 'ECM Staff time by PoF'!$B$4:$R$4,0),FALSE),IF(ISERROR(VLOOKUP(CONCATENATE($A113,AA$66),'ECM Staff time by PoF'!$A$5:$S$119,MATCH($RB$103, 'ECM Staff time by PoF'!$A$4:$R$4,0),FALSE)), 0, VLOOKUP(CONCATENATE($A113,AA$66),'ECM Staff time by PoF'!$A$5:$S$119,MATCH($RB$103, 'ECM Staff time by PoF'!$A$4:$R$4,0),FALSE))))*AA75</f>
        <v>0</v>
      </c>
      <c r="SB113" s="60">
        <f>IF($A113="",0,IF(VLOOKUP($A113,'ECM Staff time by PoF'!$B$5:$C$119,2,FALSE)="Not Applicable",VLOOKUP($A113,'ECM Staff time by PoF'!$B$5:$S$119,MATCH($RB$103, 'ECM Staff time by PoF'!$B$4:$R$4,0),FALSE),IF(ISERROR(VLOOKUP(CONCATENATE($A113,AB$66),'ECM Staff time by PoF'!$A$5:$S$119,MATCH($RB$103, 'ECM Staff time by PoF'!$A$4:$R$4,0),FALSE)), 0, VLOOKUP(CONCATENATE($A113,AB$66),'ECM Staff time by PoF'!$A$5:$S$119,MATCH($RB$103, 'ECM Staff time by PoF'!$A$4:$R$4,0),FALSE))))*AB75</f>
        <v>0</v>
      </c>
      <c r="SC113" s="60">
        <f>IF($A113="",0,IF(VLOOKUP($A113,'ECM Staff time by PoF'!$B$5:$C$119,2,FALSE)="Not Applicable",VLOOKUP($A113,'ECM Staff time by PoF'!$B$5:$S$119,MATCH($RB$103, 'ECM Staff time by PoF'!$B$4:$R$4,0),FALSE),IF(ISERROR(VLOOKUP(CONCATENATE($A113,AC$66),'ECM Staff time by PoF'!$A$5:$S$119,MATCH($RB$103, 'ECM Staff time by PoF'!$A$4:$R$4,0),FALSE)), 0, VLOOKUP(CONCATENATE($A113,AC$66),'ECM Staff time by PoF'!$A$5:$S$119,MATCH($RB$103, 'ECM Staff time by PoF'!$A$4:$R$4,0),FALSE))))*AC75</f>
        <v>0</v>
      </c>
      <c r="SD113" s="60">
        <f>IF($A113="",0,IF(VLOOKUP($A113,'ECM Staff time by PoF'!$B$5:$C$119,2,FALSE)="Not Applicable",VLOOKUP($A113,'ECM Staff time by PoF'!$B$5:$S$119,MATCH($RB$103, 'ECM Staff time by PoF'!$B$4:$R$4,0),FALSE),IF(ISERROR(VLOOKUP(CONCATENATE($A113,AD$66),'ECM Staff time by PoF'!$A$5:$S$119,MATCH($RB$103, 'ECM Staff time by PoF'!$A$4:$R$4,0),FALSE)), 0, VLOOKUP(CONCATENATE($A113,AD$66),'ECM Staff time by PoF'!$A$5:$S$119,MATCH($RB$103, 'ECM Staff time by PoF'!$A$4:$R$4,0),FALSE))))*AD75</f>
        <v>0</v>
      </c>
      <c r="SE113" s="60">
        <f>IF($A113="",0,IF(VLOOKUP($A113,'ECM Staff time by PoF'!$B$5:$C$119,2,FALSE)="Not Applicable",VLOOKUP($A113,'ECM Staff time by PoF'!$B$5:$S$119,MATCH($RB$103, 'ECM Staff time by PoF'!$B$4:$R$4,0),FALSE),IF(ISERROR(VLOOKUP(CONCATENATE($A113,AE$66),'ECM Staff time by PoF'!$A$5:$S$119,MATCH($RB$103, 'ECM Staff time by PoF'!$A$4:$R$4,0),FALSE)), 0, VLOOKUP(CONCATENATE($A113,AE$66),'ECM Staff time by PoF'!$A$5:$S$119,MATCH($RB$103, 'ECM Staff time by PoF'!$A$4:$R$4,0),FALSE))))*AE75</f>
        <v>0</v>
      </c>
      <c r="SF113" s="60">
        <f>IF($A113="",0,IF(VLOOKUP($A113,'ECM Staff time by PoF'!$B$5:$C$119,2,FALSE)="Not Applicable",VLOOKUP($A113,'ECM Staff time by PoF'!$B$5:$S$119,MATCH($RB$103, 'ECM Staff time by PoF'!$B$4:$R$4,0),FALSE),IF(ISERROR(VLOOKUP(CONCATENATE($A113,AF$66),'ECM Staff time by PoF'!$A$5:$S$119,MATCH($RB$103, 'ECM Staff time by PoF'!$A$4:$R$4,0),FALSE)), 0, VLOOKUP(CONCATENATE($A113,AF$66),'ECM Staff time by PoF'!$A$5:$S$119,MATCH($RB$103, 'ECM Staff time by PoF'!$A$4:$R$4,0),FALSE))))*AF75</f>
        <v>0</v>
      </c>
      <c r="SG113" s="60">
        <f>IF($A113="",0,IF(VLOOKUP($A113,'ECM Staff time by PoF'!$B$5:$C$119,2,FALSE)="Not Applicable",VLOOKUP($A113,'ECM Staff time by PoF'!$B$5:$S$119,MATCH($RB$103, 'ECM Staff time by PoF'!$B$4:$R$4,0),FALSE),IF(ISERROR(VLOOKUP(CONCATENATE($A113,AG$66),'ECM Staff time by PoF'!$A$5:$S$119,MATCH($RB$103, 'ECM Staff time by PoF'!$A$4:$R$4,0),FALSE)), 0, VLOOKUP(CONCATENATE($A113,AG$66),'ECM Staff time by PoF'!$A$5:$S$119,MATCH($RB$103, 'ECM Staff time by PoF'!$A$4:$R$4,0),FALSE))))*AG75</f>
        <v>0</v>
      </c>
      <c r="SH113" s="60">
        <f>IF($A113="",0,IF(VLOOKUP($A113,'ECM Staff time by PoF'!$B$5:$C$119,2,FALSE)="Not Applicable",VLOOKUP($A113,'ECM Staff time by PoF'!$B$5:$S$119,MATCH($RB$103, 'ECM Staff time by PoF'!$B$4:$R$4,0),FALSE),IF(ISERROR(VLOOKUP(CONCATENATE($A113,AH$66),'ECM Staff time by PoF'!$A$5:$S$119,MATCH($RB$103, 'ECM Staff time by PoF'!$A$4:$R$4,0),FALSE)), 0, VLOOKUP(CONCATENATE($A113,AH$66),'ECM Staff time by PoF'!$A$5:$S$119,MATCH($RB$103, 'ECM Staff time by PoF'!$A$4:$R$4,0),FALSE))))*AH75</f>
        <v>0</v>
      </c>
      <c r="SI113" s="60">
        <f>IF($A113="",0,IF(VLOOKUP($A113,'ECM Staff time by PoF'!$B$5:$C$119,2,FALSE)="Not Applicable",VLOOKUP($A113,'ECM Staff time by PoF'!$B$5:$S$119,MATCH($RB$103, 'ECM Staff time by PoF'!$B$4:$R$4,0),FALSE),IF(ISERROR(VLOOKUP(CONCATENATE($A113,AI$66),'ECM Staff time by PoF'!$A$5:$S$119,MATCH($RB$103, 'ECM Staff time by PoF'!$A$4:$R$4,0),FALSE)), 0, VLOOKUP(CONCATENATE($A113,AI$66),'ECM Staff time by PoF'!$A$5:$S$119,MATCH($RB$103, 'ECM Staff time by PoF'!$A$4:$R$4,0),FALSE))))*AI75</f>
        <v>0</v>
      </c>
      <c r="SJ113" s="60">
        <f>IF($A113="",0,IF(VLOOKUP($A113,'ECM Staff time by PoF'!$B$5:$C$119,2,FALSE)="Not Applicable",VLOOKUP($A113,'ECM Staff time by PoF'!$B$5:$S$119,MATCH($RB$103, 'ECM Staff time by PoF'!$B$4:$R$4,0),FALSE),IF(ISERROR(VLOOKUP(CONCATENATE($A113,AJ$66),'ECM Staff time by PoF'!$A$5:$S$119,MATCH($RB$103, 'ECM Staff time by PoF'!$A$4:$R$4,0),FALSE)), 0, VLOOKUP(CONCATENATE($A113,AJ$66),'ECM Staff time by PoF'!$A$5:$S$119,MATCH($RB$103, 'ECM Staff time by PoF'!$A$4:$R$4,0),FALSE))))*AJ75</f>
        <v>0</v>
      </c>
      <c r="SK113" s="60">
        <f>IF($A113="",0,IF(VLOOKUP($A113,'ECM Staff time by PoF'!$B$5:$C$119,2,FALSE)="Not Applicable",VLOOKUP($A113,'ECM Staff time by PoF'!$B$5:$S$119,MATCH($RB$103, 'ECM Staff time by PoF'!$B$4:$R$4,0),FALSE),IF(ISERROR(VLOOKUP(CONCATENATE($A113,AK$66),'ECM Staff time by PoF'!$A$5:$S$119,MATCH($RB$103, 'ECM Staff time by PoF'!$A$4:$R$4,0),FALSE)), 0, VLOOKUP(CONCATENATE($A113,AK$66),'ECM Staff time by PoF'!$A$5:$S$119,MATCH($RB$103, 'ECM Staff time by PoF'!$A$4:$R$4,0),FALSE))))*AK75</f>
        <v>0</v>
      </c>
      <c r="SL113" s="60">
        <f>IF($A113="",0,IF(VLOOKUP($A113,'ECM Staff time by PoF'!$B$5:$C$119,2,FALSE)="Not Applicable",VLOOKUP($A113,'ECM Staff time by PoF'!$B$5:$S$119,MATCH($SL$103, 'ECM Staff time by PoF'!$B$4:$S$4,0),FALSE),IF(ISERROR(VLOOKUP(CONCATENATE($A113,B$66),'ECM Staff time by PoF'!$A$5:$S$119,MATCH($SL$103, 'ECM Staff time by PoF'!$A$4:$S$4,0),FALSE)), 0, VLOOKUP(CONCATENATE($A113,B$66),'ECM Staff time by PoF'!$A$5:$S$119,MATCH($SL$103, 'ECM Staff time by PoF'!$A$4:$S$4,0),FALSE))))*B75</f>
        <v>0</v>
      </c>
      <c r="SM113" s="60">
        <f>IF($A113="",0,IF(VLOOKUP($A113,'ECM Staff time by PoF'!$B$5:$C$119,2,FALSE)="Not Applicable",VLOOKUP($A113,'ECM Staff time by PoF'!$B$5:$S$119,MATCH($SL$103, 'ECM Staff time by PoF'!$B$4:$S$4,0),FALSE),IF(ISERROR(VLOOKUP(CONCATENATE($A113,C$66),'ECM Staff time by PoF'!$A$5:$S$119,MATCH($SL$103, 'ECM Staff time by PoF'!$A$4:$S$4,0),FALSE)), 0, VLOOKUP(CONCATENATE($A113,C$66),'ECM Staff time by PoF'!$A$5:$S$119,MATCH($SL$103, 'ECM Staff time by PoF'!$A$4:$S$4,0),FALSE))))*C75</f>
        <v>0</v>
      </c>
      <c r="SN113" s="60">
        <f>IF($A113="",0,IF(VLOOKUP($A113,'ECM Staff time by PoF'!$B$5:$C$119,2,FALSE)="Not Applicable",VLOOKUP($A113,'ECM Staff time by PoF'!$B$5:$S$119,MATCH($SL$103, 'ECM Staff time by PoF'!$B$4:$S$4,0),FALSE),IF(ISERROR(VLOOKUP(CONCATENATE($A113,D$66),'ECM Staff time by PoF'!$A$5:$S$119,MATCH($SL$103, 'ECM Staff time by PoF'!$A$4:$S$4,0),FALSE)), 0, VLOOKUP(CONCATENATE($A113,D$66),'ECM Staff time by PoF'!$A$5:$S$119,MATCH($SL$103, 'ECM Staff time by PoF'!$A$4:$S$4,0),FALSE))))*D75</f>
        <v>0</v>
      </c>
      <c r="SO113" s="60">
        <f>IF($A113="",0,IF(VLOOKUP($A113,'ECM Staff time by PoF'!$B$5:$C$119,2,FALSE)="Not Applicable",VLOOKUP($A113,'ECM Staff time by PoF'!$B$5:$S$119,MATCH($SL$103, 'ECM Staff time by PoF'!$B$4:$S$4,0),FALSE),IF(ISERROR(VLOOKUP(CONCATENATE($A113,E$66),'ECM Staff time by PoF'!$A$5:$S$119,MATCH($SL$103, 'ECM Staff time by PoF'!$A$4:$S$4,0),FALSE)), 0, VLOOKUP(CONCATENATE($A113,E$66),'ECM Staff time by PoF'!$A$5:$S$119,MATCH($SL$103, 'ECM Staff time by PoF'!$A$4:$S$4,0),FALSE))))*E75</f>
        <v>0</v>
      </c>
      <c r="SP113" s="60">
        <f>IF($A113="",0,IF(VLOOKUP($A113,'ECM Staff time by PoF'!$B$5:$C$119,2,FALSE)="Not Applicable",VLOOKUP($A113,'ECM Staff time by PoF'!$B$5:$S$119,MATCH($SL$103, 'ECM Staff time by PoF'!$B$4:$S$4,0),FALSE),IF(ISERROR(VLOOKUP(CONCATENATE($A113,F$66),'ECM Staff time by PoF'!$A$5:$S$119,MATCH($SL$103, 'ECM Staff time by PoF'!$A$4:$S$4,0),FALSE)), 0, VLOOKUP(CONCATENATE($A113,F$66),'ECM Staff time by PoF'!$A$5:$S$119,MATCH($SL$103, 'ECM Staff time by PoF'!$A$4:$S$4,0),FALSE))))*F75</f>
        <v>0</v>
      </c>
      <c r="SQ113" s="60">
        <f>IF($A113="",0,IF(VLOOKUP($A113,'ECM Staff time by PoF'!$B$5:$C$119,2,FALSE)="Not Applicable",VLOOKUP($A113,'ECM Staff time by PoF'!$B$5:$S$119,MATCH($SL$103, 'ECM Staff time by PoF'!$B$4:$S$4,0),FALSE),IF(ISERROR(VLOOKUP(CONCATENATE($A113,G$66),'ECM Staff time by PoF'!$A$5:$S$119,MATCH($SL$103, 'ECM Staff time by PoF'!$A$4:$S$4,0),FALSE)), 0, VLOOKUP(CONCATENATE($A113,G$66),'ECM Staff time by PoF'!$A$5:$S$119,MATCH($SL$103, 'ECM Staff time by PoF'!$A$4:$S$4,0),FALSE))))*G75</f>
        <v>0</v>
      </c>
      <c r="SR113" s="60">
        <f>IF($A113="",0,IF(VLOOKUP($A113,'ECM Staff time by PoF'!$B$5:$C$119,2,FALSE)="Not Applicable",VLOOKUP($A113,'ECM Staff time by PoF'!$B$5:$S$119,MATCH($SL$103, 'ECM Staff time by PoF'!$B$4:$S$4,0),FALSE),IF(ISERROR(VLOOKUP(CONCATENATE($A113,H$66),'ECM Staff time by PoF'!$A$5:$S$119,MATCH($SL$103, 'ECM Staff time by PoF'!$A$4:$S$4,0),FALSE)), 0, VLOOKUP(CONCATENATE($A113,H$66),'ECM Staff time by PoF'!$A$5:$S$119,MATCH($SL$103, 'ECM Staff time by PoF'!$A$4:$S$4,0),FALSE))))*H75</f>
        <v>0</v>
      </c>
      <c r="SS113" s="60">
        <f>IF($A113="",0,IF(VLOOKUP($A113,'ECM Staff time by PoF'!$B$5:$C$119,2,FALSE)="Not Applicable",VLOOKUP($A113,'ECM Staff time by PoF'!$B$5:$S$119,MATCH($SL$103, 'ECM Staff time by PoF'!$B$4:$S$4,0),FALSE),IF(ISERROR(VLOOKUP(CONCATENATE($A113,I$66),'ECM Staff time by PoF'!$A$5:$S$119,MATCH($SL$103, 'ECM Staff time by PoF'!$A$4:$S$4,0),FALSE)), 0, VLOOKUP(CONCATENATE($A113,I$66),'ECM Staff time by PoF'!$A$5:$S$119,MATCH($SL$103, 'ECM Staff time by PoF'!$A$4:$S$4,0),FALSE))))*I75</f>
        <v>0</v>
      </c>
      <c r="ST113" s="60">
        <f>IF($A113="",0,IF(VLOOKUP($A113,'ECM Staff time by PoF'!$B$5:$C$119,2,FALSE)="Not Applicable",VLOOKUP($A113,'ECM Staff time by PoF'!$B$5:$S$119,MATCH($SL$103, 'ECM Staff time by PoF'!$B$4:$S$4,0),FALSE),IF(ISERROR(VLOOKUP(CONCATENATE($A113,J$66),'ECM Staff time by PoF'!$A$5:$S$119,MATCH($SL$103, 'ECM Staff time by PoF'!$A$4:$S$4,0),FALSE)), 0, VLOOKUP(CONCATENATE($A113,J$66),'ECM Staff time by PoF'!$A$5:$S$119,MATCH($SL$103, 'ECM Staff time by PoF'!$A$4:$S$4,0),FALSE))))*J75</f>
        <v>0</v>
      </c>
      <c r="SU113" s="60">
        <f>IF($A113="",0,IF(VLOOKUP($A113,'ECM Staff time by PoF'!$B$5:$C$119,2,FALSE)="Not Applicable",VLOOKUP($A113,'ECM Staff time by PoF'!$B$5:$S$119,MATCH($SL$103, 'ECM Staff time by PoF'!$B$4:$S$4,0),FALSE),IF(ISERROR(VLOOKUP(CONCATENATE($A113,K$66),'ECM Staff time by PoF'!$A$5:$S$119,MATCH($SL$103, 'ECM Staff time by PoF'!$A$4:$S$4,0),FALSE)), 0, VLOOKUP(CONCATENATE($A113,K$66),'ECM Staff time by PoF'!$A$5:$S$119,MATCH($SL$103, 'ECM Staff time by PoF'!$A$4:$S$4,0),FALSE))))*K75</f>
        <v>0</v>
      </c>
      <c r="SV113" s="60">
        <f>IF($A113="",0,IF(VLOOKUP($A113,'ECM Staff time by PoF'!$B$5:$C$119,2,FALSE)="Not Applicable",VLOOKUP($A113,'ECM Staff time by PoF'!$B$5:$S$119,MATCH($SL$103, 'ECM Staff time by PoF'!$B$4:$S$4,0),FALSE),IF(ISERROR(VLOOKUP(CONCATENATE($A113,L$66),'ECM Staff time by PoF'!$A$5:$S$119,MATCH($SL$103, 'ECM Staff time by PoF'!$A$4:$S$4,0),FALSE)), 0, VLOOKUP(CONCATENATE($A113,L$66),'ECM Staff time by PoF'!$A$5:$S$119,MATCH($SL$103, 'ECM Staff time by PoF'!$A$4:$S$4,0),FALSE))))*L75</f>
        <v>0</v>
      </c>
      <c r="SW113" s="60">
        <f>IF($A113="",0,IF(VLOOKUP($A113,'ECM Staff time by PoF'!$B$5:$C$119,2,FALSE)="Not Applicable",VLOOKUP($A113,'ECM Staff time by PoF'!$B$5:$S$119,MATCH($SL$103, 'ECM Staff time by PoF'!$B$4:$S$4,0),FALSE),IF(ISERROR(VLOOKUP(CONCATENATE($A113,M$66),'ECM Staff time by PoF'!$A$5:$S$119,MATCH($SL$103, 'ECM Staff time by PoF'!$A$4:$S$4,0),FALSE)), 0, VLOOKUP(CONCATENATE($A113,M$66),'ECM Staff time by PoF'!$A$5:$S$119,MATCH($SL$103, 'ECM Staff time by PoF'!$A$4:$S$4,0),FALSE))))*M75</f>
        <v>0</v>
      </c>
      <c r="SX113" s="60">
        <f>IF($A113="",0,IF(VLOOKUP($A113,'ECM Staff time by PoF'!$B$5:$C$119,2,FALSE)="Not Applicable",VLOOKUP($A113,'ECM Staff time by PoF'!$B$5:$S$119,MATCH($SL$103, 'ECM Staff time by PoF'!$B$4:$S$4,0),FALSE),IF(ISERROR(VLOOKUP(CONCATENATE($A113,N$66),'ECM Staff time by PoF'!$A$5:$S$119,MATCH($SL$103, 'ECM Staff time by PoF'!$A$4:$S$4,0),FALSE)), 0, VLOOKUP(CONCATENATE($A113,N$66),'ECM Staff time by PoF'!$A$5:$S$119,MATCH($SL$103, 'ECM Staff time by PoF'!$A$4:$S$4,0),FALSE))))*N75</f>
        <v>0</v>
      </c>
      <c r="SY113" s="60">
        <f>IF($A113="",0,IF(VLOOKUP($A113,'ECM Staff time by PoF'!$B$5:$C$119,2,FALSE)="Not Applicable",VLOOKUP($A113,'ECM Staff time by PoF'!$B$5:$S$119,MATCH($SL$103, 'ECM Staff time by PoF'!$B$4:$S$4,0),FALSE),IF(ISERROR(VLOOKUP(CONCATENATE($A113,O$66),'ECM Staff time by PoF'!$A$5:$S$119,MATCH($SL$103, 'ECM Staff time by PoF'!$A$4:$S$4,0),FALSE)), 0, VLOOKUP(CONCATENATE($A113,O$66),'ECM Staff time by PoF'!$A$5:$S$119,MATCH($SL$103, 'ECM Staff time by PoF'!$A$4:$S$4,0),FALSE))))*O75</f>
        <v>0</v>
      </c>
      <c r="SZ113" s="60">
        <f>IF($A113="",0,IF(VLOOKUP($A113,'ECM Staff time by PoF'!$B$5:$C$119,2,FALSE)="Not Applicable",VLOOKUP($A113,'ECM Staff time by PoF'!$B$5:$S$119,MATCH($SL$103, 'ECM Staff time by PoF'!$B$4:$S$4,0),FALSE),IF(ISERROR(VLOOKUP(CONCATENATE($A113,P$66),'ECM Staff time by PoF'!$A$5:$S$119,MATCH($SL$103, 'ECM Staff time by PoF'!$A$4:$S$4,0),FALSE)), 0, VLOOKUP(CONCATENATE($A113,P$66),'ECM Staff time by PoF'!$A$5:$S$119,MATCH($SL$103, 'ECM Staff time by PoF'!$A$4:$S$4,0),FALSE))))*P75</f>
        <v>0</v>
      </c>
      <c r="TA113" s="60">
        <f>IF($A113="",0,IF(VLOOKUP($A113,'ECM Staff time by PoF'!$B$5:$C$119,2,FALSE)="Not Applicable",VLOOKUP($A113,'ECM Staff time by PoF'!$B$5:$S$119,MATCH($SL$103, 'ECM Staff time by PoF'!$B$4:$S$4,0),FALSE),IF(ISERROR(VLOOKUP(CONCATENATE($A113,Q$66),'ECM Staff time by PoF'!$A$5:$S$119,MATCH($SL$103, 'ECM Staff time by PoF'!$A$4:$S$4,0),FALSE)), 0, VLOOKUP(CONCATENATE($A113,Q$66),'ECM Staff time by PoF'!$A$5:$S$119,MATCH($SL$103, 'ECM Staff time by PoF'!$A$4:$S$4,0),FALSE))))*Q75</f>
        <v>0</v>
      </c>
      <c r="TB113" s="60">
        <f>IF($A113="",0,IF(VLOOKUP($A113,'ECM Staff time by PoF'!$B$5:$C$119,2,FALSE)="Not Applicable",VLOOKUP($A113,'ECM Staff time by PoF'!$B$5:$S$119,MATCH($SL$103, 'ECM Staff time by PoF'!$B$4:$S$4,0),FALSE),IF(ISERROR(VLOOKUP(CONCATENATE($A113,R$66),'ECM Staff time by PoF'!$A$5:$S$119,MATCH($SL$103, 'ECM Staff time by PoF'!$A$4:$S$4,0),FALSE)), 0, VLOOKUP(CONCATENATE($A113,R$66),'ECM Staff time by PoF'!$A$5:$S$119,MATCH($SL$103, 'ECM Staff time by PoF'!$A$4:$S$4,0),FALSE))))*R75</f>
        <v>0</v>
      </c>
      <c r="TC113" s="60">
        <f>IF($A113="",0,IF(VLOOKUP($A113,'ECM Staff time by PoF'!$B$5:$C$119,2,FALSE)="Not Applicable",VLOOKUP($A113,'ECM Staff time by PoF'!$B$5:$S$119,MATCH($SL$103, 'ECM Staff time by PoF'!$B$4:$S$4,0),FALSE),IF(ISERROR(VLOOKUP(CONCATENATE($A113,S$66),'ECM Staff time by PoF'!$A$5:$S$119,MATCH($SL$103, 'ECM Staff time by PoF'!$A$4:$S$4,0),FALSE)), 0, VLOOKUP(CONCATENATE($A113,S$66),'ECM Staff time by PoF'!$A$5:$S$119,MATCH($SL$103, 'ECM Staff time by PoF'!$A$4:$S$4,0),FALSE))))*S75</f>
        <v>0</v>
      </c>
      <c r="TD113" s="60">
        <f>IF($A113="",0,IF(VLOOKUP($A113,'ECM Staff time by PoF'!$B$5:$C$119,2,FALSE)="Not Applicable",VLOOKUP($A113,'ECM Staff time by PoF'!$B$5:$S$119,MATCH($SL$103, 'ECM Staff time by PoF'!$B$4:$S$4,0),FALSE),IF(ISERROR(VLOOKUP(CONCATENATE($A113,T$66),'ECM Staff time by PoF'!$A$5:$S$119,MATCH($SL$103, 'ECM Staff time by PoF'!$A$4:$S$4,0),FALSE)), 0, VLOOKUP(CONCATENATE($A113,T$66),'ECM Staff time by PoF'!$A$5:$S$119,MATCH($SL$103, 'ECM Staff time by PoF'!$A$4:$S$4,0),FALSE))))*T75</f>
        <v>0</v>
      </c>
      <c r="TE113" s="60">
        <f>IF($A113="",0,IF(VLOOKUP($A113,'ECM Staff time by PoF'!$B$5:$C$119,2,FALSE)="Not Applicable",VLOOKUP($A113,'ECM Staff time by PoF'!$B$5:$S$119,MATCH($SL$103, 'ECM Staff time by PoF'!$B$4:$S$4,0),FALSE),IF(ISERROR(VLOOKUP(CONCATENATE($A113,U$66),'ECM Staff time by PoF'!$A$5:$S$119,MATCH($SL$103, 'ECM Staff time by PoF'!$A$4:$S$4,0),FALSE)), 0, VLOOKUP(CONCATENATE($A113,U$66),'ECM Staff time by PoF'!$A$5:$S$119,MATCH($SL$103, 'ECM Staff time by PoF'!$A$4:$S$4,0),FALSE))))*U75</f>
        <v>0</v>
      </c>
      <c r="TF113" s="60">
        <f>IF($A113="",0,IF(VLOOKUP($A113,'ECM Staff time by PoF'!$B$5:$C$119,2,FALSE)="Not Applicable",VLOOKUP($A113,'ECM Staff time by PoF'!$B$5:$S$119,MATCH($SL$103, 'ECM Staff time by PoF'!$B$4:$S$4,0),FALSE),IF(ISERROR(VLOOKUP(CONCATENATE($A113,V$66),'ECM Staff time by PoF'!$A$5:$S$119,MATCH($SL$103, 'ECM Staff time by PoF'!$A$4:$S$4,0),FALSE)), 0, VLOOKUP(CONCATENATE($A113,V$66),'ECM Staff time by PoF'!$A$5:$S$119,MATCH($SL$103, 'ECM Staff time by PoF'!$A$4:$S$4,0),FALSE))))*V75</f>
        <v>0</v>
      </c>
      <c r="TG113" s="60">
        <f>IF($A113="",0,IF(VLOOKUP($A113,'ECM Staff time by PoF'!$B$5:$C$119,2,FALSE)="Not Applicable",VLOOKUP($A113,'ECM Staff time by PoF'!$B$5:$S$119,MATCH($SL$103, 'ECM Staff time by PoF'!$B$4:$S$4,0),FALSE),IF(ISERROR(VLOOKUP(CONCATENATE($A113,W$66),'ECM Staff time by PoF'!$A$5:$S$119,MATCH($SL$103, 'ECM Staff time by PoF'!$A$4:$S$4,0),FALSE)), 0, VLOOKUP(CONCATENATE($A113,W$66),'ECM Staff time by PoF'!$A$5:$S$119,MATCH($SL$103, 'ECM Staff time by PoF'!$A$4:$S$4,0),FALSE))))*W75</f>
        <v>0</v>
      </c>
      <c r="TH113" s="60">
        <f>IF($A113="",0,IF(VLOOKUP($A113,'ECM Staff time by PoF'!$B$5:$C$119,2,FALSE)="Not Applicable",VLOOKUP($A113,'ECM Staff time by PoF'!$B$5:$S$119,MATCH($SL$103, 'ECM Staff time by PoF'!$B$4:$S$4,0),FALSE),IF(ISERROR(VLOOKUP(CONCATENATE($A113,X$66),'ECM Staff time by PoF'!$A$5:$S$119,MATCH($SL$103, 'ECM Staff time by PoF'!$A$4:$S$4,0),FALSE)), 0, VLOOKUP(CONCATENATE($A113,X$66),'ECM Staff time by PoF'!$A$5:$S$119,MATCH($SL$103, 'ECM Staff time by PoF'!$A$4:$S$4,0),FALSE))))*X75</f>
        <v>0</v>
      </c>
      <c r="TI113" s="60">
        <f>IF($A113="",0,IF(VLOOKUP($A113,'ECM Staff time by PoF'!$B$5:$C$119,2,FALSE)="Not Applicable",VLOOKUP($A113,'ECM Staff time by PoF'!$B$5:$S$119,MATCH($SL$103, 'ECM Staff time by PoF'!$B$4:$S$4,0),FALSE),IF(ISERROR(VLOOKUP(CONCATENATE($A113,Y$66),'ECM Staff time by PoF'!$A$5:$S$119,MATCH($SL$103, 'ECM Staff time by PoF'!$A$4:$S$4,0),FALSE)), 0, VLOOKUP(CONCATENATE($A113,Y$66),'ECM Staff time by PoF'!$A$5:$S$119,MATCH($SL$103, 'ECM Staff time by PoF'!$A$4:$S$4,0),FALSE))))*Y75</f>
        <v>0</v>
      </c>
      <c r="TJ113" s="60">
        <f>IF($A113="",0,IF(VLOOKUP($A113,'ECM Staff time by PoF'!$B$5:$C$119,2,FALSE)="Not Applicable",VLOOKUP($A113,'ECM Staff time by PoF'!$B$5:$S$119,MATCH($SL$103, 'ECM Staff time by PoF'!$B$4:$S$4,0),FALSE),IF(ISERROR(VLOOKUP(CONCATENATE($A113,Z$66),'ECM Staff time by PoF'!$A$5:$S$119,MATCH($SL$103, 'ECM Staff time by PoF'!$A$4:$S$4,0),FALSE)), 0, VLOOKUP(CONCATENATE($A113,Z$66),'ECM Staff time by PoF'!$A$5:$S$119,MATCH($SL$103, 'ECM Staff time by PoF'!$A$4:$S$4,0),FALSE))))*Z75</f>
        <v>0</v>
      </c>
      <c r="TK113" s="60">
        <f>IF($A113="",0,IF(VLOOKUP($A113,'ECM Staff time by PoF'!$B$5:$C$119,2,FALSE)="Not Applicable",VLOOKUP($A113,'ECM Staff time by PoF'!$B$5:$S$119,MATCH($SL$103, 'ECM Staff time by PoF'!$B$4:$S$4,0),FALSE),IF(ISERROR(VLOOKUP(CONCATENATE($A113,AA$66),'ECM Staff time by PoF'!$A$5:$S$119,MATCH($SL$103, 'ECM Staff time by PoF'!$A$4:$S$4,0),FALSE)), 0, VLOOKUP(CONCATENATE($A113,AA$66),'ECM Staff time by PoF'!$A$5:$S$119,MATCH($SL$103, 'ECM Staff time by PoF'!$A$4:$S$4,0),FALSE))))*AA75</f>
        <v>0</v>
      </c>
      <c r="TL113" s="60">
        <f>IF($A113="",0,IF(VLOOKUP($A113,'ECM Staff time by PoF'!$B$5:$C$119,2,FALSE)="Not Applicable",VLOOKUP($A113,'ECM Staff time by PoF'!$B$5:$S$119,MATCH($SL$103, 'ECM Staff time by PoF'!$B$4:$S$4,0),FALSE),IF(ISERROR(VLOOKUP(CONCATENATE($A113,AB$66),'ECM Staff time by PoF'!$A$5:$S$119,MATCH($SL$103, 'ECM Staff time by PoF'!$A$4:$S$4,0),FALSE)), 0, VLOOKUP(CONCATENATE($A113,AB$66),'ECM Staff time by PoF'!$A$5:$S$119,MATCH($SL$103, 'ECM Staff time by PoF'!$A$4:$S$4,0),FALSE))))*AB75</f>
        <v>0</v>
      </c>
      <c r="TM113" s="60">
        <f>IF($A113="",0,IF(VLOOKUP($A113,'ECM Staff time by PoF'!$B$5:$C$119,2,FALSE)="Not Applicable",VLOOKUP($A113,'ECM Staff time by PoF'!$B$5:$S$119,MATCH($SL$103, 'ECM Staff time by PoF'!$B$4:$S$4,0),FALSE),IF(ISERROR(VLOOKUP(CONCATENATE($A113,AC$66),'ECM Staff time by PoF'!$A$5:$S$119,MATCH($SL$103, 'ECM Staff time by PoF'!$A$4:$S$4,0),FALSE)), 0, VLOOKUP(CONCATENATE($A113,AC$66),'ECM Staff time by PoF'!$A$5:$S$119,MATCH($SL$103, 'ECM Staff time by PoF'!$A$4:$S$4,0),FALSE))))*AC75</f>
        <v>0</v>
      </c>
      <c r="TN113" s="60">
        <f>IF($A113="",0,IF(VLOOKUP($A113,'ECM Staff time by PoF'!$B$5:$C$119,2,FALSE)="Not Applicable",VLOOKUP($A113,'ECM Staff time by PoF'!$B$5:$S$119,MATCH($SL$103, 'ECM Staff time by PoF'!$B$4:$S$4,0),FALSE),IF(ISERROR(VLOOKUP(CONCATENATE($A113,AD$66),'ECM Staff time by PoF'!$A$5:$S$119,MATCH($SL$103, 'ECM Staff time by PoF'!$A$4:$S$4,0),FALSE)), 0, VLOOKUP(CONCATENATE($A113,AD$66),'ECM Staff time by PoF'!$A$5:$S$119,MATCH($SL$103, 'ECM Staff time by PoF'!$A$4:$S$4,0),FALSE))))*AD75</f>
        <v>0</v>
      </c>
      <c r="TO113" s="60">
        <f>IF($A113="",0,IF(VLOOKUP($A113,'ECM Staff time by PoF'!$B$5:$C$119,2,FALSE)="Not Applicable",VLOOKUP($A113,'ECM Staff time by PoF'!$B$5:$S$119,MATCH($SL$103, 'ECM Staff time by PoF'!$B$4:$S$4,0),FALSE),IF(ISERROR(VLOOKUP(CONCATENATE($A113,AE$66),'ECM Staff time by PoF'!$A$5:$S$119,MATCH($SL$103, 'ECM Staff time by PoF'!$A$4:$S$4,0),FALSE)), 0, VLOOKUP(CONCATENATE($A113,AE$66),'ECM Staff time by PoF'!$A$5:$S$119,MATCH($SL$103, 'ECM Staff time by PoF'!$A$4:$S$4,0),FALSE))))*AE75</f>
        <v>0</v>
      </c>
      <c r="TP113" s="60">
        <f>IF($A113="",0,IF(VLOOKUP($A113,'ECM Staff time by PoF'!$B$5:$C$119,2,FALSE)="Not Applicable",VLOOKUP($A113,'ECM Staff time by PoF'!$B$5:$S$119,MATCH($SL$103, 'ECM Staff time by PoF'!$B$4:$S$4,0),FALSE),IF(ISERROR(VLOOKUP(CONCATENATE($A113,AF$66),'ECM Staff time by PoF'!$A$5:$S$119,MATCH($SL$103, 'ECM Staff time by PoF'!$A$4:$S$4,0),FALSE)), 0, VLOOKUP(CONCATENATE($A113,AF$66),'ECM Staff time by PoF'!$A$5:$S$119,MATCH($SL$103, 'ECM Staff time by PoF'!$A$4:$S$4,0),FALSE))))*AF75</f>
        <v>0</v>
      </c>
      <c r="TQ113" s="60">
        <f>IF($A113="",0,IF(VLOOKUP($A113,'ECM Staff time by PoF'!$B$5:$C$119,2,FALSE)="Not Applicable",VLOOKUP($A113,'ECM Staff time by PoF'!$B$5:$S$119,MATCH($SL$103, 'ECM Staff time by PoF'!$B$4:$S$4,0),FALSE),IF(ISERROR(VLOOKUP(CONCATENATE($A113,AG$66),'ECM Staff time by PoF'!$A$5:$S$119,MATCH($SL$103, 'ECM Staff time by PoF'!$A$4:$S$4,0),FALSE)), 0, VLOOKUP(CONCATENATE($A113,AG$66),'ECM Staff time by PoF'!$A$5:$S$119,MATCH($SL$103, 'ECM Staff time by PoF'!$A$4:$S$4,0),FALSE))))*AG75</f>
        <v>0</v>
      </c>
      <c r="TR113" s="60">
        <f>IF($A113="",0,IF(VLOOKUP($A113,'ECM Staff time by PoF'!$B$5:$C$119,2,FALSE)="Not Applicable",VLOOKUP($A113,'ECM Staff time by PoF'!$B$5:$S$119,MATCH($SL$103, 'ECM Staff time by PoF'!$B$4:$S$4,0),FALSE),IF(ISERROR(VLOOKUP(CONCATENATE($A113,AH$66),'ECM Staff time by PoF'!$A$5:$S$119,MATCH($SL$103, 'ECM Staff time by PoF'!$A$4:$S$4,0),FALSE)), 0, VLOOKUP(CONCATENATE($A113,AH$66),'ECM Staff time by PoF'!$A$5:$S$119,MATCH($SL$103, 'ECM Staff time by PoF'!$A$4:$S$4,0),FALSE))))*AH75</f>
        <v>0</v>
      </c>
      <c r="TS113" s="60">
        <f>IF($A113="",0,IF(VLOOKUP($A113,'ECM Staff time by PoF'!$B$5:$C$119,2,FALSE)="Not Applicable",VLOOKUP($A113,'ECM Staff time by PoF'!$B$5:$S$119,MATCH($SL$103, 'ECM Staff time by PoF'!$B$4:$S$4,0),FALSE),IF(ISERROR(VLOOKUP(CONCATENATE($A113,AI$66),'ECM Staff time by PoF'!$A$5:$S$119,MATCH($SL$103, 'ECM Staff time by PoF'!$A$4:$S$4,0),FALSE)), 0, VLOOKUP(CONCATENATE($A113,AI$66),'ECM Staff time by PoF'!$A$5:$S$119,MATCH($SL$103, 'ECM Staff time by PoF'!$A$4:$S$4,0),FALSE))))*AI75</f>
        <v>0</v>
      </c>
      <c r="TT113" s="60">
        <f>IF($A113="",0,IF(VLOOKUP($A113,'ECM Staff time by PoF'!$B$5:$C$119,2,FALSE)="Not Applicable",VLOOKUP($A113,'ECM Staff time by PoF'!$B$5:$S$119,MATCH($SL$103, 'ECM Staff time by PoF'!$B$4:$S$4,0),FALSE),IF(ISERROR(VLOOKUP(CONCATENATE($A113,AJ$66),'ECM Staff time by PoF'!$A$5:$S$119,MATCH($SL$103, 'ECM Staff time by PoF'!$A$4:$S$4,0),FALSE)), 0, VLOOKUP(CONCATENATE($A113,AJ$66),'ECM Staff time by PoF'!$A$5:$S$119,MATCH($SL$103, 'ECM Staff time by PoF'!$A$4:$S$4,0),FALSE))))*AJ75</f>
        <v>0</v>
      </c>
      <c r="TU113" s="60">
        <f>IF($A113="",0,IF(VLOOKUP($A113,'ECM Staff time by PoF'!$B$5:$C$119,2,FALSE)="Not Applicable",VLOOKUP($A113,'ECM Staff time by PoF'!$B$5:$S$119,MATCH($SL$103, 'ECM Staff time by PoF'!$B$4:$S$4,0),FALSE),IF(ISERROR(VLOOKUP(CONCATENATE($A113,AK$66),'ECM Staff time by PoF'!$A$5:$S$119,MATCH($SL$103, 'ECM Staff time by PoF'!$A$4:$S$4,0),FALSE)), 0, VLOOKUP(CONCATENATE($A113,AK$66),'ECM Staff time by PoF'!$A$5:$S$119,MATCH($SL$103, 'ECM Staff time by PoF'!$A$4:$S$4,0),FALSE))))*AK75</f>
        <v>0</v>
      </c>
      <c r="TV113" s="60">
        <f>IF($A113="",0,IF(VLOOKUP($A113,'ECM Staff time by PoF'!$B$5:$C$119,2,FALSE)="Not Applicable",VLOOKUP($A113,'ECM Staff time by PoF'!$B$5:$S$119,MATCH($TV$103, 'ECM Staff time by PoF'!$B$4:$S$4,0),FALSE),IF(ISERROR(VLOOKUP(CONCATENATE($A113,B$66),'ECM Staff time by PoF'!$A$5:$S$119,MATCH($TV$103, 'ECM Staff time by PoF'!$A$4:$S$4,0),FALSE)), 0, VLOOKUP(CONCATENATE($A113,B$66),'ECM Staff time by PoF'!$A$5:$S$119,MATCH($TV$103, 'ECM Staff time by PoF'!$A$4:$S$4,0),FALSE))))*B75</f>
        <v>0</v>
      </c>
      <c r="TW113" s="60">
        <f>IF($A113="",0,IF(VLOOKUP($A113,'ECM Staff time by PoF'!$B$5:$C$119,2,FALSE)="Not Applicable",VLOOKUP($A113,'ECM Staff time by PoF'!$B$5:$S$119,MATCH($TV$103, 'ECM Staff time by PoF'!$B$4:$S$4,0),FALSE),IF(ISERROR(VLOOKUP(CONCATENATE($A113,C$66),'ECM Staff time by PoF'!$A$5:$S$119,MATCH($TV$103, 'ECM Staff time by PoF'!$A$4:$S$4,0),FALSE)), 0, VLOOKUP(CONCATENATE($A113,C$66),'ECM Staff time by PoF'!$A$5:$S$119,MATCH($TV$103, 'ECM Staff time by PoF'!$A$4:$S$4,0),FALSE))))*C75</f>
        <v>0</v>
      </c>
      <c r="TX113" s="60">
        <f>IF($A113="",0,IF(VLOOKUP($A113,'ECM Staff time by PoF'!$B$5:$C$119,2,FALSE)="Not Applicable",VLOOKUP($A113,'ECM Staff time by PoF'!$B$5:$S$119,MATCH($TV$103, 'ECM Staff time by PoF'!$B$4:$S$4,0),FALSE),IF(ISERROR(VLOOKUP(CONCATENATE($A113,D$66),'ECM Staff time by PoF'!$A$5:$S$119,MATCH($TV$103, 'ECM Staff time by PoF'!$A$4:$S$4,0),FALSE)), 0, VLOOKUP(CONCATENATE($A113,D$66),'ECM Staff time by PoF'!$A$5:$S$119,MATCH($TV$103, 'ECM Staff time by PoF'!$A$4:$S$4,0),FALSE))))*D75</f>
        <v>0</v>
      </c>
      <c r="TY113" s="60">
        <f>IF($A113="",0,IF(VLOOKUP($A113,'ECM Staff time by PoF'!$B$5:$C$119,2,FALSE)="Not Applicable",VLOOKUP($A113,'ECM Staff time by PoF'!$B$5:$S$119,MATCH($TV$103, 'ECM Staff time by PoF'!$B$4:$S$4,0),FALSE),IF(ISERROR(VLOOKUP(CONCATENATE($A113,E$66),'ECM Staff time by PoF'!$A$5:$S$119,MATCH($TV$103, 'ECM Staff time by PoF'!$A$4:$S$4,0),FALSE)), 0, VLOOKUP(CONCATENATE($A113,E$66),'ECM Staff time by PoF'!$A$5:$S$119,MATCH($TV$103, 'ECM Staff time by PoF'!$A$4:$S$4,0),FALSE))))*E75</f>
        <v>0</v>
      </c>
      <c r="TZ113" s="60">
        <f>IF($A113="",0,IF(VLOOKUP($A113,'ECM Staff time by PoF'!$B$5:$C$119,2,FALSE)="Not Applicable",VLOOKUP($A113,'ECM Staff time by PoF'!$B$5:$S$119,MATCH($TV$103, 'ECM Staff time by PoF'!$B$4:$S$4,0),FALSE),IF(ISERROR(VLOOKUP(CONCATENATE($A113,F$66),'ECM Staff time by PoF'!$A$5:$S$119,MATCH($TV$103, 'ECM Staff time by PoF'!$A$4:$S$4,0),FALSE)), 0, VLOOKUP(CONCATENATE($A113,F$66),'ECM Staff time by PoF'!$A$5:$S$119,MATCH($TV$103, 'ECM Staff time by PoF'!$A$4:$S$4,0),FALSE))))*F75</f>
        <v>0</v>
      </c>
      <c r="UA113" s="60">
        <f>IF($A113="",0,IF(VLOOKUP($A113,'ECM Staff time by PoF'!$B$5:$C$119,2,FALSE)="Not Applicable",VLOOKUP($A113,'ECM Staff time by PoF'!$B$5:$S$119,MATCH($TV$103, 'ECM Staff time by PoF'!$B$4:$S$4,0),FALSE),IF(ISERROR(VLOOKUP(CONCATENATE($A113,G$66),'ECM Staff time by PoF'!$A$5:$S$119,MATCH($TV$103, 'ECM Staff time by PoF'!$A$4:$S$4,0),FALSE)), 0, VLOOKUP(CONCATENATE($A113,G$66),'ECM Staff time by PoF'!$A$5:$S$119,MATCH($TV$103, 'ECM Staff time by PoF'!$A$4:$S$4,0),FALSE))))*G75</f>
        <v>0</v>
      </c>
      <c r="UB113" s="60">
        <f>IF($A113="",0,IF(VLOOKUP($A113,'ECM Staff time by PoF'!$B$5:$C$119,2,FALSE)="Not Applicable",VLOOKUP($A113,'ECM Staff time by PoF'!$B$5:$S$119,MATCH($TV$103, 'ECM Staff time by PoF'!$B$4:$S$4,0),FALSE),IF(ISERROR(VLOOKUP(CONCATENATE($A113,H$66),'ECM Staff time by PoF'!$A$5:$S$119,MATCH($TV$103, 'ECM Staff time by PoF'!$A$4:$S$4,0),FALSE)), 0, VLOOKUP(CONCATENATE($A113,H$66),'ECM Staff time by PoF'!$A$5:$S$119,MATCH($TV$103, 'ECM Staff time by PoF'!$A$4:$S$4,0),FALSE))))*H75</f>
        <v>0</v>
      </c>
      <c r="UC113" s="60">
        <f>IF($A113="",0,IF(VLOOKUP($A113,'ECM Staff time by PoF'!$B$5:$C$119,2,FALSE)="Not Applicable",VLOOKUP($A113,'ECM Staff time by PoF'!$B$5:$S$119,MATCH($TV$103, 'ECM Staff time by PoF'!$B$4:$S$4,0),FALSE),IF(ISERROR(VLOOKUP(CONCATENATE($A113,I$66),'ECM Staff time by PoF'!$A$5:$S$119,MATCH($TV$103, 'ECM Staff time by PoF'!$A$4:$S$4,0),FALSE)), 0, VLOOKUP(CONCATENATE($A113,I$66),'ECM Staff time by PoF'!$A$5:$S$119,MATCH($TV$103, 'ECM Staff time by PoF'!$A$4:$S$4,0),FALSE))))*I75</f>
        <v>0</v>
      </c>
      <c r="UD113" s="60">
        <f>IF($A113="",0,IF(VLOOKUP($A113,'ECM Staff time by PoF'!$B$5:$C$119,2,FALSE)="Not Applicable",VLOOKUP($A113,'ECM Staff time by PoF'!$B$5:$S$119,MATCH($TV$103, 'ECM Staff time by PoF'!$B$4:$S$4,0),FALSE),IF(ISERROR(VLOOKUP(CONCATENATE($A113,J$66),'ECM Staff time by PoF'!$A$5:$S$119,MATCH($TV$103, 'ECM Staff time by PoF'!$A$4:$S$4,0),FALSE)), 0, VLOOKUP(CONCATENATE($A113,J$66),'ECM Staff time by PoF'!$A$5:$S$119,MATCH($TV$103, 'ECM Staff time by PoF'!$A$4:$S$4,0),FALSE))))*J75</f>
        <v>0</v>
      </c>
      <c r="UE113" s="60">
        <f>IF($A113="",0,IF(VLOOKUP($A113,'ECM Staff time by PoF'!$B$5:$C$119,2,FALSE)="Not Applicable",VLOOKUP($A113,'ECM Staff time by PoF'!$B$5:$S$119,MATCH($TV$103, 'ECM Staff time by PoF'!$B$4:$S$4,0),FALSE),IF(ISERROR(VLOOKUP(CONCATENATE($A113,K$66),'ECM Staff time by PoF'!$A$5:$S$119,MATCH($TV$103, 'ECM Staff time by PoF'!$A$4:$S$4,0),FALSE)), 0, VLOOKUP(CONCATENATE($A113,K$66),'ECM Staff time by PoF'!$A$5:$S$119,MATCH($TV$103, 'ECM Staff time by PoF'!$A$4:$S$4,0),FALSE))))*K75</f>
        <v>0</v>
      </c>
      <c r="UF113" s="60">
        <f>IF($A113="",0,IF(VLOOKUP($A113,'ECM Staff time by PoF'!$B$5:$C$119,2,FALSE)="Not Applicable",VLOOKUP($A113,'ECM Staff time by PoF'!$B$5:$S$119,MATCH($TV$103, 'ECM Staff time by PoF'!$B$4:$S$4,0),FALSE),IF(ISERROR(VLOOKUP(CONCATENATE($A113,L$66),'ECM Staff time by PoF'!$A$5:$S$119,MATCH($TV$103, 'ECM Staff time by PoF'!$A$4:$S$4,0),FALSE)), 0, VLOOKUP(CONCATENATE($A113,L$66),'ECM Staff time by PoF'!$A$5:$S$119,MATCH($TV$103, 'ECM Staff time by PoF'!$A$4:$S$4,0),FALSE))))*L75</f>
        <v>0</v>
      </c>
      <c r="UG113" s="60">
        <f>IF($A113="",0,IF(VLOOKUP($A113,'ECM Staff time by PoF'!$B$5:$C$119,2,FALSE)="Not Applicable",VLOOKUP($A113,'ECM Staff time by PoF'!$B$5:$S$119,MATCH($TV$103, 'ECM Staff time by PoF'!$B$4:$S$4,0),FALSE),IF(ISERROR(VLOOKUP(CONCATENATE($A113,M$66),'ECM Staff time by PoF'!$A$5:$S$119,MATCH($TV$103, 'ECM Staff time by PoF'!$A$4:$S$4,0),FALSE)), 0, VLOOKUP(CONCATENATE($A113,M$66),'ECM Staff time by PoF'!$A$5:$S$119,MATCH($TV$103, 'ECM Staff time by PoF'!$A$4:$S$4,0),FALSE))))*M75</f>
        <v>0</v>
      </c>
      <c r="UH113" s="60">
        <f>IF($A113="",0,IF(VLOOKUP($A113,'ECM Staff time by PoF'!$B$5:$C$119,2,FALSE)="Not Applicable",VLOOKUP($A113,'ECM Staff time by PoF'!$B$5:$S$119,MATCH($TV$103, 'ECM Staff time by PoF'!$B$4:$S$4,0),FALSE),IF(ISERROR(VLOOKUP(CONCATENATE($A113,N$66),'ECM Staff time by PoF'!$A$5:$S$119,MATCH($TV$103, 'ECM Staff time by PoF'!$A$4:$S$4,0),FALSE)), 0, VLOOKUP(CONCATENATE($A113,N$66),'ECM Staff time by PoF'!$A$5:$S$119,MATCH($TV$103, 'ECM Staff time by PoF'!$A$4:$S$4,0),FALSE))))*N75</f>
        <v>0</v>
      </c>
      <c r="UI113" s="60">
        <f>IF($A113="",0,IF(VLOOKUP($A113,'ECM Staff time by PoF'!$B$5:$C$119,2,FALSE)="Not Applicable",VLOOKUP($A113,'ECM Staff time by PoF'!$B$5:$S$119,MATCH($TV$103, 'ECM Staff time by PoF'!$B$4:$S$4,0),FALSE),IF(ISERROR(VLOOKUP(CONCATENATE($A113,O$66),'ECM Staff time by PoF'!$A$5:$S$119,MATCH($TV$103, 'ECM Staff time by PoF'!$A$4:$S$4,0),FALSE)), 0, VLOOKUP(CONCATENATE($A113,O$66),'ECM Staff time by PoF'!$A$5:$S$119,MATCH($TV$103, 'ECM Staff time by PoF'!$A$4:$S$4,0),FALSE))))*O75</f>
        <v>0</v>
      </c>
      <c r="UJ113" s="60">
        <f>IF($A113="",0,IF(VLOOKUP($A113,'ECM Staff time by PoF'!$B$5:$C$119,2,FALSE)="Not Applicable",VLOOKUP($A113,'ECM Staff time by PoF'!$B$5:$S$119,MATCH($TV$103, 'ECM Staff time by PoF'!$B$4:$S$4,0),FALSE),IF(ISERROR(VLOOKUP(CONCATENATE($A113,P$66),'ECM Staff time by PoF'!$A$5:$S$119,MATCH($TV$103, 'ECM Staff time by PoF'!$A$4:$S$4,0),FALSE)), 0, VLOOKUP(CONCATENATE($A113,P$66),'ECM Staff time by PoF'!$A$5:$S$119,MATCH($TV$103, 'ECM Staff time by PoF'!$A$4:$S$4,0),FALSE))))*P75</f>
        <v>0</v>
      </c>
      <c r="UK113" s="60">
        <f>IF($A113="",0,IF(VLOOKUP($A113,'ECM Staff time by PoF'!$B$5:$C$119,2,FALSE)="Not Applicable",VLOOKUP($A113,'ECM Staff time by PoF'!$B$5:$S$119,MATCH($TV$103, 'ECM Staff time by PoF'!$B$4:$S$4,0),FALSE),IF(ISERROR(VLOOKUP(CONCATENATE($A113,Q$66),'ECM Staff time by PoF'!$A$5:$S$119,MATCH($TV$103, 'ECM Staff time by PoF'!$A$4:$S$4,0),FALSE)), 0, VLOOKUP(CONCATENATE($A113,Q$66),'ECM Staff time by PoF'!$A$5:$S$119,MATCH($TV$103, 'ECM Staff time by PoF'!$A$4:$S$4,0),FALSE))))*Q75</f>
        <v>0</v>
      </c>
      <c r="UL113" s="60">
        <f>IF($A113="",0,IF(VLOOKUP($A113,'ECM Staff time by PoF'!$B$5:$C$119,2,FALSE)="Not Applicable",VLOOKUP($A113,'ECM Staff time by PoF'!$B$5:$S$119,MATCH($TV$103, 'ECM Staff time by PoF'!$B$4:$S$4,0),FALSE),IF(ISERROR(VLOOKUP(CONCATENATE($A113,R$66),'ECM Staff time by PoF'!$A$5:$S$119,MATCH($TV$103, 'ECM Staff time by PoF'!$A$4:$S$4,0),FALSE)), 0, VLOOKUP(CONCATENATE($A113,R$66),'ECM Staff time by PoF'!$A$5:$S$119,MATCH($TV$103, 'ECM Staff time by PoF'!$A$4:$S$4,0),FALSE))))*R75</f>
        <v>0</v>
      </c>
      <c r="UM113" s="60">
        <f>IF($A113="",0,IF(VLOOKUP($A113,'ECM Staff time by PoF'!$B$5:$C$119,2,FALSE)="Not Applicable",VLOOKUP($A113,'ECM Staff time by PoF'!$B$5:$S$119,MATCH($TV$103, 'ECM Staff time by PoF'!$B$4:$S$4,0),FALSE),IF(ISERROR(VLOOKUP(CONCATENATE($A113,S$66),'ECM Staff time by PoF'!$A$5:$S$119,MATCH($TV$103, 'ECM Staff time by PoF'!$A$4:$S$4,0),FALSE)), 0, VLOOKUP(CONCATENATE($A113,S$66),'ECM Staff time by PoF'!$A$5:$S$119,MATCH($TV$103, 'ECM Staff time by PoF'!$A$4:$S$4,0),FALSE))))*S75</f>
        <v>0</v>
      </c>
      <c r="UN113" s="60">
        <f>IF($A113="",0,IF(VLOOKUP($A113,'ECM Staff time by PoF'!$B$5:$C$119,2,FALSE)="Not Applicable",VLOOKUP($A113,'ECM Staff time by PoF'!$B$5:$S$119,MATCH($TV$103, 'ECM Staff time by PoF'!$B$4:$S$4,0),FALSE),IF(ISERROR(VLOOKUP(CONCATENATE($A113,T$66),'ECM Staff time by PoF'!$A$5:$S$119,MATCH($TV$103, 'ECM Staff time by PoF'!$A$4:$S$4,0),FALSE)), 0, VLOOKUP(CONCATENATE($A113,T$66),'ECM Staff time by PoF'!$A$5:$S$119,MATCH($TV$103, 'ECM Staff time by PoF'!$A$4:$S$4,0),FALSE))))*T75</f>
        <v>0</v>
      </c>
      <c r="UO113" s="60">
        <f>IF($A113="",0,IF(VLOOKUP($A113,'ECM Staff time by PoF'!$B$5:$C$119,2,FALSE)="Not Applicable",VLOOKUP($A113,'ECM Staff time by PoF'!$B$5:$S$119,MATCH($TV$103, 'ECM Staff time by PoF'!$B$4:$S$4,0),FALSE),IF(ISERROR(VLOOKUP(CONCATENATE($A113,U$66),'ECM Staff time by PoF'!$A$5:$S$119,MATCH($TV$103, 'ECM Staff time by PoF'!$A$4:$S$4,0),FALSE)), 0, VLOOKUP(CONCATENATE($A113,U$66),'ECM Staff time by PoF'!$A$5:$S$119,MATCH($TV$103, 'ECM Staff time by PoF'!$A$4:$S$4,0),FALSE))))*U75</f>
        <v>0</v>
      </c>
      <c r="UP113" s="60">
        <f>IF($A113="",0,IF(VLOOKUP($A113,'ECM Staff time by PoF'!$B$5:$C$119,2,FALSE)="Not Applicable",VLOOKUP($A113,'ECM Staff time by PoF'!$B$5:$S$119,MATCH($TV$103, 'ECM Staff time by PoF'!$B$4:$S$4,0),FALSE),IF(ISERROR(VLOOKUP(CONCATENATE($A113,V$66),'ECM Staff time by PoF'!$A$5:$S$119,MATCH($TV$103, 'ECM Staff time by PoF'!$A$4:$S$4,0),FALSE)), 0, VLOOKUP(CONCATENATE($A113,V$66),'ECM Staff time by PoF'!$A$5:$S$119,MATCH($TV$103, 'ECM Staff time by PoF'!$A$4:$S$4,0),FALSE))))*V75</f>
        <v>0</v>
      </c>
      <c r="UQ113" s="60">
        <f>IF($A113="",0,IF(VLOOKUP($A113,'ECM Staff time by PoF'!$B$5:$C$119,2,FALSE)="Not Applicable",VLOOKUP($A113,'ECM Staff time by PoF'!$B$5:$S$119,MATCH($TV$103, 'ECM Staff time by PoF'!$B$4:$S$4,0),FALSE),IF(ISERROR(VLOOKUP(CONCATENATE($A113,W$66),'ECM Staff time by PoF'!$A$5:$S$119,MATCH($TV$103, 'ECM Staff time by PoF'!$A$4:$S$4,0),FALSE)), 0, VLOOKUP(CONCATENATE($A113,W$66),'ECM Staff time by PoF'!$A$5:$S$119,MATCH($TV$103, 'ECM Staff time by PoF'!$A$4:$S$4,0),FALSE))))*W75</f>
        <v>0</v>
      </c>
      <c r="UR113" s="60">
        <f>IF($A113="",0,IF(VLOOKUP($A113,'ECM Staff time by PoF'!$B$5:$C$119,2,FALSE)="Not Applicable",VLOOKUP($A113,'ECM Staff time by PoF'!$B$5:$S$119,MATCH($TV$103, 'ECM Staff time by PoF'!$B$4:$S$4,0),FALSE),IF(ISERROR(VLOOKUP(CONCATENATE($A113,X$66),'ECM Staff time by PoF'!$A$5:$S$119,MATCH($TV$103, 'ECM Staff time by PoF'!$A$4:$S$4,0),FALSE)), 0, VLOOKUP(CONCATENATE($A113,X$66),'ECM Staff time by PoF'!$A$5:$S$119,MATCH($TV$103, 'ECM Staff time by PoF'!$A$4:$S$4,0),FALSE))))*X75</f>
        <v>0</v>
      </c>
      <c r="US113" s="60">
        <f>IF($A113="",0,IF(VLOOKUP($A113,'ECM Staff time by PoF'!$B$5:$C$119,2,FALSE)="Not Applicable",VLOOKUP($A113,'ECM Staff time by PoF'!$B$5:$S$119,MATCH($TV$103, 'ECM Staff time by PoF'!$B$4:$S$4,0),FALSE),IF(ISERROR(VLOOKUP(CONCATENATE($A113,Y$66),'ECM Staff time by PoF'!$A$5:$S$119,MATCH($TV$103, 'ECM Staff time by PoF'!$A$4:$S$4,0),FALSE)), 0, VLOOKUP(CONCATENATE($A113,Y$66),'ECM Staff time by PoF'!$A$5:$S$119,MATCH($TV$103, 'ECM Staff time by PoF'!$A$4:$S$4,0),FALSE))))*Y75</f>
        <v>0</v>
      </c>
      <c r="UT113" s="60">
        <f>IF($A113="",0,IF(VLOOKUP($A113,'ECM Staff time by PoF'!$B$5:$C$119,2,FALSE)="Not Applicable",VLOOKUP($A113,'ECM Staff time by PoF'!$B$5:$S$119,MATCH($TV$103, 'ECM Staff time by PoF'!$B$4:$S$4,0),FALSE),IF(ISERROR(VLOOKUP(CONCATENATE($A113,Z$66),'ECM Staff time by PoF'!$A$5:$S$119,MATCH($TV$103, 'ECM Staff time by PoF'!$A$4:$S$4,0),FALSE)), 0, VLOOKUP(CONCATENATE($A113,Z$66),'ECM Staff time by PoF'!$A$5:$S$119,MATCH($TV$103, 'ECM Staff time by PoF'!$A$4:$S$4,0),FALSE))))*Z75</f>
        <v>0</v>
      </c>
      <c r="UU113" s="60">
        <f>IF($A113="",0,IF(VLOOKUP($A113,'ECM Staff time by PoF'!$B$5:$C$119,2,FALSE)="Not Applicable",VLOOKUP($A113,'ECM Staff time by PoF'!$B$5:$S$119,MATCH($TV$103, 'ECM Staff time by PoF'!$B$4:$S$4,0),FALSE),IF(ISERROR(VLOOKUP(CONCATENATE($A113,AA$66),'ECM Staff time by PoF'!$A$5:$S$119,MATCH($TV$103, 'ECM Staff time by PoF'!$A$4:$S$4,0),FALSE)), 0, VLOOKUP(CONCATENATE($A113,AA$66),'ECM Staff time by PoF'!$A$5:$S$119,MATCH($TV$103, 'ECM Staff time by PoF'!$A$4:$S$4,0),FALSE))))*AA75</f>
        <v>0</v>
      </c>
      <c r="UV113" s="60">
        <f>IF($A113="",0,IF(VLOOKUP($A113,'ECM Staff time by PoF'!$B$5:$C$119,2,FALSE)="Not Applicable",VLOOKUP($A113,'ECM Staff time by PoF'!$B$5:$S$119,MATCH($TV$103, 'ECM Staff time by PoF'!$B$4:$S$4,0),FALSE),IF(ISERROR(VLOOKUP(CONCATENATE($A113,AB$66),'ECM Staff time by PoF'!$A$5:$S$119,MATCH($TV$103, 'ECM Staff time by PoF'!$A$4:$S$4,0),FALSE)), 0, VLOOKUP(CONCATENATE($A113,AB$66),'ECM Staff time by PoF'!$A$5:$S$119,MATCH($TV$103, 'ECM Staff time by PoF'!$A$4:$S$4,0),FALSE))))*AB75</f>
        <v>0</v>
      </c>
      <c r="UW113" s="60">
        <f>IF($A113="",0,IF(VLOOKUP($A113,'ECM Staff time by PoF'!$B$5:$C$119,2,FALSE)="Not Applicable",VLOOKUP($A113,'ECM Staff time by PoF'!$B$5:$S$119,MATCH($TV$103, 'ECM Staff time by PoF'!$B$4:$S$4,0),FALSE),IF(ISERROR(VLOOKUP(CONCATENATE($A113,AC$66),'ECM Staff time by PoF'!$A$5:$S$119,MATCH($TV$103, 'ECM Staff time by PoF'!$A$4:$S$4,0),FALSE)), 0, VLOOKUP(CONCATENATE($A113,AC$66),'ECM Staff time by PoF'!$A$5:$S$119,MATCH($TV$103, 'ECM Staff time by PoF'!$A$4:$S$4,0),FALSE))))*AC75</f>
        <v>0</v>
      </c>
      <c r="UX113" s="60">
        <f>IF($A113="",0,IF(VLOOKUP($A113,'ECM Staff time by PoF'!$B$5:$C$119,2,FALSE)="Not Applicable",VLOOKUP($A113,'ECM Staff time by PoF'!$B$5:$S$119,MATCH($TV$103, 'ECM Staff time by PoF'!$B$4:$S$4,0),FALSE),IF(ISERROR(VLOOKUP(CONCATENATE($A113,AD$66),'ECM Staff time by PoF'!$A$5:$S$119,MATCH($TV$103, 'ECM Staff time by PoF'!$A$4:$S$4,0),FALSE)), 0, VLOOKUP(CONCATENATE($A113,AD$66),'ECM Staff time by PoF'!$A$5:$S$119,MATCH($TV$103, 'ECM Staff time by PoF'!$A$4:$S$4,0),FALSE))))*AD75</f>
        <v>0</v>
      </c>
      <c r="UY113" s="60">
        <f>IF($A113="",0,IF(VLOOKUP($A113,'ECM Staff time by PoF'!$B$5:$C$119,2,FALSE)="Not Applicable",VLOOKUP($A113,'ECM Staff time by PoF'!$B$5:$S$119,MATCH($TV$103, 'ECM Staff time by PoF'!$B$4:$S$4,0),FALSE),IF(ISERROR(VLOOKUP(CONCATENATE($A113,AE$66),'ECM Staff time by PoF'!$A$5:$S$119,MATCH($TV$103, 'ECM Staff time by PoF'!$A$4:$S$4,0),FALSE)), 0, VLOOKUP(CONCATENATE($A113,AE$66),'ECM Staff time by PoF'!$A$5:$S$119,MATCH($TV$103, 'ECM Staff time by PoF'!$A$4:$S$4,0),FALSE))))*AE75</f>
        <v>0</v>
      </c>
      <c r="UZ113" s="60">
        <f>IF($A113="",0,IF(VLOOKUP($A113,'ECM Staff time by PoF'!$B$5:$C$119,2,FALSE)="Not Applicable",VLOOKUP($A113,'ECM Staff time by PoF'!$B$5:$S$119,MATCH($TV$103, 'ECM Staff time by PoF'!$B$4:$S$4,0),FALSE),IF(ISERROR(VLOOKUP(CONCATENATE($A113,AF$66),'ECM Staff time by PoF'!$A$5:$S$119,MATCH($TV$103, 'ECM Staff time by PoF'!$A$4:$S$4,0),FALSE)), 0, VLOOKUP(CONCATENATE($A113,AF$66),'ECM Staff time by PoF'!$A$5:$S$119,MATCH($TV$103, 'ECM Staff time by PoF'!$A$4:$S$4,0),FALSE))))*AF75</f>
        <v>0</v>
      </c>
      <c r="VA113" s="60">
        <f>IF($A113="",0,IF(VLOOKUP($A113,'ECM Staff time by PoF'!$B$5:$C$119,2,FALSE)="Not Applicable",VLOOKUP($A113,'ECM Staff time by PoF'!$B$5:$S$119,MATCH($TV$103, 'ECM Staff time by PoF'!$B$4:$S$4,0),FALSE),IF(ISERROR(VLOOKUP(CONCATENATE($A113,AG$66),'ECM Staff time by PoF'!$A$5:$S$119,MATCH($TV$103, 'ECM Staff time by PoF'!$A$4:$S$4,0),FALSE)), 0, VLOOKUP(CONCATENATE($A113,AG$66),'ECM Staff time by PoF'!$A$5:$S$119,MATCH($TV$103, 'ECM Staff time by PoF'!$A$4:$S$4,0),FALSE))))*AG75</f>
        <v>0</v>
      </c>
      <c r="VB113" s="60">
        <f>IF($A113="",0,IF(VLOOKUP($A113,'ECM Staff time by PoF'!$B$5:$C$119,2,FALSE)="Not Applicable",VLOOKUP($A113,'ECM Staff time by PoF'!$B$5:$S$119,MATCH($TV$103, 'ECM Staff time by PoF'!$B$4:$S$4,0),FALSE),IF(ISERROR(VLOOKUP(CONCATENATE($A113,AH$66),'ECM Staff time by PoF'!$A$5:$S$119,MATCH($TV$103, 'ECM Staff time by PoF'!$A$4:$S$4,0),FALSE)), 0, VLOOKUP(CONCATENATE($A113,AH$66),'ECM Staff time by PoF'!$A$5:$S$119,MATCH($TV$103, 'ECM Staff time by PoF'!$A$4:$S$4,0),FALSE))))*AH75</f>
        <v>0</v>
      </c>
      <c r="VC113" s="60">
        <f>IF($A113="",0,IF(VLOOKUP($A113,'ECM Staff time by PoF'!$B$5:$C$119,2,FALSE)="Not Applicable",VLOOKUP($A113,'ECM Staff time by PoF'!$B$5:$S$119,MATCH($TV$103, 'ECM Staff time by PoF'!$B$4:$S$4,0),FALSE),IF(ISERROR(VLOOKUP(CONCATENATE($A113,AI$66),'ECM Staff time by PoF'!$A$5:$S$119,MATCH($TV$103, 'ECM Staff time by PoF'!$A$4:$S$4,0),FALSE)), 0, VLOOKUP(CONCATENATE($A113,AI$66),'ECM Staff time by PoF'!$A$5:$S$119,MATCH($TV$103, 'ECM Staff time by PoF'!$A$4:$S$4,0),FALSE))))*AI75</f>
        <v>0</v>
      </c>
      <c r="VD113" s="60">
        <f>IF($A113="",0,IF(VLOOKUP($A113,'ECM Staff time by PoF'!$B$5:$C$119,2,FALSE)="Not Applicable",VLOOKUP($A113,'ECM Staff time by PoF'!$B$5:$S$119,MATCH($TV$103, 'ECM Staff time by PoF'!$B$4:$S$4,0),FALSE),IF(ISERROR(VLOOKUP(CONCATENATE($A113,AJ$66),'ECM Staff time by PoF'!$A$5:$S$119,MATCH($TV$103, 'ECM Staff time by PoF'!$A$4:$S$4,0),FALSE)), 0, VLOOKUP(CONCATENATE($A113,AJ$66),'ECM Staff time by PoF'!$A$5:$S$119,MATCH($TV$103, 'ECM Staff time by PoF'!$A$4:$S$4,0),FALSE))))*AJ75</f>
        <v>0</v>
      </c>
      <c r="VE113" s="60">
        <f>IF($A113="",0,IF(VLOOKUP($A113,'ECM Staff time by PoF'!$B$5:$C$119,2,FALSE)="Not Applicable",VLOOKUP($A113,'ECM Staff time by PoF'!$B$5:$S$119,MATCH($TV$103, 'ECM Staff time by PoF'!$B$4:$S$4,0),FALSE),IF(ISERROR(VLOOKUP(CONCATENATE($A113,AK$66),'ECM Staff time by PoF'!$A$5:$S$119,MATCH($TV$103, 'ECM Staff time by PoF'!$A$4:$S$4,0),FALSE)), 0, VLOOKUP(CONCATENATE($A113,AK$66),'ECM Staff time by PoF'!$A$5:$S$119,MATCH($TV$103, 'ECM Staff time by PoF'!$A$4:$S$4,0),FALSE))))*AK75</f>
        <v>0</v>
      </c>
    </row>
    <row r="114" spans="1:577" x14ac:dyDescent="0.25">
      <c r="A114" s="132" t="str">
        <f>IF('ECM Location'!D14="", "",'ECM Location'!D14)</f>
        <v/>
      </c>
      <c r="B114" s="191">
        <f>IF($A114="",0,IF(VLOOKUP($A114,'ECM Staff time by PoF'!$B$5:$C$119,2,FALSE)="Not Applicable",VLOOKUP($A114,'ECM Staff time by PoF'!$B$5:$S$119,MATCH($B$103, 'ECM Staff time by PoF'!$B$4:$R$4,0),FALSE),IF(ISERROR(VLOOKUP(CONCATENATE($A114,B$66),'ECM Staff time by PoF'!$A$5:$S$119,MATCH($B$103, 'ECM Staff time by PoF'!$A$4:$R$4,0),FALSE)), 0, VLOOKUP(CONCATENATE($A114,B$66),'ECM Staff time by PoF'!$A$5:$S$119,MATCH($B$103, 'ECM Staff time by PoF'!$A$4:$R$4,0),FALSE))))*B76</f>
        <v>0</v>
      </c>
      <c r="C114" s="191">
        <f>IF($A114="",0,IF(VLOOKUP($A114,'ECM Staff time by PoF'!$B$5:$C$119,2,FALSE)="Not Applicable",VLOOKUP($A114,'ECM Staff time by PoF'!$B$5:$S$119,MATCH($B$103, 'ECM Staff time by PoF'!$B$4:$R$4,0),FALSE),IF(ISERROR(VLOOKUP(CONCATENATE($A114,C$66),'ECM Staff time by PoF'!$A$5:$S$119,MATCH($B$103, 'ECM Staff time by PoF'!$A$4:$R$4,0),FALSE)), 0, VLOOKUP(CONCATENATE($A114,C$66),'ECM Staff time by PoF'!$A$5:$S$119,MATCH($B$103, 'ECM Staff time by PoF'!$A$4:$R$4,0),FALSE))))*C76</f>
        <v>0</v>
      </c>
      <c r="D114" s="191">
        <f>IF($A114="",0,IF(VLOOKUP($A114,'ECM Staff time by PoF'!$B$5:$C$119,2,FALSE)="Not Applicable",VLOOKUP($A114,'ECM Staff time by PoF'!$B$5:$S$119,MATCH($B$103, 'ECM Staff time by PoF'!$B$4:$R$4,0),FALSE),IF(ISERROR(VLOOKUP(CONCATENATE($A114,D$66),'ECM Staff time by PoF'!$A$5:$S$119,MATCH($B$103, 'ECM Staff time by PoF'!$A$4:$R$4,0),FALSE)), 0, VLOOKUP(CONCATENATE($A114,D$66),'ECM Staff time by PoF'!$A$5:$S$119,MATCH($B$103, 'ECM Staff time by PoF'!$A$4:$R$4,0),FALSE))))*D76</f>
        <v>0</v>
      </c>
      <c r="E114" s="191">
        <f>IF($A114="",0,IF(VLOOKUP($A114,'ECM Staff time by PoF'!$B$5:$C$119,2,FALSE)="Not Applicable",VLOOKUP($A114,'ECM Staff time by PoF'!$B$5:$S$119,MATCH($B$103, 'ECM Staff time by PoF'!$B$4:$R$4,0),FALSE),IF(ISERROR(VLOOKUP(CONCATENATE($A114,E$66),'ECM Staff time by PoF'!$A$5:$S$119,MATCH($B$103, 'ECM Staff time by PoF'!$A$4:$R$4,0),FALSE)), 0, VLOOKUP(CONCATENATE($A114,E$66),'ECM Staff time by PoF'!$A$5:$S$119,MATCH($B$103, 'ECM Staff time by PoF'!$A$4:$R$4,0),FALSE))))*E76</f>
        <v>0</v>
      </c>
      <c r="F114" s="191">
        <f>IF($A114="",0,IF(VLOOKUP($A114,'ECM Staff time by PoF'!$B$5:$C$119,2,FALSE)="Not Applicable",VLOOKUP($A114,'ECM Staff time by PoF'!$B$5:$S$119,MATCH($B$103, 'ECM Staff time by PoF'!$B$4:$R$4,0),FALSE),IF(ISERROR(VLOOKUP(CONCATENATE($A114,F$66),'ECM Staff time by PoF'!$A$5:$S$119,MATCH($B$103, 'ECM Staff time by PoF'!$A$4:$R$4,0),FALSE)), 0, VLOOKUP(CONCATENATE($A114,F$66),'ECM Staff time by PoF'!$A$5:$S$119,MATCH($B$103, 'ECM Staff time by PoF'!$A$4:$R$4,0),FALSE))))*F76</f>
        <v>0</v>
      </c>
      <c r="G114" s="191">
        <f>IF($A114="",0,IF(VLOOKUP($A114,'ECM Staff time by PoF'!$B$5:$C$119,2,FALSE)="Not Applicable",VLOOKUP($A114,'ECM Staff time by PoF'!$B$5:$S$119,MATCH($B$103, 'ECM Staff time by PoF'!$B$4:$R$4,0),FALSE),IF(ISERROR(VLOOKUP(CONCATENATE($A114,G$66),'ECM Staff time by PoF'!$A$5:$S$119,MATCH($B$103, 'ECM Staff time by PoF'!$A$4:$R$4,0),FALSE)), 0, VLOOKUP(CONCATENATE($A114,G$66),'ECM Staff time by PoF'!$A$5:$S$119,MATCH($B$103, 'ECM Staff time by PoF'!$A$4:$R$4,0),FALSE))))*G76</f>
        <v>0</v>
      </c>
      <c r="H114" s="191">
        <f>IF($A114="",0,IF(VLOOKUP($A114,'ECM Staff time by PoF'!$B$5:$C$119,2,FALSE)="Not Applicable",VLOOKUP($A114,'ECM Staff time by PoF'!$B$5:$S$119,MATCH($B$103, 'ECM Staff time by PoF'!$B$4:$R$4,0),FALSE),IF(ISERROR(VLOOKUP(CONCATENATE($A114,H$66),'ECM Staff time by PoF'!$A$5:$S$119,MATCH($B$103, 'ECM Staff time by PoF'!$A$4:$R$4,0),FALSE)), 0, VLOOKUP(CONCATENATE($A114,H$66),'ECM Staff time by PoF'!$A$5:$S$119,MATCH($B$103, 'ECM Staff time by PoF'!$A$4:$R$4,0),FALSE))))*H76</f>
        <v>0</v>
      </c>
      <c r="I114" s="191">
        <f>IF($A114="",0,IF(VLOOKUP($A114,'ECM Staff time by PoF'!$B$5:$C$119,2,FALSE)="Not Applicable",VLOOKUP($A114,'ECM Staff time by PoF'!$B$5:$S$119,MATCH($B$103, 'ECM Staff time by PoF'!$B$4:$R$4,0),FALSE),IF(ISERROR(VLOOKUP(CONCATENATE($A114,I$66),'ECM Staff time by PoF'!$A$5:$S$119,MATCH($B$103, 'ECM Staff time by PoF'!$A$4:$R$4,0),FALSE)), 0, VLOOKUP(CONCATENATE($A114,I$66),'ECM Staff time by PoF'!$A$5:$S$119,MATCH($B$103, 'ECM Staff time by PoF'!$A$4:$R$4,0),FALSE))))*I76</f>
        <v>0</v>
      </c>
      <c r="J114" s="191">
        <f>IF($A114="",0,IF(VLOOKUP($A114,'ECM Staff time by PoF'!$B$5:$C$119,2,FALSE)="Not Applicable",VLOOKUP($A114,'ECM Staff time by PoF'!$B$5:$S$119,MATCH($B$103, 'ECM Staff time by PoF'!$B$4:$R$4,0),FALSE),IF(ISERROR(VLOOKUP(CONCATENATE($A114,J$66),'ECM Staff time by PoF'!$A$5:$S$119,MATCH($B$103, 'ECM Staff time by PoF'!$A$4:$R$4,0),FALSE)), 0, VLOOKUP(CONCATENATE($A114,J$66),'ECM Staff time by PoF'!$A$5:$S$119,MATCH($B$103, 'ECM Staff time by PoF'!$A$4:$R$4,0),FALSE))))*J76</f>
        <v>0</v>
      </c>
      <c r="K114" s="191">
        <f>IF($A114="",0,IF(VLOOKUP($A114,'ECM Staff time by PoF'!$B$5:$C$119,2,FALSE)="Not Applicable",VLOOKUP($A114,'ECM Staff time by PoF'!$B$5:$S$119,MATCH($B$103, 'ECM Staff time by PoF'!$B$4:$R$4,0),FALSE),IF(ISERROR(VLOOKUP(CONCATENATE($A114,K$66),'ECM Staff time by PoF'!$A$5:$S$119,MATCH($B$103, 'ECM Staff time by PoF'!$A$4:$R$4,0),FALSE)), 0, VLOOKUP(CONCATENATE($A114,K$66),'ECM Staff time by PoF'!$A$5:$S$119,MATCH($B$103, 'ECM Staff time by PoF'!$A$4:$R$4,0),FALSE))))*K76</f>
        <v>0</v>
      </c>
      <c r="L114" s="191">
        <f>IF($A114="",0,IF(VLOOKUP($A114,'ECM Staff time by PoF'!$B$5:$C$119,2,FALSE)="Not Applicable",VLOOKUP($A114,'ECM Staff time by PoF'!$B$5:$S$119,MATCH($B$103, 'ECM Staff time by PoF'!$B$4:$R$4,0),FALSE),IF(ISERROR(VLOOKUP(CONCATENATE($A114,L$66),'ECM Staff time by PoF'!$A$5:$S$119,MATCH($B$103, 'ECM Staff time by PoF'!$A$4:$R$4,0),FALSE)), 0, VLOOKUP(CONCATENATE($A114,L$66),'ECM Staff time by PoF'!$A$5:$S$119,MATCH($B$103, 'ECM Staff time by PoF'!$A$4:$R$4,0),FALSE))))*L76</f>
        <v>0</v>
      </c>
      <c r="M114" s="191">
        <f>IF($A114="",0,IF(VLOOKUP($A114,'ECM Staff time by PoF'!$B$5:$C$119,2,FALSE)="Not Applicable",VLOOKUP($A114,'ECM Staff time by PoF'!$B$5:$S$119,MATCH($B$103, 'ECM Staff time by PoF'!$B$4:$R$4,0),FALSE),IF(ISERROR(VLOOKUP(CONCATENATE($A114,M$66),'ECM Staff time by PoF'!$A$5:$S$119,MATCH($B$103, 'ECM Staff time by PoF'!$A$4:$R$4,0),FALSE)), 0, VLOOKUP(CONCATENATE($A114,M$66),'ECM Staff time by PoF'!$A$5:$S$119,MATCH($B$103, 'ECM Staff time by PoF'!$A$4:$R$4,0),FALSE))))*M76</f>
        <v>0</v>
      </c>
      <c r="N114" s="191">
        <f>IF($A114="",0,IF(VLOOKUP($A114,'ECM Staff time by PoF'!$B$5:$C$119,2,FALSE)="Not Applicable",VLOOKUP($A114,'ECM Staff time by PoF'!$B$5:$S$119,MATCH($B$103, 'ECM Staff time by PoF'!$B$4:$R$4,0),FALSE),IF(ISERROR(VLOOKUP(CONCATENATE($A114,N$66),'ECM Staff time by PoF'!$A$5:$S$119,MATCH($B$103, 'ECM Staff time by PoF'!$A$4:$R$4,0),FALSE)), 0, VLOOKUP(CONCATENATE($A114,N$66),'ECM Staff time by PoF'!$A$5:$S$119,MATCH($B$103, 'ECM Staff time by PoF'!$A$4:$R$4,0),FALSE))))*N76</f>
        <v>0</v>
      </c>
      <c r="O114" s="191">
        <f>IF($A114="",0,IF(VLOOKUP($A114,'ECM Staff time by PoF'!$B$5:$C$119,2,FALSE)="Not Applicable",VLOOKUP($A114,'ECM Staff time by PoF'!$B$5:$S$119,MATCH($B$103, 'ECM Staff time by PoF'!$B$4:$R$4,0),FALSE),IF(ISERROR(VLOOKUP(CONCATENATE($A114,O$66),'ECM Staff time by PoF'!$A$5:$S$119,MATCH($B$103, 'ECM Staff time by PoF'!$A$4:$R$4,0),FALSE)), 0, VLOOKUP(CONCATENATE($A114,O$66),'ECM Staff time by PoF'!$A$5:$S$119,MATCH($B$103, 'ECM Staff time by PoF'!$A$4:$R$4,0),FALSE))))*O76</f>
        <v>0</v>
      </c>
      <c r="P114" s="191">
        <f>IF($A114="",0,IF(VLOOKUP($A114,'ECM Staff time by PoF'!$B$5:$C$119,2,FALSE)="Not Applicable",VLOOKUP($A114,'ECM Staff time by PoF'!$B$5:$S$119,MATCH($B$103, 'ECM Staff time by PoF'!$B$4:$R$4,0),FALSE),IF(ISERROR(VLOOKUP(CONCATENATE($A114,P$66),'ECM Staff time by PoF'!$A$5:$S$119,MATCH($B$103, 'ECM Staff time by PoF'!$A$4:$R$4,0),FALSE)), 0, VLOOKUP(CONCATENATE($A114,P$66),'ECM Staff time by PoF'!$A$5:$S$119,MATCH($B$103, 'ECM Staff time by PoF'!$A$4:$R$4,0),FALSE))))*P76</f>
        <v>0</v>
      </c>
      <c r="Q114" s="191">
        <f>IF($A114="",0,IF(VLOOKUP($A114,'ECM Staff time by PoF'!$B$5:$C$119,2,FALSE)="Not Applicable",VLOOKUP($A114,'ECM Staff time by PoF'!$B$5:$S$119,MATCH($B$103, 'ECM Staff time by PoF'!$B$4:$R$4,0),FALSE),IF(ISERROR(VLOOKUP(CONCATENATE($A114,Q$66),'ECM Staff time by PoF'!$A$5:$S$119,MATCH($B$103, 'ECM Staff time by PoF'!$A$4:$R$4,0),FALSE)), 0, VLOOKUP(CONCATENATE($A114,Q$66),'ECM Staff time by PoF'!$A$5:$S$119,MATCH($B$103, 'ECM Staff time by PoF'!$A$4:$R$4,0),FALSE))))*Q76</f>
        <v>0</v>
      </c>
      <c r="R114" s="191">
        <f>IF($A114="",0,IF(VLOOKUP($A114,'ECM Staff time by PoF'!$B$5:$C$119,2,FALSE)="Not Applicable",VLOOKUP($A114,'ECM Staff time by PoF'!$B$5:$S$119,MATCH($B$103, 'ECM Staff time by PoF'!$B$4:$R$4,0),FALSE),IF(ISERROR(VLOOKUP(CONCATENATE($A114,R$66),'ECM Staff time by PoF'!$A$5:$S$119,MATCH($B$103, 'ECM Staff time by PoF'!$A$4:$R$4,0),FALSE)), 0, VLOOKUP(CONCATENATE($A114,R$66),'ECM Staff time by PoF'!$A$5:$S$119,MATCH($B$103, 'ECM Staff time by PoF'!$A$4:$R$4,0),FALSE))))*R76</f>
        <v>0</v>
      </c>
      <c r="S114" s="191">
        <f>IF($A114="",0,IF(VLOOKUP($A114,'ECM Staff time by PoF'!$B$5:$C$119,2,FALSE)="Not Applicable",VLOOKUP($A114,'ECM Staff time by PoF'!$B$5:$S$119,MATCH($B$103, 'ECM Staff time by PoF'!$B$4:$R$4,0),FALSE),IF(ISERROR(VLOOKUP(CONCATENATE($A114,S$66),'ECM Staff time by PoF'!$A$5:$S$119,MATCH($B$103, 'ECM Staff time by PoF'!$A$4:$R$4,0),FALSE)), 0, VLOOKUP(CONCATENATE($A114,S$66),'ECM Staff time by PoF'!$A$5:$S$119,MATCH($B$103, 'ECM Staff time by PoF'!$A$4:$R$4,0),FALSE))))*S76</f>
        <v>0</v>
      </c>
      <c r="T114" s="191">
        <f>IF($A114="",0,IF(VLOOKUP($A114,'ECM Staff time by PoF'!$B$5:$C$119,2,FALSE)="Not Applicable",VLOOKUP($A114,'ECM Staff time by PoF'!$B$5:$S$119,MATCH($B$103, 'ECM Staff time by PoF'!$B$4:$R$4,0),FALSE),IF(ISERROR(VLOOKUP(CONCATENATE($A114,T$66),'ECM Staff time by PoF'!$A$5:$S$119,MATCH($B$103, 'ECM Staff time by PoF'!$A$4:$R$4,0),FALSE)), 0, VLOOKUP(CONCATENATE($A114,T$66),'ECM Staff time by PoF'!$A$5:$S$119,MATCH($B$103, 'ECM Staff time by PoF'!$A$4:$R$4,0),FALSE))))*T76</f>
        <v>0</v>
      </c>
      <c r="U114" s="191">
        <f>IF($A114="",0,IF(VLOOKUP($A114,'ECM Staff time by PoF'!$B$5:$C$119,2,FALSE)="Not Applicable",VLOOKUP($A114,'ECM Staff time by PoF'!$B$5:$S$119,MATCH($B$103, 'ECM Staff time by PoF'!$B$4:$R$4,0),FALSE),IF(ISERROR(VLOOKUP(CONCATENATE($A114,U$66),'ECM Staff time by PoF'!$A$5:$S$119,MATCH($B$103, 'ECM Staff time by PoF'!$A$4:$R$4,0),FALSE)), 0, VLOOKUP(CONCATENATE($A114,U$66),'ECM Staff time by PoF'!$A$5:$S$119,MATCH($B$103, 'ECM Staff time by PoF'!$A$4:$R$4,0),FALSE))))*U76</f>
        <v>0</v>
      </c>
      <c r="V114" s="191">
        <f>IF($A114="",0,IF(VLOOKUP($A114,'ECM Staff time by PoF'!$B$5:$C$119,2,FALSE)="Not Applicable",VLOOKUP($A114,'ECM Staff time by PoF'!$B$5:$S$119,MATCH($B$103, 'ECM Staff time by PoF'!$B$4:$R$4,0),FALSE),IF(ISERROR(VLOOKUP(CONCATENATE($A114,V$66),'ECM Staff time by PoF'!$A$5:$S$119,MATCH($B$103, 'ECM Staff time by PoF'!$A$4:$R$4,0),FALSE)), 0, VLOOKUP(CONCATENATE($A114,V$66),'ECM Staff time by PoF'!$A$5:$S$119,MATCH($B$103, 'ECM Staff time by PoF'!$A$4:$R$4,0),FALSE))))*V76</f>
        <v>0</v>
      </c>
      <c r="W114" s="191">
        <f>IF($A114="",0,IF(VLOOKUP($A114,'ECM Staff time by PoF'!$B$5:$C$119,2,FALSE)="Not Applicable",VLOOKUP($A114,'ECM Staff time by PoF'!$B$5:$S$119,MATCH($B$103, 'ECM Staff time by PoF'!$B$4:$R$4,0),FALSE),IF(ISERROR(VLOOKUP(CONCATENATE($A114,W$66),'ECM Staff time by PoF'!$A$5:$S$119,MATCH($B$103, 'ECM Staff time by PoF'!$A$4:$R$4,0),FALSE)), 0, VLOOKUP(CONCATENATE($A114,W$66),'ECM Staff time by PoF'!$A$5:$S$119,MATCH($B$103, 'ECM Staff time by PoF'!$A$4:$R$4,0),FALSE))))*W76</f>
        <v>0</v>
      </c>
      <c r="X114" s="191">
        <f>IF($A114="",0,IF(VLOOKUP($A114,'ECM Staff time by PoF'!$B$5:$C$119,2,FALSE)="Not Applicable",VLOOKUP($A114,'ECM Staff time by PoF'!$B$5:$S$119,MATCH($B$103, 'ECM Staff time by PoF'!$B$4:$R$4,0),FALSE),IF(ISERROR(VLOOKUP(CONCATENATE($A114,X$66),'ECM Staff time by PoF'!$A$5:$S$119,MATCH($B$103, 'ECM Staff time by PoF'!$A$4:$R$4,0),FALSE)), 0, VLOOKUP(CONCATENATE($A114,X$66),'ECM Staff time by PoF'!$A$5:$S$119,MATCH($B$103, 'ECM Staff time by PoF'!$A$4:$R$4,0),FALSE))))*X76</f>
        <v>0</v>
      </c>
      <c r="Y114" s="191">
        <f>IF($A114="",0,IF(VLOOKUP($A114,'ECM Staff time by PoF'!$B$5:$C$119,2,FALSE)="Not Applicable",VLOOKUP($A114,'ECM Staff time by PoF'!$B$5:$S$119,MATCH($B$103, 'ECM Staff time by PoF'!$B$4:$R$4,0),FALSE),IF(ISERROR(VLOOKUP(CONCATENATE($A114,Y$66),'ECM Staff time by PoF'!$A$5:$S$119,MATCH($B$103, 'ECM Staff time by PoF'!$A$4:$R$4,0),FALSE)), 0, VLOOKUP(CONCATENATE($A114,Y$66),'ECM Staff time by PoF'!$A$5:$S$119,MATCH($B$103, 'ECM Staff time by PoF'!$A$4:$R$4,0),FALSE))))*Y76</f>
        <v>0</v>
      </c>
      <c r="Z114" s="191">
        <f>IF($A114="",0,IF(VLOOKUP($A114,'ECM Staff time by PoF'!$B$5:$C$119,2,FALSE)="Not Applicable",VLOOKUP($A114,'ECM Staff time by PoF'!$B$5:$S$119,MATCH($B$103, 'ECM Staff time by PoF'!$B$4:$R$4,0),FALSE),IF(ISERROR(VLOOKUP(CONCATENATE($A114,Z$66),'ECM Staff time by PoF'!$A$5:$S$119,MATCH($B$103, 'ECM Staff time by PoF'!$A$4:$R$4,0),FALSE)), 0, VLOOKUP(CONCATENATE($A114,Z$66),'ECM Staff time by PoF'!$A$5:$S$119,MATCH($B$103, 'ECM Staff time by PoF'!$A$4:$R$4,0),FALSE))))*Z76</f>
        <v>0</v>
      </c>
      <c r="AA114" s="191">
        <f>IF($A114="",0,IF(VLOOKUP($A114,'ECM Staff time by PoF'!$B$5:$C$119,2,FALSE)="Not Applicable",VLOOKUP($A114,'ECM Staff time by PoF'!$B$5:$S$119,MATCH($B$103, 'ECM Staff time by PoF'!$B$4:$R$4,0),FALSE),IF(ISERROR(VLOOKUP(CONCATENATE($A114,AA$66),'ECM Staff time by PoF'!$A$5:$S$119,MATCH($B$103, 'ECM Staff time by PoF'!$A$4:$R$4,0),FALSE)), 0, VLOOKUP(CONCATENATE($A114,AA$66),'ECM Staff time by PoF'!$A$5:$S$119,MATCH($B$103, 'ECM Staff time by PoF'!$A$4:$R$4,0),FALSE))))*AA76</f>
        <v>0</v>
      </c>
      <c r="AB114" s="191">
        <f>IF($A114="",0,IF(VLOOKUP($A114,'ECM Staff time by PoF'!$B$5:$C$119,2,FALSE)="Not Applicable",VLOOKUP($A114,'ECM Staff time by PoF'!$B$5:$S$119,MATCH($B$103, 'ECM Staff time by PoF'!$B$4:$R$4,0),FALSE),IF(ISERROR(VLOOKUP(CONCATENATE($A114,AB$66),'ECM Staff time by PoF'!$A$5:$S$119,MATCH($B$103, 'ECM Staff time by PoF'!$A$4:$R$4,0),FALSE)), 0, VLOOKUP(CONCATENATE($A114,AB$66),'ECM Staff time by PoF'!$A$5:$S$119,MATCH($B$103, 'ECM Staff time by PoF'!$A$4:$R$4,0),FALSE))))*AB76</f>
        <v>0</v>
      </c>
      <c r="AC114" s="191">
        <f>IF($A114="",0,IF(VLOOKUP($A114,'ECM Staff time by PoF'!$B$5:$C$119,2,FALSE)="Not Applicable",VLOOKUP($A114,'ECM Staff time by PoF'!$B$5:$S$119,MATCH($B$103, 'ECM Staff time by PoF'!$B$4:$R$4,0),FALSE),IF(ISERROR(VLOOKUP(CONCATENATE($A114,AC$66),'ECM Staff time by PoF'!$A$5:$S$119,MATCH($B$103, 'ECM Staff time by PoF'!$A$4:$R$4,0),FALSE)), 0, VLOOKUP(CONCATENATE($A114,AC$66),'ECM Staff time by PoF'!$A$5:$S$119,MATCH($B$103, 'ECM Staff time by PoF'!$A$4:$R$4,0),FALSE))))*AC76</f>
        <v>0</v>
      </c>
      <c r="AD114" s="191">
        <f>IF($A114="",0,IF(VLOOKUP($A114,'ECM Staff time by PoF'!$B$5:$C$119,2,FALSE)="Not Applicable",VLOOKUP($A114,'ECM Staff time by PoF'!$B$5:$S$119,MATCH($B$103, 'ECM Staff time by PoF'!$B$4:$R$4,0),FALSE),IF(ISERROR(VLOOKUP(CONCATENATE($A114,AD$66),'ECM Staff time by PoF'!$A$5:$S$119,MATCH($B$103, 'ECM Staff time by PoF'!$A$4:$R$4,0),FALSE)), 0, VLOOKUP(CONCATENATE($A114,AD$66),'ECM Staff time by PoF'!$A$5:$S$119,MATCH($B$103, 'ECM Staff time by PoF'!$A$4:$R$4,0),FALSE))))*AD76</f>
        <v>0</v>
      </c>
      <c r="AE114" s="191">
        <f>IF($A114="",0,IF(VLOOKUP($A114,'ECM Staff time by PoF'!$B$5:$C$119,2,FALSE)="Not Applicable",VLOOKUP($A114,'ECM Staff time by PoF'!$B$5:$S$119,MATCH($B$103, 'ECM Staff time by PoF'!$B$4:$R$4,0),FALSE),IF(ISERROR(VLOOKUP(CONCATENATE($A114,AE$66),'ECM Staff time by PoF'!$A$5:$S$119,MATCH($B$103, 'ECM Staff time by PoF'!$A$4:$R$4,0),FALSE)), 0, VLOOKUP(CONCATENATE($A114,AE$66),'ECM Staff time by PoF'!$A$5:$S$119,MATCH($B$103, 'ECM Staff time by PoF'!$A$4:$R$4,0),FALSE))))*AE76</f>
        <v>0</v>
      </c>
      <c r="AF114" s="191">
        <f>IF($A114="",0,IF(VLOOKUP($A114,'ECM Staff time by PoF'!$B$5:$C$119,2,FALSE)="Not Applicable",VLOOKUP($A114,'ECM Staff time by PoF'!$B$5:$S$119,MATCH($B$103, 'ECM Staff time by PoF'!$B$4:$R$4,0),FALSE),IF(ISERROR(VLOOKUP(CONCATENATE($A114,AF$66),'ECM Staff time by PoF'!$A$5:$S$119,MATCH($B$103, 'ECM Staff time by PoF'!$A$4:$R$4,0),FALSE)), 0, VLOOKUP(CONCATENATE($A114,AF$66),'ECM Staff time by PoF'!$A$5:$S$119,MATCH($B$103, 'ECM Staff time by PoF'!$A$4:$R$4,0),FALSE))))*AF76</f>
        <v>0</v>
      </c>
      <c r="AG114" s="191">
        <f>IF($A114="",0,IF(VLOOKUP($A114,'ECM Staff time by PoF'!$B$5:$C$119,2,FALSE)="Not Applicable",VLOOKUP($A114,'ECM Staff time by PoF'!$B$5:$S$119,MATCH($B$103, 'ECM Staff time by PoF'!$B$4:$R$4,0),FALSE),IF(ISERROR(VLOOKUP(CONCATENATE($A114,AG$66),'ECM Staff time by PoF'!$A$5:$S$119,MATCH($B$103, 'ECM Staff time by PoF'!$A$4:$R$4,0),FALSE)), 0, VLOOKUP(CONCATENATE($A114,AG$66),'ECM Staff time by PoF'!$A$5:$S$119,MATCH($B$103, 'ECM Staff time by PoF'!$A$4:$R$4,0),FALSE))))*AG76</f>
        <v>0</v>
      </c>
      <c r="AH114" s="191">
        <f>IF($A114="",0,IF(VLOOKUP($A114,'ECM Staff time by PoF'!$B$5:$C$119,2,FALSE)="Not Applicable",VLOOKUP($A114,'ECM Staff time by PoF'!$B$5:$S$119,MATCH($B$103, 'ECM Staff time by PoF'!$B$4:$R$4,0),FALSE),IF(ISERROR(VLOOKUP(CONCATENATE($A114,AH$66),'ECM Staff time by PoF'!$A$5:$S$119,MATCH($B$103, 'ECM Staff time by PoF'!$A$4:$R$4,0),FALSE)), 0, VLOOKUP(CONCATENATE($A114,AH$66),'ECM Staff time by PoF'!$A$5:$S$119,MATCH($B$103, 'ECM Staff time by PoF'!$A$4:$R$4,0),FALSE))))*AH76</f>
        <v>0</v>
      </c>
      <c r="AI114" s="191">
        <f>IF($A114="",0,IF(VLOOKUP($A114,'ECM Staff time by PoF'!$B$5:$C$119,2,FALSE)="Not Applicable",VLOOKUP($A114,'ECM Staff time by PoF'!$B$5:$S$119,MATCH($B$103, 'ECM Staff time by PoF'!$B$4:$R$4,0),FALSE),IF(ISERROR(VLOOKUP(CONCATENATE($A114,AI$66),'ECM Staff time by PoF'!$A$5:$S$119,MATCH($B$103, 'ECM Staff time by PoF'!$A$4:$R$4,0),FALSE)), 0, VLOOKUP(CONCATENATE($A114,AI$66),'ECM Staff time by PoF'!$A$5:$S$119,MATCH($B$103, 'ECM Staff time by PoF'!$A$4:$R$4,0),FALSE))))*AI76</f>
        <v>0</v>
      </c>
      <c r="AJ114" s="191">
        <f>IF($A114="",0,IF(VLOOKUP($A114,'ECM Staff time by PoF'!$B$5:$C$119,2,FALSE)="Not Applicable",VLOOKUP($A114,'ECM Staff time by PoF'!$B$5:$S$119,MATCH($B$103, 'ECM Staff time by PoF'!$B$4:$R$4,0),FALSE),IF(ISERROR(VLOOKUP(CONCATENATE($A114,AJ$66),'ECM Staff time by PoF'!$A$5:$S$119,MATCH($B$103, 'ECM Staff time by PoF'!$A$4:$R$4,0),FALSE)), 0, VLOOKUP(CONCATENATE($A114,AJ$66),'ECM Staff time by PoF'!$A$5:$S$119,MATCH($B$103, 'ECM Staff time by PoF'!$A$4:$R$4,0),FALSE))))*AJ76</f>
        <v>0</v>
      </c>
      <c r="AK114" s="191">
        <f>IF($A114="",0,IF(VLOOKUP($A114,'ECM Staff time by PoF'!$B$5:$C$119,2,FALSE)="Not Applicable",VLOOKUP($A114,'ECM Staff time by PoF'!$B$5:$S$119,MATCH($B$103, 'ECM Staff time by PoF'!$B$4:$R$4,0),FALSE),IF(ISERROR(VLOOKUP(CONCATENATE($A114,AK$66),'ECM Staff time by PoF'!$A$5:$S$119,MATCH($B$103, 'ECM Staff time by PoF'!$A$4:$R$4,0),FALSE)), 0, VLOOKUP(CONCATENATE($A114,AK$66),'ECM Staff time by PoF'!$A$5:$S$119,MATCH($B$103, 'ECM Staff time by PoF'!$A$4:$R$4,0),FALSE))))*AK76</f>
        <v>0</v>
      </c>
      <c r="AL114" s="191">
        <f>IF($A114="",0,IF(VLOOKUP($A114,'ECM Staff time by PoF'!$B$5:$C$119,2,FALSE)="Not Applicable",VLOOKUP($A114,'ECM Staff time by PoF'!$B$5:$S$119,MATCH($AL$103, 'ECM Staff time by PoF'!$B$4:$R$4,0),FALSE),IF(ISERROR(VLOOKUP(CONCATENATE($A114,B$66),'ECM Staff time by PoF'!$A$5:$S$119,MATCH($AL$103, 'ECM Staff time by PoF'!$A$4:$R$4,0),FALSE)), 0, VLOOKUP(CONCATENATE($A114,B$66),'ECM Staff time by PoF'!$A$5:$S$119,MATCH($AL$103, 'ECM Staff time by PoF'!$A$4:$R$4,0),FALSE))))*B76</f>
        <v>0</v>
      </c>
      <c r="AM114" s="191">
        <f>IF($A114="",0,IF(VLOOKUP($A114,'ECM Staff time by PoF'!$B$5:$C$119,2,FALSE)="Not Applicable",VLOOKUP($A114,'ECM Staff time by PoF'!$B$5:$S$119,MATCH($AL$103, 'ECM Staff time by PoF'!$B$4:$R$4,0),FALSE),IF(ISERROR(VLOOKUP(CONCATENATE($A114,C$66),'ECM Staff time by PoF'!$A$5:$S$119,MATCH($AL$103, 'ECM Staff time by PoF'!$A$4:$R$4,0),FALSE)), 0, VLOOKUP(CONCATENATE($A114,C$66),'ECM Staff time by PoF'!$A$5:$S$119,MATCH($AL$103, 'ECM Staff time by PoF'!$A$4:$R$4,0),FALSE))))*C76</f>
        <v>0</v>
      </c>
      <c r="AN114" s="191">
        <f>IF($A114="",0,IF(VLOOKUP($A114,'ECM Staff time by PoF'!$B$5:$C$119,2,FALSE)="Not Applicable",VLOOKUP($A114,'ECM Staff time by PoF'!$B$5:$S$119,MATCH($AL$103, 'ECM Staff time by PoF'!$B$4:$R$4,0),FALSE),IF(ISERROR(VLOOKUP(CONCATENATE($A114,D$66),'ECM Staff time by PoF'!$A$5:$S$119,MATCH($AL$103, 'ECM Staff time by PoF'!$A$4:$R$4,0),FALSE)), 0, VLOOKUP(CONCATENATE($A114,D$66),'ECM Staff time by PoF'!$A$5:$S$119,MATCH($AL$103, 'ECM Staff time by PoF'!$A$4:$R$4,0),FALSE))))*D76</f>
        <v>0</v>
      </c>
      <c r="AO114" s="191">
        <f>IF($A114="",0,IF(VLOOKUP($A114,'ECM Staff time by PoF'!$B$5:$C$119,2,FALSE)="Not Applicable",VLOOKUP($A114,'ECM Staff time by PoF'!$B$5:$S$119,MATCH($AL$103, 'ECM Staff time by PoF'!$B$4:$R$4,0),FALSE),IF(ISERROR(VLOOKUP(CONCATENATE($A114,E$66),'ECM Staff time by PoF'!$A$5:$S$119,MATCH($AL$103, 'ECM Staff time by PoF'!$A$4:$R$4,0),FALSE)), 0, VLOOKUP(CONCATENATE($A114,E$66),'ECM Staff time by PoF'!$A$5:$S$119,MATCH($AL$103, 'ECM Staff time by PoF'!$A$4:$R$4,0),FALSE))))*E76</f>
        <v>0</v>
      </c>
      <c r="AP114" s="191">
        <f>IF($A114="",0,IF(VLOOKUP($A114,'ECM Staff time by PoF'!$B$5:$C$119,2,FALSE)="Not Applicable",VLOOKUP($A114,'ECM Staff time by PoF'!$B$5:$S$119,MATCH($AL$103, 'ECM Staff time by PoF'!$B$4:$R$4,0),FALSE),IF(ISERROR(VLOOKUP(CONCATENATE($A114,F$66),'ECM Staff time by PoF'!$A$5:$S$119,MATCH($AL$103, 'ECM Staff time by PoF'!$A$4:$R$4,0),FALSE)), 0, VLOOKUP(CONCATENATE($A114,F$66),'ECM Staff time by PoF'!$A$5:$S$119,MATCH($AL$103, 'ECM Staff time by PoF'!$A$4:$R$4,0),FALSE))))*F76</f>
        <v>0</v>
      </c>
      <c r="AQ114" s="191">
        <f>IF($A114="",0,IF(VLOOKUP($A114,'ECM Staff time by PoF'!$B$5:$C$119,2,FALSE)="Not Applicable",VLOOKUP($A114,'ECM Staff time by PoF'!$B$5:$S$119,MATCH($AL$103, 'ECM Staff time by PoF'!$B$4:$R$4,0),FALSE),IF(ISERROR(VLOOKUP(CONCATENATE($A114,G$66),'ECM Staff time by PoF'!$A$5:$S$119,MATCH($AL$103, 'ECM Staff time by PoF'!$A$4:$R$4,0),FALSE)), 0, VLOOKUP(CONCATENATE($A114,G$66),'ECM Staff time by PoF'!$A$5:$S$119,MATCH($AL$103, 'ECM Staff time by PoF'!$A$4:$R$4,0),FALSE))))*G76</f>
        <v>0</v>
      </c>
      <c r="AR114" s="191">
        <f>IF($A114="",0,IF(VLOOKUP($A114,'ECM Staff time by PoF'!$B$5:$C$119,2,FALSE)="Not Applicable",VLOOKUP($A114,'ECM Staff time by PoF'!$B$5:$S$119,MATCH($AL$103, 'ECM Staff time by PoF'!$B$4:$R$4,0),FALSE),IF(ISERROR(VLOOKUP(CONCATENATE($A114,H$66),'ECM Staff time by PoF'!$A$5:$S$119,MATCH($AL$103, 'ECM Staff time by PoF'!$A$4:$R$4,0),FALSE)), 0, VLOOKUP(CONCATENATE($A114,H$66),'ECM Staff time by PoF'!$A$5:$S$119,MATCH($AL$103, 'ECM Staff time by PoF'!$A$4:$R$4,0),FALSE))))*H76</f>
        <v>0</v>
      </c>
      <c r="AS114" s="191">
        <f>IF($A114="",0,IF(VLOOKUP($A114,'ECM Staff time by PoF'!$B$5:$C$119,2,FALSE)="Not Applicable",VLOOKUP($A114,'ECM Staff time by PoF'!$B$5:$S$119,MATCH($AL$103, 'ECM Staff time by PoF'!$B$4:$R$4,0),FALSE),IF(ISERROR(VLOOKUP(CONCATENATE($A114,I$66),'ECM Staff time by PoF'!$A$5:$S$119,MATCH($AL$103, 'ECM Staff time by PoF'!$A$4:$R$4,0),FALSE)), 0, VLOOKUP(CONCATENATE($A114,I$66),'ECM Staff time by PoF'!$A$5:$S$119,MATCH($AL$103, 'ECM Staff time by PoF'!$A$4:$R$4,0),FALSE))))*I76</f>
        <v>0</v>
      </c>
      <c r="AT114" s="191">
        <f>IF($A114="",0,IF(VLOOKUP($A114,'ECM Staff time by PoF'!$B$5:$C$119,2,FALSE)="Not Applicable",VLOOKUP($A114,'ECM Staff time by PoF'!$B$5:$S$119,MATCH($AL$103, 'ECM Staff time by PoF'!$B$4:$R$4,0),FALSE),IF(ISERROR(VLOOKUP(CONCATENATE($A114,J$66),'ECM Staff time by PoF'!$A$5:$S$119,MATCH($AL$103, 'ECM Staff time by PoF'!$A$4:$R$4,0),FALSE)), 0, VLOOKUP(CONCATENATE($A114,J$66),'ECM Staff time by PoF'!$A$5:$S$119,MATCH($AL$103, 'ECM Staff time by PoF'!$A$4:$R$4,0),FALSE))))*J76</f>
        <v>0</v>
      </c>
      <c r="AU114" s="191">
        <f>IF($A114="",0,IF(VLOOKUP($A114,'ECM Staff time by PoF'!$B$5:$C$119,2,FALSE)="Not Applicable",VLOOKUP($A114,'ECM Staff time by PoF'!$B$5:$S$119,MATCH($AL$103, 'ECM Staff time by PoF'!$B$4:$R$4,0),FALSE),IF(ISERROR(VLOOKUP(CONCATENATE($A114,K$66),'ECM Staff time by PoF'!$A$5:$S$119,MATCH($AL$103, 'ECM Staff time by PoF'!$A$4:$R$4,0),FALSE)), 0, VLOOKUP(CONCATENATE($A114,K$66),'ECM Staff time by PoF'!$A$5:$S$119,MATCH($AL$103, 'ECM Staff time by PoF'!$A$4:$R$4,0),FALSE))))*K76</f>
        <v>0</v>
      </c>
      <c r="AV114" s="191">
        <f>IF($A114="",0,IF(VLOOKUP($A114,'ECM Staff time by PoF'!$B$5:$C$119,2,FALSE)="Not Applicable",VLOOKUP($A114,'ECM Staff time by PoF'!$B$5:$S$119,MATCH($AL$103, 'ECM Staff time by PoF'!$B$4:$R$4,0),FALSE),IF(ISERROR(VLOOKUP(CONCATENATE($A114,L$66),'ECM Staff time by PoF'!$A$5:$S$119,MATCH($AL$103, 'ECM Staff time by PoF'!$A$4:$R$4,0),FALSE)), 0, VLOOKUP(CONCATENATE($A114,L$66),'ECM Staff time by PoF'!$A$5:$S$119,MATCH($AL$103, 'ECM Staff time by PoF'!$A$4:$R$4,0),FALSE))))*L76</f>
        <v>0</v>
      </c>
      <c r="AW114" s="191">
        <f>IF($A114="",0,IF(VLOOKUP($A114,'ECM Staff time by PoF'!$B$5:$C$119,2,FALSE)="Not Applicable",VLOOKUP($A114,'ECM Staff time by PoF'!$B$5:$S$119,MATCH($AL$103, 'ECM Staff time by PoF'!$B$4:$R$4,0),FALSE),IF(ISERROR(VLOOKUP(CONCATENATE($A114,M$66),'ECM Staff time by PoF'!$A$5:$S$119,MATCH($AL$103, 'ECM Staff time by PoF'!$A$4:$R$4,0),FALSE)), 0, VLOOKUP(CONCATENATE($A114,M$66),'ECM Staff time by PoF'!$A$5:$S$119,MATCH($AL$103, 'ECM Staff time by PoF'!$A$4:$R$4,0),FALSE))))*M76</f>
        <v>0</v>
      </c>
      <c r="AX114" s="191">
        <f>IF($A114="",0,IF(VLOOKUP($A114,'ECM Staff time by PoF'!$B$5:$C$119,2,FALSE)="Not Applicable",VLOOKUP($A114,'ECM Staff time by PoF'!$B$5:$S$119,MATCH($AL$103, 'ECM Staff time by PoF'!$B$4:$R$4,0),FALSE),IF(ISERROR(VLOOKUP(CONCATENATE($A114,N$66),'ECM Staff time by PoF'!$A$5:$S$119,MATCH($AL$103, 'ECM Staff time by PoF'!$A$4:$R$4,0),FALSE)), 0, VLOOKUP(CONCATENATE($A114,N$66),'ECM Staff time by PoF'!$A$5:$S$119,MATCH($AL$103, 'ECM Staff time by PoF'!$A$4:$R$4,0),FALSE))))*N76</f>
        <v>0</v>
      </c>
      <c r="AY114" s="191">
        <f>IF($A114="",0,IF(VLOOKUP($A114,'ECM Staff time by PoF'!$B$5:$C$119,2,FALSE)="Not Applicable",VLOOKUP($A114,'ECM Staff time by PoF'!$B$5:$S$119,MATCH($AL$103, 'ECM Staff time by PoF'!$B$4:$R$4,0),FALSE),IF(ISERROR(VLOOKUP(CONCATENATE($A114,O$66),'ECM Staff time by PoF'!$A$5:$S$119,MATCH($AL$103, 'ECM Staff time by PoF'!$A$4:$R$4,0),FALSE)), 0, VLOOKUP(CONCATENATE($A114,O$66),'ECM Staff time by PoF'!$A$5:$S$119,MATCH($AL$103, 'ECM Staff time by PoF'!$A$4:$R$4,0),FALSE))))*O76</f>
        <v>0</v>
      </c>
      <c r="AZ114" s="191">
        <f>IF($A114="",0,IF(VLOOKUP($A114,'ECM Staff time by PoF'!$B$5:$C$119,2,FALSE)="Not Applicable",VLOOKUP($A114,'ECM Staff time by PoF'!$B$5:$S$119,MATCH($AL$103, 'ECM Staff time by PoF'!$B$4:$R$4,0),FALSE),IF(ISERROR(VLOOKUP(CONCATENATE($A114,P$66),'ECM Staff time by PoF'!$A$5:$S$119,MATCH($AL$103, 'ECM Staff time by PoF'!$A$4:$R$4,0),FALSE)), 0, VLOOKUP(CONCATENATE($A114,P$66),'ECM Staff time by PoF'!$A$5:$S$119,MATCH($AL$103, 'ECM Staff time by PoF'!$A$4:$R$4,0),FALSE))))*P76</f>
        <v>0</v>
      </c>
      <c r="BA114" s="191">
        <f>IF($A114="",0,IF(VLOOKUP($A114,'ECM Staff time by PoF'!$B$5:$C$119,2,FALSE)="Not Applicable",VLOOKUP($A114,'ECM Staff time by PoF'!$B$5:$S$119,MATCH($AL$103, 'ECM Staff time by PoF'!$B$4:$R$4,0),FALSE),IF(ISERROR(VLOOKUP(CONCATENATE($A114,Q$66),'ECM Staff time by PoF'!$A$5:$S$119,MATCH($AL$103, 'ECM Staff time by PoF'!$A$4:$R$4,0),FALSE)), 0, VLOOKUP(CONCATENATE($A114,Q$66),'ECM Staff time by PoF'!$A$5:$S$119,MATCH($AL$103, 'ECM Staff time by PoF'!$A$4:$R$4,0),FALSE))))*Q76</f>
        <v>0</v>
      </c>
      <c r="BB114" s="191">
        <f>IF($A114="",0,IF(VLOOKUP($A114,'ECM Staff time by PoF'!$B$5:$C$119,2,FALSE)="Not Applicable",VLOOKUP($A114,'ECM Staff time by PoF'!$B$5:$S$119,MATCH($AL$103, 'ECM Staff time by PoF'!$B$4:$R$4,0),FALSE),IF(ISERROR(VLOOKUP(CONCATENATE($A114,R$66),'ECM Staff time by PoF'!$A$5:$S$119,MATCH($AL$103, 'ECM Staff time by PoF'!$A$4:$R$4,0),FALSE)), 0, VLOOKUP(CONCATENATE($A114,R$66),'ECM Staff time by PoF'!$A$5:$S$119,MATCH($AL$103, 'ECM Staff time by PoF'!$A$4:$R$4,0),FALSE))))*R76</f>
        <v>0</v>
      </c>
      <c r="BC114" s="191">
        <f>IF($A114="",0,IF(VLOOKUP($A114,'ECM Staff time by PoF'!$B$5:$C$119,2,FALSE)="Not Applicable",VLOOKUP($A114,'ECM Staff time by PoF'!$B$5:$S$119,MATCH($AL$103, 'ECM Staff time by PoF'!$B$4:$R$4,0),FALSE),IF(ISERROR(VLOOKUP(CONCATENATE($A114,S$66),'ECM Staff time by PoF'!$A$5:$S$119,MATCH($AL$103, 'ECM Staff time by PoF'!$A$4:$R$4,0),FALSE)), 0, VLOOKUP(CONCATENATE($A114,S$66),'ECM Staff time by PoF'!$A$5:$S$119,MATCH($AL$103, 'ECM Staff time by PoF'!$A$4:$R$4,0),FALSE))))*S76</f>
        <v>0</v>
      </c>
      <c r="BD114" s="191">
        <f>IF($A114="",0,IF(VLOOKUP($A114,'ECM Staff time by PoF'!$B$5:$C$119,2,FALSE)="Not Applicable",VLOOKUP($A114,'ECM Staff time by PoF'!$B$5:$S$119,MATCH($AL$103, 'ECM Staff time by PoF'!$B$4:$R$4,0),FALSE),IF(ISERROR(VLOOKUP(CONCATENATE($A114,T$66),'ECM Staff time by PoF'!$A$5:$S$119,MATCH($AL$103, 'ECM Staff time by PoF'!$A$4:$R$4,0),FALSE)), 0, VLOOKUP(CONCATENATE($A114,T$66),'ECM Staff time by PoF'!$A$5:$S$119,MATCH($AL$103, 'ECM Staff time by PoF'!$A$4:$R$4,0),FALSE))))*T76</f>
        <v>0</v>
      </c>
      <c r="BE114" s="191">
        <f>IF($A114="",0,IF(VLOOKUP($A114,'ECM Staff time by PoF'!$B$5:$C$119,2,FALSE)="Not Applicable",VLOOKUP($A114,'ECM Staff time by PoF'!$B$5:$S$119,MATCH($AL$103, 'ECM Staff time by PoF'!$B$4:$R$4,0),FALSE),IF(ISERROR(VLOOKUP(CONCATENATE($A114,U$66),'ECM Staff time by PoF'!$A$5:$S$119,MATCH($AL$103, 'ECM Staff time by PoF'!$A$4:$R$4,0),FALSE)), 0, VLOOKUP(CONCATENATE($A114,U$66),'ECM Staff time by PoF'!$A$5:$S$119,MATCH($AL$103, 'ECM Staff time by PoF'!$A$4:$R$4,0),FALSE))))*U76</f>
        <v>0</v>
      </c>
      <c r="BF114" s="191">
        <f>IF($A114="",0,IF(VLOOKUP($A114,'ECM Staff time by PoF'!$B$5:$C$119,2,FALSE)="Not Applicable",VLOOKUP($A114,'ECM Staff time by PoF'!$B$5:$S$119,MATCH($AL$103, 'ECM Staff time by PoF'!$B$4:$R$4,0),FALSE),IF(ISERROR(VLOOKUP(CONCATENATE($A114,V$66),'ECM Staff time by PoF'!$A$5:$S$119,MATCH($AL$103, 'ECM Staff time by PoF'!$A$4:$R$4,0),FALSE)), 0, VLOOKUP(CONCATENATE($A114,V$66),'ECM Staff time by PoF'!$A$5:$S$119,MATCH($AL$103, 'ECM Staff time by PoF'!$A$4:$R$4,0),FALSE))))*V76</f>
        <v>0</v>
      </c>
      <c r="BG114" s="191">
        <f>IF($A114="",0,IF(VLOOKUP($A114,'ECM Staff time by PoF'!$B$5:$C$119,2,FALSE)="Not Applicable",VLOOKUP($A114,'ECM Staff time by PoF'!$B$5:$S$119,MATCH($AL$103, 'ECM Staff time by PoF'!$B$4:$R$4,0),FALSE),IF(ISERROR(VLOOKUP(CONCATENATE($A114,W$66),'ECM Staff time by PoF'!$A$5:$S$119,MATCH($AL$103, 'ECM Staff time by PoF'!$A$4:$R$4,0),FALSE)), 0, VLOOKUP(CONCATENATE($A114,W$66),'ECM Staff time by PoF'!$A$5:$S$119,MATCH($AL$103, 'ECM Staff time by PoF'!$A$4:$R$4,0),FALSE))))*W76</f>
        <v>0</v>
      </c>
      <c r="BH114" s="191">
        <f>IF($A114="",0,IF(VLOOKUP($A114,'ECM Staff time by PoF'!$B$5:$C$119,2,FALSE)="Not Applicable",VLOOKUP($A114,'ECM Staff time by PoF'!$B$5:$S$119,MATCH($AL$103, 'ECM Staff time by PoF'!$B$4:$R$4,0),FALSE),IF(ISERROR(VLOOKUP(CONCATENATE($A114,X$66),'ECM Staff time by PoF'!$A$5:$S$119,MATCH($AL$103, 'ECM Staff time by PoF'!$A$4:$R$4,0),FALSE)), 0, VLOOKUP(CONCATENATE($A114,X$66),'ECM Staff time by PoF'!$A$5:$S$119,MATCH($AL$103, 'ECM Staff time by PoF'!$A$4:$R$4,0),FALSE))))*X76</f>
        <v>0</v>
      </c>
      <c r="BI114" s="191">
        <f>IF($A114="",0,IF(VLOOKUP($A114,'ECM Staff time by PoF'!$B$5:$C$119,2,FALSE)="Not Applicable",VLOOKUP($A114,'ECM Staff time by PoF'!$B$5:$S$119,MATCH($AL$103, 'ECM Staff time by PoF'!$B$4:$R$4,0),FALSE),IF(ISERROR(VLOOKUP(CONCATENATE($A114,Y$66),'ECM Staff time by PoF'!$A$5:$S$119,MATCH($AL$103, 'ECM Staff time by PoF'!$A$4:$R$4,0),FALSE)), 0, VLOOKUP(CONCATENATE($A114,Y$66),'ECM Staff time by PoF'!$A$5:$S$119,MATCH($AL$103, 'ECM Staff time by PoF'!$A$4:$R$4,0),FALSE))))*Y76</f>
        <v>0</v>
      </c>
      <c r="BJ114" s="191">
        <f>IF($A114="",0,IF(VLOOKUP($A114,'ECM Staff time by PoF'!$B$5:$C$119,2,FALSE)="Not Applicable",VLOOKUP($A114,'ECM Staff time by PoF'!$B$5:$S$119,MATCH($AL$103, 'ECM Staff time by PoF'!$B$4:$R$4,0),FALSE),IF(ISERROR(VLOOKUP(CONCATENATE($A114,Z$66),'ECM Staff time by PoF'!$A$5:$S$119,MATCH($AL$103, 'ECM Staff time by PoF'!$A$4:$R$4,0),FALSE)), 0, VLOOKUP(CONCATENATE($A114,Z$66),'ECM Staff time by PoF'!$A$5:$S$119,MATCH($AL$103, 'ECM Staff time by PoF'!$A$4:$R$4,0),FALSE))))*Z76</f>
        <v>0</v>
      </c>
      <c r="BK114" s="191">
        <f>IF($A114="",0,IF(VLOOKUP($A114,'ECM Staff time by PoF'!$B$5:$C$119,2,FALSE)="Not Applicable",VLOOKUP($A114,'ECM Staff time by PoF'!$B$5:$S$119,MATCH($AL$103, 'ECM Staff time by PoF'!$B$4:$R$4,0),FALSE),IF(ISERROR(VLOOKUP(CONCATENATE($A114,AA$66),'ECM Staff time by PoF'!$A$5:$S$119,MATCH($AL$103, 'ECM Staff time by PoF'!$A$4:$R$4,0),FALSE)), 0, VLOOKUP(CONCATENATE($A114,AA$66),'ECM Staff time by PoF'!$A$5:$S$119,MATCH($AL$103, 'ECM Staff time by PoF'!$A$4:$R$4,0),FALSE))))*AA76</f>
        <v>0</v>
      </c>
      <c r="BL114" s="191">
        <f>IF($A114="",0,IF(VLOOKUP($A114,'ECM Staff time by PoF'!$B$5:$C$119,2,FALSE)="Not Applicable",VLOOKUP($A114,'ECM Staff time by PoF'!$B$5:$S$119,MATCH($AL$103, 'ECM Staff time by PoF'!$B$4:$R$4,0),FALSE),IF(ISERROR(VLOOKUP(CONCATENATE($A114,AB$66),'ECM Staff time by PoF'!$A$5:$S$119,MATCH($AL$103, 'ECM Staff time by PoF'!$A$4:$R$4,0),FALSE)), 0, VLOOKUP(CONCATENATE($A114,AB$66),'ECM Staff time by PoF'!$A$5:$S$119,MATCH($AL$103, 'ECM Staff time by PoF'!$A$4:$R$4,0),FALSE))))*AB76</f>
        <v>0</v>
      </c>
      <c r="BM114" s="191">
        <f>IF($A114="",0,IF(VLOOKUP($A114,'ECM Staff time by PoF'!$B$5:$C$119,2,FALSE)="Not Applicable",VLOOKUP($A114,'ECM Staff time by PoF'!$B$5:$S$119,MATCH($AL$103, 'ECM Staff time by PoF'!$B$4:$R$4,0),FALSE),IF(ISERROR(VLOOKUP(CONCATENATE($A114,AC$66),'ECM Staff time by PoF'!$A$5:$S$119,MATCH($AL$103, 'ECM Staff time by PoF'!$A$4:$R$4,0),FALSE)), 0, VLOOKUP(CONCATENATE($A114,AC$66),'ECM Staff time by PoF'!$A$5:$S$119,MATCH($AL$103, 'ECM Staff time by PoF'!$A$4:$R$4,0),FALSE))))*AC76</f>
        <v>0</v>
      </c>
      <c r="BN114" s="191">
        <f>IF($A114="",0,IF(VLOOKUP($A114,'ECM Staff time by PoF'!$B$5:$C$119,2,FALSE)="Not Applicable",VLOOKUP($A114,'ECM Staff time by PoF'!$B$5:$S$119,MATCH($AL$103, 'ECM Staff time by PoF'!$B$4:$R$4,0),FALSE),IF(ISERROR(VLOOKUP(CONCATENATE($A114,AD$66),'ECM Staff time by PoF'!$A$5:$S$119,MATCH($AL$103, 'ECM Staff time by PoF'!$A$4:$R$4,0),FALSE)), 0, VLOOKUP(CONCATENATE($A114,AD$66),'ECM Staff time by PoF'!$A$5:$S$119,MATCH($AL$103, 'ECM Staff time by PoF'!$A$4:$R$4,0),FALSE))))*AD76</f>
        <v>0</v>
      </c>
      <c r="BO114" s="191">
        <f>IF($A114="",0,IF(VLOOKUP($A114,'ECM Staff time by PoF'!$B$5:$C$119,2,FALSE)="Not Applicable",VLOOKUP($A114,'ECM Staff time by PoF'!$B$5:$S$119,MATCH($AL$103, 'ECM Staff time by PoF'!$B$4:$R$4,0),FALSE),IF(ISERROR(VLOOKUP(CONCATENATE($A114,AE$66),'ECM Staff time by PoF'!$A$5:$S$119,MATCH($AL$103, 'ECM Staff time by PoF'!$A$4:$R$4,0),FALSE)), 0, VLOOKUP(CONCATENATE($A114,AE$66),'ECM Staff time by PoF'!$A$5:$S$119,MATCH($AL$103, 'ECM Staff time by PoF'!$A$4:$R$4,0),FALSE))))*AE76</f>
        <v>0</v>
      </c>
      <c r="BP114" s="191">
        <f>IF($A114="",0,IF(VLOOKUP($A114,'ECM Staff time by PoF'!$B$5:$C$119,2,FALSE)="Not Applicable",VLOOKUP($A114,'ECM Staff time by PoF'!$B$5:$S$119,MATCH($AL$103, 'ECM Staff time by PoF'!$B$4:$R$4,0),FALSE),IF(ISERROR(VLOOKUP(CONCATENATE($A114,AF$66),'ECM Staff time by PoF'!$A$5:$S$119,MATCH($AL$103, 'ECM Staff time by PoF'!$A$4:$R$4,0),FALSE)), 0, VLOOKUP(CONCATENATE($A114,AF$66),'ECM Staff time by PoF'!$A$5:$S$119,MATCH($AL$103, 'ECM Staff time by PoF'!$A$4:$R$4,0),FALSE))))*AF76</f>
        <v>0</v>
      </c>
      <c r="BQ114" s="191">
        <f>IF($A114="",0,IF(VLOOKUP($A114,'ECM Staff time by PoF'!$B$5:$C$119,2,FALSE)="Not Applicable",VLOOKUP($A114,'ECM Staff time by PoF'!$B$5:$S$119,MATCH($AL$103, 'ECM Staff time by PoF'!$B$4:$R$4,0),FALSE),IF(ISERROR(VLOOKUP(CONCATENATE($A114,AG$66),'ECM Staff time by PoF'!$A$5:$S$119,MATCH($AL$103, 'ECM Staff time by PoF'!$A$4:$R$4,0),FALSE)), 0, VLOOKUP(CONCATENATE($A114,AG$66),'ECM Staff time by PoF'!$A$5:$S$119,MATCH($AL$103, 'ECM Staff time by PoF'!$A$4:$R$4,0),FALSE))))*AG76</f>
        <v>0</v>
      </c>
      <c r="BR114" s="191">
        <f>IF($A114="",0,IF(VLOOKUP($A114,'ECM Staff time by PoF'!$B$5:$C$119,2,FALSE)="Not Applicable",VLOOKUP($A114,'ECM Staff time by PoF'!$B$5:$S$119,MATCH($AL$103, 'ECM Staff time by PoF'!$B$4:$R$4,0),FALSE),IF(ISERROR(VLOOKUP(CONCATENATE($A114,AH$66),'ECM Staff time by PoF'!$A$5:$S$119,MATCH($AL$103, 'ECM Staff time by PoF'!$A$4:$R$4,0),FALSE)), 0, VLOOKUP(CONCATENATE($A114,AH$66),'ECM Staff time by PoF'!$A$5:$S$119,MATCH($AL$103, 'ECM Staff time by PoF'!$A$4:$R$4,0),FALSE))))*AH76</f>
        <v>0</v>
      </c>
      <c r="BS114" s="191">
        <f>IF($A114="",0,IF(VLOOKUP($A114,'ECM Staff time by PoF'!$B$5:$C$119,2,FALSE)="Not Applicable",VLOOKUP($A114,'ECM Staff time by PoF'!$B$5:$S$119,MATCH($AL$103, 'ECM Staff time by PoF'!$B$4:$R$4,0),FALSE),IF(ISERROR(VLOOKUP(CONCATENATE($A114,AI$66),'ECM Staff time by PoF'!$A$5:$S$119,MATCH($AL$103, 'ECM Staff time by PoF'!$A$4:$R$4,0),FALSE)), 0, VLOOKUP(CONCATENATE($A114,AI$66),'ECM Staff time by PoF'!$A$5:$S$119,MATCH($AL$103, 'ECM Staff time by PoF'!$A$4:$R$4,0),FALSE))))*AI76</f>
        <v>0</v>
      </c>
      <c r="BT114" s="191">
        <f>IF($A114="",0,IF(VLOOKUP($A114,'ECM Staff time by PoF'!$B$5:$C$119,2,FALSE)="Not Applicable",VLOOKUP($A114,'ECM Staff time by PoF'!$B$5:$S$119,MATCH($AL$103, 'ECM Staff time by PoF'!$B$4:$R$4,0),FALSE),IF(ISERROR(VLOOKUP(CONCATENATE($A114,AJ$66),'ECM Staff time by PoF'!$A$5:$S$119,MATCH($AL$103, 'ECM Staff time by PoF'!$A$4:$R$4,0),FALSE)), 0, VLOOKUP(CONCATENATE($A114,AJ$66),'ECM Staff time by PoF'!$A$5:$S$119,MATCH($AL$103, 'ECM Staff time by PoF'!$A$4:$R$4,0),FALSE))))*AJ76</f>
        <v>0</v>
      </c>
      <c r="BU114" s="191">
        <f>IF($A114="",0,IF(VLOOKUP($A114,'ECM Staff time by PoF'!$B$5:$C$119,2,FALSE)="Not Applicable",VLOOKUP($A114,'ECM Staff time by PoF'!$B$5:$S$119,MATCH($AL$103, 'ECM Staff time by PoF'!$B$4:$R$4,0),FALSE),IF(ISERROR(VLOOKUP(CONCATENATE($A114,AK$66),'ECM Staff time by PoF'!$A$5:$S$119,MATCH($AL$103, 'ECM Staff time by PoF'!$A$4:$R$4,0),FALSE)), 0, VLOOKUP(CONCATENATE($A114,AK$66),'ECM Staff time by PoF'!$A$5:$S$119,MATCH($AL$103, 'ECM Staff time by PoF'!$A$4:$R$4,0),FALSE))))*AK76</f>
        <v>0</v>
      </c>
      <c r="BV114" s="191">
        <f>IF($A114="",0,IF(VLOOKUP($A114,'ECM Staff time by PoF'!$B$5:$C$119,2,FALSE)="Not Applicable",VLOOKUP($A114,'ECM Staff time by PoF'!$B$5:$S$119,MATCH($BV$103, 'ECM Staff time by PoF'!$B$4:$R$4,0),FALSE),IF(ISERROR(VLOOKUP(CONCATENATE($A114,B$66),'ECM Staff time by PoF'!$A$5:$S$119,MATCH($BV$103, 'ECM Staff time by PoF'!$A$4:$R$4,0),FALSE)), 0, VLOOKUP(CONCATENATE($A114,B$66),'ECM Staff time by PoF'!$A$5:$S$119,MATCH($BV$103, 'ECM Staff time by PoF'!$A$4:$R$4,0),FALSE))))*B76</f>
        <v>0</v>
      </c>
      <c r="BW114" s="191">
        <f>IF($A114="",0,IF(VLOOKUP($A114,'ECM Staff time by PoF'!$B$5:$C$119,2,FALSE)="Not Applicable",VLOOKUP($A114,'ECM Staff time by PoF'!$B$5:$S$119,MATCH($BV$103, 'ECM Staff time by PoF'!$B$4:$R$4,0),FALSE),IF(ISERROR(VLOOKUP(CONCATENATE($A114,C$66),'ECM Staff time by PoF'!$A$5:$S$119,MATCH($BV$103, 'ECM Staff time by PoF'!$A$4:$R$4,0),FALSE)), 0, VLOOKUP(CONCATENATE($A114,C$66),'ECM Staff time by PoF'!$A$5:$S$119,MATCH($BV$103, 'ECM Staff time by PoF'!$A$4:$R$4,0),FALSE))))*C76</f>
        <v>0</v>
      </c>
      <c r="BX114" s="191">
        <f>IF($A114="",0,IF(VLOOKUP($A114,'ECM Staff time by PoF'!$B$5:$C$119,2,FALSE)="Not Applicable",VLOOKUP($A114,'ECM Staff time by PoF'!$B$5:$S$119,MATCH($BV$103, 'ECM Staff time by PoF'!$B$4:$R$4,0),FALSE),IF(ISERROR(VLOOKUP(CONCATENATE($A114,D$66),'ECM Staff time by PoF'!$A$5:$S$119,MATCH($BV$103, 'ECM Staff time by PoF'!$A$4:$R$4,0),FALSE)), 0, VLOOKUP(CONCATENATE($A114,D$66),'ECM Staff time by PoF'!$A$5:$S$119,MATCH($BV$103, 'ECM Staff time by PoF'!$A$4:$R$4,0),FALSE))))*D76</f>
        <v>0</v>
      </c>
      <c r="BY114" s="191">
        <f>IF($A114="",0,IF(VLOOKUP($A114,'ECM Staff time by PoF'!$B$5:$C$119,2,FALSE)="Not Applicable",VLOOKUP($A114,'ECM Staff time by PoF'!$B$5:$S$119,MATCH($BV$103, 'ECM Staff time by PoF'!$B$4:$R$4,0),FALSE),IF(ISERROR(VLOOKUP(CONCATENATE($A114,E$66),'ECM Staff time by PoF'!$A$5:$S$119,MATCH($BV$103, 'ECM Staff time by PoF'!$A$4:$R$4,0),FALSE)), 0, VLOOKUP(CONCATENATE($A114,E$66),'ECM Staff time by PoF'!$A$5:$S$119,MATCH($BV$103, 'ECM Staff time by PoF'!$A$4:$R$4,0),FALSE))))*E76</f>
        <v>0</v>
      </c>
      <c r="BZ114" s="191">
        <f>IF($A114="",0,IF(VLOOKUP($A114,'ECM Staff time by PoF'!$B$5:$C$119,2,FALSE)="Not Applicable",VLOOKUP($A114,'ECM Staff time by PoF'!$B$5:$S$119,MATCH($BV$103, 'ECM Staff time by PoF'!$B$4:$R$4,0),FALSE),IF(ISERROR(VLOOKUP(CONCATENATE($A114,F$66),'ECM Staff time by PoF'!$A$5:$S$119,MATCH($BV$103, 'ECM Staff time by PoF'!$A$4:$R$4,0),FALSE)), 0, VLOOKUP(CONCATENATE($A114,F$66),'ECM Staff time by PoF'!$A$5:$S$119,MATCH($BV$103, 'ECM Staff time by PoF'!$A$4:$R$4,0),FALSE))))*F76</f>
        <v>0</v>
      </c>
      <c r="CA114" s="191">
        <f>IF($A114="",0,IF(VLOOKUP($A114,'ECM Staff time by PoF'!$B$5:$C$119,2,FALSE)="Not Applicable",VLOOKUP($A114,'ECM Staff time by PoF'!$B$5:$S$119,MATCH($BV$103, 'ECM Staff time by PoF'!$B$4:$R$4,0),FALSE),IF(ISERROR(VLOOKUP(CONCATENATE($A114,G$66),'ECM Staff time by PoF'!$A$5:$S$119,MATCH($BV$103, 'ECM Staff time by PoF'!$A$4:$R$4,0),FALSE)), 0, VLOOKUP(CONCATENATE($A114,G$66),'ECM Staff time by PoF'!$A$5:$S$119,MATCH($BV$103, 'ECM Staff time by PoF'!$A$4:$R$4,0),FALSE))))*G76</f>
        <v>0</v>
      </c>
      <c r="CB114" s="191">
        <f>IF($A114="",0,IF(VLOOKUP($A114,'ECM Staff time by PoF'!$B$5:$C$119,2,FALSE)="Not Applicable",VLOOKUP($A114,'ECM Staff time by PoF'!$B$5:$S$119,MATCH($BV$103, 'ECM Staff time by PoF'!$B$4:$R$4,0),FALSE),IF(ISERROR(VLOOKUP(CONCATENATE($A114,H$66),'ECM Staff time by PoF'!$A$5:$S$119,MATCH($BV$103, 'ECM Staff time by PoF'!$A$4:$R$4,0),FALSE)), 0, VLOOKUP(CONCATENATE($A114,H$66),'ECM Staff time by PoF'!$A$5:$S$119,MATCH($BV$103, 'ECM Staff time by PoF'!$A$4:$R$4,0),FALSE))))*H76</f>
        <v>0</v>
      </c>
      <c r="CC114" s="191">
        <f>IF($A114="",0,IF(VLOOKUP($A114,'ECM Staff time by PoF'!$B$5:$C$119,2,FALSE)="Not Applicable",VLOOKUP($A114,'ECM Staff time by PoF'!$B$5:$S$119,MATCH($BV$103, 'ECM Staff time by PoF'!$B$4:$R$4,0),FALSE),IF(ISERROR(VLOOKUP(CONCATENATE($A114,I$66),'ECM Staff time by PoF'!$A$5:$S$119,MATCH($BV$103, 'ECM Staff time by PoF'!$A$4:$R$4,0),FALSE)), 0, VLOOKUP(CONCATENATE($A114,I$66),'ECM Staff time by PoF'!$A$5:$S$119,MATCH($BV$103, 'ECM Staff time by PoF'!$A$4:$R$4,0),FALSE))))*I76</f>
        <v>0</v>
      </c>
      <c r="CD114" s="191">
        <f>IF($A114="",0,IF(VLOOKUP($A114,'ECM Staff time by PoF'!$B$5:$C$119,2,FALSE)="Not Applicable",VLOOKUP($A114,'ECM Staff time by PoF'!$B$5:$S$119,MATCH($BV$103, 'ECM Staff time by PoF'!$B$4:$R$4,0),FALSE),IF(ISERROR(VLOOKUP(CONCATENATE($A114,J$66),'ECM Staff time by PoF'!$A$5:$S$119,MATCH($BV$103, 'ECM Staff time by PoF'!$A$4:$R$4,0),FALSE)), 0, VLOOKUP(CONCATENATE($A114,J$66),'ECM Staff time by PoF'!$A$5:$S$119,MATCH($BV$103, 'ECM Staff time by PoF'!$A$4:$R$4,0),FALSE))))*J76</f>
        <v>0</v>
      </c>
      <c r="CE114" s="191">
        <f>IF($A114="",0,IF(VLOOKUP($A114,'ECM Staff time by PoF'!$B$5:$C$119,2,FALSE)="Not Applicable",VLOOKUP($A114,'ECM Staff time by PoF'!$B$5:$S$119,MATCH($BV$103, 'ECM Staff time by PoF'!$B$4:$R$4,0),FALSE),IF(ISERROR(VLOOKUP(CONCATENATE($A114,K$66),'ECM Staff time by PoF'!$A$5:$S$119,MATCH($BV$103, 'ECM Staff time by PoF'!$A$4:$R$4,0),FALSE)), 0, VLOOKUP(CONCATENATE($A114,K$66),'ECM Staff time by PoF'!$A$5:$S$119,MATCH($BV$103, 'ECM Staff time by PoF'!$A$4:$R$4,0),FALSE))))*K76</f>
        <v>0</v>
      </c>
      <c r="CF114" s="191">
        <f>IF($A114="",0,IF(VLOOKUP($A114,'ECM Staff time by PoF'!$B$5:$C$119,2,FALSE)="Not Applicable",VLOOKUP($A114,'ECM Staff time by PoF'!$B$5:$S$119,MATCH($BV$103, 'ECM Staff time by PoF'!$B$4:$R$4,0),FALSE),IF(ISERROR(VLOOKUP(CONCATENATE($A114,L$66),'ECM Staff time by PoF'!$A$5:$S$119,MATCH($BV$103, 'ECM Staff time by PoF'!$A$4:$R$4,0),FALSE)), 0, VLOOKUP(CONCATENATE($A114,L$66),'ECM Staff time by PoF'!$A$5:$S$119,MATCH($BV$103, 'ECM Staff time by PoF'!$A$4:$R$4,0),FALSE))))*L76</f>
        <v>0</v>
      </c>
      <c r="CG114" s="191">
        <f>IF($A114="",0,IF(VLOOKUP($A114,'ECM Staff time by PoF'!$B$5:$C$119,2,FALSE)="Not Applicable",VLOOKUP($A114,'ECM Staff time by PoF'!$B$5:$S$119,MATCH($BV$103, 'ECM Staff time by PoF'!$B$4:$R$4,0),FALSE),IF(ISERROR(VLOOKUP(CONCATENATE($A114,M$66),'ECM Staff time by PoF'!$A$5:$S$119,MATCH($BV$103, 'ECM Staff time by PoF'!$A$4:$R$4,0),FALSE)), 0, VLOOKUP(CONCATENATE($A114,M$66),'ECM Staff time by PoF'!$A$5:$S$119,MATCH($BV$103, 'ECM Staff time by PoF'!$A$4:$R$4,0),FALSE))))*M76</f>
        <v>0</v>
      </c>
      <c r="CH114" s="191">
        <f>IF($A114="",0,IF(VLOOKUP($A114,'ECM Staff time by PoF'!$B$5:$C$119,2,FALSE)="Not Applicable",VLOOKUP($A114,'ECM Staff time by PoF'!$B$5:$S$119,MATCH($BV$103, 'ECM Staff time by PoF'!$B$4:$R$4,0),FALSE),IF(ISERROR(VLOOKUP(CONCATENATE($A114,N$66),'ECM Staff time by PoF'!$A$5:$S$119,MATCH($BV$103, 'ECM Staff time by PoF'!$A$4:$R$4,0),FALSE)), 0, VLOOKUP(CONCATENATE($A114,N$66),'ECM Staff time by PoF'!$A$5:$S$119,MATCH($BV$103, 'ECM Staff time by PoF'!$A$4:$R$4,0),FALSE))))*N76</f>
        <v>0</v>
      </c>
      <c r="CI114" s="191">
        <f>IF($A114="",0,IF(VLOOKUP($A114,'ECM Staff time by PoF'!$B$5:$C$119,2,FALSE)="Not Applicable",VLOOKUP($A114,'ECM Staff time by PoF'!$B$5:$S$119,MATCH($BV$103, 'ECM Staff time by PoF'!$B$4:$R$4,0),FALSE),IF(ISERROR(VLOOKUP(CONCATENATE($A114,O$66),'ECM Staff time by PoF'!$A$5:$S$119,MATCH($BV$103, 'ECM Staff time by PoF'!$A$4:$R$4,0),FALSE)), 0, VLOOKUP(CONCATENATE($A114,O$66),'ECM Staff time by PoF'!$A$5:$S$119,MATCH($BV$103, 'ECM Staff time by PoF'!$A$4:$R$4,0),FALSE))))*O76</f>
        <v>0</v>
      </c>
      <c r="CJ114" s="191">
        <f>IF($A114="",0,IF(VLOOKUP($A114,'ECM Staff time by PoF'!$B$5:$C$119,2,FALSE)="Not Applicable",VLOOKUP($A114,'ECM Staff time by PoF'!$B$5:$S$119,MATCH($BV$103, 'ECM Staff time by PoF'!$B$4:$R$4,0),FALSE),IF(ISERROR(VLOOKUP(CONCATENATE($A114,P$66),'ECM Staff time by PoF'!$A$5:$S$119,MATCH($BV$103, 'ECM Staff time by PoF'!$A$4:$R$4,0),FALSE)), 0, VLOOKUP(CONCATENATE($A114,P$66),'ECM Staff time by PoF'!$A$5:$S$119,MATCH($BV$103, 'ECM Staff time by PoF'!$A$4:$R$4,0),FALSE))))*P76</f>
        <v>0</v>
      </c>
      <c r="CK114" s="191">
        <f>IF($A114="",0,IF(VLOOKUP($A114,'ECM Staff time by PoF'!$B$5:$C$119,2,FALSE)="Not Applicable",VLOOKUP($A114,'ECM Staff time by PoF'!$B$5:$S$119,MATCH($BV$103, 'ECM Staff time by PoF'!$B$4:$R$4,0),FALSE),IF(ISERROR(VLOOKUP(CONCATENATE($A114,Q$66),'ECM Staff time by PoF'!$A$5:$S$119,MATCH($BV$103, 'ECM Staff time by PoF'!$A$4:$R$4,0),FALSE)), 0, VLOOKUP(CONCATENATE($A114,Q$66),'ECM Staff time by PoF'!$A$5:$S$119,MATCH($BV$103, 'ECM Staff time by PoF'!$A$4:$R$4,0),FALSE))))*Q76</f>
        <v>0</v>
      </c>
      <c r="CL114" s="191">
        <f>IF($A114="",0,IF(VLOOKUP($A114,'ECM Staff time by PoF'!$B$5:$C$119,2,FALSE)="Not Applicable",VLOOKUP($A114,'ECM Staff time by PoF'!$B$5:$S$119,MATCH($BV$103, 'ECM Staff time by PoF'!$B$4:$R$4,0),FALSE),IF(ISERROR(VLOOKUP(CONCATENATE($A114,R$66),'ECM Staff time by PoF'!$A$5:$S$119,MATCH($BV$103, 'ECM Staff time by PoF'!$A$4:$R$4,0),FALSE)), 0, VLOOKUP(CONCATENATE($A114,R$66),'ECM Staff time by PoF'!$A$5:$S$119,MATCH($BV$103, 'ECM Staff time by PoF'!$A$4:$R$4,0),FALSE))))*R76</f>
        <v>0</v>
      </c>
      <c r="CM114" s="191">
        <f>IF($A114="",0,IF(VLOOKUP($A114,'ECM Staff time by PoF'!$B$5:$C$119,2,FALSE)="Not Applicable",VLOOKUP($A114,'ECM Staff time by PoF'!$B$5:$S$119,MATCH($BV$103, 'ECM Staff time by PoF'!$B$4:$R$4,0),FALSE),IF(ISERROR(VLOOKUP(CONCATENATE($A114,S$66),'ECM Staff time by PoF'!$A$5:$S$119,MATCH($BV$103, 'ECM Staff time by PoF'!$A$4:$R$4,0),FALSE)), 0, VLOOKUP(CONCATENATE($A114,S$66),'ECM Staff time by PoF'!$A$5:$S$119,MATCH($BV$103, 'ECM Staff time by PoF'!$A$4:$R$4,0),FALSE))))*S76</f>
        <v>0</v>
      </c>
      <c r="CN114" s="191">
        <f>IF($A114="",0,IF(VLOOKUP($A114,'ECM Staff time by PoF'!$B$5:$C$119,2,FALSE)="Not Applicable",VLOOKUP($A114,'ECM Staff time by PoF'!$B$5:$S$119,MATCH($BV$103, 'ECM Staff time by PoF'!$B$4:$R$4,0),FALSE),IF(ISERROR(VLOOKUP(CONCATENATE($A114,T$66),'ECM Staff time by PoF'!$A$5:$S$119,MATCH($BV$103, 'ECM Staff time by PoF'!$A$4:$R$4,0),FALSE)), 0, VLOOKUP(CONCATENATE($A114,T$66),'ECM Staff time by PoF'!$A$5:$S$119,MATCH($BV$103, 'ECM Staff time by PoF'!$A$4:$R$4,0),FALSE))))*T76</f>
        <v>0</v>
      </c>
      <c r="CO114" s="191">
        <f>IF($A114="",0,IF(VLOOKUP($A114,'ECM Staff time by PoF'!$B$5:$C$119,2,FALSE)="Not Applicable",VLOOKUP($A114,'ECM Staff time by PoF'!$B$5:$S$119,MATCH($BV$103, 'ECM Staff time by PoF'!$B$4:$R$4,0),FALSE),IF(ISERROR(VLOOKUP(CONCATENATE($A114,U$66),'ECM Staff time by PoF'!$A$5:$S$119,MATCH($BV$103, 'ECM Staff time by PoF'!$A$4:$R$4,0),FALSE)), 0, VLOOKUP(CONCATENATE($A114,U$66),'ECM Staff time by PoF'!$A$5:$S$119,MATCH($BV$103, 'ECM Staff time by PoF'!$A$4:$R$4,0),FALSE))))*U76</f>
        <v>0</v>
      </c>
      <c r="CP114" s="191">
        <f>IF($A114="",0,IF(VLOOKUP($A114,'ECM Staff time by PoF'!$B$5:$C$119,2,FALSE)="Not Applicable",VLOOKUP($A114,'ECM Staff time by PoF'!$B$5:$S$119,MATCH($BV$103, 'ECM Staff time by PoF'!$B$4:$R$4,0),FALSE),IF(ISERROR(VLOOKUP(CONCATENATE($A114,V$66),'ECM Staff time by PoF'!$A$5:$S$119,MATCH($BV$103, 'ECM Staff time by PoF'!$A$4:$R$4,0),FALSE)), 0, VLOOKUP(CONCATENATE($A114,V$66),'ECM Staff time by PoF'!$A$5:$S$119,MATCH($BV$103, 'ECM Staff time by PoF'!$A$4:$R$4,0),FALSE))))*V76</f>
        <v>0</v>
      </c>
      <c r="CQ114" s="191">
        <f>IF($A114="",0,IF(VLOOKUP($A114,'ECM Staff time by PoF'!$B$5:$C$119,2,FALSE)="Not Applicable",VLOOKUP($A114,'ECM Staff time by PoF'!$B$5:$S$119,MATCH($BV$103, 'ECM Staff time by PoF'!$B$4:$R$4,0),FALSE),IF(ISERROR(VLOOKUP(CONCATENATE($A114,W$66),'ECM Staff time by PoF'!$A$5:$S$119,MATCH($BV$103, 'ECM Staff time by PoF'!$A$4:$R$4,0),FALSE)), 0, VLOOKUP(CONCATENATE($A114,W$66),'ECM Staff time by PoF'!$A$5:$S$119,MATCH($BV$103, 'ECM Staff time by PoF'!$A$4:$R$4,0),FALSE))))*W76</f>
        <v>0</v>
      </c>
      <c r="CR114" s="191">
        <f>IF($A114="",0,IF(VLOOKUP($A114,'ECM Staff time by PoF'!$B$5:$C$119,2,FALSE)="Not Applicable",VLOOKUP($A114,'ECM Staff time by PoF'!$B$5:$S$119,MATCH($BV$103, 'ECM Staff time by PoF'!$B$4:$R$4,0),FALSE),IF(ISERROR(VLOOKUP(CONCATENATE($A114,X$66),'ECM Staff time by PoF'!$A$5:$S$119,MATCH($BV$103, 'ECM Staff time by PoF'!$A$4:$R$4,0),FALSE)), 0, VLOOKUP(CONCATENATE($A114,X$66),'ECM Staff time by PoF'!$A$5:$S$119,MATCH($BV$103, 'ECM Staff time by PoF'!$A$4:$R$4,0),FALSE))))*X76</f>
        <v>0</v>
      </c>
      <c r="CS114" s="191">
        <f>IF($A114="",0,IF(VLOOKUP($A114,'ECM Staff time by PoF'!$B$5:$C$119,2,FALSE)="Not Applicable",VLOOKUP($A114,'ECM Staff time by PoF'!$B$5:$S$119,MATCH($BV$103, 'ECM Staff time by PoF'!$B$4:$R$4,0),FALSE),IF(ISERROR(VLOOKUP(CONCATENATE($A114,Y$66),'ECM Staff time by PoF'!$A$5:$S$119,MATCH($BV$103, 'ECM Staff time by PoF'!$A$4:$R$4,0),FALSE)), 0, VLOOKUP(CONCATENATE($A114,Y$66),'ECM Staff time by PoF'!$A$5:$S$119,MATCH($BV$103, 'ECM Staff time by PoF'!$A$4:$R$4,0),FALSE))))*Y76</f>
        <v>0</v>
      </c>
      <c r="CT114" s="191">
        <f>IF($A114="",0,IF(VLOOKUP($A114,'ECM Staff time by PoF'!$B$5:$C$119,2,FALSE)="Not Applicable",VLOOKUP($A114,'ECM Staff time by PoF'!$B$5:$S$119,MATCH($BV$103, 'ECM Staff time by PoF'!$B$4:$R$4,0),FALSE),IF(ISERROR(VLOOKUP(CONCATENATE($A114,Z$66),'ECM Staff time by PoF'!$A$5:$S$119,MATCH($BV$103, 'ECM Staff time by PoF'!$A$4:$R$4,0),FALSE)), 0, VLOOKUP(CONCATENATE($A114,Z$66),'ECM Staff time by PoF'!$A$5:$S$119,MATCH($BV$103, 'ECM Staff time by PoF'!$A$4:$R$4,0),FALSE))))*Z76</f>
        <v>0</v>
      </c>
      <c r="CU114" s="191">
        <f>IF($A114="",0,IF(VLOOKUP($A114,'ECM Staff time by PoF'!$B$5:$C$119,2,FALSE)="Not Applicable",VLOOKUP($A114,'ECM Staff time by PoF'!$B$5:$S$119,MATCH($BV$103, 'ECM Staff time by PoF'!$B$4:$R$4,0),FALSE),IF(ISERROR(VLOOKUP(CONCATENATE($A114,AA$66),'ECM Staff time by PoF'!$A$5:$S$119,MATCH($BV$103, 'ECM Staff time by PoF'!$A$4:$R$4,0),FALSE)), 0, VLOOKUP(CONCATENATE($A114,AA$66),'ECM Staff time by PoF'!$A$5:$S$119,MATCH($BV$103, 'ECM Staff time by PoF'!$A$4:$R$4,0),FALSE))))*AA76</f>
        <v>0</v>
      </c>
      <c r="CV114" s="191">
        <f>IF($A114="",0,IF(VLOOKUP($A114,'ECM Staff time by PoF'!$B$5:$C$119,2,FALSE)="Not Applicable",VLOOKUP($A114,'ECM Staff time by PoF'!$B$5:$S$119,MATCH($BV$103, 'ECM Staff time by PoF'!$B$4:$R$4,0),FALSE),IF(ISERROR(VLOOKUP(CONCATENATE($A114,AB$66),'ECM Staff time by PoF'!$A$5:$S$119,MATCH($BV$103, 'ECM Staff time by PoF'!$A$4:$R$4,0),FALSE)), 0, VLOOKUP(CONCATENATE($A114,AB$66),'ECM Staff time by PoF'!$A$5:$S$119,MATCH($BV$103, 'ECM Staff time by PoF'!$A$4:$R$4,0),FALSE))))*AB76</f>
        <v>0</v>
      </c>
      <c r="CW114" s="191">
        <f>IF($A114="",0,IF(VLOOKUP($A114,'ECM Staff time by PoF'!$B$5:$C$119,2,FALSE)="Not Applicable",VLOOKUP($A114,'ECM Staff time by PoF'!$B$5:$S$119,MATCH($BV$103, 'ECM Staff time by PoF'!$B$4:$R$4,0),FALSE),IF(ISERROR(VLOOKUP(CONCATENATE($A114,AC$66),'ECM Staff time by PoF'!$A$5:$S$119,MATCH($BV$103, 'ECM Staff time by PoF'!$A$4:$R$4,0),FALSE)), 0, VLOOKUP(CONCATENATE($A114,AC$66),'ECM Staff time by PoF'!$A$5:$S$119,MATCH($BV$103, 'ECM Staff time by PoF'!$A$4:$R$4,0),FALSE))))*AC76</f>
        <v>0</v>
      </c>
      <c r="CX114" s="191">
        <f>IF($A114="",0,IF(VLOOKUP($A114,'ECM Staff time by PoF'!$B$5:$C$119,2,FALSE)="Not Applicable",VLOOKUP($A114,'ECM Staff time by PoF'!$B$5:$S$119,MATCH($BV$103, 'ECM Staff time by PoF'!$B$4:$R$4,0),FALSE),IF(ISERROR(VLOOKUP(CONCATENATE($A114,AD$66),'ECM Staff time by PoF'!$A$5:$S$119,MATCH($BV$103, 'ECM Staff time by PoF'!$A$4:$R$4,0),FALSE)), 0, VLOOKUP(CONCATENATE($A114,AD$66),'ECM Staff time by PoF'!$A$5:$S$119,MATCH($BV$103, 'ECM Staff time by PoF'!$A$4:$R$4,0),FALSE))))*AD76</f>
        <v>0</v>
      </c>
      <c r="CY114" s="191">
        <f>IF($A114="",0,IF(VLOOKUP($A114,'ECM Staff time by PoF'!$B$5:$C$119,2,FALSE)="Not Applicable",VLOOKUP($A114,'ECM Staff time by PoF'!$B$5:$S$119,MATCH($BV$103, 'ECM Staff time by PoF'!$B$4:$R$4,0),FALSE),IF(ISERROR(VLOOKUP(CONCATENATE($A114,AE$66),'ECM Staff time by PoF'!$A$5:$S$119,MATCH($BV$103, 'ECM Staff time by PoF'!$A$4:$R$4,0),FALSE)), 0, VLOOKUP(CONCATENATE($A114,AE$66),'ECM Staff time by PoF'!$A$5:$S$119,MATCH($BV$103, 'ECM Staff time by PoF'!$A$4:$R$4,0),FALSE))))*AE76</f>
        <v>0</v>
      </c>
      <c r="CZ114" s="191">
        <f>IF($A114="",0,IF(VLOOKUP($A114,'ECM Staff time by PoF'!$B$5:$C$119,2,FALSE)="Not Applicable",VLOOKUP($A114,'ECM Staff time by PoF'!$B$5:$S$119,MATCH($BV$103, 'ECM Staff time by PoF'!$B$4:$R$4,0),FALSE),IF(ISERROR(VLOOKUP(CONCATENATE($A114,AF$66),'ECM Staff time by PoF'!$A$5:$S$119,MATCH($BV$103, 'ECM Staff time by PoF'!$A$4:$R$4,0),FALSE)), 0, VLOOKUP(CONCATENATE($A114,AF$66),'ECM Staff time by PoF'!$A$5:$S$119,MATCH($BV$103, 'ECM Staff time by PoF'!$A$4:$R$4,0),FALSE))))*AF76</f>
        <v>0</v>
      </c>
      <c r="DA114" s="191">
        <f>IF($A114="",0,IF(VLOOKUP($A114,'ECM Staff time by PoF'!$B$5:$C$119,2,FALSE)="Not Applicable",VLOOKUP($A114,'ECM Staff time by PoF'!$B$5:$S$119,MATCH($BV$103, 'ECM Staff time by PoF'!$B$4:$R$4,0),FALSE),IF(ISERROR(VLOOKUP(CONCATENATE($A114,AG$66),'ECM Staff time by PoF'!$A$5:$S$119,MATCH($BV$103, 'ECM Staff time by PoF'!$A$4:$R$4,0),FALSE)), 0, VLOOKUP(CONCATENATE($A114,AG$66),'ECM Staff time by PoF'!$A$5:$S$119,MATCH($BV$103, 'ECM Staff time by PoF'!$A$4:$R$4,0),FALSE))))*AG76</f>
        <v>0</v>
      </c>
      <c r="DB114" s="191">
        <f>IF($A114="",0,IF(VLOOKUP($A114,'ECM Staff time by PoF'!$B$5:$C$119,2,FALSE)="Not Applicable",VLOOKUP($A114,'ECM Staff time by PoF'!$B$5:$S$119,MATCH($BV$103, 'ECM Staff time by PoF'!$B$4:$R$4,0),FALSE),IF(ISERROR(VLOOKUP(CONCATENATE($A114,AH$66),'ECM Staff time by PoF'!$A$5:$S$119,MATCH($BV$103, 'ECM Staff time by PoF'!$A$4:$R$4,0),FALSE)), 0, VLOOKUP(CONCATENATE($A114,AH$66),'ECM Staff time by PoF'!$A$5:$S$119,MATCH($BV$103, 'ECM Staff time by PoF'!$A$4:$R$4,0),FALSE))))*AH76</f>
        <v>0</v>
      </c>
      <c r="DC114" s="191">
        <f>IF($A114="",0,IF(VLOOKUP($A114,'ECM Staff time by PoF'!$B$5:$C$119,2,FALSE)="Not Applicable",VLOOKUP($A114,'ECM Staff time by PoF'!$B$5:$S$119,MATCH($BV$103, 'ECM Staff time by PoF'!$B$4:$R$4,0),FALSE),IF(ISERROR(VLOOKUP(CONCATENATE($A114,AI$66),'ECM Staff time by PoF'!$A$5:$S$119,MATCH($BV$103, 'ECM Staff time by PoF'!$A$4:$R$4,0),FALSE)), 0, VLOOKUP(CONCATENATE($A114,AI$66),'ECM Staff time by PoF'!$A$5:$S$119,MATCH($BV$103, 'ECM Staff time by PoF'!$A$4:$R$4,0),FALSE))))*AI76</f>
        <v>0</v>
      </c>
      <c r="DD114" s="191">
        <f>IF($A114="",0,IF(VLOOKUP($A114,'ECM Staff time by PoF'!$B$5:$C$119,2,FALSE)="Not Applicable",VLOOKUP($A114,'ECM Staff time by PoF'!$B$5:$S$119,MATCH($BV$103, 'ECM Staff time by PoF'!$B$4:$R$4,0),FALSE),IF(ISERROR(VLOOKUP(CONCATENATE($A114,AJ$66),'ECM Staff time by PoF'!$A$5:$S$119,MATCH($BV$103, 'ECM Staff time by PoF'!$A$4:$R$4,0),FALSE)), 0, VLOOKUP(CONCATENATE($A114,AJ$66),'ECM Staff time by PoF'!$A$5:$S$119,MATCH($BV$103, 'ECM Staff time by PoF'!$A$4:$R$4,0),FALSE))))*AJ76</f>
        <v>0</v>
      </c>
      <c r="DE114" s="191">
        <f>IF($A114="",0,IF(VLOOKUP($A114,'ECM Staff time by PoF'!$B$5:$C$119,2,FALSE)="Not Applicable",VLOOKUP($A114,'ECM Staff time by PoF'!$B$5:$S$119,MATCH($BV$103, 'ECM Staff time by PoF'!$B$4:$R$4,0),FALSE),IF(ISERROR(VLOOKUP(CONCATENATE($A114,AK$66),'ECM Staff time by PoF'!$A$5:$S$119,MATCH($BV$103, 'ECM Staff time by PoF'!$A$4:$R$4,0),FALSE)), 0, VLOOKUP(CONCATENATE($A114,AK$66),'ECM Staff time by PoF'!$A$5:$S$119,MATCH($BV$103, 'ECM Staff time by PoF'!$A$4:$R$4,0),FALSE))))*AK76</f>
        <v>0</v>
      </c>
      <c r="DF114" s="191">
        <f>IF($A114="",0,IF(VLOOKUP($A114,'ECM Staff time by PoF'!$B$5:$C$119,2,FALSE)="Not Applicable",VLOOKUP($A114,'ECM Staff time by PoF'!$B$5:$S$119,MATCH($DF$103, 'ECM Staff time by PoF'!$B$4:$R$4,0),FALSE),IF(ISERROR(VLOOKUP(CONCATENATE($A114,B$66),'ECM Staff time by PoF'!$A$5:$S$119,MATCH($DF$103, 'ECM Staff time by PoF'!$A$4:$R$4,0),FALSE)), 0, VLOOKUP(CONCATENATE($A114,B$66),'ECM Staff time by PoF'!$A$5:$S$119,MATCH($DF$103, 'ECM Staff time by PoF'!$A$4:$R$4,0),FALSE))))*B76</f>
        <v>0</v>
      </c>
      <c r="DG114" s="191">
        <f>IF($A114="",0,IF(VLOOKUP($A114,'ECM Staff time by PoF'!$B$5:$C$119,2,FALSE)="Not Applicable",VLOOKUP($A114,'ECM Staff time by PoF'!$B$5:$S$119,MATCH($DF$103, 'ECM Staff time by PoF'!$B$4:$R$4,0),FALSE),IF(ISERROR(VLOOKUP(CONCATENATE($A114,C$66),'ECM Staff time by PoF'!$A$5:$S$119,MATCH($DF$103, 'ECM Staff time by PoF'!$A$4:$R$4,0),FALSE)), 0, VLOOKUP(CONCATENATE($A114,C$66),'ECM Staff time by PoF'!$A$5:$S$119,MATCH($DF$103, 'ECM Staff time by PoF'!$A$4:$R$4,0),FALSE))))*C76</f>
        <v>0</v>
      </c>
      <c r="DH114" s="191">
        <f>IF($A114="",0,IF(VLOOKUP($A114,'ECM Staff time by PoF'!$B$5:$C$119,2,FALSE)="Not Applicable",VLOOKUP($A114,'ECM Staff time by PoF'!$B$5:$S$119,MATCH($DF$103, 'ECM Staff time by PoF'!$B$4:$R$4,0),FALSE),IF(ISERROR(VLOOKUP(CONCATENATE($A114,D$66),'ECM Staff time by PoF'!$A$5:$S$119,MATCH($DF$103, 'ECM Staff time by PoF'!$A$4:$R$4,0),FALSE)), 0, VLOOKUP(CONCATENATE($A114,D$66),'ECM Staff time by PoF'!$A$5:$S$119,MATCH($DF$103, 'ECM Staff time by PoF'!$A$4:$R$4,0),FALSE))))*D76</f>
        <v>0</v>
      </c>
      <c r="DI114" s="191">
        <f>IF($A114="",0,IF(VLOOKUP($A114,'ECM Staff time by PoF'!$B$5:$C$119,2,FALSE)="Not Applicable",VLOOKUP($A114,'ECM Staff time by PoF'!$B$5:$S$119,MATCH($DF$103, 'ECM Staff time by PoF'!$B$4:$R$4,0),FALSE),IF(ISERROR(VLOOKUP(CONCATENATE($A114,E$66),'ECM Staff time by PoF'!$A$5:$S$119,MATCH($DF$103, 'ECM Staff time by PoF'!$A$4:$R$4,0),FALSE)), 0, VLOOKUP(CONCATENATE($A114,E$66),'ECM Staff time by PoF'!$A$5:$S$119,MATCH($DF$103, 'ECM Staff time by PoF'!$A$4:$R$4,0),FALSE))))*E76</f>
        <v>0</v>
      </c>
      <c r="DJ114" s="191">
        <f>IF($A114="",0,IF(VLOOKUP($A114,'ECM Staff time by PoF'!$B$5:$C$119,2,FALSE)="Not Applicable",VLOOKUP($A114,'ECM Staff time by PoF'!$B$5:$S$119,MATCH($DF$103, 'ECM Staff time by PoF'!$B$4:$R$4,0),FALSE),IF(ISERROR(VLOOKUP(CONCATENATE($A114,F$66),'ECM Staff time by PoF'!$A$5:$S$119,MATCH($DF$103, 'ECM Staff time by PoF'!$A$4:$R$4,0),FALSE)), 0, VLOOKUP(CONCATENATE($A114,F$66),'ECM Staff time by PoF'!$A$5:$S$119,MATCH($DF$103, 'ECM Staff time by PoF'!$A$4:$R$4,0),FALSE))))*F76</f>
        <v>0</v>
      </c>
      <c r="DK114" s="191">
        <f>IF($A114="",0,IF(VLOOKUP($A114,'ECM Staff time by PoF'!$B$5:$C$119,2,FALSE)="Not Applicable",VLOOKUP($A114,'ECM Staff time by PoF'!$B$5:$S$119,MATCH($DF$103, 'ECM Staff time by PoF'!$B$4:$R$4,0),FALSE),IF(ISERROR(VLOOKUP(CONCATENATE($A114,G$66),'ECM Staff time by PoF'!$A$5:$S$119,MATCH($DF$103, 'ECM Staff time by PoF'!$A$4:$R$4,0),FALSE)), 0, VLOOKUP(CONCATENATE($A114,G$66),'ECM Staff time by PoF'!$A$5:$S$119,MATCH($DF$103, 'ECM Staff time by PoF'!$A$4:$R$4,0),FALSE))))*G76</f>
        <v>0</v>
      </c>
      <c r="DL114" s="191">
        <f>IF($A114="",0,IF(VLOOKUP($A114,'ECM Staff time by PoF'!$B$5:$C$119,2,FALSE)="Not Applicable",VLOOKUP($A114,'ECM Staff time by PoF'!$B$5:$S$119,MATCH($DF$103, 'ECM Staff time by PoF'!$B$4:$R$4,0),FALSE),IF(ISERROR(VLOOKUP(CONCATENATE($A114,H$66),'ECM Staff time by PoF'!$A$5:$S$119,MATCH($DF$103, 'ECM Staff time by PoF'!$A$4:$R$4,0),FALSE)), 0, VLOOKUP(CONCATENATE($A114,H$66),'ECM Staff time by PoF'!$A$5:$S$119,MATCH($DF$103, 'ECM Staff time by PoF'!$A$4:$R$4,0),FALSE))))*H76</f>
        <v>0</v>
      </c>
      <c r="DM114" s="191">
        <f>IF($A114="",0,IF(VLOOKUP($A114,'ECM Staff time by PoF'!$B$5:$C$119,2,FALSE)="Not Applicable",VLOOKUP($A114,'ECM Staff time by PoF'!$B$5:$S$119,MATCH($DF$103, 'ECM Staff time by PoF'!$B$4:$R$4,0),FALSE),IF(ISERROR(VLOOKUP(CONCATENATE($A114,I$66),'ECM Staff time by PoF'!$A$5:$S$119,MATCH($DF$103, 'ECM Staff time by PoF'!$A$4:$R$4,0),FALSE)), 0, VLOOKUP(CONCATENATE($A114,I$66),'ECM Staff time by PoF'!$A$5:$S$119,MATCH($DF$103, 'ECM Staff time by PoF'!$A$4:$R$4,0),FALSE))))*I76</f>
        <v>0</v>
      </c>
      <c r="DN114" s="191">
        <f>IF($A114="",0,IF(VLOOKUP($A114,'ECM Staff time by PoF'!$B$5:$C$119,2,FALSE)="Not Applicable",VLOOKUP($A114,'ECM Staff time by PoF'!$B$5:$S$119,MATCH($DF$103, 'ECM Staff time by PoF'!$B$4:$R$4,0),FALSE),IF(ISERROR(VLOOKUP(CONCATENATE($A114,J$66),'ECM Staff time by PoF'!$A$5:$S$119,MATCH($DF$103, 'ECM Staff time by PoF'!$A$4:$R$4,0),FALSE)), 0, VLOOKUP(CONCATENATE($A114,J$66),'ECM Staff time by PoF'!$A$5:$S$119,MATCH($DF$103, 'ECM Staff time by PoF'!$A$4:$R$4,0),FALSE))))*J76</f>
        <v>0</v>
      </c>
      <c r="DO114" s="191">
        <f>IF($A114="",0,IF(VLOOKUP($A114,'ECM Staff time by PoF'!$B$5:$C$119,2,FALSE)="Not Applicable",VLOOKUP($A114,'ECM Staff time by PoF'!$B$5:$S$119,MATCH($DF$103, 'ECM Staff time by PoF'!$B$4:$R$4,0),FALSE),IF(ISERROR(VLOOKUP(CONCATENATE($A114,K$66),'ECM Staff time by PoF'!$A$5:$S$119,MATCH($DF$103, 'ECM Staff time by PoF'!$A$4:$R$4,0),FALSE)), 0, VLOOKUP(CONCATENATE($A114,K$66),'ECM Staff time by PoF'!$A$5:$S$119,MATCH($DF$103, 'ECM Staff time by PoF'!$A$4:$R$4,0),FALSE))))*K76</f>
        <v>0</v>
      </c>
      <c r="DP114" s="191">
        <f>IF($A114="",0,IF(VLOOKUP($A114,'ECM Staff time by PoF'!$B$5:$C$119,2,FALSE)="Not Applicable",VLOOKUP($A114,'ECM Staff time by PoF'!$B$5:$S$119,MATCH($DF$103, 'ECM Staff time by PoF'!$B$4:$R$4,0),FALSE),IF(ISERROR(VLOOKUP(CONCATENATE($A114,L$66),'ECM Staff time by PoF'!$A$5:$S$119,MATCH($DF$103, 'ECM Staff time by PoF'!$A$4:$R$4,0),FALSE)), 0, VLOOKUP(CONCATENATE($A114,L$66),'ECM Staff time by PoF'!$A$5:$S$119,MATCH($DF$103, 'ECM Staff time by PoF'!$A$4:$R$4,0),FALSE))))*L76</f>
        <v>0</v>
      </c>
      <c r="DQ114" s="191">
        <f>IF($A114="",0,IF(VLOOKUP($A114,'ECM Staff time by PoF'!$B$5:$C$119,2,FALSE)="Not Applicable",VLOOKUP($A114,'ECM Staff time by PoF'!$B$5:$S$119,MATCH($DF$103, 'ECM Staff time by PoF'!$B$4:$R$4,0),FALSE),IF(ISERROR(VLOOKUP(CONCATENATE($A114,M$66),'ECM Staff time by PoF'!$A$5:$S$119,MATCH($DF$103, 'ECM Staff time by PoF'!$A$4:$R$4,0),FALSE)), 0, VLOOKUP(CONCATENATE($A114,M$66),'ECM Staff time by PoF'!$A$5:$S$119,MATCH($DF$103, 'ECM Staff time by PoF'!$A$4:$R$4,0),FALSE))))*M76</f>
        <v>0</v>
      </c>
      <c r="DR114" s="191">
        <f>IF($A114="",0,IF(VLOOKUP($A114,'ECM Staff time by PoF'!$B$5:$C$119,2,FALSE)="Not Applicable",VLOOKUP($A114,'ECM Staff time by PoF'!$B$5:$S$119,MATCH($DF$103, 'ECM Staff time by PoF'!$B$4:$R$4,0),FALSE),IF(ISERROR(VLOOKUP(CONCATENATE($A114,N$66),'ECM Staff time by PoF'!$A$5:$S$119,MATCH($DF$103, 'ECM Staff time by PoF'!$A$4:$R$4,0),FALSE)), 0, VLOOKUP(CONCATENATE($A114,N$66),'ECM Staff time by PoF'!$A$5:$S$119,MATCH($DF$103, 'ECM Staff time by PoF'!$A$4:$R$4,0),FALSE))))*N76</f>
        <v>0</v>
      </c>
      <c r="DS114" s="191">
        <f>IF($A114="",0,IF(VLOOKUP($A114,'ECM Staff time by PoF'!$B$5:$C$119,2,FALSE)="Not Applicable",VLOOKUP($A114,'ECM Staff time by PoF'!$B$5:$S$119,MATCH($DF$103, 'ECM Staff time by PoF'!$B$4:$R$4,0),FALSE),IF(ISERROR(VLOOKUP(CONCATENATE($A114,O$66),'ECM Staff time by PoF'!$A$5:$S$119,MATCH($DF$103, 'ECM Staff time by PoF'!$A$4:$R$4,0),FALSE)), 0, VLOOKUP(CONCATENATE($A114,O$66),'ECM Staff time by PoF'!$A$5:$S$119,MATCH($DF$103, 'ECM Staff time by PoF'!$A$4:$R$4,0),FALSE))))*O76</f>
        <v>0</v>
      </c>
      <c r="DT114" s="191">
        <f>IF($A114="",0,IF(VLOOKUP($A114,'ECM Staff time by PoF'!$B$5:$C$119,2,FALSE)="Not Applicable",VLOOKUP($A114,'ECM Staff time by PoF'!$B$5:$S$119,MATCH($DF$103, 'ECM Staff time by PoF'!$B$4:$R$4,0),FALSE),IF(ISERROR(VLOOKUP(CONCATENATE($A114,P$66),'ECM Staff time by PoF'!$A$5:$S$119,MATCH($DF$103, 'ECM Staff time by PoF'!$A$4:$R$4,0),FALSE)), 0, VLOOKUP(CONCATENATE($A114,P$66),'ECM Staff time by PoF'!$A$5:$S$119,MATCH($DF$103, 'ECM Staff time by PoF'!$A$4:$R$4,0),FALSE))))*P76</f>
        <v>0</v>
      </c>
      <c r="DU114" s="191">
        <f>IF($A114="",0,IF(VLOOKUP($A114,'ECM Staff time by PoF'!$B$5:$C$119,2,FALSE)="Not Applicable",VLOOKUP($A114,'ECM Staff time by PoF'!$B$5:$S$119,MATCH($DF$103, 'ECM Staff time by PoF'!$B$4:$R$4,0),FALSE),IF(ISERROR(VLOOKUP(CONCATENATE($A114,Q$66),'ECM Staff time by PoF'!$A$5:$S$119,MATCH($DF$103, 'ECM Staff time by PoF'!$A$4:$R$4,0),FALSE)), 0, VLOOKUP(CONCATENATE($A114,Q$66),'ECM Staff time by PoF'!$A$5:$S$119,MATCH($DF$103, 'ECM Staff time by PoF'!$A$4:$R$4,0),FALSE))))*Q76</f>
        <v>0</v>
      </c>
      <c r="DV114" s="191">
        <f>IF($A114="",0,IF(VLOOKUP($A114,'ECM Staff time by PoF'!$B$5:$C$119,2,FALSE)="Not Applicable",VLOOKUP($A114,'ECM Staff time by PoF'!$B$5:$S$119,MATCH($DF$103, 'ECM Staff time by PoF'!$B$4:$R$4,0),FALSE),IF(ISERROR(VLOOKUP(CONCATENATE($A114,R$66),'ECM Staff time by PoF'!$A$5:$S$119,MATCH($DF$103, 'ECM Staff time by PoF'!$A$4:$R$4,0),FALSE)), 0, VLOOKUP(CONCATENATE($A114,R$66),'ECM Staff time by PoF'!$A$5:$S$119,MATCH($DF$103, 'ECM Staff time by PoF'!$A$4:$R$4,0),FALSE))))*R76</f>
        <v>0</v>
      </c>
      <c r="DW114" s="191">
        <f>IF($A114="",0,IF(VLOOKUP($A114,'ECM Staff time by PoF'!$B$5:$C$119,2,FALSE)="Not Applicable",VLOOKUP($A114,'ECM Staff time by PoF'!$B$5:$S$119,MATCH($DF$103, 'ECM Staff time by PoF'!$B$4:$R$4,0),FALSE),IF(ISERROR(VLOOKUP(CONCATENATE($A114,S$66),'ECM Staff time by PoF'!$A$5:$S$119,MATCH($DF$103, 'ECM Staff time by PoF'!$A$4:$R$4,0),FALSE)), 0, VLOOKUP(CONCATENATE($A114,S$66),'ECM Staff time by PoF'!$A$5:$S$119,MATCH($DF$103, 'ECM Staff time by PoF'!$A$4:$R$4,0),FALSE))))*S76</f>
        <v>0</v>
      </c>
      <c r="DX114" s="191">
        <f>IF($A114="",0,IF(VLOOKUP($A114,'ECM Staff time by PoF'!$B$5:$C$119,2,FALSE)="Not Applicable",VLOOKUP($A114,'ECM Staff time by PoF'!$B$5:$S$119,MATCH($DF$103, 'ECM Staff time by PoF'!$B$4:$R$4,0),FALSE),IF(ISERROR(VLOOKUP(CONCATENATE($A114,T$66),'ECM Staff time by PoF'!$A$5:$S$119,MATCH($DF$103, 'ECM Staff time by PoF'!$A$4:$R$4,0),FALSE)), 0, VLOOKUP(CONCATENATE($A114,T$66),'ECM Staff time by PoF'!$A$5:$S$119,MATCH($DF$103, 'ECM Staff time by PoF'!$A$4:$R$4,0),FALSE))))*T76</f>
        <v>0</v>
      </c>
      <c r="DY114" s="191">
        <f>IF($A114="",0,IF(VLOOKUP($A114,'ECM Staff time by PoF'!$B$5:$C$119,2,FALSE)="Not Applicable",VLOOKUP($A114,'ECM Staff time by PoF'!$B$5:$S$119,MATCH($DF$103, 'ECM Staff time by PoF'!$B$4:$R$4,0),FALSE),IF(ISERROR(VLOOKUP(CONCATENATE($A114,U$66),'ECM Staff time by PoF'!$A$5:$S$119,MATCH($DF$103, 'ECM Staff time by PoF'!$A$4:$R$4,0),FALSE)), 0, VLOOKUP(CONCATENATE($A114,U$66),'ECM Staff time by PoF'!$A$5:$S$119,MATCH($DF$103, 'ECM Staff time by PoF'!$A$4:$R$4,0),FALSE))))*U76</f>
        <v>0</v>
      </c>
      <c r="DZ114" s="191">
        <f>IF($A114="",0,IF(VLOOKUP($A114,'ECM Staff time by PoF'!$B$5:$C$119,2,FALSE)="Not Applicable",VLOOKUP($A114,'ECM Staff time by PoF'!$B$5:$S$119,MATCH($DF$103, 'ECM Staff time by PoF'!$B$4:$R$4,0),FALSE),IF(ISERROR(VLOOKUP(CONCATENATE($A114,V$66),'ECM Staff time by PoF'!$A$5:$S$119,MATCH($DF$103, 'ECM Staff time by PoF'!$A$4:$R$4,0),FALSE)), 0, VLOOKUP(CONCATENATE($A114,V$66),'ECM Staff time by PoF'!$A$5:$S$119,MATCH($DF$103, 'ECM Staff time by PoF'!$A$4:$R$4,0),FALSE))))*V76</f>
        <v>0</v>
      </c>
      <c r="EA114" s="191">
        <f>IF($A114="",0,IF(VLOOKUP($A114,'ECM Staff time by PoF'!$B$5:$C$119,2,FALSE)="Not Applicable",VLOOKUP($A114,'ECM Staff time by PoF'!$B$5:$S$119,MATCH($DF$103, 'ECM Staff time by PoF'!$B$4:$R$4,0),FALSE),IF(ISERROR(VLOOKUP(CONCATENATE($A114,W$66),'ECM Staff time by PoF'!$A$5:$S$119,MATCH($DF$103, 'ECM Staff time by PoF'!$A$4:$R$4,0),FALSE)), 0, VLOOKUP(CONCATENATE($A114,W$66),'ECM Staff time by PoF'!$A$5:$S$119,MATCH($DF$103, 'ECM Staff time by PoF'!$A$4:$R$4,0),FALSE))))*W76</f>
        <v>0</v>
      </c>
      <c r="EB114" s="191">
        <f>IF($A114="",0,IF(VLOOKUP($A114,'ECM Staff time by PoF'!$B$5:$C$119,2,FALSE)="Not Applicable",VLOOKUP($A114,'ECM Staff time by PoF'!$B$5:$S$119,MATCH($DF$103, 'ECM Staff time by PoF'!$B$4:$R$4,0),FALSE),IF(ISERROR(VLOOKUP(CONCATENATE($A114,X$66),'ECM Staff time by PoF'!$A$5:$S$119,MATCH($DF$103, 'ECM Staff time by PoF'!$A$4:$R$4,0),FALSE)), 0, VLOOKUP(CONCATENATE($A114,X$66),'ECM Staff time by PoF'!$A$5:$S$119,MATCH($DF$103, 'ECM Staff time by PoF'!$A$4:$R$4,0),FALSE))))*X76</f>
        <v>0</v>
      </c>
      <c r="EC114" s="191">
        <f>IF($A114="",0,IF(VLOOKUP($A114,'ECM Staff time by PoF'!$B$5:$C$119,2,FALSE)="Not Applicable",VLOOKUP($A114,'ECM Staff time by PoF'!$B$5:$S$119,MATCH($DF$103, 'ECM Staff time by PoF'!$B$4:$R$4,0),FALSE),IF(ISERROR(VLOOKUP(CONCATENATE($A114,Y$66),'ECM Staff time by PoF'!$A$5:$S$119,MATCH($DF$103, 'ECM Staff time by PoF'!$A$4:$R$4,0),FALSE)), 0, VLOOKUP(CONCATENATE($A114,Y$66),'ECM Staff time by PoF'!$A$5:$S$119,MATCH($DF$103, 'ECM Staff time by PoF'!$A$4:$R$4,0),FALSE))))*Y76</f>
        <v>0</v>
      </c>
      <c r="ED114" s="191">
        <f>IF($A114="",0,IF(VLOOKUP($A114,'ECM Staff time by PoF'!$B$5:$C$119,2,FALSE)="Not Applicable",VLOOKUP($A114,'ECM Staff time by PoF'!$B$5:$S$119,MATCH($DF$103, 'ECM Staff time by PoF'!$B$4:$R$4,0),FALSE),IF(ISERROR(VLOOKUP(CONCATENATE($A114,Z$66),'ECM Staff time by PoF'!$A$5:$S$119,MATCH($DF$103, 'ECM Staff time by PoF'!$A$4:$R$4,0),FALSE)), 0, VLOOKUP(CONCATENATE($A114,Z$66),'ECM Staff time by PoF'!$A$5:$S$119,MATCH($DF$103, 'ECM Staff time by PoF'!$A$4:$R$4,0),FALSE))))*Z76</f>
        <v>0</v>
      </c>
      <c r="EE114" s="191">
        <f>IF($A114="",0,IF(VLOOKUP($A114,'ECM Staff time by PoF'!$B$5:$C$119,2,FALSE)="Not Applicable",VLOOKUP($A114,'ECM Staff time by PoF'!$B$5:$S$119,MATCH($DF$103, 'ECM Staff time by PoF'!$B$4:$R$4,0),FALSE),IF(ISERROR(VLOOKUP(CONCATENATE($A114,AA$66),'ECM Staff time by PoF'!$A$5:$S$119,MATCH($DF$103, 'ECM Staff time by PoF'!$A$4:$R$4,0),FALSE)), 0, VLOOKUP(CONCATENATE($A114,AA$66),'ECM Staff time by PoF'!$A$5:$S$119,MATCH($DF$103, 'ECM Staff time by PoF'!$A$4:$R$4,0),FALSE))))*AA76</f>
        <v>0</v>
      </c>
      <c r="EF114" s="191">
        <f>IF($A114="",0,IF(VLOOKUP($A114,'ECM Staff time by PoF'!$B$5:$C$119,2,FALSE)="Not Applicable",VLOOKUP($A114,'ECM Staff time by PoF'!$B$5:$S$119,MATCH($DF$103, 'ECM Staff time by PoF'!$B$4:$R$4,0),FALSE),IF(ISERROR(VLOOKUP(CONCATENATE($A114,AB$66),'ECM Staff time by PoF'!$A$5:$S$119,MATCH($DF$103, 'ECM Staff time by PoF'!$A$4:$R$4,0),FALSE)), 0, VLOOKUP(CONCATENATE($A114,AB$66),'ECM Staff time by PoF'!$A$5:$S$119,MATCH($DF$103, 'ECM Staff time by PoF'!$A$4:$R$4,0),FALSE))))*AB76</f>
        <v>0</v>
      </c>
      <c r="EG114" s="191">
        <f>IF($A114="",0,IF(VLOOKUP($A114,'ECM Staff time by PoF'!$B$5:$C$119,2,FALSE)="Not Applicable",VLOOKUP($A114,'ECM Staff time by PoF'!$B$5:$S$119,MATCH($DF$103, 'ECM Staff time by PoF'!$B$4:$R$4,0),FALSE),IF(ISERROR(VLOOKUP(CONCATENATE($A114,AC$66),'ECM Staff time by PoF'!$A$5:$S$119,MATCH($DF$103, 'ECM Staff time by PoF'!$A$4:$R$4,0),FALSE)), 0, VLOOKUP(CONCATENATE($A114,AC$66),'ECM Staff time by PoF'!$A$5:$S$119,MATCH($DF$103, 'ECM Staff time by PoF'!$A$4:$R$4,0),FALSE))))*AC76</f>
        <v>0</v>
      </c>
      <c r="EH114" s="191">
        <f>IF($A114="",0,IF(VLOOKUP($A114,'ECM Staff time by PoF'!$B$5:$C$119,2,FALSE)="Not Applicable",VLOOKUP($A114,'ECM Staff time by PoF'!$B$5:$S$119,MATCH($DF$103, 'ECM Staff time by PoF'!$B$4:$R$4,0),FALSE),IF(ISERROR(VLOOKUP(CONCATENATE($A114,AD$66),'ECM Staff time by PoF'!$A$5:$S$119,MATCH($DF$103, 'ECM Staff time by PoF'!$A$4:$R$4,0),FALSE)), 0, VLOOKUP(CONCATENATE($A114,AD$66),'ECM Staff time by PoF'!$A$5:$S$119,MATCH($DF$103, 'ECM Staff time by PoF'!$A$4:$R$4,0),FALSE))))*AD76</f>
        <v>0</v>
      </c>
      <c r="EI114" s="191">
        <f>IF($A114="",0,IF(VLOOKUP($A114,'ECM Staff time by PoF'!$B$5:$C$119,2,FALSE)="Not Applicable",VLOOKUP($A114,'ECM Staff time by PoF'!$B$5:$S$119,MATCH($DF$103, 'ECM Staff time by PoF'!$B$4:$R$4,0),FALSE),IF(ISERROR(VLOOKUP(CONCATENATE($A114,AE$66),'ECM Staff time by PoF'!$A$5:$S$119,MATCH($DF$103, 'ECM Staff time by PoF'!$A$4:$R$4,0),FALSE)), 0, VLOOKUP(CONCATENATE($A114,AE$66),'ECM Staff time by PoF'!$A$5:$S$119,MATCH($DF$103, 'ECM Staff time by PoF'!$A$4:$R$4,0),FALSE))))*AE76</f>
        <v>0</v>
      </c>
      <c r="EJ114" s="191">
        <f>IF($A114="",0,IF(VLOOKUP($A114,'ECM Staff time by PoF'!$B$5:$C$119,2,FALSE)="Not Applicable",VLOOKUP($A114,'ECM Staff time by PoF'!$B$5:$S$119,MATCH($DF$103, 'ECM Staff time by PoF'!$B$4:$R$4,0),FALSE),IF(ISERROR(VLOOKUP(CONCATENATE($A114,AF$66),'ECM Staff time by PoF'!$A$5:$S$119,MATCH($DF$103, 'ECM Staff time by PoF'!$A$4:$R$4,0),FALSE)), 0, VLOOKUP(CONCATENATE($A114,AF$66),'ECM Staff time by PoF'!$A$5:$S$119,MATCH($DF$103, 'ECM Staff time by PoF'!$A$4:$R$4,0),FALSE))))*AF76</f>
        <v>0</v>
      </c>
      <c r="EK114" s="191">
        <f>IF($A114="",0,IF(VLOOKUP($A114,'ECM Staff time by PoF'!$B$5:$C$119,2,FALSE)="Not Applicable",VLOOKUP($A114,'ECM Staff time by PoF'!$B$5:$S$119,MATCH($DF$103, 'ECM Staff time by PoF'!$B$4:$R$4,0),FALSE),IF(ISERROR(VLOOKUP(CONCATENATE($A114,AG$66),'ECM Staff time by PoF'!$A$5:$S$119,MATCH($DF$103, 'ECM Staff time by PoF'!$A$4:$R$4,0),FALSE)), 0, VLOOKUP(CONCATENATE($A114,AG$66),'ECM Staff time by PoF'!$A$5:$S$119,MATCH($DF$103, 'ECM Staff time by PoF'!$A$4:$R$4,0),FALSE))))*AG76</f>
        <v>0</v>
      </c>
      <c r="EL114" s="191">
        <f>IF($A114="",0,IF(VLOOKUP($A114,'ECM Staff time by PoF'!$B$5:$C$119,2,FALSE)="Not Applicable",VLOOKUP($A114,'ECM Staff time by PoF'!$B$5:$S$119,MATCH($DF$103, 'ECM Staff time by PoF'!$B$4:$R$4,0),FALSE),IF(ISERROR(VLOOKUP(CONCATENATE($A114,AH$66),'ECM Staff time by PoF'!$A$5:$S$119,MATCH($DF$103, 'ECM Staff time by PoF'!$A$4:$R$4,0),FALSE)), 0, VLOOKUP(CONCATENATE($A114,AH$66),'ECM Staff time by PoF'!$A$5:$S$119,MATCH($DF$103, 'ECM Staff time by PoF'!$A$4:$R$4,0),FALSE))))*AH76</f>
        <v>0</v>
      </c>
      <c r="EM114" s="191">
        <f>IF($A114="",0,IF(VLOOKUP($A114,'ECM Staff time by PoF'!$B$5:$C$119,2,FALSE)="Not Applicable",VLOOKUP($A114,'ECM Staff time by PoF'!$B$5:$S$119,MATCH($DF$103, 'ECM Staff time by PoF'!$B$4:$R$4,0),FALSE),IF(ISERROR(VLOOKUP(CONCATENATE($A114,AI$66),'ECM Staff time by PoF'!$A$5:$S$119,MATCH($DF$103, 'ECM Staff time by PoF'!$A$4:$R$4,0),FALSE)), 0, VLOOKUP(CONCATENATE($A114,AI$66),'ECM Staff time by PoF'!$A$5:$S$119,MATCH($DF$103, 'ECM Staff time by PoF'!$A$4:$R$4,0),FALSE))))*AI76</f>
        <v>0</v>
      </c>
      <c r="EN114" s="191">
        <f>IF($A114="",0,IF(VLOOKUP($A114,'ECM Staff time by PoF'!$B$5:$C$119,2,FALSE)="Not Applicable",VLOOKUP($A114,'ECM Staff time by PoF'!$B$5:$S$119,MATCH($DF$103, 'ECM Staff time by PoF'!$B$4:$R$4,0),FALSE),IF(ISERROR(VLOOKUP(CONCATENATE($A114,AJ$66),'ECM Staff time by PoF'!$A$5:$S$119,MATCH($DF$103, 'ECM Staff time by PoF'!$A$4:$R$4,0),FALSE)), 0, VLOOKUP(CONCATENATE($A114,AJ$66),'ECM Staff time by PoF'!$A$5:$S$119,MATCH($DF$103, 'ECM Staff time by PoF'!$A$4:$R$4,0),FALSE))))*AJ76</f>
        <v>0</v>
      </c>
      <c r="EO114" s="191">
        <f>IF($A114="",0,IF(VLOOKUP($A114,'ECM Staff time by PoF'!$B$5:$C$119,2,FALSE)="Not Applicable",VLOOKUP($A114,'ECM Staff time by PoF'!$B$5:$S$119,MATCH($DF$103, 'ECM Staff time by PoF'!$B$4:$R$4,0),FALSE),IF(ISERROR(VLOOKUP(CONCATENATE($A114,AK$66),'ECM Staff time by PoF'!$A$5:$S$119,MATCH($DF$103, 'ECM Staff time by PoF'!$A$4:$R$4,0),FALSE)), 0, VLOOKUP(CONCATENATE($A114,AK$66),'ECM Staff time by PoF'!$A$5:$S$119,MATCH($DF$103, 'ECM Staff time by PoF'!$A$4:$R$4,0),FALSE))))*AK76</f>
        <v>0</v>
      </c>
      <c r="EP114" s="60">
        <f>IF($A114="",0,IF(VLOOKUP($A114,'ECM Staff time by PoF'!$B$5:$C$119,2,FALSE)="Not Applicable",VLOOKUP($A114,'ECM Staff time by PoF'!$B$5:$S$119,MATCH($EP$103, 'ECM Staff time by PoF'!$B$4:$R$4,0),FALSE),IF(ISERROR(VLOOKUP(CONCATENATE($A114,B$66),'ECM Staff time by PoF'!$A$5:$S$119,MATCH($EP$103, 'ECM Staff time by PoF'!$A$4:$R$4,0),FALSE)), 0, VLOOKUP(CONCATENATE($A114,B$66),'ECM Staff time by PoF'!$A$5:$S$119,MATCH($EP$103, 'ECM Staff time by PoF'!$A$4:$R$4,0),FALSE))))*B76</f>
        <v>0</v>
      </c>
      <c r="EQ114" s="60">
        <f>IF($A114="",0,IF(VLOOKUP($A114,'ECM Staff time by PoF'!$B$5:$C$119,2,FALSE)="Not Applicable",VLOOKUP($A114,'ECM Staff time by PoF'!$B$5:$S$119,MATCH($EP$103, 'ECM Staff time by PoF'!$B$4:$R$4,0),FALSE),IF(ISERROR(VLOOKUP(CONCATENATE($A114,C$66),'ECM Staff time by PoF'!$A$5:$S$119,MATCH($EP$103, 'ECM Staff time by PoF'!$A$4:$R$4,0),FALSE)), 0, VLOOKUP(CONCATENATE($A114,C$66),'ECM Staff time by PoF'!$A$5:$S$119,MATCH($EP$103, 'ECM Staff time by PoF'!$A$4:$R$4,0),FALSE))))*C76</f>
        <v>0</v>
      </c>
      <c r="ER114" s="60">
        <f>IF($A114="",0,IF(VLOOKUP($A114,'ECM Staff time by PoF'!$B$5:$C$119,2,FALSE)="Not Applicable",VLOOKUP($A114,'ECM Staff time by PoF'!$B$5:$S$119,MATCH($EP$103, 'ECM Staff time by PoF'!$B$4:$R$4,0),FALSE),IF(ISERROR(VLOOKUP(CONCATENATE($A114,D$66),'ECM Staff time by PoF'!$A$5:$S$119,MATCH($EP$103, 'ECM Staff time by PoF'!$A$4:$R$4,0),FALSE)), 0, VLOOKUP(CONCATENATE($A114,D$66),'ECM Staff time by PoF'!$A$5:$S$119,MATCH($EP$103, 'ECM Staff time by PoF'!$A$4:$R$4,0),FALSE))))*D76</f>
        <v>0</v>
      </c>
      <c r="ES114" s="60">
        <f>IF($A114="",0,IF(VLOOKUP($A114,'ECM Staff time by PoF'!$B$5:$C$119,2,FALSE)="Not Applicable",VLOOKUP($A114,'ECM Staff time by PoF'!$B$5:$S$119,MATCH($EP$103, 'ECM Staff time by PoF'!$B$4:$R$4,0),FALSE),IF(ISERROR(VLOOKUP(CONCATENATE($A114,E$66),'ECM Staff time by PoF'!$A$5:$S$119,MATCH($EP$103, 'ECM Staff time by PoF'!$A$4:$R$4,0),FALSE)), 0, VLOOKUP(CONCATENATE($A114,E$66),'ECM Staff time by PoF'!$A$5:$S$119,MATCH($EP$103, 'ECM Staff time by PoF'!$A$4:$R$4,0),FALSE))))*E76</f>
        <v>0</v>
      </c>
      <c r="ET114" s="60">
        <f>IF($A114="",0,IF(VLOOKUP($A114,'ECM Staff time by PoF'!$B$5:$C$119,2,FALSE)="Not Applicable",VLOOKUP($A114,'ECM Staff time by PoF'!$B$5:$S$119,MATCH($EP$103, 'ECM Staff time by PoF'!$B$4:$R$4,0),FALSE),IF(ISERROR(VLOOKUP(CONCATENATE($A114,F$66),'ECM Staff time by PoF'!$A$5:$S$119,MATCH($EP$103, 'ECM Staff time by PoF'!$A$4:$R$4,0),FALSE)), 0, VLOOKUP(CONCATENATE($A114,F$66),'ECM Staff time by PoF'!$A$5:$S$119,MATCH($EP$103, 'ECM Staff time by PoF'!$A$4:$R$4,0),FALSE))))*F76</f>
        <v>0</v>
      </c>
      <c r="EU114" s="60">
        <f>IF($A114="",0,IF(VLOOKUP($A114,'ECM Staff time by PoF'!$B$5:$C$119,2,FALSE)="Not Applicable",VLOOKUP($A114,'ECM Staff time by PoF'!$B$5:$S$119,MATCH($EP$103, 'ECM Staff time by PoF'!$B$4:$R$4,0),FALSE),IF(ISERROR(VLOOKUP(CONCATENATE($A114,G$66),'ECM Staff time by PoF'!$A$5:$S$119,MATCH($EP$103, 'ECM Staff time by PoF'!$A$4:$R$4,0),FALSE)), 0, VLOOKUP(CONCATENATE($A114,G$66),'ECM Staff time by PoF'!$A$5:$S$119,MATCH($EP$103, 'ECM Staff time by PoF'!$A$4:$R$4,0),FALSE))))*G76</f>
        <v>0</v>
      </c>
      <c r="EV114" s="60">
        <f>IF($A114="",0,IF(VLOOKUP($A114,'ECM Staff time by PoF'!$B$5:$C$119,2,FALSE)="Not Applicable",VLOOKUP($A114,'ECM Staff time by PoF'!$B$5:$S$119,MATCH($EP$103, 'ECM Staff time by PoF'!$B$4:$R$4,0),FALSE),IF(ISERROR(VLOOKUP(CONCATENATE($A114,H$66),'ECM Staff time by PoF'!$A$5:$S$119,MATCH($EP$103, 'ECM Staff time by PoF'!$A$4:$R$4,0),FALSE)), 0, VLOOKUP(CONCATENATE($A114,H$66),'ECM Staff time by PoF'!$A$5:$S$119,MATCH($EP$103, 'ECM Staff time by PoF'!$A$4:$R$4,0),FALSE))))*H76</f>
        <v>0</v>
      </c>
      <c r="EW114" s="60">
        <f>IF($A114="",0,IF(VLOOKUP($A114,'ECM Staff time by PoF'!$B$5:$C$119,2,FALSE)="Not Applicable",VLOOKUP($A114,'ECM Staff time by PoF'!$B$5:$S$119,MATCH($EP$103, 'ECM Staff time by PoF'!$B$4:$R$4,0),FALSE),IF(ISERROR(VLOOKUP(CONCATENATE($A114,I$66),'ECM Staff time by PoF'!$A$5:$S$119,MATCH($EP$103, 'ECM Staff time by PoF'!$A$4:$R$4,0),FALSE)), 0, VLOOKUP(CONCATENATE($A114,I$66),'ECM Staff time by PoF'!$A$5:$S$119,MATCH($EP$103, 'ECM Staff time by PoF'!$A$4:$R$4,0),FALSE))))*I76</f>
        <v>0</v>
      </c>
      <c r="EX114" s="60">
        <f>IF($A114="",0,IF(VLOOKUP($A114,'ECM Staff time by PoF'!$B$5:$C$119,2,FALSE)="Not Applicable",VLOOKUP($A114,'ECM Staff time by PoF'!$B$5:$S$119,MATCH($EP$103, 'ECM Staff time by PoF'!$B$4:$R$4,0),FALSE),IF(ISERROR(VLOOKUP(CONCATENATE($A114,J$66),'ECM Staff time by PoF'!$A$5:$S$119,MATCH($EP$103, 'ECM Staff time by PoF'!$A$4:$R$4,0),FALSE)), 0, VLOOKUP(CONCATENATE($A114,J$66),'ECM Staff time by PoF'!$A$5:$S$119,MATCH($EP$103, 'ECM Staff time by PoF'!$A$4:$R$4,0),FALSE))))*J76</f>
        <v>0</v>
      </c>
      <c r="EY114" s="60">
        <f>IF($A114="",0,IF(VLOOKUP($A114,'ECM Staff time by PoF'!$B$5:$C$119,2,FALSE)="Not Applicable",VLOOKUP($A114,'ECM Staff time by PoF'!$B$5:$S$119,MATCH($EP$103, 'ECM Staff time by PoF'!$B$4:$R$4,0),FALSE),IF(ISERROR(VLOOKUP(CONCATENATE($A114,K$66),'ECM Staff time by PoF'!$A$5:$S$119,MATCH($EP$103, 'ECM Staff time by PoF'!$A$4:$R$4,0),FALSE)), 0, VLOOKUP(CONCATENATE($A114,K$66),'ECM Staff time by PoF'!$A$5:$S$119,MATCH($EP$103, 'ECM Staff time by PoF'!$A$4:$R$4,0),FALSE))))*K76</f>
        <v>0</v>
      </c>
      <c r="EZ114" s="60">
        <f>IF($A114="",0,IF(VLOOKUP($A114,'ECM Staff time by PoF'!$B$5:$C$119,2,FALSE)="Not Applicable",VLOOKUP($A114,'ECM Staff time by PoF'!$B$5:$S$119,MATCH($EP$103, 'ECM Staff time by PoF'!$B$4:$R$4,0),FALSE),IF(ISERROR(VLOOKUP(CONCATENATE($A114,L$66),'ECM Staff time by PoF'!$A$5:$S$119,MATCH($EP$103, 'ECM Staff time by PoF'!$A$4:$R$4,0),FALSE)), 0, VLOOKUP(CONCATENATE($A114,L$66),'ECM Staff time by PoF'!$A$5:$S$119,MATCH($EP$103, 'ECM Staff time by PoF'!$A$4:$R$4,0),FALSE))))*L76</f>
        <v>0</v>
      </c>
      <c r="FA114" s="60">
        <f>IF($A114="",0,IF(VLOOKUP($A114,'ECM Staff time by PoF'!$B$5:$C$119,2,FALSE)="Not Applicable",VLOOKUP($A114,'ECM Staff time by PoF'!$B$5:$S$119,MATCH($EP$103, 'ECM Staff time by PoF'!$B$4:$R$4,0),FALSE),IF(ISERROR(VLOOKUP(CONCATENATE($A114,M$66),'ECM Staff time by PoF'!$A$5:$S$119,MATCH($EP$103, 'ECM Staff time by PoF'!$A$4:$R$4,0),FALSE)), 0, VLOOKUP(CONCATENATE($A114,M$66),'ECM Staff time by PoF'!$A$5:$S$119,MATCH($EP$103, 'ECM Staff time by PoF'!$A$4:$R$4,0),FALSE))))*M76</f>
        <v>0</v>
      </c>
      <c r="FB114" s="60">
        <f>IF($A114="",0,IF(VLOOKUP($A114,'ECM Staff time by PoF'!$B$5:$C$119,2,FALSE)="Not Applicable",VLOOKUP($A114,'ECM Staff time by PoF'!$B$5:$S$119,MATCH($EP$103, 'ECM Staff time by PoF'!$B$4:$R$4,0),FALSE),IF(ISERROR(VLOOKUP(CONCATENATE($A114,N$66),'ECM Staff time by PoF'!$A$5:$S$119,MATCH($EP$103, 'ECM Staff time by PoF'!$A$4:$R$4,0),FALSE)), 0, VLOOKUP(CONCATENATE($A114,N$66),'ECM Staff time by PoF'!$A$5:$S$119,MATCH($EP$103, 'ECM Staff time by PoF'!$A$4:$R$4,0),FALSE))))*N76</f>
        <v>0</v>
      </c>
      <c r="FC114" s="60">
        <f>IF($A114="",0,IF(VLOOKUP($A114,'ECM Staff time by PoF'!$B$5:$C$119,2,FALSE)="Not Applicable",VLOOKUP($A114,'ECM Staff time by PoF'!$B$5:$S$119,MATCH($EP$103, 'ECM Staff time by PoF'!$B$4:$R$4,0),FALSE),IF(ISERROR(VLOOKUP(CONCATENATE($A114,O$66),'ECM Staff time by PoF'!$A$5:$S$119,MATCH($EP$103, 'ECM Staff time by PoF'!$A$4:$R$4,0),FALSE)), 0, VLOOKUP(CONCATENATE($A114,O$66),'ECM Staff time by PoF'!$A$5:$S$119,MATCH($EP$103, 'ECM Staff time by PoF'!$A$4:$R$4,0),FALSE))))*O76</f>
        <v>0</v>
      </c>
      <c r="FD114" s="60">
        <f>IF($A114="",0,IF(VLOOKUP($A114,'ECM Staff time by PoF'!$B$5:$C$119,2,FALSE)="Not Applicable",VLOOKUP($A114,'ECM Staff time by PoF'!$B$5:$S$119,MATCH($EP$103, 'ECM Staff time by PoF'!$B$4:$R$4,0),FALSE),IF(ISERROR(VLOOKUP(CONCATENATE($A114,P$66),'ECM Staff time by PoF'!$A$5:$S$119,MATCH($EP$103, 'ECM Staff time by PoF'!$A$4:$R$4,0),FALSE)), 0, VLOOKUP(CONCATENATE($A114,P$66),'ECM Staff time by PoF'!$A$5:$S$119,MATCH($EP$103, 'ECM Staff time by PoF'!$A$4:$R$4,0),FALSE))))*P76</f>
        <v>0</v>
      </c>
      <c r="FE114" s="60">
        <f>IF($A114="",0,IF(VLOOKUP($A114,'ECM Staff time by PoF'!$B$5:$C$119,2,FALSE)="Not Applicable",VLOOKUP($A114,'ECM Staff time by PoF'!$B$5:$S$119,MATCH($EP$103, 'ECM Staff time by PoF'!$B$4:$R$4,0),FALSE),IF(ISERROR(VLOOKUP(CONCATENATE($A114,Q$66),'ECM Staff time by PoF'!$A$5:$S$119,MATCH($EP$103, 'ECM Staff time by PoF'!$A$4:$R$4,0),FALSE)), 0, VLOOKUP(CONCATENATE($A114,Q$66),'ECM Staff time by PoF'!$A$5:$S$119,MATCH($EP$103, 'ECM Staff time by PoF'!$A$4:$R$4,0),FALSE))))*Q76</f>
        <v>0</v>
      </c>
      <c r="FF114" s="60">
        <f>IF($A114="",0,IF(VLOOKUP($A114,'ECM Staff time by PoF'!$B$5:$C$119,2,FALSE)="Not Applicable",VLOOKUP($A114,'ECM Staff time by PoF'!$B$5:$S$119,MATCH($EP$103, 'ECM Staff time by PoF'!$B$4:$R$4,0),FALSE),IF(ISERROR(VLOOKUP(CONCATENATE($A114,R$66),'ECM Staff time by PoF'!$A$5:$S$119,MATCH($EP$103, 'ECM Staff time by PoF'!$A$4:$R$4,0),FALSE)), 0, VLOOKUP(CONCATENATE($A114,R$66),'ECM Staff time by PoF'!$A$5:$S$119,MATCH($EP$103, 'ECM Staff time by PoF'!$A$4:$R$4,0),FALSE))))*R76</f>
        <v>0</v>
      </c>
      <c r="FG114" s="60">
        <f>IF($A114="",0,IF(VLOOKUP($A114,'ECM Staff time by PoF'!$B$5:$C$119,2,FALSE)="Not Applicable",VLOOKUP($A114,'ECM Staff time by PoF'!$B$5:$S$119,MATCH($EP$103, 'ECM Staff time by PoF'!$B$4:$R$4,0),FALSE),IF(ISERROR(VLOOKUP(CONCATENATE($A114,S$66),'ECM Staff time by PoF'!$A$5:$S$119,MATCH($EP$103, 'ECM Staff time by PoF'!$A$4:$R$4,0),FALSE)), 0, VLOOKUP(CONCATENATE($A114,S$66),'ECM Staff time by PoF'!$A$5:$S$119,MATCH($EP$103, 'ECM Staff time by PoF'!$A$4:$R$4,0),FALSE))))*S76</f>
        <v>0</v>
      </c>
      <c r="FH114" s="60">
        <f>IF($A114="",0,IF(VLOOKUP($A114,'ECM Staff time by PoF'!$B$5:$C$119,2,FALSE)="Not Applicable",VLOOKUP($A114,'ECM Staff time by PoF'!$B$5:$S$119,MATCH($EP$103, 'ECM Staff time by PoF'!$B$4:$R$4,0),FALSE),IF(ISERROR(VLOOKUP(CONCATENATE($A114,T$66),'ECM Staff time by PoF'!$A$5:$S$119,MATCH($EP$103, 'ECM Staff time by PoF'!$A$4:$R$4,0),FALSE)), 0, VLOOKUP(CONCATENATE($A114,T$66),'ECM Staff time by PoF'!$A$5:$S$119,MATCH($EP$103, 'ECM Staff time by PoF'!$A$4:$R$4,0),FALSE))))*T76</f>
        <v>0</v>
      </c>
      <c r="FI114" s="60">
        <f>IF($A114="",0,IF(VLOOKUP($A114,'ECM Staff time by PoF'!$B$5:$C$119,2,FALSE)="Not Applicable",VLOOKUP($A114,'ECM Staff time by PoF'!$B$5:$S$119,MATCH($EP$103, 'ECM Staff time by PoF'!$B$4:$R$4,0),FALSE),IF(ISERROR(VLOOKUP(CONCATENATE($A114,U$66),'ECM Staff time by PoF'!$A$5:$S$119,MATCH($EP$103, 'ECM Staff time by PoF'!$A$4:$R$4,0),FALSE)), 0, VLOOKUP(CONCATENATE($A114,U$66),'ECM Staff time by PoF'!$A$5:$S$119,MATCH($EP$103, 'ECM Staff time by PoF'!$A$4:$R$4,0),FALSE))))*U76</f>
        <v>0</v>
      </c>
      <c r="FJ114" s="60">
        <f>IF($A114="",0,IF(VLOOKUP($A114,'ECM Staff time by PoF'!$B$5:$C$119,2,FALSE)="Not Applicable",VLOOKUP($A114,'ECM Staff time by PoF'!$B$5:$S$119,MATCH($EP$103, 'ECM Staff time by PoF'!$B$4:$R$4,0),FALSE),IF(ISERROR(VLOOKUP(CONCATENATE($A114,V$66),'ECM Staff time by PoF'!$A$5:$S$119,MATCH($EP$103, 'ECM Staff time by PoF'!$A$4:$R$4,0),FALSE)), 0, VLOOKUP(CONCATENATE($A114,V$66),'ECM Staff time by PoF'!$A$5:$S$119,MATCH($EP$103, 'ECM Staff time by PoF'!$A$4:$R$4,0),FALSE))))*V76</f>
        <v>0</v>
      </c>
      <c r="FK114" s="60">
        <f>IF($A114="",0,IF(VLOOKUP($A114,'ECM Staff time by PoF'!$B$5:$C$119,2,FALSE)="Not Applicable",VLOOKUP($A114,'ECM Staff time by PoF'!$B$5:$S$119,MATCH($EP$103, 'ECM Staff time by PoF'!$B$4:$R$4,0),FALSE),IF(ISERROR(VLOOKUP(CONCATENATE($A114,W$66),'ECM Staff time by PoF'!$A$5:$S$119,MATCH($EP$103, 'ECM Staff time by PoF'!$A$4:$R$4,0),FALSE)), 0, VLOOKUP(CONCATENATE($A114,W$66),'ECM Staff time by PoF'!$A$5:$S$119,MATCH($EP$103, 'ECM Staff time by PoF'!$A$4:$R$4,0),FALSE))))*W76</f>
        <v>0</v>
      </c>
      <c r="FL114" s="60">
        <f>IF($A114="",0,IF(VLOOKUP($A114,'ECM Staff time by PoF'!$B$5:$C$119,2,FALSE)="Not Applicable",VLOOKUP($A114,'ECM Staff time by PoF'!$B$5:$S$119,MATCH($EP$103, 'ECM Staff time by PoF'!$B$4:$R$4,0),FALSE),IF(ISERROR(VLOOKUP(CONCATENATE($A114,X$66),'ECM Staff time by PoF'!$A$5:$S$119,MATCH($EP$103, 'ECM Staff time by PoF'!$A$4:$R$4,0),FALSE)), 0, VLOOKUP(CONCATENATE($A114,X$66),'ECM Staff time by PoF'!$A$5:$S$119,MATCH($EP$103, 'ECM Staff time by PoF'!$A$4:$R$4,0),FALSE))))*X76</f>
        <v>0</v>
      </c>
      <c r="FM114" s="60">
        <f>IF($A114="",0,IF(VLOOKUP($A114,'ECM Staff time by PoF'!$B$5:$C$119,2,FALSE)="Not Applicable",VLOOKUP($A114,'ECM Staff time by PoF'!$B$5:$S$119,MATCH($EP$103, 'ECM Staff time by PoF'!$B$4:$R$4,0),FALSE),IF(ISERROR(VLOOKUP(CONCATENATE($A114,Y$66),'ECM Staff time by PoF'!$A$5:$S$119,MATCH($EP$103, 'ECM Staff time by PoF'!$A$4:$R$4,0),FALSE)), 0, VLOOKUP(CONCATENATE($A114,Y$66),'ECM Staff time by PoF'!$A$5:$S$119,MATCH($EP$103, 'ECM Staff time by PoF'!$A$4:$R$4,0),FALSE))))*Y76</f>
        <v>0</v>
      </c>
      <c r="FN114" s="60">
        <f>IF($A114="",0,IF(VLOOKUP($A114,'ECM Staff time by PoF'!$B$5:$C$119,2,FALSE)="Not Applicable",VLOOKUP($A114,'ECM Staff time by PoF'!$B$5:$S$119,MATCH($EP$103, 'ECM Staff time by PoF'!$B$4:$R$4,0),FALSE),IF(ISERROR(VLOOKUP(CONCATENATE($A114,Z$66),'ECM Staff time by PoF'!$A$5:$S$119,MATCH($EP$103, 'ECM Staff time by PoF'!$A$4:$R$4,0),FALSE)), 0, VLOOKUP(CONCATENATE($A114,Z$66),'ECM Staff time by PoF'!$A$5:$S$119,MATCH($EP$103, 'ECM Staff time by PoF'!$A$4:$R$4,0),FALSE))))*Z76</f>
        <v>0</v>
      </c>
      <c r="FO114" s="60">
        <f>IF($A114="",0,IF(VLOOKUP($A114,'ECM Staff time by PoF'!$B$5:$C$119,2,FALSE)="Not Applicable",VLOOKUP($A114,'ECM Staff time by PoF'!$B$5:$S$119,MATCH($EP$103, 'ECM Staff time by PoF'!$B$4:$R$4,0),FALSE),IF(ISERROR(VLOOKUP(CONCATENATE($A114,AA$66),'ECM Staff time by PoF'!$A$5:$S$119,MATCH($EP$103, 'ECM Staff time by PoF'!$A$4:$R$4,0),FALSE)), 0, VLOOKUP(CONCATENATE($A114,AA$66),'ECM Staff time by PoF'!$A$5:$S$119,MATCH($EP$103, 'ECM Staff time by PoF'!$A$4:$R$4,0),FALSE))))*AA76</f>
        <v>0</v>
      </c>
      <c r="FP114" s="60">
        <f>IF($A114="",0,IF(VLOOKUP($A114,'ECM Staff time by PoF'!$B$5:$C$119,2,FALSE)="Not Applicable",VLOOKUP($A114,'ECM Staff time by PoF'!$B$5:$S$119,MATCH($EP$103, 'ECM Staff time by PoF'!$B$4:$R$4,0),FALSE),IF(ISERROR(VLOOKUP(CONCATENATE($A114,AB$66),'ECM Staff time by PoF'!$A$5:$S$119,MATCH($EP$103, 'ECM Staff time by PoF'!$A$4:$R$4,0),FALSE)), 0, VLOOKUP(CONCATENATE($A114,AB$66),'ECM Staff time by PoF'!$A$5:$S$119,MATCH($EP$103, 'ECM Staff time by PoF'!$A$4:$R$4,0),FALSE))))*AB76</f>
        <v>0</v>
      </c>
      <c r="FQ114" s="60">
        <f>IF($A114="",0,IF(VLOOKUP($A114,'ECM Staff time by PoF'!$B$5:$C$119,2,FALSE)="Not Applicable",VLOOKUP($A114,'ECM Staff time by PoF'!$B$5:$S$119,MATCH($EP$103, 'ECM Staff time by PoF'!$B$4:$R$4,0),FALSE),IF(ISERROR(VLOOKUP(CONCATENATE($A114,AC$66),'ECM Staff time by PoF'!$A$5:$S$119,MATCH($EP$103, 'ECM Staff time by PoF'!$A$4:$R$4,0),FALSE)), 0, VLOOKUP(CONCATENATE($A114,AC$66),'ECM Staff time by PoF'!$A$5:$S$119,MATCH($EP$103, 'ECM Staff time by PoF'!$A$4:$R$4,0),FALSE))))*AC76</f>
        <v>0</v>
      </c>
      <c r="FR114" s="60">
        <f>IF($A114="",0,IF(VLOOKUP($A114,'ECM Staff time by PoF'!$B$5:$C$119,2,FALSE)="Not Applicable",VLOOKUP($A114,'ECM Staff time by PoF'!$B$5:$S$119,MATCH($EP$103, 'ECM Staff time by PoF'!$B$4:$R$4,0),FALSE),IF(ISERROR(VLOOKUP(CONCATENATE($A114,AD$66),'ECM Staff time by PoF'!$A$5:$S$119,MATCH($EP$103, 'ECM Staff time by PoF'!$A$4:$R$4,0),FALSE)), 0, VLOOKUP(CONCATENATE($A114,AD$66),'ECM Staff time by PoF'!$A$5:$S$119,MATCH($EP$103, 'ECM Staff time by PoF'!$A$4:$R$4,0),FALSE))))*AD76</f>
        <v>0</v>
      </c>
      <c r="FS114" s="60">
        <f>IF($A114="",0,IF(VLOOKUP($A114,'ECM Staff time by PoF'!$B$5:$C$119,2,FALSE)="Not Applicable",VLOOKUP($A114,'ECM Staff time by PoF'!$B$5:$S$119,MATCH($EP$103, 'ECM Staff time by PoF'!$B$4:$R$4,0),FALSE),IF(ISERROR(VLOOKUP(CONCATENATE($A114,AE$66),'ECM Staff time by PoF'!$A$5:$S$119,MATCH($EP$103, 'ECM Staff time by PoF'!$A$4:$R$4,0),FALSE)), 0, VLOOKUP(CONCATENATE($A114,AE$66),'ECM Staff time by PoF'!$A$5:$S$119,MATCH($EP$103, 'ECM Staff time by PoF'!$A$4:$R$4,0),FALSE))))*AE76</f>
        <v>0</v>
      </c>
      <c r="FT114" s="60">
        <f>IF($A114="",0,IF(VLOOKUP($A114,'ECM Staff time by PoF'!$B$5:$C$119,2,FALSE)="Not Applicable",VLOOKUP($A114,'ECM Staff time by PoF'!$B$5:$S$119,MATCH($EP$103, 'ECM Staff time by PoF'!$B$4:$R$4,0),FALSE),IF(ISERROR(VLOOKUP(CONCATENATE($A114,AF$66),'ECM Staff time by PoF'!$A$5:$S$119,MATCH($EP$103, 'ECM Staff time by PoF'!$A$4:$R$4,0),FALSE)), 0, VLOOKUP(CONCATENATE($A114,AF$66),'ECM Staff time by PoF'!$A$5:$S$119,MATCH($EP$103, 'ECM Staff time by PoF'!$A$4:$R$4,0),FALSE))))*AF76</f>
        <v>0</v>
      </c>
      <c r="FU114" s="60">
        <f>IF($A114="",0,IF(VLOOKUP($A114,'ECM Staff time by PoF'!$B$5:$C$119,2,FALSE)="Not Applicable",VLOOKUP($A114,'ECM Staff time by PoF'!$B$5:$S$119,MATCH($EP$103, 'ECM Staff time by PoF'!$B$4:$R$4,0),FALSE),IF(ISERROR(VLOOKUP(CONCATENATE($A114,AG$66),'ECM Staff time by PoF'!$A$5:$S$119,MATCH($EP$103, 'ECM Staff time by PoF'!$A$4:$R$4,0),FALSE)), 0, VLOOKUP(CONCATENATE($A114,AG$66),'ECM Staff time by PoF'!$A$5:$S$119,MATCH($EP$103, 'ECM Staff time by PoF'!$A$4:$R$4,0),FALSE))))*AG76</f>
        <v>0</v>
      </c>
      <c r="FV114" s="60">
        <f>IF($A114="",0,IF(VLOOKUP($A114,'ECM Staff time by PoF'!$B$5:$C$119,2,FALSE)="Not Applicable",VLOOKUP($A114,'ECM Staff time by PoF'!$B$5:$S$119,MATCH($EP$103, 'ECM Staff time by PoF'!$B$4:$R$4,0),FALSE),IF(ISERROR(VLOOKUP(CONCATENATE($A114,AH$66),'ECM Staff time by PoF'!$A$5:$S$119,MATCH($EP$103, 'ECM Staff time by PoF'!$A$4:$R$4,0),FALSE)), 0, VLOOKUP(CONCATENATE($A114,AH$66),'ECM Staff time by PoF'!$A$5:$S$119,MATCH($EP$103, 'ECM Staff time by PoF'!$A$4:$R$4,0),FALSE))))*AH76</f>
        <v>0</v>
      </c>
      <c r="FW114" s="60">
        <f>IF($A114="",0,IF(VLOOKUP($A114,'ECM Staff time by PoF'!$B$5:$C$119,2,FALSE)="Not Applicable",VLOOKUP($A114,'ECM Staff time by PoF'!$B$5:$S$119,MATCH($EP$103, 'ECM Staff time by PoF'!$B$4:$R$4,0),FALSE),IF(ISERROR(VLOOKUP(CONCATENATE($A114,AI$66),'ECM Staff time by PoF'!$A$5:$S$119,MATCH($EP$103, 'ECM Staff time by PoF'!$A$4:$R$4,0),FALSE)), 0, VLOOKUP(CONCATENATE($A114,AI$66),'ECM Staff time by PoF'!$A$5:$S$119,MATCH($EP$103, 'ECM Staff time by PoF'!$A$4:$R$4,0),FALSE))))*AI76</f>
        <v>0</v>
      </c>
      <c r="FX114" s="60">
        <f>IF($A114="",0,IF(VLOOKUP($A114,'ECM Staff time by PoF'!$B$5:$C$119,2,FALSE)="Not Applicable",VLOOKUP($A114,'ECM Staff time by PoF'!$B$5:$S$119,MATCH($EP$103, 'ECM Staff time by PoF'!$B$4:$R$4,0),FALSE),IF(ISERROR(VLOOKUP(CONCATENATE($A114,AJ$66),'ECM Staff time by PoF'!$A$5:$S$119,MATCH($EP$103, 'ECM Staff time by PoF'!$A$4:$R$4,0),FALSE)), 0, VLOOKUP(CONCATENATE($A114,AJ$66),'ECM Staff time by PoF'!$A$5:$S$119,MATCH($EP$103, 'ECM Staff time by PoF'!$A$4:$R$4,0),FALSE))))*AJ76</f>
        <v>0</v>
      </c>
      <c r="FY114" s="60">
        <f>IF($A114="",0,IF(VLOOKUP($A114,'ECM Staff time by PoF'!$B$5:$C$119,2,FALSE)="Not Applicable",VLOOKUP($A114,'ECM Staff time by PoF'!$B$5:$S$119,MATCH($EP$103, 'ECM Staff time by PoF'!$B$4:$R$4,0),FALSE),IF(ISERROR(VLOOKUP(CONCATENATE($A114,AK$66),'ECM Staff time by PoF'!$A$5:$S$119,MATCH($EP$103, 'ECM Staff time by PoF'!$A$4:$R$4,0),FALSE)), 0, VLOOKUP(CONCATENATE($A114,AK$66),'ECM Staff time by PoF'!$A$5:$S$119,MATCH($EP$103, 'ECM Staff time by PoF'!$A$4:$R$4,0),FALSE))))*AK76</f>
        <v>0</v>
      </c>
      <c r="FZ114" s="60">
        <f>IF($A114="",0,IF(VLOOKUP($A114,'ECM Staff time by PoF'!$B$5:$C$119,2,FALSE)="Not Applicable",VLOOKUP($A114,'ECM Staff time by PoF'!$B$5:$S$119,MATCH($FZ$103, 'ECM Staff time by PoF'!$B$4:$R$4,0),FALSE),IF(ISERROR(VLOOKUP(CONCATENATE($A114,B$66),'ECM Staff time by PoF'!$A$5:$S$119,MATCH($FZ$103, 'ECM Staff time by PoF'!$A$4:$R$4,0),FALSE)), 0, VLOOKUP(CONCATENATE($A114,B$66),'ECM Staff time by PoF'!$A$5:$S$119,MATCH($FZ$103, 'ECM Staff time by PoF'!$A$4:$R$4,0),FALSE))))*B76</f>
        <v>0</v>
      </c>
      <c r="GA114" s="60">
        <f>IF($A114="",0,IF(VLOOKUP($A114,'ECM Staff time by PoF'!$B$5:$C$119,2,FALSE)="Not Applicable",VLOOKUP($A114,'ECM Staff time by PoF'!$B$5:$S$119,MATCH($FZ$103, 'ECM Staff time by PoF'!$B$4:$R$4,0),FALSE),IF(ISERROR(VLOOKUP(CONCATENATE($A114,C$66),'ECM Staff time by PoF'!$A$5:$S$119,MATCH($FZ$103, 'ECM Staff time by PoF'!$A$4:$R$4,0),FALSE)), 0, VLOOKUP(CONCATENATE($A114,C$66),'ECM Staff time by PoF'!$A$5:$S$119,MATCH($FZ$103, 'ECM Staff time by PoF'!$A$4:$R$4,0),FALSE))))*C76</f>
        <v>0</v>
      </c>
      <c r="GB114" s="60">
        <f>IF($A114="",0,IF(VLOOKUP($A114,'ECM Staff time by PoF'!$B$5:$C$119,2,FALSE)="Not Applicable",VLOOKUP($A114,'ECM Staff time by PoF'!$B$5:$S$119,MATCH($FZ$103, 'ECM Staff time by PoF'!$B$4:$R$4,0),FALSE),IF(ISERROR(VLOOKUP(CONCATENATE($A114,D$66),'ECM Staff time by PoF'!$A$5:$S$119,MATCH($FZ$103, 'ECM Staff time by PoF'!$A$4:$R$4,0),FALSE)), 0, VLOOKUP(CONCATENATE($A114,D$66),'ECM Staff time by PoF'!$A$5:$S$119,MATCH($FZ$103, 'ECM Staff time by PoF'!$A$4:$R$4,0),FALSE))))*D76</f>
        <v>0</v>
      </c>
      <c r="GC114" s="60">
        <f>IF($A114="",0,IF(VLOOKUP($A114,'ECM Staff time by PoF'!$B$5:$C$119,2,FALSE)="Not Applicable",VLOOKUP($A114,'ECM Staff time by PoF'!$B$5:$S$119,MATCH($FZ$103, 'ECM Staff time by PoF'!$B$4:$R$4,0),FALSE),IF(ISERROR(VLOOKUP(CONCATENATE($A114,E$66),'ECM Staff time by PoF'!$A$5:$S$119,MATCH($FZ$103, 'ECM Staff time by PoF'!$A$4:$R$4,0),FALSE)), 0, VLOOKUP(CONCATENATE($A114,E$66),'ECM Staff time by PoF'!$A$5:$S$119,MATCH($FZ$103, 'ECM Staff time by PoF'!$A$4:$R$4,0),FALSE))))*E76</f>
        <v>0</v>
      </c>
      <c r="GD114" s="60">
        <f>IF($A114="",0,IF(VLOOKUP($A114,'ECM Staff time by PoF'!$B$5:$C$119,2,FALSE)="Not Applicable",VLOOKUP($A114,'ECM Staff time by PoF'!$B$5:$S$119,MATCH($FZ$103, 'ECM Staff time by PoF'!$B$4:$R$4,0),FALSE),IF(ISERROR(VLOOKUP(CONCATENATE($A114,F$66),'ECM Staff time by PoF'!$A$5:$S$119,MATCH($FZ$103, 'ECM Staff time by PoF'!$A$4:$R$4,0),FALSE)), 0, VLOOKUP(CONCATENATE($A114,F$66),'ECM Staff time by PoF'!$A$5:$S$119,MATCH($FZ$103, 'ECM Staff time by PoF'!$A$4:$R$4,0),FALSE))))*F76</f>
        <v>0</v>
      </c>
      <c r="GE114" s="60">
        <f>IF($A114="",0,IF(VLOOKUP($A114,'ECM Staff time by PoF'!$B$5:$C$119,2,FALSE)="Not Applicable",VLOOKUP($A114,'ECM Staff time by PoF'!$B$5:$S$119,MATCH($FZ$103, 'ECM Staff time by PoF'!$B$4:$R$4,0),FALSE),IF(ISERROR(VLOOKUP(CONCATENATE($A114,G$66),'ECM Staff time by PoF'!$A$5:$S$119,MATCH($FZ$103, 'ECM Staff time by PoF'!$A$4:$R$4,0),FALSE)), 0, VLOOKUP(CONCATENATE($A114,G$66),'ECM Staff time by PoF'!$A$5:$S$119,MATCH($FZ$103, 'ECM Staff time by PoF'!$A$4:$R$4,0),FALSE))))*G76</f>
        <v>0</v>
      </c>
      <c r="GF114" s="60">
        <f>IF($A114="",0,IF(VLOOKUP($A114,'ECM Staff time by PoF'!$B$5:$C$119,2,FALSE)="Not Applicable",VLOOKUP($A114,'ECM Staff time by PoF'!$B$5:$S$119,MATCH($FZ$103, 'ECM Staff time by PoF'!$B$4:$R$4,0),FALSE),IF(ISERROR(VLOOKUP(CONCATENATE($A114,H$66),'ECM Staff time by PoF'!$A$5:$S$119,MATCH($FZ$103, 'ECM Staff time by PoF'!$A$4:$R$4,0),FALSE)), 0, VLOOKUP(CONCATENATE($A114,H$66),'ECM Staff time by PoF'!$A$5:$S$119,MATCH($FZ$103, 'ECM Staff time by PoF'!$A$4:$R$4,0),FALSE))))*H76</f>
        <v>0</v>
      </c>
      <c r="GG114" s="60">
        <f>IF($A114="",0,IF(VLOOKUP($A114,'ECM Staff time by PoF'!$B$5:$C$119,2,FALSE)="Not Applicable",VLOOKUP($A114,'ECM Staff time by PoF'!$B$5:$S$119,MATCH($FZ$103, 'ECM Staff time by PoF'!$B$4:$R$4,0),FALSE),IF(ISERROR(VLOOKUP(CONCATENATE($A114,I$66),'ECM Staff time by PoF'!$A$5:$S$119,MATCH($FZ$103, 'ECM Staff time by PoF'!$A$4:$R$4,0),FALSE)), 0, VLOOKUP(CONCATENATE($A114,I$66),'ECM Staff time by PoF'!$A$5:$S$119,MATCH($FZ$103, 'ECM Staff time by PoF'!$A$4:$R$4,0),FALSE))))*I76</f>
        <v>0</v>
      </c>
      <c r="GH114" s="60">
        <f>IF($A114="",0,IF(VLOOKUP($A114,'ECM Staff time by PoF'!$B$5:$C$119,2,FALSE)="Not Applicable",VLOOKUP($A114,'ECM Staff time by PoF'!$B$5:$S$119,MATCH($FZ$103, 'ECM Staff time by PoF'!$B$4:$R$4,0),FALSE),IF(ISERROR(VLOOKUP(CONCATENATE($A114,J$66),'ECM Staff time by PoF'!$A$5:$S$119,MATCH($FZ$103, 'ECM Staff time by PoF'!$A$4:$R$4,0),FALSE)), 0, VLOOKUP(CONCATENATE($A114,J$66),'ECM Staff time by PoF'!$A$5:$S$119,MATCH($FZ$103, 'ECM Staff time by PoF'!$A$4:$R$4,0),FALSE))))*J76</f>
        <v>0</v>
      </c>
      <c r="GI114" s="60">
        <f>IF($A114="",0,IF(VLOOKUP($A114,'ECM Staff time by PoF'!$B$5:$C$119,2,FALSE)="Not Applicable",VLOOKUP($A114,'ECM Staff time by PoF'!$B$5:$S$119,MATCH($FZ$103, 'ECM Staff time by PoF'!$B$4:$R$4,0),FALSE),IF(ISERROR(VLOOKUP(CONCATENATE($A114,K$66),'ECM Staff time by PoF'!$A$5:$S$119,MATCH($FZ$103, 'ECM Staff time by PoF'!$A$4:$R$4,0),FALSE)), 0, VLOOKUP(CONCATENATE($A114,K$66),'ECM Staff time by PoF'!$A$5:$S$119,MATCH($FZ$103, 'ECM Staff time by PoF'!$A$4:$R$4,0),FALSE))))*K76</f>
        <v>0</v>
      </c>
      <c r="GJ114" s="60">
        <f>IF($A114="",0,IF(VLOOKUP($A114,'ECM Staff time by PoF'!$B$5:$C$119,2,FALSE)="Not Applicable",VLOOKUP($A114,'ECM Staff time by PoF'!$B$5:$S$119,MATCH($FZ$103, 'ECM Staff time by PoF'!$B$4:$R$4,0),FALSE),IF(ISERROR(VLOOKUP(CONCATENATE($A114,L$66),'ECM Staff time by PoF'!$A$5:$S$119,MATCH($FZ$103, 'ECM Staff time by PoF'!$A$4:$R$4,0),FALSE)), 0, VLOOKUP(CONCATENATE($A114,L$66),'ECM Staff time by PoF'!$A$5:$S$119,MATCH($FZ$103, 'ECM Staff time by PoF'!$A$4:$R$4,0),FALSE))))*L76</f>
        <v>0</v>
      </c>
      <c r="GK114" s="60">
        <f>IF($A114="",0,IF(VLOOKUP($A114,'ECM Staff time by PoF'!$B$5:$C$119,2,FALSE)="Not Applicable",VLOOKUP($A114,'ECM Staff time by PoF'!$B$5:$S$119,MATCH($FZ$103, 'ECM Staff time by PoF'!$B$4:$R$4,0),FALSE),IF(ISERROR(VLOOKUP(CONCATENATE($A114,M$66),'ECM Staff time by PoF'!$A$5:$S$119,MATCH($FZ$103, 'ECM Staff time by PoF'!$A$4:$R$4,0),FALSE)), 0, VLOOKUP(CONCATENATE($A114,M$66),'ECM Staff time by PoF'!$A$5:$S$119,MATCH($FZ$103, 'ECM Staff time by PoF'!$A$4:$R$4,0),FALSE))))*M76</f>
        <v>0</v>
      </c>
      <c r="GL114" s="60">
        <f>IF($A114="",0,IF(VLOOKUP($A114,'ECM Staff time by PoF'!$B$5:$C$119,2,FALSE)="Not Applicable",VLOOKUP($A114,'ECM Staff time by PoF'!$B$5:$S$119,MATCH($FZ$103, 'ECM Staff time by PoF'!$B$4:$R$4,0),FALSE),IF(ISERROR(VLOOKUP(CONCATENATE($A114,N$66),'ECM Staff time by PoF'!$A$5:$S$119,MATCH($FZ$103, 'ECM Staff time by PoF'!$A$4:$R$4,0),FALSE)), 0, VLOOKUP(CONCATENATE($A114,N$66),'ECM Staff time by PoF'!$A$5:$S$119,MATCH($FZ$103, 'ECM Staff time by PoF'!$A$4:$R$4,0),FALSE))))*N76</f>
        <v>0</v>
      </c>
      <c r="GM114" s="60">
        <f>IF($A114="",0,IF(VLOOKUP($A114,'ECM Staff time by PoF'!$B$5:$C$119,2,FALSE)="Not Applicable",VLOOKUP($A114,'ECM Staff time by PoF'!$B$5:$S$119,MATCH($FZ$103, 'ECM Staff time by PoF'!$B$4:$R$4,0),FALSE),IF(ISERROR(VLOOKUP(CONCATENATE($A114,O$66),'ECM Staff time by PoF'!$A$5:$S$119,MATCH($FZ$103, 'ECM Staff time by PoF'!$A$4:$R$4,0),FALSE)), 0, VLOOKUP(CONCATENATE($A114,O$66),'ECM Staff time by PoF'!$A$5:$S$119,MATCH($FZ$103, 'ECM Staff time by PoF'!$A$4:$R$4,0),FALSE))))*O76</f>
        <v>0</v>
      </c>
      <c r="GN114" s="60">
        <f>IF($A114="",0,IF(VLOOKUP($A114,'ECM Staff time by PoF'!$B$5:$C$119,2,FALSE)="Not Applicable",VLOOKUP($A114,'ECM Staff time by PoF'!$B$5:$S$119,MATCH($FZ$103, 'ECM Staff time by PoF'!$B$4:$R$4,0),FALSE),IF(ISERROR(VLOOKUP(CONCATENATE($A114,P$66),'ECM Staff time by PoF'!$A$5:$S$119,MATCH($FZ$103, 'ECM Staff time by PoF'!$A$4:$R$4,0),FALSE)), 0, VLOOKUP(CONCATENATE($A114,P$66),'ECM Staff time by PoF'!$A$5:$S$119,MATCH($FZ$103, 'ECM Staff time by PoF'!$A$4:$R$4,0),FALSE))))*P76</f>
        <v>0</v>
      </c>
      <c r="GO114" s="60">
        <f>IF($A114="",0,IF(VLOOKUP($A114,'ECM Staff time by PoF'!$B$5:$C$119,2,FALSE)="Not Applicable",VLOOKUP($A114,'ECM Staff time by PoF'!$B$5:$S$119,MATCH($FZ$103, 'ECM Staff time by PoF'!$B$4:$R$4,0),FALSE),IF(ISERROR(VLOOKUP(CONCATENATE($A114,Q$66),'ECM Staff time by PoF'!$A$5:$S$119,MATCH($FZ$103, 'ECM Staff time by PoF'!$A$4:$R$4,0),FALSE)), 0, VLOOKUP(CONCATENATE($A114,Q$66),'ECM Staff time by PoF'!$A$5:$S$119,MATCH($FZ$103, 'ECM Staff time by PoF'!$A$4:$R$4,0),FALSE))))*Q76</f>
        <v>0</v>
      </c>
      <c r="GP114" s="60">
        <f>IF($A114="",0,IF(VLOOKUP($A114,'ECM Staff time by PoF'!$B$5:$C$119,2,FALSE)="Not Applicable",VLOOKUP($A114,'ECM Staff time by PoF'!$B$5:$S$119,MATCH($FZ$103, 'ECM Staff time by PoF'!$B$4:$R$4,0),FALSE),IF(ISERROR(VLOOKUP(CONCATENATE($A114,R$66),'ECM Staff time by PoF'!$A$5:$S$119,MATCH($FZ$103, 'ECM Staff time by PoF'!$A$4:$R$4,0),FALSE)), 0, VLOOKUP(CONCATENATE($A114,R$66),'ECM Staff time by PoF'!$A$5:$S$119,MATCH($FZ$103, 'ECM Staff time by PoF'!$A$4:$R$4,0),FALSE))))*R76</f>
        <v>0</v>
      </c>
      <c r="GQ114" s="60">
        <f>IF($A114="",0,IF(VLOOKUP($A114,'ECM Staff time by PoF'!$B$5:$C$119,2,FALSE)="Not Applicable",VLOOKUP($A114,'ECM Staff time by PoF'!$B$5:$S$119,MATCH($FZ$103, 'ECM Staff time by PoF'!$B$4:$R$4,0),FALSE),IF(ISERROR(VLOOKUP(CONCATENATE($A114,S$66),'ECM Staff time by PoF'!$A$5:$S$119,MATCH($FZ$103, 'ECM Staff time by PoF'!$A$4:$R$4,0),FALSE)), 0, VLOOKUP(CONCATENATE($A114,S$66),'ECM Staff time by PoF'!$A$5:$S$119,MATCH($FZ$103, 'ECM Staff time by PoF'!$A$4:$R$4,0),FALSE))))*S76</f>
        <v>0</v>
      </c>
      <c r="GR114" s="60">
        <f>IF($A114="",0,IF(VLOOKUP($A114,'ECM Staff time by PoF'!$B$5:$C$119,2,FALSE)="Not Applicable",VLOOKUP($A114,'ECM Staff time by PoF'!$B$5:$S$119,MATCH($FZ$103, 'ECM Staff time by PoF'!$B$4:$R$4,0),FALSE),IF(ISERROR(VLOOKUP(CONCATENATE($A114,T$66),'ECM Staff time by PoF'!$A$5:$S$119,MATCH($FZ$103, 'ECM Staff time by PoF'!$A$4:$R$4,0),FALSE)), 0, VLOOKUP(CONCATENATE($A114,T$66),'ECM Staff time by PoF'!$A$5:$S$119,MATCH($FZ$103, 'ECM Staff time by PoF'!$A$4:$R$4,0),FALSE))))*T76</f>
        <v>0</v>
      </c>
      <c r="GS114" s="60">
        <f>IF($A114="",0,IF(VLOOKUP($A114,'ECM Staff time by PoF'!$B$5:$C$119,2,FALSE)="Not Applicable",VLOOKUP($A114,'ECM Staff time by PoF'!$B$5:$S$119,MATCH($FZ$103, 'ECM Staff time by PoF'!$B$4:$R$4,0),FALSE),IF(ISERROR(VLOOKUP(CONCATENATE($A114,U$66),'ECM Staff time by PoF'!$A$5:$S$119,MATCH($FZ$103, 'ECM Staff time by PoF'!$A$4:$R$4,0),FALSE)), 0, VLOOKUP(CONCATENATE($A114,U$66),'ECM Staff time by PoF'!$A$5:$S$119,MATCH($FZ$103, 'ECM Staff time by PoF'!$A$4:$R$4,0),FALSE))))*U76</f>
        <v>0</v>
      </c>
      <c r="GT114" s="60">
        <f>IF($A114="",0,IF(VLOOKUP($A114,'ECM Staff time by PoF'!$B$5:$C$119,2,FALSE)="Not Applicable",VLOOKUP($A114,'ECM Staff time by PoF'!$B$5:$S$119,MATCH($FZ$103, 'ECM Staff time by PoF'!$B$4:$R$4,0),FALSE),IF(ISERROR(VLOOKUP(CONCATENATE($A114,V$66),'ECM Staff time by PoF'!$A$5:$S$119,MATCH($FZ$103, 'ECM Staff time by PoF'!$A$4:$R$4,0),FALSE)), 0, VLOOKUP(CONCATENATE($A114,V$66),'ECM Staff time by PoF'!$A$5:$S$119,MATCH($FZ$103, 'ECM Staff time by PoF'!$A$4:$R$4,0),FALSE))))*V76</f>
        <v>0</v>
      </c>
      <c r="GU114" s="60">
        <f>IF($A114="",0,IF(VLOOKUP($A114,'ECM Staff time by PoF'!$B$5:$C$119,2,FALSE)="Not Applicable",VLOOKUP($A114,'ECM Staff time by PoF'!$B$5:$S$119,MATCH($FZ$103, 'ECM Staff time by PoF'!$B$4:$R$4,0),FALSE),IF(ISERROR(VLOOKUP(CONCATENATE($A114,W$66),'ECM Staff time by PoF'!$A$5:$S$119,MATCH($FZ$103, 'ECM Staff time by PoF'!$A$4:$R$4,0),FALSE)), 0, VLOOKUP(CONCATENATE($A114,W$66),'ECM Staff time by PoF'!$A$5:$S$119,MATCH($FZ$103, 'ECM Staff time by PoF'!$A$4:$R$4,0),FALSE))))*W76</f>
        <v>0</v>
      </c>
      <c r="GV114" s="60">
        <f>IF($A114="",0,IF(VLOOKUP($A114,'ECM Staff time by PoF'!$B$5:$C$119,2,FALSE)="Not Applicable",VLOOKUP($A114,'ECM Staff time by PoF'!$B$5:$S$119,MATCH($FZ$103, 'ECM Staff time by PoF'!$B$4:$R$4,0),FALSE),IF(ISERROR(VLOOKUP(CONCATENATE($A114,X$66),'ECM Staff time by PoF'!$A$5:$S$119,MATCH($FZ$103, 'ECM Staff time by PoF'!$A$4:$R$4,0),FALSE)), 0, VLOOKUP(CONCATENATE($A114,X$66),'ECM Staff time by PoF'!$A$5:$S$119,MATCH($FZ$103, 'ECM Staff time by PoF'!$A$4:$R$4,0),FALSE))))*X76</f>
        <v>0</v>
      </c>
      <c r="GW114" s="60">
        <f>IF($A114="",0,IF(VLOOKUP($A114,'ECM Staff time by PoF'!$B$5:$C$119,2,FALSE)="Not Applicable",VLOOKUP($A114,'ECM Staff time by PoF'!$B$5:$S$119,MATCH($FZ$103, 'ECM Staff time by PoF'!$B$4:$R$4,0),FALSE),IF(ISERROR(VLOOKUP(CONCATENATE($A114,Y$66),'ECM Staff time by PoF'!$A$5:$S$119,MATCH($FZ$103, 'ECM Staff time by PoF'!$A$4:$R$4,0),FALSE)), 0, VLOOKUP(CONCATENATE($A114,Y$66),'ECM Staff time by PoF'!$A$5:$S$119,MATCH($FZ$103, 'ECM Staff time by PoF'!$A$4:$R$4,0),FALSE))))*Y76</f>
        <v>0</v>
      </c>
      <c r="GX114" s="60">
        <f>IF($A114="",0,IF(VLOOKUP($A114,'ECM Staff time by PoF'!$B$5:$C$119,2,FALSE)="Not Applicable",VLOOKUP($A114,'ECM Staff time by PoF'!$B$5:$S$119,MATCH($FZ$103, 'ECM Staff time by PoF'!$B$4:$R$4,0),FALSE),IF(ISERROR(VLOOKUP(CONCATENATE($A114,Z$66),'ECM Staff time by PoF'!$A$5:$S$119,MATCH($FZ$103, 'ECM Staff time by PoF'!$A$4:$R$4,0),FALSE)), 0, VLOOKUP(CONCATENATE($A114,Z$66),'ECM Staff time by PoF'!$A$5:$S$119,MATCH($FZ$103, 'ECM Staff time by PoF'!$A$4:$R$4,0),FALSE))))*Z76</f>
        <v>0</v>
      </c>
      <c r="GY114" s="60">
        <f>IF($A114="",0,IF(VLOOKUP($A114,'ECM Staff time by PoF'!$B$5:$C$119,2,FALSE)="Not Applicable",VLOOKUP($A114,'ECM Staff time by PoF'!$B$5:$S$119,MATCH($FZ$103, 'ECM Staff time by PoF'!$B$4:$R$4,0),FALSE),IF(ISERROR(VLOOKUP(CONCATENATE($A114,AA$66),'ECM Staff time by PoF'!$A$5:$S$119,MATCH($FZ$103, 'ECM Staff time by PoF'!$A$4:$R$4,0),FALSE)), 0, VLOOKUP(CONCATENATE($A114,AA$66),'ECM Staff time by PoF'!$A$5:$S$119,MATCH($FZ$103, 'ECM Staff time by PoF'!$A$4:$R$4,0),FALSE))))*AA76</f>
        <v>0</v>
      </c>
      <c r="GZ114" s="60">
        <f>IF($A114="",0,IF(VLOOKUP($A114,'ECM Staff time by PoF'!$B$5:$C$119,2,FALSE)="Not Applicable",VLOOKUP($A114,'ECM Staff time by PoF'!$B$5:$S$119,MATCH($FZ$103, 'ECM Staff time by PoF'!$B$4:$R$4,0),FALSE),IF(ISERROR(VLOOKUP(CONCATENATE($A114,AB$66),'ECM Staff time by PoF'!$A$5:$S$119,MATCH($FZ$103, 'ECM Staff time by PoF'!$A$4:$R$4,0),FALSE)), 0, VLOOKUP(CONCATENATE($A114,AB$66),'ECM Staff time by PoF'!$A$5:$S$119,MATCH($FZ$103, 'ECM Staff time by PoF'!$A$4:$R$4,0),FALSE))))*AB76</f>
        <v>0</v>
      </c>
      <c r="HA114" s="60">
        <f>IF($A114="",0,IF(VLOOKUP($A114,'ECM Staff time by PoF'!$B$5:$C$119,2,FALSE)="Not Applicable",VLOOKUP($A114,'ECM Staff time by PoF'!$B$5:$S$119,MATCH($FZ$103, 'ECM Staff time by PoF'!$B$4:$R$4,0),FALSE),IF(ISERROR(VLOOKUP(CONCATENATE($A114,AC$66),'ECM Staff time by PoF'!$A$5:$S$119,MATCH($FZ$103, 'ECM Staff time by PoF'!$A$4:$R$4,0),FALSE)), 0, VLOOKUP(CONCATENATE($A114,AC$66),'ECM Staff time by PoF'!$A$5:$S$119,MATCH($FZ$103, 'ECM Staff time by PoF'!$A$4:$R$4,0),FALSE))))*AC76</f>
        <v>0</v>
      </c>
      <c r="HB114" s="60">
        <f>IF($A114="",0,IF(VLOOKUP($A114,'ECM Staff time by PoF'!$B$5:$C$119,2,FALSE)="Not Applicable",VLOOKUP($A114,'ECM Staff time by PoF'!$B$5:$S$119,MATCH($FZ$103, 'ECM Staff time by PoF'!$B$4:$R$4,0),FALSE),IF(ISERROR(VLOOKUP(CONCATENATE($A114,AD$66),'ECM Staff time by PoF'!$A$5:$S$119,MATCH($FZ$103, 'ECM Staff time by PoF'!$A$4:$R$4,0),FALSE)), 0, VLOOKUP(CONCATENATE($A114,AD$66),'ECM Staff time by PoF'!$A$5:$S$119,MATCH($FZ$103, 'ECM Staff time by PoF'!$A$4:$R$4,0),FALSE))))*AD76</f>
        <v>0</v>
      </c>
      <c r="HC114" s="60">
        <f>IF($A114="",0,IF(VLOOKUP($A114,'ECM Staff time by PoF'!$B$5:$C$119,2,FALSE)="Not Applicable",VLOOKUP($A114,'ECM Staff time by PoF'!$B$5:$S$119,MATCH($FZ$103, 'ECM Staff time by PoF'!$B$4:$R$4,0),FALSE),IF(ISERROR(VLOOKUP(CONCATENATE($A114,AE$66),'ECM Staff time by PoF'!$A$5:$S$119,MATCH($FZ$103, 'ECM Staff time by PoF'!$A$4:$R$4,0),FALSE)), 0, VLOOKUP(CONCATENATE($A114,AE$66),'ECM Staff time by PoF'!$A$5:$S$119,MATCH($FZ$103, 'ECM Staff time by PoF'!$A$4:$R$4,0),FALSE))))*AE76</f>
        <v>0</v>
      </c>
      <c r="HD114" s="60">
        <f>IF($A114="",0,IF(VLOOKUP($A114,'ECM Staff time by PoF'!$B$5:$C$119,2,FALSE)="Not Applicable",VLOOKUP($A114,'ECM Staff time by PoF'!$B$5:$S$119,MATCH($FZ$103, 'ECM Staff time by PoF'!$B$4:$R$4,0),FALSE),IF(ISERROR(VLOOKUP(CONCATENATE($A114,AF$66),'ECM Staff time by PoF'!$A$5:$S$119,MATCH($FZ$103, 'ECM Staff time by PoF'!$A$4:$R$4,0),FALSE)), 0, VLOOKUP(CONCATENATE($A114,AF$66),'ECM Staff time by PoF'!$A$5:$S$119,MATCH($FZ$103, 'ECM Staff time by PoF'!$A$4:$R$4,0),FALSE))))*AF76</f>
        <v>0</v>
      </c>
      <c r="HE114" s="60">
        <f>IF($A114="",0,IF(VLOOKUP($A114,'ECM Staff time by PoF'!$B$5:$C$119,2,FALSE)="Not Applicable",VLOOKUP($A114,'ECM Staff time by PoF'!$B$5:$S$119,MATCH($FZ$103, 'ECM Staff time by PoF'!$B$4:$R$4,0),FALSE),IF(ISERROR(VLOOKUP(CONCATENATE($A114,AG$66),'ECM Staff time by PoF'!$A$5:$S$119,MATCH($FZ$103, 'ECM Staff time by PoF'!$A$4:$R$4,0),FALSE)), 0, VLOOKUP(CONCATENATE($A114,AG$66),'ECM Staff time by PoF'!$A$5:$S$119,MATCH($FZ$103, 'ECM Staff time by PoF'!$A$4:$R$4,0),FALSE))))*AG76</f>
        <v>0</v>
      </c>
      <c r="HF114" s="60">
        <f>IF($A114="",0,IF(VLOOKUP($A114,'ECM Staff time by PoF'!$B$5:$C$119,2,FALSE)="Not Applicable",VLOOKUP($A114,'ECM Staff time by PoF'!$B$5:$S$119,MATCH($FZ$103, 'ECM Staff time by PoF'!$B$4:$R$4,0),FALSE),IF(ISERROR(VLOOKUP(CONCATENATE($A114,AH$66),'ECM Staff time by PoF'!$A$5:$S$119,MATCH($FZ$103, 'ECM Staff time by PoF'!$A$4:$R$4,0),FALSE)), 0, VLOOKUP(CONCATENATE($A114,AH$66),'ECM Staff time by PoF'!$A$5:$S$119,MATCH($FZ$103, 'ECM Staff time by PoF'!$A$4:$R$4,0),FALSE))))*AH76</f>
        <v>0</v>
      </c>
      <c r="HG114" s="60">
        <f>IF($A114="",0,IF(VLOOKUP($A114,'ECM Staff time by PoF'!$B$5:$C$119,2,FALSE)="Not Applicable",VLOOKUP($A114,'ECM Staff time by PoF'!$B$5:$S$119,MATCH($FZ$103, 'ECM Staff time by PoF'!$B$4:$R$4,0),FALSE),IF(ISERROR(VLOOKUP(CONCATENATE($A114,AI$66),'ECM Staff time by PoF'!$A$5:$S$119,MATCH($FZ$103, 'ECM Staff time by PoF'!$A$4:$R$4,0),FALSE)), 0, VLOOKUP(CONCATENATE($A114,AI$66),'ECM Staff time by PoF'!$A$5:$S$119,MATCH($FZ$103, 'ECM Staff time by PoF'!$A$4:$R$4,0),FALSE))))*AI76</f>
        <v>0</v>
      </c>
      <c r="HH114" s="60">
        <f>IF($A114="",0,IF(VLOOKUP($A114,'ECM Staff time by PoF'!$B$5:$C$119,2,FALSE)="Not Applicable",VLOOKUP($A114,'ECM Staff time by PoF'!$B$5:$S$119,MATCH($FZ$103, 'ECM Staff time by PoF'!$B$4:$R$4,0),FALSE),IF(ISERROR(VLOOKUP(CONCATENATE($A114,AJ$66),'ECM Staff time by PoF'!$A$5:$S$119,MATCH($FZ$103, 'ECM Staff time by PoF'!$A$4:$R$4,0),FALSE)), 0, VLOOKUP(CONCATENATE($A114,AJ$66),'ECM Staff time by PoF'!$A$5:$S$119,MATCH($FZ$103, 'ECM Staff time by PoF'!$A$4:$R$4,0),FALSE))))*AJ76</f>
        <v>0</v>
      </c>
      <c r="HI114" s="60">
        <f>IF($A114="",0,IF(VLOOKUP($A114,'ECM Staff time by PoF'!$B$5:$C$119,2,FALSE)="Not Applicable",VLOOKUP($A114,'ECM Staff time by PoF'!$B$5:$S$119,MATCH($FZ$103, 'ECM Staff time by PoF'!$B$4:$R$4,0),FALSE),IF(ISERROR(VLOOKUP(CONCATENATE($A114,AK$66),'ECM Staff time by PoF'!$A$5:$S$119,MATCH($FZ$103, 'ECM Staff time by PoF'!$A$4:$R$4,0),FALSE)), 0, VLOOKUP(CONCATENATE($A114,AK$66),'ECM Staff time by PoF'!$A$5:$S$119,MATCH($FZ$103, 'ECM Staff time by PoF'!$A$4:$R$4,0),FALSE))))*AK76</f>
        <v>0</v>
      </c>
      <c r="HJ114" s="60">
        <f>IF($A114="",0,IF(VLOOKUP($A114,'ECM Staff time by PoF'!$B$5:$C$119,2,FALSE)="Not Applicable",VLOOKUP($A114,'ECM Staff time by PoF'!$B$5:$S$119,MATCH($HJ$103, 'ECM Staff time by PoF'!$B$4:$R$4,0),FALSE),IF(ISERROR(VLOOKUP(CONCATENATE($A114,B$66),'ECM Staff time by PoF'!$A$5:$S$119,MATCH($HJ$103, 'ECM Staff time by PoF'!$A$4:$R$4,0),FALSE)), 0, VLOOKUP(CONCATENATE($A114,B$66),'ECM Staff time by PoF'!$A$5:$S$119,MATCH($HJ$103, 'ECM Staff time by PoF'!$A$4:$R$4,0),FALSE))))*B76</f>
        <v>0</v>
      </c>
      <c r="HK114" s="60">
        <f>IF($A114="",0,IF(VLOOKUP($A114,'ECM Staff time by PoF'!$B$5:$C$119,2,FALSE)="Not Applicable",VLOOKUP($A114,'ECM Staff time by PoF'!$B$5:$S$119,MATCH($HJ$103, 'ECM Staff time by PoF'!$B$4:$R$4,0),FALSE),IF(ISERROR(VLOOKUP(CONCATENATE($A114,C$66),'ECM Staff time by PoF'!$A$5:$S$119,MATCH($HJ$103, 'ECM Staff time by PoF'!$A$4:$R$4,0),FALSE)), 0, VLOOKUP(CONCATENATE($A114,C$66),'ECM Staff time by PoF'!$A$5:$S$119,MATCH($HJ$103, 'ECM Staff time by PoF'!$A$4:$R$4,0),FALSE))))*C76</f>
        <v>0</v>
      </c>
      <c r="HL114" s="60">
        <f>IF($A114="",0,IF(VLOOKUP($A114,'ECM Staff time by PoF'!$B$5:$C$119,2,FALSE)="Not Applicable",VLOOKUP($A114,'ECM Staff time by PoF'!$B$5:$S$119,MATCH($HJ$103, 'ECM Staff time by PoF'!$B$4:$R$4,0),FALSE),IF(ISERROR(VLOOKUP(CONCATENATE($A114,D$66),'ECM Staff time by PoF'!$A$5:$S$119,MATCH($HJ$103, 'ECM Staff time by PoF'!$A$4:$R$4,0),FALSE)), 0, VLOOKUP(CONCATENATE($A114,D$66),'ECM Staff time by PoF'!$A$5:$S$119,MATCH($HJ$103, 'ECM Staff time by PoF'!$A$4:$R$4,0),FALSE))))*D76</f>
        <v>0</v>
      </c>
      <c r="HM114" s="60">
        <f>IF($A114="",0,IF(VLOOKUP($A114,'ECM Staff time by PoF'!$B$5:$C$119,2,FALSE)="Not Applicable",VLOOKUP($A114,'ECM Staff time by PoF'!$B$5:$S$119,MATCH($HJ$103, 'ECM Staff time by PoF'!$B$4:$R$4,0),FALSE),IF(ISERROR(VLOOKUP(CONCATENATE($A114,E$66),'ECM Staff time by PoF'!$A$5:$S$119,MATCH($HJ$103, 'ECM Staff time by PoF'!$A$4:$R$4,0),FALSE)), 0, VLOOKUP(CONCATENATE($A114,E$66),'ECM Staff time by PoF'!$A$5:$S$119,MATCH($HJ$103, 'ECM Staff time by PoF'!$A$4:$R$4,0),FALSE))))*E76</f>
        <v>0</v>
      </c>
      <c r="HN114" s="60">
        <f>IF($A114="",0,IF(VLOOKUP($A114,'ECM Staff time by PoF'!$B$5:$C$119,2,FALSE)="Not Applicable",VLOOKUP($A114,'ECM Staff time by PoF'!$B$5:$S$119,MATCH($HJ$103, 'ECM Staff time by PoF'!$B$4:$R$4,0),FALSE),IF(ISERROR(VLOOKUP(CONCATENATE($A114,F$66),'ECM Staff time by PoF'!$A$5:$S$119,MATCH($HJ$103, 'ECM Staff time by PoF'!$A$4:$R$4,0),FALSE)), 0, VLOOKUP(CONCATENATE($A114,F$66),'ECM Staff time by PoF'!$A$5:$S$119,MATCH($HJ$103, 'ECM Staff time by PoF'!$A$4:$R$4,0),FALSE))))*F76</f>
        <v>0</v>
      </c>
      <c r="HO114" s="60">
        <f>IF($A114="",0,IF(VLOOKUP($A114,'ECM Staff time by PoF'!$B$5:$C$119,2,FALSE)="Not Applicable",VLOOKUP($A114,'ECM Staff time by PoF'!$B$5:$S$119,MATCH($HJ$103, 'ECM Staff time by PoF'!$B$4:$R$4,0),FALSE),IF(ISERROR(VLOOKUP(CONCATENATE($A114,G$66),'ECM Staff time by PoF'!$A$5:$S$119,MATCH($HJ$103, 'ECM Staff time by PoF'!$A$4:$R$4,0),FALSE)), 0, VLOOKUP(CONCATENATE($A114,G$66),'ECM Staff time by PoF'!$A$5:$S$119,MATCH($HJ$103, 'ECM Staff time by PoF'!$A$4:$R$4,0),FALSE))))*G76</f>
        <v>0</v>
      </c>
      <c r="HP114" s="60">
        <f>IF($A114="",0,IF(VLOOKUP($A114,'ECM Staff time by PoF'!$B$5:$C$119,2,FALSE)="Not Applicable",VLOOKUP($A114,'ECM Staff time by PoF'!$B$5:$S$119,MATCH($HJ$103, 'ECM Staff time by PoF'!$B$4:$R$4,0),FALSE),IF(ISERROR(VLOOKUP(CONCATENATE($A114,H$66),'ECM Staff time by PoF'!$A$5:$S$119,MATCH($HJ$103, 'ECM Staff time by PoF'!$A$4:$R$4,0),FALSE)), 0, VLOOKUP(CONCATENATE($A114,H$66),'ECM Staff time by PoF'!$A$5:$S$119,MATCH($HJ$103, 'ECM Staff time by PoF'!$A$4:$R$4,0),FALSE))))*H76</f>
        <v>0</v>
      </c>
      <c r="HQ114" s="60">
        <f>IF($A114="",0,IF(VLOOKUP($A114,'ECM Staff time by PoF'!$B$5:$C$119,2,FALSE)="Not Applicable",VLOOKUP($A114,'ECM Staff time by PoF'!$B$5:$S$119,MATCH($HJ$103, 'ECM Staff time by PoF'!$B$4:$R$4,0),FALSE),IF(ISERROR(VLOOKUP(CONCATENATE($A114,I$66),'ECM Staff time by PoF'!$A$5:$S$119,MATCH($HJ$103, 'ECM Staff time by PoF'!$A$4:$R$4,0),FALSE)), 0, VLOOKUP(CONCATENATE($A114,I$66),'ECM Staff time by PoF'!$A$5:$S$119,MATCH($HJ$103, 'ECM Staff time by PoF'!$A$4:$R$4,0),FALSE))))*I76</f>
        <v>0</v>
      </c>
      <c r="HR114" s="60">
        <f>IF($A114="",0,IF(VLOOKUP($A114,'ECM Staff time by PoF'!$B$5:$C$119,2,FALSE)="Not Applicable",VLOOKUP($A114,'ECM Staff time by PoF'!$B$5:$S$119,MATCH($HJ$103, 'ECM Staff time by PoF'!$B$4:$R$4,0),FALSE),IF(ISERROR(VLOOKUP(CONCATENATE($A114,J$66),'ECM Staff time by PoF'!$A$5:$S$119,MATCH($HJ$103, 'ECM Staff time by PoF'!$A$4:$R$4,0),FALSE)), 0, VLOOKUP(CONCATENATE($A114,J$66),'ECM Staff time by PoF'!$A$5:$S$119,MATCH($HJ$103, 'ECM Staff time by PoF'!$A$4:$R$4,0),FALSE))))*J76</f>
        <v>0</v>
      </c>
      <c r="HS114" s="60">
        <f>IF($A114="",0,IF(VLOOKUP($A114,'ECM Staff time by PoF'!$B$5:$C$119,2,FALSE)="Not Applicable",VLOOKUP($A114,'ECM Staff time by PoF'!$B$5:$S$119,MATCH($HJ$103, 'ECM Staff time by PoF'!$B$4:$R$4,0),FALSE),IF(ISERROR(VLOOKUP(CONCATENATE($A114,K$66),'ECM Staff time by PoF'!$A$5:$S$119,MATCH($HJ$103, 'ECM Staff time by PoF'!$A$4:$R$4,0),FALSE)), 0, VLOOKUP(CONCATENATE($A114,K$66),'ECM Staff time by PoF'!$A$5:$S$119,MATCH($HJ$103, 'ECM Staff time by PoF'!$A$4:$R$4,0),FALSE))))*K76</f>
        <v>0</v>
      </c>
      <c r="HT114" s="60">
        <f>IF($A114="",0,IF(VLOOKUP($A114,'ECM Staff time by PoF'!$B$5:$C$119,2,FALSE)="Not Applicable",VLOOKUP($A114,'ECM Staff time by PoF'!$B$5:$S$119,MATCH($HJ$103, 'ECM Staff time by PoF'!$B$4:$R$4,0),FALSE),IF(ISERROR(VLOOKUP(CONCATENATE($A114,L$66),'ECM Staff time by PoF'!$A$5:$S$119,MATCH($HJ$103, 'ECM Staff time by PoF'!$A$4:$R$4,0),FALSE)), 0, VLOOKUP(CONCATENATE($A114,L$66),'ECM Staff time by PoF'!$A$5:$S$119,MATCH($HJ$103, 'ECM Staff time by PoF'!$A$4:$R$4,0),FALSE))))*L76</f>
        <v>0</v>
      </c>
      <c r="HU114" s="60">
        <f>IF($A114="",0,IF(VLOOKUP($A114,'ECM Staff time by PoF'!$B$5:$C$119,2,FALSE)="Not Applicable",VLOOKUP($A114,'ECM Staff time by PoF'!$B$5:$S$119,MATCH($HJ$103, 'ECM Staff time by PoF'!$B$4:$R$4,0),FALSE),IF(ISERROR(VLOOKUP(CONCATENATE($A114,M$66),'ECM Staff time by PoF'!$A$5:$S$119,MATCH($HJ$103, 'ECM Staff time by PoF'!$A$4:$R$4,0),FALSE)), 0, VLOOKUP(CONCATENATE($A114,M$66),'ECM Staff time by PoF'!$A$5:$S$119,MATCH($HJ$103, 'ECM Staff time by PoF'!$A$4:$R$4,0),FALSE))))*M76</f>
        <v>0</v>
      </c>
      <c r="HV114" s="60">
        <f>IF($A114="",0,IF(VLOOKUP($A114,'ECM Staff time by PoF'!$B$5:$C$119,2,FALSE)="Not Applicable",VLOOKUP($A114,'ECM Staff time by PoF'!$B$5:$S$119,MATCH($HJ$103, 'ECM Staff time by PoF'!$B$4:$R$4,0),FALSE),IF(ISERROR(VLOOKUP(CONCATENATE($A114,N$66),'ECM Staff time by PoF'!$A$5:$S$119,MATCH($HJ$103, 'ECM Staff time by PoF'!$A$4:$R$4,0),FALSE)), 0, VLOOKUP(CONCATENATE($A114,N$66),'ECM Staff time by PoF'!$A$5:$S$119,MATCH($HJ$103, 'ECM Staff time by PoF'!$A$4:$R$4,0),FALSE))))*N76</f>
        <v>0</v>
      </c>
      <c r="HW114" s="60">
        <f>IF($A114="",0,IF(VLOOKUP($A114,'ECM Staff time by PoF'!$B$5:$C$119,2,FALSE)="Not Applicable",VLOOKUP($A114,'ECM Staff time by PoF'!$B$5:$S$119,MATCH($HJ$103, 'ECM Staff time by PoF'!$B$4:$R$4,0),FALSE),IF(ISERROR(VLOOKUP(CONCATENATE($A114,O$66),'ECM Staff time by PoF'!$A$5:$S$119,MATCH($HJ$103, 'ECM Staff time by PoF'!$A$4:$R$4,0),FALSE)), 0, VLOOKUP(CONCATENATE($A114,O$66),'ECM Staff time by PoF'!$A$5:$S$119,MATCH($HJ$103, 'ECM Staff time by PoF'!$A$4:$R$4,0),FALSE))))*O76</f>
        <v>0</v>
      </c>
      <c r="HX114" s="60">
        <f>IF($A114="",0,IF(VLOOKUP($A114,'ECM Staff time by PoF'!$B$5:$C$119,2,FALSE)="Not Applicable",VLOOKUP($A114,'ECM Staff time by PoF'!$B$5:$S$119,MATCH($HJ$103, 'ECM Staff time by PoF'!$B$4:$R$4,0),FALSE),IF(ISERROR(VLOOKUP(CONCATENATE($A114,P$66),'ECM Staff time by PoF'!$A$5:$S$119,MATCH($HJ$103, 'ECM Staff time by PoF'!$A$4:$R$4,0),FALSE)), 0, VLOOKUP(CONCATENATE($A114,P$66),'ECM Staff time by PoF'!$A$5:$S$119,MATCH($HJ$103, 'ECM Staff time by PoF'!$A$4:$R$4,0),FALSE))))*P76</f>
        <v>0</v>
      </c>
      <c r="HY114" s="60">
        <f>IF($A114="",0,IF(VLOOKUP($A114,'ECM Staff time by PoF'!$B$5:$C$119,2,FALSE)="Not Applicable",VLOOKUP($A114,'ECM Staff time by PoF'!$B$5:$S$119,MATCH($HJ$103, 'ECM Staff time by PoF'!$B$4:$R$4,0),FALSE),IF(ISERROR(VLOOKUP(CONCATENATE($A114,Q$66),'ECM Staff time by PoF'!$A$5:$S$119,MATCH($HJ$103, 'ECM Staff time by PoF'!$A$4:$R$4,0),FALSE)), 0, VLOOKUP(CONCATENATE($A114,Q$66),'ECM Staff time by PoF'!$A$5:$S$119,MATCH($HJ$103, 'ECM Staff time by PoF'!$A$4:$R$4,0),FALSE))))*Q76</f>
        <v>0</v>
      </c>
      <c r="HZ114" s="60">
        <f>IF($A114="",0,IF(VLOOKUP($A114,'ECM Staff time by PoF'!$B$5:$C$119,2,FALSE)="Not Applicable",VLOOKUP($A114,'ECM Staff time by PoF'!$B$5:$S$119,MATCH($HJ$103, 'ECM Staff time by PoF'!$B$4:$R$4,0),FALSE),IF(ISERROR(VLOOKUP(CONCATENATE($A114,R$66),'ECM Staff time by PoF'!$A$5:$S$119,MATCH($HJ$103, 'ECM Staff time by PoF'!$A$4:$R$4,0),FALSE)), 0, VLOOKUP(CONCATENATE($A114,R$66),'ECM Staff time by PoF'!$A$5:$S$119,MATCH($HJ$103, 'ECM Staff time by PoF'!$A$4:$R$4,0),FALSE))))*R76</f>
        <v>0</v>
      </c>
      <c r="IA114" s="60">
        <f>IF($A114="",0,IF(VLOOKUP($A114,'ECM Staff time by PoF'!$B$5:$C$119,2,FALSE)="Not Applicable",VLOOKUP($A114,'ECM Staff time by PoF'!$B$5:$S$119,MATCH($HJ$103, 'ECM Staff time by PoF'!$B$4:$R$4,0),FALSE),IF(ISERROR(VLOOKUP(CONCATENATE($A114,S$66),'ECM Staff time by PoF'!$A$5:$S$119,MATCH($HJ$103, 'ECM Staff time by PoF'!$A$4:$R$4,0),FALSE)), 0, VLOOKUP(CONCATENATE($A114,S$66),'ECM Staff time by PoF'!$A$5:$S$119,MATCH($HJ$103, 'ECM Staff time by PoF'!$A$4:$R$4,0),FALSE))))*S76</f>
        <v>0</v>
      </c>
      <c r="IB114" s="60">
        <f>IF($A114="",0,IF(VLOOKUP($A114,'ECM Staff time by PoF'!$B$5:$C$119,2,FALSE)="Not Applicable",VLOOKUP($A114,'ECM Staff time by PoF'!$B$5:$S$119,MATCH($HJ$103, 'ECM Staff time by PoF'!$B$4:$R$4,0),FALSE),IF(ISERROR(VLOOKUP(CONCATENATE($A114,T$66),'ECM Staff time by PoF'!$A$5:$S$119,MATCH($HJ$103, 'ECM Staff time by PoF'!$A$4:$R$4,0),FALSE)), 0, VLOOKUP(CONCATENATE($A114,T$66),'ECM Staff time by PoF'!$A$5:$S$119,MATCH($HJ$103, 'ECM Staff time by PoF'!$A$4:$R$4,0),FALSE))))*T76</f>
        <v>0</v>
      </c>
      <c r="IC114" s="60">
        <f>IF($A114="",0,IF(VLOOKUP($A114,'ECM Staff time by PoF'!$B$5:$C$119,2,FALSE)="Not Applicable",VLOOKUP($A114,'ECM Staff time by PoF'!$B$5:$S$119,MATCH($HJ$103, 'ECM Staff time by PoF'!$B$4:$R$4,0),FALSE),IF(ISERROR(VLOOKUP(CONCATENATE($A114,U$66),'ECM Staff time by PoF'!$A$5:$S$119,MATCH($HJ$103, 'ECM Staff time by PoF'!$A$4:$R$4,0),FALSE)), 0, VLOOKUP(CONCATENATE($A114,U$66),'ECM Staff time by PoF'!$A$5:$S$119,MATCH($HJ$103, 'ECM Staff time by PoF'!$A$4:$R$4,0),FALSE))))*U76</f>
        <v>0</v>
      </c>
      <c r="ID114" s="60">
        <f>IF($A114="",0,IF(VLOOKUP($A114,'ECM Staff time by PoF'!$B$5:$C$119,2,FALSE)="Not Applicable",VLOOKUP($A114,'ECM Staff time by PoF'!$B$5:$S$119,MATCH($HJ$103, 'ECM Staff time by PoF'!$B$4:$R$4,0),FALSE),IF(ISERROR(VLOOKUP(CONCATENATE($A114,V$66),'ECM Staff time by PoF'!$A$5:$S$119,MATCH($HJ$103, 'ECM Staff time by PoF'!$A$4:$R$4,0),FALSE)), 0, VLOOKUP(CONCATENATE($A114,V$66),'ECM Staff time by PoF'!$A$5:$S$119,MATCH($HJ$103, 'ECM Staff time by PoF'!$A$4:$R$4,0),FALSE))))*V76</f>
        <v>0</v>
      </c>
      <c r="IE114" s="60">
        <f>IF($A114="",0,IF(VLOOKUP($A114,'ECM Staff time by PoF'!$B$5:$C$119,2,FALSE)="Not Applicable",VLOOKUP($A114,'ECM Staff time by PoF'!$B$5:$S$119,MATCH($HJ$103, 'ECM Staff time by PoF'!$B$4:$R$4,0),FALSE),IF(ISERROR(VLOOKUP(CONCATENATE($A114,W$66),'ECM Staff time by PoF'!$A$5:$S$119,MATCH($HJ$103, 'ECM Staff time by PoF'!$A$4:$R$4,0),FALSE)), 0, VLOOKUP(CONCATENATE($A114,W$66),'ECM Staff time by PoF'!$A$5:$S$119,MATCH($HJ$103, 'ECM Staff time by PoF'!$A$4:$R$4,0),FALSE))))*W76</f>
        <v>0</v>
      </c>
      <c r="IF114" s="60">
        <f>IF($A114="",0,IF(VLOOKUP($A114,'ECM Staff time by PoF'!$B$5:$C$119,2,FALSE)="Not Applicable",VLOOKUP($A114,'ECM Staff time by PoF'!$B$5:$S$119,MATCH($HJ$103, 'ECM Staff time by PoF'!$B$4:$R$4,0),FALSE),IF(ISERROR(VLOOKUP(CONCATENATE($A114,X$66),'ECM Staff time by PoF'!$A$5:$S$119,MATCH($HJ$103, 'ECM Staff time by PoF'!$A$4:$R$4,0),FALSE)), 0, VLOOKUP(CONCATENATE($A114,X$66),'ECM Staff time by PoF'!$A$5:$S$119,MATCH($HJ$103, 'ECM Staff time by PoF'!$A$4:$R$4,0),FALSE))))*X76</f>
        <v>0</v>
      </c>
      <c r="IG114" s="60">
        <f>IF($A114="",0,IF(VLOOKUP($A114,'ECM Staff time by PoF'!$B$5:$C$119,2,FALSE)="Not Applicable",VLOOKUP($A114,'ECM Staff time by PoF'!$B$5:$S$119,MATCH($HJ$103, 'ECM Staff time by PoF'!$B$4:$R$4,0),FALSE),IF(ISERROR(VLOOKUP(CONCATENATE($A114,Y$66),'ECM Staff time by PoF'!$A$5:$S$119,MATCH($HJ$103, 'ECM Staff time by PoF'!$A$4:$R$4,0),FALSE)), 0, VLOOKUP(CONCATENATE($A114,Y$66),'ECM Staff time by PoF'!$A$5:$S$119,MATCH($HJ$103, 'ECM Staff time by PoF'!$A$4:$R$4,0),FALSE))))*Y76</f>
        <v>0</v>
      </c>
      <c r="IH114" s="60">
        <f>IF($A114="",0,IF(VLOOKUP($A114,'ECM Staff time by PoF'!$B$5:$C$119,2,FALSE)="Not Applicable",VLOOKUP($A114,'ECM Staff time by PoF'!$B$5:$S$119,MATCH($HJ$103, 'ECM Staff time by PoF'!$B$4:$R$4,0),FALSE),IF(ISERROR(VLOOKUP(CONCATENATE($A114,Z$66),'ECM Staff time by PoF'!$A$5:$S$119,MATCH($HJ$103, 'ECM Staff time by PoF'!$A$4:$R$4,0),FALSE)), 0, VLOOKUP(CONCATENATE($A114,Z$66),'ECM Staff time by PoF'!$A$5:$S$119,MATCH($HJ$103, 'ECM Staff time by PoF'!$A$4:$R$4,0),FALSE))))*Z76</f>
        <v>0</v>
      </c>
      <c r="II114" s="60">
        <f>IF($A114="",0,IF(VLOOKUP($A114,'ECM Staff time by PoF'!$B$5:$C$119,2,FALSE)="Not Applicable",VLOOKUP($A114,'ECM Staff time by PoF'!$B$5:$S$119,MATCH($HJ$103, 'ECM Staff time by PoF'!$B$4:$R$4,0),FALSE),IF(ISERROR(VLOOKUP(CONCATENATE($A114,AA$66),'ECM Staff time by PoF'!$A$5:$S$119,MATCH($HJ$103, 'ECM Staff time by PoF'!$A$4:$R$4,0),FALSE)), 0, VLOOKUP(CONCATENATE($A114,AA$66),'ECM Staff time by PoF'!$A$5:$S$119,MATCH($HJ$103, 'ECM Staff time by PoF'!$A$4:$R$4,0),FALSE))))*AA76</f>
        <v>0</v>
      </c>
      <c r="IJ114" s="60">
        <f>IF($A114="",0,IF(VLOOKUP($A114,'ECM Staff time by PoF'!$B$5:$C$119,2,FALSE)="Not Applicable",VLOOKUP($A114,'ECM Staff time by PoF'!$B$5:$S$119,MATCH($HJ$103, 'ECM Staff time by PoF'!$B$4:$R$4,0),FALSE),IF(ISERROR(VLOOKUP(CONCATENATE($A114,AB$66),'ECM Staff time by PoF'!$A$5:$S$119,MATCH($HJ$103, 'ECM Staff time by PoF'!$A$4:$R$4,0),FALSE)), 0, VLOOKUP(CONCATENATE($A114,AB$66),'ECM Staff time by PoF'!$A$5:$S$119,MATCH($HJ$103, 'ECM Staff time by PoF'!$A$4:$R$4,0),FALSE))))*AB76</f>
        <v>0</v>
      </c>
      <c r="IK114" s="60">
        <f>IF($A114="",0,IF(VLOOKUP($A114,'ECM Staff time by PoF'!$B$5:$C$119,2,FALSE)="Not Applicable",VLOOKUP($A114,'ECM Staff time by PoF'!$B$5:$S$119,MATCH($HJ$103, 'ECM Staff time by PoF'!$B$4:$R$4,0),FALSE),IF(ISERROR(VLOOKUP(CONCATENATE($A114,AC$66),'ECM Staff time by PoF'!$A$5:$S$119,MATCH($HJ$103, 'ECM Staff time by PoF'!$A$4:$R$4,0),FALSE)), 0, VLOOKUP(CONCATENATE($A114,AC$66),'ECM Staff time by PoF'!$A$5:$S$119,MATCH($HJ$103, 'ECM Staff time by PoF'!$A$4:$R$4,0),FALSE))))*AC76</f>
        <v>0</v>
      </c>
      <c r="IL114" s="60">
        <f>IF($A114="",0,IF(VLOOKUP($A114,'ECM Staff time by PoF'!$B$5:$C$119,2,FALSE)="Not Applicable",VLOOKUP($A114,'ECM Staff time by PoF'!$B$5:$S$119,MATCH($HJ$103, 'ECM Staff time by PoF'!$B$4:$R$4,0),FALSE),IF(ISERROR(VLOOKUP(CONCATENATE($A114,AD$66),'ECM Staff time by PoF'!$A$5:$S$119,MATCH($HJ$103, 'ECM Staff time by PoF'!$A$4:$R$4,0),FALSE)), 0, VLOOKUP(CONCATENATE($A114,AD$66),'ECM Staff time by PoF'!$A$5:$S$119,MATCH($HJ$103, 'ECM Staff time by PoF'!$A$4:$R$4,0),FALSE))))*AD76</f>
        <v>0</v>
      </c>
      <c r="IM114" s="60">
        <f>IF($A114="",0,IF(VLOOKUP($A114,'ECM Staff time by PoF'!$B$5:$C$119,2,FALSE)="Not Applicable",VLOOKUP($A114,'ECM Staff time by PoF'!$B$5:$S$119,MATCH($HJ$103, 'ECM Staff time by PoF'!$B$4:$R$4,0),FALSE),IF(ISERROR(VLOOKUP(CONCATENATE($A114,AE$66),'ECM Staff time by PoF'!$A$5:$S$119,MATCH($HJ$103, 'ECM Staff time by PoF'!$A$4:$R$4,0),FALSE)), 0, VLOOKUP(CONCATENATE($A114,AE$66),'ECM Staff time by PoF'!$A$5:$S$119,MATCH($HJ$103, 'ECM Staff time by PoF'!$A$4:$R$4,0),FALSE))))*AE76</f>
        <v>0</v>
      </c>
      <c r="IN114" s="60">
        <f>IF($A114="",0,IF(VLOOKUP($A114,'ECM Staff time by PoF'!$B$5:$C$119,2,FALSE)="Not Applicable",VLOOKUP($A114,'ECM Staff time by PoF'!$B$5:$S$119,MATCH($HJ$103, 'ECM Staff time by PoF'!$B$4:$R$4,0),FALSE),IF(ISERROR(VLOOKUP(CONCATENATE($A114,AF$66),'ECM Staff time by PoF'!$A$5:$S$119,MATCH($HJ$103, 'ECM Staff time by PoF'!$A$4:$R$4,0),FALSE)), 0, VLOOKUP(CONCATENATE($A114,AF$66),'ECM Staff time by PoF'!$A$5:$S$119,MATCH($HJ$103, 'ECM Staff time by PoF'!$A$4:$R$4,0),FALSE))))*AF76</f>
        <v>0</v>
      </c>
      <c r="IO114" s="60">
        <f>IF($A114="",0,IF(VLOOKUP($A114,'ECM Staff time by PoF'!$B$5:$C$119,2,FALSE)="Not Applicable",VLOOKUP($A114,'ECM Staff time by PoF'!$B$5:$S$119,MATCH($HJ$103, 'ECM Staff time by PoF'!$B$4:$R$4,0),FALSE),IF(ISERROR(VLOOKUP(CONCATENATE($A114,AG$66),'ECM Staff time by PoF'!$A$5:$S$119,MATCH($HJ$103, 'ECM Staff time by PoF'!$A$4:$R$4,0),FALSE)), 0, VLOOKUP(CONCATENATE($A114,AG$66),'ECM Staff time by PoF'!$A$5:$S$119,MATCH($HJ$103, 'ECM Staff time by PoF'!$A$4:$R$4,0),FALSE))))*AG76</f>
        <v>0</v>
      </c>
      <c r="IP114" s="60">
        <f>IF($A114="",0,IF(VLOOKUP($A114,'ECM Staff time by PoF'!$B$5:$C$119,2,FALSE)="Not Applicable",VLOOKUP($A114,'ECM Staff time by PoF'!$B$5:$S$119,MATCH($HJ$103, 'ECM Staff time by PoF'!$B$4:$R$4,0),FALSE),IF(ISERROR(VLOOKUP(CONCATENATE($A114,AH$66),'ECM Staff time by PoF'!$A$5:$S$119,MATCH($HJ$103, 'ECM Staff time by PoF'!$A$4:$R$4,0),FALSE)), 0, VLOOKUP(CONCATENATE($A114,AH$66),'ECM Staff time by PoF'!$A$5:$S$119,MATCH($HJ$103, 'ECM Staff time by PoF'!$A$4:$R$4,0),FALSE))))*AH76</f>
        <v>0</v>
      </c>
      <c r="IQ114" s="60">
        <f>IF($A114="",0,IF(VLOOKUP($A114,'ECM Staff time by PoF'!$B$5:$C$119,2,FALSE)="Not Applicable",VLOOKUP($A114,'ECM Staff time by PoF'!$B$5:$S$119,MATCH($HJ$103, 'ECM Staff time by PoF'!$B$4:$R$4,0),FALSE),IF(ISERROR(VLOOKUP(CONCATENATE($A114,AI$66),'ECM Staff time by PoF'!$A$5:$S$119,MATCH($HJ$103, 'ECM Staff time by PoF'!$A$4:$R$4,0),FALSE)), 0, VLOOKUP(CONCATENATE($A114,AI$66),'ECM Staff time by PoF'!$A$5:$S$119,MATCH($HJ$103, 'ECM Staff time by PoF'!$A$4:$R$4,0),FALSE))))*AI76</f>
        <v>0</v>
      </c>
      <c r="IR114" s="60">
        <f>IF($A114="",0,IF(VLOOKUP($A114,'ECM Staff time by PoF'!$B$5:$C$119,2,FALSE)="Not Applicable",VLOOKUP($A114,'ECM Staff time by PoF'!$B$5:$S$119,MATCH($HJ$103, 'ECM Staff time by PoF'!$B$4:$R$4,0),FALSE),IF(ISERROR(VLOOKUP(CONCATENATE($A114,AJ$66),'ECM Staff time by PoF'!$A$5:$S$119,MATCH($HJ$103, 'ECM Staff time by PoF'!$A$4:$R$4,0),FALSE)), 0, VLOOKUP(CONCATENATE($A114,AJ$66),'ECM Staff time by PoF'!$A$5:$S$119,MATCH($HJ$103, 'ECM Staff time by PoF'!$A$4:$R$4,0),FALSE))))*AJ76</f>
        <v>0</v>
      </c>
      <c r="IS114" s="60">
        <f>IF($A114="",0,IF(VLOOKUP($A114,'ECM Staff time by PoF'!$B$5:$C$119,2,FALSE)="Not Applicable",VLOOKUP($A114,'ECM Staff time by PoF'!$B$5:$S$119,MATCH($HJ$103, 'ECM Staff time by PoF'!$B$4:$R$4,0),FALSE),IF(ISERROR(VLOOKUP(CONCATENATE($A114,AK$66),'ECM Staff time by PoF'!$A$5:$S$119,MATCH($HJ$103, 'ECM Staff time by PoF'!$A$4:$R$4,0),FALSE)), 0, VLOOKUP(CONCATENATE($A114,AK$66),'ECM Staff time by PoF'!$A$5:$S$119,MATCH($HJ$103, 'ECM Staff time by PoF'!$A$4:$R$4,0),FALSE))))*AK76</f>
        <v>0</v>
      </c>
      <c r="IT114" s="60">
        <f>IF($A114="",0,IF(VLOOKUP($A114,'ECM Staff time by PoF'!$B$5:$C$119,2,FALSE)="Not Applicable",VLOOKUP($A114,'ECM Staff time by PoF'!$B$5:$S$119,MATCH($IT$103, 'ECM Staff time by PoF'!$B$4:$R$4,0),FALSE),IF(ISERROR(VLOOKUP(CONCATENATE($A114,B$66),'ECM Staff time by PoF'!$A$5:$S$119,MATCH($IT$103, 'ECM Staff time by PoF'!$A$4:$R$4,0),FALSE)), 0, VLOOKUP(CONCATENATE($A114,B$66),'ECM Staff time by PoF'!$A$5:$S$119,MATCH($IT$103, 'ECM Staff time by PoF'!$A$4:$R$4,0),FALSE))))*B76</f>
        <v>0</v>
      </c>
      <c r="IU114" s="60">
        <f>IF($A114="",0,IF(VLOOKUP($A114,'ECM Staff time by PoF'!$B$5:$C$119,2,FALSE)="Not Applicable",VLOOKUP($A114,'ECM Staff time by PoF'!$B$5:$S$119,MATCH($IT$103, 'ECM Staff time by PoF'!$B$4:$R$4,0),FALSE),IF(ISERROR(VLOOKUP(CONCATENATE($A114,C$66),'ECM Staff time by PoF'!$A$5:$S$119,MATCH($IT$103, 'ECM Staff time by PoF'!$A$4:$R$4,0),FALSE)), 0, VLOOKUP(CONCATENATE($A114,C$66),'ECM Staff time by PoF'!$A$5:$S$119,MATCH($IT$103, 'ECM Staff time by PoF'!$A$4:$R$4,0),FALSE))))*C76</f>
        <v>0</v>
      </c>
      <c r="IV114" s="60">
        <f>IF($A114="",0,IF(VLOOKUP($A114,'ECM Staff time by PoF'!$B$5:$C$119,2,FALSE)="Not Applicable",VLOOKUP($A114,'ECM Staff time by PoF'!$B$5:$S$119,MATCH($IT$103, 'ECM Staff time by PoF'!$B$4:$R$4,0),FALSE),IF(ISERROR(VLOOKUP(CONCATENATE($A114,D$66),'ECM Staff time by PoF'!$A$5:$S$119,MATCH($IT$103, 'ECM Staff time by PoF'!$A$4:$R$4,0),FALSE)), 0, VLOOKUP(CONCATENATE($A114,D$66),'ECM Staff time by PoF'!$A$5:$S$119,MATCH($IT$103, 'ECM Staff time by PoF'!$A$4:$R$4,0),FALSE))))*D76</f>
        <v>0</v>
      </c>
      <c r="IW114" s="60">
        <f>IF($A114="",0,IF(VLOOKUP($A114,'ECM Staff time by PoF'!$B$5:$C$119,2,FALSE)="Not Applicable",VLOOKUP($A114,'ECM Staff time by PoF'!$B$5:$S$119,MATCH($IT$103, 'ECM Staff time by PoF'!$B$4:$R$4,0),FALSE),IF(ISERROR(VLOOKUP(CONCATENATE($A114,E$66),'ECM Staff time by PoF'!$A$5:$S$119,MATCH($IT$103, 'ECM Staff time by PoF'!$A$4:$R$4,0),FALSE)), 0, VLOOKUP(CONCATENATE($A114,E$66),'ECM Staff time by PoF'!$A$5:$S$119,MATCH($IT$103, 'ECM Staff time by PoF'!$A$4:$R$4,0),FALSE))))*E76</f>
        <v>0</v>
      </c>
      <c r="IX114" s="60">
        <f>IF($A114="",0,IF(VLOOKUP($A114,'ECM Staff time by PoF'!$B$5:$C$119,2,FALSE)="Not Applicable",VLOOKUP($A114,'ECM Staff time by PoF'!$B$5:$S$119,MATCH($IT$103, 'ECM Staff time by PoF'!$B$4:$R$4,0),FALSE),IF(ISERROR(VLOOKUP(CONCATENATE($A114,F$66),'ECM Staff time by PoF'!$A$5:$S$119,MATCH($IT$103, 'ECM Staff time by PoF'!$A$4:$R$4,0),FALSE)), 0, VLOOKUP(CONCATENATE($A114,F$66),'ECM Staff time by PoF'!$A$5:$S$119,MATCH($IT$103, 'ECM Staff time by PoF'!$A$4:$R$4,0),FALSE))))*F76</f>
        <v>0</v>
      </c>
      <c r="IY114" s="60">
        <f>IF($A114="",0,IF(VLOOKUP($A114,'ECM Staff time by PoF'!$B$5:$C$119,2,FALSE)="Not Applicable",VLOOKUP($A114,'ECM Staff time by PoF'!$B$5:$S$119,MATCH($IT$103, 'ECM Staff time by PoF'!$B$4:$R$4,0),FALSE),IF(ISERROR(VLOOKUP(CONCATENATE($A114,G$66),'ECM Staff time by PoF'!$A$5:$S$119,MATCH($IT$103, 'ECM Staff time by PoF'!$A$4:$R$4,0),FALSE)), 0, VLOOKUP(CONCATENATE($A114,G$66),'ECM Staff time by PoF'!$A$5:$S$119,MATCH($IT$103, 'ECM Staff time by PoF'!$A$4:$R$4,0),FALSE))))*G76</f>
        <v>0</v>
      </c>
      <c r="IZ114" s="60">
        <f>IF($A114="",0,IF(VLOOKUP($A114,'ECM Staff time by PoF'!$B$5:$C$119,2,FALSE)="Not Applicable",VLOOKUP($A114,'ECM Staff time by PoF'!$B$5:$S$119,MATCH($IT$103, 'ECM Staff time by PoF'!$B$4:$R$4,0),FALSE),IF(ISERROR(VLOOKUP(CONCATENATE($A114,H$66),'ECM Staff time by PoF'!$A$5:$S$119,MATCH($IT$103, 'ECM Staff time by PoF'!$A$4:$R$4,0),FALSE)), 0, VLOOKUP(CONCATENATE($A114,H$66),'ECM Staff time by PoF'!$A$5:$S$119,MATCH($IT$103, 'ECM Staff time by PoF'!$A$4:$R$4,0),FALSE))))*H76</f>
        <v>0</v>
      </c>
      <c r="JA114" s="60">
        <f>IF($A114="",0,IF(VLOOKUP($A114,'ECM Staff time by PoF'!$B$5:$C$119,2,FALSE)="Not Applicable",VLOOKUP($A114,'ECM Staff time by PoF'!$B$5:$S$119,MATCH($IT$103, 'ECM Staff time by PoF'!$B$4:$R$4,0),FALSE),IF(ISERROR(VLOOKUP(CONCATENATE($A114,I$66),'ECM Staff time by PoF'!$A$5:$S$119,MATCH($IT$103, 'ECM Staff time by PoF'!$A$4:$R$4,0),FALSE)), 0, VLOOKUP(CONCATENATE($A114,I$66),'ECM Staff time by PoF'!$A$5:$S$119,MATCH($IT$103, 'ECM Staff time by PoF'!$A$4:$R$4,0),FALSE))))*I76</f>
        <v>0</v>
      </c>
      <c r="JB114" s="60">
        <f>IF($A114="",0,IF(VLOOKUP($A114,'ECM Staff time by PoF'!$B$5:$C$119,2,FALSE)="Not Applicable",VLOOKUP($A114,'ECM Staff time by PoF'!$B$5:$S$119,MATCH($IT$103, 'ECM Staff time by PoF'!$B$4:$R$4,0),FALSE),IF(ISERROR(VLOOKUP(CONCATENATE($A114,J$66),'ECM Staff time by PoF'!$A$5:$S$119,MATCH($IT$103, 'ECM Staff time by PoF'!$A$4:$R$4,0),FALSE)), 0, VLOOKUP(CONCATENATE($A114,J$66),'ECM Staff time by PoF'!$A$5:$S$119,MATCH($IT$103, 'ECM Staff time by PoF'!$A$4:$R$4,0),FALSE))))*J76</f>
        <v>0</v>
      </c>
      <c r="JC114" s="60">
        <f>IF($A114="",0,IF(VLOOKUP($A114,'ECM Staff time by PoF'!$B$5:$C$119,2,FALSE)="Not Applicable",VLOOKUP($A114,'ECM Staff time by PoF'!$B$5:$S$119,MATCH($IT$103, 'ECM Staff time by PoF'!$B$4:$R$4,0),FALSE),IF(ISERROR(VLOOKUP(CONCATENATE($A114,K$66),'ECM Staff time by PoF'!$A$5:$S$119,MATCH($IT$103, 'ECM Staff time by PoF'!$A$4:$R$4,0),FALSE)), 0, VLOOKUP(CONCATENATE($A114,K$66),'ECM Staff time by PoF'!$A$5:$S$119,MATCH($IT$103, 'ECM Staff time by PoF'!$A$4:$R$4,0),FALSE))))*K76</f>
        <v>0</v>
      </c>
      <c r="JD114" s="60">
        <f>IF($A114="",0,IF(VLOOKUP($A114,'ECM Staff time by PoF'!$B$5:$C$119,2,FALSE)="Not Applicable",VLOOKUP($A114,'ECM Staff time by PoF'!$B$5:$S$119,MATCH($IT$103, 'ECM Staff time by PoF'!$B$4:$R$4,0),FALSE),IF(ISERROR(VLOOKUP(CONCATENATE($A114,L$66),'ECM Staff time by PoF'!$A$5:$S$119,MATCH($IT$103, 'ECM Staff time by PoF'!$A$4:$R$4,0),FALSE)), 0, VLOOKUP(CONCATENATE($A114,L$66),'ECM Staff time by PoF'!$A$5:$S$119,MATCH($IT$103, 'ECM Staff time by PoF'!$A$4:$R$4,0),FALSE))))*L76</f>
        <v>0</v>
      </c>
      <c r="JE114" s="60">
        <f>IF($A114="",0,IF(VLOOKUP($A114,'ECM Staff time by PoF'!$B$5:$C$119,2,FALSE)="Not Applicable",VLOOKUP($A114,'ECM Staff time by PoF'!$B$5:$S$119,MATCH($IT$103, 'ECM Staff time by PoF'!$B$4:$R$4,0),FALSE),IF(ISERROR(VLOOKUP(CONCATENATE($A114,M$66),'ECM Staff time by PoF'!$A$5:$S$119,MATCH($IT$103, 'ECM Staff time by PoF'!$A$4:$R$4,0),FALSE)), 0, VLOOKUP(CONCATENATE($A114,M$66),'ECM Staff time by PoF'!$A$5:$S$119,MATCH($IT$103, 'ECM Staff time by PoF'!$A$4:$R$4,0),FALSE))))*M76</f>
        <v>0</v>
      </c>
      <c r="JF114" s="60">
        <f>IF($A114="",0,IF(VLOOKUP($A114,'ECM Staff time by PoF'!$B$5:$C$119,2,FALSE)="Not Applicable",VLOOKUP($A114,'ECM Staff time by PoF'!$B$5:$S$119,MATCH($IT$103, 'ECM Staff time by PoF'!$B$4:$R$4,0),FALSE),IF(ISERROR(VLOOKUP(CONCATENATE($A114,N$66),'ECM Staff time by PoF'!$A$5:$S$119,MATCH($IT$103, 'ECM Staff time by PoF'!$A$4:$R$4,0),FALSE)), 0, VLOOKUP(CONCATENATE($A114,N$66),'ECM Staff time by PoF'!$A$5:$S$119,MATCH($IT$103, 'ECM Staff time by PoF'!$A$4:$R$4,0),FALSE))))*N76</f>
        <v>0</v>
      </c>
      <c r="JG114" s="60">
        <f>IF($A114="",0,IF(VLOOKUP($A114,'ECM Staff time by PoF'!$B$5:$C$119,2,FALSE)="Not Applicable",VLOOKUP($A114,'ECM Staff time by PoF'!$B$5:$S$119,MATCH($IT$103, 'ECM Staff time by PoF'!$B$4:$R$4,0),FALSE),IF(ISERROR(VLOOKUP(CONCATENATE($A114,O$66),'ECM Staff time by PoF'!$A$5:$S$119,MATCH($IT$103, 'ECM Staff time by PoF'!$A$4:$R$4,0),FALSE)), 0, VLOOKUP(CONCATENATE($A114,O$66),'ECM Staff time by PoF'!$A$5:$S$119,MATCH($IT$103, 'ECM Staff time by PoF'!$A$4:$R$4,0),FALSE))))*O76</f>
        <v>0</v>
      </c>
      <c r="JH114" s="60">
        <f>IF($A114="",0,IF(VLOOKUP($A114,'ECM Staff time by PoF'!$B$5:$C$119,2,FALSE)="Not Applicable",VLOOKUP($A114,'ECM Staff time by PoF'!$B$5:$S$119,MATCH($IT$103, 'ECM Staff time by PoF'!$B$4:$R$4,0),FALSE),IF(ISERROR(VLOOKUP(CONCATENATE($A114,P$66),'ECM Staff time by PoF'!$A$5:$S$119,MATCH($IT$103, 'ECM Staff time by PoF'!$A$4:$R$4,0),FALSE)), 0, VLOOKUP(CONCATENATE($A114,P$66),'ECM Staff time by PoF'!$A$5:$S$119,MATCH($IT$103, 'ECM Staff time by PoF'!$A$4:$R$4,0),FALSE))))*P76</f>
        <v>0</v>
      </c>
      <c r="JI114" s="60">
        <f>IF($A114="",0,IF(VLOOKUP($A114,'ECM Staff time by PoF'!$B$5:$C$119,2,FALSE)="Not Applicable",VLOOKUP($A114,'ECM Staff time by PoF'!$B$5:$S$119,MATCH($IT$103, 'ECM Staff time by PoF'!$B$4:$R$4,0),FALSE),IF(ISERROR(VLOOKUP(CONCATENATE($A114,Q$66),'ECM Staff time by PoF'!$A$5:$S$119,MATCH($IT$103, 'ECM Staff time by PoF'!$A$4:$R$4,0),FALSE)), 0, VLOOKUP(CONCATENATE($A114,Q$66),'ECM Staff time by PoF'!$A$5:$S$119,MATCH($IT$103, 'ECM Staff time by PoF'!$A$4:$R$4,0),FALSE))))*Q76</f>
        <v>0</v>
      </c>
      <c r="JJ114" s="60">
        <f>IF($A114="",0,IF(VLOOKUP($A114,'ECM Staff time by PoF'!$B$5:$C$119,2,FALSE)="Not Applicable",VLOOKUP($A114,'ECM Staff time by PoF'!$B$5:$S$119,MATCH($IT$103, 'ECM Staff time by PoF'!$B$4:$R$4,0),FALSE),IF(ISERROR(VLOOKUP(CONCATENATE($A114,R$66),'ECM Staff time by PoF'!$A$5:$S$119,MATCH($IT$103, 'ECM Staff time by PoF'!$A$4:$R$4,0),FALSE)), 0, VLOOKUP(CONCATENATE($A114,R$66),'ECM Staff time by PoF'!$A$5:$S$119,MATCH($IT$103, 'ECM Staff time by PoF'!$A$4:$R$4,0),FALSE))))*R76</f>
        <v>0</v>
      </c>
      <c r="JK114" s="60">
        <f>IF($A114="",0,IF(VLOOKUP($A114,'ECM Staff time by PoF'!$B$5:$C$119,2,FALSE)="Not Applicable",VLOOKUP($A114,'ECM Staff time by PoF'!$B$5:$S$119,MATCH($IT$103, 'ECM Staff time by PoF'!$B$4:$R$4,0),FALSE),IF(ISERROR(VLOOKUP(CONCATENATE($A114,S$66),'ECM Staff time by PoF'!$A$5:$S$119,MATCH($IT$103, 'ECM Staff time by PoF'!$A$4:$R$4,0),FALSE)), 0, VLOOKUP(CONCATENATE($A114,S$66),'ECM Staff time by PoF'!$A$5:$S$119,MATCH($IT$103, 'ECM Staff time by PoF'!$A$4:$R$4,0),FALSE))))*S76</f>
        <v>0</v>
      </c>
      <c r="JL114" s="60">
        <f>IF($A114="",0,IF(VLOOKUP($A114,'ECM Staff time by PoF'!$B$5:$C$119,2,FALSE)="Not Applicable",VLOOKUP($A114,'ECM Staff time by PoF'!$B$5:$S$119,MATCH($IT$103, 'ECM Staff time by PoF'!$B$4:$R$4,0),FALSE),IF(ISERROR(VLOOKUP(CONCATENATE($A114,T$66),'ECM Staff time by PoF'!$A$5:$S$119,MATCH($IT$103, 'ECM Staff time by PoF'!$A$4:$R$4,0),FALSE)), 0, VLOOKUP(CONCATENATE($A114,T$66),'ECM Staff time by PoF'!$A$5:$S$119,MATCH($IT$103, 'ECM Staff time by PoF'!$A$4:$R$4,0),FALSE))))*T76</f>
        <v>0</v>
      </c>
      <c r="JM114" s="60">
        <f>IF($A114="",0,IF(VLOOKUP($A114,'ECM Staff time by PoF'!$B$5:$C$119,2,FALSE)="Not Applicable",VLOOKUP($A114,'ECM Staff time by PoF'!$B$5:$S$119,MATCH($IT$103, 'ECM Staff time by PoF'!$B$4:$R$4,0),FALSE),IF(ISERROR(VLOOKUP(CONCATENATE($A114,U$66),'ECM Staff time by PoF'!$A$5:$S$119,MATCH($IT$103, 'ECM Staff time by PoF'!$A$4:$R$4,0),FALSE)), 0, VLOOKUP(CONCATENATE($A114,U$66),'ECM Staff time by PoF'!$A$5:$S$119,MATCH($IT$103, 'ECM Staff time by PoF'!$A$4:$R$4,0),FALSE))))*U76</f>
        <v>0</v>
      </c>
      <c r="JN114" s="60">
        <f>IF($A114="",0,IF(VLOOKUP($A114,'ECM Staff time by PoF'!$B$5:$C$119,2,FALSE)="Not Applicable",VLOOKUP($A114,'ECM Staff time by PoF'!$B$5:$S$119,MATCH($IT$103, 'ECM Staff time by PoF'!$B$4:$R$4,0),FALSE),IF(ISERROR(VLOOKUP(CONCATENATE($A114,V$66),'ECM Staff time by PoF'!$A$5:$S$119,MATCH($IT$103, 'ECM Staff time by PoF'!$A$4:$R$4,0),FALSE)), 0, VLOOKUP(CONCATENATE($A114,V$66),'ECM Staff time by PoF'!$A$5:$S$119,MATCH($IT$103, 'ECM Staff time by PoF'!$A$4:$R$4,0),FALSE))))*V76</f>
        <v>0</v>
      </c>
      <c r="JO114" s="60">
        <f>IF($A114="",0,IF(VLOOKUP($A114,'ECM Staff time by PoF'!$B$5:$C$119,2,FALSE)="Not Applicable",VLOOKUP($A114,'ECM Staff time by PoF'!$B$5:$S$119,MATCH($IT$103, 'ECM Staff time by PoF'!$B$4:$R$4,0),FALSE),IF(ISERROR(VLOOKUP(CONCATENATE($A114,W$66),'ECM Staff time by PoF'!$A$5:$S$119,MATCH($IT$103, 'ECM Staff time by PoF'!$A$4:$R$4,0),FALSE)), 0, VLOOKUP(CONCATENATE($A114,W$66),'ECM Staff time by PoF'!$A$5:$S$119,MATCH($IT$103, 'ECM Staff time by PoF'!$A$4:$R$4,0),FALSE))))*W76</f>
        <v>0</v>
      </c>
      <c r="JP114" s="60">
        <f>IF($A114="",0,IF(VLOOKUP($A114,'ECM Staff time by PoF'!$B$5:$C$119,2,FALSE)="Not Applicable",VLOOKUP($A114,'ECM Staff time by PoF'!$B$5:$S$119,MATCH($IT$103, 'ECM Staff time by PoF'!$B$4:$R$4,0),FALSE),IF(ISERROR(VLOOKUP(CONCATENATE($A114,X$66),'ECM Staff time by PoF'!$A$5:$S$119,MATCH($IT$103, 'ECM Staff time by PoF'!$A$4:$R$4,0),FALSE)), 0, VLOOKUP(CONCATENATE($A114,X$66),'ECM Staff time by PoF'!$A$5:$S$119,MATCH($IT$103, 'ECM Staff time by PoF'!$A$4:$R$4,0),FALSE))))*X76</f>
        <v>0</v>
      </c>
      <c r="JQ114" s="60">
        <f>IF($A114="",0,IF(VLOOKUP($A114,'ECM Staff time by PoF'!$B$5:$C$119,2,FALSE)="Not Applicable",VLOOKUP($A114,'ECM Staff time by PoF'!$B$5:$S$119,MATCH($IT$103, 'ECM Staff time by PoF'!$B$4:$R$4,0),FALSE),IF(ISERROR(VLOOKUP(CONCATENATE($A114,Y$66),'ECM Staff time by PoF'!$A$5:$S$119,MATCH($IT$103, 'ECM Staff time by PoF'!$A$4:$R$4,0),FALSE)), 0, VLOOKUP(CONCATENATE($A114,Y$66),'ECM Staff time by PoF'!$A$5:$S$119,MATCH($IT$103, 'ECM Staff time by PoF'!$A$4:$R$4,0),FALSE))))*Y76</f>
        <v>0</v>
      </c>
      <c r="JR114" s="60">
        <f>IF($A114="",0,IF(VLOOKUP($A114,'ECM Staff time by PoF'!$B$5:$C$119,2,FALSE)="Not Applicable",VLOOKUP($A114,'ECM Staff time by PoF'!$B$5:$S$119,MATCH($IT$103, 'ECM Staff time by PoF'!$B$4:$R$4,0),FALSE),IF(ISERROR(VLOOKUP(CONCATENATE($A114,Z$66),'ECM Staff time by PoF'!$A$5:$S$119,MATCH($IT$103, 'ECM Staff time by PoF'!$A$4:$R$4,0),FALSE)), 0, VLOOKUP(CONCATENATE($A114,Z$66),'ECM Staff time by PoF'!$A$5:$S$119,MATCH($IT$103, 'ECM Staff time by PoF'!$A$4:$R$4,0),FALSE))))*Z76</f>
        <v>0</v>
      </c>
      <c r="JS114" s="60">
        <f>IF($A114="",0,IF(VLOOKUP($A114,'ECM Staff time by PoF'!$B$5:$C$119,2,FALSE)="Not Applicable",VLOOKUP($A114,'ECM Staff time by PoF'!$B$5:$S$119,MATCH($IT$103, 'ECM Staff time by PoF'!$B$4:$R$4,0),FALSE),IF(ISERROR(VLOOKUP(CONCATENATE($A114,AA$66),'ECM Staff time by PoF'!$A$5:$S$119,MATCH($IT$103, 'ECM Staff time by PoF'!$A$4:$R$4,0),FALSE)), 0, VLOOKUP(CONCATENATE($A114,AA$66),'ECM Staff time by PoF'!$A$5:$S$119,MATCH($IT$103, 'ECM Staff time by PoF'!$A$4:$R$4,0),FALSE))))*AA76</f>
        <v>0</v>
      </c>
      <c r="JT114" s="60">
        <f>IF($A114="",0,IF(VLOOKUP($A114,'ECM Staff time by PoF'!$B$5:$C$119,2,FALSE)="Not Applicable",VLOOKUP($A114,'ECM Staff time by PoF'!$B$5:$S$119,MATCH($IT$103, 'ECM Staff time by PoF'!$B$4:$R$4,0),FALSE),IF(ISERROR(VLOOKUP(CONCATENATE($A114,AB$66),'ECM Staff time by PoF'!$A$5:$S$119,MATCH($IT$103, 'ECM Staff time by PoF'!$A$4:$R$4,0),FALSE)), 0, VLOOKUP(CONCATENATE($A114,AB$66),'ECM Staff time by PoF'!$A$5:$S$119,MATCH($IT$103, 'ECM Staff time by PoF'!$A$4:$R$4,0),FALSE))))*AB76</f>
        <v>0</v>
      </c>
      <c r="JU114" s="60">
        <f>IF($A114="",0,IF(VLOOKUP($A114,'ECM Staff time by PoF'!$B$5:$C$119,2,FALSE)="Not Applicable",VLOOKUP($A114,'ECM Staff time by PoF'!$B$5:$S$119,MATCH($IT$103, 'ECM Staff time by PoF'!$B$4:$R$4,0),FALSE),IF(ISERROR(VLOOKUP(CONCATENATE($A114,AC$66),'ECM Staff time by PoF'!$A$5:$S$119,MATCH($IT$103, 'ECM Staff time by PoF'!$A$4:$R$4,0),FALSE)), 0, VLOOKUP(CONCATENATE($A114,AC$66),'ECM Staff time by PoF'!$A$5:$S$119,MATCH($IT$103, 'ECM Staff time by PoF'!$A$4:$R$4,0),FALSE))))*AC76</f>
        <v>0</v>
      </c>
      <c r="JV114" s="60">
        <f>IF($A114="",0,IF(VLOOKUP($A114,'ECM Staff time by PoF'!$B$5:$C$119,2,FALSE)="Not Applicable",VLOOKUP($A114,'ECM Staff time by PoF'!$B$5:$S$119,MATCH($IT$103, 'ECM Staff time by PoF'!$B$4:$R$4,0),FALSE),IF(ISERROR(VLOOKUP(CONCATENATE($A114,AD$66),'ECM Staff time by PoF'!$A$5:$S$119,MATCH($IT$103, 'ECM Staff time by PoF'!$A$4:$R$4,0),FALSE)), 0, VLOOKUP(CONCATENATE($A114,AD$66),'ECM Staff time by PoF'!$A$5:$S$119,MATCH($IT$103, 'ECM Staff time by PoF'!$A$4:$R$4,0),FALSE))))*AD76</f>
        <v>0</v>
      </c>
      <c r="JW114" s="60">
        <f>IF($A114="",0,IF(VLOOKUP($A114,'ECM Staff time by PoF'!$B$5:$C$119,2,FALSE)="Not Applicable",VLOOKUP($A114,'ECM Staff time by PoF'!$B$5:$S$119,MATCH($IT$103, 'ECM Staff time by PoF'!$B$4:$R$4,0),FALSE),IF(ISERROR(VLOOKUP(CONCATENATE($A114,AE$66),'ECM Staff time by PoF'!$A$5:$S$119,MATCH($IT$103, 'ECM Staff time by PoF'!$A$4:$R$4,0),FALSE)), 0, VLOOKUP(CONCATENATE($A114,AE$66),'ECM Staff time by PoF'!$A$5:$S$119,MATCH($IT$103, 'ECM Staff time by PoF'!$A$4:$R$4,0),FALSE))))*AE76</f>
        <v>0</v>
      </c>
      <c r="JX114" s="60">
        <f>IF($A114="",0,IF(VLOOKUP($A114,'ECM Staff time by PoF'!$B$5:$C$119,2,FALSE)="Not Applicable",VLOOKUP($A114,'ECM Staff time by PoF'!$B$5:$S$119,MATCH($IT$103, 'ECM Staff time by PoF'!$B$4:$R$4,0),FALSE),IF(ISERROR(VLOOKUP(CONCATENATE($A114,AF$66),'ECM Staff time by PoF'!$A$5:$S$119,MATCH($IT$103, 'ECM Staff time by PoF'!$A$4:$R$4,0),FALSE)), 0, VLOOKUP(CONCATENATE($A114,AF$66),'ECM Staff time by PoF'!$A$5:$S$119,MATCH($IT$103, 'ECM Staff time by PoF'!$A$4:$R$4,0),FALSE))))*AF76</f>
        <v>0</v>
      </c>
      <c r="JY114" s="60">
        <f>IF($A114="",0,IF(VLOOKUP($A114,'ECM Staff time by PoF'!$B$5:$C$119,2,FALSE)="Not Applicable",VLOOKUP($A114,'ECM Staff time by PoF'!$B$5:$S$119,MATCH($IT$103, 'ECM Staff time by PoF'!$B$4:$R$4,0),FALSE),IF(ISERROR(VLOOKUP(CONCATENATE($A114,AG$66),'ECM Staff time by PoF'!$A$5:$S$119,MATCH($IT$103, 'ECM Staff time by PoF'!$A$4:$R$4,0),FALSE)), 0, VLOOKUP(CONCATENATE($A114,AG$66),'ECM Staff time by PoF'!$A$5:$S$119,MATCH($IT$103, 'ECM Staff time by PoF'!$A$4:$R$4,0),FALSE))))*AG76</f>
        <v>0</v>
      </c>
      <c r="JZ114" s="60">
        <f>IF($A114="",0,IF(VLOOKUP($A114,'ECM Staff time by PoF'!$B$5:$C$119,2,FALSE)="Not Applicable",VLOOKUP($A114,'ECM Staff time by PoF'!$B$5:$S$119,MATCH($IT$103, 'ECM Staff time by PoF'!$B$4:$R$4,0),FALSE),IF(ISERROR(VLOOKUP(CONCATENATE($A114,AH$66),'ECM Staff time by PoF'!$A$5:$S$119,MATCH($IT$103, 'ECM Staff time by PoF'!$A$4:$R$4,0),FALSE)), 0, VLOOKUP(CONCATENATE($A114,AH$66),'ECM Staff time by PoF'!$A$5:$S$119,MATCH($IT$103, 'ECM Staff time by PoF'!$A$4:$R$4,0),FALSE))))*AH76</f>
        <v>0</v>
      </c>
      <c r="KA114" s="60">
        <f>IF($A114="",0,IF(VLOOKUP($A114,'ECM Staff time by PoF'!$B$5:$C$119,2,FALSE)="Not Applicable",VLOOKUP($A114,'ECM Staff time by PoF'!$B$5:$S$119,MATCH($IT$103, 'ECM Staff time by PoF'!$B$4:$R$4,0),FALSE),IF(ISERROR(VLOOKUP(CONCATENATE($A114,AI$66),'ECM Staff time by PoF'!$A$5:$S$119,MATCH($IT$103, 'ECM Staff time by PoF'!$A$4:$R$4,0),FALSE)), 0, VLOOKUP(CONCATENATE($A114,AI$66),'ECM Staff time by PoF'!$A$5:$S$119,MATCH($IT$103, 'ECM Staff time by PoF'!$A$4:$R$4,0),FALSE))))*AI76</f>
        <v>0</v>
      </c>
      <c r="KB114" s="60">
        <f>IF($A114="",0,IF(VLOOKUP($A114,'ECM Staff time by PoF'!$B$5:$C$119,2,FALSE)="Not Applicable",VLOOKUP($A114,'ECM Staff time by PoF'!$B$5:$S$119,MATCH($IT$103, 'ECM Staff time by PoF'!$B$4:$R$4,0),FALSE),IF(ISERROR(VLOOKUP(CONCATENATE($A114,AJ$66),'ECM Staff time by PoF'!$A$5:$S$119,MATCH($IT$103, 'ECM Staff time by PoF'!$A$4:$R$4,0),FALSE)), 0, VLOOKUP(CONCATENATE($A114,AJ$66),'ECM Staff time by PoF'!$A$5:$S$119,MATCH($IT$103, 'ECM Staff time by PoF'!$A$4:$R$4,0),FALSE))))*AJ76</f>
        <v>0</v>
      </c>
      <c r="KC114" s="60">
        <f>IF($A114="",0,IF(VLOOKUP($A114,'ECM Staff time by PoF'!$B$5:$C$119,2,FALSE)="Not Applicable",VLOOKUP($A114,'ECM Staff time by PoF'!$B$5:$S$119,MATCH($IT$103, 'ECM Staff time by PoF'!$B$4:$R$4,0),FALSE),IF(ISERROR(VLOOKUP(CONCATENATE($A114,AK$66),'ECM Staff time by PoF'!$A$5:$S$119,MATCH($IT$103, 'ECM Staff time by PoF'!$A$4:$R$4,0),FALSE)), 0, VLOOKUP(CONCATENATE($A114,AK$66),'ECM Staff time by PoF'!$A$5:$S$119,MATCH($IT$103, 'ECM Staff time by PoF'!$A$4:$R$4,0),FALSE))))*AK76</f>
        <v>0</v>
      </c>
      <c r="KD114" s="60">
        <f>IF($A114="",0,IF(VLOOKUP($A114,'ECM Staff time by PoF'!$B$5:$C$119,2,FALSE)="Not Applicable",VLOOKUP($A114,'ECM Staff time by PoF'!$B$5:$S$119,MATCH($KD$103, 'ECM Staff time by PoF'!$B$4:$R$4,0),FALSE),IF(ISERROR(VLOOKUP(CONCATENATE($A114,B$66),'ECM Staff time by PoF'!$A$5:$S$119,MATCH($KD$103, 'ECM Staff time by PoF'!$A$4:$R$4,0),FALSE)), 0, VLOOKUP(CONCATENATE($A114,B$66),'ECM Staff time by PoF'!$A$5:$S$119,MATCH($KD$103, 'ECM Staff time by PoF'!$A$4:$R$4,0),FALSE))))*B76</f>
        <v>0</v>
      </c>
      <c r="KE114" s="60">
        <f>IF($A114="",0,IF(VLOOKUP($A114,'ECM Staff time by PoF'!$B$5:$C$119,2,FALSE)="Not Applicable",VLOOKUP($A114,'ECM Staff time by PoF'!$B$5:$S$119,MATCH($KD$103, 'ECM Staff time by PoF'!$B$4:$R$4,0),FALSE),IF(ISERROR(VLOOKUP(CONCATENATE($A114,C$66),'ECM Staff time by PoF'!$A$5:$S$119,MATCH($KD$103, 'ECM Staff time by PoF'!$A$4:$R$4,0),FALSE)), 0, VLOOKUP(CONCATENATE($A114,C$66),'ECM Staff time by PoF'!$A$5:$S$119,MATCH($KD$103, 'ECM Staff time by PoF'!$A$4:$R$4,0),FALSE))))*C76</f>
        <v>0</v>
      </c>
      <c r="KF114" s="60">
        <f>IF($A114="",0,IF(VLOOKUP($A114,'ECM Staff time by PoF'!$B$5:$C$119,2,FALSE)="Not Applicable",VLOOKUP($A114,'ECM Staff time by PoF'!$B$5:$S$119,MATCH($KD$103, 'ECM Staff time by PoF'!$B$4:$R$4,0),FALSE),IF(ISERROR(VLOOKUP(CONCATENATE($A114,D$66),'ECM Staff time by PoF'!$A$5:$S$119,MATCH($KD$103, 'ECM Staff time by PoF'!$A$4:$R$4,0),FALSE)), 0, VLOOKUP(CONCATENATE($A114,D$66),'ECM Staff time by PoF'!$A$5:$S$119,MATCH($KD$103, 'ECM Staff time by PoF'!$A$4:$R$4,0),FALSE))))*D76</f>
        <v>0</v>
      </c>
      <c r="KG114" s="60">
        <f>IF($A114="",0,IF(VLOOKUP($A114,'ECM Staff time by PoF'!$B$5:$C$119,2,FALSE)="Not Applicable",VLOOKUP($A114,'ECM Staff time by PoF'!$B$5:$S$119,MATCH($KD$103, 'ECM Staff time by PoF'!$B$4:$R$4,0),FALSE),IF(ISERROR(VLOOKUP(CONCATENATE($A114,E$66),'ECM Staff time by PoF'!$A$5:$S$119,MATCH($KD$103, 'ECM Staff time by PoF'!$A$4:$R$4,0),FALSE)), 0, VLOOKUP(CONCATENATE($A114,E$66),'ECM Staff time by PoF'!$A$5:$S$119,MATCH($KD$103, 'ECM Staff time by PoF'!$A$4:$R$4,0),FALSE))))*E76</f>
        <v>0</v>
      </c>
      <c r="KH114" s="60">
        <f>IF($A114="",0,IF(VLOOKUP($A114,'ECM Staff time by PoF'!$B$5:$C$119,2,FALSE)="Not Applicable",VLOOKUP($A114,'ECM Staff time by PoF'!$B$5:$S$119,MATCH($KD$103, 'ECM Staff time by PoF'!$B$4:$R$4,0),FALSE),IF(ISERROR(VLOOKUP(CONCATENATE($A114,F$66),'ECM Staff time by PoF'!$A$5:$S$119,MATCH($KD$103, 'ECM Staff time by PoF'!$A$4:$R$4,0),FALSE)), 0, VLOOKUP(CONCATENATE($A114,F$66),'ECM Staff time by PoF'!$A$5:$S$119,MATCH($KD$103, 'ECM Staff time by PoF'!$A$4:$R$4,0),FALSE))))*F76</f>
        <v>0</v>
      </c>
      <c r="KI114" s="60">
        <f>IF($A114="",0,IF(VLOOKUP($A114,'ECM Staff time by PoF'!$B$5:$C$119,2,FALSE)="Not Applicable",VLOOKUP($A114,'ECM Staff time by PoF'!$B$5:$S$119,MATCH($KD$103, 'ECM Staff time by PoF'!$B$4:$R$4,0),FALSE),IF(ISERROR(VLOOKUP(CONCATENATE($A114,G$66),'ECM Staff time by PoF'!$A$5:$S$119,MATCH($KD$103, 'ECM Staff time by PoF'!$A$4:$R$4,0),FALSE)), 0, VLOOKUP(CONCATENATE($A114,G$66),'ECM Staff time by PoF'!$A$5:$S$119,MATCH($KD$103, 'ECM Staff time by PoF'!$A$4:$R$4,0),FALSE))))*G76</f>
        <v>0</v>
      </c>
      <c r="KJ114" s="60">
        <f>IF($A114="",0,IF(VLOOKUP($A114,'ECM Staff time by PoF'!$B$5:$C$119,2,FALSE)="Not Applicable",VLOOKUP($A114,'ECM Staff time by PoF'!$B$5:$S$119,MATCH($KD$103, 'ECM Staff time by PoF'!$B$4:$R$4,0),FALSE),IF(ISERROR(VLOOKUP(CONCATENATE($A114,H$66),'ECM Staff time by PoF'!$A$5:$S$119,MATCH($KD$103, 'ECM Staff time by PoF'!$A$4:$R$4,0),FALSE)), 0, VLOOKUP(CONCATENATE($A114,H$66),'ECM Staff time by PoF'!$A$5:$S$119,MATCH($KD$103, 'ECM Staff time by PoF'!$A$4:$R$4,0),FALSE))))*H76</f>
        <v>0</v>
      </c>
      <c r="KK114" s="60">
        <f>IF($A114="",0,IF(VLOOKUP($A114,'ECM Staff time by PoF'!$B$5:$C$119,2,FALSE)="Not Applicable",VLOOKUP($A114,'ECM Staff time by PoF'!$B$5:$S$119,MATCH($KD$103, 'ECM Staff time by PoF'!$B$4:$R$4,0),FALSE),IF(ISERROR(VLOOKUP(CONCATENATE($A114,I$66),'ECM Staff time by PoF'!$A$5:$S$119,MATCH($KD$103, 'ECM Staff time by PoF'!$A$4:$R$4,0),FALSE)), 0, VLOOKUP(CONCATENATE($A114,I$66),'ECM Staff time by PoF'!$A$5:$S$119,MATCH($KD$103, 'ECM Staff time by PoF'!$A$4:$R$4,0),FALSE))))*I76</f>
        <v>0</v>
      </c>
      <c r="KL114" s="60">
        <f>IF($A114="",0,IF(VLOOKUP($A114,'ECM Staff time by PoF'!$B$5:$C$119,2,FALSE)="Not Applicable",VLOOKUP($A114,'ECM Staff time by PoF'!$B$5:$S$119,MATCH($KD$103, 'ECM Staff time by PoF'!$B$4:$R$4,0),FALSE),IF(ISERROR(VLOOKUP(CONCATENATE($A114,J$66),'ECM Staff time by PoF'!$A$5:$S$119,MATCH($KD$103, 'ECM Staff time by PoF'!$A$4:$R$4,0),FALSE)), 0, VLOOKUP(CONCATENATE($A114,J$66),'ECM Staff time by PoF'!$A$5:$S$119,MATCH($KD$103, 'ECM Staff time by PoF'!$A$4:$R$4,0),FALSE))))*J76</f>
        <v>0</v>
      </c>
      <c r="KM114" s="60">
        <f>IF($A114="",0,IF(VLOOKUP($A114,'ECM Staff time by PoF'!$B$5:$C$119,2,FALSE)="Not Applicable",VLOOKUP($A114,'ECM Staff time by PoF'!$B$5:$S$119,MATCH($KD$103, 'ECM Staff time by PoF'!$B$4:$R$4,0),FALSE),IF(ISERROR(VLOOKUP(CONCATENATE($A114,K$66),'ECM Staff time by PoF'!$A$5:$S$119,MATCH($KD$103, 'ECM Staff time by PoF'!$A$4:$R$4,0),FALSE)), 0, VLOOKUP(CONCATENATE($A114,K$66),'ECM Staff time by PoF'!$A$5:$S$119,MATCH($KD$103, 'ECM Staff time by PoF'!$A$4:$R$4,0),FALSE))))*K76</f>
        <v>0</v>
      </c>
      <c r="KN114" s="60">
        <f>IF($A114="",0,IF(VLOOKUP($A114,'ECM Staff time by PoF'!$B$5:$C$119,2,FALSE)="Not Applicable",VLOOKUP($A114,'ECM Staff time by PoF'!$B$5:$S$119,MATCH($KD$103, 'ECM Staff time by PoF'!$B$4:$R$4,0),FALSE),IF(ISERROR(VLOOKUP(CONCATENATE($A114,L$66),'ECM Staff time by PoF'!$A$5:$S$119,MATCH($KD$103, 'ECM Staff time by PoF'!$A$4:$R$4,0),FALSE)), 0, VLOOKUP(CONCATENATE($A114,L$66),'ECM Staff time by PoF'!$A$5:$S$119,MATCH($KD$103, 'ECM Staff time by PoF'!$A$4:$R$4,0),FALSE))))*L76</f>
        <v>0</v>
      </c>
      <c r="KO114" s="60">
        <f>IF($A114="",0,IF(VLOOKUP($A114,'ECM Staff time by PoF'!$B$5:$C$119,2,FALSE)="Not Applicable",VLOOKUP($A114,'ECM Staff time by PoF'!$B$5:$S$119,MATCH($KD$103, 'ECM Staff time by PoF'!$B$4:$R$4,0),FALSE),IF(ISERROR(VLOOKUP(CONCATENATE($A114,M$66),'ECM Staff time by PoF'!$A$5:$S$119,MATCH($KD$103, 'ECM Staff time by PoF'!$A$4:$R$4,0),FALSE)), 0, VLOOKUP(CONCATENATE($A114,M$66),'ECM Staff time by PoF'!$A$5:$S$119,MATCH($KD$103, 'ECM Staff time by PoF'!$A$4:$R$4,0),FALSE))))*M76</f>
        <v>0</v>
      </c>
      <c r="KP114" s="60">
        <f>IF($A114="",0,IF(VLOOKUP($A114,'ECM Staff time by PoF'!$B$5:$C$119,2,FALSE)="Not Applicable",VLOOKUP($A114,'ECM Staff time by PoF'!$B$5:$S$119,MATCH($KD$103, 'ECM Staff time by PoF'!$B$4:$R$4,0),FALSE),IF(ISERROR(VLOOKUP(CONCATENATE($A114,N$66),'ECM Staff time by PoF'!$A$5:$S$119,MATCH($KD$103, 'ECM Staff time by PoF'!$A$4:$R$4,0),FALSE)), 0, VLOOKUP(CONCATENATE($A114,N$66),'ECM Staff time by PoF'!$A$5:$S$119,MATCH($KD$103, 'ECM Staff time by PoF'!$A$4:$R$4,0),FALSE))))*N76</f>
        <v>0</v>
      </c>
      <c r="KQ114" s="60">
        <f>IF($A114="",0,IF(VLOOKUP($A114,'ECM Staff time by PoF'!$B$5:$C$119,2,FALSE)="Not Applicable",VLOOKUP($A114,'ECM Staff time by PoF'!$B$5:$S$119,MATCH($KD$103, 'ECM Staff time by PoF'!$B$4:$R$4,0),FALSE),IF(ISERROR(VLOOKUP(CONCATENATE($A114,O$66),'ECM Staff time by PoF'!$A$5:$S$119,MATCH($KD$103, 'ECM Staff time by PoF'!$A$4:$R$4,0),FALSE)), 0, VLOOKUP(CONCATENATE($A114,O$66),'ECM Staff time by PoF'!$A$5:$S$119,MATCH($KD$103, 'ECM Staff time by PoF'!$A$4:$R$4,0),FALSE))))*O76</f>
        <v>0</v>
      </c>
      <c r="KR114" s="60">
        <f>IF($A114="",0,IF(VLOOKUP($A114,'ECM Staff time by PoF'!$B$5:$C$119,2,FALSE)="Not Applicable",VLOOKUP($A114,'ECM Staff time by PoF'!$B$5:$S$119,MATCH($KD$103, 'ECM Staff time by PoF'!$B$4:$R$4,0),FALSE),IF(ISERROR(VLOOKUP(CONCATENATE($A114,P$66),'ECM Staff time by PoF'!$A$5:$S$119,MATCH($KD$103, 'ECM Staff time by PoF'!$A$4:$R$4,0),FALSE)), 0, VLOOKUP(CONCATENATE($A114,P$66),'ECM Staff time by PoF'!$A$5:$S$119,MATCH($KD$103, 'ECM Staff time by PoF'!$A$4:$R$4,0),FALSE))))*P76</f>
        <v>0</v>
      </c>
      <c r="KS114" s="60">
        <f>IF($A114="",0,IF(VLOOKUP($A114,'ECM Staff time by PoF'!$B$5:$C$119,2,FALSE)="Not Applicable",VLOOKUP($A114,'ECM Staff time by PoF'!$B$5:$S$119,MATCH($KD$103, 'ECM Staff time by PoF'!$B$4:$R$4,0),FALSE),IF(ISERROR(VLOOKUP(CONCATENATE($A114,Q$66),'ECM Staff time by PoF'!$A$5:$S$119,MATCH($KD$103, 'ECM Staff time by PoF'!$A$4:$R$4,0),FALSE)), 0, VLOOKUP(CONCATENATE($A114,Q$66),'ECM Staff time by PoF'!$A$5:$S$119,MATCH($KD$103, 'ECM Staff time by PoF'!$A$4:$R$4,0),FALSE))))*Q76</f>
        <v>0</v>
      </c>
      <c r="KT114" s="60">
        <f>IF($A114="",0,IF(VLOOKUP($A114,'ECM Staff time by PoF'!$B$5:$C$119,2,FALSE)="Not Applicable",VLOOKUP($A114,'ECM Staff time by PoF'!$B$5:$S$119,MATCH($KD$103, 'ECM Staff time by PoF'!$B$4:$R$4,0),FALSE),IF(ISERROR(VLOOKUP(CONCATENATE($A114,R$66),'ECM Staff time by PoF'!$A$5:$S$119,MATCH($KD$103, 'ECM Staff time by PoF'!$A$4:$R$4,0),FALSE)), 0, VLOOKUP(CONCATENATE($A114,R$66),'ECM Staff time by PoF'!$A$5:$S$119,MATCH($KD$103, 'ECM Staff time by PoF'!$A$4:$R$4,0),FALSE))))*R76</f>
        <v>0</v>
      </c>
      <c r="KU114" s="60">
        <f>IF($A114="",0,IF(VLOOKUP($A114,'ECM Staff time by PoF'!$B$5:$C$119,2,FALSE)="Not Applicable",VLOOKUP($A114,'ECM Staff time by PoF'!$B$5:$S$119,MATCH($KD$103, 'ECM Staff time by PoF'!$B$4:$R$4,0),FALSE),IF(ISERROR(VLOOKUP(CONCATENATE($A114,S$66),'ECM Staff time by PoF'!$A$5:$S$119,MATCH($KD$103, 'ECM Staff time by PoF'!$A$4:$R$4,0),FALSE)), 0, VLOOKUP(CONCATENATE($A114,S$66),'ECM Staff time by PoF'!$A$5:$S$119,MATCH($KD$103, 'ECM Staff time by PoF'!$A$4:$R$4,0),FALSE))))*S76</f>
        <v>0</v>
      </c>
      <c r="KV114" s="60">
        <f>IF($A114="",0,IF(VLOOKUP($A114,'ECM Staff time by PoF'!$B$5:$C$119,2,FALSE)="Not Applicable",VLOOKUP($A114,'ECM Staff time by PoF'!$B$5:$S$119,MATCH($KD$103, 'ECM Staff time by PoF'!$B$4:$R$4,0),FALSE),IF(ISERROR(VLOOKUP(CONCATENATE($A114,T$66),'ECM Staff time by PoF'!$A$5:$S$119,MATCH($KD$103, 'ECM Staff time by PoF'!$A$4:$R$4,0),FALSE)), 0, VLOOKUP(CONCATENATE($A114,T$66),'ECM Staff time by PoF'!$A$5:$S$119,MATCH($KD$103, 'ECM Staff time by PoF'!$A$4:$R$4,0),FALSE))))*T76</f>
        <v>0</v>
      </c>
      <c r="KW114" s="60">
        <f>IF($A114="",0,IF(VLOOKUP($A114,'ECM Staff time by PoF'!$B$5:$C$119,2,FALSE)="Not Applicable",VLOOKUP($A114,'ECM Staff time by PoF'!$B$5:$S$119,MATCH($KD$103, 'ECM Staff time by PoF'!$B$4:$R$4,0),FALSE),IF(ISERROR(VLOOKUP(CONCATENATE($A114,U$66),'ECM Staff time by PoF'!$A$5:$S$119,MATCH($KD$103, 'ECM Staff time by PoF'!$A$4:$R$4,0),FALSE)), 0, VLOOKUP(CONCATENATE($A114,U$66),'ECM Staff time by PoF'!$A$5:$S$119,MATCH($KD$103, 'ECM Staff time by PoF'!$A$4:$R$4,0),FALSE))))*U76</f>
        <v>0</v>
      </c>
      <c r="KX114" s="60">
        <f>IF($A114="",0,IF(VLOOKUP($A114,'ECM Staff time by PoF'!$B$5:$C$119,2,FALSE)="Not Applicable",VLOOKUP($A114,'ECM Staff time by PoF'!$B$5:$S$119,MATCH($KD$103, 'ECM Staff time by PoF'!$B$4:$R$4,0),FALSE),IF(ISERROR(VLOOKUP(CONCATENATE($A114,V$66),'ECM Staff time by PoF'!$A$5:$S$119,MATCH($KD$103, 'ECM Staff time by PoF'!$A$4:$R$4,0),FALSE)), 0, VLOOKUP(CONCATENATE($A114,V$66),'ECM Staff time by PoF'!$A$5:$S$119,MATCH($KD$103, 'ECM Staff time by PoF'!$A$4:$R$4,0),FALSE))))*V76</f>
        <v>0</v>
      </c>
      <c r="KY114" s="60">
        <f>IF($A114="",0,IF(VLOOKUP($A114,'ECM Staff time by PoF'!$B$5:$C$119,2,FALSE)="Not Applicable",VLOOKUP($A114,'ECM Staff time by PoF'!$B$5:$S$119,MATCH($KD$103, 'ECM Staff time by PoF'!$B$4:$R$4,0),FALSE),IF(ISERROR(VLOOKUP(CONCATENATE($A114,W$66),'ECM Staff time by PoF'!$A$5:$S$119,MATCH($KD$103, 'ECM Staff time by PoF'!$A$4:$R$4,0),FALSE)), 0, VLOOKUP(CONCATENATE($A114,W$66),'ECM Staff time by PoF'!$A$5:$S$119,MATCH($KD$103, 'ECM Staff time by PoF'!$A$4:$R$4,0),FALSE))))*W76</f>
        <v>0</v>
      </c>
      <c r="KZ114" s="60">
        <f>IF($A114="",0,IF(VLOOKUP($A114,'ECM Staff time by PoF'!$B$5:$C$119,2,FALSE)="Not Applicable",VLOOKUP($A114,'ECM Staff time by PoF'!$B$5:$S$119,MATCH($KD$103, 'ECM Staff time by PoF'!$B$4:$R$4,0),FALSE),IF(ISERROR(VLOOKUP(CONCATENATE($A114,X$66),'ECM Staff time by PoF'!$A$5:$S$119,MATCH($KD$103, 'ECM Staff time by PoF'!$A$4:$R$4,0),FALSE)), 0, VLOOKUP(CONCATENATE($A114,X$66),'ECM Staff time by PoF'!$A$5:$S$119,MATCH($KD$103, 'ECM Staff time by PoF'!$A$4:$R$4,0),FALSE))))*X76</f>
        <v>0</v>
      </c>
      <c r="LA114" s="60">
        <f>IF($A114="",0,IF(VLOOKUP($A114,'ECM Staff time by PoF'!$B$5:$C$119,2,FALSE)="Not Applicable",VLOOKUP($A114,'ECM Staff time by PoF'!$B$5:$S$119,MATCH($KD$103, 'ECM Staff time by PoF'!$B$4:$R$4,0),FALSE),IF(ISERROR(VLOOKUP(CONCATENATE($A114,Y$66),'ECM Staff time by PoF'!$A$5:$S$119,MATCH($KD$103, 'ECM Staff time by PoF'!$A$4:$R$4,0),FALSE)), 0, VLOOKUP(CONCATENATE($A114,Y$66),'ECM Staff time by PoF'!$A$5:$S$119,MATCH($KD$103, 'ECM Staff time by PoF'!$A$4:$R$4,0),FALSE))))*Y76</f>
        <v>0</v>
      </c>
      <c r="LB114" s="60">
        <f>IF($A114="",0,IF(VLOOKUP($A114,'ECM Staff time by PoF'!$B$5:$C$119,2,FALSE)="Not Applicable",VLOOKUP($A114,'ECM Staff time by PoF'!$B$5:$S$119,MATCH($KD$103, 'ECM Staff time by PoF'!$B$4:$R$4,0),FALSE),IF(ISERROR(VLOOKUP(CONCATENATE($A114,Z$66),'ECM Staff time by PoF'!$A$5:$S$119,MATCH($KD$103, 'ECM Staff time by PoF'!$A$4:$R$4,0),FALSE)), 0, VLOOKUP(CONCATENATE($A114,Z$66),'ECM Staff time by PoF'!$A$5:$S$119,MATCH($KD$103, 'ECM Staff time by PoF'!$A$4:$R$4,0),FALSE))))*Z76</f>
        <v>0</v>
      </c>
      <c r="LC114" s="60">
        <f>IF($A114="",0,IF(VLOOKUP($A114,'ECM Staff time by PoF'!$B$5:$C$119,2,FALSE)="Not Applicable",VLOOKUP($A114,'ECM Staff time by PoF'!$B$5:$S$119,MATCH($KD$103, 'ECM Staff time by PoF'!$B$4:$R$4,0),FALSE),IF(ISERROR(VLOOKUP(CONCATENATE($A114,AA$66),'ECM Staff time by PoF'!$A$5:$S$119,MATCH($KD$103, 'ECM Staff time by PoF'!$A$4:$R$4,0),FALSE)), 0, VLOOKUP(CONCATENATE($A114,AA$66),'ECM Staff time by PoF'!$A$5:$S$119,MATCH($KD$103, 'ECM Staff time by PoF'!$A$4:$R$4,0),FALSE))))*AA76</f>
        <v>0</v>
      </c>
      <c r="LD114" s="60">
        <f>IF($A114="",0,IF(VLOOKUP($A114,'ECM Staff time by PoF'!$B$5:$C$119,2,FALSE)="Not Applicable",VLOOKUP($A114,'ECM Staff time by PoF'!$B$5:$S$119,MATCH($KD$103, 'ECM Staff time by PoF'!$B$4:$R$4,0),FALSE),IF(ISERROR(VLOOKUP(CONCATENATE($A114,AB$66),'ECM Staff time by PoF'!$A$5:$S$119,MATCH($KD$103, 'ECM Staff time by PoF'!$A$4:$R$4,0),FALSE)), 0, VLOOKUP(CONCATENATE($A114,AB$66),'ECM Staff time by PoF'!$A$5:$S$119,MATCH($KD$103, 'ECM Staff time by PoF'!$A$4:$R$4,0),FALSE))))*AB76</f>
        <v>0</v>
      </c>
      <c r="LE114" s="60">
        <f>IF($A114="",0,IF(VLOOKUP($A114,'ECM Staff time by PoF'!$B$5:$C$119,2,FALSE)="Not Applicable",VLOOKUP($A114,'ECM Staff time by PoF'!$B$5:$S$119,MATCH($KD$103, 'ECM Staff time by PoF'!$B$4:$R$4,0),FALSE),IF(ISERROR(VLOOKUP(CONCATENATE($A114,AC$66),'ECM Staff time by PoF'!$A$5:$S$119,MATCH($KD$103, 'ECM Staff time by PoF'!$A$4:$R$4,0),FALSE)), 0, VLOOKUP(CONCATENATE($A114,AC$66),'ECM Staff time by PoF'!$A$5:$S$119,MATCH($KD$103, 'ECM Staff time by PoF'!$A$4:$R$4,0),FALSE))))*AC76</f>
        <v>0</v>
      </c>
      <c r="LF114" s="60">
        <f>IF($A114="",0,IF(VLOOKUP($A114,'ECM Staff time by PoF'!$B$5:$C$119,2,FALSE)="Not Applicable",VLOOKUP($A114,'ECM Staff time by PoF'!$B$5:$S$119,MATCH($KD$103, 'ECM Staff time by PoF'!$B$4:$R$4,0),FALSE),IF(ISERROR(VLOOKUP(CONCATENATE($A114,AD$66),'ECM Staff time by PoF'!$A$5:$S$119,MATCH($KD$103, 'ECM Staff time by PoF'!$A$4:$R$4,0),FALSE)), 0, VLOOKUP(CONCATENATE($A114,AD$66),'ECM Staff time by PoF'!$A$5:$S$119,MATCH($KD$103, 'ECM Staff time by PoF'!$A$4:$R$4,0),FALSE))))*AD76</f>
        <v>0</v>
      </c>
      <c r="LG114" s="60">
        <f>IF($A114="",0,IF(VLOOKUP($A114,'ECM Staff time by PoF'!$B$5:$C$119,2,FALSE)="Not Applicable",VLOOKUP($A114,'ECM Staff time by PoF'!$B$5:$S$119,MATCH($KD$103, 'ECM Staff time by PoF'!$B$4:$R$4,0),FALSE),IF(ISERROR(VLOOKUP(CONCATENATE($A114,AE$66),'ECM Staff time by PoF'!$A$5:$S$119,MATCH($KD$103, 'ECM Staff time by PoF'!$A$4:$R$4,0),FALSE)), 0, VLOOKUP(CONCATENATE($A114,AE$66),'ECM Staff time by PoF'!$A$5:$S$119,MATCH($KD$103, 'ECM Staff time by PoF'!$A$4:$R$4,0),FALSE))))*AE76</f>
        <v>0</v>
      </c>
      <c r="LH114" s="60">
        <f>IF($A114="",0,IF(VLOOKUP($A114,'ECM Staff time by PoF'!$B$5:$C$119,2,FALSE)="Not Applicable",VLOOKUP($A114,'ECM Staff time by PoF'!$B$5:$S$119,MATCH($KD$103, 'ECM Staff time by PoF'!$B$4:$R$4,0),FALSE),IF(ISERROR(VLOOKUP(CONCATENATE($A114,AF$66),'ECM Staff time by PoF'!$A$5:$S$119,MATCH($KD$103, 'ECM Staff time by PoF'!$A$4:$R$4,0),FALSE)), 0, VLOOKUP(CONCATENATE($A114,AF$66),'ECM Staff time by PoF'!$A$5:$S$119,MATCH($KD$103, 'ECM Staff time by PoF'!$A$4:$R$4,0),FALSE))))*AF76</f>
        <v>0</v>
      </c>
      <c r="LI114" s="60">
        <f>IF($A114="",0,IF(VLOOKUP($A114,'ECM Staff time by PoF'!$B$5:$C$119,2,FALSE)="Not Applicable",VLOOKUP($A114,'ECM Staff time by PoF'!$B$5:$S$119,MATCH($KD$103, 'ECM Staff time by PoF'!$B$4:$R$4,0),FALSE),IF(ISERROR(VLOOKUP(CONCATENATE($A114,AG$66),'ECM Staff time by PoF'!$A$5:$S$119,MATCH($KD$103, 'ECM Staff time by PoF'!$A$4:$R$4,0),FALSE)), 0, VLOOKUP(CONCATENATE($A114,AG$66),'ECM Staff time by PoF'!$A$5:$S$119,MATCH($KD$103, 'ECM Staff time by PoF'!$A$4:$R$4,0),FALSE))))*AG76</f>
        <v>0</v>
      </c>
      <c r="LJ114" s="60">
        <f>IF($A114="",0,IF(VLOOKUP($A114,'ECM Staff time by PoF'!$B$5:$C$119,2,FALSE)="Not Applicable",VLOOKUP($A114,'ECM Staff time by PoF'!$B$5:$S$119,MATCH($KD$103, 'ECM Staff time by PoF'!$B$4:$R$4,0),FALSE),IF(ISERROR(VLOOKUP(CONCATENATE($A114,AH$66),'ECM Staff time by PoF'!$A$5:$S$119,MATCH($KD$103, 'ECM Staff time by PoF'!$A$4:$R$4,0),FALSE)), 0, VLOOKUP(CONCATENATE($A114,AH$66),'ECM Staff time by PoF'!$A$5:$S$119,MATCH($KD$103, 'ECM Staff time by PoF'!$A$4:$R$4,0),FALSE))))*AH76</f>
        <v>0</v>
      </c>
      <c r="LK114" s="60">
        <f>IF($A114="",0,IF(VLOOKUP($A114,'ECM Staff time by PoF'!$B$5:$C$119,2,FALSE)="Not Applicable",VLOOKUP($A114,'ECM Staff time by PoF'!$B$5:$S$119,MATCH($KD$103, 'ECM Staff time by PoF'!$B$4:$R$4,0),FALSE),IF(ISERROR(VLOOKUP(CONCATENATE($A114,AI$66),'ECM Staff time by PoF'!$A$5:$S$119,MATCH($KD$103, 'ECM Staff time by PoF'!$A$4:$R$4,0),FALSE)), 0, VLOOKUP(CONCATENATE($A114,AI$66),'ECM Staff time by PoF'!$A$5:$S$119,MATCH($KD$103, 'ECM Staff time by PoF'!$A$4:$R$4,0),FALSE))))*AI76</f>
        <v>0</v>
      </c>
      <c r="LL114" s="60">
        <f>IF($A114="",0,IF(VLOOKUP($A114,'ECM Staff time by PoF'!$B$5:$C$119,2,FALSE)="Not Applicable",VLOOKUP($A114,'ECM Staff time by PoF'!$B$5:$S$119,MATCH($KD$103, 'ECM Staff time by PoF'!$B$4:$R$4,0),FALSE),IF(ISERROR(VLOOKUP(CONCATENATE($A114,AJ$66),'ECM Staff time by PoF'!$A$5:$S$119,MATCH($KD$103, 'ECM Staff time by PoF'!$A$4:$R$4,0),FALSE)), 0, VLOOKUP(CONCATENATE($A114,AJ$66),'ECM Staff time by PoF'!$A$5:$S$119,MATCH($KD$103, 'ECM Staff time by PoF'!$A$4:$R$4,0),FALSE))))*AJ76</f>
        <v>0</v>
      </c>
      <c r="LM114" s="60">
        <f>IF($A114="",0,IF(VLOOKUP($A114,'ECM Staff time by PoF'!$B$5:$C$119,2,FALSE)="Not Applicable",VLOOKUP($A114,'ECM Staff time by PoF'!$B$5:$S$119,MATCH($KD$103, 'ECM Staff time by PoF'!$B$4:$R$4,0),FALSE),IF(ISERROR(VLOOKUP(CONCATENATE($A114,AK$66),'ECM Staff time by PoF'!$A$5:$S$119,MATCH($KD$103, 'ECM Staff time by PoF'!$A$4:$R$4,0),FALSE)), 0, VLOOKUP(CONCATENATE($A114,AK$66),'ECM Staff time by PoF'!$A$5:$S$119,MATCH($KD$103, 'ECM Staff time by PoF'!$A$4:$R$4,0),FALSE))))*AK76</f>
        <v>0</v>
      </c>
      <c r="LN114" s="60">
        <f>IF($A114="",0,IF(VLOOKUP($A114,'ECM Staff time by PoF'!$B$5:$C$119,2,FALSE)="Not Applicable",VLOOKUP($A114,'ECM Staff time by PoF'!$B$5:$S$119,MATCH($LN$103, 'ECM Staff time by PoF'!$B$4:$R$4,0),FALSE),IF(ISERROR(VLOOKUP(CONCATENATE($A114,B$66),'ECM Staff time by PoF'!$A$5:$S$119,MATCH($LN$103, 'ECM Staff time by PoF'!$A$4:$R$4,0),FALSE)), 0, VLOOKUP(CONCATENATE($A114,B$66),'ECM Staff time by PoF'!$A$5:$S$119,MATCH($LN$103, 'ECM Staff time by PoF'!$A$4:$R$4,0),FALSE))))*B76</f>
        <v>0</v>
      </c>
      <c r="LO114" s="60">
        <f>IF($A114="",0,IF(VLOOKUP($A114,'ECM Staff time by PoF'!$B$5:$C$119,2,FALSE)="Not Applicable",VLOOKUP($A114,'ECM Staff time by PoF'!$B$5:$S$119,MATCH($LN$103, 'ECM Staff time by PoF'!$B$4:$R$4,0),FALSE),IF(ISERROR(VLOOKUP(CONCATENATE($A114,C$66),'ECM Staff time by PoF'!$A$5:$S$119,MATCH($LN$103, 'ECM Staff time by PoF'!$A$4:$R$4,0),FALSE)), 0, VLOOKUP(CONCATENATE($A114,C$66),'ECM Staff time by PoF'!$A$5:$S$119,MATCH($LN$103, 'ECM Staff time by PoF'!$A$4:$R$4,0),FALSE))))*C76</f>
        <v>0</v>
      </c>
      <c r="LP114" s="60">
        <f>IF($A114="",0,IF(VLOOKUP($A114,'ECM Staff time by PoF'!$B$5:$C$119,2,FALSE)="Not Applicable",VLOOKUP($A114,'ECM Staff time by PoF'!$B$5:$S$119,MATCH($LN$103, 'ECM Staff time by PoF'!$B$4:$R$4,0),FALSE),IF(ISERROR(VLOOKUP(CONCATENATE($A114,D$66),'ECM Staff time by PoF'!$A$5:$S$119,MATCH($LN$103, 'ECM Staff time by PoF'!$A$4:$R$4,0),FALSE)), 0, VLOOKUP(CONCATENATE($A114,D$66),'ECM Staff time by PoF'!$A$5:$S$119,MATCH($LN$103, 'ECM Staff time by PoF'!$A$4:$R$4,0),FALSE))))*D76</f>
        <v>0</v>
      </c>
      <c r="LQ114" s="60">
        <f>IF($A114="",0,IF(VLOOKUP($A114,'ECM Staff time by PoF'!$B$5:$C$119,2,FALSE)="Not Applicable",VLOOKUP($A114,'ECM Staff time by PoF'!$B$5:$S$119,MATCH($LN$103, 'ECM Staff time by PoF'!$B$4:$R$4,0),FALSE),IF(ISERROR(VLOOKUP(CONCATENATE($A114,E$66),'ECM Staff time by PoF'!$A$5:$S$119,MATCH($LN$103, 'ECM Staff time by PoF'!$A$4:$R$4,0),FALSE)), 0, VLOOKUP(CONCATENATE($A114,E$66),'ECM Staff time by PoF'!$A$5:$S$119,MATCH($LN$103, 'ECM Staff time by PoF'!$A$4:$R$4,0),FALSE))))*E76</f>
        <v>0</v>
      </c>
      <c r="LR114" s="60">
        <f>IF($A114="",0,IF(VLOOKUP($A114,'ECM Staff time by PoF'!$B$5:$C$119,2,FALSE)="Not Applicable",VLOOKUP($A114,'ECM Staff time by PoF'!$B$5:$S$119,MATCH($LN$103, 'ECM Staff time by PoF'!$B$4:$R$4,0),FALSE),IF(ISERROR(VLOOKUP(CONCATENATE($A114,F$66),'ECM Staff time by PoF'!$A$5:$S$119,MATCH($LN$103, 'ECM Staff time by PoF'!$A$4:$R$4,0),FALSE)), 0, VLOOKUP(CONCATENATE($A114,F$66),'ECM Staff time by PoF'!$A$5:$S$119,MATCH($LN$103, 'ECM Staff time by PoF'!$A$4:$R$4,0),FALSE))))*F76</f>
        <v>0</v>
      </c>
      <c r="LS114" s="60">
        <f>IF($A114="",0,IF(VLOOKUP($A114,'ECM Staff time by PoF'!$B$5:$C$119,2,FALSE)="Not Applicable",VLOOKUP($A114,'ECM Staff time by PoF'!$B$5:$S$119,MATCH($LN$103, 'ECM Staff time by PoF'!$B$4:$R$4,0),FALSE),IF(ISERROR(VLOOKUP(CONCATENATE($A114,G$66),'ECM Staff time by PoF'!$A$5:$S$119,MATCH($LN$103, 'ECM Staff time by PoF'!$A$4:$R$4,0),FALSE)), 0, VLOOKUP(CONCATENATE($A114,G$66),'ECM Staff time by PoF'!$A$5:$S$119,MATCH($LN$103, 'ECM Staff time by PoF'!$A$4:$R$4,0),FALSE))))*G76</f>
        <v>0</v>
      </c>
      <c r="LT114" s="60">
        <f>IF($A114="",0,IF(VLOOKUP($A114,'ECM Staff time by PoF'!$B$5:$C$119,2,FALSE)="Not Applicable",VLOOKUP($A114,'ECM Staff time by PoF'!$B$5:$S$119,MATCH($LN$103, 'ECM Staff time by PoF'!$B$4:$R$4,0),FALSE),IF(ISERROR(VLOOKUP(CONCATENATE($A114,H$66),'ECM Staff time by PoF'!$A$5:$S$119,MATCH($LN$103, 'ECM Staff time by PoF'!$A$4:$R$4,0),FALSE)), 0, VLOOKUP(CONCATENATE($A114,H$66),'ECM Staff time by PoF'!$A$5:$S$119,MATCH($LN$103, 'ECM Staff time by PoF'!$A$4:$R$4,0),FALSE))))*H76</f>
        <v>0</v>
      </c>
      <c r="LU114" s="60">
        <f>IF($A114="",0,IF(VLOOKUP($A114,'ECM Staff time by PoF'!$B$5:$C$119,2,FALSE)="Not Applicable",VLOOKUP($A114,'ECM Staff time by PoF'!$B$5:$S$119,MATCH($LN$103, 'ECM Staff time by PoF'!$B$4:$R$4,0),FALSE),IF(ISERROR(VLOOKUP(CONCATENATE($A114,I$66),'ECM Staff time by PoF'!$A$5:$S$119,MATCH($LN$103, 'ECM Staff time by PoF'!$A$4:$R$4,0),FALSE)), 0, VLOOKUP(CONCATENATE($A114,I$66),'ECM Staff time by PoF'!$A$5:$S$119,MATCH($LN$103, 'ECM Staff time by PoF'!$A$4:$R$4,0),FALSE))))*I76</f>
        <v>0</v>
      </c>
      <c r="LV114" s="60">
        <f>IF($A114="",0,IF(VLOOKUP($A114,'ECM Staff time by PoF'!$B$5:$C$119,2,FALSE)="Not Applicable",VLOOKUP($A114,'ECM Staff time by PoF'!$B$5:$S$119,MATCH($LN$103, 'ECM Staff time by PoF'!$B$4:$R$4,0),FALSE),IF(ISERROR(VLOOKUP(CONCATENATE($A114,J$66),'ECM Staff time by PoF'!$A$5:$S$119,MATCH($LN$103, 'ECM Staff time by PoF'!$A$4:$R$4,0),FALSE)), 0, VLOOKUP(CONCATENATE($A114,J$66),'ECM Staff time by PoF'!$A$5:$S$119,MATCH($LN$103, 'ECM Staff time by PoF'!$A$4:$R$4,0),FALSE))))*J76</f>
        <v>0</v>
      </c>
      <c r="LW114" s="60">
        <f>IF($A114="",0,IF(VLOOKUP($A114,'ECM Staff time by PoF'!$B$5:$C$119,2,FALSE)="Not Applicable",VLOOKUP($A114,'ECM Staff time by PoF'!$B$5:$S$119,MATCH($LN$103, 'ECM Staff time by PoF'!$B$4:$R$4,0),FALSE),IF(ISERROR(VLOOKUP(CONCATENATE($A114,K$66),'ECM Staff time by PoF'!$A$5:$S$119,MATCH($LN$103, 'ECM Staff time by PoF'!$A$4:$R$4,0),FALSE)), 0, VLOOKUP(CONCATENATE($A114,K$66),'ECM Staff time by PoF'!$A$5:$S$119,MATCH($LN$103, 'ECM Staff time by PoF'!$A$4:$R$4,0),FALSE))))*K76</f>
        <v>0</v>
      </c>
      <c r="LX114" s="60">
        <f>IF($A114="",0,IF(VLOOKUP($A114,'ECM Staff time by PoF'!$B$5:$C$119,2,FALSE)="Not Applicable",VLOOKUP($A114,'ECM Staff time by PoF'!$B$5:$S$119,MATCH($LN$103, 'ECM Staff time by PoF'!$B$4:$R$4,0),FALSE),IF(ISERROR(VLOOKUP(CONCATENATE($A114,L$66),'ECM Staff time by PoF'!$A$5:$S$119,MATCH($LN$103, 'ECM Staff time by PoF'!$A$4:$R$4,0),FALSE)), 0, VLOOKUP(CONCATENATE($A114,L$66),'ECM Staff time by PoF'!$A$5:$S$119,MATCH($LN$103, 'ECM Staff time by PoF'!$A$4:$R$4,0),FALSE))))*L76</f>
        <v>0</v>
      </c>
      <c r="LY114" s="60">
        <f>IF($A114="",0,IF(VLOOKUP($A114,'ECM Staff time by PoF'!$B$5:$C$119,2,FALSE)="Not Applicable",VLOOKUP($A114,'ECM Staff time by PoF'!$B$5:$S$119,MATCH($LN$103, 'ECM Staff time by PoF'!$B$4:$R$4,0),FALSE),IF(ISERROR(VLOOKUP(CONCATENATE($A114,M$66),'ECM Staff time by PoF'!$A$5:$S$119,MATCH($LN$103, 'ECM Staff time by PoF'!$A$4:$R$4,0),FALSE)), 0, VLOOKUP(CONCATENATE($A114,M$66),'ECM Staff time by PoF'!$A$5:$S$119,MATCH($LN$103, 'ECM Staff time by PoF'!$A$4:$R$4,0),FALSE))))*M76</f>
        <v>0</v>
      </c>
      <c r="LZ114" s="60">
        <f>IF($A114="",0,IF(VLOOKUP($A114,'ECM Staff time by PoF'!$B$5:$C$119,2,FALSE)="Not Applicable",VLOOKUP($A114,'ECM Staff time by PoF'!$B$5:$S$119,MATCH($LN$103, 'ECM Staff time by PoF'!$B$4:$R$4,0),FALSE),IF(ISERROR(VLOOKUP(CONCATENATE($A114,N$66),'ECM Staff time by PoF'!$A$5:$S$119,MATCH($LN$103, 'ECM Staff time by PoF'!$A$4:$R$4,0),FALSE)), 0, VLOOKUP(CONCATENATE($A114,N$66),'ECM Staff time by PoF'!$A$5:$S$119,MATCH($LN$103, 'ECM Staff time by PoF'!$A$4:$R$4,0),FALSE))))*N76</f>
        <v>0</v>
      </c>
      <c r="MA114" s="60">
        <f>IF($A114="",0,IF(VLOOKUP($A114,'ECM Staff time by PoF'!$B$5:$C$119,2,FALSE)="Not Applicable",VLOOKUP($A114,'ECM Staff time by PoF'!$B$5:$S$119,MATCH($LN$103, 'ECM Staff time by PoF'!$B$4:$R$4,0),FALSE),IF(ISERROR(VLOOKUP(CONCATENATE($A114,O$66),'ECM Staff time by PoF'!$A$5:$S$119,MATCH($LN$103, 'ECM Staff time by PoF'!$A$4:$R$4,0),FALSE)), 0, VLOOKUP(CONCATENATE($A114,O$66),'ECM Staff time by PoF'!$A$5:$S$119,MATCH($LN$103, 'ECM Staff time by PoF'!$A$4:$R$4,0),FALSE))))*O76</f>
        <v>0</v>
      </c>
      <c r="MB114" s="60">
        <f>IF($A114="",0,IF(VLOOKUP($A114,'ECM Staff time by PoF'!$B$5:$C$119,2,FALSE)="Not Applicable",VLOOKUP($A114,'ECM Staff time by PoF'!$B$5:$S$119,MATCH($LN$103, 'ECM Staff time by PoF'!$B$4:$R$4,0),FALSE),IF(ISERROR(VLOOKUP(CONCATENATE($A114,P$66),'ECM Staff time by PoF'!$A$5:$S$119,MATCH($LN$103, 'ECM Staff time by PoF'!$A$4:$R$4,0),FALSE)), 0, VLOOKUP(CONCATENATE($A114,P$66),'ECM Staff time by PoF'!$A$5:$S$119,MATCH($LN$103, 'ECM Staff time by PoF'!$A$4:$R$4,0),FALSE))))*P76</f>
        <v>0</v>
      </c>
      <c r="MC114" s="60">
        <f>IF($A114="",0,IF(VLOOKUP($A114,'ECM Staff time by PoF'!$B$5:$C$119,2,FALSE)="Not Applicable",VLOOKUP($A114,'ECM Staff time by PoF'!$B$5:$S$119,MATCH($LN$103, 'ECM Staff time by PoF'!$B$4:$R$4,0),FALSE),IF(ISERROR(VLOOKUP(CONCATENATE($A114,Q$66),'ECM Staff time by PoF'!$A$5:$S$119,MATCH($LN$103, 'ECM Staff time by PoF'!$A$4:$R$4,0),FALSE)), 0, VLOOKUP(CONCATENATE($A114,Q$66),'ECM Staff time by PoF'!$A$5:$S$119,MATCH($LN$103, 'ECM Staff time by PoF'!$A$4:$R$4,0),FALSE))))*Q76</f>
        <v>0</v>
      </c>
      <c r="MD114" s="60">
        <f>IF($A114="",0,IF(VLOOKUP($A114,'ECM Staff time by PoF'!$B$5:$C$119,2,FALSE)="Not Applicable",VLOOKUP($A114,'ECM Staff time by PoF'!$B$5:$S$119,MATCH($LN$103, 'ECM Staff time by PoF'!$B$4:$R$4,0),FALSE),IF(ISERROR(VLOOKUP(CONCATENATE($A114,R$66),'ECM Staff time by PoF'!$A$5:$S$119,MATCH($LN$103, 'ECM Staff time by PoF'!$A$4:$R$4,0),FALSE)), 0, VLOOKUP(CONCATENATE($A114,R$66),'ECM Staff time by PoF'!$A$5:$S$119,MATCH($LN$103, 'ECM Staff time by PoF'!$A$4:$R$4,0),FALSE))))*R76</f>
        <v>0</v>
      </c>
      <c r="ME114" s="60">
        <f>IF($A114="",0,IF(VLOOKUP($A114,'ECM Staff time by PoF'!$B$5:$C$119,2,FALSE)="Not Applicable",VLOOKUP($A114,'ECM Staff time by PoF'!$B$5:$S$119,MATCH($LN$103, 'ECM Staff time by PoF'!$B$4:$R$4,0),FALSE),IF(ISERROR(VLOOKUP(CONCATENATE($A114,S$66),'ECM Staff time by PoF'!$A$5:$S$119,MATCH($LN$103, 'ECM Staff time by PoF'!$A$4:$R$4,0),FALSE)), 0, VLOOKUP(CONCATENATE($A114,S$66),'ECM Staff time by PoF'!$A$5:$S$119,MATCH($LN$103, 'ECM Staff time by PoF'!$A$4:$R$4,0),FALSE))))*S76</f>
        <v>0</v>
      </c>
      <c r="MF114" s="60">
        <f>IF($A114="",0,IF(VLOOKUP($A114,'ECM Staff time by PoF'!$B$5:$C$119,2,FALSE)="Not Applicable",VLOOKUP($A114,'ECM Staff time by PoF'!$B$5:$S$119,MATCH($LN$103, 'ECM Staff time by PoF'!$B$4:$R$4,0),FALSE),IF(ISERROR(VLOOKUP(CONCATENATE($A114,T$66),'ECM Staff time by PoF'!$A$5:$S$119,MATCH($LN$103, 'ECM Staff time by PoF'!$A$4:$R$4,0),FALSE)), 0, VLOOKUP(CONCATENATE($A114,T$66),'ECM Staff time by PoF'!$A$5:$S$119,MATCH($LN$103, 'ECM Staff time by PoF'!$A$4:$R$4,0),FALSE))))*T76</f>
        <v>0</v>
      </c>
      <c r="MG114" s="60">
        <f>IF($A114="",0,IF(VLOOKUP($A114,'ECM Staff time by PoF'!$B$5:$C$119,2,FALSE)="Not Applicable",VLOOKUP($A114,'ECM Staff time by PoF'!$B$5:$S$119,MATCH($LN$103, 'ECM Staff time by PoF'!$B$4:$R$4,0),FALSE),IF(ISERROR(VLOOKUP(CONCATENATE($A114,U$66),'ECM Staff time by PoF'!$A$5:$S$119,MATCH($LN$103, 'ECM Staff time by PoF'!$A$4:$R$4,0),FALSE)), 0, VLOOKUP(CONCATENATE($A114,U$66),'ECM Staff time by PoF'!$A$5:$S$119,MATCH($LN$103, 'ECM Staff time by PoF'!$A$4:$R$4,0),FALSE))))*U76</f>
        <v>0</v>
      </c>
      <c r="MH114" s="60">
        <f>IF($A114="",0,IF(VLOOKUP($A114,'ECM Staff time by PoF'!$B$5:$C$119,2,FALSE)="Not Applicable",VLOOKUP($A114,'ECM Staff time by PoF'!$B$5:$S$119,MATCH($LN$103, 'ECM Staff time by PoF'!$B$4:$R$4,0),FALSE),IF(ISERROR(VLOOKUP(CONCATENATE($A114,V$66),'ECM Staff time by PoF'!$A$5:$S$119,MATCH($LN$103, 'ECM Staff time by PoF'!$A$4:$R$4,0),FALSE)), 0, VLOOKUP(CONCATENATE($A114,V$66),'ECM Staff time by PoF'!$A$5:$S$119,MATCH($LN$103, 'ECM Staff time by PoF'!$A$4:$R$4,0),FALSE))))*V76</f>
        <v>0</v>
      </c>
      <c r="MI114" s="60">
        <f>IF($A114="",0,IF(VLOOKUP($A114,'ECM Staff time by PoF'!$B$5:$C$119,2,FALSE)="Not Applicable",VLOOKUP($A114,'ECM Staff time by PoF'!$B$5:$S$119,MATCH($LN$103, 'ECM Staff time by PoF'!$B$4:$R$4,0),FALSE),IF(ISERROR(VLOOKUP(CONCATENATE($A114,W$66),'ECM Staff time by PoF'!$A$5:$S$119,MATCH($LN$103, 'ECM Staff time by PoF'!$A$4:$R$4,0),FALSE)), 0, VLOOKUP(CONCATENATE($A114,W$66),'ECM Staff time by PoF'!$A$5:$S$119,MATCH($LN$103, 'ECM Staff time by PoF'!$A$4:$R$4,0),FALSE))))*W76</f>
        <v>0</v>
      </c>
      <c r="MJ114" s="60">
        <f>IF($A114="",0,IF(VLOOKUP($A114,'ECM Staff time by PoF'!$B$5:$C$119,2,FALSE)="Not Applicable",VLOOKUP($A114,'ECM Staff time by PoF'!$B$5:$S$119,MATCH($LN$103, 'ECM Staff time by PoF'!$B$4:$R$4,0),FALSE),IF(ISERROR(VLOOKUP(CONCATENATE($A114,X$66),'ECM Staff time by PoF'!$A$5:$S$119,MATCH($LN$103, 'ECM Staff time by PoF'!$A$4:$R$4,0),FALSE)), 0, VLOOKUP(CONCATENATE($A114,X$66),'ECM Staff time by PoF'!$A$5:$S$119,MATCH($LN$103, 'ECM Staff time by PoF'!$A$4:$R$4,0),FALSE))))*X76</f>
        <v>0</v>
      </c>
      <c r="MK114" s="60">
        <f>IF($A114="",0,IF(VLOOKUP($A114,'ECM Staff time by PoF'!$B$5:$C$119,2,FALSE)="Not Applicable",VLOOKUP($A114,'ECM Staff time by PoF'!$B$5:$S$119,MATCH($LN$103, 'ECM Staff time by PoF'!$B$4:$R$4,0),FALSE),IF(ISERROR(VLOOKUP(CONCATENATE($A114,Y$66),'ECM Staff time by PoF'!$A$5:$S$119,MATCH($LN$103, 'ECM Staff time by PoF'!$A$4:$R$4,0),FALSE)), 0, VLOOKUP(CONCATENATE($A114,Y$66),'ECM Staff time by PoF'!$A$5:$S$119,MATCH($LN$103, 'ECM Staff time by PoF'!$A$4:$R$4,0),FALSE))))*Y76</f>
        <v>0</v>
      </c>
      <c r="ML114" s="60">
        <f>IF($A114="",0,IF(VLOOKUP($A114,'ECM Staff time by PoF'!$B$5:$C$119,2,FALSE)="Not Applicable",VLOOKUP($A114,'ECM Staff time by PoF'!$B$5:$S$119,MATCH($LN$103, 'ECM Staff time by PoF'!$B$4:$R$4,0),FALSE),IF(ISERROR(VLOOKUP(CONCATENATE($A114,Z$66),'ECM Staff time by PoF'!$A$5:$S$119,MATCH($LN$103, 'ECM Staff time by PoF'!$A$4:$R$4,0),FALSE)), 0, VLOOKUP(CONCATENATE($A114,Z$66),'ECM Staff time by PoF'!$A$5:$S$119,MATCH($LN$103, 'ECM Staff time by PoF'!$A$4:$R$4,0),FALSE))))*Z76</f>
        <v>0</v>
      </c>
      <c r="MM114" s="60">
        <f>IF($A114="",0,IF(VLOOKUP($A114,'ECM Staff time by PoF'!$B$5:$C$119,2,FALSE)="Not Applicable",VLOOKUP($A114,'ECM Staff time by PoF'!$B$5:$S$119,MATCH($LN$103, 'ECM Staff time by PoF'!$B$4:$R$4,0),FALSE),IF(ISERROR(VLOOKUP(CONCATENATE($A114,AA$66),'ECM Staff time by PoF'!$A$5:$S$119,MATCH($LN$103, 'ECM Staff time by PoF'!$A$4:$R$4,0),FALSE)), 0, VLOOKUP(CONCATENATE($A114,AA$66),'ECM Staff time by PoF'!$A$5:$S$119,MATCH($LN$103, 'ECM Staff time by PoF'!$A$4:$R$4,0),FALSE))))*AA76</f>
        <v>0</v>
      </c>
      <c r="MN114" s="60">
        <f>IF($A114="",0,IF(VLOOKUP($A114,'ECM Staff time by PoF'!$B$5:$C$119,2,FALSE)="Not Applicable",VLOOKUP($A114,'ECM Staff time by PoF'!$B$5:$S$119,MATCH($LN$103, 'ECM Staff time by PoF'!$B$4:$R$4,0),FALSE),IF(ISERROR(VLOOKUP(CONCATENATE($A114,AB$66),'ECM Staff time by PoF'!$A$5:$S$119,MATCH($LN$103, 'ECM Staff time by PoF'!$A$4:$R$4,0),FALSE)), 0, VLOOKUP(CONCATENATE($A114,AB$66),'ECM Staff time by PoF'!$A$5:$S$119,MATCH($LN$103, 'ECM Staff time by PoF'!$A$4:$R$4,0),FALSE))))*AB76</f>
        <v>0</v>
      </c>
      <c r="MO114" s="60">
        <f>IF($A114="",0,IF(VLOOKUP($A114,'ECM Staff time by PoF'!$B$5:$C$119,2,FALSE)="Not Applicable",VLOOKUP($A114,'ECM Staff time by PoF'!$B$5:$S$119,MATCH($LN$103, 'ECM Staff time by PoF'!$B$4:$R$4,0),FALSE),IF(ISERROR(VLOOKUP(CONCATENATE($A114,AC$66),'ECM Staff time by PoF'!$A$5:$S$119,MATCH($LN$103, 'ECM Staff time by PoF'!$A$4:$R$4,0),FALSE)), 0, VLOOKUP(CONCATENATE($A114,AC$66),'ECM Staff time by PoF'!$A$5:$S$119,MATCH($LN$103, 'ECM Staff time by PoF'!$A$4:$R$4,0),FALSE))))*AC76</f>
        <v>0</v>
      </c>
      <c r="MP114" s="60">
        <f>IF($A114="",0,IF(VLOOKUP($A114,'ECM Staff time by PoF'!$B$5:$C$119,2,FALSE)="Not Applicable",VLOOKUP($A114,'ECM Staff time by PoF'!$B$5:$S$119,MATCH($LN$103, 'ECM Staff time by PoF'!$B$4:$R$4,0),FALSE),IF(ISERROR(VLOOKUP(CONCATENATE($A114,AD$66),'ECM Staff time by PoF'!$A$5:$S$119,MATCH($LN$103, 'ECM Staff time by PoF'!$A$4:$R$4,0),FALSE)), 0, VLOOKUP(CONCATENATE($A114,AD$66),'ECM Staff time by PoF'!$A$5:$S$119,MATCH($LN$103, 'ECM Staff time by PoF'!$A$4:$R$4,0),FALSE))))*AD76</f>
        <v>0</v>
      </c>
      <c r="MQ114" s="60">
        <f>IF($A114="",0,IF(VLOOKUP($A114,'ECM Staff time by PoF'!$B$5:$C$119,2,FALSE)="Not Applicable",VLOOKUP($A114,'ECM Staff time by PoF'!$B$5:$S$119,MATCH($LN$103, 'ECM Staff time by PoF'!$B$4:$R$4,0),FALSE),IF(ISERROR(VLOOKUP(CONCATENATE($A114,AE$66),'ECM Staff time by PoF'!$A$5:$S$119,MATCH($LN$103, 'ECM Staff time by PoF'!$A$4:$R$4,0),FALSE)), 0, VLOOKUP(CONCATENATE($A114,AE$66),'ECM Staff time by PoF'!$A$5:$S$119,MATCH($LN$103, 'ECM Staff time by PoF'!$A$4:$R$4,0),FALSE))))*AE76</f>
        <v>0</v>
      </c>
      <c r="MR114" s="60">
        <f>IF($A114="",0,IF(VLOOKUP($A114,'ECM Staff time by PoF'!$B$5:$C$119,2,FALSE)="Not Applicable",VLOOKUP($A114,'ECM Staff time by PoF'!$B$5:$S$119,MATCH($LN$103, 'ECM Staff time by PoF'!$B$4:$R$4,0),FALSE),IF(ISERROR(VLOOKUP(CONCATENATE($A114,AF$66),'ECM Staff time by PoF'!$A$5:$S$119,MATCH($LN$103, 'ECM Staff time by PoF'!$A$4:$R$4,0),FALSE)), 0, VLOOKUP(CONCATENATE($A114,AF$66),'ECM Staff time by PoF'!$A$5:$S$119,MATCH($LN$103, 'ECM Staff time by PoF'!$A$4:$R$4,0),FALSE))))*AF76</f>
        <v>0</v>
      </c>
      <c r="MS114" s="60">
        <f>IF($A114="",0,IF(VLOOKUP($A114,'ECM Staff time by PoF'!$B$5:$C$119,2,FALSE)="Not Applicable",VLOOKUP($A114,'ECM Staff time by PoF'!$B$5:$S$119,MATCH($LN$103, 'ECM Staff time by PoF'!$B$4:$R$4,0),FALSE),IF(ISERROR(VLOOKUP(CONCATENATE($A114,AG$66),'ECM Staff time by PoF'!$A$5:$S$119,MATCH($LN$103, 'ECM Staff time by PoF'!$A$4:$R$4,0),FALSE)), 0, VLOOKUP(CONCATENATE($A114,AG$66),'ECM Staff time by PoF'!$A$5:$S$119,MATCH($LN$103, 'ECM Staff time by PoF'!$A$4:$R$4,0),FALSE))))*AG76</f>
        <v>0</v>
      </c>
      <c r="MT114" s="60">
        <f>IF($A114="",0,IF(VLOOKUP($A114,'ECM Staff time by PoF'!$B$5:$C$119,2,FALSE)="Not Applicable",VLOOKUP($A114,'ECM Staff time by PoF'!$B$5:$S$119,MATCH($LN$103, 'ECM Staff time by PoF'!$B$4:$R$4,0),FALSE),IF(ISERROR(VLOOKUP(CONCATENATE($A114,AH$66),'ECM Staff time by PoF'!$A$5:$S$119,MATCH($LN$103, 'ECM Staff time by PoF'!$A$4:$R$4,0),FALSE)), 0, VLOOKUP(CONCATENATE($A114,AH$66),'ECM Staff time by PoF'!$A$5:$S$119,MATCH($LN$103, 'ECM Staff time by PoF'!$A$4:$R$4,0),FALSE))))*AH76</f>
        <v>0</v>
      </c>
      <c r="MU114" s="60">
        <f>IF($A114="",0,IF(VLOOKUP($A114,'ECM Staff time by PoF'!$B$5:$C$119,2,FALSE)="Not Applicable",VLOOKUP($A114,'ECM Staff time by PoF'!$B$5:$S$119,MATCH($LN$103, 'ECM Staff time by PoF'!$B$4:$R$4,0),FALSE),IF(ISERROR(VLOOKUP(CONCATENATE($A114,AI$66),'ECM Staff time by PoF'!$A$5:$S$119,MATCH($LN$103, 'ECM Staff time by PoF'!$A$4:$R$4,0),FALSE)), 0, VLOOKUP(CONCATENATE($A114,AI$66),'ECM Staff time by PoF'!$A$5:$S$119,MATCH($LN$103, 'ECM Staff time by PoF'!$A$4:$R$4,0),FALSE))))*AI76</f>
        <v>0</v>
      </c>
      <c r="MV114" s="60">
        <f>IF($A114="",0,IF(VLOOKUP($A114,'ECM Staff time by PoF'!$B$5:$C$119,2,FALSE)="Not Applicable",VLOOKUP($A114,'ECM Staff time by PoF'!$B$5:$S$119,MATCH($LN$103, 'ECM Staff time by PoF'!$B$4:$R$4,0),FALSE),IF(ISERROR(VLOOKUP(CONCATENATE($A114,AJ$66),'ECM Staff time by PoF'!$A$5:$S$119,MATCH($LN$103, 'ECM Staff time by PoF'!$A$4:$R$4,0),FALSE)), 0, VLOOKUP(CONCATENATE($A114,AJ$66),'ECM Staff time by PoF'!$A$5:$S$119,MATCH($LN$103, 'ECM Staff time by PoF'!$A$4:$R$4,0),FALSE))))*AJ76</f>
        <v>0</v>
      </c>
      <c r="MW114" s="60">
        <f>IF($A114="",0,IF(VLOOKUP($A114,'ECM Staff time by PoF'!$B$5:$C$119,2,FALSE)="Not Applicable",VLOOKUP($A114,'ECM Staff time by PoF'!$B$5:$S$119,MATCH($LN$103, 'ECM Staff time by PoF'!$B$4:$R$4,0),FALSE),IF(ISERROR(VLOOKUP(CONCATENATE($A114,AK$66),'ECM Staff time by PoF'!$A$5:$S$119,MATCH($LN$103, 'ECM Staff time by PoF'!$A$4:$R$4,0),FALSE)), 0, VLOOKUP(CONCATENATE($A114,AK$66),'ECM Staff time by PoF'!$A$5:$S$119,MATCH($LN$103, 'ECM Staff time by PoF'!$A$4:$R$4,0),FALSE))))*AK76</f>
        <v>0</v>
      </c>
      <c r="MX114" s="60">
        <f>IF($A114="",0,IF(VLOOKUP($A114,'ECM Staff time by PoF'!$B$5:$C$119,2,FALSE)="Not Applicable",VLOOKUP($A114,'ECM Staff time by PoF'!$B$5:$S$119,MATCH($MX$103, 'ECM Staff time by PoF'!$B$4:$R$4,0),FALSE),IF(ISERROR(VLOOKUP(CONCATENATE($A114,B$66),'ECM Staff time by PoF'!$A$5:$S$119,MATCH($MX$103, 'ECM Staff time by PoF'!$A$4:$R$4,0),FALSE)), 0, VLOOKUP(CONCATENATE($A114,B$66),'ECM Staff time by PoF'!$A$5:$S$119,MATCH($MX$103, 'ECM Staff time by PoF'!$A$4:$R$4,0),FALSE))))*B76</f>
        <v>0</v>
      </c>
      <c r="MY114" s="60">
        <f>IF($A114="",0,IF(VLOOKUP($A114,'ECM Staff time by PoF'!$B$5:$C$119,2,FALSE)="Not Applicable",VLOOKUP($A114,'ECM Staff time by PoF'!$B$5:$S$119,MATCH($MX$103, 'ECM Staff time by PoF'!$B$4:$R$4,0),FALSE),IF(ISERROR(VLOOKUP(CONCATENATE($A114,C$66),'ECM Staff time by PoF'!$A$5:$S$119,MATCH($MX$103, 'ECM Staff time by PoF'!$A$4:$R$4,0),FALSE)), 0, VLOOKUP(CONCATENATE($A114,C$66),'ECM Staff time by PoF'!$A$5:$S$119,MATCH($MX$103, 'ECM Staff time by PoF'!$A$4:$R$4,0),FALSE))))*C76</f>
        <v>0</v>
      </c>
      <c r="MZ114" s="60">
        <f>IF($A114="",0,IF(VLOOKUP($A114,'ECM Staff time by PoF'!$B$5:$C$119,2,FALSE)="Not Applicable",VLOOKUP($A114,'ECM Staff time by PoF'!$B$5:$S$119,MATCH($MX$103, 'ECM Staff time by PoF'!$B$4:$R$4,0),FALSE),IF(ISERROR(VLOOKUP(CONCATENATE($A114,D$66),'ECM Staff time by PoF'!$A$5:$S$119,MATCH($MX$103, 'ECM Staff time by PoF'!$A$4:$R$4,0),FALSE)), 0, VLOOKUP(CONCATENATE($A114,D$66),'ECM Staff time by PoF'!$A$5:$S$119,MATCH($MX$103, 'ECM Staff time by PoF'!$A$4:$R$4,0),FALSE))))*D76</f>
        <v>0</v>
      </c>
      <c r="NA114" s="60">
        <f>IF($A114="",0,IF(VLOOKUP($A114,'ECM Staff time by PoF'!$B$5:$C$119,2,FALSE)="Not Applicable",VLOOKUP($A114,'ECM Staff time by PoF'!$B$5:$S$119,MATCH($MX$103, 'ECM Staff time by PoF'!$B$4:$R$4,0),FALSE),IF(ISERROR(VLOOKUP(CONCATENATE($A114,E$66),'ECM Staff time by PoF'!$A$5:$S$119,MATCH($MX$103, 'ECM Staff time by PoF'!$A$4:$R$4,0),FALSE)), 0, VLOOKUP(CONCATENATE($A114,E$66),'ECM Staff time by PoF'!$A$5:$S$119,MATCH($MX$103, 'ECM Staff time by PoF'!$A$4:$R$4,0),FALSE))))*E76</f>
        <v>0</v>
      </c>
      <c r="NB114" s="60">
        <f>IF($A114="",0,IF(VLOOKUP($A114,'ECM Staff time by PoF'!$B$5:$C$119,2,FALSE)="Not Applicable",VLOOKUP($A114,'ECM Staff time by PoF'!$B$5:$S$119,MATCH($MX$103, 'ECM Staff time by PoF'!$B$4:$R$4,0),FALSE),IF(ISERROR(VLOOKUP(CONCATENATE($A114,F$66),'ECM Staff time by PoF'!$A$5:$S$119,MATCH($MX$103, 'ECM Staff time by PoF'!$A$4:$R$4,0),FALSE)), 0, VLOOKUP(CONCATENATE($A114,F$66),'ECM Staff time by PoF'!$A$5:$S$119,MATCH($MX$103, 'ECM Staff time by PoF'!$A$4:$R$4,0),FALSE))))*F76</f>
        <v>0</v>
      </c>
      <c r="NC114" s="60">
        <f>IF($A114="",0,IF(VLOOKUP($A114,'ECM Staff time by PoF'!$B$5:$C$119,2,FALSE)="Not Applicable",VLOOKUP($A114,'ECM Staff time by PoF'!$B$5:$S$119,MATCH($MX$103, 'ECM Staff time by PoF'!$B$4:$R$4,0),FALSE),IF(ISERROR(VLOOKUP(CONCATENATE($A114,G$66),'ECM Staff time by PoF'!$A$5:$S$119,MATCH($MX$103, 'ECM Staff time by PoF'!$A$4:$R$4,0),FALSE)), 0, VLOOKUP(CONCATENATE($A114,G$66),'ECM Staff time by PoF'!$A$5:$S$119,MATCH($MX$103, 'ECM Staff time by PoF'!$A$4:$R$4,0),FALSE))))*G76</f>
        <v>0</v>
      </c>
      <c r="ND114" s="60">
        <f>IF($A114="",0,IF(VLOOKUP($A114,'ECM Staff time by PoF'!$B$5:$C$119,2,FALSE)="Not Applicable",VLOOKUP($A114,'ECM Staff time by PoF'!$B$5:$S$119,MATCH($MX$103, 'ECM Staff time by PoF'!$B$4:$R$4,0),FALSE),IF(ISERROR(VLOOKUP(CONCATENATE($A114,H$66),'ECM Staff time by PoF'!$A$5:$S$119,MATCH($MX$103, 'ECM Staff time by PoF'!$A$4:$R$4,0),FALSE)), 0, VLOOKUP(CONCATENATE($A114,H$66),'ECM Staff time by PoF'!$A$5:$S$119,MATCH($MX$103, 'ECM Staff time by PoF'!$A$4:$R$4,0),FALSE))))*H76</f>
        <v>0</v>
      </c>
      <c r="NE114" s="60">
        <f>IF($A114="",0,IF(VLOOKUP($A114,'ECM Staff time by PoF'!$B$5:$C$119,2,FALSE)="Not Applicable",VLOOKUP($A114,'ECM Staff time by PoF'!$B$5:$S$119,MATCH($MX$103, 'ECM Staff time by PoF'!$B$4:$R$4,0),FALSE),IF(ISERROR(VLOOKUP(CONCATENATE($A114,I$66),'ECM Staff time by PoF'!$A$5:$S$119,MATCH($MX$103, 'ECM Staff time by PoF'!$A$4:$R$4,0),FALSE)), 0, VLOOKUP(CONCATENATE($A114,I$66),'ECM Staff time by PoF'!$A$5:$S$119,MATCH($MX$103, 'ECM Staff time by PoF'!$A$4:$R$4,0),FALSE))))*I76</f>
        <v>0</v>
      </c>
      <c r="NF114" s="60">
        <f>IF($A114="",0,IF(VLOOKUP($A114,'ECM Staff time by PoF'!$B$5:$C$119,2,FALSE)="Not Applicable",VLOOKUP($A114,'ECM Staff time by PoF'!$B$5:$S$119,MATCH($MX$103, 'ECM Staff time by PoF'!$B$4:$R$4,0),FALSE),IF(ISERROR(VLOOKUP(CONCATENATE($A114,J$66),'ECM Staff time by PoF'!$A$5:$S$119,MATCH($MX$103, 'ECM Staff time by PoF'!$A$4:$R$4,0),FALSE)), 0, VLOOKUP(CONCATENATE($A114,J$66),'ECM Staff time by PoF'!$A$5:$S$119,MATCH($MX$103, 'ECM Staff time by PoF'!$A$4:$R$4,0),FALSE))))*J76</f>
        <v>0</v>
      </c>
      <c r="NG114" s="60">
        <f>IF($A114="",0,IF(VLOOKUP($A114,'ECM Staff time by PoF'!$B$5:$C$119,2,FALSE)="Not Applicable",VLOOKUP($A114,'ECM Staff time by PoF'!$B$5:$S$119,MATCH($MX$103, 'ECM Staff time by PoF'!$B$4:$R$4,0),FALSE),IF(ISERROR(VLOOKUP(CONCATENATE($A114,K$66),'ECM Staff time by PoF'!$A$5:$S$119,MATCH($MX$103, 'ECM Staff time by PoF'!$A$4:$R$4,0),FALSE)), 0, VLOOKUP(CONCATENATE($A114,K$66),'ECM Staff time by PoF'!$A$5:$S$119,MATCH($MX$103, 'ECM Staff time by PoF'!$A$4:$R$4,0),FALSE))))*K76</f>
        <v>0</v>
      </c>
      <c r="NH114" s="60">
        <f>IF($A114="",0,IF(VLOOKUP($A114,'ECM Staff time by PoF'!$B$5:$C$119,2,FALSE)="Not Applicable",VLOOKUP($A114,'ECM Staff time by PoF'!$B$5:$S$119,MATCH($MX$103, 'ECM Staff time by PoF'!$B$4:$R$4,0),FALSE),IF(ISERROR(VLOOKUP(CONCATENATE($A114,L$66),'ECM Staff time by PoF'!$A$5:$S$119,MATCH($MX$103, 'ECM Staff time by PoF'!$A$4:$R$4,0),FALSE)), 0, VLOOKUP(CONCATENATE($A114,L$66),'ECM Staff time by PoF'!$A$5:$S$119,MATCH($MX$103, 'ECM Staff time by PoF'!$A$4:$R$4,0),FALSE))))*L76</f>
        <v>0</v>
      </c>
      <c r="NI114" s="60">
        <f>IF($A114="",0,IF(VLOOKUP($A114,'ECM Staff time by PoF'!$B$5:$C$119,2,FALSE)="Not Applicable",VLOOKUP($A114,'ECM Staff time by PoF'!$B$5:$S$119,MATCH($MX$103, 'ECM Staff time by PoF'!$B$4:$R$4,0),FALSE),IF(ISERROR(VLOOKUP(CONCATENATE($A114,M$66),'ECM Staff time by PoF'!$A$5:$S$119,MATCH($MX$103, 'ECM Staff time by PoF'!$A$4:$R$4,0),FALSE)), 0, VLOOKUP(CONCATENATE($A114,M$66),'ECM Staff time by PoF'!$A$5:$S$119,MATCH($MX$103, 'ECM Staff time by PoF'!$A$4:$R$4,0),FALSE))))*M76</f>
        <v>0</v>
      </c>
      <c r="NJ114" s="60">
        <f>IF($A114="",0,IF(VLOOKUP($A114,'ECM Staff time by PoF'!$B$5:$C$119,2,FALSE)="Not Applicable",VLOOKUP($A114,'ECM Staff time by PoF'!$B$5:$S$119,MATCH($MX$103, 'ECM Staff time by PoF'!$B$4:$R$4,0),FALSE),IF(ISERROR(VLOOKUP(CONCATENATE($A114,N$66),'ECM Staff time by PoF'!$A$5:$S$119,MATCH($MX$103, 'ECM Staff time by PoF'!$A$4:$R$4,0),FALSE)), 0, VLOOKUP(CONCATENATE($A114,N$66),'ECM Staff time by PoF'!$A$5:$S$119,MATCH($MX$103, 'ECM Staff time by PoF'!$A$4:$R$4,0),FALSE))))*N76</f>
        <v>0</v>
      </c>
      <c r="NK114" s="60">
        <f>IF($A114="",0,IF(VLOOKUP($A114,'ECM Staff time by PoF'!$B$5:$C$119,2,FALSE)="Not Applicable",VLOOKUP($A114,'ECM Staff time by PoF'!$B$5:$S$119,MATCH($MX$103, 'ECM Staff time by PoF'!$B$4:$R$4,0),FALSE),IF(ISERROR(VLOOKUP(CONCATENATE($A114,O$66),'ECM Staff time by PoF'!$A$5:$S$119,MATCH($MX$103, 'ECM Staff time by PoF'!$A$4:$R$4,0),FALSE)), 0, VLOOKUP(CONCATENATE($A114,O$66),'ECM Staff time by PoF'!$A$5:$S$119,MATCH($MX$103, 'ECM Staff time by PoF'!$A$4:$R$4,0),FALSE))))*O76</f>
        <v>0</v>
      </c>
      <c r="NL114" s="60">
        <f>IF($A114="",0,IF(VLOOKUP($A114,'ECM Staff time by PoF'!$B$5:$C$119,2,FALSE)="Not Applicable",VLOOKUP($A114,'ECM Staff time by PoF'!$B$5:$S$119,MATCH($MX$103, 'ECM Staff time by PoF'!$B$4:$R$4,0),FALSE),IF(ISERROR(VLOOKUP(CONCATENATE($A114,P$66),'ECM Staff time by PoF'!$A$5:$S$119,MATCH($MX$103, 'ECM Staff time by PoF'!$A$4:$R$4,0),FALSE)), 0, VLOOKUP(CONCATENATE($A114,P$66),'ECM Staff time by PoF'!$A$5:$S$119,MATCH($MX$103, 'ECM Staff time by PoF'!$A$4:$R$4,0),FALSE))))*P76</f>
        <v>0</v>
      </c>
      <c r="NM114" s="60">
        <f>IF($A114="",0,IF(VLOOKUP($A114,'ECM Staff time by PoF'!$B$5:$C$119,2,FALSE)="Not Applicable",VLOOKUP($A114,'ECM Staff time by PoF'!$B$5:$S$119,MATCH($MX$103, 'ECM Staff time by PoF'!$B$4:$R$4,0),FALSE),IF(ISERROR(VLOOKUP(CONCATENATE($A114,Q$66),'ECM Staff time by PoF'!$A$5:$S$119,MATCH($MX$103, 'ECM Staff time by PoF'!$A$4:$R$4,0),FALSE)), 0, VLOOKUP(CONCATENATE($A114,Q$66),'ECM Staff time by PoF'!$A$5:$S$119,MATCH($MX$103, 'ECM Staff time by PoF'!$A$4:$R$4,0),FALSE))))*Q76</f>
        <v>0</v>
      </c>
      <c r="NN114" s="60">
        <f>IF($A114="",0,IF(VLOOKUP($A114,'ECM Staff time by PoF'!$B$5:$C$119,2,FALSE)="Not Applicable",VLOOKUP($A114,'ECM Staff time by PoF'!$B$5:$S$119,MATCH($MX$103, 'ECM Staff time by PoF'!$B$4:$R$4,0),FALSE),IF(ISERROR(VLOOKUP(CONCATENATE($A114,R$66),'ECM Staff time by PoF'!$A$5:$S$119,MATCH($MX$103, 'ECM Staff time by PoF'!$A$4:$R$4,0),FALSE)), 0, VLOOKUP(CONCATENATE($A114,R$66),'ECM Staff time by PoF'!$A$5:$S$119,MATCH($MX$103, 'ECM Staff time by PoF'!$A$4:$R$4,0),FALSE))))*R76</f>
        <v>0</v>
      </c>
      <c r="NO114" s="60">
        <f>IF($A114="",0,IF(VLOOKUP($A114,'ECM Staff time by PoF'!$B$5:$C$119,2,FALSE)="Not Applicable",VLOOKUP($A114,'ECM Staff time by PoF'!$B$5:$S$119,MATCH($MX$103, 'ECM Staff time by PoF'!$B$4:$R$4,0),FALSE),IF(ISERROR(VLOOKUP(CONCATENATE($A114,S$66),'ECM Staff time by PoF'!$A$5:$S$119,MATCH($MX$103, 'ECM Staff time by PoF'!$A$4:$R$4,0),FALSE)), 0, VLOOKUP(CONCATENATE($A114,S$66),'ECM Staff time by PoF'!$A$5:$S$119,MATCH($MX$103, 'ECM Staff time by PoF'!$A$4:$R$4,0),FALSE))))*S76</f>
        <v>0</v>
      </c>
      <c r="NP114" s="60">
        <f>IF($A114="",0,IF(VLOOKUP($A114,'ECM Staff time by PoF'!$B$5:$C$119,2,FALSE)="Not Applicable",VLOOKUP($A114,'ECM Staff time by PoF'!$B$5:$S$119,MATCH($MX$103, 'ECM Staff time by PoF'!$B$4:$R$4,0),FALSE),IF(ISERROR(VLOOKUP(CONCATENATE($A114,T$66),'ECM Staff time by PoF'!$A$5:$S$119,MATCH($MX$103, 'ECM Staff time by PoF'!$A$4:$R$4,0),FALSE)), 0, VLOOKUP(CONCATENATE($A114,T$66),'ECM Staff time by PoF'!$A$5:$S$119,MATCH($MX$103, 'ECM Staff time by PoF'!$A$4:$R$4,0),FALSE))))*T76</f>
        <v>0</v>
      </c>
      <c r="NQ114" s="60">
        <f>IF($A114="",0,IF(VLOOKUP($A114,'ECM Staff time by PoF'!$B$5:$C$119,2,FALSE)="Not Applicable",VLOOKUP($A114,'ECM Staff time by PoF'!$B$5:$S$119,MATCH($MX$103, 'ECM Staff time by PoF'!$B$4:$R$4,0),FALSE),IF(ISERROR(VLOOKUP(CONCATENATE($A114,U$66),'ECM Staff time by PoF'!$A$5:$S$119,MATCH($MX$103, 'ECM Staff time by PoF'!$A$4:$R$4,0),FALSE)), 0, VLOOKUP(CONCATENATE($A114,U$66),'ECM Staff time by PoF'!$A$5:$S$119,MATCH($MX$103, 'ECM Staff time by PoF'!$A$4:$R$4,0),FALSE))))*U76</f>
        <v>0</v>
      </c>
      <c r="NR114" s="60">
        <f>IF($A114="",0,IF(VLOOKUP($A114,'ECM Staff time by PoF'!$B$5:$C$119,2,FALSE)="Not Applicable",VLOOKUP($A114,'ECM Staff time by PoF'!$B$5:$S$119,MATCH($MX$103, 'ECM Staff time by PoF'!$B$4:$R$4,0),FALSE),IF(ISERROR(VLOOKUP(CONCATENATE($A114,V$66),'ECM Staff time by PoF'!$A$5:$S$119,MATCH($MX$103, 'ECM Staff time by PoF'!$A$4:$R$4,0),FALSE)), 0, VLOOKUP(CONCATENATE($A114,V$66),'ECM Staff time by PoF'!$A$5:$S$119,MATCH($MX$103, 'ECM Staff time by PoF'!$A$4:$R$4,0),FALSE))))*V76</f>
        <v>0</v>
      </c>
      <c r="NS114" s="60">
        <f>IF($A114="",0,IF(VLOOKUP($A114,'ECM Staff time by PoF'!$B$5:$C$119,2,FALSE)="Not Applicable",VLOOKUP($A114,'ECM Staff time by PoF'!$B$5:$S$119,MATCH($MX$103, 'ECM Staff time by PoF'!$B$4:$R$4,0),FALSE),IF(ISERROR(VLOOKUP(CONCATENATE($A114,W$66),'ECM Staff time by PoF'!$A$5:$S$119,MATCH($MX$103, 'ECM Staff time by PoF'!$A$4:$R$4,0),FALSE)), 0, VLOOKUP(CONCATENATE($A114,W$66),'ECM Staff time by PoF'!$A$5:$S$119,MATCH($MX$103, 'ECM Staff time by PoF'!$A$4:$R$4,0),FALSE))))*W76</f>
        <v>0</v>
      </c>
      <c r="NT114" s="60">
        <f>IF($A114="",0,IF(VLOOKUP($A114,'ECM Staff time by PoF'!$B$5:$C$119,2,FALSE)="Not Applicable",VLOOKUP($A114,'ECM Staff time by PoF'!$B$5:$S$119,MATCH($MX$103, 'ECM Staff time by PoF'!$B$4:$R$4,0),FALSE),IF(ISERROR(VLOOKUP(CONCATENATE($A114,X$66),'ECM Staff time by PoF'!$A$5:$S$119,MATCH($MX$103, 'ECM Staff time by PoF'!$A$4:$R$4,0),FALSE)), 0, VLOOKUP(CONCATENATE($A114,X$66),'ECM Staff time by PoF'!$A$5:$S$119,MATCH($MX$103, 'ECM Staff time by PoF'!$A$4:$R$4,0),FALSE))))*X76</f>
        <v>0</v>
      </c>
      <c r="NU114" s="60">
        <f>IF($A114="",0,IF(VLOOKUP($A114,'ECM Staff time by PoF'!$B$5:$C$119,2,FALSE)="Not Applicable",VLOOKUP($A114,'ECM Staff time by PoF'!$B$5:$S$119,MATCH($MX$103, 'ECM Staff time by PoF'!$B$4:$R$4,0),FALSE),IF(ISERROR(VLOOKUP(CONCATENATE($A114,Y$66),'ECM Staff time by PoF'!$A$5:$S$119,MATCH($MX$103, 'ECM Staff time by PoF'!$A$4:$R$4,0),FALSE)), 0, VLOOKUP(CONCATENATE($A114,Y$66),'ECM Staff time by PoF'!$A$5:$S$119,MATCH($MX$103, 'ECM Staff time by PoF'!$A$4:$R$4,0),FALSE))))*Y76</f>
        <v>0</v>
      </c>
      <c r="NV114" s="60">
        <f>IF($A114="",0,IF(VLOOKUP($A114,'ECM Staff time by PoF'!$B$5:$C$119,2,FALSE)="Not Applicable",VLOOKUP($A114,'ECM Staff time by PoF'!$B$5:$S$119,MATCH($MX$103, 'ECM Staff time by PoF'!$B$4:$R$4,0),FALSE),IF(ISERROR(VLOOKUP(CONCATENATE($A114,Z$66),'ECM Staff time by PoF'!$A$5:$S$119,MATCH($MX$103, 'ECM Staff time by PoF'!$A$4:$R$4,0),FALSE)), 0, VLOOKUP(CONCATENATE($A114,Z$66),'ECM Staff time by PoF'!$A$5:$S$119,MATCH($MX$103, 'ECM Staff time by PoF'!$A$4:$R$4,0),FALSE))))*Z76</f>
        <v>0</v>
      </c>
      <c r="NW114" s="60">
        <f>IF($A114="",0,IF(VLOOKUP($A114,'ECM Staff time by PoF'!$B$5:$C$119,2,FALSE)="Not Applicable",VLOOKUP($A114,'ECM Staff time by PoF'!$B$5:$S$119,MATCH($MX$103, 'ECM Staff time by PoF'!$B$4:$R$4,0),FALSE),IF(ISERROR(VLOOKUP(CONCATENATE($A114,AA$66),'ECM Staff time by PoF'!$A$5:$S$119,MATCH($MX$103, 'ECM Staff time by PoF'!$A$4:$R$4,0),FALSE)), 0, VLOOKUP(CONCATENATE($A114,AA$66),'ECM Staff time by PoF'!$A$5:$S$119,MATCH($MX$103, 'ECM Staff time by PoF'!$A$4:$R$4,0),FALSE))))*AA76</f>
        <v>0</v>
      </c>
      <c r="NX114" s="60">
        <f>IF($A114="",0,IF(VLOOKUP($A114,'ECM Staff time by PoF'!$B$5:$C$119,2,FALSE)="Not Applicable",VLOOKUP($A114,'ECM Staff time by PoF'!$B$5:$S$119,MATCH($MX$103, 'ECM Staff time by PoF'!$B$4:$R$4,0),FALSE),IF(ISERROR(VLOOKUP(CONCATENATE($A114,AB$66),'ECM Staff time by PoF'!$A$5:$S$119,MATCH($MX$103, 'ECM Staff time by PoF'!$A$4:$R$4,0),FALSE)), 0, VLOOKUP(CONCATENATE($A114,AB$66),'ECM Staff time by PoF'!$A$5:$S$119,MATCH($MX$103, 'ECM Staff time by PoF'!$A$4:$R$4,0),FALSE))))*AB76</f>
        <v>0</v>
      </c>
      <c r="NY114" s="60">
        <f>IF($A114="",0,IF(VLOOKUP($A114,'ECM Staff time by PoF'!$B$5:$C$119,2,FALSE)="Not Applicable",VLOOKUP($A114,'ECM Staff time by PoF'!$B$5:$S$119,MATCH($MX$103, 'ECM Staff time by PoF'!$B$4:$R$4,0),FALSE),IF(ISERROR(VLOOKUP(CONCATENATE($A114,AC$66),'ECM Staff time by PoF'!$A$5:$S$119,MATCH($MX$103, 'ECM Staff time by PoF'!$A$4:$R$4,0),FALSE)), 0, VLOOKUP(CONCATENATE($A114,AC$66),'ECM Staff time by PoF'!$A$5:$S$119,MATCH($MX$103, 'ECM Staff time by PoF'!$A$4:$R$4,0),FALSE))))*AC76</f>
        <v>0</v>
      </c>
      <c r="NZ114" s="60">
        <f>IF($A114="",0,IF(VLOOKUP($A114,'ECM Staff time by PoF'!$B$5:$C$119,2,FALSE)="Not Applicable",VLOOKUP($A114,'ECM Staff time by PoF'!$B$5:$S$119,MATCH($MX$103, 'ECM Staff time by PoF'!$B$4:$R$4,0),FALSE),IF(ISERROR(VLOOKUP(CONCATENATE($A114,AD$66),'ECM Staff time by PoF'!$A$5:$S$119,MATCH($MX$103, 'ECM Staff time by PoF'!$A$4:$R$4,0),FALSE)), 0, VLOOKUP(CONCATENATE($A114,AD$66),'ECM Staff time by PoF'!$A$5:$S$119,MATCH($MX$103, 'ECM Staff time by PoF'!$A$4:$R$4,0),FALSE))))*AD76</f>
        <v>0</v>
      </c>
      <c r="OA114" s="60">
        <f>IF($A114="",0,IF(VLOOKUP($A114,'ECM Staff time by PoF'!$B$5:$C$119,2,FALSE)="Not Applicable",VLOOKUP($A114,'ECM Staff time by PoF'!$B$5:$S$119,MATCH($MX$103, 'ECM Staff time by PoF'!$B$4:$R$4,0),FALSE),IF(ISERROR(VLOOKUP(CONCATENATE($A114,AE$66),'ECM Staff time by PoF'!$A$5:$S$119,MATCH($MX$103, 'ECM Staff time by PoF'!$A$4:$R$4,0),FALSE)), 0, VLOOKUP(CONCATENATE($A114,AE$66),'ECM Staff time by PoF'!$A$5:$S$119,MATCH($MX$103, 'ECM Staff time by PoF'!$A$4:$R$4,0),FALSE))))*AE76</f>
        <v>0</v>
      </c>
      <c r="OB114" s="60">
        <f>IF($A114="",0,IF(VLOOKUP($A114,'ECM Staff time by PoF'!$B$5:$C$119,2,FALSE)="Not Applicable",VLOOKUP($A114,'ECM Staff time by PoF'!$B$5:$S$119,MATCH($MX$103, 'ECM Staff time by PoF'!$B$4:$R$4,0),FALSE),IF(ISERROR(VLOOKUP(CONCATENATE($A114,AF$66),'ECM Staff time by PoF'!$A$5:$S$119,MATCH($MX$103, 'ECM Staff time by PoF'!$A$4:$R$4,0),FALSE)), 0, VLOOKUP(CONCATENATE($A114,AF$66),'ECM Staff time by PoF'!$A$5:$S$119,MATCH($MX$103, 'ECM Staff time by PoF'!$A$4:$R$4,0),FALSE))))*AF76</f>
        <v>0</v>
      </c>
      <c r="OC114" s="60">
        <f>IF($A114="",0,IF(VLOOKUP($A114,'ECM Staff time by PoF'!$B$5:$C$119,2,FALSE)="Not Applicable",VLOOKUP($A114,'ECM Staff time by PoF'!$B$5:$S$119,MATCH($MX$103, 'ECM Staff time by PoF'!$B$4:$R$4,0),FALSE),IF(ISERROR(VLOOKUP(CONCATENATE($A114,AG$66),'ECM Staff time by PoF'!$A$5:$S$119,MATCH($MX$103, 'ECM Staff time by PoF'!$A$4:$R$4,0),FALSE)), 0, VLOOKUP(CONCATENATE($A114,AG$66),'ECM Staff time by PoF'!$A$5:$S$119,MATCH($MX$103, 'ECM Staff time by PoF'!$A$4:$R$4,0),FALSE))))*AG76</f>
        <v>0</v>
      </c>
      <c r="OD114" s="60">
        <f>IF($A114="",0,IF(VLOOKUP($A114,'ECM Staff time by PoF'!$B$5:$C$119,2,FALSE)="Not Applicable",VLOOKUP($A114,'ECM Staff time by PoF'!$B$5:$S$119,MATCH($MX$103, 'ECM Staff time by PoF'!$B$4:$R$4,0),FALSE),IF(ISERROR(VLOOKUP(CONCATENATE($A114,AH$66),'ECM Staff time by PoF'!$A$5:$S$119,MATCH($MX$103, 'ECM Staff time by PoF'!$A$4:$R$4,0),FALSE)), 0, VLOOKUP(CONCATENATE($A114,AH$66),'ECM Staff time by PoF'!$A$5:$S$119,MATCH($MX$103, 'ECM Staff time by PoF'!$A$4:$R$4,0),FALSE))))*AH76</f>
        <v>0</v>
      </c>
      <c r="OE114" s="60">
        <f>IF($A114="",0,IF(VLOOKUP($A114,'ECM Staff time by PoF'!$B$5:$C$119,2,FALSE)="Not Applicable",VLOOKUP($A114,'ECM Staff time by PoF'!$B$5:$S$119,MATCH($MX$103, 'ECM Staff time by PoF'!$B$4:$R$4,0),FALSE),IF(ISERROR(VLOOKUP(CONCATENATE($A114,AI$66),'ECM Staff time by PoF'!$A$5:$S$119,MATCH($MX$103, 'ECM Staff time by PoF'!$A$4:$R$4,0),FALSE)), 0, VLOOKUP(CONCATENATE($A114,AI$66),'ECM Staff time by PoF'!$A$5:$S$119,MATCH($MX$103, 'ECM Staff time by PoF'!$A$4:$R$4,0),FALSE))))*AI76</f>
        <v>0</v>
      </c>
      <c r="OF114" s="60">
        <f>IF($A114="",0,IF(VLOOKUP($A114,'ECM Staff time by PoF'!$B$5:$C$119,2,FALSE)="Not Applicable",VLOOKUP($A114,'ECM Staff time by PoF'!$B$5:$S$119,MATCH($MX$103, 'ECM Staff time by PoF'!$B$4:$R$4,0),FALSE),IF(ISERROR(VLOOKUP(CONCATENATE($A114,AJ$66),'ECM Staff time by PoF'!$A$5:$S$119,MATCH($MX$103, 'ECM Staff time by PoF'!$A$4:$R$4,0),FALSE)), 0, VLOOKUP(CONCATENATE($A114,AJ$66),'ECM Staff time by PoF'!$A$5:$S$119,MATCH($MX$103, 'ECM Staff time by PoF'!$A$4:$R$4,0),FALSE))))*AJ76</f>
        <v>0</v>
      </c>
      <c r="OG114" s="60">
        <f>IF($A114="",0,IF(VLOOKUP($A114,'ECM Staff time by PoF'!$B$5:$C$119,2,FALSE)="Not Applicable",VLOOKUP($A114,'ECM Staff time by PoF'!$B$5:$S$119,MATCH($MX$103, 'ECM Staff time by PoF'!$B$4:$R$4,0),FALSE),IF(ISERROR(VLOOKUP(CONCATENATE($A114,AK$66),'ECM Staff time by PoF'!$A$5:$S$119,MATCH($MX$103, 'ECM Staff time by PoF'!$A$4:$R$4,0),FALSE)), 0, VLOOKUP(CONCATENATE($A114,AK$66),'ECM Staff time by PoF'!$A$5:$S$119,MATCH($MX$103, 'ECM Staff time by PoF'!$A$4:$R$4,0),FALSE))))*AK76</f>
        <v>0</v>
      </c>
      <c r="OH114" s="60">
        <f>IF($A114="",0,IF(VLOOKUP($A114,'ECM Staff time by PoF'!$B$5:$C$119,2,FALSE)="Not Applicable",VLOOKUP($A114,'ECM Staff time by PoF'!$B$5:$S$119,MATCH($OH$103, 'ECM Staff time by PoF'!$B$4:$R$4,0),FALSE),IF(ISERROR(VLOOKUP(CONCATENATE($A114,B$66),'ECM Staff time by PoF'!$A$5:$S$119,MATCH($OH$103, 'ECM Staff time by PoF'!$A$4:$R$4,0),FALSE)), 0, VLOOKUP(CONCATENATE($A114,B$66),'ECM Staff time by PoF'!$A$5:$S$119,MATCH($OH$103, 'ECM Staff time by PoF'!$A$4:$R$4,0),FALSE))))*B76</f>
        <v>0</v>
      </c>
      <c r="OI114" s="60">
        <f>IF($A114="",0,IF(VLOOKUP($A114,'ECM Staff time by PoF'!$B$5:$C$119,2,FALSE)="Not Applicable",VLOOKUP($A114,'ECM Staff time by PoF'!$B$5:$S$119,MATCH($OH$103, 'ECM Staff time by PoF'!$B$4:$R$4,0),FALSE),IF(ISERROR(VLOOKUP(CONCATENATE($A114,C$66),'ECM Staff time by PoF'!$A$5:$S$119,MATCH($OH$103, 'ECM Staff time by PoF'!$A$4:$R$4,0),FALSE)), 0, VLOOKUP(CONCATENATE($A114,C$66),'ECM Staff time by PoF'!$A$5:$S$119,MATCH($OH$103, 'ECM Staff time by PoF'!$A$4:$R$4,0),FALSE))))*C76</f>
        <v>0</v>
      </c>
      <c r="OJ114" s="60">
        <f>IF($A114="",0,IF(VLOOKUP($A114,'ECM Staff time by PoF'!$B$5:$C$119,2,FALSE)="Not Applicable",VLOOKUP($A114,'ECM Staff time by PoF'!$B$5:$S$119,MATCH($OH$103, 'ECM Staff time by PoF'!$B$4:$R$4,0),FALSE),IF(ISERROR(VLOOKUP(CONCATENATE($A114,D$66),'ECM Staff time by PoF'!$A$5:$S$119,MATCH($OH$103, 'ECM Staff time by PoF'!$A$4:$R$4,0),FALSE)), 0, VLOOKUP(CONCATENATE($A114,D$66),'ECM Staff time by PoF'!$A$5:$S$119,MATCH($OH$103, 'ECM Staff time by PoF'!$A$4:$R$4,0),FALSE))))*D76</f>
        <v>0</v>
      </c>
      <c r="OK114" s="60">
        <f>IF($A114="",0,IF(VLOOKUP($A114,'ECM Staff time by PoF'!$B$5:$C$119,2,FALSE)="Not Applicable",VLOOKUP($A114,'ECM Staff time by PoF'!$B$5:$S$119,MATCH($OH$103, 'ECM Staff time by PoF'!$B$4:$R$4,0),FALSE),IF(ISERROR(VLOOKUP(CONCATENATE($A114,E$66),'ECM Staff time by PoF'!$A$5:$S$119,MATCH($OH$103, 'ECM Staff time by PoF'!$A$4:$R$4,0),FALSE)), 0, VLOOKUP(CONCATENATE($A114,E$66),'ECM Staff time by PoF'!$A$5:$S$119,MATCH($OH$103, 'ECM Staff time by PoF'!$A$4:$R$4,0),FALSE))))*E76</f>
        <v>0</v>
      </c>
      <c r="OL114" s="60">
        <f>IF($A114="",0,IF(VLOOKUP($A114,'ECM Staff time by PoF'!$B$5:$C$119,2,FALSE)="Not Applicable",VLOOKUP($A114,'ECM Staff time by PoF'!$B$5:$S$119,MATCH($OH$103, 'ECM Staff time by PoF'!$B$4:$R$4,0),FALSE),IF(ISERROR(VLOOKUP(CONCATENATE($A114,F$66),'ECM Staff time by PoF'!$A$5:$S$119,MATCH($OH$103, 'ECM Staff time by PoF'!$A$4:$R$4,0),FALSE)), 0, VLOOKUP(CONCATENATE($A114,F$66),'ECM Staff time by PoF'!$A$5:$S$119,MATCH($OH$103, 'ECM Staff time by PoF'!$A$4:$R$4,0),FALSE))))*F76</f>
        <v>0</v>
      </c>
      <c r="OM114" s="60">
        <f>IF($A114="",0,IF(VLOOKUP($A114,'ECM Staff time by PoF'!$B$5:$C$119,2,FALSE)="Not Applicable",VLOOKUP($A114,'ECM Staff time by PoF'!$B$5:$S$119,MATCH($OH$103, 'ECM Staff time by PoF'!$B$4:$R$4,0),FALSE),IF(ISERROR(VLOOKUP(CONCATENATE($A114,G$66),'ECM Staff time by PoF'!$A$5:$S$119,MATCH($OH$103, 'ECM Staff time by PoF'!$A$4:$R$4,0),FALSE)), 0, VLOOKUP(CONCATENATE($A114,G$66),'ECM Staff time by PoF'!$A$5:$S$119,MATCH($OH$103, 'ECM Staff time by PoF'!$A$4:$R$4,0),FALSE))))*G76</f>
        <v>0</v>
      </c>
      <c r="ON114" s="60">
        <f>IF($A114="",0,IF(VLOOKUP($A114,'ECM Staff time by PoF'!$B$5:$C$119,2,FALSE)="Not Applicable",VLOOKUP($A114,'ECM Staff time by PoF'!$B$5:$S$119,MATCH($OH$103, 'ECM Staff time by PoF'!$B$4:$R$4,0),FALSE),IF(ISERROR(VLOOKUP(CONCATENATE($A114,H$66),'ECM Staff time by PoF'!$A$5:$S$119,MATCH($OH$103, 'ECM Staff time by PoF'!$A$4:$R$4,0),FALSE)), 0, VLOOKUP(CONCATENATE($A114,H$66),'ECM Staff time by PoF'!$A$5:$S$119,MATCH($OH$103, 'ECM Staff time by PoF'!$A$4:$R$4,0),FALSE))))*H76</f>
        <v>0</v>
      </c>
      <c r="OO114" s="60">
        <f>IF($A114="",0,IF(VLOOKUP($A114,'ECM Staff time by PoF'!$B$5:$C$119,2,FALSE)="Not Applicable",VLOOKUP($A114,'ECM Staff time by PoF'!$B$5:$S$119,MATCH($OH$103, 'ECM Staff time by PoF'!$B$4:$R$4,0),FALSE),IF(ISERROR(VLOOKUP(CONCATENATE($A114,I$66),'ECM Staff time by PoF'!$A$5:$S$119,MATCH($OH$103, 'ECM Staff time by PoF'!$A$4:$R$4,0),FALSE)), 0, VLOOKUP(CONCATENATE($A114,I$66),'ECM Staff time by PoF'!$A$5:$S$119,MATCH($OH$103, 'ECM Staff time by PoF'!$A$4:$R$4,0),FALSE))))*I76</f>
        <v>0</v>
      </c>
      <c r="OP114" s="60">
        <f>IF($A114="",0,IF(VLOOKUP($A114,'ECM Staff time by PoF'!$B$5:$C$119,2,FALSE)="Not Applicable",VLOOKUP($A114,'ECM Staff time by PoF'!$B$5:$S$119,MATCH($OH$103, 'ECM Staff time by PoF'!$B$4:$R$4,0),FALSE),IF(ISERROR(VLOOKUP(CONCATENATE($A114,J$66),'ECM Staff time by PoF'!$A$5:$S$119,MATCH($OH$103, 'ECM Staff time by PoF'!$A$4:$R$4,0),FALSE)), 0, VLOOKUP(CONCATENATE($A114,J$66),'ECM Staff time by PoF'!$A$5:$S$119,MATCH($OH$103, 'ECM Staff time by PoF'!$A$4:$R$4,0),FALSE))))*J76</f>
        <v>0</v>
      </c>
      <c r="OQ114" s="60">
        <f>IF($A114="",0,IF(VLOOKUP($A114,'ECM Staff time by PoF'!$B$5:$C$119,2,FALSE)="Not Applicable",VLOOKUP($A114,'ECM Staff time by PoF'!$B$5:$S$119,MATCH($OH$103, 'ECM Staff time by PoF'!$B$4:$R$4,0),FALSE),IF(ISERROR(VLOOKUP(CONCATENATE($A114,K$66),'ECM Staff time by PoF'!$A$5:$S$119,MATCH($OH$103, 'ECM Staff time by PoF'!$A$4:$R$4,0),FALSE)), 0, VLOOKUP(CONCATENATE($A114,K$66),'ECM Staff time by PoF'!$A$5:$S$119,MATCH($OH$103, 'ECM Staff time by PoF'!$A$4:$R$4,0),FALSE))))*K76</f>
        <v>0</v>
      </c>
      <c r="OR114" s="60">
        <f>IF($A114="",0,IF(VLOOKUP($A114,'ECM Staff time by PoF'!$B$5:$C$119,2,FALSE)="Not Applicable",VLOOKUP($A114,'ECM Staff time by PoF'!$B$5:$S$119,MATCH($OH$103, 'ECM Staff time by PoF'!$B$4:$R$4,0),FALSE),IF(ISERROR(VLOOKUP(CONCATENATE($A114,L$66),'ECM Staff time by PoF'!$A$5:$S$119,MATCH($OH$103, 'ECM Staff time by PoF'!$A$4:$R$4,0),FALSE)), 0, VLOOKUP(CONCATENATE($A114,L$66),'ECM Staff time by PoF'!$A$5:$S$119,MATCH($OH$103, 'ECM Staff time by PoF'!$A$4:$R$4,0),FALSE))))*L76</f>
        <v>0</v>
      </c>
      <c r="OS114" s="60">
        <f>IF($A114="",0,IF(VLOOKUP($A114,'ECM Staff time by PoF'!$B$5:$C$119,2,FALSE)="Not Applicable",VLOOKUP($A114,'ECM Staff time by PoF'!$B$5:$S$119,MATCH($OH$103, 'ECM Staff time by PoF'!$B$4:$R$4,0),FALSE),IF(ISERROR(VLOOKUP(CONCATENATE($A114,M$66),'ECM Staff time by PoF'!$A$5:$S$119,MATCH($OH$103, 'ECM Staff time by PoF'!$A$4:$R$4,0),FALSE)), 0, VLOOKUP(CONCATENATE($A114,M$66),'ECM Staff time by PoF'!$A$5:$S$119,MATCH($OH$103, 'ECM Staff time by PoF'!$A$4:$R$4,0),FALSE))))*M76</f>
        <v>0</v>
      </c>
      <c r="OT114" s="60">
        <f>IF($A114="",0,IF(VLOOKUP($A114,'ECM Staff time by PoF'!$B$5:$C$119,2,FALSE)="Not Applicable",VLOOKUP($A114,'ECM Staff time by PoF'!$B$5:$S$119,MATCH($OH$103, 'ECM Staff time by PoF'!$B$4:$R$4,0),FALSE),IF(ISERROR(VLOOKUP(CONCATENATE($A114,N$66),'ECM Staff time by PoF'!$A$5:$S$119,MATCH($OH$103, 'ECM Staff time by PoF'!$A$4:$R$4,0),FALSE)), 0, VLOOKUP(CONCATENATE($A114,N$66),'ECM Staff time by PoF'!$A$5:$S$119,MATCH($OH$103, 'ECM Staff time by PoF'!$A$4:$R$4,0),FALSE))))*N76</f>
        <v>0</v>
      </c>
      <c r="OU114" s="60">
        <f>IF($A114="",0,IF(VLOOKUP($A114,'ECM Staff time by PoF'!$B$5:$C$119,2,FALSE)="Not Applicable",VLOOKUP($A114,'ECM Staff time by PoF'!$B$5:$S$119,MATCH($OH$103, 'ECM Staff time by PoF'!$B$4:$R$4,0),FALSE),IF(ISERROR(VLOOKUP(CONCATENATE($A114,O$66),'ECM Staff time by PoF'!$A$5:$S$119,MATCH($OH$103, 'ECM Staff time by PoF'!$A$4:$R$4,0),FALSE)), 0, VLOOKUP(CONCATENATE($A114,O$66),'ECM Staff time by PoF'!$A$5:$S$119,MATCH($OH$103, 'ECM Staff time by PoF'!$A$4:$R$4,0),FALSE))))*O76</f>
        <v>0</v>
      </c>
      <c r="OV114" s="60">
        <f>IF($A114="",0,IF(VLOOKUP($A114,'ECM Staff time by PoF'!$B$5:$C$119,2,FALSE)="Not Applicable",VLOOKUP($A114,'ECM Staff time by PoF'!$B$5:$S$119,MATCH($OH$103, 'ECM Staff time by PoF'!$B$4:$R$4,0),FALSE),IF(ISERROR(VLOOKUP(CONCATENATE($A114,P$66),'ECM Staff time by PoF'!$A$5:$S$119,MATCH($OH$103, 'ECM Staff time by PoF'!$A$4:$R$4,0),FALSE)), 0, VLOOKUP(CONCATENATE($A114,P$66),'ECM Staff time by PoF'!$A$5:$S$119,MATCH($OH$103, 'ECM Staff time by PoF'!$A$4:$R$4,0),FALSE))))*P76</f>
        <v>0</v>
      </c>
      <c r="OW114" s="60">
        <f>IF($A114="",0,IF(VLOOKUP($A114,'ECM Staff time by PoF'!$B$5:$C$119,2,FALSE)="Not Applicable",VLOOKUP($A114,'ECM Staff time by PoF'!$B$5:$S$119,MATCH($OH$103, 'ECM Staff time by PoF'!$B$4:$R$4,0),FALSE),IF(ISERROR(VLOOKUP(CONCATENATE($A114,Q$66),'ECM Staff time by PoF'!$A$5:$S$119,MATCH($OH$103, 'ECM Staff time by PoF'!$A$4:$R$4,0),FALSE)), 0, VLOOKUP(CONCATENATE($A114,Q$66),'ECM Staff time by PoF'!$A$5:$S$119,MATCH($OH$103, 'ECM Staff time by PoF'!$A$4:$R$4,0),FALSE))))*Q76</f>
        <v>0</v>
      </c>
      <c r="OX114" s="60">
        <f>IF($A114="",0,IF(VLOOKUP($A114,'ECM Staff time by PoF'!$B$5:$C$119,2,FALSE)="Not Applicable",VLOOKUP($A114,'ECM Staff time by PoF'!$B$5:$S$119,MATCH($OH$103, 'ECM Staff time by PoF'!$B$4:$R$4,0),FALSE),IF(ISERROR(VLOOKUP(CONCATENATE($A114,R$66),'ECM Staff time by PoF'!$A$5:$S$119,MATCH($OH$103, 'ECM Staff time by PoF'!$A$4:$R$4,0),FALSE)), 0, VLOOKUP(CONCATENATE($A114,R$66),'ECM Staff time by PoF'!$A$5:$S$119,MATCH($OH$103, 'ECM Staff time by PoF'!$A$4:$R$4,0),FALSE))))*R76</f>
        <v>0</v>
      </c>
      <c r="OY114" s="60">
        <f>IF($A114="",0,IF(VLOOKUP($A114,'ECM Staff time by PoF'!$B$5:$C$119,2,FALSE)="Not Applicable",VLOOKUP($A114,'ECM Staff time by PoF'!$B$5:$S$119,MATCH($OH$103, 'ECM Staff time by PoF'!$B$4:$R$4,0),FALSE),IF(ISERROR(VLOOKUP(CONCATENATE($A114,S$66),'ECM Staff time by PoF'!$A$5:$S$119,MATCH($OH$103, 'ECM Staff time by PoF'!$A$4:$R$4,0),FALSE)), 0, VLOOKUP(CONCATENATE($A114,S$66),'ECM Staff time by PoF'!$A$5:$S$119,MATCH($OH$103, 'ECM Staff time by PoF'!$A$4:$R$4,0),FALSE))))*S76</f>
        <v>0</v>
      </c>
      <c r="OZ114" s="60">
        <f>IF($A114="",0,IF(VLOOKUP($A114,'ECM Staff time by PoF'!$B$5:$C$119,2,FALSE)="Not Applicable",VLOOKUP($A114,'ECM Staff time by PoF'!$B$5:$S$119,MATCH($OH$103, 'ECM Staff time by PoF'!$B$4:$R$4,0),FALSE),IF(ISERROR(VLOOKUP(CONCATENATE($A114,T$66),'ECM Staff time by PoF'!$A$5:$S$119,MATCH($OH$103, 'ECM Staff time by PoF'!$A$4:$R$4,0),FALSE)), 0, VLOOKUP(CONCATENATE($A114,T$66),'ECM Staff time by PoF'!$A$5:$S$119,MATCH($OH$103, 'ECM Staff time by PoF'!$A$4:$R$4,0),FALSE))))*T76</f>
        <v>0</v>
      </c>
      <c r="PA114" s="60">
        <f>IF($A114="",0,IF(VLOOKUP($A114,'ECM Staff time by PoF'!$B$5:$C$119,2,FALSE)="Not Applicable",VLOOKUP($A114,'ECM Staff time by PoF'!$B$5:$S$119,MATCH($OH$103, 'ECM Staff time by PoF'!$B$4:$R$4,0),FALSE),IF(ISERROR(VLOOKUP(CONCATENATE($A114,U$66),'ECM Staff time by PoF'!$A$5:$S$119,MATCH($OH$103, 'ECM Staff time by PoF'!$A$4:$R$4,0),FALSE)), 0, VLOOKUP(CONCATENATE($A114,U$66),'ECM Staff time by PoF'!$A$5:$S$119,MATCH($OH$103, 'ECM Staff time by PoF'!$A$4:$R$4,0),FALSE))))*U76</f>
        <v>0</v>
      </c>
      <c r="PB114" s="60">
        <f>IF($A114="",0,IF(VLOOKUP($A114,'ECM Staff time by PoF'!$B$5:$C$119,2,FALSE)="Not Applicable",VLOOKUP($A114,'ECM Staff time by PoF'!$B$5:$S$119,MATCH($OH$103, 'ECM Staff time by PoF'!$B$4:$R$4,0),FALSE),IF(ISERROR(VLOOKUP(CONCATENATE($A114,V$66),'ECM Staff time by PoF'!$A$5:$S$119,MATCH($OH$103, 'ECM Staff time by PoF'!$A$4:$R$4,0),FALSE)), 0, VLOOKUP(CONCATENATE($A114,V$66),'ECM Staff time by PoF'!$A$5:$S$119,MATCH($OH$103, 'ECM Staff time by PoF'!$A$4:$R$4,0),FALSE))))*V76</f>
        <v>0</v>
      </c>
      <c r="PC114" s="60">
        <f>IF($A114="",0,IF(VLOOKUP($A114,'ECM Staff time by PoF'!$B$5:$C$119,2,FALSE)="Not Applicable",VLOOKUP($A114,'ECM Staff time by PoF'!$B$5:$S$119,MATCH($OH$103, 'ECM Staff time by PoF'!$B$4:$R$4,0),FALSE),IF(ISERROR(VLOOKUP(CONCATENATE($A114,W$66),'ECM Staff time by PoF'!$A$5:$S$119,MATCH($OH$103, 'ECM Staff time by PoF'!$A$4:$R$4,0),FALSE)), 0, VLOOKUP(CONCATENATE($A114,W$66),'ECM Staff time by PoF'!$A$5:$S$119,MATCH($OH$103, 'ECM Staff time by PoF'!$A$4:$R$4,0),FALSE))))*W76</f>
        <v>0</v>
      </c>
      <c r="PD114" s="60">
        <f>IF($A114="",0,IF(VLOOKUP($A114,'ECM Staff time by PoF'!$B$5:$C$119,2,FALSE)="Not Applicable",VLOOKUP($A114,'ECM Staff time by PoF'!$B$5:$S$119,MATCH($OH$103, 'ECM Staff time by PoF'!$B$4:$R$4,0),FALSE),IF(ISERROR(VLOOKUP(CONCATENATE($A114,X$66),'ECM Staff time by PoF'!$A$5:$S$119,MATCH($OH$103, 'ECM Staff time by PoF'!$A$4:$R$4,0),FALSE)), 0, VLOOKUP(CONCATENATE($A114,X$66),'ECM Staff time by PoF'!$A$5:$S$119,MATCH($OH$103, 'ECM Staff time by PoF'!$A$4:$R$4,0),FALSE))))*X76</f>
        <v>0</v>
      </c>
      <c r="PE114" s="60">
        <f>IF($A114="",0,IF(VLOOKUP($A114,'ECM Staff time by PoF'!$B$5:$C$119,2,FALSE)="Not Applicable",VLOOKUP($A114,'ECM Staff time by PoF'!$B$5:$S$119,MATCH($OH$103, 'ECM Staff time by PoF'!$B$4:$R$4,0),FALSE),IF(ISERROR(VLOOKUP(CONCATENATE($A114,Y$66),'ECM Staff time by PoF'!$A$5:$S$119,MATCH($OH$103, 'ECM Staff time by PoF'!$A$4:$R$4,0),FALSE)), 0, VLOOKUP(CONCATENATE($A114,Y$66),'ECM Staff time by PoF'!$A$5:$S$119,MATCH($OH$103, 'ECM Staff time by PoF'!$A$4:$R$4,0),FALSE))))*Y76</f>
        <v>0</v>
      </c>
      <c r="PF114" s="60">
        <f>IF($A114="",0,IF(VLOOKUP($A114,'ECM Staff time by PoF'!$B$5:$C$119,2,FALSE)="Not Applicable",VLOOKUP($A114,'ECM Staff time by PoF'!$B$5:$S$119,MATCH($OH$103, 'ECM Staff time by PoF'!$B$4:$R$4,0),FALSE),IF(ISERROR(VLOOKUP(CONCATENATE($A114,Z$66),'ECM Staff time by PoF'!$A$5:$S$119,MATCH($OH$103, 'ECM Staff time by PoF'!$A$4:$R$4,0),FALSE)), 0, VLOOKUP(CONCATENATE($A114,Z$66),'ECM Staff time by PoF'!$A$5:$S$119,MATCH($OH$103, 'ECM Staff time by PoF'!$A$4:$R$4,0),FALSE))))*Z76</f>
        <v>0</v>
      </c>
      <c r="PG114" s="60">
        <f>IF($A114="",0,IF(VLOOKUP($A114,'ECM Staff time by PoF'!$B$5:$C$119,2,FALSE)="Not Applicable",VLOOKUP($A114,'ECM Staff time by PoF'!$B$5:$S$119,MATCH($OH$103, 'ECM Staff time by PoF'!$B$4:$R$4,0),FALSE),IF(ISERROR(VLOOKUP(CONCATENATE($A114,AA$66),'ECM Staff time by PoF'!$A$5:$S$119,MATCH($OH$103, 'ECM Staff time by PoF'!$A$4:$R$4,0),FALSE)), 0, VLOOKUP(CONCATENATE($A114,AA$66),'ECM Staff time by PoF'!$A$5:$S$119,MATCH($OH$103, 'ECM Staff time by PoF'!$A$4:$R$4,0),FALSE))))*AA76</f>
        <v>0</v>
      </c>
      <c r="PH114" s="60">
        <f>IF($A114="",0,IF(VLOOKUP($A114,'ECM Staff time by PoF'!$B$5:$C$119,2,FALSE)="Not Applicable",VLOOKUP($A114,'ECM Staff time by PoF'!$B$5:$S$119,MATCH($OH$103, 'ECM Staff time by PoF'!$B$4:$R$4,0),FALSE),IF(ISERROR(VLOOKUP(CONCATENATE($A114,AB$66),'ECM Staff time by PoF'!$A$5:$S$119,MATCH($OH$103, 'ECM Staff time by PoF'!$A$4:$R$4,0),FALSE)), 0, VLOOKUP(CONCATENATE($A114,AB$66),'ECM Staff time by PoF'!$A$5:$S$119,MATCH($OH$103, 'ECM Staff time by PoF'!$A$4:$R$4,0),FALSE))))*AB76</f>
        <v>0</v>
      </c>
      <c r="PI114" s="60">
        <f>IF($A114="",0,IF(VLOOKUP($A114,'ECM Staff time by PoF'!$B$5:$C$119,2,FALSE)="Not Applicable",VLOOKUP($A114,'ECM Staff time by PoF'!$B$5:$S$119,MATCH($OH$103, 'ECM Staff time by PoF'!$B$4:$R$4,0),FALSE),IF(ISERROR(VLOOKUP(CONCATENATE($A114,AC$66),'ECM Staff time by PoF'!$A$5:$S$119,MATCH($OH$103, 'ECM Staff time by PoF'!$A$4:$R$4,0),FALSE)), 0, VLOOKUP(CONCATENATE($A114,AC$66),'ECM Staff time by PoF'!$A$5:$S$119,MATCH($OH$103, 'ECM Staff time by PoF'!$A$4:$R$4,0),FALSE))))*AC76</f>
        <v>0</v>
      </c>
      <c r="PJ114" s="60">
        <f>IF($A114="",0,IF(VLOOKUP($A114,'ECM Staff time by PoF'!$B$5:$C$119,2,FALSE)="Not Applicable",VLOOKUP($A114,'ECM Staff time by PoF'!$B$5:$S$119,MATCH($OH$103, 'ECM Staff time by PoF'!$B$4:$R$4,0),FALSE),IF(ISERROR(VLOOKUP(CONCATENATE($A114,AD$66),'ECM Staff time by PoF'!$A$5:$S$119,MATCH($OH$103, 'ECM Staff time by PoF'!$A$4:$R$4,0),FALSE)), 0, VLOOKUP(CONCATENATE($A114,AD$66),'ECM Staff time by PoF'!$A$5:$S$119,MATCH($OH$103, 'ECM Staff time by PoF'!$A$4:$R$4,0),FALSE))))*AD76</f>
        <v>0</v>
      </c>
      <c r="PK114" s="60">
        <f>IF($A114="",0,IF(VLOOKUP($A114,'ECM Staff time by PoF'!$B$5:$C$119,2,FALSE)="Not Applicable",VLOOKUP($A114,'ECM Staff time by PoF'!$B$5:$S$119,MATCH($OH$103, 'ECM Staff time by PoF'!$B$4:$R$4,0),FALSE),IF(ISERROR(VLOOKUP(CONCATENATE($A114,AE$66),'ECM Staff time by PoF'!$A$5:$S$119,MATCH($OH$103, 'ECM Staff time by PoF'!$A$4:$R$4,0),FALSE)), 0, VLOOKUP(CONCATENATE($A114,AE$66),'ECM Staff time by PoF'!$A$5:$S$119,MATCH($OH$103, 'ECM Staff time by PoF'!$A$4:$R$4,0),FALSE))))*AE76</f>
        <v>0</v>
      </c>
      <c r="PL114" s="60">
        <f>IF($A114="",0,IF(VLOOKUP($A114,'ECM Staff time by PoF'!$B$5:$C$119,2,FALSE)="Not Applicable",VLOOKUP($A114,'ECM Staff time by PoF'!$B$5:$S$119,MATCH($OH$103, 'ECM Staff time by PoF'!$B$4:$R$4,0),FALSE),IF(ISERROR(VLOOKUP(CONCATENATE($A114,AF$66),'ECM Staff time by PoF'!$A$5:$S$119,MATCH($OH$103, 'ECM Staff time by PoF'!$A$4:$R$4,0),FALSE)), 0, VLOOKUP(CONCATENATE($A114,AF$66),'ECM Staff time by PoF'!$A$5:$S$119,MATCH($OH$103, 'ECM Staff time by PoF'!$A$4:$R$4,0),FALSE))))*AF76</f>
        <v>0</v>
      </c>
      <c r="PM114" s="60">
        <f>IF($A114="",0,IF(VLOOKUP($A114,'ECM Staff time by PoF'!$B$5:$C$119,2,FALSE)="Not Applicable",VLOOKUP($A114,'ECM Staff time by PoF'!$B$5:$S$119,MATCH($OH$103, 'ECM Staff time by PoF'!$B$4:$R$4,0),FALSE),IF(ISERROR(VLOOKUP(CONCATENATE($A114,AG$66),'ECM Staff time by PoF'!$A$5:$S$119,MATCH($OH$103, 'ECM Staff time by PoF'!$A$4:$R$4,0),FALSE)), 0, VLOOKUP(CONCATENATE($A114,AG$66),'ECM Staff time by PoF'!$A$5:$S$119,MATCH($OH$103, 'ECM Staff time by PoF'!$A$4:$R$4,0),FALSE))))*AG76</f>
        <v>0</v>
      </c>
      <c r="PN114" s="60">
        <f>IF($A114="",0,IF(VLOOKUP($A114,'ECM Staff time by PoF'!$B$5:$C$119,2,FALSE)="Not Applicable",VLOOKUP($A114,'ECM Staff time by PoF'!$B$5:$S$119,MATCH($OH$103, 'ECM Staff time by PoF'!$B$4:$R$4,0),FALSE),IF(ISERROR(VLOOKUP(CONCATENATE($A114,AH$66),'ECM Staff time by PoF'!$A$5:$S$119,MATCH($OH$103, 'ECM Staff time by PoF'!$A$4:$R$4,0),FALSE)), 0, VLOOKUP(CONCATENATE($A114,AH$66),'ECM Staff time by PoF'!$A$5:$S$119,MATCH($OH$103, 'ECM Staff time by PoF'!$A$4:$R$4,0),FALSE))))*AH76</f>
        <v>0</v>
      </c>
      <c r="PO114" s="60">
        <f>IF($A114="",0,IF(VLOOKUP($A114,'ECM Staff time by PoF'!$B$5:$C$119,2,FALSE)="Not Applicable",VLOOKUP($A114,'ECM Staff time by PoF'!$B$5:$S$119,MATCH($OH$103, 'ECM Staff time by PoF'!$B$4:$R$4,0),FALSE),IF(ISERROR(VLOOKUP(CONCATENATE($A114,AI$66),'ECM Staff time by PoF'!$A$5:$S$119,MATCH($OH$103, 'ECM Staff time by PoF'!$A$4:$R$4,0),FALSE)), 0, VLOOKUP(CONCATENATE($A114,AI$66),'ECM Staff time by PoF'!$A$5:$S$119,MATCH($OH$103, 'ECM Staff time by PoF'!$A$4:$R$4,0),FALSE))))*AI76</f>
        <v>0</v>
      </c>
      <c r="PP114" s="60">
        <f>IF($A114="",0,IF(VLOOKUP($A114,'ECM Staff time by PoF'!$B$5:$C$119,2,FALSE)="Not Applicable",VLOOKUP($A114,'ECM Staff time by PoF'!$B$5:$S$119,MATCH($OH$103, 'ECM Staff time by PoF'!$B$4:$R$4,0),FALSE),IF(ISERROR(VLOOKUP(CONCATENATE($A114,AJ$66),'ECM Staff time by PoF'!$A$5:$S$119,MATCH($OH$103, 'ECM Staff time by PoF'!$A$4:$R$4,0),FALSE)), 0, VLOOKUP(CONCATENATE($A114,AJ$66),'ECM Staff time by PoF'!$A$5:$S$119,MATCH($OH$103, 'ECM Staff time by PoF'!$A$4:$R$4,0),FALSE))))*AJ76</f>
        <v>0</v>
      </c>
      <c r="PQ114" s="60">
        <f>IF($A114="",0,IF(VLOOKUP($A114,'ECM Staff time by PoF'!$B$5:$C$119,2,FALSE)="Not Applicable",VLOOKUP($A114,'ECM Staff time by PoF'!$B$5:$S$119,MATCH($OH$103, 'ECM Staff time by PoF'!$B$4:$R$4,0),FALSE),IF(ISERROR(VLOOKUP(CONCATENATE($A114,AK$66),'ECM Staff time by PoF'!$A$5:$S$119,MATCH($OH$103, 'ECM Staff time by PoF'!$A$4:$R$4,0),FALSE)), 0, VLOOKUP(CONCATENATE($A114,AK$66),'ECM Staff time by PoF'!$A$5:$S$119,MATCH($OH$103, 'ECM Staff time by PoF'!$A$4:$R$4,0),FALSE))))*AK76</f>
        <v>0</v>
      </c>
      <c r="PR114" s="60">
        <f>IF($A114="",0,IF(VLOOKUP($A114,'ECM Staff time by PoF'!$B$5:$C$119,2,FALSE)="Not Applicable",VLOOKUP($A114,'ECM Staff time by PoF'!$B$5:$S$119,MATCH($PR$103, 'ECM Staff time by PoF'!$B$4:$R$4,0),FALSE),IF(ISERROR(VLOOKUP(CONCATENATE($A114,B$66),'ECM Staff time by PoF'!$A$5:$S$119,MATCH($PR$103, 'ECM Staff time by PoF'!$A$4:$R$4,0),FALSE)), 0, VLOOKUP(CONCATENATE($A114,B$66),'ECM Staff time by PoF'!$A$5:$S$119,MATCH($PR$103, 'ECM Staff time by PoF'!$A$4:$R$4,0),FALSE))))*B76</f>
        <v>0</v>
      </c>
      <c r="PS114" s="60">
        <f>IF($A114="",0,IF(VLOOKUP($A114,'ECM Staff time by PoF'!$B$5:$C$119,2,FALSE)="Not Applicable",VLOOKUP($A114,'ECM Staff time by PoF'!$B$5:$S$119,MATCH($PR$103, 'ECM Staff time by PoF'!$B$4:$R$4,0),FALSE),IF(ISERROR(VLOOKUP(CONCATENATE($A114,C$66),'ECM Staff time by PoF'!$A$5:$S$119,MATCH($PR$103, 'ECM Staff time by PoF'!$A$4:$R$4,0),FALSE)), 0, VLOOKUP(CONCATENATE($A114,C$66),'ECM Staff time by PoF'!$A$5:$S$119,MATCH($PR$103, 'ECM Staff time by PoF'!$A$4:$R$4,0),FALSE))))*C76</f>
        <v>0</v>
      </c>
      <c r="PT114" s="60">
        <f>IF($A114="",0,IF(VLOOKUP($A114,'ECM Staff time by PoF'!$B$5:$C$119,2,FALSE)="Not Applicable",VLOOKUP($A114,'ECM Staff time by PoF'!$B$5:$S$119,MATCH($PR$103, 'ECM Staff time by PoF'!$B$4:$R$4,0),FALSE),IF(ISERROR(VLOOKUP(CONCATENATE($A114,D$66),'ECM Staff time by PoF'!$A$5:$S$119,MATCH($PR$103, 'ECM Staff time by PoF'!$A$4:$R$4,0),FALSE)), 0, VLOOKUP(CONCATENATE($A114,D$66),'ECM Staff time by PoF'!$A$5:$S$119,MATCH($PR$103, 'ECM Staff time by PoF'!$A$4:$R$4,0),FALSE))))*D76</f>
        <v>0</v>
      </c>
      <c r="PU114" s="60">
        <f>IF($A114="",0,IF(VLOOKUP($A114,'ECM Staff time by PoF'!$B$5:$C$119,2,FALSE)="Not Applicable",VLOOKUP($A114,'ECM Staff time by PoF'!$B$5:$S$119,MATCH($PR$103, 'ECM Staff time by PoF'!$B$4:$R$4,0),FALSE),IF(ISERROR(VLOOKUP(CONCATENATE($A114,E$66),'ECM Staff time by PoF'!$A$5:$S$119,MATCH($PR$103, 'ECM Staff time by PoF'!$A$4:$R$4,0),FALSE)), 0, VLOOKUP(CONCATENATE($A114,E$66),'ECM Staff time by PoF'!$A$5:$S$119,MATCH($PR$103, 'ECM Staff time by PoF'!$A$4:$R$4,0),FALSE))))*E76</f>
        <v>0</v>
      </c>
      <c r="PV114" s="60">
        <f>IF($A114="",0,IF(VLOOKUP($A114,'ECM Staff time by PoF'!$B$5:$C$119,2,FALSE)="Not Applicable",VLOOKUP($A114,'ECM Staff time by PoF'!$B$5:$S$119,MATCH($PR$103, 'ECM Staff time by PoF'!$B$4:$R$4,0),FALSE),IF(ISERROR(VLOOKUP(CONCATENATE($A114,F$66),'ECM Staff time by PoF'!$A$5:$S$119,MATCH($PR$103, 'ECM Staff time by PoF'!$A$4:$R$4,0),FALSE)), 0, VLOOKUP(CONCATENATE($A114,F$66),'ECM Staff time by PoF'!$A$5:$S$119,MATCH($PR$103, 'ECM Staff time by PoF'!$A$4:$R$4,0),FALSE))))*F76</f>
        <v>0</v>
      </c>
      <c r="PW114" s="60">
        <f>IF($A114="",0,IF(VLOOKUP($A114,'ECM Staff time by PoF'!$B$5:$C$119,2,FALSE)="Not Applicable",VLOOKUP($A114,'ECM Staff time by PoF'!$B$5:$S$119,MATCH($PR$103, 'ECM Staff time by PoF'!$B$4:$R$4,0),FALSE),IF(ISERROR(VLOOKUP(CONCATENATE($A114,G$66),'ECM Staff time by PoF'!$A$5:$S$119,MATCH($PR$103, 'ECM Staff time by PoF'!$A$4:$R$4,0),FALSE)), 0, VLOOKUP(CONCATENATE($A114,G$66),'ECM Staff time by PoF'!$A$5:$S$119,MATCH($PR$103, 'ECM Staff time by PoF'!$A$4:$R$4,0),FALSE))))*G76</f>
        <v>0</v>
      </c>
      <c r="PX114" s="60">
        <f>IF($A114="",0,IF(VLOOKUP($A114,'ECM Staff time by PoF'!$B$5:$C$119,2,FALSE)="Not Applicable",VLOOKUP($A114,'ECM Staff time by PoF'!$B$5:$S$119,MATCH($PR$103, 'ECM Staff time by PoF'!$B$4:$R$4,0),FALSE),IF(ISERROR(VLOOKUP(CONCATENATE($A114,H$66),'ECM Staff time by PoF'!$A$5:$S$119,MATCH($PR$103, 'ECM Staff time by PoF'!$A$4:$R$4,0),FALSE)), 0, VLOOKUP(CONCATENATE($A114,H$66),'ECM Staff time by PoF'!$A$5:$S$119,MATCH($PR$103, 'ECM Staff time by PoF'!$A$4:$R$4,0),FALSE))))*H76</f>
        <v>0</v>
      </c>
      <c r="PY114" s="60">
        <f>IF($A114="",0,IF(VLOOKUP($A114,'ECM Staff time by PoF'!$B$5:$C$119,2,FALSE)="Not Applicable",VLOOKUP($A114,'ECM Staff time by PoF'!$B$5:$S$119,MATCH($PR$103, 'ECM Staff time by PoF'!$B$4:$R$4,0),FALSE),IF(ISERROR(VLOOKUP(CONCATENATE($A114,I$66),'ECM Staff time by PoF'!$A$5:$S$119,MATCH($PR$103, 'ECM Staff time by PoF'!$A$4:$R$4,0),FALSE)), 0, VLOOKUP(CONCATENATE($A114,I$66),'ECM Staff time by PoF'!$A$5:$S$119,MATCH($PR$103, 'ECM Staff time by PoF'!$A$4:$R$4,0),FALSE))))*I76</f>
        <v>0</v>
      </c>
      <c r="PZ114" s="60">
        <f>IF($A114="",0,IF(VLOOKUP($A114,'ECM Staff time by PoF'!$B$5:$C$119,2,FALSE)="Not Applicable",VLOOKUP($A114,'ECM Staff time by PoF'!$B$5:$S$119,MATCH($PR$103, 'ECM Staff time by PoF'!$B$4:$R$4,0),FALSE),IF(ISERROR(VLOOKUP(CONCATENATE($A114,J$66),'ECM Staff time by PoF'!$A$5:$S$119,MATCH($PR$103, 'ECM Staff time by PoF'!$A$4:$R$4,0),FALSE)), 0, VLOOKUP(CONCATENATE($A114,J$66),'ECM Staff time by PoF'!$A$5:$S$119,MATCH($PR$103, 'ECM Staff time by PoF'!$A$4:$R$4,0),FALSE))))*J76</f>
        <v>0</v>
      </c>
      <c r="QA114" s="60">
        <f>IF($A114="",0,IF(VLOOKUP($A114,'ECM Staff time by PoF'!$B$5:$C$119,2,FALSE)="Not Applicable",VLOOKUP($A114,'ECM Staff time by PoF'!$B$5:$S$119,MATCH($PR$103, 'ECM Staff time by PoF'!$B$4:$R$4,0),FALSE),IF(ISERROR(VLOOKUP(CONCATENATE($A114,K$66),'ECM Staff time by PoF'!$A$5:$S$119,MATCH($PR$103, 'ECM Staff time by PoF'!$A$4:$R$4,0),FALSE)), 0, VLOOKUP(CONCATENATE($A114,K$66),'ECM Staff time by PoF'!$A$5:$S$119,MATCH($PR$103, 'ECM Staff time by PoF'!$A$4:$R$4,0),FALSE))))*K76</f>
        <v>0</v>
      </c>
      <c r="QB114" s="60">
        <f>IF($A114="",0,IF(VLOOKUP($A114,'ECM Staff time by PoF'!$B$5:$C$119,2,FALSE)="Not Applicable",VLOOKUP($A114,'ECM Staff time by PoF'!$B$5:$S$119,MATCH($PR$103, 'ECM Staff time by PoF'!$B$4:$R$4,0),FALSE),IF(ISERROR(VLOOKUP(CONCATENATE($A114,L$66),'ECM Staff time by PoF'!$A$5:$S$119,MATCH($PR$103, 'ECM Staff time by PoF'!$A$4:$R$4,0),FALSE)), 0, VLOOKUP(CONCATENATE($A114,L$66),'ECM Staff time by PoF'!$A$5:$S$119,MATCH($PR$103, 'ECM Staff time by PoF'!$A$4:$R$4,0),FALSE))))*L76</f>
        <v>0</v>
      </c>
      <c r="QC114" s="60">
        <f>IF($A114="",0,IF(VLOOKUP($A114,'ECM Staff time by PoF'!$B$5:$C$119,2,FALSE)="Not Applicable",VLOOKUP($A114,'ECM Staff time by PoF'!$B$5:$S$119,MATCH($PR$103, 'ECM Staff time by PoF'!$B$4:$R$4,0),FALSE),IF(ISERROR(VLOOKUP(CONCATENATE($A114,M$66),'ECM Staff time by PoF'!$A$5:$S$119,MATCH($PR$103, 'ECM Staff time by PoF'!$A$4:$R$4,0),FALSE)), 0, VLOOKUP(CONCATENATE($A114,M$66),'ECM Staff time by PoF'!$A$5:$S$119,MATCH($PR$103, 'ECM Staff time by PoF'!$A$4:$R$4,0),FALSE))))*M76</f>
        <v>0</v>
      </c>
      <c r="QD114" s="60">
        <f>IF($A114="",0,IF(VLOOKUP($A114,'ECM Staff time by PoF'!$B$5:$C$119,2,FALSE)="Not Applicable",VLOOKUP($A114,'ECM Staff time by PoF'!$B$5:$S$119,MATCH($PR$103, 'ECM Staff time by PoF'!$B$4:$R$4,0),FALSE),IF(ISERROR(VLOOKUP(CONCATENATE($A114,N$66),'ECM Staff time by PoF'!$A$5:$S$119,MATCH($PR$103, 'ECM Staff time by PoF'!$A$4:$R$4,0),FALSE)), 0, VLOOKUP(CONCATENATE($A114,N$66),'ECM Staff time by PoF'!$A$5:$S$119,MATCH($PR$103, 'ECM Staff time by PoF'!$A$4:$R$4,0),FALSE))))*N76</f>
        <v>0</v>
      </c>
      <c r="QE114" s="60">
        <f>IF($A114="",0,IF(VLOOKUP($A114,'ECM Staff time by PoF'!$B$5:$C$119,2,FALSE)="Not Applicable",VLOOKUP($A114,'ECM Staff time by PoF'!$B$5:$S$119,MATCH($PR$103, 'ECM Staff time by PoF'!$B$4:$R$4,0),FALSE),IF(ISERROR(VLOOKUP(CONCATENATE($A114,O$66),'ECM Staff time by PoF'!$A$5:$S$119,MATCH($PR$103, 'ECM Staff time by PoF'!$A$4:$R$4,0),FALSE)), 0, VLOOKUP(CONCATENATE($A114,O$66),'ECM Staff time by PoF'!$A$5:$S$119,MATCH($PR$103, 'ECM Staff time by PoF'!$A$4:$R$4,0),FALSE))))*O76</f>
        <v>0</v>
      </c>
      <c r="QF114" s="60">
        <f>IF($A114="",0,IF(VLOOKUP($A114,'ECM Staff time by PoF'!$B$5:$C$119,2,FALSE)="Not Applicable",VLOOKUP($A114,'ECM Staff time by PoF'!$B$5:$S$119,MATCH($PR$103, 'ECM Staff time by PoF'!$B$4:$R$4,0),FALSE),IF(ISERROR(VLOOKUP(CONCATENATE($A114,P$66),'ECM Staff time by PoF'!$A$5:$S$119,MATCH($PR$103, 'ECM Staff time by PoF'!$A$4:$R$4,0),FALSE)), 0, VLOOKUP(CONCATENATE($A114,P$66),'ECM Staff time by PoF'!$A$5:$S$119,MATCH($PR$103, 'ECM Staff time by PoF'!$A$4:$R$4,0),FALSE))))*P76</f>
        <v>0</v>
      </c>
      <c r="QG114" s="60">
        <f>IF($A114="",0,IF(VLOOKUP($A114,'ECM Staff time by PoF'!$B$5:$C$119,2,FALSE)="Not Applicable",VLOOKUP($A114,'ECM Staff time by PoF'!$B$5:$S$119,MATCH($PR$103, 'ECM Staff time by PoF'!$B$4:$R$4,0),FALSE),IF(ISERROR(VLOOKUP(CONCATENATE($A114,Q$66),'ECM Staff time by PoF'!$A$5:$S$119,MATCH($PR$103, 'ECM Staff time by PoF'!$A$4:$R$4,0),FALSE)), 0, VLOOKUP(CONCATENATE($A114,Q$66),'ECM Staff time by PoF'!$A$5:$S$119,MATCH($PR$103, 'ECM Staff time by PoF'!$A$4:$R$4,0),FALSE))))*Q76</f>
        <v>0</v>
      </c>
      <c r="QH114" s="60">
        <f>IF($A114="",0,IF(VLOOKUP($A114,'ECM Staff time by PoF'!$B$5:$C$119,2,FALSE)="Not Applicable",VLOOKUP($A114,'ECM Staff time by PoF'!$B$5:$S$119,MATCH($PR$103, 'ECM Staff time by PoF'!$B$4:$R$4,0),FALSE),IF(ISERROR(VLOOKUP(CONCATENATE($A114,R$66),'ECM Staff time by PoF'!$A$5:$S$119,MATCH($PR$103, 'ECM Staff time by PoF'!$A$4:$R$4,0),FALSE)), 0, VLOOKUP(CONCATENATE($A114,R$66),'ECM Staff time by PoF'!$A$5:$S$119,MATCH($PR$103, 'ECM Staff time by PoF'!$A$4:$R$4,0),FALSE))))*R76</f>
        <v>0</v>
      </c>
      <c r="QI114" s="60">
        <f>IF($A114="",0,IF(VLOOKUP($A114,'ECM Staff time by PoF'!$B$5:$C$119,2,FALSE)="Not Applicable",VLOOKUP($A114,'ECM Staff time by PoF'!$B$5:$S$119,MATCH($PR$103, 'ECM Staff time by PoF'!$B$4:$R$4,0),FALSE),IF(ISERROR(VLOOKUP(CONCATENATE($A114,S$66),'ECM Staff time by PoF'!$A$5:$S$119,MATCH($PR$103, 'ECM Staff time by PoF'!$A$4:$R$4,0),FALSE)), 0, VLOOKUP(CONCATENATE($A114,S$66),'ECM Staff time by PoF'!$A$5:$S$119,MATCH($PR$103, 'ECM Staff time by PoF'!$A$4:$R$4,0),FALSE))))*S76</f>
        <v>0</v>
      </c>
      <c r="QJ114" s="60">
        <f>IF($A114="",0,IF(VLOOKUP($A114,'ECM Staff time by PoF'!$B$5:$C$119,2,FALSE)="Not Applicable",VLOOKUP($A114,'ECM Staff time by PoF'!$B$5:$S$119,MATCH($PR$103, 'ECM Staff time by PoF'!$B$4:$R$4,0),FALSE),IF(ISERROR(VLOOKUP(CONCATENATE($A114,T$66),'ECM Staff time by PoF'!$A$5:$S$119,MATCH($PR$103, 'ECM Staff time by PoF'!$A$4:$R$4,0),FALSE)), 0, VLOOKUP(CONCATENATE($A114,T$66),'ECM Staff time by PoF'!$A$5:$S$119,MATCH($PR$103, 'ECM Staff time by PoF'!$A$4:$R$4,0),FALSE))))*T76</f>
        <v>0</v>
      </c>
      <c r="QK114" s="60">
        <f>IF($A114="",0,IF(VLOOKUP($A114,'ECM Staff time by PoF'!$B$5:$C$119,2,FALSE)="Not Applicable",VLOOKUP($A114,'ECM Staff time by PoF'!$B$5:$S$119,MATCH($PR$103, 'ECM Staff time by PoF'!$B$4:$R$4,0),FALSE),IF(ISERROR(VLOOKUP(CONCATENATE($A114,U$66),'ECM Staff time by PoF'!$A$5:$S$119,MATCH($PR$103, 'ECM Staff time by PoF'!$A$4:$R$4,0),FALSE)), 0, VLOOKUP(CONCATENATE($A114,U$66),'ECM Staff time by PoF'!$A$5:$S$119,MATCH($PR$103, 'ECM Staff time by PoF'!$A$4:$R$4,0),FALSE))))*U76</f>
        <v>0</v>
      </c>
      <c r="QL114" s="60">
        <f>IF($A114="",0,IF(VLOOKUP($A114,'ECM Staff time by PoF'!$B$5:$C$119,2,FALSE)="Not Applicable",VLOOKUP($A114,'ECM Staff time by PoF'!$B$5:$S$119,MATCH($PR$103, 'ECM Staff time by PoF'!$B$4:$R$4,0),FALSE),IF(ISERROR(VLOOKUP(CONCATENATE($A114,V$66),'ECM Staff time by PoF'!$A$5:$S$119,MATCH($PR$103, 'ECM Staff time by PoF'!$A$4:$R$4,0),FALSE)), 0, VLOOKUP(CONCATENATE($A114,V$66),'ECM Staff time by PoF'!$A$5:$S$119,MATCH($PR$103, 'ECM Staff time by PoF'!$A$4:$R$4,0),FALSE))))*V76</f>
        <v>0</v>
      </c>
      <c r="QM114" s="60">
        <f>IF($A114="",0,IF(VLOOKUP($A114,'ECM Staff time by PoF'!$B$5:$C$119,2,FALSE)="Not Applicable",VLOOKUP($A114,'ECM Staff time by PoF'!$B$5:$S$119,MATCH($PR$103, 'ECM Staff time by PoF'!$B$4:$R$4,0),FALSE),IF(ISERROR(VLOOKUP(CONCATENATE($A114,W$66),'ECM Staff time by PoF'!$A$5:$S$119,MATCH($PR$103, 'ECM Staff time by PoF'!$A$4:$R$4,0),FALSE)), 0, VLOOKUP(CONCATENATE($A114,W$66),'ECM Staff time by PoF'!$A$5:$S$119,MATCH($PR$103, 'ECM Staff time by PoF'!$A$4:$R$4,0),FALSE))))*W76</f>
        <v>0</v>
      </c>
      <c r="QN114" s="60">
        <f>IF($A114="",0,IF(VLOOKUP($A114,'ECM Staff time by PoF'!$B$5:$C$119,2,FALSE)="Not Applicable",VLOOKUP($A114,'ECM Staff time by PoF'!$B$5:$S$119,MATCH($PR$103, 'ECM Staff time by PoF'!$B$4:$R$4,0),FALSE),IF(ISERROR(VLOOKUP(CONCATENATE($A114,X$66),'ECM Staff time by PoF'!$A$5:$S$119,MATCH($PR$103, 'ECM Staff time by PoF'!$A$4:$R$4,0),FALSE)), 0, VLOOKUP(CONCATENATE($A114,X$66),'ECM Staff time by PoF'!$A$5:$S$119,MATCH($PR$103, 'ECM Staff time by PoF'!$A$4:$R$4,0),FALSE))))*X76</f>
        <v>0</v>
      </c>
      <c r="QO114" s="60">
        <f>IF($A114="",0,IF(VLOOKUP($A114,'ECM Staff time by PoF'!$B$5:$C$119,2,FALSE)="Not Applicable",VLOOKUP($A114,'ECM Staff time by PoF'!$B$5:$S$119,MATCH($PR$103, 'ECM Staff time by PoF'!$B$4:$R$4,0),FALSE),IF(ISERROR(VLOOKUP(CONCATENATE($A114,Y$66),'ECM Staff time by PoF'!$A$5:$S$119,MATCH($PR$103, 'ECM Staff time by PoF'!$A$4:$R$4,0),FALSE)), 0, VLOOKUP(CONCATENATE($A114,Y$66),'ECM Staff time by PoF'!$A$5:$S$119,MATCH($PR$103, 'ECM Staff time by PoF'!$A$4:$R$4,0),FALSE))))*Y76</f>
        <v>0</v>
      </c>
      <c r="QP114" s="60">
        <f>IF($A114="",0,IF(VLOOKUP($A114,'ECM Staff time by PoF'!$B$5:$C$119,2,FALSE)="Not Applicable",VLOOKUP($A114,'ECM Staff time by PoF'!$B$5:$S$119,MATCH($PR$103, 'ECM Staff time by PoF'!$B$4:$R$4,0),FALSE),IF(ISERROR(VLOOKUP(CONCATENATE($A114,Z$66),'ECM Staff time by PoF'!$A$5:$S$119,MATCH($PR$103, 'ECM Staff time by PoF'!$A$4:$R$4,0),FALSE)), 0, VLOOKUP(CONCATENATE($A114,Z$66),'ECM Staff time by PoF'!$A$5:$S$119,MATCH($PR$103, 'ECM Staff time by PoF'!$A$4:$R$4,0),FALSE))))*Z76</f>
        <v>0</v>
      </c>
      <c r="QQ114" s="60">
        <f>IF($A114="",0,IF(VLOOKUP($A114,'ECM Staff time by PoF'!$B$5:$C$119,2,FALSE)="Not Applicable",VLOOKUP($A114,'ECM Staff time by PoF'!$B$5:$S$119,MATCH($PR$103, 'ECM Staff time by PoF'!$B$4:$R$4,0),FALSE),IF(ISERROR(VLOOKUP(CONCATENATE($A114,AA$66),'ECM Staff time by PoF'!$A$5:$S$119,MATCH($PR$103, 'ECM Staff time by PoF'!$A$4:$R$4,0),FALSE)), 0, VLOOKUP(CONCATENATE($A114,AA$66),'ECM Staff time by PoF'!$A$5:$S$119,MATCH($PR$103, 'ECM Staff time by PoF'!$A$4:$R$4,0),FALSE))))*AA76</f>
        <v>0</v>
      </c>
      <c r="QR114" s="60">
        <f>IF($A114="",0,IF(VLOOKUP($A114,'ECM Staff time by PoF'!$B$5:$C$119,2,FALSE)="Not Applicable",VLOOKUP($A114,'ECM Staff time by PoF'!$B$5:$S$119,MATCH($PR$103, 'ECM Staff time by PoF'!$B$4:$R$4,0),FALSE),IF(ISERROR(VLOOKUP(CONCATENATE($A114,AB$66),'ECM Staff time by PoF'!$A$5:$S$119,MATCH($PR$103, 'ECM Staff time by PoF'!$A$4:$R$4,0),FALSE)), 0, VLOOKUP(CONCATENATE($A114,AB$66),'ECM Staff time by PoF'!$A$5:$S$119,MATCH($PR$103, 'ECM Staff time by PoF'!$A$4:$R$4,0),FALSE))))*AB76</f>
        <v>0</v>
      </c>
      <c r="QS114" s="60">
        <f>IF($A114="",0,IF(VLOOKUP($A114,'ECM Staff time by PoF'!$B$5:$C$119,2,FALSE)="Not Applicable",VLOOKUP($A114,'ECM Staff time by PoF'!$B$5:$S$119,MATCH($PR$103, 'ECM Staff time by PoF'!$B$4:$R$4,0),FALSE),IF(ISERROR(VLOOKUP(CONCATENATE($A114,AC$66),'ECM Staff time by PoF'!$A$5:$S$119,MATCH($PR$103, 'ECM Staff time by PoF'!$A$4:$R$4,0),FALSE)), 0, VLOOKUP(CONCATENATE($A114,AC$66),'ECM Staff time by PoF'!$A$5:$S$119,MATCH($PR$103, 'ECM Staff time by PoF'!$A$4:$R$4,0),FALSE))))*AC76</f>
        <v>0</v>
      </c>
      <c r="QT114" s="60">
        <f>IF($A114="",0,IF(VLOOKUP($A114,'ECM Staff time by PoF'!$B$5:$C$119,2,FALSE)="Not Applicable",VLOOKUP($A114,'ECM Staff time by PoF'!$B$5:$S$119,MATCH($PR$103, 'ECM Staff time by PoF'!$B$4:$R$4,0),FALSE),IF(ISERROR(VLOOKUP(CONCATENATE($A114,AD$66),'ECM Staff time by PoF'!$A$5:$S$119,MATCH($PR$103, 'ECM Staff time by PoF'!$A$4:$R$4,0),FALSE)), 0, VLOOKUP(CONCATENATE($A114,AD$66),'ECM Staff time by PoF'!$A$5:$S$119,MATCH($PR$103, 'ECM Staff time by PoF'!$A$4:$R$4,0),FALSE))))*AD76</f>
        <v>0</v>
      </c>
      <c r="QU114" s="60">
        <f>IF($A114="",0,IF(VLOOKUP($A114,'ECM Staff time by PoF'!$B$5:$C$119,2,FALSE)="Not Applicable",VLOOKUP($A114,'ECM Staff time by PoF'!$B$5:$S$119,MATCH($PR$103, 'ECM Staff time by PoF'!$B$4:$R$4,0),FALSE),IF(ISERROR(VLOOKUP(CONCATENATE($A114,AE$66),'ECM Staff time by PoF'!$A$5:$S$119,MATCH($PR$103, 'ECM Staff time by PoF'!$A$4:$R$4,0),FALSE)), 0, VLOOKUP(CONCATENATE($A114,AE$66),'ECM Staff time by PoF'!$A$5:$S$119,MATCH($PR$103, 'ECM Staff time by PoF'!$A$4:$R$4,0),FALSE))))*AE76</f>
        <v>0</v>
      </c>
      <c r="QV114" s="60">
        <f>IF($A114="",0,IF(VLOOKUP($A114,'ECM Staff time by PoF'!$B$5:$C$119,2,FALSE)="Not Applicable",VLOOKUP($A114,'ECM Staff time by PoF'!$B$5:$S$119,MATCH($PR$103, 'ECM Staff time by PoF'!$B$4:$R$4,0),FALSE),IF(ISERROR(VLOOKUP(CONCATENATE($A114,AF$66),'ECM Staff time by PoF'!$A$5:$S$119,MATCH($PR$103, 'ECM Staff time by PoF'!$A$4:$R$4,0),FALSE)), 0, VLOOKUP(CONCATENATE($A114,AF$66),'ECM Staff time by PoF'!$A$5:$S$119,MATCH($PR$103, 'ECM Staff time by PoF'!$A$4:$R$4,0),FALSE))))*AF76</f>
        <v>0</v>
      </c>
      <c r="QW114" s="60">
        <f>IF($A114="",0,IF(VLOOKUP($A114,'ECM Staff time by PoF'!$B$5:$C$119,2,FALSE)="Not Applicable",VLOOKUP($A114,'ECM Staff time by PoF'!$B$5:$S$119,MATCH($PR$103, 'ECM Staff time by PoF'!$B$4:$R$4,0),FALSE),IF(ISERROR(VLOOKUP(CONCATENATE($A114,AG$66),'ECM Staff time by PoF'!$A$5:$S$119,MATCH($PR$103, 'ECM Staff time by PoF'!$A$4:$R$4,0),FALSE)), 0, VLOOKUP(CONCATENATE($A114,AG$66),'ECM Staff time by PoF'!$A$5:$S$119,MATCH($PR$103, 'ECM Staff time by PoF'!$A$4:$R$4,0),FALSE))))*AG76</f>
        <v>0</v>
      </c>
      <c r="QX114" s="60">
        <f>IF($A114="",0,IF(VLOOKUP($A114,'ECM Staff time by PoF'!$B$5:$C$119,2,FALSE)="Not Applicable",VLOOKUP($A114,'ECM Staff time by PoF'!$B$5:$S$119,MATCH($PR$103, 'ECM Staff time by PoF'!$B$4:$R$4,0),FALSE),IF(ISERROR(VLOOKUP(CONCATENATE($A114,AH$66),'ECM Staff time by PoF'!$A$5:$S$119,MATCH($PR$103, 'ECM Staff time by PoF'!$A$4:$R$4,0),FALSE)), 0, VLOOKUP(CONCATENATE($A114,AH$66),'ECM Staff time by PoF'!$A$5:$S$119,MATCH($PR$103, 'ECM Staff time by PoF'!$A$4:$R$4,0),FALSE))))*AH76</f>
        <v>0</v>
      </c>
      <c r="QY114" s="60">
        <f>IF($A114="",0,IF(VLOOKUP($A114,'ECM Staff time by PoF'!$B$5:$C$119,2,FALSE)="Not Applicable",VLOOKUP($A114,'ECM Staff time by PoF'!$B$5:$S$119,MATCH($PR$103, 'ECM Staff time by PoF'!$B$4:$R$4,0),FALSE),IF(ISERROR(VLOOKUP(CONCATENATE($A114,AI$66),'ECM Staff time by PoF'!$A$5:$S$119,MATCH($PR$103, 'ECM Staff time by PoF'!$A$4:$R$4,0),FALSE)), 0, VLOOKUP(CONCATENATE($A114,AI$66),'ECM Staff time by PoF'!$A$5:$S$119,MATCH($PR$103, 'ECM Staff time by PoF'!$A$4:$R$4,0),FALSE))))*AI76</f>
        <v>0</v>
      </c>
      <c r="QZ114" s="60">
        <f>IF($A114="",0,IF(VLOOKUP($A114,'ECM Staff time by PoF'!$B$5:$C$119,2,FALSE)="Not Applicable",VLOOKUP($A114,'ECM Staff time by PoF'!$B$5:$S$119,MATCH($PR$103, 'ECM Staff time by PoF'!$B$4:$R$4,0),FALSE),IF(ISERROR(VLOOKUP(CONCATENATE($A114,AJ$66),'ECM Staff time by PoF'!$A$5:$S$119,MATCH($PR$103, 'ECM Staff time by PoF'!$A$4:$R$4,0),FALSE)), 0, VLOOKUP(CONCATENATE($A114,AJ$66),'ECM Staff time by PoF'!$A$5:$S$119,MATCH($PR$103, 'ECM Staff time by PoF'!$A$4:$R$4,0),FALSE))))*AJ76</f>
        <v>0</v>
      </c>
      <c r="RA114" s="202">
        <f>IF($A114="",0,IF(VLOOKUP($A114,'ECM Staff time by PoF'!$B$5:$C$119,2,FALSE)="Not Applicable",VLOOKUP($A114,'ECM Staff time by PoF'!$B$5:$S$119,MATCH($PR$103, 'ECM Staff time by PoF'!$B$4:$R$4,0),FALSE),IF(ISERROR(VLOOKUP(CONCATENATE($A114,AK$66),'ECM Staff time by PoF'!$A$5:$S$119,MATCH($PR$103, 'ECM Staff time by PoF'!$A$4:$R$4,0),FALSE)), 0, VLOOKUP(CONCATENATE($A114,AK$66),'ECM Staff time by PoF'!$A$5:$S$119,MATCH($PR$103, 'ECM Staff time by PoF'!$A$4:$R$4,0),FALSE))))*AK76</f>
        <v>0</v>
      </c>
      <c r="RB114" s="60">
        <f>IF($A114="",0,IF(VLOOKUP($A114,'ECM Staff time by PoF'!$B$5:$C$119,2,FALSE)="Not Applicable",VLOOKUP($A114,'ECM Staff time by PoF'!$B$5:$S$119,MATCH($RB$103, 'ECM Staff time by PoF'!$B$4:$R$4,0),FALSE),IF(ISERROR(VLOOKUP(CONCATENATE($A114,B$66),'ECM Staff time by PoF'!$A$5:$S$119,MATCH($RB$103, 'ECM Staff time by PoF'!$A$4:$R$4,0),FALSE)), 0, VLOOKUP(CONCATENATE($A114,B$66),'ECM Staff time by PoF'!$A$5:$S$119,MATCH($RB$103, 'ECM Staff time by PoF'!$A$4:$R$4,0),FALSE))))*B76</f>
        <v>0</v>
      </c>
      <c r="RC114" s="60">
        <f>IF($A114="",0,IF(VLOOKUP($A114,'ECM Staff time by PoF'!$B$5:$C$119,2,FALSE)="Not Applicable",VLOOKUP($A114,'ECM Staff time by PoF'!$B$5:$S$119,MATCH($RB$103, 'ECM Staff time by PoF'!$B$4:$R$4,0),FALSE),IF(ISERROR(VLOOKUP(CONCATENATE($A114,C$66),'ECM Staff time by PoF'!$A$5:$S$119,MATCH($RB$103, 'ECM Staff time by PoF'!$A$4:$R$4,0),FALSE)), 0, VLOOKUP(CONCATENATE($A114,C$66),'ECM Staff time by PoF'!$A$5:$S$119,MATCH($RB$103, 'ECM Staff time by PoF'!$A$4:$R$4,0),FALSE))))*C76</f>
        <v>0</v>
      </c>
      <c r="RD114" s="60">
        <f>IF($A114="",0,IF(VLOOKUP($A114,'ECM Staff time by PoF'!$B$5:$C$119,2,FALSE)="Not Applicable",VLOOKUP($A114,'ECM Staff time by PoF'!$B$5:$S$119,MATCH($RB$103, 'ECM Staff time by PoF'!$B$4:$R$4,0),FALSE),IF(ISERROR(VLOOKUP(CONCATENATE($A114,D$66),'ECM Staff time by PoF'!$A$5:$S$119,MATCH($RB$103, 'ECM Staff time by PoF'!$A$4:$R$4,0),FALSE)), 0, VLOOKUP(CONCATENATE($A114,D$66),'ECM Staff time by PoF'!$A$5:$S$119,MATCH($RB$103, 'ECM Staff time by PoF'!$A$4:$R$4,0),FALSE))))*D76</f>
        <v>0</v>
      </c>
      <c r="RE114" s="60">
        <f>IF($A114="",0,IF(VLOOKUP($A114,'ECM Staff time by PoF'!$B$5:$C$119,2,FALSE)="Not Applicable",VLOOKUP($A114,'ECM Staff time by PoF'!$B$5:$S$119,MATCH($RB$103, 'ECM Staff time by PoF'!$B$4:$R$4,0),FALSE),IF(ISERROR(VLOOKUP(CONCATENATE($A114,E$66),'ECM Staff time by PoF'!$A$5:$S$119,MATCH($RB$103, 'ECM Staff time by PoF'!$A$4:$R$4,0),FALSE)), 0, VLOOKUP(CONCATENATE($A114,E$66),'ECM Staff time by PoF'!$A$5:$S$119,MATCH($RB$103, 'ECM Staff time by PoF'!$A$4:$R$4,0),FALSE))))*E76</f>
        <v>0</v>
      </c>
      <c r="RF114" s="60">
        <f>IF($A114="",0,IF(VLOOKUP($A114,'ECM Staff time by PoF'!$B$5:$C$119,2,FALSE)="Not Applicable",VLOOKUP($A114,'ECM Staff time by PoF'!$B$5:$S$119,MATCH($RB$103, 'ECM Staff time by PoF'!$B$4:$R$4,0),FALSE),IF(ISERROR(VLOOKUP(CONCATENATE($A114,F$66),'ECM Staff time by PoF'!$A$5:$S$119,MATCH($RB$103, 'ECM Staff time by PoF'!$A$4:$R$4,0),FALSE)), 0, VLOOKUP(CONCATENATE($A114,F$66),'ECM Staff time by PoF'!$A$5:$S$119,MATCH($RB$103, 'ECM Staff time by PoF'!$A$4:$R$4,0),FALSE))))*F76</f>
        <v>0</v>
      </c>
      <c r="RG114" s="60">
        <f>IF($A114="",0,IF(VLOOKUP($A114,'ECM Staff time by PoF'!$B$5:$C$119,2,FALSE)="Not Applicable",VLOOKUP($A114,'ECM Staff time by PoF'!$B$5:$S$119,MATCH($RB$103, 'ECM Staff time by PoF'!$B$4:$R$4,0),FALSE),IF(ISERROR(VLOOKUP(CONCATENATE($A114,G$66),'ECM Staff time by PoF'!$A$5:$S$119,MATCH($RB$103, 'ECM Staff time by PoF'!$A$4:$R$4,0),FALSE)), 0, VLOOKUP(CONCATENATE($A114,G$66),'ECM Staff time by PoF'!$A$5:$S$119,MATCH($RB$103, 'ECM Staff time by PoF'!$A$4:$R$4,0),FALSE))))*G76</f>
        <v>0</v>
      </c>
      <c r="RH114" s="60">
        <f>IF($A114="",0,IF(VLOOKUP($A114,'ECM Staff time by PoF'!$B$5:$C$119,2,FALSE)="Not Applicable",VLOOKUP($A114,'ECM Staff time by PoF'!$B$5:$S$119,MATCH($RB$103, 'ECM Staff time by PoF'!$B$4:$R$4,0),FALSE),IF(ISERROR(VLOOKUP(CONCATENATE($A114,H$66),'ECM Staff time by PoF'!$A$5:$S$119,MATCH($RB$103, 'ECM Staff time by PoF'!$A$4:$R$4,0),FALSE)), 0, VLOOKUP(CONCATENATE($A114,H$66),'ECM Staff time by PoF'!$A$5:$S$119,MATCH($RB$103, 'ECM Staff time by PoF'!$A$4:$R$4,0),FALSE))))*H76</f>
        <v>0</v>
      </c>
      <c r="RI114" s="60">
        <f>IF($A114="",0,IF(VLOOKUP($A114,'ECM Staff time by PoF'!$B$5:$C$119,2,FALSE)="Not Applicable",VLOOKUP($A114,'ECM Staff time by PoF'!$B$5:$S$119,MATCH($RB$103, 'ECM Staff time by PoF'!$B$4:$R$4,0),FALSE),IF(ISERROR(VLOOKUP(CONCATENATE($A114,I$66),'ECM Staff time by PoF'!$A$5:$S$119,MATCH($RB$103, 'ECM Staff time by PoF'!$A$4:$R$4,0),FALSE)), 0, VLOOKUP(CONCATENATE($A114,I$66),'ECM Staff time by PoF'!$A$5:$S$119,MATCH($RB$103, 'ECM Staff time by PoF'!$A$4:$R$4,0),FALSE))))*I76</f>
        <v>0</v>
      </c>
      <c r="RJ114" s="60">
        <f>IF($A114="",0,IF(VLOOKUP($A114,'ECM Staff time by PoF'!$B$5:$C$119,2,FALSE)="Not Applicable",VLOOKUP($A114,'ECM Staff time by PoF'!$B$5:$S$119,MATCH($RB$103, 'ECM Staff time by PoF'!$B$4:$R$4,0),FALSE),IF(ISERROR(VLOOKUP(CONCATENATE($A114,J$66),'ECM Staff time by PoF'!$A$5:$S$119,MATCH($RB$103, 'ECM Staff time by PoF'!$A$4:$R$4,0),FALSE)), 0, VLOOKUP(CONCATENATE($A114,J$66),'ECM Staff time by PoF'!$A$5:$S$119,MATCH($RB$103, 'ECM Staff time by PoF'!$A$4:$R$4,0),FALSE))))*J76</f>
        <v>0</v>
      </c>
      <c r="RK114" s="60">
        <f>IF($A114="",0,IF(VLOOKUP($A114,'ECM Staff time by PoF'!$B$5:$C$119,2,FALSE)="Not Applicable",VLOOKUP($A114,'ECM Staff time by PoF'!$B$5:$S$119,MATCH($RB$103, 'ECM Staff time by PoF'!$B$4:$R$4,0),FALSE),IF(ISERROR(VLOOKUP(CONCATENATE($A114,K$66),'ECM Staff time by PoF'!$A$5:$S$119,MATCH($RB$103, 'ECM Staff time by PoF'!$A$4:$R$4,0),FALSE)), 0, VLOOKUP(CONCATENATE($A114,K$66),'ECM Staff time by PoF'!$A$5:$S$119,MATCH($RB$103, 'ECM Staff time by PoF'!$A$4:$R$4,0),FALSE))))*K76</f>
        <v>0</v>
      </c>
      <c r="RL114" s="60">
        <f>IF($A114="",0,IF(VLOOKUP($A114,'ECM Staff time by PoF'!$B$5:$C$119,2,FALSE)="Not Applicable",VLOOKUP($A114,'ECM Staff time by PoF'!$B$5:$S$119,MATCH($RB$103, 'ECM Staff time by PoF'!$B$4:$R$4,0),FALSE),IF(ISERROR(VLOOKUP(CONCATENATE($A114,L$66),'ECM Staff time by PoF'!$A$5:$S$119,MATCH($RB$103, 'ECM Staff time by PoF'!$A$4:$R$4,0),FALSE)), 0, VLOOKUP(CONCATENATE($A114,L$66),'ECM Staff time by PoF'!$A$5:$S$119,MATCH($RB$103, 'ECM Staff time by PoF'!$A$4:$R$4,0),FALSE))))*L76</f>
        <v>0</v>
      </c>
      <c r="RM114" s="60">
        <f>IF($A114="",0,IF(VLOOKUP($A114,'ECM Staff time by PoF'!$B$5:$C$119,2,FALSE)="Not Applicable",VLOOKUP($A114,'ECM Staff time by PoF'!$B$5:$S$119,MATCH($RB$103, 'ECM Staff time by PoF'!$B$4:$R$4,0),FALSE),IF(ISERROR(VLOOKUP(CONCATENATE($A114,M$66),'ECM Staff time by PoF'!$A$5:$S$119,MATCH($RB$103, 'ECM Staff time by PoF'!$A$4:$R$4,0),FALSE)), 0, VLOOKUP(CONCATENATE($A114,M$66),'ECM Staff time by PoF'!$A$5:$S$119,MATCH($RB$103, 'ECM Staff time by PoF'!$A$4:$R$4,0),FALSE))))*M76</f>
        <v>0</v>
      </c>
      <c r="RN114" s="60">
        <f>IF($A114="",0,IF(VLOOKUP($A114,'ECM Staff time by PoF'!$B$5:$C$119,2,FALSE)="Not Applicable",VLOOKUP($A114,'ECM Staff time by PoF'!$B$5:$S$119,MATCH($RB$103, 'ECM Staff time by PoF'!$B$4:$R$4,0),FALSE),IF(ISERROR(VLOOKUP(CONCATENATE($A114,N$66),'ECM Staff time by PoF'!$A$5:$S$119,MATCH($RB$103, 'ECM Staff time by PoF'!$A$4:$R$4,0),FALSE)), 0, VLOOKUP(CONCATENATE($A114,N$66),'ECM Staff time by PoF'!$A$5:$S$119,MATCH($RB$103, 'ECM Staff time by PoF'!$A$4:$R$4,0),FALSE))))*N76</f>
        <v>0</v>
      </c>
      <c r="RO114" s="60">
        <f>IF($A114="",0,IF(VLOOKUP($A114,'ECM Staff time by PoF'!$B$5:$C$119,2,FALSE)="Not Applicable",VLOOKUP($A114,'ECM Staff time by PoF'!$B$5:$S$119,MATCH($RB$103, 'ECM Staff time by PoF'!$B$4:$R$4,0),FALSE),IF(ISERROR(VLOOKUP(CONCATENATE($A114,O$66),'ECM Staff time by PoF'!$A$5:$S$119,MATCH($RB$103, 'ECM Staff time by PoF'!$A$4:$R$4,0),FALSE)), 0, VLOOKUP(CONCATENATE($A114,O$66),'ECM Staff time by PoF'!$A$5:$S$119,MATCH($RB$103, 'ECM Staff time by PoF'!$A$4:$R$4,0),FALSE))))*O76</f>
        <v>0</v>
      </c>
      <c r="RP114" s="60">
        <f>IF($A114="",0,IF(VLOOKUP($A114,'ECM Staff time by PoF'!$B$5:$C$119,2,FALSE)="Not Applicable",VLOOKUP($A114,'ECM Staff time by PoF'!$B$5:$S$119,MATCH($RB$103, 'ECM Staff time by PoF'!$B$4:$R$4,0),FALSE),IF(ISERROR(VLOOKUP(CONCATENATE($A114,P$66),'ECM Staff time by PoF'!$A$5:$S$119,MATCH($RB$103, 'ECM Staff time by PoF'!$A$4:$R$4,0),FALSE)), 0, VLOOKUP(CONCATENATE($A114,P$66),'ECM Staff time by PoF'!$A$5:$S$119,MATCH($RB$103, 'ECM Staff time by PoF'!$A$4:$R$4,0),FALSE))))*P76</f>
        <v>0</v>
      </c>
      <c r="RQ114" s="60">
        <f>IF($A114="",0,IF(VLOOKUP($A114,'ECM Staff time by PoF'!$B$5:$C$119,2,FALSE)="Not Applicable",VLOOKUP($A114,'ECM Staff time by PoF'!$B$5:$S$119,MATCH($RB$103, 'ECM Staff time by PoF'!$B$4:$R$4,0),FALSE),IF(ISERROR(VLOOKUP(CONCATENATE($A114,Q$66),'ECM Staff time by PoF'!$A$5:$S$119,MATCH($RB$103, 'ECM Staff time by PoF'!$A$4:$R$4,0),FALSE)), 0, VLOOKUP(CONCATENATE($A114,Q$66),'ECM Staff time by PoF'!$A$5:$S$119,MATCH($RB$103, 'ECM Staff time by PoF'!$A$4:$R$4,0),FALSE))))*Q76</f>
        <v>0</v>
      </c>
      <c r="RR114" s="60">
        <f>IF($A114="",0,IF(VLOOKUP($A114,'ECM Staff time by PoF'!$B$5:$C$119,2,FALSE)="Not Applicable",VLOOKUP($A114,'ECM Staff time by PoF'!$B$5:$S$119,MATCH($RB$103, 'ECM Staff time by PoF'!$B$4:$R$4,0),FALSE),IF(ISERROR(VLOOKUP(CONCATENATE($A114,R$66),'ECM Staff time by PoF'!$A$5:$S$119,MATCH($RB$103, 'ECM Staff time by PoF'!$A$4:$R$4,0),FALSE)), 0, VLOOKUP(CONCATENATE($A114,R$66),'ECM Staff time by PoF'!$A$5:$S$119,MATCH($RB$103, 'ECM Staff time by PoF'!$A$4:$R$4,0),FALSE))))*R76</f>
        <v>0</v>
      </c>
      <c r="RS114" s="60">
        <f>IF($A114="",0,IF(VLOOKUP($A114,'ECM Staff time by PoF'!$B$5:$C$119,2,FALSE)="Not Applicable",VLOOKUP($A114,'ECM Staff time by PoF'!$B$5:$S$119,MATCH($RB$103, 'ECM Staff time by PoF'!$B$4:$R$4,0),FALSE),IF(ISERROR(VLOOKUP(CONCATENATE($A114,S$66),'ECM Staff time by PoF'!$A$5:$S$119,MATCH($RB$103, 'ECM Staff time by PoF'!$A$4:$R$4,0),FALSE)), 0, VLOOKUP(CONCATENATE($A114,S$66),'ECM Staff time by PoF'!$A$5:$S$119,MATCH($RB$103, 'ECM Staff time by PoF'!$A$4:$R$4,0),FALSE))))*S76</f>
        <v>0</v>
      </c>
      <c r="RT114" s="60">
        <f>IF($A114="",0,IF(VLOOKUP($A114,'ECM Staff time by PoF'!$B$5:$C$119,2,FALSE)="Not Applicable",VLOOKUP($A114,'ECM Staff time by PoF'!$B$5:$S$119,MATCH($RB$103, 'ECM Staff time by PoF'!$B$4:$R$4,0),FALSE),IF(ISERROR(VLOOKUP(CONCATENATE($A114,T$66),'ECM Staff time by PoF'!$A$5:$S$119,MATCH($RB$103, 'ECM Staff time by PoF'!$A$4:$R$4,0),FALSE)), 0, VLOOKUP(CONCATENATE($A114,T$66),'ECM Staff time by PoF'!$A$5:$S$119,MATCH($RB$103, 'ECM Staff time by PoF'!$A$4:$R$4,0),FALSE))))*T76</f>
        <v>0</v>
      </c>
      <c r="RU114" s="60">
        <f>IF($A114="",0,IF(VLOOKUP($A114,'ECM Staff time by PoF'!$B$5:$C$119,2,FALSE)="Not Applicable",VLOOKUP($A114,'ECM Staff time by PoF'!$B$5:$S$119,MATCH($RB$103, 'ECM Staff time by PoF'!$B$4:$R$4,0),FALSE),IF(ISERROR(VLOOKUP(CONCATENATE($A114,U$66),'ECM Staff time by PoF'!$A$5:$S$119,MATCH($RB$103, 'ECM Staff time by PoF'!$A$4:$R$4,0),FALSE)), 0, VLOOKUP(CONCATENATE($A114,U$66),'ECM Staff time by PoF'!$A$5:$S$119,MATCH($RB$103, 'ECM Staff time by PoF'!$A$4:$R$4,0),FALSE))))*U76</f>
        <v>0</v>
      </c>
      <c r="RV114" s="60">
        <f>IF($A114="",0,IF(VLOOKUP($A114,'ECM Staff time by PoF'!$B$5:$C$119,2,FALSE)="Not Applicable",VLOOKUP($A114,'ECM Staff time by PoF'!$B$5:$S$119,MATCH($RB$103, 'ECM Staff time by PoF'!$B$4:$R$4,0),FALSE),IF(ISERROR(VLOOKUP(CONCATENATE($A114,V$66),'ECM Staff time by PoF'!$A$5:$S$119,MATCH($RB$103, 'ECM Staff time by PoF'!$A$4:$R$4,0),FALSE)), 0, VLOOKUP(CONCATENATE($A114,V$66),'ECM Staff time by PoF'!$A$5:$S$119,MATCH($RB$103, 'ECM Staff time by PoF'!$A$4:$R$4,0),FALSE))))*V76</f>
        <v>0</v>
      </c>
      <c r="RW114" s="60">
        <f>IF($A114="",0,IF(VLOOKUP($A114,'ECM Staff time by PoF'!$B$5:$C$119,2,FALSE)="Not Applicable",VLOOKUP($A114,'ECM Staff time by PoF'!$B$5:$S$119,MATCH($RB$103, 'ECM Staff time by PoF'!$B$4:$R$4,0),FALSE),IF(ISERROR(VLOOKUP(CONCATENATE($A114,W$66),'ECM Staff time by PoF'!$A$5:$S$119,MATCH($RB$103, 'ECM Staff time by PoF'!$A$4:$R$4,0),FALSE)), 0, VLOOKUP(CONCATENATE($A114,W$66),'ECM Staff time by PoF'!$A$5:$S$119,MATCH($RB$103, 'ECM Staff time by PoF'!$A$4:$R$4,0),FALSE))))*W76</f>
        <v>0</v>
      </c>
      <c r="RX114" s="60">
        <f>IF($A114="",0,IF(VLOOKUP($A114,'ECM Staff time by PoF'!$B$5:$C$119,2,FALSE)="Not Applicable",VLOOKUP($A114,'ECM Staff time by PoF'!$B$5:$S$119,MATCH($RB$103, 'ECM Staff time by PoF'!$B$4:$R$4,0),FALSE),IF(ISERROR(VLOOKUP(CONCATENATE($A114,X$66),'ECM Staff time by PoF'!$A$5:$S$119,MATCH($RB$103, 'ECM Staff time by PoF'!$A$4:$R$4,0),FALSE)), 0, VLOOKUP(CONCATENATE($A114,X$66),'ECM Staff time by PoF'!$A$5:$S$119,MATCH($RB$103, 'ECM Staff time by PoF'!$A$4:$R$4,0),FALSE))))*X76</f>
        <v>0</v>
      </c>
      <c r="RY114" s="60">
        <f>IF($A114="",0,IF(VLOOKUP($A114,'ECM Staff time by PoF'!$B$5:$C$119,2,FALSE)="Not Applicable",VLOOKUP($A114,'ECM Staff time by PoF'!$B$5:$S$119,MATCH($RB$103, 'ECM Staff time by PoF'!$B$4:$R$4,0),FALSE),IF(ISERROR(VLOOKUP(CONCATENATE($A114,Y$66),'ECM Staff time by PoF'!$A$5:$S$119,MATCH($RB$103, 'ECM Staff time by PoF'!$A$4:$R$4,0),FALSE)), 0, VLOOKUP(CONCATENATE($A114,Y$66),'ECM Staff time by PoF'!$A$5:$S$119,MATCH($RB$103, 'ECM Staff time by PoF'!$A$4:$R$4,0),FALSE))))*Y76</f>
        <v>0</v>
      </c>
      <c r="RZ114" s="60">
        <f>IF($A114="",0,IF(VLOOKUP($A114,'ECM Staff time by PoF'!$B$5:$C$119,2,FALSE)="Not Applicable",VLOOKUP($A114,'ECM Staff time by PoF'!$B$5:$S$119,MATCH($RB$103, 'ECM Staff time by PoF'!$B$4:$R$4,0),FALSE),IF(ISERROR(VLOOKUP(CONCATENATE($A114,Z$66),'ECM Staff time by PoF'!$A$5:$S$119,MATCH($RB$103, 'ECM Staff time by PoF'!$A$4:$R$4,0),FALSE)), 0, VLOOKUP(CONCATENATE($A114,Z$66),'ECM Staff time by PoF'!$A$5:$S$119,MATCH($RB$103, 'ECM Staff time by PoF'!$A$4:$R$4,0),FALSE))))*Z76</f>
        <v>0</v>
      </c>
      <c r="SA114" s="60">
        <f>IF($A114="",0,IF(VLOOKUP($A114,'ECM Staff time by PoF'!$B$5:$C$119,2,FALSE)="Not Applicable",VLOOKUP($A114,'ECM Staff time by PoF'!$B$5:$S$119,MATCH($RB$103, 'ECM Staff time by PoF'!$B$4:$R$4,0),FALSE),IF(ISERROR(VLOOKUP(CONCATENATE($A114,AA$66),'ECM Staff time by PoF'!$A$5:$S$119,MATCH($RB$103, 'ECM Staff time by PoF'!$A$4:$R$4,0),FALSE)), 0, VLOOKUP(CONCATENATE($A114,AA$66),'ECM Staff time by PoF'!$A$5:$S$119,MATCH($RB$103, 'ECM Staff time by PoF'!$A$4:$R$4,0),FALSE))))*AA76</f>
        <v>0</v>
      </c>
      <c r="SB114" s="60">
        <f>IF($A114="",0,IF(VLOOKUP($A114,'ECM Staff time by PoF'!$B$5:$C$119,2,FALSE)="Not Applicable",VLOOKUP($A114,'ECM Staff time by PoF'!$B$5:$S$119,MATCH($RB$103, 'ECM Staff time by PoF'!$B$4:$R$4,0),FALSE),IF(ISERROR(VLOOKUP(CONCATENATE($A114,AB$66),'ECM Staff time by PoF'!$A$5:$S$119,MATCH($RB$103, 'ECM Staff time by PoF'!$A$4:$R$4,0),FALSE)), 0, VLOOKUP(CONCATENATE($A114,AB$66),'ECM Staff time by PoF'!$A$5:$S$119,MATCH($RB$103, 'ECM Staff time by PoF'!$A$4:$R$4,0),FALSE))))*AB76</f>
        <v>0</v>
      </c>
      <c r="SC114" s="60">
        <f>IF($A114="",0,IF(VLOOKUP($A114,'ECM Staff time by PoF'!$B$5:$C$119,2,FALSE)="Not Applicable",VLOOKUP($A114,'ECM Staff time by PoF'!$B$5:$S$119,MATCH($RB$103, 'ECM Staff time by PoF'!$B$4:$R$4,0),FALSE),IF(ISERROR(VLOOKUP(CONCATENATE($A114,AC$66),'ECM Staff time by PoF'!$A$5:$S$119,MATCH($RB$103, 'ECM Staff time by PoF'!$A$4:$R$4,0),FALSE)), 0, VLOOKUP(CONCATENATE($A114,AC$66),'ECM Staff time by PoF'!$A$5:$S$119,MATCH($RB$103, 'ECM Staff time by PoF'!$A$4:$R$4,0),FALSE))))*AC76</f>
        <v>0</v>
      </c>
      <c r="SD114" s="60">
        <f>IF($A114="",0,IF(VLOOKUP($A114,'ECM Staff time by PoF'!$B$5:$C$119,2,FALSE)="Not Applicable",VLOOKUP($A114,'ECM Staff time by PoF'!$B$5:$S$119,MATCH($RB$103, 'ECM Staff time by PoF'!$B$4:$R$4,0),FALSE),IF(ISERROR(VLOOKUP(CONCATENATE($A114,AD$66),'ECM Staff time by PoF'!$A$5:$S$119,MATCH($RB$103, 'ECM Staff time by PoF'!$A$4:$R$4,0),FALSE)), 0, VLOOKUP(CONCATENATE($A114,AD$66),'ECM Staff time by PoF'!$A$5:$S$119,MATCH($RB$103, 'ECM Staff time by PoF'!$A$4:$R$4,0),FALSE))))*AD76</f>
        <v>0</v>
      </c>
      <c r="SE114" s="60">
        <f>IF($A114="",0,IF(VLOOKUP($A114,'ECM Staff time by PoF'!$B$5:$C$119,2,FALSE)="Not Applicable",VLOOKUP($A114,'ECM Staff time by PoF'!$B$5:$S$119,MATCH($RB$103, 'ECM Staff time by PoF'!$B$4:$R$4,0),FALSE),IF(ISERROR(VLOOKUP(CONCATENATE($A114,AE$66),'ECM Staff time by PoF'!$A$5:$S$119,MATCH($RB$103, 'ECM Staff time by PoF'!$A$4:$R$4,0),FALSE)), 0, VLOOKUP(CONCATENATE($A114,AE$66),'ECM Staff time by PoF'!$A$5:$S$119,MATCH($RB$103, 'ECM Staff time by PoF'!$A$4:$R$4,0),FALSE))))*AE76</f>
        <v>0</v>
      </c>
      <c r="SF114" s="60">
        <f>IF($A114="",0,IF(VLOOKUP($A114,'ECM Staff time by PoF'!$B$5:$C$119,2,FALSE)="Not Applicable",VLOOKUP($A114,'ECM Staff time by PoF'!$B$5:$S$119,MATCH($RB$103, 'ECM Staff time by PoF'!$B$4:$R$4,0),FALSE),IF(ISERROR(VLOOKUP(CONCATENATE($A114,AF$66),'ECM Staff time by PoF'!$A$5:$S$119,MATCH($RB$103, 'ECM Staff time by PoF'!$A$4:$R$4,0),FALSE)), 0, VLOOKUP(CONCATENATE($A114,AF$66),'ECM Staff time by PoF'!$A$5:$S$119,MATCH($RB$103, 'ECM Staff time by PoF'!$A$4:$R$4,0),FALSE))))*AF76</f>
        <v>0</v>
      </c>
      <c r="SG114" s="60">
        <f>IF($A114="",0,IF(VLOOKUP($A114,'ECM Staff time by PoF'!$B$5:$C$119,2,FALSE)="Not Applicable",VLOOKUP($A114,'ECM Staff time by PoF'!$B$5:$S$119,MATCH($RB$103, 'ECM Staff time by PoF'!$B$4:$R$4,0),FALSE),IF(ISERROR(VLOOKUP(CONCATENATE($A114,AG$66),'ECM Staff time by PoF'!$A$5:$S$119,MATCH($RB$103, 'ECM Staff time by PoF'!$A$4:$R$4,0),FALSE)), 0, VLOOKUP(CONCATENATE($A114,AG$66),'ECM Staff time by PoF'!$A$5:$S$119,MATCH($RB$103, 'ECM Staff time by PoF'!$A$4:$R$4,0),FALSE))))*AG76</f>
        <v>0</v>
      </c>
      <c r="SH114" s="60">
        <f>IF($A114="",0,IF(VLOOKUP($A114,'ECM Staff time by PoF'!$B$5:$C$119,2,FALSE)="Not Applicable",VLOOKUP($A114,'ECM Staff time by PoF'!$B$5:$S$119,MATCH($RB$103, 'ECM Staff time by PoF'!$B$4:$R$4,0),FALSE),IF(ISERROR(VLOOKUP(CONCATENATE($A114,AH$66),'ECM Staff time by PoF'!$A$5:$S$119,MATCH($RB$103, 'ECM Staff time by PoF'!$A$4:$R$4,0),FALSE)), 0, VLOOKUP(CONCATENATE($A114,AH$66),'ECM Staff time by PoF'!$A$5:$S$119,MATCH($RB$103, 'ECM Staff time by PoF'!$A$4:$R$4,0),FALSE))))*AH76</f>
        <v>0</v>
      </c>
      <c r="SI114" s="60">
        <f>IF($A114="",0,IF(VLOOKUP($A114,'ECM Staff time by PoF'!$B$5:$C$119,2,FALSE)="Not Applicable",VLOOKUP($A114,'ECM Staff time by PoF'!$B$5:$S$119,MATCH($RB$103, 'ECM Staff time by PoF'!$B$4:$R$4,0),FALSE),IF(ISERROR(VLOOKUP(CONCATENATE($A114,AI$66),'ECM Staff time by PoF'!$A$5:$S$119,MATCH($RB$103, 'ECM Staff time by PoF'!$A$4:$R$4,0),FALSE)), 0, VLOOKUP(CONCATENATE($A114,AI$66),'ECM Staff time by PoF'!$A$5:$S$119,MATCH($RB$103, 'ECM Staff time by PoF'!$A$4:$R$4,0),FALSE))))*AI76</f>
        <v>0</v>
      </c>
      <c r="SJ114" s="60">
        <f>IF($A114="",0,IF(VLOOKUP($A114,'ECM Staff time by PoF'!$B$5:$C$119,2,FALSE)="Not Applicable",VLOOKUP($A114,'ECM Staff time by PoF'!$B$5:$S$119,MATCH($RB$103, 'ECM Staff time by PoF'!$B$4:$R$4,0),FALSE),IF(ISERROR(VLOOKUP(CONCATENATE($A114,AJ$66),'ECM Staff time by PoF'!$A$5:$S$119,MATCH($RB$103, 'ECM Staff time by PoF'!$A$4:$R$4,0),FALSE)), 0, VLOOKUP(CONCATENATE($A114,AJ$66),'ECM Staff time by PoF'!$A$5:$S$119,MATCH($RB$103, 'ECM Staff time by PoF'!$A$4:$R$4,0),FALSE))))*AJ76</f>
        <v>0</v>
      </c>
      <c r="SK114" s="60">
        <f>IF($A114="",0,IF(VLOOKUP($A114,'ECM Staff time by PoF'!$B$5:$C$119,2,FALSE)="Not Applicable",VLOOKUP($A114,'ECM Staff time by PoF'!$B$5:$S$119,MATCH($RB$103, 'ECM Staff time by PoF'!$B$4:$R$4,0),FALSE),IF(ISERROR(VLOOKUP(CONCATENATE($A114,AK$66),'ECM Staff time by PoF'!$A$5:$S$119,MATCH($RB$103, 'ECM Staff time by PoF'!$A$4:$R$4,0),FALSE)), 0, VLOOKUP(CONCATENATE($A114,AK$66),'ECM Staff time by PoF'!$A$5:$S$119,MATCH($RB$103, 'ECM Staff time by PoF'!$A$4:$R$4,0),FALSE))))*AK76</f>
        <v>0</v>
      </c>
      <c r="SL114" s="60">
        <f>IF($A114="",0,IF(VLOOKUP($A114,'ECM Staff time by PoF'!$B$5:$C$119,2,FALSE)="Not Applicable",VLOOKUP($A114,'ECM Staff time by PoF'!$B$5:$S$119,MATCH($SL$103, 'ECM Staff time by PoF'!$B$4:$S$4,0),FALSE),IF(ISERROR(VLOOKUP(CONCATENATE($A114,B$66),'ECM Staff time by PoF'!$A$5:$S$119,MATCH($SL$103, 'ECM Staff time by PoF'!$A$4:$S$4,0),FALSE)), 0, VLOOKUP(CONCATENATE($A114,B$66),'ECM Staff time by PoF'!$A$5:$S$119,MATCH($SL$103, 'ECM Staff time by PoF'!$A$4:$S$4,0),FALSE))))*B76</f>
        <v>0</v>
      </c>
      <c r="SM114" s="60">
        <f>IF($A114="",0,IF(VLOOKUP($A114,'ECM Staff time by PoF'!$B$5:$C$119,2,FALSE)="Not Applicable",VLOOKUP($A114,'ECM Staff time by PoF'!$B$5:$S$119,MATCH($SL$103, 'ECM Staff time by PoF'!$B$4:$S$4,0),FALSE),IF(ISERROR(VLOOKUP(CONCATENATE($A114,C$66),'ECM Staff time by PoF'!$A$5:$S$119,MATCH($SL$103, 'ECM Staff time by PoF'!$A$4:$S$4,0),FALSE)), 0, VLOOKUP(CONCATENATE($A114,C$66),'ECM Staff time by PoF'!$A$5:$S$119,MATCH($SL$103, 'ECM Staff time by PoF'!$A$4:$S$4,0),FALSE))))*C76</f>
        <v>0</v>
      </c>
      <c r="SN114" s="60">
        <f>IF($A114="",0,IF(VLOOKUP($A114,'ECM Staff time by PoF'!$B$5:$C$119,2,FALSE)="Not Applicable",VLOOKUP($A114,'ECM Staff time by PoF'!$B$5:$S$119,MATCH($SL$103, 'ECM Staff time by PoF'!$B$4:$S$4,0),FALSE),IF(ISERROR(VLOOKUP(CONCATENATE($A114,D$66),'ECM Staff time by PoF'!$A$5:$S$119,MATCH($SL$103, 'ECM Staff time by PoF'!$A$4:$S$4,0),FALSE)), 0, VLOOKUP(CONCATENATE($A114,D$66),'ECM Staff time by PoF'!$A$5:$S$119,MATCH($SL$103, 'ECM Staff time by PoF'!$A$4:$S$4,0),FALSE))))*D76</f>
        <v>0</v>
      </c>
      <c r="SO114" s="60">
        <f>IF($A114="",0,IF(VLOOKUP($A114,'ECM Staff time by PoF'!$B$5:$C$119,2,FALSE)="Not Applicable",VLOOKUP($A114,'ECM Staff time by PoF'!$B$5:$S$119,MATCH($SL$103, 'ECM Staff time by PoF'!$B$4:$S$4,0),FALSE),IF(ISERROR(VLOOKUP(CONCATENATE($A114,E$66),'ECM Staff time by PoF'!$A$5:$S$119,MATCH($SL$103, 'ECM Staff time by PoF'!$A$4:$S$4,0),FALSE)), 0, VLOOKUP(CONCATENATE($A114,E$66),'ECM Staff time by PoF'!$A$5:$S$119,MATCH($SL$103, 'ECM Staff time by PoF'!$A$4:$S$4,0),FALSE))))*E76</f>
        <v>0</v>
      </c>
      <c r="SP114" s="60">
        <f>IF($A114="",0,IF(VLOOKUP($A114,'ECM Staff time by PoF'!$B$5:$C$119,2,FALSE)="Not Applicable",VLOOKUP($A114,'ECM Staff time by PoF'!$B$5:$S$119,MATCH($SL$103, 'ECM Staff time by PoF'!$B$4:$S$4,0),FALSE),IF(ISERROR(VLOOKUP(CONCATENATE($A114,F$66),'ECM Staff time by PoF'!$A$5:$S$119,MATCH($SL$103, 'ECM Staff time by PoF'!$A$4:$S$4,0),FALSE)), 0, VLOOKUP(CONCATENATE($A114,F$66),'ECM Staff time by PoF'!$A$5:$S$119,MATCH($SL$103, 'ECM Staff time by PoF'!$A$4:$S$4,0),FALSE))))*F76</f>
        <v>0</v>
      </c>
      <c r="SQ114" s="60">
        <f>IF($A114="",0,IF(VLOOKUP($A114,'ECM Staff time by PoF'!$B$5:$C$119,2,FALSE)="Not Applicable",VLOOKUP($A114,'ECM Staff time by PoF'!$B$5:$S$119,MATCH($SL$103, 'ECM Staff time by PoF'!$B$4:$S$4,0),FALSE),IF(ISERROR(VLOOKUP(CONCATENATE($A114,G$66),'ECM Staff time by PoF'!$A$5:$S$119,MATCH($SL$103, 'ECM Staff time by PoF'!$A$4:$S$4,0),FALSE)), 0, VLOOKUP(CONCATENATE($A114,G$66),'ECM Staff time by PoF'!$A$5:$S$119,MATCH($SL$103, 'ECM Staff time by PoF'!$A$4:$S$4,0),FALSE))))*G76</f>
        <v>0</v>
      </c>
      <c r="SR114" s="60">
        <f>IF($A114="",0,IF(VLOOKUP($A114,'ECM Staff time by PoF'!$B$5:$C$119,2,FALSE)="Not Applicable",VLOOKUP($A114,'ECM Staff time by PoF'!$B$5:$S$119,MATCH($SL$103, 'ECM Staff time by PoF'!$B$4:$S$4,0),FALSE),IF(ISERROR(VLOOKUP(CONCATENATE($A114,H$66),'ECM Staff time by PoF'!$A$5:$S$119,MATCH($SL$103, 'ECM Staff time by PoF'!$A$4:$S$4,0),FALSE)), 0, VLOOKUP(CONCATENATE($A114,H$66),'ECM Staff time by PoF'!$A$5:$S$119,MATCH($SL$103, 'ECM Staff time by PoF'!$A$4:$S$4,0),FALSE))))*H76</f>
        <v>0</v>
      </c>
      <c r="SS114" s="60">
        <f>IF($A114="",0,IF(VLOOKUP($A114,'ECM Staff time by PoF'!$B$5:$C$119,2,FALSE)="Not Applicable",VLOOKUP($A114,'ECM Staff time by PoF'!$B$5:$S$119,MATCH($SL$103, 'ECM Staff time by PoF'!$B$4:$S$4,0),FALSE),IF(ISERROR(VLOOKUP(CONCATENATE($A114,I$66),'ECM Staff time by PoF'!$A$5:$S$119,MATCH($SL$103, 'ECM Staff time by PoF'!$A$4:$S$4,0),FALSE)), 0, VLOOKUP(CONCATENATE($A114,I$66),'ECM Staff time by PoF'!$A$5:$S$119,MATCH($SL$103, 'ECM Staff time by PoF'!$A$4:$S$4,0),FALSE))))*I76</f>
        <v>0</v>
      </c>
      <c r="ST114" s="60">
        <f>IF($A114="",0,IF(VLOOKUP($A114,'ECM Staff time by PoF'!$B$5:$C$119,2,FALSE)="Not Applicable",VLOOKUP($A114,'ECM Staff time by PoF'!$B$5:$S$119,MATCH($SL$103, 'ECM Staff time by PoF'!$B$4:$S$4,0),FALSE),IF(ISERROR(VLOOKUP(CONCATENATE($A114,J$66),'ECM Staff time by PoF'!$A$5:$S$119,MATCH($SL$103, 'ECM Staff time by PoF'!$A$4:$S$4,0),FALSE)), 0, VLOOKUP(CONCATENATE($A114,J$66),'ECM Staff time by PoF'!$A$5:$S$119,MATCH($SL$103, 'ECM Staff time by PoF'!$A$4:$S$4,0),FALSE))))*J76</f>
        <v>0</v>
      </c>
      <c r="SU114" s="60">
        <f>IF($A114="",0,IF(VLOOKUP($A114,'ECM Staff time by PoF'!$B$5:$C$119,2,FALSE)="Not Applicable",VLOOKUP($A114,'ECM Staff time by PoF'!$B$5:$S$119,MATCH($SL$103, 'ECM Staff time by PoF'!$B$4:$S$4,0),FALSE),IF(ISERROR(VLOOKUP(CONCATENATE($A114,K$66),'ECM Staff time by PoF'!$A$5:$S$119,MATCH($SL$103, 'ECM Staff time by PoF'!$A$4:$S$4,0),FALSE)), 0, VLOOKUP(CONCATENATE($A114,K$66),'ECM Staff time by PoF'!$A$5:$S$119,MATCH($SL$103, 'ECM Staff time by PoF'!$A$4:$S$4,0),FALSE))))*K76</f>
        <v>0</v>
      </c>
      <c r="SV114" s="60">
        <f>IF($A114="",0,IF(VLOOKUP($A114,'ECM Staff time by PoF'!$B$5:$C$119,2,FALSE)="Not Applicable",VLOOKUP($A114,'ECM Staff time by PoF'!$B$5:$S$119,MATCH($SL$103, 'ECM Staff time by PoF'!$B$4:$S$4,0),FALSE),IF(ISERROR(VLOOKUP(CONCATENATE($A114,L$66),'ECM Staff time by PoF'!$A$5:$S$119,MATCH($SL$103, 'ECM Staff time by PoF'!$A$4:$S$4,0),FALSE)), 0, VLOOKUP(CONCATENATE($A114,L$66),'ECM Staff time by PoF'!$A$5:$S$119,MATCH($SL$103, 'ECM Staff time by PoF'!$A$4:$S$4,0),FALSE))))*L76</f>
        <v>0</v>
      </c>
      <c r="SW114" s="60">
        <f>IF($A114="",0,IF(VLOOKUP($A114,'ECM Staff time by PoF'!$B$5:$C$119,2,FALSE)="Not Applicable",VLOOKUP($A114,'ECM Staff time by PoF'!$B$5:$S$119,MATCH($SL$103, 'ECM Staff time by PoF'!$B$4:$S$4,0),FALSE),IF(ISERROR(VLOOKUP(CONCATENATE($A114,M$66),'ECM Staff time by PoF'!$A$5:$S$119,MATCH($SL$103, 'ECM Staff time by PoF'!$A$4:$S$4,0),FALSE)), 0, VLOOKUP(CONCATENATE($A114,M$66),'ECM Staff time by PoF'!$A$5:$S$119,MATCH($SL$103, 'ECM Staff time by PoF'!$A$4:$S$4,0),FALSE))))*M76</f>
        <v>0</v>
      </c>
      <c r="SX114" s="60">
        <f>IF($A114="",0,IF(VLOOKUP($A114,'ECM Staff time by PoF'!$B$5:$C$119,2,FALSE)="Not Applicable",VLOOKUP($A114,'ECM Staff time by PoF'!$B$5:$S$119,MATCH($SL$103, 'ECM Staff time by PoF'!$B$4:$S$4,0),FALSE),IF(ISERROR(VLOOKUP(CONCATENATE($A114,N$66),'ECM Staff time by PoF'!$A$5:$S$119,MATCH($SL$103, 'ECM Staff time by PoF'!$A$4:$S$4,0),FALSE)), 0, VLOOKUP(CONCATENATE($A114,N$66),'ECM Staff time by PoF'!$A$5:$S$119,MATCH($SL$103, 'ECM Staff time by PoF'!$A$4:$S$4,0),FALSE))))*N76</f>
        <v>0</v>
      </c>
      <c r="SY114" s="60">
        <f>IF($A114="",0,IF(VLOOKUP($A114,'ECM Staff time by PoF'!$B$5:$C$119,2,FALSE)="Not Applicable",VLOOKUP($A114,'ECM Staff time by PoF'!$B$5:$S$119,MATCH($SL$103, 'ECM Staff time by PoF'!$B$4:$S$4,0),FALSE),IF(ISERROR(VLOOKUP(CONCATENATE($A114,O$66),'ECM Staff time by PoF'!$A$5:$S$119,MATCH($SL$103, 'ECM Staff time by PoF'!$A$4:$S$4,0),FALSE)), 0, VLOOKUP(CONCATENATE($A114,O$66),'ECM Staff time by PoF'!$A$5:$S$119,MATCH($SL$103, 'ECM Staff time by PoF'!$A$4:$S$4,0),FALSE))))*O76</f>
        <v>0</v>
      </c>
      <c r="SZ114" s="60">
        <f>IF($A114="",0,IF(VLOOKUP($A114,'ECM Staff time by PoF'!$B$5:$C$119,2,FALSE)="Not Applicable",VLOOKUP($A114,'ECM Staff time by PoF'!$B$5:$S$119,MATCH($SL$103, 'ECM Staff time by PoF'!$B$4:$S$4,0),FALSE),IF(ISERROR(VLOOKUP(CONCATENATE($A114,P$66),'ECM Staff time by PoF'!$A$5:$S$119,MATCH($SL$103, 'ECM Staff time by PoF'!$A$4:$S$4,0),FALSE)), 0, VLOOKUP(CONCATENATE($A114,P$66),'ECM Staff time by PoF'!$A$5:$S$119,MATCH($SL$103, 'ECM Staff time by PoF'!$A$4:$S$4,0),FALSE))))*P76</f>
        <v>0</v>
      </c>
      <c r="TA114" s="60">
        <f>IF($A114="",0,IF(VLOOKUP($A114,'ECM Staff time by PoF'!$B$5:$C$119,2,FALSE)="Not Applicable",VLOOKUP($A114,'ECM Staff time by PoF'!$B$5:$S$119,MATCH($SL$103, 'ECM Staff time by PoF'!$B$4:$S$4,0),FALSE),IF(ISERROR(VLOOKUP(CONCATENATE($A114,Q$66),'ECM Staff time by PoF'!$A$5:$S$119,MATCH($SL$103, 'ECM Staff time by PoF'!$A$4:$S$4,0),FALSE)), 0, VLOOKUP(CONCATENATE($A114,Q$66),'ECM Staff time by PoF'!$A$5:$S$119,MATCH($SL$103, 'ECM Staff time by PoF'!$A$4:$S$4,0),FALSE))))*Q76</f>
        <v>0</v>
      </c>
      <c r="TB114" s="60">
        <f>IF($A114="",0,IF(VLOOKUP($A114,'ECM Staff time by PoF'!$B$5:$C$119,2,FALSE)="Not Applicable",VLOOKUP($A114,'ECM Staff time by PoF'!$B$5:$S$119,MATCH($SL$103, 'ECM Staff time by PoF'!$B$4:$S$4,0),FALSE),IF(ISERROR(VLOOKUP(CONCATENATE($A114,R$66),'ECM Staff time by PoF'!$A$5:$S$119,MATCH($SL$103, 'ECM Staff time by PoF'!$A$4:$S$4,0),FALSE)), 0, VLOOKUP(CONCATENATE($A114,R$66),'ECM Staff time by PoF'!$A$5:$S$119,MATCH($SL$103, 'ECM Staff time by PoF'!$A$4:$S$4,0),FALSE))))*R76</f>
        <v>0</v>
      </c>
      <c r="TC114" s="60">
        <f>IF($A114="",0,IF(VLOOKUP($A114,'ECM Staff time by PoF'!$B$5:$C$119,2,FALSE)="Not Applicable",VLOOKUP($A114,'ECM Staff time by PoF'!$B$5:$S$119,MATCH($SL$103, 'ECM Staff time by PoF'!$B$4:$S$4,0),FALSE),IF(ISERROR(VLOOKUP(CONCATENATE($A114,S$66),'ECM Staff time by PoF'!$A$5:$S$119,MATCH($SL$103, 'ECM Staff time by PoF'!$A$4:$S$4,0),FALSE)), 0, VLOOKUP(CONCATENATE($A114,S$66),'ECM Staff time by PoF'!$A$5:$S$119,MATCH($SL$103, 'ECM Staff time by PoF'!$A$4:$S$4,0),FALSE))))*S76</f>
        <v>0</v>
      </c>
      <c r="TD114" s="60">
        <f>IF($A114="",0,IF(VLOOKUP($A114,'ECM Staff time by PoF'!$B$5:$C$119,2,FALSE)="Not Applicable",VLOOKUP($A114,'ECM Staff time by PoF'!$B$5:$S$119,MATCH($SL$103, 'ECM Staff time by PoF'!$B$4:$S$4,0),FALSE),IF(ISERROR(VLOOKUP(CONCATENATE($A114,T$66),'ECM Staff time by PoF'!$A$5:$S$119,MATCH($SL$103, 'ECM Staff time by PoF'!$A$4:$S$4,0),FALSE)), 0, VLOOKUP(CONCATENATE($A114,T$66),'ECM Staff time by PoF'!$A$5:$S$119,MATCH($SL$103, 'ECM Staff time by PoF'!$A$4:$S$4,0),FALSE))))*T76</f>
        <v>0</v>
      </c>
      <c r="TE114" s="60">
        <f>IF($A114="",0,IF(VLOOKUP($A114,'ECM Staff time by PoF'!$B$5:$C$119,2,FALSE)="Not Applicable",VLOOKUP($A114,'ECM Staff time by PoF'!$B$5:$S$119,MATCH($SL$103, 'ECM Staff time by PoF'!$B$4:$S$4,0),FALSE),IF(ISERROR(VLOOKUP(CONCATENATE($A114,U$66),'ECM Staff time by PoF'!$A$5:$S$119,MATCH($SL$103, 'ECM Staff time by PoF'!$A$4:$S$4,0),FALSE)), 0, VLOOKUP(CONCATENATE($A114,U$66),'ECM Staff time by PoF'!$A$5:$S$119,MATCH($SL$103, 'ECM Staff time by PoF'!$A$4:$S$4,0),FALSE))))*U76</f>
        <v>0</v>
      </c>
      <c r="TF114" s="60">
        <f>IF($A114="",0,IF(VLOOKUP($A114,'ECM Staff time by PoF'!$B$5:$C$119,2,FALSE)="Not Applicable",VLOOKUP($A114,'ECM Staff time by PoF'!$B$5:$S$119,MATCH($SL$103, 'ECM Staff time by PoF'!$B$4:$S$4,0),FALSE),IF(ISERROR(VLOOKUP(CONCATENATE($A114,V$66),'ECM Staff time by PoF'!$A$5:$S$119,MATCH($SL$103, 'ECM Staff time by PoF'!$A$4:$S$4,0),FALSE)), 0, VLOOKUP(CONCATENATE($A114,V$66),'ECM Staff time by PoF'!$A$5:$S$119,MATCH($SL$103, 'ECM Staff time by PoF'!$A$4:$S$4,0),FALSE))))*V76</f>
        <v>0</v>
      </c>
      <c r="TG114" s="60">
        <f>IF($A114="",0,IF(VLOOKUP($A114,'ECM Staff time by PoF'!$B$5:$C$119,2,FALSE)="Not Applicable",VLOOKUP($A114,'ECM Staff time by PoF'!$B$5:$S$119,MATCH($SL$103, 'ECM Staff time by PoF'!$B$4:$S$4,0),FALSE),IF(ISERROR(VLOOKUP(CONCATENATE($A114,W$66),'ECM Staff time by PoF'!$A$5:$S$119,MATCH($SL$103, 'ECM Staff time by PoF'!$A$4:$S$4,0),FALSE)), 0, VLOOKUP(CONCATENATE($A114,W$66),'ECM Staff time by PoF'!$A$5:$S$119,MATCH($SL$103, 'ECM Staff time by PoF'!$A$4:$S$4,0),FALSE))))*W76</f>
        <v>0</v>
      </c>
      <c r="TH114" s="60">
        <f>IF($A114="",0,IF(VLOOKUP($A114,'ECM Staff time by PoF'!$B$5:$C$119,2,FALSE)="Not Applicable",VLOOKUP($A114,'ECM Staff time by PoF'!$B$5:$S$119,MATCH($SL$103, 'ECM Staff time by PoF'!$B$4:$S$4,0),FALSE),IF(ISERROR(VLOOKUP(CONCATENATE($A114,X$66),'ECM Staff time by PoF'!$A$5:$S$119,MATCH($SL$103, 'ECM Staff time by PoF'!$A$4:$S$4,0),FALSE)), 0, VLOOKUP(CONCATENATE($A114,X$66),'ECM Staff time by PoF'!$A$5:$S$119,MATCH($SL$103, 'ECM Staff time by PoF'!$A$4:$S$4,0),FALSE))))*X76</f>
        <v>0</v>
      </c>
      <c r="TI114" s="60">
        <f>IF($A114="",0,IF(VLOOKUP($A114,'ECM Staff time by PoF'!$B$5:$C$119,2,FALSE)="Not Applicable",VLOOKUP($A114,'ECM Staff time by PoF'!$B$5:$S$119,MATCH($SL$103, 'ECM Staff time by PoF'!$B$4:$S$4,0),FALSE),IF(ISERROR(VLOOKUP(CONCATENATE($A114,Y$66),'ECM Staff time by PoF'!$A$5:$S$119,MATCH($SL$103, 'ECM Staff time by PoF'!$A$4:$S$4,0),FALSE)), 0, VLOOKUP(CONCATENATE($A114,Y$66),'ECM Staff time by PoF'!$A$5:$S$119,MATCH($SL$103, 'ECM Staff time by PoF'!$A$4:$S$4,0),FALSE))))*Y76</f>
        <v>0</v>
      </c>
      <c r="TJ114" s="60">
        <f>IF($A114="",0,IF(VLOOKUP($A114,'ECM Staff time by PoF'!$B$5:$C$119,2,FALSE)="Not Applicable",VLOOKUP($A114,'ECM Staff time by PoF'!$B$5:$S$119,MATCH($SL$103, 'ECM Staff time by PoF'!$B$4:$S$4,0),FALSE),IF(ISERROR(VLOOKUP(CONCATENATE($A114,Z$66),'ECM Staff time by PoF'!$A$5:$S$119,MATCH($SL$103, 'ECM Staff time by PoF'!$A$4:$S$4,0),FALSE)), 0, VLOOKUP(CONCATENATE($A114,Z$66),'ECM Staff time by PoF'!$A$5:$S$119,MATCH($SL$103, 'ECM Staff time by PoF'!$A$4:$S$4,0),FALSE))))*Z76</f>
        <v>0</v>
      </c>
      <c r="TK114" s="60">
        <f>IF($A114="",0,IF(VLOOKUP($A114,'ECM Staff time by PoF'!$B$5:$C$119,2,FALSE)="Not Applicable",VLOOKUP($A114,'ECM Staff time by PoF'!$B$5:$S$119,MATCH($SL$103, 'ECM Staff time by PoF'!$B$4:$S$4,0),FALSE),IF(ISERROR(VLOOKUP(CONCATENATE($A114,AA$66),'ECM Staff time by PoF'!$A$5:$S$119,MATCH($SL$103, 'ECM Staff time by PoF'!$A$4:$S$4,0),FALSE)), 0, VLOOKUP(CONCATENATE($A114,AA$66),'ECM Staff time by PoF'!$A$5:$S$119,MATCH($SL$103, 'ECM Staff time by PoF'!$A$4:$S$4,0),FALSE))))*AA76</f>
        <v>0</v>
      </c>
      <c r="TL114" s="60">
        <f>IF($A114="",0,IF(VLOOKUP($A114,'ECM Staff time by PoF'!$B$5:$C$119,2,FALSE)="Not Applicable",VLOOKUP($A114,'ECM Staff time by PoF'!$B$5:$S$119,MATCH($SL$103, 'ECM Staff time by PoF'!$B$4:$S$4,0),FALSE),IF(ISERROR(VLOOKUP(CONCATENATE($A114,AB$66),'ECM Staff time by PoF'!$A$5:$S$119,MATCH($SL$103, 'ECM Staff time by PoF'!$A$4:$S$4,0),FALSE)), 0, VLOOKUP(CONCATENATE($A114,AB$66),'ECM Staff time by PoF'!$A$5:$S$119,MATCH($SL$103, 'ECM Staff time by PoF'!$A$4:$S$4,0),FALSE))))*AB76</f>
        <v>0</v>
      </c>
      <c r="TM114" s="60">
        <f>IF($A114="",0,IF(VLOOKUP($A114,'ECM Staff time by PoF'!$B$5:$C$119,2,FALSE)="Not Applicable",VLOOKUP($A114,'ECM Staff time by PoF'!$B$5:$S$119,MATCH($SL$103, 'ECM Staff time by PoF'!$B$4:$S$4,0),FALSE),IF(ISERROR(VLOOKUP(CONCATENATE($A114,AC$66),'ECM Staff time by PoF'!$A$5:$S$119,MATCH($SL$103, 'ECM Staff time by PoF'!$A$4:$S$4,0),FALSE)), 0, VLOOKUP(CONCATENATE($A114,AC$66),'ECM Staff time by PoF'!$A$5:$S$119,MATCH($SL$103, 'ECM Staff time by PoF'!$A$4:$S$4,0),FALSE))))*AC76</f>
        <v>0</v>
      </c>
      <c r="TN114" s="60">
        <f>IF($A114="",0,IF(VLOOKUP($A114,'ECM Staff time by PoF'!$B$5:$C$119,2,FALSE)="Not Applicable",VLOOKUP($A114,'ECM Staff time by PoF'!$B$5:$S$119,MATCH($SL$103, 'ECM Staff time by PoF'!$B$4:$S$4,0),FALSE),IF(ISERROR(VLOOKUP(CONCATENATE($A114,AD$66),'ECM Staff time by PoF'!$A$5:$S$119,MATCH($SL$103, 'ECM Staff time by PoF'!$A$4:$S$4,0),FALSE)), 0, VLOOKUP(CONCATENATE($A114,AD$66),'ECM Staff time by PoF'!$A$5:$S$119,MATCH($SL$103, 'ECM Staff time by PoF'!$A$4:$S$4,0),FALSE))))*AD76</f>
        <v>0</v>
      </c>
      <c r="TO114" s="60">
        <f>IF($A114="",0,IF(VLOOKUP($A114,'ECM Staff time by PoF'!$B$5:$C$119,2,FALSE)="Not Applicable",VLOOKUP($A114,'ECM Staff time by PoF'!$B$5:$S$119,MATCH($SL$103, 'ECM Staff time by PoF'!$B$4:$S$4,0),FALSE),IF(ISERROR(VLOOKUP(CONCATENATE($A114,AE$66),'ECM Staff time by PoF'!$A$5:$S$119,MATCH($SL$103, 'ECM Staff time by PoF'!$A$4:$S$4,0),FALSE)), 0, VLOOKUP(CONCATENATE($A114,AE$66),'ECM Staff time by PoF'!$A$5:$S$119,MATCH($SL$103, 'ECM Staff time by PoF'!$A$4:$S$4,0),FALSE))))*AE76</f>
        <v>0</v>
      </c>
      <c r="TP114" s="60">
        <f>IF($A114="",0,IF(VLOOKUP($A114,'ECM Staff time by PoF'!$B$5:$C$119,2,FALSE)="Not Applicable",VLOOKUP($A114,'ECM Staff time by PoF'!$B$5:$S$119,MATCH($SL$103, 'ECM Staff time by PoF'!$B$4:$S$4,0),FALSE),IF(ISERROR(VLOOKUP(CONCATENATE($A114,AF$66),'ECM Staff time by PoF'!$A$5:$S$119,MATCH($SL$103, 'ECM Staff time by PoF'!$A$4:$S$4,0),FALSE)), 0, VLOOKUP(CONCATENATE($A114,AF$66),'ECM Staff time by PoF'!$A$5:$S$119,MATCH($SL$103, 'ECM Staff time by PoF'!$A$4:$S$4,0),FALSE))))*AF76</f>
        <v>0</v>
      </c>
      <c r="TQ114" s="60">
        <f>IF($A114="",0,IF(VLOOKUP($A114,'ECM Staff time by PoF'!$B$5:$C$119,2,FALSE)="Not Applicable",VLOOKUP($A114,'ECM Staff time by PoF'!$B$5:$S$119,MATCH($SL$103, 'ECM Staff time by PoF'!$B$4:$S$4,0),FALSE),IF(ISERROR(VLOOKUP(CONCATENATE($A114,AG$66),'ECM Staff time by PoF'!$A$5:$S$119,MATCH($SL$103, 'ECM Staff time by PoF'!$A$4:$S$4,0),FALSE)), 0, VLOOKUP(CONCATENATE($A114,AG$66),'ECM Staff time by PoF'!$A$5:$S$119,MATCH($SL$103, 'ECM Staff time by PoF'!$A$4:$S$4,0),FALSE))))*AG76</f>
        <v>0</v>
      </c>
      <c r="TR114" s="60">
        <f>IF($A114="",0,IF(VLOOKUP($A114,'ECM Staff time by PoF'!$B$5:$C$119,2,FALSE)="Not Applicable",VLOOKUP($A114,'ECM Staff time by PoF'!$B$5:$S$119,MATCH($SL$103, 'ECM Staff time by PoF'!$B$4:$S$4,0),FALSE),IF(ISERROR(VLOOKUP(CONCATENATE($A114,AH$66),'ECM Staff time by PoF'!$A$5:$S$119,MATCH($SL$103, 'ECM Staff time by PoF'!$A$4:$S$4,0),FALSE)), 0, VLOOKUP(CONCATENATE($A114,AH$66),'ECM Staff time by PoF'!$A$5:$S$119,MATCH($SL$103, 'ECM Staff time by PoF'!$A$4:$S$4,0),FALSE))))*AH76</f>
        <v>0</v>
      </c>
      <c r="TS114" s="60">
        <f>IF($A114="",0,IF(VLOOKUP($A114,'ECM Staff time by PoF'!$B$5:$C$119,2,FALSE)="Not Applicable",VLOOKUP($A114,'ECM Staff time by PoF'!$B$5:$S$119,MATCH($SL$103, 'ECM Staff time by PoF'!$B$4:$S$4,0),FALSE),IF(ISERROR(VLOOKUP(CONCATENATE($A114,AI$66),'ECM Staff time by PoF'!$A$5:$S$119,MATCH($SL$103, 'ECM Staff time by PoF'!$A$4:$S$4,0),FALSE)), 0, VLOOKUP(CONCATENATE($A114,AI$66),'ECM Staff time by PoF'!$A$5:$S$119,MATCH($SL$103, 'ECM Staff time by PoF'!$A$4:$S$4,0),FALSE))))*AI76</f>
        <v>0</v>
      </c>
      <c r="TT114" s="60">
        <f>IF($A114="",0,IF(VLOOKUP($A114,'ECM Staff time by PoF'!$B$5:$C$119,2,FALSE)="Not Applicable",VLOOKUP($A114,'ECM Staff time by PoF'!$B$5:$S$119,MATCH($SL$103, 'ECM Staff time by PoF'!$B$4:$S$4,0),FALSE),IF(ISERROR(VLOOKUP(CONCATENATE($A114,AJ$66),'ECM Staff time by PoF'!$A$5:$S$119,MATCH($SL$103, 'ECM Staff time by PoF'!$A$4:$S$4,0),FALSE)), 0, VLOOKUP(CONCATENATE($A114,AJ$66),'ECM Staff time by PoF'!$A$5:$S$119,MATCH($SL$103, 'ECM Staff time by PoF'!$A$4:$S$4,0),FALSE))))*AJ76</f>
        <v>0</v>
      </c>
      <c r="TU114" s="60">
        <f>IF($A114="",0,IF(VLOOKUP($A114,'ECM Staff time by PoF'!$B$5:$C$119,2,FALSE)="Not Applicable",VLOOKUP($A114,'ECM Staff time by PoF'!$B$5:$S$119,MATCH($SL$103, 'ECM Staff time by PoF'!$B$4:$S$4,0),FALSE),IF(ISERROR(VLOOKUP(CONCATENATE($A114,AK$66),'ECM Staff time by PoF'!$A$5:$S$119,MATCH($SL$103, 'ECM Staff time by PoF'!$A$4:$S$4,0),FALSE)), 0, VLOOKUP(CONCATENATE($A114,AK$66),'ECM Staff time by PoF'!$A$5:$S$119,MATCH($SL$103, 'ECM Staff time by PoF'!$A$4:$S$4,0),FALSE))))*AK76</f>
        <v>0</v>
      </c>
      <c r="TV114" s="60">
        <f>IF($A114="",0,IF(VLOOKUP($A114,'ECM Staff time by PoF'!$B$5:$C$119,2,FALSE)="Not Applicable",VLOOKUP($A114,'ECM Staff time by PoF'!$B$5:$S$119,MATCH($TV$103, 'ECM Staff time by PoF'!$B$4:$S$4,0),FALSE),IF(ISERROR(VLOOKUP(CONCATENATE($A114,B$66),'ECM Staff time by PoF'!$A$5:$S$119,MATCH($TV$103, 'ECM Staff time by PoF'!$A$4:$S$4,0),FALSE)), 0, VLOOKUP(CONCATENATE($A114,B$66),'ECM Staff time by PoF'!$A$5:$S$119,MATCH($TV$103, 'ECM Staff time by PoF'!$A$4:$S$4,0),FALSE))))*B76</f>
        <v>0</v>
      </c>
      <c r="TW114" s="60">
        <f>IF($A114="",0,IF(VLOOKUP($A114,'ECM Staff time by PoF'!$B$5:$C$119,2,FALSE)="Not Applicable",VLOOKUP($A114,'ECM Staff time by PoF'!$B$5:$S$119,MATCH($TV$103, 'ECM Staff time by PoF'!$B$4:$S$4,0),FALSE),IF(ISERROR(VLOOKUP(CONCATENATE($A114,C$66),'ECM Staff time by PoF'!$A$5:$S$119,MATCH($TV$103, 'ECM Staff time by PoF'!$A$4:$S$4,0),FALSE)), 0, VLOOKUP(CONCATENATE($A114,C$66),'ECM Staff time by PoF'!$A$5:$S$119,MATCH($TV$103, 'ECM Staff time by PoF'!$A$4:$S$4,0),FALSE))))*C76</f>
        <v>0</v>
      </c>
      <c r="TX114" s="60">
        <f>IF($A114="",0,IF(VLOOKUP($A114,'ECM Staff time by PoF'!$B$5:$C$119,2,FALSE)="Not Applicable",VLOOKUP($A114,'ECM Staff time by PoF'!$B$5:$S$119,MATCH($TV$103, 'ECM Staff time by PoF'!$B$4:$S$4,0),FALSE),IF(ISERROR(VLOOKUP(CONCATENATE($A114,D$66),'ECM Staff time by PoF'!$A$5:$S$119,MATCH($TV$103, 'ECM Staff time by PoF'!$A$4:$S$4,0),FALSE)), 0, VLOOKUP(CONCATENATE($A114,D$66),'ECM Staff time by PoF'!$A$5:$S$119,MATCH($TV$103, 'ECM Staff time by PoF'!$A$4:$S$4,0),FALSE))))*D76</f>
        <v>0</v>
      </c>
      <c r="TY114" s="60">
        <f>IF($A114="",0,IF(VLOOKUP($A114,'ECM Staff time by PoF'!$B$5:$C$119,2,FALSE)="Not Applicable",VLOOKUP($A114,'ECM Staff time by PoF'!$B$5:$S$119,MATCH($TV$103, 'ECM Staff time by PoF'!$B$4:$S$4,0),FALSE),IF(ISERROR(VLOOKUP(CONCATENATE($A114,E$66),'ECM Staff time by PoF'!$A$5:$S$119,MATCH($TV$103, 'ECM Staff time by PoF'!$A$4:$S$4,0),FALSE)), 0, VLOOKUP(CONCATENATE($A114,E$66),'ECM Staff time by PoF'!$A$5:$S$119,MATCH($TV$103, 'ECM Staff time by PoF'!$A$4:$S$4,0),FALSE))))*E76</f>
        <v>0</v>
      </c>
      <c r="TZ114" s="60">
        <f>IF($A114="",0,IF(VLOOKUP($A114,'ECM Staff time by PoF'!$B$5:$C$119,2,FALSE)="Not Applicable",VLOOKUP($A114,'ECM Staff time by PoF'!$B$5:$S$119,MATCH($TV$103, 'ECM Staff time by PoF'!$B$4:$S$4,0),FALSE),IF(ISERROR(VLOOKUP(CONCATENATE($A114,F$66),'ECM Staff time by PoF'!$A$5:$S$119,MATCH($TV$103, 'ECM Staff time by PoF'!$A$4:$S$4,0),FALSE)), 0, VLOOKUP(CONCATENATE($A114,F$66),'ECM Staff time by PoF'!$A$5:$S$119,MATCH($TV$103, 'ECM Staff time by PoF'!$A$4:$S$4,0),FALSE))))*F76</f>
        <v>0</v>
      </c>
      <c r="UA114" s="60">
        <f>IF($A114="",0,IF(VLOOKUP($A114,'ECM Staff time by PoF'!$B$5:$C$119,2,FALSE)="Not Applicable",VLOOKUP($A114,'ECM Staff time by PoF'!$B$5:$S$119,MATCH($TV$103, 'ECM Staff time by PoF'!$B$4:$S$4,0),FALSE),IF(ISERROR(VLOOKUP(CONCATENATE($A114,G$66),'ECM Staff time by PoF'!$A$5:$S$119,MATCH($TV$103, 'ECM Staff time by PoF'!$A$4:$S$4,0),FALSE)), 0, VLOOKUP(CONCATENATE($A114,G$66),'ECM Staff time by PoF'!$A$5:$S$119,MATCH($TV$103, 'ECM Staff time by PoF'!$A$4:$S$4,0),FALSE))))*G76</f>
        <v>0</v>
      </c>
      <c r="UB114" s="60">
        <f>IF($A114="",0,IF(VLOOKUP($A114,'ECM Staff time by PoF'!$B$5:$C$119,2,FALSE)="Not Applicable",VLOOKUP($A114,'ECM Staff time by PoF'!$B$5:$S$119,MATCH($TV$103, 'ECM Staff time by PoF'!$B$4:$S$4,0),FALSE),IF(ISERROR(VLOOKUP(CONCATENATE($A114,H$66),'ECM Staff time by PoF'!$A$5:$S$119,MATCH($TV$103, 'ECM Staff time by PoF'!$A$4:$S$4,0),FALSE)), 0, VLOOKUP(CONCATENATE($A114,H$66),'ECM Staff time by PoF'!$A$5:$S$119,MATCH($TV$103, 'ECM Staff time by PoF'!$A$4:$S$4,0),FALSE))))*H76</f>
        <v>0</v>
      </c>
      <c r="UC114" s="60">
        <f>IF($A114="",0,IF(VLOOKUP($A114,'ECM Staff time by PoF'!$B$5:$C$119,2,FALSE)="Not Applicable",VLOOKUP($A114,'ECM Staff time by PoF'!$B$5:$S$119,MATCH($TV$103, 'ECM Staff time by PoF'!$B$4:$S$4,0),FALSE),IF(ISERROR(VLOOKUP(CONCATENATE($A114,I$66),'ECM Staff time by PoF'!$A$5:$S$119,MATCH($TV$103, 'ECM Staff time by PoF'!$A$4:$S$4,0),FALSE)), 0, VLOOKUP(CONCATENATE($A114,I$66),'ECM Staff time by PoF'!$A$5:$S$119,MATCH($TV$103, 'ECM Staff time by PoF'!$A$4:$S$4,0),FALSE))))*I76</f>
        <v>0</v>
      </c>
      <c r="UD114" s="60">
        <f>IF($A114="",0,IF(VLOOKUP($A114,'ECM Staff time by PoF'!$B$5:$C$119,2,FALSE)="Not Applicable",VLOOKUP($A114,'ECM Staff time by PoF'!$B$5:$S$119,MATCH($TV$103, 'ECM Staff time by PoF'!$B$4:$S$4,0),FALSE),IF(ISERROR(VLOOKUP(CONCATENATE($A114,J$66),'ECM Staff time by PoF'!$A$5:$S$119,MATCH($TV$103, 'ECM Staff time by PoF'!$A$4:$S$4,0),FALSE)), 0, VLOOKUP(CONCATENATE($A114,J$66),'ECM Staff time by PoF'!$A$5:$S$119,MATCH($TV$103, 'ECM Staff time by PoF'!$A$4:$S$4,0),FALSE))))*J76</f>
        <v>0</v>
      </c>
      <c r="UE114" s="60">
        <f>IF($A114="",0,IF(VLOOKUP($A114,'ECM Staff time by PoF'!$B$5:$C$119,2,FALSE)="Not Applicable",VLOOKUP($A114,'ECM Staff time by PoF'!$B$5:$S$119,MATCH($TV$103, 'ECM Staff time by PoF'!$B$4:$S$4,0),FALSE),IF(ISERROR(VLOOKUP(CONCATENATE($A114,K$66),'ECM Staff time by PoF'!$A$5:$S$119,MATCH($TV$103, 'ECM Staff time by PoF'!$A$4:$S$4,0),FALSE)), 0, VLOOKUP(CONCATENATE($A114,K$66),'ECM Staff time by PoF'!$A$5:$S$119,MATCH($TV$103, 'ECM Staff time by PoF'!$A$4:$S$4,0),FALSE))))*K76</f>
        <v>0</v>
      </c>
      <c r="UF114" s="60">
        <f>IF($A114="",0,IF(VLOOKUP($A114,'ECM Staff time by PoF'!$B$5:$C$119,2,FALSE)="Not Applicable",VLOOKUP($A114,'ECM Staff time by PoF'!$B$5:$S$119,MATCH($TV$103, 'ECM Staff time by PoF'!$B$4:$S$4,0),FALSE),IF(ISERROR(VLOOKUP(CONCATENATE($A114,L$66),'ECM Staff time by PoF'!$A$5:$S$119,MATCH($TV$103, 'ECM Staff time by PoF'!$A$4:$S$4,0),FALSE)), 0, VLOOKUP(CONCATENATE($A114,L$66),'ECM Staff time by PoF'!$A$5:$S$119,MATCH($TV$103, 'ECM Staff time by PoF'!$A$4:$S$4,0),FALSE))))*L76</f>
        <v>0</v>
      </c>
      <c r="UG114" s="60">
        <f>IF($A114="",0,IF(VLOOKUP($A114,'ECM Staff time by PoF'!$B$5:$C$119,2,FALSE)="Not Applicable",VLOOKUP($A114,'ECM Staff time by PoF'!$B$5:$S$119,MATCH($TV$103, 'ECM Staff time by PoF'!$B$4:$S$4,0),FALSE),IF(ISERROR(VLOOKUP(CONCATENATE($A114,M$66),'ECM Staff time by PoF'!$A$5:$S$119,MATCH($TV$103, 'ECM Staff time by PoF'!$A$4:$S$4,0),FALSE)), 0, VLOOKUP(CONCATENATE($A114,M$66),'ECM Staff time by PoF'!$A$5:$S$119,MATCH($TV$103, 'ECM Staff time by PoF'!$A$4:$S$4,0),FALSE))))*M76</f>
        <v>0</v>
      </c>
      <c r="UH114" s="60">
        <f>IF($A114="",0,IF(VLOOKUP($A114,'ECM Staff time by PoF'!$B$5:$C$119,2,FALSE)="Not Applicable",VLOOKUP($A114,'ECM Staff time by PoF'!$B$5:$S$119,MATCH($TV$103, 'ECM Staff time by PoF'!$B$4:$S$4,0),FALSE),IF(ISERROR(VLOOKUP(CONCATENATE($A114,N$66),'ECM Staff time by PoF'!$A$5:$S$119,MATCH($TV$103, 'ECM Staff time by PoF'!$A$4:$S$4,0),FALSE)), 0, VLOOKUP(CONCATENATE($A114,N$66),'ECM Staff time by PoF'!$A$5:$S$119,MATCH($TV$103, 'ECM Staff time by PoF'!$A$4:$S$4,0),FALSE))))*N76</f>
        <v>0</v>
      </c>
      <c r="UI114" s="60">
        <f>IF($A114="",0,IF(VLOOKUP($A114,'ECM Staff time by PoF'!$B$5:$C$119,2,FALSE)="Not Applicable",VLOOKUP($A114,'ECM Staff time by PoF'!$B$5:$S$119,MATCH($TV$103, 'ECM Staff time by PoF'!$B$4:$S$4,0),FALSE),IF(ISERROR(VLOOKUP(CONCATENATE($A114,O$66),'ECM Staff time by PoF'!$A$5:$S$119,MATCH($TV$103, 'ECM Staff time by PoF'!$A$4:$S$4,0),FALSE)), 0, VLOOKUP(CONCATENATE($A114,O$66),'ECM Staff time by PoF'!$A$5:$S$119,MATCH($TV$103, 'ECM Staff time by PoF'!$A$4:$S$4,0),FALSE))))*O76</f>
        <v>0</v>
      </c>
      <c r="UJ114" s="60">
        <f>IF($A114="",0,IF(VLOOKUP($A114,'ECM Staff time by PoF'!$B$5:$C$119,2,FALSE)="Not Applicable",VLOOKUP($A114,'ECM Staff time by PoF'!$B$5:$S$119,MATCH($TV$103, 'ECM Staff time by PoF'!$B$4:$S$4,0),FALSE),IF(ISERROR(VLOOKUP(CONCATENATE($A114,P$66),'ECM Staff time by PoF'!$A$5:$S$119,MATCH($TV$103, 'ECM Staff time by PoF'!$A$4:$S$4,0),FALSE)), 0, VLOOKUP(CONCATENATE($A114,P$66),'ECM Staff time by PoF'!$A$5:$S$119,MATCH($TV$103, 'ECM Staff time by PoF'!$A$4:$S$4,0),FALSE))))*P76</f>
        <v>0</v>
      </c>
      <c r="UK114" s="60">
        <f>IF($A114="",0,IF(VLOOKUP($A114,'ECM Staff time by PoF'!$B$5:$C$119,2,FALSE)="Not Applicable",VLOOKUP($A114,'ECM Staff time by PoF'!$B$5:$S$119,MATCH($TV$103, 'ECM Staff time by PoF'!$B$4:$S$4,0),FALSE),IF(ISERROR(VLOOKUP(CONCATENATE($A114,Q$66),'ECM Staff time by PoF'!$A$5:$S$119,MATCH($TV$103, 'ECM Staff time by PoF'!$A$4:$S$4,0),FALSE)), 0, VLOOKUP(CONCATENATE($A114,Q$66),'ECM Staff time by PoF'!$A$5:$S$119,MATCH($TV$103, 'ECM Staff time by PoF'!$A$4:$S$4,0),FALSE))))*Q76</f>
        <v>0</v>
      </c>
      <c r="UL114" s="60">
        <f>IF($A114="",0,IF(VLOOKUP($A114,'ECM Staff time by PoF'!$B$5:$C$119,2,FALSE)="Not Applicable",VLOOKUP($A114,'ECM Staff time by PoF'!$B$5:$S$119,MATCH($TV$103, 'ECM Staff time by PoF'!$B$4:$S$4,0),FALSE),IF(ISERROR(VLOOKUP(CONCATENATE($A114,R$66),'ECM Staff time by PoF'!$A$5:$S$119,MATCH($TV$103, 'ECM Staff time by PoF'!$A$4:$S$4,0),FALSE)), 0, VLOOKUP(CONCATENATE($A114,R$66),'ECM Staff time by PoF'!$A$5:$S$119,MATCH($TV$103, 'ECM Staff time by PoF'!$A$4:$S$4,0),FALSE))))*R76</f>
        <v>0</v>
      </c>
      <c r="UM114" s="60">
        <f>IF($A114="",0,IF(VLOOKUP($A114,'ECM Staff time by PoF'!$B$5:$C$119,2,FALSE)="Not Applicable",VLOOKUP($A114,'ECM Staff time by PoF'!$B$5:$S$119,MATCH($TV$103, 'ECM Staff time by PoF'!$B$4:$S$4,0),FALSE),IF(ISERROR(VLOOKUP(CONCATENATE($A114,S$66),'ECM Staff time by PoF'!$A$5:$S$119,MATCH($TV$103, 'ECM Staff time by PoF'!$A$4:$S$4,0),FALSE)), 0, VLOOKUP(CONCATENATE($A114,S$66),'ECM Staff time by PoF'!$A$5:$S$119,MATCH($TV$103, 'ECM Staff time by PoF'!$A$4:$S$4,0),FALSE))))*S76</f>
        <v>0</v>
      </c>
      <c r="UN114" s="60">
        <f>IF($A114="",0,IF(VLOOKUP($A114,'ECM Staff time by PoF'!$B$5:$C$119,2,FALSE)="Not Applicable",VLOOKUP($A114,'ECM Staff time by PoF'!$B$5:$S$119,MATCH($TV$103, 'ECM Staff time by PoF'!$B$4:$S$4,0),FALSE),IF(ISERROR(VLOOKUP(CONCATENATE($A114,T$66),'ECM Staff time by PoF'!$A$5:$S$119,MATCH($TV$103, 'ECM Staff time by PoF'!$A$4:$S$4,0),FALSE)), 0, VLOOKUP(CONCATENATE($A114,T$66),'ECM Staff time by PoF'!$A$5:$S$119,MATCH($TV$103, 'ECM Staff time by PoF'!$A$4:$S$4,0),FALSE))))*T76</f>
        <v>0</v>
      </c>
      <c r="UO114" s="60">
        <f>IF($A114="",0,IF(VLOOKUP($A114,'ECM Staff time by PoF'!$B$5:$C$119,2,FALSE)="Not Applicable",VLOOKUP($A114,'ECM Staff time by PoF'!$B$5:$S$119,MATCH($TV$103, 'ECM Staff time by PoF'!$B$4:$S$4,0),FALSE),IF(ISERROR(VLOOKUP(CONCATENATE($A114,U$66),'ECM Staff time by PoF'!$A$5:$S$119,MATCH($TV$103, 'ECM Staff time by PoF'!$A$4:$S$4,0),FALSE)), 0, VLOOKUP(CONCATENATE($A114,U$66),'ECM Staff time by PoF'!$A$5:$S$119,MATCH($TV$103, 'ECM Staff time by PoF'!$A$4:$S$4,0),FALSE))))*U76</f>
        <v>0</v>
      </c>
      <c r="UP114" s="60">
        <f>IF($A114="",0,IF(VLOOKUP($A114,'ECM Staff time by PoF'!$B$5:$C$119,2,FALSE)="Not Applicable",VLOOKUP($A114,'ECM Staff time by PoF'!$B$5:$S$119,MATCH($TV$103, 'ECM Staff time by PoF'!$B$4:$S$4,0),FALSE),IF(ISERROR(VLOOKUP(CONCATENATE($A114,V$66),'ECM Staff time by PoF'!$A$5:$S$119,MATCH($TV$103, 'ECM Staff time by PoF'!$A$4:$S$4,0),FALSE)), 0, VLOOKUP(CONCATENATE($A114,V$66),'ECM Staff time by PoF'!$A$5:$S$119,MATCH($TV$103, 'ECM Staff time by PoF'!$A$4:$S$4,0),FALSE))))*V76</f>
        <v>0</v>
      </c>
      <c r="UQ114" s="60">
        <f>IF($A114="",0,IF(VLOOKUP($A114,'ECM Staff time by PoF'!$B$5:$C$119,2,FALSE)="Not Applicable",VLOOKUP($A114,'ECM Staff time by PoF'!$B$5:$S$119,MATCH($TV$103, 'ECM Staff time by PoF'!$B$4:$S$4,0),FALSE),IF(ISERROR(VLOOKUP(CONCATENATE($A114,W$66),'ECM Staff time by PoF'!$A$5:$S$119,MATCH($TV$103, 'ECM Staff time by PoF'!$A$4:$S$4,0),FALSE)), 0, VLOOKUP(CONCATENATE($A114,W$66),'ECM Staff time by PoF'!$A$5:$S$119,MATCH($TV$103, 'ECM Staff time by PoF'!$A$4:$S$4,0),FALSE))))*W76</f>
        <v>0</v>
      </c>
      <c r="UR114" s="60">
        <f>IF($A114="",0,IF(VLOOKUP($A114,'ECM Staff time by PoF'!$B$5:$C$119,2,FALSE)="Not Applicable",VLOOKUP($A114,'ECM Staff time by PoF'!$B$5:$S$119,MATCH($TV$103, 'ECM Staff time by PoF'!$B$4:$S$4,0),FALSE),IF(ISERROR(VLOOKUP(CONCATENATE($A114,X$66),'ECM Staff time by PoF'!$A$5:$S$119,MATCH($TV$103, 'ECM Staff time by PoF'!$A$4:$S$4,0),FALSE)), 0, VLOOKUP(CONCATENATE($A114,X$66),'ECM Staff time by PoF'!$A$5:$S$119,MATCH($TV$103, 'ECM Staff time by PoF'!$A$4:$S$4,0),FALSE))))*X76</f>
        <v>0</v>
      </c>
      <c r="US114" s="60">
        <f>IF($A114="",0,IF(VLOOKUP($A114,'ECM Staff time by PoF'!$B$5:$C$119,2,FALSE)="Not Applicable",VLOOKUP($A114,'ECM Staff time by PoF'!$B$5:$S$119,MATCH($TV$103, 'ECM Staff time by PoF'!$B$4:$S$4,0),FALSE),IF(ISERROR(VLOOKUP(CONCATENATE($A114,Y$66),'ECM Staff time by PoF'!$A$5:$S$119,MATCH($TV$103, 'ECM Staff time by PoF'!$A$4:$S$4,0),FALSE)), 0, VLOOKUP(CONCATENATE($A114,Y$66),'ECM Staff time by PoF'!$A$5:$S$119,MATCH($TV$103, 'ECM Staff time by PoF'!$A$4:$S$4,0),FALSE))))*Y76</f>
        <v>0</v>
      </c>
      <c r="UT114" s="60">
        <f>IF($A114="",0,IF(VLOOKUP($A114,'ECM Staff time by PoF'!$B$5:$C$119,2,FALSE)="Not Applicable",VLOOKUP($A114,'ECM Staff time by PoF'!$B$5:$S$119,MATCH($TV$103, 'ECM Staff time by PoF'!$B$4:$S$4,0),FALSE),IF(ISERROR(VLOOKUP(CONCATENATE($A114,Z$66),'ECM Staff time by PoF'!$A$5:$S$119,MATCH($TV$103, 'ECM Staff time by PoF'!$A$4:$S$4,0),FALSE)), 0, VLOOKUP(CONCATENATE($A114,Z$66),'ECM Staff time by PoF'!$A$5:$S$119,MATCH($TV$103, 'ECM Staff time by PoF'!$A$4:$S$4,0),FALSE))))*Z76</f>
        <v>0</v>
      </c>
      <c r="UU114" s="60">
        <f>IF($A114="",0,IF(VLOOKUP($A114,'ECM Staff time by PoF'!$B$5:$C$119,2,FALSE)="Not Applicable",VLOOKUP($A114,'ECM Staff time by PoF'!$B$5:$S$119,MATCH($TV$103, 'ECM Staff time by PoF'!$B$4:$S$4,0),FALSE),IF(ISERROR(VLOOKUP(CONCATENATE($A114,AA$66),'ECM Staff time by PoF'!$A$5:$S$119,MATCH($TV$103, 'ECM Staff time by PoF'!$A$4:$S$4,0),FALSE)), 0, VLOOKUP(CONCATENATE($A114,AA$66),'ECM Staff time by PoF'!$A$5:$S$119,MATCH($TV$103, 'ECM Staff time by PoF'!$A$4:$S$4,0),FALSE))))*AA76</f>
        <v>0</v>
      </c>
      <c r="UV114" s="60">
        <f>IF($A114="",0,IF(VLOOKUP($A114,'ECM Staff time by PoF'!$B$5:$C$119,2,FALSE)="Not Applicable",VLOOKUP($A114,'ECM Staff time by PoF'!$B$5:$S$119,MATCH($TV$103, 'ECM Staff time by PoF'!$B$4:$S$4,0),FALSE),IF(ISERROR(VLOOKUP(CONCATENATE($A114,AB$66),'ECM Staff time by PoF'!$A$5:$S$119,MATCH($TV$103, 'ECM Staff time by PoF'!$A$4:$S$4,0),FALSE)), 0, VLOOKUP(CONCATENATE($A114,AB$66),'ECM Staff time by PoF'!$A$5:$S$119,MATCH($TV$103, 'ECM Staff time by PoF'!$A$4:$S$4,0),FALSE))))*AB76</f>
        <v>0</v>
      </c>
      <c r="UW114" s="60">
        <f>IF($A114="",0,IF(VLOOKUP($A114,'ECM Staff time by PoF'!$B$5:$C$119,2,FALSE)="Not Applicable",VLOOKUP($A114,'ECM Staff time by PoF'!$B$5:$S$119,MATCH($TV$103, 'ECM Staff time by PoF'!$B$4:$S$4,0),FALSE),IF(ISERROR(VLOOKUP(CONCATENATE($A114,AC$66),'ECM Staff time by PoF'!$A$5:$S$119,MATCH($TV$103, 'ECM Staff time by PoF'!$A$4:$S$4,0),FALSE)), 0, VLOOKUP(CONCATENATE($A114,AC$66),'ECM Staff time by PoF'!$A$5:$S$119,MATCH($TV$103, 'ECM Staff time by PoF'!$A$4:$S$4,0),FALSE))))*AC76</f>
        <v>0</v>
      </c>
      <c r="UX114" s="60">
        <f>IF($A114="",0,IF(VLOOKUP($A114,'ECM Staff time by PoF'!$B$5:$C$119,2,FALSE)="Not Applicable",VLOOKUP($A114,'ECM Staff time by PoF'!$B$5:$S$119,MATCH($TV$103, 'ECM Staff time by PoF'!$B$4:$S$4,0),FALSE),IF(ISERROR(VLOOKUP(CONCATENATE($A114,AD$66),'ECM Staff time by PoF'!$A$5:$S$119,MATCH($TV$103, 'ECM Staff time by PoF'!$A$4:$S$4,0),FALSE)), 0, VLOOKUP(CONCATENATE($A114,AD$66),'ECM Staff time by PoF'!$A$5:$S$119,MATCH($TV$103, 'ECM Staff time by PoF'!$A$4:$S$4,0),FALSE))))*AD76</f>
        <v>0</v>
      </c>
      <c r="UY114" s="60">
        <f>IF($A114="",0,IF(VLOOKUP($A114,'ECM Staff time by PoF'!$B$5:$C$119,2,FALSE)="Not Applicable",VLOOKUP($A114,'ECM Staff time by PoF'!$B$5:$S$119,MATCH($TV$103, 'ECM Staff time by PoF'!$B$4:$S$4,0),FALSE),IF(ISERROR(VLOOKUP(CONCATENATE($A114,AE$66),'ECM Staff time by PoF'!$A$5:$S$119,MATCH($TV$103, 'ECM Staff time by PoF'!$A$4:$S$4,0),FALSE)), 0, VLOOKUP(CONCATENATE($A114,AE$66),'ECM Staff time by PoF'!$A$5:$S$119,MATCH($TV$103, 'ECM Staff time by PoF'!$A$4:$S$4,0),FALSE))))*AE76</f>
        <v>0</v>
      </c>
      <c r="UZ114" s="60">
        <f>IF($A114="",0,IF(VLOOKUP($A114,'ECM Staff time by PoF'!$B$5:$C$119,2,FALSE)="Not Applicable",VLOOKUP($A114,'ECM Staff time by PoF'!$B$5:$S$119,MATCH($TV$103, 'ECM Staff time by PoF'!$B$4:$S$4,0),FALSE),IF(ISERROR(VLOOKUP(CONCATENATE($A114,AF$66),'ECM Staff time by PoF'!$A$5:$S$119,MATCH($TV$103, 'ECM Staff time by PoF'!$A$4:$S$4,0),FALSE)), 0, VLOOKUP(CONCATENATE($A114,AF$66),'ECM Staff time by PoF'!$A$5:$S$119,MATCH($TV$103, 'ECM Staff time by PoF'!$A$4:$S$4,0),FALSE))))*AF76</f>
        <v>0</v>
      </c>
      <c r="VA114" s="60">
        <f>IF($A114="",0,IF(VLOOKUP($A114,'ECM Staff time by PoF'!$B$5:$C$119,2,FALSE)="Not Applicable",VLOOKUP($A114,'ECM Staff time by PoF'!$B$5:$S$119,MATCH($TV$103, 'ECM Staff time by PoF'!$B$4:$S$4,0),FALSE),IF(ISERROR(VLOOKUP(CONCATENATE($A114,AG$66),'ECM Staff time by PoF'!$A$5:$S$119,MATCH($TV$103, 'ECM Staff time by PoF'!$A$4:$S$4,0),FALSE)), 0, VLOOKUP(CONCATENATE($A114,AG$66),'ECM Staff time by PoF'!$A$5:$S$119,MATCH($TV$103, 'ECM Staff time by PoF'!$A$4:$S$4,0),FALSE))))*AG76</f>
        <v>0</v>
      </c>
      <c r="VB114" s="60">
        <f>IF($A114="",0,IF(VLOOKUP($A114,'ECM Staff time by PoF'!$B$5:$C$119,2,FALSE)="Not Applicable",VLOOKUP($A114,'ECM Staff time by PoF'!$B$5:$S$119,MATCH($TV$103, 'ECM Staff time by PoF'!$B$4:$S$4,0),FALSE),IF(ISERROR(VLOOKUP(CONCATENATE($A114,AH$66),'ECM Staff time by PoF'!$A$5:$S$119,MATCH($TV$103, 'ECM Staff time by PoF'!$A$4:$S$4,0),FALSE)), 0, VLOOKUP(CONCATENATE($A114,AH$66),'ECM Staff time by PoF'!$A$5:$S$119,MATCH($TV$103, 'ECM Staff time by PoF'!$A$4:$S$4,0),FALSE))))*AH76</f>
        <v>0</v>
      </c>
      <c r="VC114" s="60">
        <f>IF($A114="",0,IF(VLOOKUP($A114,'ECM Staff time by PoF'!$B$5:$C$119,2,FALSE)="Not Applicable",VLOOKUP($A114,'ECM Staff time by PoF'!$B$5:$S$119,MATCH($TV$103, 'ECM Staff time by PoF'!$B$4:$S$4,0),FALSE),IF(ISERROR(VLOOKUP(CONCATENATE($A114,AI$66),'ECM Staff time by PoF'!$A$5:$S$119,MATCH($TV$103, 'ECM Staff time by PoF'!$A$4:$S$4,0),FALSE)), 0, VLOOKUP(CONCATENATE($A114,AI$66),'ECM Staff time by PoF'!$A$5:$S$119,MATCH($TV$103, 'ECM Staff time by PoF'!$A$4:$S$4,0),FALSE))))*AI76</f>
        <v>0</v>
      </c>
      <c r="VD114" s="60">
        <f>IF($A114="",0,IF(VLOOKUP($A114,'ECM Staff time by PoF'!$B$5:$C$119,2,FALSE)="Not Applicable",VLOOKUP($A114,'ECM Staff time by PoF'!$B$5:$S$119,MATCH($TV$103, 'ECM Staff time by PoF'!$B$4:$S$4,0),FALSE),IF(ISERROR(VLOOKUP(CONCATENATE($A114,AJ$66),'ECM Staff time by PoF'!$A$5:$S$119,MATCH($TV$103, 'ECM Staff time by PoF'!$A$4:$S$4,0),FALSE)), 0, VLOOKUP(CONCATENATE($A114,AJ$66),'ECM Staff time by PoF'!$A$5:$S$119,MATCH($TV$103, 'ECM Staff time by PoF'!$A$4:$S$4,0),FALSE))))*AJ76</f>
        <v>0</v>
      </c>
      <c r="VE114" s="60">
        <f>IF($A114="",0,IF(VLOOKUP($A114,'ECM Staff time by PoF'!$B$5:$C$119,2,FALSE)="Not Applicable",VLOOKUP($A114,'ECM Staff time by PoF'!$B$5:$S$119,MATCH($TV$103, 'ECM Staff time by PoF'!$B$4:$S$4,0),FALSE),IF(ISERROR(VLOOKUP(CONCATENATE($A114,AK$66),'ECM Staff time by PoF'!$A$5:$S$119,MATCH($TV$103, 'ECM Staff time by PoF'!$A$4:$S$4,0),FALSE)), 0, VLOOKUP(CONCATENATE($A114,AK$66),'ECM Staff time by PoF'!$A$5:$S$119,MATCH($TV$103, 'ECM Staff time by PoF'!$A$4:$S$4,0),FALSE))))*AK76</f>
        <v>0</v>
      </c>
    </row>
    <row r="115" spans="1:577" x14ac:dyDescent="0.25">
      <c r="A115" s="132" t="str">
        <f>IF('ECM Location'!D15="", "",'ECM Location'!D15)</f>
        <v/>
      </c>
      <c r="B115" s="191">
        <f>IF($A115="",0,IF(VLOOKUP($A115,'ECM Staff time by PoF'!$B$5:$C$119,2,FALSE)="Not Applicable",VLOOKUP($A115,'ECM Staff time by PoF'!$B$5:$S$119,MATCH($B$103, 'ECM Staff time by PoF'!$B$4:$R$4,0),FALSE),IF(ISERROR(VLOOKUP(CONCATENATE($A115,B$66),'ECM Staff time by PoF'!$A$5:$S$119,MATCH($B$103, 'ECM Staff time by PoF'!$A$4:$R$4,0),FALSE)), 0, VLOOKUP(CONCATENATE($A115,B$66),'ECM Staff time by PoF'!$A$5:$S$119,MATCH($B$103, 'ECM Staff time by PoF'!$A$4:$R$4,0),FALSE))))*B77</f>
        <v>0</v>
      </c>
      <c r="C115" s="191">
        <f>IF($A115="",0,IF(VLOOKUP($A115,'ECM Staff time by PoF'!$B$5:$C$119,2,FALSE)="Not Applicable",VLOOKUP($A115,'ECM Staff time by PoF'!$B$5:$S$119,MATCH($B$103, 'ECM Staff time by PoF'!$B$4:$R$4,0),FALSE),IF(ISERROR(VLOOKUP(CONCATENATE($A115,C$66),'ECM Staff time by PoF'!$A$5:$S$119,MATCH($B$103, 'ECM Staff time by PoF'!$A$4:$R$4,0),FALSE)), 0, VLOOKUP(CONCATENATE($A115,C$66),'ECM Staff time by PoF'!$A$5:$S$119,MATCH($B$103, 'ECM Staff time by PoF'!$A$4:$R$4,0),FALSE))))*C77</f>
        <v>0</v>
      </c>
      <c r="D115" s="191">
        <f>IF($A115="",0,IF(VLOOKUP($A115,'ECM Staff time by PoF'!$B$5:$C$119,2,FALSE)="Not Applicable",VLOOKUP($A115,'ECM Staff time by PoF'!$B$5:$S$119,MATCH($B$103, 'ECM Staff time by PoF'!$B$4:$R$4,0),FALSE),IF(ISERROR(VLOOKUP(CONCATENATE($A115,D$66),'ECM Staff time by PoF'!$A$5:$S$119,MATCH($B$103, 'ECM Staff time by PoF'!$A$4:$R$4,0),FALSE)), 0, VLOOKUP(CONCATENATE($A115,D$66),'ECM Staff time by PoF'!$A$5:$S$119,MATCH($B$103, 'ECM Staff time by PoF'!$A$4:$R$4,0),FALSE))))*D77</f>
        <v>0</v>
      </c>
      <c r="E115" s="191">
        <f>IF($A115="",0,IF(VLOOKUP($A115,'ECM Staff time by PoF'!$B$5:$C$119,2,FALSE)="Not Applicable",VLOOKUP($A115,'ECM Staff time by PoF'!$B$5:$S$119,MATCH($B$103, 'ECM Staff time by PoF'!$B$4:$R$4,0),FALSE),IF(ISERROR(VLOOKUP(CONCATENATE($A115,E$66),'ECM Staff time by PoF'!$A$5:$S$119,MATCH($B$103, 'ECM Staff time by PoF'!$A$4:$R$4,0),FALSE)), 0, VLOOKUP(CONCATENATE($A115,E$66),'ECM Staff time by PoF'!$A$5:$S$119,MATCH($B$103, 'ECM Staff time by PoF'!$A$4:$R$4,0),FALSE))))*E77</f>
        <v>0</v>
      </c>
      <c r="F115" s="191">
        <f>IF($A115="",0,IF(VLOOKUP($A115,'ECM Staff time by PoF'!$B$5:$C$119,2,FALSE)="Not Applicable",VLOOKUP($A115,'ECM Staff time by PoF'!$B$5:$S$119,MATCH($B$103, 'ECM Staff time by PoF'!$B$4:$R$4,0),FALSE),IF(ISERROR(VLOOKUP(CONCATENATE($A115,F$66),'ECM Staff time by PoF'!$A$5:$S$119,MATCH($B$103, 'ECM Staff time by PoF'!$A$4:$R$4,0),FALSE)), 0, VLOOKUP(CONCATENATE($A115,F$66),'ECM Staff time by PoF'!$A$5:$S$119,MATCH($B$103, 'ECM Staff time by PoF'!$A$4:$R$4,0),FALSE))))*F77</f>
        <v>0</v>
      </c>
      <c r="G115" s="191">
        <f>IF($A115="",0,IF(VLOOKUP($A115,'ECM Staff time by PoF'!$B$5:$C$119,2,FALSE)="Not Applicable",VLOOKUP($A115,'ECM Staff time by PoF'!$B$5:$S$119,MATCH($B$103, 'ECM Staff time by PoF'!$B$4:$R$4,0),FALSE),IF(ISERROR(VLOOKUP(CONCATENATE($A115,G$66),'ECM Staff time by PoF'!$A$5:$S$119,MATCH($B$103, 'ECM Staff time by PoF'!$A$4:$R$4,0),FALSE)), 0, VLOOKUP(CONCATENATE($A115,G$66),'ECM Staff time by PoF'!$A$5:$S$119,MATCH($B$103, 'ECM Staff time by PoF'!$A$4:$R$4,0),FALSE))))*G77</f>
        <v>0</v>
      </c>
      <c r="H115" s="191">
        <f>IF($A115="",0,IF(VLOOKUP($A115,'ECM Staff time by PoF'!$B$5:$C$119,2,FALSE)="Not Applicable",VLOOKUP($A115,'ECM Staff time by PoF'!$B$5:$S$119,MATCH($B$103, 'ECM Staff time by PoF'!$B$4:$R$4,0),FALSE),IF(ISERROR(VLOOKUP(CONCATENATE($A115,H$66),'ECM Staff time by PoF'!$A$5:$S$119,MATCH($B$103, 'ECM Staff time by PoF'!$A$4:$R$4,0),FALSE)), 0, VLOOKUP(CONCATENATE($A115,H$66),'ECM Staff time by PoF'!$A$5:$S$119,MATCH($B$103, 'ECM Staff time by PoF'!$A$4:$R$4,0),FALSE))))*H77</f>
        <v>0</v>
      </c>
      <c r="I115" s="191">
        <f>IF($A115="",0,IF(VLOOKUP($A115,'ECM Staff time by PoF'!$B$5:$C$119,2,FALSE)="Not Applicable",VLOOKUP($A115,'ECM Staff time by PoF'!$B$5:$S$119,MATCH($B$103, 'ECM Staff time by PoF'!$B$4:$R$4,0),FALSE),IF(ISERROR(VLOOKUP(CONCATENATE($A115,I$66),'ECM Staff time by PoF'!$A$5:$S$119,MATCH($B$103, 'ECM Staff time by PoF'!$A$4:$R$4,0),FALSE)), 0, VLOOKUP(CONCATENATE($A115,I$66),'ECM Staff time by PoF'!$A$5:$S$119,MATCH($B$103, 'ECM Staff time by PoF'!$A$4:$R$4,0),FALSE))))*I77</f>
        <v>0</v>
      </c>
      <c r="J115" s="191">
        <f>IF($A115="",0,IF(VLOOKUP($A115,'ECM Staff time by PoF'!$B$5:$C$119,2,FALSE)="Not Applicable",VLOOKUP($A115,'ECM Staff time by PoF'!$B$5:$S$119,MATCH($B$103, 'ECM Staff time by PoF'!$B$4:$R$4,0),FALSE),IF(ISERROR(VLOOKUP(CONCATENATE($A115,J$66),'ECM Staff time by PoF'!$A$5:$S$119,MATCH($B$103, 'ECM Staff time by PoF'!$A$4:$R$4,0),FALSE)), 0, VLOOKUP(CONCATENATE($A115,J$66),'ECM Staff time by PoF'!$A$5:$S$119,MATCH($B$103, 'ECM Staff time by PoF'!$A$4:$R$4,0),FALSE))))*J77</f>
        <v>0</v>
      </c>
      <c r="K115" s="191">
        <f>IF($A115="",0,IF(VLOOKUP($A115,'ECM Staff time by PoF'!$B$5:$C$119,2,FALSE)="Not Applicable",VLOOKUP($A115,'ECM Staff time by PoF'!$B$5:$S$119,MATCH($B$103, 'ECM Staff time by PoF'!$B$4:$R$4,0),FALSE),IF(ISERROR(VLOOKUP(CONCATENATE($A115,K$66),'ECM Staff time by PoF'!$A$5:$S$119,MATCH($B$103, 'ECM Staff time by PoF'!$A$4:$R$4,0),FALSE)), 0, VLOOKUP(CONCATENATE($A115,K$66),'ECM Staff time by PoF'!$A$5:$S$119,MATCH($B$103, 'ECM Staff time by PoF'!$A$4:$R$4,0),FALSE))))*K77</f>
        <v>0</v>
      </c>
      <c r="L115" s="191">
        <f>IF($A115="",0,IF(VLOOKUP($A115,'ECM Staff time by PoF'!$B$5:$C$119,2,FALSE)="Not Applicable",VLOOKUP($A115,'ECM Staff time by PoF'!$B$5:$S$119,MATCH($B$103, 'ECM Staff time by PoF'!$B$4:$R$4,0),FALSE),IF(ISERROR(VLOOKUP(CONCATENATE($A115,L$66),'ECM Staff time by PoF'!$A$5:$S$119,MATCH($B$103, 'ECM Staff time by PoF'!$A$4:$R$4,0),FALSE)), 0, VLOOKUP(CONCATENATE($A115,L$66),'ECM Staff time by PoF'!$A$5:$S$119,MATCH($B$103, 'ECM Staff time by PoF'!$A$4:$R$4,0),FALSE))))*L77</f>
        <v>0</v>
      </c>
      <c r="M115" s="191">
        <f>IF($A115="",0,IF(VLOOKUP($A115,'ECM Staff time by PoF'!$B$5:$C$119,2,FALSE)="Not Applicable",VLOOKUP($A115,'ECM Staff time by PoF'!$B$5:$S$119,MATCH($B$103, 'ECM Staff time by PoF'!$B$4:$R$4,0),FALSE),IF(ISERROR(VLOOKUP(CONCATENATE($A115,M$66),'ECM Staff time by PoF'!$A$5:$S$119,MATCH($B$103, 'ECM Staff time by PoF'!$A$4:$R$4,0),FALSE)), 0, VLOOKUP(CONCATENATE($A115,M$66),'ECM Staff time by PoF'!$A$5:$S$119,MATCH($B$103, 'ECM Staff time by PoF'!$A$4:$R$4,0),FALSE))))*M77</f>
        <v>0</v>
      </c>
      <c r="N115" s="191">
        <f>IF($A115="",0,IF(VLOOKUP($A115,'ECM Staff time by PoF'!$B$5:$C$119,2,FALSE)="Not Applicable",VLOOKUP($A115,'ECM Staff time by PoF'!$B$5:$S$119,MATCH($B$103, 'ECM Staff time by PoF'!$B$4:$R$4,0),FALSE),IF(ISERROR(VLOOKUP(CONCATENATE($A115,N$66),'ECM Staff time by PoF'!$A$5:$S$119,MATCH($B$103, 'ECM Staff time by PoF'!$A$4:$R$4,0),FALSE)), 0, VLOOKUP(CONCATENATE($A115,N$66),'ECM Staff time by PoF'!$A$5:$S$119,MATCH($B$103, 'ECM Staff time by PoF'!$A$4:$R$4,0),FALSE))))*N77</f>
        <v>0</v>
      </c>
      <c r="O115" s="191">
        <f>IF($A115="",0,IF(VLOOKUP($A115,'ECM Staff time by PoF'!$B$5:$C$119,2,FALSE)="Not Applicable",VLOOKUP($A115,'ECM Staff time by PoF'!$B$5:$S$119,MATCH($B$103, 'ECM Staff time by PoF'!$B$4:$R$4,0),FALSE),IF(ISERROR(VLOOKUP(CONCATENATE($A115,O$66),'ECM Staff time by PoF'!$A$5:$S$119,MATCH($B$103, 'ECM Staff time by PoF'!$A$4:$R$4,0),FALSE)), 0, VLOOKUP(CONCATENATE($A115,O$66),'ECM Staff time by PoF'!$A$5:$S$119,MATCH($B$103, 'ECM Staff time by PoF'!$A$4:$R$4,0),FALSE))))*O77</f>
        <v>0</v>
      </c>
      <c r="P115" s="191">
        <f>IF($A115="",0,IF(VLOOKUP($A115,'ECM Staff time by PoF'!$B$5:$C$119,2,FALSE)="Not Applicable",VLOOKUP($A115,'ECM Staff time by PoF'!$B$5:$S$119,MATCH($B$103, 'ECM Staff time by PoF'!$B$4:$R$4,0),FALSE),IF(ISERROR(VLOOKUP(CONCATENATE($A115,P$66),'ECM Staff time by PoF'!$A$5:$S$119,MATCH($B$103, 'ECM Staff time by PoF'!$A$4:$R$4,0),FALSE)), 0, VLOOKUP(CONCATENATE($A115,P$66),'ECM Staff time by PoF'!$A$5:$S$119,MATCH($B$103, 'ECM Staff time by PoF'!$A$4:$R$4,0),FALSE))))*P77</f>
        <v>0</v>
      </c>
      <c r="Q115" s="191">
        <f>IF($A115="",0,IF(VLOOKUP($A115,'ECM Staff time by PoF'!$B$5:$C$119,2,FALSE)="Not Applicable",VLOOKUP($A115,'ECM Staff time by PoF'!$B$5:$S$119,MATCH($B$103, 'ECM Staff time by PoF'!$B$4:$R$4,0),FALSE),IF(ISERROR(VLOOKUP(CONCATENATE($A115,Q$66),'ECM Staff time by PoF'!$A$5:$S$119,MATCH($B$103, 'ECM Staff time by PoF'!$A$4:$R$4,0),FALSE)), 0, VLOOKUP(CONCATENATE($A115,Q$66),'ECM Staff time by PoF'!$A$5:$S$119,MATCH($B$103, 'ECM Staff time by PoF'!$A$4:$R$4,0),FALSE))))*Q77</f>
        <v>0</v>
      </c>
      <c r="R115" s="191">
        <f>IF($A115="",0,IF(VLOOKUP($A115,'ECM Staff time by PoF'!$B$5:$C$119,2,FALSE)="Not Applicable",VLOOKUP($A115,'ECM Staff time by PoF'!$B$5:$S$119,MATCH($B$103, 'ECM Staff time by PoF'!$B$4:$R$4,0),FALSE),IF(ISERROR(VLOOKUP(CONCATENATE($A115,R$66),'ECM Staff time by PoF'!$A$5:$S$119,MATCH($B$103, 'ECM Staff time by PoF'!$A$4:$R$4,0),FALSE)), 0, VLOOKUP(CONCATENATE($A115,R$66),'ECM Staff time by PoF'!$A$5:$S$119,MATCH($B$103, 'ECM Staff time by PoF'!$A$4:$R$4,0),FALSE))))*R77</f>
        <v>0</v>
      </c>
      <c r="S115" s="191">
        <f>IF($A115="",0,IF(VLOOKUP($A115,'ECM Staff time by PoF'!$B$5:$C$119,2,FALSE)="Not Applicable",VLOOKUP($A115,'ECM Staff time by PoF'!$B$5:$S$119,MATCH($B$103, 'ECM Staff time by PoF'!$B$4:$R$4,0),FALSE),IF(ISERROR(VLOOKUP(CONCATENATE($A115,S$66),'ECM Staff time by PoF'!$A$5:$S$119,MATCH($B$103, 'ECM Staff time by PoF'!$A$4:$R$4,0),FALSE)), 0, VLOOKUP(CONCATENATE($A115,S$66),'ECM Staff time by PoF'!$A$5:$S$119,MATCH($B$103, 'ECM Staff time by PoF'!$A$4:$R$4,0),FALSE))))*S77</f>
        <v>0</v>
      </c>
      <c r="T115" s="191">
        <f>IF($A115="",0,IF(VLOOKUP($A115,'ECM Staff time by PoF'!$B$5:$C$119,2,FALSE)="Not Applicable",VLOOKUP($A115,'ECM Staff time by PoF'!$B$5:$S$119,MATCH($B$103, 'ECM Staff time by PoF'!$B$4:$R$4,0),FALSE),IF(ISERROR(VLOOKUP(CONCATENATE($A115,T$66),'ECM Staff time by PoF'!$A$5:$S$119,MATCH($B$103, 'ECM Staff time by PoF'!$A$4:$R$4,0),FALSE)), 0, VLOOKUP(CONCATENATE($A115,T$66),'ECM Staff time by PoF'!$A$5:$S$119,MATCH($B$103, 'ECM Staff time by PoF'!$A$4:$R$4,0),FALSE))))*T77</f>
        <v>0</v>
      </c>
      <c r="U115" s="191">
        <f>IF($A115="",0,IF(VLOOKUP($A115,'ECM Staff time by PoF'!$B$5:$C$119,2,FALSE)="Not Applicable",VLOOKUP($A115,'ECM Staff time by PoF'!$B$5:$S$119,MATCH($B$103, 'ECM Staff time by PoF'!$B$4:$R$4,0),FALSE),IF(ISERROR(VLOOKUP(CONCATENATE($A115,U$66),'ECM Staff time by PoF'!$A$5:$S$119,MATCH($B$103, 'ECM Staff time by PoF'!$A$4:$R$4,0),FALSE)), 0, VLOOKUP(CONCATENATE($A115,U$66),'ECM Staff time by PoF'!$A$5:$S$119,MATCH($B$103, 'ECM Staff time by PoF'!$A$4:$R$4,0),FALSE))))*U77</f>
        <v>0</v>
      </c>
      <c r="V115" s="191">
        <f>IF($A115="",0,IF(VLOOKUP($A115,'ECM Staff time by PoF'!$B$5:$C$119,2,FALSE)="Not Applicable",VLOOKUP($A115,'ECM Staff time by PoF'!$B$5:$S$119,MATCH($B$103, 'ECM Staff time by PoF'!$B$4:$R$4,0),FALSE),IF(ISERROR(VLOOKUP(CONCATENATE($A115,V$66),'ECM Staff time by PoF'!$A$5:$S$119,MATCH($B$103, 'ECM Staff time by PoF'!$A$4:$R$4,0),FALSE)), 0, VLOOKUP(CONCATENATE($A115,V$66),'ECM Staff time by PoF'!$A$5:$S$119,MATCH($B$103, 'ECM Staff time by PoF'!$A$4:$R$4,0),FALSE))))*V77</f>
        <v>0</v>
      </c>
      <c r="W115" s="191">
        <f>IF($A115="",0,IF(VLOOKUP($A115,'ECM Staff time by PoF'!$B$5:$C$119,2,FALSE)="Not Applicable",VLOOKUP($A115,'ECM Staff time by PoF'!$B$5:$S$119,MATCH($B$103, 'ECM Staff time by PoF'!$B$4:$R$4,0),FALSE),IF(ISERROR(VLOOKUP(CONCATENATE($A115,W$66),'ECM Staff time by PoF'!$A$5:$S$119,MATCH($B$103, 'ECM Staff time by PoF'!$A$4:$R$4,0),FALSE)), 0, VLOOKUP(CONCATENATE($A115,W$66),'ECM Staff time by PoF'!$A$5:$S$119,MATCH($B$103, 'ECM Staff time by PoF'!$A$4:$R$4,0),FALSE))))*W77</f>
        <v>0</v>
      </c>
      <c r="X115" s="191">
        <f>IF($A115="",0,IF(VLOOKUP($A115,'ECM Staff time by PoF'!$B$5:$C$119,2,FALSE)="Not Applicable",VLOOKUP($A115,'ECM Staff time by PoF'!$B$5:$S$119,MATCH($B$103, 'ECM Staff time by PoF'!$B$4:$R$4,0),FALSE),IF(ISERROR(VLOOKUP(CONCATENATE($A115,X$66),'ECM Staff time by PoF'!$A$5:$S$119,MATCH($B$103, 'ECM Staff time by PoF'!$A$4:$R$4,0),FALSE)), 0, VLOOKUP(CONCATENATE($A115,X$66),'ECM Staff time by PoF'!$A$5:$S$119,MATCH($B$103, 'ECM Staff time by PoF'!$A$4:$R$4,0),FALSE))))*X77</f>
        <v>0</v>
      </c>
      <c r="Y115" s="191">
        <f>IF($A115="",0,IF(VLOOKUP($A115,'ECM Staff time by PoF'!$B$5:$C$119,2,FALSE)="Not Applicable",VLOOKUP($A115,'ECM Staff time by PoF'!$B$5:$S$119,MATCH($B$103, 'ECM Staff time by PoF'!$B$4:$R$4,0),FALSE),IF(ISERROR(VLOOKUP(CONCATENATE($A115,Y$66),'ECM Staff time by PoF'!$A$5:$S$119,MATCH($B$103, 'ECM Staff time by PoF'!$A$4:$R$4,0),FALSE)), 0, VLOOKUP(CONCATENATE($A115,Y$66),'ECM Staff time by PoF'!$A$5:$S$119,MATCH($B$103, 'ECM Staff time by PoF'!$A$4:$R$4,0),FALSE))))*Y77</f>
        <v>0</v>
      </c>
      <c r="Z115" s="191">
        <f>IF($A115="",0,IF(VLOOKUP($A115,'ECM Staff time by PoF'!$B$5:$C$119,2,FALSE)="Not Applicable",VLOOKUP($A115,'ECM Staff time by PoF'!$B$5:$S$119,MATCH($B$103, 'ECM Staff time by PoF'!$B$4:$R$4,0),FALSE),IF(ISERROR(VLOOKUP(CONCATENATE($A115,Z$66),'ECM Staff time by PoF'!$A$5:$S$119,MATCH($B$103, 'ECM Staff time by PoF'!$A$4:$R$4,0),FALSE)), 0, VLOOKUP(CONCATENATE($A115,Z$66),'ECM Staff time by PoF'!$A$5:$S$119,MATCH($B$103, 'ECM Staff time by PoF'!$A$4:$R$4,0),FALSE))))*Z77</f>
        <v>0</v>
      </c>
      <c r="AA115" s="191">
        <f>IF($A115="",0,IF(VLOOKUP($A115,'ECM Staff time by PoF'!$B$5:$C$119,2,FALSE)="Not Applicable",VLOOKUP($A115,'ECM Staff time by PoF'!$B$5:$S$119,MATCH($B$103, 'ECM Staff time by PoF'!$B$4:$R$4,0),FALSE),IF(ISERROR(VLOOKUP(CONCATENATE($A115,AA$66),'ECM Staff time by PoF'!$A$5:$S$119,MATCH($B$103, 'ECM Staff time by PoF'!$A$4:$R$4,0),FALSE)), 0, VLOOKUP(CONCATENATE($A115,AA$66),'ECM Staff time by PoF'!$A$5:$S$119,MATCH($B$103, 'ECM Staff time by PoF'!$A$4:$R$4,0),FALSE))))*AA77</f>
        <v>0</v>
      </c>
      <c r="AB115" s="191">
        <f>IF($A115="",0,IF(VLOOKUP($A115,'ECM Staff time by PoF'!$B$5:$C$119,2,FALSE)="Not Applicable",VLOOKUP($A115,'ECM Staff time by PoF'!$B$5:$S$119,MATCH($B$103, 'ECM Staff time by PoF'!$B$4:$R$4,0),FALSE),IF(ISERROR(VLOOKUP(CONCATENATE($A115,AB$66),'ECM Staff time by PoF'!$A$5:$S$119,MATCH($B$103, 'ECM Staff time by PoF'!$A$4:$R$4,0),FALSE)), 0, VLOOKUP(CONCATENATE($A115,AB$66),'ECM Staff time by PoF'!$A$5:$S$119,MATCH($B$103, 'ECM Staff time by PoF'!$A$4:$R$4,0),FALSE))))*AB77</f>
        <v>0</v>
      </c>
      <c r="AC115" s="191">
        <f>IF($A115="",0,IF(VLOOKUP($A115,'ECM Staff time by PoF'!$B$5:$C$119,2,FALSE)="Not Applicable",VLOOKUP($A115,'ECM Staff time by PoF'!$B$5:$S$119,MATCH($B$103, 'ECM Staff time by PoF'!$B$4:$R$4,0),FALSE),IF(ISERROR(VLOOKUP(CONCATENATE($A115,AC$66),'ECM Staff time by PoF'!$A$5:$S$119,MATCH($B$103, 'ECM Staff time by PoF'!$A$4:$R$4,0),FALSE)), 0, VLOOKUP(CONCATENATE($A115,AC$66),'ECM Staff time by PoF'!$A$5:$S$119,MATCH($B$103, 'ECM Staff time by PoF'!$A$4:$R$4,0),FALSE))))*AC77</f>
        <v>0</v>
      </c>
      <c r="AD115" s="191">
        <f>IF($A115="",0,IF(VLOOKUP($A115,'ECM Staff time by PoF'!$B$5:$C$119,2,FALSE)="Not Applicable",VLOOKUP($A115,'ECM Staff time by PoF'!$B$5:$S$119,MATCH($B$103, 'ECM Staff time by PoF'!$B$4:$R$4,0),FALSE),IF(ISERROR(VLOOKUP(CONCATENATE($A115,AD$66),'ECM Staff time by PoF'!$A$5:$S$119,MATCH($B$103, 'ECM Staff time by PoF'!$A$4:$R$4,0),FALSE)), 0, VLOOKUP(CONCATENATE($A115,AD$66),'ECM Staff time by PoF'!$A$5:$S$119,MATCH($B$103, 'ECM Staff time by PoF'!$A$4:$R$4,0),FALSE))))*AD77</f>
        <v>0</v>
      </c>
      <c r="AE115" s="191">
        <f>IF($A115="",0,IF(VLOOKUP($A115,'ECM Staff time by PoF'!$B$5:$C$119,2,FALSE)="Not Applicable",VLOOKUP($A115,'ECM Staff time by PoF'!$B$5:$S$119,MATCH($B$103, 'ECM Staff time by PoF'!$B$4:$R$4,0),FALSE),IF(ISERROR(VLOOKUP(CONCATENATE($A115,AE$66),'ECM Staff time by PoF'!$A$5:$S$119,MATCH($B$103, 'ECM Staff time by PoF'!$A$4:$R$4,0),FALSE)), 0, VLOOKUP(CONCATENATE($A115,AE$66),'ECM Staff time by PoF'!$A$5:$S$119,MATCH($B$103, 'ECM Staff time by PoF'!$A$4:$R$4,0),FALSE))))*AE77</f>
        <v>0</v>
      </c>
      <c r="AF115" s="191">
        <f>IF($A115="",0,IF(VLOOKUP($A115,'ECM Staff time by PoF'!$B$5:$C$119,2,FALSE)="Not Applicable",VLOOKUP($A115,'ECM Staff time by PoF'!$B$5:$S$119,MATCH($B$103, 'ECM Staff time by PoF'!$B$4:$R$4,0),FALSE),IF(ISERROR(VLOOKUP(CONCATENATE($A115,AF$66),'ECM Staff time by PoF'!$A$5:$S$119,MATCH($B$103, 'ECM Staff time by PoF'!$A$4:$R$4,0),FALSE)), 0, VLOOKUP(CONCATENATE($A115,AF$66),'ECM Staff time by PoF'!$A$5:$S$119,MATCH($B$103, 'ECM Staff time by PoF'!$A$4:$R$4,0),FALSE))))*AF77</f>
        <v>0</v>
      </c>
      <c r="AG115" s="191">
        <f>IF($A115="",0,IF(VLOOKUP($A115,'ECM Staff time by PoF'!$B$5:$C$119,2,FALSE)="Not Applicable",VLOOKUP($A115,'ECM Staff time by PoF'!$B$5:$S$119,MATCH($B$103, 'ECM Staff time by PoF'!$B$4:$R$4,0),FALSE),IF(ISERROR(VLOOKUP(CONCATENATE($A115,AG$66),'ECM Staff time by PoF'!$A$5:$S$119,MATCH($B$103, 'ECM Staff time by PoF'!$A$4:$R$4,0),FALSE)), 0, VLOOKUP(CONCATENATE($A115,AG$66),'ECM Staff time by PoF'!$A$5:$S$119,MATCH($B$103, 'ECM Staff time by PoF'!$A$4:$R$4,0),FALSE))))*AG77</f>
        <v>0</v>
      </c>
      <c r="AH115" s="191">
        <f>IF($A115="",0,IF(VLOOKUP($A115,'ECM Staff time by PoF'!$B$5:$C$119,2,FALSE)="Not Applicable",VLOOKUP($A115,'ECM Staff time by PoF'!$B$5:$S$119,MATCH($B$103, 'ECM Staff time by PoF'!$B$4:$R$4,0),FALSE),IF(ISERROR(VLOOKUP(CONCATENATE($A115,AH$66),'ECM Staff time by PoF'!$A$5:$S$119,MATCH($B$103, 'ECM Staff time by PoF'!$A$4:$R$4,0),FALSE)), 0, VLOOKUP(CONCATENATE($A115,AH$66),'ECM Staff time by PoF'!$A$5:$S$119,MATCH($B$103, 'ECM Staff time by PoF'!$A$4:$R$4,0),FALSE))))*AH77</f>
        <v>0</v>
      </c>
      <c r="AI115" s="191">
        <f>IF($A115="",0,IF(VLOOKUP($A115,'ECM Staff time by PoF'!$B$5:$C$119,2,FALSE)="Not Applicable",VLOOKUP($A115,'ECM Staff time by PoF'!$B$5:$S$119,MATCH($B$103, 'ECM Staff time by PoF'!$B$4:$R$4,0),FALSE),IF(ISERROR(VLOOKUP(CONCATENATE($A115,AI$66),'ECM Staff time by PoF'!$A$5:$S$119,MATCH($B$103, 'ECM Staff time by PoF'!$A$4:$R$4,0),FALSE)), 0, VLOOKUP(CONCATENATE($A115,AI$66),'ECM Staff time by PoF'!$A$5:$S$119,MATCH($B$103, 'ECM Staff time by PoF'!$A$4:$R$4,0),FALSE))))*AI77</f>
        <v>0</v>
      </c>
      <c r="AJ115" s="191">
        <f>IF($A115="",0,IF(VLOOKUP($A115,'ECM Staff time by PoF'!$B$5:$C$119,2,FALSE)="Not Applicable",VLOOKUP($A115,'ECM Staff time by PoF'!$B$5:$S$119,MATCH($B$103, 'ECM Staff time by PoF'!$B$4:$R$4,0),FALSE),IF(ISERROR(VLOOKUP(CONCATENATE($A115,AJ$66),'ECM Staff time by PoF'!$A$5:$S$119,MATCH($B$103, 'ECM Staff time by PoF'!$A$4:$R$4,0),FALSE)), 0, VLOOKUP(CONCATENATE($A115,AJ$66),'ECM Staff time by PoF'!$A$5:$S$119,MATCH($B$103, 'ECM Staff time by PoF'!$A$4:$R$4,0),FALSE))))*AJ77</f>
        <v>0</v>
      </c>
      <c r="AK115" s="191">
        <f>IF($A115="",0,IF(VLOOKUP($A115,'ECM Staff time by PoF'!$B$5:$C$119,2,FALSE)="Not Applicable",VLOOKUP($A115,'ECM Staff time by PoF'!$B$5:$S$119,MATCH($B$103, 'ECM Staff time by PoF'!$B$4:$R$4,0),FALSE),IF(ISERROR(VLOOKUP(CONCATENATE($A115,AK$66),'ECM Staff time by PoF'!$A$5:$S$119,MATCH($B$103, 'ECM Staff time by PoF'!$A$4:$R$4,0),FALSE)), 0, VLOOKUP(CONCATENATE($A115,AK$66),'ECM Staff time by PoF'!$A$5:$S$119,MATCH($B$103, 'ECM Staff time by PoF'!$A$4:$R$4,0),FALSE))))*AK77</f>
        <v>0</v>
      </c>
      <c r="AL115" s="191">
        <f>IF($A115="",0,IF(VLOOKUP($A115,'ECM Staff time by PoF'!$B$5:$C$119,2,FALSE)="Not Applicable",VLOOKUP($A115,'ECM Staff time by PoF'!$B$5:$S$119,MATCH($AL$103, 'ECM Staff time by PoF'!$B$4:$R$4,0),FALSE),IF(ISERROR(VLOOKUP(CONCATENATE($A115,B$66),'ECM Staff time by PoF'!$A$5:$S$119,MATCH($AL$103, 'ECM Staff time by PoF'!$A$4:$R$4,0),FALSE)), 0, VLOOKUP(CONCATENATE($A115,B$66),'ECM Staff time by PoF'!$A$5:$S$119,MATCH($AL$103, 'ECM Staff time by PoF'!$A$4:$R$4,0),FALSE))))*B77</f>
        <v>0</v>
      </c>
      <c r="AM115" s="191">
        <f>IF($A115="",0,IF(VLOOKUP($A115,'ECM Staff time by PoF'!$B$5:$C$119,2,FALSE)="Not Applicable",VLOOKUP($A115,'ECM Staff time by PoF'!$B$5:$S$119,MATCH($AL$103, 'ECM Staff time by PoF'!$B$4:$R$4,0),FALSE),IF(ISERROR(VLOOKUP(CONCATENATE($A115,C$66),'ECM Staff time by PoF'!$A$5:$S$119,MATCH($AL$103, 'ECM Staff time by PoF'!$A$4:$R$4,0),FALSE)), 0, VLOOKUP(CONCATENATE($A115,C$66),'ECM Staff time by PoF'!$A$5:$S$119,MATCH($AL$103, 'ECM Staff time by PoF'!$A$4:$R$4,0),FALSE))))*C77</f>
        <v>0</v>
      </c>
      <c r="AN115" s="191">
        <f>IF($A115="",0,IF(VLOOKUP($A115,'ECM Staff time by PoF'!$B$5:$C$119,2,FALSE)="Not Applicable",VLOOKUP($A115,'ECM Staff time by PoF'!$B$5:$S$119,MATCH($AL$103, 'ECM Staff time by PoF'!$B$4:$R$4,0),FALSE),IF(ISERROR(VLOOKUP(CONCATENATE($A115,D$66),'ECM Staff time by PoF'!$A$5:$S$119,MATCH($AL$103, 'ECM Staff time by PoF'!$A$4:$R$4,0),FALSE)), 0, VLOOKUP(CONCATENATE($A115,D$66),'ECM Staff time by PoF'!$A$5:$S$119,MATCH($AL$103, 'ECM Staff time by PoF'!$A$4:$R$4,0),FALSE))))*D77</f>
        <v>0</v>
      </c>
      <c r="AO115" s="191">
        <f>IF($A115="",0,IF(VLOOKUP($A115,'ECM Staff time by PoF'!$B$5:$C$119,2,FALSE)="Not Applicable",VLOOKUP($A115,'ECM Staff time by PoF'!$B$5:$S$119,MATCH($AL$103, 'ECM Staff time by PoF'!$B$4:$R$4,0),FALSE),IF(ISERROR(VLOOKUP(CONCATENATE($A115,E$66),'ECM Staff time by PoF'!$A$5:$S$119,MATCH($AL$103, 'ECM Staff time by PoF'!$A$4:$R$4,0),FALSE)), 0, VLOOKUP(CONCATENATE($A115,E$66),'ECM Staff time by PoF'!$A$5:$S$119,MATCH($AL$103, 'ECM Staff time by PoF'!$A$4:$R$4,0),FALSE))))*E77</f>
        <v>0</v>
      </c>
      <c r="AP115" s="191">
        <f>IF($A115="",0,IF(VLOOKUP($A115,'ECM Staff time by PoF'!$B$5:$C$119,2,FALSE)="Not Applicable",VLOOKUP($A115,'ECM Staff time by PoF'!$B$5:$S$119,MATCH($AL$103, 'ECM Staff time by PoF'!$B$4:$R$4,0),FALSE),IF(ISERROR(VLOOKUP(CONCATENATE($A115,F$66),'ECM Staff time by PoF'!$A$5:$S$119,MATCH($AL$103, 'ECM Staff time by PoF'!$A$4:$R$4,0),FALSE)), 0, VLOOKUP(CONCATENATE($A115,F$66),'ECM Staff time by PoF'!$A$5:$S$119,MATCH($AL$103, 'ECM Staff time by PoF'!$A$4:$R$4,0),FALSE))))*F77</f>
        <v>0</v>
      </c>
      <c r="AQ115" s="191">
        <f>IF($A115="",0,IF(VLOOKUP($A115,'ECM Staff time by PoF'!$B$5:$C$119,2,FALSE)="Not Applicable",VLOOKUP($A115,'ECM Staff time by PoF'!$B$5:$S$119,MATCH($AL$103, 'ECM Staff time by PoF'!$B$4:$R$4,0),FALSE),IF(ISERROR(VLOOKUP(CONCATENATE($A115,G$66),'ECM Staff time by PoF'!$A$5:$S$119,MATCH($AL$103, 'ECM Staff time by PoF'!$A$4:$R$4,0),FALSE)), 0, VLOOKUP(CONCATENATE($A115,G$66),'ECM Staff time by PoF'!$A$5:$S$119,MATCH($AL$103, 'ECM Staff time by PoF'!$A$4:$R$4,0),FALSE))))*G77</f>
        <v>0</v>
      </c>
      <c r="AR115" s="191">
        <f>IF($A115="",0,IF(VLOOKUP($A115,'ECM Staff time by PoF'!$B$5:$C$119,2,FALSE)="Not Applicable",VLOOKUP($A115,'ECM Staff time by PoF'!$B$5:$S$119,MATCH($AL$103, 'ECM Staff time by PoF'!$B$4:$R$4,0),FALSE),IF(ISERROR(VLOOKUP(CONCATENATE($A115,H$66),'ECM Staff time by PoF'!$A$5:$S$119,MATCH($AL$103, 'ECM Staff time by PoF'!$A$4:$R$4,0),FALSE)), 0, VLOOKUP(CONCATENATE($A115,H$66),'ECM Staff time by PoF'!$A$5:$S$119,MATCH($AL$103, 'ECM Staff time by PoF'!$A$4:$R$4,0),FALSE))))*H77</f>
        <v>0</v>
      </c>
      <c r="AS115" s="191">
        <f>IF($A115="",0,IF(VLOOKUP($A115,'ECM Staff time by PoF'!$B$5:$C$119,2,FALSE)="Not Applicable",VLOOKUP($A115,'ECM Staff time by PoF'!$B$5:$S$119,MATCH($AL$103, 'ECM Staff time by PoF'!$B$4:$R$4,0),FALSE),IF(ISERROR(VLOOKUP(CONCATENATE($A115,I$66),'ECM Staff time by PoF'!$A$5:$S$119,MATCH($AL$103, 'ECM Staff time by PoF'!$A$4:$R$4,0),FALSE)), 0, VLOOKUP(CONCATENATE($A115,I$66),'ECM Staff time by PoF'!$A$5:$S$119,MATCH($AL$103, 'ECM Staff time by PoF'!$A$4:$R$4,0),FALSE))))*I77</f>
        <v>0</v>
      </c>
      <c r="AT115" s="191">
        <f>IF($A115="",0,IF(VLOOKUP($A115,'ECM Staff time by PoF'!$B$5:$C$119,2,FALSE)="Not Applicable",VLOOKUP($A115,'ECM Staff time by PoF'!$B$5:$S$119,MATCH($AL$103, 'ECM Staff time by PoF'!$B$4:$R$4,0),FALSE),IF(ISERROR(VLOOKUP(CONCATENATE($A115,J$66),'ECM Staff time by PoF'!$A$5:$S$119,MATCH($AL$103, 'ECM Staff time by PoF'!$A$4:$R$4,0),FALSE)), 0, VLOOKUP(CONCATENATE($A115,J$66),'ECM Staff time by PoF'!$A$5:$S$119,MATCH($AL$103, 'ECM Staff time by PoF'!$A$4:$R$4,0),FALSE))))*J77</f>
        <v>0</v>
      </c>
      <c r="AU115" s="191">
        <f>IF($A115="",0,IF(VLOOKUP($A115,'ECM Staff time by PoF'!$B$5:$C$119,2,FALSE)="Not Applicable",VLOOKUP($A115,'ECM Staff time by PoF'!$B$5:$S$119,MATCH($AL$103, 'ECM Staff time by PoF'!$B$4:$R$4,0),FALSE),IF(ISERROR(VLOOKUP(CONCATENATE($A115,K$66),'ECM Staff time by PoF'!$A$5:$S$119,MATCH($AL$103, 'ECM Staff time by PoF'!$A$4:$R$4,0),FALSE)), 0, VLOOKUP(CONCATENATE($A115,K$66),'ECM Staff time by PoF'!$A$5:$S$119,MATCH($AL$103, 'ECM Staff time by PoF'!$A$4:$R$4,0),FALSE))))*K77</f>
        <v>0</v>
      </c>
      <c r="AV115" s="191">
        <f>IF($A115="",0,IF(VLOOKUP($A115,'ECM Staff time by PoF'!$B$5:$C$119,2,FALSE)="Not Applicable",VLOOKUP($A115,'ECM Staff time by PoF'!$B$5:$S$119,MATCH($AL$103, 'ECM Staff time by PoF'!$B$4:$R$4,0),FALSE),IF(ISERROR(VLOOKUP(CONCATENATE($A115,L$66),'ECM Staff time by PoF'!$A$5:$S$119,MATCH($AL$103, 'ECM Staff time by PoF'!$A$4:$R$4,0),FALSE)), 0, VLOOKUP(CONCATENATE($A115,L$66),'ECM Staff time by PoF'!$A$5:$S$119,MATCH($AL$103, 'ECM Staff time by PoF'!$A$4:$R$4,0),FALSE))))*L77</f>
        <v>0</v>
      </c>
      <c r="AW115" s="191">
        <f>IF($A115="",0,IF(VLOOKUP($A115,'ECM Staff time by PoF'!$B$5:$C$119,2,FALSE)="Not Applicable",VLOOKUP($A115,'ECM Staff time by PoF'!$B$5:$S$119,MATCH($AL$103, 'ECM Staff time by PoF'!$B$4:$R$4,0),FALSE),IF(ISERROR(VLOOKUP(CONCATENATE($A115,M$66),'ECM Staff time by PoF'!$A$5:$S$119,MATCH($AL$103, 'ECM Staff time by PoF'!$A$4:$R$4,0),FALSE)), 0, VLOOKUP(CONCATENATE($A115,M$66),'ECM Staff time by PoF'!$A$5:$S$119,MATCH($AL$103, 'ECM Staff time by PoF'!$A$4:$R$4,0),FALSE))))*M77</f>
        <v>0</v>
      </c>
      <c r="AX115" s="191">
        <f>IF($A115="",0,IF(VLOOKUP($A115,'ECM Staff time by PoF'!$B$5:$C$119,2,FALSE)="Not Applicable",VLOOKUP($A115,'ECM Staff time by PoF'!$B$5:$S$119,MATCH($AL$103, 'ECM Staff time by PoF'!$B$4:$R$4,0),FALSE),IF(ISERROR(VLOOKUP(CONCATENATE($A115,N$66),'ECM Staff time by PoF'!$A$5:$S$119,MATCH($AL$103, 'ECM Staff time by PoF'!$A$4:$R$4,0),FALSE)), 0, VLOOKUP(CONCATENATE($A115,N$66),'ECM Staff time by PoF'!$A$5:$S$119,MATCH($AL$103, 'ECM Staff time by PoF'!$A$4:$R$4,0),FALSE))))*N77</f>
        <v>0</v>
      </c>
      <c r="AY115" s="191">
        <f>IF($A115="",0,IF(VLOOKUP($A115,'ECM Staff time by PoF'!$B$5:$C$119,2,FALSE)="Not Applicable",VLOOKUP($A115,'ECM Staff time by PoF'!$B$5:$S$119,MATCH($AL$103, 'ECM Staff time by PoF'!$B$4:$R$4,0),FALSE),IF(ISERROR(VLOOKUP(CONCATENATE($A115,O$66),'ECM Staff time by PoF'!$A$5:$S$119,MATCH($AL$103, 'ECM Staff time by PoF'!$A$4:$R$4,0),FALSE)), 0, VLOOKUP(CONCATENATE($A115,O$66),'ECM Staff time by PoF'!$A$5:$S$119,MATCH($AL$103, 'ECM Staff time by PoF'!$A$4:$R$4,0),FALSE))))*O77</f>
        <v>0</v>
      </c>
      <c r="AZ115" s="191">
        <f>IF($A115="",0,IF(VLOOKUP($A115,'ECM Staff time by PoF'!$B$5:$C$119,2,FALSE)="Not Applicable",VLOOKUP($A115,'ECM Staff time by PoF'!$B$5:$S$119,MATCH($AL$103, 'ECM Staff time by PoF'!$B$4:$R$4,0),FALSE),IF(ISERROR(VLOOKUP(CONCATENATE($A115,P$66),'ECM Staff time by PoF'!$A$5:$S$119,MATCH($AL$103, 'ECM Staff time by PoF'!$A$4:$R$4,0),FALSE)), 0, VLOOKUP(CONCATENATE($A115,P$66),'ECM Staff time by PoF'!$A$5:$S$119,MATCH($AL$103, 'ECM Staff time by PoF'!$A$4:$R$4,0),FALSE))))*P77</f>
        <v>0</v>
      </c>
      <c r="BA115" s="191">
        <f>IF($A115="",0,IF(VLOOKUP($A115,'ECM Staff time by PoF'!$B$5:$C$119,2,FALSE)="Not Applicable",VLOOKUP($A115,'ECM Staff time by PoF'!$B$5:$S$119,MATCH($AL$103, 'ECM Staff time by PoF'!$B$4:$R$4,0),FALSE),IF(ISERROR(VLOOKUP(CONCATENATE($A115,Q$66),'ECM Staff time by PoF'!$A$5:$S$119,MATCH($AL$103, 'ECM Staff time by PoF'!$A$4:$R$4,0),FALSE)), 0, VLOOKUP(CONCATENATE($A115,Q$66),'ECM Staff time by PoF'!$A$5:$S$119,MATCH($AL$103, 'ECM Staff time by PoF'!$A$4:$R$4,0),FALSE))))*Q77</f>
        <v>0</v>
      </c>
      <c r="BB115" s="191">
        <f>IF($A115="",0,IF(VLOOKUP($A115,'ECM Staff time by PoF'!$B$5:$C$119,2,FALSE)="Not Applicable",VLOOKUP($A115,'ECM Staff time by PoF'!$B$5:$S$119,MATCH($AL$103, 'ECM Staff time by PoF'!$B$4:$R$4,0),FALSE),IF(ISERROR(VLOOKUP(CONCATENATE($A115,R$66),'ECM Staff time by PoF'!$A$5:$S$119,MATCH($AL$103, 'ECM Staff time by PoF'!$A$4:$R$4,0),FALSE)), 0, VLOOKUP(CONCATENATE($A115,R$66),'ECM Staff time by PoF'!$A$5:$S$119,MATCH($AL$103, 'ECM Staff time by PoF'!$A$4:$R$4,0),FALSE))))*R77</f>
        <v>0</v>
      </c>
      <c r="BC115" s="191">
        <f>IF($A115="",0,IF(VLOOKUP($A115,'ECM Staff time by PoF'!$B$5:$C$119,2,FALSE)="Not Applicable",VLOOKUP($A115,'ECM Staff time by PoF'!$B$5:$S$119,MATCH($AL$103, 'ECM Staff time by PoF'!$B$4:$R$4,0),FALSE),IF(ISERROR(VLOOKUP(CONCATENATE($A115,S$66),'ECM Staff time by PoF'!$A$5:$S$119,MATCH($AL$103, 'ECM Staff time by PoF'!$A$4:$R$4,0),FALSE)), 0, VLOOKUP(CONCATENATE($A115,S$66),'ECM Staff time by PoF'!$A$5:$S$119,MATCH($AL$103, 'ECM Staff time by PoF'!$A$4:$R$4,0),FALSE))))*S77</f>
        <v>0</v>
      </c>
      <c r="BD115" s="191">
        <f>IF($A115="",0,IF(VLOOKUP($A115,'ECM Staff time by PoF'!$B$5:$C$119,2,FALSE)="Not Applicable",VLOOKUP($A115,'ECM Staff time by PoF'!$B$5:$S$119,MATCH($AL$103, 'ECM Staff time by PoF'!$B$4:$R$4,0),FALSE),IF(ISERROR(VLOOKUP(CONCATENATE($A115,T$66),'ECM Staff time by PoF'!$A$5:$S$119,MATCH($AL$103, 'ECM Staff time by PoF'!$A$4:$R$4,0),FALSE)), 0, VLOOKUP(CONCATENATE($A115,T$66),'ECM Staff time by PoF'!$A$5:$S$119,MATCH($AL$103, 'ECM Staff time by PoF'!$A$4:$R$4,0),FALSE))))*T77</f>
        <v>0</v>
      </c>
      <c r="BE115" s="191">
        <f>IF($A115="",0,IF(VLOOKUP($A115,'ECM Staff time by PoF'!$B$5:$C$119,2,FALSE)="Not Applicable",VLOOKUP($A115,'ECM Staff time by PoF'!$B$5:$S$119,MATCH($AL$103, 'ECM Staff time by PoF'!$B$4:$R$4,0),FALSE),IF(ISERROR(VLOOKUP(CONCATENATE($A115,U$66),'ECM Staff time by PoF'!$A$5:$S$119,MATCH($AL$103, 'ECM Staff time by PoF'!$A$4:$R$4,0),FALSE)), 0, VLOOKUP(CONCATENATE($A115,U$66),'ECM Staff time by PoF'!$A$5:$S$119,MATCH($AL$103, 'ECM Staff time by PoF'!$A$4:$R$4,0),FALSE))))*U77</f>
        <v>0</v>
      </c>
      <c r="BF115" s="191">
        <f>IF($A115="",0,IF(VLOOKUP($A115,'ECM Staff time by PoF'!$B$5:$C$119,2,FALSE)="Not Applicable",VLOOKUP($A115,'ECM Staff time by PoF'!$B$5:$S$119,MATCH($AL$103, 'ECM Staff time by PoF'!$B$4:$R$4,0),FALSE),IF(ISERROR(VLOOKUP(CONCATENATE($A115,V$66),'ECM Staff time by PoF'!$A$5:$S$119,MATCH($AL$103, 'ECM Staff time by PoF'!$A$4:$R$4,0),FALSE)), 0, VLOOKUP(CONCATENATE($A115,V$66),'ECM Staff time by PoF'!$A$5:$S$119,MATCH($AL$103, 'ECM Staff time by PoF'!$A$4:$R$4,0),FALSE))))*V77</f>
        <v>0</v>
      </c>
      <c r="BG115" s="191">
        <f>IF($A115="",0,IF(VLOOKUP($A115,'ECM Staff time by PoF'!$B$5:$C$119,2,FALSE)="Not Applicable",VLOOKUP($A115,'ECM Staff time by PoF'!$B$5:$S$119,MATCH($AL$103, 'ECM Staff time by PoF'!$B$4:$R$4,0),FALSE),IF(ISERROR(VLOOKUP(CONCATENATE($A115,W$66),'ECM Staff time by PoF'!$A$5:$S$119,MATCH($AL$103, 'ECM Staff time by PoF'!$A$4:$R$4,0),FALSE)), 0, VLOOKUP(CONCATENATE($A115,W$66),'ECM Staff time by PoF'!$A$5:$S$119,MATCH($AL$103, 'ECM Staff time by PoF'!$A$4:$R$4,0),FALSE))))*W77</f>
        <v>0</v>
      </c>
      <c r="BH115" s="191">
        <f>IF($A115="",0,IF(VLOOKUP($A115,'ECM Staff time by PoF'!$B$5:$C$119,2,FALSE)="Not Applicable",VLOOKUP($A115,'ECM Staff time by PoF'!$B$5:$S$119,MATCH($AL$103, 'ECM Staff time by PoF'!$B$4:$R$4,0),FALSE),IF(ISERROR(VLOOKUP(CONCATENATE($A115,X$66),'ECM Staff time by PoF'!$A$5:$S$119,MATCH($AL$103, 'ECM Staff time by PoF'!$A$4:$R$4,0),FALSE)), 0, VLOOKUP(CONCATENATE($A115,X$66),'ECM Staff time by PoF'!$A$5:$S$119,MATCH($AL$103, 'ECM Staff time by PoF'!$A$4:$R$4,0),FALSE))))*X77</f>
        <v>0</v>
      </c>
      <c r="BI115" s="191">
        <f>IF($A115="",0,IF(VLOOKUP($A115,'ECM Staff time by PoF'!$B$5:$C$119,2,FALSE)="Not Applicable",VLOOKUP($A115,'ECM Staff time by PoF'!$B$5:$S$119,MATCH($AL$103, 'ECM Staff time by PoF'!$B$4:$R$4,0),FALSE),IF(ISERROR(VLOOKUP(CONCATENATE($A115,Y$66),'ECM Staff time by PoF'!$A$5:$S$119,MATCH($AL$103, 'ECM Staff time by PoF'!$A$4:$R$4,0),FALSE)), 0, VLOOKUP(CONCATENATE($A115,Y$66),'ECM Staff time by PoF'!$A$5:$S$119,MATCH($AL$103, 'ECM Staff time by PoF'!$A$4:$R$4,0),FALSE))))*Y77</f>
        <v>0</v>
      </c>
      <c r="BJ115" s="191">
        <f>IF($A115="",0,IF(VLOOKUP($A115,'ECM Staff time by PoF'!$B$5:$C$119,2,FALSE)="Not Applicable",VLOOKUP($A115,'ECM Staff time by PoF'!$B$5:$S$119,MATCH($AL$103, 'ECM Staff time by PoF'!$B$4:$R$4,0),FALSE),IF(ISERROR(VLOOKUP(CONCATENATE($A115,Z$66),'ECM Staff time by PoF'!$A$5:$S$119,MATCH($AL$103, 'ECM Staff time by PoF'!$A$4:$R$4,0),FALSE)), 0, VLOOKUP(CONCATENATE($A115,Z$66),'ECM Staff time by PoF'!$A$5:$S$119,MATCH($AL$103, 'ECM Staff time by PoF'!$A$4:$R$4,0),FALSE))))*Z77</f>
        <v>0</v>
      </c>
      <c r="BK115" s="191">
        <f>IF($A115="",0,IF(VLOOKUP($A115,'ECM Staff time by PoF'!$B$5:$C$119,2,FALSE)="Not Applicable",VLOOKUP($A115,'ECM Staff time by PoF'!$B$5:$S$119,MATCH($AL$103, 'ECM Staff time by PoF'!$B$4:$R$4,0),FALSE),IF(ISERROR(VLOOKUP(CONCATENATE($A115,AA$66),'ECM Staff time by PoF'!$A$5:$S$119,MATCH($AL$103, 'ECM Staff time by PoF'!$A$4:$R$4,0),FALSE)), 0, VLOOKUP(CONCATENATE($A115,AA$66),'ECM Staff time by PoF'!$A$5:$S$119,MATCH($AL$103, 'ECM Staff time by PoF'!$A$4:$R$4,0),FALSE))))*AA77</f>
        <v>0</v>
      </c>
      <c r="BL115" s="191">
        <f>IF($A115="",0,IF(VLOOKUP($A115,'ECM Staff time by PoF'!$B$5:$C$119,2,FALSE)="Not Applicable",VLOOKUP($A115,'ECM Staff time by PoF'!$B$5:$S$119,MATCH($AL$103, 'ECM Staff time by PoF'!$B$4:$R$4,0),FALSE),IF(ISERROR(VLOOKUP(CONCATENATE($A115,AB$66),'ECM Staff time by PoF'!$A$5:$S$119,MATCH($AL$103, 'ECM Staff time by PoF'!$A$4:$R$4,0),FALSE)), 0, VLOOKUP(CONCATENATE($A115,AB$66),'ECM Staff time by PoF'!$A$5:$S$119,MATCH($AL$103, 'ECM Staff time by PoF'!$A$4:$R$4,0),FALSE))))*AB77</f>
        <v>0</v>
      </c>
      <c r="BM115" s="191">
        <f>IF($A115="",0,IF(VLOOKUP($A115,'ECM Staff time by PoF'!$B$5:$C$119,2,FALSE)="Not Applicable",VLOOKUP($A115,'ECM Staff time by PoF'!$B$5:$S$119,MATCH($AL$103, 'ECM Staff time by PoF'!$B$4:$R$4,0),FALSE),IF(ISERROR(VLOOKUP(CONCATENATE($A115,AC$66),'ECM Staff time by PoF'!$A$5:$S$119,MATCH($AL$103, 'ECM Staff time by PoF'!$A$4:$R$4,0),FALSE)), 0, VLOOKUP(CONCATENATE($A115,AC$66),'ECM Staff time by PoF'!$A$5:$S$119,MATCH($AL$103, 'ECM Staff time by PoF'!$A$4:$R$4,0),FALSE))))*AC77</f>
        <v>0</v>
      </c>
      <c r="BN115" s="191">
        <f>IF($A115="",0,IF(VLOOKUP($A115,'ECM Staff time by PoF'!$B$5:$C$119,2,FALSE)="Not Applicable",VLOOKUP($A115,'ECM Staff time by PoF'!$B$5:$S$119,MATCH($AL$103, 'ECM Staff time by PoF'!$B$4:$R$4,0),FALSE),IF(ISERROR(VLOOKUP(CONCATENATE($A115,AD$66),'ECM Staff time by PoF'!$A$5:$S$119,MATCH($AL$103, 'ECM Staff time by PoF'!$A$4:$R$4,0),FALSE)), 0, VLOOKUP(CONCATENATE($A115,AD$66),'ECM Staff time by PoF'!$A$5:$S$119,MATCH($AL$103, 'ECM Staff time by PoF'!$A$4:$R$4,0),FALSE))))*AD77</f>
        <v>0</v>
      </c>
      <c r="BO115" s="191">
        <f>IF($A115="",0,IF(VLOOKUP($A115,'ECM Staff time by PoF'!$B$5:$C$119,2,FALSE)="Not Applicable",VLOOKUP($A115,'ECM Staff time by PoF'!$B$5:$S$119,MATCH($AL$103, 'ECM Staff time by PoF'!$B$4:$R$4,0),FALSE),IF(ISERROR(VLOOKUP(CONCATENATE($A115,AE$66),'ECM Staff time by PoF'!$A$5:$S$119,MATCH($AL$103, 'ECM Staff time by PoF'!$A$4:$R$4,0),FALSE)), 0, VLOOKUP(CONCATENATE($A115,AE$66),'ECM Staff time by PoF'!$A$5:$S$119,MATCH($AL$103, 'ECM Staff time by PoF'!$A$4:$R$4,0),FALSE))))*AE77</f>
        <v>0</v>
      </c>
      <c r="BP115" s="191">
        <f>IF($A115="",0,IF(VLOOKUP($A115,'ECM Staff time by PoF'!$B$5:$C$119,2,FALSE)="Not Applicable",VLOOKUP($A115,'ECM Staff time by PoF'!$B$5:$S$119,MATCH($AL$103, 'ECM Staff time by PoF'!$B$4:$R$4,0),FALSE),IF(ISERROR(VLOOKUP(CONCATENATE($A115,AF$66),'ECM Staff time by PoF'!$A$5:$S$119,MATCH($AL$103, 'ECM Staff time by PoF'!$A$4:$R$4,0),FALSE)), 0, VLOOKUP(CONCATENATE($A115,AF$66),'ECM Staff time by PoF'!$A$5:$S$119,MATCH($AL$103, 'ECM Staff time by PoF'!$A$4:$R$4,0),FALSE))))*AF77</f>
        <v>0</v>
      </c>
      <c r="BQ115" s="191">
        <f>IF($A115="",0,IF(VLOOKUP($A115,'ECM Staff time by PoF'!$B$5:$C$119,2,FALSE)="Not Applicable",VLOOKUP($A115,'ECM Staff time by PoF'!$B$5:$S$119,MATCH($AL$103, 'ECM Staff time by PoF'!$B$4:$R$4,0),FALSE),IF(ISERROR(VLOOKUP(CONCATENATE($A115,AG$66),'ECM Staff time by PoF'!$A$5:$S$119,MATCH($AL$103, 'ECM Staff time by PoF'!$A$4:$R$4,0),FALSE)), 0, VLOOKUP(CONCATENATE($A115,AG$66),'ECM Staff time by PoF'!$A$5:$S$119,MATCH($AL$103, 'ECM Staff time by PoF'!$A$4:$R$4,0),FALSE))))*AG77</f>
        <v>0</v>
      </c>
      <c r="BR115" s="191">
        <f>IF($A115="",0,IF(VLOOKUP($A115,'ECM Staff time by PoF'!$B$5:$C$119,2,FALSE)="Not Applicable",VLOOKUP($A115,'ECM Staff time by PoF'!$B$5:$S$119,MATCH($AL$103, 'ECM Staff time by PoF'!$B$4:$R$4,0),FALSE),IF(ISERROR(VLOOKUP(CONCATENATE($A115,AH$66),'ECM Staff time by PoF'!$A$5:$S$119,MATCH($AL$103, 'ECM Staff time by PoF'!$A$4:$R$4,0),FALSE)), 0, VLOOKUP(CONCATENATE($A115,AH$66),'ECM Staff time by PoF'!$A$5:$S$119,MATCH($AL$103, 'ECM Staff time by PoF'!$A$4:$R$4,0),FALSE))))*AH77</f>
        <v>0</v>
      </c>
      <c r="BS115" s="191">
        <f>IF($A115="",0,IF(VLOOKUP($A115,'ECM Staff time by PoF'!$B$5:$C$119,2,FALSE)="Not Applicable",VLOOKUP($A115,'ECM Staff time by PoF'!$B$5:$S$119,MATCH($AL$103, 'ECM Staff time by PoF'!$B$4:$R$4,0),FALSE),IF(ISERROR(VLOOKUP(CONCATENATE($A115,AI$66),'ECM Staff time by PoF'!$A$5:$S$119,MATCH($AL$103, 'ECM Staff time by PoF'!$A$4:$R$4,0),FALSE)), 0, VLOOKUP(CONCATENATE($A115,AI$66),'ECM Staff time by PoF'!$A$5:$S$119,MATCH($AL$103, 'ECM Staff time by PoF'!$A$4:$R$4,0),FALSE))))*AI77</f>
        <v>0</v>
      </c>
      <c r="BT115" s="191">
        <f>IF($A115="",0,IF(VLOOKUP($A115,'ECM Staff time by PoF'!$B$5:$C$119,2,FALSE)="Not Applicable",VLOOKUP($A115,'ECM Staff time by PoF'!$B$5:$S$119,MATCH($AL$103, 'ECM Staff time by PoF'!$B$4:$R$4,0),FALSE),IF(ISERROR(VLOOKUP(CONCATENATE($A115,AJ$66),'ECM Staff time by PoF'!$A$5:$S$119,MATCH($AL$103, 'ECM Staff time by PoF'!$A$4:$R$4,0),FALSE)), 0, VLOOKUP(CONCATENATE($A115,AJ$66),'ECM Staff time by PoF'!$A$5:$S$119,MATCH($AL$103, 'ECM Staff time by PoF'!$A$4:$R$4,0),FALSE))))*AJ77</f>
        <v>0</v>
      </c>
      <c r="BU115" s="191">
        <f>IF($A115="",0,IF(VLOOKUP($A115,'ECM Staff time by PoF'!$B$5:$C$119,2,FALSE)="Not Applicable",VLOOKUP($A115,'ECM Staff time by PoF'!$B$5:$S$119,MATCH($AL$103, 'ECM Staff time by PoF'!$B$4:$R$4,0),FALSE),IF(ISERROR(VLOOKUP(CONCATENATE($A115,AK$66),'ECM Staff time by PoF'!$A$5:$S$119,MATCH($AL$103, 'ECM Staff time by PoF'!$A$4:$R$4,0),FALSE)), 0, VLOOKUP(CONCATENATE($A115,AK$66),'ECM Staff time by PoF'!$A$5:$S$119,MATCH($AL$103, 'ECM Staff time by PoF'!$A$4:$R$4,0),FALSE))))*AK77</f>
        <v>0</v>
      </c>
      <c r="BV115" s="191">
        <f>IF($A115="",0,IF(VLOOKUP($A115,'ECM Staff time by PoF'!$B$5:$C$119,2,FALSE)="Not Applicable",VLOOKUP($A115,'ECM Staff time by PoF'!$B$5:$S$119,MATCH($BV$103, 'ECM Staff time by PoF'!$B$4:$R$4,0),FALSE),IF(ISERROR(VLOOKUP(CONCATENATE($A115,B$66),'ECM Staff time by PoF'!$A$5:$S$119,MATCH($BV$103, 'ECM Staff time by PoF'!$A$4:$R$4,0),FALSE)), 0, VLOOKUP(CONCATENATE($A115,B$66),'ECM Staff time by PoF'!$A$5:$S$119,MATCH($BV$103, 'ECM Staff time by PoF'!$A$4:$R$4,0),FALSE))))*B77</f>
        <v>0</v>
      </c>
      <c r="BW115" s="191">
        <f>IF($A115="",0,IF(VLOOKUP($A115,'ECM Staff time by PoF'!$B$5:$C$119,2,FALSE)="Not Applicable",VLOOKUP($A115,'ECM Staff time by PoF'!$B$5:$S$119,MATCH($BV$103, 'ECM Staff time by PoF'!$B$4:$R$4,0),FALSE),IF(ISERROR(VLOOKUP(CONCATENATE($A115,C$66),'ECM Staff time by PoF'!$A$5:$S$119,MATCH($BV$103, 'ECM Staff time by PoF'!$A$4:$R$4,0),FALSE)), 0, VLOOKUP(CONCATENATE($A115,C$66),'ECM Staff time by PoF'!$A$5:$S$119,MATCH($BV$103, 'ECM Staff time by PoF'!$A$4:$R$4,0),FALSE))))*C77</f>
        <v>0</v>
      </c>
      <c r="BX115" s="191">
        <f>IF($A115="",0,IF(VLOOKUP($A115,'ECM Staff time by PoF'!$B$5:$C$119,2,FALSE)="Not Applicable",VLOOKUP($A115,'ECM Staff time by PoF'!$B$5:$S$119,MATCH($BV$103, 'ECM Staff time by PoF'!$B$4:$R$4,0),FALSE),IF(ISERROR(VLOOKUP(CONCATENATE($A115,D$66),'ECM Staff time by PoF'!$A$5:$S$119,MATCH($BV$103, 'ECM Staff time by PoF'!$A$4:$R$4,0),FALSE)), 0, VLOOKUP(CONCATENATE($A115,D$66),'ECM Staff time by PoF'!$A$5:$S$119,MATCH($BV$103, 'ECM Staff time by PoF'!$A$4:$R$4,0),FALSE))))*D77</f>
        <v>0</v>
      </c>
      <c r="BY115" s="191">
        <f>IF($A115="",0,IF(VLOOKUP($A115,'ECM Staff time by PoF'!$B$5:$C$119,2,FALSE)="Not Applicable",VLOOKUP($A115,'ECM Staff time by PoF'!$B$5:$S$119,MATCH($BV$103, 'ECM Staff time by PoF'!$B$4:$R$4,0),FALSE),IF(ISERROR(VLOOKUP(CONCATENATE($A115,E$66),'ECM Staff time by PoF'!$A$5:$S$119,MATCH($BV$103, 'ECM Staff time by PoF'!$A$4:$R$4,0),FALSE)), 0, VLOOKUP(CONCATENATE($A115,E$66),'ECM Staff time by PoF'!$A$5:$S$119,MATCH($BV$103, 'ECM Staff time by PoF'!$A$4:$R$4,0),FALSE))))*E77</f>
        <v>0</v>
      </c>
      <c r="BZ115" s="191">
        <f>IF($A115="",0,IF(VLOOKUP($A115,'ECM Staff time by PoF'!$B$5:$C$119,2,FALSE)="Not Applicable",VLOOKUP($A115,'ECM Staff time by PoF'!$B$5:$S$119,MATCH($BV$103, 'ECM Staff time by PoF'!$B$4:$R$4,0),FALSE),IF(ISERROR(VLOOKUP(CONCATENATE($A115,F$66),'ECM Staff time by PoF'!$A$5:$S$119,MATCH($BV$103, 'ECM Staff time by PoF'!$A$4:$R$4,0),FALSE)), 0, VLOOKUP(CONCATENATE($A115,F$66),'ECM Staff time by PoF'!$A$5:$S$119,MATCH($BV$103, 'ECM Staff time by PoF'!$A$4:$R$4,0),FALSE))))*F77</f>
        <v>0</v>
      </c>
      <c r="CA115" s="191">
        <f>IF($A115="",0,IF(VLOOKUP($A115,'ECM Staff time by PoF'!$B$5:$C$119,2,FALSE)="Not Applicable",VLOOKUP($A115,'ECM Staff time by PoF'!$B$5:$S$119,MATCH($BV$103, 'ECM Staff time by PoF'!$B$4:$R$4,0),FALSE),IF(ISERROR(VLOOKUP(CONCATENATE($A115,G$66),'ECM Staff time by PoF'!$A$5:$S$119,MATCH($BV$103, 'ECM Staff time by PoF'!$A$4:$R$4,0),FALSE)), 0, VLOOKUP(CONCATENATE($A115,G$66),'ECM Staff time by PoF'!$A$5:$S$119,MATCH($BV$103, 'ECM Staff time by PoF'!$A$4:$R$4,0),FALSE))))*G77</f>
        <v>0</v>
      </c>
      <c r="CB115" s="191">
        <f>IF($A115="",0,IF(VLOOKUP($A115,'ECM Staff time by PoF'!$B$5:$C$119,2,FALSE)="Not Applicable",VLOOKUP($A115,'ECM Staff time by PoF'!$B$5:$S$119,MATCH($BV$103, 'ECM Staff time by PoF'!$B$4:$R$4,0),FALSE),IF(ISERROR(VLOOKUP(CONCATENATE($A115,H$66),'ECM Staff time by PoF'!$A$5:$S$119,MATCH($BV$103, 'ECM Staff time by PoF'!$A$4:$R$4,0),FALSE)), 0, VLOOKUP(CONCATENATE($A115,H$66),'ECM Staff time by PoF'!$A$5:$S$119,MATCH($BV$103, 'ECM Staff time by PoF'!$A$4:$R$4,0),FALSE))))*H77</f>
        <v>0</v>
      </c>
      <c r="CC115" s="191">
        <f>IF($A115="",0,IF(VLOOKUP($A115,'ECM Staff time by PoF'!$B$5:$C$119,2,FALSE)="Not Applicable",VLOOKUP($A115,'ECM Staff time by PoF'!$B$5:$S$119,MATCH($BV$103, 'ECM Staff time by PoF'!$B$4:$R$4,0),FALSE),IF(ISERROR(VLOOKUP(CONCATENATE($A115,I$66),'ECM Staff time by PoF'!$A$5:$S$119,MATCH($BV$103, 'ECM Staff time by PoF'!$A$4:$R$4,0),FALSE)), 0, VLOOKUP(CONCATENATE($A115,I$66),'ECM Staff time by PoF'!$A$5:$S$119,MATCH($BV$103, 'ECM Staff time by PoF'!$A$4:$R$4,0),FALSE))))*I77</f>
        <v>0</v>
      </c>
      <c r="CD115" s="191">
        <f>IF($A115="",0,IF(VLOOKUP($A115,'ECM Staff time by PoF'!$B$5:$C$119,2,FALSE)="Not Applicable",VLOOKUP($A115,'ECM Staff time by PoF'!$B$5:$S$119,MATCH($BV$103, 'ECM Staff time by PoF'!$B$4:$R$4,0),FALSE),IF(ISERROR(VLOOKUP(CONCATENATE($A115,J$66),'ECM Staff time by PoF'!$A$5:$S$119,MATCH($BV$103, 'ECM Staff time by PoF'!$A$4:$R$4,0),FALSE)), 0, VLOOKUP(CONCATENATE($A115,J$66),'ECM Staff time by PoF'!$A$5:$S$119,MATCH($BV$103, 'ECM Staff time by PoF'!$A$4:$R$4,0),FALSE))))*J77</f>
        <v>0</v>
      </c>
      <c r="CE115" s="191">
        <f>IF($A115="",0,IF(VLOOKUP($A115,'ECM Staff time by PoF'!$B$5:$C$119,2,FALSE)="Not Applicable",VLOOKUP($A115,'ECM Staff time by PoF'!$B$5:$S$119,MATCH($BV$103, 'ECM Staff time by PoF'!$B$4:$R$4,0),FALSE),IF(ISERROR(VLOOKUP(CONCATENATE($A115,K$66),'ECM Staff time by PoF'!$A$5:$S$119,MATCH($BV$103, 'ECM Staff time by PoF'!$A$4:$R$4,0),FALSE)), 0, VLOOKUP(CONCATENATE($A115,K$66),'ECM Staff time by PoF'!$A$5:$S$119,MATCH($BV$103, 'ECM Staff time by PoF'!$A$4:$R$4,0),FALSE))))*K77</f>
        <v>0</v>
      </c>
      <c r="CF115" s="191">
        <f>IF($A115="",0,IF(VLOOKUP($A115,'ECM Staff time by PoF'!$B$5:$C$119,2,FALSE)="Not Applicable",VLOOKUP($A115,'ECM Staff time by PoF'!$B$5:$S$119,MATCH($BV$103, 'ECM Staff time by PoF'!$B$4:$R$4,0),FALSE),IF(ISERROR(VLOOKUP(CONCATENATE($A115,L$66),'ECM Staff time by PoF'!$A$5:$S$119,MATCH($BV$103, 'ECM Staff time by PoF'!$A$4:$R$4,0),FALSE)), 0, VLOOKUP(CONCATENATE($A115,L$66),'ECM Staff time by PoF'!$A$5:$S$119,MATCH($BV$103, 'ECM Staff time by PoF'!$A$4:$R$4,0),FALSE))))*L77</f>
        <v>0</v>
      </c>
      <c r="CG115" s="191">
        <f>IF($A115="",0,IF(VLOOKUP($A115,'ECM Staff time by PoF'!$B$5:$C$119,2,FALSE)="Not Applicable",VLOOKUP($A115,'ECM Staff time by PoF'!$B$5:$S$119,MATCH($BV$103, 'ECM Staff time by PoF'!$B$4:$R$4,0),FALSE),IF(ISERROR(VLOOKUP(CONCATENATE($A115,M$66),'ECM Staff time by PoF'!$A$5:$S$119,MATCH($BV$103, 'ECM Staff time by PoF'!$A$4:$R$4,0),FALSE)), 0, VLOOKUP(CONCATENATE($A115,M$66),'ECM Staff time by PoF'!$A$5:$S$119,MATCH($BV$103, 'ECM Staff time by PoF'!$A$4:$R$4,0),FALSE))))*M77</f>
        <v>0</v>
      </c>
      <c r="CH115" s="191">
        <f>IF($A115="",0,IF(VLOOKUP($A115,'ECM Staff time by PoF'!$B$5:$C$119,2,FALSE)="Not Applicable",VLOOKUP($A115,'ECM Staff time by PoF'!$B$5:$S$119,MATCH($BV$103, 'ECM Staff time by PoF'!$B$4:$R$4,0),FALSE),IF(ISERROR(VLOOKUP(CONCATENATE($A115,N$66),'ECM Staff time by PoF'!$A$5:$S$119,MATCH($BV$103, 'ECM Staff time by PoF'!$A$4:$R$4,0),FALSE)), 0, VLOOKUP(CONCATENATE($A115,N$66),'ECM Staff time by PoF'!$A$5:$S$119,MATCH($BV$103, 'ECM Staff time by PoF'!$A$4:$R$4,0),FALSE))))*N77</f>
        <v>0</v>
      </c>
      <c r="CI115" s="191">
        <f>IF($A115="",0,IF(VLOOKUP($A115,'ECM Staff time by PoF'!$B$5:$C$119,2,FALSE)="Not Applicable",VLOOKUP($A115,'ECM Staff time by PoF'!$B$5:$S$119,MATCH($BV$103, 'ECM Staff time by PoF'!$B$4:$R$4,0),FALSE),IF(ISERROR(VLOOKUP(CONCATENATE($A115,O$66),'ECM Staff time by PoF'!$A$5:$S$119,MATCH($BV$103, 'ECM Staff time by PoF'!$A$4:$R$4,0),FALSE)), 0, VLOOKUP(CONCATENATE($A115,O$66),'ECM Staff time by PoF'!$A$5:$S$119,MATCH($BV$103, 'ECM Staff time by PoF'!$A$4:$R$4,0),FALSE))))*O77</f>
        <v>0</v>
      </c>
      <c r="CJ115" s="191">
        <f>IF($A115="",0,IF(VLOOKUP($A115,'ECM Staff time by PoF'!$B$5:$C$119,2,FALSE)="Not Applicable",VLOOKUP($A115,'ECM Staff time by PoF'!$B$5:$S$119,MATCH($BV$103, 'ECM Staff time by PoF'!$B$4:$R$4,0),FALSE),IF(ISERROR(VLOOKUP(CONCATENATE($A115,P$66),'ECM Staff time by PoF'!$A$5:$S$119,MATCH($BV$103, 'ECM Staff time by PoF'!$A$4:$R$4,0),FALSE)), 0, VLOOKUP(CONCATENATE($A115,P$66),'ECM Staff time by PoF'!$A$5:$S$119,MATCH($BV$103, 'ECM Staff time by PoF'!$A$4:$R$4,0),FALSE))))*P77</f>
        <v>0</v>
      </c>
      <c r="CK115" s="191">
        <f>IF($A115="",0,IF(VLOOKUP($A115,'ECM Staff time by PoF'!$B$5:$C$119,2,FALSE)="Not Applicable",VLOOKUP($A115,'ECM Staff time by PoF'!$B$5:$S$119,MATCH($BV$103, 'ECM Staff time by PoF'!$B$4:$R$4,0),FALSE),IF(ISERROR(VLOOKUP(CONCATENATE($A115,Q$66),'ECM Staff time by PoF'!$A$5:$S$119,MATCH($BV$103, 'ECM Staff time by PoF'!$A$4:$R$4,0),FALSE)), 0, VLOOKUP(CONCATENATE($A115,Q$66),'ECM Staff time by PoF'!$A$5:$S$119,MATCH($BV$103, 'ECM Staff time by PoF'!$A$4:$R$4,0),FALSE))))*Q77</f>
        <v>0</v>
      </c>
      <c r="CL115" s="191">
        <f>IF($A115="",0,IF(VLOOKUP($A115,'ECM Staff time by PoF'!$B$5:$C$119,2,FALSE)="Not Applicable",VLOOKUP($A115,'ECM Staff time by PoF'!$B$5:$S$119,MATCH($BV$103, 'ECM Staff time by PoF'!$B$4:$R$4,0),FALSE),IF(ISERROR(VLOOKUP(CONCATENATE($A115,R$66),'ECM Staff time by PoF'!$A$5:$S$119,MATCH($BV$103, 'ECM Staff time by PoF'!$A$4:$R$4,0),FALSE)), 0, VLOOKUP(CONCATENATE($A115,R$66),'ECM Staff time by PoF'!$A$5:$S$119,MATCH($BV$103, 'ECM Staff time by PoF'!$A$4:$R$4,0),FALSE))))*R77</f>
        <v>0</v>
      </c>
      <c r="CM115" s="191">
        <f>IF($A115="",0,IF(VLOOKUP($A115,'ECM Staff time by PoF'!$B$5:$C$119,2,FALSE)="Not Applicable",VLOOKUP($A115,'ECM Staff time by PoF'!$B$5:$S$119,MATCH($BV$103, 'ECM Staff time by PoF'!$B$4:$R$4,0),FALSE),IF(ISERROR(VLOOKUP(CONCATENATE($A115,S$66),'ECM Staff time by PoF'!$A$5:$S$119,MATCH($BV$103, 'ECM Staff time by PoF'!$A$4:$R$4,0),FALSE)), 0, VLOOKUP(CONCATENATE($A115,S$66),'ECM Staff time by PoF'!$A$5:$S$119,MATCH($BV$103, 'ECM Staff time by PoF'!$A$4:$R$4,0),FALSE))))*S77</f>
        <v>0</v>
      </c>
      <c r="CN115" s="191">
        <f>IF($A115="",0,IF(VLOOKUP($A115,'ECM Staff time by PoF'!$B$5:$C$119,2,FALSE)="Not Applicable",VLOOKUP($A115,'ECM Staff time by PoF'!$B$5:$S$119,MATCH($BV$103, 'ECM Staff time by PoF'!$B$4:$R$4,0),FALSE),IF(ISERROR(VLOOKUP(CONCATENATE($A115,T$66),'ECM Staff time by PoF'!$A$5:$S$119,MATCH($BV$103, 'ECM Staff time by PoF'!$A$4:$R$4,0),FALSE)), 0, VLOOKUP(CONCATENATE($A115,T$66),'ECM Staff time by PoF'!$A$5:$S$119,MATCH($BV$103, 'ECM Staff time by PoF'!$A$4:$R$4,0),FALSE))))*T77</f>
        <v>0</v>
      </c>
      <c r="CO115" s="191">
        <f>IF($A115="",0,IF(VLOOKUP($A115,'ECM Staff time by PoF'!$B$5:$C$119,2,FALSE)="Not Applicable",VLOOKUP($A115,'ECM Staff time by PoF'!$B$5:$S$119,MATCH($BV$103, 'ECM Staff time by PoF'!$B$4:$R$4,0),FALSE),IF(ISERROR(VLOOKUP(CONCATENATE($A115,U$66),'ECM Staff time by PoF'!$A$5:$S$119,MATCH($BV$103, 'ECM Staff time by PoF'!$A$4:$R$4,0),FALSE)), 0, VLOOKUP(CONCATENATE($A115,U$66),'ECM Staff time by PoF'!$A$5:$S$119,MATCH($BV$103, 'ECM Staff time by PoF'!$A$4:$R$4,0),FALSE))))*U77</f>
        <v>0</v>
      </c>
      <c r="CP115" s="191">
        <f>IF($A115="",0,IF(VLOOKUP($A115,'ECM Staff time by PoF'!$B$5:$C$119,2,FALSE)="Not Applicable",VLOOKUP($A115,'ECM Staff time by PoF'!$B$5:$S$119,MATCH($BV$103, 'ECM Staff time by PoF'!$B$4:$R$4,0),FALSE),IF(ISERROR(VLOOKUP(CONCATENATE($A115,V$66),'ECM Staff time by PoF'!$A$5:$S$119,MATCH($BV$103, 'ECM Staff time by PoF'!$A$4:$R$4,0),FALSE)), 0, VLOOKUP(CONCATENATE($A115,V$66),'ECM Staff time by PoF'!$A$5:$S$119,MATCH($BV$103, 'ECM Staff time by PoF'!$A$4:$R$4,0),FALSE))))*V77</f>
        <v>0</v>
      </c>
      <c r="CQ115" s="191">
        <f>IF($A115="",0,IF(VLOOKUP($A115,'ECM Staff time by PoF'!$B$5:$C$119,2,FALSE)="Not Applicable",VLOOKUP($A115,'ECM Staff time by PoF'!$B$5:$S$119,MATCH($BV$103, 'ECM Staff time by PoF'!$B$4:$R$4,0),FALSE),IF(ISERROR(VLOOKUP(CONCATENATE($A115,W$66),'ECM Staff time by PoF'!$A$5:$S$119,MATCH($BV$103, 'ECM Staff time by PoF'!$A$4:$R$4,0),FALSE)), 0, VLOOKUP(CONCATENATE($A115,W$66),'ECM Staff time by PoF'!$A$5:$S$119,MATCH($BV$103, 'ECM Staff time by PoF'!$A$4:$R$4,0),FALSE))))*W77</f>
        <v>0</v>
      </c>
      <c r="CR115" s="191">
        <f>IF($A115="",0,IF(VLOOKUP($A115,'ECM Staff time by PoF'!$B$5:$C$119,2,FALSE)="Not Applicable",VLOOKUP($A115,'ECM Staff time by PoF'!$B$5:$S$119,MATCH($BV$103, 'ECM Staff time by PoF'!$B$4:$R$4,0),FALSE),IF(ISERROR(VLOOKUP(CONCATENATE($A115,X$66),'ECM Staff time by PoF'!$A$5:$S$119,MATCH($BV$103, 'ECM Staff time by PoF'!$A$4:$R$4,0),FALSE)), 0, VLOOKUP(CONCATENATE($A115,X$66),'ECM Staff time by PoF'!$A$5:$S$119,MATCH($BV$103, 'ECM Staff time by PoF'!$A$4:$R$4,0),FALSE))))*X77</f>
        <v>0</v>
      </c>
      <c r="CS115" s="191">
        <f>IF($A115="",0,IF(VLOOKUP($A115,'ECM Staff time by PoF'!$B$5:$C$119,2,FALSE)="Not Applicable",VLOOKUP($A115,'ECM Staff time by PoF'!$B$5:$S$119,MATCH($BV$103, 'ECM Staff time by PoF'!$B$4:$R$4,0),FALSE),IF(ISERROR(VLOOKUP(CONCATENATE($A115,Y$66),'ECM Staff time by PoF'!$A$5:$S$119,MATCH($BV$103, 'ECM Staff time by PoF'!$A$4:$R$4,0),FALSE)), 0, VLOOKUP(CONCATENATE($A115,Y$66),'ECM Staff time by PoF'!$A$5:$S$119,MATCH($BV$103, 'ECM Staff time by PoF'!$A$4:$R$4,0),FALSE))))*Y77</f>
        <v>0</v>
      </c>
      <c r="CT115" s="191">
        <f>IF($A115="",0,IF(VLOOKUP($A115,'ECM Staff time by PoF'!$B$5:$C$119,2,FALSE)="Not Applicable",VLOOKUP($A115,'ECM Staff time by PoF'!$B$5:$S$119,MATCH($BV$103, 'ECM Staff time by PoF'!$B$4:$R$4,0),FALSE),IF(ISERROR(VLOOKUP(CONCATENATE($A115,Z$66),'ECM Staff time by PoF'!$A$5:$S$119,MATCH($BV$103, 'ECM Staff time by PoF'!$A$4:$R$4,0),FALSE)), 0, VLOOKUP(CONCATENATE($A115,Z$66),'ECM Staff time by PoF'!$A$5:$S$119,MATCH($BV$103, 'ECM Staff time by PoF'!$A$4:$R$4,0),FALSE))))*Z77</f>
        <v>0</v>
      </c>
      <c r="CU115" s="191">
        <f>IF($A115="",0,IF(VLOOKUP($A115,'ECM Staff time by PoF'!$B$5:$C$119,2,FALSE)="Not Applicable",VLOOKUP($A115,'ECM Staff time by PoF'!$B$5:$S$119,MATCH($BV$103, 'ECM Staff time by PoF'!$B$4:$R$4,0),FALSE),IF(ISERROR(VLOOKUP(CONCATENATE($A115,AA$66),'ECM Staff time by PoF'!$A$5:$S$119,MATCH($BV$103, 'ECM Staff time by PoF'!$A$4:$R$4,0),FALSE)), 0, VLOOKUP(CONCATENATE($A115,AA$66),'ECM Staff time by PoF'!$A$5:$S$119,MATCH($BV$103, 'ECM Staff time by PoF'!$A$4:$R$4,0),FALSE))))*AA77</f>
        <v>0</v>
      </c>
      <c r="CV115" s="191">
        <f>IF($A115="",0,IF(VLOOKUP($A115,'ECM Staff time by PoF'!$B$5:$C$119,2,FALSE)="Not Applicable",VLOOKUP($A115,'ECM Staff time by PoF'!$B$5:$S$119,MATCH($BV$103, 'ECM Staff time by PoF'!$B$4:$R$4,0),FALSE),IF(ISERROR(VLOOKUP(CONCATENATE($A115,AB$66),'ECM Staff time by PoF'!$A$5:$S$119,MATCH($BV$103, 'ECM Staff time by PoF'!$A$4:$R$4,0),FALSE)), 0, VLOOKUP(CONCATENATE($A115,AB$66),'ECM Staff time by PoF'!$A$5:$S$119,MATCH($BV$103, 'ECM Staff time by PoF'!$A$4:$R$4,0),FALSE))))*AB77</f>
        <v>0</v>
      </c>
      <c r="CW115" s="191">
        <f>IF($A115="",0,IF(VLOOKUP($A115,'ECM Staff time by PoF'!$B$5:$C$119,2,FALSE)="Not Applicable",VLOOKUP($A115,'ECM Staff time by PoF'!$B$5:$S$119,MATCH($BV$103, 'ECM Staff time by PoF'!$B$4:$R$4,0),FALSE),IF(ISERROR(VLOOKUP(CONCATENATE($A115,AC$66),'ECM Staff time by PoF'!$A$5:$S$119,MATCH($BV$103, 'ECM Staff time by PoF'!$A$4:$R$4,0),FALSE)), 0, VLOOKUP(CONCATENATE($A115,AC$66),'ECM Staff time by PoF'!$A$5:$S$119,MATCH($BV$103, 'ECM Staff time by PoF'!$A$4:$R$4,0),FALSE))))*AC77</f>
        <v>0</v>
      </c>
      <c r="CX115" s="191">
        <f>IF($A115="",0,IF(VLOOKUP($A115,'ECM Staff time by PoF'!$B$5:$C$119,2,FALSE)="Not Applicable",VLOOKUP($A115,'ECM Staff time by PoF'!$B$5:$S$119,MATCH($BV$103, 'ECM Staff time by PoF'!$B$4:$R$4,0),FALSE),IF(ISERROR(VLOOKUP(CONCATENATE($A115,AD$66),'ECM Staff time by PoF'!$A$5:$S$119,MATCH($BV$103, 'ECM Staff time by PoF'!$A$4:$R$4,0),FALSE)), 0, VLOOKUP(CONCATENATE($A115,AD$66),'ECM Staff time by PoF'!$A$5:$S$119,MATCH($BV$103, 'ECM Staff time by PoF'!$A$4:$R$4,0),FALSE))))*AD77</f>
        <v>0</v>
      </c>
      <c r="CY115" s="191">
        <f>IF($A115="",0,IF(VLOOKUP($A115,'ECM Staff time by PoF'!$B$5:$C$119,2,FALSE)="Not Applicable",VLOOKUP($A115,'ECM Staff time by PoF'!$B$5:$S$119,MATCH($BV$103, 'ECM Staff time by PoF'!$B$4:$R$4,0),FALSE),IF(ISERROR(VLOOKUP(CONCATENATE($A115,AE$66),'ECM Staff time by PoF'!$A$5:$S$119,MATCH($BV$103, 'ECM Staff time by PoF'!$A$4:$R$4,0),FALSE)), 0, VLOOKUP(CONCATENATE($A115,AE$66),'ECM Staff time by PoF'!$A$5:$S$119,MATCH($BV$103, 'ECM Staff time by PoF'!$A$4:$R$4,0),FALSE))))*AE77</f>
        <v>0</v>
      </c>
      <c r="CZ115" s="191">
        <f>IF($A115="",0,IF(VLOOKUP($A115,'ECM Staff time by PoF'!$B$5:$C$119,2,FALSE)="Not Applicable",VLOOKUP($A115,'ECM Staff time by PoF'!$B$5:$S$119,MATCH($BV$103, 'ECM Staff time by PoF'!$B$4:$R$4,0),FALSE),IF(ISERROR(VLOOKUP(CONCATENATE($A115,AF$66),'ECM Staff time by PoF'!$A$5:$S$119,MATCH($BV$103, 'ECM Staff time by PoF'!$A$4:$R$4,0),FALSE)), 0, VLOOKUP(CONCATENATE($A115,AF$66),'ECM Staff time by PoF'!$A$5:$S$119,MATCH($BV$103, 'ECM Staff time by PoF'!$A$4:$R$4,0),FALSE))))*AF77</f>
        <v>0</v>
      </c>
      <c r="DA115" s="191">
        <f>IF($A115="",0,IF(VLOOKUP($A115,'ECM Staff time by PoF'!$B$5:$C$119,2,FALSE)="Not Applicable",VLOOKUP($A115,'ECM Staff time by PoF'!$B$5:$S$119,MATCH($BV$103, 'ECM Staff time by PoF'!$B$4:$R$4,0),FALSE),IF(ISERROR(VLOOKUP(CONCATENATE($A115,AG$66),'ECM Staff time by PoF'!$A$5:$S$119,MATCH($BV$103, 'ECM Staff time by PoF'!$A$4:$R$4,0),FALSE)), 0, VLOOKUP(CONCATENATE($A115,AG$66),'ECM Staff time by PoF'!$A$5:$S$119,MATCH($BV$103, 'ECM Staff time by PoF'!$A$4:$R$4,0),FALSE))))*AG77</f>
        <v>0</v>
      </c>
      <c r="DB115" s="191">
        <f>IF($A115="",0,IF(VLOOKUP($A115,'ECM Staff time by PoF'!$B$5:$C$119,2,FALSE)="Not Applicable",VLOOKUP($A115,'ECM Staff time by PoF'!$B$5:$S$119,MATCH($BV$103, 'ECM Staff time by PoF'!$B$4:$R$4,0),FALSE),IF(ISERROR(VLOOKUP(CONCATENATE($A115,AH$66),'ECM Staff time by PoF'!$A$5:$S$119,MATCH($BV$103, 'ECM Staff time by PoF'!$A$4:$R$4,0),FALSE)), 0, VLOOKUP(CONCATENATE($A115,AH$66),'ECM Staff time by PoF'!$A$5:$S$119,MATCH($BV$103, 'ECM Staff time by PoF'!$A$4:$R$4,0),FALSE))))*AH77</f>
        <v>0</v>
      </c>
      <c r="DC115" s="191">
        <f>IF($A115="",0,IF(VLOOKUP($A115,'ECM Staff time by PoF'!$B$5:$C$119,2,FALSE)="Not Applicable",VLOOKUP($A115,'ECM Staff time by PoF'!$B$5:$S$119,MATCH($BV$103, 'ECM Staff time by PoF'!$B$4:$R$4,0),FALSE),IF(ISERROR(VLOOKUP(CONCATENATE($A115,AI$66),'ECM Staff time by PoF'!$A$5:$S$119,MATCH($BV$103, 'ECM Staff time by PoF'!$A$4:$R$4,0),FALSE)), 0, VLOOKUP(CONCATENATE($A115,AI$66),'ECM Staff time by PoF'!$A$5:$S$119,MATCH($BV$103, 'ECM Staff time by PoF'!$A$4:$R$4,0),FALSE))))*AI77</f>
        <v>0</v>
      </c>
      <c r="DD115" s="191">
        <f>IF($A115="",0,IF(VLOOKUP($A115,'ECM Staff time by PoF'!$B$5:$C$119,2,FALSE)="Not Applicable",VLOOKUP($A115,'ECM Staff time by PoF'!$B$5:$S$119,MATCH($BV$103, 'ECM Staff time by PoF'!$B$4:$R$4,0),FALSE),IF(ISERROR(VLOOKUP(CONCATENATE($A115,AJ$66),'ECM Staff time by PoF'!$A$5:$S$119,MATCH($BV$103, 'ECM Staff time by PoF'!$A$4:$R$4,0),FALSE)), 0, VLOOKUP(CONCATENATE($A115,AJ$66),'ECM Staff time by PoF'!$A$5:$S$119,MATCH($BV$103, 'ECM Staff time by PoF'!$A$4:$R$4,0),FALSE))))*AJ77</f>
        <v>0</v>
      </c>
      <c r="DE115" s="191">
        <f>IF($A115="",0,IF(VLOOKUP($A115,'ECM Staff time by PoF'!$B$5:$C$119,2,FALSE)="Not Applicable",VLOOKUP($A115,'ECM Staff time by PoF'!$B$5:$S$119,MATCH($BV$103, 'ECM Staff time by PoF'!$B$4:$R$4,0),FALSE),IF(ISERROR(VLOOKUP(CONCATENATE($A115,AK$66),'ECM Staff time by PoF'!$A$5:$S$119,MATCH($BV$103, 'ECM Staff time by PoF'!$A$4:$R$4,0),FALSE)), 0, VLOOKUP(CONCATENATE($A115,AK$66),'ECM Staff time by PoF'!$A$5:$S$119,MATCH($BV$103, 'ECM Staff time by PoF'!$A$4:$R$4,0),FALSE))))*AK77</f>
        <v>0</v>
      </c>
      <c r="DF115" s="191">
        <f>IF($A115="",0,IF(VLOOKUP($A115,'ECM Staff time by PoF'!$B$5:$C$119,2,FALSE)="Not Applicable",VLOOKUP($A115,'ECM Staff time by PoF'!$B$5:$S$119,MATCH($DF$103, 'ECM Staff time by PoF'!$B$4:$R$4,0),FALSE),IF(ISERROR(VLOOKUP(CONCATENATE($A115,B$66),'ECM Staff time by PoF'!$A$5:$S$119,MATCH($DF$103, 'ECM Staff time by PoF'!$A$4:$R$4,0),FALSE)), 0, VLOOKUP(CONCATENATE($A115,B$66),'ECM Staff time by PoF'!$A$5:$S$119,MATCH($DF$103, 'ECM Staff time by PoF'!$A$4:$R$4,0),FALSE))))*B77</f>
        <v>0</v>
      </c>
      <c r="DG115" s="191">
        <f>IF($A115="",0,IF(VLOOKUP($A115,'ECM Staff time by PoF'!$B$5:$C$119,2,FALSE)="Not Applicable",VLOOKUP($A115,'ECM Staff time by PoF'!$B$5:$S$119,MATCH($DF$103, 'ECM Staff time by PoF'!$B$4:$R$4,0),FALSE),IF(ISERROR(VLOOKUP(CONCATENATE($A115,C$66),'ECM Staff time by PoF'!$A$5:$S$119,MATCH($DF$103, 'ECM Staff time by PoF'!$A$4:$R$4,0),FALSE)), 0, VLOOKUP(CONCATENATE($A115,C$66),'ECM Staff time by PoF'!$A$5:$S$119,MATCH($DF$103, 'ECM Staff time by PoF'!$A$4:$R$4,0),FALSE))))*C77</f>
        <v>0</v>
      </c>
      <c r="DH115" s="191">
        <f>IF($A115="",0,IF(VLOOKUP($A115,'ECM Staff time by PoF'!$B$5:$C$119,2,FALSE)="Not Applicable",VLOOKUP($A115,'ECM Staff time by PoF'!$B$5:$S$119,MATCH($DF$103, 'ECM Staff time by PoF'!$B$4:$R$4,0),FALSE),IF(ISERROR(VLOOKUP(CONCATENATE($A115,D$66),'ECM Staff time by PoF'!$A$5:$S$119,MATCH($DF$103, 'ECM Staff time by PoF'!$A$4:$R$4,0),FALSE)), 0, VLOOKUP(CONCATENATE($A115,D$66),'ECM Staff time by PoF'!$A$5:$S$119,MATCH($DF$103, 'ECM Staff time by PoF'!$A$4:$R$4,0),FALSE))))*D77</f>
        <v>0</v>
      </c>
      <c r="DI115" s="191">
        <f>IF($A115="",0,IF(VLOOKUP($A115,'ECM Staff time by PoF'!$B$5:$C$119,2,FALSE)="Not Applicable",VLOOKUP($A115,'ECM Staff time by PoF'!$B$5:$S$119,MATCH($DF$103, 'ECM Staff time by PoF'!$B$4:$R$4,0),FALSE),IF(ISERROR(VLOOKUP(CONCATENATE($A115,E$66),'ECM Staff time by PoF'!$A$5:$S$119,MATCH($DF$103, 'ECM Staff time by PoF'!$A$4:$R$4,0),FALSE)), 0, VLOOKUP(CONCATENATE($A115,E$66),'ECM Staff time by PoF'!$A$5:$S$119,MATCH($DF$103, 'ECM Staff time by PoF'!$A$4:$R$4,0),FALSE))))*E77</f>
        <v>0</v>
      </c>
      <c r="DJ115" s="191">
        <f>IF($A115="",0,IF(VLOOKUP($A115,'ECM Staff time by PoF'!$B$5:$C$119,2,FALSE)="Not Applicable",VLOOKUP($A115,'ECM Staff time by PoF'!$B$5:$S$119,MATCH($DF$103, 'ECM Staff time by PoF'!$B$4:$R$4,0),FALSE),IF(ISERROR(VLOOKUP(CONCATENATE($A115,F$66),'ECM Staff time by PoF'!$A$5:$S$119,MATCH($DF$103, 'ECM Staff time by PoF'!$A$4:$R$4,0),FALSE)), 0, VLOOKUP(CONCATENATE($A115,F$66),'ECM Staff time by PoF'!$A$5:$S$119,MATCH($DF$103, 'ECM Staff time by PoF'!$A$4:$R$4,0),FALSE))))*F77</f>
        <v>0</v>
      </c>
      <c r="DK115" s="191">
        <f>IF($A115="",0,IF(VLOOKUP($A115,'ECM Staff time by PoF'!$B$5:$C$119,2,FALSE)="Not Applicable",VLOOKUP($A115,'ECM Staff time by PoF'!$B$5:$S$119,MATCH($DF$103, 'ECM Staff time by PoF'!$B$4:$R$4,0),FALSE),IF(ISERROR(VLOOKUP(CONCATENATE($A115,G$66),'ECM Staff time by PoF'!$A$5:$S$119,MATCH($DF$103, 'ECM Staff time by PoF'!$A$4:$R$4,0),FALSE)), 0, VLOOKUP(CONCATENATE($A115,G$66),'ECM Staff time by PoF'!$A$5:$S$119,MATCH($DF$103, 'ECM Staff time by PoF'!$A$4:$R$4,0),FALSE))))*G77</f>
        <v>0</v>
      </c>
      <c r="DL115" s="191">
        <f>IF($A115="",0,IF(VLOOKUP($A115,'ECM Staff time by PoF'!$B$5:$C$119,2,FALSE)="Not Applicable",VLOOKUP($A115,'ECM Staff time by PoF'!$B$5:$S$119,MATCH($DF$103, 'ECM Staff time by PoF'!$B$4:$R$4,0),FALSE),IF(ISERROR(VLOOKUP(CONCATENATE($A115,H$66),'ECM Staff time by PoF'!$A$5:$S$119,MATCH($DF$103, 'ECM Staff time by PoF'!$A$4:$R$4,0),FALSE)), 0, VLOOKUP(CONCATENATE($A115,H$66),'ECM Staff time by PoF'!$A$5:$S$119,MATCH($DF$103, 'ECM Staff time by PoF'!$A$4:$R$4,0),FALSE))))*H77</f>
        <v>0</v>
      </c>
      <c r="DM115" s="191">
        <f>IF($A115="",0,IF(VLOOKUP($A115,'ECM Staff time by PoF'!$B$5:$C$119,2,FALSE)="Not Applicable",VLOOKUP($A115,'ECM Staff time by PoF'!$B$5:$S$119,MATCH($DF$103, 'ECM Staff time by PoF'!$B$4:$R$4,0),FALSE),IF(ISERROR(VLOOKUP(CONCATENATE($A115,I$66),'ECM Staff time by PoF'!$A$5:$S$119,MATCH($DF$103, 'ECM Staff time by PoF'!$A$4:$R$4,0),FALSE)), 0, VLOOKUP(CONCATENATE($A115,I$66),'ECM Staff time by PoF'!$A$5:$S$119,MATCH($DF$103, 'ECM Staff time by PoF'!$A$4:$R$4,0),FALSE))))*I77</f>
        <v>0</v>
      </c>
      <c r="DN115" s="191">
        <f>IF($A115="",0,IF(VLOOKUP($A115,'ECM Staff time by PoF'!$B$5:$C$119,2,FALSE)="Not Applicable",VLOOKUP($A115,'ECM Staff time by PoF'!$B$5:$S$119,MATCH($DF$103, 'ECM Staff time by PoF'!$B$4:$R$4,0),FALSE),IF(ISERROR(VLOOKUP(CONCATENATE($A115,J$66),'ECM Staff time by PoF'!$A$5:$S$119,MATCH($DF$103, 'ECM Staff time by PoF'!$A$4:$R$4,0),FALSE)), 0, VLOOKUP(CONCATENATE($A115,J$66),'ECM Staff time by PoF'!$A$5:$S$119,MATCH($DF$103, 'ECM Staff time by PoF'!$A$4:$R$4,0),FALSE))))*J77</f>
        <v>0</v>
      </c>
      <c r="DO115" s="191">
        <f>IF($A115="",0,IF(VLOOKUP($A115,'ECM Staff time by PoF'!$B$5:$C$119,2,FALSE)="Not Applicable",VLOOKUP($A115,'ECM Staff time by PoF'!$B$5:$S$119,MATCH($DF$103, 'ECM Staff time by PoF'!$B$4:$R$4,0),FALSE),IF(ISERROR(VLOOKUP(CONCATENATE($A115,K$66),'ECM Staff time by PoF'!$A$5:$S$119,MATCH($DF$103, 'ECM Staff time by PoF'!$A$4:$R$4,0),FALSE)), 0, VLOOKUP(CONCATENATE($A115,K$66),'ECM Staff time by PoF'!$A$5:$S$119,MATCH($DF$103, 'ECM Staff time by PoF'!$A$4:$R$4,0),FALSE))))*K77</f>
        <v>0</v>
      </c>
      <c r="DP115" s="191">
        <f>IF($A115="",0,IF(VLOOKUP($A115,'ECM Staff time by PoF'!$B$5:$C$119,2,FALSE)="Not Applicable",VLOOKUP($A115,'ECM Staff time by PoF'!$B$5:$S$119,MATCH($DF$103, 'ECM Staff time by PoF'!$B$4:$R$4,0),FALSE),IF(ISERROR(VLOOKUP(CONCATENATE($A115,L$66),'ECM Staff time by PoF'!$A$5:$S$119,MATCH($DF$103, 'ECM Staff time by PoF'!$A$4:$R$4,0),FALSE)), 0, VLOOKUP(CONCATENATE($A115,L$66),'ECM Staff time by PoF'!$A$5:$S$119,MATCH($DF$103, 'ECM Staff time by PoF'!$A$4:$R$4,0),FALSE))))*L77</f>
        <v>0</v>
      </c>
      <c r="DQ115" s="191">
        <f>IF($A115="",0,IF(VLOOKUP($A115,'ECM Staff time by PoF'!$B$5:$C$119,2,FALSE)="Not Applicable",VLOOKUP($A115,'ECM Staff time by PoF'!$B$5:$S$119,MATCH($DF$103, 'ECM Staff time by PoF'!$B$4:$R$4,0),FALSE),IF(ISERROR(VLOOKUP(CONCATENATE($A115,M$66),'ECM Staff time by PoF'!$A$5:$S$119,MATCH($DF$103, 'ECM Staff time by PoF'!$A$4:$R$4,0),FALSE)), 0, VLOOKUP(CONCATENATE($A115,M$66),'ECM Staff time by PoF'!$A$5:$S$119,MATCH($DF$103, 'ECM Staff time by PoF'!$A$4:$R$4,0),FALSE))))*M77</f>
        <v>0</v>
      </c>
      <c r="DR115" s="191">
        <f>IF($A115="",0,IF(VLOOKUP($A115,'ECM Staff time by PoF'!$B$5:$C$119,2,FALSE)="Not Applicable",VLOOKUP($A115,'ECM Staff time by PoF'!$B$5:$S$119,MATCH($DF$103, 'ECM Staff time by PoF'!$B$4:$R$4,0),FALSE),IF(ISERROR(VLOOKUP(CONCATENATE($A115,N$66),'ECM Staff time by PoF'!$A$5:$S$119,MATCH($DF$103, 'ECM Staff time by PoF'!$A$4:$R$4,0),FALSE)), 0, VLOOKUP(CONCATENATE($A115,N$66),'ECM Staff time by PoF'!$A$5:$S$119,MATCH($DF$103, 'ECM Staff time by PoF'!$A$4:$R$4,0),FALSE))))*N77</f>
        <v>0</v>
      </c>
      <c r="DS115" s="191">
        <f>IF($A115="",0,IF(VLOOKUP($A115,'ECM Staff time by PoF'!$B$5:$C$119,2,FALSE)="Not Applicable",VLOOKUP($A115,'ECM Staff time by PoF'!$B$5:$S$119,MATCH($DF$103, 'ECM Staff time by PoF'!$B$4:$R$4,0),FALSE),IF(ISERROR(VLOOKUP(CONCATENATE($A115,O$66),'ECM Staff time by PoF'!$A$5:$S$119,MATCH($DF$103, 'ECM Staff time by PoF'!$A$4:$R$4,0),FALSE)), 0, VLOOKUP(CONCATENATE($A115,O$66),'ECM Staff time by PoF'!$A$5:$S$119,MATCH($DF$103, 'ECM Staff time by PoF'!$A$4:$R$4,0),FALSE))))*O77</f>
        <v>0</v>
      </c>
      <c r="DT115" s="191">
        <f>IF($A115="",0,IF(VLOOKUP($A115,'ECM Staff time by PoF'!$B$5:$C$119,2,FALSE)="Not Applicable",VLOOKUP($A115,'ECM Staff time by PoF'!$B$5:$S$119,MATCH($DF$103, 'ECM Staff time by PoF'!$B$4:$R$4,0),FALSE),IF(ISERROR(VLOOKUP(CONCATENATE($A115,P$66),'ECM Staff time by PoF'!$A$5:$S$119,MATCH($DF$103, 'ECM Staff time by PoF'!$A$4:$R$4,0),FALSE)), 0, VLOOKUP(CONCATENATE($A115,P$66),'ECM Staff time by PoF'!$A$5:$S$119,MATCH($DF$103, 'ECM Staff time by PoF'!$A$4:$R$4,0),FALSE))))*P77</f>
        <v>0</v>
      </c>
      <c r="DU115" s="191">
        <f>IF($A115="",0,IF(VLOOKUP($A115,'ECM Staff time by PoF'!$B$5:$C$119,2,FALSE)="Not Applicable",VLOOKUP($A115,'ECM Staff time by PoF'!$B$5:$S$119,MATCH($DF$103, 'ECM Staff time by PoF'!$B$4:$R$4,0),FALSE),IF(ISERROR(VLOOKUP(CONCATENATE($A115,Q$66),'ECM Staff time by PoF'!$A$5:$S$119,MATCH($DF$103, 'ECM Staff time by PoF'!$A$4:$R$4,0),FALSE)), 0, VLOOKUP(CONCATENATE($A115,Q$66),'ECM Staff time by PoF'!$A$5:$S$119,MATCH($DF$103, 'ECM Staff time by PoF'!$A$4:$R$4,0),FALSE))))*Q77</f>
        <v>0</v>
      </c>
      <c r="DV115" s="191">
        <f>IF($A115="",0,IF(VLOOKUP($A115,'ECM Staff time by PoF'!$B$5:$C$119,2,FALSE)="Not Applicable",VLOOKUP($A115,'ECM Staff time by PoF'!$B$5:$S$119,MATCH($DF$103, 'ECM Staff time by PoF'!$B$4:$R$4,0),FALSE),IF(ISERROR(VLOOKUP(CONCATENATE($A115,R$66),'ECM Staff time by PoF'!$A$5:$S$119,MATCH($DF$103, 'ECM Staff time by PoF'!$A$4:$R$4,0),FALSE)), 0, VLOOKUP(CONCATENATE($A115,R$66),'ECM Staff time by PoF'!$A$5:$S$119,MATCH($DF$103, 'ECM Staff time by PoF'!$A$4:$R$4,0),FALSE))))*R77</f>
        <v>0</v>
      </c>
      <c r="DW115" s="191">
        <f>IF($A115="",0,IF(VLOOKUP($A115,'ECM Staff time by PoF'!$B$5:$C$119,2,FALSE)="Not Applicable",VLOOKUP($A115,'ECM Staff time by PoF'!$B$5:$S$119,MATCH($DF$103, 'ECM Staff time by PoF'!$B$4:$R$4,0),FALSE),IF(ISERROR(VLOOKUP(CONCATENATE($A115,S$66),'ECM Staff time by PoF'!$A$5:$S$119,MATCH($DF$103, 'ECM Staff time by PoF'!$A$4:$R$4,0),FALSE)), 0, VLOOKUP(CONCATENATE($A115,S$66),'ECM Staff time by PoF'!$A$5:$S$119,MATCH($DF$103, 'ECM Staff time by PoF'!$A$4:$R$4,0),FALSE))))*S77</f>
        <v>0</v>
      </c>
      <c r="DX115" s="191">
        <f>IF($A115="",0,IF(VLOOKUP($A115,'ECM Staff time by PoF'!$B$5:$C$119,2,FALSE)="Not Applicable",VLOOKUP($A115,'ECM Staff time by PoF'!$B$5:$S$119,MATCH($DF$103, 'ECM Staff time by PoF'!$B$4:$R$4,0),FALSE),IF(ISERROR(VLOOKUP(CONCATENATE($A115,T$66),'ECM Staff time by PoF'!$A$5:$S$119,MATCH($DF$103, 'ECM Staff time by PoF'!$A$4:$R$4,0),FALSE)), 0, VLOOKUP(CONCATENATE($A115,T$66),'ECM Staff time by PoF'!$A$5:$S$119,MATCH($DF$103, 'ECM Staff time by PoF'!$A$4:$R$4,0),FALSE))))*T77</f>
        <v>0</v>
      </c>
      <c r="DY115" s="191">
        <f>IF($A115="",0,IF(VLOOKUP($A115,'ECM Staff time by PoF'!$B$5:$C$119,2,FALSE)="Not Applicable",VLOOKUP($A115,'ECM Staff time by PoF'!$B$5:$S$119,MATCH($DF$103, 'ECM Staff time by PoF'!$B$4:$R$4,0),FALSE),IF(ISERROR(VLOOKUP(CONCATENATE($A115,U$66),'ECM Staff time by PoF'!$A$5:$S$119,MATCH($DF$103, 'ECM Staff time by PoF'!$A$4:$R$4,0),FALSE)), 0, VLOOKUP(CONCATENATE($A115,U$66),'ECM Staff time by PoF'!$A$5:$S$119,MATCH($DF$103, 'ECM Staff time by PoF'!$A$4:$R$4,0),FALSE))))*U77</f>
        <v>0</v>
      </c>
      <c r="DZ115" s="191">
        <f>IF($A115="",0,IF(VLOOKUP($A115,'ECM Staff time by PoF'!$B$5:$C$119,2,FALSE)="Not Applicable",VLOOKUP($A115,'ECM Staff time by PoF'!$B$5:$S$119,MATCH($DF$103, 'ECM Staff time by PoF'!$B$4:$R$4,0),FALSE),IF(ISERROR(VLOOKUP(CONCATENATE($A115,V$66),'ECM Staff time by PoF'!$A$5:$S$119,MATCH($DF$103, 'ECM Staff time by PoF'!$A$4:$R$4,0),FALSE)), 0, VLOOKUP(CONCATENATE($A115,V$66),'ECM Staff time by PoF'!$A$5:$S$119,MATCH($DF$103, 'ECM Staff time by PoF'!$A$4:$R$4,0),FALSE))))*V77</f>
        <v>0</v>
      </c>
      <c r="EA115" s="191">
        <f>IF($A115="",0,IF(VLOOKUP($A115,'ECM Staff time by PoF'!$B$5:$C$119,2,FALSE)="Not Applicable",VLOOKUP($A115,'ECM Staff time by PoF'!$B$5:$S$119,MATCH($DF$103, 'ECM Staff time by PoF'!$B$4:$R$4,0),FALSE),IF(ISERROR(VLOOKUP(CONCATENATE($A115,W$66),'ECM Staff time by PoF'!$A$5:$S$119,MATCH($DF$103, 'ECM Staff time by PoF'!$A$4:$R$4,0),FALSE)), 0, VLOOKUP(CONCATENATE($A115,W$66),'ECM Staff time by PoF'!$A$5:$S$119,MATCH($DF$103, 'ECM Staff time by PoF'!$A$4:$R$4,0),FALSE))))*W77</f>
        <v>0</v>
      </c>
      <c r="EB115" s="191">
        <f>IF($A115="",0,IF(VLOOKUP($A115,'ECM Staff time by PoF'!$B$5:$C$119,2,FALSE)="Not Applicable",VLOOKUP($A115,'ECM Staff time by PoF'!$B$5:$S$119,MATCH($DF$103, 'ECM Staff time by PoF'!$B$4:$R$4,0),FALSE),IF(ISERROR(VLOOKUP(CONCATENATE($A115,X$66),'ECM Staff time by PoF'!$A$5:$S$119,MATCH($DF$103, 'ECM Staff time by PoF'!$A$4:$R$4,0),FALSE)), 0, VLOOKUP(CONCATENATE($A115,X$66),'ECM Staff time by PoF'!$A$5:$S$119,MATCH($DF$103, 'ECM Staff time by PoF'!$A$4:$R$4,0),FALSE))))*X77</f>
        <v>0</v>
      </c>
      <c r="EC115" s="191">
        <f>IF($A115="",0,IF(VLOOKUP($A115,'ECM Staff time by PoF'!$B$5:$C$119,2,FALSE)="Not Applicable",VLOOKUP($A115,'ECM Staff time by PoF'!$B$5:$S$119,MATCH($DF$103, 'ECM Staff time by PoF'!$B$4:$R$4,0),FALSE),IF(ISERROR(VLOOKUP(CONCATENATE($A115,Y$66),'ECM Staff time by PoF'!$A$5:$S$119,MATCH($DF$103, 'ECM Staff time by PoF'!$A$4:$R$4,0),FALSE)), 0, VLOOKUP(CONCATENATE($A115,Y$66),'ECM Staff time by PoF'!$A$5:$S$119,MATCH($DF$103, 'ECM Staff time by PoF'!$A$4:$R$4,0),FALSE))))*Y77</f>
        <v>0</v>
      </c>
      <c r="ED115" s="191">
        <f>IF($A115="",0,IF(VLOOKUP($A115,'ECM Staff time by PoF'!$B$5:$C$119,2,FALSE)="Not Applicable",VLOOKUP($A115,'ECM Staff time by PoF'!$B$5:$S$119,MATCH($DF$103, 'ECM Staff time by PoF'!$B$4:$R$4,0),FALSE),IF(ISERROR(VLOOKUP(CONCATENATE($A115,Z$66),'ECM Staff time by PoF'!$A$5:$S$119,MATCH($DF$103, 'ECM Staff time by PoF'!$A$4:$R$4,0),FALSE)), 0, VLOOKUP(CONCATENATE($A115,Z$66),'ECM Staff time by PoF'!$A$5:$S$119,MATCH($DF$103, 'ECM Staff time by PoF'!$A$4:$R$4,0),FALSE))))*Z77</f>
        <v>0</v>
      </c>
      <c r="EE115" s="191">
        <f>IF($A115="",0,IF(VLOOKUP($A115,'ECM Staff time by PoF'!$B$5:$C$119,2,FALSE)="Not Applicable",VLOOKUP($A115,'ECM Staff time by PoF'!$B$5:$S$119,MATCH($DF$103, 'ECM Staff time by PoF'!$B$4:$R$4,0),FALSE),IF(ISERROR(VLOOKUP(CONCATENATE($A115,AA$66),'ECM Staff time by PoF'!$A$5:$S$119,MATCH($DF$103, 'ECM Staff time by PoF'!$A$4:$R$4,0),FALSE)), 0, VLOOKUP(CONCATENATE($A115,AA$66),'ECM Staff time by PoF'!$A$5:$S$119,MATCH($DF$103, 'ECM Staff time by PoF'!$A$4:$R$4,0),FALSE))))*AA77</f>
        <v>0</v>
      </c>
      <c r="EF115" s="191">
        <f>IF($A115="",0,IF(VLOOKUP($A115,'ECM Staff time by PoF'!$B$5:$C$119,2,FALSE)="Not Applicable",VLOOKUP($A115,'ECM Staff time by PoF'!$B$5:$S$119,MATCH($DF$103, 'ECM Staff time by PoF'!$B$4:$R$4,0),FALSE),IF(ISERROR(VLOOKUP(CONCATENATE($A115,AB$66),'ECM Staff time by PoF'!$A$5:$S$119,MATCH($DF$103, 'ECM Staff time by PoF'!$A$4:$R$4,0),FALSE)), 0, VLOOKUP(CONCATENATE($A115,AB$66),'ECM Staff time by PoF'!$A$5:$S$119,MATCH($DF$103, 'ECM Staff time by PoF'!$A$4:$R$4,0),FALSE))))*AB77</f>
        <v>0</v>
      </c>
      <c r="EG115" s="191">
        <f>IF($A115="",0,IF(VLOOKUP($A115,'ECM Staff time by PoF'!$B$5:$C$119,2,FALSE)="Not Applicable",VLOOKUP($A115,'ECM Staff time by PoF'!$B$5:$S$119,MATCH($DF$103, 'ECM Staff time by PoF'!$B$4:$R$4,0),FALSE),IF(ISERROR(VLOOKUP(CONCATENATE($A115,AC$66),'ECM Staff time by PoF'!$A$5:$S$119,MATCH($DF$103, 'ECM Staff time by PoF'!$A$4:$R$4,0),FALSE)), 0, VLOOKUP(CONCATENATE($A115,AC$66),'ECM Staff time by PoF'!$A$5:$S$119,MATCH($DF$103, 'ECM Staff time by PoF'!$A$4:$R$4,0),FALSE))))*AC77</f>
        <v>0</v>
      </c>
      <c r="EH115" s="191">
        <f>IF($A115="",0,IF(VLOOKUP($A115,'ECM Staff time by PoF'!$B$5:$C$119,2,FALSE)="Not Applicable",VLOOKUP($A115,'ECM Staff time by PoF'!$B$5:$S$119,MATCH($DF$103, 'ECM Staff time by PoF'!$B$4:$R$4,0),FALSE),IF(ISERROR(VLOOKUP(CONCATENATE($A115,AD$66),'ECM Staff time by PoF'!$A$5:$S$119,MATCH($DF$103, 'ECM Staff time by PoF'!$A$4:$R$4,0),FALSE)), 0, VLOOKUP(CONCATENATE($A115,AD$66),'ECM Staff time by PoF'!$A$5:$S$119,MATCH($DF$103, 'ECM Staff time by PoF'!$A$4:$R$4,0),FALSE))))*AD77</f>
        <v>0</v>
      </c>
      <c r="EI115" s="191">
        <f>IF($A115="",0,IF(VLOOKUP($A115,'ECM Staff time by PoF'!$B$5:$C$119,2,FALSE)="Not Applicable",VLOOKUP($A115,'ECM Staff time by PoF'!$B$5:$S$119,MATCH($DF$103, 'ECM Staff time by PoF'!$B$4:$R$4,0),FALSE),IF(ISERROR(VLOOKUP(CONCATENATE($A115,AE$66),'ECM Staff time by PoF'!$A$5:$S$119,MATCH($DF$103, 'ECM Staff time by PoF'!$A$4:$R$4,0),FALSE)), 0, VLOOKUP(CONCATENATE($A115,AE$66),'ECM Staff time by PoF'!$A$5:$S$119,MATCH($DF$103, 'ECM Staff time by PoF'!$A$4:$R$4,0),FALSE))))*AE77</f>
        <v>0</v>
      </c>
      <c r="EJ115" s="191">
        <f>IF($A115="",0,IF(VLOOKUP($A115,'ECM Staff time by PoF'!$B$5:$C$119,2,FALSE)="Not Applicable",VLOOKUP($A115,'ECM Staff time by PoF'!$B$5:$S$119,MATCH($DF$103, 'ECM Staff time by PoF'!$B$4:$R$4,0),FALSE),IF(ISERROR(VLOOKUP(CONCATENATE($A115,AF$66),'ECM Staff time by PoF'!$A$5:$S$119,MATCH($DF$103, 'ECM Staff time by PoF'!$A$4:$R$4,0),FALSE)), 0, VLOOKUP(CONCATENATE($A115,AF$66),'ECM Staff time by PoF'!$A$5:$S$119,MATCH($DF$103, 'ECM Staff time by PoF'!$A$4:$R$4,0),FALSE))))*AF77</f>
        <v>0</v>
      </c>
      <c r="EK115" s="191">
        <f>IF($A115="",0,IF(VLOOKUP($A115,'ECM Staff time by PoF'!$B$5:$C$119,2,FALSE)="Not Applicable",VLOOKUP($A115,'ECM Staff time by PoF'!$B$5:$S$119,MATCH($DF$103, 'ECM Staff time by PoF'!$B$4:$R$4,0),FALSE),IF(ISERROR(VLOOKUP(CONCATENATE($A115,AG$66),'ECM Staff time by PoF'!$A$5:$S$119,MATCH($DF$103, 'ECM Staff time by PoF'!$A$4:$R$4,0),FALSE)), 0, VLOOKUP(CONCATENATE($A115,AG$66),'ECM Staff time by PoF'!$A$5:$S$119,MATCH($DF$103, 'ECM Staff time by PoF'!$A$4:$R$4,0),FALSE))))*AG77</f>
        <v>0</v>
      </c>
      <c r="EL115" s="191">
        <f>IF($A115="",0,IF(VLOOKUP($A115,'ECM Staff time by PoF'!$B$5:$C$119,2,FALSE)="Not Applicable",VLOOKUP($A115,'ECM Staff time by PoF'!$B$5:$S$119,MATCH($DF$103, 'ECM Staff time by PoF'!$B$4:$R$4,0),FALSE),IF(ISERROR(VLOOKUP(CONCATENATE($A115,AH$66),'ECM Staff time by PoF'!$A$5:$S$119,MATCH($DF$103, 'ECM Staff time by PoF'!$A$4:$R$4,0),FALSE)), 0, VLOOKUP(CONCATENATE($A115,AH$66),'ECM Staff time by PoF'!$A$5:$S$119,MATCH($DF$103, 'ECM Staff time by PoF'!$A$4:$R$4,0),FALSE))))*AH77</f>
        <v>0</v>
      </c>
      <c r="EM115" s="191">
        <f>IF($A115="",0,IF(VLOOKUP($A115,'ECM Staff time by PoF'!$B$5:$C$119,2,FALSE)="Not Applicable",VLOOKUP($A115,'ECM Staff time by PoF'!$B$5:$S$119,MATCH($DF$103, 'ECM Staff time by PoF'!$B$4:$R$4,0),FALSE),IF(ISERROR(VLOOKUP(CONCATENATE($A115,AI$66),'ECM Staff time by PoF'!$A$5:$S$119,MATCH($DF$103, 'ECM Staff time by PoF'!$A$4:$R$4,0),FALSE)), 0, VLOOKUP(CONCATENATE($A115,AI$66),'ECM Staff time by PoF'!$A$5:$S$119,MATCH($DF$103, 'ECM Staff time by PoF'!$A$4:$R$4,0),FALSE))))*AI77</f>
        <v>0</v>
      </c>
      <c r="EN115" s="191">
        <f>IF($A115="",0,IF(VLOOKUP($A115,'ECM Staff time by PoF'!$B$5:$C$119,2,FALSE)="Not Applicable",VLOOKUP($A115,'ECM Staff time by PoF'!$B$5:$S$119,MATCH($DF$103, 'ECM Staff time by PoF'!$B$4:$R$4,0),FALSE),IF(ISERROR(VLOOKUP(CONCATENATE($A115,AJ$66),'ECM Staff time by PoF'!$A$5:$S$119,MATCH($DF$103, 'ECM Staff time by PoF'!$A$4:$R$4,0),FALSE)), 0, VLOOKUP(CONCATENATE($A115,AJ$66),'ECM Staff time by PoF'!$A$5:$S$119,MATCH($DF$103, 'ECM Staff time by PoF'!$A$4:$R$4,0),FALSE))))*AJ77</f>
        <v>0</v>
      </c>
      <c r="EO115" s="191">
        <f>IF($A115="",0,IF(VLOOKUP($A115,'ECM Staff time by PoF'!$B$5:$C$119,2,FALSE)="Not Applicable",VLOOKUP($A115,'ECM Staff time by PoF'!$B$5:$S$119,MATCH($DF$103, 'ECM Staff time by PoF'!$B$4:$R$4,0),FALSE),IF(ISERROR(VLOOKUP(CONCATENATE($A115,AK$66),'ECM Staff time by PoF'!$A$5:$S$119,MATCH($DF$103, 'ECM Staff time by PoF'!$A$4:$R$4,0),FALSE)), 0, VLOOKUP(CONCATENATE($A115,AK$66),'ECM Staff time by PoF'!$A$5:$S$119,MATCH($DF$103, 'ECM Staff time by PoF'!$A$4:$R$4,0),FALSE))))*AK77</f>
        <v>0</v>
      </c>
      <c r="EP115" s="60">
        <f>IF($A115="",0,IF(VLOOKUP($A115,'ECM Staff time by PoF'!$B$5:$C$119,2,FALSE)="Not Applicable",VLOOKUP($A115,'ECM Staff time by PoF'!$B$5:$S$119,MATCH($EP$103, 'ECM Staff time by PoF'!$B$4:$R$4,0),FALSE),IF(ISERROR(VLOOKUP(CONCATENATE($A115,B$66),'ECM Staff time by PoF'!$A$5:$S$119,MATCH($EP$103, 'ECM Staff time by PoF'!$A$4:$R$4,0),FALSE)), 0, VLOOKUP(CONCATENATE($A115,B$66),'ECM Staff time by PoF'!$A$5:$S$119,MATCH($EP$103, 'ECM Staff time by PoF'!$A$4:$R$4,0),FALSE))))*B77</f>
        <v>0</v>
      </c>
      <c r="EQ115" s="60">
        <f>IF($A115="",0,IF(VLOOKUP($A115,'ECM Staff time by PoF'!$B$5:$C$119,2,FALSE)="Not Applicable",VLOOKUP($A115,'ECM Staff time by PoF'!$B$5:$S$119,MATCH($EP$103, 'ECM Staff time by PoF'!$B$4:$R$4,0),FALSE),IF(ISERROR(VLOOKUP(CONCATENATE($A115,C$66),'ECM Staff time by PoF'!$A$5:$S$119,MATCH($EP$103, 'ECM Staff time by PoF'!$A$4:$R$4,0),FALSE)), 0, VLOOKUP(CONCATENATE($A115,C$66),'ECM Staff time by PoF'!$A$5:$S$119,MATCH($EP$103, 'ECM Staff time by PoF'!$A$4:$R$4,0),FALSE))))*C77</f>
        <v>0</v>
      </c>
      <c r="ER115" s="60">
        <f>IF($A115="",0,IF(VLOOKUP($A115,'ECM Staff time by PoF'!$B$5:$C$119,2,FALSE)="Not Applicable",VLOOKUP($A115,'ECM Staff time by PoF'!$B$5:$S$119,MATCH($EP$103, 'ECM Staff time by PoF'!$B$4:$R$4,0),FALSE),IF(ISERROR(VLOOKUP(CONCATENATE($A115,D$66),'ECM Staff time by PoF'!$A$5:$S$119,MATCH($EP$103, 'ECM Staff time by PoF'!$A$4:$R$4,0),FALSE)), 0, VLOOKUP(CONCATENATE($A115,D$66),'ECM Staff time by PoF'!$A$5:$S$119,MATCH($EP$103, 'ECM Staff time by PoF'!$A$4:$R$4,0),FALSE))))*D77</f>
        <v>0</v>
      </c>
      <c r="ES115" s="60">
        <f>IF($A115="",0,IF(VLOOKUP($A115,'ECM Staff time by PoF'!$B$5:$C$119,2,FALSE)="Not Applicable",VLOOKUP($A115,'ECM Staff time by PoF'!$B$5:$S$119,MATCH($EP$103, 'ECM Staff time by PoF'!$B$4:$R$4,0),FALSE),IF(ISERROR(VLOOKUP(CONCATENATE($A115,E$66),'ECM Staff time by PoF'!$A$5:$S$119,MATCH($EP$103, 'ECM Staff time by PoF'!$A$4:$R$4,0),FALSE)), 0, VLOOKUP(CONCATENATE($A115,E$66),'ECM Staff time by PoF'!$A$5:$S$119,MATCH($EP$103, 'ECM Staff time by PoF'!$A$4:$R$4,0),FALSE))))*E77</f>
        <v>0</v>
      </c>
      <c r="ET115" s="60">
        <f>IF($A115="",0,IF(VLOOKUP($A115,'ECM Staff time by PoF'!$B$5:$C$119,2,FALSE)="Not Applicable",VLOOKUP($A115,'ECM Staff time by PoF'!$B$5:$S$119,MATCH($EP$103, 'ECM Staff time by PoF'!$B$4:$R$4,0),FALSE),IF(ISERROR(VLOOKUP(CONCATENATE($A115,F$66),'ECM Staff time by PoF'!$A$5:$S$119,MATCH($EP$103, 'ECM Staff time by PoF'!$A$4:$R$4,0),FALSE)), 0, VLOOKUP(CONCATENATE($A115,F$66),'ECM Staff time by PoF'!$A$5:$S$119,MATCH($EP$103, 'ECM Staff time by PoF'!$A$4:$R$4,0),FALSE))))*F77</f>
        <v>0</v>
      </c>
      <c r="EU115" s="60">
        <f>IF($A115="",0,IF(VLOOKUP($A115,'ECM Staff time by PoF'!$B$5:$C$119,2,FALSE)="Not Applicable",VLOOKUP($A115,'ECM Staff time by PoF'!$B$5:$S$119,MATCH($EP$103, 'ECM Staff time by PoF'!$B$4:$R$4,0),FALSE),IF(ISERROR(VLOOKUP(CONCATENATE($A115,G$66),'ECM Staff time by PoF'!$A$5:$S$119,MATCH($EP$103, 'ECM Staff time by PoF'!$A$4:$R$4,0),FALSE)), 0, VLOOKUP(CONCATENATE($A115,G$66),'ECM Staff time by PoF'!$A$5:$S$119,MATCH($EP$103, 'ECM Staff time by PoF'!$A$4:$R$4,0),FALSE))))*G77</f>
        <v>0</v>
      </c>
      <c r="EV115" s="60">
        <f>IF($A115="",0,IF(VLOOKUP($A115,'ECM Staff time by PoF'!$B$5:$C$119,2,FALSE)="Not Applicable",VLOOKUP($A115,'ECM Staff time by PoF'!$B$5:$S$119,MATCH($EP$103, 'ECM Staff time by PoF'!$B$4:$R$4,0),FALSE),IF(ISERROR(VLOOKUP(CONCATENATE($A115,H$66),'ECM Staff time by PoF'!$A$5:$S$119,MATCH($EP$103, 'ECM Staff time by PoF'!$A$4:$R$4,0),FALSE)), 0, VLOOKUP(CONCATENATE($A115,H$66),'ECM Staff time by PoF'!$A$5:$S$119,MATCH($EP$103, 'ECM Staff time by PoF'!$A$4:$R$4,0),FALSE))))*H77</f>
        <v>0</v>
      </c>
      <c r="EW115" s="60">
        <f>IF($A115="",0,IF(VLOOKUP($A115,'ECM Staff time by PoF'!$B$5:$C$119,2,FALSE)="Not Applicable",VLOOKUP($A115,'ECM Staff time by PoF'!$B$5:$S$119,MATCH($EP$103, 'ECM Staff time by PoF'!$B$4:$R$4,0),FALSE),IF(ISERROR(VLOOKUP(CONCATENATE($A115,I$66),'ECM Staff time by PoF'!$A$5:$S$119,MATCH($EP$103, 'ECM Staff time by PoF'!$A$4:$R$4,0),FALSE)), 0, VLOOKUP(CONCATENATE($A115,I$66),'ECM Staff time by PoF'!$A$5:$S$119,MATCH($EP$103, 'ECM Staff time by PoF'!$A$4:$R$4,0),FALSE))))*I77</f>
        <v>0</v>
      </c>
      <c r="EX115" s="60">
        <f>IF($A115="",0,IF(VLOOKUP($A115,'ECM Staff time by PoF'!$B$5:$C$119,2,FALSE)="Not Applicable",VLOOKUP($A115,'ECM Staff time by PoF'!$B$5:$S$119,MATCH($EP$103, 'ECM Staff time by PoF'!$B$4:$R$4,0),FALSE),IF(ISERROR(VLOOKUP(CONCATENATE($A115,J$66),'ECM Staff time by PoF'!$A$5:$S$119,MATCH($EP$103, 'ECM Staff time by PoF'!$A$4:$R$4,0),FALSE)), 0, VLOOKUP(CONCATENATE($A115,J$66),'ECM Staff time by PoF'!$A$5:$S$119,MATCH($EP$103, 'ECM Staff time by PoF'!$A$4:$R$4,0),FALSE))))*J77</f>
        <v>0</v>
      </c>
      <c r="EY115" s="60">
        <f>IF($A115="",0,IF(VLOOKUP($A115,'ECM Staff time by PoF'!$B$5:$C$119,2,FALSE)="Not Applicable",VLOOKUP($A115,'ECM Staff time by PoF'!$B$5:$S$119,MATCH($EP$103, 'ECM Staff time by PoF'!$B$4:$R$4,0),FALSE),IF(ISERROR(VLOOKUP(CONCATENATE($A115,K$66),'ECM Staff time by PoF'!$A$5:$S$119,MATCH($EP$103, 'ECM Staff time by PoF'!$A$4:$R$4,0),FALSE)), 0, VLOOKUP(CONCATENATE($A115,K$66),'ECM Staff time by PoF'!$A$5:$S$119,MATCH($EP$103, 'ECM Staff time by PoF'!$A$4:$R$4,0),FALSE))))*K77</f>
        <v>0</v>
      </c>
      <c r="EZ115" s="60">
        <f>IF($A115="",0,IF(VLOOKUP($A115,'ECM Staff time by PoF'!$B$5:$C$119,2,FALSE)="Not Applicable",VLOOKUP($A115,'ECM Staff time by PoF'!$B$5:$S$119,MATCH($EP$103, 'ECM Staff time by PoF'!$B$4:$R$4,0),FALSE),IF(ISERROR(VLOOKUP(CONCATENATE($A115,L$66),'ECM Staff time by PoF'!$A$5:$S$119,MATCH($EP$103, 'ECM Staff time by PoF'!$A$4:$R$4,0),FALSE)), 0, VLOOKUP(CONCATENATE($A115,L$66),'ECM Staff time by PoF'!$A$5:$S$119,MATCH($EP$103, 'ECM Staff time by PoF'!$A$4:$R$4,0),FALSE))))*L77</f>
        <v>0</v>
      </c>
      <c r="FA115" s="60">
        <f>IF($A115="",0,IF(VLOOKUP($A115,'ECM Staff time by PoF'!$B$5:$C$119,2,FALSE)="Not Applicable",VLOOKUP($A115,'ECM Staff time by PoF'!$B$5:$S$119,MATCH($EP$103, 'ECM Staff time by PoF'!$B$4:$R$4,0),FALSE),IF(ISERROR(VLOOKUP(CONCATENATE($A115,M$66),'ECM Staff time by PoF'!$A$5:$S$119,MATCH($EP$103, 'ECM Staff time by PoF'!$A$4:$R$4,0),FALSE)), 0, VLOOKUP(CONCATENATE($A115,M$66),'ECM Staff time by PoF'!$A$5:$S$119,MATCH($EP$103, 'ECM Staff time by PoF'!$A$4:$R$4,0),FALSE))))*M77</f>
        <v>0</v>
      </c>
      <c r="FB115" s="60">
        <f>IF($A115="",0,IF(VLOOKUP($A115,'ECM Staff time by PoF'!$B$5:$C$119,2,FALSE)="Not Applicable",VLOOKUP($A115,'ECM Staff time by PoF'!$B$5:$S$119,MATCH($EP$103, 'ECM Staff time by PoF'!$B$4:$R$4,0),FALSE),IF(ISERROR(VLOOKUP(CONCATENATE($A115,N$66),'ECM Staff time by PoF'!$A$5:$S$119,MATCH($EP$103, 'ECM Staff time by PoF'!$A$4:$R$4,0),FALSE)), 0, VLOOKUP(CONCATENATE($A115,N$66),'ECM Staff time by PoF'!$A$5:$S$119,MATCH($EP$103, 'ECM Staff time by PoF'!$A$4:$R$4,0),FALSE))))*N77</f>
        <v>0</v>
      </c>
      <c r="FC115" s="60">
        <f>IF($A115="",0,IF(VLOOKUP($A115,'ECM Staff time by PoF'!$B$5:$C$119,2,FALSE)="Not Applicable",VLOOKUP($A115,'ECM Staff time by PoF'!$B$5:$S$119,MATCH($EP$103, 'ECM Staff time by PoF'!$B$4:$R$4,0),FALSE),IF(ISERROR(VLOOKUP(CONCATENATE($A115,O$66),'ECM Staff time by PoF'!$A$5:$S$119,MATCH($EP$103, 'ECM Staff time by PoF'!$A$4:$R$4,0),FALSE)), 0, VLOOKUP(CONCATENATE($A115,O$66),'ECM Staff time by PoF'!$A$5:$S$119,MATCH($EP$103, 'ECM Staff time by PoF'!$A$4:$R$4,0),FALSE))))*O77</f>
        <v>0</v>
      </c>
      <c r="FD115" s="60">
        <f>IF($A115="",0,IF(VLOOKUP($A115,'ECM Staff time by PoF'!$B$5:$C$119,2,FALSE)="Not Applicable",VLOOKUP($A115,'ECM Staff time by PoF'!$B$5:$S$119,MATCH($EP$103, 'ECM Staff time by PoF'!$B$4:$R$4,0),FALSE),IF(ISERROR(VLOOKUP(CONCATENATE($A115,P$66),'ECM Staff time by PoF'!$A$5:$S$119,MATCH($EP$103, 'ECM Staff time by PoF'!$A$4:$R$4,0),FALSE)), 0, VLOOKUP(CONCATENATE($A115,P$66),'ECM Staff time by PoF'!$A$5:$S$119,MATCH($EP$103, 'ECM Staff time by PoF'!$A$4:$R$4,0),FALSE))))*P77</f>
        <v>0</v>
      </c>
      <c r="FE115" s="60">
        <f>IF($A115="",0,IF(VLOOKUP($A115,'ECM Staff time by PoF'!$B$5:$C$119,2,FALSE)="Not Applicable",VLOOKUP($A115,'ECM Staff time by PoF'!$B$5:$S$119,MATCH($EP$103, 'ECM Staff time by PoF'!$B$4:$R$4,0),FALSE),IF(ISERROR(VLOOKUP(CONCATENATE($A115,Q$66),'ECM Staff time by PoF'!$A$5:$S$119,MATCH($EP$103, 'ECM Staff time by PoF'!$A$4:$R$4,0),FALSE)), 0, VLOOKUP(CONCATENATE($A115,Q$66),'ECM Staff time by PoF'!$A$5:$S$119,MATCH($EP$103, 'ECM Staff time by PoF'!$A$4:$R$4,0),FALSE))))*Q77</f>
        <v>0</v>
      </c>
      <c r="FF115" s="60">
        <f>IF($A115="",0,IF(VLOOKUP($A115,'ECM Staff time by PoF'!$B$5:$C$119,2,FALSE)="Not Applicable",VLOOKUP($A115,'ECM Staff time by PoF'!$B$5:$S$119,MATCH($EP$103, 'ECM Staff time by PoF'!$B$4:$R$4,0),FALSE),IF(ISERROR(VLOOKUP(CONCATENATE($A115,R$66),'ECM Staff time by PoF'!$A$5:$S$119,MATCH($EP$103, 'ECM Staff time by PoF'!$A$4:$R$4,0),FALSE)), 0, VLOOKUP(CONCATENATE($A115,R$66),'ECM Staff time by PoF'!$A$5:$S$119,MATCH($EP$103, 'ECM Staff time by PoF'!$A$4:$R$4,0),FALSE))))*R77</f>
        <v>0</v>
      </c>
      <c r="FG115" s="60">
        <f>IF($A115="",0,IF(VLOOKUP($A115,'ECM Staff time by PoF'!$B$5:$C$119,2,FALSE)="Not Applicable",VLOOKUP($A115,'ECM Staff time by PoF'!$B$5:$S$119,MATCH($EP$103, 'ECM Staff time by PoF'!$B$4:$R$4,0),FALSE),IF(ISERROR(VLOOKUP(CONCATENATE($A115,S$66),'ECM Staff time by PoF'!$A$5:$S$119,MATCH($EP$103, 'ECM Staff time by PoF'!$A$4:$R$4,0),FALSE)), 0, VLOOKUP(CONCATENATE($A115,S$66),'ECM Staff time by PoF'!$A$5:$S$119,MATCH($EP$103, 'ECM Staff time by PoF'!$A$4:$R$4,0),FALSE))))*S77</f>
        <v>0</v>
      </c>
      <c r="FH115" s="60">
        <f>IF($A115="",0,IF(VLOOKUP($A115,'ECM Staff time by PoF'!$B$5:$C$119,2,FALSE)="Not Applicable",VLOOKUP($A115,'ECM Staff time by PoF'!$B$5:$S$119,MATCH($EP$103, 'ECM Staff time by PoF'!$B$4:$R$4,0),FALSE),IF(ISERROR(VLOOKUP(CONCATENATE($A115,T$66),'ECM Staff time by PoF'!$A$5:$S$119,MATCH($EP$103, 'ECM Staff time by PoF'!$A$4:$R$4,0),FALSE)), 0, VLOOKUP(CONCATENATE($A115,T$66),'ECM Staff time by PoF'!$A$5:$S$119,MATCH($EP$103, 'ECM Staff time by PoF'!$A$4:$R$4,0),FALSE))))*T77</f>
        <v>0</v>
      </c>
      <c r="FI115" s="60">
        <f>IF($A115="",0,IF(VLOOKUP($A115,'ECM Staff time by PoF'!$B$5:$C$119,2,FALSE)="Not Applicable",VLOOKUP($A115,'ECM Staff time by PoF'!$B$5:$S$119,MATCH($EP$103, 'ECM Staff time by PoF'!$B$4:$R$4,0),FALSE),IF(ISERROR(VLOOKUP(CONCATENATE($A115,U$66),'ECM Staff time by PoF'!$A$5:$S$119,MATCH($EP$103, 'ECM Staff time by PoF'!$A$4:$R$4,0),FALSE)), 0, VLOOKUP(CONCATENATE($A115,U$66),'ECM Staff time by PoF'!$A$5:$S$119,MATCH($EP$103, 'ECM Staff time by PoF'!$A$4:$R$4,0),FALSE))))*U77</f>
        <v>0</v>
      </c>
      <c r="FJ115" s="60">
        <f>IF($A115="",0,IF(VLOOKUP($A115,'ECM Staff time by PoF'!$B$5:$C$119,2,FALSE)="Not Applicable",VLOOKUP($A115,'ECM Staff time by PoF'!$B$5:$S$119,MATCH($EP$103, 'ECM Staff time by PoF'!$B$4:$R$4,0),FALSE),IF(ISERROR(VLOOKUP(CONCATENATE($A115,V$66),'ECM Staff time by PoF'!$A$5:$S$119,MATCH($EP$103, 'ECM Staff time by PoF'!$A$4:$R$4,0),FALSE)), 0, VLOOKUP(CONCATENATE($A115,V$66),'ECM Staff time by PoF'!$A$5:$S$119,MATCH($EP$103, 'ECM Staff time by PoF'!$A$4:$R$4,0),FALSE))))*V77</f>
        <v>0</v>
      </c>
      <c r="FK115" s="60">
        <f>IF($A115="",0,IF(VLOOKUP($A115,'ECM Staff time by PoF'!$B$5:$C$119,2,FALSE)="Not Applicable",VLOOKUP($A115,'ECM Staff time by PoF'!$B$5:$S$119,MATCH($EP$103, 'ECM Staff time by PoF'!$B$4:$R$4,0),FALSE),IF(ISERROR(VLOOKUP(CONCATENATE($A115,W$66),'ECM Staff time by PoF'!$A$5:$S$119,MATCH($EP$103, 'ECM Staff time by PoF'!$A$4:$R$4,0),FALSE)), 0, VLOOKUP(CONCATENATE($A115,W$66),'ECM Staff time by PoF'!$A$5:$S$119,MATCH($EP$103, 'ECM Staff time by PoF'!$A$4:$R$4,0),FALSE))))*W77</f>
        <v>0</v>
      </c>
      <c r="FL115" s="60">
        <f>IF($A115="",0,IF(VLOOKUP($A115,'ECM Staff time by PoF'!$B$5:$C$119,2,FALSE)="Not Applicable",VLOOKUP($A115,'ECM Staff time by PoF'!$B$5:$S$119,MATCH($EP$103, 'ECM Staff time by PoF'!$B$4:$R$4,0),FALSE),IF(ISERROR(VLOOKUP(CONCATENATE($A115,X$66),'ECM Staff time by PoF'!$A$5:$S$119,MATCH($EP$103, 'ECM Staff time by PoF'!$A$4:$R$4,0),FALSE)), 0, VLOOKUP(CONCATENATE($A115,X$66),'ECM Staff time by PoF'!$A$5:$S$119,MATCH($EP$103, 'ECM Staff time by PoF'!$A$4:$R$4,0),FALSE))))*X77</f>
        <v>0</v>
      </c>
      <c r="FM115" s="60">
        <f>IF($A115="",0,IF(VLOOKUP($A115,'ECM Staff time by PoF'!$B$5:$C$119,2,FALSE)="Not Applicable",VLOOKUP($A115,'ECM Staff time by PoF'!$B$5:$S$119,MATCH($EP$103, 'ECM Staff time by PoF'!$B$4:$R$4,0),FALSE),IF(ISERROR(VLOOKUP(CONCATENATE($A115,Y$66),'ECM Staff time by PoF'!$A$5:$S$119,MATCH($EP$103, 'ECM Staff time by PoF'!$A$4:$R$4,0),FALSE)), 0, VLOOKUP(CONCATENATE($A115,Y$66),'ECM Staff time by PoF'!$A$5:$S$119,MATCH($EP$103, 'ECM Staff time by PoF'!$A$4:$R$4,0),FALSE))))*Y77</f>
        <v>0</v>
      </c>
      <c r="FN115" s="60">
        <f>IF($A115="",0,IF(VLOOKUP($A115,'ECM Staff time by PoF'!$B$5:$C$119,2,FALSE)="Not Applicable",VLOOKUP($A115,'ECM Staff time by PoF'!$B$5:$S$119,MATCH($EP$103, 'ECM Staff time by PoF'!$B$4:$R$4,0),FALSE),IF(ISERROR(VLOOKUP(CONCATENATE($A115,Z$66),'ECM Staff time by PoF'!$A$5:$S$119,MATCH($EP$103, 'ECM Staff time by PoF'!$A$4:$R$4,0),FALSE)), 0, VLOOKUP(CONCATENATE($A115,Z$66),'ECM Staff time by PoF'!$A$5:$S$119,MATCH($EP$103, 'ECM Staff time by PoF'!$A$4:$R$4,0),FALSE))))*Z77</f>
        <v>0</v>
      </c>
      <c r="FO115" s="60">
        <f>IF($A115="",0,IF(VLOOKUP($A115,'ECM Staff time by PoF'!$B$5:$C$119,2,FALSE)="Not Applicable",VLOOKUP($A115,'ECM Staff time by PoF'!$B$5:$S$119,MATCH($EP$103, 'ECM Staff time by PoF'!$B$4:$R$4,0),FALSE),IF(ISERROR(VLOOKUP(CONCATENATE($A115,AA$66),'ECM Staff time by PoF'!$A$5:$S$119,MATCH($EP$103, 'ECM Staff time by PoF'!$A$4:$R$4,0),FALSE)), 0, VLOOKUP(CONCATENATE($A115,AA$66),'ECM Staff time by PoF'!$A$5:$S$119,MATCH($EP$103, 'ECM Staff time by PoF'!$A$4:$R$4,0),FALSE))))*AA77</f>
        <v>0</v>
      </c>
      <c r="FP115" s="60">
        <f>IF($A115="",0,IF(VLOOKUP($A115,'ECM Staff time by PoF'!$B$5:$C$119,2,FALSE)="Not Applicable",VLOOKUP($A115,'ECM Staff time by PoF'!$B$5:$S$119,MATCH($EP$103, 'ECM Staff time by PoF'!$B$4:$R$4,0),FALSE),IF(ISERROR(VLOOKUP(CONCATENATE($A115,AB$66),'ECM Staff time by PoF'!$A$5:$S$119,MATCH($EP$103, 'ECM Staff time by PoF'!$A$4:$R$4,0),FALSE)), 0, VLOOKUP(CONCATENATE($A115,AB$66),'ECM Staff time by PoF'!$A$5:$S$119,MATCH($EP$103, 'ECM Staff time by PoF'!$A$4:$R$4,0),FALSE))))*AB77</f>
        <v>0</v>
      </c>
      <c r="FQ115" s="60">
        <f>IF($A115="",0,IF(VLOOKUP($A115,'ECM Staff time by PoF'!$B$5:$C$119,2,FALSE)="Not Applicable",VLOOKUP($A115,'ECM Staff time by PoF'!$B$5:$S$119,MATCH($EP$103, 'ECM Staff time by PoF'!$B$4:$R$4,0),FALSE),IF(ISERROR(VLOOKUP(CONCATENATE($A115,AC$66),'ECM Staff time by PoF'!$A$5:$S$119,MATCH($EP$103, 'ECM Staff time by PoF'!$A$4:$R$4,0),FALSE)), 0, VLOOKUP(CONCATENATE($A115,AC$66),'ECM Staff time by PoF'!$A$5:$S$119,MATCH($EP$103, 'ECM Staff time by PoF'!$A$4:$R$4,0),FALSE))))*AC77</f>
        <v>0</v>
      </c>
      <c r="FR115" s="60">
        <f>IF($A115="",0,IF(VLOOKUP($A115,'ECM Staff time by PoF'!$B$5:$C$119,2,FALSE)="Not Applicable",VLOOKUP($A115,'ECM Staff time by PoF'!$B$5:$S$119,MATCH($EP$103, 'ECM Staff time by PoF'!$B$4:$R$4,0),FALSE),IF(ISERROR(VLOOKUP(CONCATENATE($A115,AD$66),'ECM Staff time by PoF'!$A$5:$S$119,MATCH($EP$103, 'ECM Staff time by PoF'!$A$4:$R$4,0),FALSE)), 0, VLOOKUP(CONCATENATE($A115,AD$66),'ECM Staff time by PoF'!$A$5:$S$119,MATCH($EP$103, 'ECM Staff time by PoF'!$A$4:$R$4,0),FALSE))))*AD77</f>
        <v>0</v>
      </c>
      <c r="FS115" s="60">
        <f>IF($A115="",0,IF(VLOOKUP($A115,'ECM Staff time by PoF'!$B$5:$C$119,2,FALSE)="Not Applicable",VLOOKUP($A115,'ECM Staff time by PoF'!$B$5:$S$119,MATCH($EP$103, 'ECM Staff time by PoF'!$B$4:$R$4,0),FALSE),IF(ISERROR(VLOOKUP(CONCATENATE($A115,AE$66),'ECM Staff time by PoF'!$A$5:$S$119,MATCH($EP$103, 'ECM Staff time by PoF'!$A$4:$R$4,0),FALSE)), 0, VLOOKUP(CONCATENATE($A115,AE$66),'ECM Staff time by PoF'!$A$5:$S$119,MATCH($EP$103, 'ECM Staff time by PoF'!$A$4:$R$4,0),FALSE))))*AE77</f>
        <v>0</v>
      </c>
      <c r="FT115" s="60">
        <f>IF($A115="",0,IF(VLOOKUP($A115,'ECM Staff time by PoF'!$B$5:$C$119,2,FALSE)="Not Applicable",VLOOKUP($A115,'ECM Staff time by PoF'!$B$5:$S$119,MATCH($EP$103, 'ECM Staff time by PoF'!$B$4:$R$4,0),FALSE),IF(ISERROR(VLOOKUP(CONCATENATE($A115,AF$66),'ECM Staff time by PoF'!$A$5:$S$119,MATCH($EP$103, 'ECM Staff time by PoF'!$A$4:$R$4,0),FALSE)), 0, VLOOKUP(CONCATENATE($A115,AF$66),'ECM Staff time by PoF'!$A$5:$S$119,MATCH($EP$103, 'ECM Staff time by PoF'!$A$4:$R$4,0),FALSE))))*AF77</f>
        <v>0</v>
      </c>
      <c r="FU115" s="60">
        <f>IF($A115="",0,IF(VLOOKUP($A115,'ECM Staff time by PoF'!$B$5:$C$119,2,FALSE)="Not Applicable",VLOOKUP($A115,'ECM Staff time by PoF'!$B$5:$S$119,MATCH($EP$103, 'ECM Staff time by PoF'!$B$4:$R$4,0),FALSE),IF(ISERROR(VLOOKUP(CONCATENATE($A115,AG$66),'ECM Staff time by PoF'!$A$5:$S$119,MATCH($EP$103, 'ECM Staff time by PoF'!$A$4:$R$4,0),FALSE)), 0, VLOOKUP(CONCATENATE($A115,AG$66),'ECM Staff time by PoF'!$A$5:$S$119,MATCH($EP$103, 'ECM Staff time by PoF'!$A$4:$R$4,0),FALSE))))*AG77</f>
        <v>0</v>
      </c>
      <c r="FV115" s="60">
        <f>IF($A115="",0,IF(VLOOKUP($A115,'ECM Staff time by PoF'!$B$5:$C$119,2,FALSE)="Not Applicable",VLOOKUP($A115,'ECM Staff time by PoF'!$B$5:$S$119,MATCH($EP$103, 'ECM Staff time by PoF'!$B$4:$R$4,0),FALSE),IF(ISERROR(VLOOKUP(CONCATENATE($A115,AH$66),'ECM Staff time by PoF'!$A$5:$S$119,MATCH($EP$103, 'ECM Staff time by PoF'!$A$4:$R$4,0),FALSE)), 0, VLOOKUP(CONCATENATE($A115,AH$66),'ECM Staff time by PoF'!$A$5:$S$119,MATCH($EP$103, 'ECM Staff time by PoF'!$A$4:$R$4,0),FALSE))))*AH77</f>
        <v>0</v>
      </c>
      <c r="FW115" s="60">
        <f>IF($A115="",0,IF(VLOOKUP($A115,'ECM Staff time by PoF'!$B$5:$C$119,2,FALSE)="Not Applicable",VLOOKUP($A115,'ECM Staff time by PoF'!$B$5:$S$119,MATCH($EP$103, 'ECM Staff time by PoF'!$B$4:$R$4,0),FALSE),IF(ISERROR(VLOOKUP(CONCATENATE($A115,AI$66),'ECM Staff time by PoF'!$A$5:$S$119,MATCH($EP$103, 'ECM Staff time by PoF'!$A$4:$R$4,0),FALSE)), 0, VLOOKUP(CONCATENATE($A115,AI$66),'ECM Staff time by PoF'!$A$5:$S$119,MATCH($EP$103, 'ECM Staff time by PoF'!$A$4:$R$4,0),FALSE))))*AI77</f>
        <v>0</v>
      </c>
      <c r="FX115" s="60">
        <f>IF($A115="",0,IF(VLOOKUP($A115,'ECM Staff time by PoF'!$B$5:$C$119,2,FALSE)="Not Applicable",VLOOKUP($A115,'ECM Staff time by PoF'!$B$5:$S$119,MATCH($EP$103, 'ECM Staff time by PoF'!$B$4:$R$4,0),FALSE),IF(ISERROR(VLOOKUP(CONCATENATE($A115,AJ$66),'ECM Staff time by PoF'!$A$5:$S$119,MATCH($EP$103, 'ECM Staff time by PoF'!$A$4:$R$4,0),FALSE)), 0, VLOOKUP(CONCATENATE($A115,AJ$66),'ECM Staff time by PoF'!$A$5:$S$119,MATCH($EP$103, 'ECM Staff time by PoF'!$A$4:$R$4,0),FALSE))))*AJ77</f>
        <v>0</v>
      </c>
      <c r="FY115" s="60">
        <f>IF($A115="",0,IF(VLOOKUP($A115,'ECM Staff time by PoF'!$B$5:$C$119,2,FALSE)="Not Applicable",VLOOKUP($A115,'ECM Staff time by PoF'!$B$5:$S$119,MATCH($EP$103, 'ECM Staff time by PoF'!$B$4:$R$4,0),FALSE),IF(ISERROR(VLOOKUP(CONCATENATE($A115,AK$66),'ECM Staff time by PoF'!$A$5:$S$119,MATCH($EP$103, 'ECM Staff time by PoF'!$A$4:$R$4,0),FALSE)), 0, VLOOKUP(CONCATENATE($A115,AK$66),'ECM Staff time by PoF'!$A$5:$S$119,MATCH($EP$103, 'ECM Staff time by PoF'!$A$4:$R$4,0),FALSE))))*AK77</f>
        <v>0</v>
      </c>
      <c r="FZ115" s="60">
        <f>IF($A115="",0,IF(VLOOKUP($A115,'ECM Staff time by PoF'!$B$5:$C$119,2,FALSE)="Not Applicable",VLOOKUP($A115,'ECM Staff time by PoF'!$B$5:$S$119,MATCH($FZ$103, 'ECM Staff time by PoF'!$B$4:$R$4,0),FALSE),IF(ISERROR(VLOOKUP(CONCATENATE($A115,B$66),'ECM Staff time by PoF'!$A$5:$S$119,MATCH($FZ$103, 'ECM Staff time by PoF'!$A$4:$R$4,0),FALSE)), 0, VLOOKUP(CONCATENATE($A115,B$66),'ECM Staff time by PoF'!$A$5:$S$119,MATCH($FZ$103, 'ECM Staff time by PoF'!$A$4:$R$4,0),FALSE))))*B77</f>
        <v>0</v>
      </c>
      <c r="GA115" s="60">
        <f>IF($A115="",0,IF(VLOOKUP($A115,'ECM Staff time by PoF'!$B$5:$C$119,2,FALSE)="Not Applicable",VLOOKUP($A115,'ECM Staff time by PoF'!$B$5:$S$119,MATCH($FZ$103, 'ECM Staff time by PoF'!$B$4:$R$4,0),FALSE),IF(ISERROR(VLOOKUP(CONCATENATE($A115,C$66),'ECM Staff time by PoF'!$A$5:$S$119,MATCH($FZ$103, 'ECM Staff time by PoF'!$A$4:$R$4,0),FALSE)), 0, VLOOKUP(CONCATENATE($A115,C$66),'ECM Staff time by PoF'!$A$5:$S$119,MATCH($FZ$103, 'ECM Staff time by PoF'!$A$4:$R$4,0),FALSE))))*C77</f>
        <v>0</v>
      </c>
      <c r="GB115" s="60">
        <f>IF($A115="",0,IF(VLOOKUP($A115,'ECM Staff time by PoF'!$B$5:$C$119,2,FALSE)="Not Applicable",VLOOKUP($A115,'ECM Staff time by PoF'!$B$5:$S$119,MATCH($FZ$103, 'ECM Staff time by PoF'!$B$4:$R$4,0),FALSE),IF(ISERROR(VLOOKUP(CONCATENATE($A115,D$66),'ECM Staff time by PoF'!$A$5:$S$119,MATCH($FZ$103, 'ECM Staff time by PoF'!$A$4:$R$4,0),FALSE)), 0, VLOOKUP(CONCATENATE($A115,D$66),'ECM Staff time by PoF'!$A$5:$S$119,MATCH($FZ$103, 'ECM Staff time by PoF'!$A$4:$R$4,0),FALSE))))*D77</f>
        <v>0</v>
      </c>
      <c r="GC115" s="60">
        <f>IF($A115="",0,IF(VLOOKUP($A115,'ECM Staff time by PoF'!$B$5:$C$119,2,FALSE)="Not Applicable",VLOOKUP($A115,'ECM Staff time by PoF'!$B$5:$S$119,MATCH($FZ$103, 'ECM Staff time by PoF'!$B$4:$R$4,0),FALSE),IF(ISERROR(VLOOKUP(CONCATENATE($A115,E$66),'ECM Staff time by PoF'!$A$5:$S$119,MATCH($FZ$103, 'ECM Staff time by PoF'!$A$4:$R$4,0),FALSE)), 0, VLOOKUP(CONCATENATE($A115,E$66),'ECM Staff time by PoF'!$A$5:$S$119,MATCH($FZ$103, 'ECM Staff time by PoF'!$A$4:$R$4,0),FALSE))))*E77</f>
        <v>0</v>
      </c>
      <c r="GD115" s="60">
        <f>IF($A115="",0,IF(VLOOKUP($A115,'ECM Staff time by PoF'!$B$5:$C$119,2,FALSE)="Not Applicable",VLOOKUP($A115,'ECM Staff time by PoF'!$B$5:$S$119,MATCH($FZ$103, 'ECM Staff time by PoF'!$B$4:$R$4,0),FALSE),IF(ISERROR(VLOOKUP(CONCATENATE($A115,F$66),'ECM Staff time by PoF'!$A$5:$S$119,MATCH($FZ$103, 'ECM Staff time by PoF'!$A$4:$R$4,0),FALSE)), 0, VLOOKUP(CONCATENATE($A115,F$66),'ECM Staff time by PoF'!$A$5:$S$119,MATCH($FZ$103, 'ECM Staff time by PoF'!$A$4:$R$4,0),FALSE))))*F77</f>
        <v>0</v>
      </c>
      <c r="GE115" s="60">
        <f>IF($A115="",0,IF(VLOOKUP($A115,'ECM Staff time by PoF'!$B$5:$C$119,2,FALSE)="Not Applicable",VLOOKUP($A115,'ECM Staff time by PoF'!$B$5:$S$119,MATCH($FZ$103, 'ECM Staff time by PoF'!$B$4:$R$4,0),FALSE),IF(ISERROR(VLOOKUP(CONCATENATE($A115,G$66),'ECM Staff time by PoF'!$A$5:$S$119,MATCH($FZ$103, 'ECM Staff time by PoF'!$A$4:$R$4,0),FALSE)), 0, VLOOKUP(CONCATENATE($A115,G$66),'ECM Staff time by PoF'!$A$5:$S$119,MATCH($FZ$103, 'ECM Staff time by PoF'!$A$4:$R$4,0),FALSE))))*G77</f>
        <v>0</v>
      </c>
      <c r="GF115" s="60">
        <f>IF($A115="",0,IF(VLOOKUP($A115,'ECM Staff time by PoF'!$B$5:$C$119,2,FALSE)="Not Applicable",VLOOKUP($A115,'ECM Staff time by PoF'!$B$5:$S$119,MATCH($FZ$103, 'ECM Staff time by PoF'!$B$4:$R$4,0),FALSE),IF(ISERROR(VLOOKUP(CONCATENATE($A115,H$66),'ECM Staff time by PoF'!$A$5:$S$119,MATCH($FZ$103, 'ECM Staff time by PoF'!$A$4:$R$4,0),FALSE)), 0, VLOOKUP(CONCATENATE($A115,H$66),'ECM Staff time by PoF'!$A$5:$S$119,MATCH($FZ$103, 'ECM Staff time by PoF'!$A$4:$R$4,0),FALSE))))*H77</f>
        <v>0</v>
      </c>
      <c r="GG115" s="60">
        <f>IF($A115="",0,IF(VLOOKUP($A115,'ECM Staff time by PoF'!$B$5:$C$119,2,FALSE)="Not Applicable",VLOOKUP($A115,'ECM Staff time by PoF'!$B$5:$S$119,MATCH($FZ$103, 'ECM Staff time by PoF'!$B$4:$R$4,0),FALSE),IF(ISERROR(VLOOKUP(CONCATENATE($A115,I$66),'ECM Staff time by PoF'!$A$5:$S$119,MATCH($FZ$103, 'ECM Staff time by PoF'!$A$4:$R$4,0),FALSE)), 0, VLOOKUP(CONCATENATE($A115,I$66),'ECM Staff time by PoF'!$A$5:$S$119,MATCH($FZ$103, 'ECM Staff time by PoF'!$A$4:$R$4,0),FALSE))))*I77</f>
        <v>0</v>
      </c>
      <c r="GH115" s="60">
        <f>IF($A115="",0,IF(VLOOKUP($A115,'ECM Staff time by PoF'!$B$5:$C$119,2,FALSE)="Not Applicable",VLOOKUP($A115,'ECM Staff time by PoF'!$B$5:$S$119,MATCH($FZ$103, 'ECM Staff time by PoF'!$B$4:$R$4,0),FALSE),IF(ISERROR(VLOOKUP(CONCATENATE($A115,J$66),'ECM Staff time by PoF'!$A$5:$S$119,MATCH($FZ$103, 'ECM Staff time by PoF'!$A$4:$R$4,0),FALSE)), 0, VLOOKUP(CONCATENATE($A115,J$66),'ECM Staff time by PoF'!$A$5:$S$119,MATCH($FZ$103, 'ECM Staff time by PoF'!$A$4:$R$4,0),FALSE))))*J77</f>
        <v>0</v>
      </c>
      <c r="GI115" s="60">
        <f>IF($A115="",0,IF(VLOOKUP($A115,'ECM Staff time by PoF'!$B$5:$C$119,2,FALSE)="Not Applicable",VLOOKUP($A115,'ECM Staff time by PoF'!$B$5:$S$119,MATCH($FZ$103, 'ECM Staff time by PoF'!$B$4:$R$4,0),FALSE),IF(ISERROR(VLOOKUP(CONCATENATE($A115,K$66),'ECM Staff time by PoF'!$A$5:$S$119,MATCH($FZ$103, 'ECM Staff time by PoF'!$A$4:$R$4,0),FALSE)), 0, VLOOKUP(CONCATENATE($A115,K$66),'ECM Staff time by PoF'!$A$5:$S$119,MATCH($FZ$103, 'ECM Staff time by PoF'!$A$4:$R$4,0),FALSE))))*K77</f>
        <v>0</v>
      </c>
      <c r="GJ115" s="60">
        <f>IF($A115="",0,IF(VLOOKUP($A115,'ECM Staff time by PoF'!$B$5:$C$119,2,FALSE)="Not Applicable",VLOOKUP($A115,'ECM Staff time by PoF'!$B$5:$S$119,MATCH($FZ$103, 'ECM Staff time by PoF'!$B$4:$R$4,0),FALSE),IF(ISERROR(VLOOKUP(CONCATENATE($A115,L$66),'ECM Staff time by PoF'!$A$5:$S$119,MATCH($FZ$103, 'ECM Staff time by PoF'!$A$4:$R$4,0),FALSE)), 0, VLOOKUP(CONCATENATE($A115,L$66),'ECM Staff time by PoF'!$A$5:$S$119,MATCH($FZ$103, 'ECM Staff time by PoF'!$A$4:$R$4,0),FALSE))))*L77</f>
        <v>0</v>
      </c>
      <c r="GK115" s="60">
        <f>IF($A115="",0,IF(VLOOKUP($A115,'ECM Staff time by PoF'!$B$5:$C$119,2,FALSE)="Not Applicable",VLOOKUP($A115,'ECM Staff time by PoF'!$B$5:$S$119,MATCH($FZ$103, 'ECM Staff time by PoF'!$B$4:$R$4,0),FALSE),IF(ISERROR(VLOOKUP(CONCATENATE($A115,M$66),'ECM Staff time by PoF'!$A$5:$S$119,MATCH($FZ$103, 'ECM Staff time by PoF'!$A$4:$R$4,0),FALSE)), 0, VLOOKUP(CONCATENATE($A115,M$66),'ECM Staff time by PoF'!$A$5:$S$119,MATCH($FZ$103, 'ECM Staff time by PoF'!$A$4:$R$4,0),FALSE))))*M77</f>
        <v>0</v>
      </c>
      <c r="GL115" s="60">
        <f>IF($A115="",0,IF(VLOOKUP($A115,'ECM Staff time by PoF'!$B$5:$C$119,2,FALSE)="Not Applicable",VLOOKUP($A115,'ECM Staff time by PoF'!$B$5:$S$119,MATCH($FZ$103, 'ECM Staff time by PoF'!$B$4:$R$4,0),FALSE),IF(ISERROR(VLOOKUP(CONCATENATE($A115,N$66),'ECM Staff time by PoF'!$A$5:$S$119,MATCH($FZ$103, 'ECM Staff time by PoF'!$A$4:$R$4,0),FALSE)), 0, VLOOKUP(CONCATENATE($A115,N$66),'ECM Staff time by PoF'!$A$5:$S$119,MATCH($FZ$103, 'ECM Staff time by PoF'!$A$4:$R$4,0),FALSE))))*N77</f>
        <v>0</v>
      </c>
      <c r="GM115" s="60">
        <f>IF($A115="",0,IF(VLOOKUP($A115,'ECM Staff time by PoF'!$B$5:$C$119,2,FALSE)="Not Applicable",VLOOKUP($A115,'ECM Staff time by PoF'!$B$5:$S$119,MATCH($FZ$103, 'ECM Staff time by PoF'!$B$4:$R$4,0),FALSE),IF(ISERROR(VLOOKUP(CONCATENATE($A115,O$66),'ECM Staff time by PoF'!$A$5:$S$119,MATCH($FZ$103, 'ECM Staff time by PoF'!$A$4:$R$4,0),FALSE)), 0, VLOOKUP(CONCATENATE($A115,O$66),'ECM Staff time by PoF'!$A$5:$S$119,MATCH($FZ$103, 'ECM Staff time by PoF'!$A$4:$R$4,0),FALSE))))*O77</f>
        <v>0</v>
      </c>
      <c r="GN115" s="60">
        <f>IF($A115="",0,IF(VLOOKUP($A115,'ECM Staff time by PoF'!$B$5:$C$119,2,FALSE)="Not Applicable",VLOOKUP($A115,'ECM Staff time by PoF'!$B$5:$S$119,MATCH($FZ$103, 'ECM Staff time by PoF'!$B$4:$R$4,0),FALSE),IF(ISERROR(VLOOKUP(CONCATENATE($A115,P$66),'ECM Staff time by PoF'!$A$5:$S$119,MATCH($FZ$103, 'ECM Staff time by PoF'!$A$4:$R$4,0),FALSE)), 0, VLOOKUP(CONCATENATE($A115,P$66),'ECM Staff time by PoF'!$A$5:$S$119,MATCH($FZ$103, 'ECM Staff time by PoF'!$A$4:$R$4,0),FALSE))))*P77</f>
        <v>0</v>
      </c>
      <c r="GO115" s="60">
        <f>IF($A115="",0,IF(VLOOKUP($A115,'ECM Staff time by PoF'!$B$5:$C$119,2,FALSE)="Not Applicable",VLOOKUP($A115,'ECM Staff time by PoF'!$B$5:$S$119,MATCH($FZ$103, 'ECM Staff time by PoF'!$B$4:$R$4,0),FALSE),IF(ISERROR(VLOOKUP(CONCATENATE($A115,Q$66),'ECM Staff time by PoF'!$A$5:$S$119,MATCH($FZ$103, 'ECM Staff time by PoF'!$A$4:$R$4,0),FALSE)), 0, VLOOKUP(CONCATENATE($A115,Q$66),'ECM Staff time by PoF'!$A$5:$S$119,MATCH($FZ$103, 'ECM Staff time by PoF'!$A$4:$R$4,0),FALSE))))*Q77</f>
        <v>0</v>
      </c>
      <c r="GP115" s="60">
        <f>IF($A115="",0,IF(VLOOKUP($A115,'ECM Staff time by PoF'!$B$5:$C$119,2,FALSE)="Not Applicable",VLOOKUP($A115,'ECM Staff time by PoF'!$B$5:$S$119,MATCH($FZ$103, 'ECM Staff time by PoF'!$B$4:$R$4,0),FALSE),IF(ISERROR(VLOOKUP(CONCATENATE($A115,R$66),'ECM Staff time by PoF'!$A$5:$S$119,MATCH($FZ$103, 'ECM Staff time by PoF'!$A$4:$R$4,0),FALSE)), 0, VLOOKUP(CONCATENATE($A115,R$66),'ECM Staff time by PoF'!$A$5:$S$119,MATCH($FZ$103, 'ECM Staff time by PoF'!$A$4:$R$4,0),FALSE))))*R77</f>
        <v>0</v>
      </c>
      <c r="GQ115" s="60">
        <f>IF($A115="",0,IF(VLOOKUP($A115,'ECM Staff time by PoF'!$B$5:$C$119,2,FALSE)="Not Applicable",VLOOKUP($A115,'ECM Staff time by PoF'!$B$5:$S$119,MATCH($FZ$103, 'ECM Staff time by PoF'!$B$4:$R$4,0),FALSE),IF(ISERROR(VLOOKUP(CONCATENATE($A115,S$66),'ECM Staff time by PoF'!$A$5:$S$119,MATCH($FZ$103, 'ECM Staff time by PoF'!$A$4:$R$4,0),FALSE)), 0, VLOOKUP(CONCATENATE($A115,S$66),'ECM Staff time by PoF'!$A$5:$S$119,MATCH($FZ$103, 'ECM Staff time by PoF'!$A$4:$R$4,0),FALSE))))*S77</f>
        <v>0</v>
      </c>
      <c r="GR115" s="60">
        <f>IF($A115="",0,IF(VLOOKUP($A115,'ECM Staff time by PoF'!$B$5:$C$119,2,FALSE)="Not Applicable",VLOOKUP($A115,'ECM Staff time by PoF'!$B$5:$S$119,MATCH($FZ$103, 'ECM Staff time by PoF'!$B$4:$R$4,0),FALSE),IF(ISERROR(VLOOKUP(CONCATENATE($A115,T$66),'ECM Staff time by PoF'!$A$5:$S$119,MATCH($FZ$103, 'ECM Staff time by PoF'!$A$4:$R$4,0),FALSE)), 0, VLOOKUP(CONCATENATE($A115,T$66),'ECM Staff time by PoF'!$A$5:$S$119,MATCH($FZ$103, 'ECM Staff time by PoF'!$A$4:$R$4,0),FALSE))))*T77</f>
        <v>0</v>
      </c>
      <c r="GS115" s="60">
        <f>IF($A115="",0,IF(VLOOKUP($A115,'ECM Staff time by PoF'!$B$5:$C$119,2,FALSE)="Not Applicable",VLOOKUP($A115,'ECM Staff time by PoF'!$B$5:$S$119,MATCH($FZ$103, 'ECM Staff time by PoF'!$B$4:$R$4,0),FALSE),IF(ISERROR(VLOOKUP(CONCATENATE($A115,U$66),'ECM Staff time by PoF'!$A$5:$S$119,MATCH($FZ$103, 'ECM Staff time by PoF'!$A$4:$R$4,0),FALSE)), 0, VLOOKUP(CONCATENATE($A115,U$66),'ECM Staff time by PoF'!$A$5:$S$119,MATCH($FZ$103, 'ECM Staff time by PoF'!$A$4:$R$4,0),FALSE))))*U77</f>
        <v>0</v>
      </c>
      <c r="GT115" s="60">
        <f>IF($A115="",0,IF(VLOOKUP($A115,'ECM Staff time by PoF'!$B$5:$C$119,2,FALSE)="Not Applicable",VLOOKUP($A115,'ECM Staff time by PoF'!$B$5:$S$119,MATCH($FZ$103, 'ECM Staff time by PoF'!$B$4:$R$4,0),FALSE),IF(ISERROR(VLOOKUP(CONCATENATE($A115,V$66),'ECM Staff time by PoF'!$A$5:$S$119,MATCH($FZ$103, 'ECM Staff time by PoF'!$A$4:$R$4,0),FALSE)), 0, VLOOKUP(CONCATENATE($A115,V$66),'ECM Staff time by PoF'!$A$5:$S$119,MATCH($FZ$103, 'ECM Staff time by PoF'!$A$4:$R$4,0),FALSE))))*V77</f>
        <v>0</v>
      </c>
      <c r="GU115" s="60">
        <f>IF($A115="",0,IF(VLOOKUP($A115,'ECM Staff time by PoF'!$B$5:$C$119,2,FALSE)="Not Applicable",VLOOKUP($A115,'ECM Staff time by PoF'!$B$5:$S$119,MATCH($FZ$103, 'ECM Staff time by PoF'!$B$4:$R$4,0),FALSE),IF(ISERROR(VLOOKUP(CONCATENATE($A115,W$66),'ECM Staff time by PoF'!$A$5:$S$119,MATCH($FZ$103, 'ECM Staff time by PoF'!$A$4:$R$4,0),FALSE)), 0, VLOOKUP(CONCATENATE($A115,W$66),'ECM Staff time by PoF'!$A$5:$S$119,MATCH($FZ$103, 'ECM Staff time by PoF'!$A$4:$R$4,0),FALSE))))*W77</f>
        <v>0</v>
      </c>
      <c r="GV115" s="60">
        <f>IF($A115="",0,IF(VLOOKUP($A115,'ECM Staff time by PoF'!$B$5:$C$119,2,FALSE)="Not Applicable",VLOOKUP($A115,'ECM Staff time by PoF'!$B$5:$S$119,MATCH($FZ$103, 'ECM Staff time by PoF'!$B$4:$R$4,0),FALSE),IF(ISERROR(VLOOKUP(CONCATENATE($A115,X$66),'ECM Staff time by PoF'!$A$5:$S$119,MATCH($FZ$103, 'ECM Staff time by PoF'!$A$4:$R$4,0),FALSE)), 0, VLOOKUP(CONCATENATE($A115,X$66),'ECM Staff time by PoF'!$A$5:$S$119,MATCH($FZ$103, 'ECM Staff time by PoF'!$A$4:$R$4,0),FALSE))))*X77</f>
        <v>0</v>
      </c>
      <c r="GW115" s="60">
        <f>IF($A115="",0,IF(VLOOKUP($A115,'ECM Staff time by PoF'!$B$5:$C$119,2,FALSE)="Not Applicable",VLOOKUP($A115,'ECM Staff time by PoF'!$B$5:$S$119,MATCH($FZ$103, 'ECM Staff time by PoF'!$B$4:$R$4,0),FALSE),IF(ISERROR(VLOOKUP(CONCATENATE($A115,Y$66),'ECM Staff time by PoF'!$A$5:$S$119,MATCH($FZ$103, 'ECM Staff time by PoF'!$A$4:$R$4,0),FALSE)), 0, VLOOKUP(CONCATENATE($A115,Y$66),'ECM Staff time by PoF'!$A$5:$S$119,MATCH($FZ$103, 'ECM Staff time by PoF'!$A$4:$R$4,0),FALSE))))*Y77</f>
        <v>0</v>
      </c>
      <c r="GX115" s="60">
        <f>IF($A115="",0,IF(VLOOKUP($A115,'ECM Staff time by PoF'!$B$5:$C$119,2,FALSE)="Not Applicable",VLOOKUP($A115,'ECM Staff time by PoF'!$B$5:$S$119,MATCH($FZ$103, 'ECM Staff time by PoF'!$B$4:$R$4,0),FALSE),IF(ISERROR(VLOOKUP(CONCATENATE($A115,Z$66),'ECM Staff time by PoF'!$A$5:$S$119,MATCH($FZ$103, 'ECM Staff time by PoF'!$A$4:$R$4,0),FALSE)), 0, VLOOKUP(CONCATENATE($A115,Z$66),'ECM Staff time by PoF'!$A$5:$S$119,MATCH($FZ$103, 'ECM Staff time by PoF'!$A$4:$R$4,0),FALSE))))*Z77</f>
        <v>0</v>
      </c>
      <c r="GY115" s="60">
        <f>IF($A115="",0,IF(VLOOKUP($A115,'ECM Staff time by PoF'!$B$5:$C$119,2,FALSE)="Not Applicable",VLOOKUP($A115,'ECM Staff time by PoF'!$B$5:$S$119,MATCH($FZ$103, 'ECM Staff time by PoF'!$B$4:$R$4,0),FALSE),IF(ISERROR(VLOOKUP(CONCATENATE($A115,AA$66),'ECM Staff time by PoF'!$A$5:$S$119,MATCH($FZ$103, 'ECM Staff time by PoF'!$A$4:$R$4,0),FALSE)), 0, VLOOKUP(CONCATENATE($A115,AA$66),'ECM Staff time by PoF'!$A$5:$S$119,MATCH($FZ$103, 'ECM Staff time by PoF'!$A$4:$R$4,0),FALSE))))*AA77</f>
        <v>0</v>
      </c>
      <c r="GZ115" s="60">
        <f>IF($A115="",0,IF(VLOOKUP($A115,'ECM Staff time by PoF'!$B$5:$C$119,2,FALSE)="Not Applicable",VLOOKUP($A115,'ECM Staff time by PoF'!$B$5:$S$119,MATCH($FZ$103, 'ECM Staff time by PoF'!$B$4:$R$4,0),FALSE),IF(ISERROR(VLOOKUP(CONCATENATE($A115,AB$66),'ECM Staff time by PoF'!$A$5:$S$119,MATCH($FZ$103, 'ECM Staff time by PoF'!$A$4:$R$4,0),FALSE)), 0, VLOOKUP(CONCATENATE($A115,AB$66),'ECM Staff time by PoF'!$A$5:$S$119,MATCH($FZ$103, 'ECM Staff time by PoF'!$A$4:$R$4,0),FALSE))))*AB77</f>
        <v>0</v>
      </c>
      <c r="HA115" s="60">
        <f>IF($A115="",0,IF(VLOOKUP($A115,'ECM Staff time by PoF'!$B$5:$C$119,2,FALSE)="Not Applicable",VLOOKUP($A115,'ECM Staff time by PoF'!$B$5:$S$119,MATCH($FZ$103, 'ECM Staff time by PoF'!$B$4:$R$4,0),FALSE),IF(ISERROR(VLOOKUP(CONCATENATE($A115,AC$66),'ECM Staff time by PoF'!$A$5:$S$119,MATCH($FZ$103, 'ECM Staff time by PoF'!$A$4:$R$4,0),FALSE)), 0, VLOOKUP(CONCATENATE($A115,AC$66),'ECM Staff time by PoF'!$A$5:$S$119,MATCH($FZ$103, 'ECM Staff time by PoF'!$A$4:$R$4,0),FALSE))))*AC77</f>
        <v>0</v>
      </c>
      <c r="HB115" s="60">
        <f>IF($A115="",0,IF(VLOOKUP($A115,'ECM Staff time by PoF'!$B$5:$C$119,2,FALSE)="Not Applicable",VLOOKUP($A115,'ECM Staff time by PoF'!$B$5:$S$119,MATCH($FZ$103, 'ECM Staff time by PoF'!$B$4:$R$4,0),FALSE),IF(ISERROR(VLOOKUP(CONCATENATE($A115,AD$66),'ECM Staff time by PoF'!$A$5:$S$119,MATCH($FZ$103, 'ECM Staff time by PoF'!$A$4:$R$4,0),FALSE)), 0, VLOOKUP(CONCATENATE($A115,AD$66),'ECM Staff time by PoF'!$A$5:$S$119,MATCH($FZ$103, 'ECM Staff time by PoF'!$A$4:$R$4,0),FALSE))))*AD77</f>
        <v>0</v>
      </c>
      <c r="HC115" s="60">
        <f>IF($A115="",0,IF(VLOOKUP($A115,'ECM Staff time by PoF'!$B$5:$C$119,2,FALSE)="Not Applicable",VLOOKUP($A115,'ECM Staff time by PoF'!$B$5:$S$119,MATCH($FZ$103, 'ECM Staff time by PoF'!$B$4:$R$4,0),FALSE),IF(ISERROR(VLOOKUP(CONCATENATE($A115,AE$66),'ECM Staff time by PoF'!$A$5:$S$119,MATCH($FZ$103, 'ECM Staff time by PoF'!$A$4:$R$4,0),FALSE)), 0, VLOOKUP(CONCATENATE($A115,AE$66),'ECM Staff time by PoF'!$A$5:$S$119,MATCH($FZ$103, 'ECM Staff time by PoF'!$A$4:$R$4,0),FALSE))))*AE77</f>
        <v>0</v>
      </c>
      <c r="HD115" s="60">
        <f>IF($A115="",0,IF(VLOOKUP($A115,'ECM Staff time by PoF'!$B$5:$C$119,2,FALSE)="Not Applicable",VLOOKUP($A115,'ECM Staff time by PoF'!$B$5:$S$119,MATCH($FZ$103, 'ECM Staff time by PoF'!$B$4:$R$4,0),FALSE),IF(ISERROR(VLOOKUP(CONCATENATE($A115,AF$66),'ECM Staff time by PoF'!$A$5:$S$119,MATCH($FZ$103, 'ECM Staff time by PoF'!$A$4:$R$4,0),FALSE)), 0, VLOOKUP(CONCATENATE($A115,AF$66),'ECM Staff time by PoF'!$A$5:$S$119,MATCH($FZ$103, 'ECM Staff time by PoF'!$A$4:$R$4,0),FALSE))))*AF77</f>
        <v>0</v>
      </c>
      <c r="HE115" s="60">
        <f>IF($A115="",0,IF(VLOOKUP($A115,'ECM Staff time by PoF'!$B$5:$C$119,2,FALSE)="Not Applicable",VLOOKUP($A115,'ECM Staff time by PoF'!$B$5:$S$119,MATCH($FZ$103, 'ECM Staff time by PoF'!$B$4:$R$4,0),FALSE),IF(ISERROR(VLOOKUP(CONCATENATE($A115,AG$66),'ECM Staff time by PoF'!$A$5:$S$119,MATCH($FZ$103, 'ECM Staff time by PoF'!$A$4:$R$4,0),FALSE)), 0, VLOOKUP(CONCATENATE($A115,AG$66),'ECM Staff time by PoF'!$A$5:$S$119,MATCH($FZ$103, 'ECM Staff time by PoF'!$A$4:$R$4,0),FALSE))))*AG77</f>
        <v>0</v>
      </c>
      <c r="HF115" s="60">
        <f>IF($A115="",0,IF(VLOOKUP($A115,'ECM Staff time by PoF'!$B$5:$C$119,2,FALSE)="Not Applicable",VLOOKUP($A115,'ECM Staff time by PoF'!$B$5:$S$119,MATCH($FZ$103, 'ECM Staff time by PoF'!$B$4:$R$4,0),FALSE),IF(ISERROR(VLOOKUP(CONCATENATE($A115,AH$66),'ECM Staff time by PoF'!$A$5:$S$119,MATCH($FZ$103, 'ECM Staff time by PoF'!$A$4:$R$4,0),FALSE)), 0, VLOOKUP(CONCATENATE($A115,AH$66),'ECM Staff time by PoF'!$A$5:$S$119,MATCH($FZ$103, 'ECM Staff time by PoF'!$A$4:$R$4,0),FALSE))))*AH77</f>
        <v>0</v>
      </c>
      <c r="HG115" s="60">
        <f>IF($A115="",0,IF(VLOOKUP($A115,'ECM Staff time by PoF'!$B$5:$C$119,2,FALSE)="Not Applicable",VLOOKUP($A115,'ECM Staff time by PoF'!$B$5:$S$119,MATCH($FZ$103, 'ECM Staff time by PoF'!$B$4:$R$4,0),FALSE),IF(ISERROR(VLOOKUP(CONCATENATE($A115,AI$66),'ECM Staff time by PoF'!$A$5:$S$119,MATCH($FZ$103, 'ECM Staff time by PoF'!$A$4:$R$4,0),FALSE)), 0, VLOOKUP(CONCATENATE($A115,AI$66),'ECM Staff time by PoF'!$A$5:$S$119,MATCH($FZ$103, 'ECM Staff time by PoF'!$A$4:$R$4,0),FALSE))))*AI77</f>
        <v>0</v>
      </c>
      <c r="HH115" s="60">
        <f>IF($A115="",0,IF(VLOOKUP($A115,'ECM Staff time by PoF'!$B$5:$C$119,2,FALSE)="Not Applicable",VLOOKUP($A115,'ECM Staff time by PoF'!$B$5:$S$119,MATCH($FZ$103, 'ECM Staff time by PoF'!$B$4:$R$4,0),FALSE),IF(ISERROR(VLOOKUP(CONCATENATE($A115,AJ$66),'ECM Staff time by PoF'!$A$5:$S$119,MATCH($FZ$103, 'ECM Staff time by PoF'!$A$4:$R$4,0),FALSE)), 0, VLOOKUP(CONCATENATE($A115,AJ$66),'ECM Staff time by PoF'!$A$5:$S$119,MATCH($FZ$103, 'ECM Staff time by PoF'!$A$4:$R$4,0),FALSE))))*AJ77</f>
        <v>0</v>
      </c>
      <c r="HI115" s="60">
        <f>IF($A115="",0,IF(VLOOKUP($A115,'ECM Staff time by PoF'!$B$5:$C$119,2,FALSE)="Not Applicable",VLOOKUP($A115,'ECM Staff time by PoF'!$B$5:$S$119,MATCH($FZ$103, 'ECM Staff time by PoF'!$B$4:$R$4,0),FALSE),IF(ISERROR(VLOOKUP(CONCATENATE($A115,AK$66),'ECM Staff time by PoF'!$A$5:$S$119,MATCH($FZ$103, 'ECM Staff time by PoF'!$A$4:$R$4,0),FALSE)), 0, VLOOKUP(CONCATENATE($A115,AK$66),'ECM Staff time by PoF'!$A$5:$S$119,MATCH($FZ$103, 'ECM Staff time by PoF'!$A$4:$R$4,0),FALSE))))*AK77</f>
        <v>0</v>
      </c>
      <c r="HJ115" s="60">
        <f>IF($A115="",0,IF(VLOOKUP($A115,'ECM Staff time by PoF'!$B$5:$C$119,2,FALSE)="Not Applicable",VLOOKUP($A115,'ECM Staff time by PoF'!$B$5:$S$119,MATCH($HJ$103, 'ECM Staff time by PoF'!$B$4:$R$4,0),FALSE),IF(ISERROR(VLOOKUP(CONCATENATE($A115,B$66),'ECM Staff time by PoF'!$A$5:$S$119,MATCH($HJ$103, 'ECM Staff time by PoF'!$A$4:$R$4,0),FALSE)), 0, VLOOKUP(CONCATENATE($A115,B$66),'ECM Staff time by PoF'!$A$5:$S$119,MATCH($HJ$103, 'ECM Staff time by PoF'!$A$4:$R$4,0),FALSE))))*B77</f>
        <v>0</v>
      </c>
      <c r="HK115" s="60">
        <f>IF($A115="",0,IF(VLOOKUP($A115,'ECM Staff time by PoF'!$B$5:$C$119,2,FALSE)="Not Applicable",VLOOKUP($A115,'ECM Staff time by PoF'!$B$5:$S$119,MATCH($HJ$103, 'ECM Staff time by PoF'!$B$4:$R$4,0),FALSE),IF(ISERROR(VLOOKUP(CONCATENATE($A115,C$66),'ECM Staff time by PoF'!$A$5:$S$119,MATCH($HJ$103, 'ECM Staff time by PoF'!$A$4:$R$4,0),FALSE)), 0, VLOOKUP(CONCATENATE($A115,C$66),'ECM Staff time by PoF'!$A$5:$S$119,MATCH($HJ$103, 'ECM Staff time by PoF'!$A$4:$R$4,0),FALSE))))*C77</f>
        <v>0</v>
      </c>
      <c r="HL115" s="60">
        <f>IF($A115="",0,IF(VLOOKUP($A115,'ECM Staff time by PoF'!$B$5:$C$119,2,FALSE)="Not Applicable",VLOOKUP($A115,'ECM Staff time by PoF'!$B$5:$S$119,MATCH($HJ$103, 'ECM Staff time by PoF'!$B$4:$R$4,0),FALSE),IF(ISERROR(VLOOKUP(CONCATENATE($A115,D$66),'ECM Staff time by PoF'!$A$5:$S$119,MATCH($HJ$103, 'ECM Staff time by PoF'!$A$4:$R$4,0),FALSE)), 0, VLOOKUP(CONCATENATE($A115,D$66),'ECM Staff time by PoF'!$A$5:$S$119,MATCH($HJ$103, 'ECM Staff time by PoF'!$A$4:$R$4,0),FALSE))))*D77</f>
        <v>0</v>
      </c>
      <c r="HM115" s="60">
        <f>IF($A115="",0,IF(VLOOKUP($A115,'ECM Staff time by PoF'!$B$5:$C$119,2,FALSE)="Not Applicable",VLOOKUP($A115,'ECM Staff time by PoF'!$B$5:$S$119,MATCH($HJ$103, 'ECM Staff time by PoF'!$B$4:$R$4,0),FALSE),IF(ISERROR(VLOOKUP(CONCATENATE($A115,E$66),'ECM Staff time by PoF'!$A$5:$S$119,MATCH($HJ$103, 'ECM Staff time by PoF'!$A$4:$R$4,0),FALSE)), 0, VLOOKUP(CONCATENATE($A115,E$66),'ECM Staff time by PoF'!$A$5:$S$119,MATCH($HJ$103, 'ECM Staff time by PoF'!$A$4:$R$4,0),FALSE))))*E77</f>
        <v>0</v>
      </c>
      <c r="HN115" s="60">
        <f>IF($A115="",0,IF(VLOOKUP($A115,'ECM Staff time by PoF'!$B$5:$C$119,2,FALSE)="Not Applicable",VLOOKUP($A115,'ECM Staff time by PoF'!$B$5:$S$119,MATCH($HJ$103, 'ECM Staff time by PoF'!$B$4:$R$4,0),FALSE),IF(ISERROR(VLOOKUP(CONCATENATE($A115,F$66),'ECM Staff time by PoF'!$A$5:$S$119,MATCH($HJ$103, 'ECM Staff time by PoF'!$A$4:$R$4,0),FALSE)), 0, VLOOKUP(CONCATENATE($A115,F$66),'ECM Staff time by PoF'!$A$5:$S$119,MATCH($HJ$103, 'ECM Staff time by PoF'!$A$4:$R$4,0),FALSE))))*F77</f>
        <v>0</v>
      </c>
      <c r="HO115" s="60">
        <f>IF($A115="",0,IF(VLOOKUP($A115,'ECM Staff time by PoF'!$B$5:$C$119,2,FALSE)="Not Applicable",VLOOKUP($A115,'ECM Staff time by PoF'!$B$5:$S$119,MATCH($HJ$103, 'ECM Staff time by PoF'!$B$4:$R$4,0),FALSE),IF(ISERROR(VLOOKUP(CONCATENATE($A115,G$66),'ECM Staff time by PoF'!$A$5:$S$119,MATCH($HJ$103, 'ECM Staff time by PoF'!$A$4:$R$4,0),FALSE)), 0, VLOOKUP(CONCATENATE($A115,G$66),'ECM Staff time by PoF'!$A$5:$S$119,MATCH($HJ$103, 'ECM Staff time by PoF'!$A$4:$R$4,0),FALSE))))*G77</f>
        <v>0</v>
      </c>
      <c r="HP115" s="60">
        <f>IF($A115="",0,IF(VLOOKUP($A115,'ECM Staff time by PoF'!$B$5:$C$119,2,FALSE)="Not Applicable",VLOOKUP($A115,'ECM Staff time by PoF'!$B$5:$S$119,MATCH($HJ$103, 'ECM Staff time by PoF'!$B$4:$R$4,0),FALSE),IF(ISERROR(VLOOKUP(CONCATENATE($A115,H$66),'ECM Staff time by PoF'!$A$5:$S$119,MATCH($HJ$103, 'ECM Staff time by PoF'!$A$4:$R$4,0),FALSE)), 0, VLOOKUP(CONCATENATE($A115,H$66),'ECM Staff time by PoF'!$A$5:$S$119,MATCH($HJ$103, 'ECM Staff time by PoF'!$A$4:$R$4,0),FALSE))))*H77</f>
        <v>0</v>
      </c>
      <c r="HQ115" s="60">
        <f>IF($A115="",0,IF(VLOOKUP($A115,'ECM Staff time by PoF'!$B$5:$C$119,2,FALSE)="Not Applicable",VLOOKUP($A115,'ECM Staff time by PoF'!$B$5:$S$119,MATCH($HJ$103, 'ECM Staff time by PoF'!$B$4:$R$4,0),FALSE),IF(ISERROR(VLOOKUP(CONCATENATE($A115,I$66),'ECM Staff time by PoF'!$A$5:$S$119,MATCH($HJ$103, 'ECM Staff time by PoF'!$A$4:$R$4,0),FALSE)), 0, VLOOKUP(CONCATENATE($A115,I$66),'ECM Staff time by PoF'!$A$5:$S$119,MATCH($HJ$103, 'ECM Staff time by PoF'!$A$4:$R$4,0),FALSE))))*I77</f>
        <v>0</v>
      </c>
      <c r="HR115" s="60">
        <f>IF($A115="",0,IF(VLOOKUP($A115,'ECM Staff time by PoF'!$B$5:$C$119,2,FALSE)="Not Applicable",VLOOKUP($A115,'ECM Staff time by PoF'!$B$5:$S$119,MATCH($HJ$103, 'ECM Staff time by PoF'!$B$4:$R$4,0),FALSE),IF(ISERROR(VLOOKUP(CONCATENATE($A115,J$66),'ECM Staff time by PoF'!$A$5:$S$119,MATCH($HJ$103, 'ECM Staff time by PoF'!$A$4:$R$4,0),FALSE)), 0, VLOOKUP(CONCATENATE($A115,J$66),'ECM Staff time by PoF'!$A$5:$S$119,MATCH($HJ$103, 'ECM Staff time by PoF'!$A$4:$R$4,0),FALSE))))*J77</f>
        <v>0</v>
      </c>
      <c r="HS115" s="60">
        <f>IF($A115="",0,IF(VLOOKUP($A115,'ECM Staff time by PoF'!$B$5:$C$119,2,FALSE)="Not Applicable",VLOOKUP($A115,'ECM Staff time by PoF'!$B$5:$S$119,MATCH($HJ$103, 'ECM Staff time by PoF'!$B$4:$R$4,0),FALSE),IF(ISERROR(VLOOKUP(CONCATENATE($A115,K$66),'ECM Staff time by PoF'!$A$5:$S$119,MATCH($HJ$103, 'ECM Staff time by PoF'!$A$4:$R$4,0),FALSE)), 0, VLOOKUP(CONCATENATE($A115,K$66),'ECM Staff time by PoF'!$A$5:$S$119,MATCH($HJ$103, 'ECM Staff time by PoF'!$A$4:$R$4,0),FALSE))))*K77</f>
        <v>0</v>
      </c>
      <c r="HT115" s="60">
        <f>IF($A115="",0,IF(VLOOKUP($A115,'ECM Staff time by PoF'!$B$5:$C$119,2,FALSE)="Not Applicable",VLOOKUP($A115,'ECM Staff time by PoF'!$B$5:$S$119,MATCH($HJ$103, 'ECM Staff time by PoF'!$B$4:$R$4,0),FALSE),IF(ISERROR(VLOOKUP(CONCATENATE($A115,L$66),'ECM Staff time by PoF'!$A$5:$S$119,MATCH($HJ$103, 'ECM Staff time by PoF'!$A$4:$R$4,0),FALSE)), 0, VLOOKUP(CONCATENATE($A115,L$66),'ECM Staff time by PoF'!$A$5:$S$119,MATCH($HJ$103, 'ECM Staff time by PoF'!$A$4:$R$4,0),FALSE))))*L77</f>
        <v>0</v>
      </c>
      <c r="HU115" s="60">
        <f>IF($A115="",0,IF(VLOOKUP($A115,'ECM Staff time by PoF'!$B$5:$C$119,2,FALSE)="Not Applicable",VLOOKUP($A115,'ECM Staff time by PoF'!$B$5:$S$119,MATCH($HJ$103, 'ECM Staff time by PoF'!$B$4:$R$4,0),FALSE),IF(ISERROR(VLOOKUP(CONCATENATE($A115,M$66),'ECM Staff time by PoF'!$A$5:$S$119,MATCH($HJ$103, 'ECM Staff time by PoF'!$A$4:$R$4,0),FALSE)), 0, VLOOKUP(CONCATENATE($A115,M$66),'ECM Staff time by PoF'!$A$5:$S$119,MATCH($HJ$103, 'ECM Staff time by PoF'!$A$4:$R$4,0),FALSE))))*M77</f>
        <v>0</v>
      </c>
      <c r="HV115" s="60">
        <f>IF($A115="",0,IF(VLOOKUP($A115,'ECM Staff time by PoF'!$B$5:$C$119,2,FALSE)="Not Applicable",VLOOKUP($A115,'ECM Staff time by PoF'!$B$5:$S$119,MATCH($HJ$103, 'ECM Staff time by PoF'!$B$4:$R$4,0),FALSE),IF(ISERROR(VLOOKUP(CONCATENATE($A115,N$66),'ECM Staff time by PoF'!$A$5:$S$119,MATCH($HJ$103, 'ECM Staff time by PoF'!$A$4:$R$4,0),FALSE)), 0, VLOOKUP(CONCATENATE($A115,N$66),'ECM Staff time by PoF'!$A$5:$S$119,MATCH($HJ$103, 'ECM Staff time by PoF'!$A$4:$R$4,0),FALSE))))*N77</f>
        <v>0</v>
      </c>
      <c r="HW115" s="60">
        <f>IF($A115="",0,IF(VLOOKUP($A115,'ECM Staff time by PoF'!$B$5:$C$119,2,FALSE)="Not Applicable",VLOOKUP($A115,'ECM Staff time by PoF'!$B$5:$S$119,MATCH($HJ$103, 'ECM Staff time by PoF'!$B$4:$R$4,0),FALSE),IF(ISERROR(VLOOKUP(CONCATENATE($A115,O$66),'ECM Staff time by PoF'!$A$5:$S$119,MATCH($HJ$103, 'ECM Staff time by PoF'!$A$4:$R$4,0),FALSE)), 0, VLOOKUP(CONCATENATE($A115,O$66),'ECM Staff time by PoF'!$A$5:$S$119,MATCH($HJ$103, 'ECM Staff time by PoF'!$A$4:$R$4,0),FALSE))))*O77</f>
        <v>0</v>
      </c>
      <c r="HX115" s="60">
        <f>IF($A115="",0,IF(VLOOKUP($A115,'ECM Staff time by PoF'!$B$5:$C$119,2,FALSE)="Not Applicable",VLOOKUP($A115,'ECM Staff time by PoF'!$B$5:$S$119,MATCH($HJ$103, 'ECM Staff time by PoF'!$B$4:$R$4,0),FALSE),IF(ISERROR(VLOOKUP(CONCATENATE($A115,P$66),'ECM Staff time by PoF'!$A$5:$S$119,MATCH($HJ$103, 'ECM Staff time by PoF'!$A$4:$R$4,0),FALSE)), 0, VLOOKUP(CONCATENATE($A115,P$66),'ECM Staff time by PoF'!$A$5:$S$119,MATCH($HJ$103, 'ECM Staff time by PoF'!$A$4:$R$4,0),FALSE))))*P77</f>
        <v>0</v>
      </c>
      <c r="HY115" s="60">
        <f>IF($A115="",0,IF(VLOOKUP($A115,'ECM Staff time by PoF'!$B$5:$C$119,2,FALSE)="Not Applicable",VLOOKUP($A115,'ECM Staff time by PoF'!$B$5:$S$119,MATCH($HJ$103, 'ECM Staff time by PoF'!$B$4:$R$4,0),FALSE),IF(ISERROR(VLOOKUP(CONCATENATE($A115,Q$66),'ECM Staff time by PoF'!$A$5:$S$119,MATCH($HJ$103, 'ECM Staff time by PoF'!$A$4:$R$4,0),FALSE)), 0, VLOOKUP(CONCATENATE($A115,Q$66),'ECM Staff time by PoF'!$A$5:$S$119,MATCH($HJ$103, 'ECM Staff time by PoF'!$A$4:$R$4,0),FALSE))))*Q77</f>
        <v>0</v>
      </c>
      <c r="HZ115" s="60">
        <f>IF($A115="",0,IF(VLOOKUP($A115,'ECM Staff time by PoF'!$B$5:$C$119,2,FALSE)="Not Applicable",VLOOKUP($A115,'ECM Staff time by PoF'!$B$5:$S$119,MATCH($HJ$103, 'ECM Staff time by PoF'!$B$4:$R$4,0),FALSE),IF(ISERROR(VLOOKUP(CONCATENATE($A115,R$66),'ECM Staff time by PoF'!$A$5:$S$119,MATCH($HJ$103, 'ECM Staff time by PoF'!$A$4:$R$4,0),FALSE)), 0, VLOOKUP(CONCATENATE($A115,R$66),'ECM Staff time by PoF'!$A$5:$S$119,MATCH($HJ$103, 'ECM Staff time by PoF'!$A$4:$R$4,0),FALSE))))*R77</f>
        <v>0</v>
      </c>
      <c r="IA115" s="60">
        <f>IF($A115="",0,IF(VLOOKUP($A115,'ECM Staff time by PoF'!$B$5:$C$119,2,FALSE)="Not Applicable",VLOOKUP($A115,'ECM Staff time by PoF'!$B$5:$S$119,MATCH($HJ$103, 'ECM Staff time by PoF'!$B$4:$R$4,0),FALSE),IF(ISERROR(VLOOKUP(CONCATENATE($A115,S$66),'ECM Staff time by PoF'!$A$5:$S$119,MATCH($HJ$103, 'ECM Staff time by PoF'!$A$4:$R$4,0),FALSE)), 0, VLOOKUP(CONCATENATE($A115,S$66),'ECM Staff time by PoF'!$A$5:$S$119,MATCH($HJ$103, 'ECM Staff time by PoF'!$A$4:$R$4,0),FALSE))))*S77</f>
        <v>0</v>
      </c>
      <c r="IB115" s="60">
        <f>IF($A115="",0,IF(VLOOKUP($A115,'ECM Staff time by PoF'!$B$5:$C$119,2,FALSE)="Not Applicable",VLOOKUP($A115,'ECM Staff time by PoF'!$B$5:$S$119,MATCH($HJ$103, 'ECM Staff time by PoF'!$B$4:$R$4,0),FALSE),IF(ISERROR(VLOOKUP(CONCATENATE($A115,T$66),'ECM Staff time by PoF'!$A$5:$S$119,MATCH($HJ$103, 'ECM Staff time by PoF'!$A$4:$R$4,0),FALSE)), 0, VLOOKUP(CONCATENATE($A115,T$66),'ECM Staff time by PoF'!$A$5:$S$119,MATCH($HJ$103, 'ECM Staff time by PoF'!$A$4:$R$4,0),FALSE))))*T77</f>
        <v>0</v>
      </c>
      <c r="IC115" s="60">
        <f>IF($A115="",0,IF(VLOOKUP($A115,'ECM Staff time by PoF'!$B$5:$C$119,2,FALSE)="Not Applicable",VLOOKUP($A115,'ECM Staff time by PoF'!$B$5:$S$119,MATCH($HJ$103, 'ECM Staff time by PoF'!$B$4:$R$4,0),FALSE),IF(ISERROR(VLOOKUP(CONCATENATE($A115,U$66),'ECM Staff time by PoF'!$A$5:$S$119,MATCH($HJ$103, 'ECM Staff time by PoF'!$A$4:$R$4,0),FALSE)), 0, VLOOKUP(CONCATENATE($A115,U$66),'ECM Staff time by PoF'!$A$5:$S$119,MATCH($HJ$103, 'ECM Staff time by PoF'!$A$4:$R$4,0),FALSE))))*U77</f>
        <v>0</v>
      </c>
      <c r="ID115" s="60">
        <f>IF($A115="",0,IF(VLOOKUP($A115,'ECM Staff time by PoF'!$B$5:$C$119,2,FALSE)="Not Applicable",VLOOKUP($A115,'ECM Staff time by PoF'!$B$5:$S$119,MATCH($HJ$103, 'ECM Staff time by PoF'!$B$4:$R$4,0),FALSE),IF(ISERROR(VLOOKUP(CONCATENATE($A115,V$66),'ECM Staff time by PoF'!$A$5:$S$119,MATCH($HJ$103, 'ECM Staff time by PoF'!$A$4:$R$4,0),FALSE)), 0, VLOOKUP(CONCATENATE($A115,V$66),'ECM Staff time by PoF'!$A$5:$S$119,MATCH($HJ$103, 'ECM Staff time by PoF'!$A$4:$R$4,0),FALSE))))*V77</f>
        <v>0</v>
      </c>
      <c r="IE115" s="60">
        <f>IF($A115="",0,IF(VLOOKUP($A115,'ECM Staff time by PoF'!$B$5:$C$119,2,FALSE)="Not Applicable",VLOOKUP($A115,'ECM Staff time by PoF'!$B$5:$S$119,MATCH($HJ$103, 'ECM Staff time by PoF'!$B$4:$R$4,0),FALSE),IF(ISERROR(VLOOKUP(CONCATENATE($A115,W$66),'ECM Staff time by PoF'!$A$5:$S$119,MATCH($HJ$103, 'ECM Staff time by PoF'!$A$4:$R$4,0),FALSE)), 0, VLOOKUP(CONCATENATE($A115,W$66),'ECM Staff time by PoF'!$A$5:$S$119,MATCH($HJ$103, 'ECM Staff time by PoF'!$A$4:$R$4,0),FALSE))))*W77</f>
        <v>0</v>
      </c>
      <c r="IF115" s="60">
        <f>IF($A115="",0,IF(VLOOKUP($A115,'ECM Staff time by PoF'!$B$5:$C$119,2,FALSE)="Not Applicable",VLOOKUP($A115,'ECM Staff time by PoF'!$B$5:$S$119,MATCH($HJ$103, 'ECM Staff time by PoF'!$B$4:$R$4,0),FALSE),IF(ISERROR(VLOOKUP(CONCATENATE($A115,X$66),'ECM Staff time by PoF'!$A$5:$S$119,MATCH($HJ$103, 'ECM Staff time by PoF'!$A$4:$R$4,0),FALSE)), 0, VLOOKUP(CONCATENATE($A115,X$66),'ECM Staff time by PoF'!$A$5:$S$119,MATCH($HJ$103, 'ECM Staff time by PoF'!$A$4:$R$4,0),FALSE))))*X77</f>
        <v>0</v>
      </c>
      <c r="IG115" s="60">
        <f>IF($A115="",0,IF(VLOOKUP($A115,'ECM Staff time by PoF'!$B$5:$C$119,2,FALSE)="Not Applicable",VLOOKUP($A115,'ECM Staff time by PoF'!$B$5:$S$119,MATCH($HJ$103, 'ECM Staff time by PoF'!$B$4:$R$4,0),FALSE),IF(ISERROR(VLOOKUP(CONCATENATE($A115,Y$66),'ECM Staff time by PoF'!$A$5:$S$119,MATCH($HJ$103, 'ECM Staff time by PoF'!$A$4:$R$4,0),FALSE)), 0, VLOOKUP(CONCATENATE($A115,Y$66),'ECM Staff time by PoF'!$A$5:$S$119,MATCH($HJ$103, 'ECM Staff time by PoF'!$A$4:$R$4,0),FALSE))))*Y77</f>
        <v>0</v>
      </c>
      <c r="IH115" s="60">
        <f>IF($A115="",0,IF(VLOOKUP($A115,'ECM Staff time by PoF'!$B$5:$C$119,2,FALSE)="Not Applicable",VLOOKUP($A115,'ECM Staff time by PoF'!$B$5:$S$119,MATCH($HJ$103, 'ECM Staff time by PoF'!$B$4:$R$4,0),FALSE),IF(ISERROR(VLOOKUP(CONCATENATE($A115,Z$66),'ECM Staff time by PoF'!$A$5:$S$119,MATCH($HJ$103, 'ECM Staff time by PoF'!$A$4:$R$4,0),FALSE)), 0, VLOOKUP(CONCATENATE($A115,Z$66),'ECM Staff time by PoF'!$A$5:$S$119,MATCH($HJ$103, 'ECM Staff time by PoF'!$A$4:$R$4,0),FALSE))))*Z77</f>
        <v>0</v>
      </c>
      <c r="II115" s="60">
        <f>IF($A115="",0,IF(VLOOKUP($A115,'ECM Staff time by PoF'!$B$5:$C$119,2,FALSE)="Not Applicable",VLOOKUP($A115,'ECM Staff time by PoF'!$B$5:$S$119,MATCH($HJ$103, 'ECM Staff time by PoF'!$B$4:$R$4,0),FALSE),IF(ISERROR(VLOOKUP(CONCATENATE($A115,AA$66),'ECM Staff time by PoF'!$A$5:$S$119,MATCH($HJ$103, 'ECM Staff time by PoF'!$A$4:$R$4,0),FALSE)), 0, VLOOKUP(CONCATENATE($A115,AA$66),'ECM Staff time by PoF'!$A$5:$S$119,MATCH($HJ$103, 'ECM Staff time by PoF'!$A$4:$R$4,0),FALSE))))*AA77</f>
        <v>0</v>
      </c>
      <c r="IJ115" s="60">
        <f>IF($A115="",0,IF(VLOOKUP($A115,'ECM Staff time by PoF'!$B$5:$C$119,2,FALSE)="Not Applicable",VLOOKUP($A115,'ECM Staff time by PoF'!$B$5:$S$119,MATCH($HJ$103, 'ECM Staff time by PoF'!$B$4:$R$4,0),FALSE),IF(ISERROR(VLOOKUP(CONCATENATE($A115,AB$66),'ECM Staff time by PoF'!$A$5:$S$119,MATCH($HJ$103, 'ECM Staff time by PoF'!$A$4:$R$4,0),FALSE)), 0, VLOOKUP(CONCATENATE($A115,AB$66),'ECM Staff time by PoF'!$A$5:$S$119,MATCH($HJ$103, 'ECM Staff time by PoF'!$A$4:$R$4,0),FALSE))))*AB77</f>
        <v>0</v>
      </c>
      <c r="IK115" s="60">
        <f>IF($A115="",0,IF(VLOOKUP($A115,'ECM Staff time by PoF'!$B$5:$C$119,2,FALSE)="Not Applicable",VLOOKUP($A115,'ECM Staff time by PoF'!$B$5:$S$119,MATCH($HJ$103, 'ECM Staff time by PoF'!$B$4:$R$4,0),FALSE),IF(ISERROR(VLOOKUP(CONCATENATE($A115,AC$66),'ECM Staff time by PoF'!$A$5:$S$119,MATCH($HJ$103, 'ECM Staff time by PoF'!$A$4:$R$4,0),FALSE)), 0, VLOOKUP(CONCATENATE($A115,AC$66),'ECM Staff time by PoF'!$A$5:$S$119,MATCH($HJ$103, 'ECM Staff time by PoF'!$A$4:$R$4,0),FALSE))))*AC77</f>
        <v>0</v>
      </c>
      <c r="IL115" s="60">
        <f>IF($A115="",0,IF(VLOOKUP($A115,'ECM Staff time by PoF'!$B$5:$C$119,2,FALSE)="Not Applicable",VLOOKUP($A115,'ECM Staff time by PoF'!$B$5:$S$119,MATCH($HJ$103, 'ECM Staff time by PoF'!$B$4:$R$4,0),FALSE),IF(ISERROR(VLOOKUP(CONCATENATE($A115,AD$66),'ECM Staff time by PoF'!$A$5:$S$119,MATCH($HJ$103, 'ECM Staff time by PoF'!$A$4:$R$4,0),FALSE)), 0, VLOOKUP(CONCATENATE($A115,AD$66),'ECM Staff time by PoF'!$A$5:$S$119,MATCH($HJ$103, 'ECM Staff time by PoF'!$A$4:$R$4,0),FALSE))))*AD77</f>
        <v>0</v>
      </c>
      <c r="IM115" s="60">
        <f>IF($A115="",0,IF(VLOOKUP($A115,'ECM Staff time by PoF'!$B$5:$C$119,2,FALSE)="Not Applicable",VLOOKUP($A115,'ECM Staff time by PoF'!$B$5:$S$119,MATCH($HJ$103, 'ECM Staff time by PoF'!$B$4:$R$4,0),FALSE),IF(ISERROR(VLOOKUP(CONCATENATE($A115,AE$66),'ECM Staff time by PoF'!$A$5:$S$119,MATCH($HJ$103, 'ECM Staff time by PoF'!$A$4:$R$4,0),FALSE)), 0, VLOOKUP(CONCATENATE($A115,AE$66),'ECM Staff time by PoF'!$A$5:$S$119,MATCH($HJ$103, 'ECM Staff time by PoF'!$A$4:$R$4,0),FALSE))))*AE77</f>
        <v>0</v>
      </c>
      <c r="IN115" s="60">
        <f>IF($A115="",0,IF(VLOOKUP($A115,'ECM Staff time by PoF'!$B$5:$C$119,2,FALSE)="Not Applicable",VLOOKUP($A115,'ECM Staff time by PoF'!$B$5:$S$119,MATCH($HJ$103, 'ECM Staff time by PoF'!$B$4:$R$4,0),FALSE),IF(ISERROR(VLOOKUP(CONCATENATE($A115,AF$66),'ECM Staff time by PoF'!$A$5:$S$119,MATCH($HJ$103, 'ECM Staff time by PoF'!$A$4:$R$4,0),FALSE)), 0, VLOOKUP(CONCATENATE($A115,AF$66),'ECM Staff time by PoF'!$A$5:$S$119,MATCH($HJ$103, 'ECM Staff time by PoF'!$A$4:$R$4,0),FALSE))))*AF77</f>
        <v>0</v>
      </c>
      <c r="IO115" s="60">
        <f>IF($A115="",0,IF(VLOOKUP($A115,'ECM Staff time by PoF'!$B$5:$C$119,2,FALSE)="Not Applicable",VLOOKUP($A115,'ECM Staff time by PoF'!$B$5:$S$119,MATCH($HJ$103, 'ECM Staff time by PoF'!$B$4:$R$4,0),FALSE),IF(ISERROR(VLOOKUP(CONCATENATE($A115,AG$66),'ECM Staff time by PoF'!$A$5:$S$119,MATCH($HJ$103, 'ECM Staff time by PoF'!$A$4:$R$4,0),FALSE)), 0, VLOOKUP(CONCATENATE($A115,AG$66),'ECM Staff time by PoF'!$A$5:$S$119,MATCH($HJ$103, 'ECM Staff time by PoF'!$A$4:$R$4,0),FALSE))))*AG77</f>
        <v>0</v>
      </c>
      <c r="IP115" s="60">
        <f>IF($A115="",0,IF(VLOOKUP($A115,'ECM Staff time by PoF'!$B$5:$C$119,2,FALSE)="Not Applicable",VLOOKUP($A115,'ECM Staff time by PoF'!$B$5:$S$119,MATCH($HJ$103, 'ECM Staff time by PoF'!$B$4:$R$4,0),FALSE),IF(ISERROR(VLOOKUP(CONCATENATE($A115,AH$66),'ECM Staff time by PoF'!$A$5:$S$119,MATCH($HJ$103, 'ECM Staff time by PoF'!$A$4:$R$4,0),FALSE)), 0, VLOOKUP(CONCATENATE($A115,AH$66),'ECM Staff time by PoF'!$A$5:$S$119,MATCH($HJ$103, 'ECM Staff time by PoF'!$A$4:$R$4,0),FALSE))))*AH77</f>
        <v>0</v>
      </c>
      <c r="IQ115" s="60">
        <f>IF($A115="",0,IF(VLOOKUP($A115,'ECM Staff time by PoF'!$B$5:$C$119,2,FALSE)="Not Applicable",VLOOKUP($A115,'ECM Staff time by PoF'!$B$5:$S$119,MATCH($HJ$103, 'ECM Staff time by PoF'!$B$4:$R$4,0),FALSE),IF(ISERROR(VLOOKUP(CONCATENATE($A115,AI$66),'ECM Staff time by PoF'!$A$5:$S$119,MATCH($HJ$103, 'ECM Staff time by PoF'!$A$4:$R$4,0),FALSE)), 0, VLOOKUP(CONCATENATE($A115,AI$66),'ECM Staff time by PoF'!$A$5:$S$119,MATCH($HJ$103, 'ECM Staff time by PoF'!$A$4:$R$4,0),FALSE))))*AI77</f>
        <v>0</v>
      </c>
      <c r="IR115" s="60">
        <f>IF($A115="",0,IF(VLOOKUP($A115,'ECM Staff time by PoF'!$B$5:$C$119,2,FALSE)="Not Applicable",VLOOKUP($A115,'ECM Staff time by PoF'!$B$5:$S$119,MATCH($HJ$103, 'ECM Staff time by PoF'!$B$4:$R$4,0),FALSE),IF(ISERROR(VLOOKUP(CONCATENATE($A115,AJ$66),'ECM Staff time by PoF'!$A$5:$S$119,MATCH($HJ$103, 'ECM Staff time by PoF'!$A$4:$R$4,0),FALSE)), 0, VLOOKUP(CONCATENATE($A115,AJ$66),'ECM Staff time by PoF'!$A$5:$S$119,MATCH($HJ$103, 'ECM Staff time by PoF'!$A$4:$R$4,0),FALSE))))*AJ77</f>
        <v>0</v>
      </c>
      <c r="IS115" s="60">
        <f>IF($A115="",0,IF(VLOOKUP($A115,'ECM Staff time by PoF'!$B$5:$C$119,2,FALSE)="Not Applicable",VLOOKUP($A115,'ECM Staff time by PoF'!$B$5:$S$119,MATCH($HJ$103, 'ECM Staff time by PoF'!$B$4:$R$4,0),FALSE),IF(ISERROR(VLOOKUP(CONCATENATE($A115,AK$66),'ECM Staff time by PoF'!$A$5:$S$119,MATCH($HJ$103, 'ECM Staff time by PoF'!$A$4:$R$4,0),FALSE)), 0, VLOOKUP(CONCATENATE($A115,AK$66),'ECM Staff time by PoF'!$A$5:$S$119,MATCH($HJ$103, 'ECM Staff time by PoF'!$A$4:$R$4,0),FALSE))))*AK77</f>
        <v>0</v>
      </c>
      <c r="IT115" s="60">
        <f>IF($A115="",0,IF(VLOOKUP($A115,'ECM Staff time by PoF'!$B$5:$C$119,2,FALSE)="Not Applicable",VLOOKUP($A115,'ECM Staff time by PoF'!$B$5:$S$119,MATCH($IT$103, 'ECM Staff time by PoF'!$B$4:$R$4,0),FALSE),IF(ISERROR(VLOOKUP(CONCATENATE($A115,B$66),'ECM Staff time by PoF'!$A$5:$S$119,MATCH($IT$103, 'ECM Staff time by PoF'!$A$4:$R$4,0),FALSE)), 0, VLOOKUP(CONCATENATE($A115,B$66),'ECM Staff time by PoF'!$A$5:$S$119,MATCH($IT$103, 'ECM Staff time by PoF'!$A$4:$R$4,0),FALSE))))*B77</f>
        <v>0</v>
      </c>
      <c r="IU115" s="60">
        <f>IF($A115="",0,IF(VLOOKUP($A115,'ECM Staff time by PoF'!$B$5:$C$119,2,FALSE)="Not Applicable",VLOOKUP($A115,'ECM Staff time by PoF'!$B$5:$S$119,MATCH($IT$103, 'ECM Staff time by PoF'!$B$4:$R$4,0),FALSE),IF(ISERROR(VLOOKUP(CONCATENATE($A115,C$66),'ECM Staff time by PoF'!$A$5:$S$119,MATCH($IT$103, 'ECM Staff time by PoF'!$A$4:$R$4,0),FALSE)), 0, VLOOKUP(CONCATENATE($A115,C$66),'ECM Staff time by PoF'!$A$5:$S$119,MATCH($IT$103, 'ECM Staff time by PoF'!$A$4:$R$4,0),FALSE))))*C77</f>
        <v>0</v>
      </c>
      <c r="IV115" s="60">
        <f>IF($A115="",0,IF(VLOOKUP($A115,'ECM Staff time by PoF'!$B$5:$C$119,2,FALSE)="Not Applicable",VLOOKUP($A115,'ECM Staff time by PoF'!$B$5:$S$119,MATCH($IT$103, 'ECM Staff time by PoF'!$B$4:$R$4,0),FALSE),IF(ISERROR(VLOOKUP(CONCATENATE($A115,D$66),'ECM Staff time by PoF'!$A$5:$S$119,MATCH($IT$103, 'ECM Staff time by PoF'!$A$4:$R$4,0),FALSE)), 0, VLOOKUP(CONCATENATE($A115,D$66),'ECM Staff time by PoF'!$A$5:$S$119,MATCH($IT$103, 'ECM Staff time by PoF'!$A$4:$R$4,0),FALSE))))*D77</f>
        <v>0</v>
      </c>
      <c r="IW115" s="60">
        <f>IF($A115="",0,IF(VLOOKUP($A115,'ECM Staff time by PoF'!$B$5:$C$119,2,FALSE)="Not Applicable",VLOOKUP($A115,'ECM Staff time by PoF'!$B$5:$S$119,MATCH($IT$103, 'ECM Staff time by PoF'!$B$4:$R$4,0),FALSE),IF(ISERROR(VLOOKUP(CONCATENATE($A115,E$66),'ECM Staff time by PoF'!$A$5:$S$119,MATCH($IT$103, 'ECM Staff time by PoF'!$A$4:$R$4,0),FALSE)), 0, VLOOKUP(CONCATENATE($A115,E$66),'ECM Staff time by PoF'!$A$5:$S$119,MATCH($IT$103, 'ECM Staff time by PoF'!$A$4:$R$4,0),FALSE))))*E77</f>
        <v>0</v>
      </c>
      <c r="IX115" s="60">
        <f>IF($A115="",0,IF(VLOOKUP($A115,'ECM Staff time by PoF'!$B$5:$C$119,2,FALSE)="Not Applicable",VLOOKUP($A115,'ECM Staff time by PoF'!$B$5:$S$119,MATCH($IT$103, 'ECM Staff time by PoF'!$B$4:$R$4,0),FALSE),IF(ISERROR(VLOOKUP(CONCATENATE($A115,F$66),'ECM Staff time by PoF'!$A$5:$S$119,MATCH($IT$103, 'ECM Staff time by PoF'!$A$4:$R$4,0),FALSE)), 0, VLOOKUP(CONCATENATE($A115,F$66),'ECM Staff time by PoF'!$A$5:$S$119,MATCH($IT$103, 'ECM Staff time by PoF'!$A$4:$R$4,0),FALSE))))*F77</f>
        <v>0</v>
      </c>
      <c r="IY115" s="60">
        <f>IF($A115="",0,IF(VLOOKUP($A115,'ECM Staff time by PoF'!$B$5:$C$119,2,FALSE)="Not Applicable",VLOOKUP($A115,'ECM Staff time by PoF'!$B$5:$S$119,MATCH($IT$103, 'ECM Staff time by PoF'!$B$4:$R$4,0),FALSE),IF(ISERROR(VLOOKUP(CONCATENATE($A115,G$66),'ECM Staff time by PoF'!$A$5:$S$119,MATCH($IT$103, 'ECM Staff time by PoF'!$A$4:$R$4,0),FALSE)), 0, VLOOKUP(CONCATENATE($A115,G$66),'ECM Staff time by PoF'!$A$5:$S$119,MATCH($IT$103, 'ECM Staff time by PoF'!$A$4:$R$4,0),FALSE))))*G77</f>
        <v>0</v>
      </c>
      <c r="IZ115" s="60">
        <f>IF($A115="",0,IF(VLOOKUP($A115,'ECM Staff time by PoF'!$B$5:$C$119,2,FALSE)="Not Applicable",VLOOKUP($A115,'ECM Staff time by PoF'!$B$5:$S$119,MATCH($IT$103, 'ECM Staff time by PoF'!$B$4:$R$4,0),FALSE),IF(ISERROR(VLOOKUP(CONCATENATE($A115,H$66),'ECM Staff time by PoF'!$A$5:$S$119,MATCH($IT$103, 'ECM Staff time by PoF'!$A$4:$R$4,0),FALSE)), 0, VLOOKUP(CONCATENATE($A115,H$66),'ECM Staff time by PoF'!$A$5:$S$119,MATCH($IT$103, 'ECM Staff time by PoF'!$A$4:$R$4,0),FALSE))))*H77</f>
        <v>0</v>
      </c>
      <c r="JA115" s="60">
        <f>IF($A115="",0,IF(VLOOKUP($A115,'ECM Staff time by PoF'!$B$5:$C$119,2,FALSE)="Not Applicable",VLOOKUP($A115,'ECM Staff time by PoF'!$B$5:$S$119,MATCH($IT$103, 'ECM Staff time by PoF'!$B$4:$R$4,0),FALSE),IF(ISERROR(VLOOKUP(CONCATENATE($A115,I$66),'ECM Staff time by PoF'!$A$5:$S$119,MATCH($IT$103, 'ECM Staff time by PoF'!$A$4:$R$4,0),FALSE)), 0, VLOOKUP(CONCATENATE($A115,I$66),'ECM Staff time by PoF'!$A$5:$S$119,MATCH($IT$103, 'ECM Staff time by PoF'!$A$4:$R$4,0),FALSE))))*I77</f>
        <v>0</v>
      </c>
      <c r="JB115" s="60">
        <f>IF($A115="",0,IF(VLOOKUP($A115,'ECM Staff time by PoF'!$B$5:$C$119,2,FALSE)="Not Applicable",VLOOKUP($A115,'ECM Staff time by PoF'!$B$5:$S$119,MATCH($IT$103, 'ECM Staff time by PoF'!$B$4:$R$4,0),FALSE),IF(ISERROR(VLOOKUP(CONCATENATE($A115,J$66),'ECM Staff time by PoF'!$A$5:$S$119,MATCH($IT$103, 'ECM Staff time by PoF'!$A$4:$R$4,0),FALSE)), 0, VLOOKUP(CONCATENATE($A115,J$66),'ECM Staff time by PoF'!$A$5:$S$119,MATCH($IT$103, 'ECM Staff time by PoF'!$A$4:$R$4,0),FALSE))))*J77</f>
        <v>0</v>
      </c>
      <c r="JC115" s="60">
        <f>IF($A115="",0,IF(VLOOKUP($A115,'ECM Staff time by PoF'!$B$5:$C$119,2,FALSE)="Not Applicable",VLOOKUP($A115,'ECM Staff time by PoF'!$B$5:$S$119,MATCH($IT$103, 'ECM Staff time by PoF'!$B$4:$R$4,0),FALSE),IF(ISERROR(VLOOKUP(CONCATENATE($A115,K$66),'ECM Staff time by PoF'!$A$5:$S$119,MATCH($IT$103, 'ECM Staff time by PoF'!$A$4:$R$4,0),FALSE)), 0, VLOOKUP(CONCATENATE($A115,K$66),'ECM Staff time by PoF'!$A$5:$S$119,MATCH($IT$103, 'ECM Staff time by PoF'!$A$4:$R$4,0),FALSE))))*K77</f>
        <v>0</v>
      </c>
      <c r="JD115" s="60">
        <f>IF($A115="",0,IF(VLOOKUP($A115,'ECM Staff time by PoF'!$B$5:$C$119,2,FALSE)="Not Applicable",VLOOKUP($A115,'ECM Staff time by PoF'!$B$5:$S$119,MATCH($IT$103, 'ECM Staff time by PoF'!$B$4:$R$4,0),FALSE),IF(ISERROR(VLOOKUP(CONCATENATE($A115,L$66),'ECM Staff time by PoF'!$A$5:$S$119,MATCH($IT$103, 'ECM Staff time by PoF'!$A$4:$R$4,0),FALSE)), 0, VLOOKUP(CONCATENATE($A115,L$66),'ECM Staff time by PoF'!$A$5:$S$119,MATCH($IT$103, 'ECM Staff time by PoF'!$A$4:$R$4,0),FALSE))))*L77</f>
        <v>0</v>
      </c>
      <c r="JE115" s="60">
        <f>IF($A115="",0,IF(VLOOKUP($A115,'ECM Staff time by PoF'!$B$5:$C$119,2,FALSE)="Not Applicable",VLOOKUP($A115,'ECM Staff time by PoF'!$B$5:$S$119,MATCH($IT$103, 'ECM Staff time by PoF'!$B$4:$R$4,0),FALSE),IF(ISERROR(VLOOKUP(CONCATENATE($A115,M$66),'ECM Staff time by PoF'!$A$5:$S$119,MATCH($IT$103, 'ECM Staff time by PoF'!$A$4:$R$4,0),FALSE)), 0, VLOOKUP(CONCATENATE($A115,M$66),'ECM Staff time by PoF'!$A$5:$S$119,MATCH($IT$103, 'ECM Staff time by PoF'!$A$4:$R$4,0),FALSE))))*M77</f>
        <v>0</v>
      </c>
      <c r="JF115" s="60">
        <f>IF($A115="",0,IF(VLOOKUP($A115,'ECM Staff time by PoF'!$B$5:$C$119,2,FALSE)="Not Applicable",VLOOKUP($A115,'ECM Staff time by PoF'!$B$5:$S$119,MATCH($IT$103, 'ECM Staff time by PoF'!$B$4:$R$4,0),FALSE),IF(ISERROR(VLOOKUP(CONCATENATE($A115,N$66),'ECM Staff time by PoF'!$A$5:$S$119,MATCH($IT$103, 'ECM Staff time by PoF'!$A$4:$R$4,0),FALSE)), 0, VLOOKUP(CONCATENATE($A115,N$66),'ECM Staff time by PoF'!$A$5:$S$119,MATCH($IT$103, 'ECM Staff time by PoF'!$A$4:$R$4,0),FALSE))))*N77</f>
        <v>0</v>
      </c>
      <c r="JG115" s="60">
        <f>IF($A115="",0,IF(VLOOKUP($A115,'ECM Staff time by PoF'!$B$5:$C$119,2,FALSE)="Not Applicable",VLOOKUP($A115,'ECM Staff time by PoF'!$B$5:$S$119,MATCH($IT$103, 'ECM Staff time by PoF'!$B$4:$R$4,0),FALSE),IF(ISERROR(VLOOKUP(CONCATENATE($A115,O$66),'ECM Staff time by PoF'!$A$5:$S$119,MATCH($IT$103, 'ECM Staff time by PoF'!$A$4:$R$4,0),FALSE)), 0, VLOOKUP(CONCATENATE($A115,O$66),'ECM Staff time by PoF'!$A$5:$S$119,MATCH($IT$103, 'ECM Staff time by PoF'!$A$4:$R$4,0),FALSE))))*O77</f>
        <v>0</v>
      </c>
      <c r="JH115" s="60">
        <f>IF($A115="",0,IF(VLOOKUP($A115,'ECM Staff time by PoF'!$B$5:$C$119,2,FALSE)="Not Applicable",VLOOKUP($A115,'ECM Staff time by PoF'!$B$5:$S$119,MATCH($IT$103, 'ECM Staff time by PoF'!$B$4:$R$4,0),FALSE),IF(ISERROR(VLOOKUP(CONCATENATE($A115,P$66),'ECM Staff time by PoF'!$A$5:$S$119,MATCH($IT$103, 'ECM Staff time by PoF'!$A$4:$R$4,0),FALSE)), 0, VLOOKUP(CONCATENATE($A115,P$66),'ECM Staff time by PoF'!$A$5:$S$119,MATCH($IT$103, 'ECM Staff time by PoF'!$A$4:$R$4,0),FALSE))))*P77</f>
        <v>0</v>
      </c>
      <c r="JI115" s="60">
        <f>IF($A115="",0,IF(VLOOKUP($A115,'ECM Staff time by PoF'!$B$5:$C$119,2,FALSE)="Not Applicable",VLOOKUP($A115,'ECM Staff time by PoF'!$B$5:$S$119,MATCH($IT$103, 'ECM Staff time by PoF'!$B$4:$R$4,0),FALSE),IF(ISERROR(VLOOKUP(CONCATENATE($A115,Q$66),'ECM Staff time by PoF'!$A$5:$S$119,MATCH($IT$103, 'ECM Staff time by PoF'!$A$4:$R$4,0),FALSE)), 0, VLOOKUP(CONCATENATE($A115,Q$66),'ECM Staff time by PoF'!$A$5:$S$119,MATCH($IT$103, 'ECM Staff time by PoF'!$A$4:$R$4,0),FALSE))))*Q77</f>
        <v>0</v>
      </c>
      <c r="JJ115" s="60">
        <f>IF($A115="",0,IF(VLOOKUP($A115,'ECM Staff time by PoF'!$B$5:$C$119,2,FALSE)="Not Applicable",VLOOKUP($A115,'ECM Staff time by PoF'!$B$5:$S$119,MATCH($IT$103, 'ECM Staff time by PoF'!$B$4:$R$4,0),FALSE),IF(ISERROR(VLOOKUP(CONCATENATE($A115,R$66),'ECM Staff time by PoF'!$A$5:$S$119,MATCH($IT$103, 'ECM Staff time by PoF'!$A$4:$R$4,0),FALSE)), 0, VLOOKUP(CONCATENATE($A115,R$66),'ECM Staff time by PoF'!$A$5:$S$119,MATCH($IT$103, 'ECM Staff time by PoF'!$A$4:$R$4,0),FALSE))))*R77</f>
        <v>0</v>
      </c>
      <c r="JK115" s="60">
        <f>IF($A115="",0,IF(VLOOKUP($A115,'ECM Staff time by PoF'!$B$5:$C$119,2,FALSE)="Not Applicable",VLOOKUP($A115,'ECM Staff time by PoF'!$B$5:$S$119,MATCH($IT$103, 'ECM Staff time by PoF'!$B$4:$R$4,0),FALSE),IF(ISERROR(VLOOKUP(CONCATENATE($A115,S$66),'ECM Staff time by PoF'!$A$5:$S$119,MATCH($IT$103, 'ECM Staff time by PoF'!$A$4:$R$4,0),FALSE)), 0, VLOOKUP(CONCATENATE($A115,S$66),'ECM Staff time by PoF'!$A$5:$S$119,MATCH($IT$103, 'ECM Staff time by PoF'!$A$4:$R$4,0),FALSE))))*S77</f>
        <v>0</v>
      </c>
      <c r="JL115" s="60">
        <f>IF($A115="",0,IF(VLOOKUP($A115,'ECM Staff time by PoF'!$B$5:$C$119,2,FALSE)="Not Applicable",VLOOKUP($A115,'ECM Staff time by PoF'!$B$5:$S$119,MATCH($IT$103, 'ECM Staff time by PoF'!$B$4:$R$4,0),FALSE),IF(ISERROR(VLOOKUP(CONCATENATE($A115,T$66),'ECM Staff time by PoF'!$A$5:$S$119,MATCH($IT$103, 'ECM Staff time by PoF'!$A$4:$R$4,0),FALSE)), 0, VLOOKUP(CONCATENATE($A115,T$66),'ECM Staff time by PoF'!$A$5:$S$119,MATCH($IT$103, 'ECM Staff time by PoF'!$A$4:$R$4,0),FALSE))))*T77</f>
        <v>0</v>
      </c>
      <c r="JM115" s="60">
        <f>IF($A115="",0,IF(VLOOKUP($A115,'ECM Staff time by PoF'!$B$5:$C$119,2,FALSE)="Not Applicable",VLOOKUP($A115,'ECM Staff time by PoF'!$B$5:$S$119,MATCH($IT$103, 'ECM Staff time by PoF'!$B$4:$R$4,0),FALSE),IF(ISERROR(VLOOKUP(CONCATENATE($A115,U$66),'ECM Staff time by PoF'!$A$5:$S$119,MATCH($IT$103, 'ECM Staff time by PoF'!$A$4:$R$4,0),FALSE)), 0, VLOOKUP(CONCATENATE($A115,U$66),'ECM Staff time by PoF'!$A$5:$S$119,MATCH($IT$103, 'ECM Staff time by PoF'!$A$4:$R$4,0),FALSE))))*U77</f>
        <v>0</v>
      </c>
      <c r="JN115" s="60">
        <f>IF($A115="",0,IF(VLOOKUP($A115,'ECM Staff time by PoF'!$B$5:$C$119,2,FALSE)="Not Applicable",VLOOKUP($A115,'ECM Staff time by PoF'!$B$5:$S$119,MATCH($IT$103, 'ECM Staff time by PoF'!$B$4:$R$4,0),FALSE),IF(ISERROR(VLOOKUP(CONCATENATE($A115,V$66),'ECM Staff time by PoF'!$A$5:$S$119,MATCH($IT$103, 'ECM Staff time by PoF'!$A$4:$R$4,0),FALSE)), 0, VLOOKUP(CONCATENATE($A115,V$66),'ECM Staff time by PoF'!$A$5:$S$119,MATCH($IT$103, 'ECM Staff time by PoF'!$A$4:$R$4,0),FALSE))))*V77</f>
        <v>0</v>
      </c>
      <c r="JO115" s="60">
        <f>IF($A115="",0,IF(VLOOKUP($A115,'ECM Staff time by PoF'!$B$5:$C$119,2,FALSE)="Not Applicable",VLOOKUP($A115,'ECM Staff time by PoF'!$B$5:$S$119,MATCH($IT$103, 'ECM Staff time by PoF'!$B$4:$R$4,0),FALSE),IF(ISERROR(VLOOKUP(CONCATENATE($A115,W$66),'ECM Staff time by PoF'!$A$5:$S$119,MATCH($IT$103, 'ECM Staff time by PoF'!$A$4:$R$4,0),FALSE)), 0, VLOOKUP(CONCATENATE($A115,W$66),'ECM Staff time by PoF'!$A$5:$S$119,MATCH($IT$103, 'ECM Staff time by PoF'!$A$4:$R$4,0),FALSE))))*W77</f>
        <v>0</v>
      </c>
      <c r="JP115" s="60">
        <f>IF($A115="",0,IF(VLOOKUP($A115,'ECM Staff time by PoF'!$B$5:$C$119,2,FALSE)="Not Applicable",VLOOKUP($A115,'ECM Staff time by PoF'!$B$5:$S$119,MATCH($IT$103, 'ECM Staff time by PoF'!$B$4:$R$4,0),FALSE),IF(ISERROR(VLOOKUP(CONCATENATE($A115,X$66),'ECM Staff time by PoF'!$A$5:$S$119,MATCH($IT$103, 'ECM Staff time by PoF'!$A$4:$R$4,0),FALSE)), 0, VLOOKUP(CONCATENATE($A115,X$66),'ECM Staff time by PoF'!$A$5:$S$119,MATCH($IT$103, 'ECM Staff time by PoF'!$A$4:$R$4,0),FALSE))))*X77</f>
        <v>0</v>
      </c>
      <c r="JQ115" s="60">
        <f>IF($A115="",0,IF(VLOOKUP($A115,'ECM Staff time by PoF'!$B$5:$C$119,2,FALSE)="Not Applicable",VLOOKUP($A115,'ECM Staff time by PoF'!$B$5:$S$119,MATCH($IT$103, 'ECM Staff time by PoF'!$B$4:$R$4,0),FALSE),IF(ISERROR(VLOOKUP(CONCATENATE($A115,Y$66),'ECM Staff time by PoF'!$A$5:$S$119,MATCH($IT$103, 'ECM Staff time by PoF'!$A$4:$R$4,0),FALSE)), 0, VLOOKUP(CONCATENATE($A115,Y$66),'ECM Staff time by PoF'!$A$5:$S$119,MATCH($IT$103, 'ECM Staff time by PoF'!$A$4:$R$4,0),FALSE))))*Y77</f>
        <v>0</v>
      </c>
      <c r="JR115" s="60">
        <f>IF($A115="",0,IF(VLOOKUP($A115,'ECM Staff time by PoF'!$B$5:$C$119,2,FALSE)="Not Applicable",VLOOKUP($A115,'ECM Staff time by PoF'!$B$5:$S$119,MATCH($IT$103, 'ECM Staff time by PoF'!$B$4:$R$4,0),FALSE),IF(ISERROR(VLOOKUP(CONCATENATE($A115,Z$66),'ECM Staff time by PoF'!$A$5:$S$119,MATCH($IT$103, 'ECM Staff time by PoF'!$A$4:$R$4,0),FALSE)), 0, VLOOKUP(CONCATENATE($A115,Z$66),'ECM Staff time by PoF'!$A$5:$S$119,MATCH($IT$103, 'ECM Staff time by PoF'!$A$4:$R$4,0),FALSE))))*Z77</f>
        <v>0</v>
      </c>
      <c r="JS115" s="60">
        <f>IF($A115="",0,IF(VLOOKUP($A115,'ECM Staff time by PoF'!$B$5:$C$119,2,FALSE)="Not Applicable",VLOOKUP($A115,'ECM Staff time by PoF'!$B$5:$S$119,MATCH($IT$103, 'ECM Staff time by PoF'!$B$4:$R$4,0),FALSE),IF(ISERROR(VLOOKUP(CONCATENATE($A115,AA$66),'ECM Staff time by PoF'!$A$5:$S$119,MATCH($IT$103, 'ECM Staff time by PoF'!$A$4:$R$4,0),FALSE)), 0, VLOOKUP(CONCATENATE($A115,AA$66),'ECM Staff time by PoF'!$A$5:$S$119,MATCH($IT$103, 'ECM Staff time by PoF'!$A$4:$R$4,0),FALSE))))*AA77</f>
        <v>0</v>
      </c>
      <c r="JT115" s="60">
        <f>IF($A115="",0,IF(VLOOKUP($A115,'ECM Staff time by PoF'!$B$5:$C$119,2,FALSE)="Not Applicable",VLOOKUP($A115,'ECM Staff time by PoF'!$B$5:$S$119,MATCH($IT$103, 'ECM Staff time by PoF'!$B$4:$R$4,0),FALSE),IF(ISERROR(VLOOKUP(CONCATENATE($A115,AB$66),'ECM Staff time by PoF'!$A$5:$S$119,MATCH($IT$103, 'ECM Staff time by PoF'!$A$4:$R$4,0),FALSE)), 0, VLOOKUP(CONCATENATE($A115,AB$66),'ECM Staff time by PoF'!$A$5:$S$119,MATCH($IT$103, 'ECM Staff time by PoF'!$A$4:$R$4,0),FALSE))))*AB77</f>
        <v>0</v>
      </c>
      <c r="JU115" s="60">
        <f>IF($A115="",0,IF(VLOOKUP($A115,'ECM Staff time by PoF'!$B$5:$C$119,2,FALSE)="Not Applicable",VLOOKUP($A115,'ECM Staff time by PoF'!$B$5:$S$119,MATCH($IT$103, 'ECM Staff time by PoF'!$B$4:$R$4,0),FALSE),IF(ISERROR(VLOOKUP(CONCATENATE($A115,AC$66),'ECM Staff time by PoF'!$A$5:$S$119,MATCH($IT$103, 'ECM Staff time by PoF'!$A$4:$R$4,0),FALSE)), 0, VLOOKUP(CONCATENATE($A115,AC$66),'ECM Staff time by PoF'!$A$5:$S$119,MATCH($IT$103, 'ECM Staff time by PoF'!$A$4:$R$4,0),FALSE))))*AC77</f>
        <v>0</v>
      </c>
      <c r="JV115" s="60">
        <f>IF($A115="",0,IF(VLOOKUP($A115,'ECM Staff time by PoF'!$B$5:$C$119,2,FALSE)="Not Applicable",VLOOKUP($A115,'ECM Staff time by PoF'!$B$5:$S$119,MATCH($IT$103, 'ECM Staff time by PoF'!$B$4:$R$4,0),FALSE),IF(ISERROR(VLOOKUP(CONCATENATE($A115,AD$66),'ECM Staff time by PoF'!$A$5:$S$119,MATCH($IT$103, 'ECM Staff time by PoF'!$A$4:$R$4,0),FALSE)), 0, VLOOKUP(CONCATENATE($A115,AD$66),'ECM Staff time by PoF'!$A$5:$S$119,MATCH($IT$103, 'ECM Staff time by PoF'!$A$4:$R$4,0),FALSE))))*AD77</f>
        <v>0</v>
      </c>
      <c r="JW115" s="60">
        <f>IF($A115="",0,IF(VLOOKUP($A115,'ECM Staff time by PoF'!$B$5:$C$119,2,FALSE)="Not Applicable",VLOOKUP($A115,'ECM Staff time by PoF'!$B$5:$S$119,MATCH($IT$103, 'ECM Staff time by PoF'!$B$4:$R$4,0),FALSE),IF(ISERROR(VLOOKUP(CONCATENATE($A115,AE$66),'ECM Staff time by PoF'!$A$5:$S$119,MATCH($IT$103, 'ECM Staff time by PoF'!$A$4:$R$4,0),FALSE)), 0, VLOOKUP(CONCATENATE($A115,AE$66),'ECM Staff time by PoF'!$A$5:$S$119,MATCH($IT$103, 'ECM Staff time by PoF'!$A$4:$R$4,0),FALSE))))*AE77</f>
        <v>0</v>
      </c>
      <c r="JX115" s="60">
        <f>IF($A115="",0,IF(VLOOKUP($A115,'ECM Staff time by PoF'!$B$5:$C$119,2,FALSE)="Not Applicable",VLOOKUP($A115,'ECM Staff time by PoF'!$B$5:$S$119,MATCH($IT$103, 'ECM Staff time by PoF'!$B$4:$R$4,0),FALSE),IF(ISERROR(VLOOKUP(CONCATENATE($A115,AF$66),'ECM Staff time by PoF'!$A$5:$S$119,MATCH($IT$103, 'ECM Staff time by PoF'!$A$4:$R$4,0),FALSE)), 0, VLOOKUP(CONCATENATE($A115,AF$66),'ECM Staff time by PoF'!$A$5:$S$119,MATCH($IT$103, 'ECM Staff time by PoF'!$A$4:$R$4,0),FALSE))))*AF77</f>
        <v>0</v>
      </c>
      <c r="JY115" s="60">
        <f>IF($A115="",0,IF(VLOOKUP($A115,'ECM Staff time by PoF'!$B$5:$C$119,2,FALSE)="Not Applicable",VLOOKUP($A115,'ECM Staff time by PoF'!$B$5:$S$119,MATCH($IT$103, 'ECM Staff time by PoF'!$B$4:$R$4,0),FALSE),IF(ISERROR(VLOOKUP(CONCATENATE($A115,AG$66),'ECM Staff time by PoF'!$A$5:$S$119,MATCH($IT$103, 'ECM Staff time by PoF'!$A$4:$R$4,0),FALSE)), 0, VLOOKUP(CONCATENATE($A115,AG$66),'ECM Staff time by PoF'!$A$5:$S$119,MATCH($IT$103, 'ECM Staff time by PoF'!$A$4:$R$4,0),FALSE))))*AG77</f>
        <v>0</v>
      </c>
      <c r="JZ115" s="60">
        <f>IF($A115="",0,IF(VLOOKUP($A115,'ECM Staff time by PoF'!$B$5:$C$119,2,FALSE)="Not Applicable",VLOOKUP($A115,'ECM Staff time by PoF'!$B$5:$S$119,MATCH($IT$103, 'ECM Staff time by PoF'!$B$4:$R$4,0),FALSE),IF(ISERROR(VLOOKUP(CONCATENATE($A115,AH$66),'ECM Staff time by PoF'!$A$5:$S$119,MATCH($IT$103, 'ECM Staff time by PoF'!$A$4:$R$4,0),FALSE)), 0, VLOOKUP(CONCATENATE($A115,AH$66),'ECM Staff time by PoF'!$A$5:$S$119,MATCH($IT$103, 'ECM Staff time by PoF'!$A$4:$R$4,0),FALSE))))*AH77</f>
        <v>0</v>
      </c>
      <c r="KA115" s="60">
        <f>IF($A115="",0,IF(VLOOKUP($A115,'ECM Staff time by PoF'!$B$5:$C$119,2,FALSE)="Not Applicable",VLOOKUP($A115,'ECM Staff time by PoF'!$B$5:$S$119,MATCH($IT$103, 'ECM Staff time by PoF'!$B$4:$R$4,0),FALSE),IF(ISERROR(VLOOKUP(CONCATENATE($A115,AI$66),'ECM Staff time by PoF'!$A$5:$S$119,MATCH($IT$103, 'ECM Staff time by PoF'!$A$4:$R$4,0),FALSE)), 0, VLOOKUP(CONCATENATE($A115,AI$66),'ECM Staff time by PoF'!$A$5:$S$119,MATCH($IT$103, 'ECM Staff time by PoF'!$A$4:$R$4,0),FALSE))))*AI77</f>
        <v>0</v>
      </c>
      <c r="KB115" s="60">
        <f>IF($A115="",0,IF(VLOOKUP($A115,'ECM Staff time by PoF'!$B$5:$C$119,2,FALSE)="Not Applicable",VLOOKUP($A115,'ECM Staff time by PoF'!$B$5:$S$119,MATCH($IT$103, 'ECM Staff time by PoF'!$B$4:$R$4,0),FALSE),IF(ISERROR(VLOOKUP(CONCATENATE($A115,AJ$66),'ECM Staff time by PoF'!$A$5:$S$119,MATCH($IT$103, 'ECM Staff time by PoF'!$A$4:$R$4,0),FALSE)), 0, VLOOKUP(CONCATENATE($A115,AJ$66),'ECM Staff time by PoF'!$A$5:$S$119,MATCH($IT$103, 'ECM Staff time by PoF'!$A$4:$R$4,0),FALSE))))*AJ77</f>
        <v>0</v>
      </c>
      <c r="KC115" s="60">
        <f>IF($A115="",0,IF(VLOOKUP($A115,'ECM Staff time by PoF'!$B$5:$C$119,2,FALSE)="Not Applicable",VLOOKUP($A115,'ECM Staff time by PoF'!$B$5:$S$119,MATCH($IT$103, 'ECM Staff time by PoF'!$B$4:$R$4,0),FALSE),IF(ISERROR(VLOOKUP(CONCATENATE($A115,AK$66),'ECM Staff time by PoF'!$A$5:$S$119,MATCH($IT$103, 'ECM Staff time by PoF'!$A$4:$R$4,0),FALSE)), 0, VLOOKUP(CONCATENATE($A115,AK$66),'ECM Staff time by PoF'!$A$5:$S$119,MATCH($IT$103, 'ECM Staff time by PoF'!$A$4:$R$4,0),FALSE))))*AK77</f>
        <v>0</v>
      </c>
      <c r="KD115" s="60">
        <f>IF($A115="",0,IF(VLOOKUP($A115,'ECM Staff time by PoF'!$B$5:$C$119,2,FALSE)="Not Applicable",VLOOKUP($A115,'ECM Staff time by PoF'!$B$5:$S$119,MATCH($KD$103, 'ECM Staff time by PoF'!$B$4:$R$4,0),FALSE),IF(ISERROR(VLOOKUP(CONCATENATE($A115,B$66),'ECM Staff time by PoF'!$A$5:$S$119,MATCH($KD$103, 'ECM Staff time by PoF'!$A$4:$R$4,0),FALSE)), 0, VLOOKUP(CONCATENATE($A115,B$66),'ECM Staff time by PoF'!$A$5:$S$119,MATCH($KD$103, 'ECM Staff time by PoF'!$A$4:$R$4,0),FALSE))))*B77</f>
        <v>0</v>
      </c>
      <c r="KE115" s="60">
        <f>IF($A115="",0,IF(VLOOKUP($A115,'ECM Staff time by PoF'!$B$5:$C$119,2,FALSE)="Not Applicable",VLOOKUP($A115,'ECM Staff time by PoF'!$B$5:$S$119,MATCH($KD$103, 'ECM Staff time by PoF'!$B$4:$R$4,0),FALSE),IF(ISERROR(VLOOKUP(CONCATENATE($A115,C$66),'ECM Staff time by PoF'!$A$5:$S$119,MATCH($KD$103, 'ECM Staff time by PoF'!$A$4:$R$4,0),FALSE)), 0, VLOOKUP(CONCATENATE($A115,C$66),'ECM Staff time by PoF'!$A$5:$S$119,MATCH($KD$103, 'ECM Staff time by PoF'!$A$4:$R$4,0),FALSE))))*C77</f>
        <v>0</v>
      </c>
      <c r="KF115" s="60">
        <f>IF($A115="",0,IF(VLOOKUP($A115,'ECM Staff time by PoF'!$B$5:$C$119,2,FALSE)="Not Applicable",VLOOKUP($A115,'ECM Staff time by PoF'!$B$5:$S$119,MATCH($KD$103, 'ECM Staff time by PoF'!$B$4:$R$4,0),FALSE),IF(ISERROR(VLOOKUP(CONCATENATE($A115,D$66),'ECM Staff time by PoF'!$A$5:$S$119,MATCH($KD$103, 'ECM Staff time by PoF'!$A$4:$R$4,0),FALSE)), 0, VLOOKUP(CONCATENATE($A115,D$66),'ECM Staff time by PoF'!$A$5:$S$119,MATCH($KD$103, 'ECM Staff time by PoF'!$A$4:$R$4,0),FALSE))))*D77</f>
        <v>0</v>
      </c>
      <c r="KG115" s="60">
        <f>IF($A115="",0,IF(VLOOKUP($A115,'ECM Staff time by PoF'!$B$5:$C$119,2,FALSE)="Not Applicable",VLOOKUP($A115,'ECM Staff time by PoF'!$B$5:$S$119,MATCH($KD$103, 'ECM Staff time by PoF'!$B$4:$R$4,0),FALSE),IF(ISERROR(VLOOKUP(CONCATENATE($A115,E$66),'ECM Staff time by PoF'!$A$5:$S$119,MATCH($KD$103, 'ECM Staff time by PoF'!$A$4:$R$4,0),FALSE)), 0, VLOOKUP(CONCATENATE($A115,E$66),'ECM Staff time by PoF'!$A$5:$S$119,MATCH($KD$103, 'ECM Staff time by PoF'!$A$4:$R$4,0),FALSE))))*E77</f>
        <v>0</v>
      </c>
      <c r="KH115" s="60">
        <f>IF($A115="",0,IF(VLOOKUP($A115,'ECM Staff time by PoF'!$B$5:$C$119,2,FALSE)="Not Applicable",VLOOKUP($A115,'ECM Staff time by PoF'!$B$5:$S$119,MATCH($KD$103, 'ECM Staff time by PoF'!$B$4:$R$4,0),FALSE),IF(ISERROR(VLOOKUP(CONCATENATE($A115,F$66),'ECM Staff time by PoF'!$A$5:$S$119,MATCH($KD$103, 'ECM Staff time by PoF'!$A$4:$R$4,0),FALSE)), 0, VLOOKUP(CONCATENATE($A115,F$66),'ECM Staff time by PoF'!$A$5:$S$119,MATCH($KD$103, 'ECM Staff time by PoF'!$A$4:$R$4,0),FALSE))))*F77</f>
        <v>0</v>
      </c>
      <c r="KI115" s="60">
        <f>IF($A115="",0,IF(VLOOKUP($A115,'ECM Staff time by PoF'!$B$5:$C$119,2,FALSE)="Not Applicable",VLOOKUP($A115,'ECM Staff time by PoF'!$B$5:$S$119,MATCH($KD$103, 'ECM Staff time by PoF'!$B$4:$R$4,0),FALSE),IF(ISERROR(VLOOKUP(CONCATENATE($A115,G$66),'ECM Staff time by PoF'!$A$5:$S$119,MATCH($KD$103, 'ECM Staff time by PoF'!$A$4:$R$4,0),FALSE)), 0, VLOOKUP(CONCATENATE($A115,G$66),'ECM Staff time by PoF'!$A$5:$S$119,MATCH($KD$103, 'ECM Staff time by PoF'!$A$4:$R$4,0),FALSE))))*G77</f>
        <v>0</v>
      </c>
      <c r="KJ115" s="60">
        <f>IF($A115="",0,IF(VLOOKUP($A115,'ECM Staff time by PoF'!$B$5:$C$119,2,FALSE)="Not Applicable",VLOOKUP($A115,'ECM Staff time by PoF'!$B$5:$S$119,MATCH($KD$103, 'ECM Staff time by PoF'!$B$4:$R$4,0),FALSE),IF(ISERROR(VLOOKUP(CONCATENATE($A115,H$66),'ECM Staff time by PoF'!$A$5:$S$119,MATCH($KD$103, 'ECM Staff time by PoF'!$A$4:$R$4,0),FALSE)), 0, VLOOKUP(CONCATENATE($A115,H$66),'ECM Staff time by PoF'!$A$5:$S$119,MATCH($KD$103, 'ECM Staff time by PoF'!$A$4:$R$4,0),FALSE))))*H77</f>
        <v>0</v>
      </c>
      <c r="KK115" s="60">
        <f>IF($A115="",0,IF(VLOOKUP($A115,'ECM Staff time by PoF'!$B$5:$C$119,2,FALSE)="Not Applicable",VLOOKUP($A115,'ECM Staff time by PoF'!$B$5:$S$119,MATCH($KD$103, 'ECM Staff time by PoF'!$B$4:$R$4,0),FALSE),IF(ISERROR(VLOOKUP(CONCATENATE($A115,I$66),'ECM Staff time by PoF'!$A$5:$S$119,MATCH($KD$103, 'ECM Staff time by PoF'!$A$4:$R$4,0),FALSE)), 0, VLOOKUP(CONCATENATE($A115,I$66),'ECM Staff time by PoF'!$A$5:$S$119,MATCH($KD$103, 'ECM Staff time by PoF'!$A$4:$R$4,0),FALSE))))*I77</f>
        <v>0</v>
      </c>
      <c r="KL115" s="60">
        <f>IF($A115="",0,IF(VLOOKUP($A115,'ECM Staff time by PoF'!$B$5:$C$119,2,FALSE)="Not Applicable",VLOOKUP($A115,'ECM Staff time by PoF'!$B$5:$S$119,MATCH($KD$103, 'ECM Staff time by PoF'!$B$4:$R$4,0),FALSE),IF(ISERROR(VLOOKUP(CONCATENATE($A115,J$66),'ECM Staff time by PoF'!$A$5:$S$119,MATCH($KD$103, 'ECM Staff time by PoF'!$A$4:$R$4,0),FALSE)), 0, VLOOKUP(CONCATENATE($A115,J$66),'ECM Staff time by PoF'!$A$5:$S$119,MATCH($KD$103, 'ECM Staff time by PoF'!$A$4:$R$4,0),FALSE))))*J77</f>
        <v>0</v>
      </c>
      <c r="KM115" s="60">
        <f>IF($A115="",0,IF(VLOOKUP($A115,'ECM Staff time by PoF'!$B$5:$C$119,2,FALSE)="Not Applicable",VLOOKUP($A115,'ECM Staff time by PoF'!$B$5:$S$119,MATCH($KD$103, 'ECM Staff time by PoF'!$B$4:$R$4,0),FALSE),IF(ISERROR(VLOOKUP(CONCATENATE($A115,K$66),'ECM Staff time by PoF'!$A$5:$S$119,MATCH($KD$103, 'ECM Staff time by PoF'!$A$4:$R$4,0),FALSE)), 0, VLOOKUP(CONCATENATE($A115,K$66),'ECM Staff time by PoF'!$A$5:$S$119,MATCH($KD$103, 'ECM Staff time by PoF'!$A$4:$R$4,0),FALSE))))*K77</f>
        <v>0</v>
      </c>
      <c r="KN115" s="60">
        <f>IF($A115="",0,IF(VLOOKUP($A115,'ECM Staff time by PoF'!$B$5:$C$119,2,FALSE)="Not Applicable",VLOOKUP($A115,'ECM Staff time by PoF'!$B$5:$S$119,MATCH($KD$103, 'ECM Staff time by PoF'!$B$4:$R$4,0),FALSE),IF(ISERROR(VLOOKUP(CONCATENATE($A115,L$66),'ECM Staff time by PoF'!$A$5:$S$119,MATCH($KD$103, 'ECM Staff time by PoF'!$A$4:$R$4,0),FALSE)), 0, VLOOKUP(CONCATENATE($A115,L$66),'ECM Staff time by PoF'!$A$5:$S$119,MATCH($KD$103, 'ECM Staff time by PoF'!$A$4:$R$4,0),FALSE))))*L77</f>
        <v>0</v>
      </c>
      <c r="KO115" s="60">
        <f>IF($A115="",0,IF(VLOOKUP($A115,'ECM Staff time by PoF'!$B$5:$C$119,2,FALSE)="Not Applicable",VLOOKUP($A115,'ECM Staff time by PoF'!$B$5:$S$119,MATCH($KD$103, 'ECM Staff time by PoF'!$B$4:$R$4,0),FALSE),IF(ISERROR(VLOOKUP(CONCATENATE($A115,M$66),'ECM Staff time by PoF'!$A$5:$S$119,MATCH($KD$103, 'ECM Staff time by PoF'!$A$4:$R$4,0),FALSE)), 0, VLOOKUP(CONCATENATE($A115,M$66),'ECM Staff time by PoF'!$A$5:$S$119,MATCH($KD$103, 'ECM Staff time by PoF'!$A$4:$R$4,0),FALSE))))*M77</f>
        <v>0</v>
      </c>
      <c r="KP115" s="60">
        <f>IF($A115="",0,IF(VLOOKUP($A115,'ECM Staff time by PoF'!$B$5:$C$119,2,FALSE)="Not Applicable",VLOOKUP($A115,'ECM Staff time by PoF'!$B$5:$S$119,MATCH($KD$103, 'ECM Staff time by PoF'!$B$4:$R$4,0),FALSE),IF(ISERROR(VLOOKUP(CONCATENATE($A115,N$66),'ECM Staff time by PoF'!$A$5:$S$119,MATCH($KD$103, 'ECM Staff time by PoF'!$A$4:$R$4,0),FALSE)), 0, VLOOKUP(CONCATENATE($A115,N$66),'ECM Staff time by PoF'!$A$5:$S$119,MATCH($KD$103, 'ECM Staff time by PoF'!$A$4:$R$4,0),FALSE))))*N77</f>
        <v>0</v>
      </c>
      <c r="KQ115" s="60">
        <f>IF($A115="",0,IF(VLOOKUP($A115,'ECM Staff time by PoF'!$B$5:$C$119,2,FALSE)="Not Applicable",VLOOKUP($A115,'ECM Staff time by PoF'!$B$5:$S$119,MATCH($KD$103, 'ECM Staff time by PoF'!$B$4:$R$4,0),FALSE),IF(ISERROR(VLOOKUP(CONCATENATE($A115,O$66),'ECM Staff time by PoF'!$A$5:$S$119,MATCH($KD$103, 'ECM Staff time by PoF'!$A$4:$R$4,0),FALSE)), 0, VLOOKUP(CONCATENATE($A115,O$66),'ECM Staff time by PoF'!$A$5:$S$119,MATCH($KD$103, 'ECM Staff time by PoF'!$A$4:$R$4,0),FALSE))))*O77</f>
        <v>0</v>
      </c>
      <c r="KR115" s="60">
        <f>IF($A115="",0,IF(VLOOKUP($A115,'ECM Staff time by PoF'!$B$5:$C$119,2,FALSE)="Not Applicable",VLOOKUP($A115,'ECM Staff time by PoF'!$B$5:$S$119,MATCH($KD$103, 'ECM Staff time by PoF'!$B$4:$R$4,0),FALSE),IF(ISERROR(VLOOKUP(CONCATENATE($A115,P$66),'ECM Staff time by PoF'!$A$5:$S$119,MATCH($KD$103, 'ECM Staff time by PoF'!$A$4:$R$4,0),FALSE)), 0, VLOOKUP(CONCATENATE($A115,P$66),'ECM Staff time by PoF'!$A$5:$S$119,MATCH($KD$103, 'ECM Staff time by PoF'!$A$4:$R$4,0),FALSE))))*P77</f>
        <v>0</v>
      </c>
      <c r="KS115" s="60">
        <f>IF($A115="",0,IF(VLOOKUP($A115,'ECM Staff time by PoF'!$B$5:$C$119,2,FALSE)="Not Applicable",VLOOKUP($A115,'ECM Staff time by PoF'!$B$5:$S$119,MATCH($KD$103, 'ECM Staff time by PoF'!$B$4:$R$4,0),FALSE),IF(ISERROR(VLOOKUP(CONCATENATE($A115,Q$66),'ECM Staff time by PoF'!$A$5:$S$119,MATCH($KD$103, 'ECM Staff time by PoF'!$A$4:$R$4,0),FALSE)), 0, VLOOKUP(CONCATENATE($A115,Q$66),'ECM Staff time by PoF'!$A$5:$S$119,MATCH($KD$103, 'ECM Staff time by PoF'!$A$4:$R$4,0),FALSE))))*Q77</f>
        <v>0</v>
      </c>
      <c r="KT115" s="60">
        <f>IF($A115="",0,IF(VLOOKUP($A115,'ECM Staff time by PoF'!$B$5:$C$119,2,FALSE)="Not Applicable",VLOOKUP($A115,'ECM Staff time by PoF'!$B$5:$S$119,MATCH($KD$103, 'ECM Staff time by PoF'!$B$4:$R$4,0),FALSE),IF(ISERROR(VLOOKUP(CONCATENATE($A115,R$66),'ECM Staff time by PoF'!$A$5:$S$119,MATCH($KD$103, 'ECM Staff time by PoF'!$A$4:$R$4,0),FALSE)), 0, VLOOKUP(CONCATENATE($A115,R$66),'ECM Staff time by PoF'!$A$5:$S$119,MATCH($KD$103, 'ECM Staff time by PoF'!$A$4:$R$4,0),FALSE))))*R77</f>
        <v>0</v>
      </c>
      <c r="KU115" s="60">
        <f>IF($A115="",0,IF(VLOOKUP($A115,'ECM Staff time by PoF'!$B$5:$C$119,2,FALSE)="Not Applicable",VLOOKUP($A115,'ECM Staff time by PoF'!$B$5:$S$119,MATCH($KD$103, 'ECM Staff time by PoF'!$B$4:$R$4,0),FALSE),IF(ISERROR(VLOOKUP(CONCATENATE($A115,S$66),'ECM Staff time by PoF'!$A$5:$S$119,MATCH($KD$103, 'ECM Staff time by PoF'!$A$4:$R$4,0),FALSE)), 0, VLOOKUP(CONCATENATE($A115,S$66),'ECM Staff time by PoF'!$A$5:$S$119,MATCH($KD$103, 'ECM Staff time by PoF'!$A$4:$R$4,0),FALSE))))*S77</f>
        <v>0</v>
      </c>
      <c r="KV115" s="60">
        <f>IF($A115="",0,IF(VLOOKUP($A115,'ECM Staff time by PoF'!$B$5:$C$119,2,FALSE)="Not Applicable",VLOOKUP($A115,'ECM Staff time by PoF'!$B$5:$S$119,MATCH($KD$103, 'ECM Staff time by PoF'!$B$4:$R$4,0),FALSE),IF(ISERROR(VLOOKUP(CONCATENATE($A115,T$66),'ECM Staff time by PoF'!$A$5:$S$119,MATCH($KD$103, 'ECM Staff time by PoF'!$A$4:$R$4,0),FALSE)), 0, VLOOKUP(CONCATENATE($A115,T$66),'ECM Staff time by PoF'!$A$5:$S$119,MATCH($KD$103, 'ECM Staff time by PoF'!$A$4:$R$4,0),FALSE))))*T77</f>
        <v>0</v>
      </c>
      <c r="KW115" s="60">
        <f>IF($A115="",0,IF(VLOOKUP($A115,'ECM Staff time by PoF'!$B$5:$C$119,2,FALSE)="Not Applicable",VLOOKUP($A115,'ECM Staff time by PoF'!$B$5:$S$119,MATCH($KD$103, 'ECM Staff time by PoF'!$B$4:$R$4,0),FALSE),IF(ISERROR(VLOOKUP(CONCATENATE($A115,U$66),'ECM Staff time by PoF'!$A$5:$S$119,MATCH($KD$103, 'ECM Staff time by PoF'!$A$4:$R$4,0),FALSE)), 0, VLOOKUP(CONCATENATE($A115,U$66),'ECM Staff time by PoF'!$A$5:$S$119,MATCH($KD$103, 'ECM Staff time by PoF'!$A$4:$R$4,0),FALSE))))*U77</f>
        <v>0</v>
      </c>
      <c r="KX115" s="60">
        <f>IF($A115="",0,IF(VLOOKUP($A115,'ECM Staff time by PoF'!$B$5:$C$119,2,FALSE)="Not Applicable",VLOOKUP($A115,'ECM Staff time by PoF'!$B$5:$S$119,MATCH($KD$103, 'ECM Staff time by PoF'!$B$4:$R$4,0),FALSE),IF(ISERROR(VLOOKUP(CONCATENATE($A115,V$66),'ECM Staff time by PoF'!$A$5:$S$119,MATCH($KD$103, 'ECM Staff time by PoF'!$A$4:$R$4,0),FALSE)), 0, VLOOKUP(CONCATENATE($A115,V$66),'ECM Staff time by PoF'!$A$5:$S$119,MATCH($KD$103, 'ECM Staff time by PoF'!$A$4:$R$4,0),FALSE))))*V77</f>
        <v>0</v>
      </c>
      <c r="KY115" s="60">
        <f>IF($A115="",0,IF(VLOOKUP($A115,'ECM Staff time by PoF'!$B$5:$C$119,2,FALSE)="Not Applicable",VLOOKUP($A115,'ECM Staff time by PoF'!$B$5:$S$119,MATCH($KD$103, 'ECM Staff time by PoF'!$B$4:$R$4,0),FALSE),IF(ISERROR(VLOOKUP(CONCATENATE($A115,W$66),'ECM Staff time by PoF'!$A$5:$S$119,MATCH($KD$103, 'ECM Staff time by PoF'!$A$4:$R$4,0),FALSE)), 0, VLOOKUP(CONCATENATE($A115,W$66),'ECM Staff time by PoF'!$A$5:$S$119,MATCH($KD$103, 'ECM Staff time by PoF'!$A$4:$R$4,0),FALSE))))*W77</f>
        <v>0</v>
      </c>
      <c r="KZ115" s="60">
        <f>IF($A115="",0,IF(VLOOKUP($A115,'ECM Staff time by PoF'!$B$5:$C$119,2,FALSE)="Not Applicable",VLOOKUP($A115,'ECM Staff time by PoF'!$B$5:$S$119,MATCH($KD$103, 'ECM Staff time by PoF'!$B$4:$R$4,0),FALSE),IF(ISERROR(VLOOKUP(CONCATENATE($A115,X$66),'ECM Staff time by PoF'!$A$5:$S$119,MATCH($KD$103, 'ECM Staff time by PoF'!$A$4:$R$4,0),FALSE)), 0, VLOOKUP(CONCATENATE($A115,X$66),'ECM Staff time by PoF'!$A$5:$S$119,MATCH($KD$103, 'ECM Staff time by PoF'!$A$4:$R$4,0),FALSE))))*X77</f>
        <v>0</v>
      </c>
      <c r="LA115" s="60">
        <f>IF($A115="",0,IF(VLOOKUP($A115,'ECM Staff time by PoF'!$B$5:$C$119,2,FALSE)="Not Applicable",VLOOKUP($A115,'ECM Staff time by PoF'!$B$5:$S$119,MATCH($KD$103, 'ECM Staff time by PoF'!$B$4:$R$4,0),FALSE),IF(ISERROR(VLOOKUP(CONCATENATE($A115,Y$66),'ECM Staff time by PoF'!$A$5:$S$119,MATCH($KD$103, 'ECM Staff time by PoF'!$A$4:$R$4,0),FALSE)), 0, VLOOKUP(CONCATENATE($A115,Y$66),'ECM Staff time by PoF'!$A$5:$S$119,MATCH($KD$103, 'ECM Staff time by PoF'!$A$4:$R$4,0),FALSE))))*Y77</f>
        <v>0</v>
      </c>
      <c r="LB115" s="60">
        <f>IF($A115="",0,IF(VLOOKUP($A115,'ECM Staff time by PoF'!$B$5:$C$119,2,FALSE)="Not Applicable",VLOOKUP($A115,'ECM Staff time by PoF'!$B$5:$S$119,MATCH($KD$103, 'ECM Staff time by PoF'!$B$4:$R$4,0),FALSE),IF(ISERROR(VLOOKUP(CONCATENATE($A115,Z$66),'ECM Staff time by PoF'!$A$5:$S$119,MATCH($KD$103, 'ECM Staff time by PoF'!$A$4:$R$4,0),FALSE)), 0, VLOOKUP(CONCATENATE($A115,Z$66),'ECM Staff time by PoF'!$A$5:$S$119,MATCH($KD$103, 'ECM Staff time by PoF'!$A$4:$R$4,0),FALSE))))*Z77</f>
        <v>0</v>
      </c>
      <c r="LC115" s="60">
        <f>IF($A115="",0,IF(VLOOKUP($A115,'ECM Staff time by PoF'!$B$5:$C$119,2,FALSE)="Not Applicable",VLOOKUP($A115,'ECM Staff time by PoF'!$B$5:$S$119,MATCH($KD$103, 'ECM Staff time by PoF'!$B$4:$R$4,0),FALSE),IF(ISERROR(VLOOKUP(CONCATENATE($A115,AA$66),'ECM Staff time by PoF'!$A$5:$S$119,MATCH($KD$103, 'ECM Staff time by PoF'!$A$4:$R$4,0),FALSE)), 0, VLOOKUP(CONCATENATE($A115,AA$66),'ECM Staff time by PoF'!$A$5:$S$119,MATCH($KD$103, 'ECM Staff time by PoF'!$A$4:$R$4,0),FALSE))))*AA77</f>
        <v>0</v>
      </c>
      <c r="LD115" s="60">
        <f>IF($A115="",0,IF(VLOOKUP($A115,'ECM Staff time by PoF'!$B$5:$C$119,2,FALSE)="Not Applicable",VLOOKUP($A115,'ECM Staff time by PoF'!$B$5:$S$119,MATCH($KD$103, 'ECM Staff time by PoF'!$B$4:$R$4,0),FALSE),IF(ISERROR(VLOOKUP(CONCATENATE($A115,AB$66),'ECM Staff time by PoF'!$A$5:$S$119,MATCH($KD$103, 'ECM Staff time by PoF'!$A$4:$R$4,0),FALSE)), 0, VLOOKUP(CONCATENATE($A115,AB$66),'ECM Staff time by PoF'!$A$5:$S$119,MATCH($KD$103, 'ECM Staff time by PoF'!$A$4:$R$4,0),FALSE))))*AB77</f>
        <v>0</v>
      </c>
      <c r="LE115" s="60">
        <f>IF($A115="",0,IF(VLOOKUP($A115,'ECM Staff time by PoF'!$B$5:$C$119,2,FALSE)="Not Applicable",VLOOKUP($A115,'ECM Staff time by PoF'!$B$5:$S$119,MATCH($KD$103, 'ECM Staff time by PoF'!$B$4:$R$4,0),FALSE),IF(ISERROR(VLOOKUP(CONCATENATE($A115,AC$66),'ECM Staff time by PoF'!$A$5:$S$119,MATCH($KD$103, 'ECM Staff time by PoF'!$A$4:$R$4,0),FALSE)), 0, VLOOKUP(CONCATENATE($A115,AC$66),'ECM Staff time by PoF'!$A$5:$S$119,MATCH($KD$103, 'ECM Staff time by PoF'!$A$4:$R$4,0),FALSE))))*AC77</f>
        <v>0</v>
      </c>
      <c r="LF115" s="60">
        <f>IF($A115="",0,IF(VLOOKUP($A115,'ECM Staff time by PoF'!$B$5:$C$119,2,FALSE)="Not Applicable",VLOOKUP($A115,'ECM Staff time by PoF'!$B$5:$S$119,MATCH($KD$103, 'ECM Staff time by PoF'!$B$4:$R$4,0),FALSE),IF(ISERROR(VLOOKUP(CONCATENATE($A115,AD$66),'ECM Staff time by PoF'!$A$5:$S$119,MATCH($KD$103, 'ECM Staff time by PoF'!$A$4:$R$4,0),FALSE)), 0, VLOOKUP(CONCATENATE($A115,AD$66),'ECM Staff time by PoF'!$A$5:$S$119,MATCH($KD$103, 'ECM Staff time by PoF'!$A$4:$R$4,0),FALSE))))*AD77</f>
        <v>0</v>
      </c>
      <c r="LG115" s="60">
        <f>IF($A115="",0,IF(VLOOKUP($A115,'ECM Staff time by PoF'!$B$5:$C$119,2,FALSE)="Not Applicable",VLOOKUP($A115,'ECM Staff time by PoF'!$B$5:$S$119,MATCH($KD$103, 'ECM Staff time by PoF'!$B$4:$R$4,0),FALSE),IF(ISERROR(VLOOKUP(CONCATENATE($A115,AE$66),'ECM Staff time by PoF'!$A$5:$S$119,MATCH($KD$103, 'ECM Staff time by PoF'!$A$4:$R$4,0),FALSE)), 0, VLOOKUP(CONCATENATE($A115,AE$66),'ECM Staff time by PoF'!$A$5:$S$119,MATCH($KD$103, 'ECM Staff time by PoF'!$A$4:$R$4,0),FALSE))))*AE77</f>
        <v>0</v>
      </c>
      <c r="LH115" s="60">
        <f>IF($A115="",0,IF(VLOOKUP($A115,'ECM Staff time by PoF'!$B$5:$C$119,2,FALSE)="Not Applicable",VLOOKUP($A115,'ECM Staff time by PoF'!$B$5:$S$119,MATCH($KD$103, 'ECM Staff time by PoF'!$B$4:$R$4,0),FALSE),IF(ISERROR(VLOOKUP(CONCATENATE($A115,AF$66),'ECM Staff time by PoF'!$A$5:$S$119,MATCH($KD$103, 'ECM Staff time by PoF'!$A$4:$R$4,0),FALSE)), 0, VLOOKUP(CONCATENATE($A115,AF$66),'ECM Staff time by PoF'!$A$5:$S$119,MATCH($KD$103, 'ECM Staff time by PoF'!$A$4:$R$4,0),FALSE))))*AF77</f>
        <v>0</v>
      </c>
      <c r="LI115" s="60">
        <f>IF($A115="",0,IF(VLOOKUP($A115,'ECM Staff time by PoF'!$B$5:$C$119,2,FALSE)="Not Applicable",VLOOKUP($A115,'ECM Staff time by PoF'!$B$5:$S$119,MATCH($KD$103, 'ECM Staff time by PoF'!$B$4:$R$4,0),FALSE),IF(ISERROR(VLOOKUP(CONCATENATE($A115,AG$66),'ECM Staff time by PoF'!$A$5:$S$119,MATCH($KD$103, 'ECM Staff time by PoF'!$A$4:$R$4,0),FALSE)), 0, VLOOKUP(CONCATENATE($A115,AG$66),'ECM Staff time by PoF'!$A$5:$S$119,MATCH($KD$103, 'ECM Staff time by PoF'!$A$4:$R$4,0),FALSE))))*AG77</f>
        <v>0</v>
      </c>
      <c r="LJ115" s="60">
        <f>IF($A115="",0,IF(VLOOKUP($A115,'ECM Staff time by PoF'!$B$5:$C$119,2,FALSE)="Not Applicable",VLOOKUP($A115,'ECM Staff time by PoF'!$B$5:$S$119,MATCH($KD$103, 'ECM Staff time by PoF'!$B$4:$R$4,0),FALSE),IF(ISERROR(VLOOKUP(CONCATENATE($A115,AH$66),'ECM Staff time by PoF'!$A$5:$S$119,MATCH($KD$103, 'ECM Staff time by PoF'!$A$4:$R$4,0),FALSE)), 0, VLOOKUP(CONCATENATE($A115,AH$66),'ECM Staff time by PoF'!$A$5:$S$119,MATCH($KD$103, 'ECM Staff time by PoF'!$A$4:$R$4,0),FALSE))))*AH77</f>
        <v>0</v>
      </c>
      <c r="LK115" s="60">
        <f>IF($A115="",0,IF(VLOOKUP($A115,'ECM Staff time by PoF'!$B$5:$C$119,2,FALSE)="Not Applicable",VLOOKUP($A115,'ECM Staff time by PoF'!$B$5:$S$119,MATCH($KD$103, 'ECM Staff time by PoF'!$B$4:$R$4,0),FALSE),IF(ISERROR(VLOOKUP(CONCATENATE($A115,AI$66),'ECM Staff time by PoF'!$A$5:$S$119,MATCH($KD$103, 'ECM Staff time by PoF'!$A$4:$R$4,0),FALSE)), 0, VLOOKUP(CONCATENATE($A115,AI$66),'ECM Staff time by PoF'!$A$5:$S$119,MATCH($KD$103, 'ECM Staff time by PoF'!$A$4:$R$4,0),FALSE))))*AI77</f>
        <v>0</v>
      </c>
      <c r="LL115" s="60">
        <f>IF($A115="",0,IF(VLOOKUP($A115,'ECM Staff time by PoF'!$B$5:$C$119,2,FALSE)="Not Applicable",VLOOKUP($A115,'ECM Staff time by PoF'!$B$5:$S$119,MATCH($KD$103, 'ECM Staff time by PoF'!$B$4:$R$4,0),FALSE),IF(ISERROR(VLOOKUP(CONCATENATE($A115,AJ$66),'ECM Staff time by PoF'!$A$5:$S$119,MATCH($KD$103, 'ECM Staff time by PoF'!$A$4:$R$4,0),FALSE)), 0, VLOOKUP(CONCATENATE($A115,AJ$66),'ECM Staff time by PoF'!$A$5:$S$119,MATCH($KD$103, 'ECM Staff time by PoF'!$A$4:$R$4,0),FALSE))))*AJ77</f>
        <v>0</v>
      </c>
      <c r="LM115" s="60">
        <f>IF($A115="",0,IF(VLOOKUP($A115,'ECM Staff time by PoF'!$B$5:$C$119,2,FALSE)="Not Applicable",VLOOKUP($A115,'ECM Staff time by PoF'!$B$5:$S$119,MATCH($KD$103, 'ECM Staff time by PoF'!$B$4:$R$4,0),FALSE),IF(ISERROR(VLOOKUP(CONCATENATE($A115,AK$66),'ECM Staff time by PoF'!$A$5:$S$119,MATCH($KD$103, 'ECM Staff time by PoF'!$A$4:$R$4,0),FALSE)), 0, VLOOKUP(CONCATENATE($A115,AK$66),'ECM Staff time by PoF'!$A$5:$S$119,MATCH($KD$103, 'ECM Staff time by PoF'!$A$4:$R$4,0),FALSE))))*AK77</f>
        <v>0</v>
      </c>
      <c r="LN115" s="60">
        <f>IF($A115="",0,IF(VLOOKUP($A115,'ECM Staff time by PoF'!$B$5:$C$119,2,FALSE)="Not Applicable",VLOOKUP($A115,'ECM Staff time by PoF'!$B$5:$S$119,MATCH($LN$103, 'ECM Staff time by PoF'!$B$4:$R$4,0),FALSE),IF(ISERROR(VLOOKUP(CONCATENATE($A115,B$66),'ECM Staff time by PoF'!$A$5:$S$119,MATCH($LN$103, 'ECM Staff time by PoF'!$A$4:$R$4,0),FALSE)), 0, VLOOKUP(CONCATENATE($A115,B$66),'ECM Staff time by PoF'!$A$5:$S$119,MATCH($LN$103, 'ECM Staff time by PoF'!$A$4:$R$4,0),FALSE))))*B77</f>
        <v>0</v>
      </c>
      <c r="LO115" s="60">
        <f>IF($A115="",0,IF(VLOOKUP($A115,'ECM Staff time by PoF'!$B$5:$C$119,2,FALSE)="Not Applicable",VLOOKUP($A115,'ECM Staff time by PoF'!$B$5:$S$119,MATCH($LN$103, 'ECM Staff time by PoF'!$B$4:$R$4,0),FALSE),IF(ISERROR(VLOOKUP(CONCATENATE($A115,C$66),'ECM Staff time by PoF'!$A$5:$S$119,MATCH($LN$103, 'ECM Staff time by PoF'!$A$4:$R$4,0),FALSE)), 0, VLOOKUP(CONCATENATE($A115,C$66),'ECM Staff time by PoF'!$A$5:$S$119,MATCH($LN$103, 'ECM Staff time by PoF'!$A$4:$R$4,0),FALSE))))*C77</f>
        <v>0</v>
      </c>
      <c r="LP115" s="60">
        <f>IF($A115="",0,IF(VLOOKUP($A115,'ECM Staff time by PoF'!$B$5:$C$119,2,FALSE)="Not Applicable",VLOOKUP($A115,'ECM Staff time by PoF'!$B$5:$S$119,MATCH($LN$103, 'ECM Staff time by PoF'!$B$4:$R$4,0),FALSE),IF(ISERROR(VLOOKUP(CONCATENATE($A115,D$66),'ECM Staff time by PoF'!$A$5:$S$119,MATCH($LN$103, 'ECM Staff time by PoF'!$A$4:$R$4,0),FALSE)), 0, VLOOKUP(CONCATENATE($A115,D$66),'ECM Staff time by PoF'!$A$5:$S$119,MATCH($LN$103, 'ECM Staff time by PoF'!$A$4:$R$4,0),FALSE))))*D77</f>
        <v>0</v>
      </c>
      <c r="LQ115" s="60">
        <f>IF($A115="",0,IF(VLOOKUP($A115,'ECM Staff time by PoF'!$B$5:$C$119,2,FALSE)="Not Applicable",VLOOKUP($A115,'ECM Staff time by PoF'!$B$5:$S$119,MATCH($LN$103, 'ECM Staff time by PoF'!$B$4:$R$4,0),FALSE),IF(ISERROR(VLOOKUP(CONCATENATE($A115,E$66),'ECM Staff time by PoF'!$A$5:$S$119,MATCH($LN$103, 'ECM Staff time by PoF'!$A$4:$R$4,0),FALSE)), 0, VLOOKUP(CONCATENATE($A115,E$66),'ECM Staff time by PoF'!$A$5:$S$119,MATCH($LN$103, 'ECM Staff time by PoF'!$A$4:$R$4,0),FALSE))))*E77</f>
        <v>0</v>
      </c>
      <c r="LR115" s="60">
        <f>IF($A115="",0,IF(VLOOKUP($A115,'ECM Staff time by PoF'!$B$5:$C$119,2,FALSE)="Not Applicable",VLOOKUP($A115,'ECM Staff time by PoF'!$B$5:$S$119,MATCH($LN$103, 'ECM Staff time by PoF'!$B$4:$R$4,0),FALSE),IF(ISERROR(VLOOKUP(CONCATENATE($A115,F$66),'ECM Staff time by PoF'!$A$5:$S$119,MATCH($LN$103, 'ECM Staff time by PoF'!$A$4:$R$4,0),FALSE)), 0, VLOOKUP(CONCATENATE($A115,F$66),'ECM Staff time by PoF'!$A$5:$S$119,MATCH($LN$103, 'ECM Staff time by PoF'!$A$4:$R$4,0),FALSE))))*F77</f>
        <v>0</v>
      </c>
      <c r="LS115" s="60">
        <f>IF($A115="",0,IF(VLOOKUP($A115,'ECM Staff time by PoF'!$B$5:$C$119,2,FALSE)="Not Applicable",VLOOKUP($A115,'ECM Staff time by PoF'!$B$5:$S$119,MATCH($LN$103, 'ECM Staff time by PoF'!$B$4:$R$4,0),FALSE),IF(ISERROR(VLOOKUP(CONCATENATE($A115,G$66),'ECM Staff time by PoF'!$A$5:$S$119,MATCH($LN$103, 'ECM Staff time by PoF'!$A$4:$R$4,0),FALSE)), 0, VLOOKUP(CONCATENATE($A115,G$66),'ECM Staff time by PoF'!$A$5:$S$119,MATCH($LN$103, 'ECM Staff time by PoF'!$A$4:$R$4,0),FALSE))))*G77</f>
        <v>0</v>
      </c>
      <c r="LT115" s="60">
        <f>IF($A115="",0,IF(VLOOKUP($A115,'ECM Staff time by PoF'!$B$5:$C$119,2,FALSE)="Not Applicable",VLOOKUP($A115,'ECM Staff time by PoF'!$B$5:$S$119,MATCH($LN$103, 'ECM Staff time by PoF'!$B$4:$R$4,0),FALSE),IF(ISERROR(VLOOKUP(CONCATENATE($A115,H$66),'ECM Staff time by PoF'!$A$5:$S$119,MATCH($LN$103, 'ECM Staff time by PoF'!$A$4:$R$4,0),FALSE)), 0, VLOOKUP(CONCATENATE($A115,H$66),'ECM Staff time by PoF'!$A$5:$S$119,MATCH($LN$103, 'ECM Staff time by PoF'!$A$4:$R$4,0),FALSE))))*H77</f>
        <v>0</v>
      </c>
      <c r="LU115" s="60">
        <f>IF($A115="",0,IF(VLOOKUP($A115,'ECM Staff time by PoF'!$B$5:$C$119,2,FALSE)="Not Applicable",VLOOKUP($A115,'ECM Staff time by PoF'!$B$5:$S$119,MATCH($LN$103, 'ECM Staff time by PoF'!$B$4:$R$4,0),FALSE),IF(ISERROR(VLOOKUP(CONCATENATE($A115,I$66),'ECM Staff time by PoF'!$A$5:$S$119,MATCH($LN$103, 'ECM Staff time by PoF'!$A$4:$R$4,0),FALSE)), 0, VLOOKUP(CONCATENATE($A115,I$66),'ECM Staff time by PoF'!$A$5:$S$119,MATCH($LN$103, 'ECM Staff time by PoF'!$A$4:$R$4,0),FALSE))))*I77</f>
        <v>0</v>
      </c>
      <c r="LV115" s="60">
        <f>IF($A115="",0,IF(VLOOKUP($A115,'ECM Staff time by PoF'!$B$5:$C$119,2,FALSE)="Not Applicable",VLOOKUP($A115,'ECM Staff time by PoF'!$B$5:$S$119,MATCH($LN$103, 'ECM Staff time by PoF'!$B$4:$R$4,0),FALSE),IF(ISERROR(VLOOKUP(CONCATENATE($A115,J$66),'ECM Staff time by PoF'!$A$5:$S$119,MATCH($LN$103, 'ECM Staff time by PoF'!$A$4:$R$4,0),FALSE)), 0, VLOOKUP(CONCATENATE($A115,J$66),'ECM Staff time by PoF'!$A$5:$S$119,MATCH($LN$103, 'ECM Staff time by PoF'!$A$4:$R$4,0),FALSE))))*J77</f>
        <v>0</v>
      </c>
      <c r="LW115" s="60">
        <f>IF($A115="",0,IF(VLOOKUP($A115,'ECM Staff time by PoF'!$B$5:$C$119,2,FALSE)="Not Applicable",VLOOKUP($A115,'ECM Staff time by PoF'!$B$5:$S$119,MATCH($LN$103, 'ECM Staff time by PoF'!$B$4:$R$4,0),FALSE),IF(ISERROR(VLOOKUP(CONCATENATE($A115,K$66),'ECM Staff time by PoF'!$A$5:$S$119,MATCH($LN$103, 'ECM Staff time by PoF'!$A$4:$R$4,0),FALSE)), 0, VLOOKUP(CONCATENATE($A115,K$66),'ECM Staff time by PoF'!$A$5:$S$119,MATCH($LN$103, 'ECM Staff time by PoF'!$A$4:$R$4,0),FALSE))))*K77</f>
        <v>0</v>
      </c>
      <c r="LX115" s="60">
        <f>IF($A115="",0,IF(VLOOKUP($A115,'ECM Staff time by PoF'!$B$5:$C$119,2,FALSE)="Not Applicable",VLOOKUP($A115,'ECM Staff time by PoF'!$B$5:$S$119,MATCH($LN$103, 'ECM Staff time by PoF'!$B$4:$R$4,0),FALSE),IF(ISERROR(VLOOKUP(CONCATENATE($A115,L$66),'ECM Staff time by PoF'!$A$5:$S$119,MATCH($LN$103, 'ECM Staff time by PoF'!$A$4:$R$4,0),FALSE)), 0, VLOOKUP(CONCATENATE($A115,L$66),'ECM Staff time by PoF'!$A$5:$S$119,MATCH($LN$103, 'ECM Staff time by PoF'!$A$4:$R$4,0),FALSE))))*L77</f>
        <v>0</v>
      </c>
      <c r="LY115" s="60">
        <f>IF($A115="",0,IF(VLOOKUP($A115,'ECM Staff time by PoF'!$B$5:$C$119,2,FALSE)="Not Applicable",VLOOKUP($A115,'ECM Staff time by PoF'!$B$5:$S$119,MATCH($LN$103, 'ECM Staff time by PoF'!$B$4:$R$4,0),FALSE),IF(ISERROR(VLOOKUP(CONCATENATE($A115,M$66),'ECM Staff time by PoF'!$A$5:$S$119,MATCH($LN$103, 'ECM Staff time by PoF'!$A$4:$R$4,0),FALSE)), 0, VLOOKUP(CONCATENATE($A115,M$66),'ECM Staff time by PoF'!$A$5:$S$119,MATCH($LN$103, 'ECM Staff time by PoF'!$A$4:$R$4,0),FALSE))))*M77</f>
        <v>0</v>
      </c>
      <c r="LZ115" s="60">
        <f>IF($A115="",0,IF(VLOOKUP($A115,'ECM Staff time by PoF'!$B$5:$C$119,2,FALSE)="Not Applicable",VLOOKUP($A115,'ECM Staff time by PoF'!$B$5:$S$119,MATCH($LN$103, 'ECM Staff time by PoF'!$B$4:$R$4,0),FALSE),IF(ISERROR(VLOOKUP(CONCATENATE($A115,N$66),'ECM Staff time by PoF'!$A$5:$S$119,MATCH($LN$103, 'ECM Staff time by PoF'!$A$4:$R$4,0),FALSE)), 0, VLOOKUP(CONCATENATE($A115,N$66),'ECM Staff time by PoF'!$A$5:$S$119,MATCH($LN$103, 'ECM Staff time by PoF'!$A$4:$R$4,0),FALSE))))*N77</f>
        <v>0</v>
      </c>
      <c r="MA115" s="60">
        <f>IF($A115="",0,IF(VLOOKUP($A115,'ECM Staff time by PoF'!$B$5:$C$119,2,FALSE)="Not Applicable",VLOOKUP($A115,'ECM Staff time by PoF'!$B$5:$S$119,MATCH($LN$103, 'ECM Staff time by PoF'!$B$4:$R$4,0),FALSE),IF(ISERROR(VLOOKUP(CONCATENATE($A115,O$66),'ECM Staff time by PoF'!$A$5:$S$119,MATCH($LN$103, 'ECM Staff time by PoF'!$A$4:$R$4,0),FALSE)), 0, VLOOKUP(CONCATENATE($A115,O$66),'ECM Staff time by PoF'!$A$5:$S$119,MATCH($LN$103, 'ECM Staff time by PoF'!$A$4:$R$4,0),FALSE))))*O77</f>
        <v>0</v>
      </c>
      <c r="MB115" s="60">
        <f>IF($A115="",0,IF(VLOOKUP($A115,'ECM Staff time by PoF'!$B$5:$C$119,2,FALSE)="Not Applicable",VLOOKUP($A115,'ECM Staff time by PoF'!$B$5:$S$119,MATCH($LN$103, 'ECM Staff time by PoF'!$B$4:$R$4,0),FALSE),IF(ISERROR(VLOOKUP(CONCATENATE($A115,P$66),'ECM Staff time by PoF'!$A$5:$S$119,MATCH($LN$103, 'ECM Staff time by PoF'!$A$4:$R$4,0),FALSE)), 0, VLOOKUP(CONCATENATE($A115,P$66),'ECM Staff time by PoF'!$A$5:$S$119,MATCH($LN$103, 'ECM Staff time by PoF'!$A$4:$R$4,0),FALSE))))*P77</f>
        <v>0</v>
      </c>
      <c r="MC115" s="60">
        <f>IF($A115="",0,IF(VLOOKUP($A115,'ECM Staff time by PoF'!$B$5:$C$119,2,FALSE)="Not Applicable",VLOOKUP($A115,'ECM Staff time by PoF'!$B$5:$S$119,MATCH($LN$103, 'ECM Staff time by PoF'!$B$4:$R$4,0),FALSE),IF(ISERROR(VLOOKUP(CONCATENATE($A115,Q$66),'ECM Staff time by PoF'!$A$5:$S$119,MATCH($LN$103, 'ECM Staff time by PoF'!$A$4:$R$4,0),FALSE)), 0, VLOOKUP(CONCATENATE($A115,Q$66),'ECM Staff time by PoF'!$A$5:$S$119,MATCH($LN$103, 'ECM Staff time by PoF'!$A$4:$R$4,0),FALSE))))*Q77</f>
        <v>0</v>
      </c>
      <c r="MD115" s="60">
        <f>IF($A115="",0,IF(VLOOKUP($A115,'ECM Staff time by PoF'!$B$5:$C$119,2,FALSE)="Not Applicable",VLOOKUP($A115,'ECM Staff time by PoF'!$B$5:$S$119,MATCH($LN$103, 'ECM Staff time by PoF'!$B$4:$R$4,0),FALSE),IF(ISERROR(VLOOKUP(CONCATENATE($A115,R$66),'ECM Staff time by PoF'!$A$5:$S$119,MATCH($LN$103, 'ECM Staff time by PoF'!$A$4:$R$4,0),FALSE)), 0, VLOOKUP(CONCATENATE($A115,R$66),'ECM Staff time by PoF'!$A$5:$S$119,MATCH($LN$103, 'ECM Staff time by PoF'!$A$4:$R$4,0),FALSE))))*R77</f>
        <v>0</v>
      </c>
      <c r="ME115" s="60">
        <f>IF($A115="",0,IF(VLOOKUP($A115,'ECM Staff time by PoF'!$B$5:$C$119,2,FALSE)="Not Applicable",VLOOKUP($A115,'ECM Staff time by PoF'!$B$5:$S$119,MATCH($LN$103, 'ECM Staff time by PoF'!$B$4:$R$4,0),FALSE),IF(ISERROR(VLOOKUP(CONCATENATE($A115,S$66),'ECM Staff time by PoF'!$A$5:$S$119,MATCH($LN$103, 'ECM Staff time by PoF'!$A$4:$R$4,0),FALSE)), 0, VLOOKUP(CONCATENATE($A115,S$66),'ECM Staff time by PoF'!$A$5:$S$119,MATCH($LN$103, 'ECM Staff time by PoF'!$A$4:$R$4,0),FALSE))))*S77</f>
        <v>0</v>
      </c>
      <c r="MF115" s="60">
        <f>IF($A115="",0,IF(VLOOKUP($A115,'ECM Staff time by PoF'!$B$5:$C$119,2,FALSE)="Not Applicable",VLOOKUP($A115,'ECM Staff time by PoF'!$B$5:$S$119,MATCH($LN$103, 'ECM Staff time by PoF'!$B$4:$R$4,0),FALSE),IF(ISERROR(VLOOKUP(CONCATENATE($A115,T$66),'ECM Staff time by PoF'!$A$5:$S$119,MATCH($LN$103, 'ECM Staff time by PoF'!$A$4:$R$4,0),FALSE)), 0, VLOOKUP(CONCATENATE($A115,T$66),'ECM Staff time by PoF'!$A$5:$S$119,MATCH($LN$103, 'ECM Staff time by PoF'!$A$4:$R$4,0),FALSE))))*T77</f>
        <v>0</v>
      </c>
      <c r="MG115" s="60">
        <f>IF($A115="",0,IF(VLOOKUP($A115,'ECM Staff time by PoF'!$B$5:$C$119,2,FALSE)="Not Applicable",VLOOKUP($A115,'ECM Staff time by PoF'!$B$5:$S$119,MATCH($LN$103, 'ECM Staff time by PoF'!$B$4:$R$4,0),FALSE),IF(ISERROR(VLOOKUP(CONCATENATE($A115,U$66),'ECM Staff time by PoF'!$A$5:$S$119,MATCH($LN$103, 'ECM Staff time by PoF'!$A$4:$R$4,0),FALSE)), 0, VLOOKUP(CONCATENATE($A115,U$66),'ECM Staff time by PoF'!$A$5:$S$119,MATCH($LN$103, 'ECM Staff time by PoF'!$A$4:$R$4,0),FALSE))))*U77</f>
        <v>0</v>
      </c>
      <c r="MH115" s="60">
        <f>IF($A115="",0,IF(VLOOKUP($A115,'ECM Staff time by PoF'!$B$5:$C$119,2,FALSE)="Not Applicable",VLOOKUP($A115,'ECM Staff time by PoF'!$B$5:$S$119,MATCH($LN$103, 'ECM Staff time by PoF'!$B$4:$R$4,0),FALSE),IF(ISERROR(VLOOKUP(CONCATENATE($A115,V$66),'ECM Staff time by PoF'!$A$5:$S$119,MATCH($LN$103, 'ECM Staff time by PoF'!$A$4:$R$4,0),FALSE)), 0, VLOOKUP(CONCATENATE($A115,V$66),'ECM Staff time by PoF'!$A$5:$S$119,MATCH($LN$103, 'ECM Staff time by PoF'!$A$4:$R$4,0),FALSE))))*V77</f>
        <v>0</v>
      </c>
      <c r="MI115" s="60">
        <f>IF($A115="",0,IF(VLOOKUP($A115,'ECM Staff time by PoF'!$B$5:$C$119,2,FALSE)="Not Applicable",VLOOKUP($A115,'ECM Staff time by PoF'!$B$5:$S$119,MATCH($LN$103, 'ECM Staff time by PoF'!$B$4:$R$4,0),FALSE),IF(ISERROR(VLOOKUP(CONCATENATE($A115,W$66),'ECM Staff time by PoF'!$A$5:$S$119,MATCH($LN$103, 'ECM Staff time by PoF'!$A$4:$R$4,0),FALSE)), 0, VLOOKUP(CONCATENATE($A115,W$66),'ECM Staff time by PoF'!$A$5:$S$119,MATCH($LN$103, 'ECM Staff time by PoF'!$A$4:$R$4,0),FALSE))))*W77</f>
        <v>0</v>
      </c>
      <c r="MJ115" s="60">
        <f>IF($A115="",0,IF(VLOOKUP($A115,'ECM Staff time by PoF'!$B$5:$C$119,2,FALSE)="Not Applicable",VLOOKUP($A115,'ECM Staff time by PoF'!$B$5:$S$119,MATCH($LN$103, 'ECM Staff time by PoF'!$B$4:$R$4,0),FALSE),IF(ISERROR(VLOOKUP(CONCATENATE($A115,X$66),'ECM Staff time by PoF'!$A$5:$S$119,MATCH($LN$103, 'ECM Staff time by PoF'!$A$4:$R$4,0),FALSE)), 0, VLOOKUP(CONCATENATE($A115,X$66),'ECM Staff time by PoF'!$A$5:$S$119,MATCH($LN$103, 'ECM Staff time by PoF'!$A$4:$R$4,0),FALSE))))*X77</f>
        <v>0</v>
      </c>
      <c r="MK115" s="60">
        <f>IF($A115="",0,IF(VLOOKUP($A115,'ECM Staff time by PoF'!$B$5:$C$119,2,FALSE)="Not Applicable",VLOOKUP($A115,'ECM Staff time by PoF'!$B$5:$S$119,MATCH($LN$103, 'ECM Staff time by PoF'!$B$4:$R$4,0),FALSE),IF(ISERROR(VLOOKUP(CONCATENATE($A115,Y$66),'ECM Staff time by PoF'!$A$5:$S$119,MATCH($LN$103, 'ECM Staff time by PoF'!$A$4:$R$4,0),FALSE)), 0, VLOOKUP(CONCATENATE($A115,Y$66),'ECM Staff time by PoF'!$A$5:$S$119,MATCH($LN$103, 'ECM Staff time by PoF'!$A$4:$R$4,0),FALSE))))*Y77</f>
        <v>0</v>
      </c>
      <c r="ML115" s="60">
        <f>IF($A115="",0,IF(VLOOKUP($A115,'ECM Staff time by PoF'!$B$5:$C$119,2,FALSE)="Not Applicable",VLOOKUP($A115,'ECM Staff time by PoF'!$B$5:$S$119,MATCH($LN$103, 'ECM Staff time by PoF'!$B$4:$R$4,0),FALSE),IF(ISERROR(VLOOKUP(CONCATENATE($A115,Z$66),'ECM Staff time by PoF'!$A$5:$S$119,MATCH($LN$103, 'ECM Staff time by PoF'!$A$4:$R$4,0),FALSE)), 0, VLOOKUP(CONCATENATE($A115,Z$66),'ECM Staff time by PoF'!$A$5:$S$119,MATCH($LN$103, 'ECM Staff time by PoF'!$A$4:$R$4,0),FALSE))))*Z77</f>
        <v>0</v>
      </c>
      <c r="MM115" s="60">
        <f>IF($A115="",0,IF(VLOOKUP($A115,'ECM Staff time by PoF'!$B$5:$C$119,2,FALSE)="Not Applicable",VLOOKUP($A115,'ECM Staff time by PoF'!$B$5:$S$119,MATCH($LN$103, 'ECM Staff time by PoF'!$B$4:$R$4,0),FALSE),IF(ISERROR(VLOOKUP(CONCATENATE($A115,AA$66),'ECM Staff time by PoF'!$A$5:$S$119,MATCH($LN$103, 'ECM Staff time by PoF'!$A$4:$R$4,0),FALSE)), 0, VLOOKUP(CONCATENATE($A115,AA$66),'ECM Staff time by PoF'!$A$5:$S$119,MATCH($LN$103, 'ECM Staff time by PoF'!$A$4:$R$4,0),FALSE))))*AA77</f>
        <v>0</v>
      </c>
      <c r="MN115" s="60">
        <f>IF($A115="",0,IF(VLOOKUP($A115,'ECM Staff time by PoF'!$B$5:$C$119,2,FALSE)="Not Applicable",VLOOKUP($A115,'ECM Staff time by PoF'!$B$5:$S$119,MATCH($LN$103, 'ECM Staff time by PoF'!$B$4:$R$4,0),FALSE),IF(ISERROR(VLOOKUP(CONCATENATE($A115,AB$66),'ECM Staff time by PoF'!$A$5:$S$119,MATCH($LN$103, 'ECM Staff time by PoF'!$A$4:$R$4,0),FALSE)), 0, VLOOKUP(CONCATENATE($A115,AB$66),'ECM Staff time by PoF'!$A$5:$S$119,MATCH($LN$103, 'ECM Staff time by PoF'!$A$4:$R$4,0),FALSE))))*AB77</f>
        <v>0</v>
      </c>
      <c r="MO115" s="60">
        <f>IF($A115="",0,IF(VLOOKUP($A115,'ECM Staff time by PoF'!$B$5:$C$119,2,FALSE)="Not Applicable",VLOOKUP($A115,'ECM Staff time by PoF'!$B$5:$S$119,MATCH($LN$103, 'ECM Staff time by PoF'!$B$4:$R$4,0),FALSE),IF(ISERROR(VLOOKUP(CONCATENATE($A115,AC$66),'ECM Staff time by PoF'!$A$5:$S$119,MATCH($LN$103, 'ECM Staff time by PoF'!$A$4:$R$4,0),FALSE)), 0, VLOOKUP(CONCATENATE($A115,AC$66),'ECM Staff time by PoF'!$A$5:$S$119,MATCH($LN$103, 'ECM Staff time by PoF'!$A$4:$R$4,0),FALSE))))*AC77</f>
        <v>0</v>
      </c>
      <c r="MP115" s="60">
        <f>IF($A115="",0,IF(VLOOKUP($A115,'ECM Staff time by PoF'!$B$5:$C$119,2,FALSE)="Not Applicable",VLOOKUP($A115,'ECM Staff time by PoF'!$B$5:$S$119,MATCH($LN$103, 'ECM Staff time by PoF'!$B$4:$R$4,0),FALSE),IF(ISERROR(VLOOKUP(CONCATENATE($A115,AD$66),'ECM Staff time by PoF'!$A$5:$S$119,MATCH($LN$103, 'ECM Staff time by PoF'!$A$4:$R$4,0),FALSE)), 0, VLOOKUP(CONCATENATE($A115,AD$66),'ECM Staff time by PoF'!$A$5:$S$119,MATCH($LN$103, 'ECM Staff time by PoF'!$A$4:$R$4,0),FALSE))))*AD77</f>
        <v>0</v>
      </c>
      <c r="MQ115" s="60">
        <f>IF($A115="",0,IF(VLOOKUP($A115,'ECM Staff time by PoF'!$B$5:$C$119,2,FALSE)="Not Applicable",VLOOKUP($A115,'ECM Staff time by PoF'!$B$5:$S$119,MATCH($LN$103, 'ECM Staff time by PoF'!$B$4:$R$4,0),FALSE),IF(ISERROR(VLOOKUP(CONCATENATE($A115,AE$66),'ECM Staff time by PoF'!$A$5:$S$119,MATCH($LN$103, 'ECM Staff time by PoF'!$A$4:$R$4,0),FALSE)), 0, VLOOKUP(CONCATENATE($A115,AE$66),'ECM Staff time by PoF'!$A$5:$S$119,MATCH($LN$103, 'ECM Staff time by PoF'!$A$4:$R$4,0),FALSE))))*AE77</f>
        <v>0</v>
      </c>
      <c r="MR115" s="60">
        <f>IF($A115="",0,IF(VLOOKUP($A115,'ECM Staff time by PoF'!$B$5:$C$119,2,FALSE)="Not Applicable",VLOOKUP($A115,'ECM Staff time by PoF'!$B$5:$S$119,MATCH($LN$103, 'ECM Staff time by PoF'!$B$4:$R$4,0),FALSE),IF(ISERROR(VLOOKUP(CONCATENATE($A115,AF$66),'ECM Staff time by PoF'!$A$5:$S$119,MATCH($LN$103, 'ECM Staff time by PoF'!$A$4:$R$4,0),FALSE)), 0, VLOOKUP(CONCATENATE($A115,AF$66),'ECM Staff time by PoF'!$A$5:$S$119,MATCH($LN$103, 'ECM Staff time by PoF'!$A$4:$R$4,0),FALSE))))*AF77</f>
        <v>0</v>
      </c>
      <c r="MS115" s="60">
        <f>IF($A115="",0,IF(VLOOKUP($A115,'ECM Staff time by PoF'!$B$5:$C$119,2,FALSE)="Not Applicable",VLOOKUP($A115,'ECM Staff time by PoF'!$B$5:$S$119,MATCH($LN$103, 'ECM Staff time by PoF'!$B$4:$R$4,0),FALSE),IF(ISERROR(VLOOKUP(CONCATENATE($A115,AG$66),'ECM Staff time by PoF'!$A$5:$S$119,MATCH($LN$103, 'ECM Staff time by PoF'!$A$4:$R$4,0),FALSE)), 0, VLOOKUP(CONCATENATE($A115,AG$66),'ECM Staff time by PoF'!$A$5:$S$119,MATCH($LN$103, 'ECM Staff time by PoF'!$A$4:$R$4,0),FALSE))))*AG77</f>
        <v>0</v>
      </c>
      <c r="MT115" s="60">
        <f>IF($A115="",0,IF(VLOOKUP($A115,'ECM Staff time by PoF'!$B$5:$C$119,2,FALSE)="Not Applicable",VLOOKUP($A115,'ECM Staff time by PoF'!$B$5:$S$119,MATCH($LN$103, 'ECM Staff time by PoF'!$B$4:$R$4,0),FALSE),IF(ISERROR(VLOOKUP(CONCATENATE($A115,AH$66),'ECM Staff time by PoF'!$A$5:$S$119,MATCH($LN$103, 'ECM Staff time by PoF'!$A$4:$R$4,0),FALSE)), 0, VLOOKUP(CONCATENATE($A115,AH$66),'ECM Staff time by PoF'!$A$5:$S$119,MATCH($LN$103, 'ECM Staff time by PoF'!$A$4:$R$4,0),FALSE))))*AH77</f>
        <v>0</v>
      </c>
      <c r="MU115" s="60">
        <f>IF($A115="",0,IF(VLOOKUP($A115,'ECM Staff time by PoF'!$B$5:$C$119,2,FALSE)="Not Applicable",VLOOKUP($A115,'ECM Staff time by PoF'!$B$5:$S$119,MATCH($LN$103, 'ECM Staff time by PoF'!$B$4:$R$4,0),FALSE),IF(ISERROR(VLOOKUP(CONCATENATE($A115,AI$66),'ECM Staff time by PoF'!$A$5:$S$119,MATCH($LN$103, 'ECM Staff time by PoF'!$A$4:$R$4,0),FALSE)), 0, VLOOKUP(CONCATENATE($A115,AI$66),'ECM Staff time by PoF'!$A$5:$S$119,MATCH($LN$103, 'ECM Staff time by PoF'!$A$4:$R$4,0),FALSE))))*AI77</f>
        <v>0</v>
      </c>
      <c r="MV115" s="60">
        <f>IF($A115="",0,IF(VLOOKUP($A115,'ECM Staff time by PoF'!$B$5:$C$119,2,FALSE)="Not Applicable",VLOOKUP($A115,'ECM Staff time by PoF'!$B$5:$S$119,MATCH($LN$103, 'ECM Staff time by PoF'!$B$4:$R$4,0),FALSE),IF(ISERROR(VLOOKUP(CONCATENATE($A115,AJ$66),'ECM Staff time by PoF'!$A$5:$S$119,MATCH($LN$103, 'ECM Staff time by PoF'!$A$4:$R$4,0),FALSE)), 0, VLOOKUP(CONCATENATE($A115,AJ$66),'ECM Staff time by PoF'!$A$5:$S$119,MATCH($LN$103, 'ECM Staff time by PoF'!$A$4:$R$4,0),FALSE))))*AJ77</f>
        <v>0</v>
      </c>
      <c r="MW115" s="60">
        <f>IF($A115="",0,IF(VLOOKUP($A115,'ECM Staff time by PoF'!$B$5:$C$119,2,FALSE)="Not Applicable",VLOOKUP($A115,'ECM Staff time by PoF'!$B$5:$S$119,MATCH($LN$103, 'ECM Staff time by PoF'!$B$4:$R$4,0),FALSE),IF(ISERROR(VLOOKUP(CONCATENATE($A115,AK$66),'ECM Staff time by PoF'!$A$5:$S$119,MATCH($LN$103, 'ECM Staff time by PoF'!$A$4:$R$4,0),FALSE)), 0, VLOOKUP(CONCATENATE($A115,AK$66),'ECM Staff time by PoF'!$A$5:$S$119,MATCH($LN$103, 'ECM Staff time by PoF'!$A$4:$R$4,0),FALSE))))*AK77</f>
        <v>0</v>
      </c>
      <c r="MX115" s="60">
        <f>IF($A115="",0,IF(VLOOKUP($A115,'ECM Staff time by PoF'!$B$5:$C$119,2,FALSE)="Not Applicable",VLOOKUP($A115,'ECM Staff time by PoF'!$B$5:$S$119,MATCH($MX$103, 'ECM Staff time by PoF'!$B$4:$R$4,0),FALSE),IF(ISERROR(VLOOKUP(CONCATENATE($A115,B$66),'ECM Staff time by PoF'!$A$5:$S$119,MATCH($MX$103, 'ECM Staff time by PoF'!$A$4:$R$4,0),FALSE)), 0, VLOOKUP(CONCATENATE($A115,B$66),'ECM Staff time by PoF'!$A$5:$S$119,MATCH($MX$103, 'ECM Staff time by PoF'!$A$4:$R$4,0),FALSE))))*B77</f>
        <v>0</v>
      </c>
      <c r="MY115" s="60">
        <f>IF($A115="",0,IF(VLOOKUP($A115,'ECM Staff time by PoF'!$B$5:$C$119,2,FALSE)="Not Applicable",VLOOKUP($A115,'ECM Staff time by PoF'!$B$5:$S$119,MATCH($MX$103, 'ECM Staff time by PoF'!$B$4:$R$4,0),FALSE),IF(ISERROR(VLOOKUP(CONCATENATE($A115,C$66),'ECM Staff time by PoF'!$A$5:$S$119,MATCH($MX$103, 'ECM Staff time by PoF'!$A$4:$R$4,0),FALSE)), 0, VLOOKUP(CONCATENATE($A115,C$66),'ECM Staff time by PoF'!$A$5:$S$119,MATCH($MX$103, 'ECM Staff time by PoF'!$A$4:$R$4,0),FALSE))))*C77</f>
        <v>0</v>
      </c>
      <c r="MZ115" s="60">
        <f>IF($A115="",0,IF(VLOOKUP($A115,'ECM Staff time by PoF'!$B$5:$C$119,2,FALSE)="Not Applicable",VLOOKUP($A115,'ECM Staff time by PoF'!$B$5:$S$119,MATCH($MX$103, 'ECM Staff time by PoF'!$B$4:$R$4,0),FALSE),IF(ISERROR(VLOOKUP(CONCATENATE($A115,D$66),'ECM Staff time by PoF'!$A$5:$S$119,MATCH($MX$103, 'ECM Staff time by PoF'!$A$4:$R$4,0),FALSE)), 0, VLOOKUP(CONCATENATE($A115,D$66),'ECM Staff time by PoF'!$A$5:$S$119,MATCH($MX$103, 'ECM Staff time by PoF'!$A$4:$R$4,0),FALSE))))*D77</f>
        <v>0</v>
      </c>
      <c r="NA115" s="60">
        <f>IF($A115="",0,IF(VLOOKUP($A115,'ECM Staff time by PoF'!$B$5:$C$119,2,FALSE)="Not Applicable",VLOOKUP($A115,'ECM Staff time by PoF'!$B$5:$S$119,MATCH($MX$103, 'ECM Staff time by PoF'!$B$4:$R$4,0),FALSE),IF(ISERROR(VLOOKUP(CONCATENATE($A115,E$66),'ECM Staff time by PoF'!$A$5:$S$119,MATCH($MX$103, 'ECM Staff time by PoF'!$A$4:$R$4,0),FALSE)), 0, VLOOKUP(CONCATENATE($A115,E$66),'ECM Staff time by PoF'!$A$5:$S$119,MATCH($MX$103, 'ECM Staff time by PoF'!$A$4:$R$4,0),FALSE))))*E77</f>
        <v>0</v>
      </c>
      <c r="NB115" s="60">
        <f>IF($A115="",0,IF(VLOOKUP($A115,'ECM Staff time by PoF'!$B$5:$C$119,2,FALSE)="Not Applicable",VLOOKUP($A115,'ECM Staff time by PoF'!$B$5:$S$119,MATCH($MX$103, 'ECM Staff time by PoF'!$B$4:$R$4,0),FALSE),IF(ISERROR(VLOOKUP(CONCATENATE($A115,F$66),'ECM Staff time by PoF'!$A$5:$S$119,MATCH($MX$103, 'ECM Staff time by PoF'!$A$4:$R$4,0),FALSE)), 0, VLOOKUP(CONCATENATE($A115,F$66),'ECM Staff time by PoF'!$A$5:$S$119,MATCH($MX$103, 'ECM Staff time by PoF'!$A$4:$R$4,0),FALSE))))*F77</f>
        <v>0</v>
      </c>
      <c r="NC115" s="60">
        <f>IF($A115="",0,IF(VLOOKUP($A115,'ECM Staff time by PoF'!$B$5:$C$119,2,FALSE)="Not Applicable",VLOOKUP($A115,'ECM Staff time by PoF'!$B$5:$S$119,MATCH($MX$103, 'ECM Staff time by PoF'!$B$4:$R$4,0),FALSE),IF(ISERROR(VLOOKUP(CONCATENATE($A115,G$66),'ECM Staff time by PoF'!$A$5:$S$119,MATCH($MX$103, 'ECM Staff time by PoF'!$A$4:$R$4,0),FALSE)), 0, VLOOKUP(CONCATENATE($A115,G$66),'ECM Staff time by PoF'!$A$5:$S$119,MATCH($MX$103, 'ECM Staff time by PoF'!$A$4:$R$4,0),FALSE))))*G77</f>
        <v>0</v>
      </c>
      <c r="ND115" s="60">
        <f>IF($A115="",0,IF(VLOOKUP($A115,'ECM Staff time by PoF'!$B$5:$C$119,2,FALSE)="Not Applicable",VLOOKUP($A115,'ECM Staff time by PoF'!$B$5:$S$119,MATCH($MX$103, 'ECM Staff time by PoF'!$B$4:$R$4,0),FALSE),IF(ISERROR(VLOOKUP(CONCATENATE($A115,H$66),'ECM Staff time by PoF'!$A$5:$S$119,MATCH($MX$103, 'ECM Staff time by PoF'!$A$4:$R$4,0),FALSE)), 0, VLOOKUP(CONCATENATE($A115,H$66),'ECM Staff time by PoF'!$A$5:$S$119,MATCH($MX$103, 'ECM Staff time by PoF'!$A$4:$R$4,0),FALSE))))*H77</f>
        <v>0</v>
      </c>
      <c r="NE115" s="60">
        <f>IF($A115="",0,IF(VLOOKUP($A115,'ECM Staff time by PoF'!$B$5:$C$119,2,FALSE)="Not Applicable",VLOOKUP($A115,'ECM Staff time by PoF'!$B$5:$S$119,MATCH($MX$103, 'ECM Staff time by PoF'!$B$4:$R$4,0),FALSE),IF(ISERROR(VLOOKUP(CONCATENATE($A115,I$66),'ECM Staff time by PoF'!$A$5:$S$119,MATCH($MX$103, 'ECM Staff time by PoF'!$A$4:$R$4,0),FALSE)), 0, VLOOKUP(CONCATENATE($A115,I$66),'ECM Staff time by PoF'!$A$5:$S$119,MATCH($MX$103, 'ECM Staff time by PoF'!$A$4:$R$4,0),FALSE))))*I77</f>
        <v>0</v>
      </c>
      <c r="NF115" s="60">
        <f>IF($A115="",0,IF(VLOOKUP($A115,'ECM Staff time by PoF'!$B$5:$C$119,2,FALSE)="Not Applicable",VLOOKUP($A115,'ECM Staff time by PoF'!$B$5:$S$119,MATCH($MX$103, 'ECM Staff time by PoF'!$B$4:$R$4,0),FALSE),IF(ISERROR(VLOOKUP(CONCATENATE($A115,J$66),'ECM Staff time by PoF'!$A$5:$S$119,MATCH($MX$103, 'ECM Staff time by PoF'!$A$4:$R$4,0),FALSE)), 0, VLOOKUP(CONCATENATE($A115,J$66),'ECM Staff time by PoF'!$A$5:$S$119,MATCH($MX$103, 'ECM Staff time by PoF'!$A$4:$R$4,0),FALSE))))*J77</f>
        <v>0</v>
      </c>
      <c r="NG115" s="60">
        <f>IF($A115="",0,IF(VLOOKUP($A115,'ECM Staff time by PoF'!$B$5:$C$119,2,FALSE)="Not Applicable",VLOOKUP($A115,'ECM Staff time by PoF'!$B$5:$S$119,MATCH($MX$103, 'ECM Staff time by PoF'!$B$4:$R$4,0),FALSE),IF(ISERROR(VLOOKUP(CONCATENATE($A115,K$66),'ECM Staff time by PoF'!$A$5:$S$119,MATCH($MX$103, 'ECM Staff time by PoF'!$A$4:$R$4,0),FALSE)), 0, VLOOKUP(CONCATENATE($A115,K$66),'ECM Staff time by PoF'!$A$5:$S$119,MATCH($MX$103, 'ECM Staff time by PoF'!$A$4:$R$4,0),FALSE))))*K77</f>
        <v>0</v>
      </c>
      <c r="NH115" s="60">
        <f>IF($A115="",0,IF(VLOOKUP($A115,'ECM Staff time by PoF'!$B$5:$C$119,2,FALSE)="Not Applicable",VLOOKUP($A115,'ECM Staff time by PoF'!$B$5:$S$119,MATCH($MX$103, 'ECM Staff time by PoF'!$B$4:$R$4,0),FALSE),IF(ISERROR(VLOOKUP(CONCATENATE($A115,L$66),'ECM Staff time by PoF'!$A$5:$S$119,MATCH($MX$103, 'ECM Staff time by PoF'!$A$4:$R$4,0),FALSE)), 0, VLOOKUP(CONCATENATE($A115,L$66),'ECM Staff time by PoF'!$A$5:$S$119,MATCH($MX$103, 'ECM Staff time by PoF'!$A$4:$R$4,0),FALSE))))*L77</f>
        <v>0</v>
      </c>
      <c r="NI115" s="60">
        <f>IF($A115="",0,IF(VLOOKUP($A115,'ECM Staff time by PoF'!$B$5:$C$119,2,FALSE)="Not Applicable",VLOOKUP($A115,'ECM Staff time by PoF'!$B$5:$S$119,MATCH($MX$103, 'ECM Staff time by PoF'!$B$4:$R$4,0),FALSE),IF(ISERROR(VLOOKUP(CONCATENATE($A115,M$66),'ECM Staff time by PoF'!$A$5:$S$119,MATCH($MX$103, 'ECM Staff time by PoF'!$A$4:$R$4,0),FALSE)), 0, VLOOKUP(CONCATENATE($A115,M$66),'ECM Staff time by PoF'!$A$5:$S$119,MATCH($MX$103, 'ECM Staff time by PoF'!$A$4:$R$4,0),FALSE))))*M77</f>
        <v>0</v>
      </c>
      <c r="NJ115" s="60">
        <f>IF($A115="",0,IF(VLOOKUP($A115,'ECM Staff time by PoF'!$B$5:$C$119,2,FALSE)="Not Applicable",VLOOKUP($A115,'ECM Staff time by PoF'!$B$5:$S$119,MATCH($MX$103, 'ECM Staff time by PoF'!$B$4:$R$4,0),FALSE),IF(ISERROR(VLOOKUP(CONCATENATE($A115,N$66),'ECM Staff time by PoF'!$A$5:$S$119,MATCH($MX$103, 'ECM Staff time by PoF'!$A$4:$R$4,0),FALSE)), 0, VLOOKUP(CONCATENATE($A115,N$66),'ECM Staff time by PoF'!$A$5:$S$119,MATCH($MX$103, 'ECM Staff time by PoF'!$A$4:$R$4,0),FALSE))))*N77</f>
        <v>0</v>
      </c>
      <c r="NK115" s="60">
        <f>IF($A115="",0,IF(VLOOKUP($A115,'ECM Staff time by PoF'!$B$5:$C$119,2,FALSE)="Not Applicable",VLOOKUP($A115,'ECM Staff time by PoF'!$B$5:$S$119,MATCH($MX$103, 'ECM Staff time by PoF'!$B$4:$R$4,0),FALSE),IF(ISERROR(VLOOKUP(CONCATENATE($A115,O$66),'ECM Staff time by PoF'!$A$5:$S$119,MATCH($MX$103, 'ECM Staff time by PoF'!$A$4:$R$4,0),FALSE)), 0, VLOOKUP(CONCATENATE($A115,O$66),'ECM Staff time by PoF'!$A$5:$S$119,MATCH($MX$103, 'ECM Staff time by PoF'!$A$4:$R$4,0),FALSE))))*O77</f>
        <v>0</v>
      </c>
      <c r="NL115" s="60">
        <f>IF($A115="",0,IF(VLOOKUP($A115,'ECM Staff time by PoF'!$B$5:$C$119,2,FALSE)="Not Applicable",VLOOKUP($A115,'ECM Staff time by PoF'!$B$5:$S$119,MATCH($MX$103, 'ECM Staff time by PoF'!$B$4:$R$4,0),FALSE),IF(ISERROR(VLOOKUP(CONCATENATE($A115,P$66),'ECM Staff time by PoF'!$A$5:$S$119,MATCH($MX$103, 'ECM Staff time by PoF'!$A$4:$R$4,0),FALSE)), 0, VLOOKUP(CONCATENATE($A115,P$66),'ECM Staff time by PoF'!$A$5:$S$119,MATCH($MX$103, 'ECM Staff time by PoF'!$A$4:$R$4,0),FALSE))))*P77</f>
        <v>0</v>
      </c>
      <c r="NM115" s="60">
        <f>IF($A115="",0,IF(VLOOKUP($A115,'ECM Staff time by PoF'!$B$5:$C$119,2,FALSE)="Not Applicable",VLOOKUP($A115,'ECM Staff time by PoF'!$B$5:$S$119,MATCH($MX$103, 'ECM Staff time by PoF'!$B$4:$R$4,0),FALSE),IF(ISERROR(VLOOKUP(CONCATENATE($A115,Q$66),'ECM Staff time by PoF'!$A$5:$S$119,MATCH($MX$103, 'ECM Staff time by PoF'!$A$4:$R$4,0),FALSE)), 0, VLOOKUP(CONCATENATE($A115,Q$66),'ECM Staff time by PoF'!$A$5:$S$119,MATCH($MX$103, 'ECM Staff time by PoF'!$A$4:$R$4,0),FALSE))))*Q77</f>
        <v>0</v>
      </c>
      <c r="NN115" s="60">
        <f>IF($A115="",0,IF(VLOOKUP($A115,'ECM Staff time by PoF'!$B$5:$C$119,2,FALSE)="Not Applicable",VLOOKUP($A115,'ECM Staff time by PoF'!$B$5:$S$119,MATCH($MX$103, 'ECM Staff time by PoF'!$B$4:$R$4,0),FALSE),IF(ISERROR(VLOOKUP(CONCATENATE($A115,R$66),'ECM Staff time by PoF'!$A$5:$S$119,MATCH($MX$103, 'ECM Staff time by PoF'!$A$4:$R$4,0),FALSE)), 0, VLOOKUP(CONCATENATE($A115,R$66),'ECM Staff time by PoF'!$A$5:$S$119,MATCH($MX$103, 'ECM Staff time by PoF'!$A$4:$R$4,0),FALSE))))*R77</f>
        <v>0</v>
      </c>
      <c r="NO115" s="60">
        <f>IF($A115="",0,IF(VLOOKUP($A115,'ECM Staff time by PoF'!$B$5:$C$119,2,FALSE)="Not Applicable",VLOOKUP($A115,'ECM Staff time by PoF'!$B$5:$S$119,MATCH($MX$103, 'ECM Staff time by PoF'!$B$4:$R$4,0),FALSE),IF(ISERROR(VLOOKUP(CONCATENATE($A115,S$66),'ECM Staff time by PoF'!$A$5:$S$119,MATCH($MX$103, 'ECM Staff time by PoF'!$A$4:$R$4,0),FALSE)), 0, VLOOKUP(CONCATENATE($A115,S$66),'ECM Staff time by PoF'!$A$5:$S$119,MATCH($MX$103, 'ECM Staff time by PoF'!$A$4:$R$4,0),FALSE))))*S77</f>
        <v>0</v>
      </c>
      <c r="NP115" s="60">
        <f>IF($A115="",0,IF(VLOOKUP($A115,'ECM Staff time by PoF'!$B$5:$C$119,2,FALSE)="Not Applicable",VLOOKUP($A115,'ECM Staff time by PoF'!$B$5:$S$119,MATCH($MX$103, 'ECM Staff time by PoF'!$B$4:$R$4,0),FALSE),IF(ISERROR(VLOOKUP(CONCATENATE($A115,T$66),'ECM Staff time by PoF'!$A$5:$S$119,MATCH($MX$103, 'ECM Staff time by PoF'!$A$4:$R$4,0),FALSE)), 0, VLOOKUP(CONCATENATE($A115,T$66),'ECM Staff time by PoF'!$A$5:$S$119,MATCH($MX$103, 'ECM Staff time by PoF'!$A$4:$R$4,0),FALSE))))*T77</f>
        <v>0</v>
      </c>
      <c r="NQ115" s="60">
        <f>IF($A115="",0,IF(VLOOKUP($A115,'ECM Staff time by PoF'!$B$5:$C$119,2,FALSE)="Not Applicable",VLOOKUP($A115,'ECM Staff time by PoF'!$B$5:$S$119,MATCH($MX$103, 'ECM Staff time by PoF'!$B$4:$R$4,0),FALSE),IF(ISERROR(VLOOKUP(CONCATENATE($A115,U$66),'ECM Staff time by PoF'!$A$5:$S$119,MATCH($MX$103, 'ECM Staff time by PoF'!$A$4:$R$4,0),FALSE)), 0, VLOOKUP(CONCATENATE($A115,U$66),'ECM Staff time by PoF'!$A$5:$S$119,MATCH($MX$103, 'ECM Staff time by PoF'!$A$4:$R$4,0),FALSE))))*U77</f>
        <v>0</v>
      </c>
      <c r="NR115" s="60">
        <f>IF($A115="",0,IF(VLOOKUP($A115,'ECM Staff time by PoF'!$B$5:$C$119,2,FALSE)="Not Applicable",VLOOKUP($A115,'ECM Staff time by PoF'!$B$5:$S$119,MATCH($MX$103, 'ECM Staff time by PoF'!$B$4:$R$4,0),FALSE),IF(ISERROR(VLOOKUP(CONCATENATE($A115,V$66),'ECM Staff time by PoF'!$A$5:$S$119,MATCH($MX$103, 'ECM Staff time by PoF'!$A$4:$R$4,0),FALSE)), 0, VLOOKUP(CONCATENATE($A115,V$66),'ECM Staff time by PoF'!$A$5:$S$119,MATCH($MX$103, 'ECM Staff time by PoF'!$A$4:$R$4,0),FALSE))))*V77</f>
        <v>0</v>
      </c>
      <c r="NS115" s="60">
        <f>IF($A115="",0,IF(VLOOKUP($A115,'ECM Staff time by PoF'!$B$5:$C$119,2,FALSE)="Not Applicable",VLOOKUP($A115,'ECM Staff time by PoF'!$B$5:$S$119,MATCH($MX$103, 'ECM Staff time by PoF'!$B$4:$R$4,0),FALSE),IF(ISERROR(VLOOKUP(CONCATENATE($A115,W$66),'ECM Staff time by PoF'!$A$5:$S$119,MATCH($MX$103, 'ECM Staff time by PoF'!$A$4:$R$4,0),FALSE)), 0, VLOOKUP(CONCATENATE($A115,W$66),'ECM Staff time by PoF'!$A$5:$S$119,MATCH($MX$103, 'ECM Staff time by PoF'!$A$4:$R$4,0),FALSE))))*W77</f>
        <v>0</v>
      </c>
      <c r="NT115" s="60">
        <f>IF($A115="",0,IF(VLOOKUP($A115,'ECM Staff time by PoF'!$B$5:$C$119,2,FALSE)="Not Applicable",VLOOKUP($A115,'ECM Staff time by PoF'!$B$5:$S$119,MATCH($MX$103, 'ECM Staff time by PoF'!$B$4:$R$4,0),FALSE),IF(ISERROR(VLOOKUP(CONCATENATE($A115,X$66),'ECM Staff time by PoF'!$A$5:$S$119,MATCH($MX$103, 'ECM Staff time by PoF'!$A$4:$R$4,0),FALSE)), 0, VLOOKUP(CONCATENATE($A115,X$66),'ECM Staff time by PoF'!$A$5:$S$119,MATCH($MX$103, 'ECM Staff time by PoF'!$A$4:$R$4,0),FALSE))))*X77</f>
        <v>0</v>
      </c>
      <c r="NU115" s="60">
        <f>IF($A115="",0,IF(VLOOKUP($A115,'ECM Staff time by PoF'!$B$5:$C$119,2,FALSE)="Not Applicable",VLOOKUP($A115,'ECM Staff time by PoF'!$B$5:$S$119,MATCH($MX$103, 'ECM Staff time by PoF'!$B$4:$R$4,0),FALSE),IF(ISERROR(VLOOKUP(CONCATENATE($A115,Y$66),'ECM Staff time by PoF'!$A$5:$S$119,MATCH($MX$103, 'ECM Staff time by PoF'!$A$4:$R$4,0),FALSE)), 0, VLOOKUP(CONCATENATE($A115,Y$66),'ECM Staff time by PoF'!$A$5:$S$119,MATCH($MX$103, 'ECM Staff time by PoF'!$A$4:$R$4,0),FALSE))))*Y77</f>
        <v>0</v>
      </c>
      <c r="NV115" s="60">
        <f>IF($A115="",0,IF(VLOOKUP($A115,'ECM Staff time by PoF'!$B$5:$C$119,2,FALSE)="Not Applicable",VLOOKUP($A115,'ECM Staff time by PoF'!$B$5:$S$119,MATCH($MX$103, 'ECM Staff time by PoF'!$B$4:$R$4,0),FALSE),IF(ISERROR(VLOOKUP(CONCATENATE($A115,Z$66),'ECM Staff time by PoF'!$A$5:$S$119,MATCH($MX$103, 'ECM Staff time by PoF'!$A$4:$R$4,0),FALSE)), 0, VLOOKUP(CONCATENATE($A115,Z$66),'ECM Staff time by PoF'!$A$5:$S$119,MATCH($MX$103, 'ECM Staff time by PoF'!$A$4:$R$4,0),FALSE))))*Z77</f>
        <v>0</v>
      </c>
      <c r="NW115" s="60">
        <f>IF($A115="",0,IF(VLOOKUP($A115,'ECM Staff time by PoF'!$B$5:$C$119,2,FALSE)="Not Applicable",VLOOKUP($A115,'ECM Staff time by PoF'!$B$5:$S$119,MATCH($MX$103, 'ECM Staff time by PoF'!$B$4:$R$4,0),FALSE),IF(ISERROR(VLOOKUP(CONCATENATE($A115,AA$66),'ECM Staff time by PoF'!$A$5:$S$119,MATCH($MX$103, 'ECM Staff time by PoF'!$A$4:$R$4,0),FALSE)), 0, VLOOKUP(CONCATENATE($A115,AA$66),'ECM Staff time by PoF'!$A$5:$S$119,MATCH($MX$103, 'ECM Staff time by PoF'!$A$4:$R$4,0),FALSE))))*AA77</f>
        <v>0</v>
      </c>
      <c r="NX115" s="60">
        <f>IF($A115="",0,IF(VLOOKUP($A115,'ECM Staff time by PoF'!$B$5:$C$119,2,FALSE)="Not Applicable",VLOOKUP($A115,'ECM Staff time by PoF'!$B$5:$S$119,MATCH($MX$103, 'ECM Staff time by PoF'!$B$4:$R$4,0),FALSE),IF(ISERROR(VLOOKUP(CONCATENATE($A115,AB$66),'ECM Staff time by PoF'!$A$5:$S$119,MATCH($MX$103, 'ECM Staff time by PoF'!$A$4:$R$4,0),FALSE)), 0, VLOOKUP(CONCATENATE($A115,AB$66),'ECM Staff time by PoF'!$A$5:$S$119,MATCH($MX$103, 'ECM Staff time by PoF'!$A$4:$R$4,0),FALSE))))*AB77</f>
        <v>0</v>
      </c>
      <c r="NY115" s="60">
        <f>IF($A115="",0,IF(VLOOKUP($A115,'ECM Staff time by PoF'!$B$5:$C$119,2,FALSE)="Not Applicable",VLOOKUP($A115,'ECM Staff time by PoF'!$B$5:$S$119,MATCH($MX$103, 'ECM Staff time by PoF'!$B$4:$R$4,0),FALSE),IF(ISERROR(VLOOKUP(CONCATENATE($A115,AC$66),'ECM Staff time by PoF'!$A$5:$S$119,MATCH($MX$103, 'ECM Staff time by PoF'!$A$4:$R$4,0),FALSE)), 0, VLOOKUP(CONCATENATE($A115,AC$66),'ECM Staff time by PoF'!$A$5:$S$119,MATCH($MX$103, 'ECM Staff time by PoF'!$A$4:$R$4,0),FALSE))))*AC77</f>
        <v>0</v>
      </c>
      <c r="NZ115" s="60">
        <f>IF($A115="",0,IF(VLOOKUP($A115,'ECM Staff time by PoF'!$B$5:$C$119,2,FALSE)="Not Applicable",VLOOKUP($A115,'ECM Staff time by PoF'!$B$5:$S$119,MATCH($MX$103, 'ECM Staff time by PoF'!$B$4:$R$4,0),FALSE),IF(ISERROR(VLOOKUP(CONCATENATE($A115,AD$66),'ECM Staff time by PoF'!$A$5:$S$119,MATCH($MX$103, 'ECM Staff time by PoF'!$A$4:$R$4,0),FALSE)), 0, VLOOKUP(CONCATENATE($A115,AD$66),'ECM Staff time by PoF'!$A$5:$S$119,MATCH($MX$103, 'ECM Staff time by PoF'!$A$4:$R$4,0),FALSE))))*AD77</f>
        <v>0</v>
      </c>
      <c r="OA115" s="60">
        <f>IF($A115="",0,IF(VLOOKUP($A115,'ECM Staff time by PoF'!$B$5:$C$119,2,FALSE)="Not Applicable",VLOOKUP($A115,'ECM Staff time by PoF'!$B$5:$S$119,MATCH($MX$103, 'ECM Staff time by PoF'!$B$4:$R$4,0),FALSE),IF(ISERROR(VLOOKUP(CONCATENATE($A115,AE$66),'ECM Staff time by PoF'!$A$5:$S$119,MATCH($MX$103, 'ECM Staff time by PoF'!$A$4:$R$4,0),FALSE)), 0, VLOOKUP(CONCATENATE($A115,AE$66),'ECM Staff time by PoF'!$A$5:$S$119,MATCH($MX$103, 'ECM Staff time by PoF'!$A$4:$R$4,0),FALSE))))*AE77</f>
        <v>0</v>
      </c>
      <c r="OB115" s="60">
        <f>IF($A115="",0,IF(VLOOKUP($A115,'ECM Staff time by PoF'!$B$5:$C$119,2,FALSE)="Not Applicable",VLOOKUP($A115,'ECM Staff time by PoF'!$B$5:$S$119,MATCH($MX$103, 'ECM Staff time by PoF'!$B$4:$R$4,0),FALSE),IF(ISERROR(VLOOKUP(CONCATENATE($A115,AF$66),'ECM Staff time by PoF'!$A$5:$S$119,MATCH($MX$103, 'ECM Staff time by PoF'!$A$4:$R$4,0),FALSE)), 0, VLOOKUP(CONCATENATE($A115,AF$66),'ECM Staff time by PoF'!$A$5:$S$119,MATCH($MX$103, 'ECM Staff time by PoF'!$A$4:$R$4,0),FALSE))))*AF77</f>
        <v>0</v>
      </c>
      <c r="OC115" s="60">
        <f>IF($A115="",0,IF(VLOOKUP($A115,'ECM Staff time by PoF'!$B$5:$C$119,2,FALSE)="Not Applicable",VLOOKUP($A115,'ECM Staff time by PoF'!$B$5:$S$119,MATCH($MX$103, 'ECM Staff time by PoF'!$B$4:$R$4,0),FALSE),IF(ISERROR(VLOOKUP(CONCATENATE($A115,AG$66),'ECM Staff time by PoF'!$A$5:$S$119,MATCH($MX$103, 'ECM Staff time by PoF'!$A$4:$R$4,0),FALSE)), 0, VLOOKUP(CONCATENATE($A115,AG$66),'ECM Staff time by PoF'!$A$5:$S$119,MATCH($MX$103, 'ECM Staff time by PoF'!$A$4:$R$4,0),FALSE))))*AG77</f>
        <v>0</v>
      </c>
      <c r="OD115" s="60">
        <f>IF($A115="",0,IF(VLOOKUP($A115,'ECM Staff time by PoF'!$B$5:$C$119,2,FALSE)="Not Applicable",VLOOKUP($A115,'ECM Staff time by PoF'!$B$5:$S$119,MATCH($MX$103, 'ECM Staff time by PoF'!$B$4:$R$4,0),FALSE),IF(ISERROR(VLOOKUP(CONCATENATE($A115,AH$66),'ECM Staff time by PoF'!$A$5:$S$119,MATCH($MX$103, 'ECM Staff time by PoF'!$A$4:$R$4,0),FALSE)), 0, VLOOKUP(CONCATENATE($A115,AH$66),'ECM Staff time by PoF'!$A$5:$S$119,MATCH($MX$103, 'ECM Staff time by PoF'!$A$4:$R$4,0),FALSE))))*AH77</f>
        <v>0</v>
      </c>
      <c r="OE115" s="60">
        <f>IF($A115="",0,IF(VLOOKUP($A115,'ECM Staff time by PoF'!$B$5:$C$119,2,FALSE)="Not Applicable",VLOOKUP($A115,'ECM Staff time by PoF'!$B$5:$S$119,MATCH($MX$103, 'ECM Staff time by PoF'!$B$4:$R$4,0),FALSE),IF(ISERROR(VLOOKUP(CONCATENATE($A115,AI$66),'ECM Staff time by PoF'!$A$5:$S$119,MATCH($MX$103, 'ECM Staff time by PoF'!$A$4:$R$4,0),FALSE)), 0, VLOOKUP(CONCATENATE($A115,AI$66),'ECM Staff time by PoF'!$A$5:$S$119,MATCH($MX$103, 'ECM Staff time by PoF'!$A$4:$R$4,0),FALSE))))*AI77</f>
        <v>0</v>
      </c>
      <c r="OF115" s="60">
        <f>IF($A115="",0,IF(VLOOKUP($A115,'ECM Staff time by PoF'!$B$5:$C$119,2,FALSE)="Not Applicable",VLOOKUP($A115,'ECM Staff time by PoF'!$B$5:$S$119,MATCH($MX$103, 'ECM Staff time by PoF'!$B$4:$R$4,0),FALSE),IF(ISERROR(VLOOKUP(CONCATENATE($A115,AJ$66),'ECM Staff time by PoF'!$A$5:$S$119,MATCH($MX$103, 'ECM Staff time by PoF'!$A$4:$R$4,0),FALSE)), 0, VLOOKUP(CONCATENATE($A115,AJ$66),'ECM Staff time by PoF'!$A$5:$S$119,MATCH($MX$103, 'ECM Staff time by PoF'!$A$4:$R$4,0),FALSE))))*AJ77</f>
        <v>0</v>
      </c>
      <c r="OG115" s="60">
        <f>IF($A115="",0,IF(VLOOKUP($A115,'ECM Staff time by PoF'!$B$5:$C$119,2,FALSE)="Not Applicable",VLOOKUP($A115,'ECM Staff time by PoF'!$B$5:$S$119,MATCH($MX$103, 'ECM Staff time by PoF'!$B$4:$R$4,0),FALSE),IF(ISERROR(VLOOKUP(CONCATENATE($A115,AK$66),'ECM Staff time by PoF'!$A$5:$S$119,MATCH($MX$103, 'ECM Staff time by PoF'!$A$4:$R$4,0),FALSE)), 0, VLOOKUP(CONCATENATE($A115,AK$66),'ECM Staff time by PoF'!$A$5:$S$119,MATCH($MX$103, 'ECM Staff time by PoF'!$A$4:$R$4,0),FALSE))))*AK77</f>
        <v>0</v>
      </c>
      <c r="OH115" s="60">
        <f>IF($A115="",0,IF(VLOOKUP($A115,'ECM Staff time by PoF'!$B$5:$C$119,2,FALSE)="Not Applicable",VLOOKUP($A115,'ECM Staff time by PoF'!$B$5:$S$119,MATCH($OH$103, 'ECM Staff time by PoF'!$B$4:$R$4,0),FALSE),IF(ISERROR(VLOOKUP(CONCATENATE($A115,B$66),'ECM Staff time by PoF'!$A$5:$S$119,MATCH($OH$103, 'ECM Staff time by PoF'!$A$4:$R$4,0),FALSE)), 0, VLOOKUP(CONCATENATE($A115,B$66),'ECM Staff time by PoF'!$A$5:$S$119,MATCH($OH$103, 'ECM Staff time by PoF'!$A$4:$R$4,0),FALSE))))*B77</f>
        <v>0</v>
      </c>
      <c r="OI115" s="60">
        <f>IF($A115="",0,IF(VLOOKUP($A115,'ECM Staff time by PoF'!$B$5:$C$119,2,FALSE)="Not Applicable",VLOOKUP($A115,'ECM Staff time by PoF'!$B$5:$S$119,MATCH($OH$103, 'ECM Staff time by PoF'!$B$4:$R$4,0),FALSE),IF(ISERROR(VLOOKUP(CONCATENATE($A115,C$66),'ECM Staff time by PoF'!$A$5:$S$119,MATCH($OH$103, 'ECM Staff time by PoF'!$A$4:$R$4,0),FALSE)), 0, VLOOKUP(CONCATENATE($A115,C$66),'ECM Staff time by PoF'!$A$5:$S$119,MATCH($OH$103, 'ECM Staff time by PoF'!$A$4:$R$4,0),FALSE))))*C77</f>
        <v>0</v>
      </c>
      <c r="OJ115" s="60">
        <f>IF($A115="",0,IF(VLOOKUP($A115,'ECM Staff time by PoF'!$B$5:$C$119,2,FALSE)="Not Applicable",VLOOKUP($A115,'ECM Staff time by PoF'!$B$5:$S$119,MATCH($OH$103, 'ECM Staff time by PoF'!$B$4:$R$4,0),FALSE),IF(ISERROR(VLOOKUP(CONCATENATE($A115,D$66),'ECM Staff time by PoF'!$A$5:$S$119,MATCH($OH$103, 'ECM Staff time by PoF'!$A$4:$R$4,0),FALSE)), 0, VLOOKUP(CONCATENATE($A115,D$66),'ECM Staff time by PoF'!$A$5:$S$119,MATCH($OH$103, 'ECM Staff time by PoF'!$A$4:$R$4,0),FALSE))))*D77</f>
        <v>0</v>
      </c>
      <c r="OK115" s="60">
        <f>IF($A115="",0,IF(VLOOKUP($A115,'ECM Staff time by PoF'!$B$5:$C$119,2,FALSE)="Not Applicable",VLOOKUP($A115,'ECM Staff time by PoF'!$B$5:$S$119,MATCH($OH$103, 'ECM Staff time by PoF'!$B$4:$R$4,0),FALSE),IF(ISERROR(VLOOKUP(CONCATENATE($A115,E$66),'ECM Staff time by PoF'!$A$5:$S$119,MATCH($OH$103, 'ECM Staff time by PoF'!$A$4:$R$4,0),FALSE)), 0, VLOOKUP(CONCATENATE($A115,E$66),'ECM Staff time by PoF'!$A$5:$S$119,MATCH($OH$103, 'ECM Staff time by PoF'!$A$4:$R$4,0),FALSE))))*E77</f>
        <v>0</v>
      </c>
      <c r="OL115" s="60">
        <f>IF($A115="",0,IF(VLOOKUP($A115,'ECM Staff time by PoF'!$B$5:$C$119,2,FALSE)="Not Applicable",VLOOKUP($A115,'ECM Staff time by PoF'!$B$5:$S$119,MATCH($OH$103, 'ECM Staff time by PoF'!$B$4:$R$4,0),FALSE),IF(ISERROR(VLOOKUP(CONCATENATE($A115,F$66),'ECM Staff time by PoF'!$A$5:$S$119,MATCH($OH$103, 'ECM Staff time by PoF'!$A$4:$R$4,0),FALSE)), 0, VLOOKUP(CONCATENATE($A115,F$66),'ECM Staff time by PoF'!$A$5:$S$119,MATCH($OH$103, 'ECM Staff time by PoF'!$A$4:$R$4,0),FALSE))))*F77</f>
        <v>0</v>
      </c>
      <c r="OM115" s="60">
        <f>IF($A115="",0,IF(VLOOKUP($A115,'ECM Staff time by PoF'!$B$5:$C$119,2,FALSE)="Not Applicable",VLOOKUP($A115,'ECM Staff time by PoF'!$B$5:$S$119,MATCH($OH$103, 'ECM Staff time by PoF'!$B$4:$R$4,0),FALSE),IF(ISERROR(VLOOKUP(CONCATENATE($A115,G$66),'ECM Staff time by PoF'!$A$5:$S$119,MATCH($OH$103, 'ECM Staff time by PoF'!$A$4:$R$4,0),FALSE)), 0, VLOOKUP(CONCATENATE($A115,G$66),'ECM Staff time by PoF'!$A$5:$S$119,MATCH($OH$103, 'ECM Staff time by PoF'!$A$4:$R$4,0),FALSE))))*G77</f>
        <v>0</v>
      </c>
      <c r="ON115" s="60">
        <f>IF($A115="",0,IF(VLOOKUP($A115,'ECM Staff time by PoF'!$B$5:$C$119,2,FALSE)="Not Applicable",VLOOKUP($A115,'ECM Staff time by PoF'!$B$5:$S$119,MATCH($OH$103, 'ECM Staff time by PoF'!$B$4:$R$4,0),FALSE),IF(ISERROR(VLOOKUP(CONCATENATE($A115,H$66),'ECM Staff time by PoF'!$A$5:$S$119,MATCH($OH$103, 'ECM Staff time by PoF'!$A$4:$R$4,0),FALSE)), 0, VLOOKUP(CONCATENATE($A115,H$66),'ECM Staff time by PoF'!$A$5:$S$119,MATCH($OH$103, 'ECM Staff time by PoF'!$A$4:$R$4,0),FALSE))))*H77</f>
        <v>0</v>
      </c>
      <c r="OO115" s="60">
        <f>IF($A115="",0,IF(VLOOKUP($A115,'ECM Staff time by PoF'!$B$5:$C$119,2,FALSE)="Not Applicable",VLOOKUP($A115,'ECM Staff time by PoF'!$B$5:$S$119,MATCH($OH$103, 'ECM Staff time by PoF'!$B$4:$R$4,0),FALSE),IF(ISERROR(VLOOKUP(CONCATENATE($A115,I$66),'ECM Staff time by PoF'!$A$5:$S$119,MATCH($OH$103, 'ECM Staff time by PoF'!$A$4:$R$4,0),FALSE)), 0, VLOOKUP(CONCATENATE($A115,I$66),'ECM Staff time by PoF'!$A$5:$S$119,MATCH($OH$103, 'ECM Staff time by PoF'!$A$4:$R$4,0),FALSE))))*I77</f>
        <v>0</v>
      </c>
      <c r="OP115" s="60">
        <f>IF($A115="",0,IF(VLOOKUP($A115,'ECM Staff time by PoF'!$B$5:$C$119,2,FALSE)="Not Applicable",VLOOKUP($A115,'ECM Staff time by PoF'!$B$5:$S$119,MATCH($OH$103, 'ECM Staff time by PoF'!$B$4:$R$4,0),FALSE),IF(ISERROR(VLOOKUP(CONCATENATE($A115,J$66),'ECM Staff time by PoF'!$A$5:$S$119,MATCH($OH$103, 'ECM Staff time by PoF'!$A$4:$R$4,0),FALSE)), 0, VLOOKUP(CONCATENATE($A115,J$66),'ECM Staff time by PoF'!$A$5:$S$119,MATCH($OH$103, 'ECM Staff time by PoF'!$A$4:$R$4,0),FALSE))))*J77</f>
        <v>0</v>
      </c>
      <c r="OQ115" s="60">
        <f>IF($A115="",0,IF(VLOOKUP($A115,'ECM Staff time by PoF'!$B$5:$C$119,2,FALSE)="Not Applicable",VLOOKUP($A115,'ECM Staff time by PoF'!$B$5:$S$119,MATCH($OH$103, 'ECM Staff time by PoF'!$B$4:$R$4,0),FALSE),IF(ISERROR(VLOOKUP(CONCATENATE($A115,K$66),'ECM Staff time by PoF'!$A$5:$S$119,MATCH($OH$103, 'ECM Staff time by PoF'!$A$4:$R$4,0),FALSE)), 0, VLOOKUP(CONCATENATE($A115,K$66),'ECM Staff time by PoF'!$A$5:$S$119,MATCH($OH$103, 'ECM Staff time by PoF'!$A$4:$R$4,0),FALSE))))*K77</f>
        <v>0</v>
      </c>
      <c r="OR115" s="60">
        <f>IF($A115="",0,IF(VLOOKUP($A115,'ECM Staff time by PoF'!$B$5:$C$119,2,FALSE)="Not Applicable",VLOOKUP($A115,'ECM Staff time by PoF'!$B$5:$S$119,MATCH($OH$103, 'ECM Staff time by PoF'!$B$4:$R$4,0),FALSE),IF(ISERROR(VLOOKUP(CONCATENATE($A115,L$66),'ECM Staff time by PoF'!$A$5:$S$119,MATCH($OH$103, 'ECM Staff time by PoF'!$A$4:$R$4,0),FALSE)), 0, VLOOKUP(CONCATENATE($A115,L$66),'ECM Staff time by PoF'!$A$5:$S$119,MATCH($OH$103, 'ECM Staff time by PoF'!$A$4:$R$4,0),FALSE))))*L77</f>
        <v>0</v>
      </c>
      <c r="OS115" s="60">
        <f>IF($A115="",0,IF(VLOOKUP($A115,'ECM Staff time by PoF'!$B$5:$C$119,2,FALSE)="Not Applicable",VLOOKUP($A115,'ECM Staff time by PoF'!$B$5:$S$119,MATCH($OH$103, 'ECM Staff time by PoF'!$B$4:$R$4,0),FALSE),IF(ISERROR(VLOOKUP(CONCATENATE($A115,M$66),'ECM Staff time by PoF'!$A$5:$S$119,MATCH($OH$103, 'ECM Staff time by PoF'!$A$4:$R$4,0),FALSE)), 0, VLOOKUP(CONCATENATE($A115,M$66),'ECM Staff time by PoF'!$A$5:$S$119,MATCH($OH$103, 'ECM Staff time by PoF'!$A$4:$R$4,0),FALSE))))*M77</f>
        <v>0</v>
      </c>
      <c r="OT115" s="60">
        <f>IF($A115="",0,IF(VLOOKUP($A115,'ECM Staff time by PoF'!$B$5:$C$119,2,FALSE)="Not Applicable",VLOOKUP($A115,'ECM Staff time by PoF'!$B$5:$S$119,MATCH($OH$103, 'ECM Staff time by PoF'!$B$4:$R$4,0),FALSE),IF(ISERROR(VLOOKUP(CONCATENATE($A115,N$66),'ECM Staff time by PoF'!$A$5:$S$119,MATCH($OH$103, 'ECM Staff time by PoF'!$A$4:$R$4,0),FALSE)), 0, VLOOKUP(CONCATENATE($A115,N$66),'ECM Staff time by PoF'!$A$5:$S$119,MATCH($OH$103, 'ECM Staff time by PoF'!$A$4:$R$4,0),FALSE))))*N77</f>
        <v>0</v>
      </c>
      <c r="OU115" s="60">
        <f>IF($A115="",0,IF(VLOOKUP($A115,'ECM Staff time by PoF'!$B$5:$C$119,2,FALSE)="Not Applicable",VLOOKUP($A115,'ECM Staff time by PoF'!$B$5:$S$119,MATCH($OH$103, 'ECM Staff time by PoF'!$B$4:$R$4,0),FALSE),IF(ISERROR(VLOOKUP(CONCATENATE($A115,O$66),'ECM Staff time by PoF'!$A$5:$S$119,MATCH($OH$103, 'ECM Staff time by PoF'!$A$4:$R$4,0),FALSE)), 0, VLOOKUP(CONCATENATE($A115,O$66),'ECM Staff time by PoF'!$A$5:$S$119,MATCH($OH$103, 'ECM Staff time by PoF'!$A$4:$R$4,0),FALSE))))*O77</f>
        <v>0</v>
      </c>
      <c r="OV115" s="60">
        <f>IF($A115="",0,IF(VLOOKUP($A115,'ECM Staff time by PoF'!$B$5:$C$119,2,FALSE)="Not Applicable",VLOOKUP($A115,'ECM Staff time by PoF'!$B$5:$S$119,MATCH($OH$103, 'ECM Staff time by PoF'!$B$4:$R$4,0),FALSE),IF(ISERROR(VLOOKUP(CONCATENATE($A115,P$66),'ECM Staff time by PoF'!$A$5:$S$119,MATCH($OH$103, 'ECM Staff time by PoF'!$A$4:$R$4,0),FALSE)), 0, VLOOKUP(CONCATENATE($A115,P$66),'ECM Staff time by PoF'!$A$5:$S$119,MATCH($OH$103, 'ECM Staff time by PoF'!$A$4:$R$4,0),FALSE))))*P77</f>
        <v>0</v>
      </c>
      <c r="OW115" s="60">
        <f>IF($A115="",0,IF(VLOOKUP($A115,'ECM Staff time by PoF'!$B$5:$C$119,2,FALSE)="Not Applicable",VLOOKUP($A115,'ECM Staff time by PoF'!$B$5:$S$119,MATCH($OH$103, 'ECM Staff time by PoF'!$B$4:$R$4,0),FALSE),IF(ISERROR(VLOOKUP(CONCATENATE($A115,Q$66),'ECM Staff time by PoF'!$A$5:$S$119,MATCH($OH$103, 'ECM Staff time by PoF'!$A$4:$R$4,0),FALSE)), 0, VLOOKUP(CONCATENATE($A115,Q$66),'ECM Staff time by PoF'!$A$5:$S$119,MATCH($OH$103, 'ECM Staff time by PoF'!$A$4:$R$4,0),FALSE))))*Q77</f>
        <v>0</v>
      </c>
      <c r="OX115" s="60">
        <f>IF($A115="",0,IF(VLOOKUP($A115,'ECM Staff time by PoF'!$B$5:$C$119,2,FALSE)="Not Applicable",VLOOKUP($A115,'ECM Staff time by PoF'!$B$5:$S$119,MATCH($OH$103, 'ECM Staff time by PoF'!$B$4:$R$4,0),FALSE),IF(ISERROR(VLOOKUP(CONCATENATE($A115,R$66),'ECM Staff time by PoF'!$A$5:$S$119,MATCH($OH$103, 'ECM Staff time by PoF'!$A$4:$R$4,0),FALSE)), 0, VLOOKUP(CONCATENATE($A115,R$66),'ECM Staff time by PoF'!$A$5:$S$119,MATCH($OH$103, 'ECM Staff time by PoF'!$A$4:$R$4,0),FALSE))))*R77</f>
        <v>0</v>
      </c>
      <c r="OY115" s="60">
        <f>IF($A115="",0,IF(VLOOKUP($A115,'ECM Staff time by PoF'!$B$5:$C$119,2,FALSE)="Not Applicable",VLOOKUP($A115,'ECM Staff time by PoF'!$B$5:$S$119,MATCH($OH$103, 'ECM Staff time by PoF'!$B$4:$R$4,0),FALSE),IF(ISERROR(VLOOKUP(CONCATENATE($A115,S$66),'ECM Staff time by PoF'!$A$5:$S$119,MATCH($OH$103, 'ECM Staff time by PoF'!$A$4:$R$4,0),FALSE)), 0, VLOOKUP(CONCATENATE($A115,S$66),'ECM Staff time by PoF'!$A$5:$S$119,MATCH($OH$103, 'ECM Staff time by PoF'!$A$4:$R$4,0),FALSE))))*S77</f>
        <v>0</v>
      </c>
      <c r="OZ115" s="60">
        <f>IF($A115="",0,IF(VLOOKUP($A115,'ECM Staff time by PoF'!$B$5:$C$119,2,FALSE)="Not Applicable",VLOOKUP($A115,'ECM Staff time by PoF'!$B$5:$S$119,MATCH($OH$103, 'ECM Staff time by PoF'!$B$4:$R$4,0),FALSE),IF(ISERROR(VLOOKUP(CONCATENATE($A115,T$66),'ECM Staff time by PoF'!$A$5:$S$119,MATCH($OH$103, 'ECM Staff time by PoF'!$A$4:$R$4,0),FALSE)), 0, VLOOKUP(CONCATENATE($A115,T$66),'ECM Staff time by PoF'!$A$5:$S$119,MATCH($OH$103, 'ECM Staff time by PoF'!$A$4:$R$4,0),FALSE))))*T77</f>
        <v>0</v>
      </c>
      <c r="PA115" s="60">
        <f>IF($A115="",0,IF(VLOOKUP($A115,'ECM Staff time by PoF'!$B$5:$C$119,2,FALSE)="Not Applicable",VLOOKUP($A115,'ECM Staff time by PoF'!$B$5:$S$119,MATCH($OH$103, 'ECM Staff time by PoF'!$B$4:$R$4,0),FALSE),IF(ISERROR(VLOOKUP(CONCATENATE($A115,U$66),'ECM Staff time by PoF'!$A$5:$S$119,MATCH($OH$103, 'ECM Staff time by PoF'!$A$4:$R$4,0),FALSE)), 0, VLOOKUP(CONCATENATE($A115,U$66),'ECM Staff time by PoF'!$A$5:$S$119,MATCH($OH$103, 'ECM Staff time by PoF'!$A$4:$R$4,0),FALSE))))*U77</f>
        <v>0</v>
      </c>
      <c r="PB115" s="60">
        <f>IF($A115="",0,IF(VLOOKUP($A115,'ECM Staff time by PoF'!$B$5:$C$119,2,FALSE)="Not Applicable",VLOOKUP($A115,'ECM Staff time by PoF'!$B$5:$S$119,MATCH($OH$103, 'ECM Staff time by PoF'!$B$4:$R$4,0),FALSE),IF(ISERROR(VLOOKUP(CONCATENATE($A115,V$66),'ECM Staff time by PoF'!$A$5:$S$119,MATCH($OH$103, 'ECM Staff time by PoF'!$A$4:$R$4,0),FALSE)), 0, VLOOKUP(CONCATENATE($A115,V$66),'ECM Staff time by PoF'!$A$5:$S$119,MATCH($OH$103, 'ECM Staff time by PoF'!$A$4:$R$4,0),FALSE))))*V77</f>
        <v>0</v>
      </c>
      <c r="PC115" s="60">
        <f>IF($A115="",0,IF(VLOOKUP($A115,'ECM Staff time by PoF'!$B$5:$C$119,2,FALSE)="Not Applicable",VLOOKUP($A115,'ECM Staff time by PoF'!$B$5:$S$119,MATCH($OH$103, 'ECM Staff time by PoF'!$B$4:$R$4,0),FALSE),IF(ISERROR(VLOOKUP(CONCATENATE($A115,W$66),'ECM Staff time by PoF'!$A$5:$S$119,MATCH($OH$103, 'ECM Staff time by PoF'!$A$4:$R$4,0),FALSE)), 0, VLOOKUP(CONCATENATE($A115,W$66),'ECM Staff time by PoF'!$A$5:$S$119,MATCH($OH$103, 'ECM Staff time by PoF'!$A$4:$R$4,0),FALSE))))*W77</f>
        <v>0</v>
      </c>
      <c r="PD115" s="60">
        <f>IF($A115="",0,IF(VLOOKUP($A115,'ECM Staff time by PoF'!$B$5:$C$119,2,FALSE)="Not Applicable",VLOOKUP($A115,'ECM Staff time by PoF'!$B$5:$S$119,MATCH($OH$103, 'ECM Staff time by PoF'!$B$4:$R$4,0),FALSE),IF(ISERROR(VLOOKUP(CONCATENATE($A115,X$66),'ECM Staff time by PoF'!$A$5:$S$119,MATCH($OH$103, 'ECM Staff time by PoF'!$A$4:$R$4,0),FALSE)), 0, VLOOKUP(CONCATENATE($A115,X$66),'ECM Staff time by PoF'!$A$5:$S$119,MATCH($OH$103, 'ECM Staff time by PoF'!$A$4:$R$4,0),FALSE))))*X77</f>
        <v>0</v>
      </c>
      <c r="PE115" s="60">
        <f>IF($A115="",0,IF(VLOOKUP($A115,'ECM Staff time by PoF'!$B$5:$C$119,2,FALSE)="Not Applicable",VLOOKUP($A115,'ECM Staff time by PoF'!$B$5:$S$119,MATCH($OH$103, 'ECM Staff time by PoF'!$B$4:$R$4,0),FALSE),IF(ISERROR(VLOOKUP(CONCATENATE($A115,Y$66),'ECM Staff time by PoF'!$A$5:$S$119,MATCH($OH$103, 'ECM Staff time by PoF'!$A$4:$R$4,0),FALSE)), 0, VLOOKUP(CONCATENATE($A115,Y$66),'ECM Staff time by PoF'!$A$5:$S$119,MATCH($OH$103, 'ECM Staff time by PoF'!$A$4:$R$4,0),FALSE))))*Y77</f>
        <v>0</v>
      </c>
      <c r="PF115" s="60">
        <f>IF($A115="",0,IF(VLOOKUP($A115,'ECM Staff time by PoF'!$B$5:$C$119,2,FALSE)="Not Applicable",VLOOKUP($A115,'ECM Staff time by PoF'!$B$5:$S$119,MATCH($OH$103, 'ECM Staff time by PoF'!$B$4:$R$4,0),FALSE),IF(ISERROR(VLOOKUP(CONCATENATE($A115,Z$66),'ECM Staff time by PoF'!$A$5:$S$119,MATCH($OH$103, 'ECM Staff time by PoF'!$A$4:$R$4,0),FALSE)), 0, VLOOKUP(CONCATENATE($A115,Z$66),'ECM Staff time by PoF'!$A$5:$S$119,MATCH($OH$103, 'ECM Staff time by PoF'!$A$4:$R$4,0),FALSE))))*Z77</f>
        <v>0</v>
      </c>
      <c r="PG115" s="60">
        <f>IF($A115="",0,IF(VLOOKUP($A115,'ECM Staff time by PoF'!$B$5:$C$119,2,FALSE)="Not Applicable",VLOOKUP($A115,'ECM Staff time by PoF'!$B$5:$S$119,MATCH($OH$103, 'ECM Staff time by PoF'!$B$4:$R$4,0),FALSE),IF(ISERROR(VLOOKUP(CONCATENATE($A115,AA$66),'ECM Staff time by PoF'!$A$5:$S$119,MATCH($OH$103, 'ECM Staff time by PoF'!$A$4:$R$4,0),FALSE)), 0, VLOOKUP(CONCATENATE($A115,AA$66),'ECM Staff time by PoF'!$A$5:$S$119,MATCH($OH$103, 'ECM Staff time by PoF'!$A$4:$R$4,0),FALSE))))*AA77</f>
        <v>0</v>
      </c>
      <c r="PH115" s="60">
        <f>IF($A115="",0,IF(VLOOKUP($A115,'ECM Staff time by PoF'!$B$5:$C$119,2,FALSE)="Not Applicable",VLOOKUP($A115,'ECM Staff time by PoF'!$B$5:$S$119,MATCH($OH$103, 'ECM Staff time by PoF'!$B$4:$R$4,0),FALSE),IF(ISERROR(VLOOKUP(CONCATENATE($A115,AB$66),'ECM Staff time by PoF'!$A$5:$S$119,MATCH($OH$103, 'ECM Staff time by PoF'!$A$4:$R$4,0),FALSE)), 0, VLOOKUP(CONCATENATE($A115,AB$66),'ECM Staff time by PoF'!$A$5:$S$119,MATCH($OH$103, 'ECM Staff time by PoF'!$A$4:$R$4,0),FALSE))))*AB77</f>
        <v>0</v>
      </c>
      <c r="PI115" s="60">
        <f>IF($A115="",0,IF(VLOOKUP($A115,'ECM Staff time by PoF'!$B$5:$C$119,2,FALSE)="Not Applicable",VLOOKUP($A115,'ECM Staff time by PoF'!$B$5:$S$119,MATCH($OH$103, 'ECM Staff time by PoF'!$B$4:$R$4,0),FALSE),IF(ISERROR(VLOOKUP(CONCATENATE($A115,AC$66),'ECM Staff time by PoF'!$A$5:$S$119,MATCH($OH$103, 'ECM Staff time by PoF'!$A$4:$R$4,0),FALSE)), 0, VLOOKUP(CONCATENATE($A115,AC$66),'ECM Staff time by PoF'!$A$5:$S$119,MATCH($OH$103, 'ECM Staff time by PoF'!$A$4:$R$4,0),FALSE))))*AC77</f>
        <v>0</v>
      </c>
      <c r="PJ115" s="60">
        <f>IF($A115="",0,IF(VLOOKUP($A115,'ECM Staff time by PoF'!$B$5:$C$119,2,FALSE)="Not Applicable",VLOOKUP($A115,'ECM Staff time by PoF'!$B$5:$S$119,MATCH($OH$103, 'ECM Staff time by PoF'!$B$4:$R$4,0),FALSE),IF(ISERROR(VLOOKUP(CONCATENATE($A115,AD$66),'ECM Staff time by PoF'!$A$5:$S$119,MATCH($OH$103, 'ECM Staff time by PoF'!$A$4:$R$4,0),FALSE)), 0, VLOOKUP(CONCATENATE($A115,AD$66),'ECM Staff time by PoF'!$A$5:$S$119,MATCH($OH$103, 'ECM Staff time by PoF'!$A$4:$R$4,0),FALSE))))*AD77</f>
        <v>0</v>
      </c>
      <c r="PK115" s="60">
        <f>IF($A115="",0,IF(VLOOKUP($A115,'ECM Staff time by PoF'!$B$5:$C$119,2,FALSE)="Not Applicable",VLOOKUP($A115,'ECM Staff time by PoF'!$B$5:$S$119,MATCH($OH$103, 'ECM Staff time by PoF'!$B$4:$R$4,0),FALSE),IF(ISERROR(VLOOKUP(CONCATENATE($A115,AE$66),'ECM Staff time by PoF'!$A$5:$S$119,MATCH($OH$103, 'ECM Staff time by PoF'!$A$4:$R$4,0),FALSE)), 0, VLOOKUP(CONCATENATE($A115,AE$66),'ECM Staff time by PoF'!$A$5:$S$119,MATCH($OH$103, 'ECM Staff time by PoF'!$A$4:$R$4,0),FALSE))))*AE77</f>
        <v>0</v>
      </c>
      <c r="PL115" s="60">
        <f>IF($A115="",0,IF(VLOOKUP($A115,'ECM Staff time by PoF'!$B$5:$C$119,2,FALSE)="Not Applicable",VLOOKUP($A115,'ECM Staff time by PoF'!$B$5:$S$119,MATCH($OH$103, 'ECM Staff time by PoF'!$B$4:$R$4,0),FALSE),IF(ISERROR(VLOOKUP(CONCATENATE($A115,AF$66),'ECM Staff time by PoF'!$A$5:$S$119,MATCH($OH$103, 'ECM Staff time by PoF'!$A$4:$R$4,0),FALSE)), 0, VLOOKUP(CONCATENATE($A115,AF$66),'ECM Staff time by PoF'!$A$5:$S$119,MATCH($OH$103, 'ECM Staff time by PoF'!$A$4:$R$4,0),FALSE))))*AF77</f>
        <v>0</v>
      </c>
      <c r="PM115" s="60">
        <f>IF($A115="",0,IF(VLOOKUP($A115,'ECM Staff time by PoF'!$B$5:$C$119,2,FALSE)="Not Applicable",VLOOKUP($A115,'ECM Staff time by PoF'!$B$5:$S$119,MATCH($OH$103, 'ECM Staff time by PoF'!$B$4:$R$4,0),FALSE),IF(ISERROR(VLOOKUP(CONCATENATE($A115,AG$66),'ECM Staff time by PoF'!$A$5:$S$119,MATCH($OH$103, 'ECM Staff time by PoF'!$A$4:$R$4,0),FALSE)), 0, VLOOKUP(CONCATENATE($A115,AG$66),'ECM Staff time by PoF'!$A$5:$S$119,MATCH($OH$103, 'ECM Staff time by PoF'!$A$4:$R$4,0),FALSE))))*AG77</f>
        <v>0</v>
      </c>
      <c r="PN115" s="60">
        <f>IF($A115="",0,IF(VLOOKUP($A115,'ECM Staff time by PoF'!$B$5:$C$119,2,FALSE)="Not Applicable",VLOOKUP($A115,'ECM Staff time by PoF'!$B$5:$S$119,MATCH($OH$103, 'ECM Staff time by PoF'!$B$4:$R$4,0),FALSE),IF(ISERROR(VLOOKUP(CONCATENATE($A115,AH$66),'ECM Staff time by PoF'!$A$5:$S$119,MATCH($OH$103, 'ECM Staff time by PoF'!$A$4:$R$4,0),FALSE)), 0, VLOOKUP(CONCATENATE($A115,AH$66),'ECM Staff time by PoF'!$A$5:$S$119,MATCH($OH$103, 'ECM Staff time by PoF'!$A$4:$R$4,0),FALSE))))*AH77</f>
        <v>0</v>
      </c>
      <c r="PO115" s="60">
        <f>IF($A115="",0,IF(VLOOKUP($A115,'ECM Staff time by PoF'!$B$5:$C$119,2,FALSE)="Not Applicable",VLOOKUP($A115,'ECM Staff time by PoF'!$B$5:$S$119,MATCH($OH$103, 'ECM Staff time by PoF'!$B$4:$R$4,0),FALSE),IF(ISERROR(VLOOKUP(CONCATENATE($A115,AI$66),'ECM Staff time by PoF'!$A$5:$S$119,MATCH($OH$103, 'ECM Staff time by PoF'!$A$4:$R$4,0),FALSE)), 0, VLOOKUP(CONCATENATE($A115,AI$66),'ECM Staff time by PoF'!$A$5:$S$119,MATCH($OH$103, 'ECM Staff time by PoF'!$A$4:$R$4,0),FALSE))))*AI77</f>
        <v>0</v>
      </c>
      <c r="PP115" s="60">
        <f>IF($A115="",0,IF(VLOOKUP($A115,'ECM Staff time by PoF'!$B$5:$C$119,2,FALSE)="Not Applicable",VLOOKUP($A115,'ECM Staff time by PoF'!$B$5:$S$119,MATCH($OH$103, 'ECM Staff time by PoF'!$B$4:$R$4,0),FALSE),IF(ISERROR(VLOOKUP(CONCATENATE($A115,AJ$66),'ECM Staff time by PoF'!$A$5:$S$119,MATCH($OH$103, 'ECM Staff time by PoF'!$A$4:$R$4,0),FALSE)), 0, VLOOKUP(CONCATENATE($A115,AJ$66),'ECM Staff time by PoF'!$A$5:$S$119,MATCH($OH$103, 'ECM Staff time by PoF'!$A$4:$R$4,0),FALSE))))*AJ77</f>
        <v>0</v>
      </c>
      <c r="PQ115" s="60">
        <f>IF($A115="",0,IF(VLOOKUP($A115,'ECM Staff time by PoF'!$B$5:$C$119,2,FALSE)="Not Applicable",VLOOKUP($A115,'ECM Staff time by PoF'!$B$5:$S$119,MATCH($OH$103, 'ECM Staff time by PoF'!$B$4:$R$4,0),FALSE),IF(ISERROR(VLOOKUP(CONCATENATE($A115,AK$66),'ECM Staff time by PoF'!$A$5:$S$119,MATCH($OH$103, 'ECM Staff time by PoF'!$A$4:$R$4,0),FALSE)), 0, VLOOKUP(CONCATENATE($A115,AK$66),'ECM Staff time by PoF'!$A$5:$S$119,MATCH($OH$103, 'ECM Staff time by PoF'!$A$4:$R$4,0),FALSE))))*AK77</f>
        <v>0</v>
      </c>
      <c r="PR115" s="60">
        <f>IF($A115="",0,IF(VLOOKUP($A115,'ECM Staff time by PoF'!$B$5:$C$119,2,FALSE)="Not Applicable",VLOOKUP($A115,'ECM Staff time by PoF'!$B$5:$S$119,MATCH($PR$103, 'ECM Staff time by PoF'!$B$4:$R$4,0),FALSE),IF(ISERROR(VLOOKUP(CONCATENATE($A115,B$66),'ECM Staff time by PoF'!$A$5:$S$119,MATCH($PR$103, 'ECM Staff time by PoF'!$A$4:$R$4,0),FALSE)), 0, VLOOKUP(CONCATENATE($A115,B$66),'ECM Staff time by PoF'!$A$5:$S$119,MATCH($PR$103, 'ECM Staff time by PoF'!$A$4:$R$4,0),FALSE))))*B77</f>
        <v>0</v>
      </c>
      <c r="PS115" s="60">
        <f>IF($A115="",0,IF(VLOOKUP($A115,'ECM Staff time by PoF'!$B$5:$C$119,2,FALSE)="Not Applicable",VLOOKUP($A115,'ECM Staff time by PoF'!$B$5:$S$119,MATCH($PR$103, 'ECM Staff time by PoF'!$B$4:$R$4,0),FALSE),IF(ISERROR(VLOOKUP(CONCATENATE($A115,C$66),'ECM Staff time by PoF'!$A$5:$S$119,MATCH($PR$103, 'ECM Staff time by PoF'!$A$4:$R$4,0),FALSE)), 0, VLOOKUP(CONCATENATE($A115,C$66),'ECM Staff time by PoF'!$A$5:$S$119,MATCH($PR$103, 'ECM Staff time by PoF'!$A$4:$R$4,0),FALSE))))*C77</f>
        <v>0</v>
      </c>
      <c r="PT115" s="60">
        <f>IF($A115="",0,IF(VLOOKUP($A115,'ECM Staff time by PoF'!$B$5:$C$119,2,FALSE)="Not Applicable",VLOOKUP($A115,'ECM Staff time by PoF'!$B$5:$S$119,MATCH($PR$103, 'ECM Staff time by PoF'!$B$4:$R$4,0),FALSE),IF(ISERROR(VLOOKUP(CONCATENATE($A115,D$66),'ECM Staff time by PoF'!$A$5:$S$119,MATCH($PR$103, 'ECM Staff time by PoF'!$A$4:$R$4,0),FALSE)), 0, VLOOKUP(CONCATENATE($A115,D$66),'ECM Staff time by PoF'!$A$5:$S$119,MATCH($PR$103, 'ECM Staff time by PoF'!$A$4:$R$4,0),FALSE))))*D77</f>
        <v>0</v>
      </c>
      <c r="PU115" s="60">
        <f>IF($A115="",0,IF(VLOOKUP($A115,'ECM Staff time by PoF'!$B$5:$C$119,2,FALSE)="Not Applicable",VLOOKUP($A115,'ECM Staff time by PoF'!$B$5:$S$119,MATCH($PR$103, 'ECM Staff time by PoF'!$B$4:$R$4,0),FALSE),IF(ISERROR(VLOOKUP(CONCATENATE($A115,E$66),'ECM Staff time by PoF'!$A$5:$S$119,MATCH($PR$103, 'ECM Staff time by PoF'!$A$4:$R$4,0),FALSE)), 0, VLOOKUP(CONCATENATE($A115,E$66),'ECM Staff time by PoF'!$A$5:$S$119,MATCH($PR$103, 'ECM Staff time by PoF'!$A$4:$R$4,0),FALSE))))*E77</f>
        <v>0</v>
      </c>
      <c r="PV115" s="60">
        <f>IF($A115="",0,IF(VLOOKUP($A115,'ECM Staff time by PoF'!$B$5:$C$119,2,FALSE)="Not Applicable",VLOOKUP($A115,'ECM Staff time by PoF'!$B$5:$S$119,MATCH($PR$103, 'ECM Staff time by PoF'!$B$4:$R$4,0),FALSE),IF(ISERROR(VLOOKUP(CONCATENATE($A115,F$66),'ECM Staff time by PoF'!$A$5:$S$119,MATCH($PR$103, 'ECM Staff time by PoF'!$A$4:$R$4,0),FALSE)), 0, VLOOKUP(CONCATENATE($A115,F$66),'ECM Staff time by PoF'!$A$5:$S$119,MATCH($PR$103, 'ECM Staff time by PoF'!$A$4:$R$4,0),FALSE))))*F77</f>
        <v>0</v>
      </c>
      <c r="PW115" s="60">
        <f>IF($A115="",0,IF(VLOOKUP($A115,'ECM Staff time by PoF'!$B$5:$C$119,2,FALSE)="Not Applicable",VLOOKUP($A115,'ECM Staff time by PoF'!$B$5:$S$119,MATCH($PR$103, 'ECM Staff time by PoF'!$B$4:$R$4,0),FALSE),IF(ISERROR(VLOOKUP(CONCATENATE($A115,G$66),'ECM Staff time by PoF'!$A$5:$S$119,MATCH($PR$103, 'ECM Staff time by PoF'!$A$4:$R$4,0),FALSE)), 0, VLOOKUP(CONCATENATE($A115,G$66),'ECM Staff time by PoF'!$A$5:$S$119,MATCH($PR$103, 'ECM Staff time by PoF'!$A$4:$R$4,0),FALSE))))*G77</f>
        <v>0</v>
      </c>
      <c r="PX115" s="60">
        <f>IF($A115="",0,IF(VLOOKUP($A115,'ECM Staff time by PoF'!$B$5:$C$119,2,FALSE)="Not Applicable",VLOOKUP($A115,'ECM Staff time by PoF'!$B$5:$S$119,MATCH($PR$103, 'ECM Staff time by PoF'!$B$4:$R$4,0),FALSE),IF(ISERROR(VLOOKUP(CONCATENATE($A115,H$66),'ECM Staff time by PoF'!$A$5:$S$119,MATCH($PR$103, 'ECM Staff time by PoF'!$A$4:$R$4,0),FALSE)), 0, VLOOKUP(CONCATENATE($A115,H$66),'ECM Staff time by PoF'!$A$5:$S$119,MATCH($PR$103, 'ECM Staff time by PoF'!$A$4:$R$4,0),FALSE))))*H77</f>
        <v>0</v>
      </c>
      <c r="PY115" s="60">
        <f>IF($A115="",0,IF(VLOOKUP($A115,'ECM Staff time by PoF'!$B$5:$C$119,2,FALSE)="Not Applicable",VLOOKUP($A115,'ECM Staff time by PoF'!$B$5:$S$119,MATCH($PR$103, 'ECM Staff time by PoF'!$B$4:$R$4,0),FALSE),IF(ISERROR(VLOOKUP(CONCATENATE($A115,I$66),'ECM Staff time by PoF'!$A$5:$S$119,MATCH($PR$103, 'ECM Staff time by PoF'!$A$4:$R$4,0),FALSE)), 0, VLOOKUP(CONCATENATE($A115,I$66),'ECM Staff time by PoF'!$A$5:$S$119,MATCH($PR$103, 'ECM Staff time by PoF'!$A$4:$R$4,0),FALSE))))*I77</f>
        <v>0</v>
      </c>
      <c r="PZ115" s="60">
        <f>IF($A115="",0,IF(VLOOKUP($A115,'ECM Staff time by PoF'!$B$5:$C$119,2,FALSE)="Not Applicable",VLOOKUP($A115,'ECM Staff time by PoF'!$B$5:$S$119,MATCH($PR$103, 'ECM Staff time by PoF'!$B$4:$R$4,0),FALSE),IF(ISERROR(VLOOKUP(CONCATENATE($A115,J$66),'ECM Staff time by PoF'!$A$5:$S$119,MATCH($PR$103, 'ECM Staff time by PoF'!$A$4:$R$4,0),FALSE)), 0, VLOOKUP(CONCATENATE($A115,J$66),'ECM Staff time by PoF'!$A$5:$S$119,MATCH($PR$103, 'ECM Staff time by PoF'!$A$4:$R$4,0),FALSE))))*J77</f>
        <v>0</v>
      </c>
      <c r="QA115" s="60">
        <f>IF($A115="",0,IF(VLOOKUP($A115,'ECM Staff time by PoF'!$B$5:$C$119,2,FALSE)="Not Applicable",VLOOKUP($A115,'ECM Staff time by PoF'!$B$5:$S$119,MATCH($PR$103, 'ECM Staff time by PoF'!$B$4:$R$4,0),FALSE),IF(ISERROR(VLOOKUP(CONCATENATE($A115,K$66),'ECM Staff time by PoF'!$A$5:$S$119,MATCH($PR$103, 'ECM Staff time by PoF'!$A$4:$R$4,0),FALSE)), 0, VLOOKUP(CONCATENATE($A115,K$66),'ECM Staff time by PoF'!$A$5:$S$119,MATCH($PR$103, 'ECM Staff time by PoF'!$A$4:$R$4,0),FALSE))))*K77</f>
        <v>0</v>
      </c>
      <c r="QB115" s="60">
        <f>IF($A115="",0,IF(VLOOKUP($A115,'ECM Staff time by PoF'!$B$5:$C$119,2,FALSE)="Not Applicable",VLOOKUP($A115,'ECM Staff time by PoF'!$B$5:$S$119,MATCH($PR$103, 'ECM Staff time by PoF'!$B$4:$R$4,0),FALSE),IF(ISERROR(VLOOKUP(CONCATENATE($A115,L$66),'ECM Staff time by PoF'!$A$5:$S$119,MATCH($PR$103, 'ECM Staff time by PoF'!$A$4:$R$4,0),FALSE)), 0, VLOOKUP(CONCATENATE($A115,L$66),'ECM Staff time by PoF'!$A$5:$S$119,MATCH($PR$103, 'ECM Staff time by PoF'!$A$4:$R$4,0),FALSE))))*L77</f>
        <v>0</v>
      </c>
      <c r="QC115" s="60">
        <f>IF($A115="",0,IF(VLOOKUP($A115,'ECM Staff time by PoF'!$B$5:$C$119,2,FALSE)="Not Applicable",VLOOKUP($A115,'ECM Staff time by PoF'!$B$5:$S$119,MATCH($PR$103, 'ECM Staff time by PoF'!$B$4:$R$4,0),FALSE),IF(ISERROR(VLOOKUP(CONCATENATE($A115,M$66),'ECM Staff time by PoF'!$A$5:$S$119,MATCH($PR$103, 'ECM Staff time by PoF'!$A$4:$R$4,0),FALSE)), 0, VLOOKUP(CONCATENATE($A115,M$66),'ECM Staff time by PoF'!$A$5:$S$119,MATCH($PR$103, 'ECM Staff time by PoF'!$A$4:$R$4,0),FALSE))))*M77</f>
        <v>0</v>
      </c>
      <c r="QD115" s="60">
        <f>IF($A115="",0,IF(VLOOKUP($A115,'ECM Staff time by PoF'!$B$5:$C$119,2,FALSE)="Not Applicable",VLOOKUP($A115,'ECM Staff time by PoF'!$B$5:$S$119,MATCH($PR$103, 'ECM Staff time by PoF'!$B$4:$R$4,0),FALSE),IF(ISERROR(VLOOKUP(CONCATENATE($A115,N$66),'ECM Staff time by PoF'!$A$5:$S$119,MATCH($PR$103, 'ECM Staff time by PoF'!$A$4:$R$4,0),FALSE)), 0, VLOOKUP(CONCATENATE($A115,N$66),'ECM Staff time by PoF'!$A$5:$S$119,MATCH($PR$103, 'ECM Staff time by PoF'!$A$4:$R$4,0),FALSE))))*N77</f>
        <v>0</v>
      </c>
      <c r="QE115" s="60">
        <f>IF($A115="",0,IF(VLOOKUP($A115,'ECM Staff time by PoF'!$B$5:$C$119,2,FALSE)="Not Applicable",VLOOKUP($A115,'ECM Staff time by PoF'!$B$5:$S$119,MATCH($PR$103, 'ECM Staff time by PoF'!$B$4:$R$4,0),FALSE),IF(ISERROR(VLOOKUP(CONCATENATE($A115,O$66),'ECM Staff time by PoF'!$A$5:$S$119,MATCH($PR$103, 'ECM Staff time by PoF'!$A$4:$R$4,0),FALSE)), 0, VLOOKUP(CONCATENATE($A115,O$66),'ECM Staff time by PoF'!$A$5:$S$119,MATCH($PR$103, 'ECM Staff time by PoF'!$A$4:$R$4,0),FALSE))))*O77</f>
        <v>0</v>
      </c>
      <c r="QF115" s="60">
        <f>IF($A115="",0,IF(VLOOKUP($A115,'ECM Staff time by PoF'!$B$5:$C$119,2,FALSE)="Not Applicable",VLOOKUP($A115,'ECM Staff time by PoF'!$B$5:$S$119,MATCH($PR$103, 'ECM Staff time by PoF'!$B$4:$R$4,0),FALSE),IF(ISERROR(VLOOKUP(CONCATENATE($A115,P$66),'ECM Staff time by PoF'!$A$5:$S$119,MATCH($PR$103, 'ECM Staff time by PoF'!$A$4:$R$4,0),FALSE)), 0, VLOOKUP(CONCATENATE($A115,P$66),'ECM Staff time by PoF'!$A$5:$S$119,MATCH($PR$103, 'ECM Staff time by PoF'!$A$4:$R$4,0),FALSE))))*P77</f>
        <v>0</v>
      </c>
      <c r="QG115" s="60">
        <f>IF($A115="",0,IF(VLOOKUP($A115,'ECM Staff time by PoF'!$B$5:$C$119,2,FALSE)="Not Applicable",VLOOKUP($A115,'ECM Staff time by PoF'!$B$5:$S$119,MATCH($PR$103, 'ECM Staff time by PoF'!$B$4:$R$4,0),FALSE),IF(ISERROR(VLOOKUP(CONCATENATE($A115,Q$66),'ECM Staff time by PoF'!$A$5:$S$119,MATCH($PR$103, 'ECM Staff time by PoF'!$A$4:$R$4,0),FALSE)), 0, VLOOKUP(CONCATENATE($A115,Q$66),'ECM Staff time by PoF'!$A$5:$S$119,MATCH($PR$103, 'ECM Staff time by PoF'!$A$4:$R$4,0),FALSE))))*Q77</f>
        <v>0</v>
      </c>
      <c r="QH115" s="60">
        <f>IF($A115="",0,IF(VLOOKUP($A115,'ECM Staff time by PoF'!$B$5:$C$119,2,FALSE)="Not Applicable",VLOOKUP($A115,'ECM Staff time by PoF'!$B$5:$S$119,MATCH($PR$103, 'ECM Staff time by PoF'!$B$4:$R$4,0),FALSE),IF(ISERROR(VLOOKUP(CONCATENATE($A115,R$66),'ECM Staff time by PoF'!$A$5:$S$119,MATCH($PR$103, 'ECM Staff time by PoF'!$A$4:$R$4,0),FALSE)), 0, VLOOKUP(CONCATENATE($A115,R$66),'ECM Staff time by PoF'!$A$5:$S$119,MATCH($PR$103, 'ECM Staff time by PoF'!$A$4:$R$4,0),FALSE))))*R77</f>
        <v>0</v>
      </c>
      <c r="QI115" s="60">
        <f>IF($A115="",0,IF(VLOOKUP($A115,'ECM Staff time by PoF'!$B$5:$C$119,2,FALSE)="Not Applicable",VLOOKUP($A115,'ECM Staff time by PoF'!$B$5:$S$119,MATCH($PR$103, 'ECM Staff time by PoF'!$B$4:$R$4,0),FALSE),IF(ISERROR(VLOOKUP(CONCATENATE($A115,S$66),'ECM Staff time by PoF'!$A$5:$S$119,MATCH($PR$103, 'ECM Staff time by PoF'!$A$4:$R$4,0),FALSE)), 0, VLOOKUP(CONCATENATE($A115,S$66),'ECM Staff time by PoF'!$A$5:$S$119,MATCH($PR$103, 'ECM Staff time by PoF'!$A$4:$R$4,0),FALSE))))*S77</f>
        <v>0</v>
      </c>
      <c r="QJ115" s="60">
        <f>IF($A115="",0,IF(VLOOKUP($A115,'ECM Staff time by PoF'!$B$5:$C$119,2,FALSE)="Not Applicable",VLOOKUP($A115,'ECM Staff time by PoF'!$B$5:$S$119,MATCH($PR$103, 'ECM Staff time by PoF'!$B$4:$R$4,0),FALSE),IF(ISERROR(VLOOKUP(CONCATENATE($A115,T$66),'ECM Staff time by PoF'!$A$5:$S$119,MATCH($PR$103, 'ECM Staff time by PoF'!$A$4:$R$4,0),FALSE)), 0, VLOOKUP(CONCATENATE($A115,T$66),'ECM Staff time by PoF'!$A$5:$S$119,MATCH($PR$103, 'ECM Staff time by PoF'!$A$4:$R$4,0),FALSE))))*T77</f>
        <v>0</v>
      </c>
      <c r="QK115" s="60">
        <f>IF($A115="",0,IF(VLOOKUP($A115,'ECM Staff time by PoF'!$B$5:$C$119,2,FALSE)="Not Applicable",VLOOKUP($A115,'ECM Staff time by PoF'!$B$5:$S$119,MATCH($PR$103, 'ECM Staff time by PoF'!$B$4:$R$4,0),FALSE),IF(ISERROR(VLOOKUP(CONCATENATE($A115,U$66),'ECM Staff time by PoF'!$A$5:$S$119,MATCH($PR$103, 'ECM Staff time by PoF'!$A$4:$R$4,0),FALSE)), 0, VLOOKUP(CONCATENATE($A115,U$66),'ECM Staff time by PoF'!$A$5:$S$119,MATCH($PR$103, 'ECM Staff time by PoF'!$A$4:$R$4,0),FALSE))))*U77</f>
        <v>0</v>
      </c>
      <c r="QL115" s="60">
        <f>IF($A115="",0,IF(VLOOKUP($A115,'ECM Staff time by PoF'!$B$5:$C$119,2,FALSE)="Not Applicable",VLOOKUP($A115,'ECM Staff time by PoF'!$B$5:$S$119,MATCH($PR$103, 'ECM Staff time by PoF'!$B$4:$R$4,0),FALSE),IF(ISERROR(VLOOKUP(CONCATENATE($A115,V$66),'ECM Staff time by PoF'!$A$5:$S$119,MATCH($PR$103, 'ECM Staff time by PoF'!$A$4:$R$4,0),FALSE)), 0, VLOOKUP(CONCATENATE($A115,V$66),'ECM Staff time by PoF'!$A$5:$S$119,MATCH($PR$103, 'ECM Staff time by PoF'!$A$4:$R$4,0),FALSE))))*V77</f>
        <v>0</v>
      </c>
      <c r="QM115" s="60">
        <f>IF($A115="",0,IF(VLOOKUP($A115,'ECM Staff time by PoF'!$B$5:$C$119,2,FALSE)="Not Applicable",VLOOKUP($A115,'ECM Staff time by PoF'!$B$5:$S$119,MATCH($PR$103, 'ECM Staff time by PoF'!$B$4:$R$4,0),FALSE),IF(ISERROR(VLOOKUP(CONCATENATE($A115,W$66),'ECM Staff time by PoF'!$A$5:$S$119,MATCH($PR$103, 'ECM Staff time by PoF'!$A$4:$R$4,0),FALSE)), 0, VLOOKUP(CONCATENATE($A115,W$66),'ECM Staff time by PoF'!$A$5:$S$119,MATCH($PR$103, 'ECM Staff time by PoF'!$A$4:$R$4,0),FALSE))))*W77</f>
        <v>0</v>
      </c>
      <c r="QN115" s="60">
        <f>IF($A115="",0,IF(VLOOKUP($A115,'ECM Staff time by PoF'!$B$5:$C$119,2,FALSE)="Not Applicable",VLOOKUP($A115,'ECM Staff time by PoF'!$B$5:$S$119,MATCH($PR$103, 'ECM Staff time by PoF'!$B$4:$R$4,0),FALSE),IF(ISERROR(VLOOKUP(CONCATENATE($A115,X$66),'ECM Staff time by PoF'!$A$5:$S$119,MATCH($PR$103, 'ECM Staff time by PoF'!$A$4:$R$4,0),FALSE)), 0, VLOOKUP(CONCATENATE($A115,X$66),'ECM Staff time by PoF'!$A$5:$S$119,MATCH($PR$103, 'ECM Staff time by PoF'!$A$4:$R$4,0),FALSE))))*X77</f>
        <v>0</v>
      </c>
      <c r="QO115" s="60">
        <f>IF($A115="",0,IF(VLOOKUP($A115,'ECM Staff time by PoF'!$B$5:$C$119,2,FALSE)="Not Applicable",VLOOKUP($A115,'ECM Staff time by PoF'!$B$5:$S$119,MATCH($PR$103, 'ECM Staff time by PoF'!$B$4:$R$4,0),FALSE),IF(ISERROR(VLOOKUP(CONCATENATE($A115,Y$66),'ECM Staff time by PoF'!$A$5:$S$119,MATCH($PR$103, 'ECM Staff time by PoF'!$A$4:$R$4,0),FALSE)), 0, VLOOKUP(CONCATENATE($A115,Y$66),'ECM Staff time by PoF'!$A$5:$S$119,MATCH($PR$103, 'ECM Staff time by PoF'!$A$4:$R$4,0),FALSE))))*Y77</f>
        <v>0</v>
      </c>
      <c r="QP115" s="60">
        <f>IF($A115="",0,IF(VLOOKUP($A115,'ECM Staff time by PoF'!$B$5:$C$119,2,FALSE)="Not Applicable",VLOOKUP($A115,'ECM Staff time by PoF'!$B$5:$S$119,MATCH($PR$103, 'ECM Staff time by PoF'!$B$4:$R$4,0),FALSE),IF(ISERROR(VLOOKUP(CONCATENATE($A115,Z$66),'ECM Staff time by PoF'!$A$5:$S$119,MATCH($PR$103, 'ECM Staff time by PoF'!$A$4:$R$4,0),FALSE)), 0, VLOOKUP(CONCATENATE($A115,Z$66),'ECM Staff time by PoF'!$A$5:$S$119,MATCH($PR$103, 'ECM Staff time by PoF'!$A$4:$R$4,0),FALSE))))*Z77</f>
        <v>0</v>
      </c>
      <c r="QQ115" s="60">
        <f>IF($A115="",0,IF(VLOOKUP($A115,'ECM Staff time by PoF'!$B$5:$C$119,2,FALSE)="Not Applicable",VLOOKUP($A115,'ECM Staff time by PoF'!$B$5:$S$119,MATCH($PR$103, 'ECM Staff time by PoF'!$B$4:$R$4,0),FALSE),IF(ISERROR(VLOOKUP(CONCATENATE($A115,AA$66),'ECM Staff time by PoF'!$A$5:$S$119,MATCH($PR$103, 'ECM Staff time by PoF'!$A$4:$R$4,0),FALSE)), 0, VLOOKUP(CONCATENATE($A115,AA$66),'ECM Staff time by PoF'!$A$5:$S$119,MATCH($PR$103, 'ECM Staff time by PoF'!$A$4:$R$4,0),FALSE))))*AA77</f>
        <v>0</v>
      </c>
      <c r="QR115" s="60">
        <f>IF($A115="",0,IF(VLOOKUP($A115,'ECM Staff time by PoF'!$B$5:$C$119,2,FALSE)="Not Applicable",VLOOKUP($A115,'ECM Staff time by PoF'!$B$5:$S$119,MATCH($PR$103, 'ECM Staff time by PoF'!$B$4:$R$4,0),FALSE),IF(ISERROR(VLOOKUP(CONCATENATE($A115,AB$66),'ECM Staff time by PoF'!$A$5:$S$119,MATCH($PR$103, 'ECM Staff time by PoF'!$A$4:$R$4,0),FALSE)), 0, VLOOKUP(CONCATENATE($A115,AB$66),'ECM Staff time by PoF'!$A$5:$S$119,MATCH($PR$103, 'ECM Staff time by PoF'!$A$4:$R$4,0),FALSE))))*AB77</f>
        <v>0</v>
      </c>
      <c r="QS115" s="60">
        <f>IF($A115="",0,IF(VLOOKUP($A115,'ECM Staff time by PoF'!$B$5:$C$119,2,FALSE)="Not Applicable",VLOOKUP($A115,'ECM Staff time by PoF'!$B$5:$S$119,MATCH($PR$103, 'ECM Staff time by PoF'!$B$4:$R$4,0),FALSE),IF(ISERROR(VLOOKUP(CONCATENATE($A115,AC$66),'ECM Staff time by PoF'!$A$5:$S$119,MATCH($PR$103, 'ECM Staff time by PoF'!$A$4:$R$4,0),FALSE)), 0, VLOOKUP(CONCATENATE($A115,AC$66),'ECM Staff time by PoF'!$A$5:$S$119,MATCH($PR$103, 'ECM Staff time by PoF'!$A$4:$R$4,0),FALSE))))*AC77</f>
        <v>0</v>
      </c>
      <c r="QT115" s="60">
        <f>IF($A115="",0,IF(VLOOKUP($A115,'ECM Staff time by PoF'!$B$5:$C$119,2,FALSE)="Not Applicable",VLOOKUP($A115,'ECM Staff time by PoF'!$B$5:$S$119,MATCH($PR$103, 'ECM Staff time by PoF'!$B$4:$R$4,0),FALSE),IF(ISERROR(VLOOKUP(CONCATENATE($A115,AD$66),'ECM Staff time by PoF'!$A$5:$S$119,MATCH($PR$103, 'ECM Staff time by PoF'!$A$4:$R$4,0),FALSE)), 0, VLOOKUP(CONCATENATE($A115,AD$66),'ECM Staff time by PoF'!$A$5:$S$119,MATCH($PR$103, 'ECM Staff time by PoF'!$A$4:$R$4,0),FALSE))))*AD77</f>
        <v>0</v>
      </c>
      <c r="QU115" s="60">
        <f>IF($A115="",0,IF(VLOOKUP($A115,'ECM Staff time by PoF'!$B$5:$C$119,2,FALSE)="Not Applicable",VLOOKUP($A115,'ECM Staff time by PoF'!$B$5:$S$119,MATCH($PR$103, 'ECM Staff time by PoF'!$B$4:$R$4,0),FALSE),IF(ISERROR(VLOOKUP(CONCATENATE($A115,AE$66),'ECM Staff time by PoF'!$A$5:$S$119,MATCH($PR$103, 'ECM Staff time by PoF'!$A$4:$R$4,0),FALSE)), 0, VLOOKUP(CONCATENATE($A115,AE$66),'ECM Staff time by PoF'!$A$5:$S$119,MATCH($PR$103, 'ECM Staff time by PoF'!$A$4:$R$4,0),FALSE))))*AE77</f>
        <v>0</v>
      </c>
      <c r="QV115" s="60">
        <f>IF($A115="",0,IF(VLOOKUP($A115,'ECM Staff time by PoF'!$B$5:$C$119,2,FALSE)="Not Applicable",VLOOKUP($A115,'ECM Staff time by PoF'!$B$5:$S$119,MATCH($PR$103, 'ECM Staff time by PoF'!$B$4:$R$4,0),FALSE),IF(ISERROR(VLOOKUP(CONCATENATE($A115,AF$66),'ECM Staff time by PoF'!$A$5:$S$119,MATCH($PR$103, 'ECM Staff time by PoF'!$A$4:$R$4,0),FALSE)), 0, VLOOKUP(CONCATENATE($A115,AF$66),'ECM Staff time by PoF'!$A$5:$S$119,MATCH($PR$103, 'ECM Staff time by PoF'!$A$4:$R$4,0),FALSE))))*AF77</f>
        <v>0</v>
      </c>
      <c r="QW115" s="60">
        <f>IF($A115="",0,IF(VLOOKUP($A115,'ECM Staff time by PoF'!$B$5:$C$119,2,FALSE)="Not Applicable",VLOOKUP($A115,'ECM Staff time by PoF'!$B$5:$S$119,MATCH($PR$103, 'ECM Staff time by PoF'!$B$4:$R$4,0),FALSE),IF(ISERROR(VLOOKUP(CONCATENATE($A115,AG$66),'ECM Staff time by PoF'!$A$5:$S$119,MATCH($PR$103, 'ECM Staff time by PoF'!$A$4:$R$4,0),FALSE)), 0, VLOOKUP(CONCATENATE($A115,AG$66),'ECM Staff time by PoF'!$A$5:$S$119,MATCH($PR$103, 'ECM Staff time by PoF'!$A$4:$R$4,0),FALSE))))*AG77</f>
        <v>0</v>
      </c>
      <c r="QX115" s="60">
        <f>IF($A115="",0,IF(VLOOKUP($A115,'ECM Staff time by PoF'!$B$5:$C$119,2,FALSE)="Not Applicable",VLOOKUP($A115,'ECM Staff time by PoF'!$B$5:$S$119,MATCH($PR$103, 'ECM Staff time by PoF'!$B$4:$R$4,0),FALSE),IF(ISERROR(VLOOKUP(CONCATENATE($A115,AH$66),'ECM Staff time by PoF'!$A$5:$S$119,MATCH($PR$103, 'ECM Staff time by PoF'!$A$4:$R$4,0),FALSE)), 0, VLOOKUP(CONCATENATE($A115,AH$66),'ECM Staff time by PoF'!$A$5:$S$119,MATCH($PR$103, 'ECM Staff time by PoF'!$A$4:$R$4,0),FALSE))))*AH77</f>
        <v>0</v>
      </c>
      <c r="QY115" s="60">
        <f>IF($A115="",0,IF(VLOOKUP($A115,'ECM Staff time by PoF'!$B$5:$C$119,2,FALSE)="Not Applicable",VLOOKUP($A115,'ECM Staff time by PoF'!$B$5:$S$119,MATCH($PR$103, 'ECM Staff time by PoF'!$B$4:$R$4,0),FALSE),IF(ISERROR(VLOOKUP(CONCATENATE($A115,AI$66),'ECM Staff time by PoF'!$A$5:$S$119,MATCH($PR$103, 'ECM Staff time by PoF'!$A$4:$R$4,0),FALSE)), 0, VLOOKUP(CONCATENATE($A115,AI$66),'ECM Staff time by PoF'!$A$5:$S$119,MATCH($PR$103, 'ECM Staff time by PoF'!$A$4:$R$4,0),FALSE))))*AI77</f>
        <v>0</v>
      </c>
      <c r="QZ115" s="60">
        <f>IF($A115="",0,IF(VLOOKUP($A115,'ECM Staff time by PoF'!$B$5:$C$119,2,FALSE)="Not Applicable",VLOOKUP($A115,'ECM Staff time by PoF'!$B$5:$S$119,MATCH($PR$103, 'ECM Staff time by PoF'!$B$4:$R$4,0),FALSE),IF(ISERROR(VLOOKUP(CONCATENATE($A115,AJ$66),'ECM Staff time by PoF'!$A$5:$S$119,MATCH($PR$103, 'ECM Staff time by PoF'!$A$4:$R$4,0),FALSE)), 0, VLOOKUP(CONCATENATE($A115,AJ$66),'ECM Staff time by PoF'!$A$5:$S$119,MATCH($PR$103, 'ECM Staff time by PoF'!$A$4:$R$4,0),FALSE))))*AJ77</f>
        <v>0</v>
      </c>
      <c r="RA115" s="202">
        <f>IF($A115="",0,IF(VLOOKUP($A115,'ECM Staff time by PoF'!$B$5:$C$119,2,FALSE)="Not Applicable",VLOOKUP($A115,'ECM Staff time by PoF'!$B$5:$S$119,MATCH($PR$103, 'ECM Staff time by PoF'!$B$4:$R$4,0),FALSE),IF(ISERROR(VLOOKUP(CONCATENATE($A115,AK$66),'ECM Staff time by PoF'!$A$5:$S$119,MATCH($PR$103, 'ECM Staff time by PoF'!$A$4:$R$4,0),FALSE)), 0, VLOOKUP(CONCATENATE($A115,AK$66),'ECM Staff time by PoF'!$A$5:$S$119,MATCH($PR$103, 'ECM Staff time by PoF'!$A$4:$R$4,0),FALSE))))*AK77</f>
        <v>0</v>
      </c>
      <c r="RB115" s="60">
        <f>IF($A115="",0,IF(VLOOKUP($A115,'ECM Staff time by PoF'!$B$5:$C$119,2,FALSE)="Not Applicable",VLOOKUP($A115,'ECM Staff time by PoF'!$B$5:$S$119,MATCH($RB$103, 'ECM Staff time by PoF'!$B$4:$R$4,0),FALSE),IF(ISERROR(VLOOKUP(CONCATENATE($A115,B$66),'ECM Staff time by PoF'!$A$5:$S$119,MATCH($RB$103, 'ECM Staff time by PoF'!$A$4:$R$4,0),FALSE)), 0, VLOOKUP(CONCATENATE($A115,B$66),'ECM Staff time by PoF'!$A$5:$S$119,MATCH($RB$103, 'ECM Staff time by PoF'!$A$4:$R$4,0),FALSE))))*B77</f>
        <v>0</v>
      </c>
      <c r="RC115" s="60">
        <f>IF($A115="",0,IF(VLOOKUP($A115,'ECM Staff time by PoF'!$B$5:$C$119,2,FALSE)="Not Applicable",VLOOKUP($A115,'ECM Staff time by PoF'!$B$5:$S$119,MATCH($RB$103, 'ECM Staff time by PoF'!$B$4:$R$4,0),FALSE),IF(ISERROR(VLOOKUP(CONCATENATE($A115,C$66),'ECM Staff time by PoF'!$A$5:$S$119,MATCH($RB$103, 'ECM Staff time by PoF'!$A$4:$R$4,0),FALSE)), 0, VLOOKUP(CONCATENATE($A115,C$66),'ECM Staff time by PoF'!$A$5:$S$119,MATCH($RB$103, 'ECM Staff time by PoF'!$A$4:$R$4,0),FALSE))))*C77</f>
        <v>0</v>
      </c>
      <c r="RD115" s="60">
        <f>IF($A115="",0,IF(VLOOKUP($A115,'ECM Staff time by PoF'!$B$5:$C$119,2,FALSE)="Not Applicable",VLOOKUP($A115,'ECM Staff time by PoF'!$B$5:$S$119,MATCH($RB$103, 'ECM Staff time by PoF'!$B$4:$R$4,0),FALSE),IF(ISERROR(VLOOKUP(CONCATENATE($A115,D$66),'ECM Staff time by PoF'!$A$5:$S$119,MATCH($RB$103, 'ECM Staff time by PoF'!$A$4:$R$4,0),FALSE)), 0, VLOOKUP(CONCATENATE($A115,D$66),'ECM Staff time by PoF'!$A$5:$S$119,MATCH($RB$103, 'ECM Staff time by PoF'!$A$4:$R$4,0),FALSE))))*D77</f>
        <v>0</v>
      </c>
      <c r="RE115" s="60">
        <f>IF($A115="",0,IF(VLOOKUP($A115,'ECM Staff time by PoF'!$B$5:$C$119,2,FALSE)="Not Applicable",VLOOKUP($A115,'ECM Staff time by PoF'!$B$5:$S$119,MATCH($RB$103, 'ECM Staff time by PoF'!$B$4:$R$4,0),FALSE),IF(ISERROR(VLOOKUP(CONCATENATE($A115,E$66),'ECM Staff time by PoF'!$A$5:$S$119,MATCH($RB$103, 'ECM Staff time by PoF'!$A$4:$R$4,0),FALSE)), 0, VLOOKUP(CONCATENATE($A115,E$66),'ECM Staff time by PoF'!$A$5:$S$119,MATCH($RB$103, 'ECM Staff time by PoF'!$A$4:$R$4,0),FALSE))))*E77</f>
        <v>0</v>
      </c>
      <c r="RF115" s="60">
        <f>IF($A115="",0,IF(VLOOKUP($A115,'ECM Staff time by PoF'!$B$5:$C$119,2,FALSE)="Not Applicable",VLOOKUP($A115,'ECM Staff time by PoF'!$B$5:$S$119,MATCH($RB$103, 'ECM Staff time by PoF'!$B$4:$R$4,0),FALSE),IF(ISERROR(VLOOKUP(CONCATENATE($A115,F$66),'ECM Staff time by PoF'!$A$5:$S$119,MATCH($RB$103, 'ECM Staff time by PoF'!$A$4:$R$4,0),FALSE)), 0, VLOOKUP(CONCATENATE($A115,F$66),'ECM Staff time by PoF'!$A$5:$S$119,MATCH($RB$103, 'ECM Staff time by PoF'!$A$4:$R$4,0),FALSE))))*F77</f>
        <v>0</v>
      </c>
      <c r="RG115" s="60">
        <f>IF($A115="",0,IF(VLOOKUP($A115,'ECM Staff time by PoF'!$B$5:$C$119,2,FALSE)="Not Applicable",VLOOKUP($A115,'ECM Staff time by PoF'!$B$5:$S$119,MATCH($RB$103, 'ECM Staff time by PoF'!$B$4:$R$4,0),FALSE),IF(ISERROR(VLOOKUP(CONCATENATE($A115,G$66),'ECM Staff time by PoF'!$A$5:$S$119,MATCH($RB$103, 'ECM Staff time by PoF'!$A$4:$R$4,0),FALSE)), 0, VLOOKUP(CONCATENATE($A115,G$66),'ECM Staff time by PoF'!$A$5:$S$119,MATCH($RB$103, 'ECM Staff time by PoF'!$A$4:$R$4,0),FALSE))))*G77</f>
        <v>0</v>
      </c>
      <c r="RH115" s="60">
        <f>IF($A115="",0,IF(VLOOKUP($A115,'ECM Staff time by PoF'!$B$5:$C$119,2,FALSE)="Not Applicable",VLOOKUP($A115,'ECM Staff time by PoF'!$B$5:$S$119,MATCH($RB$103, 'ECM Staff time by PoF'!$B$4:$R$4,0),FALSE),IF(ISERROR(VLOOKUP(CONCATENATE($A115,H$66),'ECM Staff time by PoF'!$A$5:$S$119,MATCH($RB$103, 'ECM Staff time by PoF'!$A$4:$R$4,0),FALSE)), 0, VLOOKUP(CONCATENATE($A115,H$66),'ECM Staff time by PoF'!$A$5:$S$119,MATCH($RB$103, 'ECM Staff time by PoF'!$A$4:$R$4,0),FALSE))))*H77</f>
        <v>0</v>
      </c>
      <c r="RI115" s="60">
        <f>IF($A115="",0,IF(VLOOKUP($A115,'ECM Staff time by PoF'!$B$5:$C$119,2,FALSE)="Not Applicable",VLOOKUP($A115,'ECM Staff time by PoF'!$B$5:$S$119,MATCH($RB$103, 'ECM Staff time by PoF'!$B$4:$R$4,0),FALSE),IF(ISERROR(VLOOKUP(CONCATENATE($A115,I$66),'ECM Staff time by PoF'!$A$5:$S$119,MATCH($RB$103, 'ECM Staff time by PoF'!$A$4:$R$4,0),FALSE)), 0, VLOOKUP(CONCATENATE($A115,I$66),'ECM Staff time by PoF'!$A$5:$S$119,MATCH($RB$103, 'ECM Staff time by PoF'!$A$4:$R$4,0),FALSE))))*I77</f>
        <v>0</v>
      </c>
      <c r="RJ115" s="60">
        <f>IF($A115="",0,IF(VLOOKUP($A115,'ECM Staff time by PoF'!$B$5:$C$119,2,FALSE)="Not Applicable",VLOOKUP($A115,'ECM Staff time by PoF'!$B$5:$S$119,MATCH($RB$103, 'ECM Staff time by PoF'!$B$4:$R$4,0),FALSE),IF(ISERROR(VLOOKUP(CONCATENATE($A115,J$66),'ECM Staff time by PoF'!$A$5:$S$119,MATCH($RB$103, 'ECM Staff time by PoF'!$A$4:$R$4,0),FALSE)), 0, VLOOKUP(CONCATENATE($A115,J$66),'ECM Staff time by PoF'!$A$5:$S$119,MATCH($RB$103, 'ECM Staff time by PoF'!$A$4:$R$4,0),FALSE))))*J77</f>
        <v>0</v>
      </c>
      <c r="RK115" s="60">
        <f>IF($A115="",0,IF(VLOOKUP($A115,'ECM Staff time by PoF'!$B$5:$C$119,2,FALSE)="Not Applicable",VLOOKUP($A115,'ECM Staff time by PoF'!$B$5:$S$119,MATCH($RB$103, 'ECM Staff time by PoF'!$B$4:$R$4,0),FALSE),IF(ISERROR(VLOOKUP(CONCATENATE($A115,K$66),'ECM Staff time by PoF'!$A$5:$S$119,MATCH($RB$103, 'ECM Staff time by PoF'!$A$4:$R$4,0),FALSE)), 0, VLOOKUP(CONCATENATE($A115,K$66),'ECM Staff time by PoF'!$A$5:$S$119,MATCH($RB$103, 'ECM Staff time by PoF'!$A$4:$R$4,0),FALSE))))*K77</f>
        <v>0</v>
      </c>
      <c r="RL115" s="60">
        <f>IF($A115="",0,IF(VLOOKUP($A115,'ECM Staff time by PoF'!$B$5:$C$119,2,FALSE)="Not Applicable",VLOOKUP($A115,'ECM Staff time by PoF'!$B$5:$S$119,MATCH($RB$103, 'ECM Staff time by PoF'!$B$4:$R$4,0),FALSE),IF(ISERROR(VLOOKUP(CONCATENATE($A115,L$66),'ECM Staff time by PoF'!$A$5:$S$119,MATCH($RB$103, 'ECM Staff time by PoF'!$A$4:$R$4,0),FALSE)), 0, VLOOKUP(CONCATENATE($A115,L$66),'ECM Staff time by PoF'!$A$5:$S$119,MATCH($RB$103, 'ECM Staff time by PoF'!$A$4:$R$4,0),FALSE))))*L77</f>
        <v>0</v>
      </c>
      <c r="RM115" s="60">
        <f>IF($A115="",0,IF(VLOOKUP($A115,'ECM Staff time by PoF'!$B$5:$C$119,2,FALSE)="Not Applicable",VLOOKUP($A115,'ECM Staff time by PoF'!$B$5:$S$119,MATCH($RB$103, 'ECM Staff time by PoF'!$B$4:$R$4,0),FALSE),IF(ISERROR(VLOOKUP(CONCATENATE($A115,M$66),'ECM Staff time by PoF'!$A$5:$S$119,MATCH($RB$103, 'ECM Staff time by PoF'!$A$4:$R$4,0),FALSE)), 0, VLOOKUP(CONCATENATE($A115,M$66),'ECM Staff time by PoF'!$A$5:$S$119,MATCH($RB$103, 'ECM Staff time by PoF'!$A$4:$R$4,0),FALSE))))*M77</f>
        <v>0</v>
      </c>
      <c r="RN115" s="60">
        <f>IF($A115="",0,IF(VLOOKUP($A115,'ECM Staff time by PoF'!$B$5:$C$119,2,FALSE)="Not Applicable",VLOOKUP($A115,'ECM Staff time by PoF'!$B$5:$S$119,MATCH($RB$103, 'ECM Staff time by PoF'!$B$4:$R$4,0),FALSE),IF(ISERROR(VLOOKUP(CONCATENATE($A115,N$66),'ECM Staff time by PoF'!$A$5:$S$119,MATCH($RB$103, 'ECM Staff time by PoF'!$A$4:$R$4,0),FALSE)), 0, VLOOKUP(CONCATENATE($A115,N$66),'ECM Staff time by PoF'!$A$5:$S$119,MATCH($RB$103, 'ECM Staff time by PoF'!$A$4:$R$4,0),FALSE))))*N77</f>
        <v>0</v>
      </c>
      <c r="RO115" s="60">
        <f>IF($A115="",0,IF(VLOOKUP($A115,'ECM Staff time by PoF'!$B$5:$C$119,2,FALSE)="Not Applicable",VLOOKUP($A115,'ECM Staff time by PoF'!$B$5:$S$119,MATCH($RB$103, 'ECM Staff time by PoF'!$B$4:$R$4,0),FALSE),IF(ISERROR(VLOOKUP(CONCATENATE($A115,O$66),'ECM Staff time by PoF'!$A$5:$S$119,MATCH($RB$103, 'ECM Staff time by PoF'!$A$4:$R$4,0),FALSE)), 0, VLOOKUP(CONCATENATE($A115,O$66),'ECM Staff time by PoF'!$A$5:$S$119,MATCH($RB$103, 'ECM Staff time by PoF'!$A$4:$R$4,0),FALSE))))*O77</f>
        <v>0</v>
      </c>
      <c r="RP115" s="60">
        <f>IF($A115="",0,IF(VLOOKUP($A115,'ECM Staff time by PoF'!$B$5:$C$119,2,FALSE)="Not Applicable",VLOOKUP($A115,'ECM Staff time by PoF'!$B$5:$S$119,MATCH($RB$103, 'ECM Staff time by PoF'!$B$4:$R$4,0),FALSE),IF(ISERROR(VLOOKUP(CONCATENATE($A115,P$66),'ECM Staff time by PoF'!$A$5:$S$119,MATCH($RB$103, 'ECM Staff time by PoF'!$A$4:$R$4,0),FALSE)), 0, VLOOKUP(CONCATENATE($A115,P$66),'ECM Staff time by PoF'!$A$5:$S$119,MATCH($RB$103, 'ECM Staff time by PoF'!$A$4:$R$4,0),FALSE))))*P77</f>
        <v>0</v>
      </c>
      <c r="RQ115" s="60">
        <f>IF($A115="",0,IF(VLOOKUP($A115,'ECM Staff time by PoF'!$B$5:$C$119,2,FALSE)="Not Applicable",VLOOKUP($A115,'ECM Staff time by PoF'!$B$5:$S$119,MATCH($RB$103, 'ECM Staff time by PoF'!$B$4:$R$4,0),FALSE),IF(ISERROR(VLOOKUP(CONCATENATE($A115,Q$66),'ECM Staff time by PoF'!$A$5:$S$119,MATCH($RB$103, 'ECM Staff time by PoF'!$A$4:$R$4,0),FALSE)), 0, VLOOKUP(CONCATENATE($A115,Q$66),'ECM Staff time by PoF'!$A$5:$S$119,MATCH($RB$103, 'ECM Staff time by PoF'!$A$4:$R$4,0),FALSE))))*Q77</f>
        <v>0</v>
      </c>
      <c r="RR115" s="60">
        <f>IF($A115="",0,IF(VLOOKUP($A115,'ECM Staff time by PoF'!$B$5:$C$119,2,FALSE)="Not Applicable",VLOOKUP($A115,'ECM Staff time by PoF'!$B$5:$S$119,MATCH($RB$103, 'ECM Staff time by PoF'!$B$4:$R$4,0),FALSE),IF(ISERROR(VLOOKUP(CONCATENATE($A115,R$66),'ECM Staff time by PoF'!$A$5:$S$119,MATCH($RB$103, 'ECM Staff time by PoF'!$A$4:$R$4,0),FALSE)), 0, VLOOKUP(CONCATENATE($A115,R$66),'ECM Staff time by PoF'!$A$5:$S$119,MATCH($RB$103, 'ECM Staff time by PoF'!$A$4:$R$4,0),FALSE))))*R77</f>
        <v>0</v>
      </c>
      <c r="RS115" s="60">
        <f>IF($A115="",0,IF(VLOOKUP($A115,'ECM Staff time by PoF'!$B$5:$C$119,2,FALSE)="Not Applicable",VLOOKUP($A115,'ECM Staff time by PoF'!$B$5:$S$119,MATCH($RB$103, 'ECM Staff time by PoF'!$B$4:$R$4,0),FALSE),IF(ISERROR(VLOOKUP(CONCATENATE($A115,S$66),'ECM Staff time by PoF'!$A$5:$S$119,MATCH($RB$103, 'ECM Staff time by PoF'!$A$4:$R$4,0),FALSE)), 0, VLOOKUP(CONCATENATE($A115,S$66),'ECM Staff time by PoF'!$A$5:$S$119,MATCH($RB$103, 'ECM Staff time by PoF'!$A$4:$R$4,0),FALSE))))*S77</f>
        <v>0</v>
      </c>
      <c r="RT115" s="60">
        <f>IF($A115="",0,IF(VLOOKUP($A115,'ECM Staff time by PoF'!$B$5:$C$119,2,FALSE)="Not Applicable",VLOOKUP($A115,'ECM Staff time by PoF'!$B$5:$S$119,MATCH($RB$103, 'ECM Staff time by PoF'!$B$4:$R$4,0),FALSE),IF(ISERROR(VLOOKUP(CONCATENATE($A115,T$66),'ECM Staff time by PoF'!$A$5:$S$119,MATCH($RB$103, 'ECM Staff time by PoF'!$A$4:$R$4,0),FALSE)), 0, VLOOKUP(CONCATENATE($A115,T$66),'ECM Staff time by PoF'!$A$5:$S$119,MATCH($RB$103, 'ECM Staff time by PoF'!$A$4:$R$4,0),FALSE))))*T77</f>
        <v>0</v>
      </c>
      <c r="RU115" s="60">
        <f>IF($A115="",0,IF(VLOOKUP($A115,'ECM Staff time by PoF'!$B$5:$C$119,2,FALSE)="Not Applicable",VLOOKUP($A115,'ECM Staff time by PoF'!$B$5:$S$119,MATCH($RB$103, 'ECM Staff time by PoF'!$B$4:$R$4,0),FALSE),IF(ISERROR(VLOOKUP(CONCATENATE($A115,U$66),'ECM Staff time by PoF'!$A$5:$S$119,MATCH($RB$103, 'ECM Staff time by PoF'!$A$4:$R$4,0),FALSE)), 0, VLOOKUP(CONCATENATE($A115,U$66),'ECM Staff time by PoF'!$A$5:$S$119,MATCH($RB$103, 'ECM Staff time by PoF'!$A$4:$R$4,0),FALSE))))*U77</f>
        <v>0</v>
      </c>
      <c r="RV115" s="60">
        <f>IF($A115="",0,IF(VLOOKUP($A115,'ECM Staff time by PoF'!$B$5:$C$119,2,FALSE)="Not Applicable",VLOOKUP($A115,'ECM Staff time by PoF'!$B$5:$S$119,MATCH($RB$103, 'ECM Staff time by PoF'!$B$4:$R$4,0),FALSE),IF(ISERROR(VLOOKUP(CONCATENATE($A115,V$66),'ECM Staff time by PoF'!$A$5:$S$119,MATCH($RB$103, 'ECM Staff time by PoF'!$A$4:$R$4,0),FALSE)), 0, VLOOKUP(CONCATENATE($A115,V$66),'ECM Staff time by PoF'!$A$5:$S$119,MATCH($RB$103, 'ECM Staff time by PoF'!$A$4:$R$4,0),FALSE))))*V77</f>
        <v>0</v>
      </c>
      <c r="RW115" s="60">
        <f>IF($A115="",0,IF(VLOOKUP($A115,'ECM Staff time by PoF'!$B$5:$C$119,2,FALSE)="Not Applicable",VLOOKUP($A115,'ECM Staff time by PoF'!$B$5:$S$119,MATCH($RB$103, 'ECM Staff time by PoF'!$B$4:$R$4,0),FALSE),IF(ISERROR(VLOOKUP(CONCATENATE($A115,W$66),'ECM Staff time by PoF'!$A$5:$S$119,MATCH($RB$103, 'ECM Staff time by PoF'!$A$4:$R$4,0),FALSE)), 0, VLOOKUP(CONCATENATE($A115,W$66),'ECM Staff time by PoF'!$A$5:$S$119,MATCH($RB$103, 'ECM Staff time by PoF'!$A$4:$R$4,0),FALSE))))*W77</f>
        <v>0</v>
      </c>
      <c r="RX115" s="60">
        <f>IF($A115="",0,IF(VLOOKUP($A115,'ECM Staff time by PoF'!$B$5:$C$119,2,FALSE)="Not Applicable",VLOOKUP($A115,'ECM Staff time by PoF'!$B$5:$S$119,MATCH($RB$103, 'ECM Staff time by PoF'!$B$4:$R$4,0),FALSE),IF(ISERROR(VLOOKUP(CONCATENATE($A115,X$66),'ECM Staff time by PoF'!$A$5:$S$119,MATCH($RB$103, 'ECM Staff time by PoF'!$A$4:$R$4,0),FALSE)), 0, VLOOKUP(CONCATENATE($A115,X$66),'ECM Staff time by PoF'!$A$5:$S$119,MATCH($RB$103, 'ECM Staff time by PoF'!$A$4:$R$4,0),FALSE))))*X77</f>
        <v>0</v>
      </c>
      <c r="RY115" s="60">
        <f>IF($A115="",0,IF(VLOOKUP($A115,'ECM Staff time by PoF'!$B$5:$C$119,2,FALSE)="Not Applicable",VLOOKUP($A115,'ECM Staff time by PoF'!$B$5:$S$119,MATCH($RB$103, 'ECM Staff time by PoF'!$B$4:$R$4,0),FALSE),IF(ISERROR(VLOOKUP(CONCATENATE($A115,Y$66),'ECM Staff time by PoF'!$A$5:$S$119,MATCH($RB$103, 'ECM Staff time by PoF'!$A$4:$R$4,0),FALSE)), 0, VLOOKUP(CONCATENATE($A115,Y$66),'ECM Staff time by PoF'!$A$5:$S$119,MATCH($RB$103, 'ECM Staff time by PoF'!$A$4:$R$4,0),FALSE))))*Y77</f>
        <v>0</v>
      </c>
      <c r="RZ115" s="60">
        <f>IF($A115="",0,IF(VLOOKUP($A115,'ECM Staff time by PoF'!$B$5:$C$119,2,FALSE)="Not Applicable",VLOOKUP($A115,'ECM Staff time by PoF'!$B$5:$S$119,MATCH($RB$103, 'ECM Staff time by PoF'!$B$4:$R$4,0),FALSE),IF(ISERROR(VLOOKUP(CONCATENATE($A115,Z$66),'ECM Staff time by PoF'!$A$5:$S$119,MATCH($RB$103, 'ECM Staff time by PoF'!$A$4:$R$4,0),FALSE)), 0, VLOOKUP(CONCATENATE($A115,Z$66),'ECM Staff time by PoF'!$A$5:$S$119,MATCH($RB$103, 'ECM Staff time by PoF'!$A$4:$R$4,0),FALSE))))*Z77</f>
        <v>0</v>
      </c>
      <c r="SA115" s="60">
        <f>IF($A115="",0,IF(VLOOKUP($A115,'ECM Staff time by PoF'!$B$5:$C$119,2,FALSE)="Not Applicable",VLOOKUP($A115,'ECM Staff time by PoF'!$B$5:$S$119,MATCH($RB$103, 'ECM Staff time by PoF'!$B$4:$R$4,0),FALSE),IF(ISERROR(VLOOKUP(CONCATENATE($A115,AA$66),'ECM Staff time by PoF'!$A$5:$S$119,MATCH($RB$103, 'ECM Staff time by PoF'!$A$4:$R$4,0),FALSE)), 0, VLOOKUP(CONCATENATE($A115,AA$66),'ECM Staff time by PoF'!$A$5:$S$119,MATCH($RB$103, 'ECM Staff time by PoF'!$A$4:$R$4,0),FALSE))))*AA77</f>
        <v>0</v>
      </c>
      <c r="SB115" s="60">
        <f>IF($A115="",0,IF(VLOOKUP($A115,'ECM Staff time by PoF'!$B$5:$C$119,2,FALSE)="Not Applicable",VLOOKUP($A115,'ECM Staff time by PoF'!$B$5:$S$119,MATCH($RB$103, 'ECM Staff time by PoF'!$B$4:$R$4,0),FALSE),IF(ISERROR(VLOOKUP(CONCATENATE($A115,AB$66),'ECM Staff time by PoF'!$A$5:$S$119,MATCH($RB$103, 'ECM Staff time by PoF'!$A$4:$R$4,0),FALSE)), 0, VLOOKUP(CONCATENATE($A115,AB$66),'ECM Staff time by PoF'!$A$5:$S$119,MATCH($RB$103, 'ECM Staff time by PoF'!$A$4:$R$4,0),FALSE))))*AB77</f>
        <v>0</v>
      </c>
      <c r="SC115" s="60">
        <f>IF($A115="",0,IF(VLOOKUP($A115,'ECM Staff time by PoF'!$B$5:$C$119,2,FALSE)="Not Applicable",VLOOKUP($A115,'ECM Staff time by PoF'!$B$5:$S$119,MATCH($RB$103, 'ECM Staff time by PoF'!$B$4:$R$4,0),FALSE),IF(ISERROR(VLOOKUP(CONCATENATE($A115,AC$66),'ECM Staff time by PoF'!$A$5:$S$119,MATCH($RB$103, 'ECM Staff time by PoF'!$A$4:$R$4,0),FALSE)), 0, VLOOKUP(CONCATENATE($A115,AC$66),'ECM Staff time by PoF'!$A$5:$S$119,MATCH($RB$103, 'ECM Staff time by PoF'!$A$4:$R$4,0),FALSE))))*AC77</f>
        <v>0</v>
      </c>
      <c r="SD115" s="60">
        <f>IF($A115="",0,IF(VLOOKUP($A115,'ECM Staff time by PoF'!$B$5:$C$119,2,FALSE)="Not Applicable",VLOOKUP($A115,'ECM Staff time by PoF'!$B$5:$S$119,MATCH($RB$103, 'ECM Staff time by PoF'!$B$4:$R$4,0),FALSE),IF(ISERROR(VLOOKUP(CONCATENATE($A115,AD$66),'ECM Staff time by PoF'!$A$5:$S$119,MATCH($RB$103, 'ECM Staff time by PoF'!$A$4:$R$4,0),FALSE)), 0, VLOOKUP(CONCATENATE($A115,AD$66),'ECM Staff time by PoF'!$A$5:$S$119,MATCH($RB$103, 'ECM Staff time by PoF'!$A$4:$R$4,0),FALSE))))*AD77</f>
        <v>0</v>
      </c>
      <c r="SE115" s="60">
        <f>IF($A115="",0,IF(VLOOKUP($A115,'ECM Staff time by PoF'!$B$5:$C$119,2,FALSE)="Not Applicable",VLOOKUP($A115,'ECM Staff time by PoF'!$B$5:$S$119,MATCH($RB$103, 'ECM Staff time by PoF'!$B$4:$R$4,0),FALSE),IF(ISERROR(VLOOKUP(CONCATENATE($A115,AE$66),'ECM Staff time by PoF'!$A$5:$S$119,MATCH($RB$103, 'ECM Staff time by PoF'!$A$4:$R$4,0),FALSE)), 0, VLOOKUP(CONCATENATE($A115,AE$66),'ECM Staff time by PoF'!$A$5:$S$119,MATCH($RB$103, 'ECM Staff time by PoF'!$A$4:$R$4,0),FALSE))))*AE77</f>
        <v>0</v>
      </c>
      <c r="SF115" s="60">
        <f>IF($A115="",0,IF(VLOOKUP($A115,'ECM Staff time by PoF'!$B$5:$C$119,2,FALSE)="Not Applicable",VLOOKUP($A115,'ECM Staff time by PoF'!$B$5:$S$119,MATCH($RB$103, 'ECM Staff time by PoF'!$B$4:$R$4,0),FALSE),IF(ISERROR(VLOOKUP(CONCATENATE($A115,AF$66),'ECM Staff time by PoF'!$A$5:$S$119,MATCH($RB$103, 'ECM Staff time by PoF'!$A$4:$R$4,0),FALSE)), 0, VLOOKUP(CONCATENATE($A115,AF$66),'ECM Staff time by PoF'!$A$5:$S$119,MATCH($RB$103, 'ECM Staff time by PoF'!$A$4:$R$4,0),FALSE))))*AF77</f>
        <v>0</v>
      </c>
      <c r="SG115" s="60">
        <f>IF($A115="",0,IF(VLOOKUP($A115,'ECM Staff time by PoF'!$B$5:$C$119,2,FALSE)="Not Applicable",VLOOKUP($A115,'ECM Staff time by PoF'!$B$5:$S$119,MATCH($RB$103, 'ECM Staff time by PoF'!$B$4:$R$4,0),FALSE),IF(ISERROR(VLOOKUP(CONCATENATE($A115,AG$66),'ECM Staff time by PoF'!$A$5:$S$119,MATCH($RB$103, 'ECM Staff time by PoF'!$A$4:$R$4,0),FALSE)), 0, VLOOKUP(CONCATENATE($A115,AG$66),'ECM Staff time by PoF'!$A$5:$S$119,MATCH($RB$103, 'ECM Staff time by PoF'!$A$4:$R$4,0),FALSE))))*AG77</f>
        <v>0</v>
      </c>
      <c r="SH115" s="60">
        <f>IF($A115="",0,IF(VLOOKUP($A115,'ECM Staff time by PoF'!$B$5:$C$119,2,FALSE)="Not Applicable",VLOOKUP($A115,'ECM Staff time by PoF'!$B$5:$S$119,MATCH($RB$103, 'ECM Staff time by PoF'!$B$4:$R$4,0),FALSE),IF(ISERROR(VLOOKUP(CONCATENATE($A115,AH$66),'ECM Staff time by PoF'!$A$5:$S$119,MATCH($RB$103, 'ECM Staff time by PoF'!$A$4:$R$4,0),FALSE)), 0, VLOOKUP(CONCATENATE($A115,AH$66),'ECM Staff time by PoF'!$A$5:$S$119,MATCH($RB$103, 'ECM Staff time by PoF'!$A$4:$R$4,0),FALSE))))*AH77</f>
        <v>0</v>
      </c>
      <c r="SI115" s="60">
        <f>IF($A115="",0,IF(VLOOKUP($A115,'ECM Staff time by PoF'!$B$5:$C$119,2,FALSE)="Not Applicable",VLOOKUP($A115,'ECM Staff time by PoF'!$B$5:$S$119,MATCH($RB$103, 'ECM Staff time by PoF'!$B$4:$R$4,0),FALSE),IF(ISERROR(VLOOKUP(CONCATENATE($A115,AI$66),'ECM Staff time by PoF'!$A$5:$S$119,MATCH($RB$103, 'ECM Staff time by PoF'!$A$4:$R$4,0),FALSE)), 0, VLOOKUP(CONCATENATE($A115,AI$66),'ECM Staff time by PoF'!$A$5:$S$119,MATCH($RB$103, 'ECM Staff time by PoF'!$A$4:$R$4,0),FALSE))))*AI77</f>
        <v>0</v>
      </c>
      <c r="SJ115" s="60">
        <f>IF($A115="",0,IF(VLOOKUP($A115,'ECM Staff time by PoF'!$B$5:$C$119,2,FALSE)="Not Applicable",VLOOKUP($A115,'ECM Staff time by PoF'!$B$5:$S$119,MATCH($RB$103, 'ECM Staff time by PoF'!$B$4:$R$4,0),FALSE),IF(ISERROR(VLOOKUP(CONCATENATE($A115,AJ$66),'ECM Staff time by PoF'!$A$5:$S$119,MATCH($RB$103, 'ECM Staff time by PoF'!$A$4:$R$4,0),FALSE)), 0, VLOOKUP(CONCATENATE($A115,AJ$66),'ECM Staff time by PoF'!$A$5:$S$119,MATCH($RB$103, 'ECM Staff time by PoF'!$A$4:$R$4,0),FALSE))))*AJ77</f>
        <v>0</v>
      </c>
      <c r="SK115" s="60">
        <f>IF($A115="",0,IF(VLOOKUP($A115,'ECM Staff time by PoF'!$B$5:$C$119,2,FALSE)="Not Applicable",VLOOKUP($A115,'ECM Staff time by PoF'!$B$5:$S$119,MATCH($RB$103, 'ECM Staff time by PoF'!$B$4:$R$4,0),FALSE),IF(ISERROR(VLOOKUP(CONCATENATE($A115,AK$66),'ECM Staff time by PoF'!$A$5:$S$119,MATCH($RB$103, 'ECM Staff time by PoF'!$A$4:$R$4,0),FALSE)), 0, VLOOKUP(CONCATENATE($A115,AK$66),'ECM Staff time by PoF'!$A$5:$S$119,MATCH($RB$103, 'ECM Staff time by PoF'!$A$4:$R$4,0),FALSE))))*AK77</f>
        <v>0</v>
      </c>
      <c r="SL115" s="60">
        <f>IF($A115="",0,IF(VLOOKUP($A115,'ECM Staff time by PoF'!$B$5:$C$119,2,FALSE)="Not Applicable",VLOOKUP($A115,'ECM Staff time by PoF'!$B$5:$S$119,MATCH($SL$103, 'ECM Staff time by PoF'!$B$4:$S$4,0),FALSE),IF(ISERROR(VLOOKUP(CONCATENATE($A115,B$66),'ECM Staff time by PoF'!$A$5:$S$119,MATCH($SL$103, 'ECM Staff time by PoF'!$A$4:$S$4,0),FALSE)), 0, VLOOKUP(CONCATENATE($A115,B$66),'ECM Staff time by PoF'!$A$5:$S$119,MATCH($SL$103, 'ECM Staff time by PoF'!$A$4:$S$4,0),FALSE))))*B77</f>
        <v>0</v>
      </c>
      <c r="SM115" s="60">
        <f>IF($A115="",0,IF(VLOOKUP($A115,'ECM Staff time by PoF'!$B$5:$C$119,2,FALSE)="Not Applicable",VLOOKUP($A115,'ECM Staff time by PoF'!$B$5:$S$119,MATCH($SL$103, 'ECM Staff time by PoF'!$B$4:$S$4,0),FALSE),IF(ISERROR(VLOOKUP(CONCATENATE($A115,C$66),'ECM Staff time by PoF'!$A$5:$S$119,MATCH($SL$103, 'ECM Staff time by PoF'!$A$4:$S$4,0),FALSE)), 0, VLOOKUP(CONCATENATE($A115,C$66),'ECM Staff time by PoF'!$A$5:$S$119,MATCH($SL$103, 'ECM Staff time by PoF'!$A$4:$S$4,0),FALSE))))*C77</f>
        <v>0</v>
      </c>
      <c r="SN115" s="60">
        <f>IF($A115="",0,IF(VLOOKUP($A115,'ECM Staff time by PoF'!$B$5:$C$119,2,FALSE)="Not Applicable",VLOOKUP($A115,'ECM Staff time by PoF'!$B$5:$S$119,MATCH($SL$103, 'ECM Staff time by PoF'!$B$4:$S$4,0),FALSE),IF(ISERROR(VLOOKUP(CONCATENATE($A115,D$66),'ECM Staff time by PoF'!$A$5:$S$119,MATCH($SL$103, 'ECM Staff time by PoF'!$A$4:$S$4,0),FALSE)), 0, VLOOKUP(CONCATENATE($A115,D$66),'ECM Staff time by PoF'!$A$5:$S$119,MATCH($SL$103, 'ECM Staff time by PoF'!$A$4:$S$4,0),FALSE))))*D77</f>
        <v>0</v>
      </c>
      <c r="SO115" s="60">
        <f>IF($A115="",0,IF(VLOOKUP($A115,'ECM Staff time by PoF'!$B$5:$C$119,2,FALSE)="Not Applicable",VLOOKUP($A115,'ECM Staff time by PoF'!$B$5:$S$119,MATCH($SL$103, 'ECM Staff time by PoF'!$B$4:$S$4,0),FALSE),IF(ISERROR(VLOOKUP(CONCATENATE($A115,E$66),'ECM Staff time by PoF'!$A$5:$S$119,MATCH($SL$103, 'ECM Staff time by PoF'!$A$4:$S$4,0),FALSE)), 0, VLOOKUP(CONCATENATE($A115,E$66),'ECM Staff time by PoF'!$A$5:$S$119,MATCH($SL$103, 'ECM Staff time by PoF'!$A$4:$S$4,0),FALSE))))*E77</f>
        <v>0</v>
      </c>
      <c r="SP115" s="60">
        <f>IF($A115="",0,IF(VLOOKUP($A115,'ECM Staff time by PoF'!$B$5:$C$119,2,FALSE)="Not Applicable",VLOOKUP($A115,'ECM Staff time by PoF'!$B$5:$S$119,MATCH($SL$103, 'ECM Staff time by PoF'!$B$4:$S$4,0),FALSE),IF(ISERROR(VLOOKUP(CONCATENATE($A115,F$66),'ECM Staff time by PoF'!$A$5:$S$119,MATCH($SL$103, 'ECM Staff time by PoF'!$A$4:$S$4,0),FALSE)), 0, VLOOKUP(CONCATENATE($A115,F$66),'ECM Staff time by PoF'!$A$5:$S$119,MATCH($SL$103, 'ECM Staff time by PoF'!$A$4:$S$4,0),FALSE))))*F77</f>
        <v>0</v>
      </c>
      <c r="SQ115" s="60">
        <f>IF($A115="",0,IF(VLOOKUP($A115,'ECM Staff time by PoF'!$B$5:$C$119,2,FALSE)="Not Applicable",VLOOKUP($A115,'ECM Staff time by PoF'!$B$5:$S$119,MATCH($SL$103, 'ECM Staff time by PoF'!$B$4:$S$4,0),FALSE),IF(ISERROR(VLOOKUP(CONCATENATE($A115,G$66),'ECM Staff time by PoF'!$A$5:$S$119,MATCH($SL$103, 'ECM Staff time by PoF'!$A$4:$S$4,0),FALSE)), 0, VLOOKUP(CONCATENATE($A115,G$66),'ECM Staff time by PoF'!$A$5:$S$119,MATCH($SL$103, 'ECM Staff time by PoF'!$A$4:$S$4,0),FALSE))))*G77</f>
        <v>0</v>
      </c>
      <c r="SR115" s="60">
        <f>IF($A115="",0,IF(VLOOKUP($A115,'ECM Staff time by PoF'!$B$5:$C$119,2,FALSE)="Not Applicable",VLOOKUP($A115,'ECM Staff time by PoF'!$B$5:$S$119,MATCH($SL$103, 'ECM Staff time by PoF'!$B$4:$S$4,0),FALSE),IF(ISERROR(VLOOKUP(CONCATENATE($A115,H$66),'ECM Staff time by PoF'!$A$5:$S$119,MATCH($SL$103, 'ECM Staff time by PoF'!$A$4:$S$4,0),FALSE)), 0, VLOOKUP(CONCATENATE($A115,H$66),'ECM Staff time by PoF'!$A$5:$S$119,MATCH($SL$103, 'ECM Staff time by PoF'!$A$4:$S$4,0),FALSE))))*H77</f>
        <v>0</v>
      </c>
      <c r="SS115" s="60">
        <f>IF($A115="",0,IF(VLOOKUP($A115,'ECM Staff time by PoF'!$B$5:$C$119,2,FALSE)="Not Applicable",VLOOKUP($A115,'ECM Staff time by PoF'!$B$5:$S$119,MATCH($SL$103, 'ECM Staff time by PoF'!$B$4:$S$4,0),FALSE),IF(ISERROR(VLOOKUP(CONCATENATE($A115,I$66),'ECM Staff time by PoF'!$A$5:$S$119,MATCH($SL$103, 'ECM Staff time by PoF'!$A$4:$S$4,0),FALSE)), 0, VLOOKUP(CONCATENATE($A115,I$66),'ECM Staff time by PoF'!$A$5:$S$119,MATCH($SL$103, 'ECM Staff time by PoF'!$A$4:$S$4,0),FALSE))))*I77</f>
        <v>0</v>
      </c>
      <c r="ST115" s="60">
        <f>IF($A115="",0,IF(VLOOKUP($A115,'ECM Staff time by PoF'!$B$5:$C$119,2,FALSE)="Not Applicable",VLOOKUP($A115,'ECM Staff time by PoF'!$B$5:$S$119,MATCH($SL$103, 'ECM Staff time by PoF'!$B$4:$S$4,0),FALSE),IF(ISERROR(VLOOKUP(CONCATENATE($A115,J$66),'ECM Staff time by PoF'!$A$5:$S$119,MATCH($SL$103, 'ECM Staff time by PoF'!$A$4:$S$4,0),FALSE)), 0, VLOOKUP(CONCATENATE($A115,J$66),'ECM Staff time by PoF'!$A$5:$S$119,MATCH($SL$103, 'ECM Staff time by PoF'!$A$4:$S$4,0),FALSE))))*J77</f>
        <v>0</v>
      </c>
      <c r="SU115" s="60">
        <f>IF($A115="",0,IF(VLOOKUP($A115,'ECM Staff time by PoF'!$B$5:$C$119,2,FALSE)="Not Applicable",VLOOKUP($A115,'ECM Staff time by PoF'!$B$5:$S$119,MATCH($SL$103, 'ECM Staff time by PoF'!$B$4:$S$4,0),FALSE),IF(ISERROR(VLOOKUP(CONCATENATE($A115,K$66),'ECM Staff time by PoF'!$A$5:$S$119,MATCH($SL$103, 'ECM Staff time by PoF'!$A$4:$S$4,0),FALSE)), 0, VLOOKUP(CONCATENATE($A115,K$66),'ECM Staff time by PoF'!$A$5:$S$119,MATCH($SL$103, 'ECM Staff time by PoF'!$A$4:$S$4,0),FALSE))))*K77</f>
        <v>0</v>
      </c>
      <c r="SV115" s="60">
        <f>IF($A115="",0,IF(VLOOKUP($A115,'ECM Staff time by PoF'!$B$5:$C$119,2,FALSE)="Not Applicable",VLOOKUP($A115,'ECM Staff time by PoF'!$B$5:$S$119,MATCH($SL$103, 'ECM Staff time by PoF'!$B$4:$S$4,0),FALSE),IF(ISERROR(VLOOKUP(CONCATENATE($A115,L$66),'ECM Staff time by PoF'!$A$5:$S$119,MATCH($SL$103, 'ECM Staff time by PoF'!$A$4:$S$4,0),FALSE)), 0, VLOOKUP(CONCATENATE($A115,L$66),'ECM Staff time by PoF'!$A$5:$S$119,MATCH($SL$103, 'ECM Staff time by PoF'!$A$4:$S$4,0),FALSE))))*L77</f>
        <v>0</v>
      </c>
      <c r="SW115" s="60">
        <f>IF($A115="",0,IF(VLOOKUP($A115,'ECM Staff time by PoF'!$B$5:$C$119,2,FALSE)="Not Applicable",VLOOKUP($A115,'ECM Staff time by PoF'!$B$5:$S$119,MATCH($SL$103, 'ECM Staff time by PoF'!$B$4:$S$4,0),FALSE),IF(ISERROR(VLOOKUP(CONCATENATE($A115,M$66),'ECM Staff time by PoF'!$A$5:$S$119,MATCH($SL$103, 'ECM Staff time by PoF'!$A$4:$S$4,0),FALSE)), 0, VLOOKUP(CONCATENATE($A115,M$66),'ECM Staff time by PoF'!$A$5:$S$119,MATCH($SL$103, 'ECM Staff time by PoF'!$A$4:$S$4,0),FALSE))))*M77</f>
        <v>0</v>
      </c>
      <c r="SX115" s="60">
        <f>IF($A115="",0,IF(VLOOKUP($A115,'ECM Staff time by PoF'!$B$5:$C$119,2,FALSE)="Not Applicable",VLOOKUP($A115,'ECM Staff time by PoF'!$B$5:$S$119,MATCH($SL$103, 'ECM Staff time by PoF'!$B$4:$S$4,0),FALSE),IF(ISERROR(VLOOKUP(CONCATENATE($A115,N$66),'ECM Staff time by PoF'!$A$5:$S$119,MATCH($SL$103, 'ECM Staff time by PoF'!$A$4:$S$4,0),FALSE)), 0, VLOOKUP(CONCATENATE($A115,N$66),'ECM Staff time by PoF'!$A$5:$S$119,MATCH($SL$103, 'ECM Staff time by PoF'!$A$4:$S$4,0),FALSE))))*N77</f>
        <v>0</v>
      </c>
      <c r="SY115" s="60">
        <f>IF($A115="",0,IF(VLOOKUP($A115,'ECM Staff time by PoF'!$B$5:$C$119,2,FALSE)="Not Applicable",VLOOKUP($A115,'ECM Staff time by PoF'!$B$5:$S$119,MATCH($SL$103, 'ECM Staff time by PoF'!$B$4:$S$4,0),FALSE),IF(ISERROR(VLOOKUP(CONCATENATE($A115,O$66),'ECM Staff time by PoF'!$A$5:$S$119,MATCH($SL$103, 'ECM Staff time by PoF'!$A$4:$S$4,0),FALSE)), 0, VLOOKUP(CONCATENATE($A115,O$66),'ECM Staff time by PoF'!$A$5:$S$119,MATCH($SL$103, 'ECM Staff time by PoF'!$A$4:$S$4,0),FALSE))))*O77</f>
        <v>0</v>
      </c>
      <c r="SZ115" s="60">
        <f>IF($A115="",0,IF(VLOOKUP($A115,'ECM Staff time by PoF'!$B$5:$C$119,2,FALSE)="Not Applicable",VLOOKUP($A115,'ECM Staff time by PoF'!$B$5:$S$119,MATCH($SL$103, 'ECM Staff time by PoF'!$B$4:$S$4,0),FALSE),IF(ISERROR(VLOOKUP(CONCATENATE($A115,P$66),'ECM Staff time by PoF'!$A$5:$S$119,MATCH($SL$103, 'ECM Staff time by PoF'!$A$4:$S$4,0),FALSE)), 0, VLOOKUP(CONCATENATE($A115,P$66),'ECM Staff time by PoF'!$A$5:$S$119,MATCH($SL$103, 'ECM Staff time by PoF'!$A$4:$S$4,0),FALSE))))*P77</f>
        <v>0</v>
      </c>
      <c r="TA115" s="60">
        <f>IF($A115="",0,IF(VLOOKUP($A115,'ECM Staff time by PoF'!$B$5:$C$119,2,FALSE)="Not Applicable",VLOOKUP($A115,'ECM Staff time by PoF'!$B$5:$S$119,MATCH($SL$103, 'ECM Staff time by PoF'!$B$4:$S$4,0),FALSE),IF(ISERROR(VLOOKUP(CONCATENATE($A115,Q$66),'ECM Staff time by PoF'!$A$5:$S$119,MATCH($SL$103, 'ECM Staff time by PoF'!$A$4:$S$4,0),FALSE)), 0, VLOOKUP(CONCATENATE($A115,Q$66),'ECM Staff time by PoF'!$A$5:$S$119,MATCH($SL$103, 'ECM Staff time by PoF'!$A$4:$S$4,0),FALSE))))*Q77</f>
        <v>0</v>
      </c>
      <c r="TB115" s="60">
        <f>IF($A115="",0,IF(VLOOKUP($A115,'ECM Staff time by PoF'!$B$5:$C$119,2,FALSE)="Not Applicable",VLOOKUP($A115,'ECM Staff time by PoF'!$B$5:$S$119,MATCH($SL$103, 'ECM Staff time by PoF'!$B$4:$S$4,0),FALSE),IF(ISERROR(VLOOKUP(CONCATENATE($A115,R$66),'ECM Staff time by PoF'!$A$5:$S$119,MATCH($SL$103, 'ECM Staff time by PoF'!$A$4:$S$4,0),FALSE)), 0, VLOOKUP(CONCATENATE($A115,R$66),'ECM Staff time by PoF'!$A$5:$S$119,MATCH($SL$103, 'ECM Staff time by PoF'!$A$4:$S$4,0),FALSE))))*R77</f>
        <v>0</v>
      </c>
      <c r="TC115" s="60">
        <f>IF($A115="",0,IF(VLOOKUP($A115,'ECM Staff time by PoF'!$B$5:$C$119,2,FALSE)="Not Applicable",VLOOKUP($A115,'ECM Staff time by PoF'!$B$5:$S$119,MATCH($SL$103, 'ECM Staff time by PoF'!$B$4:$S$4,0),FALSE),IF(ISERROR(VLOOKUP(CONCATENATE($A115,S$66),'ECM Staff time by PoF'!$A$5:$S$119,MATCH($SL$103, 'ECM Staff time by PoF'!$A$4:$S$4,0),FALSE)), 0, VLOOKUP(CONCATENATE($A115,S$66),'ECM Staff time by PoF'!$A$5:$S$119,MATCH($SL$103, 'ECM Staff time by PoF'!$A$4:$S$4,0),FALSE))))*S77</f>
        <v>0</v>
      </c>
      <c r="TD115" s="60">
        <f>IF($A115="",0,IF(VLOOKUP($A115,'ECM Staff time by PoF'!$B$5:$C$119,2,FALSE)="Not Applicable",VLOOKUP($A115,'ECM Staff time by PoF'!$B$5:$S$119,MATCH($SL$103, 'ECM Staff time by PoF'!$B$4:$S$4,0),FALSE),IF(ISERROR(VLOOKUP(CONCATENATE($A115,T$66),'ECM Staff time by PoF'!$A$5:$S$119,MATCH($SL$103, 'ECM Staff time by PoF'!$A$4:$S$4,0),FALSE)), 0, VLOOKUP(CONCATENATE($A115,T$66),'ECM Staff time by PoF'!$A$5:$S$119,MATCH($SL$103, 'ECM Staff time by PoF'!$A$4:$S$4,0),FALSE))))*T77</f>
        <v>0</v>
      </c>
      <c r="TE115" s="60">
        <f>IF($A115="",0,IF(VLOOKUP($A115,'ECM Staff time by PoF'!$B$5:$C$119,2,FALSE)="Not Applicable",VLOOKUP($A115,'ECM Staff time by PoF'!$B$5:$S$119,MATCH($SL$103, 'ECM Staff time by PoF'!$B$4:$S$4,0),FALSE),IF(ISERROR(VLOOKUP(CONCATENATE($A115,U$66),'ECM Staff time by PoF'!$A$5:$S$119,MATCH($SL$103, 'ECM Staff time by PoF'!$A$4:$S$4,0),FALSE)), 0, VLOOKUP(CONCATENATE($A115,U$66),'ECM Staff time by PoF'!$A$5:$S$119,MATCH($SL$103, 'ECM Staff time by PoF'!$A$4:$S$4,0),FALSE))))*U77</f>
        <v>0</v>
      </c>
      <c r="TF115" s="60">
        <f>IF($A115="",0,IF(VLOOKUP($A115,'ECM Staff time by PoF'!$B$5:$C$119,2,FALSE)="Not Applicable",VLOOKUP($A115,'ECM Staff time by PoF'!$B$5:$S$119,MATCH($SL$103, 'ECM Staff time by PoF'!$B$4:$S$4,0),FALSE),IF(ISERROR(VLOOKUP(CONCATENATE($A115,V$66),'ECM Staff time by PoF'!$A$5:$S$119,MATCH($SL$103, 'ECM Staff time by PoF'!$A$4:$S$4,0),FALSE)), 0, VLOOKUP(CONCATENATE($A115,V$66),'ECM Staff time by PoF'!$A$5:$S$119,MATCH($SL$103, 'ECM Staff time by PoF'!$A$4:$S$4,0),FALSE))))*V77</f>
        <v>0</v>
      </c>
      <c r="TG115" s="60">
        <f>IF($A115="",0,IF(VLOOKUP($A115,'ECM Staff time by PoF'!$B$5:$C$119,2,FALSE)="Not Applicable",VLOOKUP($A115,'ECM Staff time by PoF'!$B$5:$S$119,MATCH($SL$103, 'ECM Staff time by PoF'!$B$4:$S$4,0),FALSE),IF(ISERROR(VLOOKUP(CONCATENATE($A115,W$66),'ECM Staff time by PoF'!$A$5:$S$119,MATCH($SL$103, 'ECM Staff time by PoF'!$A$4:$S$4,0),FALSE)), 0, VLOOKUP(CONCATENATE($A115,W$66),'ECM Staff time by PoF'!$A$5:$S$119,MATCH($SL$103, 'ECM Staff time by PoF'!$A$4:$S$4,0),FALSE))))*W77</f>
        <v>0</v>
      </c>
      <c r="TH115" s="60">
        <f>IF($A115="",0,IF(VLOOKUP($A115,'ECM Staff time by PoF'!$B$5:$C$119,2,FALSE)="Not Applicable",VLOOKUP($A115,'ECM Staff time by PoF'!$B$5:$S$119,MATCH($SL$103, 'ECM Staff time by PoF'!$B$4:$S$4,0),FALSE),IF(ISERROR(VLOOKUP(CONCATENATE($A115,X$66),'ECM Staff time by PoF'!$A$5:$S$119,MATCH($SL$103, 'ECM Staff time by PoF'!$A$4:$S$4,0),FALSE)), 0, VLOOKUP(CONCATENATE($A115,X$66),'ECM Staff time by PoF'!$A$5:$S$119,MATCH($SL$103, 'ECM Staff time by PoF'!$A$4:$S$4,0),FALSE))))*X77</f>
        <v>0</v>
      </c>
      <c r="TI115" s="60">
        <f>IF($A115="",0,IF(VLOOKUP($A115,'ECM Staff time by PoF'!$B$5:$C$119,2,FALSE)="Not Applicable",VLOOKUP($A115,'ECM Staff time by PoF'!$B$5:$S$119,MATCH($SL$103, 'ECM Staff time by PoF'!$B$4:$S$4,0),FALSE),IF(ISERROR(VLOOKUP(CONCATENATE($A115,Y$66),'ECM Staff time by PoF'!$A$5:$S$119,MATCH($SL$103, 'ECM Staff time by PoF'!$A$4:$S$4,0),FALSE)), 0, VLOOKUP(CONCATENATE($A115,Y$66),'ECM Staff time by PoF'!$A$5:$S$119,MATCH($SL$103, 'ECM Staff time by PoF'!$A$4:$S$4,0),FALSE))))*Y77</f>
        <v>0</v>
      </c>
      <c r="TJ115" s="60">
        <f>IF($A115="",0,IF(VLOOKUP($A115,'ECM Staff time by PoF'!$B$5:$C$119,2,FALSE)="Not Applicable",VLOOKUP($A115,'ECM Staff time by PoF'!$B$5:$S$119,MATCH($SL$103, 'ECM Staff time by PoF'!$B$4:$S$4,0),FALSE),IF(ISERROR(VLOOKUP(CONCATENATE($A115,Z$66),'ECM Staff time by PoF'!$A$5:$S$119,MATCH($SL$103, 'ECM Staff time by PoF'!$A$4:$S$4,0),FALSE)), 0, VLOOKUP(CONCATENATE($A115,Z$66),'ECM Staff time by PoF'!$A$5:$S$119,MATCH($SL$103, 'ECM Staff time by PoF'!$A$4:$S$4,0),FALSE))))*Z77</f>
        <v>0</v>
      </c>
      <c r="TK115" s="60">
        <f>IF($A115="",0,IF(VLOOKUP($A115,'ECM Staff time by PoF'!$B$5:$C$119,2,FALSE)="Not Applicable",VLOOKUP($A115,'ECM Staff time by PoF'!$B$5:$S$119,MATCH($SL$103, 'ECM Staff time by PoF'!$B$4:$S$4,0),FALSE),IF(ISERROR(VLOOKUP(CONCATENATE($A115,AA$66),'ECM Staff time by PoF'!$A$5:$S$119,MATCH($SL$103, 'ECM Staff time by PoF'!$A$4:$S$4,0),FALSE)), 0, VLOOKUP(CONCATENATE($A115,AA$66),'ECM Staff time by PoF'!$A$5:$S$119,MATCH($SL$103, 'ECM Staff time by PoF'!$A$4:$S$4,0),FALSE))))*AA77</f>
        <v>0</v>
      </c>
      <c r="TL115" s="60">
        <f>IF($A115="",0,IF(VLOOKUP($A115,'ECM Staff time by PoF'!$B$5:$C$119,2,FALSE)="Not Applicable",VLOOKUP($A115,'ECM Staff time by PoF'!$B$5:$S$119,MATCH($SL$103, 'ECM Staff time by PoF'!$B$4:$S$4,0),FALSE),IF(ISERROR(VLOOKUP(CONCATENATE($A115,AB$66),'ECM Staff time by PoF'!$A$5:$S$119,MATCH($SL$103, 'ECM Staff time by PoF'!$A$4:$S$4,0),FALSE)), 0, VLOOKUP(CONCATENATE($A115,AB$66),'ECM Staff time by PoF'!$A$5:$S$119,MATCH($SL$103, 'ECM Staff time by PoF'!$A$4:$S$4,0),FALSE))))*AB77</f>
        <v>0</v>
      </c>
      <c r="TM115" s="60">
        <f>IF($A115="",0,IF(VLOOKUP($A115,'ECM Staff time by PoF'!$B$5:$C$119,2,FALSE)="Not Applicable",VLOOKUP($A115,'ECM Staff time by PoF'!$B$5:$S$119,MATCH($SL$103, 'ECM Staff time by PoF'!$B$4:$S$4,0),FALSE),IF(ISERROR(VLOOKUP(CONCATENATE($A115,AC$66),'ECM Staff time by PoF'!$A$5:$S$119,MATCH($SL$103, 'ECM Staff time by PoF'!$A$4:$S$4,0),FALSE)), 0, VLOOKUP(CONCATENATE($A115,AC$66),'ECM Staff time by PoF'!$A$5:$S$119,MATCH($SL$103, 'ECM Staff time by PoF'!$A$4:$S$4,0),FALSE))))*AC77</f>
        <v>0</v>
      </c>
      <c r="TN115" s="60">
        <f>IF($A115="",0,IF(VLOOKUP($A115,'ECM Staff time by PoF'!$B$5:$C$119,2,FALSE)="Not Applicable",VLOOKUP($A115,'ECM Staff time by PoF'!$B$5:$S$119,MATCH($SL$103, 'ECM Staff time by PoF'!$B$4:$S$4,0),FALSE),IF(ISERROR(VLOOKUP(CONCATENATE($A115,AD$66),'ECM Staff time by PoF'!$A$5:$S$119,MATCH($SL$103, 'ECM Staff time by PoF'!$A$4:$S$4,0),FALSE)), 0, VLOOKUP(CONCATENATE($A115,AD$66),'ECM Staff time by PoF'!$A$5:$S$119,MATCH($SL$103, 'ECM Staff time by PoF'!$A$4:$S$4,0),FALSE))))*AD77</f>
        <v>0</v>
      </c>
      <c r="TO115" s="60">
        <f>IF($A115="",0,IF(VLOOKUP($A115,'ECM Staff time by PoF'!$B$5:$C$119,2,FALSE)="Not Applicable",VLOOKUP($A115,'ECM Staff time by PoF'!$B$5:$S$119,MATCH($SL$103, 'ECM Staff time by PoF'!$B$4:$S$4,0),FALSE),IF(ISERROR(VLOOKUP(CONCATENATE($A115,AE$66),'ECM Staff time by PoF'!$A$5:$S$119,MATCH($SL$103, 'ECM Staff time by PoF'!$A$4:$S$4,0),FALSE)), 0, VLOOKUP(CONCATENATE($A115,AE$66),'ECM Staff time by PoF'!$A$5:$S$119,MATCH($SL$103, 'ECM Staff time by PoF'!$A$4:$S$4,0),FALSE))))*AE77</f>
        <v>0</v>
      </c>
      <c r="TP115" s="60">
        <f>IF($A115="",0,IF(VLOOKUP($A115,'ECM Staff time by PoF'!$B$5:$C$119,2,FALSE)="Not Applicable",VLOOKUP($A115,'ECM Staff time by PoF'!$B$5:$S$119,MATCH($SL$103, 'ECM Staff time by PoF'!$B$4:$S$4,0),FALSE),IF(ISERROR(VLOOKUP(CONCATENATE($A115,AF$66),'ECM Staff time by PoF'!$A$5:$S$119,MATCH($SL$103, 'ECM Staff time by PoF'!$A$4:$S$4,0),FALSE)), 0, VLOOKUP(CONCATENATE($A115,AF$66),'ECM Staff time by PoF'!$A$5:$S$119,MATCH($SL$103, 'ECM Staff time by PoF'!$A$4:$S$4,0),FALSE))))*AF77</f>
        <v>0</v>
      </c>
      <c r="TQ115" s="60">
        <f>IF($A115="",0,IF(VLOOKUP($A115,'ECM Staff time by PoF'!$B$5:$C$119,2,FALSE)="Not Applicable",VLOOKUP($A115,'ECM Staff time by PoF'!$B$5:$S$119,MATCH($SL$103, 'ECM Staff time by PoF'!$B$4:$S$4,0),FALSE),IF(ISERROR(VLOOKUP(CONCATENATE($A115,AG$66),'ECM Staff time by PoF'!$A$5:$S$119,MATCH($SL$103, 'ECM Staff time by PoF'!$A$4:$S$4,0),FALSE)), 0, VLOOKUP(CONCATENATE($A115,AG$66),'ECM Staff time by PoF'!$A$5:$S$119,MATCH($SL$103, 'ECM Staff time by PoF'!$A$4:$S$4,0),FALSE))))*AG77</f>
        <v>0</v>
      </c>
      <c r="TR115" s="60">
        <f>IF($A115="",0,IF(VLOOKUP($A115,'ECM Staff time by PoF'!$B$5:$C$119,2,FALSE)="Not Applicable",VLOOKUP($A115,'ECM Staff time by PoF'!$B$5:$S$119,MATCH($SL$103, 'ECM Staff time by PoF'!$B$4:$S$4,0),FALSE),IF(ISERROR(VLOOKUP(CONCATENATE($A115,AH$66),'ECM Staff time by PoF'!$A$5:$S$119,MATCH($SL$103, 'ECM Staff time by PoF'!$A$4:$S$4,0),FALSE)), 0, VLOOKUP(CONCATENATE($A115,AH$66),'ECM Staff time by PoF'!$A$5:$S$119,MATCH($SL$103, 'ECM Staff time by PoF'!$A$4:$S$4,0),FALSE))))*AH77</f>
        <v>0</v>
      </c>
      <c r="TS115" s="60">
        <f>IF($A115="",0,IF(VLOOKUP($A115,'ECM Staff time by PoF'!$B$5:$C$119,2,FALSE)="Not Applicable",VLOOKUP($A115,'ECM Staff time by PoF'!$B$5:$S$119,MATCH($SL$103, 'ECM Staff time by PoF'!$B$4:$S$4,0),FALSE),IF(ISERROR(VLOOKUP(CONCATENATE($A115,AI$66),'ECM Staff time by PoF'!$A$5:$S$119,MATCH($SL$103, 'ECM Staff time by PoF'!$A$4:$S$4,0),FALSE)), 0, VLOOKUP(CONCATENATE($A115,AI$66),'ECM Staff time by PoF'!$A$5:$S$119,MATCH($SL$103, 'ECM Staff time by PoF'!$A$4:$S$4,0),FALSE))))*AI77</f>
        <v>0</v>
      </c>
      <c r="TT115" s="60">
        <f>IF($A115="",0,IF(VLOOKUP($A115,'ECM Staff time by PoF'!$B$5:$C$119,2,FALSE)="Not Applicable",VLOOKUP($A115,'ECM Staff time by PoF'!$B$5:$S$119,MATCH($SL$103, 'ECM Staff time by PoF'!$B$4:$S$4,0),FALSE),IF(ISERROR(VLOOKUP(CONCATENATE($A115,AJ$66),'ECM Staff time by PoF'!$A$5:$S$119,MATCH($SL$103, 'ECM Staff time by PoF'!$A$4:$S$4,0),FALSE)), 0, VLOOKUP(CONCATENATE($A115,AJ$66),'ECM Staff time by PoF'!$A$5:$S$119,MATCH($SL$103, 'ECM Staff time by PoF'!$A$4:$S$4,0),FALSE))))*AJ77</f>
        <v>0</v>
      </c>
      <c r="TU115" s="60">
        <f>IF($A115="",0,IF(VLOOKUP($A115,'ECM Staff time by PoF'!$B$5:$C$119,2,FALSE)="Not Applicable",VLOOKUP($A115,'ECM Staff time by PoF'!$B$5:$S$119,MATCH($SL$103, 'ECM Staff time by PoF'!$B$4:$S$4,0),FALSE),IF(ISERROR(VLOOKUP(CONCATENATE($A115,AK$66),'ECM Staff time by PoF'!$A$5:$S$119,MATCH($SL$103, 'ECM Staff time by PoF'!$A$4:$S$4,0),FALSE)), 0, VLOOKUP(CONCATENATE($A115,AK$66),'ECM Staff time by PoF'!$A$5:$S$119,MATCH($SL$103, 'ECM Staff time by PoF'!$A$4:$S$4,0),FALSE))))*AK77</f>
        <v>0</v>
      </c>
      <c r="TV115" s="60">
        <f>IF($A115="",0,IF(VLOOKUP($A115,'ECM Staff time by PoF'!$B$5:$C$119,2,FALSE)="Not Applicable",VLOOKUP($A115,'ECM Staff time by PoF'!$B$5:$S$119,MATCH($TV$103, 'ECM Staff time by PoF'!$B$4:$S$4,0),FALSE),IF(ISERROR(VLOOKUP(CONCATENATE($A115,B$66),'ECM Staff time by PoF'!$A$5:$S$119,MATCH($TV$103, 'ECM Staff time by PoF'!$A$4:$S$4,0),FALSE)), 0, VLOOKUP(CONCATENATE($A115,B$66),'ECM Staff time by PoF'!$A$5:$S$119,MATCH($TV$103, 'ECM Staff time by PoF'!$A$4:$S$4,0),FALSE))))*B77</f>
        <v>0</v>
      </c>
      <c r="TW115" s="60">
        <f>IF($A115="",0,IF(VLOOKUP($A115,'ECM Staff time by PoF'!$B$5:$C$119,2,FALSE)="Not Applicable",VLOOKUP($A115,'ECM Staff time by PoF'!$B$5:$S$119,MATCH($TV$103, 'ECM Staff time by PoF'!$B$4:$S$4,0),FALSE),IF(ISERROR(VLOOKUP(CONCATENATE($A115,C$66),'ECM Staff time by PoF'!$A$5:$S$119,MATCH($TV$103, 'ECM Staff time by PoF'!$A$4:$S$4,0),FALSE)), 0, VLOOKUP(CONCATENATE($A115,C$66),'ECM Staff time by PoF'!$A$5:$S$119,MATCH($TV$103, 'ECM Staff time by PoF'!$A$4:$S$4,0),FALSE))))*C77</f>
        <v>0</v>
      </c>
      <c r="TX115" s="60">
        <f>IF($A115="",0,IF(VLOOKUP($A115,'ECM Staff time by PoF'!$B$5:$C$119,2,FALSE)="Not Applicable",VLOOKUP($A115,'ECM Staff time by PoF'!$B$5:$S$119,MATCH($TV$103, 'ECM Staff time by PoF'!$B$4:$S$4,0),FALSE),IF(ISERROR(VLOOKUP(CONCATENATE($A115,D$66),'ECM Staff time by PoF'!$A$5:$S$119,MATCH($TV$103, 'ECM Staff time by PoF'!$A$4:$S$4,0),FALSE)), 0, VLOOKUP(CONCATENATE($A115,D$66),'ECM Staff time by PoF'!$A$5:$S$119,MATCH($TV$103, 'ECM Staff time by PoF'!$A$4:$S$4,0),FALSE))))*D77</f>
        <v>0</v>
      </c>
      <c r="TY115" s="60">
        <f>IF($A115="",0,IF(VLOOKUP($A115,'ECM Staff time by PoF'!$B$5:$C$119,2,FALSE)="Not Applicable",VLOOKUP($A115,'ECM Staff time by PoF'!$B$5:$S$119,MATCH($TV$103, 'ECM Staff time by PoF'!$B$4:$S$4,0),FALSE),IF(ISERROR(VLOOKUP(CONCATENATE($A115,E$66),'ECM Staff time by PoF'!$A$5:$S$119,MATCH($TV$103, 'ECM Staff time by PoF'!$A$4:$S$4,0),FALSE)), 0, VLOOKUP(CONCATENATE($A115,E$66),'ECM Staff time by PoF'!$A$5:$S$119,MATCH($TV$103, 'ECM Staff time by PoF'!$A$4:$S$4,0),FALSE))))*E77</f>
        <v>0</v>
      </c>
      <c r="TZ115" s="60">
        <f>IF($A115="",0,IF(VLOOKUP($A115,'ECM Staff time by PoF'!$B$5:$C$119,2,FALSE)="Not Applicable",VLOOKUP($A115,'ECM Staff time by PoF'!$B$5:$S$119,MATCH($TV$103, 'ECM Staff time by PoF'!$B$4:$S$4,0),FALSE),IF(ISERROR(VLOOKUP(CONCATENATE($A115,F$66),'ECM Staff time by PoF'!$A$5:$S$119,MATCH($TV$103, 'ECM Staff time by PoF'!$A$4:$S$4,0),FALSE)), 0, VLOOKUP(CONCATENATE($A115,F$66),'ECM Staff time by PoF'!$A$5:$S$119,MATCH($TV$103, 'ECM Staff time by PoF'!$A$4:$S$4,0),FALSE))))*F77</f>
        <v>0</v>
      </c>
      <c r="UA115" s="60">
        <f>IF($A115="",0,IF(VLOOKUP($A115,'ECM Staff time by PoF'!$B$5:$C$119,2,FALSE)="Not Applicable",VLOOKUP($A115,'ECM Staff time by PoF'!$B$5:$S$119,MATCH($TV$103, 'ECM Staff time by PoF'!$B$4:$S$4,0),FALSE),IF(ISERROR(VLOOKUP(CONCATENATE($A115,G$66),'ECM Staff time by PoF'!$A$5:$S$119,MATCH($TV$103, 'ECM Staff time by PoF'!$A$4:$S$4,0),FALSE)), 0, VLOOKUP(CONCATENATE($A115,G$66),'ECM Staff time by PoF'!$A$5:$S$119,MATCH($TV$103, 'ECM Staff time by PoF'!$A$4:$S$4,0),FALSE))))*G77</f>
        <v>0</v>
      </c>
      <c r="UB115" s="60">
        <f>IF($A115="",0,IF(VLOOKUP($A115,'ECM Staff time by PoF'!$B$5:$C$119,2,FALSE)="Not Applicable",VLOOKUP($A115,'ECM Staff time by PoF'!$B$5:$S$119,MATCH($TV$103, 'ECM Staff time by PoF'!$B$4:$S$4,0),FALSE),IF(ISERROR(VLOOKUP(CONCATENATE($A115,H$66),'ECM Staff time by PoF'!$A$5:$S$119,MATCH($TV$103, 'ECM Staff time by PoF'!$A$4:$S$4,0),FALSE)), 0, VLOOKUP(CONCATENATE($A115,H$66),'ECM Staff time by PoF'!$A$5:$S$119,MATCH($TV$103, 'ECM Staff time by PoF'!$A$4:$S$4,0),FALSE))))*H77</f>
        <v>0</v>
      </c>
      <c r="UC115" s="60">
        <f>IF($A115="",0,IF(VLOOKUP($A115,'ECM Staff time by PoF'!$B$5:$C$119,2,FALSE)="Not Applicable",VLOOKUP($A115,'ECM Staff time by PoF'!$B$5:$S$119,MATCH($TV$103, 'ECM Staff time by PoF'!$B$4:$S$4,0),FALSE),IF(ISERROR(VLOOKUP(CONCATENATE($A115,I$66),'ECM Staff time by PoF'!$A$5:$S$119,MATCH($TV$103, 'ECM Staff time by PoF'!$A$4:$S$4,0),FALSE)), 0, VLOOKUP(CONCATENATE($A115,I$66),'ECM Staff time by PoF'!$A$5:$S$119,MATCH($TV$103, 'ECM Staff time by PoF'!$A$4:$S$4,0),FALSE))))*I77</f>
        <v>0</v>
      </c>
      <c r="UD115" s="60">
        <f>IF($A115="",0,IF(VLOOKUP($A115,'ECM Staff time by PoF'!$B$5:$C$119,2,FALSE)="Not Applicable",VLOOKUP($A115,'ECM Staff time by PoF'!$B$5:$S$119,MATCH($TV$103, 'ECM Staff time by PoF'!$B$4:$S$4,0),FALSE),IF(ISERROR(VLOOKUP(CONCATENATE($A115,J$66),'ECM Staff time by PoF'!$A$5:$S$119,MATCH($TV$103, 'ECM Staff time by PoF'!$A$4:$S$4,0),FALSE)), 0, VLOOKUP(CONCATENATE($A115,J$66),'ECM Staff time by PoF'!$A$5:$S$119,MATCH($TV$103, 'ECM Staff time by PoF'!$A$4:$S$4,0),FALSE))))*J77</f>
        <v>0</v>
      </c>
      <c r="UE115" s="60">
        <f>IF($A115="",0,IF(VLOOKUP($A115,'ECM Staff time by PoF'!$B$5:$C$119,2,FALSE)="Not Applicable",VLOOKUP($A115,'ECM Staff time by PoF'!$B$5:$S$119,MATCH($TV$103, 'ECM Staff time by PoF'!$B$4:$S$4,0),FALSE),IF(ISERROR(VLOOKUP(CONCATENATE($A115,K$66),'ECM Staff time by PoF'!$A$5:$S$119,MATCH($TV$103, 'ECM Staff time by PoF'!$A$4:$S$4,0),FALSE)), 0, VLOOKUP(CONCATENATE($A115,K$66),'ECM Staff time by PoF'!$A$5:$S$119,MATCH($TV$103, 'ECM Staff time by PoF'!$A$4:$S$4,0),FALSE))))*K77</f>
        <v>0</v>
      </c>
      <c r="UF115" s="60">
        <f>IF($A115="",0,IF(VLOOKUP($A115,'ECM Staff time by PoF'!$B$5:$C$119,2,FALSE)="Not Applicable",VLOOKUP($A115,'ECM Staff time by PoF'!$B$5:$S$119,MATCH($TV$103, 'ECM Staff time by PoF'!$B$4:$S$4,0),FALSE),IF(ISERROR(VLOOKUP(CONCATENATE($A115,L$66),'ECM Staff time by PoF'!$A$5:$S$119,MATCH($TV$103, 'ECM Staff time by PoF'!$A$4:$S$4,0),FALSE)), 0, VLOOKUP(CONCATENATE($A115,L$66),'ECM Staff time by PoF'!$A$5:$S$119,MATCH($TV$103, 'ECM Staff time by PoF'!$A$4:$S$4,0),FALSE))))*L77</f>
        <v>0</v>
      </c>
      <c r="UG115" s="60">
        <f>IF($A115="",0,IF(VLOOKUP($A115,'ECM Staff time by PoF'!$B$5:$C$119,2,FALSE)="Not Applicable",VLOOKUP($A115,'ECM Staff time by PoF'!$B$5:$S$119,MATCH($TV$103, 'ECM Staff time by PoF'!$B$4:$S$4,0),FALSE),IF(ISERROR(VLOOKUP(CONCATENATE($A115,M$66),'ECM Staff time by PoF'!$A$5:$S$119,MATCH($TV$103, 'ECM Staff time by PoF'!$A$4:$S$4,0),FALSE)), 0, VLOOKUP(CONCATENATE($A115,M$66),'ECM Staff time by PoF'!$A$5:$S$119,MATCH($TV$103, 'ECM Staff time by PoF'!$A$4:$S$4,0),FALSE))))*M77</f>
        <v>0</v>
      </c>
      <c r="UH115" s="60">
        <f>IF($A115="",0,IF(VLOOKUP($A115,'ECM Staff time by PoF'!$B$5:$C$119,2,FALSE)="Not Applicable",VLOOKUP($A115,'ECM Staff time by PoF'!$B$5:$S$119,MATCH($TV$103, 'ECM Staff time by PoF'!$B$4:$S$4,0),FALSE),IF(ISERROR(VLOOKUP(CONCATENATE($A115,N$66),'ECM Staff time by PoF'!$A$5:$S$119,MATCH($TV$103, 'ECM Staff time by PoF'!$A$4:$S$4,0),FALSE)), 0, VLOOKUP(CONCATENATE($A115,N$66),'ECM Staff time by PoF'!$A$5:$S$119,MATCH($TV$103, 'ECM Staff time by PoF'!$A$4:$S$4,0),FALSE))))*N77</f>
        <v>0</v>
      </c>
      <c r="UI115" s="60">
        <f>IF($A115="",0,IF(VLOOKUP($A115,'ECM Staff time by PoF'!$B$5:$C$119,2,FALSE)="Not Applicable",VLOOKUP($A115,'ECM Staff time by PoF'!$B$5:$S$119,MATCH($TV$103, 'ECM Staff time by PoF'!$B$4:$S$4,0),FALSE),IF(ISERROR(VLOOKUP(CONCATENATE($A115,O$66),'ECM Staff time by PoF'!$A$5:$S$119,MATCH($TV$103, 'ECM Staff time by PoF'!$A$4:$S$4,0),FALSE)), 0, VLOOKUP(CONCATENATE($A115,O$66),'ECM Staff time by PoF'!$A$5:$S$119,MATCH($TV$103, 'ECM Staff time by PoF'!$A$4:$S$4,0),FALSE))))*O77</f>
        <v>0</v>
      </c>
      <c r="UJ115" s="60">
        <f>IF($A115="",0,IF(VLOOKUP($A115,'ECM Staff time by PoF'!$B$5:$C$119,2,FALSE)="Not Applicable",VLOOKUP($A115,'ECM Staff time by PoF'!$B$5:$S$119,MATCH($TV$103, 'ECM Staff time by PoF'!$B$4:$S$4,0),FALSE),IF(ISERROR(VLOOKUP(CONCATENATE($A115,P$66),'ECM Staff time by PoF'!$A$5:$S$119,MATCH($TV$103, 'ECM Staff time by PoF'!$A$4:$S$4,0),FALSE)), 0, VLOOKUP(CONCATENATE($A115,P$66),'ECM Staff time by PoF'!$A$5:$S$119,MATCH($TV$103, 'ECM Staff time by PoF'!$A$4:$S$4,0),FALSE))))*P77</f>
        <v>0</v>
      </c>
      <c r="UK115" s="60">
        <f>IF($A115="",0,IF(VLOOKUP($A115,'ECM Staff time by PoF'!$B$5:$C$119,2,FALSE)="Not Applicable",VLOOKUP($A115,'ECM Staff time by PoF'!$B$5:$S$119,MATCH($TV$103, 'ECM Staff time by PoF'!$B$4:$S$4,0),FALSE),IF(ISERROR(VLOOKUP(CONCATENATE($A115,Q$66),'ECM Staff time by PoF'!$A$5:$S$119,MATCH($TV$103, 'ECM Staff time by PoF'!$A$4:$S$4,0),FALSE)), 0, VLOOKUP(CONCATENATE($A115,Q$66),'ECM Staff time by PoF'!$A$5:$S$119,MATCH($TV$103, 'ECM Staff time by PoF'!$A$4:$S$4,0),FALSE))))*Q77</f>
        <v>0</v>
      </c>
      <c r="UL115" s="60">
        <f>IF($A115="",0,IF(VLOOKUP($A115,'ECM Staff time by PoF'!$B$5:$C$119,2,FALSE)="Not Applicable",VLOOKUP($A115,'ECM Staff time by PoF'!$B$5:$S$119,MATCH($TV$103, 'ECM Staff time by PoF'!$B$4:$S$4,0),FALSE),IF(ISERROR(VLOOKUP(CONCATENATE($A115,R$66),'ECM Staff time by PoF'!$A$5:$S$119,MATCH($TV$103, 'ECM Staff time by PoF'!$A$4:$S$4,0),FALSE)), 0, VLOOKUP(CONCATENATE($A115,R$66),'ECM Staff time by PoF'!$A$5:$S$119,MATCH($TV$103, 'ECM Staff time by PoF'!$A$4:$S$4,0),FALSE))))*R77</f>
        <v>0</v>
      </c>
      <c r="UM115" s="60">
        <f>IF($A115="",0,IF(VLOOKUP($A115,'ECM Staff time by PoF'!$B$5:$C$119,2,FALSE)="Not Applicable",VLOOKUP($A115,'ECM Staff time by PoF'!$B$5:$S$119,MATCH($TV$103, 'ECM Staff time by PoF'!$B$4:$S$4,0),FALSE),IF(ISERROR(VLOOKUP(CONCATENATE($A115,S$66),'ECM Staff time by PoF'!$A$5:$S$119,MATCH($TV$103, 'ECM Staff time by PoF'!$A$4:$S$4,0),FALSE)), 0, VLOOKUP(CONCATENATE($A115,S$66),'ECM Staff time by PoF'!$A$5:$S$119,MATCH($TV$103, 'ECM Staff time by PoF'!$A$4:$S$4,0),FALSE))))*S77</f>
        <v>0</v>
      </c>
      <c r="UN115" s="60">
        <f>IF($A115="",0,IF(VLOOKUP($A115,'ECM Staff time by PoF'!$B$5:$C$119,2,FALSE)="Not Applicable",VLOOKUP($A115,'ECM Staff time by PoF'!$B$5:$S$119,MATCH($TV$103, 'ECM Staff time by PoF'!$B$4:$S$4,0),FALSE),IF(ISERROR(VLOOKUP(CONCATENATE($A115,T$66),'ECM Staff time by PoF'!$A$5:$S$119,MATCH($TV$103, 'ECM Staff time by PoF'!$A$4:$S$4,0),FALSE)), 0, VLOOKUP(CONCATENATE($A115,T$66),'ECM Staff time by PoF'!$A$5:$S$119,MATCH($TV$103, 'ECM Staff time by PoF'!$A$4:$S$4,0),FALSE))))*T77</f>
        <v>0</v>
      </c>
      <c r="UO115" s="60">
        <f>IF($A115="",0,IF(VLOOKUP($A115,'ECM Staff time by PoF'!$B$5:$C$119,2,FALSE)="Not Applicable",VLOOKUP($A115,'ECM Staff time by PoF'!$B$5:$S$119,MATCH($TV$103, 'ECM Staff time by PoF'!$B$4:$S$4,0),FALSE),IF(ISERROR(VLOOKUP(CONCATENATE($A115,U$66),'ECM Staff time by PoF'!$A$5:$S$119,MATCH($TV$103, 'ECM Staff time by PoF'!$A$4:$S$4,0),FALSE)), 0, VLOOKUP(CONCATENATE($A115,U$66),'ECM Staff time by PoF'!$A$5:$S$119,MATCH($TV$103, 'ECM Staff time by PoF'!$A$4:$S$4,0),FALSE))))*U77</f>
        <v>0</v>
      </c>
      <c r="UP115" s="60">
        <f>IF($A115="",0,IF(VLOOKUP($A115,'ECM Staff time by PoF'!$B$5:$C$119,2,FALSE)="Not Applicable",VLOOKUP($A115,'ECM Staff time by PoF'!$B$5:$S$119,MATCH($TV$103, 'ECM Staff time by PoF'!$B$4:$S$4,0),FALSE),IF(ISERROR(VLOOKUP(CONCATENATE($A115,V$66),'ECM Staff time by PoF'!$A$5:$S$119,MATCH($TV$103, 'ECM Staff time by PoF'!$A$4:$S$4,0),FALSE)), 0, VLOOKUP(CONCATENATE($A115,V$66),'ECM Staff time by PoF'!$A$5:$S$119,MATCH($TV$103, 'ECM Staff time by PoF'!$A$4:$S$4,0),FALSE))))*V77</f>
        <v>0</v>
      </c>
      <c r="UQ115" s="60">
        <f>IF($A115="",0,IF(VLOOKUP($A115,'ECM Staff time by PoF'!$B$5:$C$119,2,FALSE)="Not Applicable",VLOOKUP($A115,'ECM Staff time by PoF'!$B$5:$S$119,MATCH($TV$103, 'ECM Staff time by PoF'!$B$4:$S$4,0),FALSE),IF(ISERROR(VLOOKUP(CONCATENATE($A115,W$66),'ECM Staff time by PoF'!$A$5:$S$119,MATCH($TV$103, 'ECM Staff time by PoF'!$A$4:$S$4,0),FALSE)), 0, VLOOKUP(CONCATENATE($A115,W$66),'ECM Staff time by PoF'!$A$5:$S$119,MATCH($TV$103, 'ECM Staff time by PoF'!$A$4:$S$4,0),FALSE))))*W77</f>
        <v>0</v>
      </c>
      <c r="UR115" s="60">
        <f>IF($A115="",0,IF(VLOOKUP($A115,'ECM Staff time by PoF'!$B$5:$C$119,2,FALSE)="Not Applicable",VLOOKUP($A115,'ECM Staff time by PoF'!$B$5:$S$119,MATCH($TV$103, 'ECM Staff time by PoF'!$B$4:$S$4,0),FALSE),IF(ISERROR(VLOOKUP(CONCATENATE($A115,X$66),'ECM Staff time by PoF'!$A$5:$S$119,MATCH($TV$103, 'ECM Staff time by PoF'!$A$4:$S$4,0),FALSE)), 0, VLOOKUP(CONCATENATE($A115,X$66),'ECM Staff time by PoF'!$A$5:$S$119,MATCH($TV$103, 'ECM Staff time by PoF'!$A$4:$S$4,0),FALSE))))*X77</f>
        <v>0</v>
      </c>
      <c r="US115" s="60">
        <f>IF($A115="",0,IF(VLOOKUP($A115,'ECM Staff time by PoF'!$B$5:$C$119,2,FALSE)="Not Applicable",VLOOKUP($A115,'ECM Staff time by PoF'!$B$5:$S$119,MATCH($TV$103, 'ECM Staff time by PoF'!$B$4:$S$4,0),FALSE),IF(ISERROR(VLOOKUP(CONCATENATE($A115,Y$66),'ECM Staff time by PoF'!$A$5:$S$119,MATCH($TV$103, 'ECM Staff time by PoF'!$A$4:$S$4,0),FALSE)), 0, VLOOKUP(CONCATENATE($A115,Y$66),'ECM Staff time by PoF'!$A$5:$S$119,MATCH($TV$103, 'ECM Staff time by PoF'!$A$4:$S$4,0),FALSE))))*Y77</f>
        <v>0</v>
      </c>
      <c r="UT115" s="60">
        <f>IF($A115="",0,IF(VLOOKUP($A115,'ECM Staff time by PoF'!$B$5:$C$119,2,FALSE)="Not Applicable",VLOOKUP($A115,'ECM Staff time by PoF'!$B$5:$S$119,MATCH($TV$103, 'ECM Staff time by PoF'!$B$4:$S$4,0),FALSE),IF(ISERROR(VLOOKUP(CONCATENATE($A115,Z$66),'ECM Staff time by PoF'!$A$5:$S$119,MATCH($TV$103, 'ECM Staff time by PoF'!$A$4:$S$4,0),FALSE)), 0, VLOOKUP(CONCATENATE($A115,Z$66),'ECM Staff time by PoF'!$A$5:$S$119,MATCH($TV$103, 'ECM Staff time by PoF'!$A$4:$S$4,0),FALSE))))*Z77</f>
        <v>0</v>
      </c>
      <c r="UU115" s="60">
        <f>IF($A115="",0,IF(VLOOKUP($A115,'ECM Staff time by PoF'!$B$5:$C$119,2,FALSE)="Not Applicable",VLOOKUP($A115,'ECM Staff time by PoF'!$B$5:$S$119,MATCH($TV$103, 'ECM Staff time by PoF'!$B$4:$S$4,0),FALSE),IF(ISERROR(VLOOKUP(CONCATENATE($A115,AA$66),'ECM Staff time by PoF'!$A$5:$S$119,MATCH($TV$103, 'ECM Staff time by PoF'!$A$4:$S$4,0),FALSE)), 0, VLOOKUP(CONCATENATE($A115,AA$66),'ECM Staff time by PoF'!$A$5:$S$119,MATCH($TV$103, 'ECM Staff time by PoF'!$A$4:$S$4,0),FALSE))))*AA77</f>
        <v>0</v>
      </c>
      <c r="UV115" s="60">
        <f>IF($A115="",0,IF(VLOOKUP($A115,'ECM Staff time by PoF'!$B$5:$C$119,2,FALSE)="Not Applicable",VLOOKUP($A115,'ECM Staff time by PoF'!$B$5:$S$119,MATCH($TV$103, 'ECM Staff time by PoF'!$B$4:$S$4,0),FALSE),IF(ISERROR(VLOOKUP(CONCATENATE($A115,AB$66),'ECM Staff time by PoF'!$A$5:$S$119,MATCH($TV$103, 'ECM Staff time by PoF'!$A$4:$S$4,0),FALSE)), 0, VLOOKUP(CONCATENATE($A115,AB$66),'ECM Staff time by PoF'!$A$5:$S$119,MATCH($TV$103, 'ECM Staff time by PoF'!$A$4:$S$4,0),FALSE))))*AB77</f>
        <v>0</v>
      </c>
      <c r="UW115" s="60">
        <f>IF($A115="",0,IF(VLOOKUP($A115,'ECM Staff time by PoF'!$B$5:$C$119,2,FALSE)="Not Applicable",VLOOKUP($A115,'ECM Staff time by PoF'!$B$5:$S$119,MATCH($TV$103, 'ECM Staff time by PoF'!$B$4:$S$4,0),FALSE),IF(ISERROR(VLOOKUP(CONCATENATE($A115,AC$66),'ECM Staff time by PoF'!$A$5:$S$119,MATCH($TV$103, 'ECM Staff time by PoF'!$A$4:$S$4,0),FALSE)), 0, VLOOKUP(CONCATENATE($A115,AC$66),'ECM Staff time by PoF'!$A$5:$S$119,MATCH($TV$103, 'ECM Staff time by PoF'!$A$4:$S$4,0),FALSE))))*AC77</f>
        <v>0</v>
      </c>
      <c r="UX115" s="60">
        <f>IF($A115="",0,IF(VLOOKUP($A115,'ECM Staff time by PoF'!$B$5:$C$119,2,FALSE)="Not Applicable",VLOOKUP($A115,'ECM Staff time by PoF'!$B$5:$S$119,MATCH($TV$103, 'ECM Staff time by PoF'!$B$4:$S$4,0),FALSE),IF(ISERROR(VLOOKUP(CONCATENATE($A115,AD$66),'ECM Staff time by PoF'!$A$5:$S$119,MATCH($TV$103, 'ECM Staff time by PoF'!$A$4:$S$4,0),FALSE)), 0, VLOOKUP(CONCATENATE($A115,AD$66),'ECM Staff time by PoF'!$A$5:$S$119,MATCH($TV$103, 'ECM Staff time by PoF'!$A$4:$S$4,0),FALSE))))*AD77</f>
        <v>0</v>
      </c>
      <c r="UY115" s="60">
        <f>IF($A115="",0,IF(VLOOKUP($A115,'ECM Staff time by PoF'!$B$5:$C$119,2,FALSE)="Not Applicable",VLOOKUP($A115,'ECM Staff time by PoF'!$B$5:$S$119,MATCH($TV$103, 'ECM Staff time by PoF'!$B$4:$S$4,0),FALSE),IF(ISERROR(VLOOKUP(CONCATENATE($A115,AE$66),'ECM Staff time by PoF'!$A$5:$S$119,MATCH($TV$103, 'ECM Staff time by PoF'!$A$4:$S$4,0),FALSE)), 0, VLOOKUP(CONCATENATE($A115,AE$66),'ECM Staff time by PoF'!$A$5:$S$119,MATCH($TV$103, 'ECM Staff time by PoF'!$A$4:$S$4,0),FALSE))))*AE77</f>
        <v>0</v>
      </c>
      <c r="UZ115" s="60">
        <f>IF($A115="",0,IF(VLOOKUP($A115,'ECM Staff time by PoF'!$B$5:$C$119,2,FALSE)="Not Applicable",VLOOKUP($A115,'ECM Staff time by PoF'!$B$5:$S$119,MATCH($TV$103, 'ECM Staff time by PoF'!$B$4:$S$4,0),FALSE),IF(ISERROR(VLOOKUP(CONCATENATE($A115,AF$66),'ECM Staff time by PoF'!$A$5:$S$119,MATCH($TV$103, 'ECM Staff time by PoF'!$A$4:$S$4,0),FALSE)), 0, VLOOKUP(CONCATENATE($A115,AF$66),'ECM Staff time by PoF'!$A$5:$S$119,MATCH($TV$103, 'ECM Staff time by PoF'!$A$4:$S$4,0),FALSE))))*AF77</f>
        <v>0</v>
      </c>
      <c r="VA115" s="60">
        <f>IF($A115="",0,IF(VLOOKUP($A115,'ECM Staff time by PoF'!$B$5:$C$119,2,FALSE)="Not Applicable",VLOOKUP($A115,'ECM Staff time by PoF'!$B$5:$S$119,MATCH($TV$103, 'ECM Staff time by PoF'!$B$4:$S$4,0),FALSE),IF(ISERROR(VLOOKUP(CONCATENATE($A115,AG$66),'ECM Staff time by PoF'!$A$5:$S$119,MATCH($TV$103, 'ECM Staff time by PoF'!$A$4:$S$4,0),FALSE)), 0, VLOOKUP(CONCATENATE($A115,AG$66),'ECM Staff time by PoF'!$A$5:$S$119,MATCH($TV$103, 'ECM Staff time by PoF'!$A$4:$S$4,0),FALSE))))*AG77</f>
        <v>0</v>
      </c>
      <c r="VB115" s="60">
        <f>IF($A115="",0,IF(VLOOKUP($A115,'ECM Staff time by PoF'!$B$5:$C$119,2,FALSE)="Not Applicable",VLOOKUP($A115,'ECM Staff time by PoF'!$B$5:$S$119,MATCH($TV$103, 'ECM Staff time by PoF'!$B$4:$S$4,0),FALSE),IF(ISERROR(VLOOKUP(CONCATENATE($A115,AH$66),'ECM Staff time by PoF'!$A$5:$S$119,MATCH($TV$103, 'ECM Staff time by PoF'!$A$4:$S$4,0),FALSE)), 0, VLOOKUP(CONCATENATE($A115,AH$66),'ECM Staff time by PoF'!$A$5:$S$119,MATCH($TV$103, 'ECM Staff time by PoF'!$A$4:$S$4,0),FALSE))))*AH77</f>
        <v>0</v>
      </c>
      <c r="VC115" s="60">
        <f>IF($A115="",0,IF(VLOOKUP($A115,'ECM Staff time by PoF'!$B$5:$C$119,2,FALSE)="Not Applicable",VLOOKUP($A115,'ECM Staff time by PoF'!$B$5:$S$119,MATCH($TV$103, 'ECM Staff time by PoF'!$B$4:$S$4,0),FALSE),IF(ISERROR(VLOOKUP(CONCATENATE($A115,AI$66),'ECM Staff time by PoF'!$A$5:$S$119,MATCH($TV$103, 'ECM Staff time by PoF'!$A$4:$S$4,0),FALSE)), 0, VLOOKUP(CONCATENATE($A115,AI$66),'ECM Staff time by PoF'!$A$5:$S$119,MATCH($TV$103, 'ECM Staff time by PoF'!$A$4:$S$4,0),FALSE))))*AI77</f>
        <v>0</v>
      </c>
      <c r="VD115" s="60">
        <f>IF($A115="",0,IF(VLOOKUP($A115,'ECM Staff time by PoF'!$B$5:$C$119,2,FALSE)="Not Applicable",VLOOKUP($A115,'ECM Staff time by PoF'!$B$5:$S$119,MATCH($TV$103, 'ECM Staff time by PoF'!$B$4:$S$4,0),FALSE),IF(ISERROR(VLOOKUP(CONCATENATE($A115,AJ$66),'ECM Staff time by PoF'!$A$5:$S$119,MATCH($TV$103, 'ECM Staff time by PoF'!$A$4:$S$4,0),FALSE)), 0, VLOOKUP(CONCATENATE($A115,AJ$66),'ECM Staff time by PoF'!$A$5:$S$119,MATCH($TV$103, 'ECM Staff time by PoF'!$A$4:$S$4,0),FALSE))))*AJ77</f>
        <v>0</v>
      </c>
      <c r="VE115" s="60">
        <f>IF($A115="",0,IF(VLOOKUP($A115,'ECM Staff time by PoF'!$B$5:$C$119,2,FALSE)="Not Applicable",VLOOKUP($A115,'ECM Staff time by PoF'!$B$5:$S$119,MATCH($TV$103, 'ECM Staff time by PoF'!$B$4:$S$4,0),FALSE),IF(ISERROR(VLOOKUP(CONCATENATE($A115,AK$66),'ECM Staff time by PoF'!$A$5:$S$119,MATCH($TV$103, 'ECM Staff time by PoF'!$A$4:$S$4,0),FALSE)), 0, VLOOKUP(CONCATENATE($A115,AK$66),'ECM Staff time by PoF'!$A$5:$S$119,MATCH($TV$103, 'ECM Staff time by PoF'!$A$4:$S$4,0),FALSE))))*AK77</f>
        <v>0</v>
      </c>
    </row>
    <row r="116" spans="1:577" x14ac:dyDescent="0.25">
      <c r="A116" s="132" t="str">
        <f>IF('ECM Location'!D16="", "",'ECM Location'!D16)</f>
        <v/>
      </c>
      <c r="B116" s="191">
        <f>IF($A116="",0,IF(VLOOKUP($A116,'ECM Staff time by PoF'!$B$5:$C$119,2,FALSE)="Not Applicable",VLOOKUP($A116,'ECM Staff time by PoF'!$B$5:$S$119,MATCH($B$103, 'ECM Staff time by PoF'!$B$4:$R$4,0),FALSE),IF(ISERROR(VLOOKUP(CONCATENATE($A116,B$66),'ECM Staff time by PoF'!$A$5:$S$119,MATCH($B$103, 'ECM Staff time by PoF'!$A$4:$R$4,0),FALSE)), 0, VLOOKUP(CONCATENATE($A116,B$66),'ECM Staff time by PoF'!$A$5:$S$119,MATCH($B$103, 'ECM Staff time by PoF'!$A$4:$R$4,0),FALSE))))*B78</f>
        <v>0</v>
      </c>
      <c r="C116" s="191">
        <f>IF($A116="",0,IF(VLOOKUP($A116,'ECM Staff time by PoF'!$B$5:$C$119,2,FALSE)="Not Applicable",VLOOKUP($A116,'ECM Staff time by PoF'!$B$5:$S$119,MATCH($B$103, 'ECM Staff time by PoF'!$B$4:$R$4,0),FALSE),IF(ISERROR(VLOOKUP(CONCATENATE($A116,C$66),'ECM Staff time by PoF'!$A$5:$S$119,MATCH($B$103, 'ECM Staff time by PoF'!$A$4:$R$4,0),FALSE)), 0, VLOOKUP(CONCATENATE($A116,C$66),'ECM Staff time by PoF'!$A$5:$S$119,MATCH($B$103, 'ECM Staff time by PoF'!$A$4:$R$4,0),FALSE))))*C78</f>
        <v>0</v>
      </c>
      <c r="D116" s="191">
        <f>IF($A116="",0,IF(VLOOKUP($A116,'ECM Staff time by PoF'!$B$5:$C$119,2,FALSE)="Not Applicable",VLOOKUP($A116,'ECM Staff time by PoF'!$B$5:$S$119,MATCH($B$103, 'ECM Staff time by PoF'!$B$4:$R$4,0),FALSE),IF(ISERROR(VLOOKUP(CONCATENATE($A116,D$66),'ECM Staff time by PoF'!$A$5:$S$119,MATCH($B$103, 'ECM Staff time by PoF'!$A$4:$R$4,0),FALSE)), 0, VLOOKUP(CONCATENATE($A116,D$66),'ECM Staff time by PoF'!$A$5:$S$119,MATCH($B$103, 'ECM Staff time by PoF'!$A$4:$R$4,0),FALSE))))*D78</f>
        <v>0</v>
      </c>
      <c r="E116" s="191">
        <f>IF($A116="",0,IF(VLOOKUP($A116,'ECM Staff time by PoF'!$B$5:$C$119,2,FALSE)="Not Applicable",VLOOKUP($A116,'ECM Staff time by PoF'!$B$5:$S$119,MATCH($B$103, 'ECM Staff time by PoF'!$B$4:$R$4,0),FALSE),IF(ISERROR(VLOOKUP(CONCATENATE($A116,E$66),'ECM Staff time by PoF'!$A$5:$S$119,MATCH($B$103, 'ECM Staff time by PoF'!$A$4:$R$4,0),FALSE)), 0, VLOOKUP(CONCATENATE($A116,E$66),'ECM Staff time by PoF'!$A$5:$S$119,MATCH($B$103, 'ECM Staff time by PoF'!$A$4:$R$4,0),FALSE))))*E78</f>
        <v>0</v>
      </c>
      <c r="F116" s="191">
        <f>IF($A116="",0,IF(VLOOKUP($A116,'ECM Staff time by PoF'!$B$5:$C$119,2,FALSE)="Not Applicable",VLOOKUP($A116,'ECM Staff time by PoF'!$B$5:$S$119,MATCH($B$103, 'ECM Staff time by PoF'!$B$4:$R$4,0),FALSE),IF(ISERROR(VLOOKUP(CONCATENATE($A116,F$66),'ECM Staff time by PoF'!$A$5:$S$119,MATCH($B$103, 'ECM Staff time by PoF'!$A$4:$R$4,0),FALSE)), 0, VLOOKUP(CONCATENATE($A116,F$66),'ECM Staff time by PoF'!$A$5:$S$119,MATCH($B$103, 'ECM Staff time by PoF'!$A$4:$R$4,0),FALSE))))*F78</f>
        <v>0</v>
      </c>
      <c r="G116" s="191">
        <f>IF($A116="",0,IF(VLOOKUP($A116,'ECM Staff time by PoF'!$B$5:$C$119,2,FALSE)="Not Applicable",VLOOKUP($A116,'ECM Staff time by PoF'!$B$5:$S$119,MATCH($B$103, 'ECM Staff time by PoF'!$B$4:$R$4,0),FALSE),IF(ISERROR(VLOOKUP(CONCATENATE($A116,G$66),'ECM Staff time by PoF'!$A$5:$S$119,MATCH($B$103, 'ECM Staff time by PoF'!$A$4:$R$4,0),FALSE)), 0, VLOOKUP(CONCATENATE($A116,G$66),'ECM Staff time by PoF'!$A$5:$S$119,MATCH($B$103, 'ECM Staff time by PoF'!$A$4:$R$4,0),FALSE))))*G78</f>
        <v>0</v>
      </c>
      <c r="H116" s="191">
        <f>IF($A116="",0,IF(VLOOKUP($A116,'ECM Staff time by PoF'!$B$5:$C$119,2,FALSE)="Not Applicable",VLOOKUP($A116,'ECM Staff time by PoF'!$B$5:$S$119,MATCH($B$103, 'ECM Staff time by PoF'!$B$4:$R$4,0),FALSE),IF(ISERROR(VLOOKUP(CONCATENATE($A116,H$66),'ECM Staff time by PoF'!$A$5:$S$119,MATCH($B$103, 'ECM Staff time by PoF'!$A$4:$R$4,0),FALSE)), 0, VLOOKUP(CONCATENATE($A116,H$66),'ECM Staff time by PoF'!$A$5:$S$119,MATCH($B$103, 'ECM Staff time by PoF'!$A$4:$R$4,0),FALSE))))*H78</f>
        <v>0</v>
      </c>
      <c r="I116" s="191">
        <f>IF($A116="",0,IF(VLOOKUP($A116,'ECM Staff time by PoF'!$B$5:$C$119,2,FALSE)="Not Applicable",VLOOKUP($A116,'ECM Staff time by PoF'!$B$5:$S$119,MATCH($B$103, 'ECM Staff time by PoF'!$B$4:$R$4,0),FALSE),IF(ISERROR(VLOOKUP(CONCATENATE($A116,I$66),'ECM Staff time by PoF'!$A$5:$S$119,MATCH($B$103, 'ECM Staff time by PoF'!$A$4:$R$4,0),FALSE)), 0, VLOOKUP(CONCATENATE($A116,I$66),'ECM Staff time by PoF'!$A$5:$S$119,MATCH($B$103, 'ECM Staff time by PoF'!$A$4:$R$4,0),FALSE))))*I78</f>
        <v>0</v>
      </c>
      <c r="J116" s="191">
        <f>IF($A116="",0,IF(VLOOKUP($A116,'ECM Staff time by PoF'!$B$5:$C$119,2,FALSE)="Not Applicable",VLOOKUP($A116,'ECM Staff time by PoF'!$B$5:$S$119,MATCH($B$103, 'ECM Staff time by PoF'!$B$4:$R$4,0),FALSE),IF(ISERROR(VLOOKUP(CONCATENATE($A116,J$66),'ECM Staff time by PoF'!$A$5:$S$119,MATCH($B$103, 'ECM Staff time by PoF'!$A$4:$R$4,0),FALSE)), 0, VLOOKUP(CONCATENATE($A116,J$66),'ECM Staff time by PoF'!$A$5:$S$119,MATCH($B$103, 'ECM Staff time by PoF'!$A$4:$R$4,0),FALSE))))*J78</f>
        <v>0</v>
      </c>
      <c r="K116" s="191">
        <f>IF($A116="",0,IF(VLOOKUP($A116,'ECM Staff time by PoF'!$B$5:$C$119,2,FALSE)="Not Applicable",VLOOKUP($A116,'ECM Staff time by PoF'!$B$5:$S$119,MATCH($B$103, 'ECM Staff time by PoF'!$B$4:$R$4,0),FALSE),IF(ISERROR(VLOOKUP(CONCATENATE($A116,K$66),'ECM Staff time by PoF'!$A$5:$S$119,MATCH($B$103, 'ECM Staff time by PoF'!$A$4:$R$4,0),FALSE)), 0, VLOOKUP(CONCATENATE($A116,K$66),'ECM Staff time by PoF'!$A$5:$S$119,MATCH($B$103, 'ECM Staff time by PoF'!$A$4:$R$4,0),FALSE))))*K78</f>
        <v>0</v>
      </c>
      <c r="L116" s="191">
        <f>IF($A116="",0,IF(VLOOKUP($A116,'ECM Staff time by PoF'!$B$5:$C$119,2,FALSE)="Not Applicable",VLOOKUP($A116,'ECM Staff time by PoF'!$B$5:$S$119,MATCH($B$103, 'ECM Staff time by PoF'!$B$4:$R$4,0),FALSE),IF(ISERROR(VLOOKUP(CONCATENATE($A116,L$66),'ECM Staff time by PoF'!$A$5:$S$119,MATCH($B$103, 'ECM Staff time by PoF'!$A$4:$R$4,0),FALSE)), 0, VLOOKUP(CONCATENATE($A116,L$66),'ECM Staff time by PoF'!$A$5:$S$119,MATCH($B$103, 'ECM Staff time by PoF'!$A$4:$R$4,0),FALSE))))*L78</f>
        <v>0</v>
      </c>
      <c r="M116" s="191">
        <f>IF($A116="",0,IF(VLOOKUP($A116,'ECM Staff time by PoF'!$B$5:$C$119,2,FALSE)="Not Applicable",VLOOKUP($A116,'ECM Staff time by PoF'!$B$5:$S$119,MATCH($B$103, 'ECM Staff time by PoF'!$B$4:$R$4,0),FALSE),IF(ISERROR(VLOOKUP(CONCATENATE($A116,M$66),'ECM Staff time by PoF'!$A$5:$S$119,MATCH($B$103, 'ECM Staff time by PoF'!$A$4:$R$4,0),FALSE)), 0, VLOOKUP(CONCATENATE($A116,M$66),'ECM Staff time by PoF'!$A$5:$S$119,MATCH($B$103, 'ECM Staff time by PoF'!$A$4:$R$4,0),FALSE))))*M78</f>
        <v>0</v>
      </c>
      <c r="N116" s="191">
        <f>IF($A116="",0,IF(VLOOKUP($A116,'ECM Staff time by PoF'!$B$5:$C$119,2,FALSE)="Not Applicable",VLOOKUP($A116,'ECM Staff time by PoF'!$B$5:$S$119,MATCH($B$103, 'ECM Staff time by PoF'!$B$4:$R$4,0),FALSE),IF(ISERROR(VLOOKUP(CONCATENATE($A116,N$66),'ECM Staff time by PoF'!$A$5:$S$119,MATCH($B$103, 'ECM Staff time by PoF'!$A$4:$R$4,0),FALSE)), 0, VLOOKUP(CONCATENATE($A116,N$66),'ECM Staff time by PoF'!$A$5:$S$119,MATCH($B$103, 'ECM Staff time by PoF'!$A$4:$R$4,0),FALSE))))*N78</f>
        <v>0</v>
      </c>
      <c r="O116" s="191">
        <f>IF($A116="",0,IF(VLOOKUP($A116,'ECM Staff time by PoF'!$B$5:$C$119,2,FALSE)="Not Applicable",VLOOKUP($A116,'ECM Staff time by PoF'!$B$5:$S$119,MATCH($B$103, 'ECM Staff time by PoF'!$B$4:$R$4,0),FALSE),IF(ISERROR(VLOOKUP(CONCATENATE($A116,O$66),'ECM Staff time by PoF'!$A$5:$S$119,MATCH($B$103, 'ECM Staff time by PoF'!$A$4:$R$4,0),FALSE)), 0, VLOOKUP(CONCATENATE($A116,O$66),'ECM Staff time by PoF'!$A$5:$S$119,MATCH($B$103, 'ECM Staff time by PoF'!$A$4:$R$4,0),FALSE))))*O78</f>
        <v>0</v>
      </c>
      <c r="P116" s="191">
        <f>IF($A116="",0,IF(VLOOKUP($A116,'ECM Staff time by PoF'!$B$5:$C$119,2,FALSE)="Not Applicable",VLOOKUP($A116,'ECM Staff time by PoF'!$B$5:$S$119,MATCH($B$103, 'ECM Staff time by PoF'!$B$4:$R$4,0),FALSE),IF(ISERROR(VLOOKUP(CONCATENATE($A116,P$66),'ECM Staff time by PoF'!$A$5:$S$119,MATCH($B$103, 'ECM Staff time by PoF'!$A$4:$R$4,0),FALSE)), 0, VLOOKUP(CONCATENATE($A116,P$66),'ECM Staff time by PoF'!$A$5:$S$119,MATCH($B$103, 'ECM Staff time by PoF'!$A$4:$R$4,0),FALSE))))*P78</f>
        <v>0</v>
      </c>
      <c r="Q116" s="191">
        <f>IF($A116="",0,IF(VLOOKUP($A116,'ECM Staff time by PoF'!$B$5:$C$119,2,FALSE)="Not Applicable",VLOOKUP($A116,'ECM Staff time by PoF'!$B$5:$S$119,MATCH($B$103, 'ECM Staff time by PoF'!$B$4:$R$4,0),FALSE),IF(ISERROR(VLOOKUP(CONCATENATE($A116,Q$66),'ECM Staff time by PoF'!$A$5:$S$119,MATCH($B$103, 'ECM Staff time by PoF'!$A$4:$R$4,0),FALSE)), 0, VLOOKUP(CONCATENATE($A116,Q$66),'ECM Staff time by PoF'!$A$5:$S$119,MATCH($B$103, 'ECM Staff time by PoF'!$A$4:$R$4,0),FALSE))))*Q78</f>
        <v>0</v>
      </c>
      <c r="R116" s="191">
        <f>IF($A116="",0,IF(VLOOKUP($A116,'ECM Staff time by PoF'!$B$5:$C$119,2,FALSE)="Not Applicable",VLOOKUP($A116,'ECM Staff time by PoF'!$B$5:$S$119,MATCH($B$103, 'ECM Staff time by PoF'!$B$4:$R$4,0),FALSE),IF(ISERROR(VLOOKUP(CONCATENATE($A116,R$66),'ECM Staff time by PoF'!$A$5:$S$119,MATCH($B$103, 'ECM Staff time by PoF'!$A$4:$R$4,0),FALSE)), 0, VLOOKUP(CONCATENATE($A116,R$66),'ECM Staff time by PoF'!$A$5:$S$119,MATCH($B$103, 'ECM Staff time by PoF'!$A$4:$R$4,0),FALSE))))*R78</f>
        <v>0</v>
      </c>
      <c r="S116" s="191">
        <f>IF($A116="",0,IF(VLOOKUP($A116,'ECM Staff time by PoF'!$B$5:$C$119,2,FALSE)="Not Applicable",VLOOKUP($A116,'ECM Staff time by PoF'!$B$5:$S$119,MATCH($B$103, 'ECM Staff time by PoF'!$B$4:$R$4,0),FALSE),IF(ISERROR(VLOOKUP(CONCATENATE($A116,S$66),'ECM Staff time by PoF'!$A$5:$S$119,MATCH($B$103, 'ECM Staff time by PoF'!$A$4:$R$4,0),FALSE)), 0, VLOOKUP(CONCATENATE($A116,S$66),'ECM Staff time by PoF'!$A$5:$S$119,MATCH($B$103, 'ECM Staff time by PoF'!$A$4:$R$4,0),FALSE))))*S78</f>
        <v>0</v>
      </c>
      <c r="T116" s="191">
        <f>IF($A116="",0,IF(VLOOKUP($A116,'ECM Staff time by PoF'!$B$5:$C$119,2,FALSE)="Not Applicable",VLOOKUP($A116,'ECM Staff time by PoF'!$B$5:$S$119,MATCH($B$103, 'ECM Staff time by PoF'!$B$4:$R$4,0),FALSE),IF(ISERROR(VLOOKUP(CONCATENATE($A116,T$66),'ECM Staff time by PoF'!$A$5:$S$119,MATCH($B$103, 'ECM Staff time by PoF'!$A$4:$R$4,0),FALSE)), 0, VLOOKUP(CONCATENATE($A116,T$66),'ECM Staff time by PoF'!$A$5:$S$119,MATCH($B$103, 'ECM Staff time by PoF'!$A$4:$R$4,0),FALSE))))*T78</f>
        <v>0</v>
      </c>
      <c r="U116" s="191">
        <f>IF($A116="",0,IF(VLOOKUP($A116,'ECM Staff time by PoF'!$B$5:$C$119,2,FALSE)="Not Applicable",VLOOKUP($A116,'ECM Staff time by PoF'!$B$5:$S$119,MATCH($B$103, 'ECM Staff time by PoF'!$B$4:$R$4,0),FALSE),IF(ISERROR(VLOOKUP(CONCATENATE($A116,U$66),'ECM Staff time by PoF'!$A$5:$S$119,MATCH($B$103, 'ECM Staff time by PoF'!$A$4:$R$4,0),FALSE)), 0, VLOOKUP(CONCATENATE($A116,U$66),'ECM Staff time by PoF'!$A$5:$S$119,MATCH($B$103, 'ECM Staff time by PoF'!$A$4:$R$4,0),FALSE))))*U78</f>
        <v>0</v>
      </c>
      <c r="V116" s="191">
        <f>IF($A116="",0,IF(VLOOKUP($A116,'ECM Staff time by PoF'!$B$5:$C$119,2,FALSE)="Not Applicable",VLOOKUP($A116,'ECM Staff time by PoF'!$B$5:$S$119,MATCH($B$103, 'ECM Staff time by PoF'!$B$4:$R$4,0),FALSE),IF(ISERROR(VLOOKUP(CONCATENATE($A116,V$66),'ECM Staff time by PoF'!$A$5:$S$119,MATCH($B$103, 'ECM Staff time by PoF'!$A$4:$R$4,0),FALSE)), 0, VLOOKUP(CONCATENATE($A116,V$66),'ECM Staff time by PoF'!$A$5:$S$119,MATCH($B$103, 'ECM Staff time by PoF'!$A$4:$R$4,0),FALSE))))*V78</f>
        <v>0</v>
      </c>
      <c r="W116" s="191">
        <f>IF($A116="",0,IF(VLOOKUP($A116,'ECM Staff time by PoF'!$B$5:$C$119,2,FALSE)="Not Applicable",VLOOKUP($A116,'ECM Staff time by PoF'!$B$5:$S$119,MATCH($B$103, 'ECM Staff time by PoF'!$B$4:$R$4,0),FALSE),IF(ISERROR(VLOOKUP(CONCATENATE($A116,W$66),'ECM Staff time by PoF'!$A$5:$S$119,MATCH($B$103, 'ECM Staff time by PoF'!$A$4:$R$4,0),FALSE)), 0, VLOOKUP(CONCATENATE($A116,W$66),'ECM Staff time by PoF'!$A$5:$S$119,MATCH($B$103, 'ECM Staff time by PoF'!$A$4:$R$4,0),FALSE))))*W78</f>
        <v>0</v>
      </c>
      <c r="X116" s="191">
        <f>IF($A116="",0,IF(VLOOKUP($A116,'ECM Staff time by PoF'!$B$5:$C$119,2,FALSE)="Not Applicable",VLOOKUP($A116,'ECM Staff time by PoF'!$B$5:$S$119,MATCH($B$103, 'ECM Staff time by PoF'!$B$4:$R$4,0),FALSE),IF(ISERROR(VLOOKUP(CONCATENATE($A116,X$66),'ECM Staff time by PoF'!$A$5:$S$119,MATCH($B$103, 'ECM Staff time by PoF'!$A$4:$R$4,0),FALSE)), 0, VLOOKUP(CONCATENATE($A116,X$66),'ECM Staff time by PoF'!$A$5:$S$119,MATCH($B$103, 'ECM Staff time by PoF'!$A$4:$R$4,0),FALSE))))*X78</f>
        <v>0</v>
      </c>
      <c r="Y116" s="191">
        <f>IF($A116="",0,IF(VLOOKUP($A116,'ECM Staff time by PoF'!$B$5:$C$119,2,FALSE)="Not Applicable",VLOOKUP($A116,'ECM Staff time by PoF'!$B$5:$S$119,MATCH($B$103, 'ECM Staff time by PoF'!$B$4:$R$4,0),FALSE),IF(ISERROR(VLOOKUP(CONCATENATE($A116,Y$66),'ECM Staff time by PoF'!$A$5:$S$119,MATCH($B$103, 'ECM Staff time by PoF'!$A$4:$R$4,0),FALSE)), 0, VLOOKUP(CONCATENATE($A116,Y$66),'ECM Staff time by PoF'!$A$5:$S$119,MATCH($B$103, 'ECM Staff time by PoF'!$A$4:$R$4,0),FALSE))))*Y78</f>
        <v>0</v>
      </c>
      <c r="Z116" s="191">
        <f>IF($A116="",0,IF(VLOOKUP($A116,'ECM Staff time by PoF'!$B$5:$C$119,2,FALSE)="Not Applicable",VLOOKUP($A116,'ECM Staff time by PoF'!$B$5:$S$119,MATCH($B$103, 'ECM Staff time by PoF'!$B$4:$R$4,0),FALSE),IF(ISERROR(VLOOKUP(CONCATENATE($A116,Z$66),'ECM Staff time by PoF'!$A$5:$S$119,MATCH($B$103, 'ECM Staff time by PoF'!$A$4:$R$4,0),FALSE)), 0, VLOOKUP(CONCATENATE($A116,Z$66),'ECM Staff time by PoF'!$A$5:$S$119,MATCH($B$103, 'ECM Staff time by PoF'!$A$4:$R$4,0),FALSE))))*Z78</f>
        <v>0</v>
      </c>
      <c r="AA116" s="191">
        <f>IF($A116="",0,IF(VLOOKUP($A116,'ECM Staff time by PoF'!$B$5:$C$119,2,FALSE)="Not Applicable",VLOOKUP($A116,'ECM Staff time by PoF'!$B$5:$S$119,MATCH($B$103, 'ECM Staff time by PoF'!$B$4:$R$4,0),FALSE),IF(ISERROR(VLOOKUP(CONCATENATE($A116,AA$66),'ECM Staff time by PoF'!$A$5:$S$119,MATCH($B$103, 'ECM Staff time by PoF'!$A$4:$R$4,0),FALSE)), 0, VLOOKUP(CONCATENATE($A116,AA$66),'ECM Staff time by PoF'!$A$5:$S$119,MATCH($B$103, 'ECM Staff time by PoF'!$A$4:$R$4,0),FALSE))))*AA78</f>
        <v>0</v>
      </c>
      <c r="AB116" s="191">
        <f>IF($A116="",0,IF(VLOOKUP($A116,'ECM Staff time by PoF'!$B$5:$C$119,2,FALSE)="Not Applicable",VLOOKUP($A116,'ECM Staff time by PoF'!$B$5:$S$119,MATCH($B$103, 'ECM Staff time by PoF'!$B$4:$R$4,0),FALSE),IF(ISERROR(VLOOKUP(CONCATENATE($A116,AB$66),'ECM Staff time by PoF'!$A$5:$S$119,MATCH($B$103, 'ECM Staff time by PoF'!$A$4:$R$4,0),FALSE)), 0, VLOOKUP(CONCATENATE($A116,AB$66),'ECM Staff time by PoF'!$A$5:$S$119,MATCH($B$103, 'ECM Staff time by PoF'!$A$4:$R$4,0),FALSE))))*AB78</f>
        <v>0</v>
      </c>
      <c r="AC116" s="191">
        <f>IF($A116="",0,IF(VLOOKUP($A116,'ECM Staff time by PoF'!$B$5:$C$119,2,FALSE)="Not Applicable",VLOOKUP($A116,'ECM Staff time by PoF'!$B$5:$S$119,MATCH($B$103, 'ECM Staff time by PoF'!$B$4:$R$4,0),FALSE),IF(ISERROR(VLOOKUP(CONCATENATE($A116,AC$66),'ECM Staff time by PoF'!$A$5:$S$119,MATCH($B$103, 'ECM Staff time by PoF'!$A$4:$R$4,0),FALSE)), 0, VLOOKUP(CONCATENATE($A116,AC$66),'ECM Staff time by PoF'!$A$5:$S$119,MATCH($B$103, 'ECM Staff time by PoF'!$A$4:$R$4,0),FALSE))))*AC78</f>
        <v>0</v>
      </c>
      <c r="AD116" s="191">
        <f>IF($A116="",0,IF(VLOOKUP($A116,'ECM Staff time by PoF'!$B$5:$C$119,2,FALSE)="Not Applicable",VLOOKUP($A116,'ECM Staff time by PoF'!$B$5:$S$119,MATCH($B$103, 'ECM Staff time by PoF'!$B$4:$R$4,0),FALSE),IF(ISERROR(VLOOKUP(CONCATENATE($A116,AD$66),'ECM Staff time by PoF'!$A$5:$S$119,MATCH($B$103, 'ECM Staff time by PoF'!$A$4:$R$4,0),FALSE)), 0, VLOOKUP(CONCATENATE($A116,AD$66),'ECM Staff time by PoF'!$A$5:$S$119,MATCH($B$103, 'ECM Staff time by PoF'!$A$4:$R$4,0),FALSE))))*AD78</f>
        <v>0</v>
      </c>
      <c r="AE116" s="191">
        <f>IF($A116="",0,IF(VLOOKUP($A116,'ECM Staff time by PoF'!$B$5:$C$119,2,FALSE)="Not Applicable",VLOOKUP($A116,'ECM Staff time by PoF'!$B$5:$S$119,MATCH($B$103, 'ECM Staff time by PoF'!$B$4:$R$4,0),FALSE),IF(ISERROR(VLOOKUP(CONCATENATE($A116,AE$66),'ECM Staff time by PoF'!$A$5:$S$119,MATCH($B$103, 'ECM Staff time by PoF'!$A$4:$R$4,0),FALSE)), 0, VLOOKUP(CONCATENATE($A116,AE$66),'ECM Staff time by PoF'!$A$5:$S$119,MATCH($B$103, 'ECM Staff time by PoF'!$A$4:$R$4,0),FALSE))))*AE78</f>
        <v>0</v>
      </c>
      <c r="AF116" s="191">
        <f>IF($A116="",0,IF(VLOOKUP($A116,'ECM Staff time by PoF'!$B$5:$C$119,2,FALSE)="Not Applicable",VLOOKUP($A116,'ECM Staff time by PoF'!$B$5:$S$119,MATCH($B$103, 'ECM Staff time by PoF'!$B$4:$R$4,0),FALSE),IF(ISERROR(VLOOKUP(CONCATENATE($A116,AF$66),'ECM Staff time by PoF'!$A$5:$S$119,MATCH($B$103, 'ECM Staff time by PoF'!$A$4:$R$4,0),FALSE)), 0, VLOOKUP(CONCATENATE($A116,AF$66),'ECM Staff time by PoF'!$A$5:$S$119,MATCH($B$103, 'ECM Staff time by PoF'!$A$4:$R$4,0),FALSE))))*AF78</f>
        <v>0</v>
      </c>
      <c r="AG116" s="191">
        <f>IF($A116="",0,IF(VLOOKUP($A116,'ECM Staff time by PoF'!$B$5:$C$119,2,FALSE)="Not Applicable",VLOOKUP($A116,'ECM Staff time by PoF'!$B$5:$S$119,MATCH($B$103, 'ECM Staff time by PoF'!$B$4:$R$4,0),FALSE),IF(ISERROR(VLOOKUP(CONCATENATE($A116,AG$66),'ECM Staff time by PoF'!$A$5:$S$119,MATCH($B$103, 'ECM Staff time by PoF'!$A$4:$R$4,0),FALSE)), 0, VLOOKUP(CONCATENATE($A116,AG$66),'ECM Staff time by PoF'!$A$5:$S$119,MATCH($B$103, 'ECM Staff time by PoF'!$A$4:$R$4,0),FALSE))))*AG78</f>
        <v>0</v>
      </c>
      <c r="AH116" s="191">
        <f>IF($A116="",0,IF(VLOOKUP($A116,'ECM Staff time by PoF'!$B$5:$C$119,2,FALSE)="Not Applicable",VLOOKUP($A116,'ECM Staff time by PoF'!$B$5:$S$119,MATCH($B$103, 'ECM Staff time by PoF'!$B$4:$R$4,0),FALSE),IF(ISERROR(VLOOKUP(CONCATENATE($A116,AH$66),'ECM Staff time by PoF'!$A$5:$S$119,MATCH($B$103, 'ECM Staff time by PoF'!$A$4:$R$4,0),FALSE)), 0, VLOOKUP(CONCATENATE($A116,AH$66),'ECM Staff time by PoF'!$A$5:$S$119,MATCH($B$103, 'ECM Staff time by PoF'!$A$4:$R$4,0),FALSE))))*AH78</f>
        <v>0</v>
      </c>
      <c r="AI116" s="191">
        <f>IF($A116="",0,IF(VLOOKUP($A116,'ECM Staff time by PoF'!$B$5:$C$119,2,FALSE)="Not Applicable",VLOOKUP($A116,'ECM Staff time by PoF'!$B$5:$S$119,MATCH($B$103, 'ECM Staff time by PoF'!$B$4:$R$4,0),FALSE),IF(ISERROR(VLOOKUP(CONCATENATE($A116,AI$66),'ECM Staff time by PoF'!$A$5:$S$119,MATCH($B$103, 'ECM Staff time by PoF'!$A$4:$R$4,0),FALSE)), 0, VLOOKUP(CONCATENATE($A116,AI$66),'ECM Staff time by PoF'!$A$5:$S$119,MATCH($B$103, 'ECM Staff time by PoF'!$A$4:$R$4,0),FALSE))))*AI78</f>
        <v>0</v>
      </c>
      <c r="AJ116" s="191">
        <f>IF($A116="",0,IF(VLOOKUP($A116,'ECM Staff time by PoF'!$B$5:$C$119,2,FALSE)="Not Applicable",VLOOKUP($A116,'ECM Staff time by PoF'!$B$5:$S$119,MATCH($B$103, 'ECM Staff time by PoF'!$B$4:$R$4,0),FALSE),IF(ISERROR(VLOOKUP(CONCATENATE($A116,AJ$66),'ECM Staff time by PoF'!$A$5:$S$119,MATCH($B$103, 'ECM Staff time by PoF'!$A$4:$R$4,0),FALSE)), 0, VLOOKUP(CONCATENATE($A116,AJ$66),'ECM Staff time by PoF'!$A$5:$S$119,MATCH($B$103, 'ECM Staff time by PoF'!$A$4:$R$4,0),FALSE))))*AJ78</f>
        <v>0</v>
      </c>
      <c r="AK116" s="191">
        <f>IF($A116="",0,IF(VLOOKUP($A116,'ECM Staff time by PoF'!$B$5:$C$119,2,FALSE)="Not Applicable",VLOOKUP($A116,'ECM Staff time by PoF'!$B$5:$S$119,MATCH($B$103, 'ECM Staff time by PoF'!$B$4:$R$4,0),FALSE),IF(ISERROR(VLOOKUP(CONCATENATE($A116,AK$66),'ECM Staff time by PoF'!$A$5:$S$119,MATCH($B$103, 'ECM Staff time by PoF'!$A$4:$R$4,0),FALSE)), 0, VLOOKUP(CONCATENATE($A116,AK$66),'ECM Staff time by PoF'!$A$5:$S$119,MATCH($B$103, 'ECM Staff time by PoF'!$A$4:$R$4,0),FALSE))))*AK78</f>
        <v>0</v>
      </c>
      <c r="AL116" s="191">
        <f>IF($A116="",0,IF(VLOOKUP($A116,'ECM Staff time by PoF'!$B$5:$C$119,2,FALSE)="Not Applicable",VLOOKUP($A116,'ECM Staff time by PoF'!$B$5:$S$119,MATCH($AL$103, 'ECM Staff time by PoF'!$B$4:$R$4,0),FALSE),IF(ISERROR(VLOOKUP(CONCATENATE($A116,B$66),'ECM Staff time by PoF'!$A$5:$S$119,MATCH($AL$103, 'ECM Staff time by PoF'!$A$4:$R$4,0),FALSE)), 0, VLOOKUP(CONCATENATE($A116,B$66),'ECM Staff time by PoF'!$A$5:$S$119,MATCH($AL$103, 'ECM Staff time by PoF'!$A$4:$R$4,0),FALSE))))*B78</f>
        <v>0</v>
      </c>
      <c r="AM116" s="191">
        <f>IF($A116="",0,IF(VLOOKUP($A116,'ECM Staff time by PoF'!$B$5:$C$119,2,FALSE)="Not Applicable",VLOOKUP($A116,'ECM Staff time by PoF'!$B$5:$S$119,MATCH($AL$103, 'ECM Staff time by PoF'!$B$4:$R$4,0),FALSE),IF(ISERROR(VLOOKUP(CONCATENATE($A116,C$66),'ECM Staff time by PoF'!$A$5:$S$119,MATCH($AL$103, 'ECM Staff time by PoF'!$A$4:$R$4,0),FALSE)), 0, VLOOKUP(CONCATENATE($A116,C$66),'ECM Staff time by PoF'!$A$5:$S$119,MATCH($AL$103, 'ECM Staff time by PoF'!$A$4:$R$4,0),FALSE))))*C78</f>
        <v>0</v>
      </c>
      <c r="AN116" s="191">
        <f>IF($A116="",0,IF(VLOOKUP($A116,'ECM Staff time by PoF'!$B$5:$C$119,2,FALSE)="Not Applicable",VLOOKUP($A116,'ECM Staff time by PoF'!$B$5:$S$119,MATCH($AL$103, 'ECM Staff time by PoF'!$B$4:$R$4,0),FALSE),IF(ISERROR(VLOOKUP(CONCATENATE($A116,D$66),'ECM Staff time by PoF'!$A$5:$S$119,MATCH($AL$103, 'ECM Staff time by PoF'!$A$4:$R$4,0),FALSE)), 0, VLOOKUP(CONCATENATE($A116,D$66),'ECM Staff time by PoF'!$A$5:$S$119,MATCH($AL$103, 'ECM Staff time by PoF'!$A$4:$R$4,0),FALSE))))*D78</f>
        <v>0</v>
      </c>
      <c r="AO116" s="191">
        <f>IF($A116="",0,IF(VLOOKUP($A116,'ECM Staff time by PoF'!$B$5:$C$119,2,FALSE)="Not Applicable",VLOOKUP($A116,'ECM Staff time by PoF'!$B$5:$S$119,MATCH($AL$103, 'ECM Staff time by PoF'!$B$4:$R$4,0),FALSE),IF(ISERROR(VLOOKUP(CONCATENATE($A116,E$66),'ECM Staff time by PoF'!$A$5:$S$119,MATCH($AL$103, 'ECM Staff time by PoF'!$A$4:$R$4,0),FALSE)), 0, VLOOKUP(CONCATENATE($A116,E$66),'ECM Staff time by PoF'!$A$5:$S$119,MATCH($AL$103, 'ECM Staff time by PoF'!$A$4:$R$4,0),FALSE))))*E78</f>
        <v>0</v>
      </c>
      <c r="AP116" s="191">
        <f>IF($A116="",0,IF(VLOOKUP($A116,'ECM Staff time by PoF'!$B$5:$C$119,2,FALSE)="Not Applicable",VLOOKUP($A116,'ECM Staff time by PoF'!$B$5:$S$119,MATCH($AL$103, 'ECM Staff time by PoF'!$B$4:$R$4,0),FALSE),IF(ISERROR(VLOOKUP(CONCATENATE($A116,F$66),'ECM Staff time by PoF'!$A$5:$S$119,MATCH($AL$103, 'ECM Staff time by PoF'!$A$4:$R$4,0),FALSE)), 0, VLOOKUP(CONCATENATE($A116,F$66),'ECM Staff time by PoF'!$A$5:$S$119,MATCH($AL$103, 'ECM Staff time by PoF'!$A$4:$R$4,0),FALSE))))*F78</f>
        <v>0</v>
      </c>
      <c r="AQ116" s="191">
        <f>IF($A116="",0,IF(VLOOKUP($A116,'ECM Staff time by PoF'!$B$5:$C$119,2,FALSE)="Not Applicable",VLOOKUP($A116,'ECM Staff time by PoF'!$B$5:$S$119,MATCH($AL$103, 'ECM Staff time by PoF'!$B$4:$R$4,0),FALSE),IF(ISERROR(VLOOKUP(CONCATENATE($A116,G$66),'ECM Staff time by PoF'!$A$5:$S$119,MATCH($AL$103, 'ECM Staff time by PoF'!$A$4:$R$4,0),FALSE)), 0, VLOOKUP(CONCATENATE($A116,G$66),'ECM Staff time by PoF'!$A$5:$S$119,MATCH($AL$103, 'ECM Staff time by PoF'!$A$4:$R$4,0),FALSE))))*G78</f>
        <v>0</v>
      </c>
      <c r="AR116" s="191">
        <f>IF($A116="",0,IF(VLOOKUP($A116,'ECM Staff time by PoF'!$B$5:$C$119,2,FALSE)="Not Applicable",VLOOKUP($A116,'ECM Staff time by PoF'!$B$5:$S$119,MATCH($AL$103, 'ECM Staff time by PoF'!$B$4:$R$4,0),FALSE),IF(ISERROR(VLOOKUP(CONCATENATE($A116,H$66),'ECM Staff time by PoF'!$A$5:$S$119,MATCH($AL$103, 'ECM Staff time by PoF'!$A$4:$R$4,0),FALSE)), 0, VLOOKUP(CONCATENATE($A116,H$66),'ECM Staff time by PoF'!$A$5:$S$119,MATCH($AL$103, 'ECM Staff time by PoF'!$A$4:$R$4,0),FALSE))))*H78</f>
        <v>0</v>
      </c>
      <c r="AS116" s="191">
        <f>IF($A116="",0,IF(VLOOKUP($A116,'ECM Staff time by PoF'!$B$5:$C$119,2,FALSE)="Not Applicable",VLOOKUP($A116,'ECM Staff time by PoF'!$B$5:$S$119,MATCH($AL$103, 'ECM Staff time by PoF'!$B$4:$R$4,0),FALSE),IF(ISERROR(VLOOKUP(CONCATENATE($A116,I$66),'ECM Staff time by PoF'!$A$5:$S$119,MATCH($AL$103, 'ECM Staff time by PoF'!$A$4:$R$4,0),FALSE)), 0, VLOOKUP(CONCATENATE($A116,I$66),'ECM Staff time by PoF'!$A$5:$S$119,MATCH($AL$103, 'ECM Staff time by PoF'!$A$4:$R$4,0),FALSE))))*I78</f>
        <v>0</v>
      </c>
      <c r="AT116" s="191">
        <f>IF($A116="",0,IF(VLOOKUP($A116,'ECM Staff time by PoF'!$B$5:$C$119,2,FALSE)="Not Applicable",VLOOKUP($A116,'ECM Staff time by PoF'!$B$5:$S$119,MATCH($AL$103, 'ECM Staff time by PoF'!$B$4:$R$4,0),FALSE),IF(ISERROR(VLOOKUP(CONCATENATE($A116,J$66),'ECM Staff time by PoF'!$A$5:$S$119,MATCH($AL$103, 'ECM Staff time by PoF'!$A$4:$R$4,0),FALSE)), 0, VLOOKUP(CONCATENATE($A116,J$66),'ECM Staff time by PoF'!$A$5:$S$119,MATCH($AL$103, 'ECM Staff time by PoF'!$A$4:$R$4,0),FALSE))))*J78</f>
        <v>0</v>
      </c>
      <c r="AU116" s="191">
        <f>IF($A116="",0,IF(VLOOKUP($A116,'ECM Staff time by PoF'!$B$5:$C$119,2,FALSE)="Not Applicable",VLOOKUP($A116,'ECM Staff time by PoF'!$B$5:$S$119,MATCH($AL$103, 'ECM Staff time by PoF'!$B$4:$R$4,0),FALSE),IF(ISERROR(VLOOKUP(CONCATENATE($A116,K$66),'ECM Staff time by PoF'!$A$5:$S$119,MATCH($AL$103, 'ECM Staff time by PoF'!$A$4:$R$4,0),FALSE)), 0, VLOOKUP(CONCATENATE($A116,K$66),'ECM Staff time by PoF'!$A$5:$S$119,MATCH($AL$103, 'ECM Staff time by PoF'!$A$4:$R$4,0),FALSE))))*K78</f>
        <v>0</v>
      </c>
      <c r="AV116" s="191">
        <f>IF($A116="",0,IF(VLOOKUP($A116,'ECM Staff time by PoF'!$B$5:$C$119,2,FALSE)="Not Applicable",VLOOKUP($A116,'ECM Staff time by PoF'!$B$5:$S$119,MATCH($AL$103, 'ECM Staff time by PoF'!$B$4:$R$4,0),FALSE),IF(ISERROR(VLOOKUP(CONCATENATE($A116,L$66),'ECM Staff time by PoF'!$A$5:$S$119,MATCH($AL$103, 'ECM Staff time by PoF'!$A$4:$R$4,0),FALSE)), 0, VLOOKUP(CONCATENATE($A116,L$66),'ECM Staff time by PoF'!$A$5:$S$119,MATCH($AL$103, 'ECM Staff time by PoF'!$A$4:$R$4,0),FALSE))))*L78</f>
        <v>0</v>
      </c>
      <c r="AW116" s="191">
        <f>IF($A116="",0,IF(VLOOKUP($A116,'ECM Staff time by PoF'!$B$5:$C$119,2,FALSE)="Not Applicable",VLOOKUP($A116,'ECM Staff time by PoF'!$B$5:$S$119,MATCH($AL$103, 'ECM Staff time by PoF'!$B$4:$R$4,0),FALSE),IF(ISERROR(VLOOKUP(CONCATENATE($A116,M$66),'ECM Staff time by PoF'!$A$5:$S$119,MATCH($AL$103, 'ECM Staff time by PoF'!$A$4:$R$4,0),FALSE)), 0, VLOOKUP(CONCATENATE($A116,M$66),'ECM Staff time by PoF'!$A$5:$S$119,MATCH($AL$103, 'ECM Staff time by PoF'!$A$4:$R$4,0),FALSE))))*M78</f>
        <v>0</v>
      </c>
      <c r="AX116" s="191">
        <f>IF($A116="",0,IF(VLOOKUP($A116,'ECM Staff time by PoF'!$B$5:$C$119,2,FALSE)="Not Applicable",VLOOKUP($A116,'ECM Staff time by PoF'!$B$5:$S$119,MATCH($AL$103, 'ECM Staff time by PoF'!$B$4:$R$4,0),FALSE),IF(ISERROR(VLOOKUP(CONCATENATE($A116,N$66),'ECM Staff time by PoF'!$A$5:$S$119,MATCH($AL$103, 'ECM Staff time by PoF'!$A$4:$R$4,0),FALSE)), 0, VLOOKUP(CONCATENATE($A116,N$66),'ECM Staff time by PoF'!$A$5:$S$119,MATCH($AL$103, 'ECM Staff time by PoF'!$A$4:$R$4,0),FALSE))))*N78</f>
        <v>0</v>
      </c>
      <c r="AY116" s="191">
        <f>IF($A116="",0,IF(VLOOKUP($A116,'ECM Staff time by PoF'!$B$5:$C$119,2,FALSE)="Not Applicable",VLOOKUP($A116,'ECM Staff time by PoF'!$B$5:$S$119,MATCH($AL$103, 'ECM Staff time by PoF'!$B$4:$R$4,0),FALSE),IF(ISERROR(VLOOKUP(CONCATENATE($A116,O$66),'ECM Staff time by PoF'!$A$5:$S$119,MATCH($AL$103, 'ECM Staff time by PoF'!$A$4:$R$4,0),FALSE)), 0, VLOOKUP(CONCATENATE($A116,O$66),'ECM Staff time by PoF'!$A$5:$S$119,MATCH($AL$103, 'ECM Staff time by PoF'!$A$4:$R$4,0),FALSE))))*O78</f>
        <v>0</v>
      </c>
      <c r="AZ116" s="191">
        <f>IF($A116="",0,IF(VLOOKUP($A116,'ECM Staff time by PoF'!$B$5:$C$119,2,FALSE)="Not Applicable",VLOOKUP($A116,'ECM Staff time by PoF'!$B$5:$S$119,MATCH($AL$103, 'ECM Staff time by PoF'!$B$4:$R$4,0),FALSE),IF(ISERROR(VLOOKUP(CONCATENATE($A116,P$66),'ECM Staff time by PoF'!$A$5:$S$119,MATCH($AL$103, 'ECM Staff time by PoF'!$A$4:$R$4,0),FALSE)), 0, VLOOKUP(CONCATENATE($A116,P$66),'ECM Staff time by PoF'!$A$5:$S$119,MATCH($AL$103, 'ECM Staff time by PoF'!$A$4:$R$4,0),FALSE))))*P78</f>
        <v>0</v>
      </c>
      <c r="BA116" s="191">
        <f>IF($A116="",0,IF(VLOOKUP($A116,'ECM Staff time by PoF'!$B$5:$C$119,2,FALSE)="Not Applicable",VLOOKUP($A116,'ECM Staff time by PoF'!$B$5:$S$119,MATCH($AL$103, 'ECM Staff time by PoF'!$B$4:$R$4,0),FALSE),IF(ISERROR(VLOOKUP(CONCATENATE($A116,Q$66),'ECM Staff time by PoF'!$A$5:$S$119,MATCH($AL$103, 'ECM Staff time by PoF'!$A$4:$R$4,0),FALSE)), 0, VLOOKUP(CONCATENATE($A116,Q$66),'ECM Staff time by PoF'!$A$5:$S$119,MATCH($AL$103, 'ECM Staff time by PoF'!$A$4:$R$4,0),FALSE))))*Q78</f>
        <v>0</v>
      </c>
      <c r="BB116" s="191">
        <f>IF($A116="",0,IF(VLOOKUP($A116,'ECM Staff time by PoF'!$B$5:$C$119,2,FALSE)="Not Applicable",VLOOKUP($A116,'ECM Staff time by PoF'!$B$5:$S$119,MATCH($AL$103, 'ECM Staff time by PoF'!$B$4:$R$4,0),FALSE),IF(ISERROR(VLOOKUP(CONCATENATE($A116,R$66),'ECM Staff time by PoF'!$A$5:$S$119,MATCH($AL$103, 'ECM Staff time by PoF'!$A$4:$R$4,0),FALSE)), 0, VLOOKUP(CONCATENATE($A116,R$66),'ECM Staff time by PoF'!$A$5:$S$119,MATCH($AL$103, 'ECM Staff time by PoF'!$A$4:$R$4,0),FALSE))))*R78</f>
        <v>0</v>
      </c>
      <c r="BC116" s="191">
        <f>IF($A116="",0,IF(VLOOKUP($A116,'ECM Staff time by PoF'!$B$5:$C$119,2,FALSE)="Not Applicable",VLOOKUP($A116,'ECM Staff time by PoF'!$B$5:$S$119,MATCH($AL$103, 'ECM Staff time by PoF'!$B$4:$R$4,0),FALSE),IF(ISERROR(VLOOKUP(CONCATENATE($A116,S$66),'ECM Staff time by PoF'!$A$5:$S$119,MATCH($AL$103, 'ECM Staff time by PoF'!$A$4:$R$4,0),FALSE)), 0, VLOOKUP(CONCATENATE($A116,S$66),'ECM Staff time by PoF'!$A$5:$S$119,MATCH($AL$103, 'ECM Staff time by PoF'!$A$4:$R$4,0),FALSE))))*S78</f>
        <v>0</v>
      </c>
      <c r="BD116" s="191">
        <f>IF($A116="",0,IF(VLOOKUP($A116,'ECM Staff time by PoF'!$B$5:$C$119,2,FALSE)="Not Applicable",VLOOKUP($A116,'ECM Staff time by PoF'!$B$5:$S$119,MATCH($AL$103, 'ECM Staff time by PoF'!$B$4:$R$4,0),FALSE),IF(ISERROR(VLOOKUP(CONCATENATE($A116,T$66),'ECM Staff time by PoF'!$A$5:$S$119,MATCH($AL$103, 'ECM Staff time by PoF'!$A$4:$R$4,0),FALSE)), 0, VLOOKUP(CONCATENATE($A116,T$66),'ECM Staff time by PoF'!$A$5:$S$119,MATCH($AL$103, 'ECM Staff time by PoF'!$A$4:$R$4,0),FALSE))))*T78</f>
        <v>0</v>
      </c>
      <c r="BE116" s="191">
        <f>IF($A116="",0,IF(VLOOKUP($A116,'ECM Staff time by PoF'!$B$5:$C$119,2,FALSE)="Not Applicable",VLOOKUP($A116,'ECM Staff time by PoF'!$B$5:$S$119,MATCH($AL$103, 'ECM Staff time by PoF'!$B$4:$R$4,0),FALSE),IF(ISERROR(VLOOKUP(CONCATENATE($A116,U$66),'ECM Staff time by PoF'!$A$5:$S$119,MATCH($AL$103, 'ECM Staff time by PoF'!$A$4:$R$4,0),FALSE)), 0, VLOOKUP(CONCATENATE($A116,U$66),'ECM Staff time by PoF'!$A$5:$S$119,MATCH($AL$103, 'ECM Staff time by PoF'!$A$4:$R$4,0),FALSE))))*U78</f>
        <v>0</v>
      </c>
      <c r="BF116" s="191">
        <f>IF($A116="",0,IF(VLOOKUP($A116,'ECM Staff time by PoF'!$B$5:$C$119,2,FALSE)="Not Applicable",VLOOKUP($A116,'ECM Staff time by PoF'!$B$5:$S$119,MATCH($AL$103, 'ECM Staff time by PoF'!$B$4:$R$4,0),FALSE),IF(ISERROR(VLOOKUP(CONCATENATE($A116,V$66),'ECM Staff time by PoF'!$A$5:$S$119,MATCH($AL$103, 'ECM Staff time by PoF'!$A$4:$R$4,0),FALSE)), 0, VLOOKUP(CONCATENATE($A116,V$66),'ECM Staff time by PoF'!$A$5:$S$119,MATCH($AL$103, 'ECM Staff time by PoF'!$A$4:$R$4,0),FALSE))))*V78</f>
        <v>0</v>
      </c>
      <c r="BG116" s="191">
        <f>IF($A116="",0,IF(VLOOKUP($A116,'ECM Staff time by PoF'!$B$5:$C$119,2,FALSE)="Not Applicable",VLOOKUP($A116,'ECM Staff time by PoF'!$B$5:$S$119,MATCH($AL$103, 'ECM Staff time by PoF'!$B$4:$R$4,0),FALSE),IF(ISERROR(VLOOKUP(CONCATENATE($A116,W$66),'ECM Staff time by PoF'!$A$5:$S$119,MATCH($AL$103, 'ECM Staff time by PoF'!$A$4:$R$4,0),FALSE)), 0, VLOOKUP(CONCATENATE($A116,W$66),'ECM Staff time by PoF'!$A$5:$S$119,MATCH($AL$103, 'ECM Staff time by PoF'!$A$4:$R$4,0),FALSE))))*W78</f>
        <v>0</v>
      </c>
      <c r="BH116" s="191">
        <f>IF($A116="",0,IF(VLOOKUP($A116,'ECM Staff time by PoF'!$B$5:$C$119,2,FALSE)="Not Applicable",VLOOKUP($A116,'ECM Staff time by PoF'!$B$5:$S$119,MATCH($AL$103, 'ECM Staff time by PoF'!$B$4:$R$4,0),FALSE),IF(ISERROR(VLOOKUP(CONCATENATE($A116,X$66),'ECM Staff time by PoF'!$A$5:$S$119,MATCH($AL$103, 'ECM Staff time by PoF'!$A$4:$R$4,0),FALSE)), 0, VLOOKUP(CONCATENATE($A116,X$66),'ECM Staff time by PoF'!$A$5:$S$119,MATCH($AL$103, 'ECM Staff time by PoF'!$A$4:$R$4,0),FALSE))))*X78</f>
        <v>0</v>
      </c>
      <c r="BI116" s="191">
        <f>IF($A116="",0,IF(VLOOKUP($A116,'ECM Staff time by PoF'!$B$5:$C$119,2,FALSE)="Not Applicable",VLOOKUP($A116,'ECM Staff time by PoF'!$B$5:$S$119,MATCH($AL$103, 'ECM Staff time by PoF'!$B$4:$R$4,0),FALSE),IF(ISERROR(VLOOKUP(CONCATENATE($A116,Y$66),'ECM Staff time by PoF'!$A$5:$S$119,MATCH($AL$103, 'ECM Staff time by PoF'!$A$4:$R$4,0),FALSE)), 0, VLOOKUP(CONCATENATE($A116,Y$66),'ECM Staff time by PoF'!$A$5:$S$119,MATCH($AL$103, 'ECM Staff time by PoF'!$A$4:$R$4,0),FALSE))))*Y78</f>
        <v>0</v>
      </c>
      <c r="BJ116" s="191">
        <f>IF($A116="",0,IF(VLOOKUP($A116,'ECM Staff time by PoF'!$B$5:$C$119,2,FALSE)="Not Applicable",VLOOKUP($A116,'ECM Staff time by PoF'!$B$5:$S$119,MATCH($AL$103, 'ECM Staff time by PoF'!$B$4:$R$4,0),FALSE),IF(ISERROR(VLOOKUP(CONCATENATE($A116,Z$66),'ECM Staff time by PoF'!$A$5:$S$119,MATCH($AL$103, 'ECM Staff time by PoF'!$A$4:$R$4,0),FALSE)), 0, VLOOKUP(CONCATENATE($A116,Z$66),'ECM Staff time by PoF'!$A$5:$S$119,MATCH($AL$103, 'ECM Staff time by PoF'!$A$4:$R$4,0),FALSE))))*Z78</f>
        <v>0</v>
      </c>
      <c r="BK116" s="191">
        <f>IF($A116="",0,IF(VLOOKUP($A116,'ECM Staff time by PoF'!$B$5:$C$119,2,FALSE)="Not Applicable",VLOOKUP($A116,'ECM Staff time by PoF'!$B$5:$S$119,MATCH($AL$103, 'ECM Staff time by PoF'!$B$4:$R$4,0),FALSE),IF(ISERROR(VLOOKUP(CONCATENATE($A116,AA$66),'ECM Staff time by PoF'!$A$5:$S$119,MATCH($AL$103, 'ECM Staff time by PoF'!$A$4:$R$4,0),FALSE)), 0, VLOOKUP(CONCATENATE($A116,AA$66),'ECM Staff time by PoF'!$A$5:$S$119,MATCH($AL$103, 'ECM Staff time by PoF'!$A$4:$R$4,0),FALSE))))*AA78</f>
        <v>0</v>
      </c>
      <c r="BL116" s="191">
        <f>IF($A116="",0,IF(VLOOKUP($A116,'ECM Staff time by PoF'!$B$5:$C$119,2,FALSE)="Not Applicable",VLOOKUP($A116,'ECM Staff time by PoF'!$B$5:$S$119,MATCH($AL$103, 'ECM Staff time by PoF'!$B$4:$R$4,0),FALSE),IF(ISERROR(VLOOKUP(CONCATENATE($A116,AB$66),'ECM Staff time by PoF'!$A$5:$S$119,MATCH($AL$103, 'ECM Staff time by PoF'!$A$4:$R$4,0),FALSE)), 0, VLOOKUP(CONCATENATE($A116,AB$66),'ECM Staff time by PoF'!$A$5:$S$119,MATCH($AL$103, 'ECM Staff time by PoF'!$A$4:$R$4,0),FALSE))))*AB78</f>
        <v>0</v>
      </c>
      <c r="BM116" s="191">
        <f>IF($A116="",0,IF(VLOOKUP($A116,'ECM Staff time by PoF'!$B$5:$C$119,2,FALSE)="Not Applicable",VLOOKUP($A116,'ECM Staff time by PoF'!$B$5:$S$119,MATCH($AL$103, 'ECM Staff time by PoF'!$B$4:$R$4,0),FALSE),IF(ISERROR(VLOOKUP(CONCATENATE($A116,AC$66),'ECM Staff time by PoF'!$A$5:$S$119,MATCH($AL$103, 'ECM Staff time by PoF'!$A$4:$R$4,0),FALSE)), 0, VLOOKUP(CONCATENATE($A116,AC$66),'ECM Staff time by PoF'!$A$5:$S$119,MATCH($AL$103, 'ECM Staff time by PoF'!$A$4:$R$4,0),FALSE))))*AC78</f>
        <v>0</v>
      </c>
      <c r="BN116" s="191">
        <f>IF($A116="",0,IF(VLOOKUP($A116,'ECM Staff time by PoF'!$B$5:$C$119,2,FALSE)="Not Applicable",VLOOKUP($A116,'ECM Staff time by PoF'!$B$5:$S$119,MATCH($AL$103, 'ECM Staff time by PoF'!$B$4:$R$4,0),FALSE),IF(ISERROR(VLOOKUP(CONCATENATE($A116,AD$66),'ECM Staff time by PoF'!$A$5:$S$119,MATCH($AL$103, 'ECM Staff time by PoF'!$A$4:$R$4,0),FALSE)), 0, VLOOKUP(CONCATENATE($A116,AD$66),'ECM Staff time by PoF'!$A$5:$S$119,MATCH($AL$103, 'ECM Staff time by PoF'!$A$4:$R$4,0),FALSE))))*AD78</f>
        <v>0</v>
      </c>
      <c r="BO116" s="191">
        <f>IF($A116="",0,IF(VLOOKUP($A116,'ECM Staff time by PoF'!$B$5:$C$119,2,FALSE)="Not Applicable",VLOOKUP($A116,'ECM Staff time by PoF'!$B$5:$S$119,MATCH($AL$103, 'ECM Staff time by PoF'!$B$4:$R$4,0),FALSE),IF(ISERROR(VLOOKUP(CONCATENATE($A116,AE$66),'ECM Staff time by PoF'!$A$5:$S$119,MATCH($AL$103, 'ECM Staff time by PoF'!$A$4:$R$4,0),FALSE)), 0, VLOOKUP(CONCATENATE($A116,AE$66),'ECM Staff time by PoF'!$A$5:$S$119,MATCH($AL$103, 'ECM Staff time by PoF'!$A$4:$R$4,0),FALSE))))*AE78</f>
        <v>0</v>
      </c>
      <c r="BP116" s="191">
        <f>IF($A116="",0,IF(VLOOKUP($A116,'ECM Staff time by PoF'!$B$5:$C$119,2,FALSE)="Not Applicable",VLOOKUP($A116,'ECM Staff time by PoF'!$B$5:$S$119,MATCH($AL$103, 'ECM Staff time by PoF'!$B$4:$R$4,0),FALSE),IF(ISERROR(VLOOKUP(CONCATENATE($A116,AF$66),'ECM Staff time by PoF'!$A$5:$S$119,MATCH($AL$103, 'ECM Staff time by PoF'!$A$4:$R$4,0),FALSE)), 0, VLOOKUP(CONCATENATE($A116,AF$66),'ECM Staff time by PoF'!$A$5:$S$119,MATCH($AL$103, 'ECM Staff time by PoF'!$A$4:$R$4,0),FALSE))))*AF78</f>
        <v>0</v>
      </c>
      <c r="BQ116" s="191">
        <f>IF($A116="",0,IF(VLOOKUP($A116,'ECM Staff time by PoF'!$B$5:$C$119,2,FALSE)="Not Applicable",VLOOKUP($A116,'ECM Staff time by PoF'!$B$5:$S$119,MATCH($AL$103, 'ECM Staff time by PoF'!$B$4:$R$4,0),FALSE),IF(ISERROR(VLOOKUP(CONCATENATE($A116,AG$66),'ECM Staff time by PoF'!$A$5:$S$119,MATCH($AL$103, 'ECM Staff time by PoF'!$A$4:$R$4,0),FALSE)), 0, VLOOKUP(CONCATENATE($A116,AG$66),'ECM Staff time by PoF'!$A$5:$S$119,MATCH($AL$103, 'ECM Staff time by PoF'!$A$4:$R$4,0),FALSE))))*AG78</f>
        <v>0</v>
      </c>
      <c r="BR116" s="191">
        <f>IF($A116="",0,IF(VLOOKUP($A116,'ECM Staff time by PoF'!$B$5:$C$119,2,FALSE)="Not Applicable",VLOOKUP($A116,'ECM Staff time by PoF'!$B$5:$S$119,MATCH($AL$103, 'ECM Staff time by PoF'!$B$4:$R$4,0),FALSE),IF(ISERROR(VLOOKUP(CONCATENATE($A116,AH$66),'ECM Staff time by PoF'!$A$5:$S$119,MATCH($AL$103, 'ECM Staff time by PoF'!$A$4:$R$4,0),FALSE)), 0, VLOOKUP(CONCATENATE($A116,AH$66),'ECM Staff time by PoF'!$A$5:$S$119,MATCH($AL$103, 'ECM Staff time by PoF'!$A$4:$R$4,0),FALSE))))*AH78</f>
        <v>0</v>
      </c>
      <c r="BS116" s="191">
        <f>IF($A116="",0,IF(VLOOKUP($A116,'ECM Staff time by PoF'!$B$5:$C$119,2,FALSE)="Not Applicable",VLOOKUP($A116,'ECM Staff time by PoF'!$B$5:$S$119,MATCH($AL$103, 'ECM Staff time by PoF'!$B$4:$R$4,0),FALSE),IF(ISERROR(VLOOKUP(CONCATENATE($A116,AI$66),'ECM Staff time by PoF'!$A$5:$S$119,MATCH($AL$103, 'ECM Staff time by PoF'!$A$4:$R$4,0),FALSE)), 0, VLOOKUP(CONCATENATE($A116,AI$66),'ECM Staff time by PoF'!$A$5:$S$119,MATCH($AL$103, 'ECM Staff time by PoF'!$A$4:$R$4,0),FALSE))))*AI78</f>
        <v>0</v>
      </c>
      <c r="BT116" s="191">
        <f>IF($A116="",0,IF(VLOOKUP($A116,'ECM Staff time by PoF'!$B$5:$C$119,2,FALSE)="Not Applicable",VLOOKUP($A116,'ECM Staff time by PoF'!$B$5:$S$119,MATCH($AL$103, 'ECM Staff time by PoF'!$B$4:$R$4,0),FALSE),IF(ISERROR(VLOOKUP(CONCATENATE($A116,AJ$66),'ECM Staff time by PoF'!$A$5:$S$119,MATCH($AL$103, 'ECM Staff time by PoF'!$A$4:$R$4,0),FALSE)), 0, VLOOKUP(CONCATENATE($A116,AJ$66),'ECM Staff time by PoF'!$A$5:$S$119,MATCH($AL$103, 'ECM Staff time by PoF'!$A$4:$R$4,0),FALSE))))*AJ78</f>
        <v>0</v>
      </c>
      <c r="BU116" s="191">
        <f>IF($A116="",0,IF(VLOOKUP($A116,'ECM Staff time by PoF'!$B$5:$C$119,2,FALSE)="Not Applicable",VLOOKUP($A116,'ECM Staff time by PoF'!$B$5:$S$119,MATCH($AL$103, 'ECM Staff time by PoF'!$B$4:$R$4,0),FALSE),IF(ISERROR(VLOOKUP(CONCATENATE($A116,AK$66),'ECM Staff time by PoF'!$A$5:$S$119,MATCH($AL$103, 'ECM Staff time by PoF'!$A$4:$R$4,0),FALSE)), 0, VLOOKUP(CONCATENATE($A116,AK$66),'ECM Staff time by PoF'!$A$5:$S$119,MATCH($AL$103, 'ECM Staff time by PoF'!$A$4:$R$4,0),FALSE))))*AK78</f>
        <v>0</v>
      </c>
      <c r="BV116" s="191">
        <f>IF($A116="",0,IF(VLOOKUP($A116,'ECM Staff time by PoF'!$B$5:$C$119,2,FALSE)="Not Applicable",VLOOKUP($A116,'ECM Staff time by PoF'!$B$5:$S$119,MATCH($BV$103, 'ECM Staff time by PoF'!$B$4:$R$4,0),FALSE),IF(ISERROR(VLOOKUP(CONCATENATE($A116,B$66),'ECM Staff time by PoF'!$A$5:$S$119,MATCH($BV$103, 'ECM Staff time by PoF'!$A$4:$R$4,0),FALSE)), 0, VLOOKUP(CONCATENATE($A116,B$66),'ECM Staff time by PoF'!$A$5:$S$119,MATCH($BV$103, 'ECM Staff time by PoF'!$A$4:$R$4,0),FALSE))))*B78</f>
        <v>0</v>
      </c>
      <c r="BW116" s="191">
        <f>IF($A116="",0,IF(VLOOKUP($A116,'ECM Staff time by PoF'!$B$5:$C$119,2,FALSE)="Not Applicable",VLOOKUP($A116,'ECM Staff time by PoF'!$B$5:$S$119,MATCH($BV$103, 'ECM Staff time by PoF'!$B$4:$R$4,0),FALSE),IF(ISERROR(VLOOKUP(CONCATENATE($A116,C$66),'ECM Staff time by PoF'!$A$5:$S$119,MATCH($BV$103, 'ECM Staff time by PoF'!$A$4:$R$4,0),FALSE)), 0, VLOOKUP(CONCATENATE($A116,C$66),'ECM Staff time by PoF'!$A$5:$S$119,MATCH($BV$103, 'ECM Staff time by PoF'!$A$4:$R$4,0),FALSE))))*C78</f>
        <v>0</v>
      </c>
      <c r="BX116" s="191">
        <f>IF($A116="",0,IF(VLOOKUP($A116,'ECM Staff time by PoF'!$B$5:$C$119,2,FALSE)="Not Applicable",VLOOKUP($A116,'ECM Staff time by PoF'!$B$5:$S$119,MATCH($BV$103, 'ECM Staff time by PoF'!$B$4:$R$4,0),FALSE),IF(ISERROR(VLOOKUP(CONCATENATE($A116,D$66),'ECM Staff time by PoF'!$A$5:$S$119,MATCH($BV$103, 'ECM Staff time by PoF'!$A$4:$R$4,0),FALSE)), 0, VLOOKUP(CONCATENATE($A116,D$66),'ECM Staff time by PoF'!$A$5:$S$119,MATCH($BV$103, 'ECM Staff time by PoF'!$A$4:$R$4,0),FALSE))))*D78</f>
        <v>0</v>
      </c>
      <c r="BY116" s="191">
        <f>IF($A116="",0,IF(VLOOKUP($A116,'ECM Staff time by PoF'!$B$5:$C$119,2,FALSE)="Not Applicable",VLOOKUP($A116,'ECM Staff time by PoF'!$B$5:$S$119,MATCH($BV$103, 'ECM Staff time by PoF'!$B$4:$R$4,0),FALSE),IF(ISERROR(VLOOKUP(CONCATENATE($A116,E$66),'ECM Staff time by PoF'!$A$5:$S$119,MATCH($BV$103, 'ECM Staff time by PoF'!$A$4:$R$4,0),FALSE)), 0, VLOOKUP(CONCATENATE($A116,E$66),'ECM Staff time by PoF'!$A$5:$S$119,MATCH($BV$103, 'ECM Staff time by PoF'!$A$4:$R$4,0),FALSE))))*E78</f>
        <v>0</v>
      </c>
      <c r="BZ116" s="191">
        <f>IF($A116="",0,IF(VLOOKUP($A116,'ECM Staff time by PoF'!$B$5:$C$119,2,FALSE)="Not Applicable",VLOOKUP($A116,'ECM Staff time by PoF'!$B$5:$S$119,MATCH($BV$103, 'ECM Staff time by PoF'!$B$4:$R$4,0),FALSE),IF(ISERROR(VLOOKUP(CONCATENATE($A116,F$66),'ECM Staff time by PoF'!$A$5:$S$119,MATCH($BV$103, 'ECM Staff time by PoF'!$A$4:$R$4,0),FALSE)), 0, VLOOKUP(CONCATENATE($A116,F$66),'ECM Staff time by PoF'!$A$5:$S$119,MATCH($BV$103, 'ECM Staff time by PoF'!$A$4:$R$4,0),FALSE))))*F78</f>
        <v>0</v>
      </c>
      <c r="CA116" s="191">
        <f>IF($A116="",0,IF(VLOOKUP($A116,'ECM Staff time by PoF'!$B$5:$C$119,2,FALSE)="Not Applicable",VLOOKUP($A116,'ECM Staff time by PoF'!$B$5:$S$119,MATCH($BV$103, 'ECM Staff time by PoF'!$B$4:$R$4,0),FALSE),IF(ISERROR(VLOOKUP(CONCATENATE($A116,G$66),'ECM Staff time by PoF'!$A$5:$S$119,MATCH($BV$103, 'ECM Staff time by PoF'!$A$4:$R$4,0),FALSE)), 0, VLOOKUP(CONCATENATE($A116,G$66),'ECM Staff time by PoF'!$A$5:$S$119,MATCH($BV$103, 'ECM Staff time by PoF'!$A$4:$R$4,0),FALSE))))*G78</f>
        <v>0</v>
      </c>
      <c r="CB116" s="191">
        <f>IF($A116="",0,IF(VLOOKUP($A116,'ECM Staff time by PoF'!$B$5:$C$119,2,FALSE)="Not Applicable",VLOOKUP($A116,'ECM Staff time by PoF'!$B$5:$S$119,MATCH($BV$103, 'ECM Staff time by PoF'!$B$4:$R$4,0),FALSE),IF(ISERROR(VLOOKUP(CONCATENATE($A116,H$66),'ECM Staff time by PoF'!$A$5:$S$119,MATCH($BV$103, 'ECM Staff time by PoF'!$A$4:$R$4,0),FALSE)), 0, VLOOKUP(CONCATENATE($A116,H$66),'ECM Staff time by PoF'!$A$5:$S$119,MATCH($BV$103, 'ECM Staff time by PoF'!$A$4:$R$4,0),FALSE))))*H78</f>
        <v>0</v>
      </c>
      <c r="CC116" s="191">
        <f>IF($A116="",0,IF(VLOOKUP($A116,'ECM Staff time by PoF'!$B$5:$C$119,2,FALSE)="Not Applicable",VLOOKUP($A116,'ECM Staff time by PoF'!$B$5:$S$119,MATCH($BV$103, 'ECM Staff time by PoF'!$B$4:$R$4,0),FALSE),IF(ISERROR(VLOOKUP(CONCATENATE($A116,I$66),'ECM Staff time by PoF'!$A$5:$S$119,MATCH($BV$103, 'ECM Staff time by PoF'!$A$4:$R$4,0),FALSE)), 0, VLOOKUP(CONCATENATE($A116,I$66),'ECM Staff time by PoF'!$A$5:$S$119,MATCH($BV$103, 'ECM Staff time by PoF'!$A$4:$R$4,0),FALSE))))*I78</f>
        <v>0</v>
      </c>
      <c r="CD116" s="191">
        <f>IF($A116="",0,IF(VLOOKUP($A116,'ECM Staff time by PoF'!$B$5:$C$119,2,FALSE)="Not Applicable",VLOOKUP($A116,'ECM Staff time by PoF'!$B$5:$S$119,MATCH($BV$103, 'ECM Staff time by PoF'!$B$4:$R$4,0),FALSE),IF(ISERROR(VLOOKUP(CONCATENATE($A116,J$66),'ECM Staff time by PoF'!$A$5:$S$119,MATCH($BV$103, 'ECM Staff time by PoF'!$A$4:$R$4,0),FALSE)), 0, VLOOKUP(CONCATENATE($A116,J$66),'ECM Staff time by PoF'!$A$5:$S$119,MATCH($BV$103, 'ECM Staff time by PoF'!$A$4:$R$4,0),FALSE))))*J78</f>
        <v>0</v>
      </c>
      <c r="CE116" s="191">
        <f>IF($A116="",0,IF(VLOOKUP($A116,'ECM Staff time by PoF'!$B$5:$C$119,2,FALSE)="Not Applicable",VLOOKUP($A116,'ECM Staff time by PoF'!$B$5:$S$119,MATCH($BV$103, 'ECM Staff time by PoF'!$B$4:$R$4,0),FALSE),IF(ISERROR(VLOOKUP(CONCATENATE($A116,K$66),'ECM Staff time by PoF'!$A$5:$S$119,MATCH($BV$103, 'ECM Staff time by PoF'!$A$4:$R$4,0),FALSE)), 0, VLOOKUP(CONCATENATE($A116,K$66),'ECM Staff time by PoF'!$A$5:$S$119,MATCH($BV$103, 'ECM Staff time by PoF'!$A$4:$R$4,0),FALSE))))*K78</f>
        <v>0</v>
      </c>
      <c r="CF116" s="191">
        <f>IF($A116="",0,IF(VLOOKUP($A116,'ECM Staff time by PoF'!$B$5:$C$119,2,FALSE)="Not Applicable",VLOOKUP($A116,'ECM Staff time by PoF'!$B$5:$S$119,MATCH($BV$103, 'ECM Staff time by PoF'!$B$4:$R$4,0),FALSE),IF(ISERROR(VLOOKUP(CONCATENATE($A116,L$66),'ECM Staff time by PoF'!$A$5:$S$119,MATCH($BV$103, 'ECM Staff time by PoF'!$A$4:$R$4,0),FALSE)), 0, VLOOKUP(CONCATENATE($A116,L$66),'ECM Staff time by PoF'!$A$5:$S$119,MATCH($BV$103, 'ECM Staff time by PoF'!$A$4:$R$4,0),FALSE))))*L78</f>
        <v>0</v>
      </c>
      <c r="CG116" s="191">
        <f>IF($A116="",0,IF(VLOOKUP($A116,'ECM Staff time by PoF'!$B$5:$C$119,2,FALSE)="Not Applicable",VLOOKUP($A116,'ECM Staff time by PoF'!$B$5:$S$119,MATCH($BV$103, 'ECM Staff time by PoF'!$B$4:$R$4,0),FALSE),IF(ISERROR(VLOOKUP(CONCATENATE($A116,M$66),'ECM Staff time by PoF'!$A$5:$S$119,MATCH($BV$103, 'ECM Staff time by PoF'!$A$4:$R$4,0),FALSE)), 0, VLOOKUP(CONCATENATE($A116,M$66),'ECM Staff time by PoF'!$A$5:$S$119,MATCH($BV$103, 'ECM Staff time by PoF'!$A$4:$R$4,0),FALSE))))*M78</f>
        <v>0</v>
      </c>
      <c r="CH116" s="191">
        <f>IF($A116="",0,IF(VLOOKUP($A116,'ECM Staff time by PoF'!$B$5:$C$119,2,FALSE)="Not Applicable",VLOOKUP($A116,'ECM Staff time by PoF'!$B$5:$S$119,MATCH($BV$103, 'ECM Staff time by PoF'!$B$4:$R$4,0),FALSE),IF(ISERROR(VLOOKUP(CONCATENATE($A116,N$66),'ECM Staff time by PoF'!$A$5:$S$119,MATCH($BV$103, 'ECM Staff time by PoF'!$A$4:$R$4,0),FALSE)), 0, VLOOKUP(CONCATENATE($A116,N$66),'ECM Staff time by PoF'!$A$5:$S$119,MATCH($BV$103, 'ECM Staff time by PoF'!$A$4:$R$4,0),FALSE))))*N78</f>
        <v>0</v>
      </c>
      <c r="CI116" s="191">
        <f>IF($A116="",0,IF(VLOOKUP($A116,'ECM Staff time by PoF'!$B$5:$C$119,2,FALSE)="Not Applicable",VLOOKUP($A116,'ECM Staff time by PoF'!$B$5:$S$119,MATCH($BV$103, 'ECM Staff time by PoF'!$B$4:$R$4,0),FALSE),IF(ISERROR(VLOOKUP(CONCATENATE($A116,O$66),'ECM Staff time by PoF'!$A$5:$S$119,MATCH($BV$103, 'ECM Staff time by PoF'!$A$4:$R$4,0),FALSE)), 0, VLOOKUP(CONCATENATE($A116,O$66),'ECM Staff time by PoF'!$A$5:$S$119,MATCH($BV$103, 'ECM Staff time by PoF'!$A$4:$R$4,0),FALSE))))*O78</f>
        <v>0</v>
      </c>
      <c r="CJ116" s="191">
        <f>IF($A116="",0,IF(VLOOKUP($A116,'ECM Staff time by PoF'!$B$5:$C$119,2,FALSE)="Not Applicable",VLOOKUP($A116,'ECM Staff time by PoF'!$B$5:$S$119,MATCH($BV$103, 'ECM Staff time by PoF'!$B$4:$R$4,0),FALSE),IF(ISERROR(VLOOKUP(CONCATENATE($A116,P$66),'ECM Staff time by PoF'!$A$5:$S$119,MATCH($BV$103, 'ECM Staff time by PoF'!$A$4:$R$4,0),FALSE)), 0, VLOOKUP(CONCATENATE($A116,P$66),'ECM Staff time by PoF'!$A$5:$S$119,MATCH($BV$103, 'ECM Staff time by PoF'!$A$4:$R$4,0),FALSE))))*P78</f>
        <v>0</v>
      </c>
      <c r="CK116" s="191">
        <f>IF($A116="",0,IF(VLOOKUP($A116,'ECM Staff time by PoF'!$B$5:$C$119,2,FALSE)="Not Applicable",VLOOKUP($A116,'ECM Staff time by PoF'!$B$5:$S$119,MATCH($BV$103, 'ECM Staff time by PoF'!$B$4:$R$4,0),FALSE),IF(ISERROR(VLOOKUP(CONCATENATE($A116,Q$66),'ECM Staff time by PoF'!$A$5:$S$119,MATCH($BV$103, 'ECM Staff time by PoF'!$A$4:$R$4,0),FALSE)), 0, VLOOKUP(CONCATENATE($A116,Q$66),'ECM Staff time by PoF'!$A$5:$S$119,MATCH($BV$103, 'ECM Staff time by PoF'!$A$4:$R$4,0),FALSE))))*Q78</f>
        <v>0</v>
      </c>
      <c r="CL116" s="191">
        <f>IF($A116="",0,IF(VLOOKUP($A116,'ECM Staff time by PoF'!$B$5:$C$119,2,FALSE)="Not Applicable",VLOOKUP($A116,'ECM Staff time by PoF'!$B$5:$S$119,MATCH($BV$103, 'ECM Staff time by PoF'!$B$4:$R$4,0),FALSE),IF(ISERROR(VLOOKUP(CONCATENATE($A116,R$66),'ECM Staff time by PoF'!$A$5:$S$119,MATCH($BV$103, 'ECM Staff time by PoF'!$A$4:$R$4,0),FALSE)), 0, VLOOKUP(CONCATENATE($A116,R$66),'ECM Staff time by PoF'!$A$5:$S$119,MATCH($BV$103, 'ECM Staff time by PoF'!$A$4:$R$4,0),FALSE))))*R78</f>
        <v>0</v>
      </c>
      <c r="CM116" s="191">
        <f>IF($A116="",0,IF(VLOOKUP($A116,'ECM Staff time by PoF'!$B$5:$C$119,2,FALSE)="Not Applicable",VLOOKUP($A116,'ECM Staff time by PoF'!$B$5:$S$119,MATCH($BV$103, 'ECM Staff time by PoF'!$B$4:$R$4,0),FALSE),IF(ISERROR(VLOOKUP(CONCATENATE($A116,S$66),'ECM Staff time by PoF'!$A$5:$S$119,MATCH($BV$103, 'ECM Staff time by PoF'!$A$4:$R$4,0),FALSE)), 0, VLOOKUP(CONCATENATE($A116,S$66),'ECM Staff time by PoF'!$A$5:$S$119,MATCH($BV$103, 'ECM Staff time by PoF'!$A$4:$R$4,0),FALSE))))*S78</f>
        <v>0</v>
      </c>
      <c r="CN116" s="191">
        <f>IF($A116="",0,IF(VLOOKUP($A116,'ECM Staff time by PoF'!$B$5:$C$119,2,FALSE)="Not Applicable",VLOOKUP($A116,'ECM Staff time by PoF'!$B$5:$S$119,MATCH($BV$103, 'ECM Staff time by PoF'!$B$4:$R$4,0),FALSE),IF(ISERROR(VLOOKUP(CONCATENATE($A116,T$66),'ECM Staff time by PoF'!$A$5:$S$119,MATCH($BV$103, 'ECM Staff time by PoF'!$A$4:$R$4,0),FALSE)), 0, VLOOKUP(CONCATENATE($A116,T$66),'ECM Staff time by PoF'!$A$5:$S$119,MATCH($BV$103, 'ECM Staff time by PoF'!$A$4:$R$4,0),FALSE))))*T78</f>
        <v>0</v>
      </c>
      <c r="CO116" s="191">
        <f>IF($A116="",0,IF(VLOOKUP($A116,'ECM Staff time by PoF'!$B$5:$C$119,2,FALSE)="Not Applicable",VLOOKUP($A116,'ECM Staff time by PoF'!$B$5:$S$119,MATCH($BV$103, 'ECM Staff time by PoF'!$B$4:$R$4,0),FALSE),IF(ISERROR(VLOOKUP(CONCATENATE($A116,U$66),'ECM Staff time by PoF'!$A$5:$S$119,MATCH($BV$103, 'ECM Staff time by PoF'!$A$4:$R$4,0),FALSE)), 0, VLOOKUP(CONCATENATE($A116,U$66),'ECM Staff time by PoF'!$A$5:$S$119,MATCH($BV$103, 'ECM Staff time by PoF'!$A$4:$R$4,0),FALSE))))*U78</f>
        <v>0</v>
      </c>
      <c r="CP116" s="191">
        <f>IF($A116="",0,IF(VLOOKUP($A116,'ECM Staff time by PoF'!$B$5:$C$119,2,FALSE)="Not Applicable",VLOOKUP($A116,'ECM Staff time by PoF'!$B$5:$S$119,MATCH($BV$103, 'ECM Staff time by PoF'!$B$4:$R$4,0),FALSE),IF(ISERROR(VLOOKUP(CONCATENATE($A116,V$66),'ECM Staff time by PoF'!$A$5:$S$119,MATCH($BV$103, 'ECM Staff time by PoF'!$A$4:$R$4,0),FALSE)), 0, VLOOKUP(CONCATENATE($A116,V$66),'ECM Staff time by PoF'!$A$5:$S$119,MATCH($BV$103, 'ECM Staff time by PoF'!$A$4:$R$4,0),FALSE))))*V78</f>
        <v>0</v>
      </c>
      <c r="CQ116" s="191">
        <f>IF($A116="",0,IF(VLOOKUP($A116,'ECM Staff time by PoF'!$B$5:$C$119,2,FALSE)="Not Applicable",VLOOKUP($A116,'ECM Staff time by PoF'!$B$5:$S$119,MATCH($BV$103, 'ECM Staff time by PoF'!$B$4:$R$4,0),FALSE),IF(ISERROR(VLOOKUP(CONCATENATE($A116,W$66),'ECM Staff time by PoF'!$A$5:$S$119,MATCH($BV$103, 'ECM Staff time by PoF'!$A$4:$R$4,0),FALSE)), 0, VLOOKUP(CONCATENATE($A116,W$66),'ECM Staff time by PoF'!$A$5:$S$119,MATCH($BV$103, 'ECM Staff time by PoF'!$A$4:$R$4,0),FALSE))))*W78</f>
        <v>0</v>
      </c>
      <c r="CR116" s="191">
        <f>IF($A116="",0,IF(VLOOKUP($A116,'ECM Staff time by PoF'!$B$5:$C$119,2,FALSE)="Not Applicable",VLOOKUP($A116,'ECM Staff time by PoF'!$B$5:$S$119,MATCH($BV$103, 'ECM Staff time by PoF'!$B$4:$R$4,0),FALSE),IF(ISERROR(VLOOKUP(CONCATENATE($A116,X$66),'ECM Staff time by PoF'!$A$5:$S$119,MATCH($BV$103, 'ECM Staff time by PoF'!$A$4:$R$4,0),FALSE)), 0, VLOOKUP(CONCATENATE($A116,X$66),'ECM Staff time by PoF'!$A$5:$S$119,MATCH($BV$103, 'ECM Staff time by PoF'!$A$4:$R$4,0),FALSE))))*X78</f>
        <v>0</v>
      </c>
      <c r="CS116" s="191">
        <f>IF($A116="",0,IF(VLOOKUP($A116,'ECM Staff time by PoF'!$B$5:$C$119,2,FALSE)="Not Applicable",VLOOKUP($A116,'ECM Staff time by PoF'!$B$5:$S$119,MATCH($BV$103, 'ECM Staff time by PoF'!$B$4:$R$4,0),FALSE),IF(ISERROR(VLOOKUP(CONCATENATE($A116,Y$66),'ECM Staff time by PoF'!$A$5:$S$119,MATCH($BV$103, 'ECM Staff time by PoF'!$A$4:$R$4,0),FALSE)), 0, VLOOKUP(CONCATENATE($A116,Y$66),'ECM Staff time by PoF'!$A$5:$S$119,MATCH($BV$103, 'ECM Staff time by PoF'!$A$4:$R$4,0),FALSE))))*Y78</f>
        <v>0</v>
      </c>
      <c r="CT116" s="191">
        <f>IF($A116="",0,IF(VLOOKUP($A116,'ECM Staff time by PoF'!$B$5:$C$119,2,FALSE)="Not Applicable",VLOOKUP($A116,'ECM Staff time by PoF'!$B$5:$S$119,MATCH($BV$103, 'ECM Staff time by PoF'!$B$4:$R$4,0),FALSE),IF(ISERROR(VLOOKUP(CONCATENATE($A116,Z$66),'ECM Staff time by PoF'!$A$5:$S$119,MATCH($BV$103, 'ECM Staff time by PoF'!$A$4:$R$4,0),FALSE)), 0, VLOOKUP(CONCATENATE($A116,Z$66),'ECM Staff time by PoF'!$A$5:$S$119,MATCH($BV$103, 'ECM Staff time by PoF'!$A$4:$R$4,0),FALSE))))*Z78</f>
        <v>0</v>
      </c>
      <c r="CU116" s="191">
        <f>IF($A116="",0,IF(VLOOKUP($A116,'ECM Staff time by PoF'!$B$5:$C$119,2,FALSE)="Not Applicable",VLOOKUP($A116,'ECM Staff time by PoF'!$B$5:$S$119,MATCH($BV$103, 'ECM Staff time by PoF'!$B$4:$R$4,0),FALSE),IF(ISERROR(VLOOKUP(CONCATENATE($A116,AA$66),'ECM Staff time by PoF'!$A$5:$S$119,MATCH($BV$103, 'ECM Staff time by PoF'!$A$4:$R$4,0),FALSE)), 0, VLOOKUP(CONCATENATE($A116,AA$66),'ECM Staff time by PoF'!$A$5:$S$119,MATCH($BV$103, 'ECM Staff time by PoF'!$A$4:$R$4,0),FALSE))))*AA78</f>
        <v>0</v>
      </c>
      <c r="CV116" s="191">
        <f>IF($A116="",0,IF(VLOOKUP($A116,'ECM Staff time by PoF'!$B$5:$C$119,2,FALSE)="Not Applicable",VLOOKUP($A116,'ECM Staff time by PoF'!$B$5:$S$119,MATCH($BV$103, 'ECM Staff time by PoF'!$B$4:$R$4,0),FALSE),IF(ISERROR(VLOOKUP(CONCATENATE($A116,AB$66),'ECM Staff time by PoF'!$A$5:$S$119,MATCH($BV$103, 'ECM Staff time by PoF'!$A$4:$R$4,0),FALSE)), 0, VLOOKUP(CONCATENATE($A116,AB$66),'ECM Staff time by PoF'!$A$5:$S$119,MATCH($BV$103, 'ECM Staff time by PoF'!$A$4:$R$4,0),FALSE))))*AB78</f>
        <v>0</v>
      </c>
      <c r="CW116" s="191">
        <f>IF($A116="",0,IF(VLOOKUP($A116,'ECM Staff time by PoF'!$B$5:$C$119,2,FALSE)="Not Applicable",VLOOKUP($A116,'ECM Staff time by PoF'!$B$5:$S$119,MATCH($BV$103, 'ECM Staff time by PoF'!$B$4:$R$4,0),FALSE),IF(ISERROR(VLOOKUP(CONCATENATE($A116,AC$66),'ECM Staff time by PoF'!$A$5:$S$119,MATCH($BV$103, 'ECM Staff time by PoF'!$A$4:$R$4,0),FALSE)), 0, VLOOKUP(CONCATENATE($A116,AC$66),'ECM Staff time by PoF'!$A$5:$S$119,MATCH($BV$103, 'ECM Staff time by PoF'!$A$4:$R$4,0),FALSE))))*AC78</f>
        <v>0</v>
      </c>
      <c r="CX116" s="191">
        <f>IF($A116="",0,IF(VLOOKUP($A116,'ECM Staff time by PoF'!$B$5:$C$119,2,FALSE)="Not Applicable",VLOOKUP($A116,'ECM Staff time by PoF'!$B$5:$S$119,MATCH($BV$103, 'ECM Staff time by PoF'!$B$4:$R$4,0),FALSE),IF(ISERROR(VLOOKUP(CONCATENATE($A116,AD$66),'ECM Staff time by PoF'!$A$5:$S$119,MATCH($BV$103, 'ECM Staff time by PoF'!$A$4:$R$4,0),FALSE)), 0, VLOOKUP(CONCATENATE($A116,AD$66),'ECM Staff time by PoF'!$A$5:$S$119,MATCH($BV$103, 'ECM Staff time by PoF'!$A$4:$R$4,0),FALSE))))*AD78</f>
        <v>0</v>
      </c>
      <c r="CY116" s="191">
        <f>IF($A116="",0,IF(VLOOKUP($A116,'ECM Staff time by PoF'!$B$5:$C$119,2,FALSE)="Not Applicable",VLOOKUP($A116,'ECM Staff time by PoF'!$B$5:$S$119,MATCH($BV$103, 'ECM Staff time by PoF'!$B$4:$R$4,0),FALSE),IF(ISERROR(VLOOKUP(CONCATENATE($A116,AE$66),'ECM Staff time by PoF'!$A$5:$S$119,MATCH($BV$103, 'ECM Staff time by PoF'!$A$4:$R$4,0),FALSE)), 0, VLOOKUP(CONCATENATE($A116,AE$66),'ECM Staff time by PoF'!$A$5:$S$119,MATCH($BV$103, 'ECM Staff time by PoF'!$A$4:$R$4,0),FALSE))))*AE78</f>
        <v>0</v>
      </c>
      <c r="CZ116" s="191">
        <f>IF($A116="",0,IF(VLOOKUP($A116,'ECM Staff time by PoF'!$B$5:$C$119,2,FALSE)="Not Applicable",VLOOKUP($A116,'ECM Staff time by PoF'!$B$5:$S$119,MATCH($BV$103, 'ECM Staff time by PoF'!$B$4:$R$4,0),FALSE),IF(ISERROR(VLOOKUP(CONCATENATE($A116,AF$66),'ECM Staff time by PoF'!$A$5:$S$119,MATCH($BV$103, 'ECM Staff time by PoF'!$A$4:$R$4,0),FALSE)), 0, VLOOKUP(CONCATENATE($A116,AF$66),'ECM Staff time by PoF'!$A$5:$S$119,MATCH($BV$103, 'ECM Staff time by PoF'!$A$4:$R$4,0),FALSE))))*AF78</f>
        <v>0</v>
      </c>
      <c r="DA116" s="191">
        <f>IF($A116="",0,IF(VLOOKUP($A116,'ECM Staff time by PoF'!$B$5:$C$119,2,FALSE)="Not Applicable",VLOOKUP($A116,'ECM Staff time by PoF'!$B$5:$S$119,MATCH($BV$103, 'ECM Staff time by PoF'!$B$4:$R$4,0),FALSE),IF(ISERROR(VLOOKUP(CONCATENATE($A116,AG$66),'ECM Staff time by PoF'!$A$5:$S$119,MATCH($BV$103, 'ECM Staff time by PoF'!$A$4:$R$4,0),FALSE)), 0, VLOOKUP(CONCATENATE($A116,AG$66),'ECM Staff time by PoF'!$A$5:$S$119,MATCH($BV$103, 'ECM Staff time by PoF'!$A$4:$R$4,0),FALSE))))*AG78</f>
        <v>0</v>
      </c>
      <c r="DB116" s="191">
        <f>IF($A116="",0,IF(VLOOKUP($A116,'ECM Staff time by PoF'!$B$5:$C$119,2,FALSE)="Not Applicable",VLOOKUP($A116,'ECM Staff time by PoF'!$B$5:$S$119,MATCH($BV$103, 'ECM Staff time by PoF'!$B$4:$R$4,0),FALSE),IF(ISERROR(VLOOKUP(CONCATENATE($A116,AH$66),'ECM Staff time by PoF'!$A$5:$S$119,MATCH($BV$103, 'ECM Staff time by PoF'!$A$4:$R$4,0),FALSE)), 0, VLOOKUP(CONCATENATE($A116,AH$66),'ECM Staff time by PoF'!$A$5:$S$119,MATCH($BV$103, 'ECM Staff time by PoF'!$A$4:$R$4,0),FALSE))))*AH78</f>
        <v>0</v>
      </c>
      <c r="DC116" s="191">
        <f>IF($A116="",0,IF(VLOOKUP($A116,'ECM Staff time by PoF'!$B$5:$C$119,2,FALSE)="Not Applicable",VLOOKUP($A116,'ECM Staff time by PoF'!$B$5:$S$119,MATCH($BV$103, 'ECM Staff time by PoF'!$B$4:$R$4,0),FALSE),IF(ISERROR(VLOOKUP(CONCATENATE($A116,AI$66),'ECM Staff time by PoF'!$A$5:$S$119,MATCH($BV$103, 'ECM Staff time by PoF'!$A$4:$R$4,0),FALSE)), 0, VLOOKUP(CONCATENATE($A116,AI$66),'ECM Staff time by PoF'!$A$5:$S$119,MATCH($BV$103, 'ECM Staff time by PoF'!$A$4:$R$4,0),FALSE))))*AI78</f>
        <v>0</v>
      </c>
      <c r="DD116" s="191">
        <f>IF($A116="",0,IF(VLOOKUP($A116,'ECM Staff time by PoF'!$B$5:$C$119,2,FALSE)="Not Applicable",VLOOKUP($A116,'ECM Staff time by PoF'!$B$5:$S$119,MATCH($BV$103, 'ECM Staff time by PoF'!$B$4:$R$4,0),FALSE),IF(ISERROR(VLOOKUP(CONCATENATE($A116,AJ$66),'ECM Staff time by PoF'!$A$5:$S$119,MATCH($BV$103, 'ECM Staff time by PoF'!$A$4:$R$4,0),FALSE)), 0, VLOOKUP(CONCATENATE($A116,AJ$66),'ECM Staff time by PoF'!$A$5:$S$119,MATCH($BV$103, 'ECM Staff time by PoF'!$A$4:$R$4,0),FALSE))))*AJ78</f>
        <v>0</v>
      </c>
      <c r="DE116" s="191">
        <f>IF($A116="",0,IF(VLOOKUP($A116,'ECM Staff time by PoF'!$B$5:$C$119,2,FALSE)="Not Applicable",VLOOKUP($A116,'ECM Staff time by PoF'!$B$5:$S$119,MATCH($BV$103, 'ECM Staff time by PoF'!$B$4:$R$4,0),FALSE),IF(ISERROR(VLOOKUP(CONCATENATE($A116,AK$66),'ECM Staff time by PoF'!$A$5:$S$119,MATCH($BV$103, 'ECM Staff time by PoF'!$A$4:$R$4,0),FALSE)), 0, VLOOKUP(CONCATENATE($A116,AK$66),'ECM Staff time by PoF'!$A$5:$S$119,MATCH($BV$103, 'ECM Staff time by PoF'!$A$4:$R$4,0),FALSE))))*AK78</f>
        <v>0</v>
      </c>
      <c r="DF116" s="191">
        <f>IF($A116="",0,IF(VLOOKUP($A116,'ECM Staff time by PoF'!$B$5:$C$119,2,FALSE)="Not Applicable",VLOOKUP($A116,'ECM Staff time by PoF'!$B$5:$S$119,MATCH($DF$103, 'ECM Staff time by PoF'!$B$4:$R$4,0),FALSE),IF(ISERROR(VLOOKUP(CONCATENATE($A116,B$66),'ECM Staff time by PoF'!$A$5:$S$119,MATCH($DF$103, 'ECM Staff time by PoF'!$A$4:$R$4,0),FALSE)), 0, VLOOKUP(CONCATENATE($A116,B$66),'ECM Staff time by PoF'!$A$5:$S$119,MATCH($DF$103, 'ECM Staff time by PoF'!$A$4:$R$4,0),FALSE))))*B78</f>
        <v>0</v>
      </c>
      <c r="DG116" s="191">
        <f>IF($A116="",0,IF(VLOOKUP($A116,'ECM Staff time by PoF'!$B$5:$C$119,2,FALSE)="Not Applicable",VLOOKUP($A116,'ECM Staff time by PoF'!$B$5:$S$119,MATCH($DF$103, 'ECM Staff time by PoF'!$B$4:$R$4,0),FALSE),IF(ISERROR(VLOOKUP(CONCATENATE($A116,C$66),'ECM Staff time by PoF'!$A$5:$S$119,MATCH($DF$103, 'ECM Staff time by PoF'!$A$4:$R$4,0),FALSE)), 0, VLOOKUP(CONCATENATE($A116,C$66),'ECM Staff time by PoF'!$A$5:$S$119,MATCH($DF$103, 'ECM Staff time by PoF'!$A$4:$R$4,0),FALSE))))*C78</f>
        <v>0</v>
      </c>
      <c r="DH116" s="191">
        <f>IF($A116="",0,IF(VLOOKUP($A116,'ECM Staff time by PoF'!$B$5:$C$119,2,FALSE)="Not Applicable",VLOOKUP($A116,'ECM Staff time by PoF'!$B$5:$S$119,MATCH($DF$103, 'ECM Staff time by PoF'!$B$4:$R$4,0),FALSE),IF(ISERROR(VLOOKUP(CONCATENATE($A116,D$66),'ECM Staff time by PoF'!$A$5:$S$119,MATCH($DF$103, 'ECM Staff time by PoF'!$A$4:$R$4,0),FALSE)), 0, VLOOKUP(CONCATENATE($A116,D$66),'ECM Staff time by PoF'!$A$5:$S$119,MATCH($DF$103, 'ECM Staff time by PoF'!$A$4:$R$4,0),FALSE))))*D78</f>
        <v>0</v>
      </c>
      <c r="DI116" s="191">
        <f>IF($A116="",0,IF(VLOOKUP($A116,'ECM Staff time by PoF'!$B$5:$C$119,2,FALSE)="Not Applicable",VLOOKUP($A116,'ECM Staff time by PoF'!$B$5:$S$119,MATCH($DF$103, 'ECM Staff time by PoF'!$B$4:$R$4,0),FALSE),IF(ISERROR(VLOOKUP(CONCATENATE($A116,E$66),'ECM Staff time by PoF'!$A$5:$S$119,MATCH($DF$103, 'ECM Staff time by PoF'!$A$4:$R$4,0),FALSE)), 0, VLOOKUP(CONCATENATE($A116,E$66),'ECM Staff time by PoF'!$A$5:$S$119,MATCH($DF$103, 'ECM Staff time by PoF'!$A$4:$R$4,0),FALSE))))*E78</f>
        <v>0</v>
      </c>
      <c r="DJ116" s="191">
        <f>IF($A116="",0,IF(VLOOKUP($A116,'ECM Staff time by PoF'!$B$5:$C$119,2,FALSE)="Not Applicable",VLOOKUP($A116,'ECM Staff time by PoF'!$B$5:$S$119,MATCH($DF$103, 'ECM Staff time by PoF'!$B$4:$R$4,0),FALSE),IF(ISERROR(VLOOKUP(CONCATENATE($A116,F$66),'ECM Staff time by PoF'!$A$5:$S$119,MATCH($DF$103, 'ECM Staff time by PoF'!$A$4:$R$4,0),FALSE)), 0, VLOOKUP(CONCATENATE($A116,F$66),'ECM Staff time by PoF'!$A$5:$S$119,MATCH($DF$103, 'ECM Staff time by PoF'!$A$4:$R$4,0),FALSE))))*F78</f>
        <v>0</v>
      </c>
      <c r="DK116" s="191">
        <f>IF($A116="",0,IF(VLOOKUP($A116,'ECM Staff time by PoF'!$B$5:$C$119,2,FALSE)="Not Applicable",VLOOKUP($A116,'ECM Staff time by PoF'!$B$5:$S$119,MATCH($DF$103, 'ECM Staff time by PoF'!$B$4:$R$4,0),FALSE),IF(ISERROR(VLOOKUP(CONCATENATE($A116,G$66),'ECM Staff time by PoF'!$A$5:$S$119,MATCH($DF$103, 'ECM Staff time by PoF'!$A$4:$R$4,0),FALSE)), 0, VLOOKUP(CONCATENATE($A116,G$66),'ECM Staff time by PoF'!$A$5:$S$119,MATCH($DF$103, 'ECM Staff time by PoF'!$A$4:$R$4,0),FALSE))))*G78</f>
        <v>0</v>
      </c>
      <c r="DL116" s="191">
        <f>IF($A116="",0,IF(VLOOKUP($A116,'ECM Staff time by PoF'!$B$5:$C$119,2,FALSE)="Not Applicable",VLOOKUP($A116,'ECM Staff time by PoF'!$B$5:$S$119,MATCH($DF$103, 'ECM Staff time by PoF'!$B$4:$R$4,0),FALSE),IF(ISERROR(VLOOKUP(CONCATENATE($A116,H$66),'ECM Staff time by PoF'!$A$5:$S$119,MATCH($DF$103, 'ECM Staff time by PoF'!$A$4:$R$4,0),FALSE)), 0, VLOOKUP(CONCATENATE($A116,H$66),'ECM Staff time by PoF'!$A$5:$S$119,MATCH($DF$103, 'ECM Staff time by PoF'!$A$4:$R$4,0),FALSE))))*H78</f>
        <v>0</v>
      </c>
      <c r="DM116" s="191">
        <f>IF($A116="",0,IF(VLOOKUP($A116,'ECM Staff time by PoF'!$B$5:$C$119,2,FALSE)="Not Applicable",VLOOKUP($A116,'ECM Staff time by PoF'!$B$5:$S$119,MATCH($DF$103, 'ECM Staff time by PoF'!$B$4:$R$4,0),FALSE),IF(ISERROR(VLOOKUP(CONCATENATE($A116,I$66),'ECM Staff time by PoF'!$A$5:$S$119,MATCH($DF$103, 'ECM Staff time by PoF'!$A$4:$R$4,0),FALSE)), 0, VLOOKUP(CONCATENATE($A116,I$66),'ECM Staff time by PoF'!$A$5:$S$119,MATCH($DF$103, 'ECM Staff time by PoF'!$A$4:$R$4,0),FALSE))))*I78</f>
        <v>0</v>
      </c>
      <c r="DN116" s="191">
        <f>IF($A116="",0,IF(VLOOKUP($A116,'ECM Staff time by PoF'!$B$5:$C$119,2,FALSE)="Not Applicable",VLOOKUP($A116,'ECM Staff time by PoF'!$B$5:$S$119,MATCH($DF$103, 'ECM Staff time by PoF'!$B$4:$R$4,0),FALSE),IF(ISERROR(VLOOKUP(CONCATENATE($A116,J$66),'ECM Staff time by PoF'!$A$5:$S$119,MATCH($DF$103, 'ECM Staff time by PoF'!$A$4:$R$4,0),FALSE)), 0, VLOOKUP(CONCATENATE($A116,J$66),'ECM Staff time by PoF'!$A$5:$S$119,MATCH($DF$103, 'ECM Staff time by PoF'!$A$4:$R$4,0),FALSE))))*J78</f>
        <v>0</v>
      </c>
      <c r="DO116" s="191">
        <f>IF($A116="",0,IF(VLOOKUP($A116,'ECM Staff time by PoF'!$B$5:$C$119,2,FALSE)="Not Applicable",VLOOKUP($A116,'ECM Staff time by PoF'!$B$5:$S$119,MATCH($DF$103, 'ECM Staff time by PoF'!$B$4:$R$4,0),FALSE),IF(ISERROR(VLOOKUP(CONCATENATE($A116,K$66),'ECM Staff time by PoF'!$A$5:$S$119,MATCH($DF$103, 'ECM Staff time by PoF'!$A$4:$R$4,0),FALSE)), 0, VLOOKUP(CONCATENATE($A116,K$66),'ECM Staff time by PoF'!$A$5:$S$119,MATCH($DF$103, 'ECM Staff time by PoF'!$A$4:$R$4,0),FALSE))))*K78</f>
        <v>0</v>
      </c>
      <c r="DP116" s="191">
        <f>IF($A116="",0,IF(VLOOKUP($A116,'ECM Staff time by PoF'!$B$5:$C$119,2,FALSE)="Not Applicable",VLOOKUP($A116,'ECM Staff time by PoF'!$B$5:$S$119,MATCH($DF$103, 'ECM Staff time by PoF'!$B$4:$R$4,0),FALSE),IF(ISERROR(VLOOKUP(CONCATENATE($A116,L$66),'ECM Staff time by PoF'!$A$5:$S$119,MATCH($DF$103, 'ECM Staff time by PoF'!$A$4:$R$4,0),FALSE)), 0, VLOOKUP(CONCATENATE($A116,L$66),'ECM Staff time by PoF'!$A$5:$S$119,MATCH($DF$103, 'ECM Staff time by PoF'!$A$4:$R$4,0),FALSE))))*L78</f>
        <v>0</v>
      </c>
      <c r="DQ116" s="191">
        <f>IF($A116="",0,IF(VLOOKUP($A116,'ECM Staff time by PoF'!$B$5:$C$119,2,FALSE)="Not Applicable",VLOOKUP($A116,'ECM Staff time by PoF'!$B$5:$S$119,MATCH($DF$103, 'ECM Staff time by PoF'!$B$4:$R$4,0),FALSE),IF(ISERROR(VLOOKUP(CONCATENATE($A116,M$66),'ECM Staff time by PoF'!$A$5:$S$119,MATCH($DF$103, 'ECM Staff time by PoF'!$A$4:$R$4,0),FALSE)), 0, VLOOKUP(CONCATENATE($A116,M$66),'ECM Staff time by PoF'!$A$5:$S$119,MATCH($DF$103, 'ECM Staff time by PoF'!$A$4:$R$4,0),FALSE))))*M78</f>
        <v>0</v>
      </c>
      <c r="DR116" s="191">
        <f>IF($A116="",0,IF(VLOOKUP($A116,'ECM Staff time by PoF'!$B$5:$C$119,2,FALSE)="Not Applicable",VLOOKUP($A116,'ECM Staff time by PoF'!$B$5:$S$119,MATCH($DF$103, 'ECM Staff time by PoF'!$B$4:$R$4,0),FALSE),IF(ISERROR(VLOOKUP(CONCATENATE($A116,N$66),'ECM Staff time by PoF'!$A$5:$S$119,MATCH($DF$103, 'ECM Staff time by PoF'!$A$4:$R$4,0),FALSE)), 0, VLOOKUP(CONCATENATE($A116,N$66),'ECM Staff time by PoF'!$A$5:$S$119,MATCH($DF$103, 'ECM Staff time by PoF'!$A$4:$R$4,0),FALSE))))*N78</f>
        <v>0</v>
      </c>
      <c r="DS116" s="191">
        <f>IF($A116="",0,IF(VLOOKUP($A116,'ECM Staff time by PoF'!$B$5:$C$119,2,FALSE)="Not Applicable",VLOOKUP($A116,'ECM Staff time by PoF'!$B$5:$S$119,MATCH($DF$103, 'ECM Staff time by PoF'!$B$4:$R$4,0),FALSE),IF(ISERROR(VLOOKUP(CONCATENATE($A116,O$66),'ECM Staff time by PoF'!$A$5:$S$119,MATCH($DF$103, 'ECM Staff time by PoF'!$A$4:$R$4,0),FALSE)), 0, VLOOKUP(CONCATENATE($A116,O$66),'ECM Staff time by PoF'!$A$5:$S$119,MATCH($DF$103, 'ECM Staff time by PoF'!$A$4:$R$4,0),FALSE))))*O78</f>
        <v>0</v>
      </c>
      <c r="DT116" s="191">
        <f>IF($A116="",0,IF(VLOOKUP($A116,'ECM Staff time by PoF'!$B$5:$C$119,2,FALSE)="Not Applicable",VLOOKUP($A116,'ECM Staff time by PoF'!$B$5:$S$119,MATCH($DF$103, 'ECM Staff time by PoF'!$B$4:$R$4,0),FALSE),IF(ISERROR(VLOOKUP(CONCATENATE($A116,P$66),'ECM Staff time by PoF'!$A$5:$S$119,MATCH($DF$103, 'ECM Staff time by PoF'!$A$4:$R$4,0),FALSE)), 0, VLOOKUP(CONCATENATE($A116,P$66),'ECM Staff time by PoF'!$A$5:$S$119,MATCH($DF$103, 'ECM Staff time by PoF'!$A$4:$R$4,0),FALSE))))*P78</f>
        <v>0</v>
      </c>
      <c r="DU116" s="191">
        <f>IF($A116="",0,IF(VLOOKUP($A116,'ECM Staff time by PoF'!$B$5:$C$119,2,FALSE)="Not Applicable",VLOOKUP($A116,'ECM Staff time by PoF'!$B$5:$S$119,MATCH($DF$103, 'ECM Staff time by PoF'!$B$4:$R$4,0),FALSE),IF(ISERROR(VLOOKUP(CONCATENATE($A116,Q$66),'ECM Staff time by PoF'!$A$5:$S$119,MATCH($DF$103, 'ECM Staff time by PoF'!$A$4:$R$4,0),FALSE)), 0, VLOOKUP(CONCATENATE($A116,Q$66),'ECM Staff time by PoF'!$A$5:$S$119,MATCH($DF$103, 'ECM Staff time by PoF'!$A$4:$R$4,0),FALSE))))*Q78</f>
        <v>0</v>
      </c>
      <c r="DV116" s="191">
        <f>IF($A116="",0,IF(VLOOKUP($A116,'ECM Staff time by PoF'!$B$5:$C$119,2,FALSE)="Not Applicable",VLOOKUP($A116,'ECM Staff time by PoF'!$B$5:$S$119,MATCH($DF$103, 'ECM Staff time by PoF'!$B$4:$R$4,0),FALSE),IF(ISERROR(VLOOKUP(CONCATENATE($A116,R$66),'ECM Staff time by PoF'!$A$5:$S$119,MATCH($DF$103, 'ECM Staff time by PoF'!$A$4:$R$4,0),FALSE)), 0, VLOOKUP(CONCATENATE($A116,R$66),'ECM Staff time by PoF'!$A$5:$S$119,MATCH($DF$103, 'ECM Staff time by PoF'!$A$4:$R$4,0),FALSE))))*R78</f>
        <v>0</v>
      </c>
      <c r="DW116" s="191">
        <f>IF($A116="",0,IF(VLOOKUP($A116,'ECM Staff time by PoF'!$B$5:$C$119,2,FALSE)="Not Applicable",VLOOKUP($A116,'ECM Staff time by PoF'!$B$5:$S$119,MATCH($DF$103, 'ECM Staff time by PoF'!$B$4:$R$4,0),FALSE),IF(ISERROR(VLOOKUP(CONCATENATE($A116,S$66),'ECM Staff time by PoF'!$A$5:$S$119,MATCH($DF$103, 'ECM Staff time by PoF'!$A$4:$R$4,0),FALSE)), 0, VLOOKUP(CONCATENATE($A116,S$66),'ECM Staff time by PoF'!$A$5:$S$119,MATCH($DF$103, 'ECM Staff time by PoF'!$A$4:$R$4,0),FALSE))))*S78</f>
        <v>0</v>
      </c>
      <c r="DX116" s="191">
        <f>IF($A116="",0,IF(VLOOKUP($A116,'ECM Staff time by PoF'!$B$5:$C$119,2,FALSE)="Not Applicable",VLOOKUP($A116,'ECM Staff time by PoF'!$B$5:$S$119,MATCH($DF$103, 'ECM Staff time by PoF'!$B$4:$R$4,0),FALSE),IF(ISERROR(VLOOKUP(CONCATENATE($A116,T$66),'ECM Staff time by PoF'!$A$5:$S$119,MATCH($DF$103, 'ECM Staff time by PoF'!$A$4:$R$4,0),FALSE)), 0, VLOOKUP(CONCATENATE($A116,T$66),'ECM Staff time by PoF'!$A$5:$S$119,MATCH($DF$103, 'ECM Staff time by PoF'!$A$4:$R$4,0),FALSE))))*T78</f>
        <v>0</v>
      </c>
      <c r="DY116" s="191">
        <f>IF($A116="",0,IF(VLOOKUP($A116,'ECM Staff time by PoF'!$B$5:$C$119,2,FALSE)="Not Applicable",VLOOKUP($A116,'ECM Staff time by PoF'!$B$5:$S$119,MATCH($DF$103, 'ECM Staff time by PoF'!$B$4:$R$4,0),FALSE),IF(ISERROR(VLOOKUP(CONCATENATE($A116,U$66),'ECM Staff time by PoF'!$A$5:$S$119,MATCH($DF$103, 'ECM Staff time by PoF'!$A$4:$R$4,0),FALSE)), 0, VLOOKUP(CONCATENATE($A116,U$66),'ECM Staff time by PoF'!$A$5:$S$119,MATCH($DF$103, 'ECM Staff time by PoF'!$A$4:$R$4,0),FALSE))))*U78</f>
        <v>0</v>
      </c>
      <c r="DZ116" s="191">
        <f>IF($A116="",0,IF(VLOOKUP($A116,'ECM Staff time by PoF'!$B$5:$C$119,2,FALSE)="Not Applicable",VLOOKUP($A116,'ECM Staff time by PoF'!$B$5:$S$119,MATCH($DF$103, 'ECM Staff time by PoF'!$B$4:$R$4,0),FALSE),IF(ISERROR(VLOOKUP(CONCATENATE($A116,V$66),'ECM Staff time by PoF'!$A$5:$S$119,MATCH($DF$103, 'ECM Staff time by PoF'!$A$4:$R$4,0),FALSE)), 0, VLOOKUP(CONCATENATE($A116,V$66),'ECM Staff time by PoF'!$A$5:$S$119,MATCH($DF$103, 'ECM Staff time by PoF'!$A$4:$R$4,0),FALSE))))*V78</f>
        <v>0</v>
      </c>
      <c r="EA116" s="191">
        <f>IF($A116="",0,IF(VLOOKUP($A116,'ECM Staff time by PoF'!$B$5:$C$119,2,FALSE)="Not Applicable",VLOOKUP($A116,'ECM Staff time by PoF'!$B$5:$S$119,MATCH($DF$103, 'ECM Staff time by PoF'!$B$4:$R$4,0),FALSE),IF(ISERROR(VLOOKUP(CONCATENATE($A116,W$66),'ECM Staff time by PoF'!$A$5:$S$119,MATCH($DF$103, 'ECM Staff time by PoF'!$A$4:$R$4,0),FALSE)), 0, VLOOKUP(CONCATENATE($A116,W$66),'ECM Staff time by PoF'!$A$5:$S$119,MATCH($DF$103, 'ECM Staff time by PoF'!$A$4:$R$4,0),FALSE))))*W78</f>
        <v>0</v>
      </c>
      <c r="EB116" s="191">
        <f>IF($A116="",0,IF(VLOOKUP($A116,'ECM Staff time by PoF'!$B$5:$C$119,2,FALSE)="Not Applicable",VLOOKUP($A116,'ECM Staff time by PoF'!$B$5:$S$119,MATCH($DF$103, 'ECM Staff time by PoF'!$B$4:$R$4,0),FALSE),IF(ISERROR(VLOOKUP(CONCATENATE($A116,X$66),'ECM Staff time by PoF'!$A$5:$S$119,MATCH($DF$103, 'ECM Staff time by PoF'!$A$4:$R$4,0),FALSE)), 0, VLOOKUP(CONCATENATE($A116,X$66),'ECM Staff time by PoF'!$A$5:$S$119,MATCH($DF$103, 'ECM Staff time by PoF'!$A$4:$R$4,0),FALSE))))*X78</f>
        <v>0</v>
      </c>
      <c r="EC116" s="191">
        <f>IF($A116="",0,IF(VLOOKUP($A116,'ECM Staff time by PoF'!$B$5:$C$119,2,FALSE)="Not Applicable",VLOOKUP($A116,'ECM Staff time by PoF'!$B$5:$S$119,MATCH($DF$103, 'ECM Staff time by PoF'!$B$4:$R$4,0),FALSE),IF(ISERROR(VLOOKUP(CONCATENATE($A116,Y$66),'ECM Staff time by PoF'!$A$5:$S$119,MATCH($DF$103, 'ECM Staff time by PoF'!$A$4:$R$4,0),FALSE)), 0, VLOOKUP(CONCATENATE($A116,Y$66),'ECM Staff time by PoF'!$A$5:$S$119,MATCH($DF$103, 'ECM Staff time by PoF'!$A$4:$R$4,0),FALSE))))*Y78</f>
        <v>0</v>
      </c>
      <c r="ED116" s="191">
        <f>IF($A116="",0,IF(VLOOKUP($A116,'ECM Staff time by PoF'!$B$5:$C$119,2,FALSE)="Not Applicable",VLOOKUP($A116,'ECM Staff time by PoF'!$B$5:$S$119,MATCH($DF$103, 'ECM Staff time by PoF'!$B$4:$R$4,0),FALSE),IF(ISERROR(VLOOKUP(CONCATENATE($A116,Z$66),'ECM Staff time by PoF'!$A$5:$S$119,MATCH($DF$103, 'ECM Staff time by PoF'!$A$4:$R$4,0),FALSE)), 0, VLOOKUP(CONCATENATE($A116,Z$66),'ECM Staff time by PoF'!$A$5:$S$119,MATCH($DF$103, 'ECM Staff time by PoF'!$A$4:$R$4,0),FALSE))))*Z78</f>
        <v>0</v>
      </c>
      <c r="EE116" s="191">
        <f>IF($A116="",0,IF(VLOOKUP($A116,'ECM Staff time by PoF'!$B$5:$C$119,2,FALSE)="Not Applicable",VLOOKUP($A116,'ECM Staff time by PoF'!$B$5:$S$119,MATCH($DF$103, 'ECM Staff time by PoF'!$B$4:$R$4,0),FALSE),IF(ISERROR(VLOOKUP(CONCATENATE($A116,AA$66),'ECM Staff time by PoF'!$A$5:$S$119,MATCH($DF$103, 'ECM Staff time by PoF'!$A$4:$R$4,0),FALSE)), 0, VLOOKUP(CONCATENATE($A116,AA$66),'ECM Staff time by PoF'!$A$5:$S$119,MATCH($DF$103, 'ECM Staff time by PoF'!$A$4:$R$4,0),FALSE))))*AA78</f>
        <v>0</v>
      </c>
      <c r="EF116" s="191">
        <f>IF($A116="",0,IF(VLOOKUP($A116,'ECM Staff time by PoF'!$B$5:$C$119,2,FALSE)="Not Applicable",VLOOKUP($A116,'ECM Staff time by PoF'!$B$5:$S$119,MATCH($DF$103, 'ECM Staff time by PoF'!$B$4:$R$4,0),FALSE),IF(ISERROR(VLOOKUP(CONCATENATE($A116,AB$66),'ECM Staff time by PoF'!$A$5:$S$119,MATCH($DF$103, 'ECM Staff time by PoF'!$A$4:$R$4,0),FALSE)), 0, VLOOKUP(CONCATENATE($A116,AB$66),'ECM Staff time by PoF'!$A$5:$S$119,MATCH($DF$103, 'ECM Staff time by PoF'!$A$4:$R$4,0),FALSE))))*AB78</f>
        <v>0</v>
      </c>
      <c r="EG116" s="191">
        <f>IF($A116="",0,IF(VLOOKUP($A116,'ECM Staff time by PoF'!$B$5:$C$119,2,FALSE)="Not Applicable",VLOOKUP($A116,'ECM Staff time by PoF'!$B$5:$S$119,MATCH($DF$103, 'ECM Staff time by PoF'!$B$4:$R$4,0),FALSE),IF(ISERROR(VLOOKUP(CONCATENATE($A116,AC$66),'ECM Staff time by PoF'!$A$5:$S$119,MATCH($DF$103, 'ECM Staff time by PoF'!$A$4:$R$4,0),FALSE)), 0, VLOOKUP(CONCATENATE($A116,AC$66),'ECM Staff time by PoF'!$A$5:$S$119,MATCH($DF$103, 'ECM Staff time by PoF'!$A$4:$R$4,0),FALSE))))*AC78</f>
        <v>0</v>
      </c>
      <c r="EH116" s="191">
        <f>IF($A116="",0,IF(VLOOKUP($A116,'ECM Staff time by PoF'!$B$5:$C$119,2,FALSE)="Not Applicable",VLOOKUP($A116,'ECM Staff time by PoF'!$B$5:$S$119,MATCH($DF$103, 'ECM Staff time by PoF'!$B$4:$R$4,0),FALSE),IF(ISERROR(VLOOKUP(CONCATENATE($A116,AD$66),'ECM Staff time by PoF'!$A$5:$S$119,MATCH($DF$103, 'ECM Staff time by PoF'!$A$4:$R$4,0),FALSE)), 0, VLOOKUP(CONCATENATE($A116,AD$66),'ECM Staff time by PoF'!$A$5:$S$119,MATCH($DF$103, 'ECM Staff time by PoF'!$A$4:$R$4,0),FALSE))))*AD78</f>
        <v>0</v>
      </c>
      <c r="EI116" s="191">
        <f>IF($A116="",0,IF(VLOOKUP($A116,'ECM Staff time by PoF'!$B$5:$C$119,2,FALSE)="Not Applicable",VLOOKUP($A116,'ECM Staff time by PoF'!$B$5:$S$119,MATCH($DF$103, 'ECM Staff time by PoF'!$B$4:$R$4,0),FALSE),IF(ISERROR(VLOOKUP(CONCATENATE($A116,AE$66),'ECM Staff time by PoF'!$A$5:$S$119,MATCH($DF$103, 'ECM Staff time by PoF'!$A$4:$R$4,0),FALSE)), 0, VLOOKUP(CONCATENATE($A116,AE$66),'ECM Staff time by PoF'!$A$5:$S$119,MATCH($DF$103, 'ECM Staff time by PoF'!$A$4:$R$4,0),FALSE))))*AE78</f>
        <v>0</v>
      </c>
      <c r="EJ116" s="191">
        <f>IF($A116="",0,IF(VLOOKUP($A116,'ECM Staff time by PoF'!$B$5:$C$119,2,FALSE)="Not Applicable",VLOOKUP($A116,'ECM Staff time by PoF'!$B$5:$S$119,MATCH($DF$103, 'ECM Staff time by PoF'!$B$4:$R$4,0),FALSE),IF(ISERROR(VLOOKUP(CONCATENATE($A116,AF$66),'ECM Staff time by PoF'!$A$5:$S$119,MATCH($DF$103, 'ECM Staff time by PoF'!$A$4:$R$4,0),FALSE)), 0, VLOOKUP(CONCATENATE($A116,AF$66),'ECM Staff time by PoF'!$A$5:$S$119,MATCH($DF$103, 'ECM Staff time by PoF'!$A$4:$R$4,0),FALSE))))*AF78</f>
        <v>0</v>
      </c>
      <c r="EK116" s="191">
        <f>IF($A116="",0,IF(VLOOKUP($A116,'ECM Staff time by PoF'!$B$5:$C$119,2,FALSE)="Not Applicable",VLOOKUP($A116,'ECM Staff time by PoF'!$B$5:$S$119,MATCH($DF$103, 'ECM Staff time by PoF'!$B$4:$R$4,0),FALSE),IF(ISERROR(VLOOKUP(CONCATENATE($A116,AG$66),'ECM Staff time by PoF'!$A$5:$S$119,MATCH($DF$103, 'ECM Staff time by PoF'!$A$4:$R$4,0),FALSE)), 0, VLOOKUP(CONCATENATE($A116,AG$66),'ECM Staff time by PoF'!$A$5:$S$119,MATCH($DF$103, 'ECM Staff time by PoF'!$A$4:$R$4,0),FALSE))))*AG78</f>
        <v>0</v>
      </c>
      <c r="EL116" s="191">
        <f>IF($A116="",0,IF(VLOOKUP($A116,'ECM Staff time by PoF'!$B$5:$C$119,2,FALSE)="Not Applicable",VLOOKUP($A116,'ECM Staff time by PoF'!$B$5:$S$119,MATCH($DF$103, 'ECM Staff time by PoF'!$B$4:$R$4,0),FALSE),IF(ISERROR(VLOOKUP(CONCATENATE($A116,AH$66),'ECM Staff time by PoF'!$A$5:$S$119,MATCH($DF$103, 'ECM Staff time by PoF'!$A$4:$R$4,0),FALSE)), 0, VLOOKUP(CONCATENATE($A116,AH$66),'ECM Staff time by PoF'!$A$5:$S$119,MATCH($DF$103, 'ECM Staff time by PoF'!$A$4:$R$4,0),FALSE))))*AH78</f>
        <v>0</v>
      </c>
      <c r="EM116" s="191">
        <f>IF($A116="",0,IF(VLOOKUP($A116,'ECM Staff time by PoF'!$B$5:$C$119,2,FALSE)="Not Applicable",VLOOKUP($A116,'ECM Staff time by PoF'!$B$5:$S$119,MATCH($DF$103, 'ECM Staff time by PoF'!$B$4:$R$4,0),FALSE),IF(ISERROR(VLOOKUP(CONCATENATE($A116,AI$66),'ECM Staff time by PoF'!$A$5:$S$119,MATCH($DF$103, 'ECM Staff time by PoF'!$A$4:$R$4,0),FALSE)), 0, VLOOKUP(CONCATENATE($A116,AI$66),'ECM Staff time by PoF'!$A$5:$S$119,MATCH($DF$103, 'ECM Staff time by PoF'!$A$4:$R$4,0),FALSE))))*AI78</f>
        <v>0</v>
      </c>
      <c r="EN116" s="191">
        <f>IF($A116="",0,IF(VLOOKUP($A116,'ECM Staff time by PoF'!$B$5:$C$119,2,FALSE)="Not Applicable",VLOOKUP($A116,'ECM Staff time by PoF'!$B$5:$S$119,MATCH($DF$103, 'ECM Staff time by PoF'!$B$4:$R$4,0),FALSE),IF(ISERROR(VLOOKUP(CONCATENATE($A116,AJ$66),'ECM Staff time by PoF'!$A$5:$S$119,MATCH($DF$103, 'ECM Staff time by PoF'!$A$4:$R$4,0),FALSE)), 0, VLOOKUP(CONCATENATE($A116,AJ$66),'ECM Staff time by PoF'!$A$5:$S$119,MATCH($DF$103, 'ECM Staff time by PoF'!$A$4:$R$4,0),FALSE))))*AJ78</f>
        <v>0</v>
      </c>
      <c r="EO116" s="191">
        <f>IF($A116="",0,IF(VLOOKUP($A116,'ECM Staff time by PoF'!$B$5:$C$119,2,FALSE)="Not Applicable",VLOOKUP($A116,'ECM Staff time by PoF'!$B$5:$S$119,MATCH($DF$103, 'ECM Staff time by PoF'!$B$4:$R$4,0),FALSE),IF(ISERROR(VLOOKUP(CONCATENATE($A116,AK$66),'ECM Staff time by PoF'!$A$5:$S$119,MATCH($DF$103, 'ECM Staff time by PoF'!$A$4:$R$4,0),FALSE)), 0, VLOOKUP(CONCATENATE($A116,AK$66),'ECM Staff time by PoF'!$A$5:$S$119,MATCH($DF$103, 'ECM Staff time by PoF'!$A$4:$R$4,0),FALSE))))*AK78</f>
        <v>0</v>
      </c>
      <c r="EP116" s="60">
        <f>IF($A116="",0,IF(VLOOKUP($A116,'ECM Staff time by PoF'!$B$5:$C$119,2,FALSE)="Not Applicable",VLOOKUP($A116,'ECM Staff time by PoF'!$B$5:$S$119,MATCH($EP$103, 'ECM Staff time by PoF'!$B$4:$R$4,0),FALSE),IF(ISERROR(VLOOKUP(CONCATENATE($A116,B$66),'ECM Staff time by PoF'!$A$5:$S$119,MATCH($EP$103, 'ECM Staff time by PoF'!$A$4:$R$4,0),FALSE)), 0, VLOOKUP(CONCATENATE($A116,B$66),'ECM Staff time by PoF'!$A$5:$S$119,MATCH($EP$103, 'ECM Staff time by PoF'!$A$4:$R$4,0),FALSE))))*B78</f>
        <v>0</v>
      </c>
      <c r="EQ116" s="60">
        <f>IF($A116="",0,IF(VLOOKUP($A116,'ECM Staff time by PoF'!$B$5:$C$119,2,FALSE)="Not Applicable",VLOOKUP($A116,'ECM Staff time by PoF'!$B$5:$S$119,MATCH($EP$103, 'ECM Staff time by PoF'!$B$4:$R$4,0),FALSE),IF(ISERROR(VLOOKUP(CONCATENATE($A116,C$66),'ECM Staff time by PoF'!$A$5:$S$119,MATCH($EP$103, 'ECM Staff time by PoF'!$A$4:$R$4,0),FALSE)), 0, VLOOKUP(CONCATENATE($A116,C$66),'ECM Staff time by PoF'!$A$5:$S$119,MATCH($EP$103, 'ECM Staff time by PoF'!$A$4:$R$4,0),FALSE))))*C78</f>
        <v>0</v>
      </c>
      <c r="ER116" s="60">
        <f>IF($A116="",0,IF(VLOOKUP($A116,'ECM Staff time by PoF'!$B$5:$C$119,2,FALSE)="Not Applicable",VLOOKUP($A116,'ECM Staff time by PoF'!$B$5:$S$119,MATCH($EP$103, 'ECM Staff time by PoF'!$B$4:$R$4,0),FALSE),IF(ISERROR(VLOOKUP(CONCATENATE($A116,D$66),'ECM Staff time by PoF'!$A$5:$S$119,MATCH($EP$103, 'ECM Staff time by PoF'!$A$4:$R$4,0),FALSE)), 0, VLOOKUP(CONCATENATE($A116,D$66),'ECM Staff time by PoF'!$A$5:$S$119,MATCH($EP$103, 'ECM Staff time by PoF'!$A$4:$R$4,0),FALSE))))*D78</f>
        <v>0</v>
      </c>
      <c r="ES116" s="60">
        <f>IF($A116="",0,IF(VLOOKUP($A116,'ECM Staff time by PoF'!$B$5:$C$119,2,FALSE)="Not Applicable",VLOOKUP($A116,'ECM Staff time by PoF'!$B$5:$S$119,MATCH($EP$103, 'ECM Staff time by PoF'!$B$4:$R$4,0),FALSE),IF(ISERROR(VLOOKUP(CONCATENATE($A116,E$66),'ECM Staff time by PoF'!$A$5:$S$119,MATCH($EP$103, 'ECM Staff time by PoF'!$A$4:$R$4,0),FALSE)), 0, VLOOKUP(CONCATENATE($A116,E$66),'ECM Staff time by PoF'!$A$5:$S$119,MATCH($EP$103, 'ECM Staff time by PoF'!$A$4:$R$4,0),FALSE))))*E78</f>
        <v>0</v>
      </c>
      <c r="ET116" s="60">
        <f>IF($A116="",0,IF(VLOOKUP($A116,'ECM Staff time by PoF'!$B$5:$C$119,2,FALSE)="Not Applicable",VLOOKUP($A116,'ECM Staff time by PoF'!$B$5:$S$119,MATCH($EP$103, 'ECM Staff time by PoF'!$B$4:$R$4,0),FALSE),IF(ISERROR(VLOOKUP(CONCATENATE($A116,F$66),'ECM Staff time by PoF'!$A$5:$S$119,MATCH($EP$103, 'ECM Staff time by PoF'!$A$4:$R$4,0),FALSE)), 0, VLOOKUP(CONCATENATE($A116,F$66),'ECM Staff time by PoF'!$A$5:$S$119,MATCH($EP$103, 'ECM Staff time by PoF'!$A$4:$R$4,0),FALSE))))*F78</f>
        <v>0</v>
      </c>
      <c r="EU116" s="60">
        <f>IF($A116="",0,IF(VLOOKUP($A116,'ECM Staff time by PoF'!$B$5:$C$119,2,FALSE)="Not Applicable",VLOOKUP($A116,'ECM Staff time by PoF'!$B$5:$S$119,MATCH($EP$103, 'ECM Staff time by PoF'!$B$4:$R$4,0),FALSE),IF(ISERROR(VLOOKUP(CONCATENATE($A116,G$66),'ECM Staff time by PoF'!$A$5:$S$119,MATCH($EP$103, 'ECM Staff time by PoF'!$A$4:$R$4,0),FALSE)), 0, VLOOKUP(CONCATENATE($A116,G$66),'ECM Staff time by PoF'!$A$5:$S$119,MATCH($EP$103, 'ECM Staff time by PoF'!$A$4:$R$4,0),FALSE))))*G78</f>
        <v>0</v>
      </c>
      <c r="EV116" s="60">
        <f>IF($A116="",0,IF(VLOOKUP($A116,'ECM Staff time by PoF'!$B$5:$C$119,2,FALSE)="Not Applicable",VLOOKUP($A116,'ECM Staff time by PoF'!$B$5:$S$119,MATCH($EP$103, 'ECM Staff time by PoF'!$B$4:$R$4,0),FALSE),IF(ISERROR(VLOOKUP(CONCATENATE($A116,H$66),'ECM Staff time by PoF'!$A$5:$S$119,MATCH($EP$103, 'ECM Staff time by PoF'!$A$4:$R$4,0),FALSE)), 0, VLOOKUP(CONCATENATE($A116,H$66),'ECM Staff time by PoF'!$A$5:$S$119,MATCH($EP$103, 'ECM Staff time by PoF'!$A$4:$R$4,0),FALSE))))*H78</f>
        <v>0</v>
      </c>
      <c r="EW116" s="60">
        <f>IF($A116="",0,IF(VLOOKUP($A116,'ECM Staff time by PoF'!$B$5:$C$119,2,FALSE)="Not Applicable",VLOOKUP($A116,'ECM Staff time by PoF'!$B$5:$S$119,MATCH($EP$103, 'ECM Staff time by PoF'!$B$4:$R$4,0),FALSE),IF(ISERROR(VLOOKUP(CONCATENATE($A116,I$66),'ECM Staff time by PoF'!$A$5:$S$119,MATCH($EP$103, 'ECM Staff time by PoF'!$A$4:$R$4,0),FALSE)), 0, VLOOKUP(CONCATENATE($A116,I$66),'ECM Staff time by PoF'!$A$5:$S$119,MATCH($EP$103, 'ECM Staff time by PoF'!$A$4:$R$4,0),FALSE))))*I78</f>
        <v>0</v>
      </c>
      <c r="EX116" s="60">
        <f>IF($A116="",0,IF(VLOOKUP($A116,'ECM Staff time by PoF'!$B$5:$C$119,2,FALSE)="Not Applicable",VLOOKUP($A116,'ECM Staff time by PoF'!$B$5:$S$119,MATCH($EP$103, 'ECM Staff time by PoF'!$B$4:$R$4,0),FALSE),IF(ISERROR(VLOOKUP(CONCATENATE($A116,J$66),'ECM Staff time by PoF'!$A$5:$S$119,MATCH($EP$103, 'ECM Staff time by PoF'!$A$4:$R$4,0),FALSE)), 0, VLOOKUP(CONCATENATE($A116,J$66),'ECM Staff time by PoF'!$A$5:$S$119,MATCH($EP$103, 'ECM Staff time by PoF'!$A$4:$R$4,0),FALSE))))*J78</f>
        <v>0</v>
      </c>
      <c r="EY116" s="60">
        <f>IF($A116="",0,IF(VLOOKUP($A116,'ECM Staff time by PoF'!$B$5:$C$119,2,FALSE)="Not Applicable",VLOOKUP($A116,'ECM Staff time by PoF'!$B$5:$S$119,MATCH($EP$103, 'ECM Staff time by PoF'!$B$4:$R$4,0),FALSE),IF(ISERROR(VLOOKUP(CONCATENATE($A116,K$66),'ECM Staff time by PoF'!$A$5:$S$119,MATCH($EP$103, 'ECM Staff time by PoF'!$A$4:$R$4,0),FALSE)), 0, VLOOKUP(CONCATENATE($A116,K$66),'ECM Staff time by PoF'!$A$5:$S$119,MATCH($EP$103, 'ECM Staff time by PoF'!$A$4:$R$4,0),FALSE))))*K78</f>
        <v>0</v>
      </c>
      <c r="EZ116" s="60">
        <f>IF($A116="",0,IF(VLOOKUP($A116,'ECM Staff time by PoF'!$B$5:$C$119,2,FALSE)="Not Applicable",VLOOKUP($A116,'ECM Staff time by PoF'!$B$5:$S$119,MATCH($EP$103, 'ECM Staff time by PoF'!$B$4:$R$4,0),FALSE),IF(ISERROR(VLOOKUP(CONCATENATE($A116,L$66),'ECM Staff time by PoF'!$A$5:$S$119,MATCH($EP$103, 'ECM Staff time by PoF'!$A$4:$R$4,0),FALSE)), 0, VLOOKUP(CONCATENATE($A116,L$66),'ECM Staff time by PoF'!$A$5:$S$119,MATCH($EP$103, 'ECM Staff time by PoF'!$A$4:$R$4,0),FALSE))))*L78</f>
        <v>0</v>
      </c>
      <c r="FA116" s="60">
        <f>IF($A116="",0,IF(VLOOKUP($A116,'ECM Staff time by PoF'!$B$5:$C$119,2,FALSE)="Not Applicable",VLOOKUP($A116,'ECM Staff time by PoF'!$B$5:$S$119,MATCH($EP$103, 'ECM Staff time by PoF'!$B$4:$R$4,0),FALSE),IF(ISERROR(VLOOKUP(CONCATENATE($A116,M$66),'ECM Staff time by PoF'!$A$5:$S$119,MATCH($EP$103, 'ECM Staff time by PoF'!$A$4:$R$4,0),FALSE)), 0, VLOOKUP(CONCATENATE($A116,M$66),'ECM Staff time by PoF'!$A$5:$S$119,MATCH($EP$103, 'ECM Staff time by PoF'!$A$4:$R$4,0),FALSE))))*M78</f>
        <v>0</v>
      </c>
      <c r="FB116" s="60">
        <f>IF($A116="",0,IF(VLOOKUP($A116,'ECM Staff time by PoF'!$B$5:$C$119,2,FALSE)="Not Applicable",VLOOKUP($A116,'ECM Staff time by PoF'!$B$5:$S$119,MATCH($EP$103, 'ECM Staff time by PoF'!$B$4:$R$4,0),FALSE),IF(ISERROR(VLOOKUP(CONCATENATE($A116,N$66),'ECM Staff time by PoF'!$A$5:$S$119,MATCH($EP$103, 'ECM Staff time by PoF'!$A$4:$R$4,0),FALSE)), 0, VLOOKUP(CONCATENATE($A116,N$66),'ECM Staff time by PoF'!$A$5:$S$119,MATCH($EP$103, 'ECM Staff time by PoF'!$A$4:$R$4,0),FALSE))))*N78</f>
        <v>0</v>
      </c>
      <c r="FC116" s="60">
        <f>IF($A116="",0,IF(VLOOKUP($A116,'ECM Staff time by PoF'!$B$5:$C$119,2,FALSE)="Not Applicable",VLOOKUP($A116,'ECM Staff time by PoF'!$B$5:$S$119,MATCH($EP$103, 'ECM Staff time by PoF'!$B$4:$R$4,0),FALSE),IF(ISERROR(VLOOKUP(CONCATENATE($A116,O$66),'ECM Staff time by PoF'!$A$5:$S$119,MATCH($EP$103, 'ECM Staff time by PoF'!$A$4:$R$4,0),FALSE)), 0, VLOOKUP(CONCATENATE($A116,O$66),'ECM Staff time by PoF'!$A$5:$S$119,MATCH($EP$103, 'ECM Staff time by PoF'!$A$4:$R$4,0),FALSE))))*O78</f>
        <v>0</v>
      </c>
      <c r="FD116" s="60">
        <f>IF($A116="",0,IF(VLOOKUP($A116,'ECM Staff time by PoF'!$B$5:$C$119,2,FALSE)="Not Applicable",VLOOKUP($A116,'ECM Staff time by PoF'!$B$5:$S$119,MATCH($EP$103, 'ECM Staff time by PoF'!$B$4:$R$4,0),FALSE),IF(ISERROR(VLOOKUP(CONCATENATE($A116,P$66),'ECM Staff time by PoF'!$A$5:$S$119,MATCH($EP$103, 'ECM Staff time by PoF'!$A$4:$R$4,0),FALSE)), 0, VLOOKUP(CONCATENATE($A116,P$66),'ECM Staff time by PoF'!$A$5:$S$119,MATCH($EP$103, 'ECM Staff time by PoF'!$A$4:$R$4,0),FALSE))))*P78</f>
        <v>0</v>
      </c>
      <c r="FE116" s="60">
        <f>IF($A116="",0,IF(VLOOKUP($A116,'ECM Staff time by PoF'!$B$5:$C$119,2,FALSE)="Not Applicable",VLOOKUP($A116,'ECM Staff time by PoF'!$B$5:$S$119,MATCH($EP$103, 'ECM Staff time by PoF'!$B$4:$R$4,0),FALSE),IF(ISERROR(VLOOKUP(CONCATENATE($A116,Q$66),'ECM Staff time by PoF'!$A$5:$S$119,MATCH($EP$103, 'ECM Staff time by PoF'!$A$4:$R$4,0),FALSE)), 0, VLOOKUP(CONCATENATE($A116,Q$66),'ECM Staff time by PoF'!$A$5:$S$119,MATCH($EP$103, 'ECM Staff time by PoF'!$A$4:$R$4,0),FALSE))))*Q78</f>
        <v>0</v>
      </c>
      <c r="FF116" s="60">
        <f>IF($A116="",0,IF(VLOOKUP($A116,'ECM Staff time by PoF'!$B$5:$C$119,2,FALSE)="Not Applicable",VLOOKUP($A116,'ECM Staff time by PoF'!$B$5:$S$119,MATCH($EP$103, 'ECM Staff time by PoF'!$B$4:$R$4,0),FALSE),IF(ISERROR(VLOOKUP(CONCATENATE($A116,R$66),'ECM Staff time by PoF'!$A$5:$S$119,MATCH($EP$103, 'ECM Staff time by PoF'!$A$4:$R$4,0),FALSE)), 0, VLOOKUP(CONCATENATE($A116,R$66),'ECM Staff time by PoF'!$A$5:$S$119,MATCH($EP$103, 'ECM Staff time by PoF'!$A$4:$R$4,0),FALSE))))*R78</f>
        <v>0</v>
      </c>
      <c r="FG116" s="60">
        <f>IF($A116="",0,IF(VLOOKUP($A116,'ECM Staff time by PoF'!$B$5:$C$119,2,FALSE)="Not Applicable",VLOOKUP($A116,'ECM Staff time by PoF'!$B$5:$S$119,MATCH($EP$103, 'ECM Staff time by PoF'!$B$4:$R$4,0),FALSE),IF(ISERROR(VLOOKUP(CONCATENATE($A116,S$66),'ECM Staff time by PoF'!$A$5:$S$119,MATCH($EP$103, 'ECM Staff time by PoF'!$A$4:$R$4,0),FALSE)), 0, VLOOKUP(CONCATENATE($A116,S$66),'ECM Staff time by PoF'!$A$5:$S$119,MATCH($EP$103, 'ECM Staff time by PoF'!$A$4:$R$4,0),FALSE))))*S78</f>
        <v>0</v>
      </c>
      <c r="FH116" s="60">
        <f>IF($A116="",0,IF(VLOOKUP($A116,'ECM Staff time by PoF'!$B$5:$C$119,2,FALSE)="Not Applicable",VLOOKUP($A116,'ECM Staff time by PoF'!$B$5:$S$119,MATCH($EP$103, 'ECM Staff time by PoF'!$B$4:$R$4,0),FALSE),IF(ISERROR(VLOOKUP(CONCATENATE($A116,T$66),'ECM Staff time by PoF'!$A$5:$S$119,MATCH($EP$103, 'ECM Staff time by PoF'!$A$4:$R$4,0),FALSE)), 0, VLOOKUP(CONCATENATE($A116,T$66),'ECM Staff time by PoF'!$A$5:$S$119,MATCH($EP$103, 'ECM Staff time by PoF'!$A$4:$R$4,0),FALSE))))*T78</f>
        <v>0</v>
      </c>
      <c r="FI116" s="60">
        <f>IF($A116="",0,IF(VLOOKUP($A116,'ECM Staff time by PoF'!$B$5:$C$119,2,FALSE)="Not Applicable",VLOOKUP($A116,'ECM Staff time by PoF'!$B$5:$S$119,MATCH($EP$103, 'ECM Staff time by PoF'!$B$4:$R$4,0),FALSE),IF(ISERROR(VLOOKUP(CONCATENATE($A116,U$66),'ECM Staff time by PoF'!$A$5:$S$119,MATCH($EP$103, 'ECM Staff time by PoF'!$A$4:$R$4,0),FALSE)), 0, VLOOKUP(CONCATENATE($A116,U$66),'ECM Staff time by PoF'!$A$5:$S$119,MATCH($EP$103, 'ECM Staff time by PoF'!$A$4:$R$4,0),FALSE))))*U78</f>
        <v>0</v>
      </c>
      <c r="FJ116" s="60">
        <f>IF($A116="",0,IF(VLOOKUP($A116,'ECM Staff time by PoF'!$B$5:$C$119,2,FALSE)="Not Applicable",VLOOKUP($A116,'ECM Staff time by PoF'!$B$5:$S$119,MATCH($EP$103, 'ECM Staff time by PoF'!$B$4:$R$4,0),FALSE),IF(ISERROR(VLOOKUP(CONCATENATE($A116,V$66),'ECM Staff time by PoF'!$A$5:$S$119,MATCH($EP$103, 'ECM Staff time by PoF'!$A$4:$R$4,0),FALSE)), 0, VLOOKUP(CONCATENATE($A116,V$66),'ECM Staff time by PoF'!$A$5:$S$119,MATCH($EP$103, 'ECM Staff time by PoF'!$A$4:$R$4,0),FALSE))))*V78</f>
        <v>0</v>
      </c>
      <c r="FK116" s="60">
        <f>IF($A116="",0,IF(VLOOKUP($A116,'ECM Staff time by PoF'!$B$5:$C$119,2,FALSE)="Not Applicable",VLOOKUP($A116,'ECM Staff time by PoF'!$B$5:$S$119,MATCH($EP$103, 'ECM Staff time by PoF'!$B$4:$R$4,0),FALSE),IF(ISERROR(VLOOKUP(CONCATENATE($A116,W$66),'ECM Staff time by PoF'!$A$5:$S$119,MATCH($EP$103, 'ECM Staff time by PoF'!$A$4:$R$4,0),FALSE)), 0, VLOOKUP(CONCATENATE($A116,W$66),'ECM Staff time by PoF'!$A$5:$S$119,MATCH($EP$103, 'ECM Staff time by PoF'!$A$4:$R$4,0),FALSE))))*W78</f>
        <v>0</v>
      </c>
      <c r="FL116" s="60">
        <f>IF($A116="",0,IF(VLOOKUP($A116,'ECM Staff time by PoF'!$B$5:$C$119,2,FALSE)="Not Applicable",VLOOKUP($A116,'ECM Staff time by PoF'!$B$5:$S$119,MATCH($EP$103, 'ECM Staff time by PoF'!$B$4:$R$4,0),FALSE),IF(ISERROR(VLOOKUP(CONCATENATE($A116,X$66),'ECM Staff time by PoF'!$A$5:$S$119,MATCH($EP$103, 'ECM Staff time by PoF'!$A$4:$R$4,0),FALSE)), 0, VLOOKUP(CONCATENATE($A116,X$66),'ECM Staff time by PoF'!$A$5:$S$119,MATCH($EP$103, 'ECM Staff time by PoF'!$A$4:$R$4,0),FALSE))))*X78</f>
        <v>0</v>
      </c>
      <c r="FM116" s="60">
        <f>IF($A116="",0,IF(VLOOKUP($A116,'ECM Staff time by PoF'!$B$5:$C$119,2,FALSE)="Not Applicable",VLOOKUP($A116,'ECM Staff time by PoF'!$B$5:$S$119,MATCH($EP$103, 'ECM Staff time by PoF'!$B$4:$R$4,0),FALSE),IF(ISERROR(VLOOKUP(CONCATENATE($A116,Y$66),'ECM Staff time by PoF'!$A$5:$S$119,MATCH($EP$103, 'ECM Staff time by PoF'!$A$4:$R$4,0),FALSE)), 0, VLOOKUP(CONCATENATE($A116,Y$66),'ECM Staff time by PoF'!$A$5:$S$119,MATCH($EP$103, 'ECM Staff time by PoF'!$A$4:$R$4,0),FALSE))))*Y78</f>
        <v>0</v>
      </c>
      <c r="FN116" s="60">
        <f>IF($A116="",0,IF(VLOOKUP($A116,'ECM Staff time by PoF'!$B$5:$C$119,2,FALSE)="Not Applicable",VLOOKUP($A116,'ECM Staff time by PoF'!$B$5:$S$119,MATCH($EP$103, 'ECM Staff time by PoF'!$B$4:$R$4,0),FALSE),IF(ISERROR(VLOOKUP(CONCATENATE($A116,Z$66),'ECM Staff time by PoF'!$A$5:$S$119,MATCH($EP$103, 'ECM Staff time by PoF'!$A$4:$R$4,0),FALSE)), 0, VLOOKUP(CONCATENATE($A116,Z$66),'ECM Staff time by PoF'!$A$5:$S$119,MATCH($EP$103, 'ECM Staff time by PoF'!$A$4:$R$4,0),FALSE))))*Z78</f>
        <v>0</v>
      </c>
      <c r="FO116" s="60">
        <f>IF($A116="",0,IF(VLOOKUP($A116,'ECM Staff time by PoF'!$B$5:$C$119,2,FALSE)="Not Applicable",VLOOKUP($A116,'ECM Staff time by PoF'!$B$5:$S$119,MATCH($EP$103, 'ECM Staff time by PoF'!$B$4:$R$4,0),FALSE),IF(ISERROR(VLOOKUP(CONCATENATE($A116,AA$66),'ECM Staff time by PoF'!$A$5:$S$119,MATCH($EP$103, 'ECM Staff time by PoF'!$A$4:$R$4,0),FALSE)), 0, VLOOKUP(CONCATENATE($A116,AA$66),'ECM Staff time by PoF'!$A$5:$S$119,MATCH($EP$103, 'ECM Staff time by PoF'!$A$4:$R$4,0),FALSE))))*AA78</f>
        <v>0</v>
      </c>
      <c r="FP116" s="60">
        <f>IF($A116="",0,IF(VLOOKUP($A116,'ECM Staff time by PoF'!$B$5:$C$119,2,FALSE)="Not Applicable",VLOOKUP($A116,'ECM Staff time by PoF'!$B$5:$S$119,MATCH($EP$103, 'ECM Staff time by PoF'!$B$4:$R$4,0),FALSE),IF(ISERROR(VLOOKUP(CONCATENATE($A116,AB$66),'ECM Staff time by PoF'!$A$5:$S$119,MATCH($EP$103, 'ECM Staff time by PoF'!$A$4:$R$4,0),FALSE)), 0, VLOOKUP(CONCATENATE($A116,AB$66),'ECM Staff time by PoF'!$A$5:$S$119,MATCH($EP$103, 'ECM Staff time by PoF'!$A$4:$R$4,0),FALSE))))*AB78</f>
        <v>0</v>
      </c>
      <c r="FQ116" s="60">
        <f>IF($A116="",0,IF(VLOOKUP($A116,'ECM Staff time by PoF'!$B$5:$C$119,2,FALSE)="Not Applicable",VLOOKUP($A116,'ECM Staff time by PoF'!$B$5:$S$119,MATCH($EP$103, 'ECM Staff time by PoF'!$B$4:$R$4,0),FALSE),IF(ISERROR(VLOOKUP(CONCATENATE($A116,AC$66),'ECM Staff time by PoF'!$A$5:$S$119,MATCH($EP$103, 'ECM Staff time by PoF'!$A$4:$R$4,0),FALSE)), 0, VLOOKUP(CONCATENATE($A116,AC$66),'ECM Staff time by PoF'!$A$5:$S$119,MATCH($EP$103, 'ECM Staff time by PoF'!$A$4:$R$4,0),FALSE))))*AC78</f>
        <v>0</v>
      </c>
      <c r="FR116" s="60">
        <f>IF($A116="",0,IF(VLOOKUP($A116,'ECM Staff time by PoF'!$B$5:$C$119,2,FALSE)="Not Applicable",VLOOKUP($A116,'ECM Staff time by PoF'!$B$5:$S$119,MATCH($EP$103, 'ECM Staff time by PoF'!$B$4:$R$4,0),FALSE),IF(ISERROR(VLOOKUP(CONCATENATE($A116,AD$66),'ECM Staff time by PoF'!$A$5:$S$119,MATCH($EP$103, 'ECM Staff time by PoF'!$A$4:$R$4,0),FALSE)), 0, VLOOKUP(CONCATENATE($A116,AD$66),'ECM Staff time by PoF'!$A$5:$S$119,MATCH($EP$103, 'ECM Staff time by PoF'!$A$4:$R$4,0),FALSE))))*AD78</f>
        <v>0</v>
      </c>
      <c r="FS116" s="60">
        <f>IF($A116="",0,IF(VLOOKUP($A116,'ECM Staff time by PoF'!$B$5:$C$119,2,FALSE)="Not Applicable",VLOOKUP($A116,'ECM Staff time by PoF'!$B$5:$S$119,MATCH($EP$103, 'ECM Staff time by PoF'!$B$4:$R$4,0),FALSE),IF(ISERROR(VLOOKUP(CONCATENATE($A116,AE$66),'ECM Staff time by PoF'!$A$5:$S$119,MATCH($EP$103, 'ECM Staff time by PoF'!$A$4:$R$4,0),FALSE)), 0, VLOOKUP(CONCATENATE($A116,AE$66),'ECM Staff time by PoF'!$A$5:$S$119,MATCH($EP$103, 'ECM Staff time by PoF'!$A$4:$R$4,0),FALSE))))*AE78</f>
        <v>0</v>
      </c>
      <c r="FT116" s="60">
        <f>IF($A116="",0,IF(VLOOKUP($A116,'ECM Staff time by PoF'!$B$5:$C$119,2,FALSE)="Not Applicable",VLOOKUP($A116,'ECM Staff time by PoF'!$B$5:$S$119,MATCH($EP$103, 'ECM Staff time by PoF'!$B$4:$R$4,0),FALSE),IF(ISERROR(VLOOKUP(CONCATENATE($A116,AF$66),'ECM Staff time by PoF'!$A$5:$S$119,MATCH($EP$103, 'ECM Staff time by PoF'!$A$4:$R$4,0),FALSE)), 0, VLOOKUP(CONCATENATE($A116,AF$66),'ECM Staff time by PoF'!$A$5:$S$119,MATCH($EP$103, 'ECM Staff time by PoF'!$A$4:$R$4,0),FALSE))))*AF78</f>
        <v>0</v>
      </c>
      <c r="FU116" s="60">
        <f>IF($A116="",0,IF(VLOOKUP($A116,'ECM Staff time by PoF'!$B$5:$C$119,2,FALSE)="Not Applicable",VLOOKUP($A116,'ECM Staff time by PoF'!$B$5:$S$119,MATCH($EP$103, 'ECM Staff time by PoF'!$B$4:$R$4,0),FALSE),IF(ISERROR(VLOOKUP(CONCATENATE($A116,AG$66),'ECM Staff time by PoF'!$A$5:$S$119,MATCH($EP$103, 'ECM Staff time by PoF'!$A$4:$R$4,0),FALSE)), 0, VLOOKUP(CONCATENATE($A116,AG$66),'ECM Staff time by PoF'!$A$5:$S$119,MATCH($EP$103, 'ECM Staff time by PoF'!$A$4:$R$4,0),FALSE))))*AG78</f>
        <v>0</v>
      </c>
      <c r="FV116" s="60">
        <f>IF($A116="",0,IF(VLOOKUP($A116,'ECM Staff time by PoF'!$B$5:$C$119,2,FALSE)="Not Applicable",VLOOKUP($A116,'ECM Staff time by PoF'!$B$5:$S$119,MATCH($EP$103, 'ECM Staff time by PoF'!$B$4:$R$4,0),FALSE),IF(ISERROR(VLOOKUP(CONCATENATE($A116,AH$66),'ECM Staff time by PoF'!$A$5:$S$119,MATCH($EP$103, 'ECM Staff time by PoF'!$A$4:$R$4,0),FALSE)), 0, VLOOKUP(CONCATENATE($A116,AH$66),'ECM Staff time by PoF'!$A$5:$S$119,MATCH($EP$103, 'ECM Staff time by PoF'!$A$4:$R$4,0),FALSE))))*AH78</f>
        <v>0</v>
      </c>
      <c r="FW116" s="60">
        <f>IF($A116="",0,IF(VLOOKUP($A116,'ECM Staff time by PoF'!$B$5:$C$119,2,FALSE)="Not Applicable",VLOOKUP($A116,'ECM Staff time by PoF'!$B$5:$S$119,MATCH($EP$103, 'ECM Staff time by PoF'!$B$4:$R$4,0),FALSE),IF(ISERROR(VLOOKUP(CONCATENATE($A116,AI$66),'ECM Staff time by PoF'!$A$5:$S$119,MATCH($EP$103, 'ECM Staff time by PoF'!$A$4:$R$4,0),FALSE)), 0, VLOOKUP(CONCATENATE($A116,AI$66),'ECM Staff time by PoF'!$A$5:$S$119,MATCH($EP$103, 'ECM Staff time by PoF'!$A$4:$R$4,0),FALSE))))*AI78</f>
        <v>0</v>
      </c>
      <c r="FX116" s="60">
        <f>IF($A116="",0,IF(VLOOKUP($A116,'ECM Staff time by PoF'!$B$5:$C$119,2,FALSE)="Not Applicable",VLOOKUP($A116,'ECM Staff time by PoF'!$B$5:$S$119,MATCH($EP$103, 'ECM Staff time by PoF'!$B$4:$R$4,0),FALSE),IF(ISERROR(VLOOKUP(CONCATENATE($A116,AJ$66),'ECM Staff time by PoF'!$A$5:$S$119,MATCH($EP$103, 'ECM Staff time by PoF'!$A$4:$R$4,0),FALSE)), 0, VLOOKUP(CONCATENATE($A116,AJ$66),'ECM Staff time by PoF'!$A$5:$S$119,MATCH($EP$103, 'ECM Staff time by PoF'!$A$4:$R$4,0),FALSE))))*AJ78</f>
        <v>0</v>
      </c>
      <c r="FY116" s="60">
        <f>IF($A116="",0,IF(VLOOKUP($A116,'ECM Staff time by PoF'!$B$5:$C$119,2,FALSE)="Not Applicable",VLOOKUP($A116,'ECM Staff time by PoF'!$B$5:$S$119,MATCH($EP$103, 'ECM Staff time by PoF'!$B$4:$R$4,0),FALSE),IF(ISERROR(VLOOKUP(CONCATENATE($A116,AK$66),'ECM Staff time by PoF'!$A$5:$S$119,MATCH($EP$103, 'ECM Staff time by PoF'!$A$4:$R$4,0),FALSE)), 0, VLOOKUP(CONCATENATE($A116,AK$66),'ECM Staff time by PoF'!$A$5:$S$119,MATCH($EP$103, 'ECM Staff time by PoF'!$A$4:$R$4,0),FALSE))))*AK78</f>
        <v>0</v>
      </c>
      <c r="FZ116" s="60">
        <f>IF($A116="",0,IF(VLOOKUP($A116,'ECM Staff time by PoF'!$B$5:$C$119,2,FALSE)="Not Applicable",VLOOKUP($A116,'ECM Staff time by PoF'!$B$5:$S$119,MATCH($FZ$103, 'ECM Staff time by PoF'!$B$4:$R$4,0),FALSE),IF(ISERROR(VLOOKUP(CONCATENATE($A116,B$66),'ECM Staff time by PoF'!$A$5:$S$119,MATCH($FZ$103, 'ECM Staff time by PoF'!$A$4:$R$4,0),FALSE)), 0, VLOOKUP(CONCATENATE($A116,B$66),'ECM Staff time by PoF'!$A$5:$S$119,MATCH($FZ$103, 'ECM Staff time by PoF'!$A$4:$R$4,0),FALSE))))*B78</f>
        <v>0</v>
      </c>
      <c r="GA116" s="60">
        <f>IF($A116="",0,IF(VLOOKUP($A116,'ECM Staff time by PoF'!$B$5:$C$119,2,FALSE)="Not Applicable",VLOOKUP($A116,'ECM Staff time by PoF'!$B$5:$S$119,MATCH($FZ$103, 'ECM Staff time by PoF'!$B$4:$R$4,0),FALSE),IF(ISERROR(VLOOKUP(CONCATENATE($A116,C$66),'ECM Staff time by PoF'!$A$5:$S$119,MATCH($FZ$103, 'ECM Staff time by PoF'!$A$4:$R$4,0),FALSE)), 0, VLOOKUP(CONCATENATE($A116,C$66),'ECM Staff time by PoF'!$A$5:$S$119,MATCH($FZ$103, 'ECM Staff time by PoF'!$A$4:$R$4,0),FALSE))))*C78</f>
        <v>0</v>
      </c>
      <c r="GB116" s="60">
        <f>IF($A116="",0,IF(VLOOKUP($A116,'ECM Staff time by PoF'!$B$5:$C$119,2,FALSE)="Not Applicable",VLOOKUP($A116,'ECM Staff time by PoF'!$B$5:$S$119,MATCH($FZ$103, 'ECM Staff time by PoF'!$B$4:$R$4,0),FALSE),IF(ISERROR(VLOOKUP(CONCATENATE($A116,D$66),'ECM Staff time by PoF'!$A$5:$S$119,MATCH($FZ$103, 'ECM Staff time by PoF'!$A$4:$R$4,0),FALSE)), 0, VLOOKUP(CONCATENATE($A116,D$66),'ECM Staff time by PoF'!$A$5:$S$119,MATCH($FZ$103, 'ECM Staff time by PoF'!$A$4:$R$4,0),FALSE))))*D78</f>
        <v>0</v>
      </c>
      <c r="GC116" s="60">
        <f>IF($A116="",0,IF(VLOOKUP($A116,'ECM Staff time by PoF'!$B$5:$C$119,2,FALSE)="Not Applicable",VLOOKUP($A116,'ECM Staff time by PoF'!$B$5:$S$119,MATCH($FZ$103, 'ECM Staff time by PoF'!$B$4:$R$4,0),FALSE),IF(ISERROR(VLOOKUP(CONCATENATE($A116,E$66),'ECM Staff time by PoF'!$A$5:$S$119,MATCH($FZ$103, 'ECM Staff time by PoF'!$A$4:$R$4,0),FALSE)), 0, VLOOKUP(CONCATENATE($A116,E$66),'ECM Staff time by PoF'!$A$5:$S$119,MATCH($FZ$103, 'ECM Staff time by PoF'!$A$4:$R$4,0),FALSE))))*E78</f>
        <v>0</v>
      </c>
      <c r="GD116" s="60">
        <f>IF($A116="",0,IF(VLOOKUP($A116,'ECM Staff time by PoF'!$B$5:$C$119,2,FALSE)="Not Applicable",VLOOKUP($A116,'ECM Staff time by PoF'!$B$5:$S$119,MATCH($FZ$103, 'ECM Staff time by PoF'!$B$4:$R$4,0),FALSE),IF(ISERROR(VLOOKUP(CONCATENATE($A116,F$66),'ECM Staff time by PoF'!$A$5:$S$119,MATCH($FZ$103, 'ECM Staff time by PoF'!$A$4:$R$4,0),FALSE)), 0, VLOOKUP(CONCATENATE($A116,F$66),'ECM Staff time by PoF'!$A$5:$S$119,MATCH($FZ$103, 'ECM Staff time by PoF'!$A$4:$R$4,0),FALSE))))*F78</f>
        <v>0</v>
      </c>
      <c r="GE116" s="60">
        <f>IF($A116="",0,IF(VLOOKUP($A116,'ECM Staff time by PoF'!$B$5:$C$119,2,FALSE)="Not Applicable",VLOOKUP($A116,'ECM Staff time by PoF'!$B$5:$S$119,MATCH($FZ$103, 'ECM Staff time by PoF'!$B$4:$R$4,0),FALSE),IF(ISERROR(VLOOKUP(CONCATENATE($A116,G$66),'ECM Staff time by PoF'!$A$5:$S$119,MATCH($FZ$103, 'ECM Staff time by PoF'!$A$4:$R$4,0),FALSE)), 0, VLOOKUP(CONCATENATE($A116,G$66),'ECM Staff time by PoF'!$A$5:$S$119,MATCH($FZ$103, 'ECM Staff time by PoF'!$A$4:$R$4,0),FALSE))))*G78</f>
        <v>0</v>
      </c>
      <c r="GF116" s="60">
        <f>IF($A116="",0,IF(VLOOKUP($A116,'ECM Staff time by PoF'!$B$5:$C$119,2,FALSE)="Not Applicable",VLOOKUP($A116,'ECM Staff time by PoF'!$B$5:$S$119,MATCH($FZ$103, 'ECM Staff time by PoF'!$B$4:$R$4,0),FALSE),IF(ISERROR(VLOOKUP(CONCATENATE($A116,H$66),'ECM Staff time by PoF'!$A$5:$S$119,MATCH($FZ$103, 'ECM Staff time by PoF'!$A$4:$R$4,0),FALSE)), 0, VLOOKUP(CONCATENATE($A116,H$66),'ECM Staff time by PoF'!$A$5:$S$119,MATCH($FZ$103, 'ECM Staff time by PoF'!$A$4:$R$4,0),FALSE))))*H78</f>
        <v>0</v>
      </c>
      <c r="GG116" s="60">
        <f>IF($A116="",0,IF(VLOOKUP($A116,'ECM Staff time by PoF'!$B$5:$C$119,2,FALSE)="Not Applicable",VLOOKUP($A116,'ECM Staff time by PoF'!$B$5:$S$119,MATCH($FZ$103, 'ECM Staff time by PoF'!$B$4:$R$4,0),FALSE),IF(ISERROR(VLOOKUP(CONCATENATE($A116,I$66),'ECM Staff time by PoF'!$A$5:$S$119,MATCH($FZ$103, 'ECM Staff time by PoF'!$A$4:$R$4,0),FALSE)), 0, VLOOKUP(CONCATENATE($A116,I$66),'ECM Staff time by PoF'!$A$5:$S$119,MATCH($FZ$103, 'ECM Staff time by PoF'!$A$4:$R$4,0),FALSE))))*I78</f>
        <v>0</v>
      </c>
      <c r="GH116" s="60">
        <f>IF($A116="",0,IF(VLOOKUP($A116,'ECM Staff time by PoF'!$B$5:$C$119,2,FALSE)="Not Applicable",VLOOKUP($A116,'ECM Staff time by PoF'!$B$5:$S$119,MATCH($FZ$103, 'ECM Staff time by PoF'!$B$4:$R$4,0),FALSE),IF(ISERROR(VLOOKUP(CONCATENATE($A116,J$66),'ECM Staff time by PoF'!$A$5:$S$119,MATCH($FZ$103, 'ECM Staff time by PoF'!$A$4:$R$4,0),FALSE)), 0, VLOOKUP(CONCATENATE($A116,J$66),'ECM Staff time by PoF'!$A$5:$S$119,MATCH($FZ$103, 'ECM Staff time by PoF'!$A$4:$R$4,0),FALSE))))*J78</f>
        <v>0</v>
      </c>
      <c r="GI116" s="60">
        <f>IF($A116="",0,IF(VLOOKUP($A116,'ECM Staff time by PoF'!$B$5:$C$119,2,FALSE)="Not Applicable",VLOOKUP($A116,'ECM Staff time by PoF'!$B$5:$S$119,MATCH($FZ$103, 'ECM Staff time by PoF'!$B$4:$R$4,0),FALSE),IF(ISERROR(VLOOKUP(CONCATENATE($A116,K$66),'ECM Staff time by PoF'!$A$5:$S$119,MATCH($FZ$103, 'ECM Staff time by PoF'!$A$4:$R$4,0),FALSE)), 0, VLOOKUP(CONCATENATE($A116,K$66),'ECM Staff time by PoF'!$A$5:$S$119,MATCH($FZ$103, 'ECM Staff time by PoF'!$A$4:$R$4,0),FALSE))))*K78</f>
        <v>0</v>
      </c>
      <c r="GJ116" s="60">
        <f>IF($A116="",0,IF(VLOOKUP($A116,'ECM Staff time by PoF'!$B$5:$C$119,2,FALSE)="Not Applicable",VLOOKUP($A116,'ECM Staff time by PoF'!$B$5:$S$119,MATCH($FZ$103, 'ECM Staff time by PoF'!$B$4:$R$4,0),FALSE),IF(ISERROR(VLOOKUP(CONCATENATE($A116,L$66),'ECM Staff time by PoF'!$A$5:$S$119,MATCH($FZ$103, 'ECM Staff time by PoF'!$A$4:$R$4,0),FALSE)), 0, VLOOKUP(CONCATENATE($A116,L$66),'ECM Staff time by PoF'!$A$5:$S$119,MATCH($FZ$103, 'ECM Staff time by PoF'!$A$4:$R$4,0),FALSE))))*L78</f>
        <v>0</v>
      </c>
      <c r="GK116" s="60">
        <f>IF($A116="",0,IF(VLOOKUP($A116,'ECM Staff time by PoF'!$B$5:$C$119,2,FALSE)="Not Applicable",VLOOKUP($A116,'ECM Staff time by PoF'!$B$5:$S$119,MATCH($FZ$103, 'ECM Staff time by PoF'!$B$4:$R$4,0),FALSE),IF(ISERROR(VLOOKUP(CONCATENATE($A116,M$66),'ECM Staff time by PoF'!$A$5:$S$119,MATCH($FZ$103, 'ECM Staff time by PoF'!$A$4:$R$4,0),FALSE)), 0, VLOOKUP(CONCATENATE($A116,M$66),'ECM Staff time by PoF'!$A$5:$S$119,MATCH($FZ$103, 'ECM Staff time by PoF'!$A$4:$R$4,0),FALSE))))*M78</f>
        <v>0</v>
      </c>
      <c r="GL116" s="60">
        <f>IF($A116="",0,IF(VLOOKUP($A116,'ECM Staff time by PoF'!$B$5:$C$119,2,FALSE)="Not Applicable",VLOOKUP($A116,'ECM Staff time by PoF'!$B$5:$S$119,MATCH($FZ$103, 'ECM Staff time by PoF'!$B$4:$R$4,0),FALSE),IF(ISERROR(VLOOKUP(CONCATENATE($A116,N$66),'ECM Staff time by PoF'!$A$5:$S$119,MATCH($FZ$103, 'ECM Staff time by PoF'!$A$4:$R$4,0),FALSE)), 0, VLOOKUP(CONCATENATE($A116,N$66),'ECM Staff time by PoF'!$A$5:$S$119,MATCH($FZ$103, 'ECM Staff time by PoF'!$A$4:$R$4,0),FALSE))))*N78</f>
        <v>0</v>
      </c>
      <c r="GM116" s="60">
        <f>IF($A116="",0,IF(VLOOKUP($A116,'ECM Staff time by PoF'!$B$5:$C$119,2,FALSE)="Not Applicable",VLOOKUP($A116,'ECM Staff time by PoF'!$B$5:$S$119,MATCH($FZ$103, 'ECM Staff time by PoF'!$B$4:$R$4,0),FALSE),IF(ISERROR(VLOOKUP(CONCATENATE($A116,O$66),'ECM Staff time by PoF'!$A$5:$S$119,MATCH($FZ$103, 'ECM Staff time by PoF'!$A$4:$R$4,0),FALSE)), 0, VLOOKUP(CONCATENATE($A116,O$66),'ECM Staff time by PoF'!$A$5:$S$119,MATCH($FZ$103, 'ECM Staff time by PoF'!$A$4:$R$4,0),FALSE))))*O78</f>
        <v>0</v>
      </c>
      <c r="GN116" s="60">
        <f>IF($A116="",0,IF(VLOOKUP($A116,'ECM Staff time by PoF'!$B$5:$C$119,2,FALSE)="Not Applicable",VLOOKUP($A116,'ECM Staff time by PoF'!$B$5:$S$119,MATCH($FZ$103, 'ECM Staff time by PoF'!$B$4:$R$4,0),FALSE),IF(ISERROR(VLOOKUP(CONCATENATE($A116,P$66),'ECM Staff time by PoF'!$A$5:$S$119,MATCH($FZ$103, 'ECM Staff time by PoF'!$A$4:$R$4,0),FALSE)), 0, VLOOKUP(CONCATENATE($A116,P$66),'ECM Staff time by PoF'!$A$5:$S$119,MATCH($FZ$103, 'ECM Staff time by PoF'!$A$4:$R$4,0),FALSE))))*P78</f>
        <v>0</v>
      </c>
      <c r="GO116" s="60">
        <f>IF($A116="",0,IF(VLOOKUP($A116,'ECM Staff time by PoF'!$B$5:$C$119,2,FALSE)="Not Applicable",VLOOKUP($A116,'ECM Staff time by PoF'!$B$5:$S$119,MATCH($FZ$103, 'ECM Staff time by PoF'!$B$4:$R$4,0),FALSE),IF(ISERROR(VLOOKUP(CONCATENATE($A116,Q$66),'ECM Staff time by PoF'!$A$5:$S$119,MATCH($FZ$103, 'ECM Staff time by PoF'!$A$4:$R$4,0),FALSE)), 0, VLOOKUP(CONCATENATE($A116,Q$66),'ECM Staff time by PoF'!$A$5:$S$119,MATCH($FZ$103, 'ECM Staff time by PoF'!$A$4:$R$4,0),FALSE))))*Q78</f>
        <v>0</v>
      </c>
      <c r="GP116" s="60">
        <f>IF($A116="",0,IF(VLOOKUP($A116,'ECM Staff time by PoF'!$B$5:$C$119,2,FALSE)="Not Applicable",VLOOKUP($A116,'ECM Staff time by PoF'!$B$5:$S$119,MATCH($FZ$103, 'ECM Staff time by PoF'!$B$4:$R$4,0),FALSE),IF(ISERROR(VLOOKUP(CONCATENATE($A116,R$66),'ECM Staff time by PoF'!$A$5:$S$119,MATCH($FZ$103, 'ECM Staff time by PoF'!$A$4:$R$4,0),FALSE)), 0, VLOOKUP(CONCATENATE($A116,R$66),'ECM Staff time by PoF'!$A$5:$S$119,MATCH($FZ$103, 'ECM Staff time by PoF'!$A$4:$R$4,0),FALSE))))*R78</f>
        <v>0</v>
      </c>
      <c r="GQ116" s="60">
        <f>IF($A116="",0,IF(VLOOKUP($A116,'ECM Staff time by PoF'!$B$5:$C$119,2,FALSE)="Not Applicable",VLOOKUP($A116,'ECM Staff time by PoF'!$B$5:$S$119,MATCH($FZ$103, 'ECM Staff time by PoF'!$B$4:$R$4,0),FALSE),IF(ISERROR(VLOOKUP(CONCATENATE($A116,S$66),'ECM Staff time by PoF'!$A$5:$S$119,MATCH($FZ$103, 'ECM Staff time by PoF'!$A$4:$R$4,0),FALSE)), 0, VLOOKUP(CONCATENATE($A116,S$66),'ECM Staff time by PoF'!$A$5:$S$119,MATCH($FZ$103, 'ECM Staff time by PoF'!$A$4:$R$4,0),FALSE))))*S78</f>
        <v>0</v>
      </c>
      <c r="GR116" s="60">
        <f>IF($A116="",0,IF(VLOOKUP($A116,'ECM Staff time by PoF'!$B$5:$C$119,2,FALSE)="Not Applicable",VLOOKUP($A116,'ECM Staff time by PoF'!$B$5:$S$119,MATCH($FZ$103, 'ECM Staff time by PoF'!$B$4:$R$4,0),FALSE),IF(ISERROR(VLOOKUP(CONCATENATE($A116,T$66),'ECM Staff time by PoF'!$A$5:$S$119,MATCH($FZ$103, 'ECM Staff time by PoF'!$A$4:$R$4,0),FALSE)), 0, VLOOKUP(CONCATENATE($A116,T$66),'ECM Staff time by PoF'!$A$5:$S$119,MATCH($FZ$103, 'ECM Staff time by PoF'!$A$4:$R$4,0),FALSE))))*T78</f>
        <v>0</v>
      </c>
      <c r="GS116" s="60">
        <f>IF($A116="",0,IF(VLOOKUP($A116,'ECM Staff time by PoF'!$B$5:$C$119,2,FALSE)="Not Applicable",VLOOKUP($A116,'ECM Staff time by PoF'!$B$5:$S$119,MATCH($FZ$103, 'ECM Staff time by PoF'!$B$4:$R$4,0),FALSE),IF(ISERROR(VLOOKUP(CONCATENATE($A116,U$66),'ECM Staff time by PoF'!$A$5:$S$119,MATCH($FZ$103, 'ECM Staff time by PoF'!$A$4:$R$4,0),FALSE)), 0, VLOOKUP(CONCATENATE($A116,U$66),'ECM Staff time by PoF'!$A$5:$S$119,MATCH($FZ$103, 'ECM Staff time by PoF'!$A$4:$R$4,0),FALSE))))*U78</f>
        <v>0</v>
      </c>
      <c r="GT116" s="60">
        <f>IF($A116="",0,IF(VLOOKUP($A116,'ECM Staff time by PoF'!$B$5:$C$119,2,FALSE)="Not Applicable",VLOOKUP($A116,'ECM Staff time by PoF'!$B$5:$S$119,MATCH($FZ$103, 'ECM Staff time by PoF'!$B$4:$R$4,0),FALSE),IF(ISERROR(VLOOKUP(CONCATENATE($A116,V$66),'ECM Staff time by PoF'!$A$5:$S$119,MATCH($FZ$103, 'ECM Staff time by PoF'!$A$4:$R$4,0),FALSE)), 0, VLOOKUP(CONCATENATE($A116,V$66),'ECM Staff time by PoF'!$A$5:$S$119,MATCH($FZ$103, 'ECM Staff time by PoF'!$A$4:$R$4,0),FALSE))))*V78</f>
        <v>0</v>
      </c>
      <c r="GU116" s="60">
        <f>IF($A116="",0,IF(VLOOKUP($A116,'ECM Staff time by PoF'!$B$5:$C$119,2,FALSE)="Not Applicable",VLOOKUP($A116,'ECM Staff time by PoF'!$B$5:$S$119,MATCH($FZ$103, 'ECM Staff time by PoF'!$B$4:$R$4,0),FALSE),IF(ISERROR(VLOOKUP(CONCATENATE($A116,W$66),'ECM Staff time by PoF'!$A$5:$S$119,MATCH($FZ$103, 'ECM Staff time by PoF'!$A$4:$R$4,0),FALSE)), 0, VLOOKUP(CONCATENATE($A116,W$66),'ECM Staff time by PoF'!$A$5:$S$119,MATCH($FZ$103, 'ECM Staff time by PoF'!$A$4:$R$4,0),FALSE))))*W78</f>
        <v>0</v>
      </c>
      <c r="GV116" s="60">
        <f>IF($A116="",0,IF(VLOOKUP($A116,'ECM Staff time by PoF'!$B$5:$C$119,2,FALSE)="Not Applicable",VLOOKUP($A116,'ECM Staff time by PoF'!$B$5:$S$119,MATCH($FZ$103, 'ECM Staff time by PoF'!$B$4:$R$4,0),FALSE),IF(ISERROR(VLOOKUP(CONCATENATE($A116,X$66),'ECM Staff time by PoF'!$A$5:$S$119,MATCH($FZ$103, 'ECM Staff time by PoF'!$A$4:$R$4,0),FALSE)), 0, VLOOKUP(CONCATENATE($A116,X$66),'ECM Staff time by PoF'!$A$5:$S$119,MATCH($FZ$103, 'ECM Staff time by PoF'!$A$4:$R$4,0),FALSE))))*X78</f>
        <v>0</v>
      </c>
      <c r="GW116" s="60">
        <f>IF($A116="",0,IF(VLOOKUP($A116,'ECM Staff time by PoF'!$B$5:$C$119,2,FALSE)="Not Applicable",VLOOKUP($A116,'ECM Staff time by PoF'!$B$5:$S$119,MATCH($FZ$103, 'ECM Staff time by PoF'!$B$4:$R$4,0),FALSE),IF(ISERROR(VLOOKUP(CONCATENATE($A116,Y$66),'ECM Staff time by PoF'!$A$5:$S$119,MATCH($FZ$103, 'ECM Staff time by PoF'!$A$4:$R$4,0),FALSE)), 0, VLOOKUP(CONCATENATE($A116,Y$66),'ECM Staff time by PoF'!$A$5:$S$119,MATCH($FZ$103, 'ECM Staff time by PoF'!$A$4:$R$4,0),FALSE))))*Y78</f>
        <v>0</v>
      </c>
      <c r="GX116" s="60">
        <f>IF($A116="",0,IF(VLOOKUP($A116,'ECM Staff time by PoF'!$B$5:$C$119,2,FALSE)="Not Applicable",VLOOKUP($A116,'ECM Staff time by PoF'!$B$5:$S$119,MATCH($FZ$103, 'ECM Staff time by PoF'!$B$4:$R$4,0),FALSE),IF(ISERROR(VLOOKUP(CONCATENATE($A116,Z$66),'ECM Staff time by PoF'!$A$5:$S$119,MATCH($FZ$103, 'ECM Staff time by PoF'!$A$4:$R$4,0),FALSE)), 0, VLOOKUP(CONCATENATE($A116,Z$66),'ECM Staff time by PoF'!$A$5:$S$119,MATCH($FZ$103, 'ECM Staff time by PoF'!$A$4:$R$4,0),FALSE))))*Z78</f>
        <v>0</v>
      </c>
      <c r="GY116" s="60">
        <f>IF($A116="",0,IF(VLOOKUP($A116,'ECM Staff time by PoF'!$B$5:$C$119,2,FALSE)="Not Applicable",VLOOKUP($A116,'ECM Staff time by PoF'!$B$5:$S$119,MATCH($FZ$103, 'ECM Staff time by PoF'!$B$4:$R$4,0),FALSE),IF(ISERROR(VLOOKUP(CONCATENATE($A116,AA$66),'ECM Staff time by PoF'!$A$5:$S$119,MATCH($FZ$103, 'ECM Staff time by PoF'!$A$4:$R$4,0),FALSE)), 0, VLOOKUP(CONCATENATE($A116,AA$66),'ECM Staff time by PoF'!$A$5:$S$119,MATCH($FZ$103, 'ECM Staff time by PoF'!$A$4:$R$4,0),FALSE))))*AA78</f>
        <v>0</v>
      </c>
      <c r="GZ116" s="60">
        <f>IF($A116="",0,IF(VLOOKUP($A116,'ECM Staff time by PoF'!$B$5:$C$119,2,FALSE)="Not Applicable",VLOOKUP($A116,'ECM Staff time by PoF'!$B$5:$S$119,MATCH($FZ$103, 'ECM Staff time by PoF'!$B$4:$R$4,0),FALSE),IF(ISERROR(VLOOKUP(CONCATENATE($A116,AB$66),'ECM Staff time by PoF'!$A$5:$S$119,MATCH($FZ$103, 'ECM Staff time by PoF'!$A$4:$R$4,0),FALSE)), 0, VLOOKUP(CONCATENATE($A116,AB$66),'ECM Staff time by PoF'!$A$5:$S$119,MATCH($FZ$103, 'ECM Staff time by PoF'!$A$4:$R$4,0),FALSE))))*AB78</f>
        <v>0</v>
      </c>
      <c r="HA116" s="60">
        <f>IF($A116="",0,IF(VLOOKUP($A116,'ECM Staff time by PoF'!$B$5:$C$119,2,FALSE)="Not Applicable",VLOOKUP($A116,'ECM Staff time by PoF'!$B$5:$S$119,MATCH($FZ$103, 'ECM Staff time by PoF'!$B$4:$R$4,0),FALSE),IF(ISERROR(VLOOKUP(CONCATENATE($A116,AC$66),'ECM Staff time by PoF'!$A$5:$S$119,MATCH($FZ$103, 'ECM Staff time by PoF'!$A$4:$R$4,0),FALSE)), 0, VLOOKUP(CONCATENATE($A116,AC$66),'ECM Staff time by PoF'!$A$5:$S$119,MATCH($FZ$103, 'ECM Staff time by PoF'!$A$4:$R$4,0),FALSE))))*AC78</f>
        <v>0</v>
      </c>
      <c r="HB116" s="60">
        <f>IF($A116="",0,IF(VLOOKUP($A116,'ECM Staff time by PoF'!$B$5:$C$119,2,FALSE)="Not Applicable",VLOOKUP($A116,'ECM Staff time by PoF'!$B$5:$S$119,MATCH($FZ$103, 'ECM Staff time by PoF'!$B$4:$R$4,0),FALSE),IF(ISERROR(VLOOKUP(CONCATENATE($A116,AD$66),'ECM Staff time by PoF'!$A$5:$S$119,MATCH($FZ$103, 'ECM Staff time by PoF'!$A$4:$R$4,0),FALSE)), 0, VLOOKUP(CONCATENATE($A116,AD$66),'ECM Staff time by PoF'!$A$5:$S$119,MATCH($FZ$103, 'ECM Staff time by PoF'!$A$4:$R$4,0),FALSE))))*AD78</f>
        <v>0</v>
      </c>
      <c r="HC116" s="60">
        <f>IF($A116="",0,IF(VLOOKUP($A116,'ECM Staff time by PoF'!$B$5:$C$119,2,FALSE)="Not Applicable",VLOOKUP($A116,'ECM Staff time by PoF'!$B$5:$S$119,MATCH($FZ$103, 'ECM Staff time by PoF'!$B$4:$R$4,0),FALSE),IF(ISERROR(VLOOKUP(CONCATENATE($A116,AE$66),'ECM Staff time by PoF'!$A$5:$S$119,MATCH($FZ$103, 'ECM Staff time by PoF'!$A$4:$R$4,0),FALSE)), 0, VLOOKUP(CONCATENATE($A116,AE$66),'ECM Staff time by PoF'!$A$5:$S$119,MATCH($FZ$103, 'ECM Staff time by PoF'!$A$4:$R$4,0),FALSE))))*AE78</f>
        <v>0</v>
      </c>
      <c r="HD116" s="60">
        <f>IF($A116="",0,IF(VLOOKUP($A116,'ECM Staff time by PoF'!$B$5:$C$119,2,FALSE)="Not Applicable",VLOOKUP($A116,'ECM Staff time by PoF'!$B$5:$S$119,MATCH($FZ$103, 'ECM Staff time by PoF'!$B$4:$R$4,0),FALSE),IF(ISERROR(VLOOKUP(CONCATENATE($A116,AF$66),'ECM Staff time by PoF'!$A$5:$S$119,MATCH($FZ$103, 'ECM Staff time by PoF'!$A$4:$R$4,0),FALSE)), 0, VLOOKUP(CONCATENATE($A116,AF$66),'ECM Staff time by PoF'!$A$5:$S$119,MATCH($FZ$103, 'ECM Staff time by PoF'!$A$4:$R$4,0),FALSE))))*AF78</f>
        <v>0</v>
      </c>
      <c r="HE116" s="60">
        <f>IF($A116="",0,IF(VLOOKUP($A116,'ECM Staff time by PoF'!$B$5:$C$119,2,FALSE)="Not Applicable",VLOOKUP($A116,'ECM Staff time by PoF'!$B$5:$S$119,MATCH($FZ$103, 'ECM Staff time by PoF'!$B$4:$R$4,0),FALSE),IF(ISERROR(VLOOKUP(CONCATENATE($A116,AG$66),'ECM Staff time by PoF'!$A$5:$S$119,MATCH($FZ$103, 'ECM Staff time by PoF'!$A$4:$R$4,0),FALSE)), 0, VLOOKUP(CONCATENATE($A116,AG$66),'ECM Staff time by PoF'!$A$5:$S$119,MATCH($FZ$103, 'ECM Staff time by PoF'!$A$4:$R$4,0),FALSE))))*AG78</f>
        <v>0</v>
      </c>
      <c r="HF116" s="60">
        <f>IF($A116="",0,IF(VLOOKUP($A116,'ECM Staff time by PoF'!$B$5:$C$119,2,FALSE)="Not Applicable",VLOOKUP($A116,'ECM Staff time by PoF'!$B$5:$S$119,MATCH($FZ$103, 'ECM Staff time by PoF'!$B$4:$R$4,0),FALSE),IF(ISERROR(VLOOKUP(CONCATENATE($A116,AH$66),'ECM Staff time by PoF'!$A$5:$S$119,MATCH($FZ$103, 'ECM Staff time by PoF'!$A$4:$R$4,0),FALSE)), 0, VLOOKUP(CONCATENATE($A116,AH$66),'ECM Staff time by PoF'!$A$5:$S$119,MATCH($FZ$103, 'ECM Staff time by PoF'!$A$4:$R$4,0),FALSE))))*AH78</f>
        <v>0</v>
      </c>
      <c r="HG116" s="60">
        <f>IF($A116="",0,IF(VLOOKUP($A116,'ECM Staff time by PoF'!$B$5:$C$119,2,FALSE)="Not Applicable",VLOOKUP($A116,'ECM Staff time by PoF'!$B$5:$S$119,MATCH($FZ$103, 'ECM Staff time by PoF'!$B$4:$R$4,0),FALSE),IF(ISERROR(VLOOKUP(CONCATENATE($A116,AI$66),'ECM Staff time by PoF'!$A$5:$S$119,MATCH($FZ$103, 'ECM Staff time by PoF'!$A$4:$R$4,0),FALSE)), 0, VLOOKUP(CONCATENATE($A116,AI$66),'ECM Staff time by PoF'!$A$5:$S$119,MATCH($FZ$103, 'ECM Staff time by PoF'!$A$4:$R$4,0),FALSE))))*AI78</f>
        <v>0</v>
      </c>
      <c r="HH116" s="60">
        <f>IF($A116="",0,IF(VLOOKUP($A116,'ECM Staff time by PoF'!$B$5:$C$119,2,FALSE)="Not Applicable",VLOOKUP($A116,'ECM Staff time by PoF'!$B$5:$S$119,MATCH($FZ$103, 'ECM Staff time by PoF'!$B$4:$R$4,0),FALSE),IF(ISERROR(VLOOKUP(CONCATENATE($A116,AJ$66),'ECM Staff time by PoF'!$A$5:$S$119,MATCH($FZ$103, 'ECM Staff time by PoF'!$A$4:$R$4,0),FALSE)), 0, VLOOKUP(CONCATENATE($A116,AJ$66),'ECM Staff time by PoF'!$A$5:$S$119,MATCH($FZ$103, 'ECM Staff time by PoF'!$A$4:$R$4,0),FALSE))))*AJ78</f>
        <v>0</v>
      </c>
      <c r="HI116" s="60">
        <f>IF($A116="",0,IF(VLOOKUP($A116,'ECM Staff time by PoF'!$B$5:$C$119,2,FALSE)="Not Applicable",VLOOKUP($A116,'ECM Staff time by PoF'!$B$5:$S$119,MATCH($FZ$103, 'ECM Staff time by PoF'!$B$4:$R$4,0),FALSE),IF(ISERROR(VLOOKUP(CONCATENATE($A116,AK$66),'ECM Staff time by PoF'!$A$5:$S$119,MATCH($FZ$103, 'ECM Staff time by PoF'!$A$4:$R$4,0),FALSE)), 0, VLOOKUP(CONCATENATE($A116,AK$66),'ECM Staff time by PoF'!$A$5:$S$119,MATCH($FZ$103, 'ECM Staff time by PoF'!$A$4:$R$4,0),FALSE))))*AK78</f>
        <v>0</v>
      </c>
      <c r="HJ116" s="60">
        <f>IF($A116="",0,IF(VLOOKUP($A116,'ECM Staff time by PoF'!$B$5:$C$119,2,FALSE)="Not Applicable",VLOOKUP($A116,'ECM Staff time by PoF'!$B$5:$S$119,MATCH($HJ$103, 'ECM Staff time by PoF'!$B$4:$R$4,0),FALSE),IF(ISERROR(VLOOKUP(CONCATENATE($A116,B$66),'ECM Staff time by PoF'!$A$5:$S$119,MATCH($HJ$103, 'ECM Staff time by PoF'!$A$4:$R$4,0),FALSE)), 0, VLOOKUP(CONCATENATE($A116,B$66),'ECM Staff time by PoF'!$A$5:$S$119,MATCH($HJ$103, 'ECM Staff time by PoF'!$A$4:$R$4,0),FALSE))))*B78</f>
        <v>0</v>
      </c>
      <c r="HK116" s="60">
        <f>IF($A116="",0,IF(VLOOKUP($A116,'ECM Staff time by PoF'!$B$5:$C$119,2,FALSE)="Not Applicable",VLOOKUP($A116,'ECM Staff time by PoF'!$B$5:$S$119,MATCH($HJ$103, 'ECM Staff time by PoF'!$B$4:$R$4,0),FALSE),IF(ISERROR(VLOOKUP(CONCATENATE($A116,C$66),'ECM Staff time by PoF'!$A$5:$S$119,MATCH($HJ$103, 'ECM Staff time by PoF'!$A$4:$R$4,0),FALSE)), 0, VLOOKUP(CONCATENATE($A116,C$66),'ECM Staff time by PoF'!$A$5:$S$119,MATCH($HJ$103, 'ECM Staff time by PoF'!$A$4:$R$4,0),FALSE))))*C78</f>
        <v>0</v>
      </c>
      <c r="HL116" s="60">
        <f>IF($A116="",0,IF(VLOOKUP($A116,'ECM Staff time by PoF'!$B$5:$C$119,2,FALSE)="Not Applicable",VLOOKUP($A116,'ECM Staff time by PoF'!$B$5:$S$119,MATCH($HJ$103, 'ECM Staff time by PoF'!$B$4:$R$4,0),FALSE),IF(ISERROR(VLOOKUP(CONCATENATE($A116,D$66),'ECM Staff time by PoF'!$A$5:$S$119,MATCH($HJ$103, 'ECM Staff time by PoF'!$A$4:$R$4,0),FALSE)), 0, VLOOKUP(CONCATENATE($A116,D$66),'ECM Staff time by PoF'!$A$5:$S$119,MATCH($HJ$103, 'ECM Staff time by PoF'!$A$4:$R$4,0),FALSE))))*D78</f>
        <v>0</v>
      </c>
      <c r="HM116" s="60">
        <f>IF($A116="",0,IF(VLOOKUP($A116,'ECM Staff time by PoF'!$B$5:$C$119,2,FALSE)="Not Applicable",VLOOKUP($A116,'ECM Staff time by PoF'!$B$5:$S$119,MATCH($HJ$103, 'ECM Staff time by PoF'!$B$4:$R$4,0),FALSE),IF(ISERROR(VLOOKUP(CONCATENATE($A116,E$66),'ECM Staff time by PoF'!$A$5:$S$119,MATCH($HJ$103, 'ECM Staff time by PoF'!$A$4:$R$4,0),FALSE)), 0, VLOOKUP(CONCATENATE($A116,E$66),'ECM Staff time by PoF'!$A$5:$S$119,MATCH($HJ$103, 'ECM Staff time by PoF'!$A$4:$R$4,0),FALSE))))*E78</f>
        <v>0</v>
      </c>
      <c r="HN116" s="60">
        <f>IF($A116="",0,IF(VLOOKUP($A116,'ECM Staff time by PoF'!$B$5:$C$119,2,FALSE)="Not Applicable",VLOOKUP($A116,'ECM Staff time by PoF'!$B$5:$S$119,MATCH($HJ$103, 'ECM Staff time by PoF'!$B$4:$R$4,0),FALSE),IF(ISERROR(VLOOKUP(CONCATENATE($A116,F$66),'ECM Staff time by PoF'!$A$5:$S$119,MATCH($HJ$103, 'ECM Staff time by PoF'!$A$4:$R$4,0),FALSE)), 0, VLOOKUP(CONCATENATE($A116,F$66),'ECM Staff time by PoF'!$A$5:$S$119,MATCH($HJ$103, 'ECM Staff time by PoF'!$A$4:$R$4,0),FALSE))))*F78</f>
        <v>0</v>
      </c>
      <c r="HO116" s="60">
        <f>IF($A116="",0,IF(VLOOKUP($A116,'ECM Staff time by PoF'!$B$5:$C$119,2,FALSE)="Not Applicable",VLOOKUP($A116,'ECM Staff time by PoF'!$B$5:$S$119,MATCH($HJ$103, 'ECM Staff time by PoF'!$B$4:$R$4,0),FALSE),IF(ISERROR(VLOOKUP(CONCATENATE($A116,G$66),'ECM Staff time by PoF'!$A$5:$S$119,MATCH($HJ$103, 'ECM Staff time by PoF'!$A$4:$R$4,0),FALSE)), 0, VLOOKUP(CONCATENATE($A116,G$66),'ECM Staff time by PoF'!$A$5:$S$119,MATCH($HJ$103, 'ECM Staff time by PoF'!$A$4:$R$4,0),FALSE))))*G78</f>
        <v>0</v>
      </c>
      <c r="HP116" s="60">
        <f>IF($A116="",0,IF(VLOOKUP($A116,'ECM Staff time by PoF'!$B$5:$C$119,2,FALSE)="Not Applicable",VLOOKUP($A116,'ECM Staff time by PoF'!$B$5:$S$119,MATCH($HJ$103, 'ECM Staff time by PoF'!$B$4:$R$4,0),FALSE),IF(ISERROR(VLOOKUP(CONCATENATE($A116,H$66),'ECM Staff time by PoF'!$A$5:$S$119,MATCH($HJ$103, 'ECM Staff time by PoF'!$A$4:$R$4,0),FALSE)), 0, VLOOKUP(CONCATENATE($A116,H$66),'ECM Staff time by PoF'!$A$5:$S$119,MATCH($HJ$103, 'ECM Staff time by PoF'!$A$4:$R$4,0),FALSE))))*H78</f>
        <v>0</v>
      </c>
      <c r="HQ116" s="60">
        <f>IF($A116="",0,IF(VLOOKUP($A116,'ECM Staff time by PoF'!$B$5:$C$119,2,FALSE)="Not Applicable",VLOOKUP($A116,'ECM Staff time by PoF'!$B$5:$S$119,MATCH($HJ$103, 'ECM Staff time by PoF'!$B$4:$R$4,0),FALSE),IF(ISERROR(VLOOKUP(CONCATENATE($A116,I$66),'ECM Staff time by PoF'!$A$5:$S$119,MATCH($HJ$103, 'ECM Staff time by PoF'!$A$4:$R$4,0),FALSE)), 0, VLOOKUP(CONCATENATE($A116,I$66),'ECM Staff time by PoF'!$A$5:$S$119,MATCH($HJ$103, 'ECM Staff time by PoF'!$A$4:$R$4,0),FALSE))))*I78</f>
        <v>0</v>
      </c>
      <c r="HR116" s="60">
        <f>IF($A116="",0,IF(VLOOKUP($A116,'ECM Staff time by PoF'!$B$5:$C$119,2,FALSE)="Not Applicable",VLOOKUP($A116,'ECM Staff time by PoF'!$B$5:$S$119,MATCH($HJ$103, 'ECM Staff time by PoF'!$B$4:$R$4,0),FALSE),IF(ISERROR(VLOOKUP(CONCATENATE($A116,J$66),'ECM Staff time by PoF'!$A$5:$S$119,MATCH($HJ$103, 'ECM Staff time by PoF'!$A$4:$R$4,0),FALSE)), 0, VLOOKUP(CONCATENATE($A116,J$66),'ECM Staff time by PoF'!$A$5:$S$119,MATCH($HJ$103, 'ECM Staff time by PoF'!$A$4:$R$4,0),FALSE))))*J78</f>
        <v>0</v>
      </c>
      <c r="HS116" s="60">
        <f>IF($A116="",0,IF(VLOOKUP($A116,'ECM Staff time by PoF'!$B$5:$C$119,2,FALSE)="Not Applicable",VLOOKUP($A116,'ECM Staff time by PoF'!$B$5:$S$119,MATCH($HJ$103, 'ECM Staff time by PoF'!$B$4:$R$4,0),FALSE),IF(ISERROR(VLOOKUP(CONCATENATE($A116,K$66),'ECM Staff time by PoF'!$A$5:$S$119,MATCH($HJ$103, 'ECM Staff time by PoF'!$A$4:$R$4,0),FALSE)), 0, VLOOKUP(CONCATENATE($A116,K$66),'ECM Staff time by PoF'!$A$5:$S$119,MATCH($HJ$103, 'ECM Staff time by PoF'!$A$4:$R$4,0),FALSE))))*K78</f>
        <v>0</v>
      </c>
      <c r="HT116" s="60">
        <f>IF($A116="",0,IF(VLOOKUP($A116,'ECM Staff time by PoF'!$B$5:$C$119,2,FALSE)="Not Applicable",VLOOKUP($A116,'ECM Staff time by PoF'!$B$5:$S$119,MATCH($HJ$103, 'ECM Staff time by PoF'!$B$4:$R$4,0),FALSE),IF(ISERROR(VLOOKUP(CONCATENATE($A116,L$66),'ECM Staff time by PoF'!$A$5:$S$119,MATCH($HJ$103, 'ECM Staff time by PoF'!$A$4:$R$4,0),FALSE)), 0, VLOOKUP(CONCATENATE($A116,L$66),'ECM Staff time by PoF'!$A$5:$S$119,MATCH($HJ$103, 'ECM Staff time by PoF'!$A$4:$R$4,0),FALSE))))*L78</f>
        <v>0</v>
      </c>
      <c r="HU116" s="60">
        <f>IF($A116="",0,IF(VLOOKUP($A116,'ECM Staff time by PoF'!$B$5:$C$119,2,FALSE)="Not Applicable",VLOOKUP($A116,'ECM Staff time by PoF'!$B$5:$S$119,MATCH($HJ$103, 'ECM Staff time by PoF'!$B$4:$R$4,0),FALSE),IF(ISERROR(VLOOKUP(CONCATENATE($A116,M$66),'ECM Staff time by PoF'!$A$5:$S$119,MATCH($HJ$103, 'ECM Staff time by PoF'!$A$4:$R$4,0),FALSE)), 0, VLOOKUP(CONCATENATE($A116,M$66),'ECM Staff time by PoF'!$A$5:$S$119,MATCH($HJ$103, 'ECM Staff time by PoF'!$A$4:$R$4,0),FALSE))))*M78</f>
        <v>0</v>
      </c>
      <c r="HV116" s="60">
        <f>IF($A116="",0,IF(VLOOKUP($A116,'ECM Staff time by PoF'!$B$5:$C$119,2,FALSE)="Not Applicable",VLOOKUP($A116,'ECM Staff time by PoF'!$B$5:$S$119,MATCH($HJ$103, 'ECM Staff time by PoF'!$B$4:$R$4,0),FALSE),IF(ISERROR(VLOOKUP(CONCATENATE($A116,N$66),'ECM Staff time by PoF'!$A$5:$S$119,MATCH($HJ$103, 'ECM Staff time by PoF'!$A$4:$R$4,0),FALSE)), 0, VLOOKUP(CONCATENATE($A116,N$66),'ECM Staff time by PoF'!$A$5:$S$119,MATCH($HJ$103, 'ECM Staff time by PoF'!$A$4:$R$4,0),FALSE))))*N78</f>
        <v>0</v>
      </c>
      <c r="HW116" s="60">
        <f>IF($A116="",0,IF(VLOOKUP($A116,'ECM Staff time by PoF'!$B$5:$C$119,2,FALSE)="Not Applicable",VLOOKUP($A116,'ECM Staff time by PoF'!$B$5:$S$119,MATCH($HJ$103, 'ECM Staff time by PoF'!$B$4:$R$4,0),FALSE),IF(ISERROR(VLOOKUP(CONCATENATE($A116,O$66),'ECM Staff time by PoF'!$A$5:$S$119,MATCH($HJ$103, 'ECM Staff time by PoF'!$A$4:$R$4,0),FALSE)), 0, VLOOKUP(CONCATENATE($A116,O$66),'ECM Staff time by PoF'!$A$5:$S$119,MATCH($HJ$103, 'ECM Staff time by PoF'!$A$4:$R$4,0),FALSE))))*O78</f>
        <v>0</v>
      </c>
      <c r="HX116" s="60">
        <f>IF($A116="",0,IF(VLOOKUP($A116,'ECM Staff time by PoF'!$B$5:$C$119,2,FALSE)="Not Applicable",VLOOKUP($A116,'ECM Staff time by PoF'!$B$5:$S$119,MATCH($HJ$103, 'ECM Staff time by PoF'!$B$4:$R$4,0),FALSE),IF(ISERROR(VLOOKUP(CONCATENATE($A116,P$66),'ECM Staff time by PoF'!$A$5:$S$119,MATCH($HJ$103, 'ECM Staff time by PoF'!$A$4:$R$4,0),FALSE)), 0, VLOOKUP(CONCATENATE($A116,P$66),'ECM Staff time by PoF'!$A$5:$S$119,MATCH($HJ$103, 'ECM Staff time by PoF'!$A$4:$R$4,0),FALSE))))*P78</f>
        <v>0</v>
      </c>
      <c r="HY116" s="60">
        <f>IF($A116="",0,IF(VLOOKUP($A116,'ECM Staff time by PoF'!$B$5:$C$119,2,FALSE)="Not Applicable",VLOOKUP($A116,'ECM Staff time by PoF'!$B$5:$S$119,MATCH($HJ$103, 'ECM Staff time by PoF'!$B$4:$R$4,0),FALSE),IF(ISERROR(VLOOKUP(CONCATENATE($A116,Q$66),'ECM Staff time by PoF'!$A$5:$S$119,MATCH($HJ$103, 'ECM Staff time by PoF'!$A$4:$R$4,0),FALSE)), 0, VLOOKUP(CONCATENATE($A116,Q$66),'ECM Staff time by PoF'!$A$5:$S$119,MATCH($HJ$103, 'ECM Staff time by PoF'!$A$4:$R$4,0),FALSE))))*Q78</f>
        <v>0</v>
      </c>
      <c r="HZ116" s="60">
        <f>IF($A116="",0,IF(VLOOKUP($A116,'ECM Staff time by PoF'!$B$5:$C$119,2,FALSE)="Not Applicable",VLOOKUP($A116,'ECM Staff time by PoF'!$B$5:$S$119,MATCH($HJ$103, 'ECM Staff time by PoF'!$B$4:$R$4,0),FALSE),IF(ISERROR(VLOOKUP(CONCATENATE($A116,R$66),'ECM Staff time by PoF'!$A$5:$S$119,MATCH($HJ$103, 'ECM Staff time by PoF'!$A$4:$R$4,0),FALSE)), 0, VLOOKUP(CONCATENATE($A116,R$66),'ECM Staff time by PoF'!$A$5:$S$119,MATCH($HJ$103, 'ECM Staff time by PoF'!$A$4:$R$4,0),FALSE))))*R78</f>
        <v>0</v>
      </c>
      <c r="IA116" s="60">
        <f>IF($A116="",0,IF(VLOOKUP($A116,'ECM Staff time by PoF'!$B$5:$C$119,2,FALSE)="Not Applicable",VLOOKUP($A116,'ECM Staff time by PoF'!$B$5:$S$119,MATCH($HJ$103, 'ECM Staff time by PoF'!$B$4:$R$4,0),FALSE),IF(ISERROR(VLOOKUP(CONCATENATE($A116,S$66),'ECM Staff time by PoF'!$A$5:$S$119,MATCH($HJ$103, 'ECM Staff time by PoF'!$A$4:$R$4,0),FALSE)), 0, VLOOKUP(CONCATENATE($A116,S$66),'ECM Staff time by PoF'!$A$5:$S$119,MATCH($HJ$103, 'ECM Staff time by PoF'!$A$4:$R$4,0),FALSE))))*S78</f>
        <v>0</v>
      </c>
      <c r="IB116" s="60">
        <f>IF($A116="",0,IF(VLOOKUP($A116,'ECM Staff time by PoF'!$B$5:$C$119,2,FALSE)="Not Applicable",VLOOKUP($A116,'ECM Staff time by PoF'!$B$5:$S$119,MATCH($HJ$103, 'ECM Staff time by PoF'!$B$4:$R$4,0),FALSE),IF(ISERROR(VLOOKUP(CONCATENATE($A116,T$66),'ECM Staff time by PoF'!$A$5:$S$119,MATCH($HJ$103, 'ECM Staff time by PoF'!$A$4:$R$4,0),FALSE)), 0, VLOOKUP(CONCATENATE($A116,T$66),'ECM Staff time by PoF'!$A$5:$S$119,MATCH($HJ$103, 'ECM Staff time by PoF'!$A$4:$R$4,0),FALSE))))*T78</f>
        <v>0</v>
      </c>
      <c r="IC116" s="60">
        <f>IF($A116="",0,IF(VLOOKUP($A116,'ECM Staff time by PoF'!$B$5:$C$119,2,FALSE)="Not Applicable",VLOOKUP($A116,'ECM Staff time by PoF'!$B$5:$S$119,MATCH($HJ$103, 'ECM Staff time by PoF'!$B$4:$R$4,0),FALSE),IF(ISERROR(VLOOKUP(CONCATENATE($A116,U$66),'ECM Staff time by PoF'!$A$5:$S$119,MATCH($HJ$103, 'ECM Staff time by PoF'!$A$4:$R$4,0),FALSE)), 0, VLOOKUP(CONCATENATE($A116,U$66),'ECM Staff time by PoF'!$A$5:$S$119,MATCH($HJ$103, 'ECM Staff time by PoF'!$A$4:$R$4,0),FALSE))))*U78</f>
        <v>0</v>
      </c>
      <c r="ID116" s="60">
        <f>IF($A116="",0,IF(VLOOKUP($A116,'ECM Staff time by PoF'!$B$5:$C$119,2,FALSE)="Not Applicable",VLOOKUP($A116,'ECM Staff time by PoF'!$B$5:$S$119,MATCH($HJ$103, 'ECM Staff time by PoF'!$B$4:$R$4,0),FALSE),IF(ISERROR(VLOOKUP(CONCATENATE($A116,V$66),'ECM Staff time by PoF'!$A$5:$S$119,MATCH($HJ$103, 'ECM Staff time by PoF'!$A$4:$R$4,0),FALSE)), 0, VLOOKUP(CONCATENATE($A116,V$66),'ECM Staff time by PoF'!$A$5:$S$119,MATCH($HJ$103, 'ECM Staff time by PoF'!$A$4:$R$4,0),FALSE))))*V78</f>
        <v>0</v>
      </c>
      <c r="IE116" s="60">
        <f>IF($A116="",0,IF(VLOOKUP($A116,'ECM Staff time by PoF'!$B$5:$C$119,2,FALSE)="Not Applicable",VLOOKUP($A116,'ECM Staff time by PoF'!$B$5:$S$119,MATCH($HJ$103, 'ECM Staff time by PoF'!$B$4:$R$4,0),FALSE),IF(ISERROR(VLOOKUP(CONCATENATE($A116,W$66),'ECM Staff time by PoF'!$A$5:$S$119,MATCH($HJ$103, 'ECM Staff time by PoF'!$A$4:$R$4,0),FALSE)), 0, VLOOKUP(CONCATENATE($A116,W$66),'ECM Staff time by PoF'!$A$5:$S$119,MATCH($HJ$103, 'ECM Staff time by PoF'!$A$4:$R$4,0),FALSE))))*W78</f>
        <v>0</v>
      </c>
      <c r="IF116" s="60">
        <f>IF($A116="",0,IF(VLOOKUP($A116,'ECM Staff time by PoF'!$B$5:$C$119,2,FALSE)="Not Applicable",VLOOKUP($A116,'ECM Staff time by PoF'!$B$5:$S$119,MATCH($HJ$103, 'ECM Staff time by PoF'!$B$4:$R$4,0),FALSE),IF(ISERROR(VLOOKUP(CONCATENATE($A116,X$66),'ECM Staff time by PoF'!$A$5:$S$119,MATCH($HJ$103, 'ECM Staff time by PoF'!$A$4:$R$4,0),FALSE)), 0, VLOOKUP(CONCATENATE($A116,X$66),'ECM Staff time by PoF'!$A$5:$S$119,MATCH($HJ$103, 'ECM Staff time by PoF'!$A$4:$R$4,0),FALSE))))*X78</f>
        <v>0</v>
      </c>
      <c r="IG116" s="60">
        <f>IF($A116="",0,IF(VLOOKUP($A116,'ECM Staff time by PoF'!$B$5:$C$119,2,FALSE)="Not Applicable",VLOOKUP($A116,'ECM Staff time by PoF'!$B$5:$S$119,MATCH($HJ$103, 'ECM Staff time by PoF'!$B$4:$R$4,0),FALSE),IF(ISERROR(VLOOKUP(CONCATENATE($A116,Y$66),'ECM Staff time by PoF'!$A$5:$S$119,MATCH($HJ$103, 'ECM Staff time by PoF'!$A$4:$R$4,0),FALSE)), 0, VLOOKUP(CONCATENATE($A116,Y$66),'ECM Staff time by PoF'!$A$5:$S$119,MATCH($HJ$103, 'ECM Staff time by PoF'!$A$4:$R$4,0),FALSE))))*Y78</f>
        <v>0</v>
      </c>
      <c r="IH116" s="60">
        <f>IF($A116="",0,IF(VLOOKUP($A116,'ECM Staff time by PoF'!$B$5:$C$119,2,FALSE)="Not Applicable",VLOOKUP($A116,'ECM Staff time by PoF'!$B$5:$S$119,MATCH($HJ$103, 'ECM Staff time by PoF'!$B$4:$R$4,0),FALSE),IF(ISERROR(VLOOKUP(CONCATENATE($A116,Z$66),'ECM Staff time by PoF'!$A$5:$S$119,MATCH($HJ$103, 'ECM Staff time by PoF'!$A$4:$R$4,0),FALSE)), 0, VLOOKUP(CONCATENATE($A116,Z$66),'ECM Staff time by PoF'!$A$5:$S$119,MATCH($HJ$103, 'ECM Staff time by PoF'!$A$4:$R$4,0),FALSE))))*Z78</f>
        <v>0</v>
      </c>
      <c r="II116" s="60">
        <f>IF($A116="",0,IF(VLOOKUP($A116,'ECM Staff time by PoF'!$B$5:$C$119,2,FALSE)="Not Applicable",VLOOKUP($A116,'ECM Staff time by PoF'!$B$5:$S$119,MATCH($HJ$103, 'ECM Staff time by PoF'!$B$4:$R$4,0),FALSE),IF(ISERROR(VLOOKUP(CONCATENATE($A116,AA$66),'ECM Staff time by PoF'!$A$5:$S$119,MATCH($HJ$103, 'ECM Staff time by PoF'!$A$4:$R$4,0),FALSE)), 0, VLOOKUP(CONCATENATE($A116,AA$66),'ECM Staff time by PoF'!$A$5:$S$119,MATCH($HJ$103, 'ECM Staff time by PoF'!$A$4:$R$4,0),FALSE))))*AA78</f>
        <v>0</v>
      </c>
      <c r="IJ116" s="60">
        <f>IF($A116="",0,IF(VLOOKUP($A116,'ECM Staff time by PoF'!$B$5:$C$119,2,FALSE)="Not Applicable",VLOOKUP($A116,'ECM Staff time by PoF'!$B$5:$S$119,MATCH($HJ$103, 'ECM Staff time by PoF'!$B$4:$R$4,0),FALSE),IF(ISERROR(VLOOKUP(CONCATENATE($A116,AB$66),'ECM Staff time by PoF'!$A$5:$S$119,MATCH($HJ$103, 'ECM Staff time by PoF'!$A$4:$R$4,0),FALSE)), 0, VLOOKUP(CONCATENATE($A116,AB$66),'ECM Staff time by PoF'!$A$5:$S$119,MATCH($HJ$103, 'ECM Staff time by PoF'!$A$4:$R$4,0),FALSE))))*AB78</f>
        <v>0</v>
      </c>
      <c r="IK116" s="60">
        <f>IF($A116="",0,IF(VLOOKUP($A116,'ECM Staff time by PoF'!$B$5:$C$119,2,FALSE)="Not Applicable",VLOOKUP($A116,'ECM Staff time by PoF'!$B$5:$S$119,MATCH($HJ$103, 'ECM Staff time by PoF'!$B$4:$R$4,0),FALSE),IF(ISERROR(VLOOKUP(CONCATENATE($A116,AC$66),'ECM Staff time by PoF'!$A$5:$S$119,MATCH($HJ$103, 'ECM Staff time by PoF'!$A$4:$R$4,0),FALSE)), 0, VLOOKUP(CONCATENATE($A116,AC$66),'ECM Staff time by PoF'!$A$5:$S$119,MATCH($HJ$103, 'ECM Staff time by PoF'!$A$4:$R$4,0),FALSE))))*AC78</f>
        <v>0</v>
      </c>
      <c r="IL116" s="60">
        <f>IF($A116="",0,IF(VLOOKUP($A116,'ECM Staff time by PoF'!$B$5:$C$119,2,FALSE)="Not Applicable",VLOOKUP($A116,'ECM Staff time by PoF'!$B$5:$S$119,MATCH($HJ$103, 'ECM Staff time by PoF'!$B$4:$R$4,0),FALSE),IF(ISERROR(VLOOKUP(CONCATENATE($A116,AD$66),'ECM Staff time by PoF'!$A$5:$S$119,MATCH($HJ$103, 'ECM Staff time by PoF'!$A$4:$R$4,0),FALSE)), 0, VLOOKUP(CONCATENATE($A116,AD$66),'ECM Staff time by PoF'!$A$5:$S$119,MATCH($HJ$103, 'ECM Staff time by PoF'!$A$4:$R$4,0),FALSE))))*AD78</f>
        <v>0</v>
      </c>
      <c r="IM116" s="60">
        <f>IF($A116="",0,IF(VLOOKUP($A116,'ECM Staff time by PoF'!$B$5:$C$119,2,FALSE)="Not Applicable",VLOOKUP($A116,'ECM Staff time by PoF'!$B$5:$S$119,MATCH($HJ$103, 'ECM Staff time by PoF'!$B$4:$R$4,0),FALSE),IF(ISERROR(VLOOKUP(CONCATENATE($A116,AE$66),'ECM Staff time by PoF'!$A$5:$S$119,MATCH($HJ$103, 'ECM Staff time by PoF'!$A$4:$R$4,0),FALSE)), 0, VLOOKUP(CONCATENATE($A116,AE$66),'ECM Staff time by PoF'!$A$5:$S$119,MATCH($HJ$103, 'ECM Staff time by PoF'!$A$4:$R$4,0),FALSE))))*AE78</f>
        <v>0</v>
      </c>
      <c r="IN116" s="60">
        <f>IF($A116="",0,IF(VLOOKUP($A116,'ECM Staff time by PoF'!$B$5:$C$119,2,FALSE)="Not Applicable",VLOOKUP($A116,'ECM Staff time by PoF'!$B$5:$S$119,MATCH($HJ$103, 'ECM Staff time by PoF'!$B$4:$R$4,0),FALSE),IF(ISERROR(VLOOKUP(CONCATENATE($A116,AF$66),'ECM Staff time by PoF'!$A$5:$S$119,MATCH($HJ$103, 'ECM Staff time by PoF'!$A$4:$R$4,0),FALSE)), 0, VLOOKUP(CONCATENATE($A116,AF$66),'ECM Staff time by PoF'!$A$5:$S$119,MATCH($HJ$103, 'ECM Staff time by PoF'!$A$4:$R$4,0),FALSE))))*AF78</f>
        <v>0</v>
      </c>
      <c r="IO116" s="60">
        <f>IF($A116="",0,IF(VLOOKUP($A116,'ECM Staff time by PoF'!$B$5:$C$119,2,FALSE)="Not Applicable",VLOOKUP($A116,'ECM Staff time by PoF'!$B$5:$S$119,MATCH($HJ$103, 'ECM Staff time by PoF'!$B$4:$R$4,0),FALSE),IF(ISERROR(VLOOKUP(CONCATENATE($A116,AG$66),'ECM Staff time by PoF'!$A$5:$S$119,MATCH($HJ$103, 'ECM Staff time by PoF'!$A$4:$R$4,0),FALSE)), 0, VLOOKUP(CONCATENATE($A116,AG$66),'ECM Staff time by PoF'!$A$5:$S$119,MATCH($HJ$103, 'ECM Staff time by PoF'!$A$4:$R$4,0),FALSE))))*AG78</f>
        <v>0</v>
      </c>
      <c r="IP116" s="60">
        <f>IF($A116="",0,IF(VLOOKUP($A116,'ECM Staff time by PoF'!$B$5:$C$119,2,FALSE)="Not Applicable",VLOOKUP($A116,'ECM Staff time by PoF'!$B$5:$S$119,MATCH($HJ$103, 'ECM Staff time by PoF'!$B$4:$R$4,0),FALSE),IF(ISERROR(VLOOKUP(CONCATENATE($A116,AH$66),'ECM Staff time by PoF'!$A$5:$S$119,MATCH($HJ$103, 'ECM Staff time by PoF'!$A$4:$R$4,0),FALSE)), 0, VLOOKUP(CONCATENATE($A116,AH$66),'ECM Staff time by PoF'!$A$5:$S$119,MATCH($HJ$103, 'ECM Staff time by PoF'!$A$4:$R$4,0),FALSE))))*AH78</f>
        <v>0</v>
      </c>
      <c r="IQ116" s="60">
        <f>IF($A116="",0,IF(VLOOKUP($A116,'ECM Staff time by PoF'!$B$5:$C$119,2,FALSE)="Not Applicable",VLOOKUP($A116,'ECM Staff time by PoF'!$B$5:$S$119,MATCH($HJ$103, 'ECM Staff time by PoF'!$B$4:$R$4,0),FALSE),IF(ISERROR(VLOOKUP(CONCATENATE($A116,AI$66),'ECM Staff time by PoF'!$A$5:$S$119,MATCH($HJ$103, 'ECM Staff time by PoF'!$A$4:$R$4,0),FALSE)), 0, VLOOKUP(CONCATENATE($A116,AI$66),'ECM Staff time by PoF'!$A$5:$S$119,MATCH($HJ$103, 'ECM Staff time by PoF'!$A$4:$R$4,0),FALSE))))*AI78</f>
        <v>0</v>
      </c>
      <c r="IR116" s="60">
        <f>IF($A116="",0,IF(VLOOKUP($A116,'ECM Staff time by PoF'!$B$5:$C$119,2,FALSE)="Not Applicable",VLOOKUP($A116,'ECM Staff time by PoF'!$B$5:$S$119,MATCH($HJ$103, 'ECM Staff time by PoF'!$B$4:$R$4,0),FALSE),IF(ISERROR(VLOOKUP(CONCATENATE($A116,AJ$66),'ECM Staff time by PoF'!$A$5:$S$119,MATCH($HJ$103, 'ECM Staff time by PoF'!$A$4:$R$4,0),FALSE)), 0, VLOOKUP(CONCATENATE($A116,AJ$66),'ECM Staff time by PoF'!$A$5:$S$119,MATCH($HJ$103, 'ECM Staff time by PoF'!$A$4:$R$4,0),FALSE))))*AJ78</f>
        <v>0</v>
      </c>
      <c r="IS116" s="60">
        <f>IF($A116="",0,IF(VLOOKUP($A116,'ECM Staff time by PoF'!$B$5:$C$119,2,FALSE)="Not Applicable",VLOOKUP($A116,'ECM Staff time by PoF'!$B$5:$S$119,MATCH($HJ$103, 'ECM Staff time by PoF'!$B$4:$R$4,0),FALSE),IF(ISERROR(VLOOKUP(CONCATENATE($A116,AK$66),'ECM Staff time by PoF'!$A$5:$S$119,MATCH($HJ$103, 'ECM Staff time by PoF'!$A$4:$R$4,0),FALSE)), 0, VLOOKUP(CONCATENATE($A116,AK$66),'ECM Staff time by PoF'!$A$5:$S$119,MATCH($HJ$103, 'ECM Staff time by PoF'!$A$4:$R$4,0),FALSE))))*AK78</f>
        <v>0</v>
      </c>
      <c r="IT116" s="60">
        <f>IF($A116="",0,IF(VLOOKUP($A116,'ECM Staff time by PoF'!$B$5:$C$119,2,FALSE)="Not Applicable",VLOOKUP($A116,'ECM Staff time by PoF'!$B$5:$S$119,MATCH($IT$103, 'ECM Staff time by PoF'!$B$4:$R$4,0),FALSE),IF(ISERROR(VLOOKUP(CONCATENATE($A116,B$66),'ECM Staff time by PoF'!$A$5:$S$119,MATCH($IT$103, 'ECM Staff time by PoF'!$A$4:$R$4,0),FALSE)), 0, VLOOKUP(CONCATENATE($A116,B$66),'ECM Staff time by PoF'!$A$5:$S$119,MATCH($IT$103, 'ECM Staff time by PoF'!$A$4:$R$4,0),FALSE))))*B78</f>
        <v>0</v>
      </c>
      <c r="IU116" s="60">
        <f>IF($A116="",0,IF(VLOOKUP($A116,'ECM Staff time by PoF'!$B$5:$C$119,2,FALSE)="Not Applicable",VLOOKUP($A116,'ECM Staff time by PoF'!$B$5:$S$119,MATCH($IT$103, 'ECM Staff time by PoF'!$B$4:$R$4,0),FALSE),IF(ISERROR(VLOOKUP(CONCATENATE($A116,C$66),'ECM Staff time by PoF'!$A$5:$S$119,MATCH($IT$103, 'ECM Staff time by PoF'!$A$4:$R$4,0),FALSE)), 0, VLOOKUP(CONCATENATE($A116,C$66),'ECM Staff time by PoF'!$A$5:$S$119,MATCH($IT$103, 'ECM Staff time by PoF'!$A$4:$R$4,0),FALSE))))*C78</f>
        <v>0</v>
      </c>
      <c r="IV116" s="60">
        <f>IF($A116="",0,IF(VLOOKUP($A116,'ECM Staff time by PoF'!$B$5:$C$119,2,FALSE)="Not Applicable",VLOOKUP($A116,'ECM Staff time by PoF'!$B$5:$S$119,MATCH($IT$103, 'ECM Staff time by PoF'!$B$4:$R$4,0),FALSE),IF(ISERROR(VLOOKUP(CONCATENATE($A116,D$66),'ECM Staff time by PoF'!$A$5:$S$119,MATCH($IT$103, 'ECM Staff time by PoF'!$A$4:$R$4,0),FALSE)), 0, VLOOKUP(CONCATENATE($A116,D$66),'ECM Staff time by PoF'!$A$5:$S$119,MATCH($IT$103, 'ECM Staff time by PoF'!$A$4:$R$4,0),FALSE))))*D78</f>
        <v>0</v>
      </c>
      <c r="IW116" s="60">
        <f>IF($A116="",0,IF(VLOOKUP($A116,'ECM Staff time by PoF'!$B$5:$C$119,2,FALSE)="Not Applicable",VLOOKUP($A116,'ECM Staff time by PoF'!$B$5:$S$119,MATCH($IT$103, 'ECM Staff time by PoF'!$B$4:$R$4,0),FALSE),IF(ISERROR(VLOOKUP(CONCATENATE($A116,E$66),'ECM Staff time by PoF'!$A$5:$S$119,MATCH($IT$103, 'ECM Staff time by PoF'!$A$4:$R$4,0),FALSE)), 0, VLOOKUP(CONCATENATE($A116,E$66),'ECM Staff time by PoF'!$A$5:$S$119,MATCH($IT$103, 'ECM Staff time by PoF'!$A$4:$R$4,0),FALSE))))*E78</f>
        <v>0</v>
      </c>
      <c r="IX116" s="60">
        <f>IF($A116="",0,IF(VLOOKUP($A116,'ECM Staff time by PoF'!$B$5:$C$119,2,FALSE)="Not Applicable",VLOOKUP($A116,'ECM Staff time by PoF'!$B$5:$S$119,MATCH($IT$103, 'ECM Staff time by PoF'!$B$4:$R$4,0),FALSE),IF(ISERROR(VLOOKUP(CONCATENATE($A116,F$66),'ECM Staff time by PoF'!$A$5:$S$119,MATCH($IT$103, 'ECM Staff time by PoF'!$A$4:$R$4,0),FALSE)), 0, VLOOKUP(CONCATENATE($A116,F$66),'ECM Staff time by PoF'!$A$5:$S$119,MATCH($IT$103, 'ECM Staff time by PoF'!$A$4:$R$4,0),FALSE))))*F78</f>
        <v>0</v>
      </c>
      <c r="IY116" s="60">
        <f>IF($A116="",0,IF(VLOOKUP($A116,'ECM Staff time by PoF'!$B$5:$C$119,2,FALSE)="Not Applicable",VLOOKUP($A116,'ECM Staff time by PoF'!$B$5:$S$119,MATCH($IT$103, 'ECM Staff time by PoF'!$B$4:$R$4,0),FALSE),IF(ISERROR(VLOOKUP(CONCATENATE($A116,G$66),'ECM Staff time by PoF'!$A$5:$S$119,MATCH($IT$103, 'ECM Staff time by PoF'!$A$4:$R$4,0),FALSE)), 0, VLOOKUP(CONCATENATE($A116,G$66),'ECM Staff time by PoF'!$A$5:$S$119,MATCH($IT$103, 'ECM Staff time by PoF'!$A$4:$R$4,0),FALSE))))*G78</f>
        <v>0</v>
      </c>
      <c r="IZ116" s="60">
        <f>IF($A116="",0,IF(VLOOKUP($A116,'ECM Staff time by PoF'!$B$5:$C$119,2,FALSE)="Not Applicable",VLOOKUP($A116,'ECM Staff time by PoF'!$B$5:$S$119,MATCH($IT$103, 'ECM Staff time by PoF'!$B$4:$R$4,0),FALSE),IF(ISERROR(VLOOKUP(CONCATENATE($A116,H$66),'ECM Staff time by PoF'!$A$5:$S$119,MATCH($IT$103, 'ECM Staff time by PoF'!$A$4:$R$4,0),FALSE)), 0, VLOOKUP(CONCATENATE($A116,H$66),'ECM Staff time by PoF'!$A$5:$S$119,MATCH($IT$103, 'ECM Staff time by PoF'!$A$4:$R$4,0),FALSE))))*H78</f>
        <v>0</v>
      </c>
      <c r="JA116" s="60">
        <f>IF($A116="",0,IF(VLOOKUP($A116,'ECM Staff time by PoF'!$B$5:$C$119,2,FALSE)="Not Applicable",VLOOKUP($A116,'ECM Staff time by PoF'!$B$5:$S$119,MATCH($IT$103, 'ECM Staff time by PoF'!$B$4:$R$4,0),FALSE),IF(ISERROR(VLOOKUP(CONCATENATE($A116,I$66),'ECM Staff time by PoF'!$A$5:$S$119,MATCH($IT$103, 'ECM Staff time by PoF'!$A$4:$R$4,0),FALSE)), 0, VLOOKUP(CONCATENATE($A116,I$66),'ECM Staff time by PoF'!$A$5:$S$119,MATCH($IT$103, 'ECM Staff time by PoF'!$A$4:$R$4,0),FALSE))))*I78</f>
        <v>0</v>
      </c>
      <c r="JB116" s="60">
        <f>IF($A116="",0,IF(VLOOKUP($A116,'ECM Staff time by PoF'!$B$5:$C$119,2,FALSE)="Not Applicable",VLOOKUP($A116,'ECM Staff time by PoF'!$B$5:$S$119,MATCH($IT$103, 'ECM Staff time by PoF'!$B$4:$R$4,0),FALSE),IF(ISERROR(VLOOKUP(CONCATENATE($A116,J$66),'ECM Staff time by PoF'!$A$5:$S$119,MATCH($IT$103, 'ECM Staff time by PoF'!$A$4:$R$4,0),FALSE)), 0, VLOOKUP(CONCATENATE($A116,J$66),'ECM Staff time by PoF'!$A$5:$S$119,MATCH($IT$103, 'ECM Staff time by PoF'!$A$4:$R$4,0),FALSE))))*J78</f>
        <v>0</v>
      </c>
      <c r="JC116" s="60">
        <f>IF($A116="",0,IF(VLOOKUP($A116,'ECM Staff time by PoF'!$B$5:$C$119,2,FALSE)="Not Applicable",VLOOKUP($A116,'ECM Staff time by PoF'!$B$5:$S$119,MATCH($IT$103, 'ECM Staff time by PoF'!$B$4:$R$4,0),FALSE),IF(ISERROR(VLOOKUP(CONCATENATE($A116,K$66),'ECM Staff time by PoF'!$A$5:$S$119,MATCH($IT$103, 'ECM Staff time by PoF'!$A$4:$R$4,0),FALSE)), 0, VLOOKUP(CONCATENATE($A116,K$66),'ECM Staff time by PoF'!$A$5:$S$119,MATCH($IT$103, 'ECM Staff time by PoF'!$A$4:$R$4,0),FALSE))))*K78</f>
        <v>0</v>
      </c>
      <c r="JD116" s="60">
        <f>IF($A116="",0,IF(VLOOKUP($A116,'ECM Staff time by PoF'!$B$5:$C$119,2,FALSE)="Not Applicable",VLOOKUP($A116,'ECM Staff time by PoF'!$B$5:$S$119,MATCH($IT$103, 'ECM Staff time by PoF'!$B$4:$R$4,0),FALSE),IF(ISERROR(VLOOKUP(CONCATENATE($A116,L$66),'ECM Staff time by PoF'!$A$5:$S$119,MATCH($IT$103, 'ECM Staff time by PoF'!$A$4:$R$4,0),FALSE)), 0, VLOOKUP(CONCATENATE($A116,L$66),'ECM Staff time by PoF'!$A$5:$S$119,MATCH($IT$103, 'ECM Staff time by PoF'!$A$4:$R$4,0),FALSE))))*L78</f>
        <v>0</v>
      </c>
      <c r="JE116" s="60">
        <f>IF($A116="",0,IF(VLOOKUP($A116,'ECM Staff time by PoF'!$B$5:$C$119,2,FALSE)="Not Applicable",VLOOKUP($A116,'ECM Staff time by PoF'!$B$5:$S$119,MATCH($IT$103, 'ECM Staff time by PoF'!$B$4:$R$4,0),FALSE),IF(ISERROR(VLOOKUP(CONCATENATE($A116,M$66),'ECM Staff time by PoF'!$A$5:$S$119,MATCH($IT$103, 'ECM Staff time by PoF'!$A$4:$R$4,0),FALSE)), 0, VLOOKUP(CONCATENATE($A116,M$66),'ECM Staff time by PoF'!$A$5:$S$119,MATCH($IT$103, 'ECM Staff time by PoF'!$A$4:$R$4,0),FALSE))))*M78</f>
        <v>0</v>
      </c>
      <c r="JF116" s="60">
        <f>IF($A116="",0,IF(VLOOKUP($A116,'ECM Staff time by PoF'!$B$5:$C$119,2,FALSE)="Not Applicable",VLOOKUP($A116,'ECM Staff time by PoF'!$B$5:$S$119,MATCH($IT$103, 'ECM Staff time by PoF'!$B$4:$R$4,0),FALSE),IF(ISERROR(VLOOKUP(CONCATENATE($A116,N$66),'ECM Staff time by PoF'!$A$5:$S$119,MATCH($IT$103, 'ECM Staff time by PoF'!$A$4:$R$4,0),FALSE)), 0, VLOOKUP(CONCATENATE($A116,N$66),'ECM Staff time by PoF'!$A$5:$S$119,MATCH($IT$103, 'ECM Staff time by PoF'!$A$4:$R$4,0),FALSE))))*N78</f>
        <v>0</v>
      </c>
      <c r="JG116" s="60">
        <f>IF($A116="",0,IF(VLOOKUP($A116,'ECM Staff time by PoF'!$B$5:$C$119,2,FALSE)="Not Applicable",VLOOKUP($A116,'ECM Staff time by PoF'!$B$5:$S$119,MATCH($IT$103, 'ECM Staff time by PoF'!$B$4:$R$4,0),FALSE),IF(ISERROR(VLOOKUP(CONCATENATE($A116,O$66),'ECM Staff time by PoF'!$A$5:$S$119,MATCH($IT$103, 'ECM Staff time by PoF'!$A$4:$R$4,0),FALSE)), 0, VLOOKUP(CONCATENATE($A116,O$66),'ECM Staff time by PoF'!$A$5:$S$119,MATCH($IT$103, 'ECM Staff time by PoF'!$A$4:$R$4,0),FALSE))))*O78</f>
        <v>0</v>
      </c>
      <c r="JH116" s="60">
        <f>IF($A116="",0,IF(VLOOKUP($A116,'ECM Staff time by PoF'!$B$5:$C$119,2,FALSE)="Not Applicable",VLOOKUP($A116,'ECM Staff time by PoF'!$B$5:$S$119,MATCH($IT$103, 'ECM Staff time by PoF'!$B$4:$R$4,0),FALSE),IF(ISERROR(VLOOKUP(CONCATENATE($A116,P$66),'ECM Staff time by PoF'!$A$5:$S$119,MATCH($IT$103, 'ECM Staff time by PoF'!$A$4:$R$4,0),FALSE)), 0, VLOOKUP(CONCATENATE($A116,P$66),'ECM Staff time by PoF'!$A$5:$S$119,MATCH($IT$103, 'ECM Staff time by PoF'!$A$4:$R$4,0),FALSE))))*P78</f>
        <v>0</v>
      </c>
      <c r="JI116" s="60">
        <f>IF($A116="",0,IF(VLOOKUP($A116,'ECM Staff time by PoF'!$B$5:$C$119,2,FALSE)="Not Applicable",VLOOKUP($A116,'ECM Staff time by PoF'!$B$5:$S$119,MATCH($IT$103, 'ECM Staff time by PoF'!$B$4:$R$4,0),FALSE),IF(ISERROR(VLOOKUP(CONCATENATE($A116,Q$66),'ECM Staff time by PoF'!$A$5:$S$119,MATCH($IT$103, 'ECM Staff time by PoF'!$A$4:$R$4,0),FALSE)), 0, VLOOKUP(CONCATENATE($A116,Q$66),'ECM Staff time by PoF'!$A$5:$S$119,MATCH($IT$103, 'ECM Staff time by PoF'!$A$4:$R$4,0),FALSE))))*Q78</f>
        <v>0</v>
      </c>
      <c r="JJ116" s="60">
        <f>IF($A116="",0,IF(VLOOKUP($A116,'ECM Staff time by PoF'!$B$5:$C$119,2,FALSE)="Not Applicable",VLOOKUP($A116,'ECM Staff time by PoF'!$B$5:$S$119,MATCH($IT$103, 'ECM Staff time by PoF'!$B$4:$R$4,0),FALSE),IF(ISERROR(VLOOKUP(CONCATENATE($A116,R$66),'ECM Staff time by PoF'!$A$5:$S$119,MATCH($IT$103, 'ECM Staff time by PoF'!$A$4:$R$4,0),FALSE)), 0, VLOOKUP(CONCATENATE($A116,R$66),'ECM Staff time by PoF'!$A$5:$S$119,MATCH($IT$103, 'ECM Staff time by PoF'!$A$4:$R$4,0),FALSE))))*R78</f>
        <v>0</v>
      </c>
      <c r="JK116" s="60">
        <f>IF($A116="",0,IF(VLOOKUP($A116,'ECM Staff time by PoF'!$B$5:$C$119,2,FALSE)="Not Applicable",VLOOKUP($A116,'ECM Staff time by PoF'!$B$5:$S$119,MATCH($IT$103, 'ECM Staff time by PoF'!$B$4:$R$4,0),FALSE),IF(ISERROR(VLOOKUP(CONCATENATE($A116,S$66),'ECM Staff time by PoF'!$A$5:$S$119,MATCH($IT$103, 'ECM Staff time by PoF'!$A$4:$R$4,0),FALSE)), 0, VLOOKUP(CONCATENATE($A116,S$66),'ECM Staff time by PoF'!$A$5:$S$119,MATCH($IT$103, 'ECM Staff time by PoF'!$A$4:$R$4,0),FALSE))))*S78</f>
        <v>0</v>
      </c>
      <c r="JL116" s="60">
        <f>IF($A116="",0,IF(VLOOKUP($A116,'ECM Staff time by PoF'!$B$5:$C$119,2,FALSE)="Not Applicable",VLOOKUP($A116,'ECM Staff time by PoF'!$B$5:$S$119,MATCH($IT$103, 'ECM Staff time by PoF'!$B$4:$R$4,0),FALSE),IF(ISERROR(VLOOKUP(CONCATENATE($A116,T$66),'ECM Staff time by PoF'!$A$5:$S$119,MATCH($IT$103, 'ECM Staff time by PoF'!$A$4:$R$4,0),FALSE)), 0, VLOOKUP(CONCATENATE($A116,T$66),'ECM Staff time by PoF'!$A$5:$S$119,MATCH($IT$103, 'ECM Staff time by PoF'!$A$4:$R$4,0),FALSE))))*T78</f>
        <v>0</v>
      </c>
      <c r="JM116" s="60">
        <f>IF($A116="",0,IF(VLOOKUP($A116,'ECM Staff time by PoF'!$B$5:$C$119,2,FALSE)="Not Applicable",VLOOKUP($A116,'ECM Staff time by PoF'!$B$5:$S$119,MATCH($IT$103, 'ECM Staff time by PoF'!$B$4:$R$4,0),FALSE),IF(ISERROR(VLOOKUP(CONCATENATE($A116,U$66),'ECM Staff time by PoF'!$A$5:$S$119,MATCH($IT$103, 'ECM Staff time by PoF'!$A$4:$R$4,0),FALSE)), 0, VLOOKUP(CONCATENATE($A116,U$66),'ECM Staff time by PoF'!$A$5:$S$119,MATCH($IT$103, 'ECM Staff time by PoF'!$A$4:$R$4,0),FALSE))))*U78</f>
        <v>0</v>
      </c>
      <c r="JN116" s="60">
        <f>IF($A116="",0,IF(VLOOKUP($A116,'ECM Staff time by PoF'!$B$5:$C$119,2,FALSE)="Not Applicable",VLOOKUP($A116,'ECM Staff time by PoF'!$B$5:$S$119,MATCH($IT$103, 'ECM Staff time by PoF'!$B$4:$R$4,0),FALSE),IF(ISERROR(VLOOKUP(CONCATENATE($A116,V$66),'ECM Staff time by PoF'!$A$5:$S$119,MATCH($IT$103, 'ECM Staff time by PoF'!$A$4:$R$4,0),FALSE)), 0, VLOOKUP(CONCATENATE($A116,V$66),'ECM Staff time by PoF'!$A$5:$S$119,MATCH($IT$103, 'ECM Staff time by PoF'!$A$4:$R$4,0),FALSE))))*V78</f>
        <v>0</v>
      </c>
      <c r="JO116" s="60">
        <f>IF($A116="",0,IF(VLOOKUP($A116,'ECM Staff time by PoF'!$B$5:$C$119,2,FALSE)="Not Applicable",VLOOKUP($A116,'ECM Staff time by PoF'!$B$5:$S$119,MATCH($IT$103, 'ECM Staff time by PoF'!$B$4:$R$4,0),FALSE),IF(ISERROR(VLOOKUP(CONCATENATE($A116,W$66),'ECM Staff time by PoF'!$A$5:$S$119,MATCH($IT$103, 'ECM Staff time by PoF'!$A$4:$R$4,0),FALSE)), 0, VLOOKUP(CONCATENATE($A116,W$66),'ECM Staff time by PoF'!$A$5:$S$119,MATCH($IT$103, 'ECM Staff time by PoF'!$A$4:$R$4,0),FALSE))))*W78</f>
        <v>0</v>
      </c>
      <c r="JP116" s="60">
        <f>IF($A116="",0,IF(VLOOKUP($A116,'ECM Staff time by PoF'!$B$5:$C$119,2,FALSE)="Not Applicable",VLOOKUP($A116,'ECM Staff time by PoF'!$B$5:$S$119,MATCH($IT$103, 'ECM Staff time by PoF'!$B$4:$R$4,0),FALSE),IF(ISERROR(VLOOKUP(CONCATENATE($A116,X$66),'ECM Staff time by PoF'!$A$5:$S$119,MATCH($IT$103, 'ECM Staff time by PoF'!$A$4:$R$4,0),FALSE)), 0, VLOOKUP(CONCATENATE($A116,X$66),'ECM Staff time by PoF'!$A$5:$S$119,MATCH($IT$103, 'ECM Staff time by PoF'!$A$4:$R$4,0),FALSE))))*X78</f>
        <v>0</v>
      </c>
      <c r="JQ116" s="60">
        <f>IF($A116="",0,IF(VLOOKUP($A116,'ECM Staff time by PoF'!$B$5:$C$119,2,FALSE)="Not Applicable",VLOOKUP($A116,'ECM Staff time by PoF'!$B$5:$S$119,MATCH($IT$103, 'ECM Staff time by PoF'!$B$4:$R$4,0),FALSE),IF(ISERROR(VLOOKUP(CONCATENATE($A116,Y$66),'ECM Staff time by PoF'!$A$5:$S$119,MATCH($IT$103, 'ECM Staff time by PoF'!$A$4:$R$4,0),FALSE)), 0, VLOOKUP(CONCATENATE($A116,Y$66),'ECM Staff time by PoF'!$A$5:$S$119,MATCH($IT$103, 'ECM Staff time by PoF'!$A$4:$R$4,0),FALSE))))*Y78</f>
        <v>0</v>
      </c>
      <c r="JR116" s="60">
        <f>IF($A116="",0,IF(VLOOKUP($A116,'ECM Staff time by PoF'!$B$5:$C$119,2,FALSE)="Not Applicable",VLOOKUP($A116,'ECM Staff time by PoF'!$B$5:$S$119,MATCH($IT$103, 'ECM Staff time by PoF'!$B$4:$R$4,0),FALSE),IF(ISERROR(VLOOKUP(CONCATENATE($A116,Z$66),'ECM Staff time by PoF'!$A$5:$S$119,MATCH($IT$103, 'ECM Staff time by PoF'!$A$4:$R$4,0),FALSE)), 0, VLOOKUP(CONCATENATE($A116,Z$66),'ECM Staff time by PoF'!$A$5:$S$119,MATCH($IT$103, 'ECM Staff time by PoF'!$A$4:$R$4,0),FALSE))))*Z78</f>
        <v>0</v>
      </c>
      <c r="JS116" s="60">
        <f>IF($A116="",0,IF(VLOOKUP($A116,'ECM Staff time by PoF'!$B$5:$C$119,2,FALSE)="Not Applicable",VLOOKUP($A116,'ECM Staff time by PoF'!$B$5:$S$119,MATCH($IT$103, 'ECM Staff time by PoF'!$B$4:$R$4,0),FALSE),IF(ISERROR(VLOOKUP(CONCATENATE($A116,AA$66),'ECM Staff time by PoF'!$A$5:$S$119,MATCH($IT$103, 'ECM Staff time by PoF'!$A$4:$R$4,0),FALSE)), 0, VLOOKUP(CONCATENATE($A116,AA$66),'ECM Staff time by PoF'!$A$5:$S$119,MATCH($IT$103, 'ECM Staff time by PoF'!$A$4:$R$4,0),FALSE))))*AA78</f>
        <v>0</v>
      </c>
      <c r="JT116" s="60">
        <f>IF($A116="",0,IF(VLOOKUP($A116,'ECM Staff time by PoF'!$B$5:$C$119,2,FALSE)="Not Applicable",VLOOKUP($A116,'ECM Staff time by PoF'!$B$5:$S$119,MATCH($IT$103, 'ECM Staff time by PoF'!$B$4:$R$4,0),FALSE),IF(ISERROR(VLOOKUP(CONCATENATE($A116,AB$66),'ECM Staff time by PoF'!$A$5:$S$119,MATCH($IT$103, 'ECM Staff time by PoF'!$A$4:$R$4,0),FALSE)), 0, VLOOKUP(CONCATENATE($A116,AB$66),'ECM Staff time by PoF'!$A$5:$S$119,MATCH($IT$103, 'ECM Staff time by PoF'!$A$4:$R$4,0),FALSE))))*AB78</f>
        <v>0</v>
      </c>
      <c r="JU116" s="60">
        <f>IF($A116="",0,IF(VLOOKUP($A116,'ECM Staff time by PoF'!$B$5:$C$119,2,FALSE)="Not Applicable",VLOOKUP($A116,'ECM Staff time by PoF'!$B$5:$S$119,MATCH($IT$103, 'ECM Staff time by PoF'!$B$4:$R$4,0),FALSE),IF(ISERROR(VLOOKUP(CONCATENATE($A116,AC$66),'ECM Staff time by PoF'!$A$5:$S$119,MATCH($IT$103, 'ECM Staff time by PoF'!$A$4:$R$4,0),FALSE)), 0, VLOOKUP(CONCATENATE($A116,AC$66),'ECM Staff time by PoF'!$A$5:$S$119,MATCH($IT$103, 'ECM Staff time by PoF'!$A$4:$R$4,0),FALSE))))*AC78</f>
        <v>0</v>
      </c>
      <c r="JV116" s="60">
        <f>IF($A116="",0,IF(VLOOKUP($A116,'ECM Staff time by PoF'!$B$5:$C$119,2,FALSE)="Not Applicable",VLOOKUP($A116,'ECM Staff time by PoF'!$B$5:$S$119,MATCH($IT$103, 'ECM Staff time by PoF'!$B$4:$R$4,0),FALSE),IF(ISERROR(VLOOKUP(CONCATENATE($A116,AD$66),'ECM Staff time by PoF'!$A$5:$S$119,MATCH($IT$103, 'ECM Staff time by PoF'!$A$4:$R$4,0),FALSE)), 0, VLOOKUP(CONCATENATE($A116,AD$66),'ECM Staff time by PoF'!$A$5:$S$119,MATCH($IT$103, 'ECM Staff time by PoF'!$A$4:$R$4,0),FALSE))))*AD78</f>
        <v>0</v>
      </c>
      <c r="JW116" s="60">
        <f>IF($A116="",0,IF(VLOOKUP($A116,'ECM Staff time by PoF'!$B$5:$C$119,2,FALSE)="Not Applicable",VLOOKUP($A116,'ECM Staff time by PoF'!$B$5:$S$119,MATCH($IT$103, 'ECM Staff time by PoF'!$B$4:$R$4,0),FALSE),IF(ISERROR(VLOOKUP(CONCATENATE($A116,AE$66),'ECM Staff time by PoF'!$A$5:$S$119,MATCH($IT$103, 'ECM Staff time by PoF'!$A$4:$R$4,0),FALSE)), 0, VLOOKUP(CONCATENATE($A116,AE$66),'ECM Staff time by PoF'!$A$5:$S$119,MATCH($IT$103, 'ECM Staff time by PoF'!$A$4:$R$4,0),FALSE))))*AE78</f>
        <v>0</v>
      </c>
      <c r="JX116" s="60">
        <f>IF($A116="",0,IF(VLOOKUP($A116,'ECM Staff time by PoF'!$B$5:$C$119,2,FALSE)="Not Applicable",VLOOKUP($A116,'ECM Staff time by PoF'!$B$5:$S$119,MATCH($IT$103, 'ECM Staff time by PoF'!$B$4:$R$4,0),FALSE),IF(ISERROR(VLOOKUP(CONCATENATE($A116,AF$66),'ECM Staff time by PoF'!$A$5:$S$119,MATCH($IT$103, 'ECM Staff time by PoF'!$A$4:$R$4,0),FALSE)), 0, VLOOKUP(CONCATENATE($A116,AF$66),'ECM Staff time by PoF'!$A$5:$S$119,MATCH($IT$103, 'ECM Staff time by PoF'!$A$4:$R$4,0),FALSE))))*AF78</f>
        <v>0</v>
      </c>
      <c r="JY116" s="60">
        <f>IF($A116="",0,IF(VLOOKUP($A116,'ECM Staff time by PoF'!$B$5:$C$119,2,FALSE)="Not Applicable",VLOOKUP($A116,'ECM Staff time by PoF'!$B$5:$S$119,MATCH($IT$103, 'ECM Staff time by PoF'!$B$4:$R$4,0),FALSE),IF(ISERROR(VLOOKUP(CONCATENATE($A116,AG$66),'ECM Staff time by PoF'!$A$5:$S$119,MATCH($IT$103, 'ECM Staff time by PoF'!$A$4:$R$4,0),FALSE)), 0, VLOOKUP(CONCATENATE($A116,AG$66),'ECM Staff time by PoF'!$A$5:$S$119,MATCH($IT$103, 'ECM Staff time by PoF'!$A$4:$R$4,0),FALSE))))*AG78</f>
        <v>0</v>
      </c>
      <c r="JZ116" s="60">
        <f>IF($A116="",0,IF(VLOOKUP($A116,'ECM Staff time by PoF'!$B$5:$C$119,2,FALSE)="Not Applicable",VLOOKUP($A116,'ECM Staff time by PoF'!$B$5:$S$119,MATCH($IT$103, 'ECM Staff time by PoF'!$B$4:$R$4,0),FALSE),IF(ISERROR(VLOOKUP(CONCATENATE($A116,AH$66),'ECM Staff time by PoF'!$A$5:$S$119,MATCH($IT$103, 'ECM Staff time by PoF'!$A$4:$R$4,0),FALSE)), 0, VLOOKUP(CONCATENATE($A116,AH$66),'ECM Staff time by PoF'!$A$5:$S$119,MATCH($IT$103, 'ECM Staff time by PoF'!$A$4:$R$4,0),FALSE))))*AH78</f>
        <v>0</v>
      </c>
      <c r="KA116" s="60">
        <f>IF($A116="",0,IF(VLOOKUP($A116,'ECM Staff time by PoF'!$B$5:$C$119,2,FALSE)="Not Applicable",VLOOKUP($A116,'ECM Staff time by PoF'!$B$5:$S$119,MATCH($IT$103, 'ECM Staff time by PoF'!$B$4:$R$4,0),FALSE),IF(ISERROR(VLOOKUP(CONCATENATE($A116,AI$66),'ECM Staff time by PoF'!$A$5:$S$119,MATCH($IT$103, 'ECM Staff time by PoF'!$A$4:$R$4,0),FALSE)), 0, VLOOKUP(CONCATENATE($A116,AI$66),'ECM Staff time by PoF'!$A$5:$S$119,MATCH($IT$103, 'ECM Staff time by PoF'!$A$4:$R$4,0),FALSE))))*AI78</f>
        <v>0</v>
      </c>
      <c r="KB116" s="60">
        <f>IF($A116="",0,IF(VLOOKUP($A116,'ECM Staff time by PoF'!$B$5:$C$119,2,FALSE)="Not Applicable",VLOOKUP($A116,'ECM Staff time by PoF'!$B$5:$S$119,MATCH($IT$103, 'ECM Staff time by PoF'!$B$4:$R$4,0),FALSE),IF(ISERROR(VLOOKUP(CONCATENATE($A116,AJ$66),'ECM Staff time by PoF'!$A$5:$S$119,MATCH($IT$103, 'ECM Staff time by PoF'!$A$4:$R$4,0),FALSE)), 0, VLOOKUP(CONCATENATE($A116,AJ$66),'ECM Staff time by PoF'!$A$5:$S$119,MATCH($IT$103, 'ECM Staff time by PoF'!$A$4:$R$4,0),FALSE))))*AJ78</f>
        <v>0</v>
      </c>
      <c r="KC116" s="60">
        <f>IF($A116="",0,IF(VLOOKUP($A116,'ECM Staff time by PoF'!$B$5:$C$119,2,FALSE)="Not Applicable",VLOOKUP($A116,'ECM Staff time by PoF'!$B$5:$S$119,MATCH($IT$103, 'ECM Staff time by PoF'!$B$4:$R$4,0),FALSE),IF(ISERROR(VLOOKUP(CONCATENATE($A116,AK$66),'ECM Staff time by PoF'!$A$5:$S$119,MATCH($IT$103, 'ECM Staff time by PoF'!$A$4:$R$4,0),FALSE)), 0, VLOOKUP(CONCATENATE($A116,AK$66),'ECM Staff time by PoF'!$A$5:$S$119,MATCH($IT$103, 'ECM Staff time by PoF'!$A$4:$R$4,0),FALSE))))*AK78</f>
        <v>0</v>
      </c>
      <c r="KD116" s="60">
        <f>IF($A116="",0,IF(VLOOKUP($A116,'ECM Staff time by PoF'!$B$5:$C$119,2,FALSE)="Not Applicable",VLOOKUP($A116,'ECM Staff time by PoF'!$B$5:$S$119,MATCH($KD$103, 'ECM Staff time by PoF'!$B$4:$R$4,0),FALSE),IF(ISERROR(VLOOKUP(CONCATENATE($A116,B$66),'ECM Staff time by PoF'!$A$5:$S$119,MATCH($KD$103, 'ECM Staff time by PoF'!$A$4:$R$4,0),FALSE)), 0, VLOOKUP(CONCATENATE($A116,B$66),'ECM Staff time by PoF'!$A$5:$S$119,MATCH($KD$103, 'ECM Staff time by PoF'!$A$4:$R$4,0),FALSE))))*B78</f>
        <v>0</v>
      </c>
      <c r="KE116" s="60">
        <f>IF($A116="",0,IF(VLOOKUP($A116,'ECM Staff time by PoF'!$B$5:$C$119,2,FALSE)="Not Applicable",VLOOKUP($A116,'ECM Staff time by PoF'!$B$5:$S$119,MATCH($KD$103, 'ECM Staff time by PoF'!$B$4:$R$4,0),FALSE),IF(ISERROR(VLOOKUP(CONCATENATE($A116,C$66),'ECM Staff time by PoF'!$A$5:$S$119,MATCH($KD$103, 'ECM Staff time by PoF'!$A$4:$R$4,0),FALSE)), 0, VLOOKUP(CONCATENATE($A116,C$66),'ECM Staff time by PoF'!$A$5:$S$119,MATCH($KD$103, 'ECM Staff time by PoF'!$A$4:$R$4,0),FALSE))))*C78</f>
        <v>0</v>
      </c>
      <c r="KF116" s="60">
        <f>IF($A116="",0,IF(VLOOKUP($A116,'ECM Staff time by PoF'!$B$5:$C$119,2,FALSE)="Not Applicable",VLOOKUP($A116,'ECM Staff time by PoF'!$B$5:$S$119,MATCH($KD$103, 'ECM Staff time by PoF'!$B$4:$R$4,0),FALSE),IF(ISERROR(VLOOKUP(CONCATENATE($A116,D$66),'ECM Staff time by PoF'!$A$5:$S$119,MATCH($KD$103, 'ECM Staff time by PoF'!$A$4:$R$4,0),FALSE)), 0, VLOOKUP(CONCATENATE($A116,D$66),'ECM Staff time by PoF'!$A$5:$S$119,MATCH($KD$103, 'ECM Staff time by PoF'!$A$4:$R$4,0),FALSE))))*D78</f>
        <v>0</v>
      </c>
      <c r="KG116" s="60">
        <f>IF($A116="",0,IF(VLOOKUP($A116,'ECM Staff time by PoF'!$B$5:$C$119,2,FALSE)="Not Applicable",VLOOKUP($A116,'ECM Staff time by PoF'!$B$5:$S$119,MATCH($KD$103, 'ECM Staff time by PoF'!$B$4:$R$4,0),FALSE),IF(ISERROR(VLOOKUP(CONCATENATE($A116,E$66),'ECM Staff time by PoF'!$A$5:$S$119,MATCH($KD$103, 'ECM Staff time by PoF'!$A$4:$R$4,0),FALSE)), 0, VLOOKUP(CONCATENATE($A116,E$66),'ECM Staff time by PoF'!$A$5:$S$119,MATCH($KD$103, 'ECM Staff time by PoF'!$A$4:$R$4,0),FALSE))))*E78</f>
        <v>0</v>
      </c>
      <c r="KH116" s="60">
        <f>IF($A116="",0,IF(VLOOKUP($A116,'ECM Staff time by PoF'!$B$5:$C$119,2,FALSE)="Not Applicable",VLOOKUP($A116,'ECM Staff time by PoF'!$B$5:$S$119,MATCH($KD$103, 'ECM Staff time by PoF'!$B$4:$R$4,0),FALSE),IF(ISERROR(VLOOKUP(CONCATENATE($A116,F$66),'ECM Staff time by PoF'!$A$5:$S$119,MATCH($KD$103, 'ECM Staff time by PoF'!$A$4:$R$4,0),FALSE)), 0, VLOOKUP(CONCATENATE($A116,F$66),'ECM Staff time by PoF'!$A$5:$S$119,MATCH($KD$103, 'ECM Staff time by PoF'!$A$4:$R$4,0),FALSE))))*F78</f>
        <v>0</v>
      </c>
      <c r="KI116" s="60">
        <f>IF($A116="",0,IF(VLOOKUP($A116,'ECM Staff time by PoF'!$B$5:$C$119,2,FALSE)="Not Applicable",VLOOKUP($A116,'ECM Staff time by PoF'!$B$5:$S$119,MATCH($KD$103, 'ECM Staff time by PoF'!$B$4:$R$4,0),FALSE),IF(ISERROR(VLOOKUP(CONCATENATE($A116,G$66),'ECM Staff time by PoF'!$A$5:$S$119,MATCH($KD$103, 'ECM Staff time by PoF'!$A$4:$R$4,0),FALSE)), 0, VLOOKUP(CONCATENATE($A116,G$66),'ECM Staff time by PoF'!$A$5:$S$119,MATCH($KD$103, 'ECM Staff time by PoF'!$A$4:$R$4,0),FALSE))))*G78</f>
        <v>0</v>
      </c>
      <c r="KJ116" s="60">
        <f>IF($A116="",0,IF(VLOOKUP($A116,'ECM Staff time by PoF'!$B$5:$C$119,2,FALSE)="Not Applicable",VLOOKUP($A116,'ECM Staff time by PoF'!$B$5:$S$119,MATCH($KD$103, 'ECM Staff time by PoF'!$B$4:$R$4,0),FALSE),IF(ISERROR(VLOOKUP(CONCATENATE($A116,H$66),'ECM Staff time by PoF'!$A$5:$S$119,MATCH($KD$103, 'ECM Staff time by PoF'!$A$4:$R$4,0),FALSE)), 0, VLOOKUP(CONCATENATE($A116,H$66),'ECM Staff time by PoF'!$A$5:$S$119,MATCH($KD$103, 'ECM Staff time by PoF'!$A$4:$R$4,0),FALSE))))*H78</f>
        <v>0</v>
      </c>
      <c r="KK116" s="60">
        <f>IF($A116="",0,IF(VLOOKUP($A116,'ECM Staff time by PoF'!$B$5:$C$119,2,FALSE)="Not Applicable",VLOOKUP($A116,'ECM Staff time by PoF'!$B$5:$S$119,MATCH($KD$103, 'ECM Staff time by PoF'!$B$4:$R$4,0),FALSE),IF(ISERROR(VLOOKUP(CONCATENATE($A116,I$66),'ECM Staff time by PoF'!$A$5:$S$119,MATCH($KD$103, 'ECM Staff time by PoF'!$A$4:$R$4,0),FALSE)), 0, VLOOKUP(CONCATENATE($A116,I$66),'ECM Staff time by PoF'!$A$5:$S$119,MATCH($KD$103, 'ECM Staff time by PoF'!$A$4:$R$4,0),FALSE))))*I78</f>
        <v>0</v>
      </c>
      <c r="KL116" s="60">
        <f>IF($A116="",0,IF(VLOOKUP($A116,'ECM Staff time by PoF'!$B$5:$C$119,2,FALSE)="Not Applicable",VLOOKUP($A116,'ECM Staff time by PoF'!$B$5:$S$119,MATCH($KD$103, 'ECM Staff time by PoF'!$B$4:$R$4,0),FALSE),IF(ISERROR(VLOOKUP(CONCATENATE($A116,J$66),'ECM Staff time by PoF'!$A$5:$S$119,MATCH($KD$103, 'ECM Staff time by PoF'!$A$4:$R$4,0),FALSE)), 0, VLOOKUP(CONCATENATE($A116,J$66),'ECM Staff time by PoF'!$A$5:$S$119,MATCH($KD$103, 'ECM Staff time by PoF'!$A$4:$R$4,0),FALSE))))*J78</f>
        <v>0</v>
      </c>
      <c r="KM116" s="60">
        <f>IF($A116="",0,IF(VLOOKUP($A116,'ECM Staff time by PoF'!$B$5:$C$119,2,FALSE)="Not Applicable",VLOOKUP($A116,'ECM Staff time by PoF'!$B$5:$S$119,MATCH($KD$103, 'ECM Staff time by PoF'!$B$4:$R$4,0),FALSE),IF(ISERROR(VLOOKUP(CONCATENATE($A116,K$66),'ECM Staff time by PoF'!$A$5:$S$119,MATCH($KD$103, 'ECM Staff time by PoF'!$A$4:$R$4,0),FALSE)), 0, VLOOKUP(CONCATENATE($A116,K$66),'ECM Staff time by PoF'!$A$5:$S$119,MATCH($KD$103, 'ECM Staff time by PoF'!$A$4:$R$4,0),FALSE))))*K78</f>
        <v>0</v>
      </c>
      <c r="KN116" s="60">
        <f>IF($A116="",0,IF(VLOOKUP($A116,'ECM Staff time by PoF'!$B$5:$C$119,2,FALSE)="Not Applicable",VLOOKUP($A116,'ECM Staff time by PoF'!$B$5:$S$119,MATCH($KD$103, 'ECM Staff time by PoF'!$B$4:$R$4,0),FALSE),IF(ISERROR(VLOOKUP(CONCATENATE($A116,L$66),'ECM Staff time by PoF'!$A$5:$S$119,MATCH($KD$103, 'ECM Staff time by PoF'!$A$4:$R$4,0),FALSE)), 0, VLOOKUP(CONCATENATE($A116,L$66),'ECM Staff time by PoF'!$A$5:$S$119,MATCH($KD$103, 'ECM Staff time by PoF'!$A$4:$R$4,0),FALSE))))*L78</f>
        <v>0</v>
      </c>
      <c r="KO116" s="60">
        <f>IF($A116="",0,IF(VLOOKUP($A116,'ECM Staff time by PoF'!$B$5:$C$119,2,FALSE)="Not Applicable",VLOOKUP($A116,'ECM Staff time by PoF'!$B$5:$S$119,MATCH($KD$103, 'ECM Staff time by PoF'!$B$4:$R$4,0),FALSE),IF(ISERROR(VLOOKUP(CONCATENATE($A116,M$66),'ECM Staff time by PoF'!$A$5:$S$119,MATCH($KD$103, 'ECM Staff time by PoF'!$A$4:$R$4,0),FALSE)), 0, VLOOKUP(CONCATENATE($A116,M$66),'ECM Staff time by PoF'!$A$5:$S$119,MATCH($KD$103, 'ECM Staff time by PoF'!$A$4:$R$4,0),FALSE))))*M78</f>
        <v>0</v>
      </c>
      <c r="KP116" s="60">
        <f>IF($A116="",0,IF(VLOOKUP($A116,'ECM Staff time by PoF'!$B$5:$C$119,2,FALSE)="Not Applicable",VLOOKUP($A116,'ECM Staff time by PoF'!$B$5:$S$119,MATCH($KD$103, 'ECM Staff time by PoF'!$B$4:$R$4,0),FALSE),IF(ISERROR(VLOOKUP(CONCATENATE($A116,N$66),'ECM Staff time by PoF'!$A$5:$S$119,MATCH($KD$103, 'ECM Staff time by PoF'!$A$4:$R$4,0),FALSE)), 0, VLOOKUP(CONCATENATE($A116,N$66),'ECM Staff time by PoF'!$A$5:$S$119,MATCH($KD$103, 'ECM Staff time by PoF'!$A$4:$R$4,0),FALSE))))*N78</f>
        <v>0</v>
      </c>
      <c r="KQ116" s="60">
        <f>IF($A116="",0,IF(VLOOKUP($A116,'ECM Staff time by PoF'!$B$5:$C$119,2,FALSE)="Not Applicable",VLOOKUP($A116,'ECM Staff time by PoF'!$B$5:$S$119,MATCH($KD$103, 'ECM Staff time by PoF'!$B$4:$R$4,0),FALSE),IF(ISERROR(VLOOKUP(CONCATENATE($A116,O$66),'ECM Staff time by PoF'!$A$5:$S$119,MATCH($KD$103, 'ECM Staff time by PoF'!$A$4:$R$4,0),FALSE)), 0, VLOOKUP(CONCATENATE($A116,O$66),'ECM Staff time by PoF'!$A$5:$S$119,MATCH($KD$103, 'ECM Staff time by PoF'!$A$4:$R$4,0),FALSE))))*O78</f>
        <v>0</v>
      </c>
      <c r="KR116" s="60">
        <f>IF($A116="",0,IF(VLOOKUP($A116,'ECM Staff time by PoF'!$B$5:$C$119,2,FALSE)="Not Applicable",VLOOKUP($A116,'ECM Staff time by PoF'!$B$5:$S$119,MATCH($KD$103, 'ECM Staff time by PoF'!$B$4:$R$4,0),FALSE),IF(ISERROR(VLOOKUP(CONCATENATE($A116,P$66),'ECM Staff time by PoF'!$A$5:$S$119,MATCH($KD$103, 'ECM Staff time by PoF'!$A$4:$R$4,0),FALSE)), 0, VLOOKUP(CONCATENATE($A116,P$66),'ECM Staff time by PoF'!$A$5:$S$119,MATCH($KD$103, 'ECM Staff time by PoF'!$A$4:$R$4,0),FALSE))))*P78</f>
        <v>0</v>
      </c>
      <c r="KS116" s="60">
        <f>IF($A116="",0,IF(VLOOKUP($A116,'ECM Staff time by PoF'!$B$5:$C$119,2,FALSE)="Not Applicable",VLOOKUP($A116,'ECM Staff time by PoF'!$B$5:$S$119,MATCH($KD$103, 'ECM Staff time by PoF'!$B$4:$R$4,0),FALSE),IF(ISERROR(VLOOKUP(CONCATENATE($A116,Q$66),'ECM Staff time by PoF'!$A$5:$S$119,MATCH($KD$103, 'ECM Staff time by PoF'!$A$4:$R$4,0),FALSE)), 0, VLOOKUP(CONCATENATE($A116,Q$66),'ECM Staff time by PoF'!$A$5:$S$119,MATCH($KD$103, 'ECM Staff time by PoF'!$A$4:$R$4,0),FALSE))))*Q78</f>
        <v>0</v>
      </c>
      <c r="KT116" s="60">
        <f>IF($A116="",0,IF(VLOOKUP($A116,'ECM Staff time by PoF'!$B$5:$C$119,2,FALSE)="Not Applicable",VLOOKUP($A116,'ECM Staff time by PoF'!$B$5:$S$119,MATCH($KD$103, 'ECM Staff time by PoF'!$B$4:$R$4,0),FALSE),IF(ISERROR(VLOOKUP(CONCATENATE($A116,R$66),'ECM Staff time by PoF'!$A$5:$S$119,MATCH($KD$103, 'ECM Staff time by PoF'!$A$4:$R$4,0),FALSE)), 0, VLOOKUP(CONCATENATE($A116,R$66),'ECM Staff time by PoF'!$A$5:$S$119,MATCH($KD$103, 'ECM Staff time by PoF'!$A$4:$R$4,0),FALSE))))*R78</f>
        <v>0</v>
      </c>
      <c r="KU116" s="60">
        <f>IF($A116="",0,IF(VLOOKUP($A116,'ECM Staff time by PoF'!$B$5:$C$119,2,FALSE)="Not Applicable",VLOOKUP($A116,'ECM Staff time by PoF'!$B$5:$S$119,MATCH($KD$103, 'ECM Staff time by PoF'!$B$4:$R$4,0),FALSE),IF(ISERROR(VLOOKUP(CONCATENATE($A116,S$66),'ECM Staff time by PoF'!$A$5:$S$119,MATCH($KD$103, 'ECM Staff time by PoF'!$A$4:$R$4,0),FALSE)), 0, VLOOKUP(CONCATENATE($A116,S$66),'ECM Staff time by PoF'!$A$5:$S$119,MATCH($KD$103, 'ECM Staff time by PoF'!$A$4:$R$4,0),FALSE))))*S78</f>
        <v>0</v>
      </c>
      <c r="KV116" s="60">
        <f>IF($A116="",0,IF(VLOOKUP($A116,'ECM Staff time by PoF'!$B$5:$C$119,2,FALSE)="Not Applicable",VLOOKUP($A116,'ECM Staff time by PoF'!$B$5:$S$119,MATCH($KD$103, 'ECM Staff time by PoF'!$B$4:$R$4,0),FALSE),IF(ISERROR(VLOOKUP(CONCATENATE($A116,T$66),'ECM Staff time by PoF'!$A$5:$S$119,MATCH($KD$103, 'ECM Staff time by PoF'!$A$4:$R$4,0),FALSE)), 0, VLOOKUP(CONCATENATE($A116,T$66),'ECM Staff time by PoF'!$A$5:$S$119,MATCH($KD$103, 'ECM Staff time by PoF'!$A$4:$R$4,0),FALSE))))*T78</f>
        <v>0</v>
      </c>
      <c r="KW116" s="60">
        <f>IF($A116="",0,IF(VLOOKUP($A116,'ECM Staff time by PoF'!$B$5:$C$119,2,FALSE)="Not Applicable",VLOOKUP($A116,'ECM Staff time by PoF'!$B$5:$S$119,MATCH($KD$103, 'ECM Staff time by PoF'!$B$4:$R$4,0),FALSE),IF(ISERROR(VLOOKUP(CONCATENATE($A116,U$66),'ECM Staff time by PoF'!$A$5:$S$119,MATCH($KD$103, 'ECM Staff time by PoF'!$A$4:$R$4,0),FALSE)), 0, VLOOKUP(CONCATENATE($A116,U$66),'ECM Staff time by PoF'!$A$5:$S$119,MATCH($KD$103, 'ECM Staff time by PoF'!$A$4:$R$4,0),FALSE))))*U78</f>
        <v>0</v>
      </c>
      <c r="KX116" s="60">
        <f>IF($A116="",0,IF(VLOOKUP($A116,'ECM Staff time by PoF'!$B$5:$C$119,2,FALSE)="Not Applicable",VLOOKUP($A116,'ECM Staff time by PoF'!$B$5:$S$119,MATCH($KD$103, 'ECM Staff time by PoF'!$B$4:$R$4,0),FALSE),IF(ISERROR(VLOOKUP(CONCATENATE($A116,V$66),'ECM Staff time by PoF'!$A$5:$S$119,MATCH($KD$103, 'ECM Staff time by PoF'!$A$4:$R$4,0),FALSE)), 0, VLOOKUP(CONCATENATE($A116,V$66),'ECM Staff time by PoF'!$A$5:$S$119,MATCH($KD$103, 'ECM Staff time by PoF'!$A$4:$R$4,0),FALSE))))*V78</f>
        <v>0</v>
      </c>
      <c r="KY116" s="60">
        <f>IF($A116="",0,IF(VLOOKUP($A116,'ECM Staff time by PoF'!$B$5:$C$119,2,FALSE)="Not Applicable",VLOOKUP($A116,'ECM Staff time by PoF'!$B$5:$S$119,MATCH($KD$103, 'ECM Staff time by PoF'!$B$4:$R$4,0),FALSE),IF(ISERROR(VLOOKUP(CONCATENATE($A116,W$66),'ECM Staff time by PoF'!$A$5:$S$119,MATCH($KD$103, 'ECM Staff time by PoF'!$A$4:$R$4,0),FALSE)), 0, VLOOKUP(CONCATENATE($A116,W$66),'ECM Staff time by PoF'!$A$5:$S$119,MATCH($KD$103, 'ECM Staff time by PoF'!$A$4:$R$4,0),FALSE))))*W78</f>
        <v>0</v>
      </c>
      <c r="KZ116" s="60">
        <f>IF($A116="",0,IF(VLOOKUP($A116,'ECM Staff time by PoF'!$B$5:$C$119,2,FALSE)="Not Applicable",VLOOKUP($A116,'ECM Staff time by PoF'!$B$5:$S$119,MATCH($KD$103, 'ECM Staff time by PoF'!$B$4:$R$4,0),FALSE),IF(ISERROR(VLOOKUP(CONCATENATE($A116,X$66),'ECM Staff time by PoF'!$A$5:$S$119,MATCH($KD$103, 'ECM Staff time by PoF'!$A$4:$R$4,0),FALSE)), 0, VLOOKUP(CONCATENATE($A116,X$66),'ECM Staff time by PoF'!$A$5:$S$119,MATCH($KD$103, 'ECM Staff time by PoF'!$A$4:$R$4,0),FALSE))))*X78</f>
        <v>0</v>
      </c>
      <c r="LA116" s="60">
        <f>IF($A116="",0,IF(VLOOKUP($A116,'ECM Staff time by PoF'!$B$5:$C$119,2,FALSE)="Not Applicable",VLOOKUP($A116,'ECM Staff time by PoF'!$B$5:$S$119,MATCH($KD$103, 'ECM Staff time by PoF'!$B$4:$R$4,0),FALSE),IF(ISERROR(VLOOKUP(CONCATENATE($A116,Y$66),'ECM Staff time by PoF'!$A$5:$S$119,MATCH($KD$103, 'ECM Staff time by PoF'!$A$4:$R$4,0),FALSE)), 0, VLOOKUP(CONCATENATE($A116,Y$66),'ECM Staff time by PoF'!$A$5:$S$119,MATCH($KD$103, 'ECM Staff time by PoF'!$A$4:$R$4,0),FALSE))))*Y78</f>
        <v>0</v>
      </c>
      <c r="LB116" s="60">
        <f>IF($A116="",0,IF(VLOOKUP($A116,'ECM Staff time by PoF'!$B$5:$C$119,2,FALSE)="Not Applicable",VLOOKUP($A116,'ECM Staff time by PoF'!$B$5:$S$119,MATCH($KD$103, 'ECM Staff time by PoF'!$B$4:$R$4,0),FALSE),IF(ISERROR(VLOOKUP(CONCATENATE($A116,Z$66),'ECM Staff time by PoF'!$A$5:$S$119,MATCH($KD$103, 'ECM Staff time by PoF'!$A$4:$R$4,0),FALSE)), 0, VLOOKUP(CONCATENATE($A116,Z$66),'ECM Staff time by PoF'!$A$5:$S$119,MATCH($KD$103, 'ECM Staff time by PoF'!$A$4:$R$4,0),FALSE))))*Z78</f>
        <v>0</v>
      </c>
      <c r="LC116" s="60">
        <f>IF($A116="",0,IF(VLOOKUP($A116,'ECM Staff time by PoF'!$B$5:$C$119,2,FALSE)="Not Applicable",VLOOKUP($A116,'ECM Staff time by PoF'!$B$5:$S$119,MATCH($KD$103, 'ECM Staff time by PoF'!$B$4:$R$4,0),FALSE),IF(ISERROR(VLOOKUP(CONCATENATE($A116,AA$66),'ECM Staff time by PoF'!$A$5:$S$119,MATCH($KD$103, 'ECM Staff time by PoF'!$A$4:$R$4,0),FALSE)), 0, VLOOKUP(CONCATENATE($A116,AA$66),'ECM Staff time by PoF'!$A$5:$S$119,MATCH($KD$103, 'ECM Staff time by PoF'!$A$4:$R$4,0),FALSE))))*AA78</f>
        <v>0</v>
      </c>
      <c r="LD116" s="60">
        <f>IF($A116="",0,IF(VLOOKUP($A116,'ECM Staff time by PoF'!$B$5:$C$119,2,FALSE)="Not Applicable",VLOOKUP($A116,'ECM Staff time by PoF'!$B$5:$S$119,MATCH($KD$103, 'ECM Staff time by PoF'!$B$4:$R$4,0),FALSE),IF(ISERROR(VLOOKUP(CONCATENATE($A116,AB$66),'ECM Staff time by PoF'!$A$5:$S$119,MATCH($KD$103, 'ECM Staff time by PoF'!$A$4:$R$4,0),FALSE)), 0, VLOOKUP(CONCATENATE($A116,AB$66),'ECM Staff time by PoF'!$A$5:$S$119,MATCH($KD$103, 'ECM Staff time by PoF'!$A$4:$R$4,0),FALSE))))*AB78</f>
        <v>0</v>
      </c>
      <c r="LE116" s="60">
        <f>IF($A116="",0,IF(VLOOKUP($A116,'ECM Staff time by PoF'!$B$5:$C$119,2,FALSE)="Not Applicable",VLOOKUP($A116,'ECM Staff time by PoF'!$B$5:$S$119,MATCH($KD$103, 'ECM Staff time by PoF'!$B$4:$R$4,0),FALSE),IF(ISERROR(VLOOKUP(CONCATENATE($A116,AC$66),'ECM Staff time by PoF'!$A$5:$S$119,MATCH($KD$103, 'ECM Staff time by PoF'!$A$4:$R$4,0),FALSE)), 0, VLOOKUP(CONCATENATE($A116,AC$66),'ECM Staff time by PoF'!$A$5:$S$119,MATCH($KD$103, 'ECM Staff time by PoF'!$A$4:$R$4,0),FALSE))))*AC78</f>
        <v>0</v>
      </c>
      <c r="LF116" s="60">
        <f>IF($A116="",0,IF(VLOOKUP($A116,'ECM Staff time by PoF'!$B$5:$C$119,2,FALSE)="Not Applicable",VLOOKUP($A116,'ECM Staff time by PoF'!$B$5:$S$119,MATCH($KD$103, 'ECM Staff time by PoF'!$B$4:$R$4,0),FALSE),IF(ISERROR(VLOOKUP(CONCATENATE($A116,AD$66),'ECM Staff time by PoF'!$A$5:$S$119,MATCH($KD$103, 'ECM Staff time by PoF'!$A$4:$R$4,0),FALSE)), 0, VLOOKUP(CONCATENATE($A116,AD$66),'ECM Staff time by PoF'!$A$5:$S$119,MATCH($KD$103, 'ECM Staff time by PoF'!$A$4:$R$4,0),FALSE))))*AD78</f>
        <v>0</v>
      </c>
      <c r="LG116" s="60">
        <f>IF($A116="",0,IF(VLOOKUP($A116,'ECM Staff time by PoF'!$B$5:$C$119,2,FALSE)="Not Applicable",VLOOKUP($A116,'ECM Staff time by PoF'!$B$5:$S$119,MATCH($KD$103, 'ECM Staff time by PoF'!$B$4:$R$4,0),FALSE),IF(ISERROR(VLOOKUP(CONCATENATE($A116,AE$66),'ECM Staff time by PoF'!$A$5:$S$119,MATCH($KD$103, 'ECM Staff time by PoF'!$A$4:$R$4,0),FALSE)), 0, VLOOKUP(CONCATENATE($A116,AE$66),'ECM Staff time by PoF'!$A$5:$S$119,MATCH($KD$103, 'ECM Staff time by PoF'!$A$4:$R$4,0),FALSE))))*AE78</f>
        <v>0</v>
      </c>
      <c r="LH116" s="60">
        <f>IF($A116="",0,IF(VLOOKUP($A116,'ECM Staff time by PoF'!$B$5:$C$119,2,FALSE)="Not Applicable",VLOOKUP($A116,'ECM Staff time by PoF'!$B$5:$S$119,MATCH($KD$103, 'ECM Staff time by PoF'!$B$4:$R$4,0),FALSE),IF(ISERROR(VLOOKUP(CONCATENATE($A116,AF$66),'ECM Staff time by PoF'!$A$5:$S$119,MATCH($KD$103, 'ECM Staff time by PoF'!$A$4:$R$4,0),FALSE)), 0, VLOOKUP(CONCATENATE($A116,AF$66),'ECM Staff time by PoF'!$A$5:$S$119,MATCH($KD$103, 'ECM Staff time by PoF'!$A$4:$R$4,0),FALSE))))*AF78</f>
        <v>0</v>
      </c>
      <c r="LI116" s="60">
        <f>IF($A116="",0,IF(VLOOKUP($A116,'ECM Staff time by PoF'!$B$5:$C$119,2,FALSE)="Not Applicable",VLOOKUP($A116,'ECM Staff time by PoF'!$B$5:$S$119,MATCH($KD$103, 'ECM Staff time by PoF'!$B$4:$R$4,0),FALSE),IF(ISERROR(VLOOKUP(CONCATENATE($A116,AG$66),'ECM Staff time by PoF'!$A$5:$S$119,MATCH($KD$103, 'ECM Staff time by PoF'!$A$4:$R$4,0),FALSE)), 0, VLOOKUP(CONCATENATE($A116,AG$66),'ECM Staff time by PoF'!$A$5:$S$119,MATCH($KD$103, 'ECM Staff time by PoF'!$A$4:$R$4,0),FALSE))))*AG78</f>
        <v>0</v>
      </c>
      <c r="LJ116" s="60">
        <f>IF($A116="",0,IF(VLOOKUP($A116,'ECM Staff time by PoF'!$B$5:$C$119,2,FALSE)="Not Applicable",VLOOKUP($A116,'ECM Staff time by PoF'!$B$5:$S$119,MATCH($KD$103, 'ECM Staff time by PoF'!$B$4:$R$4,0),FALSE),IF(ISERROR(VLOOKUP(CONCATENATE($A116,AH$66),'ECM Staff time by PoF'!$A$5:$S$119,MATCH($KD$103, 'ECM Staff time by PoF'!$A$4:$R$4,0),FALSE)), 0, VLOOKUP(CONCATENATE($A116,AH$66),'ECM Staff time by PoF'!$A$5:$S$119,MATCH($KD$103, 'ECM Staff time by PoF'!$A$4:$R$4,0),FALSE))))*AH78</f>
        <v>0</v>
      </c>
      <c r="LK116" s="60">
        <f>IF($A116="",0,IF(VLOOKUP($A116,'ECM Staff time by PoF'!$B$5:$C$119,2,FALSE)="Not Applicable",VLOOKUP($A116,'ECM Staff time by PoF'!$B$5:$S$119,MATCH($KD$103, 'ECM Staff time by PoF'!$B$4:$R$4,0),FALSE),IF(ISERROR(VLOOKUP(CONCATENATE($A116,AI$66),'ECM Staff time by PoF'!$A$5:$S$119,MATCH($KD$103, 'ECM Staff time by PoF'!$A$4:$R$4,0),FALSE)), 0, VLOOKUP(CONCATENATE($A116,AI$66),'ECM Staff time by PoF'!$A$5:$S$119,MATCH($KD$103, 'ECM Staff time by PoF'!$A$4:$R$4,0),FALSE))))*AI78</f>
        <v>0</v>
      </c>
      <c r="LL116" s="60">
        <f>IF($A116="",0,IF(VLOOKUP($A116,'ECM Staff time by PoF'!$B$5:$C$119,2,FALSE)="Not Applicable",VLOOKUP($A116,'ECM Staff time by PoF'!$B$5:$S$119,MATCH($KD$103, 'ECM Staff time by PoF'!$B$4:$R$4,0),FALSE),IF(ISERROR(VLOOKUP(CONCATENATE($A116,AJ$66),'ECM Staff time by PoF'!$A$5:$S$119,MATCH($KD$103, 'ECM Staff time by PoF'!$A$4:$R$4,0),FALSE)), 0, VLOOKUP(CONCATENATE($A116,AJ$66),'ECM Staff time by PoF'!$A$5:$S$119,MATCH($KD$103, 'ECM Staff time by PoF'!$A$4:$R$4,0),FALSE))))*AJ78</f>
        <v>0</v>
      </c>
      <c r="LM116" s="60">
        <f>IF($A116="",0,IF(VLOOKUP($A116,'ECM Staff time by PoF'!$B$5:$C$119,2,FALSE)="Not Applicable",VLOOKUP($A116,'ECM Staff time by PoF'!$B$5:$S$119,MATCH($KD$103, 'ECM Staff time by PoF'!$B$4:$R$4,0),FALSE),IF(ISERROR(VLOOKUP(CONCATENATE($A116,AK$66),'ECM Staff time by PoF'!$A$5:$S$119,MATCH($KD$103, 'ECM Staff time by PoF'!$A$4:$R$4,0),FALSE)), 0, VLOOKUP(CONCATENATE($A116,AK$66),'ECM Staff time by PoF'!$A$5:$S$119,MATCH($KD$103, 'ECM Staff time by PoF'!$A$4:$R$4,0),FALSE))))*AK78</f>
        <v>0</v>
      </c>
      <c r="LN116" s="60">
        <f>IF($A116="",0,IF(VLOOKUP($A116,'ECM Staff time by PoF'!$B$5:$C$119,2,FALSE)="Not Applicable",VLOOKUP($A116,'ECM Staff time by PoF'!$B$5:$S$119,MATCH($LN$103, 'ECM Staff time by PoF'!$B$4:$R$4,0),FALSE),IF(ISERROR(VLOOKUP(CONCATENATE($A116,B$66),'ECM Staff time by PoF'!$A$5:$S$119,MATCH($LN$103, 'ECM Staff time by PoF'!$A$4:$R$4,0),FALSE)), 0, VLOOKUP(CONCATENATE($A116,B$66),'ECM Staff time by PoF'!$A$5:$S$119,MATCH($LN$103, 'ECM Staff time by PoF'!$A$4:$R$4,0),FALSE))))*B78</f>
        <v>0</v>
      </c>
      <c r="LO116" s="60">
        <f>IF($A116="",0,IF(VLOOKUP($A116,'ECM Staff time by PoF'!$B$5:$C$119,2,FALSE)="Not Applicable",VLOOKUP($A116,'ECM Staff time by PoF'!$B$5:$S$119,MATCH($LN$103, 'ECM Staff time by PoF'!$B$4:$R$4,0),FALSE),IF(ISERROR(VLOOKUP(CONCATENATE($A116,C$66),'ECM Staff time by PoF'!$A$5:$S$119,MATCH($LN$103, 'ECM Staff time by PoF'!$A$4:$R$4,0),FALSE)), 0, VLOOKUP(CONCATENATE($A116,C$66),'ECM Staff time by PoF'!$A$5:$S$119,MATCH($LN$103, 'ECM Staff time by PoF'!$A$4:$R$4,0),FALSE))))*C78</f>
        <v>0</v>
      </c>
      <c r="LP116" s="60">
        <f>IF($A116="",0,IF(VLOOKUP($A116,'ECM Staff time by PoF'!$B$5:$C$119,2,FALSE)="Not Applicable",VLOOKUP($A116,'ECM Staff time by PoF'!$B$5:$S$119,MATCH($LN$103, 'ECM Staff time by PoF'!$B$4:$R$4,0),FALSE),IF(ISERROR(VLOOKUP(CONCATENATE($A116,D$66),'ECM Staff time by PoF'!$A$5:$S$119,MATCH($LN$103, 'ECM Staff time by PoF'!$A$4:$R$4,0),FALSE)), 0, VLOOKUP(CONCATENATE($A116,D$66),'ECM Staff time by PoF'!$A$5:$S$119,MATCH($LN$103, 'ECM Staff time by PoF'!$A$4:$R$4,0),FALSE))))*D78</f>
        <v>0</v>
      </c>
      <c r="LQ116" s="60">
        <f>IF($A116="",0,IF(VLOOKUP($A116,'ECM Staff time by PoF'!$B$5:$C$119,2,FALSE)="Not Applicable",VLOOKUP($A116,'ECM Staff time by PoF'!$B$5:$S$119,MATCH($LN$103, 'ECM Staff time by PoF'!$B$4:$R$4,0),FALSE),IF(ISERROR(VLOOKUP(CONCATENATE($A116,E$66),'ECM Staff time by PoF'!$A$5:$S$119,MATCH($LN$103, 'ECM Staff time by PoF'!$A$4:$R$4,0),FALSE)), 0, VLOOKUP(CONCATENATE($A116,E$66),'ECM Staff time by PoF'!$A$5:$S$119,MATCH($LN$103, 'ECM Staff time by PoF'!$A$4:$R$4,0),FALSE))))*E78</f>
        <v>0</v>
      </c>
      <c r="LR116" s="60">
        <f>IF($A116="",0,IF(VLOOKUP($A116,'ECM Staff time by PoF'!$B$5:$C$119,2,FALSE)="Not Applicable",VLOOKUP($A116,'ECM Staff time by PoF'!$B$5:$S$119,MATCH($LN$103, 'ECM Staff time by PoF'!$B$4:$R$4,0),FALSE),IF(ISERROR(VLOOKUP(CONCATENATE($A116,F$66),'ECM Staff time by PoF'!$A$5:$S$119,MATCH($LN$103, 'ECM Staff time by PoF'!$A$4:$R$4,0),FALSE)), 0, VLOOKUP(CONCATENATE($A116,F$66),'ECM Staff time by PoF'!$A$5:$S$119,MATCH($LN$103, 'ECM Staff time by PoF'!$A$4:$R$4,0),FALSE))))*F78</f>
        <v>0</v>
      </c>
      <c r="LS116" s="60">
        <f>IF($A116="",0,IF(VLOOKUP($A116,'ECM Staff time by PoF'!$B$5:$C$119,2,FALSE)="Not Applicable",VLOOKUP($A116,'ECM Staff time by PoF'!$B$5:$S$119,MATCH($LN$103, 'ECM Staff time by PoF'!$B$4:$R$4,0),FALSE),IF(ISERROR(VLOOKUP(CONCATENATE($A116,G$66),'ECM Staff time by PoF'!$A$5:$S$119,MATCH($LN$103, 'ECM Staff time by PoF'!$A$4:$R$4,0),FALSE)), 0, VLOOKUP(CONCATENATE($A116,G$66),'ECM Staff time by PoF'!$A$5:$S$119,MATCH($LN$103, 'ECM Staff time by PoF'!$A$4:$R$4,0),FALSE))))*G78</f>
        <v>0</v>
      </c>
      <c r="LT116" s="60">
        <f>IF($A116="",0,IF(VLOOKUP($A116,'ECM Staff time by PoF'!$B$5:$C$119,2,FALSE)="Not Applicable",VLOOKUP($A116,'ECM Staff time by PoF'!$B$5:$S$119,MATCH($LN$103, 'ECM Staff time by PoF'!$B$4:$R$4,0),FALSE),IF(ISERROR(VLOOKUP(CONCATENATE($A116,H$66),'ECM Staff time by PoF'!$A$5:$S$119,MATCH($LN$103, 'ECM Staff time by PoF'!$A$4:$R$4,0),FALSE)), 0, VLOOKUP(CONCATENATE($A116,H$66),'ECM Staff time by PoF'!$A$5:$S$119,MATCH($LN$103, 'ECM Staff time by PoF'!$A$4:$R$4,0),FALSE))))*H78</f>
        <v>0</v>
      </c>
      <c r="LU116" s="60">
        <f>IF($A116="",0,IF(VLOOKUP($A116,'ECM Staff time by PoF'!$B$5:$C$119,2,FALSE)="Not Applicable",VLOOKUP($A116,'ECM Staff time by PoF'!$B$5:$S$119,MATCH($LN$103, 'ECM Staff time by PoF'!$B$4:$R$4,0),FALSE),IF(ISERROR(VLOOKUP(CONCATENATE($A116,I$66),'ECM Staff time by PoF'!$A$5:$S$119,MATCH($LN$103, 'ECM Staff time by PoF'!$A$4:$R$4,0),FALSE)), 0, VLOOKUP(CONCATENATE($A116,I$66),'ECM Staff time by PoF'!$A$5:$S$119,MATCH($LN$103, 'ECM Staff time by PoF'!$A$4:$R$4,0),FALSE))))*I78</f>
        <v>0</v>
      </c>
      <c r="LV116" s="60">
        <f>IF($A116="",0,IF(VLOOKUP($A116,'ECM Staff time by PoF'!$B$5:$C$119,2,FALSE)="Not Applicable",VLOOKUP($A116,'ECM Staff time by PoF'!$B$5:$S$119,MATCH($LN$103, 'ECM Staff time by PoF'!$B$4:$R$4,0),FALSE),IF(ISERROR(VLOOKUP(CONCATENATE($A116,J$66),'ECM Staff time by PoF'!$A$5:$S$119,MATCH($LN$103, 'ECM Staff time by PoF'!$A$4:$R$4,0),FALSE)), 0, VLOOKUP(CONCATENATE($A116,J$66),'ECM Staff time by PoF'!$A$5:$S$119,MATCH($LN$103, 'ECM Staff time by PoF'!$A$4:$R$4,0),FALSE))))*J78</f>
        <v>0</v>
      </c>
      <c r="LW116" s="60">
        <f>IF($A116="",0,IF(VLOOKUP($A116,'ECM Staff time by PoF'!$B$5:$C$119,2,FALSE)="Not Applicable",VLOOKUP($A116,'ECM Staff time by PoF'!$B$5:$S$119,MATCH($LN$103, 'ECM Staff time by PoF'!$B$4:$R$4,0),FALSE),IF(ISERROR(VLOOKUP(CONCATENATE($A116,K$66),'ECM Staff time by PoF'!$A$5:$S$119,MATCH($LN$103, 'ECM Staff time by PoF'!$A$4:$R$4,0),FALSE)), 0, VLOOKUP(CONCATENATE($A116,K$66),'ECM Staff time by PoF'!$A$5:$S$119,MATCH($LN$103, 'ECM Staff time by PoF'!$A$4:$R$4,0),FALSE))))*K78</f>
        <v>0</v>
      </c>
      <c r="LX116" s="60">
        <f>IF($A116="",0,IF(VLOOKUP($A116,'ECM Staff time by PoF'!$B$5:$C$119,2,FALSE)="Not Applicable",VLOOKUP($A116,'ECM Staff time by PoF'!$B$5:$S$119,MATCH($LN$103, 'ECM Staff time by PoF'!$B$4:$R$4,0),FALSE),IF(ISERROR(VLOOKUP(CONCATENATE($A116,L$66),'ECM Staff time by PoF'!$A$5:$S$119,MATCH($LN$103, 'ECM Staff time by PoF'!$A$4:$R$4,0),FALSE)), 0, VLOOKUP(CONCATENATE($A116,L$66),'ECM Staff time by PoF'!$A$5:$S$119,MATCH($LN$103, 'ECM Staff time by PoF'!$A$4:$R$4,0),FALSE))))*L78</f>
        <v>0</v>
      </c>
      <c r="LY116" s="60">
        <f>IF($A116="",0,IF(VLOOKUP($A116,'ECM Staff time by PoF'!$B$5:$C$119,2,FALSE)="Not Applicable",VLOOKUP($A116,'ECM Staff time by PoF'!$B$5:$S$119,MATCH($LN$103, 'ECM Staff time by PoF'!$B$4:$R$4,0),FALSE),IF(ISERROR(VLOOKUP(CONCATENATE($A116,M$66),'ECM Staff time by PoF'!$A$5:$S$119,MATCH($LN$103, 'ECM Staff time by PoF'!$A$4:$R$4,0),FALSE)), 0, VLOOKUP(CONCATENATE($A116,M$66),'ECM Staff time by PoF'!$A$5:$S$119,MATCH($LN$103, 'ECM Staff time by PoF'!$A$4:$R$4,0),FALSE))))*M78</f>
        <v>0</v>
      </c>
      <c r="LZ116" s="60">
        <f>IF($A116="",0,IF(VLOOKUP($A116,'ECM Staff time by PoF'!$B$5:$C$119,2,FALSE)="Not Applicable",VLOOKUP($A116,'ECM Staff time by PoF'!$B$5:$S$119,MATCH($LN$103, 'ECM Staff time by PoF'!$B$4:$R$4,0),FALSE),IF(ISERROR(VLOOKUP(CONCATENATE($A116,N$66),'ECM Staff time by PoF'!$A$5:$S$119,MATCH($LN$103, 'ECM Staff time by PoF'!$A$4:$R$4,0),FALSE)), 0, VLOOKUP(CONCATENATE($A116,N$66),'ECM Staff time by PoF'!$A$5:$S$119,MATCH($LN$103, 'ECM Staff time by PoF'!$A$4:$R$4,0),FALSE))))*N78</f>
        <v>0</v>
      </c>
      <c r="MA116" s="60">
        <f>IF($A116="",0,IF(VLOOKUP($A116,'ECM Staff time by PoF'!$B$5:$C$119,2,FALSE)="Not Applicable",VLOOKUP($A116,'ECM Staff time by PoF'!$B$5:$S$119,MATCH($LN$103, 'ECM Staff time by PoF'!$B$4:$R$4,0),FALSE),IF(ISERROR(VLOOKUP(CONCATENATE($A116,O$66),'ECM Staff time by PoF'!$A$5:$S$119,MATCH($LN$103, 'ECM Staff time by PoF'!$A$4:$R$4,0),FALSE)), 0, VLOOKUP(CONCATENATE($A116,O$66),'ECM Staff time by PoF'!$A$5:$S$119,MATCH($LN$103, 'ECM Staff time by PoF'!$A$4:$R$4,0),FALSE))))*O78</f>
        <v>0</v>
      </c>
      <c r="MB116" s="60">
        <f>IF($A116="",0,IF(VLOOKUP($A116,'ECM Staff time by PoF'!$B$5:$C$119,2,FALSE)="Not Applicable",VLOOKUP($A116,'ECM Staff time by PoF'!$B$5:$S$119,MATCH($LN$103, 'ECM Staff time by PoF'!$B$4:$R$4,0),FALSE),IF(ISERROR(VLOOKUP(CONCATENATE($A116,P$66),'ECM Staff time by PoF'!$A$5:$S$119,MATCH($LN$103, 'ECM Staff time by PoF'!$A$4:$R$4,0),FALSE)), 0, VLOOKUP(CONCATENATE($A116,P$66),'ECM Staff time by PoF'!$A$5:$S$119,MATCH($LN$103, 'ECM Staff time by PoF'!$A$4:$R$4,0),FALSE))))*P78</f>
        <v>0</v>
      </c>
      <c r="MC116" s="60">
        <f>IF($A116="",0,IF(VLOOKUP($A116,'ECM Staff time by PoF'!$B$5:$C$119,2,FALSE)="Not Applicable",VLOOKUP($A116,'ECM Staff time by PoF'!$B$5:$S$119,MATCH($LN$103, 'ECM Staff time by PoF'!$B$4:$R$4,0),FALSE),IF(ISERROR(VLOOKUP(CONCATENATE($A116,Q$66),'ECM Staff time by PoF'!$A$5:$S$119,MATCH($LN$103, 'ECM Staff time by PoF'!$A$4:$R$4,0),FALSE)), 0, VLOOKUP(CONCATENATE($A116,Q$66),'ECM Staff time by PoF'!$A$5:$S$119,MATCH($LN$103, 'ECM Staff time by PoF'!$A$4:$R$4,0),FALSE))))*Q78</f>
        <v>0</v>
      </c>
      <c r="MD116" s="60">
        <f>IF($A116="",0,IF(VLOOKUP($A116,'ECM Staff time by PoF'!$B$5:$C$119,2,FALSE)="Not Applicable",VLOOKUP($A116,'ECM Staff time by PoF'!$B$5:$S$119,MATCH($LN$103, 'ECM Staff time by PoF'!$B$4:$R$4,0),FALSE),IF(ISERROR(VLOOKUP(CONCATENATE($A116,R$66),'ECM Staff time by PoF'!$A$5:$S$119,MATCH($LN$103, 'ECM Staff time by PoF'!$A$4:$R$4,0),FALSE)), 0, VLOOKUP(CONCATENATE($A116,R$66),'ECM Staff time by PoF'!$A$5:$S$119,MATCH($LN$103, 'ECM Staff time by PoF'!$A$4:$R$4,0),FALSE))))*R78</f>
        <v>0</v>
      </c>
      <c r="ME116" s="60">
        <f>IF($A116="",0,IF(VLOOKUP($A116,'ECM Staff time by PoF'!$B$5:$C$119,2,FALSE)="Not Applicable",VLOOKUP($A116,'ECM Staff time by PoF'!$B$5:$S$119,MATCH($LN$103, 'ECM Staff time by PoF'!$B$4:$R$4,0),FALSE),IF(ISERROR(VLOOKUP(CONCATENATE($A116,S$66),'ECM Staff time by PoF'!$A$5:$S$119,MATCH($LN$103, 'ECM Staff time by PoF'!$A$4:$R$4,0),FALSE)), 0, VLOOKUP(CONCATENATE($A116,S$66),'ECM Staff time by PoF'!$A$5:$S$119,MATCH($LN$103, 'ECM Staff time by PoF'!$A$4:$R$4,0),FALSE))))*S78</f>
        <v>0</v>
      </c>
      <c r="MF116" s="60">
        <f>IF($A116="",0,IF(VLOOKUP($A116,'ECM Staff time by PoF'!$B$5:$C$119,2,FALSE)="Not Applicable",VLOOKUP($A116,'ECM Staff time by PoF'!$B$5:$S$119,MATCH($LN$103, 'ECM Staff time by PoF'!$B$4:$R$4,0),FALSE),IF(ISERROR(VLOOKUP(CONCATENATE($A116,T$66),'ECM Staff time by PoF'!$A$5:$S$119,MATCH($LN$103, 'ECM Staff time by PoF'!$A$4:$R$4,0),FALSE)), 0, VLOOKUP(CONCATENATE($A116,T$66),'ECM Staff time by PoF'!$A$5:$S$119,MATCH($LN$103, 'ECM Staff time by PoF'!$A$4:$R$4,0),FALSE))))*T78</f>
        <v>0</v>
      </c>
      <c r="MG116" s="60">
        <f>IF($A116="",0,IF(VLOOKUP($A116,'ECM Staff time by PoF'!$B$5:$C$119,2,FALSE)="Not Applicable",VLOOKUP($A116,'ECM Staff time by PoF'!$B$5:$S$119,MATCH($LN$103, 'ECM Staff time by PoF'!$B$4:$R$4,0),FALSE),IF(ISERROR(VLOOKUP(CONCATENATE($A116,U$66),'ECM Staff time by PoF'!$A$5:$S$119,MATCH($LN$103, 'ECM Staff time by PoF'!$A$4:$R$4,0),FALSE)), 0, VLOOKUP(CONCATENATE($A116,U$66),'ECM Staff time by PoF'!$A$5:$S$119,MATCH($LN$103, 'ECM Staff time by PoF'!$A$4:$R$4,0),FALSE))))*U78</f>
        <v>0</v>
      </c>
      <c r="MH116" s="60">
        <f>IF($A116="",0,IF(VLOOKUP($A116,'ECM Staff time by PoF'!$B$5:$C$119,2,FALSE)="Not Applicable",VLOOKUP($A116,'ECM Staff time by PoF'!$B$5:$S$119,MATCH($LN$103, 'ECM Staff time by PoF'!$B$4:$R$4,0),FALSE),IF(ISERROR(VLOOKUP(CONCATENATE($A116,V$66),'ECM Staff time by PoF'!$A$5:$S$119,MATCH($LN$103, 'ECM Staff time by PoF'!$A$4:$R$4,0),FALSE)), 0, VLOOKUP(CONCATENATE($A116,V$66),'ECM Staff time by PoF'!$A$5:$S$119,MATCH($LN$103, 'ECM Staff time by PoF'!$A$4:$R$4,0),FALSE))))*V78</f>
        <v>0</v>
      </c>
      <c r="MI116" s="60">
        <f>IF($A116="",0,IF(VLOOKUP($A116,'ECM Staff time by PoF'!$B$5:$C$119,2,FALSE)="Not Applicable",VLOOKUP($A116,'ECM Staff time by PoF'!$B$5:$S$119,MATCH($LN$103, 'ECM Staff time by PoF'!$B$4:$R$4,0),FALSE),IF(ISERROR(VLOOKUP(CONCATENATE($A116,W$66),'ECM Staff time by PoF'!$A$5:$S$119,MATCH($LN$103, 'ECM Staff time by PoF'!$A$4:$R$4,0),FALSE)), 0, VLOOKUP(CONCATENATE($A116,W$66),'ECM Staff time by PoF'!$A$5:$S$119,MATCH($LN$103, 'ECM Staff time by PoF'!$A$4:$R$4,0),FALSE))))*W78</f>
        <v>0</v>
      </c>
      <c r="MJ116" s="60">
        <f>IF($A116="",0,IF(VLOOKUP($A116,'ECM Staff time by PoF'!$B$5:$C$119,2,FALSE)="Not Applicable",VLOOKUP($A116,'ECM Staff time by PoF'!$B$5:$S$119,MATCH($LN$103, 'ECM Staff time by PoF'!$B$4:$R$4,0),FALSE),IF(ISERROR(VLOOKUP(CONCATENATE($A116,X$66),'ECM Staff time by PoF'!$A$5:$S$119,MATCH($LN$103, 'ECM Staff time by PoF'!$A$4:$R$4,0),FALSE)), 0, VLOOKUP(CONCATENATE($A116,X$66),'ECM Staff time by PoF'!$A$5:$S$119,MATCH($LN$103, 'ECM Staff time by PoF'!$A$4:$R$4,0),FALSE))))*X78</f>
        <v>0</v>
      </c>
      <c r="MK116" s="60">
        <f>IF($A116="",0,IF(VLOOKUP($A116,'ECM Staff time by PoF'!$B$5:$C$119,2,FALSE)="Not Applicable",VLOOKUP($A116,'ECM Staff time by PoF'!$B$5:$S$119,MATCH($LN$103, 'ECM Staff time by PoF'!$B$4:$R$4,0),FALSE),IF(ISERROR(VLOOKUP(CONCATENATE($A116,Y$66),'ECM Staff time by PoF'!$A$5:$S$119,MATCH($LN$103, 'ECM Staff time by PoF'!$A$4:$R$4,0),FALSE)), 0, VLOOKUP(CONCATENATE($A116,Y$66),'ECM Staff time by PoF'!$A$5:$S$119,MATCH($LN$103, 'ECM Staff time by PoF'!$A$4:$R$4,0),FALSE))))*Y78</f>
        <v>0</v>
      </c>
      <c r="ML116" s="60">
        <f>IF($A116="",0,IF(VLOOKUP($A116,'ECM Staff time by PoF'!$B$5:$C$119,2,FALSE)="Not Applicable",VLOOKUP($A116,'ECM Staff time by PoF'!$B$5:$S$119,MATCH($LN$103, 'ECM Staff time by PoF'!$B$4:$R$4,0),FALSE),IF(ISERROR(VLOOKUP(CONCATENATE($A116,Z$66),'ECM Staff time by PoF'!$A$5:$S$119,MATCH($LN$103, 'ECM Staff time by PoF'!$A$4:$R$4,0),FALSE)), 0, VLOOKUP(CONCATENATE($A116,Z$66),'ECM Staff time by PoF'!$A$5:$S$119,MATCH($LN$103, 'ECM Staff time by PoF'!$A$4:$R$4,0),FALSE))))*Z78</f>
        <v>0</v>
      </c>
      <c r="MM116" s="60">
        <f>IF($A116="",0,IF(VLOOKUP($A116,'ECM Staff time by PoF'!$B$5:$C$119,2,FALSE)="Not Applicable",VLOOKUP($A116,'ECM Staff time by PoF'!$B$5:$S$119,MATCH($LN$103, 'ECM Staff time by PoF'!$B$4:$R$4,0),FALSE),IF(ISERROR(VLOOKUP(CONCATENATE($A116,AA$66),'ECM Staff time by PoF'!$A$5:$S$119,MATCH($LN$103, 'ECM Staff time by PoF'!$A$4:$R$4,0),FALSE)), 0, VLOOKUP(CONCATENATE($A116,AA$66),'ECM Staff time by PoF'!$A$5:$S$119,MATCH($LN$103, 'ECM Staff time by PoF'!$A$4:$R$4,0),FALSE))))*AA78</f>
        <v>0</v>
      </c>
      <c r="MN116" s="60">
        <f>IF($A116="",0,IF(VLOOKUP($A116,'ECM Staff time by PoF'!$B$5:$C$119,2,FALSE)="Not Applicable",VLOOKUP($A116,'ECM Staff time by PoF'!$B$5:$S$119,MATCH($LN$103, 'ECM Staff time by PoF'!$B$4:$R$4,0),FALSE),IF(ISERROR(VLOOKUP(CONCATENATE($A116,AB$66),'ECM Staff time by PoF'!$A$5:$S$119,MATCH($LN$103, 'ECM Staff time by PoF'!$A$4:$R$4,0),FALSE)), 0, VLOOKUP(CONCATENATE($A116,AB$66),'ECM Staff time by PoF'!$A$5:$S$119,MATCH($LN$103, 'ECM Staff time by PoF'!$A$4:$R$4,0),FALSE))))*AB78</f>
        <v>0</v>
      </c>
      <c r="MO116" s="60">
        <f>IF($A116="",0,IF(VLOOKUP($A116,'ECM Staff time by PoF'!$B$5:$C$119,2,FALSE)="Not Applicable",VLOOKUP($A116,'ECM Staff time by PoF'!$B$5:$S$119,MATCH($LN$103, 'ECM Staff time by PoF'!$B$4:$R$4,0),FALSE),IF(ISERROR(VLOOKUP(CONCATENATE($A116,AC$66),'ECM Staff time by PoF'!$A$5:$S$119,MATCH($LN$103, 'ECM Staff time by PoF'!$A$4:$R$4,0),FALSE)), 0, VLOOKUP(CONCATENATE($A116,AC$66),'ECM Staff time by PoF'!$A$5:$S$119,MATCH($LN$103, 'ECM Staff time by PoF'!$A$4:$R$4,0),FALSE))))*AC78</f>
        <v>0</v>
      </c>
      <c r="MP116" s="60">
        <f>IF($A116="",0,IF(VLOOKUP($A116,'ECM Staff time by PoF'!$B$5:$C$119,2,FALSE)="Not Applicable",VLOOKUP($A116,'ECM Staff time by PoF'!$B$5:$S$119,MATCH($LN$103, 'ECM Staff time by PoF'!$B$4:$R$4,0),FALSE),IF(ISERROR(VLOOKUP(CONCATENATE($A116,AD$66),'ECM Staff time by PoF'!$A$5:$S$119,MATCH($LN$103, 'ECM Staff time by PoF'!$A$4:$R$4,0),FALSE)), 0, VLOOKUP(CONCATENATE($A116,AD$66),'ECM Staff time by PoF'!$A$5:$S$119,MATCH($LN$103, 'ECM Staff time by PoF'!$A$4:$R$4,0),FALSE))))*AD78</f>
        <v>0</v>
      </c>
      <c r="MQ116" s="60">
        <f>IF($A116="",0,IF(VLOOKUP($A116,'ECM Staff time by PoF'!$B$5:$C$119,2,FALSE)="Not Applicable",VLOOKUP($A116,'ECM Staff time by PoF'!$B$5:$S$119,MATCH($LN$103, 'ECM Staff time by PoF'!$B$4:$R$4,0),FALSE),IF(ISERROR(VLOOKUP(CONCATENATE($A116,AE$66),'ECM Staff time by PoF'!$A$5:$S$119,MATCH($LN$103, 'ECM Staff time by PoF'!$A$4:$R$4,0),FALSE)), 0, VLOOKUP(CONCATENATE($A116,AE$66),'ECM Staff time by PoF'!$A$5:$S$119,MATCH($LN$103, 'ECM Staff time by PoF'!$A$4:$R$4,0),FALSE))))*AE78</f>
        <v>0</v>
      </c>
      <c r="MR116" s="60">
        <f>IF($A116="",0,IF(VLOOKUP($A116,'ECM Staff time by PoF'!$B$5:$C$119,2,FALSE)="Not Applicable",VLOOKUP($A116,'ECM Staff time by PoF'!$B$5:$S$119,MATCH($LN$103, 'ECM Staff time by PoF'!$B$4:$R$4,0),FALSE),IF(ISERROR(VLOOKUP(CONCATENATE($A116,AF$66),'ECM Staff time by PoF'!$A$5:$S$119,MATCH($LN$103, 'ECM Staff time by PoF'!$A$4:$R$4,0),FALSE)), 0, VLOOKUP(CONCATENATE($A116,AF$66),'ECM Staff time by PoF'!$A$5:$S$119,MATCH($LN$103, 'ECM Staff time by PoF'!$A$4:$R$4,0),FALSE))))*AF78</f>
        <v>0</v>
      </c>
      <c r="MS116" s="60">
        <f>IF($A116="",0,IF(VLOOKUP($A116,'ECM Staff time by PoF'!$B$5:$C$119,2,FALSE)="Not Applicable",VLOOKUP($A116,'ECM Staff time by PoF'!$B$5:$S$119,MATCH($LN$103, 'ECM Staff time by PoF'!$B$4:$R$4,0),FALSE),IF(ISERROR(VLOOKUP(CONCATENATE($A116,AG$66),'ECM Staff time by PoF'!$A$5:$S$119,MATCH($LN$103, 'ECM Staff time by PoF'!$A$4:$R$4,0),FALSE)), 0, VLOOKUP(CONCATENATE($A116,AG$66),'ECM Staff time by PoF'!$A$5:$S$119,MATCH($LN$103, 'ECM Staff time by PoF'!$A$4:$R$4,0),FALSE))))*AG78</f>
        <v>0</v>
      </c>
      <c r="MT116" s="60">
        <f>IF($A116="",0,IF(VLOOKUP($A116,'ECM Staff time by PoF'!$B$5:$C$119,2,FALSE)="Not Applicable",VLOOKUP($A116,'ECM Staff time by PoF'!$B$5:$S$119,MATCH($LN$103, 'ECM Staff time by PoF'!$B$4:$R$4,0),FALSE),IF(ISERROR(VLOOKUP(CONCATENATE($A116,AH$66),'ECM Staff time by PoF'!$A$5:$S$119,MATCH($LN$103, 'ECM Staff time by PoF'!$A$4:$R$4,0),FALSE)), 0, VLOOKUP(CONCATENATE($A116,AH$66),'ECM Staff time by PoF'!$A$5:$S$119,MATCH($LN$103, 'ECM Staff time by PoF'!$A$4:$R$4,0),FALSE))))*AH78</f>
        <v>0</v>
      </c>
      <c r="MU116" s="60">
        <f>IF($A116="",0,IF(VLOOKUP($A116,'ECM Staff time by PoF'!$B$5:$C$119,2,FALSE)="Not Applicable",VLOOKUP($A116,'ECM Staff time by PoF'!$B$5:$S$119,MATCH($LN$103, 'ECM Staff time by PoF'!$B$4:$R$4,0),FALSE),IF(ISERROR(VLOOKUP(CONCATENATE($A116,AI$66),'ECM Staff time by PoF'!$A$5:$S$119,MATCH($LN$103, 'ECM Staff time by PoF'!$A$4:$R$4,0),FALSE)), 0, VLOOKUP(CONCATENATE($A116,AI$66),'ECM Staff time by PoF'!$A$5:$S$119,MATCH($LN$103, 'ECM Staff time by PoF'!$A$4:$R$4,0),FALSE))))*AI78</f>
        <v>0</v>
      </c>
      <c r="MV116" s="60">
        <f>IF($A116="",0,IF(VLOOKUP($A116,'ECM Staff time by PoF'!$B$5:$C$119,2,FALSE)="Not Applicable",VLOOKUP($A116,'ECM Staff time by PoF'!$B$5:$S$119,MATCH($LN$103, 'ECM Staff time by PoF'!$B$4:$R$4,0),FALSE),IF(ISERROR(VLOOKUP(CONCATENATE($A116,AJ$66),'ECM Staff time by PoF'!$A$5:$S$119,MATCH($LN$103, 'ECM Staff time by PoF'!$A$4:$R$4,0),FALSE)), 0, VLOOKUP(CONCATENATE($A116,AJ$66),'ECM Staff time by PoF'!$A$5:$S$119,MATCH($LN$103, 'ECM Staff time by PoF'!$A$4:$R$4,0),FALSE))))*AJ78</f>
        <v>0</v>
      </c>
      <c r="MW116" s="60">
        <f>IF($A116="",0,IF(VLOOKUP($A116,'ECM Staff time by PoF'!$B$5:$C$119,2,FALSE)="Not Applicable",VLOOKUP($A116,'ECM Staff time by PoF'!$B$5:$S$119,MATCH($LN$103, 'ECM Staff time by PoF'!$B$4:$R$4,0),FALSE),IF(ISERROR(VLOOKUP(CONCATENATE($A116,AK$66),'ECM Staff time by PoF'!$A$5:$S$119,MATCH($LN$103, 'ECM Staff time by PoF'!$A$4:$R$4,0),FALSE)), 0, VLOOKUP(CONCATENATE($A116,AK$66),'ECM Staff time by PoF'!$A$5:$S$119,MATCH($LN$103, 'ECM Staff time by PoF'!$A$4:$R$4,0),FALSE))))*AK78</f>
        <v>0</v>
      </c>
      <c r="MX116" s="60">
        <f>IF($A116="",0,IF(VLOOKUP($A116,'ECM Staff time by PoF'!$B$5:$C$119,2,FALSE)="Not Applicable",VLOOKUP($A116,'ECM Staff time by PoF'!$B$5:$S$119,MATCH($MX$103, 'ECM Staff time by PoF'!$B$4:$R$4,0),FALSE),IF(ISERROR(VLOOKUP(CONCATENATE($A116,B$66),'ECM Staff time by PoF'!$A$5:$S$119,MATCH($MX$103, 'ECM Staff time by PoF'!$A$4:$R$4,0),FALSE)), 0, VLOOKUP(CONCATENATE($A116,B$66),'ECM Staff time by PoF'!$A$5:$S$119,MATCH($MX$103, 'ECM Staff time by PoF'!$A$4:$R$4,0),FALSE))))*B78</f>
        <v>0</v>
      </c>
      <c r="MY116" s="60">
        <f>IF($A116="",0,IF(VLOOKUP($A116,'ECM Staff time by PoF'!$B$5:$C$119,2,FALSE)="Not Applicable",VLOOKUP($A116,'ECM Staff time by PoF'!$B$5:$S$119,MATCH($MX$103, 'ECM Staff time by PoF'!$B$4:$R$4,0),FALSE),IF(ISERROR(VLOOKUP(CONCATENATE($A116,C$66),'ECM Staff time by PoF'!$A$5:$S$119,MATCH($MX$103, 'ECM Staff time by PoF'!$A$4:$R$4,0),FALSE)), 0, VLOOKUP(CONCATENATE($A116,C$66),'ECM Staff time by PoF'!$A$5:$S$119,MATCH($MX$103, 'ECM Staff time by PoF'!$A$4:$R$4,0),FALSE))))*C78</f>
        <v>0</v>
      </c>
      <c r="MZ116" s="60">
        <f>IF($A116="",0,IF(VLOOKUP($A116,'ECM Staff time by PoF'!$B$5:$C$119,2,FALSE)="Not Applicable",VLOOKUP($A116,'ECM Staff time by PoF'!$B$5:$S$119,MATCH($MX$103, 'ECM Staff time by PoF'!$B$4:$R$4,0),FALSE),IF(ISERROR(VLOOKUP(CONCATENATE($A116,D$66),'ECM Staff time by PoF'!$A$5:$S$119,MATCH($MX$103, 'ECM Staff time by PoF'!$A$4:$R$4,0),FALSE)), 0, VLOOKUP(CONCATENATE($A116,D$66),'ECM Staff time by PoF'!$A$5:$S$119,MATCH($MX$103, 'ECM Staff time by PoF'!$A$4:$R$4,0),FALSE))))*D78</f>
        <v>0</v>
      </c>
      <c r="NA116" s="60">
        <f>IF($A116="",0,IF(VLOOKUP($A116,'ECM Staff time by PoF'!$B$5:$C$119,2,FALSE)="Not Applicable",VLOOKUP($A116,'ECM Staff time by PoF'!$B$5:$S$119,MATCH($MX$103, 'ECM Staff time by PoF'!$B$4:$R$4,0),FALSE),IF(ISERROR(VLOOKUP(CONCATENATE($A116,E$66),'ECM Staff time by PoF'!$A$5:$S$119,MATCH($MX$103, 'ECM Staff time by PoF'!$A$4:$R$4,0),FALSE)), 0, VLOOKUP(CONCATENATE($A116,E$66),'ECM Staff time by PoF'!$A$5:$S$119,MATCH($MX$103, 'ECM Staff time by PoF'!$A$4:$R$4,0),FALSE))))*E78</f>
        <v>0</v>
      </c>
      <c r="NB116" s="60">
        <f>IF($A116="",0,IF(VLOOKUP($A116,'ECM Staff time by PoF'!$B$5:$C$119,2,FALSE)="Not Applicable",VLOOKUP($A116,'ECM Staff time by PoF'!$B$5:$S$119,MATCH($MX$103, 'ECM Staff time by PoF'!$B$4:$R$4,0),FALSE),IF(ISERROR(VLOOKUP(CONCATENATE($A116,F$66),'ECM Staff time by PoF'!$A$5:$S$119,MATCH($MX$103, 'ECM Staff time by PoF'!$A$4:$R$4,0),FALSE)), 0, VLOOKUP(CONCATENATE($A116,F$66),'ECM Staff time by PoF'!$A$5:$S$119,MATCH($MX$103, 'ECM Staff time by PoF'!$A$4:$R$4,0),FALSE))))*F78</f>
        <v>0</v>
      </c>
      <c r="NC116" s="60">
        <f>IF($A116="",0,IF(VLOOKUP($A116,'ECM Staff time by PoF'!$B$5:$C$119,2,FALSE)="Not Applicable",VLOOKUP($A116,'ECM Staff time by PoF'!$B$5:$S$119,MATCH($MX$103, 'ECM Staff time by PoF'!$B$4:$R$4,0),FALSE),IF(ISERROR(VLOOKUP(CONCATENATE($A116,G$66),'ECM Staff time by PoF'!$A$5:$S$119,MATCH($MX$103, 'ECM Staff time by PoF'!$A$4:$R$4,0),FALSE)), 0, VLOOKUP(CONCATENATE($A116,G$66),'ECM Staff time by PoF'!$A$5:$S$119,MATCH($MX$103, 'ECM Staff time by PoF'!$A$4:$R$4,0),FALSE))))*G78</f>
        <v>0</v>
      </c>
      <c r="ND116" s="60">
        <f>IF($A116="",0,IF(VLOOKUP($A116,'ECM Staff time by PoF'!$B$5:$C$119,2,FALSE)="Not Applicable",VLOOKUP($A116,'ECM Staff time by PoF'!$B$5:$S$119,MATCH($MX$103, 'ECM Staff time by PoF'!$B$4:$R$4,0),FALSE),IF(ISERROR(VLOOKUP(CONCATENATE($A116,H$66),'ECM Staff time by PoF'!$A$5:$S$119,MATCH($MX$103, 'ECM Staff time by PoF'!$A$4:$R$4,0),FALSE)), 0, VLOOKUP(CONCATENATE($A116,H$66),'ECM Staff time by PoF'!$A$5:$S$119,MATCH($MX$103, 'ECM Staff time by PoF'!$A$4:$R$4,0),FALSE))))*H78</f>
        <v>0</v>
      </c>
      <c r="NE116" s="60">
        <f>IF($A116="",0,IF(VLOOKUP($A116,'ECM Staff time by PoF'!$B$5:$C$119,2,FALSE)="Not Applicable",VLOOKUP($A116,'ECM Staff time by PoF'!$B$5:$S$119,MATCH($MX$103, 'ECM Staff time by PoF'!$B$4:$R$4,0),FALSE),IF(ISERROR(VLOOKUP(CONCATENATE($A116,I$66),'ECM Staff time by PoF'!$A$5:$S$119,MATCH($MX$103, 'ECM Staff time by PoF'!$A$4:$R$4,0),FALSE)), 0, VLOOKUP(CONCATENATE($A116,I$66),'ECM Staff time by PoF'!$A$5:$S$119,MATCH($MX$103, 'ECM Staff time by PoF'!$A$4:$R$4,0),FALSE))))*I78</f>
        <v>0</v>
      </c>
      <c r="NF116" s="60">
        <f>IF($A116="",0,IF(VLOOKUP($A116,'ECM Staff time by PoF'!$B$5:$C$119,2,FALSE)="Not Applicable",VLOOKUP($A116,'ECM Staff time by PoF'!$B$5:$S$119,MATCH($MX$103, 'ECM Staff time by PoF'!$B$4:$R$4,0),FALSE),IF(ISERROR(VLOOKUP(CONCATENATE($A116,J$66),'ECM Staff time by PoF'!$A$5:$S$119,MATCH($MX$103, 'ECM Staff time by PoF'!$A$4:$R$4,0),FALSE)), 0, VLOOKUP(CONCATENATE($A116,J$66),'ECM Staff time by PoF'!$A$5:$S$119,MATCH($MX$103, 'ECM Staff time by PoF'!$A$4:$R$4,0),FALSE))))*J78</f>
        <v>0</v>
      </c>
      <c r="NG116" s="60">
        <f>IF($A116="",0,IF(VLOOKUP($A116,'ECM Staff time by PoF'!$B$5:$C$119,2,FALSE)="Not Applicable",VLOOKUP($A116,'ECM Staff time by PoF'!$B$5:$S$119,MATCH($MX$103, 'ECM Staff time by PoF'!$B$4:$R$4,0),FALSE),IF(ISERROR(VLOOKUP(CONCATENATE($A116,K$66),'ECM Staff time by PoF'!$A$5:$S$119,MATCH($MX$103, 'ECM Staff time by PoF'!$A$4:$R$4,0),FALSE)), 0, VLOOKUP(CONCATENATE($A116,K$66),'ECM Staff time by PoF'!$A$5:$S$119,MATCH($MX$103, 'ECM Staff time by PoF'!$A$4:$R$4,0),FALSE))))*K78</f>
        <v>0</v>
      </c>
      <c r="NH116" s="60">
        <f>IF($A116="",0,IF(VLOOKUP($A116,'ECM Staff time by PoF'!$B$5:$C$119,2,FALSE)="Not Applicable",VLOOKUP($A116,'ECM Staff time by PoF'!$B$5:$S$119,MATCH($MX$103, 'ECM Staff time by PoF'!$B$4:$R$4,0),FALSE),IF(ISERROR(VLOOKUP(CONCATENATE($A116,L$66),'ECM Staff time by PoF'!$A$5:$S$119,MATCH($MX$103, 'ECM Staff time by PoF'!$A$4:$R$4,0),FALSE)), 0, VLOOKUP(CONCATENATE($A116,L$66),'ECM Staff time by PoF'!$A$5:$S$119,MATCH($MX$103, 'ECM Staff time by PoF'!$A$4:$R$4,0),FALSE))))*L78</f>
        <v>0</v>
      </c>
      <c r="NI116" s="60">
        <f>IF($A116="",0,IF(VLOOKUP($A116,'ECM Staff time by PoF'!$B$5:$C$119,2,FALSE)="Not Applicable",VLOOKUP($A116,'ECM Staff time by PoF'!$B$5:$S$119,MATCH($MX$103, 'ECM Staff time by PoF'!$B$4:$R$4,0),FALSE),IF(ISERROR(VLOOKUP(CONCATENATE($A116,M$66),'ECM Staff time by PoF'!$A$5:$S$119,MATCH($MX$103, 'ECM Staff time by PoF'!$A$4:$R$4,0),FALSE)), 0, VLOOKUP(CONCATENATE($A116,M$66),'ECM Staff time by PoF'!$A$5:$S$119,MATCH($MX$103, 'ECM Staff time by PoF'!$A$4:$R$4,0),FALSE))))*M78</f>
        <v>0</v>
      </c>
      <c r="NJ116" s="60">
        <f>IF($A116="",0,IF(VLOOKUP($A116,'ECM Staff time by PoF'!$B$5:$C$119,2,FALSE)="Not Applicable",VLOOKUP($A116,'ECM Staff time by PoF'!$B$5:$S$119,MATCH($MX$103, 'ECM Staff time by PoF'!$B$4:$R$4,0),FALSE),IF(ISERROR(VLOOKUP(CONCATENATE($A116,N$66),'ECM Staff time by PoF'!$A$5:$S$119,MATCH($MX$103, 'ECM Staff time by PoF'!$A$4:$R$4,0),FALSE)), 0, VLOOKUP(CONCATENATE($A116,N$66),'ECM Staff time by PoF'!$A$5:$S$119,MATCH($MX$103, 'ECM Staff time by PoF'!$A$4:$R$4,0),FALSE))))*N78</f>
        <v>0</v>
      </c>
      <c r="NK116" s="60">
        <f>IF($A116="",0,IF(VLOOKUP($A116,'ECM Staff time by PoF'!$B$5:$C$119,2,FALSE)="Not Applicable",VLOOKUP($A116,'ECM Staff time by PoF'!$B$5:$S$119,MATCH($MX$103, 'ECM Staff time by PoF'!$B$4:$R$4,0),FALSE),IF(ISERROR(VLOOKUP(CONCATENATE($A116,O$66),'ECM Staff time by PoF'!$A$5:$S$119,MATCH($MX$103, 'ECM Staff time by PoF'!$A$4:$R$4,0),FALSE)), 0, VLOOKUP(CONCATENATE($A116,O$66),'ECM Staff time by PoF'!$A$5:$S$119,MATCH($MX$103, 'ECM Staff time by PoF'!$A$4:$R$4,0),FALSE))))*O78</f>
        <v>0</v>
      </c>
      <c r="NL116" s="60">
        <f>IF($A116="",0,IF(VLOOKUP($A116,'ECM Staff time by PoF'!$B$5:$C$119,2,FALSE)="Not Applicable",VLOOKUP($A116,'ECM Staff time by PoF'!$B$5:$S$119,MATCH($MX$103, 'ECM Staff time by PoF'!$B$4:$R$4,0),FALSE),IF(ISERROR(VLOOKUP(CONCATENATE($A116,P$66),'ECM Staff time by PoF'!$A$5:$S$119,MATCH($MX$103, 'ECM Staff time by PoF'!$A$4:$R$4,0),FALSE)), 0, VLOOKUP(CONCATENATE($A116,P$66),'ECM Staff time by PoF'!$A$5:$S$119,MATCH($MX$103, 'ECM Staff time by PoF'!$A$4:$R$4,0),FALSE))))*P78</f>
        <v>0</v>
      </c>
      <c r="NM116" s="60">
        <f>IF($A116="",0,IF(VLOOKUP($A116,'ECM Staff time by PoF'!$B$5:$C$119,2,FALSE)="Not Applicable",VLOOKUP($A116,'ECM Staff time by PoF'!$B$5:$S$119,MATCH($MX$103, 'ECM Staff time by PoF'!$B$4:$R$4,0),FALSE),IF(ISERROR(VLOOKUP(CONCATENATE($A116,Q$66),'ECM Staff time by PoF'!$A$5:$S$119,MATCH($MX$103, 'ECM Staff time by PoF'!$A$4:$R$4,0),FALSE)), 0, VLOOKUP(CONCATENATE($A116,Q$66),'ECM Staff time by PoF'!$A$5:$S$119,MATCH($MX$103, 'ECM Staff time by PoF'!$A$4:$R$4,0),FALSE))))*Q78</f>
        <v>0</v>
      </c>
      <c r="NN116" s="60">
        <f>IF($A116="",0,IF(VLOOKUP($A116,'ECM Staff time by PoF'!$B$5:$C$119,2,FALSE)="Not Applicable",VLOOKUP($A116,'ECM Staff time by PoF'!$B$5:$S$119,MATCH($MX$103, 'ECM Staff time by PoF'!$B$4:$R$4,0),FALSE),IF(ISERROR(VLOOKUP(CONCATENATE($A116,R$66),'ECM Staff time by PoF'!$A$5:$S$119,MATCH($MX$103, 'ECM Staff time by PoF'!$A$4:$R$4,0),FALSE)), 0, VLOOKUP(CONCATENATE($A116,R$66),'ECM Staff time by PoF'!$A$5:$S$119,MATCH($MX$103, 'ECM Staff time by PoF'!$A$4:$R$4,0),FALSE))))*R78</f>
        <v>0</v>
      </c>
      <c r="NO116" s="60">
        <f>IF($A116="",0,IF(VLOOKUP($A116,'ECM Staff time by PoF'!$B$5:$C$119,2,FALSE)="Not Applicable",VLOOKUP($A116,'ECM Staff time by PoF'!$B$5:$S$119,MATCH($MX$103, 'ECM Staff time by PoF'!$B$4:$R$4,0),FALSE),IF(ISERROR(VLOOKUP(CONCATENATE($A116,S$66),'ECM Staff time by PoF'!$A$5:$S$119,MATCH($MX$103, 'ECM Staff time by PoF'!$A$4:$R$4,0),FALSE)), 0, VLOOKUP(CONCATENATE($A116,S$66),'ECM Staff time by PoF'!$A$5:$S$119,MATCH($MX$103, 'ECM Staff time by PoF'!$A$4:$R$4,0),FALSE))))*S78</f>
        <v>0</v>
      </c>
      <c r="NP116" s="60">
        <f>IF($A116="",0,IF(VLOOKUP($A116,'ECM Staff time by PoF'!$B$5:$C$119,2,FALSE)="Not Applicable",VLOOKUP($A116,'ECM Staff time by PoF'!$B$5:$S$119,MATCH($MX$103, 'ECM Staff time by PoF'!$B$4:$R$4,0),FALSE),IF(ISERROR(VLOOKUP(CONCATENATE($A116,T$66),'ECM Staff time by PoF'!$A$5:$S$119,MATCH($MX$103, 'ECM Staff time by PoF'!$A$4:$R$4,0),FALSE)), 0, VLOOKUP(CONCATENATE($A116,T$66),'ECM Staff time by PoF'!$A$5:$S$119,MATCH($MX$103, 'ECM Staff time by PoF'!$A$4:$R$4,0),FALSE))))*T78</f>
        <v>0</v>
      </c>
      <c r="NQ116" s="60">
        <f>IF($A116="",0,IF(VLOOKUP($A116,'ECM Staff time by PoF'!$B$5:$C$119,2,FALSE)="Not Applicable",VLOOKUP($A116,'ECM Staff time by PoF'!$B$5:$S$119,MATCH($MX$103, 'ECM Staff time by PoF'!$B$4:$R$4,0),FALSE),IF(ISERROR(VLOOKUP(CONCATENATE($A116,U$66),'ECM Staff time by PoF'!$A$5:$S$119,MATCH($MX$103, 'ECM Staff time by PoF'!$A$4:$R$4,0),FALSE)), 0, VLOOKUP(CONCATENATE($A116,U$66),'ECM Staff time by PoF'!$A$5:$S$119,MATCH($MX$103, 'ECM Staff time by PoF'!$A$4:$R$4,0),FALSE))))*U78</f>
        <v>0</v>
      </c>
      <c r="NR116" s="60">
        <f>IF($A116="",0,IF(VLOOKUP($A116,'ECM Staff time by PoF'!$B$5:$C$119,2,FALSE)="Not Applicable",VLOOKUP($A116,'ECM Staff time by PoF'!$B$5:$S$119,MATCH($MX$103, 'ECM Staff time by PoF'!$B$4:$R$4,0),FALSE),IF(ISERROR(VLOOKUP(CONCATENATE($A116,V$66),'ECM Staff time by PoF'!$A$5:$S$119,MATCH($MX$103, 'ECM Staff time by PoF'!$A$4:$R$4,0),FALSE)), 0, VLOOKUP(CONCATENATE($A116,V$66),'ECM Staff time by PoF'!$A$5:$S$119,MATCH($MX$103, 'ECM Staff time by PoF'!$A$4:$R$4,0),FALSE))))*V78</f>
        <v>0</v>
      </c>
      <c r="NS116" s="60">
        <f>IF($A116="",0,IF(VLOOKUP($A116,'ECM Staff time by PoF'!$B$5:$C$119,2,FALSE)="Not Applicable",VLOOKUP($A116,'ECM Staff time by PoF'!$B$5:$S$119,MATCH($MX$103, 'ECM Staff time by PoF'!$B$4:$R$4,0),FALSE),IF(ISERROR(VLOOKUP(CONCATENATE($A116,W$66),'ECM Staff time by PoF'!$A$5:$S$119,MATCH($MX$103, 'ECM Staff time by PoF'!$A$4:$R$4,0),FALSE)), 0, VLOOKUP(CONCATENATE($A116,W$66),'ECM Staff time by PoF'!$A$5:$S$119,MATCH($MX$103, 'ECM Staff time by PoF'!$A$4:$R$4,0),FALSE))))*W78</f>
        <v>0</v>
      </c>
      <c r="NT116" s="60">
        <f>IF($A116="",0,IF(VLOOKUP($A116,'ECM Staff time by PoF'!$B$5:$C$119,2,FALSE)="Not Applicable",VLOOKUP($A116,'ECM Staff time by PoF'!$B$5:$S$119,MATCH($MX$103, 'ECM Staff time by PoF'!$B$4:$R$4,0),FALSE),IF(ISERROR(VLOOKUP(CONCATENATE($A116,X$66),'ECM Staff time by PoF'!$A$5:$S$119,MATCH($MX$103, 'ECM Staff time by PoF'!$A$4:$R$4,0),FALSE)), 0, VLOOKUP(CONCATENATE($A116,X$66),'ECM Staff time by PoF'!$A$5:$S$119,MATCH($MX$103, 'ECM Staff time by PoF'!$A$4:$R$4,0),FALSE))))*X78</f>
        <v>0</v>
      </c>
      <c r="NU116" s="60">
        <f>IF($A116="",0,IF(VLOOKUP($A116,'ECM Staff time by PoF'!$B$5:$C$119,2,FALSE)="Not Applicable",VLOOKUP($A116,'ECM Staff time by PoF'!$B$5:$S$119,MATCH($MX$103, 'ECM Staff time by PoF'!$B$4:$R$4,0),FALSE),IF(ISERROR(VLOOKUP(CONCATENATE($A116,Y$66),'ECM Staff time by PoF'!$A$5:$S$119,MATCH($MX$103, 'ECM Staff time by PoF'!$A$4:$R$4,0),FALSE)), 0, VLOOKUP(CONCATENATE($A116,Y$66),'ECM Staff time by PoF'!$A$5:$S$119,MATCH($MX$103, 'ECM Staff time by PoF'!$A$4:$R$4,0),FALSE))))*Y78</f>
        <v>0</v>
      </c>
      <c r="NV116" s="60">
        <f>IF($A116="",0,IF(VLOOKUP($A116,'ECM Staff time by PoF'!$B$5:$C$119,2,FALSE)="Not Applicable",VLOOKUP($A116,'ECM Staff time by PoF'!$B$5:$S$119,MATCH($MX$103, 'ECM Staff time by PoF'!$B$4:$R$4,0),FALSE),IF(ISERROR(VLOOKUP(CONCATENATE($A116,Z$66),'ECM Staff time by PoF'!$A$5:$S$119,MATCH($MX$103, 'ECM Staff time by PoF'!$A$4:$R$4,0),FALSE)), 0, VLOOKUP(CONCATENATE($A116,Z$66),'ECM Staff time by PoF'!$A$5:$S$119,MATCH($MX$103, 'ECM Staff time by PoF'!$A$4:$R$4,0),FALSE))))*Z78</f>
        <v>0</v>
      </c>
      <c r="NW116" s="60">
        <f>IF($A116="",0,IF(VLOOKUP($A116,'ECM Staff time by PoF'!$B$5:$C$119,2,FALSE)="Not Applicable",VLOOKUP($A116,'ECM Staff time by PoF'!$B$5:$S$119,MATCH($MX$103, 'ECM Staff time by PoF'!$B$4:$R$4,0),FALSE),IF(ISERROR(VLOOKUP(CONCATENATE($A116,AA$66),'ECM Staff time by PoF'!$A$5:$S$119,MATCH($MX$103, 'ECM Staff time by PoF'!$A$4:$R$4,0),FALSE)), 0, VLOOKUP(CONCATENATE($A116,AA$66),'ECM Staff time by PoF'!$A$5:$S$119,MATCH($MX$103, 'ECM Staff time by PoF'!$A$4:$R$4,0),FALSE))))*AA78</f>
        <v>0</v>
      </c>
      <c r="NX116" s="60">
        <f>IF($A116="",0,IF(VLOOKUP($A116,'ECM Staff time by PoF'!$B$5:$C$119,2,FALSE)="Not Applicable",VLOOKUP($A116,'ECM Staff time by PoF'!$B$5:$S$119,MATCH($MX$103, 'ECM Staff time by PoF'!$B$4:$R$4,0),FALSE),IF(ISERROR(VLOOKUP(CONCATENATE($A116,AB$66),'ECM Staff time by PoF'!$A$5:$S$119,MATCH($MX$103, 'ECM Staff time by PoF'!$A$4:$R$4,0),FALSE)), 0, VLOOKUP(CONCATENATE($A116,AB$66),'ECM Staff time by PoF'!$A$5:$S$119,MATCH($MX$103, 'ECM Staff time by PoF'!$A$4:$R$4,0),FALSE))))*AB78</f>
        <v>0</v>
      </c>
      <c r="NY116" s="60">
        <f>IF($A116="",0,IF(VLOOKUP($A116,'ECM Staff time by PoF'!$B$5:$C$119,2,FALSE)="Not Applicable",VLOOKUP($A116,'ECM Staff time by PoF'!$B$5:$S$119,MATCH($MX$103, 'ECM Staff time by PoF'!$B$4:$R$4,0),FALSE),IF(ISERROR(VLOOKUP(CONCATENATE($A116,AC$66),'ECM Staff time by PoF'!$A$5:$S$119,MATCH($MX$103, 'ECM Staff time by PoF'!$A$4:$R$4,0),FALSE)), 0, VLOOKUP(CONCATENATE($A116,AC$66),'ECM Staff time by PoF'!$A$5:$S$119,MATCH($MX$103, 'ECM Staff time by PoF'!$A$4:$R$4,0),FALSE))))*AC78</f>
        <v>0</v>
      </c>
      <c r="NZ116" s="60">
        <f>IF($A116="",0,IF(VLOOKUP($A116,'ECM Staff time by PoF'!$B$5:$C$119,2,FALSE)="Not Applicable",VLOOKUP($A116,'ECM Staff time by PoF'!$B$5:$S$119,MATCH($MX$103, 'ECM Staff time by PoF'!$B$4:$R$4,0),FALSE),IF(ISERROR(VLOOKUP(CONCATENATE($A116,AD$66),'ECM Staff time by PoF'!$A$5:$S$119,MATCH($MX$103, 'ECM Staff time by PoF'!$A$4:$R$4,0),FALSE)), 0, VLOOKUP(CONCATENATE($A116,AD$66),'ECM Staff time by PoF'!$A$5:$S$119,MATCH($MX$103, 'ECM Staff time by PoF'!$A$4:$R$4,0),FALSE))))*AD78</f>
        <v>0</v>
      </c>
      <c r="OA116" s="60">
        <f>IF($A116="",0,IF(VLOOKUP($A116,'ECM Staff time by PoF'!$B$5:$C$119,2,FALSE)="Not Applicable",VLOOKUP($A116,'ECM Staff time by PoF'!$B$5:$S$119,MATCH($MX$103, 'ECM Staff time by PoF'!$B$4:$R$4,0),FALSE),IF(ISERROR(VLOOKUP(CONCATENATE($A116,AE$66),'ECM Staff time by PoF'!$A$5:$S$119,MATCH($MX$103, 'ECM Staff time by PoF'!$A$4:$R$4,0),FALSE)), 0, VLOOKUP(CONCATENATE($A116,AE$66),'ECM Staff time by PoF'!$A$5:$S$119,MATCH($MX$103, 'ECM Staff time by PoF'!$A$4:$R$4,0),FALSE))))*AE78</f>
        <v>0</v>
      </c>
      <c r="OB116" s="60">
        <f>IF($A116="",0,IF(VLOOKUP($A116,'ECM Staff time by PoF'!$B$5:$C$119,2,FALSE)="Not Applicable",VLOOKUP($A116,'ECM Staff time by PoF'!$B$5:$S$119,MATCH($MX$103, 'ECM Staff time by PoF'!$B$4:$R$4,0),FALSE),IF(ISERROR(VLOOKUP(CONCATENATE($A116,AF$66),'ECM Staff time by PoF'!$A$5:$S$119,MATCH($MX$103, 'ECM Staff time by PoF'!$A$4:$R$4,0),FALSE)), 0, VLOOKUP(CONCATENATE($A116,AF$66),'ECM Staff time by PoF'!$A$5:$S$119,MATCH($MX$103, 'ECM Staff time by PoF'!$A$4:$R$4,0),FALSE))))*AF78</f>
        <v>0</v>
      </c>
      <c r="OC116" s="60">
        <f>IF($A116="",0,IF(VLOOKUP($A116,'ECM Staff time by PoF'!$B$5:$C$119,2,FALSE)="Not Applicable",VLOOKUP($A116,'ECM Staff time by PoF'!$B$5:$S$119,MATCH($MX$103, 'ECM Staff time by PoF'!$B$4:$R$4,0),FALSE),IF(ISERROR(VLOOKUP(CONCATENATE($A116,AG$66),'ECM Staff time by PoF'!$A$5:$S$119,MATCH($MX$103, 'ECM Staff time by PoF'!$A$4:$R$4,0),FALSE)), 0, VLOOKUP(CONCATENATE($A116,AG$66),'ECM Staff time by PoF'!$A$5:$S$119,MATCH($MX$103, 'ECM Staff time by PoF'!$A$4:$R$4,0),FALSE))))*AG78</f>
        <v>0</v>
      </c>
      <c r="OD116" s="60">
        <f>IF($A116="",0,IF(VLOOKUP($A116,'ECM Staff time by PoF'!$B$5:$C$119,2,FALSE)="Not Applicable",VLOOKUP($A116,'ECM Staff time by PoF'!$B$5:$S$119,MATCH($MX$103, 'ECM Staff time by PoF'!$B$4:$R$4,0),FALSE),IF(ISERROR(VLOOKUP(CONCATENATE($A116,AH$66),'ECM Staff time by PoF'!$A$5:$S$119,MATCH($MX$103, 'ECM Staff time by PoF'!$A$4:$R$4,0),FALSE)), 0, VLOOKUP(CONCATENATE($A116,AH$66),'ECM Staff time by PoF'!$A$5:$S$119,MATCH($MX$103, 'ECM Staff time by PoF'!$A$4:$R$4,0),FALSE))))*AH78</f>
        <v>0</v>
      </c>
      <c r="OE116" s="60">
        <f>IF($A116="",0,IF(VLOOKUP($A116,'ECM Staff time by PoF'!$B$5:$C$119,2,FALSE)="Not Applicable",VLOOKUP($A116,'ECM Staff time by PoF'!$B$5:$S$119,MATCH($MX$103, 'ECM Staff time by PoF'!$B$4:$R$4,0),FALSE),IF(ISERROR(VLOOKUP(CONCATENATE($A116,AI$66),'ECM Staff time by PoF'!$A$5:$S$119,MATCH($MX$103, 'ECM Staff time by PoF'!$A$4:$R$4,0),FALSE)), 0, VLOOKUP(CONCATENATE($A116,AI$66),'ECM Staff time by PoF'!$A$5:$S$119,MATCH($MX$103, 'ECM Staff time by PoF'!$A$4:$R$4,0),FALSE))))*AI78</f>
        <v>0</v>
      </c>
      <c r="OF116" s="60">
        <f>IF($A116="",0,IF(VLOOKUP($A116,'ECM Staff time by PoF'!$B$5:$C$119,2,FALSE)="Not Applicable",VLOOKUP($A116,'ECM Staff time by PoF'!$B$5:$S$119,MATCH($MX$103, 'ECM Staff time by PoF'!$B$4:$R$4,0),FALSE),IF(ISERROR(VLOOKUP(CONCATENATE($A116,AJ$66),'ECM Staff time by PoF'!$A$5:$S$119,MATCH($MX$103, 'ECM Staff time by PoF'!$A$4:$R$4,0),FALSE)), 0, VLOOKUP(CONCATENATE($A116,AJ$66),'ECM Staff time by PoF'!$A$5:$S$119,MATCH($MX$103, 'ECM Staff time by PoF'!$A$4:$R$4,0),FALSE))))*AJ78</f>
        <v>0</v>
      </c>
      <c r="OG116" s="60">
        <f>IF($A116="",0,IF(VLOOKUP($A116,'ECM Staff time by PoF'!$B$5:$C$119,2,FALSE)="Not Applicable",VLOOKUP($A116,'ECM Staff time by PoF'!$B$5:$S$119,MATCH($MX$103, 'ECM Staff time by PoF'!$B$4:$R$4,0),FALSE),IF(ISERROR(VLOOKUP(CONCATENATE($A116,AK$66),'ECM Staff time by PoF'!$A$5:$S$119,MATCH($MX$103, 'ECM Staff time by PoF'!$A$4:$R$4,0),FALSE)), 0, VLOOKUP(CONCATENATE($A116,AK$66),'ECM Staff time by PoF'!$A$5:$S$119,MATCH($MX$103, 'ECM Staff time by PoF'!$A$4:$R$4,0),FALSE))))*AK78</f>
        <v>0</v>
      </c>
      <c r="OH116" s="60">
        <f>IF($A116="",0,IF(VLOOKUP($A116,'ECM Staff time by PoF'!$B$5:$C$119,2,FALSE)="Not Applicable",VLOOKUP($A116,'ECM Staff time by PoF'!$B$5:$S$119,MATCH($OH$103, 'ECM Staff time by PoF'!$B$4:$R$4,0),FALSE),IF(ISERROR(VLOOKUP(CONCATENATE($A116,B$66),'ECM Staff time by PoF'!$A$5:$S$119,MATCH($OH$103, 'ECM Staff time by PoF'!$A$4:$R$4,0),FALSE)), 0, VLOOKUP(CONCATENATE($A116,B$66),'ECM Staff time by PoF'!$A$5:$S$119,MATCH($OH$103, 'ECM Staff time by PoF'!$A$4:$R$4,0),FALSE))))*B78</f>
        <v>0</v>
      </c>
      <c r="OI116" s="60">
        <f>IF($A116="",0,IF(VLOOKUP($A116,'ECM Staff time by PoF'!$B$5:$C$119,2,FALSE)="Not Applicable",VLOOKUP($A116,'ECM Staff time by PoF'!$B$5:$S$119,MATCH($OH$103, 'ECM Staff time by PoF'!$B$4:$R$4,0),FALSE),IF(ISERROR(VLOOKUP(CONCATENATE($A116,C$66),'ECM Staff time by PoF'!$A$5:$S$119,MATCH($OH$103, 'ECM Staff time by PoF'!$A$4:$R$4,0),FALSE)), 0, VLOOKUP(CONCATENATE($A116,C$66),'ECM Staff time by PoF'!$A$5:$S$119,MATCH($OH$103, 'ECM Staff time by PoF'!$A$4:$R$4,0),FALSE))))*C78</f>
        <v>0</v>
      </c>
      <c r="OJ116" s="60">
        <f>IF($A116="",0,IF(VLOOKUP($A116,'ECM Staff time by PoF'!$B$5:$C$119,2,FALSE)="Not Applicable",VLOOKUP($A116,'ECM Staff time by PoF'!$B$5:$S$119,MATCH($OH$103, 'ECM Staff time by PoF'!$B$4:$R$4,0),FALSE),IF(ISERROR(VLOOKUP(CONCATENATE($A116,D$66),'ECM Staff time by PoF'!$A$5:$S$119,MATCH($OH$103, 'ECM Staff time by PoF'!$A$4:$R$4,0),FALSE)), 0, VLOOKUP(CONCATENATE($A116,D$66),'ECM Staff time by PoF'!$A$5:$S$119,MATCH($OH$103, 'ECM Staff time by PoF'!$A$4:$R$4,0),FALSE))))*D78</f>
        <v>0</v>
      </c>
      <c r="OK116" s="60">
        <f>IF($A116="",0,IF(VLOOKUP($A116,'ECM Staff time by PoF'!$B$5:$C$119,2,FALSE)="Not Applicable",VLOOKUP($A116,'ECM Staff time by PoF'!$B$5:$S$119,MATCH($OH$103, 'ECM Staff time by PoF'!$B$4:$R$4,0),FALSE),IF(ISERROR(VLOOKUP(CONCATENATE($A116,E$66),'ECM Staff time by PoF'!$A$5:$S$119,MATCH($OH$103, 'ECM Staff time by PoF'!$A$4:$R$4,0),FALSE)), 0, VLOOKUP(CONCATENATE($A116,E$66),'ECM Staff time by PoF'!$A$5:$S$119,MATCH($OH$103, 'ECM Staff time by PoF'!$A$4:$R$4,0),FALSE))))*E78</f>
        <v>0</v>
      </c>
      <c r="OL116" s="60">
        <f>IF($A116="",0,IF(VLOOKUP($A116,'ECM Staff time by PoF'!$B$5:$C$119,2,FALSE)="Not Applicable",VLOOKUP($A116,'ECM Staff time by PoF'!$B$5:$S$119,MATCH($OH$103, 'ECM Staff time by PoF'!$B$4:$R$4,0),FALSE),IF(ISERROR(VLOOKUP(CONCATENATE($A116,F$66),'ECM Staff time by PoF'!$A$5:$S$119,MATCH($OH$103, 'ECM Staff time by PoF'!$A$4:$R$4,0),FALSE)), 0, VLOOKUP(CONCATENATE($A116,F$66),'ECM Staff time by PoF'!$A$5:$S$119,MATCH($OH$103, 'ECM Staff time by PoF'!$A$4:$R$4,0),FALSE))))*F78</f>
        <v>0</v>
      </c>
      <c r="OM116" s="60">
        <f>IF($A116="",0,IF(VLOOKUP($A116,'ECM Staff time by PoF'!$B$5:$C$119,2,FALSE)="Not Applicable",VLOOKUP($A116,'ECM Staff time by PoF'!$B$5:$S$119,MATCH($OH$103, 'ECM Staff time by PoF'!$B$4:$R$4,0),FALSE),IF(ISERROR(VLOOKUP(CONCATENATE($A116,G$66),'ECM Staff time by PoF'!$A$5:$S$119,MATCH($OH$103, 'ECM Staff time by PoF'!$A$4:$R$4,0),FALSE)), 0, VLOOKUP(CONCATENATE($A116,G$66),'ECM Staff time by PoF'!$A$5:$S$119,MATCH($OH$103, 'ECM Staff time by PoF'!$A$4:$R$4,0),FALSE))))*G78</f>
        <v>0</v>
      </c>
      <c r="ON116" s="60">
        <f>IF($A116="",0,IF(VLOOKUP($A116,'ECM Staff time by PoF'!$B$5:$C$119,2,FALSE)="Not Applicable",VLOOKUP($A116,'ECM Staff time by PoF'!$B$5:$S$119,MATCH($OH$103, 'ECM Staff time by PoF'!$B$4:$R$4,0),FALSE),IF(ISERROR(VLOOKUP(CONCATENATE($A116,H$66),'ECM Staff time by PoF'!$A$5:$S$119,MATCH($OH$103, 'ECM Staff time by PoF'!$A$4:$R$4,0),FALSE)), 0, VLOOKUP(CONCATENATE($A116,H$66),'ECM Staff time by PoF'!$A$5:$S$119,MATCH($OH$103, 'ECM Staff time by PoF'!$A$4:$R$4,0),FALSE))))*H78</f>
        <v>0</v>
      </c>
      <c r="OO116" s="60">
        <f>IF($A116="",0,IF(VLOOKUP($A116,'ECM Staff time by PoF'!$B$5:$C$119,2,FALSE)="Not Applicable",VLOOKUP($A116,'ECM Staff time by PoF'!$B$5:$S$119,MATCH($OH$103, 'ECM Staff time by PoF'!$B$4:$R$4,0),FALSE),IF(ISERROR(VLOOKUP(CONCATENATE($A116,I$66),'ECM Staff time by PoF'!$A$5:$S$119,MATCH($OH$103, 'ECM Staff time by PoF'!$A$4:$R$4,0),FALSE)), 0, VLOOKUP(CONCATENATE($A116,I$66),'ECM Staff time by PoF'!$A$5:$S$119,MATCH($OH$103, 'ECM Staff time by PoF'!$A$4:$R$4,0),FALSE))))*I78</f>
        <v>0</v>
      </c>
      <c r="OP116" s="60">
        <f>IF($A116="",0,IF(VLOOKUP($A116,'ECM Staff time by PoF'!$B$5:$C$119,2,FALSE)="Not Applicable",VLOOKUP($A116,'ECM Staff time by PoF'!$B$5:$S$119,MATCH($OH$103, 'ECM Staff time by PoF'!$B$4:$R$4,0),FALSE),IF(ISERROR(VLOOKUP(CONCATENATE($A116,J$66),'ECM Staff time by PoF'!$A$5:$S$119,MATCH($OH$103, 'ECM Staff time by PoF'!$A$4:$R$4,0),FALSE)), 0, VLOOKUP(CONCATENATE($A116,J$66),'ECM Staff time by PoF'!$A$5:$S$119,MATCH($OH$103, 'ECM Staff time by PoF'!$A$4:$R$4,0),FALSE))))*J78</f>
        <v>0</v>
      </c>
      <c r="OQ116" s="60">
        <f>IF($A116="",0,IF(VLOOKUP($A116,'ECM Staff time by PoF'!$B$5:$C$119,2,FALSE)="Not Applicable",VLOOKUP($A116,'ECM Staff time by PoF'!$B$5:$S$119,MATCH($OH$103, 'ECM Staff time by PoF'!$B$4:$R$4,0),FALSE),IF(ISERROR(VLOOKUP(CONCATENATE($A116,K$66),'ECM Staff time by PoF'!$A$5:$S$119,MATCH($OH$103, 'ECM Staff time by PoF'!$A$4:$R$4,0),FALSE)), 0, VLOOKUP(CONCATENATE($A116,K$66),'ECM Staff time by PoF'!$A$5:$S$119,MATCH($OH$103, 'ECM Staff time by PoF'!$A$4:$R$4,0),FALSE))))*K78</f>
        <v>0</v>
      </c>
      <c r="OR116" s="60">
        <f>IF($A116="",0,IF(VLOOKUP($A116,'ECM Staff time by PoF'!$B$5:$C$119,2,FALSE)="Not Applicable",VLOOKUP($A116,'ECM Staff time by PoF'!$B$5:$S$119,MATCH($OH$103, 'ECM Staff time by PoF'!$B$4:$R$4,0),FALSE),IF(ISERROR(VLOOKUP(CONCATENATE($A116,L$66),'ECM Staff time by PoF'!$A$5:$S$119,MATCH($OH$103, 'ECM Staff time by PoF'!$A$4:$R$4,0),FALSE)), 0, VLOOKUP(CONCATENATE($A116,L$66),'ECM Staff time by PoF'!$A$5:$S$119,MATCH($OH$103, 'ECM Staff time by PoF'!$A$4:$R$4,0),FALSE))))*L78</f>
        <v>0</v>
      </c>
      <c r="OS116" s="60">
        <f>IF($A116="",0,IF(VLOOKUP($A116,'ECM Staff time by PoF'!$B$5:$C$119,2,FALSE)="Not Applicable",VLOOKUP($A116,'ECM Staff time by PoF'!$B$5:$S$119,MATCH($OH$103, 'ECM Staff time by PoF'!$B$4:$R$4,0),FALSE),IF(ISERROR(VLOOKUP(CONCATENATE($A116,M$66),'ECM Staff time by PoF'!$A$5:$S$119,MATCH($OH$103, 'ECM Staff time by PoF'!$A$4:$R$4,0),FALSE)), 0, VLOOKUP(CONCATENATE($A116,M$66),'ECM Staff time by PoF'!$A$5:$S$119,MATCH($OH$103, 'ECM Staff time by PoF'!$A$4:$R$4,0),FALSE))))*M78</f>
        <v>0</v>
      </c>
      <c r="OT116" s="60">
        <f>IF($A116="",0,IF(VLOOKUP($A116,'ECM Staff time by PoF'!$B$5:$C$119,2,FALSE)="Not Applicable",VLOOKUP($A116,'ECM Staff time by PoF'!$B$5:$S$119,MATCH($OH$103, 'ECM Staff time by PoF'!$B$4:$R$4,0),FALSE),IF(ISERROR(VLOOKUP(CONCATENATE($A116,N$66),'ECM Staff time by PoF'!$A$5:$S$119,MATCH($OH$103, 'ECM Staff time by PoF'!$A$4:$R$4,0),FALSE)), 0, VLOOKUP(CONCATENATE($A116,N$66),'ECM Staff time by PoF'!$A$5:$S$119,MATCH($OH$103, 'ECM Staff time by PoF'!$A$4:$R$4,0),FALSE))))*N78</f>
        <v>0</v>
      </c>
      <c r="OU116" s="60">
        <f>IF($A116="",0,IF(VLOOKUP($A116,'ECM Staff time by PoF'!$B$5:$C$119,2,FALSE)="Not Applicable",VLOOKUP($A116,'ECM Staff time by PoF'!$B$5:$S$119,MATCH($OH$103, 'ECM Staff time by PoF'!$B$4:$R$4,0),FALSE),IF(ISERROR(VLOOKUP(CONCATENATE($A116,O$66),'ECM Staff time by PoF'!$A$5:$S$119,MATCH($OH$103, 'ECM Staff time by PoF'!$A$4:$R$4,0),FALSE)), 0, VLOOKUP(CONCATENATE($A116,O$66),'ECM Staff time by PoF'!$A$5:$S$119,MATCH($OH$103, 'ECM Staff time by PoF'!$A$4:$R$4,0),FALSE))))*O78</f>
        <v>0</v>
      </c>
      <c r="OV116" s="60">
        <f>IF($A116="",0,IF(VLOOKUP($A116,'ECM Staff time by PoF'!$B$5:$C$119,2,FALSE)="Not Applicable",VLOOKUP($A116,'ECM Staff time by PoF'!$B$5:$S$119,MATCH($OH$103, 'ECM Staff time by PoF'!$B$4:$R$4,0),FALSE),IF(ISERROR(VLOOKUP(CONCATENATE($A116,P$66),'ECM Staff time by PoF'!$A$5:$S$119,MATCH($OH$103, 'ECM Staff time by PoF'!$A$4:$R$4,0),FALSE)), 0, VLOOKUP(CONCATENATE($A116,P$66),'ECM Staff time by PoF'!$A$5:$S$119,MATCH($OH$103, 'ECM Staff time by PoF'!$A$4:$R$4,0),FALSE))))*P78</f>
        <v>0</v>
      </c>
      <c r="OW116" s="60">
        <f>IF($A116="",0,IF(VLOOKUP($A116,'ECM Staff time by PoF'!$B$5:$C$119,2,FALSE)="Not Applicable",VLOOKUP($A116,'ECM Staff time by PoF'!$B$5:$S$119,MATCH($OH$103, 'ECM Staff time by PoF'!$B$4:$R$4,0),FALSE),IF(ISERROR(VLOOKUP(CONCATENATE($A116,Q$66),'ECM Staff time by PoF'!$A$5:$S$119,MATCH($OH$103, 'ECM Staff time by PoF'!$A$4:$R$4,0),FALSE)), 0, VLOOKUP(CONCATENATE($A116,Q$66),'ECM Staff time by PoF'!$A$5:$S$119,MATCH($OH$103, 'ECM Staff time by PoF'!$A$4:$R$4,0),FALSE))))*Q78</f>
        <v>0</v>
      </c>
      <c r="OX116" s="60">
        <f>IF($A116="",0,IF(VLOOKUP($A116,'ECM Staff time by PoF'!$B$5:$C$119,2,FALSE)="Not Applicable",VLOOKUP($A116,'ECM Staff time by PoF'!$B$5:$S$119,MATCH($OH$103, 'ECM Staff time by PoF'!$B$4:$R$4,0),FALSE),IF(ISERROR(VLOOKUP(CONCATENATE($A116,R$66),'ECM Staff time by PoF'!$A$5:$S$119,MATCH($OH$103, 'ECM Staff time by PoF'!$A$4:$R$4,0),FALSE)), 0, VLOOKUP(CONCATENATE($A116,R$66),'ECM Staff time by PoF'!$A$5:$S$119,MATCH($OH$103, 'ECM Staff time by PoF'!$A$4:$R$4,0),FALSE))))*R78</f>
        <v>0</v>
      </c>
      <c r="OY116" s="60">
        <f>IF($A116="",0,IF(VLOOKUP($A116,'ECM Staff time by PoF'!$B$5:$C$119,2,FALSE)="Not Applicable",VLOOKUP($A116,'ECM Staff time by PoF'!$B$5:$S$119,MATCH($OH$103, 'ECM Staff time by PoF'!$B$4:$R$4,0),FALSE),IF(ISERROR(VLOOKUP(CONCATENATE($A116,S$66),'ECM Staff time by PoF'!$A$5:$S$119,MATCH($OH$103, 'ECM Staff time by PoF'!$A$4:$R$4,0),FALSE)), 0, VLOOKUP(CONCATENATE($A116,S$66),'ECM Staff time by PoF'!$A$5:$S$119,MATCH($OH$103, 'ECM Staff time by PoF'!$A$4:$R$4,0),FALSE))))*S78</f>
        <v>0</v>
      </c>
      <c r="OZ116" s="60">
        <f>IF($A116="",0,IF(VLOOKUP($A116,'ECM Staff time by PoF'!$B$5:$C$119,2,FALSE)="Not Applicable",VLOOKUP($A116,'ECM Staff time by PoF'!$B$5:$S$119,MATCH($OH$103, 'ECM Staff time by PoF'!$B$4:$R$4,0),FALSE),IF(ISERROR(VLOOKUP(CONCATENATE($A116,T$66),'ECM Staff time by PoF'!$A$5:$S$119,MATCH($OH$103, 'ECM Staff time by PoF'!$A$4:$R$4,0),FALSE)), 0, VLOOKUP(CONCATENATE($A116,T$66),'ECM Staff time by PoF'!$A$5:$S$119,MATCH($OH$103, 'ECM Staff time by PoF'!$A$4:$R$4,0),FALSE))))*T78</f>
        <v>0</v>
      </c>
      <c r="PA116" s="60">
        <f>IF($A116="",0,IF(VLOOKUP($A116,'ECM Staff time by PoF'!$B$5:$C$119,2,FALSE)="Not Applicable",VLOOKUP($A116,'ECM Staff time by PoF'!$B$5:$S$119,MATCH($OH$103, 'ECM Staff time by PoF'!$B$4:$R$4,0),FALSE),IF(ISERROR(VLOOKUP(CONCATENATE($A116,U$66),'ECM Staff time by PoF'!$A$5:$S$119,MATCH($OH$103, 'ECM Staff time by PoF'!$A$4:$R$4,0),FALSE)), 0, VLOOKUP(CONCATENATE($A116,U$66),'ECM Staff time by PoF'!$A$5:$S$119,MATCH($OH$103, 'ECM Staff time by PoF'!$A$4:$R$4,0),FALSE))))*U78</f>
        <v>0</v>
      </c>
      <c r="PB116" s="60">
        <f>IF($A116="",0,IF(VLOOKUP($A116,'ECM Staff time by PoF'!$B$5:$C$119,2,FALSE)="Not Applicable",VLOOKUP($A116,'ECM Staff time by PoF'!$B$5:$S$119,MATCH($OH$103, 'ECM Staff time by PoF'!$B$4:$R$4,0),FALSE),IF(ISERROR(VLOOKUP(CONCATENATE($A116,V$66),'ECM Staff time by PoF'!$A$5:$S$119,MATCH($OH$103, 'ECM Staff time by PoF'!$A$4:$R$4,0),FALSE)), 0, VLOOKUP(CONCATENATE($A116,V$66),'ECM Staff time by PoF'!$A$5:$S$119,MATCH($OH$103, 'ECM Staff time by PoF'!$A$4:$R$4,0),FALSE))))*V78</f>
        <v>0</v>
      </c>
      <c r="PC116" s="60">
        <f>IF($A116="",0,IF(VLOOKUP($A116,'ECM Staff time by PoF'!$B$5:$C$119,2,FALSE)="Not Applicable",VLOOKUP($A116,'ECM Staff time by PoF'!$B$5:$S$119,MATCH($OH$103, 'ECM Staff time by PoF'!$B$4:$R$4,0),FALSE),IF(ISERROR(VLOOKUP(CONCATENATE($A116,W$66),'ECM Staff time by PoF'!$A$5:$S$119,MATCH($OH$103, 'ECM Staff time by PoF'!$A$4:$R$4,0),FALSE)), 0, VLOOKUP(CONCATENATE($A116,W$66),'ECM Staff time by PoF'!$A$5:$S$119,MATCH($OH$103, 'ECM Staff time by PoF'!$A$4:$R$4,0),FALSE))))*W78</f>
        <v>0</v>
      </c>
      <c r="PD116" s="60">
        <f>IF($A116="",0,IF(VLOOKUP($A116,'ECM Staff time by PoF'!$B$5:$C$119,2,FALSE)="Not Applicable",VLOOKUP($A116,'ECM Staff time by PoF'!$B$5:$S$119,MATCH($OH$103, 'ECM Staff time by PoF'!$B$4:$R$4,0),FALSE),IF(ISERROR(VLOOKUP(CONCATENATE($A116,X$66),'ECM Staff time by PoF'!$A$5:$S$119,MATCH($OH$103, 'ECM Staff time by PoF'!$A$4:$R$4,0),FALSE)), 0, VLOOKUP(CONCATENATE($A116,X$66),'ECM Staff time by PoF'!$A$5:$S$119,MATCH($OH$103, 'ECM Staff time by PoF'!$A$4:$R$4,0),FALSE))))*X78</f>
        <v>0</v>
      </c>
      <c r="PE116" s="60">
        <f>IF($A116="",0,IF(VLOOKUP($A116,'ECM Staff time by PoF'!$B$5:$C$119,2,FALSE)="Not Applicable",VLOOKUP($A116,'ECM Staff time by PoF'!$B$5:$S$119,MATCH($OH$103, 'ECM Staff time by PoF'!$B$4:$R$4,0),FALSE),IF(ISERROR(VLOOKUP(CONCATENATE($A116,Y$66),'ECM Staff time by PoF'!$A$5:$S$119,MATCH($OH$103, 'ECM Staff time by PoF'!$A$4:$R$4,0),FALSE)), 0, VLOOKUP(CONCATENATE($A116,Y$66),'ECM Staff time by PoF'!$A$5:$S$119,MATCH($OH$103, 'ECM Staff time by PoF'!$A$4:$R$4,0),FALSE))))*Y78</f>
        <v>0</v>
      </c>
      <c r="PF116" s="60">
        <f>IF($A116="",0,IF(VLOOKUP($A116,'ECM Staff time by PoF'!$B$5:$C$119,2,FALSE)="Not Applicable",VLOOKUP($A116,'ECM Staff time by PoF'!$B$5:$S$119,MATCH($OH$103, 'ECM Staff time by PoF'!$B$4:$R$4,0),FALSE),IF(ISERROR(VLOOKUP(CONCATENATE($A116,Z$66),'ECM Staff time by PoF'!$A$5:$S$119,MATCH($OH$103, 'ECM Staff time by PoF'!$A$4:$R$4,0),FALSE)), 0, VLOOKUP(CONCATENATE($A116,Z$66),'ECM Staff time by PoF'!$A$5:$S$119,MATCH($OH$103, 'ECM Staff time by PoF'!$A$4:$R$4,0),FALSE))))*Z78</f>
        <v>0</v>
      </c>
      <c r="PG116" s="60">
        <f>IF($A116="",0,IF(VLOOKUP($A116,'ECM Staff time by PoF'!$B$5:$C$119,2,FALSE)="Not Applicable",VLOOKUP($A116,'ECM Staff time by PoF'!$B$5:$S$119,MATCH($OH$103, 'ECM Staff time by PoF'!$B$4:$R$4,0),FALSE),IF(ISERROR(VLOOKUP(CONCATENATE($A116,AA$66),'ECM Staff time by PoF'!$A$5:$S$119,MATCH($OH$103, 'ECM Staff time by PoF'!$A$4:$R$4,0),FALSE)), 0, VLOOKUP(CONCATENATE($A116,AA$66),'ECM Staff time by PoF'!$A$5:$S$119,MATCH($OH$103, 'ECM Staff time by PoF'!$A$4:$R$4,0),FALSE))))*AA78</f>
        <v>0</v>
      </c>
      <c r="PH116" s="60">
        <f>IF($A116="",0,IF(VLOOKUP($A116,'ECM Staff time by PoF'!$B$5:$C$119,2,FALSE)="Not Applicable",VLOOKUP($A116,'ECM Staff time by PoF'!$B$5:$S$119,MATCH($OH$103, 'ECM Staff time by PoF'!$B$4:$R$4,0),FALSE),IF(ISERROR(VLOOKUP(CONCATENATE($A116,AB$66),'ECM Staff time by PoF'!$A$5:$S$119,MATCH($OH$103, 'ECM Staff time by PoF'!$A$4:$R$4,0),FALSE)), 0, VLOOKUP(CONCATENATE($A116,AB$66),'ECM Staff time by PoF'!$A$5:$S$119,MATCH($OH$103, 'ECM Staff time by PoF'!$A$4:$R$4,0),FALSE))))*AB78</f>
        <v>0</v>
      </c>
      <c r="PI116" s="60">
        <f>IF($A116="",0,IF(VLOOKUP($A116,'ECM Staff time by PoF'!$B$5:$C$119,2,FALSE)="Not Applicable",VLOOKUP($A116,'ECM Staff time by PoF'!$B$5:$S$119,MATCH($OH$103, 'ECM Staff time by PoF'!$B$4:$R$4,0),FALSE),IF(ISERROR(VLOOKUP(CONCATENATE($A116,AC$66),'ECM Staff time by PoF'!$A$5:$S$119,MATCH($OH$103, 'ECM Staff time by PoF'!$A$4:$R$4,0),FALSE)), 0, VLOOKUP(CONCATENATE($A116,AC$66),'ECM Staff time by PoF'!$A$5:$S$119,MATCH($OH$103, 'ECM Staff time by PoF'!$A$4:$R$4,0),FALSE))))*AC78</f>
        <v>0</v>
      </c>
      <c r="PJ116" s="60">
        <f>IF($A116="",0,IF(VLOOKUP($A116,'ECM Staff time by PoF'!$B$5:$C$119,2,FALSE)="Not Applicable",VLOOKUP($A116,'ECM Staff time by PoF'!$B$5:$S$119,MATCH($OH$103, 'ECM Staff time by PoF'!$B$4:$R$4,0),FALSE),IF(ISERROR(VLOOKUP(CONCATENATE($A116,AD$66),'ECM Staff time by PoF'!$A$5:$S$119,MATCH($OH$103, 'ECM Staff time by PoF'!$A$4:$R$4,0),FALSE)), 0, VLOOKUP(CONCATENATE($A116,AD$66),'ECM Staff time by PoF'!$A$5:$S$119,MATCH($OH$103, 'ECM Staff time by PoF'!$A$4:$R$4,0),FALSE))))*AD78</f>
        <v>0</v>
      </c>
      <c r="PK116" s="60">
        <f>IF($A116="",0,IF(VLOOKUP($A116,'ECM Staff time by PoF'!$B$5:$C$119,2,FALSE)="Not Applicable",VLOOKUP($A116,'ECM Staff time by PoF'!$B$5:$S$119,MATCH($OH$103, 'ECM Staff time by PoF'!$B$4:$R$4,0),FALSE),IF(ISERROR(VLOOKUP(CONCATENATE($A116,AE$66),'ECM Staff time by PoF'!$A$5:$S$119,MATCH($OH$103, 'ECM Staff time by PoF'!$A$4:$R$4,0),FALSE)), 0, VLOOKUP(CONCATENATE($A116,AE$66),'ECM Staff time by PoF'!$A$5:$S$119,MATCH($OH$103, 'ECM Staff time by PoF'!$A$4:$R$4,0),FALSE))))*AE78</f>
        <v>0</v>
      </c>
      <c r="PL116" s="60">
        <f>IF($A116="",0,IF(VLOOKUP($A116,'ECM Staff time by PoF'!$B$5:$C$119,2,FALSE)="Not Applicable",VLOOKUP($A116,'ECM Staff time by PoF'!$B$5:$S$119,MATCH($OH$103, 'ECM Staff time by PoF'!$B$4:$R$4,0),FALSE),IF(ISERROR(VLOOKUP(CONCATENATE($A116,AF$66),'ECM Staff time by PoF'!$A$5:$S$119,MATCH($OH$103, 'ECM Staff time by PoF'!$A$4:$R$4,0),FALSE)), 0, VLOOKUP(CONCATENATE($A116,AF$66),'ECM Staff time by PoF'!$A$5:$S$119,MATCH($OH$103, 'ECM Staff time by PoF'!$A$4:$R$4,0),FALSE))))*AF78</f>
        <v>0</v>
      </c>
      <c r="PM116" s="60">
        <f>IF($A116="",0,IF(VLOOKUP($A116,'ECM Staff time by PoF'!$B$5:$C$119,2,FALSE)="Not Applicable",VLOOKUP($A116,'ECM Staff time by PoF'!$B$5:$S$119,MATCH($OH$103, 'ECM Staff time by PoF'!$B$4:$R$4,0),FALSE),IF(ISERROR(VLOOKUP(CONCATENATE($A116,AG$66),'ECM Staff time by PoF'!$A$5:$S$119,MATCH($OH$103, 'ECM Staff time by PoF'!$A$4:$R$4,0),FALSE)), 0, VLOOKUP(CONCATENATE($A116,AG$66),'ECM Staff time by PoF'!$A$5:$S$119,MATCH($OH$103, 'ECM Staff time by PoF'!$A$4:$R$4,0),FALSE))))*AG78</f>
        <v>0</v>
      </c>
      <c r="PN116" s="60">
        <f>IF($A116="",0,IF(VLOOKUP($A116,'ECM Staff time by PoF'!$B$5:$C$119,2,FALSE)="Not Applicable",VLOOKUP($A116,'ECM Staff time by PoF'!$B$5:$S$119,MATCH($OH$103, 'ECM Staff time by PoF'!$B$4:$R$4,0),FALSE),IF(ISERROR(VLOOKUP(CONCATENATE($A116,AH$66),'ECM Staff time by PoF'!$A$5:$S$119,MATCH($OH$103, 'ECM Staff time by PoF'!$A$4:$R$4,0),FALSE)), 0, VLOOKUP(CONCATENATE($A116,AH$66),'ECM Staff time by PoF'!$A$5:$S$119,MATCH($OH$103, 'ECM Staff time by PoF'!$A$4:$R$4,0),FALSE))))*AH78</f>
        <v>0</v>
      </c>
      <c r="PO116" s="60">
        <f>IF($A116="",0,IF(VLOOKUP($A116,'ECM Staff time by PoF'!$B$5:$C$119,2,FALSE)="Not Applicable",VLOOKUP($A116,'ECM Staff time by PoF'!$B$5:$S$119,MATCH($OH$103, 'ECM Staff time by PoF'!$B$4:$R$4,0),FALSE),IF(ISERROR(VLOOKUP(CONCATENATE($A116,AI$66),'ECM Staff time by PoF'!$A$5:$S$119,MATCH($OH$103, 'ECM Staff time by PoF'!$A$4:$R$4,0),FALSE)), 0, VLOOKUP(CONCATENATE($A116,AI$66),'ECM Staff time by PoF'!$A$5:$S$119,MATCH($OH$103, 'ECM Staff time by PoF'!$A$4:$R$4,0),FALSE))))*AI78</f>
        <v>0</v>
      </c>
      <c r="PP116" s="60">
        <f>IF($A116="",0,IF(VLOOKUP($A116,'ECM Staff time by PoF'!$B$5:$C$119,2,FALSE)="Not Applicable",VLOOKUP($A116,'ECM Staff time by PoF'!$B$5:$S$119,MATCH($OH$103, 'ECM Staff time by PoF'!$B$4:$R$4,0),FALSE),IF(ISERROR(VLOOKUP(CONCATENATE($A116,AJ$66),'ECM Staff time by PoF'!$A$5:$S$119,MATCH($OH$103, 'ECM Staff time by PoF'!$A$4:$R$4,0),FALSE)), 0, VLOOKUP(CONCATENATE($A116,AJ$66),'ECM Staff time by PoF'!$A$5:$S$119,MATCH($OH$103, 'ECM Staff time by PoF'!$A$4:$R$4,0),FALSE))))*AJ78</f>
        <v>0</v>
      </c>
      <c r="PQ116" s="60">
        <f>IF($A116="",0,IF(VLOOKUP($A116,'ECM Staff time by PoF'!$B$5:$C$119,2,FALSE)="Not Applicable",VLOOKUP($A116,'ECM Staff time by PoF'!$B$5:$S$119,MATCH($OH$103, 'ECM Staff time by PoF'!$B$4:$R$4,0),FALSE),IF(ISERROR(VLOOKUP(CONCATENATE($A116,AK$66),'ECM Staff time by PoF'!$A$5:$S$119,MATCH($OH$103, 'ECM Staff time by PoF'!$A$4:$R$4,0),FALSE)), 0, VLOOKUP(CONCATENATE($A116,AK$66),'ECM Staff time by PoF'!$A$5:$S$119,MATCH($OH$103, 'ECM Staff time by PoF'!$A$4:$R$4,0),FALSE))))*AK78</f>
        <v>0</v>
      </c>
      <c r="PR116" s="60">
        <f>IF($A116="",0,IF(VLOOKUP($A116,'ECM Staff time by PoF'!$B$5:$C$119,2,FALSE)="Not Applicable",VLOOKUP($A116,'ECM Staff time by PoF'!$B$5:$S$119,MATCH($PR$103, 'ECM Staff time by PoF'!$B$4:$R$4,0),FALSE),IF(ISERROR(VLOOKUP(CONCATENATE($A116,B$66),'ECM Staff time by PoF'!$A$5:$S$119,MATCH($PR$103, 'ECM Staff time by PoF'!$A$4:$R$4,0),FALSE)), 0, VLOOKUP(CONCATENATE($A116,B$66),'ECM Staff time by PoF'!$A$5:$S$119,MATCH($PR$103, 'ECM Staff time by PoF'!$A$4:$R$4,0),FALSE))))*B78</f>
        <v>0</v>
      </c>
      <c r="PS116" s="60">
        <f>IF($A116="",0,IF(VLOOKUP($A116,'ECM Staff time by PoF'!$B$5:$C$119,2,FALSE)="Not Applicable",VLOOKUP($A116,'ECM Staff time by PoF'!$B$5:$S$119,MATCH($PR$103, 'ECM Staff time by PoF'!$B$4:$R$4,0),FALSE),IF(ISERROR(VLOOKUP(CONCATENATE($A116,C$66),'ECM Staff time by PoF'!$A$5:$S$119,MATCH($PR$103, 'ECM Staff time by PoF'!$A$4:$R$4,0),FALSE)), 0, VLOOKUP(CONCATENATE($A116,C$66),'ECM Staff time by PoF'!$A$5:$S$119,MATCH($PR$103, 'ECM Staff time by PoF'!$A$4:$R$4,0),FALSE))))*C78</f>
        <v>0</v>
      </c>
      <c r="PT116" s="60">
        <f>IF($A116="",0,IF(VLOOKUP($A116,'ECM Staff time by PoF'!$B$5:$C$119,2,FALSE)="Not Applicable",VLOOKUP($A116,'ECM Staff time by PoF'!$B$5:$S$119,MATCH($PR$103, 'ECM Staff time by PoF'!$B$4:$R$4,0),FALSE),IF(ISERROR(VLOOKUP(CONCATENATE($A116,D$66),'ECM Staff time by PoF'!$A$5:$S$119,MATCH($PR$103, 'ECM Staff time by PoF'!$A$4:$R$4,0),FALSE)), 0, VLOOKUP(CONCATENATE($A116,D$66),'ECM Staff time by PoF'!$A$5:$S$119,MATCH($PR$103, 'ECM Staff time by PoF'!$A$4:$R$4,0),FALSE))))*D78</f>
        <v>0</v>
      </c>
      <c r="PU116" s="60">
        <f>IF($A116="",0,IF(VLOOKUP($A116,'ECM Staff time by PoF'!$B$5:$C$119,2,FALSE)="Not Applicable",VLOOKUP($A116,'ECM Staff time by PoF'!$B$5:$S$119,MATCH($PR$103, 'ECM Staff time by PoF'!$B$4:$R$4,0),FALSE),IF(ISERROR(VLOOKUP(CONCATENATE($A116,E$66),'ECM Staff time by PoF'!$A$5:$S$119,MATCH($PR$103, 'ECM Staff time by PoF'!$A$4:$R$4,0),FALSE)), 0, VLOOKUP(CONCATENATE($A116,E$66),'ECM Staff time by PoF'!$A$5:$S$119,MATCH($PR$103, 'ECM Staff time by PoF'!$A$4:$R$4,0),FALSE))))*E78</f>
        <v>0</v>
      </c>
      <c r="PV116" s="60">
        <f>IF($A116="",0,IF(VLOOKUP($A116,'ECM Staff time by PoF'!$B$5:$C$119,2,FALSE)="Not Applicable",VLOOKUP($A116,'ECM Staff time by PoF'!$B$5:$S$119,MATCH($PR$103, 'ECM Staff time by PoF'!$B$4:$R$4,0),FALSE),IF(ISERROR(VLOOKUP(CONCATENATE($A116,F$66),'ECM Staff time by PoF'!$A$5:$S$119,MATCH($PR$103, 'ECM Staff time by PoF'!$A$4:$R$4,0),FALSE)), 0, VLOOKUP(CONCATENATE($A116,F$66),'ECM Staff time by PoF'!$A$5:$S$119,MATCH($PR$103, 'ECM Staff time by PoF'!$A$4:$R$4,0),FALSE))))*F78</f>
        <v>0</v>
      </c>
      <c r="PW116" s="60">
        <f>IF($A116="",0,IF(VLOOKUP($A116,'ECM Staff time by PoF'!$B$5:$C$119,2,FALSE)="Not Applicable",VLOOKUP($A116,'ECM Staff time by PoF'!$B$5:$S$119,MATCH($PR$103, 'ECM Staff time by PoF'!$B$4:$R$4,0),FALSE),IF(ISERROR(VLOOKUP(CONCATENATE($A116,G$66),'ECM Staff time by PoF'!$A$5:$S$119,MATCH($PR$103, 'ECM Staff time by PoF'!$A$4:$R$4,0),FALSE)), 0, VLOOKUP(CONCATENATE($A116,G$66),'ECM Staff time by PoF'!$A$5:$S$119,MATCH($PR$103, 'ECM Staff time by PoF'!$A$4:$R$4,0),FALSE))))*G78</f>
        <v>0</v>
      </c>
      <c r="PX116" s="60">
        <f>IF($A116="",0,IF(VLOOKUP($A116,'ECM Staff time by PoF'!$B$5:$C$119,2,FALSE)="Not Applicable",VLOOKUP($A116,'ECM Staff time by PoF'!$B$5:$S$119,MATCH($PR$103, 'ECM Staff time by PoF'!$B$4:$R$4,0),FALSE),IF(ISERROR(VLOOKUP(CONCATENATE($A116,H$66),'ECM Staff time by PoF'!$A$5:$S$119,MATCH($PR$103, 'ECM Staff time by PoF'!$A$4:$R$4,0),FALSE)), 0, VLOOKUP(CONCATENATE($A116,H$66),'ECM Staff time by PoF'!$A$5:$S$119,MATCH($PR$103, 'ECM Staff time by PoF'!$A$4:$R$4,0),FALSE))))*H78</f>
        <v>0</v>
      </c>
      <c r="PY116" s="60">
        <f>IF($A116="",0,IF(VLOOKUP($A116,'ECM Staff time by PoF'!$B$5:$C$119,2,FALSE)="Not Applicable",VLOOKUP($A116,'ECM Staff time by PoF'!$B$5:$S$119,MATCH($PR$103, 'ECM Staff time by PoF'!$B$4:$R$4,0),FALSE),IF(ISERROR(VLOOKUP(CONCATENATE($A116,I$66),'ECM Staff time by PoF'!$A$5:$S$119,MATCH($PR$103, 'ECM Staff time by PoF'!$A$4:$R$4,0),FALSE)), 0, VLOOKUP(CONCATENATE($A116,I$66),'ECM Staff time by PoF'!$A$5:$S$119,MATCH($PR$103, 'ECM Staff time by PoF'!$A$4:$R$4,0),FALSE))))*I78</f>
        <v>0</v>
      </c>
      <c r="PZ116" s="60">
        <f>IF($A116="",0,IF(VLOOKUP($A116,'ECM Staff time by PoF'!$B$5:$C$119,2,FALSE)="Not Applicable",VLOOKUP($A116,'ECM Staff time by PoF'!$B$5:$S$119,MATCH($PR$103, 'ECM Staff time by PoF'!$B$4:$R$4,0),FALSE),IF(ISERROR(VLOOKUP(CONCATENATE($A116,J$66),'ECM Staff time by PoF'!$A$5:$S$119,MATCH($PR$103, 'ECM Staff time by PoF'!$A$4:$R$4,0),FALSE)), 0, VLOOKUP(CONCATENATE($A116,J$66),'ECM Staff time by PoF'!$A$5:$S$119,MATCH($PR$103, 'ECM Staff time by PoF'!$A$4:$R$4,0),FALSE))))*J78</f>
        <v>0</v>
      </c>
      <c r="QA116" s="60">
        <f>IF($A116="",0,IF(VLOOKUP($A116,'ECM Staff time by PoF'!$B$5:$C$119,2,FALSE)="Not Applicable",VLOOKUP($A116,'ECM Staff time by PoF'!$B$5:$S$119,MATCH($PR$103, 'ECM Staff time by PoF'!$B$4:$R$4,0),FALSE),IF(ISERROR(VLOOKUP(CONCATENATE($A116,K$66),'ECM Staff time by PoF'!$A$5:$S$119,MATCH($PR$103, 'ECM Staff time by PoF'!$A$4:$R$4,0),FALSE)), 0, VLOOKUP(CONCATENATE($A116,K$66),'ECM Staff time by PoF'!$A$5:$S$119,MATCH($PR$103, 'ECM Staff time by PoF'!$A$4:$R$4,0),FALSE))))*K78</f>
        <v>0</v>
      </c>
      <c r="QB116" s="60">
        <f>IF($A116="",0,IF(VLOOKUP($A116,'ECM Staff time by PoF'!$B$5:$C$119,2,FALSE)="Not Applicable",VLOOKUP($A116,'ECM Staff time by PoF'!$B$5:$S$119,MATCH($PR$103, 'ECM Staff time by PoF'!$B$4:$R$4,0),FALSE),IF(ISERROR(VLOOKUP(CONCATENATE($A116,L$66),'ECM Staff time by PoF'!$A$5:$S$119,MATCH($PR$103, 'ECM Staff time by PoF'!$A$4:$R$4,0),FALSE)), 0, VLOOKUP(CONCATENATE($A116,L$66),'ECM Staff time by PoF'!$A$5:$S$119,MATCH($PR$103, 'ECM Staff time by PoF'!$A$4:$R$4,0),FALSE))))*L78</f>
        <v>0</v>
      </c>
      <c r="QC116" s="60">
        <f>IF($A116="",0,IF(VLOOKUP($A116,'ECM Staff time by PoF'!$B$5:$C$119,2,FALSE)="Not Applicable",VLOOKUP($A116,'ECM Staff time by PoF'!$B$5:$S$119,MATCH($PR$103, 'ECM Staff time by PoF'!$B$4:$R$4,0),FALSE),IF(ISERROR(VLOOKUP(CONCATENATE($A116,M$66),'ECM Staff time by PoF'!$A$5:$S$119,MATCH($PR$103, 'ECM Staff time by PoF'!$A$4:$R$4,0),FALSE)), 0, VLOOKUP(CONCATENATE($A116,M$66),'ECM Staff time by PoF'!$A$5:$S$119,MATCH($PR$103, 'ECM Staff time by PoF'!$A$4:$R$4,0),FALSE))))*M78</f>
        <v>0</v>
      </c>
      <c r="QD116" s="60">
        <f>IF($A116="",0,IF(VLOOKUP($A116,'ECM Staff time by PoF'!$B$5:$C$119,2,FALSE)="Not Applicable",VLOOKUP($A116,'ECM Staff time by PoF'!$B$5:$S$119,MATCH($PR$103, 'ECM Staff time by PoF'!$B$4:$R$4,0),FALSE),IF(ISERROR(VLOOKUP(CONCATENATE($A116,N$66),'ECM Staff time by PoF'!$A$5:$S$119,MATCH($PR$103, 'ECM Staff time by PoF'!$A$4:$R$4,0),FALSE)), 0, VLOOKUP(CONCATENATE($A116,N$66),'ECM Staff time by PoF'!$A$5:$S$119,MATCH($PR$103, 'ECM Staff time by PoF'!$A$4:$R$4,0),FALSE))))*N78</f>
        <v>0</v>
      </c>
      <c r="QE116" s="60">
        <f>IF($A116="",0,IF(VLOOKUP($A116,'ECM Staff time by PoF'!$B$5:$C$119,2,FALSE)="Not Applicable",VLOOKUP($A116,'ECM Staff time by PoF'!$B$5:$S$119,MATCH($PR$103, 'ECM Staff time by PoF'!$B$4:$R$4,0),FALSE),IF(ISERROR(VLOOKUP(CONCATENATE($A116,O$66),'ECM Staff time by PoF'!$A$5:$S$119,MATCH($PR$103, 'ECM Staff time by PoF'!$A$4:$R$4,0),FALSE)), 0, VLOOKUP(CONCATENATE($A116,O$66),'ECM Staff time by PoF'!$A$5:$S$119,MATCH($PR$103, 'ECM Staff time by PoF'!$A$4:$R$4,0),FALSE))))*O78</f>
        <v>0</v>
      </c>
      <c r="QF116" s="60">
        <f>IF($A116="",0,IF(VLOOKUP($A116,'ECM Staff time by PoF'!$B$5:$C$119,2,FALSE)="Not Applicable",VLOOKUP($A116,'ECM Staff time by PoF'!$B$5:$S$119,MATCH($PR$103, 'ECM Staff time by PoF'!$B$4:$R$4,0),FALSE),IF(ISERROR(VLOOKUP(CONCATENATE($A116,P$66),'ECM Staff time by PoF'!$A$5:$S$119,MATCH($PR$103, 'ECM Staff time by PoF'!$A$4:$R$4,0),FALSE)), 0, VLOOKUP(CONCATENATE($A116,P$66),'ECM Staff time by PoF'!$A$5:$S$119,MATCH($PR$103, 'ECM Staff time by PoF'!$A$4:$R$4,0),FALSE))))*P78</f>
        <v>0</v>
      </c>
      <c r="QG116" s="60">
        <f>IF($A116="",0,IF(VLOOKUP($A116,'ECM Staff time by PoF'!$B$5:$C$119,2,FALSE)="Not Applicable",VLOOKUP($A116,'ECM Staff time by PoF'!$B$5:$S$119,MATCH($PR$103, 'ECM Staff time by PoF'!$B$4:$R$4,0),FALSE),IF(ISERROR(VLOOKUP(CONCATENATE($A116,Q$66),'ECM Staff time by PoF'!$A$5:$S$119,MATCH($PR$103, 'ECM Staff time by PoF'!$A$4:$R$4,0),FALSE)), 0, VLOOKUP(CONCATENATE($A116,Q$66),'ECM Staff time by PoF'!$A$5:$S$119,MATCH($PR$103, 'ECM Staff time by PoF'!$A$4:$R$4,0),FALSE))))*Q78</f>
        <v>0</v>
      </c>
      <c r="QH116" s="60">
        <f>IF($A116="",0,IF(VLOOKUP($A116,'ECM Staff time by PoF'!$B$5:$C$119,2,FALSE)="Not Applicable",VLOOKUP($A116,'ECM Staff time by PoF'!$B$5:$S$119,MATCH($PR$103, 'ECM Staff time by PoF'!$B$4:$R$4,0),FALSE),IF(ISERROR(VLOOKUP(CONCATENATE($A116,R$66),'ECM Staff time by PoF'!$A$5:$S$119,MATCH($PR$103, 'ECM Staff time by PoF'!$A$4:$R$4,0),FALSE)), 0, VLOOKUP(CONCATENATE($A116,R$66),'ECM Staff time by PoF'!$A$5:$S$119,MATCH($PR$103, 'ECM Staff time by PoF'!$A$4:$R$4,0),FALSE))))*R78</f>
        <v>0</v>
      </c>
      <c r="QI116" s="60">
        <f>IF($A116="",0,IF(VLOOKUP($A116,'ECM Staff time by PoF'!$B$5:$C$119,2,FALSE)="Not Applicable",VLOOKUP($A116,'ECM Staff time by PoF'!$B$5:$S$119,MATCH($PR$103, 'ECM Staff time by PoF'!$B$4:$R$4,0),FALSE),IF(ISERROR(VLOOKUP(CONCATENATE($A116,S$66),'ECM Staff time by PoF'!$A$5:$S$119,MATCH($PR$103, 'ECM Staff time by PoF'!$A$4:$R$4,0),FALSE)), 0, VLOOKUP(CONCATENATE($A116,S$66),'ECM Staff time by PoF'!$A$5:$S$119,MATCH($PR$103, 'ECM Staff time by PoF'!$A$4:$R$4,0),FALSE))))*S78</f>
        <v>0</v>
      </c>
      <c r="QJ116" s="60">
        <f>IF($A116="",0,IF(VLOOKUP($A116,'ECM Staff time by PoF'!$B$5:$C$119,2,FALSE)="Not Applicable",VLOOKUP($A116,'ECM Staff time by PoF'!$B$5:$S$119,MATCH($PR$103, 'ECM Staff time by PoF'!$B$4:$R$4,0),FALSE),IF(ISERROR(VLOOKUP(CONCATENATE($A116,T$66),'ECM Staff time by PoF'!$A$5:$S$119,MATCH($PR$103, 'ECM Staff time by PoF'!$A$4:$R$4,0),FALSE)), 0, VLOOKUP(CONCATENATE($A116,T$66),'ECM Staff time by PoF'!$A$5:$S$119,MATCH($PR$103, 'ECM Staff time by PoF'!$A$4:$R$4,0),FALSE))))*T78</f>
        <v>0</v>
      </c>
      <c r="QK116" s="60">
        <f>IF($A116="",0,IF(VLOOKUP($A116,'ECM Staff time by PoF'!$B$5:$C$119,2,FALSE)="Not Applicable",VLOOKUP($A116,'ECM Staff time by PoF'!$B$5:$S$119,MATCH($PR$103, 'ECM Staff time by PoF'!$B$4:$R$4,0),FALSE),IF(ISERROR(VLOOKUP(CONCATENATE($A116,U$66),'ECM Staff time by PoF'!$A$5:$S$119,MATCH($PR$103, 'ECM Staff time by PoF'!$A$4:$R$4,0),FALSE)), 0, VLOOKUP(CONCATENATE($A116,U$66),'ECM Staff time by PoF'!$A$5:$S$119,MATCH($PR$103, 'ECM Staff time by PoF'!$A$4:$R$4,0),FALSE))))*U78</f>
        <v>0</v>
      </c>
      <c r="QL116" s="60">
        <f>IF($A116="",0,IF(VLOOKUP($A116,'ECM Staff time by PoF'!$B$5:$C$119,2,FALSE)="Not Applicable",VLOOKUP($A116,'ECM Staff time by PoF'!$B$5:$S$119,MATCH($PR$103, 'ECM Staff time by PoF'!$B$4:$R$4,0),FALSE),IF(ISERROR(VLOOKUP(CONCATENATE($A116,V$66),'ECM Staff time by PoF'!$A$5:$S$119,MATCH($PR$103, 'ECM Staff time by PoF'!$A$4:$R$4,0),FALSE)), 0, VLOOKUP(CONCATENATE($A116,V$66),'ECM Staff time by PoF'!$A$5:$S$119,MATCH($PR$103, 'ECM Staff time by PoF'!$A$4:$R$4,0),FALSE))))*V78</f>
        <v>0</v>
      </c>
      <c r="QM116" s="60">
        <f>IF($A116="",0,IF(VLOOKUP($A116,'ECM Staff time by PoF'!$B$5:$C$119,2,FALSE)="Not Applicable",VLOOKUP($A116,'ECM Staff time by PoF'!$B$5:$S$119,MATCH($PR$103, 'ECM Staff time by PoF'!$B$4:$R$4,0),FALSE),IF(ISERROR(VLOOKUP(CONCATENATE($A116,W$66),'ECM Staff time by PoF'!$A$5:$S$119,MATCH($PR$103, 'ECM Staff time by PoF'!$A$4:$R$4,0),FALSE)), 0, VLOOKUP(CONCATENATE($A116,W$66),'ECM Staff time by PoF'!$A$5:$S$119,MATCH($PR$103, 'ECM Staff time by PoF'!$A$4:$R$4,0),FALSE))))*W78</f>
        <v>0</v>
      </c>
      <c r="QN116" s="60">
        <f>IF($A116="",0,IF(VLOOKUP($A116,'ECM Staff time by PoF'!$B$5:$C$119,2,FALSE)="Not Applicable",VLOOKUP($A116,'ECM Staff time by PoF'!$B$5:$S$119,MATCH($PR$103, 'ECM Staff time by PoF'!$B$4:$R$4,0),FALSE),IF(ISERROR(VLOOKUP(CONCATENATE($A116,X$66),'ECM Staff time by PoF'!$A$5:$S$119,MATCH($PR$103, 'ECM Staff time by PoF'!$A$4:$R$4,0),FALSE)), 0, VLOOKUP(CONCATENATE($A116,X$66),'ECM Staff time by PoF'!$A$5:$S$119,MATCH($PR$103, 'ECM Staff time by PoF'!$A$4:$R$4,0),FALSE))))*X78</f>
        <v>0</v>
      </c>
      <c r="QO116" s="60">
        <f>IF($A116="",0,IF(VLOOKUP($A116,'ECM Staff time by PoF'!$B$5:$C$119,2,FALSE)="Not Applicable",VLOOKUP($A116,'ECM Staff time by PoF'!$B$5:$S$119,MATCH($PR$103, 'ECM Staff time by PoF'!$B$4:$R$4,0),FALSE),IF(ISERROR(VLOOKUP(CONCATENATE($A116,Y$66),'ECM Staff time by PoF'!$A$5:$S$119,MATCH($PR$103, 'ECM Staff time by PoF'!$A$4:$R$4,0),FALSE)), 0, VLOOKUP(CONCATENATE($A116,Y$66),'ECM Staff time by PoF'!$A$5:$S$119,MATCH($PR$103, 'ECM Staff time by PoF'!$A$4:$R$4,0),FALSE))))*Y78</f>
        <v>0</v>
      </c>
      <c r="QP116" s="60">
        <f>IF($A116="",0,IF(VLOOKUP($A116,'ECM Staff time by PoF'!$B$5:$C$119,2,FALSE)="Not Applicable",VLOOKUP($A116,'ECM Staff time by PoF'!$B$5:$S$119,MATCH($PR$103, 'ECM Staff time by PoF'!$B$4:$R$4,0),FALSE),IF(ISERROR(VLOOKUP(CONCATENATE($A116,Z$66),'ECM Staff time by PoF'!$A$5:$S$119,MATCH($PR$103, 'ECM Staff time by PoF'!$A$4:$R$4,0),FALSE)), 0, VLOOKUP(CONCATENATE($A116,Z$66),'ECM Staff time by PoF'!$A$5:$S$119,MATCH($PR$103, 'ECM Staff time by PoF'!$A$4:$R$4,0),FALSE))))*Z78</f>
        <v>0</v>
      </c>
      <c r="QQ116" s="60">
        <f>IF($A116="",0,IF(VLOOKUP($A116,'ECM Staff time by PoF'!$B$5:$C$119,2,FALSE)="Not Applicable",VLOOKUP($A116,'ECM Staff time by PoF'!$B$5:$S$119,MATCH($PR$103, 'ECM Staff time by PoF'!$B$4:$R$4,0),FALSE),IF(ISERROR(VLOOKUP(CONCATENATE($A116,AA$66),'ECM Staff time by PoF'!$A$5:$S$119,MATCH($PR$103, 'ECM Staff time by PoF'!$A$4:$R$4,0),FALSE)), 0, VLOOKUP(CONCATENATE($A116,AA$66),'ECM Staff time by PoF'!$A$5:$S$119,MATCH($PR$103, 'ECM Staff time by PoF'!$A$4:$R$4,0),FALSE))))*AA78</f>
        <v>0</v>
      </c>
      <c r="QR116" s="60">
        <f>IF($A116="",0,IF(VLOOKUP($A116,'ECM Staff time by PoF'!$B$5:$C$119,2,FALSE)="Not Applicable",VLOOKUP($A116,'ECM Staff time by PoF'!$B$5:$S$119,MATCH($PR$103, 'ECM Staff time by PoF'!$B$4:$R$4,0),FALSE),IF(ISERROR(VLOOKUP(CONCATENATE($A116,AB$66),'ECM Staff time by PoF'!$A$5:$S$119,MATCH($PR$103, 'ECM Staff time by PoF'!$A$4:$R$4,0),FALSE)), 0, VLOOKUP(CONCATENATE($A116,AB$66),'ECM Staff time by PoF'!$A$5:$S$119,MATCH($PR$103, 'ECM Staff time by PoF'!$A$4:$R$4,0),FALSE))))*AB78</f>
        <v>0</v>
      </c>
      <c r="QS116" s="60">
        <f>IF($A116="",0,IF(VLOOKUP($A116,'ECM Staff time by PoF'!$B$5:$C$119,2,FALSE)="Not Applicable",VLOOKUP($A116,'ECM Staff time by PoF'!$B$5:$S$119,MATCH($PR$103, 'ECM Staff time by PoF'!$B$4:$R$4,0),FALSE),IF(ISERROR(VLOOKUP(CONCATENATE($A116,AC$66),'ECM Staff time by PoF'!$A$5:$S$119,MATCH($PR$103, 'ECM Staff time by PoF'!$A$4:$R$4,0),FALSE)), 0, VLOOKUP(CONCATENATE($A116,AC$66),'ECM Staff time by PoF'!$A$5:$S$119,MATCH($PR$103, 'ECM Staff time by PoF'!$A$4:$R$4,0),FALSE))))*AC78</f>
        <v>0</v>
      </c>
      <c r="QT116" s="60">
        <f>IF($A116="",0,IF(VLOOKUP($A116,'ECM Staff time by PoF'!$B$5:$C$119,2,FALSE)="Not Applicable",VLOOKUP($A116,'ECM Staff time by PoF'!$B$5:$S$119,MATCH($PR$103, 'ECM Staff time by PoF'!$B$4:$R$4,0),FALSE),IF(ISERROR(VLOOKUP(CONCATENATE($A116,AD$66),'ECM Staff time by PoF'!$A$5:$S$119,MATCH($PR$103, 'ECM Staff time by PoF'!$A$4:$R$4,0),FALSE)), 0, VLOOKUP(CONCATENATE($A116,AD$66),'ECM Staff time by PoF'!$A$5:$S$119,MATCH($PR$103, 'ECM Staff time by PoF'!$A$4:$R$4,0),FALSE))))*AD78</f>
        <v>0</v>
      </c>
      <c r="QU116" s="60">
        <f>IF($A116="",0,IF(VLOOKUP($A116,'ECM Staff time by PoF'!$B$5:$C$119,2,FALSE)="Not Applicable",VLOOKUP($A116,'ECM Staff time by PoF'!$B$5:$S$119,MATCH($PR$103, 'ECM Staff time by PoF'!$B$4:$R$4,0),FALSE),IF(ISERROR(VLOOKUP(CONCATENATE($A116,AE$66),'ECM Staff time by PoF'!$A$5:$S$119,MATCH($PR$103, 'ECM Staff time by PoF'!$A$4:$R$4,0),FALSE)), 0, VLOOKUP(CONCATENATE($A116,AE$66),'ECM Staff time by PoF'!$A$5:$S$119,MATCH($PR$103, 'ECM Staff time by PoF'!$A$4:$R$4,0),FALSE))))*AE78</f>
        <v>0</v>
      </c>
      <c r="QV116" s="60">
        <f>IF($A116="",0,IF(VLOOKUP($A116,'ECM Staff time by PoF'!$B$5:$C$119,2,FALSE)="Not Applicable",VLOOKUP($A116,'ECM Staff time by PoF'!$B$5:$S$119,MATCH($PR$103, 'ECM Staff time by PoF'!$B$4:$R$4,0),FALSE),IF(ISERROR(VLOOKUP(CONCATENATE($A116,AF$66),'ECM Staff time by PoF'!$A$5:$S$119,MATCH($PR$103, 'ECM Staff time by PoF'!$A$4:$R$4,0),FALSE)), 0, VLOOKUP(CONCATENATE($A116,AF$66),'ECM Staff time by PoF'!$A$5:$S$119,MATCH($PR$103, 'ECM Staff time by PoF'!$A$4:$R$4,0),FALSE))))*AF78</f>
        <v>0</v>
      </c>
      <c r="QW116" s="60">
        <f>IF($A116="",0,IF(VLOOKUP($A116,'ECM Staff time by PoF'!$B$5:$C$119,2,FALSE)="Not Applicable",VLOOKUP($A116,'ECM Staff time by PoF'!$B$5:$S$119,MATCH($PR$103, 'ECM Staff time by PoF'!$B$4:$R$4,0),FALSE),IF(ISERROR(VLOOKUP(CONCATENATE($A116,AG$66),'ECM Staff time by PoF'!$A$5:$S$119,MATCH($PR$103, 'ECM Staff time by PoF'!$A$4:$R$4,0),FALSE)), 0, VLOOKUP(CONCATENATE($A116,AG$66),'ECM Staff time by PoF'!$A$5:$S$119,MATCH($PR$103, 'ECM Staff time by PoF'!$A$4:$R$4,0),FALSE))))*AG78</f>
        <v>0</v>
      </c>
      <c r="QX116" s="60">
        <f>IF($A116="",0,IF(VLOOKUP($A116,'ECM Staff time by PoF'!$B$5:$C$119,2,FALSE)="Not Applicable",VLOOKUP($A116,'ECM Staff time by PoF'!$B$5:$S$119,MATCH($PR$103, 'ECM Staff time by PoF'!$B$4:$R$4,0),FALSE),IF(ISERROR(VLOOKUP(CONCATENATE($A116,AH$66),'ECM Staff time by PoF'!$A$5:$S$119,MATCH($PR$103, 'ECM Staff time by PoF'!$A$4:$R$4,0),FALSE)), 0, VLOOKUP(CONCATENATE($A116,AH$66),'ECM Staff time by PoF'!$A$5:$S$119,MATCH($PR$103, 'ECM Staff time by PoF'!$A$4:$R$4,0),FALSE))))*AH78</f>
        <v>0</v>
      </c>
      <c r="QY116" s="60">
        <f>IF($A116="",0,IF(VLOOKUP($A116,'ECM Staff time by PoF'!$B$5:$C$119,2,FALSE)="Not Applicable",VLOOKUP($A116,'ECM Staff time by PoF'!$B$5:$S$119,MATCH($PR$103, 'ECM Staff time by PoF'!$B$4:$R$4,0),FALSE),IF(ISERROR(VLOOKUP(CONCATENATE($A116,AI$66),'ECM Staff time by PoF'!$A$5:$S$119,MATCH($PR$103, 'ECM Staff time by PoF'!$A$4:$R$4,0),FALSE)), 0, VLOOKUP(CONCATENATE($A116,AI$66),'ECM Staff time by PoF'!$A$5:$S$119,MATCH($PR$103, 'ECM Staff time by PoF'!$A$4:$R$4,0),FALSE))))*AI78</f>
        <v>0</v>
      </c>
      <c r="QZ116" s="60">
        <f>IF($A116="",0,IF(VLOOKUP($A116,'ECM Staff time by PoF'!$B$5:$C$119,2,FALSE)="Not Applicable",VLOOKUP($A116,'ECM Staff time by PoF'!$B$5:$S$119,MATCH($PR$103, 'ECM Staff time by PoF'!$B$4:$R$4,0),FALSE),IF(ISERROR(VLOOKUP(CONCATENATE($A116,AJ$66),'ECM Staff time by PoF'!$A$5:$S$119,MATCH($PR$103, 'ECM Staff time by PoF'!$A$4:$R$4,0),FALSE)), 0, VLOOKUP(CONCATENATE($A116,AJ$66),'ECM Staff time by PoF'!$A$5:$S$119,MATCH($PR$103, 'ECM Staff time by PoF'!$A$4:$R$4,0),FALSE))))*AJ78</f>
        <v>0</v>
      </c>
      <c r="RA116" s="202">
        <f>IF($A116="",0,IF(VLOOKUP($A116,'ECM Staff time by PoF'!$B$5:$C$119,2,FALSE)="Not Applicable",VLOOKUP($A116,'ECM Staff time by PoF'!$B$5:$S$119,MATCH($PR$103, 'ECM Staff time by PoF'!$B$4:$R$4,0),FALSE),IF(ISERROR(VLOOKUP(CONCATENATE($A116,AK$66),'ECM Staff time by PoF'!$A$5:$S$119,MATCH($PR$103, 'ECM Staff time by PoF'!$A$4:$R$4,0),FALSE)), 0, VLOOKUP(CONCATENATE($A116,AK$66),'ECM Staff time by PoF'!$A$5:$S$119,MATCH($PR$103, 'ECM Staff time by PoF'!$A$4:$R$4,0),FALSE))))*AK78</f>
        <v>0</v>
      </c>
      <c r="RB116" s="60">
        <f>IF($A116="",0,IF(VLOOKUP($A116,'ECM Staff time by PoF'!$B$5:$C$119,2,FALSE)="Not Applicable",VLOOKUP($A116,'ECM Staff time by PoF'!$B$5:$S$119,MATCH($RB$103, 'ECM Staff time by PoF'!$B$4:$R$4,0),FALSE),IF(ISERROR(VLOOKUP(CONCATENATE($A116,B$66),'ECM Staff time by PoF'!$A$5:$S$119,MATCH($RB$103, 'ECM Staff time by PoF'!$A$4:$R$4,0),FALSE)), 0, VLOOKUP(CONCATENATE($A116,B$66),'ECM Staff time by PoF'!$A$5:$S$119,MATCH($RB$103, 'ECM Staff time by PoF'!$A$4:$R$4,0),FALSE))))*B78</f>
        <v>0</v>
      </c>
      <c r="RC116" s="60">
        <f>IF($A116="",0,IF(VLOOKUP($A116,'ECM Staff time by PoF'!$B$5:$C$119,2,FALSE)="Not Applicable",VLOOKUP($A116,'ECM Staff time by PoF'!$B$5:$S$119,MATCH($RB$103, 'ECM Staff time by PoF'!$B$4:$R$4,0),FALSE),IF(ISERROR(VLOOKUP(CONCATENATE($A116,C$66),'ECM Staff time by PoF'!$A$5:$S$119,MATCH($RB$103, 'ECM Staff time by PoF'!$A$4:$R$4,0),FALSE)), 0, VLOOKUP(CONCATENATE($A116,C$66),'ECM Staff time by PoF'!$A$5:$S$119,MATCH($RB$103, 'ECM Staff time by PoF'!$A$4:$R$4,0),FALSE))))*C78</f>
        <v>0</v>
      </c>
      <c r="RD116" s="60">
        <f>IF($A116="",0,IF(VLOOKUP($A116,'ECM Staff time by PoF'!$B$5:$C$119,2,FALSE)="Not Applicable",VLOOKUP($A116,'ECM Staff time by PoF'!$B$5:$S$119,MATCH($RB$103, 'ECM Staff time by PoF'!$B$4:$R$4,0),FALSE),IF(ISERROR(VLOOKUP(CONCATENATE($A116,D$66),'ECM Staff time by PoF'!$A$5:$S$119,MATCH($RB$103, 'ECM Staff time by PoF'!$A$4:$R$4,0),FALSE)), 0, VLOOKUP(CONCATENATE($A116,D$66),'ECM Staff time by PoF'!$A$5:$S$119,MATCH($RB$103, 'ECM Staff time by PoF'!$A$4:$R$4,0),FALSE))))*D78</f>
        <v>0</v>
      </c>
      <c r="RE116" s="60">
        <f>IF($A116="",0,IF(VLOOKUP($A116,'ECM Staff time by PoF'!$B$5:$C$119,2,FALSE)="Not Applicable",VLOOKUP($A116,'ECM Staff time by PoF'!$B$5:$S$119,MATCH($RB$103, 'ECM Staff time by PoF'!$B$4:$R$4,0),FALSE),IF(ISERROR(VLOOKUP(CONCATENATE($A116,E$66),'ECM Staff time by PoF'!$A$5:$S$119,MATCH($RB$103, 'ECM Staff time by PoF'!$A$4:$R$4,0),FALSE)), 0, VLOOKUP(CONCATENATE($A116,E$66),'ECM Staff time by PoF'!$A$5:$S$119,MATCH($RB$103, 'ECM Staff time by PoF'!$A$4:$R$4,0),FALSE))))*E78</f>
        <v>0</v>
      </c>
      <c r="RF116" s="60">
        <f>IF($A116="",0,IF(VLOOKUP($A116,'ECM Staff time by PoF'!$B$5:$C$119,2,FALSE)="Not Applicable",VLOOKUP($A116,'ECM Staff time by PoF'!$B$5:$S$119,MATCH($RB$103, 'ECM Staff time by PoF'!$B$4:$R$4,0),FALSE),IF(ISERROR(VLOOKUP(CONCATENATE($A116,F$66),'ECM Staff time by PoF'!$A$5:$S$119,MATCH($RB$103, 'ECM Staff time by PoF'!$A$4:$R$4,0),FALSE)), 0, VLOOKUP(CONCATENATE($A116,F$66),'ECM Staff time by PoF'!$A$5:$S$119,MATCH($RB$103, 'ECM Staff time by PoF'!$A$4:$R$4,0),FALSE))))*F78</f>
        <v>0</v>
      </c>
      <c r="RG116" s="60">
        <f>IF($A116="",0,IF(VLOOKUP($A116,'ECM Staff time by PoF'!$B$5:$C$119,2,FALSE)="Not Applicable",VLOOKUP($A116,'ECM Staff time by PoF'!$B$5:$S$119,MATCH($RB$103, 'ECM Staff time by PoF'!$B$4:$R$4,0),FALSE),IF(ISERROR(VLOOKUP(CONCATENATE($A116,G$66),'ECM Staff time by PoF'!$A$5:$S$119,MATCH($RB$103, 'ECM Staff time by PoF'!$A$4:$R$4,0),FALSE)), 0, VLOOKUP(CONCATENATE($A116,G$66),'ECM Staff time by PoF'!$A$5:$S$119,MATCH($RB$103, 'ECM Staff time by PoF'!$A$4:$R$4,0),FALSE))))*G78</f>
        <v>0</v>
      </c>
      <c r="RH116" s="60">
        <f>IF($A116="",0,IF(VLOOKUP($A116,'ECM Staff time by PoF'!$B$5:$C$119,2,FALSE)="Not Applicable",VLOOKUP($A116,'ECM Staff time by PoF'!$B$5:$S$119,MATCH($RB$103, 'ECM Staff time by PoF'!$B$4:$R$4,0),FALSE),IF(ISERROR(VLOOKUP(CONCATENATE($A116,H$66),'ECM Staff time by PoF'!$A$5:$S$119,MATCH($RB$103, 'ECM Staff time by PoF'!$A$4:$R$4,0),FALSE)), 0, VLOOKUP(CONCATENATE($A116,H$66),'ECM Staff time by PoF'!$A$5:$S$119,MATCH($RB$103, 'ECM Staff time by PoF'!$A$4:$R$4,0),FALSE))))*H78</f>
        <v>0</v>
      </c>
      <c r="RI116" s="60">
        <f>IF($A116="",0,IF(VLOOKUP($A116,'ECM Staff time by PoF'!$B$5:$C$119,2,FALSE)="Not Applicable",VLOOKUP($A116,'ECM Staff time by PoF'!$B$5:$S$119,MATCH($RB$103, 'ECM Staff time by PoF'!$B$4:$R$4,0),FALSE),IF(ISERROR(VLOOKUP(CONCATENATE($A116,I$66),'ECM Staff time by PoF'!$A$5:$S$119,MATCH($RB$103, 'ECM Staff time by PoF'!$A$4:$R$4,0),FALSE)), 0, VLOOKUP(CONCATENATE($A116,I$66),'ECM Staff time by PoF'!$A$5:$S$119,MATCH($RB$103, 'ECM Staff time by PoF'!$A$4:$R$4,0),FALSE))))*I78</f>
        <v>0</v>
      </c>
      <c r="RJ116" s="60">
        <f>IF($A116="",0,IF(VLOOKUP($A116,'ECM Staff time by PoF'!$B$5:$C$119,2,FALSE)="Not Applicable",VLOOKUP($A116,'ECM Staff time by PoF'!$B$5:$S$119,MATCH($RB$103, 'ECM Staff time by PoF'!$B$4:$R$4,0),FALSE),IF(ISERROR(VLOOKUP(CONCATENATE($A116,J$66),'ECM Staff time by PoF'!$A$5:$S$119,MATCH($RB$103, 'ECM Staff time by PoF'!$A$4:$R$4,0),FALSE)), 0, VLOOKUP(CONCATENATE($A116,J$66),'ECM Staff time by PoF'!$A$5:$S$119,MATCH($RB$103, 'ECM Staff time by PoF'!$A$4:$R$4,0),FALSE))))*J78</f>
        <v>0</v>
      </c>
      <c r="RK116" s="60">
        <f>IF($A116="",0,IF(VLOOKUP($A116,'ECM Staff time by PoF'!$B$5:$C$119,2,FALSE)="Not Applicable",VLOOKUP($A116,'ECM Staff time by PoF'!$B$5:$S$119,MATCH($RB$103, 'ECM Staff time by PoF'!$B$4:$R$4,0),FALSE),IF(ISERROR(VLOOKUP(CONCATENATE($A116,K$66),'ECM Staff time by PoF'!$A$5:$S$119,MATCH($RB$103, 'ECM Staff time by PoF'!$A$4:$R$4,0),FALSE)), 0, VLOOKUP(CONCATENATE($A116,K$66),'ECM Staff time by PoF'!$A$5:$S$119,MATCH($RB$103, 'ECM Staff time by PoF'!$A$4:$R$4,0),FALSE))))*K78</f>
        <v>0</v>
      </c>
      <c r="RL116" s="60">
        <f>IF($A116="",0,IF(VLOOKUP($A116,'ECM Staff time by PoF'!$B$5:$C$119,2,FALSE)="Not Applicable",VLOOKUP($A116,'ECM Staff time by PoF'!$B$5:$S$119,MATCH($RB$103, 'ECM Staff time by PoF'!$B$4:$R$4,0),FALSE),IF(ISERROR(VLOOKUP(CONCATENATE($A116,L$66),'ECM Staff time by PoF'!$A$5:$S$119,MATCH($RB$103, 'ECM Staff time by PoF'!$A$4:$R$4,0),FALSE)), 0, VLOOKUP(CONCATENATE($A116,L$66),'ECM Staff time by PoF'!$A$5:$S$119,MATCH($RB$103, 'ECM Staff time by PoF'!$A$4:$R$4,0),FALSE))))*L78</f>
        <v>0</v>
      </c>
      <c r="RM116" s="60">
        <f>IF($A116="",0,IF(VLOOKUP($A116,'ECM Staff time by PoF'!$B$5:$C$119,2,FALSE)="Not Applicable",VLOOKUP($A116,'ECM Staff time by PoF'!$B$5:$S$119,MATCH($RB$103, 'ECM Staff time by PoF'!$B$4:$R$4,0),FALSE),IF(ISERROR(VLOOKUP(CONCATENATE($A116,M$66),'ECM Staff time by PoF'!$A$5:$S$119,MATCH($RB$103, 'ECM Staff time by PoF'!$A$4:$R$4,0),FALSE)), 0, VLOOKUP(CONCATENATE($A116,M$66),'ECM Staff time by PoF'!$A$5:$S$119,MATCH($RB$103, 'ECM Staff time by PoF'!$A$4:$R$4,0),FALSE))))*M78</f>
        <v>0</v>
      </c>
      <c r="RN116" s="60">
        <f>IF($A116="",0,IF(VLOOKUP($A116,'ECM Staff time by PoF'!$B$5:$C$119,2,FALSE)="Not Applicable",VLOOKUP($A116,'ECM Staff time by PoF'!$B$5:$S$119,MATCH($RB$103, 'ECM Staff time by PoF'!$B$4:$R$4,0),FALSE),IF(ISERROR(VLOOKUP(CONCATENATE($A116,N$66),'ECM Staff time by PoF'!$A$5:$S$119,MATCH($RB$103, 'ECM Staff time by PoF'!$A$4:$R$4,0),FALSE)), 0, VLOOKUP(CONCATENATE($A116,N$66),'ECM Staff time by PoF'!$A$5:$S$119,MATCH($RB$103, 'ECM Staff time by PoF'!$A$4:$R$4,0),FALSE))))*N78</f>
        <v>0</v>
      </c>
      <c r="RO116" s="60">
        <f>IF($A116="",0,IF(VLOOKUP($A116,'ECM Staff time by PoF'!$B$5:$C$119,2,FALSE)="Not Applicable",VLOOKUP($A116,'ECM Staff time by PoF'!$B$5:$S$119,MATCH($RB$103, 'ECM Staff time by PoF'!$B$4:$R$4,0),FALSE),IF(ISERROR(VLOOKUP(CONCATENATE($A116,O$66),'ECM Staff time by PoF'!$A$5:$S$119,MATCH($RB$103, 'ECM Staff time by PoF'!$A$4:$R$4,0),FALSE)), 0, VLOOKUP(CONCATENATE($A116,O$66),'ECM Staff time by PoF'!$A$5:$S$119,MATCH($RB$103, 'ECM Staff time by PoF'!$A$4:$R$4,0),FALSE))))*O78</f>
        <v>0</v>
      </c>
      <c r="RP116" s="60">
        <f>IF($A116="",0,IF(VLOOKUP($A116,'ECM Staff time by PoF'!$B$5:$C$119,2,FALSE)="Not Applicable",VLOOKUP($A116,'ECM Staff time by PoF'!$B$5:$S$119,MATCH($RB$103, 'ECM Staff time by PoF'!$B$4:$R$4,0),FALSE),IF(ISERROR(VLOOKUP(CONCATENATE($A116,P$66),'ECM Staff time by PoF'!$A$5:$S$119,MATCH($RB$103, 'ECM Staff time by PoF'!$A$4:$R$4,0),FALSE)), 0, VLOOKUP(CONCATENATE($A116,P$66),'ECM Staff time by PoF'!$A$5:$S$119,MATCH($RB$103, 'ECM Staff time by PoF'!$A$4:$R$4,0),FALSE))))*P78</f>
        <v>0</v>
      </c>
      <c r="RQ116" s="60">
        <f>IF($A116="",0,IF(VLOOKUP($A116,'ECM Staff time by PoF'!$B$5:$C$119,2,FALSE)="Not Applicable",VLOOKUP($A116,'ECM Staff time by PoF'!$B$5:$S$119,MATCH($RB$103, 'ECM Staff time by PoF'!$B$4:$R$4,0),FALSE),IF(ISERROR(VLOOKUP(CONCATENATE($A116,Q$66),'ECM Staff time by PoF'!$A$5:$S$119,MATCH($RB$103, 'ECM Staff time by PoF'!$A$4:$R$4,0),FALSE)), 0, VLOOKUP(CONCATENATE($A116,Q$66),'ECM Staff time by PoF'!$A$5:$S$119,MATCH($RB$103, 'ECM Staff time by PoF'!$A$4:$R$4,0),FALSE))))*Q78</f>
        <v>0</v>
      </c>
      <c r="RR116" s="60">
        <f>IF($A116="",0,IF(VLOOKUP($A116,'ECM Staff time by PoF'!$B$5:$C$119,2,FALSE)="Not Applicable",VLOOKUP($A116,'ECM Staff time by PoF'!$B$5:$S$119,MATCH($RB$103, 'ECM Staff time by PoF'!$B$4:$R$4,0),FALSE),IF(ISERROR(VLOOKUP(CONCATENATE($A116,R$66),'ECM Staff time by PoF'!$A$5:$S$119,MATCH($RB$103, 'ECM Staff time by PoF'!$A$4:$R$4,0),FALSE)), 0, VLOOKUP(CONCATENATE($A116,R$66),'ECM Staff time by PoF'!$A$5:$S$119,MATCH($RB$103, 'ECM Staff time by PoF'!$A$4:$R$4,0),FALSE))))*R78</f>
        <v>0</v>
      </c>
      <c r="RS116" s="60">
        <f>IF($A116="",0,IF(VLOOKUP($A116,'ECM Staff time by PoF'!$B$5:$C$119,2,FALSE)="Not Applicable",VLOOKUP($A116,'ECM Staff time by PoF'!$B$5:$S$119,MATCH($RB$103, 'ECM Staff time by PoF'!$B$4:$R$4,0),FALSE),IF(ISERROR(VLOOKUP(CONCATENATE($A116,S$66),'ECM Staff time by PoF'!$A$5:$S$119,MATCH($RB$103, 'ECM Staff time by PoF'!$A$4:$R$4,0),FALSE)), 0, VLOOKUP(CONCATENATE($A116,S$66),'ECM Staff time by PoF'!$A$5:$S$119,MATCH($RB$103, 'ECM Staff time by PoF'!$A$4:$R$4,0),FALSE))))*S78</f>
        <v>0</v>
      </c>
      <c r="RT116" s="60">
        <f>IF($A116="",0,IF(VLOOKUP($A116,'ECM Staff time by PoF'!$B$5:$C$119,2,FALSE)="Not Applicable",VLOOKUP($A116,'ECM Staff time by PoF'!$B$5:$S$119,MATCH($RB$103, 'ECM Staff time by PoF'!$B$4:$R$4,0),FALSE),IF(ISERROR(VLOOKUP(CONCATENATE($A116,T$66),'ECM Staff time by PoF'!$A$5:$S$119,MATCH($RB$103, 'ECM Staff time by PoF'!$A$4:$R$4,0),FALSE)), 0, VLOOKUP(CONCATENATE($A116,T$66),'ECM Staff time by PoF'!$A$5:$S$119,MATCH($RB$103, 'ECM Staff time by PoF'!$A$4:$R$4,0),FALSE))))*T78</f>
        <v>0</v>
      </c>
      <c r="RU116" s="60">
        <f>IF($A116="",0,IF(VLOOKUP($A116,'ECM Staff time by PoF'!$B$5:$C$119,2,FALSE)="Not Applicable",VLOOKUP($A116,'ECM Staff time by PoF'!$B$5:$S$119,MATCH($RB$103, 'ECM Staff time by PoF'!$B$4:$R$4,0),FALSE),IF(ISERROR(VLOOKUP(CONCATENATE($A116,U$66),'ECM Staff time by PoF'!$A$5:$S$119,MATCH($RB$103, 'ECM Staff time by PoF'!$A$4:$R$4,0),FALSE)), 0, VLOOKUP(CONCATENATE($A116,U$66),'ECM Staff time by PoF'!$A$5:$S$119,MATCH($RB$103, 'ECM Staff time by PoF'!$A$4:$R$4,0),FALSE))))*U78</f>
        <v>0</v>
      </c>
      <c r="RV116" s="60">
        <f>IF($A116="",0,IF(VLOOKUP($A116,'ECM Staff time by PoF'!$B$5:$C$119,2,FALSE)="Not Applicable",VLOOKUP($A116,'ECM Staff time by PoF'!$B$5:$S$119,MATCH($RB$103, 'ECM Staff time by PoF'!$B$4:$R$4,0),FALSE),IF(ISERROR(VLOOKUP(CONCATENATE($A116,V$66),'ECM Staff time by PoF'!$A$5:$S$119,MATCH($RB$103, 'ECM Staff time by PoF'!$A$4:$R$4,0),FALSE)), 0, VLOOKUP(CONCATENATE($A116,V$66),'ECM Staff time by PoF'!$A$5:$S$119,MATCH($RB$103, 'ECM Staff time by PoF'!$A$4:$R$4,0),FALSE))))*V78</f>
        <v>0</v>
      </c>
      <c r="RW116" s="60">
        <f>IF($A116="",0,IF(VLOOKUP($A116,'ECM Staff time by PoF'!$B$5:$C$119,2,FALSE)="Not Applicable",VLOOKUP($A116,'ECM Staff time by PoF'!$B$5:$S$119,MATCH($RB$103, 'ECM Staff time by PoF'!$B$4:$R$4,0),FALSE),IF(ISERROR(VLOOKUP(CONCATENATE($A116,W$66),'ECM Staff time by PoF'!$A$5:$S$119,MATCH($RB$103, 'ECM Staff time by PoF'!$A$4:$R$4,0),FALSE)), 0, VLOOKUP(CONCATENATE($A116,W$66),'ECM Staff time by PoF'!$A$5:$S$119,MATCH($RB$103, 'ECM Staff time by PoF'!$A$4:$R$4,0),FALSE))))*W78</f>
        <v>0</v>
      </c>
      <c r="RX116" s="60">
        <f>IF($A116="",0,IF(VLOOKUP($A116,'ECM Staff time by PoF'!$B$5:$C$119,2,FALSE)="Not Applicable",VLOOKUP($A116,'ECM Staff time by PoF'!$B$5:$S$119,MATCH($RB$103, 'ECM Staff time by PoF'!$B$4:$R$4,0),FALSE),IF(ISERROR(VLOOKUP(CONCATENATE($A116,X$66),'ECM Staff time by PoF'!$A$5:$S$119,MATCH($RB$103, 'ECM Staff time by PoF'!$A$4:$R$4,0),FALSE)), 0, VLOOKUP(CONCATENATE($A116,X$66),'ECM Staff time by PoF'!$A$5:$S$119,MATCH($RB$103, 'ECM Staff time by PoF'!$A$4:$R$4,0),FALSE))))*X78</f>
        <v>0</v>
      </c>
      <c r="RY116" s="60">
        <f>IF($A116="",0,IF(VLOOKUP($A116,'ECM Staff time by PoF'!$B$5:$C$119,2,FALSE)="Not Applicable",VLOOKUP($A116,'ECM Staff time by PoF'!$B$5:$S$119,MATCH($RB$103, 'ECM Staff time by PoF'!$B$4:$R$4,0),FALSE),IF(ISERROR(VLOOKUP(CONCATENATE($A116,Y$66),'ECM Staff time by PoF'!$A$5:$S$119,MATCH($RB$103, 'ECM Staff time by PoF'!$A$4:$R$4,0),FALSE)), 0, VLOOKUP(CONCATENATE($A116,Y$66),'ECM Staff time by PoF'!$A$5:$S$119,MATCH($RB$103, 'ECM Staff time by PoF'!$A$4:$R$4,0),FALSE))))*Y78</f>
        <v>0</v>
      </c>
      <c r="RZ116" s="60">
        <f>IF($A116="",0,IF(VLOOKUP($A116,'ECM Staff time by PoF'!$B$5:$C$119,2,FALSE)="Not Applicable",VLOOKUP($A116,'ECM Staff time by PoF'!$B$5:$S$119,MATCH($RB$103, 'ECM Staff time by PoF'!$B$4:$R$4,0),FALSE),IF(ISERROR(VLOOKUP(CONCATENATE($A116,Z$66),'ECM Staff time by PoF'!$A$5:$S$119,MATCH($RB$103, 'ECM Staff time by PoF'!$A$4:$R$4,0),FALSE)), 0, VLOOKUP(CONCATENATE($A116,Z$66),'ECM Staff time by PoF'!$A$5:$S$119,MATCH($RB$103, 'ECM Staff time by PoF'!$A$4:$R$4,0),FALSE))))*Z78</f>
        <v>0</v>
      </c>
      <c r="SA116" s="60">
        <f>IF($A116="",0,IF(VLOOKUP($A116,'ECM Staff time by PoF'!$B$5:$C$119,2,FALSE)="Not Applicable",VLOOKUP($A116,'ECM Staff time by PoF'!$B$5:$S$119,MATCH($RB$103, 'ECM Staff time by PoF'!$B$4:$R$4,0),FALSE),IF(ISERROR(VLOOKUP(CONCATENATE($A116,AA$66),'ECM Staff time by PoF'!$A$5:$S$119,MATCH($RB$103, 'ECM Staff time by PoF'!$A$4:$R$4,0),FALSE)), 0, VLOOKUP(CONCATENATE($A116,AA$66),'ECM Staff time by PoF'!$A$5:$S$119,MATCH($RB$103, 'ECM Staff time by PoF'!$A$4:$R$4,0),FALSE))))*AA78</f>
        <v>0</v>
      </c>
      <c r="SB116" s="60">
        <f>IF($A116="",0,IF(VLOOKUP($A116,'ECM Staff time by PoF'!$B$5:$C$119,2,FALSE)="Not Applicable",VLOOKUP($A116,'ECM Staff time by PoF'!$B$5:$S$119,MATCH($RB$103, 'ECM Staff time by PoF'!$B$4:$R$4,0),FALSE),IF(ISERROR(VLOOKUP(CONCATENATE($A116,AB$66),'ECM Staff time by PoF'!$A$5:$S$119,MATCH($RB$103, 'ECM Staff time by PoF'!$A$4:$R$4,0),FALSE)), 0, VLOOKUP(CONCATENATE($A116,AB$66),'ECM Staff time by PoF'!$A$5:$S$119,MATCH($RB$103, 'ECM Staff time by PoF'!$A$4:$R$4,0),FALSE))))*AB78</f>
        <v>0</v>
      </c>
      <c r="SC116" s="60">
        <f>IF($A116="",0,IF(VLOOKUP($A116,'ECM Staff time by PoF'!$B$5:$C$119,2,FALSE)="Not Applicable",VLOOKUP($A116,'ECM Staff time by PoF'!$B$5:$S$119,MATCH($RB$103, 'ECM Staff time by PoF'!$B$4:$R$4,0),FALSE),IF(ISERROR(VLOOKUP(CONCATENATE($A116,AC$66),'ECM Staff time by PoF'!$A$5:$S$119,MATCH($RB$103, 'ECM Staff time by PoF'!$A$4:$R$4,0),FALSE)), 0, VLOOKUP(CONCATENATE($A116,AC$66),'ECM Staff time by PoF'!$A$5:$S$119,MATCH($RB$103, 'ECM Staff time by PoF'!$A$4:$R$4,0),FALSE))))*AC78</f>
        <v>0</v>
      </c>
      <c r="SD116" s="60">
        <f>IF($A116="",0,IF(VLOOKUP($A116,'ECM Staff time by PoF'!$B$5:$C$119,2,FALSE)="Not Applicable",VLOOKUP($A116,'ECM Staff time by PoF'!$B$5:$S$119,MATCH($RB$103, 'ECM Staff time by PoF'!$B$4:$R$4,0),FALSE),IF(ISERROR(VLOOKUP(CONCATENATE($A116,AD$66),'ECM Staff time by PoF'!$A$5:$S$119,MATCH($RB$103, 'ECM Staff time by PoF'!$A$4:$R$4,0),FALSE)), 0, VLOOKUP(CONCATENATE($A116,AD$66),'ECM Staff time by PoF'!$A$5:$S$119,MATCH($RB$103, 'ECM Staff time by PoF'!$A$4:$R$4,0),FALSE))))*AD78</f>
        <v>0</v>
      </c>
      <c r="SE116" s="60">
        <f>IF($A116="",0,IF(VLOOKUP($A116,'ECM Staff time by PoF'!$B$5:$C$119,2,FALSE)="Not Applicable",VLOOKUP($A116,'ECM Staff time by PoF'!$B$5:$S$119,MATCH($RB$103, 'ECM Staff time by PoF'!$B$4:$R$4,0),FALSE),IF(ISERROR(VLOOKUP(CONCATENATE($A116,AE$66),'ECM Staff time by PoF'!$A$5:$S$119,MATCH($RB$103, 'ECM Staff time by PoF'!$A$4:$R$4,0),FALSE)), 0, VLOOKUP(CONCATENATE($A116,AE$66),'ECM Staff time by PoF'!$A$5:$S$119,MATCH($RB$103, 'ECM Staff time by PoF'!$A$4:$R$4,0),FALSE))))*AE78</f>
        <v>0</v>
      </c>
      <c r="SF116" s="60">
        <f>IF($A116="",0,IF(VLOOKUP($A116,'ECM Staff time by PoF'!$B$5:$C$119,2,FALSE)="Not Applicable",VLOOKUP($A116,'ECM Staff time by PoF'!$B$5:$S$119,MATCH($RB$103, 'ECM Staff time by PoF'!$B$4:$R$4,0),FALSE),IF(ISERROR(VLOOKUP(CONCATENATE($A116,AF$66),'ECM Staff time by PoF'!$A$5:$S$119,MATCH($RB$103, 'ECM Staff time by PoF'!$A$4:$R$4,0),FALSE)), 0, VLOOKUP(CONCATENATE($A116,AF$66),'ECM Staff time by PoF'!$A$5:$S$119,MATCH($RB$103, 'ECM Staff time by PoF'!$A$4:$R$4,0),FALSE))))*AF78</f>
        <v>0</v>
      </c>
      <c r="SG116" s="60">
        <f>IF($A116="",0,IF(VLOOKUP($A116,'ECM Staff time by PoF'!$B$5:$C$119,2,FALSE)="Not Applicable",VLOOKUP($A116,'ECM Staff time by PoF'!$B$5:$S$119,MATCH($RB$103, 'ECM Staff time by PoF'!$B$4:$R$4,0),FALSE),IF(ISERROR(VLOOKUP(CONCATENATE($A116,AG$66),'ECM Staff time by PoF'!$A$5:$S$119,MATCH($RB$103, 'ECM Staff time by PoF'!$A$4:$R$4,0),FALSE)), 0, VLOOKUP(CONCATENATE($A116,AG$66),'ECM Staff time by PoF'!$A$5:$S$119,MATCH($RB$103, 'ECM Staff time by PoF'!$A$4:$R$4,0),FALSE))))*AG78</f>
        <v>0</v>
      </c>
      <c r="SH116" s="60">
        <f>IF($A116="",0,IF(VLOOKUP($A116,'ECM Staff time by PoF'!$B$5:$C$119,2,FALSE)="Not Applicable",VLOOKUP($A116,'ECM Staff time by PoF'!$B$5:$S$119,MATCH($RB$103, 'ECM Staff time by PoF'!$B$4:$R$4,0),FALSE),IF(ISERROR(VLOOKUP(CONCATENATE($A116,AH$66),'ECM Staff time by PoF'!$A$5:$S$119,MATCH($RB$103, 'ECM Staff time by PoF'!$A$4:$R$4,0),FALSE)), 0, VLOOKUP(CONCATENATE($A116,AH$66),'ECM Staff time by PoF'!$A$5:$S$119,MATCH($RB$103, 'ECM Staff time by PoF'!$A$4:$R$4,0),FALSE))))*AH78</f>
        <v>0</v>
      </c>
      <c r="SI116" s="60">
        <f>IF($A116="",0,IF(VLOOKUP($A116,'ECM Staff time by PoF'!$B$5:$C$119,2,FALSE)="Not Applicable",VLOOKUP($A116,'ECM Staff time by PoF'!$B$5:$S$119,MATCH($RB$103, 'ECM Staff time by PoF'!$B$4:$R$4,0),FALSE),IF(ISERROR(VLOOKUP(CONCATENATE($A116,AI$66),'ECM Staff time by PoF'!$A$5:$S$119,MATCH($RB$103, 'ECM Staff time by PoF'!$A$4:$R$4,0),FALSE)), 0, VLOOKUP(CONCATENATE($A116,AI$66),'ECM Staff time by PoF'!$A$5:$S$119,MATCH($RB$103, 'ECM Staff time by PoF'!$A$4:$R$4,0),FALSE))))*AI78</f>
        <v>0</v>
      </c>
      <c r="SJ116" s="60">
        <f>IF($A116="",0,IF(VLOOKUP($A116,'ECM Staff time by PoF'!$B$5:$C$119,2,FALSE)="Not Applicable",VLOOKUP($A116,'ECM Staff time by PoF'!$B$5:$S$119,MATCH($RB$103, 'ECM Staff time by PoF'!$B$4:$R$4,0),FALSE),IF(ISERROR(VLOOKUP(CONCATENATE($A116,AJ$66),'ECM Staff time by PoF'!$A$5:$S$119,MATCH($RB$103, 'ECM Staff time by PoF'!$A$4:$R$4,0),FALSE)), 0, VLOOKUP(CONCATENATE($A116,AJ$66),'ECM Staff time by PoF'!$A$5:$S$119,MATCH($RB$103, 'ECM Staff time by PoF'!$A$4:$R$4,0),FALSE))))*AJ78</f>
        <v>0</v>
      </c>
      <c r="SK116" s="60">
        <f>IF($A116="",0,IF(VLOOKUP($A116,'ECM Staff time by PoF'!$B$5:$C$119,2,FALSE)="Not Applicable",VLOOKUP($A116,'ECM Staff time by PoF'!$B$5:$S$119,MATCH($RB$103, 'ECM Staff time by PoF'!$B$4:$R$4,0),FALSE),IF(ISERROR(VLOOKUP(CONCATENATE($A116,AK$66),'ECM Staff time by PoF'!$A$5:$S$119,MATCH($RB$103, 'ECM Staff time by PoF'!$A$4:$R$4,0),FALSE)), 0, VLOOKUP(CONCATENATE($A116,AK$66),'ECM Staff time by PoF'!$A$5:$S$119,MATCH($RB$103, 'ECM Staff time by PoF'!$A$4:$R$4,0),FALSE))))*AK78</f>
        <v>0</v>
      </c>
      <c r="SL116" s="60">
        <f>IF($A116="",0,IF(VLOOKUP($A116,'ECM Staff time by PoF'!$B$5:$C$119,2,FALSE)="Not Applicable",VLOOKUP($A116,'ECM Staff time by PoF'!$B$5:$S$119,MATCH($SL$103, 'ECM Staff time by PoF'!$B$4:$S$4,0),FALSE),IF(ISERROR(VLOOKUP(CONCATENATE($A116,B$66),'ECM Staff time by PoF'!$A$5:$S$119,MATCH($SL$103, 'ECM Staff time by PoF'!$A$4:$S$4,0),FALSE)), 0, VLOOKUP(CONCATENATE($A116,B$66),'ECM Staff time by PoF'!$A$5:$S$119,MATCH($SL$103, 'ECM Staff time by PoF'!$A$4:$S$4,0),FALSE))))*B78</f>
        <v>0</v>
      </c>
      <c r="SM116" s="60">
        <f>IF($A116="",0,IF(VLOOKUP($A116,'ECM Staff time by PoF'!$B$5:$C$119,2,FALSE)="Not Applicable",VLOOKUP($A116,'ECM Staff time by PoF'!$B$5:$S$119,MATCH($SL$103, 'ECM Staff time by PoF'!$B$4:$S$4,0),FALSE),IF(ISERROR(VLOOKUP(CONCATENATE($A116,C$66),'ECM Staff time by PoF'!$A$5:$S$119,MATCH($SL$103, 'ECM Staff time by PoF'!$A$4:$S$4,0),FALSE)), 0, VLOOKUP(CONCATENATE($A116,C$66),'ECM Staff time by PoF'!$A$5:$S$119,MATCH($SL$103, 'ECM Staff time by PoF'!$A$4:$S$4,0),FALSE))))*C78</f>
        <v>0</v>
      </c>
      <c r="SN116" s="60">
        <f>IF($A116="",0,IF(VLOOKUP($A116,'ECM Staff time by PoF'!$B$5:$C$119,2,FALSE)="Not Applicable",VLOOKUP($A116,'ECM Staff time by PoF'!$B$5:$S$119,MATCH($SL$103, 'ECM Staff time by PoF'!$B$4:$S$4,0),FALSE),IF(ISERROR(VLOOKUP(CONCATENATE($A116,D$66),'ECM Staff time by PoF'!$A$5:$S$119,MATCH($SL$103, 'ECM Staff time by PoF'!$A$4:$S$4,0),FALSE)), 0, VLOOKUP(CONCATENATE($A116,D$66),'ECM Staff time by PoF'!$A$5:$S$119,MATCH($SL$103, 'ECM Staff time by PoF'!$A$4:$S$4,0),FALSE))))*D78</f>
        <v>0</v>
      </c>
      <c r="SO116" s="60">
        <f>IF($A116="",0,IF(VLOOKUP($A116,'ECM Staff time by PoF'!$B$5:$C$119,2,FALSE)="Not Applicable",VLOOKUP($A116,'ECM Staff time by PoF'!$B$5:$S$119,MATCH($SL$103, 'ECM Staff time by PoF'!$B$4:$S$4,0),FALSE),IF(ISERROR(VLOOKUP(CONCATENATE($A116,E$66),'ECM Staff time by PoF'!$A$5:$S$119,MATCH($SL$103, 'ECM Staff time by PoF'!$A$4:$S$4,0),FALSE)), 0, VLOOKUP(CONCATENATE($A116,E$66),'ECM Staff time by PoF'!$A$5:$S$119,MATCH($SL$103, 'ECM Staff time by PoF'!$A$4:$S$4,0),FALSE))))*E78</f>
        <v>0</v>
      </c>
      <c r="SP116" s="60">
        <f>IF($A116="",0,IF(VLOOKUP($A116,'ECM Staff time by PoF'!$B$5:$C$119,2,FALSE)="Not Applicable",VLOOKUP($A116,'ECM Staff time by PoF'!$B$5:$S$119,MATCH($SL$103, 'ECM Staff time by PoF'!$B$4:$S$4,0),FALSE),IF(ISERROR(VLOOKUP(CONCATENATE($A116,F$66),'ECM Staff time by PoF'!$A$5:$S$119,MATCH($SL$103, 'ECM Staff time by PoF'!$A$4:$S$4,0),FALSE)), 0, VLOOKUP(CONCATENATE($A116,F$66),'ECM Staff time by PoF'!$A$5:$S$119,MATCH($SL$103, 'ECM Staff time by PoF'!$A$4:$S$4,0),FALSE))))*F78</f>
        <v>0</v>
      </c>
      <c r="SQ116" s="60">
        <f>IF($A116="",0,IF(VLOOKUP($A116,'ECM Staff time by PoF'!$B$5:$C$119,2,FALSE)="Not Applicable",VLOOKUP($A116,'ECM Staff time by PoF'!$B$5:$S$119,MATCH($SL$103, 'ECM Staff time by PoF'!$B$4:$S$4,0),FALSE),IF(ISERROR(VLOOKUP(CONCATENATE($A116,G$66),'ECM Staff time by PoF'!$A$5:$S$119,MATCH($SL$103, 'ECM Staff time by PoF'!$A$4:$S$4,0),FALSE)), 0, VLOOKUP(CONCATENATE($A116,G$66),'ECM Staff time by PoF'!$A$5:$S$119,MATCH($SL$103, 'ECM Staff time by PoF'!$A$4:$S$4,0),FALSE))))*G78</f>
        <v>0</v>
      </c>
      <c r="SR116" s="60">
        <f>IF($A116="",0,IF(VLOOKUP($A116,'ECM Staff time by PoF'!$B$5:$C$119,2,FALSE)="Not Applicable",VLOOKUP($A116,'ECM Staff time by PoF'!$B$5:$S$119,MATCH($SL$103, 'ECM Staff time by PoF'!$B$4:$S$4,0),FALSE),IF(ISERROR(VLOOKUP(CONCATENATE($A116,H$66),'ECM Staff time by PoF'!$A$5:$S$119,MATCH($SL$103, 'ECM Staff time by PoF'!$A$4:$S$4,0),FALSE)), 0, VLOOKUP(CONCATENATE($A116,H$66),'ECM Staff time by PoF'!$A$5:$S$119,MATCH($SL$103, 'ECM Staff time by PoF'!$A$4:$S$4,0),FALSE))))*H78</f>
        <v>0</v>
      </c>
      <c r="SS116" s="60">
        <f>IF($A116="",0,IF(VLOOKUP($A116,'ECM Staff time by PoF'!$B$5:$C$119,2,FALSE)="Not Applicable",VLOOKUP($A116,'ECM Staff time by PoF'!$B$5:$S$119,MATCH($SL$103, 'ECM Staff time by PoF'!$B$4:$S$4,0),FALSE),IF(ISERROR(VLOOKUP(CONCATENATE($A116,I$66),'ECM Staff time by PoF'!$A$5:$S$119,MATCH($SL$103, 'ECM Staff time by PoF'!$A$4:$S$4,0),FALSE)), 0, VLOOKUP(CONCATENATE($A116,I$66),'ECM Staff time by PoF'!$A$5:$S$119,MATCH($SL$103, 'ECM Staff time by PoF'!$A$4:$S$4,0),FALSE))))*I78</f>
        <v>0</v>
      </c>
      <c r="ST116" s="60">
        <f>IF($A116="",0,IF(VLOOKUP($A116,'ECM Staff time by PoF'!$B$5:$C$119,2,FALSE)="Not Applicable",VLOOKUP($A116,'ECM Staff time by PoF'!$B$5:$S$119,MATCH($SL$103, 'ECM Staff time by PoF'!$B$4:$S$4,0),FALSE),IF(ISERROR(VLOOKUP(CONCATENATE($A116,J$66),'ECM Staff time by PoF'!$A$5:$S$119,MATCH($SL$103, 'ECM Staff time by PoF'!$A$4:$S$4,0),FALSE)), 0, VLOOKUP(CONCATENATE($A116,J$66),'ECM Staff time by PoF'!$A$5:$S$119,MATCH($SL$103, 'ECM Staff time by PoF'!$A$4:$S$4,0),FALSE))))*J78</f>
        <v>0</v>
      </c>
      <c r="SU116" s="60">
        <f>IF($A116="",0,IF(VLOOKUP($A116,'ECM Staff time by PoF'!$B$5:$C$119,2,FALSE)="Not Applicable",VLOOKUP($A116,'ECM Staff time by PoF'!$B$5:$S$119,MATCH($SL$103, 'ECM Staff time by PoF'!$B$4:$S$4,0),FALSE),IF(ISERROR(VLOOKUP(CONCATENATE($A116,K$66),'ECM Staff time by PoF'!$A$5:$S$119,MATCH($SL$103, 'ECM Staff time by PoF'!$A$4:$S$4,0),FALSE)), 0, VLOOKUP(CONCATENATE($A116,K$66),'ECM Staff time by PoF'!$A$5:$S$119,MATCH($SL$103, 'ECM Staff time by PoF'!$A$4:$S$4,0),FALSE))))*K78</f>
        <v>0</v>
      </c>
      <c r="SV116" s="60">
        <f>IF($A116="",0,IF(VLOOKUP($A116,'ECM Staff time by PoF'!$B$5:$C$119,2,FALSE)="Not Applicable",VLOOKUP($A116,'ECM Staff time by PoF'!$B$5:$S$119,MATCH($SL$103, 'ECM Staff time by PoF'!$B$4:$S$4,0),FALSE),IF(ISERROR(VLOOKUP(CONCATENATE($A116,L$66),'ECM Staff time by PoF'!$A$5:$S$119,MATCH($SL$103, 'ECM Staff time by PoF'!$A$4:$S$4,0),FALSE)), 0, VLOOKUP(CONCATENATE($A116,L$66),'ECM Staff time by PoF'!$A$5:$S$119,MATCH($SL$103, 'ECM Staff time by PoF'!$A$4:$S$4,0),FALSE))))*L78</f>
        <v>0</v>
      </c>
      <c r="SW116" s="60">
        <f>IF($A116="",0,IF(VLOOKUP($A116,'ECM Staff time by PoF'!$B$5:$C$119,2,FALSE)="Not Applicable",VLOOKUP($A116,'ECM Staff time by PoF'!$B$5:$S$119,MATCH($SL$103, 'ECM Staff time by PoF'!$B$4:$S$4,0),FALSE),IF(ISERROR(VLOOKUP(CONCATENATE($A116,M$66),'ECM Staff time by PoF'!$A$5:$S$119,MATCH($SL$103, 'ECM Staff time by PoF'!$A$4:$S$4,0),FALSE)), 0, VLOOKUP(CONCATENATE($A116,M$66),'ECM Staff time by PoF'!$A$5:$S$119,MATCH($SL$103, 'ECM Staff time by PoF'!$A$4:$S$4,0),FALSE))))*M78</f>
        <v>0</v>
      </c>
      <c r="SX116" s="60">
        <f>IF($A116="",0,IF(VLOOKUP($A116,'ECM Staff time by PoF'!$B$5:$C$119,2,FALSE)="Not Applicable",VLOOKUP($A116,'ECM Staff time by PoF'!$B$5:$S$119,MATCH($SL$103, 'ECM Staff time by PoF'!$B$4:$S$4,0),FALSE),IF(ISERROR(VLOOKUP(CONCATENATE($A116,N$66),'ECM Staff time by PoF'!$A$5:$S$119,MATCH($SL$103, 'ECM Staff time by PoF'!$A$4:$S$4,0),FALSE)), 0, VLOOKUP(CONCATENATE($A116,N$66),'ECM Staff time by PoF'!$A$5:$S$119,MATCH($SL$103, 'ECM Staff time by PoF'!$A$4:$S$4,0),FALSE))))*N78</f>
        <v>0</v>
      </c>
      <c r="SY116" s="60">
        <f>IF($A116="",0,IF(VLOOKUP($A116,'ECM Staff time by PoF'!$B$5:$C$119,2,FALSE)="Not Applicable",VLOOKUP($A116,'ECM Staff time by PoF'!$B$5:$S$119,MATCH($SL$103, 'ECM Staff time by PoF'!$B$4:$S$4,0),FALSE),IF(ISERROR(VLOOKUP(CONCATENATE($A116,O$66),'ECM Staff time by PoF'!$A$5:$S$119,MATCH($SL$103, 'ECM Staff time by PoF'!$A$4:$S$4,0),FALSE)), 0, VLOOKUP(CONCATENATE($A116,O$66),'ECM Staff time by PoF'!$A$5:$S$119,MATCH($SL$103, 'ECM Staff time by PoF'!$A$4:$S$4,0),FALSE))))*O78</f>
        <v>0</v>
      </c>
      <c r="SZ116" s="60">
        <f>IF($A116="",0,IF(VLOOKUP($A116,'ECM Staff time by PoF'!$B$5:$C$119,2,FALSE)="Not Applicable",VLOOKUP($A116,'ECM Staff time by PoF'!$B$5:$S$119,MATCH($SL$103, 'ECM Staff time by PoF'!$B$4:$S$4,0),FALSE),IF(ISERROR(VLOOKUP(CONCATENATE($A116,P$66),'ECM Staff time by PoF'!$A$5:$S$119,MATCH($SL$103, 'ECM Staff time by PoF'!$A$4:$S$4,0),FALSE)), 0, VLOOKUP(CONCATENATE($A116,P$66),'ECM Staff time by PoF'!$A$5:$S$119,MATCH($SL$103, 'ECM Staff time by PoF'!$A$4:$S$4,0),FALSE))))*P78</f>
        <v>0</v>
      </c>
      <c r="TA116" s="60">
        <f>IF($A116="",0,IF(VLOOKUP($A116,'ECM Staff time by PoF'!$B$5:$C$119,2,FALSE)="Not Applicable",VLOOKUP($A116,'ECM Staff time by PoF'!$B$5:$S$119,MATCH($SL$103, 'ECM Staff time by PoF'!$B$4:$S$4,0),FALSE),IF(ISERROR(VLOOKUP(CONCATENATE($A116,Q$66),'ECM Staff time by PoF'!$A$5:$S$119,MATCH($SL$103, 'ECM Staff time by PoF'!$A$4:$S$4,0),FALSE)), 0, VLOOKUP(CONCATENATE($A116,Q$66),'ECM Staff time by PoF'!$A$5:$S$119,MATCH($SL$103, 'ECM Staff time by PoF'!$A$4:$S$4,0),FALSE))))*Q78</f>
        <v>0</v>
      </c>
      <c r="TB116" s="60">
        <f>IF($A116="",0,IF(VLOOKUP($A116,'ECM Staff time by PoF'!$B$5:$C$119,2,FALSE)="Not Applicable",VLOOKUP($A116,'ECM Staff time by PoF'!$B$5:$S$119,MATCH($SL$103, 'ECM Staff time by PoF'!$B$4:$S$4,0),FALSE),IF(ISERROR(VLOOKUP(CONCATENATE($A116,R$66),'ECM Staff time by PoF'!$A$5:$S$119,MATCH($SL$103, 'ECM Staff time by PoF'!$A$4:$S$4,0),FALSE)), 0, VLOOKUP(CONCATENATE($A116,R$66),'ECM Staff time by PoF'!$A$5:$S$119,MATCH($SL$103, 'ECM Staff time by PoF'!$A$4:$S$4,0),FALSE))))*R78</f>
        <v>0</v>
      </c>
      <c r="TC116" s="60">
        <f>IF($A116="",0,IF(VLOOKUP($A116,'ECM Staff time by PoF'!$B$5:$C$119,2,FALSE)="Not Applicable",VLOOKUP($A116,'ECM Staff time by PoF'!$B$5:$S$119,MATCH($SL$103, 'ECM Staff time by PoF'!$B$4:$S$4,0),FALSE),IF(ISERROR(VLOOKUP(CONCATENATE($A116,S$66),'ECM Staff time by PoF'!$A$5:$S$119,MATCH($SL$103, 'ECM Staff time by PoF'!$A$4:$S$4,0),FALSE)), 0, VLOOKUP(CONCATENATE($A116,S$66),'ECM Staff time by PoF'!$A$5:$S$119,MATCH($SL$103, 'ECM Staff time by PoF'!$A$4:$S$4,0),FALSE))))*S78</f>
        <v>0</v>
      </c>
      <c r="TD116" s="60">
        <f>IF($A116="",0,IF(VLOOKUP($A116,'ECM Staff time by PoF'!$B$5:$C$119,2,FALSE)="Not Applicable",VLOOKUP($A116,'ECM Staff time by PoF'!$B$5:$S$119,MATCH($SL$103, 'ECM Staff time by PoF'!$B$4:$S$4,0),FALSE),IF(ISERROR(VLOOKUP(CONCATENATE($A116,T$66),'ECM Staff time by PoF'!$A$5:$S$119,MATCH($SL$103, 'ECM Staff time by PoF'!$A$4:$S$4,0),FALSE)), 0, VLOOKUP(CONCATENATE($A116,T$66),'ECM Staff time by PoF'!$A$5:$S$119,MATCH($SL$103, 'ECM Staff time by PoF'!$A$4:$S$4,0),FALSE))))*T78</f>
        <v>0</v>
      </c>
      <c r="TE116" s="60">
        <f>IF($A116="",0,IF(VLOOKUP($A116,'ECM Staff time by PoF'!$B$5:$C$119,2,FALSE)="Not Applicable",VLOOKUP($A116,'ECM Staff time by PoF'!$B$5:$S$119,MATCH($SL$103, 'ECM Staff time by PoF'!$B$4:$S$4,0),FALSE),IF(ISERROR(VLOOKUP(CONCATENATE($A116,U$66),'ECM Staff time by PoF'!$A$5:$S$119,MATCH($SL$103, 'ECM Staff time by PoF'!$A$4:$S$4,0),FALSE)), 0, VLOOKUP(CONCATENATE($A116,U$66),'ECM Staff time by PoF'!$A$5:$S$119,MATCH($SL$103, 'ECM Staff time by PoF'!$A$4:$S$4,0),FALSE))))*U78</f>
        <v>0</v>
      </c>
      <c r="TF116" s="60">
        <f>IF($A116="",0,IF(VLOOKUP($A116,'ECM Staff time by PoF'!$B$5:$C$119,2,FALSE)="Not Applicable",VLOOKUP($A116,'ECM Staff time by PoF'!$B$5:$S$119,MATCH($SL$103, 'ECM Staff time by PoF'!$B$4:$S$4,0),FALSE),IF(ISERROR(VLOOKUP(CONCATENATE($A116,V$66),'ECM Staff time by PoF'!$A$5:$S$119,MATCH($SL$103, 'ECM Staff time by PoF'!$A$4:$S$4,0),FALSE)), 0, VLOOKUP(CONCATENATE($A116,V$66),'ECM Staff time by PoF'!$A$5:$S$119,MATCH($SL$103, 'ECM Staff time by PoF'!$A$4:$S$4,0),FALSE))))*V78</f>
        <v>0</v>
      </c>
      <c r="TG116" s="60">
        <f>IF($A116="",0,IF(VLOOKUP($A116,'ECM Staff time by PoF'!$B$5:$C$119,2,FALSE)="Not Applicable",VLOOKUP($A116,'ECM Staff time by PoF'!$B$5:$S$119,MATCH($SL$103, 'ECM Staff time by PoF'!$B$4:$S$4,0),FALSE),IF(ISERROR(VLOOKUP(CONCATENATE($A116,W$66),'ECM Staff time by PoF'!$A$5:$S$119,MATCH($SL$103, 'ECM Staff time by PoF'!$A$4:$S$4,0),FALSE)), 0, VLOOKUP(CONCATENATE($A116,W$66),'ECM Staff time by PoF'!$A$5:$S$119,MATCH($SL$103, 'ECM Staff time by PoF'!$A$4:$S$4,0),FALSE))))*W78</f>
        <v>0</v>
      </c>
      <c r="TH116" s="60">
        <f>IF($A116="",0,IF(VLOOKUP($A116,'ECM Staff time by PoF'!$B$5:$C$119,2,FALSE)="Not Applicable",VLOOKUP($A116,'ECM Staff time by PoF'!$B$5:$S$119,MATCH($SL$103, 'ECM Staff time by PoF'!$B$4:$S$4,0),FALSE),IF(ISERROR(VLOOKUP(CONCATENATE($A116,X$66),'ECM Staff time by PoF'!$A$5:$S$119,MATCH($SL$103, 'ECM Staff time by PoF'!$A$4:$S$4,0),FALSE)), 0, VLOOKUP(CONCATENATE($A116,X$66),'ECM Staff time by PoF'!$A$5:$S$119,MATCH($SL$103, 'ECM Staff time by PoF'!$A$4:$S$4,0),FALSE))))*X78</f>
        <v>0</v>
      </c>
      <c r="TI116" s="60">
        <f>IF($A116="",0,IF(VLOOKUP($A116,'ECM Staff time by PoF'!$B$5:$C$119,2,FALSE)="Not Applicable",VLOOKUP($A116,'ECM Staff time by PoF'!$B$5:$S$119,MATCH($SL$103, 'ECM Staff time by PoF'!$B$4:$S$4,0),FALSE),IF(ISERROR(VLOOKUP(CONCATENATE($A116,Y$66),'ECM Staff time by PoF'!$A$5:$S$119,MATCH($SL$103, 'ECM Staff time by PoF'!$A$4:$S$4,0),FALSE)), 0, VLOOKUP(CONCATENATE($A116,Y$66),'ECM Staff time by PoF'!$A$5:$S$119,MATCH($SL$103, 'ECM Staff time by PoF'!$A$4:$S$4,0),FALSE))))*Y78</f>
        <v>0</v>
      </c>
      <c r="TJ116" s="60">
        <f>IF($A116="",0,IF(VLOOKUP($A116,'ECM Staff time by PoF'!$B$5:$C$119,2,FALSE)="Not Applicable",VLOOKUP($A116,'ECM Staff time by PoF'!$B$5:$S$119,MATCH($SL$103, 'ECM Staff time by PoF'!$B$4:$S$4,0),FALSE),IF(ISERROR(VLOOKUP(CONCATENATE($A116,Z$66),'ECM Staff time by PoF'!$A$5:$S$119,MATCH($SL$103, 'ECM Staff time by PoF'!$A$4:$S$4,0),FALSE)), 0, VLOOKUP(CONCATENATE($A116,Z$66),'ECM Staff time by PoF'!$A$5:$S$119,MATCH($SL$103, 'ECM Staff time by PoF'!$A$4:$S$4,0),FALSE))))*Z78</f>
        <v>0</v>
      </c>
      <c r="TK116" s="60">
        <f>IF($A116="",0,IF(VLOOKUP($A116,'ECM Staff time by PoF'!$B$5:$C$119,2,FALSE)="Not Applicable",VLOOKUP($A116,'ECM Staff time by PoF'!$B$5:$S$119,MATCH($SL$103, 'ECM Staff time by PoF'!$B$4:$S$4,0),FALSE),IF(ISERROR(VLOOKUP(CONCATENATE($A116,AA$66),'ECM Staff time by PoF'!$A$5:$S$119,MATCH($SL$103, 'ECM Staff time by PoF'!$A$4:$S$4,0),FALSE)), 0, VLOOKUP(CONCATENATE($A116,AA$66),'ECM Staff time by PoF'!$A$5:$S$119,MATCH($SL$103, 'ECM Staff time by PoF'!$A$4:$S$4,0),FALSE))))*AA78</f>
        <v>0</v>
      </c>
      <c r="TL116" s="60">
        <f>IF($A116="",0,IF(VLOOKUP($A116,'ECM Staff time by PoF'!$B$5:$C$119,2,FALSE)="Not Applicable",VLOOKUP($A116,'ECM Staff time by PoF'!$B$5:$S$119,MATCH($SL$103, 'ECM Staff time by PoF'!$B$4:$S$4,0),FALSE),IF(ISERROR(VLOOKUP(CONCATENATE($A116,AB$66),'ECM Staff time by PoF'!$A$5:$S$119,MATCH($SL$103, 'ECM Staff time by PoF'!$A$4:$S$4,0),FALSE)), 0, VLOOKUP(CONCATENATE($A116,AB$66),'ECM Staff time by PoF'!$A$5:$S$119,MATCH($SL$103, 'ECM Staff time by PoF'!$A$4:$S$4,0),FALSE))))*AB78</f>
        <v>0</v>
      </c>
      <c r="TM116" s="60">
        <f>IF($A116="",0,IF(VLOOKUP($A116,'ECM Staff time by PoF'!$B$5:$C$119,2,FALSE)="Not Applicable",VLOOKUP($A116,'ECM Staff time by PoF'!$B$5:$S$119,MATCH($SL$103, 'ECM Staff time by PoF'!$B$4:$S$4,0),FALSE),IF(ISERROR(VLOOKUP(CONCATENATE($A116,AC$66),'ECM Staff time by PoF'!$A$5:$S$119,MATCH($SL$103, 'ECM Staff time by PoF'!$A$4:$S$4,0),FALSE)), 0, VLOOKUP(CONCATENATE($A116,AC$66),'ECM Staff time by PoF'!$A$5:$S$119,MATCH($SL$103, 'ECM Staff time by PoF'!$A$4:$S$4,0),FALSE))))*AC78</f>
        <v>0</v>
      </c>
      <c r="TN116" s="60">
        <f>IF($A116="",0,IF(VLOOKUP($A116,'ECM Staff time by PoF'!$B$5:$C$119,2,FALSE)="Not Applicable",VLOOKUP($A116,'ECM Staff time by PoF'!$B$5:$S$119,MATCH($SL$103, 'ECM Staff time by PoF'!$B$4:$S$4,0),FALSE),IF(ISERROR(VLOOKUP(CONCATENATE($A116,AD$66),'ECM Staff time by PoF'!$A$5:$S$119,MATCH($SL$103, 'ECM Staff time by PoF'!$A$4:$S$4,0),FALSE)), 0, VLOOKUP(CONCATENATE($A116,AD$66),'ECM Staff time by PoF'!$A$5:$S$119,MATCH($SL$103, 'ECM Staff time by PoF'!$A$4:$S$4,0),FALSE))))*AD78</f>
        <v>0</v>
      </c>
      <c r="TO116" s="60">
        <f>IF($A116="",0,IF(VLOOKUP($A116,'ECM Staff time by PoF'!$B$5:$C$119,2,FALSE)="Not Applicable",VLOOKUP($A116,'ECM Staff time by PoF'!$B$5:$S$119,MATCH($SL$103, 'ECM Staff time by PoF'!$B$4:$S$4,0),FALSE),IF(ISERROR(VLOOKUP(CONCATENATE($A116,AE$66),'ECM Staff time by PoF'!$A$5:$S$119,MATCH($SL$103, 'ECM Staff time by PoF'!$A$4:$S$4,0),FALSE)), 0, VLOOKUP(CONCATENATE($A116,AE$66),'ECM Staff time by PoF'!$A$5:$S$119,MATCH($SL$103, 'ECM Staff time by PoF'!$A$4:$S$4,0),FALSE))))*AE78</f>
        <v>0</v>
      </c>
      <c r="TP116" s="60">
        <f>IF($A116="",0,IF(VLOOKUP($A116,'ECM Staff time by PoF'!$B$5:$C$119,2,FALSE)="Not Applicable",VLOOKUP($A116,'ECM Staff time by PoF'!$B$5:$S$119,MATCH($SL$103, 'ECM Staff time by PoF'!$B$4:$S$4,0),FALSE),IF(ISERROR(VLOOKUP(CONCATENATE($A116,AF$66),'ECM Staff time by PoF'!$A$5:$S$119,MATCH($SL$103, 'ECM Staff time by PoF'!$A$4:$S$4,0),FALSE)), 0, VLOOKUP(CONCATENATE($A116,AF$66),'ECM Staff time by PoF'!$A$5:$S$119,MATCH($SL$103, 'ECM Staff time by PoF'!$A$4:$S$4,0),FALSE))))*AF78</f>
        <v>0</v>
      </c>
      <c r="TQ116" s="60">
        <f>IF($A116="",0,IF(VLOOKUP($A116,'ECM Staff time by PoF'!$B$5:$C$119,2,FALSE)="Not Applicable",VLOOKUP($A116,'ECM Staff time by PoF'!$B$5:$S$119,MATCH($SL$103, 'ECM Staff time by PoF'!$B$4:$S$4,0),FALSE),IF(ISERROR(VLOOKUP(CONCATENATE($A116,AG$66),'ECM Staff time by PoF'!$A$5:$S$119,MATCH($SL$103, 'ECM Staff time by PoF'!$A$4:$S$4,0),FALSE)), 0, VLOOKUP(CONCATENATE($A116,AG$66),'ECM Staff time by PoF'!$A$5:$S$119,MATCH($SL$103, 'ECM Staff time by PoF'!$A$4:$S$4,0),FALSE))))*AG78</f>
        <v>0</v>
      </c>
      <c r="TR116" s="60">
        <f>IF($A116="",0,IF(VLOOKUP($A116,'ECM Staff time by PoF'!$B$5:$C$119,2,FALSE)="Not Applicable",VLOOKUP($A116,'ECM Staff time by PoF'!$B$5:$S$119,MATCH($SL$103, 'ECM Staff time by PoF'!$B$4:$S$4,0),FALSE),IF(ISERROR(VLOOKUP(CONCATENATE($A116,AH$66),'ECM Staff time by PoF'!$A$5:$S$119,MATCH($SL$103, 'ECM Staff time by PoF'!$A$4:$S$4,0),FALSE)), 0, VLOOKUP(CONCATENATE($A116,AH$66),'ECM Staff time by PoF'!$A$5:$S$119,MATCH($SL$103, 'ECM Staff time by PoF'!$A$4:$S$4,0),FALSE))))*AH78</f>
        <v>0</v>
      </c>
      <c r="TS116" s="60">
        <f>IF($A116="",0,IF(VLOOKUP($A116,'ECM Staff time by PoF'!$B$5:$C$119,2,FALSE)="Not Applicable",VLOOKUP($A116,'ECM Staff time by PoF'!$B$5:$S$119,MATCH($SL$103, 'ECM Staff time by PoF'!$B$4:$S$4,0),FALSE),IF(ISERROR(VLOOKUP(CONCATENATE($A116,AI$66),'ECM Staff time by PoF'!$A$5:$S$119,MATCH($SL$103, 'ECM Staff time by PoF'!$A$4:$S$4,0),FALSE)), 0, VLOOKUP(CONCATENATE($A116,AI$66),'ECM Staff time by PoF'!$A$5:$S$119,MATCH($SL$103, 'ECM Staff time by PoF'!$A$4:$S$4,0),FALSE))))*AI78</f>
        <v>0</v>
      </c>
      <c r="TT116" s="60">
        <f>IF($A116="",0,IF(VLOOKUP($A116,'ECM Staff time by PoF'!$B$5:$C$119,2,FALSE)="Not Applicable",VLOOKUP($A116,'ECM Staff time by PoF'!$B$5:$S$119,MATCH($SL$103, 'ECM Staff time by PoF'!$B$4:$S$4,0),FALSE),IF(ISERROR(VLOOKUP(CONCATENATE($A116,AJ$66),'ECM Staff time by PoF'!$A$5:$S$119,MATCH($SL$103, 'ECM Staff time by PoF'!$A$4:$S$4,0),FALSE)), 0, VLOOKUP(CONCATENATE($A116,AJ$66),'ECM Staff time by PoF'!$A$5:$S$119,MATCH($SL$103, 'ECM Staff time by PoF'!$A$4:$S$4,0),FALSE))))*AJ78</f>
        <v>0</v>
      </c>
      <c r="TU116" s="60">
        <f>IF($A116="",0,IF(VLOOKUP($A116,'ECM Staff time by PoF'!$B$5:$C$119,2,FALSE)="Not Applicable",VLOOKUP($A116,'ECM Staff time by PoF'!$B$5:$S$119,MATCH($SL$103, 'ECM Staff time by PoF'!$B$4:$S$4,0),FALSE),IF(ISERROR(VLOOKUP(CONCATENATE($A116,AK$66),'ECM Staff time by PoF'!$A$5:$S$119,MATCH($SL$103, 'ECM Staff time by PoF'!$A$4:$S$4,0),FALSE)), 0, VLOOKUP(CONCATENATE($A116,AK$66),'ECM Staff time by PoF'!$A$5:$S$119,MATCH($SL$103, 'ECM Staff time by PoF'!$A$4:$S$4,0),FALSE))))*AK78</f>
        <v>0</v>
      </c>
      <c r="TV116" s="60">
        <f>IF($A116="",0,IF(VLOOKUP($A116,'ECM Staff time by PoF'!$B$5:$C$119,2,FALSE)="Not Applicable",VLOOKUP($A116,'ECM Staff time by PoF'!$B$5:$S$119,MATCH($TV$103, 'ECM Staff time by PoF'!$B$4:$S$4,0),FALSE),IF(ISERROR(VLOOKUP(CONCATENATE($A116,B$66),'ECM Staff time by PoF'!$A$5:$S$119,MATCH($TV$103, 'ECM Staff time by PoF'!$A$4:$S$4,0),FALSE)), 0, VLOOKUP(CONCATENATE($A116,B$66),'ECM Staff time by PoF'!$A$5:$S$119,MATCH($TV$103, 'ECM Staff time by PoF'!$A$4:$S$4,0),FALSE))))*B78</f>
        <v>0</v>
      </c>
      <c r="TW116" s="60">
        <f>IF($A116="",0,IF(VLOOKUP($A116,'ECM Staff time by PoF'!$B$5:$C$119,2,FALSE)="Not Applicable",VLOOKUP($A116,'ECM Staff time by PoF'!$B$5:$S$119,MATCH($TV$103, 'ECM Staff time by PoF'!$B$4:$S$4,0),FALSE),IF(ISERROR(VLOOKUP(CONCATENATE($A116,C$66),'ECM Staff time by PoF'!$A$5:$S$119,MATCH($TV$103, 'ECM Staff time by PoF'!$A$4:$S$4,0),FALSE)), 0, VLOOKUP(CONCATENATE($A116,C$66),'ECM Staff time by PoF'!$A$5:$S$119,MATCH($TV$103, 'ECM Staff time by PoF'!$A$4:$S$4,0),FALSE))))*C78</f>
        <v>0</v>
      </c>
      <c r="TX116" s="60">
        <f>IF($A116="",0,IF(VLOOKUP($A116,'ECM Staff time by PoF'!$B$5:$C$119,2,FALSE)="Not Applicable",VLOOKUP($A116,'ECM Staff time by PoF'!$B$5:$S$119,MATCH($TV$103, 'ECM Staff time by PoF'!$B$4:$S$4,0),FALSE),IF(ISERROR(VLOOKUP(CONCATENATE($A116,D$66),'ECM Staff time by PoF'!$A$5:$S$119,MATCH($TV$103, 'ECM Staff time by PoF'!$A$4:$S$4,0),FALSE)), 0, VLOOKUP(CONCATENATE($A116,D$66),'ECM Staff time by PoF'!$A$5:$S$119,MATCH($TV$103, 'ECM Staff time by PoF'!$A$4:$S$4,0),FALSE))))*D78</f>
        <v>0</v>
      </c>
      <c r="TY116" s="60">
        <f>IF($A116="",0,IF(VLOOKUP($A116,'ECM Staff time by PoF'!$B$5:$C$119,2,FALSE)="Not Applicable",VLOOKUP($A116,'ECM Staff time by PoF'!$B$5:$S$119,MATCH($TV$103, 'ECM Staff time by PoF'!$B$4:$S$4,0),FALSE),IF(ISERROR(VLOOKUP(CONCATENATE($A116,E$66),'ECM Staff time by PoF'!$A$5:$S$119,MATCH($TV$103, 'ECM Staff time by PoF'!$A$4:$S$4,0),FALSE)), 0, VLOOKUP(CONCATENATE($A116,E$66),'ECM Staff time by PoF'!$A$5:$S$119,MATCH($TV$103, 'ECM Staff time by PoF'!$A$4:$S$4,0),FALSE))))*E78</f>
        <v>0</v>
      </c>
      <c r="TZ116" s="60">
        <f>IF($A116="",0,IF(VLOOKUP($A116,'ECM Staff time by PoF'!$B$5:$C$119,2,FALSE)="Not Applicable",VLOOKUP($A116,'ECM Staff time by PoF'!$B$5:$S$119,MATCH($TV$103, 'ECM Staff time by PoF'!$B$4:$S$4,0),FALSE),IF(ISERROR(VLOOKUP(CONCATENATE($A116,F$66),'ECM Staff time by PoF'!$A$5:$S$119,MATCH($TV$103, 'ECM Staff time by PoF'!$A$4:$S$4,0),FALSE)), 0, VLOOKUP(CONCATENATE($A116,F$66),'ECM Staff time by PoF'!$A$5:$S$119,MATCH($TV$103, 'ECM Staff time by PoF'!$A$4:$S$4,0),FALSE))))*F78</f>
        <v>0</v>
      </c>
      <c r="UA116" s="60">
        <f>IF($A116="",0,IF(VLOOKUP($A116,'ECM Staff time by PoF'!$B$5:$C$119,2,FALSE)="Not Applicable",VLOOKUP($A116,'ECM Staff time by PoF'!$B$5:$S$119,MATCH($TV$103, 'ECM Staff time by PoF'!$B$4:$S$4,0),FALSE),IF(ISERROR(VLOOKUP(CONCATENATE($A116,G$66),'ECM Staff time by PoF'!$A$5:$S$119,MATCH($TV$103, 'ECM Staff time by PoF'!$A$4:$S$4,0),FALSE)), 0, VLOOKUP(CONCATENATE($A116,G$66),'ECM Staff time by PoF'!$A$5:$S$119,MATCH($TV$103, 'ECM Staff time by PoF'!$A$4:$S$4,0),FALSE))))*G78</f>
        <v>0</v>
      </c>
      <c r="UB116" s="60">
        <f>IF($A116="",0,IF(VLOOKUP($A116,'ECM Staff time by PoF'!$B$5:$C$119,2,FALSE)="Not Applicable",VLOOKUP($A116,'ECM Staff time by PoF'!$B$5:$S$119,MATCH($TV$103, 'ECM Staff time by PoF'!$B$4:$S$4,0),FALSE),IF(ISERROR(VLOOKUP(CONCATENATE($A116,H$66),'ECM Staff time by PoF'!$A$5:$S$119,MATCH($TV$103, 'ECM Staff time by PoF'!$A$4:$S$4,0),FALSE)), 0, VLOOKUP(CONCATENATE($A116,H$66),'ECM Staff time by PoF'!$A$5:$S$119,MATCH($TV$103, 'ECM Staff time by PoF'!$A$4:$S$4,0),FALSE))))*H78</f>
        <v>0</v>
      </c>
      <c r="UC116" s="60">
        <f>IF($A116="",0,IF(VLOOKUP($A116,'ECM Staff time by PoF'!$B$5:$C$119,2,FALSE)="Not Applicable",VLOOKUP($A116,'ECM Staff time by PoF'!$B$5:$S$119,MATCH($TV$103, 'ECM Staff time by PoF'!$B$4:$S$4,0),FALSE),IF(ISERROR(VLOOKUP(CONCATENATE($A116,I$66),'ECM Staff time by PoF'!$A$5:$S$119,MATCH($TV$103, 'ECM Staff time by PoF'!$A$4:$S$4,0),FALSE)), 0, VLOOKUP(CONCATENATE($A116,I$66),'ECM Staff time by PoF'!$A$5:$S$119,MATCH($TV$103, 'ECM Staff time by PoF'!$A$4:$S$4,0),FALSE))))*I78</f>
        <v>0</v>
      </c>
      <c r="UD116" s="60">
        <f>IF($A116="",0,IF(VLOOKUP($A116,'ECM Staff time by PoF'!$B$5:$C$119,2,FALSE)="Not Applicable",VLOOKUP($A116,'ECM Staff time by PoF'!$B$5:$S$119,MATCH($TV$103, 'ECM Staff time by PoF'!$B$4:$S$4,0),FALSE),IF(ISERROR(VLOOKUP(CONCATENATE($A116,J$66),'ECM Staff time by PoF'!$A$5:$S$119,MATCH($TV$103, 'ECM Staff time by PoF'!$A$4:$S$4,0),FALSE)), 0, VLOOKUP(CONCATENATE($A116,J$66),'ECM Staff time by PoF'!$A$5:$S$119,MATCH($TV$103, 'ECM Staff time by PoF'!$A$4:$S$4,0),FALSE))))*J78</f>
        <v>0</v>
      </c>
      <c r="UE116" s="60">
        <f>IF($A116="",0,IF(VLOOKUP($A116,'ECM Staff time by PoF'!$B$5:$C$119,2,FALSE)="Not Applicable",VLOOKUP($A116,'ECM Staff time by PoF'!$B$5:$S$119,MATCH($TV$103, 'ECM Staff time by PoF'!$B$4:$S$4,0),FALSE),IF(ISERROR(VLOOKUP(CONCATENATE($A116,K$66),'ECM Staff time by PoF'!$A$5:$S$119,MATCH($TV$103, 'ECM Staff time by PoF'!$A$4:$S$4,0),FALSE)), 0, VLOOKUP(CONCATENATE($A116,K$66),'ECM Staff time by PoF'!$A$5:$S$119,MATCH($TV$103, 'ECM Staff time by PoF'!$A$4:$S$4,0),FALSE))))*K78</f>
        <v>0</v>
      </c>
      <c r="UF116" s="60">
        <f>IF($A116="",0,IF(VLOOKUP($A116,'ECM Staff time by PoF'!$B$5:$C$119,2,FALSE)="Not Applicable",VLOOKUP($A116,'ECM Staff time by PoF'!$B$5:$S$119,MATCH($TV$103, 'ECM Staff time by PoF'!$B$4:$S$4,0),FALSE),IF(ISERROR(VLOOKUP(CONCATENATE($A116,L$66),'ECM Staff time by PoF'!$A$5:$S$119,MATCH($TV$103, 'ECM Staff time by PoF'!$A$4:$S$4,0),FALSE)), 0, VLOOKUP(CONCATENATE($A116,L$66),'ECM Staff time by PoF'!$A$5:$S$119,MATCH($TV$103, 'ECM Staff time by PoF'!$A$4:$S$4,0),FALSE))))*L78</f>
        <v>0</v>
      </c>
      <c r="UG116" s="60">
        <f>IF($A116="",0,IF(VLOOKUP($A116,'ECM Staff time by PoF'!$B$5:$C$119,2,FALSE)="Not Applicable",VLOOKUP($A116,'ECM Staff time by PoF'!$B$5:$S$119,MATCH($TV$103, 'ECM Staff time by PoF'!$B$4:$S$4,0),FALSE),IF(ISERROR(VLOOKUP(CONCATENATE($A116,M$66),'ECM Staff time by PoF'!$A$5:$S$119,MATCH($TV$103, 'ECM Staff time by PoF'!$A$4:$S$4,0),FALSE)), 0, VLOOKUP(CONCATENATE($A116,M$66),'ECM Staff time by PoF'!$A$5:$S$119,MATCH($TV$103, 'ECM Staff time by PoF'!$A$4:$S$4,0),FALSE))))*M78</f>
        <v>0</v>
      </c>
      <c r="UH116" s="60">
        <f>IF($A116="",0,IF(VLOOKUP($A116,'ECM Staff time by PoF'!$B$5:$C$119,2,FALSE)="Not Applicable",VLOOKUP($A116,'ECM Staff time by PoF'!$B$5:$S$119,MATCH($TV$103, 'ECM Staff time by PoF'!$B$4:$S$4,0),FALSE),IF(ISERROR(VLOOKUP(CONCATENATE($A116,N$66),'ECM Staff time by PoF'!$A$5:$S$119,MATCH($TV$103, 'ECM Staff time by PoF'!$A$4:$S$4,0),FALSE)), 0, VLOOKUP(CONCATENATE($A116,N$66),'ECM Staff time by PoF'!$A$5:$S$119,MATCH($TV$103, 'ECM Staff time by PoF'!$A$4:$S$4,0),FALSE))))*N78</f>
        <v>0</v>
      </c>
      <c r="UI116" s="60">
        <f>IF($A116="",0,IF(VLOOKUP($A116,'ECM Staff time by PoF'!$B$5:$C$119,2,FALSE)="Not Applicable",VLOOKUP($A116,'ECM Staff time by PoF'!$B$5:$S$119,MATCH($TV$103, 'ECM Staff time by PoF'!$B$4:$S$4,0),FALSE),IF(ISERROR(VLOOKUP(CONCATENATE($A116,O$66),'ECM Staff time by PoF'!$A$5:$S$119,MATCH($TV$103, 'ECM Staff time by PoF'!$A$4:$S$4,0),FALSE)), 0, VLOOKUP(CONCATENATE($A116,O$66),'ECM Staff time by PoF'!$A$5:$S$119,MATCH($TV$103, 'ECM Staff time by PoF'!$A$4:$S$4,0),FALSE))))*O78</f>
        <v>0</v>
      </c>
      <c r="UJ116" s="60">
        <f>IF($A116="",0,IF(VLOOKUP($A116,'ECM Staff time by PoF'!$B$5:$C$119,2,FALSE)="Not Applicable",VLOOKUP($A116,'ECM Staff time by PoF'!$B$5:$S$119,MATCH($TV$103, 'ECM Staff time by PoF'!$B$4:$S$4,0),FALSE),IF(ISERROR(VLOOKUP(CONCATENATE($A116,P$66),'ECM Staff time by PoF'!$A$5:$S$119,MATCH($TV$103, 'ECM Staff time by PoF'!$A$4:$S$4,0),FALSE)), 0, VLOOKUP(CONCATENATE($A116,P$66),'ECM Staff time by PoF'!$A$5:$S$119,MATCH($TV$103, 'ECM Staff time by PoF'!$A$4:$S$4,0),FALSE))))*P78</f>
        <v>0</v>
      </c>
      <c r="UK116" s="60">
        <f>IF($A116="",0,IF(VLOOKUP($A116,'ECM Staff time by PoF'!$B$5:$C$119,2,FALSE)="Not Applicable",VLOOKUP($A116,'ECM Staff time by PoF'!$B$5:$S$119,MATCH($TV$103, 'ECM Staff time by PoF'!$B$4:$S$4,0),FALSE),IF(ISERROR(VLOOKUP(CONCATENATE($A116,Q$66),'ECM Staff time by PoF'!$A$5:$S$119,MATCH($TV$103, 'ECM Staff time by PoF'!$A$4:$S$4,0),FALSE)), 0, VLOOKUP(CONCATENATE($A116,Q$66),'ECM Staff time by PoF'!$A$5:$S$119,MATCH($TV$103, 'ECM Staff time by PoF'!$A$4:$S$4,0),FALSE))))*Q78</f>
        <v>0</v>
      </c>
      <c r="UL116" s="60">
        <f>IF($A116="",0,IF(VLOOKUP($A116,'ECM Staff time by PoF'!$B$5:$C$119,2,FALSE)="Not Applicable",VLOOKUP($A116,'ECM Staff time by PoF'!$B$5:$S$119,MATCH($TV$103, 'ECM Staff time by PoF'!$B$4:$S$4,0),FALSE),IF(ISERROR(VLOOKUP(CONCATENATE($A116,R$66),'ECM Staff time by PoF'!$A$5:$S$119,MATCH($TV$103, 'ECM Staff time by PoF'!$A$4:$S$4,0),FALSE)), 0, VLOOKUP(CONCATENATE($A116,R$66),'ECM Staff time by PoF'!$A$5:$S$119,MATCH($TV$103, 'ECM Staff time by PoF'!$A$4:$S$4,0),FALSE))))*R78</f>
        <v>0</v>
      </c>
      <c r="UM116" s="60">
        <f>IF($A116="",0,IF(VLOOKUP($A116,'ECM Staff time by PoF'!$B$5:$C$119,2,FALSE)="Not Applicable",VLOOKUP($A116,'ECM Staff time by PoF'!$B$5:$S$119,MATCH($TV$103, 'ECM Staff time by PoF'!$B$4:$S$4,0),FALSE),IF(ISERROR(VLOOKUP(CONCATENATE($A116,S$66),'ECM Staff time by PoF'!$A$5:$S$119,MATCH($TV$103, 'ECM Staff time by PoF'!$A$4:$S$4,0),FALSE)), 0, VLOOKUP(CONCATENATE($A116,S$66),'ECM Staff time by PoF'!$A$5:$S$119,MATCH($TV$103, 'ECM Staff time by PoF'!$A$4:$S$4,0),FALSE))))*S78</f>
        <v>0</v>
      </c>
      <c r="UN116" s="60">
        <f>IF($A116="",0,IF(VLOOKUP($A116,'ECM Staff time by PoF'!$B$5:$C$119,2,FALSE)="Not Applicable",VLOOKUP($A116,'ECM Staff time by PoF'!$B$5:$S$119,MATCH($TV$103, 'ECM Staff time by PoF'!$B$4:$S$4,0),FALSE),IF(ISERROR(VLOOKUP(CONCATENATE($A116,T$66),'ECM Staff time by PoF'!$A$5:$S$119,MATCH($TV$103, 'ECM Staff time by PoF'!$A$4:$S$4,0),FALSE)), 0, VLOOKUP(CONCATENATE($A116,T$66),'ECM Staff time by PoF'!$A$5:$S$119,MATCH($TV$103, 'ECM Staff time by PoF'!$A$4:$S$4,0),FALSE))))*T78</f>
        <v>0</v>
      </c>
      <c r="UO116" s="60">
        <f>IF($A116="",0,IF(VLOOKUP($A116,'ECM Staff time by PoF'!$B$5:$C$119,2,FALSE)="Not Applicable",VLOOKUP($A116,'ECM Staff time by PoF'!$B$5:$S$119,MATCH($TV$103, 'ECM Staff time by PoF'!$B$4:$S$4,0),FALSE),IF(ISERROR(VLOOKUP(CONCATENATE($A116,U$66),'ECM Staff time by PoF'!$A$5:$S$119,MATCH($TV$103, 'ECM Staff time by PoF'!$A$4:$S$4,0),FALSE)), 0, VLOOKUP(CONCATENATE($A116,U$66),'ECM Staff time by PoF'!$A$5:$S$119,MATCH($TV$103, 'ECM Staff time by PoF'!$A$4:$S$4,0),FALSE))))*U78</f>
        <v>0</v>
      </c>
      <c r="UP116" s="60">
        <f>IF($A116="",0,IF(VLOOKUP($A116,'ECM Staff time by PoF'!$B$5:$C$119,2,FALSE)="Not Applicable",VLOOKUP($A116,'ECM Staff time by PoF'!$B$5:$S$119,MATCH($TV$103, 'ECM Staff time by PoF'!$B$4:$S$4,0),FALSE),IF(ISERROR(VLOOKUP(CONCATENATE($A116,V$66),'ECM Staff time by PoF'!$A$5:$S$119,MATCH($TV$103, 'ECM Staff time by PoF'!$A$4:$S$4,0),FALSE)), 0, VLOOKUP(CONCATENATE($A116,V$66),'ECM Staff time by PoF'!$A$5:$S$119,MATCH($TV$103, 'ECM Staff time by PoF'!$A$4:$S$4,0),FALSE))))*V78</f>
        <v>0</v>
      </c>
      <c r="UQ116" s="60">
        <f>IF($A116="",0,IF(VLOOKUP($A116,'ECM Staff time by PoF'!$B$5:$C$119,2,FALSE)="Not Applicable",VLOOKUP($A116,'ECM Staff time by PoF'!$B$5:$S$119,MATCH($TV$103, 'ECM Staff time by PoF'!$B$4:$S$4,0),FALSE),IF(ISERROR(VLOOKUP(CONCATENATE($A116,W$66),'ECM Staff time by PoF'!$A$5:$S$119,MATCH($TV$103, 'ECM Staff time by PoF'!$A$4:$S$4,0),FALSE)), 0, VLOOKUP(CONCATENATE($A116,W$66),'ECM Staff time by PoF'!$A$5:$S$119,MATCH($TV$103, 'ECM Staff time by PoF'!$A$4:$S$4,0),FALSE))))*W78</f>
        <v>0</v>
      </c>
      <c r="UR116" s="60">
        <f>IF($A116="",0,IF(VLOOKUP($A116,'ECM Staff time by PoF'!$B$5:$C$119,2,FALSE)="Not Applicable",VLOOKUP($A116,'ECM Staff time by PoF'!$B$5:$S$119,MATCH($TV$103, 'ECM Staff time by PoF'!$B$4:$S$4,0),FALSE),IF(ISERROR(VLOOKUP(CONCATENATE($A116,X$66),'ECM Staff time by PoF'!$A$5:$S$119,MATCH($TV$103, 'ECM Staff time by PoF'!$A$4:$S$4,0),FALSE)), 0, VLOOKUP(CONCATENATE($A116,X$66),'ECM Staff time by PoF'!$A$5:$S$119,MATCH($TV$103, 'ECM Staff time by PoF'!$A$4:$S$4,0),FALSE))))*X78</f>
        <v>0</v>
      </c>
      <c r="US116" s="60">
        <f>IF($A116="",0,IF(VLOOKUP($A116,'ECM Staff time by PoF'!$B$5:$C$119,2,FALSE)="Not Applicable",VLOOKUP($A116,'ECM Staff time by PoF'!$B$5:$S$119,MATCH($TV$103, 'ECM Staff time by PoF'!$B$4:$S$4,0),FALSE),IF(ISERROR(VLOOKUP(CONCATENATE($A116,Y$66),'ECM Staff time by PoF'!$A$5:$S$119,MATCH($TV$103, 'ECM Staff time by PoF'!$A$4:$S$4,0),FALSE)), 0, VLOOKUP(CONCATENATE($A116,Y$66),'ECM Staff time by PoF'!$A$5:$S$119,MATCH($TV$103, 'ECM Staff time by PoF'!$A$4:$S$4,0),FALSE))))*Y78</f>
        <v>0</v>
      </c>
      <c r="UT116" s="60">
        <f>IF($A116="",0,IF(VLOOKUP($A116,'ECM Staff time by PoF'!$B$5:$C$119,2,FALSE)="Not Applicable",VLOOKUP($A116,'ECM Staff time by PoF'!$B$5:$S$119,MATCH($TV$103, 'ECM Staff time by PoF'!$B$4:$S$4,0),FALSE),IF(ISERROR(VLOOKUP(CONCATENATE($A116,Z$66),'ECM Staff time by PoF'!$A$5:$S$119,MATCH($TV$103, 'ECM Staff time by PoF'!$A$4:$S$4,0),FALSE)), 0, VLOOKUP(CONCATENATE($A116,Z$66),'ECM Staff time by PoF'!$A$5:$S$119,MATCH($TV$103, 'ECM Staff time by PoF'!$A$4:$S$4,0),FALSE))))*Z78</f>
        <v>0</v>
      </c>
      <c r="UU116" s="60">
        <f>IF($A116="",0,IF(VLOOKUP($A116,'ECM Staff time by PoF'!$B$5:$C$119,2,FALSE)="Not Applicable",VLOOKUP($A116,'ECM Staff time by PoF'!$B$5:$S$119,MATCH($TV$103, 'ECM Staff time by PoF'!$B$4:$S$4,0),FALSE),IF(ISERROR(VLOOKUP(CONCATENATE($A116,AA$66),'ECM Staff time by PoF'!$A$5:$S$119,MATCH($TV$103, 'ECM Staff time by PoF'!$A$4:$S$4,0),FALSE)), 0, VLOOKUP(CONCATENATE($A116,AA$66),'ECM Staff time by PoF'!$A$5:$S$119,MATCH($TV$103, 'ECM Staff time by PoF'!$A$4:$S$4,0),FALSE))))*AA78</f>
        <v>0</v>
      </c>
      <c r="UV116" s="60">
        <f>IF($A116="",0,IF(VLOOKUP($A116,'ECM Staff time by PoF'!$B$5:$C$119,2,FALSE)="Not Applicable",VLOOKUP($A116,'ECM Staff time by PoF'!$B$5:$S$119,MATCH($TV$103, 'ECM Staff time by PoF'!$B$4:$S$4,0),FALSE),IF(ISERROR(VLOOKUP(CONCATENATE($A116,AB$66),'ECM Staff time by PoF'!$A$5:$S$119,MATCH($TV$103, 'ECM Staff time by PoF'!$A$4:$S$4,0),FALSE)), 0, VLOOKUP(CONCATENATE($A116,AB$66),'ECM Staff time by PoF'!$A$5:$S$119,MATCH($TV$103, 'ECM Staff time by PoF'!$A$4:$S$4,0),FALSE))))*AB78</f>
        <v>0</v>
      </c>
      <c r="UW116" s="60">
        <f>IF($A116="",0,IF(VLOOKUP($A116,'ECM Staff time by PoF'!$B$5:$C$119,2,FALSE)="Not Applicable",VLOOKUP($A116,'ECM Staff time by PoF'!$B$5:$S$119,MATCH($TV$103, 'ECM Staff time by PoF'!$B$4:$S$4,0),FALSE),IF(ISERROR(VLOOKUP(CONCATENATE($A116,AC$66),'ECM Staff time by PoF'!$A$5:$S$119,MATCH($TV$103, 'ECM Staff time by PoF'!$A$4:$S$4,0),FALSE)), 0, VLOOKUP(CONCATENATE($A116,AC$66),'ECM Staff time by PoF'!$A$5:$S$119,MATCH($TV$103, 'ECM Staff time by PoF'!$A$4:$S$4,0),FALSE))))*AC78</f>
        <v>0</v>
      </c>
      <c r="UX116" s="60">
        <f>IF($A116="",0,IF(VLOOKUP($A116,'ECM Staff time by PoF'!$B$5:$C$119,2,FALSE)="Not Applicable",VLOOKUP($A116,'ECM Staff time by PoF'!$B$5:$S$119,MATCH($TV$103, 'ECM Staff time by PoF'!$B$4:$S$4,0),FALSE),IF(ISERROR(VLOOKUP(CONCATENATE($A116,AD$66),'ECM Staff time by PoF'!$A$5:$S$119,MATCH($TV$103, 'ECM Staff time by PoF'!$A$4:$S$4,0),FALSE)), 0, VLOOKUP(CONCATENATE($A116,AD$66),'ECM Staff time by PoF'!$A$5:$S$119,MATCH($TV$103, 'ECM Staff time by PoF'!$A$4:$S$4,0),FALSE))))*AD78</f>
        <v>0</v>
      </c>
      <c r="UY116" s="60">
        <f>IF($A116="",0,IF(VLOOKUP($A116,'ECM Staff time by PoF'!$B$5:$C$119,2,FALSE)="Not Applicable",VLOOKUP($A116,'ECM Staff time by PoF'!$B$5:$S$119,MATCH($TV$103, 'ECM Staff time by PoF'!$B$4:$S$4,0),FALSE),IF(ISERROR(VLOOKUP(CONCATENATE($A116,AE$66),'ECM Staff time by PoF'!$A$5:$S$119,MATCH($TV$103, 'ECM Staff time by PoF'!$A$4:$S$4,0),FALSE)), 0, VLOOKUP(CONCATENATE($A116,AE$66),'ECM Staff time by PoF'!$A$5:$S$119,MATCH($TV$103, 'ECM Staff time by PoF'!$A$4:$S$4,0),FALSE))))*AE78</f>
        <v>0</v>
      </c>
      <c r="UZ116" s="60">
        <f>IF($A116="",0,IF(VLOOKUP($A116,'ECM Staff time by PoF'!$B$5:$C$119,2,FALSE)="Not Applicable",VLOOKUP($A116,'ECM Staff time by PoF'!$B$5:$S$119,MATCH($TV$103, 'ECM Staff time by PoF'!$B$4:$S$4,0),FALSE),IF(ISERROR(VLOOKUP(CONCATENATE($A116,AF$66),'ECM Staff time by PoF'!$A$5:$S$119,MATCH($TV$103, 'ECM Staff time by PoF'!$A$4:$S$4,0),FALSE)), 0, VLOOKUP(CONCATENATE($A116,AF$66),'ECM Staff time by PoF'!$A$5:$S$119,MATCH($TV$103, 'ECM Staff time by PoF'!$A$4:$S$4,0),FALSE))))*AF78</f>
        <v>0</v>
      </c>
      <c r="VA116" s="60">
        <f>IF($A116="",0,IF(VLOOKUP($A116,'ECM Staff time by PoF'!$B$5:$C$119,2,FALSE)="Not Applicable",VLOOKUP($A116,'ECM Staff time by PoF'!$B$5:$S$119,MATCH($TV$103, 'ECM Staff time by PoF'!$B$4:$S$4,0),FALSE),IF(ISERROR(VLOOKUP(CONCATENATE($A116,AG$66),'ECM Staff time by PoF'!$A$5:$S$119,MATCH($TV$103, 'ECM Staff time by PoF'!$A$4:$S$4,0),FALSE)), 0, VLOOKUP(CONCATENATE($A116,AG$66),'ECM Staff time by PoF'!$A$5:$S$119,MATCH($TV$103, 'ECM Staff time by PoF'!$A$4:$S$4,0),FALSE))))*AG78</f>
        <v>0</v>
      </c>
      <c r="VB116" s="60">
        <f>IF($A116="",0,IF(VLOOKUP($A116,'ECM Staff time by PoF'!$B$5:$C$119,2,FALSE)="Not Applicable",VLOOKUP($A116,'ECM Staff time by PoF'!$B$5:$S$119,MATCH($TV$103, 'ECM Staff time by PoF'!$B$4:$S$4,0),FALSE),IF(ISERROR(VLOOKUP(CONCATENATE($A116,AH$66),'ECM Staff time by PoF'!$A$5:$S$119,MATCH($TV$103, 'ECM Staff time by PoF'!$A$4:$S$4,0),FALSE)), 0, VLOOKUP(CONCATENATE($A116,AH$66),'ECM Staff time by PoF'!$A$5:$S$119,MATCH($TV$103, 'ECM Staff time by PoF'!$A$4:$S$4,0),FALSE))))*AH78</f>
        <v>0</v>
      </c>
      <c r="VC116" s="60">
        <f>IF($A116="",0,IF(VLOOKUP($A116,'ECM Staff time by PoF'!$B$5:$C$119,2,FALSE)="Not Applicable",VLOOKUP($A116,'ECM Staff time by PoF'!$B$5:$S$119,MATCH($TV$103, 'ECM Staff time by PoF'!$B$4:$S$4,0),FALSE),IF(ISERROR(VLOOKUP(CONCATENATE($A116,AI$66),'ECM Staff time by PoF'!$A$5:$S$119,MATCH($TV$103, 'ECM Staff time by PoF'!$A$4:$S$4,0),FALSE)), 0, VLOOKUP(CONCATENATE($A116,AI$66),'ECM Staff time by PoF'!$A$5:$S$119,MATCH($TV$103, 'ECM Staff time by PoF'!$A$4:$S$4,0),FALSE))))*AI78</f>
        <v>0</v>
      </c>
      <c r="VD116" s="60">
        <f>IF($A116="",0,IF(VLOOKUP($A116,'ECM Staff time by PoF'!$B$5:$C$119,2,FALSE)="Not Applicable",VLOOKUP($A116,'ECM Staff time by PoF'!$B$5:$S$119,MATCH($TV$103, 'ECM Staff time by PoF'!$B$4:$S$4,0),FALSE),IF(ISERROR(VLOOKUP(CONCATENATE($A116,AJ$66),'ECM Staff time by PoF'!$A$5:$S$119,MATCH($TV$103, 'ECM Staff time by PoF'!$A$4:$S$4,0),FALSE)), 0, VLOOKUP(CONCATENATE($A116,AJ$66),'ECM Staff time by PoF'!$A$5:$S$119,MATCH($TV$103, 'ECM Staff time by PoF'!$A$4:$S$4,0),FALSE))))*AJ78</f>
        <v>0</v>
      </c>
      <c r="VE116" s="60">
        <f>IF($A116="",0,IF(VLOOKUP($A116,'ECM Staff time by PoF'!$B$5:$C$119,2,FALSE)="Not Applicable",VLOOKUP($A116,'ECM Staff time by PoF'!$B$5:$S$119,MATCH($TV$103, 'ECM Staff time by PoF'!$B$4:$S$4,0),FALSE),IF(ISERROR(VLOOKUP(CONCATENATE($A116,AK$66),'ECM Staff time by PoF'!$A$5:$S$119,MATCH($TV$103, 'ECM Staff time by PoF'!$A$4:$S$4,0),FALSE)), 0, VLOOKUP(CONCATENATE($A116,AK$66),'ECM Staff time by PoF'!$A$5:$S$119,MATCH($TV$103, 'ECM Staff time by PoF'!$A$4:$S$4,0),FALSE))))*AK78</f>
        <v>0</v>
      </c>
    </row>
    <row r="117" spans="1:577" x14ac:dyDescent="0.25">
      <c r="A117" s="132" t="str">
        <f>IF('ECM Location'!D17="", "",'ECM Location'!D17)</f>
        <v/>
      </c>
      <c r="B117" s="191">
        <f>IF($A117="",0,IF(VLOOKUP($A117,'ECM Staff time by PoF'!$B$5:$C$119,2,FALSE)="Not Applicable",VLOOKUP($A117,'ECM Staff time by PoF'!$B$5:$S$119,MATCH($B$103, 'ECM Staff time by PoF'!$B$4:$R$4,0),FALSE),IF(ISERROR(VLOOKUP(CONCATENATE($A117,B$66),'ECM Staff time by PoF'!$A$5:$S$119,MATCH($B$103, 'ECM Staff time by PoF'!$A$4:$R$4,0),FALSE)), 0, VLOOKUP(CONCATENATE($A117,B$66),'ECM Staff time by PoF'!$A$5:$S$119,MATCH($B$103, 'ECM Staff time by PoF'!$A$4:$R$4,0),FALSE))))*B79</f>
        <v>0</v>
      </c>
      <c r="C117" s="191">
        <f>IF($A117="",0,IF(VLOOKUP($A117,'ECM Staff time by PoF'!$B$5:$C$119,2,FALSE)="Not Applicable",VLOOKUP($A117,'ECM Staff time by PoF'!$B$5:$S$119,MATCH($B$103, 'ECM Staff time by PoF'!$B$4:$R$4,0),FALSE),IF(ISERROR(VLOOKUP(CONCATENATE($A117,C$66),'ECM Staff time by PoF'!$A$5:$S$119,MATCH($B$103, 'ECM Staff time by PoF'!$A$4:$R$4,0),FALSE)), 0, VLOOKUP(CONCATENATE($A117,C$66),'ECM Staff time by PoF'!$A$5:$S$119,MATCH($B$103, 'ECM Staff time by PoF'!$A$4:$R$4,0),FALSE))))*C79</f>
        <v>0</v>
      </c>
      <c r="D117" s="191">
        <f>IF($A117="",0,IF(VLOOKUP($A117,'ECM Staff time by PoF'!$B$5:$C$119,2,FALSE)="Not Applicable",VLOOKUP($A117,'ECM Staff time by PoF'!$B$5:$S$119,MATCH($B$103, 'ECM Staff time by PoF'!$B$4:$R$4,0),FALSE),IF(ISERROR(VLOOKUP(CONCATENATE($A117,D$66),'ECM Staff time by PoF'!$A$5:$S$119,MATCH($B$103, 'ECM Staff time by PoF'!$A$4:$R$4,0),FALSE)), 0, VLOOKUP(CONCATENATE($A117,D$66),'ECM Staff time by PoF'!$A$5:$S$119,MATCH($B$103, 'ECM Staff time by PoF'!$A$4:$R$4,0),FALSE))))*D79</f>
        <v>0</v>
      </c>
      <c r="E117" s="191">
        <f>IF($A117="",0,IF(VLOOKUP($A117,'ECM Staff time by PoF'!$B$5:$C$119,2,FALSE)="Not Applicable",VLOOKUP($A117,'ECM Staff time by PoF'!$B$5:$S$119,MATCH($B$103, 'ECM Staff time by PoF'!$B$4:$R$4,0),FALSE),IF(ISERROR(VLOOKUP(CONCATENATE($A117,E$66),'ECM Staff time by PoF'!$A$5:$S$119,MATCH($B$103, 'ECM Staff time by PoF'!$A$4:$R$4,0),FALSE)), 0, VLOOKUP(CONCATENATE($A117,E$66),'ECM Staff time by PoF'!$A$5:$S$119,MATCH($B$103, 'ECM Staff time by PoF'!$A$4:$R$4,0),FALSE))))*E79</f>
        <v>0</v>
      </c>
      <c r="F117" s="191">
        <f>IF($A117="",0,IF(VLOOKUP($A117,'ECM Staff time by PoF'!$B$5:$C$119,2,FALSE)="Not Applicable",VLOOKUP($A117,'ECM Staff time by PoF'!$B$5:$S$119,MATCH($B$103, 'ECM Staff time by PoF'!$B$4:$R$4,0),FALSE),IF(ISERROR(VLOOKUP(CONCATENATE($A117,F$66),'ECM Staff time by PoF'!$A$5:$S$119,MATCH($B$103, 'ECM Staff time by PoF'!$A$4:$R$4,0),FALSE)), 0, VLOOKUP(CONCATENATE($A117,F$66),'ECM Staff time by PoF'!$A$5:$S$119,MATCH($B$103, 'ECM Staff time by PoF'!$A$4:$R$4,0),FALSE))))*F79</f>
        <v>0</v>
      </c>
      <c r="G117" s="191">
        <f>IF($A117="",0,IF(VLOOKUP($A117,'ECM Staff time by PoF'!$B$5:$C$119,2,FALSE)="Not Applicable",VLOOKUP($A117,'ECM Staff time by PoF'!$B$5:$S$119,MATCH($B$103, 'ECM Staff time by PoF'!$B$4:$R$4,0),FALSE),IF(ISERROR(VLOOKUP(CONCATENATE($A117,G$66),'ECM Staff time by PoF'!$A$5:$S$119,MATCH($B$103, 'ECM Staff time by PoF'!$A$4:$R$4,0),FALSE)), 0, VLOOKUP(CONCATENATE($A117,G$66),'ECM Staff time by PoF'!$A$5:$S$119,MATCH($B$103, 'ECM Staff time by PoF'!$A$4:$R$4,0),FALSE))))*G79</f>
        <v>0</v>
      </c>
      <c r="H117" s="191">
        <f>IF($A117="",0,IF(VLOOKUP($A117,'ECM Staff time by PoF'!$B$5:$C$119,2,FALSE)="Not Applicable",VLOOKUP($A117,'ECM Staff time by PoF'!$B$5:$S$119,MATCH($B$103, 'ECM Staff time by PoF'!$B$4:$R$4,0),FALSE),IF(ISERROR(VLOOKUP(CONCATENATE($A117,H$66),'ECM Staff time by PoF'!$A$5:$S$119,MATCH($B$103, 'ECM Staff time by PoF'!$A$4:$R$4,0),FALSE)), 0, VLOOKUP(CONCATENATE($A117,H$66),'ECM Staff time by PoF'!$A$5:$S$119,MATCH($B$103, 'ECM Staff time by PoF'!$A$4:$R$4,0),FALSE))))*H79</f>
        <v>0</v>
      </c>
      <c r="I117" s="191">
        <f>IF($A117="",0,IF(VLOOKUP($A117,'ECM Staff time by PoF'!$B$5:$C$119,2,FALSE)="Not Applicable",VLOOKUP($A117,'ECM Staff time by PoF'!$B$5:$S$119,MATCH($B$103, 'ECM Staff time by PoF'!$B$4:$R$4,0),FALSE),IF(ISERROR(VLOOKUP(CONCATENATE($A117,I$66),'ECM Staff time by PoF'!$A$5:$S$119,MATCH($B$103, 'ECM Staff time by PoF'!$A$4:$R$4,0),FALSE)), 0, VLOOKUP(CONCATENATE($A117,I$66),'ECM Staff time by PoF'!$A$5:$S$119,MATCH($B$103, 'ECM Staff time by PoF'!$A$4:$R$4,0),FALSE))))*I79</f>
        <v>0</v>
      </c>
      <c r="J117" s="191">
        <f>IF($A117="",0,IF(VLOOKUP($A117,'ECM Staff time by PoF'!$B$5:$C$119,2,FALSE)="Not Applicable",VLOOKUP($A117,'ECM Staff time by PoF'!$B$5:$S$119,MATCH($B$103, 'ECM Staff time by PoF'!$B$4:$R$4,0),FALSE),IF(ISERROR(VLOOKUP(CONCATENATE($A117,J$66),'ECM Staff time by PoF'!$A$5:$S$119,MATCH($B$103, 'ECM Staff time by PoF'!$A$4:$R$4,0),FALSE)), 0, VLOOKUP(CONCATENATE($A117,J$66),'ECM Staff time by PoF'!$A$5:$S$119,MATCH($B$103, 'ECM Staff time by PoF'!$A$4:$R$4,0),FALSE))))*J79</f>
        <v>0</v>
      </c>
      <c r="K117" s="191">
        <f>IF($A117="",0,IF(VLOOKUP($A117,'ECM Staff time by PoF'!$B$5:$C$119,2,FALSE)="Not Applicable",VLOOKUP($A117,'ECM Staff time by PoF'!$B$5:$S$119,MATCH($B$103, 'ECM Staff time by PoF'!$B$4:$R$4,0),FALSE),IF(ISERROR(VLOOKUP(CONCATENATE($A117,K$66),'ECM Staff time by PoF'!$A$5:$S$119,MATCH($B$103, 'ECM Staff time by PoF'!$A$4:$R$4,0),FALSE)), 0, VLOOKUP(CONCATENATE($A117,K$66),'ECM Staff time by PoF'!$A$5:$S$119,MATCH($B$103, 'ECM Staff time by PoF'!$A$4:$R$4,0),FALSE))))*K79</f>
        <v>0</v>
      </c>
      <c r="L117" s="191">
        <f>IF($A117="",0,IF(VLOOKUP($A117,'ECM Staff time by PoF'!$B$5:$C$119,2,FALSE)="Not Applicable",VLOOKUP($A117,'ECM Staff time by PoF'!$B$5:$S$119,MATCH($B$103, 'ECM Staff time by PoF'!$B$4:$R$4,0),FALSE),IF(ISERROR(VLOOKUP(CONCATENATE($A117,L$66),'ECM Staff time by PoF'!$A$5:$S$119,MATCH($B$103, 'ECM Staff time by PoF'!$A$4:$R$4,0),FALSE)), 0, VLOOKUP(CONCATENATE($A117,L$66),'ECM Staff time by PoF'!$A$5:$S$119,MATCH($B$103, 'ECM Staff time by PoF'!$A$4:$R$4,0),FALSE))))*L79</f>
        <v>0</v>
      </c>
      <c r="M117" s="191">
        <f>IF($A117="",0,IF(VLOOKUP($A117,'ECM Staff time by PoF'!$B$5:$C$119,2,FALSE)="Not Applicable",VLOOKUP($A117,'ECM Staff time by PoF'!$B$5:$S$119,MATCH($B$103, 'ECM Staff time by PoF'!$B$4:$R$4,0),FALSE),IF(ISERROR(VLOOKUP(CONCATENATE($A117,M$66),'ECM Staff time by PoF'!$A$5:$S$119,MATCH($B$103, 'ECM Staff time by PoF'!$A$4:$R$4,0),FALSE)), 0, VLOOKUP(CONCATENATE($A117,M$66),'ECM Staff time by PoF'!$A$5:$S$119,MATCH($B$103, 'ECM Staff time by PoF'!$A$4:$R$4,0),FALSE))))*M79</f>
        <v>0</v>
      </c>
      <c r="N117" s="191">
        <f>IF($A117="",0,IF(VLOOKUP($A117,'ECM Staff time by PoF'!$B$5:$C$119,2,FALSE)="Not Applicable",VLOOKUP($A117,'ECM Staff time by PoF'!$B$5:$S$119,MATCH($B$103, 'ECM Staff time by PoF'!$B$4:$R$4,0),FALSE),IF(ISERROR(VLOOKUP(CONCATENATE($A117,N$66),'ECM Staff time by PoF'!$A$5:$S$119,MATCH($B$103, 'ECM Staff time by PoF'!$A$4:$R$4,0),FALSE)), 0, VLOOKUP(CONCATENATE($A117,N$66),'ECM Staff time by PoF'!$A$5:$S$119,MATCH($B$103, 'ECM Staff time by PoF'!$A$4:$R$4,0),FALSE))))*N79</f>
        <v>0</v>
      </c>
      <c r="O117" s="191">
        <f>IF($A117="",0,IF(VLOOKUP($A117,'ECM Staff time by PoF'!$B$5:$C$119,2,FALSE)="Not Applicable",VLOOKUP($A117,'ECM Staff time by PoF'!$B$5:$S$119,MATCH($B$103, 'ECM Staff time by PoF'!$B$4:$R$4,0),FALSE),IF(ISERROR(VLOOKUP(CONCATENATE($A117,O$66),'ECM Staff time by PoF'!$A$5:$S$119,MATCH($B$103, 'ECM Staff time by PoF'!$A$4:$R$4,0),FALSE)), 0, VLOOKUP(CONCATENATE($A117,O$66),'ECM Staff time by PoF'!$A$5:$S$119,MATCH($B$103, 'ECM Staff time by PoF'!$A$4:$R$4,0),FALSE))))*O79</f>
        <v>0</v>
      </c>
      <c r="P117" s="191">
        <f>IF($A117="",0,IF(VLOOKUP($A117,'ECM Staff time by PoF'!$B$5:$C$119,2,FALSE)="Not Applicable",VLOOKUP($A117,'ECM Staff time by PoF'!$B$5:$S$119,MATCH($B$103, 'ECM Staff time by PoF'!$B$4:$R$4,0),FALSE),IF(ISERROR(VLOOKUP(CONCATENATE($A117,P$66),'ECM Staff time by PoF'!$A$5:$S$119,MATCH($B$103, 'ECM Staff time by PoF'!$A$4:$R$4,0),FALSE)), 0, VLOOKUP(CONCATENATE($A117,P$66),'ECM Staff time by PoF'!$A$5:$S$119,MATCH($B$103, 'ECM Staff time by PoF'!$A$4:$R$4,0),FALSE))))*P79</f>
        <v>0</v>
      </c>
      <c r="Q117" s="191">
        <f>IF($A117="",0,IF(VLOOKUP($A117,'ECM Staff time by PoF'!$B$5:$C$119,2,FALSE)="Not Applicable",VLOOKUP($A117,'ECM Staff time by PoF'!$B$5:$S$119,MATCH($B$103, 'ECM Staff time by PoF'!$B$4:$R$4,0),FALSE),IF(ISERROR(VLOOKUP(CONCATENATE($A117,Q$66),'ECM Staff time by PoF'!$A$5:$S$119,MATCH($B$103, 'ECM Staff time by PoF'!$A$4:$R$4,0),FALSE)), 0, VLOOKUP(CONCATENATE($A117,Q$66),'ECM Staff time by PoF'!$A$5:$S$119,MATCH($B$103, 'ECM Staff time by PoF'!$A$4:$R$4,0),FALSE))))*Q79</f>
        <v>0</v>
      </c>
      <c r="R117" s="191">
        <f>IF($A117="",0,IF(VLOOKUP($A117,'ECM Staff time by PoF'!$B$5:$C$119,2,FALSE)="Not Applicable",VLOOKUP($A117,'ECM Staff time by PoF'!$B$5:$S$119,MATCH($B$103, 'ECM Staff time by PoF'!$B$4:$R$4,0),FALSE),IF(ISERROR(VLOOKUP(CONCATENATE($A117,R$66),'ECM Staff time by PoF'!$A$5:$S$119,MATCH($B$103, 'ECM Staff time by PoF'!$A$4:$R$4,0),FALSE)), 0, VLOOKUP(CONCATENATE($A117,R$66),'ECM Staff time by PoF'!$A$5:$S$119,MATCH($B$103, 'ECM Staff time by PoF'!$A$4:$R$4,0),FALSE))))*R79</f>
        <v>0</v>
      </c>
      <c r="S117" s="191">
        <f>IF($A117="",0,IF(VLOOKUP($A117,'ECM Staff time by PoF'!$B$5:$C$119,2,FALSE)="Not Applicable",VLOOKUP($A117,'ECM Staff time by PoF'!$B$5:$S$119,MATCH($B$103, 'ECM Staff time by PoF'!$B$4:$R$4,0),FALSE),IF(ISERROR(VLOOKUP(CONCATENATE($A117,S$66),'ECM Staff time by PoF'!$A$5:$S$119,MATCH($B$103, 'ECM Staff time by PoF'!$A$4:$R$4,0),FALSE)), 0, VLOOKUP(CONCATENATE($A117,S$66),'ECM Staff time by PoF'!$A$5:$S$119,MATCH($B$103, 'ECM Staff time by PoF'!$A$4:$R$4,0),FALSE))))*S79</f>
        <v>0</v>
      </c>
      <c r="T117" s="191">
        <f>IF($A117="",0,IF(VLOOKUP($A117,'ECM Staff time by PoF'!$B$5:$C$119,2,FALSE)="Not Applicable",VLOOKUP($A117,'ECM Staff time by PoF'!$B$5:$S$119,MATCH($B$103, 'ECM Staff time by PoF'!$B$4:$R$4,0),FALSE),IF(ISERROR(VLOOKUP(CONCATENATE($A117,T$66),'ECM Staff time by PoF'!$A$5:$S$119,MATCH($B$103, 'ECM Staff time by PoF'!$A$4:$R$4,0),FALSE)), 0, VLOOKUP(CONCATENATE($A117,T$66),'ECM Staff time by PoF'!$A$5:$S$119,MATCH($B$103, 'ECM Staff time by PoF'!$A$4:$R$4,0),FALSE))))*T79</f>
        <v>0</v>
      </c>
      <c r="U117" s="191">
        <f>IF($A117="",0,IF(VLOOKUP($A117,'ECM Staff time by PoF'!$B$5:$C$119,2,FALSE)="Not Applicable",VLOOKUP($A117,'ECM Staff time by PoF'!$B$5:$S$119,MATCH($B$103, 'ECM Staff time by PoF'!$B$4:$R$4,0),FALSE),IF(ISERROR(VLOOKUP(CONCATENATE($A117,U$66),'ECM Staff time by PoF'!$A$5:$S$119,MATCH($B$103, 'ECM Staff time by PoF'!$A$4:$R$4,0),FALSE)), 0, VLOOKUP(CONCATENATE($A117,U$66),'ECM Staff time by PoF'!$A$5:$S$119,MATCH($B$103, 'ECM Staff time by PoF'!$A$4:$R$4,0),FALSE))))*U79</f>
        <v>0</v>
      </c>
      <c r="V117" s="191">
        <f>IF($A117="",0,IF(VLOOKUP($A117,'ECM Staff time by PoF'!$B$5:$C$119,2,FALSE)="Not Applicable",VLOOKUP($A117,'ECM Staff time by PoF'!$B$5:$S$119,MATCH($B$103, 'ECM Staff time by PoF'!$B$4:$R$4,0),FALSE),IF(ISERROR(VLOOKUP(CONCATENATE($A117,V$66),'ECM Staff time by PoF'!$A$5:$S$119,MATCH($B$103, 'ECM Staff time by PoF'!$A$4:$R$4,0),FALSE)), 0, VLOOKUP(CONCATENATE($A117,V$66),'ECM Staff time by PoF'!$A$5:$S$119,MATCH($B$103, 'ECM Staff time by PoF'!$A$4:$R$4,0),FALSE))))*V79</f>
        <v>0</v>
      </c>
      <c r="W117" s="191">
        <f>IF($A117="",0,IF(VLOOKUP($A117,'ECM Staff time by PoF'!$B$5:$C$119,2,FALSE)="Not Applicable",VLOOKUP($A117,'ECM Staff time by PoF'!$B$5:$S$119,MATCH($B$103, 'ECM Staff time by PoF'!$B$4:$R$4,0),FALSE),IF(ISERROR(VLOOKUP(CONCATENATE($A117,W$66),'ECM Staff time by PoF'!$A$5:$S$119,MATCH($B$103, 'ECM Staff time by PoF'!$A$4:$R$4,0),FALSE)), 0, VLOOKUP(CONCATENATE($A117,W$66),'ECM Staff time by PoF'!$A$5:$S$119,MATCH($B$103, 'ECM Staff time by PoF'!$A$4:$R$4,0),FALSE))))*W79</f>
        <v>0</v>
      </c>
      <c r="X117" s="191">
        <f>IF($A117="",0,IF(VLOOKUP($A117,'ECM Staff time by PoF'!$B$5:$C$119,2,FALSE)="Not Applicable",VLOOKUP($A117,'ECM Staff time by PoF'!$B$5:$S$119,MATCH($B$103, 'ECM Staff time by PoF'!$B$4:$R$4,0),FALSE),IF(ISERROR(VLOOKUP(CONCATENATE($A117,X$66),'ECM Staff time by PoF'!$A$5:$S$119,MATCH($B$103, 'ECM Staff time by PoF'!$A$4:$R$4,0),FALSE)), 0, VLOOKUP(CONCATENATE($A117,X$66),'ECM Staff time by PoF'!$A$5:$S$119,MATCH($B$103, 'ECM Staff time by PoF'!$A$4:$R$4,0),FALSE))))*X79</f>
        <v>0</v>
      </c>
      <c r="Y117" s="191">
        <f>IF($A117="",0,IF(VLOOKUP($A117,'ECM Staff time by PoF'!$B$5:$C$119,2,FALSE)="Not Applicable",VLOOKUP($A117,'ECM Staff time by PoF'!$B$5:$S$119,MATCH($B$103, 'ECM Staff time by PoF'!$B$4:$R$4,0),FALSE),IF(ISERROR(VLOOKUP(CONCATENATE($A117,Y$66),'ECM Staff time by PoF'!$A$5:$S$119,MATCH($B$103, 'ECM Staff time by PoF'!$A$4:$R$4,0),FALSE)), 0, VLOOKUP(CONCATENATE($A117,Y$66),'ECM Staff time by PoF'!$A$5:$S$119,MATCH($B$103, 'ECM Staff time by PoF'!$A$4:$R$4,0),FALSE))))*Y79</f>
        <v>0</v>
      </c>
      <c r="Z117" s="191">
        <f>IF($A117="",0,IF(VLOOKUP($A117,'ECM Staff time by PoF'!$B$5:$C$119,2,FALSE)="Not Applicable",VLOOKUP($A117,'ECM Staff time by PoF'!$B$5:$S$119,MATCH($B$103, 'ECM Staff time by PoF'!$B$4:$R$4,0),FALSE),IF(ISERROR(VLOOKUP(CONCATENATE($A117,Z$66),'ECM Staff time by PoF'!$A$5:$S$119,MATCH($B$103, 'ECM Staff time by PoF'!$A$4:$R$4,0),FALSE)), 0, VLOOKUP(CONCATENATE($A117,Z$66),'ECM Staff time by PoF'!$A$5:$S$119,MATCH($B$103, 'ECM Staff time by PoF'!$A$4:$R$4,0),FALSE))))*Z79</f>
        <v>0</v>
      </c>
      <c r="AA117" s="191">
        <f>IF($A117="",0,IF(VLOOKUP($A117,'ECM Staff time by PoF'!$B$5:$C$119,2,FALSE)="Not Applicable",VLOOKUP($A117,'ECM Staff time by PoF'!$B$5:$S$119,MATCH($B$103, 'ECM Staff time by PoF'!$B$4:$R$4,0),FALSE),IF(ISERROR(VLOOKUP(CONCATENATE($A117,AA$66),'ECM Staff time by PoF'!$A$5:$S$119,MATCH($B$103, 'ECM Staff time by PoF'!$A$4:$R$4,0),FALSE)), 0, VLOOKUP(CONCATENATE($A117,AA$66),'ECM Staff time by PoF'!$A$5:$S$119,MATCH($B$103, 'ECM Staff time by PoF'!$A$4:$R$4,0),FALSE))))*AA79</f>
        <v>0</v>
      </c>
      <c r="AB117" s="191">
        <f>IF($A117="",0,IF(VLOOKUP($A117,'ECM Staff time by PoF'!$B$5:$C$119,2,FALSE)="Not Applicable",VLOOKUP($A117,'ECM Staff time by PoF'!$B$5:$S$119,MATCH($B$103, 'ECM Staff time by PoF'!$B$4:$R$4,0),FALSE),IF(ISERROR(VLOOKUP(CONCATENATE($A117,AB$66),'ECM Staff time by PoF'!$A$5:$S$119,MATCH($B$103, 'ECM Staff time by PoF'!$A$4:$R$4,0),FALSE)), 0, VLOOKUP(CONCATENATE($A117,AB$66),'ECM Staff time by PoF'!$A$5:$S$119,MATCH($B$103, 'ECM Staff time by PoF'!$A$4:$R$4,0),FALSE))))*AB79</f>
        <v>0</v>
      </c>
      <c r="AC117" s="191">
        <f>IF($A117="",0,IF(VLOOKUP($A117,'ECM Staff time by PoF'!$B$5:$C$119,2,FALSE)="Not Applicable",VLOOKUP($A117,'ECM Staff time by PoF'!$B$5:$S$119,MATCH($B$103, 'ECM Staff time by PoF'!$B$4:$R$4,0),FALSE),IF(ISERROR(VLOOKUP(CONCATENATE($A117,AC$66),'ECM Staff time by PoF'!$A$5:$S$119,MATCH($B$103, 'ECM Staff time by PoF'!$A$4:$R$4,0),FALSE)), 0, VLOOKUP(CONCATENATE($A117,AC$66),'ECM Staff time by PoF'!$A$5:$S$119,MATCH($B$103, 'ECM Staff time by PoF'!$A$4:$R$4,0),FALSE))))*AC79</f>
        <v>0</v>
      </c>
      <c r="AD117" s="191">
        <f>IF($A117="",0,IF(VLOOKUP($A117,'ECM Staff time by PoF'!$B$5:$C$119,2,FALSE)="Not Applicable",VLOOKUP($A117,'ECM Staff time by PoF'!$B$5:$S$119,MATCH($B$103, 'ECM Staff time by PoF'!$B$4:$R$4,0),FALSE),IF(ISERROR(VLOOKUP(CONCATENATE($A117,AD$66),'ECM Staff time by PoF'!$A$5:$S$119,MATCH($B$103, 'ECM Staff time by PoF'!$A$4:$R$4,0),FALSE)), 0, VLOOKUP(CONCATENATE($A117,AD$66),'ECM Staff time by PoF'!$A$5:$S$119,MATCH($B$103, 'ECM Staff time by PoF'!$A$4:$R$4,0),FALSE))))*AD79</f>
        <v>0</v>
      </c>
      <c r="AE117" s="191">
        <f>IF($A117="",0,IF(VLOOKUP($A117,'ECM Staff time by PoF'!$B$5:$C$119,2,FALSE)="Not Applicable",VLOOKUP($A117,'ECM Staff time by PoF'!$B$5:$S$119,MATCH($B$103, 'ECM Staff time by PoF'!$B$4:$R$4,0),FALSE),IF(ISERROR(VLOOKUP(CONCATENATE($A117,AE$66),'ECM Staff time by PoF'!$A$5:$S$119,MATCH($B$103, 'ECM Staff time by PoF'!$A$4:$R$4,0),FALSE)), 0, VLOOKUP(CONCATENATE($A117,AE$66),'ECM Staff time by PoF'!$A$5:$S$119,MATCH($B$103, 'ECM Staff time by PoF'!$A$4:$R$4,0),FALSE))))*AE79</f>
        <v>0</v>
      </c>
      <c r="AF117" s="191">
        <f>IF($A117="",0,IF(VLOOKUP($A117,'ECM Staff time by PoF'!$B$5:$C$119,2,FALSE)="Not Applicable",VLOOKUP($A117,'ECM Staff time by PoF'!$B$5:$S$119,MATCH($B$103, 'ECM Staff time by PoF'!$B$4:$R$4,0),FALSE),IF(ISERROR(VLOOKUP(CONCATENATE($A117,AF$66),'ECM Staff time by PoF'!$A$5:$S$119,MATCH($B$103, 'ECM Staff time by PoF'!$A$4:$R$4,0),FALSE)), 0, VLOOKUP(CONCATENATE($A117,AF$66),'ECM Staff time by PoF'!$A$5:$S$119,MATCH($B$103, 'ECM Staff time by PoF'!$A$4:$R$4,0),FALSE))))*AF79</f>
        <v>0</v>
      </c>
      <c r="AG117" s="191">
        <f>IF($A117="",0,IF(VLOOKUP($A117,'ECM Staff time by PoF'!$B$5:$C$119,2,FALSE)="Not Applicable",VLOOKUP($A117,'ECM Staff time by PoF'!$B$5:$S$119,MATCH($B$103, 'ECM Staff time by PoF'!$B$4:$R$4,0),FALSE),IF(ISERROR(VLOOKUP(CONCATENATE($A117,AG$66),'ECM Staff time by PoF'!$A$5:$S$119,MATCH($B$103, 'ECM Staff time by PoF'!$A$4:$R$4,0),FALSE)), 0, VLOOKUP(CONCATENATE($A117,AG$66),'ECM Staff time by PoF'!$A$5:$S$119,MATCH($B$103, 'ECM Staff time by PoF'!$A$4:$R$4,0),FALSE))))*AG79</f>
        <v>0</v>
      </c>
      <c r="AH117" s="191">
        <f>IF($A117="",0,IF(VLOOKUP($A117,'ECM Staff time by PoF'!$B$5:$C$119,2,FALSE)="Not Applicable",VLOOKUP($A117,'ECM Staff time by PoF'!$B$5:$S$119,MATCH($B$103, 'ECM Staff time by PoF'!$B$4:$R$4,0),FALSE),IF(ISERROR(VLOOKUP(CONCATENATE($A117,AH$66),'ECM Staff time by PoF'!$A$5:$S$119,MATCH($B$103, 'ECM Staff time by PoF'!$A$4:$R$4,0),FALSE)), 0, VLOOKUP(CONCATENATE($A117,AH$66),'ECM Staff time by PoF'!$A$5:$S$119,MATCH($B$103, 'ECM Staff time by PoF'!$A$4:$R$4,0),FALSE))))*AH79</f>
        <v>0</v>
      </c>
      <c r="AI117" s="191">
        <f>IF($A117="",0,IF(VLOOKUP($A117,'ECM Staff time by PoF'!$B$5:$C$119,2,FALSE)="Not Applicable",VLOOKUP($A117,'ECM Staff time by PoF'!$B$5:$S$119,MATCH($B$103, 'ECM Staff time by PoF'!$B$4:$R$4,0),FALSE),IF(ISERROR(VLOOKUP(CONCATENATE($A117,AI$66),'ECM Staff time by PoF'!$A$5:$S$119,MATCH($B$103, 'ECM Staff time by PoF'!$A$4:$R$4,0),FALSE)), 0, VLOOKUP(CONCATENATE($A117,AI$66),'ECM Staff time by PoF'!$A$5:$S$119,MATCH($B$103, 'ECM Staff time by PoF'!$A$4:$R$4,0),FALSE))))*AI79</f>
        <v>0</v>
      </c>
      <c r="AJ117" s="191">
        <f>IF($A117="",0,IF(VLOOKUP($A117,'ECM Staff time by PoF'!$B$5:$C$119,2,FALSE)="Not Applicable",VLOOKUP($A117,'ECM Staff time by PoF'!$B$5:$S$119,MATCH($B$103, 'ECM Staff time by PoF'!$B$4:$R$4,0),FALSE),IF(ISERROR(VLOOKUP(CONCATENATE($A117,AJ$66),'ECM Staff time by PoF'!$A$5:$S$119,MATCH($B$103, 'ECM Staff time by PoF'!$A$4:$R$4,0),FALSE)), 0, VLOOKUP(CONCATENATE($A117,AJ$66),'ECM Staff time by PoF'!$A$5:$S$119,MATCH($B$103, 'ECM Staff time by PoF'!$A$4:$R$4,0),FALSE))))*AJ79</f>
        <v>0</v>
      </c>
      <c r="AK117" s="191">
        <f>IF($A117="",0,IF(VLOOKUP($A117,'ECM Staff time by PoF'!$B$5:$C$119,2,FALSE)="Not Applicable",VLOOKUP($A117,'ECM Staff time by PoF'!$B$5:$S$119,MATCH($B$103, 'ECM Staff time by PoF'!$B$4:$R$4,0),FALSE),IF(ISERROR(VLOOKUP(CONCATENATE($A117,AK$66),'ECM Staff time by PoF'!$A$5:$S$119,MATCH($B$103, 'ECM Staff time by PoF'!$A$4:$R$4,0),FALSE)), 0, VLOOKUP(CONCATENATE($A117,AK$66),'ECM Staff time by PoF'!$A$5:$S$119,MATCH($B$103, 'ECM Staff time by PoF'!$A$4:$R$4,0),FALSE))))*AK79</f>
        <v>0</v>
      </c>
      <c r="AL117" s="191">
        <f>IF($A117="",0,IF(VLOOKUP($A117,'ECM Staff time by PoF'!$B$5:$C$119,2,FALSE)="Not Applicable",VLOOKUP($A117,'ECM Staff time by PoF'!$B$5:$S$119,MATCH($AL$103, 'ECM Staff time by PoF'!$B$4:$R$4,0),FALSE),IF(ISERROR(VLOOKUP(CONCATENATE($A117,B$66),'ECM Staff time by PoF'!$A$5:$S$119,MATCH($AL$103, 'ECM Staff time by PoF'!$A$4:$R$4,0),FALSE)), 0, VLOOKUP(CONCATENATE($A117,B$66),'ECM Staff time by PoF'!$A$5:$S$119,MATCH($AL$103, 'ECM Staff time by PoF'!$A$4:$R$4,0),FALSE))))*B79</f>
        <v>0</v>
      </c>
      <c r="AM117" s="191">
        <f>IF($A117="",0,IF(VLOOKUP($A117,'ECM Staff time by PoF'!$B$5:$C$119,2,FALSE)="Not Applicable",VLOOKUP($A117,'ECM Staff time by PoF'!$B$5:$S$119,MATCH($AL$103, 'ECM Staff time by PoF'!$B$4:$R$4,0),FALSE),IF(ISERROR(VLOOKUP(CONCATENATE($A117,C$66),'ECM Staff time by PoF'!$A$5:$S$119,MATCH($AL$103, 'ECM Staff time by PoF'!$A$4:$R$4,0),FALSE)), 0, VLOOKUP(CONCATENATE($A117,C$66),'ECM Staff time by PoF'!$A$5:$S$119,MATCH($AL$103, 'ECM Staff time by PoF'!$A$4:$R$4,0),FALSE))))*C79</f>
        <v>0</v>
      </c>
      <c r="AN117" s="191">
        <f>IF($A117="",0,IF(VLOOKUP($A117,'ECM Staff time by PoF'!$B$5:$C$119,2,FALSE)="Not Applicable",VLOOKUP($A117,'ECM Staff time by PoF'!$B$5:$S$119,MATCH($AL$103, 'ECM Staff time by PoF'!$B$4:$R$4,0),FALSE),IF(ISERROR(VLOOKUP(CONCATENATE($A117,D$66),'ECM Staff time by PoF'!$A$5:$S$119,MATCH($AL$103, 'ECM Staff time by PoF'!$A$4:$R$4,0),FALSE)), 0, VLOOKUP(CONCATENATE($A117,D$66),'ECM Staff time by PoF'!$A$5:$S$119,MATCH($AL$103, 'ECM Staff time by PoF'!$A$4:$R$4,0),FALSE))))*D79</f>
        <v>0</v>
      </c>
      <c r="AO117" s="191">
        <f>IF($A117="",0,IF(VLOOKUP($A117,'ECM Staff time by PoF'!$B$5:$C$119,2,FALSE)="Not Applicable",VLOOKUP($A117,'ECM Staff time by PoF'!$B$5:$S$119,MATCH($AL$103, 'ECM Staff time by PoF'!$B$4:$R$4,0),FALSE),IF(ISERROR(VLOOKUP(CONCATENATE($A117,E$66),'ECM Staff time by PoF'!$A$5:$S$119,MATCH($AL$103, 'ECM Staff time by PoF'!$A$4:$R$4,0),FALSE)), 0, VLOOKUP(CONCATENATE($A117,E$66),'ECM Staff time by PoF'!$A$5:$S$119,MATCH($AL$103, 'ECM Staff time by PoF'!$A$4:$R$4,0),FALSE))))*E79</f>
        <v>0</v>
      </c>
      <c r="AP117" s="191">
        <f>IF($A117="",0,IF(VLOOKUP($A117,'ECM Staff time by PoF'!$B$5:$C$119,2,FALSE)="Not Applicable",VLOOKUP($A117,'ECM Staff time by PoF'!$B$5:$S$119,MATCH($AL$103, 'ECM Staff time by PoF'!$B$4:$R$4,0),FALSE),IF(ISERROR(VLOOKUP(CONCATENATE($A117,F$66),'ECM Staff time by PoF'!$A$5:$S$119,MATCH($AL$103, 'ECM Staff time by PoF'!$A$4:$R$4,0),FALSE)), 0, VLOOKUP(CONCATENATE($A117,F$66),'ECM Staff time by PoF'!$A$5:$S$119,MATCH($AL$103, 'ECM Staff time by PoF'!$A$4:$R$4,0),FALSE))))*F79</f>
        <v>0</v>
      </c>
      <c r="AQ117" s="191">
        <f>IF($A117="",0,IF(VLOOKUP($A117,'ECM Staff time by PoF'!$B$5:$C$119,2,FALSE)="Not Applicable",VLOOKUP($A117,'ECM Staff time by PoF'!$B$5:$S$119,MATCH($AL$103, 'ECM Staff time by PoF'!$B$4:$R$4,0),FALSE),IF(ISERROR(VLOOKUP(CONCATENATE($A117,G$66),'ECM Staff time by PoF'!$A$5:$S$119,MATCH($AL$103, 'ECM Staff time by PoF'!$A$4:$R$4,0),FALSE)), 0, VLOOKUP(CONCATENATE($A117,G$66),'ECM Staff time by PoF'!$A$5:$S$119,MATCH($AL$103, 'ECM Staff time by PoF'!$A$4:$R$4,0),FALSE))))*G79</f>
        <v>0</v>
      </c>
      <c r="AR117" s="191">
        <f>IF($A117="",0,IF(VLOOKUP($A117,'ECM Staff time by PoF'!$B$5:$C$119,2,FALSE)="Not Applicable",VLOOKUP($A117,'ECM Staff time by PoF'!$B$5:$S$119,MATCH($AL$103, 'ECM Staff time by PoF'!$B$4:$R$4,0),FALSE),IF(ISERROR(VLOOKUP(CONCATENATE($A117,H$66),'ECM Staff time by PoF'!$A$5:$S$119,MATCH($AL$103, 'ECM Staff time by PoF'!$A$4:$R$4,0),FALSE)), 0, VLOOKUP(CONCATENATE($A117,H$66),'ECM Staff time by PoF'!$A$5:$S$119,MATCH($AL$103, 'ECM Staff time by PoF'!$A$4:$R$4,0),FALSE))))*H79</f>
        <v>0</v>
      </c>
      <c r="AS117" s="191">
        <f>IF($A117="",0,IF(VLOOKUP($A117,'ECM Staff time by PoF'!$B$5:$C$119,2,FALSE)="Not Applicable",VLOOKUP($A117,'ECM Staff time by PoF'!$B$5:$S$119,MATCH($AL$103, 'ECM Staff time by PoF'!$B$4:$R$4,0),FALSE),IF(ISERROR(VLOOKUP(CONCATENATE($A117,I$66),'ECM Staff time by PoF'!$A$5:$S$119,MATCH($AL$103, 'ECM Staff time by PoF'!$A$4:$R$4,0),FALSE)), 0, VLOOKUP(CONCATENATE($A117,I$66),'ECM Staff time by PoF'!$A$5:$S$119,MATCH($AL$103, 'ECM Staff time by PoF'!$A$4:$R$4,0),FALSE))))*I79</f>
        <v>0</v>
      </c>
      <c r="AT117" s="191">
        <f>IF($A117="",0,IF(VLOOKUP($A117,'ECM Staff time by PoF'!$B$5:$C$119,2,FALSE)="Not Applicable",VLOOKUP($A117,'ECM Staff time by PoF'!$B$5:$S$119,MATCH($AL$103, 'ECM Staff time by PoF'!$B$4:$R$4,0),FALSE),IF(ISERROR(VLOOKUP(CONCATENATE($A117,J$66),'ECM Staff time by PoF'!$A$5:$S$119,MATCH($AL$103, 'ECM Staff time by PoF'!$A$4:$R$4,0),FALSE)), 0, VLOOKUP(CONCATENATE($A117,J$66),'ECM Staff time by PoF'!$A$5:$S$119,MATCH($AL$103, 'ECM Staff time by PoF'!$A$4:$R$4,0),FALSE))))*J79</f>
        <v>0</v>
      </c>
      <c r="AU117" s="191">
        <f>IF($A117="",0,IF(VLOOKUP($A117,'ECM Staff time by PoF'!$B$5:$C$119,2,FALSE)="Not Applicable",VLOOKUP($A117,'ECM Staff time by PoF'!$B$5:$S$119,MATCH($AL$103, 'ECM Staff time by PoF'!$B$4:$R$4,0),FALSE),IF(ISERROR(VLOOKUP(CONCATENATE($A117,K$66),'ECM Staff time by PoF'!$A$5:$S$119,MATCH($AL$103, 'ECM Staff time by PoF'!$A$4:$R$4,0),FALSE)), 0, VLOOKUP(CONCATENATE($A117,K$66),'ECM Staff time by PoF'!$A$5:$S$119,MATCH($AL$103, 'ECM Staff time by PoF'!$A$4:$R$4,0),FALSE))))*K79</f>
        <v>0</v>
      </c>
      <c r="AV117" s="191">
        <f>IF($A117="",0,IF(VLOOKUP($A117,'ECM Staff time by PoF'!$B$5:$C$119,2,FALSE)="Not Applicable",VLOOKUP($A117,'ECM Staff time by PoF'!$B$5:$S$119,MATCH($AL$103, 'ECM Staff time by PoF'!$B$4:$R$4,0),FALSE),IF(ISERROR(VLOOKUP(CONCATENATE($A117,L$66),'ECM Staff time by PoF'!$A$5:$S$119,MATCH($AL$103, 'ECM Staff time by PoF'!$A$4:$R$4,0),FALSE)), 0, VLOOKUP(CONCATENATE($A117,L$66),'ECM Staff time by PoF'!$A$5:$S$119,MATCH($AL$103, 'ECM Staff time by PoF'!$A$4:$R$4,0),FALSE))))*L79</f>
        <v>0</v>
      </c>
      <c r="AW117" s="191">
        <f>IF($A117="",0,IF(VLOOKUP($A117,'ECM Staff time by PoF'!$B$5:$C$119,2,FALSE)="Not Applicable",VLOOKUP($A117,'ECM Staff time by PoF'!$B$5:$S$119,MATCH($AL$103, 'ECM Staff time by PoF'!$B$4:$R$4,0),FALSE),IF(ISERROR(VLOOKUP(CONCATENATE($A117,M$66),'ECM Staff time by PoF'!$A$5:$S$119,MATCH($AL$103, 'ECM Staff time by PoF'!$A$4:$R$4,0),FALSE)), 0, VLOOKUP(CONCATENATE($A117,M$66),'ECM Staff time by PoF'!$A$5:$S$119,MATCH($AL$103, 'ECM Staff time by PoF'!$A$4:$R$4,0),FALSE))))*M79</f>
        <v>0</v>
      </c>
      <c r="AX117" s="191">
        <f>IF($A117="",0,IF(VLOOKUP($A117,'ECM Staff time by PoF'!$B$5:$C$119,2,FALSE)="Not Applicable",VLOOKUP($A117,'ECM Staff time by PoF'!$B$5:$S$119,MATCH($AL$103, 'ECM Staff time by PoF'!$B$4:$R$4,0),FALSE),IF(ISERROR(VLOOKUP(CONCATENATE($A117,N$66),'ECM Staff time by PoF'!$A$5:$S$119,MATCH($AL$103, 'ECM Staff time by PoF'!$A$4:$R$4,0),FALSE)), 0, VLOOKUP(CONCATENATE($A117,N$66),'ECM Staff time by PoF'!$A$5:$S$119,MATCH($AL$103, 'ECM Staff time by PoF'!$A$4:$R$4,0),FALSE))))*N79</f>
        <v>0</v>
      </c>
      <c r="AY117" s="191">
        <f>IF($A117="",0,IF(VLOOKUP($A117,'ECM Staff time by PoF'!$B$5:$C$119,2,FALSE)="Not Applicable",VLOOKUP($A117,'ECM Staff time by PoF'!$B$5:$S$119,MATCH($AL$103, 'ECM Staff time by PoF'!$B$4:$R$4,0),FALSE),IF(ISERROR(VLOOKUP(CONCATENATE($A117,O$66),'ECM Staff time by PoF'!$A$5:$S$119,MATCH($AL$103, 'ECM Staff time by PoF'!$A$4:$R$4,0),FALSE)), 0, VLOOKUP(CONCATENATE($A117,O$66),'ECM Staff time by PoF'!$A$5:$S$119,MATCH($AL$103, 'ECM Staff time by PoF'!$A$4:$R$4,0),FALSE))))*O79</f>
        <v>0</v>
      </c>
      <c r="AZ117" s="191">
        <f>IF($A117="",0,IF(VLOOKUP($A117,'ECM Staff time by PoF'!$B$5:$C$119,2,FALSE)="Not Applicable",VLOOKUP($A117,'ECM Staff time by PoF'!$B$5:$S$119,MATCH($AL$103, 'ECM Staff time by PoF'!$B$4:$R$4,0),FALSE),IF(ISERROR(VLOOKUP(CONCATENATE($A117,P$66),'ECM Staff time by PoF'!$A$5:$S$119,MATCH($AL$103, 'ECM Staff time by PoF'!$A$4:$R$4,0),FALSE)), 0, VLOOKUP(CONCATENATE($A117,P$66),'ECM Staff time by PoF'!$A$5:$S$119,MATCH($AL$103, 'ECM Staff time by PoF'!$A$4:$R$4,0),FALSE))))*P79</f>
        <v>0</v>
      </c>
      <c r="BA117" s="191">
        <f>IF($A117="",0,IF(VLOOKUP($A117,'ECM Staff time by PoF'!$B$5:$C$119,2,FALSE)="Not Applicable",VLOOKUP($A117,'ECM Staff time by PoF'!$B$5:$S$119,MATCH($AL$103, 'ECM Staff time by PoF'!$B$4:$R$4,0),FALSE),IF(ISERROR(VLOOKUP(CONCATENATE($A117,Q$66),'ECM Staff time by PoF'!$A$5:$S$119,MATCH($AL$103, 'ECM Staff time by PoF'!$A$4:$R$4,0),FALSE)), 0, VLOOKUP(CONCATENATE($A117,Q$66),'ECM Staff time by PoF'!$A$5:$S$119,MATCH($AL$103, 'ECM Staff time by PoF'!$A$4:$R$4,0),FALSE))))*Q79</f>
        <v>0</v>
      </c>
      <c r="BB117" s="191">
        <f>IF($A117="",0,IF(VLOOKUP($A117,'ECM Staff time by PoF'!$B$5:$C$119,2,FALSE)="Not Applicable",VLOOKUP($A117,'ECM Staff time by PoF'!$B$5:$S$119,MATCH($AL$103, 'ECM Staff time by PoF'!$B$4:$R$4,0),FALSE),IF(ISERROR(VLOOKUP(CONCATENATE($A117,R$66),'ECM Staff time by PoF'!$A$5:$S$119,MATCH($AL$103, 'ECM Staff time by PoF'!$A$4:$R$4,0),FALSE)), 0, VLOOKUP(CONCATENATE($A117,R$66),'ECM Staff time by PoF'!$A$5:$S$119,MATCH($AL$103, 'ECM Staff time by PoF'!$A$4:$R$4,0),FALSE))))*R79</f>
        <v>0</v>
      </c>
      <c r="BC117" s="191">
        <f>IF($A117="",0,IF(VLOOKUP($A117,'ECM Staff time by PoF'!$B$5:$C$119,2,FALSE)="Not Applicable",VLOOKUP($A117,'ECM Staff time by PoF'!$B$5:$S$119,MATCH($AL$103, 'ECM Staff time by PoF'!$B$4:$R$4,0),FALSE),IF(ISERROR(VLOOKUP(CONCATENATE($A117,S$66),'ECM Staff time by PoF'!$A$5:$S$119,MATCH($AL$103, 'ECM Staff time by PoF'!$A$4:$R$4,0),FALSE)), 0, VLOOKUP(CONCATENATE($A117,S$66),'ECM Staff time by PoF'!$A$5:$S$119,MATCH($AL$103, 'ECM Staff time by PoF'!$A$4:$R$4,0),FALSE))))*S79</f>
        <v>0</v>
      </c>
      <c r="BD117" s="191">
        <f>IF($A117="",0,IF(VLOOKUP($A117,'ECM Staff time by PoF'!$B$5:$C$119,2,FALSE)="Not Applicable",VLOOKUP($A117,'ECM Staff time by PoF'!$B$5:$S$119,MATCH($AL$103, 'ECM Staff time by PoF'!$B$4:$R$4,0),FALSE),IF(ISERROR(VLOOKUP(CONCATENATE($A117,T$66),'ECM Staff time by PoF'!$A$5:$S$119,MATCH($AL$103, 'ECM Staff time by PoF'!$A$4:$R$4,0),FALSE)), 0, VLOOKUP(CONCATENATE($A117,T$66),'ECM Staff time by PoF'!$A$5:$S$119,MATCH($AL$103, 'ECM Staff time by PoF'!$A$4:$R$4,0),FALSE))))*T79</f>
        <v>0</v>
      </c>
      <c r="BE117" s="191">
        <f>IF($A117="",0,IF(VLOOKUP($A117,'ECM Staff time by PoF'!$B$5:$C$119,2,FALSE)="Not Applicable",VLOOKUP($A117,'ECM Staff time by PoF'!$B$5:$S$119,MATCH($AL$103, 'ECM Staff time by PoF'!$B$4:$R$4,0),FALSE),IF(ISERROR(VLOOKUP(CONCATENATE($A117,U$66),'ECM Staff time by PoF'!$A$5:$S$119,MATCH($AL$103, 'ECM Staff time by PoF'!$A$4:$R$4,0),FALSE)), 0, VLOOKUP(CONCATENATE($A117,U$66),'ECM Staff time by PoF'!$A$5:$S$119,MATCH($AL$103, 'ECM Staff time by PoF'!$A$4:$R$4,0),FALSE))))*U79</f>
        <v>0</v>
      </c>
      <c r="BF117" s="191">
        <f>IF($A117="",0,IF(VLOOKUP($A117,'ECM Staff time by PoF'!$B$5:$C$119,2,FALSE)="Not Applicable",VLOOKUP($A117,'ECM Staff time by PoF'!$B$5:$S$119,MATCH($AL$103, 'ECM Staff time by PoF'!$B$4:$R$4,0),FALSE),IF(ISERROR(VLOOKUP(CONCATENATE($A117,V$66),'ECM Staff time by PoF'!$A$5:$S$119,MATCH($AL$103, 'ECM Staff time by PoF'!$A$4:$R$4,0),FALSE)), 0, VLOOKUP(CONCATENATE($A117,V$66),'ECM Staff time by PoF'!$A$5:$S$119,MATCH($AL$103, 'ECM Staff time by PoF'!$A$4:$R$4,0),FALSE))))*V79</f>
        <v>0</v>
      </c>
      <c r="BG117" s="191">
        <f>IF($A117="",0,IF(VLOOKUP($A117,'ECM Staff time by PoF'!$B$5:$C$119,2,FALSE)="Not Applicable",VLOOKUP($A117,'ECM Staff time by PoF'!$B$5:$S$119,MATCH($AL$103, 'ECM Staff time by PoF'!$B$4:$R$4,0),FALSE),IF(ISERROR(VLOOKUP(CONCATENATE($A117,W$66),'ECM Staff time by PoF'!$A$5:$S$119,MATCH($AL$103, 'ECM Staff time by PoF'!$A$4:$R$4,0),FALSE)), 0, VLOOKUP(CONCATENATE($A117,W$66),'ECM Staff time by PoF'!$A$5:$S$119,MATCH($AL$103, 'ECM Staff time by PoF'!$A$4:$R$4,0),FALSE))))*W79</f>
        <v>0</v>
      </c>
      <c r="BH117" s="191">
        <f>IF($A117="",0,IF(VLOOKUP($A117,'ECM Staff time by PoF'!$B$5:$C$119,2,FALSE)="Not Applicable",VLOOKUP($A117,'ECM Staff time by PoF'!$B$5:$S$119,MATCH($AL$103, 'ECM Staff time by PoF'!$B$4:$R$4,0),FALSE),IF(ISERROR(VLOOKUP(CONCATENATE($A117,X$66),'ECM Staff time by PoF'!$A$5:$S$119,MATCH($AL$103, 'ECM Staff time by PoF'!$A$4:$R$4,0),FALSE)), 0, VLOOKUP(CONCATENATE($A117,X$66),'ECM Staff time by PoF'!$A$5:$S$119,MATCH($AL$103, 'ECM Staff time by PoF'!$A$4:$R$4,0),FALSE))))*X79</f>
        <v>0</v>
      </c>
      <c r="BI117" s="191">
        <f>IF($A117="",0,IF(VLOOKUP($A117,'ECM Staff time by PoF'!$B$5:$C$119,2,FALSE)="Not Applicable",VLOOKUP($A117,'ECM Staff time by PoF'!$B$5:$S$119,MATCH($AL$103, 'ECM Staff time by PoF'!$B$4:$R$4,0),FALSE),IF(ISERROR(VLOOKUP(CONCATENATE($A117,Y$66),'ECM Staff time by PoF'!$A$5:$S$119,MATCH($AL$103, 'ECM Staff time by PoF'!$A$4:$R$4,0),FALSE)), 0, VLOOKUP(CONCATENATE($A117,Y$66),'ECM Staff time by PoF'!$A$5:$S$119,MATCH($AL$103, 'ECM Staff time by PoF'!$A$4:$R$4,0),FALSE))))*Y79</f>
        <v>0</v>
      </c>
      <c r="BJ117" s="191">
        <f>IF($A117="",0,IF(VLOOKUP($A117,'ECM Staff time by PoF'!$B$5:$C$119,2,FALSE)="Not Applicable",VLOOKUP($A117,'ECM Staff time by PoF'!$B$5:$S$119,MATCH($AL$103, 'ECM Staff time by PoF'!$B$4:$R$4,0),FALSE),IF(ISERROR(VLOOKUP(CONCATENATE($A117,Z$66),'ECM Staff time by PoF'!$A$5:$S$119,MATCH($AL$103, 'ECM Staff time by PoF'!$A$4:$R$4,0),FALSE)), 0, VLOOKUP(CONCATENATE($A117,Z$66),'ECM Staff time by PoF'!$A$5:$S$119,MATCH($AL$103, 'ECM Staff time by PoF'!$A$4:$R$4,0),FALSE))))*Z79</f>
        <v>0</v>
      </c>
      <c r="BK117" s="191">
        <f>IF($A117="",0,IF(VLOOKUP($A117,'ECM Staff time by PoF'!$B$5:$C$119,2,FALSE)="Not Applicable",VLOOKUP($A117,'ECM Staff time by PoF'!$B$5:$S$119,MATCH($AL$103, 'ECM Staff time by PoF'!$B$4:$R$4,0),FALSE),IF(ISERROR(VLOOKUP(CONCATENATE($A117,AA$66),'ECM Staff time by PoF'!$A$5:$S$119,MATCH($AL$103, 'ECM Staff time by PoF'!$A$4:$R$4,0),FALSE)), 0, VLOOKUP(CONCATENATE($A117,AA$66),'ECM Staff time by PoF'!$A$5:$S$119,MATCH($AL$103, 'ECM Staff time by PoF'!$A$4:$R$4,0),FALSE))))*AA79</f>
        <v>0</v>
      </c>
      <c r="BL117" s="191">
        <f>IF($A117="",0,IF(VLOOKUP($A117,'ECM Staff time by PoF'!$B$5:$C$119,2,FALSE)="Not Applicable",VLOOKUP($A117,'ECM Staff time by PoF'!$B$5:$S$119,MATCH($AL$103, 'ECM Staff time by PoF'!$B$4:$R$4,0),FALSE),IF(ISERROR(VLOOKUP(CONCATENATE($A117,AB$66),'ECM Staff time by PoF'!$A$5:$S$119,MATCH($AL$103, 'ECM Staff time by PoF'!$A$4:$R$4,0),FALSE)), 0, VLOOKUP(CONCATENATE($A117,AB$66),'ECM Staff time by PoF'!$A$5:$S$119,MATCH($AL$103, 'ECM Staff time by PoF'!$A$4:$R$4,0),FALSE))))*AB79</f>
        <v>0</v>
      </c>
      <c r="BM117" s="191">
        <f>IF($A117="",0,IF(VLOOKUP($A117,'ECM Staff time by PoF'!$B$5:$C$119,2,FALSE)="Not Applicable",VLOOKUP($A117,'ECM Staff time by PoF'!$B$5:$S$119,MATCH($AL$103, 'ECM Staff time by PoF'!$B$4:$R$4,0),FALSE),IF(ISERROR(VLOOKUP(CONCATENATE($A117,AC$66),'ECM Staff time by PoF'!$A$5:$S$119,MATCH($AL$103, 'ECM Staff time by PoF'!$A$4:$R$4,0),FALSE)), 0, VLOOKUP(CONCATENATE($A117,AC$66),'ECM Staff time by PoF'!$A$5:$S$119,MATCH($AL$103, 'ECM Staff time by PoF'!$A$4:$R$4,0),FALSE))))*AC79</f>
        <v>0</v>
      </c>
      <c r="BN117" s="191">
        <f>IF($A117="",0,IF(VLOOKUP($A117,'ECM Staff time by PoF'!$B$5:$C$119,2,FALSE)="Not Applicable",VLOOKUP($A117,'ECM Staff time by PoF'!$B$5:$S$119,MATCH($AL$103, 'ECM Staff time by PoF'!$B$4:$R$4,0),FALSE),IF(ISERROR(VLOOKUP(CONCATENATE($A117,AD$66),'ECM Staff time by PoF'!$A$5:$S$119,MATCH($AL$103, 'ECM Staff time by PoF'!$A$4:$R$4,0),FALSE)), 0, VLOOKUP(CONCATENATE($A117,AD$66),'ECM Staff time by PoF'!$A$5:$S$119,MATCH($AL$103, 'ECM Staff time by PoF'!$A$4:$R$4,0),FALSE))))*AD79</f>
        <v>0</v>
      </c>
      <c r="BO117" s="191">
        <f>IF($A117="",0,IF(VLOOKUP($A117,'ECM Staff time by PoF'!$B$5:$C$119,2,FALSE)="Not Applicable",VLOOKUP($A117,'ECM Staff time by PoF'!$B$5:$S$119,MATCH($AL$103, 'ECM Staff time by PoF'!$B$4:$R$4,0),FALSE),IF(ISERROR(VLOOKUP(CONCATENATE($A117,AE$66),'ECM Staff time by PoF'!$A$5:$S$119,MATCH($AL$103, 'ECM Staff time by PoF'!$A$4:$R$4,0),FALSE)), 0, VLOOKUP(CONCATENATE($A117,AE$66),'ECM Staff time by PoF'!$A$5:$S$119,MATCH($AL$103, 'ECM Staff time by PoF'!$A$4:$R$4,0),FALSE))))*AE79</f>
        <v>0</v>
      </c>
      <c r="BP117" s="191">
        <f>IF($A117="",0,IF(VLOOKUP($A117,'ECM Staff time by PoF'!$B$5:$C$119,2,FALSE)="Not Applicable",VLOOKUP($A117,'ECM Staff time by PoF'!$B$5:$S$119,MATCH($AL$103, 'ECM Staff time by PoF'!$B$4:$R$4,0),FALSE),IF(ISERROR(VLOOKUP(CONCATENATE($A117,AF$66),'ECM Staff time by PoF'!$A$5:$S$119,MATCH($AL$103, 'ECM Staff time by PoF'!$A$4:$R$4,0),FALSE)), 0, VLOOKUP(CONCATENATE($A117,AF$66),'ECM Staff time by PoF'!$A$5:$S$119,MATCH($AL$103, 'ECM Staff time by PoF'!$A$4:$R$4,0),FALSE))))*AF79</f>
        <v>0</v>
      </c>
      <c r="BQ117" s="191">
        <f>IF($A117="",0,IF(VLOOKUP($A117,'ECM Staff time by PoF'!$B$5:$C$119,2,FALSE)="Not Applicable",VLOOKUP($A117,'ECM Staff time by PoF'!$B$5:$S$119,MATCH($AL$103, 'ECM Staff time by PoF'!$B$4:$R$4,0),FALSE),IF(ISERROR(VLOOKUP(CONCATENATE($A117,AG$66),'ECM Staff time by PoF'!$A$5:$S$119,MATCH($AL$103, 'ECM Staff time by PoF'!$A$4:$R$4,0),FALSE)), 0, VLOOKUP(CONCATENATE($A117,AG$66),'ECM Staff time by PoF'!$A$5:$S$119,MATCH($AL$103, 'ECM Staff time by PoF'!$A$4:$R$4,0),FALSE))))*AG79</f>
        <v>0</v>
      </c>
      <c r="BR117" s="191">
        <f>IF($A117="",0,IF(VLOOKUP($A117,'ECM Staff time by PoF'!$B$5:$C$119,2,FALSE)="Not Applicable",VLOOKUP($A117,'ECM Staff time by PoF'!$B$5:$S$119,MATCH($AL$103, 'ECM Staff time by PoF'!$B$4:$R$4,0),FALSE),IF(ISERROR(VLOOKUP(CONCATENATE($A117,AH$66),'ECM Staff time by PoF'!$A$5:$S$119,MATCH($AL$103, 'ECM Staff time by PoF'!$A$4:$R$4,0),FALSE)), 0, VLOOKUP(CONCATENATE($A117,AH$66),'ECM Staff time by PoF'!$A$5:$S$119,MATCH($AL$103, 'ECM Staff time by PoF'!$A$4:$R$4,0),FALSE))))*AH79</f>
        <v>0</v>
      </c>
      <c r="BS117" s="191">
        <f>IF($A117="",0,IF(VLOOKUP($A117,'ECM Staff time by PoF'!$B$5:$C$119,2,FALSE)="Not Applicable",VLOOKUP($A117,'ECM Staff time by PoF'!$B$5:$S$119,MATCH($AL$103, 'ECM Staff time by PoF'!$B$4:$R$4,0),FALSE),IF(ISERROR(VLOOKUP(CONCATENATE($A117,AI$66),'ECM Staff time by PoF'!$A$5:$S$119,MATCH($AL$103, 'ECM Staff time by PoF'!$A$4:$R$4,0),FALSE)), 0, VLOOKUP(CONCATENATE($A117,AI$66),'ECM Staff time by PoF'!$A$5:$S$119,MATCH($AL$103, 'ECM Staff time by PoF'!$A$4:$R$4,0),FALSE))))*AI79</f>
        <v>0</v>
      </c>
      <c r="BT117" s="191">
        <f>IF($A117="",0,IF(VLOOKUP($A117,'ECM Staff time by PoF'!$B$5:$C$119,2,FALSE)="Not Applicable",VLOOKUP($A117,'ECM Staff time by PoF'!$B$5:$S$119,MATCH($AL$103, 'ECM Staff time by PoF'!$B$4:$R$4,0),FALSE),IF(ISERROR(VLOOKUP(CONCATENATE($A117,AJ$66),'ECM Staff time by PoF'!$A$5:$S$119,MATCH($AL$103, 'ECM Staff time by PoF'!$A$4:$R$4,0),FALSE)), 0, VLOOKUP(CONCATENATE($A117,AJ$66),'ECM Staff time by PoF'!$A$5:$S$119,MATCH($AL$103, 'ECM Staff time by PoF'!$A$4:$R$4,0),FALSE))))*AJ79</f>
        <v>0</v>
      </c>
      <c r="BU117" s="191">
        <f>IF($A117="",0,IF(VLOOKUP($A117,'ECM Staff time by PoF'!$B$5:$C$119,2,FALSE)="Not Applicable",VLOOKUP($A117,'ECM Staff time by PoF'!$B$5:$S$119,MATCH($AL$103, 'ECM Staff time by PoF'!$B$4:$R$4,0),FALSE),IF(ISERROR(VLOOKUP(CONCATENATE($A117,AK$66),'ECM Staff time by PoF'!$A$5:$S$119,MATCH($AL$103, 'ECM Staff time by PoF'!$A$4:$R$4,0),FALSE)), 0, VLOOKUP(CONCATENATE($A117,AK$66),'ECM Staff time by PoF'!$A$5:$S$119,MATCH($AL$103, 'ECM Staff time by PoF'!$A$4:$R$4,0),FALSE))))*AK79</f>
        <v>0</v>
      </c>
      <c r="BV117" s="191">
        <f>IF($A117="",0,IF(VLOOKUP($A117,'ECM Staff time by PoF'!$B$5:$C$119,2,FALSE)="Not Applicable",VLOOKUP($A117,'ECM Staff time by PoF'!$B$5:$S$119,MATCH($BV$103, 'ECM Staff time by PoF'!$B$4:$R$4,0),FALSE),IF(ISERROR(VLOOKUP(CONCATENATE($A117,B$66),'ECM Staff time by PoF'!$A$5:$S$119,MATCH($BV$103, 'ECM Staff time by PoF'!$A$4:$R$4,0),FALSE)), 0, VLOOKUP(CONCATENATE($A117,B$66),'ECM Staff time by PoF'!$A$5:$S$119,MATCH($BV$103, 'ECM Staff time by PoF'!$A$4:$R$4,0),FALSE))))*B79</f>
        <v>0</v>
      </c>
      <c r="BW117" s="191">
        <f>IF($A117="",0,IF(VLOOKUP($A117,'ECM Staff time by PoF'!$B$5:$C$119,2,FALSE)="Not Applicable",VLOOKUP($A117,'ECM Staff time by PoF'!$B$5:$S$119,MATCH($BV$103, 'ECM Staff time by PoF'!$B$4:$R$4,0),FALSE),IF(ISERROR(VLOOKUP(CONCATENATE($A117,C$66),'ECM Staff time by PoF'!$A$5:$S$119,MATCH($BV$103, 'ECM Staff time by PoF'!$A$4:$R$4,0),FALSE)), 0, VLOOKUP(CONCATENATE($A117,C$66),'ECM Staff time by PoF'!$A$5:$S$119,MATCH($BV$103, 'ECM Staff time by PoF'!$A$4:$R$4,0),FALSE))))*C79</f>
        <v>0</v>
      </c>
      <c r="BX117" s="191">
        <f>IF($A117="",0,IF(VLOOKUP($A117,'ECM Staff time by PoF'!$B$5:$C$119,2,FALSE)="Not Applicable",VLOOKUP($A117,'ECM Staff time by PoF'!$B$5:$S$119,MATCH($BV$103, 'ECM Staff time by PoF'!$B$4:$R$4,0),FALSE),IF(ISERROR(VLOOKUP(CONCATENATE($A117,D$66),'ECM Staff time by PoF'!$A$5:$S$119,MATCH($BV$103, 'ECM Staff time by PoF'!$A$4:$R$4,0),FALSE)), 0, VLOOKUP(CONCATENATE($A117,D$66),'ECM Staff time by PoF'!$A$5:$S$119,MATCH($BV$103, 'ECM Staff time by PoF'!$A$4:$R$4,0),FALSE))))*D79</f>
        <v>0</v>
      </c>
      <c r="BY117" s="191">
        <f>IF($A117="",0,IF(VLOOKUP($A117,'ECM Staff time by PoF'!$B$5:$C$119,2,FALSE)="Not Applicable",VLOOKUP($A117,'ECM Staff time by PoF'!$B$5:$S$119,MATCH($BV$103, 'ECM Staff time by PoF'!$B$4:$R$4,0),FALSE),IF(ISERROR(VLOOKUP(CONCATENATE($A117,E$66),'ECM Staff time by PoF'!$A$5:$S$119,MATCH($BV$103, 'ECM Staff time by PoF'!$A$4:$R$4,0),FALSE)), 0, VLOOKUP(CONCATENATE($A117,E$66),'ECM Staff time by PoF'!$A$5:$S$119,MATCH($BV$103, 'ECM Staff time by PoF'!$A$4:$R$4,0),FALSE))))*E79</f>
        <v>0</v>
      </c>
      <c r="BZ117" s="191">
        <f>IF($A117="",0,IF(VLOOKUP($A117,'ECM Staff time by PoF'!$B$5:$C$119,2,FALSE)="Not Applicable",VLOOKUP($A117,'ECM Staff time by PoF'!$B$5:$S$119,MATCH($BV$103, 'ECM Staff time by PoF'!$B$4:$R$4,0),FALSE),IF(ISERROR(VLOOKUP(CONCATENATE($A117,F$66),'ECM Staff time by PoF'!$A$5:$S$119,MATCH($BV$103, 'ECM Staff time by PoF'!$A$4:$R$4,0),FALSE)), 0, VLOOKUP(CONCATENATE($A117,F$66),'ECM Staff time by PoF'!$A$5:$S$119,MATCH($BV$103, 'ECM Staff time by PoF'!$A$4:$R$4,0),FALSE))))*F79</f>
        <v>0</v>
      </c>
      <c r="CA117" s="191">
        <f>IF($A117="",0,IF(VLOOKUP($A117,'ECM Staff time by PoF'!$B$5:$C$119,2,FALSE)="Not Applicable",VLOOKUP($A117,'ECM Staff time by PoF'!$B$5:$S$119,MATCH($BV$103, 'ECM Staff time by PoF'!$B$4:$R$4,0),FALSE),IF(ISERROR(VLOOKUP(CONCATENATE($A117,G$66),'ECM Staff time by PoF'!$A$5:$S$119,MATCH($BV$103, 'ECM Staff time by PoF'!$A$4:$R$4,0),FALSE)), 0, VLOOKUP(CONCATENATE($A117,G$66),'ECM Staff time by PoF'!$A$5:$S$119,MATCH($BV$103, 'ECM Staff time by PoF'!$A$4:$R$4,0),FALSE))))*G79</f>
        <v>0</v>
      </c>
      <c r="CB117" s="191">
        <f>IF($A117="",0,IF(VLOOKUP($A117,'ECM Staff time by PoF'!$B$5:$C$119,2,FALSE)="Not Applicable",VLOOKUP($A117,'ECM Staff time by PoF'!$B$5:$S$119,MATCH($BV$103, 'ECM Staff time by PoF'!$B$4:$R$4,0),FALSE),IF(ISERROR(VLOOKUP(CONCATENATE($A117,H$66),'ECM Staff time by PoF'!$A$5:$S$119,MATCH($BV$103, 'ECM Staff time by PoF'!$A$4:$R$4,0),FALSE)), 0, VLOOKUP(CONCATENATE($A117,H$66),'ECM Staff time by PoF'!$A$5:$S$119,MATCH($BV$103, 'ECM Staff time by PoF'!$A$4:$R$4,0),FALSE))))*H79</f>
        <v>0</v>
      </c>
      <c r="CC117" s="191">
        <f>IF($A117="",0,IF(VLOOKUP($A117,'ECM Staff time by PoF'!$B$5:$C$119,2,FALSE)="Not Applicable",VLOOKUP($A117,'ECM Staff time by PoF'!$B$5:$S$119,MATCH($BV$103, 'ECM Staff time by PoF'!$B$4:$R$4,0),FALSE),IF(ISERROR(VLOOKUP(CONCATENATE($A117,I$66),'ECM Staff time by PoF'!$A$5:$S$119,MATCH($BV$103, 'ECM Staff time by PoF'!$A$4:$R$4,0),FALSE)), 0, VLOOKUP(CONCATENATE($A117,I$66),'ECM Staff time by PoF'!$A$5:$S$119,MATCH($BV$103, 'ECM Staff time by PoF'!$A$4:$R$4,0),FALSE))))*I79</f>
        <v>0</v>
      </c>
      <c r="CD117" s="191">
        <f>IF($A117="",0,IF(VLOOKUP($A117,'ECM Staff time by PoF'!$B$5:$C$119,2,FALSE)="Not Applicable",VLOOKUP($A117,'ECM Staff time by PoF'!$B$5:$S$119,MATCH($BV$103, 'ECM Staff time by PoF'!$B$4:$R$4,0),FALSE),IF(ISERROR(VLOOKUP(CONCATENATE($A117,J$66),'ECM Staff time by PoF'!$A$5:$S$119,MATCH($BV$103, 'ECM Staff time by PoF'!$A$4:$R$4,0),FALSE)), 0, VLOOKUP(CONCATENATE($A117,J$66),'ECM Staff time by PoF'!$A$5:$S$119,MATCH($BV$103, 'ECM Staff time by PoF'!$A$4:$R$4,0),FALSE))))*J79</f>
        <v>0</v>
      </c>
      <c r="CE117" s="191">
        <f>IF($A117="",0,IF(VLOOKUP($A117,'ECM Staff time by PoF'!$B$5:$C$119,2,FALSE)="Not Applicable",VLOOKUP($A117,'ECM Staff time by PoF'!$B$5:$S$119,MATCH($BV$103, 'ECM Staff time by PoF'!$B$4:$R$4,0),FALSE),IF(ISERROR(VLOOKUP(CONCATENATE($A117,K$66),'ECM Staff time by PoF'!$A$5:$S$119,MATCH($BV$103, 'ECM Staff time by PoF'!$A$4:$R$4,0),FALSE)), 0, VLOOKUP(CONCATENATE($A117,K$66),'ECM Staff time by PoF'!$A$5:$S$119,MATCH($BV$103, 'ECM Staff time by PoF'!$A$4:$R$4,0),FALSE))))*K79</f>
        <v>0</v>
      </c>
      <c r="CF117" s="191">
        <f>IF($A117="",0,IF(VLOOKUP($A117,'ECM Staff time by PoF'!$B$5:$C$119,2,FALSE)="Not Applicable",VLOOKUP($A117,'ECM Staff time by PoF'!$B$5:$S$119,MATCH($BV$103, 'ECM Staff time by PoF'!$B$4:$R$4,0),FALSE),IF(ISERROR(VLOOKUP(CONCATENATE($A117,L$66),'ECM Staff time by PoF'!$A$5:$S$119,MATCH($BV$103, 'ECM Staff time by PoF'!$A$4:$R$4,0),FALSE)), 0, VLOOKUP(CONCATENATE($A117,L$66),'ECM Staff time by PoF'!$A$5:$S$119,MATCH($BV$103, 'ECM Staff time by PoF'!$A$4:$R$4,0),FALSE))))*L79</f>
        <v>0</v>
      </c>
      <c r="CG117" s="191">
        <f>IF($A117="",0,IF(VLOOKUP($A117,'ECM Staff time by PoF'!$B$5:$C$119,2,FALSE)="Not Applicable",VLOOKUP($A117,'ECM Staff time by PoF'!$B$5:$S$119,MATCH($BV$103, 'ECM Staff time by PoF'!$B$4:$R$4,0),FALSE),IF(ISERROR(VLOOKUP(CONCATENATE($A117,M$66),'ECM Staff time by PoF'!$A$5:$S$119,MATCH($BV$103, 'ECM Staff time by PoF'!$A$4:$R$4,0),FALSE)), 0, VLOOKUP(CONCATENATE($A117,M$66),'ECM Staff time by PoF'!$A$5:$S$119,MATCH($BV$103, 'ECM Staff time by PoF'!$A$4:$R$4,0),FALSE))))*M79</f>
        <v>0</v>
      </c>
      <c r="CH117" s="191">
        <f>IF($A117="",0,IF(VLOOKUP($A117,'ECM Staff time by PoF'!$B$5:$C$119,2,FALSE)="Not Applicable",VLOOKUP($A117,'ECM Staff time by PoF'!$B$5:$S$119,MATCH($BV$103, 'ECM Staff time by PoF'!$B$4:$R$4,0),FALSE),IF(ISERROR(VLOOKUP(CONCATENATE($A117,N$66),'ECM Staff time by PoF'!$A$5:$S$119,MATCH($BV$103, 'ECM Staff time by PoF'!$A$4:$R$4,0),FALSE)), 0, VLOOKUP(CONCATENATE($A117,N$66),'ECM Staff time by PoF'!$A$5:$S$119,MATCH($BV$103, 'ECM Staff time by PoF'!$A$4:$R$4,0),FALSE))))*N79</f>
        <v>0</v>
      </c>
      <c r="CI117" s="191">
        <f>IF($A117="",0,IF(VLOOKUP($A117,'ECM Staff time by PoF'!$B$5:$C$119,2,FALSE)="Not Applicable",VLOOKUP($A117,'ECM Staff time by PoF'!$B$5:$S$119,MATCH($BV$103, 'ECM Staff time by PoF'!$B$4:$R$4,0),FALSE),IF(ISERROR(VLOOKUP(CONCATENATE($A117,O$66),'ECM Staff time by PoF'!$A$5:$S$119,MATCH($BV$103, 'ECM Staff time by PoF'!$A$4:$R$4,0),FALSE)), 0, VLOOKUP(CONCATENATE($A117,O$66),'ECM Staff time by PoF'!$A$5:$S$119,MATCH($BV$103, 'ECM Staff time by PoF'!$A$4:$R$4,0),FALSE))))*O79</f>
        <v>0</v>
      </c>
      <c r="CJ117" s="191">
        <f>IF($A117="",0,IF(VLOOKUP($A117,'ECM Staff time by PoF'!$B$5:$C$119,2,FALSE)="Not Applicable",VLOOKUP($A117,'ECM Staff time by PoF'!$B$5:$S$119,MATCH($BV$103, 'ECM Staff time by PoF'!$B$4:$R$4,0),FALSE),IF(ISERROR(VLOOKUP(CONCATENATE($A117,P$66),'ECM Staff time by PoF'!$A$5:$S$119,MATCH($BV$103, 'ECM Staff time by PoF'!$A$4:$R$4,0),FALSE)), 0, VLOOKUP(CONCATENATE($A117,P$66),'ECM Staff time by PoF'!$A$5:$S$119,MATCH($BV$103, 'ECM Staff time by PoF'!$A$4:$R$4,0),FALSE))))*P79</f>
        <v>0</v>
      </c>
      <c r="CK117" s="191">
        <f>IF($A117="",0,IF(VLOOKUP($A117,'ECM Staff time by PoF'!$B$5:$C$119,2,FALSE)="Not Applicable",VLOOKUP($A117,'ECM Staff time by PoF'!$B$5:$S$119,MATCH($BV$103, 'ECM Staff time by PoF'!$B$4:$R$4,0),FALSE),IF(ISERROR(VLOOKUP(CONCATENATE($A117,Q$66),'ECM Staff time by PoF'!$A$5:$S$119,MATCH($BV$103, 'ECM Staff time by PoF'!$A$4:$R$4,0),FALSE)), 0, VLOOKUP(CONCATENATE($A117,Q$66),'ECM Staff time by PoF'!$A$5:$S$119,MATCH($BV$103, 'ECM Staff time by PoF'!$A$4:$R$4,0),FALSE))))*Q79</f>
        <v>0</v>
      </c>
      <c r="CL117" s="191">
        <f>IF($A117="",0,IF(VLOOKUP($A117,'ECM Staff time by PoF'!$B$5:$C$119,2,FALSE)="Not Applicable",VLOOKUP($A117,'ECM Staff time by PoF'!$B$5:$S$119,MATCH($BV$103, 'ECM Staff time by PoF'!$B$4:$R$4,0),FALSE),IF(ISERROR(VLOOKUP(CONCATENATE($A117,R$66),'ECM Staff time by PoF'!$A$5:$S$119,MATCH($BV$103, 'ECM Staff time by PoF'!$A$4:$R$4,0),FALSE)), 0, VLOOKUP(CONCATENATE($A117,R$66),'ECM Staff time by PoF'!$A$5:$S$119,MATCH($BV$103, 'ECM Staff time by PoF'!$A$4:$R$4,0),FALSE))))*R79</f>
        <v>0</v>
      </c>
      <c r="CM117" s="191">
        <f>IF($A117="",0,IF(VLOOKUP($A117,'ECM Staff time by PoF'!$B$5:$C$119,2,FALSE)="Not Applicable",VLOOKUP($A117,'ECM Staff time by PoF'!$B$5:$S$119,MATCH($BV$103, 'ECM Staff time by PoF'!$B$4:$R$4,0),FALSE),IF(ISERROR(VLOOKUP(CONCATENATE($A117,S$66),'ECM Staff time by PoF'!$A$5:$S$119,MATCH($BV$103, 'ECM Staff time by PoF'!$A$4:$R$4,0),FALSE)), 0, VLOOKUP(CONCATENATE($A117,S$66),'ECM Staff time by PoF'!$A$5:$S$119,MATCH($BV$103, 'ECM Staff time by PoF'!$A$4:$R$4,0),FALSE))))*S79</f>
        <v>0</v>
      </c>
      <c r="CN117" s="191">
        <f>IF($A117="",0,IF(VLOOKUP($A117,'ECM Staff time by PoF'!$B$5:$C$119,2,FALSE)="Not Applicable",VLOOKUP($A117,'ECM Staff time by PoF'!$B$5:$S$119,MATCH($BV$103, 'ECM Staff time by PoF'!$B$4:$R$4,0),FALSE),IF(ISERROR(VLOOKUP(CONCATENATE($A117,T$66),'ECM Staff time by PoF'!$A$5:$S$119,MATCH($BV$103, 'ECM Staff time by PoF'!$A$4:$R$4,0),FALSE)), 0, VLOOKUP(CONCATENATE($A117,T$66),'ECM Staff time by PoF'!$A$5:$S$119,MATCH($BV$103, 'ECM Staff time by PoF'!$A$4:$R$4,0),FALSE))))*T79</f>
        <v>0</v>
      </c>
      <c r="CO117" s="191">
        <f>IF($A117="",0,IF(VLOOKUP($A117,'ECM Staff time by PoF'!$B$5:$C$119,2,FALSE)="Not Applicable",VLOOKUP($A117,'ECM Staff time by PoF'!$B$5:$S$119,MATCH($BV$103, 'ECM Staff time by PoF'!$B$4:$R$4,0),FALSE),IF(ISERROR(VLOOKUP(CONCATENATE($A117,U$66),'ECM Staff time by PoF'!$A$5:$S$119,MATCH($BV$103, 'ECM Staff time by PoF'!$A$4:$R$4,0),FALSE)), 0, VLOOKUP(CONCATENATE($A117,U$66),'ECM Staff time by PoF'!$A$5:$S$119,MATCH($BV$103, 'ECM Staff time by PoF'!$A$4:$R$4,0),FALSE))))*U79</f>
        <v>0</v>
      </c>
      <c r="CP117" s="191">
        <f>IF($A117="",0,IF(VLOOKUP($A117,'ECM Staff time by PoF'!$B$5:$C$119,2,FALSE)="Not Applicable",VLOOKUP($A117,'ECM Staff time by PoF'!$B$5:$S$119,MATCH($BV$103, 'ECM Staff time by PoF'!$B$4:$R$4,0),FALSE),IF(ISERROR(VLOOKUP(CONCATENATE($A117,V$66),'ECM Staff time by PoF'!$A$5:$S$119,MATCH($BV$103, 'ECM Staff time by PoF'!$A$4:$R$4,0),FALSE)), 0, VLOOKUP(CONCATENATE($A117,V$66),'ECM Staff time by PoF'!$A$5:$S$119,MATCH($BV$103, 'ECM Staff time by PoF'!$A$4:$R$4,0),FALSE))))*V79</f>
        <v>0</v>
      </c>
      <c r="CQ117" s="191">
        <f>IF($A117="",0,IF(VLOOKUP($A117,'ECM Staff time by PoF'!$B$5:$C$119,2,FALSE)="Not Applicable",VLOOKUP($A117,'ECM Staff time by PoF'!$B$5:$S$119,MATCH($BV$103, 'ECM Staff time by PoF'!$B$4:$R$4,0),FALSE),IF(ISERROR(VLOOKUP(CONCATENATE($A117,W$66),'ECM Staff time by PoF'!$A$5:$S$119,MATCH($BV$103, 'ECM Staff time by PoF'!$A$4:$R$4,0),FALSE)), 0, VLOOKUP(CONCATENATE($A117,W$66),'ECM Staff time by PoF'!$A$5:$S$119,MATCH($BV$103, 'ECM Staff time by PoF'!$A$4:$R$4,0),FALSE))))*W79</f>
        <v>0</v>
      </c>
      <c r="CR117" s="191">
        <f>IF($A117="",0,IF(VLOOKUP($A117,'ECM Staff time by PoF'!$B$5:$C$119,2,FALSE)="Not Applicable",VLOOKUP($A117,'ECM Staff time by PoF'!$B$5:$S$119,MATCH($BV$103, 'ECM Staff time by PoF'!$B$4:$R$4,0),FALSE),IF(ISERROR(VLOOKUP(CONCATENATE($A117,X$66),'ECM Staff time by PoF'!$A$5:$S$119,MATCH($BV$103, 'ECM Staff time by PoF'!$A$4:$R$4,0),FALSE)), 0, VLOOKUP(CONCATENATE($A117,X$66),'ECM Staff time by PoF'!$A$5:$S$119,MATCH($BV$103, 'ECM Staff time by PoF'!$A$4:$R$4,0),FALSE))))*X79</f>
        <v>0</v>
      </c>
      <c r="CS117" s="191">
        <f>IF($A117="",0,IF(VLOOKUP($A117,'ECM Staff time by PoF'!$B$5:$C$119,2,FALSE)="Not Applicable",VLOOKUP($A117,'ECM Staff time by PoF'!$B$5:$S$119,MATCH($BV$103, 'ECM Staff time by PoF'!$B$4:$R$4,0),FALSE),IF(ISERROR(VLOOKUP(CONCATENATE($A117,Y$66),'ECM Staff time by PoF'!$A$5:$S$119,MATCH($BV$103, 'ECM Staff time by PoF'!$A$4:$R$4,0),FALSE)), 0, VLOOKUP(CONCATENATE($A117,Y$66),'ECM Staff time by PoF'!$A$5:$S$119,MATCH($BV$103, 'ECM Staff time by PoF'!$A$4:$R$4,0),FALSE))))*Y79</f>
        <v>0</v>
      </c>
      <c r="CT117" s="191">
        <f>IF($A117="",0,IF(VLOOKUP($A117,'ECM Staff time by PoF'!$B$5:$C$119,2,FALSE)="Not Applicable",VLOOKUP($A117,'ECM Staff time by PoF'!$B$5:$S$119,MATCH($BV$103, 'ECM Staff time by PoF'!$B$4:$R$4,0),FALSE),IF(ISERROR(VLOOKUP(CONCATENATE($A117,Z$66),'ECM Staff time by PoF'!$A$5:$S$119,MATCH($BV$103, 'ECM Staff time by PoF'!$A$4:$R$4,0),FALSE)), 0, VLOOKUP(CONCATENATE($A117,Z$66),'ECM Staff time by PoF'!$A$5:$S$119,MATCH($BV$103, 'ECM Staff time by PoF'!$A$4:$R$4,0),FALSE))))*Z79</f>
        <v>0</v>
      </c>
      <c r="CU117" s="191">
        <f>IF($A117="",0,IF(VLOOKUP($A117,'ECM Staff time by PoF'!$B$5:$C$119,2,FALSE)="Not Applicable",VLOOKUP($A117,'ECM Staff time by PoF'!$B$5:$S$119,MATCH($BV$103, 'ECM Staff time by PoF'!$B$4:$R$4,0),FALSE),IF(ISERROR(VLOOKUP(CONCATENATE($A117,AA$66),'ECM Staff time by PoF'!$A$5:$S$119,MATCH($BV$103, 'ECM Staff time by PoF'!$A$4:$R$4,0),FALSE)), 0, VLOOKUP(CONCATENATE($A117,AA$66),'ECM Staff time by PoF'!$A$5:$S$119,MATCH($BV$103, 'ECM Staff time by PoF'!$A$4:$R$4,0),FALSE))))*AA79</f>
        <v>0</v>
      </c>
      <c r="CV117" s="191">
        <f>IF($A117="",0,IF(VLOOKUP($A117,'ECM Staff time by PoF'!$B$5:$C$119,2,FALSE)="Not Applicable",VLOOKUP($A117,'ECM Staff time by PoF'!$B$5:$S$119,MATCH($BV$103, 'ECM Staff time by PoF'!$B$4:$R$4,0),FALSE),IF(ISERROR(VLOOKUP(CONCATENATE($A117,AB$66),'ECM Staff time by PoF'!$A$5:$S$119,MATCH($BV$103, 'ECM Staff time by PoF'!$A$4:$R$4,0),FALSE)), 0, VLOOKUP(CONCATENATE($A117,AB$66),'ECM Staff time by PoF'!$A$5:$S$119,MATCH($BV$103, 'ECM Staff time by PoF'!$A$4:$R$4,0),FALSE))))*AB79</f>
        <v>0</v>
      </c>
      <c r="CW117" s="191">
        <f>IF($A117="",0,IF(VLOOKUP($A117,'ECM Staff time by PoF'!$B$5:$C$119,2,FALSE)="Not Applicable",VLOOKUP($A117,'ECM Staff time by PoF'!$B$5:$S$119,MATCH($BV$103, 'ECM Staff time by PoF'!$B$4:$R$4,0),FALSE),IF(ISERROR(VLOOKUP(CONCATENATE($A117,AC$66),'ECM Staff time by PoF'!$A$5:$S$119,MATCH($BV$103, 'ECM Staff time by PoF'!$A$4:$R$4,0),FALSE)), 0, VLOOKUP(CONCATENATE($A117,AC$66),'ECM Staff time by PoF'!$A$5:$S$119,MATCH($BV$103, 'ECM Staff time by PoF'!$A$4:$R$4,0),FALSE))))*AC79</f>
        <v>0</v>
      </c>
      <c r="CX117" s="191">
        <f>IF($A117="",0,IF(VLOOKUP($A117,'ECM Staff time by PoF'!$B$5:$C$119,2,FALSE)="Not Applicable",VLOOKUP($A117,'ECM Staff time by PoF'!$B$5:$S$119,MATCH($BV$103, 'ECM Staff time by PoF'!$B$4:$R$4,0),FALSE),IF(ISERROR(VLOOKUP(CONCATENATE($A117,AD$66),'ECM Staff time by PoF'!$A$5:$S$119,MATCH($BV$103, 'ECM Staff time by PoF'!$A$4:$R$4,0),FALSE)), 0, VLOOKUP(CONCATENATE($A117,AD$66),'ECM Staff time by PoF'!$A$5:$S$119,MATCH($BV$103, 'ECM Staff time by PoF'!$A$4:$R$4,0),FALSE))))*AD79</f>
        <v>0</v>
      </c>
      <c r="CY117" s="191">
        <f>IF($A117="",0,IF(VLOOKUP($A117,'ECM Staff time by PoF'!$B$5:$C$119,2,FALSE)="Not Applicable",VLOOKUP($A117,'ECM Staff time by PoF'!$B$5:$S$119,MATCH($BV$103, 'ECM Staff time by PoF'!$B$4:$R$4,0),FALSE),IF(ISERROR(VLOOKUP(CONCATENATE($A117,AE$66),'ECM Staff time by PoF'!$A$5:$S$119,MATCH($BV$103, 'ECM Staff time by PoF'!$A$4:$R$4,0),FALSE)), 0, VLOOKUP(CONCATENATE($A117,AE$66),'ECM Staff time by PoF'!$A$5:$S$119,MATCH($BV$103, 'ECM Staff time by PoF'!$A$4:$R$4,0),FALSE))))*AE79</f>
        <v>0</v>
      </c>
      <c r="CZ117" s="191">
        <f>IF($A117="",0,IF(VLOOKUP($A117,'ECM Staff time by PoF'!$B$5:$C$119,2,FALSE)="Not Applicable",VLOOKUP($A117,'ECM Staff time by PoF'!$B$5:$S$119,MATCH($BV$103, 'ECM Staff time by PoF'!$B$4:$R$4,0),FALSE),IF(ISERROR(VLOOKUP(CONCATENATE($A117,AF$66),'ECM Staff time by PoF'!$A$5:$S$119,MATCH($BV$103, 'ECM Staff time by PoF'!$A$4:$R$4,0),FALSE)), 0, VLOOKUP(CONCATENATE($A117,AF$66),'ECM Staff time by PoF'!$A$5:$S$119,MATCH($BV$103, 'ECM Staff time by PoF'!$A$4:$R$4,0),FALSE))))*AF79</f>
        <v>0</v>
      </c>
      <c r="DA117" s="191">
        <f>IF($A117="",0,IF(VLOOKUP($A117,'ECM Staff time by PoF'!$B$5:$C$119,2,FALSE)="Not Applicable",VLOOKUP($A117,'ECM Staff time by PoF'!$B$5:$S$119,MATCH($BV$103, 'ECM Staff time by PoF'!$B$4:$R$4,0),FALSE),IF(ISERROR(VLOOKUP(CONCATENATE($A117,AG$66),'ECM Staff time by PoF'!$A$5:$S$119,MATCH($BV$103, 'ECM Staff time by PoF'!$A$4:$R$4,0),FALSE)), 0, VLOOKUP(CONCATENATE($A117,AG$66),'ECM Staff time by PoF'!$A$5:$S$119,MATCH($BV$103, 'ECM Staff time by PoF'!$A$4:$R$4,0),FALSE))))*AG79</f>
        <v>0</v>
      </c>
      <c r="DB117" s="191">
        <f>IF($A117="",0,IF(VLOOKUP($A117,'ECM Staff time by PoF'!$B$5:$C$119,2,FALSE)="Not Applicable",VLOOKUP($A117,'ECM Staff time by PoF'!$B$5:$S$119,MATCH($BV$103, 'ECM Staff time by PoF'!$B$4:$R$4,0),FALSE),IF(ISERROR(VLOOKUP(CONCATENATE($A117,AH$66),'ECM Staff time by PoF'!$A$5:$S$119,MATCH($BV$103, 'ECM Staff time by PoF'!$A$4:$R$4,0),FALSE)), 0, VLOOKUP(CONCATENATE($A117,AH$66),'ECM Staff time by PoF'!$A$5:$S$119,MATCH($BV$103, 'ECM Staff time by PoF'!$A$4:$R$4,0),FALSE))))*AH79</f>
        <v>0</v>
      </c>
      <c r="DC117" s="191">
        <f>IF($A117="",0,IF(VLOOKUP($A117,'ECM Staff time by PoF'!$B$5:$C$119,2,FALSE)="Not Applicable",VLOOKUP($A117,'ECM Staff time by PoF'!$B$5:$S$119,MATCH($BV$103, 'ECM Staff time by PoF'!$B$4:$R$4,0),FALSE),IF(ISERROR(VLOOKUP(CONCATENATE($A117,AI$66),'ECM Staff time by PoF'!$A$5:$S$119,MATCH($BV$103, 'ECM Staff time by PoF'!$A$4:$R$4,0),FALSE)), 0, VLOOKUP(CONCATENATE($A117,AI$66),'ECM Staff time by PoF'!$A$5:$S$119,MATCH($BV$103, 'ECM Staff time by PoF'!$A$4:$R$4,0),FALSE))))*AI79</f>
        <v>0</v>
      </c>
      <c r="DD117" s="191">
        <f>IF($A117="",0,IF(VLOOKUP($A117,'ECM Staff time by PoF'!$B$5:$C$119,2,FALSE)="Not Applicable",VLOOKUP($A117,'ECM Staff time by PoF'!$B$5:$S$119,MATCH($BV$103, 'ECM Staff time by PoF'!$B$4:$R$4,0),FALSE),IF(ISERROR(VLOOKUP(CONCATENATE($A117,AJ$66),'ECM Staff time by PoF'!$A$5:$S$119,MATCH($BV$103, 'ECM Staff time by PoF'!$A$4:$R$4,0),FALSE)), 0, VLOOKUP(CONCATENATE($A117,AJ$66),'ECM Staff time by PoF'!$A$5:$S$119,MATCH($BV$103, 'ECM Staff time by PoF'!$A$4:$R$4,0),FALSE))))*AJ79</f>
        <v>0</v>
      </c>
      <c r="DE117" s="191">
        <f>IF($A117="",0,IF(VLOOKUP($A117,'ECM Staff time by PoF'!$B$5:$C$119,2,FALSE)="Not Applicable",VLOOKUP($A117,'ECM Staff time by PoF'!$B$5:$S$119,MATCH($BV$103, 'ECM Staff time by PoF'!$B$4:$R$4,0),FALSE),IF(ISERROR(VLOOKUP(CONCATENATE($A117,AK$66),'ECM Staff time by PoF'!$A$5:$S$119,MATCH($BV$103, 'ECM Staff time by PoF'!$A$4:$R$4,0),FALSE)), 0, VLOOKUP(CONCATENATE($A117,AK$66),'ECM Staff time by PoF'!$A$5:$S$119,MATCH($BV$103, 'ECM Staff time by PoF'!$A$4:$R$4,0),FALSE))))*AK79</f>
        <v>0</v>
      </c>
      <c r="DF117" s="191">
        <f>IF($A117="",0,IF(VLOOKUP($A117,'ECM Staff time by PoF'!$B$5:$C$119,2,FALSE)="Not Applicable",VLOOKUP($A117,'ECM Staff time by PoF'!$B$5:$S$119,MATCH($DF$103, 'ECM Staff time by PoF'!$B$4:$R$4,0),FALSE),IF(ISERROR(VLOOKUP(CONCATENATE($A117,B$66),'ECM Staff time by PoF'!$A$5:$S$119,MATCH($DF$103, 'ECM Staff time by PoF'!$A$4:$R$4,0),FALSE)), 0, VLOOKUP(CONCATENATE($A117,B$66),'ECM Staff time by PoF'!$A$5:$S$119,MATCH($DF$103, 'ECM Staff time by PoF'!$A$4:$R$4,0),FALSE))))*B79</f>
        <v>0</v>
      </c>
      <c r="DG117" s="191">
        <f>IF($A117="",0,IF(VLOOKUP($A117,'ECM Staff time by PoF'!$B$5:$C$119,2,FALSE)="Not Applicable",VLOOKUP($A117,'ECM Staff time by PoF'!$B$5:$S$119,MATCH($DF$103, 'ECM Staff time by PoF'!$B$4:$R$4,0),FALSE),IF(ISERROR(VLOOKUP(CONCATENATE($A117,C$66),'ECM Staff time by PoF'!$A$5:$S$119,MATCH($DF$103, 'ECM Staff time by PoF'!$A$4:$R$4,0),FALSE)), 0, VLOOKUP(CONCATENATE($A117,C$66),'ECM Staff time by PoF'!$A$5:$S$119,MATCH($DF$103, 'ECM Staff time by PoF'!$A$4:$R$4,0),FALSE))))*C79</f>
        <v>0</v>
      </c>
      <c r="DH117" s="191">
        <f>IF($A117="",0,IF(VLOOKUP($A117,'ECM Staff time by PoF'!$B$5:$C$119,2,FALSE)="Not Applicable",VLOOKUP($A117,'ECM Staff time by PoF'!$B$5:$S$119,MATCH($DF$103, 'ECM Staff time by PoF'!$B$4:$R$4,0),FALSE),IF(ISERROR(VLOOKUP(CONCATENATE($A117,D$66),'ECM Staff time by PoF'!$A$5:$S$119,MATCH($DF$103, 'ECM Staff time by PoF'!$A$4:$R$4,0),FALSE)), 0, VLOOKUP(CONCATENATE($A117,D$66),'ECM Staff time by PoF'!$A$5:$S$119,MATCH($DF$103, 'ECM Staff time by PoF'!$A$4:$R$4,0),FALSE))))*D79</f>
        <v>0</v>
      </c>
      <c r="DI117" s="191">
        <f>IF($A117="",0,IF(VLOOKUP($A117,'ECM Staff time by PoF'!$B$5:$C$119,2,FALSE)="Not Applicable",VLOOKUP($A117,'ECM Staff time by PoF'!$B$5:$S$119,MATCH($DF$103, 'ECM Staff time by PoF'!$B$4:$R$4,0),FALSE),IF(ISERROR(VLOOKUP(CONCATENATE($A117,E$66),'ECM Staff time by PoF'!$A$5:$S$119,MATCH($DF$103, 'ECM Staff time by PoF'!$A$4:$R$4,0),FALSE)), 0, VLOOKUP(CONCATENATE($A117,E$66),'ECM Staff time by PoF'!$A$5:$S$119,MATCH($DF$103, 'ECM Staff time by PoF'!$A$4:$R$4,0),FALSE))))*E79</f>
        <v>0</v>
      </c>
      <c r="DJ117" s="191">
        <f>IF($A117="",0,IF(VLOOKUP($A117,'ECM Staff time by PoF'!$B$5:$C$119,2,FALSE)="Not Applicable",VLOOKUP($A117,'ECM Staff time by PoF'!$B$5:$S$119,MATCH($DF$103, 'ECM Staff time by PoF'!$B$4:$R$4,0),FALSE),IF(ISERROR(VLOOKUP(CONCATENATE($A117,F$66),'ECM Staff time by PoF'!$A$5:$S$119,MATCH($DF$103, 'ECM Staff time by PoF'!$A$4:$R$4,0),FALSE)), 0, VLOOKUP(CONCATENATE($A117,F$66),'ECM Staff time by PoF'!$A$5:$S$119,MATCH($DF$103, 'ECM Staff time by PoF'!$A$4:$R$4,0),FALSE))))*F79</f>
        <v>0</v>
      </c>
      <c r="DK117" s="191">
        <f>IF($A117="",0,IF(VLOOKUP($A117,'ECM Staff time by PoF'!$B$5:$C$119,2,FALSE)="Not Applicable",VLOOKUP($A117,'ECM Staff time by PoF'!$B$5:$S$119,MATCH($DF$103, 'ECM Staff time by PoF'!$B$4:$R$4,0),FALSE),IF(ISERROR(VLOOKUP(CONCATENATE($A117,G$66),'ECM Staff time by PoF'!$A$5:$S$119,MATCH($DF$103, 'ECM Staff time by PoF'!$A$4:$R$4,0),FALSE)), 0, VLOOKUP(CONCATENATE($A117,G$66),'ECM Staff time by PoF'!$A$5:$S$119,MATCH($DF$103, 'ECM Staff time by PoF'!$A$4:$R$4,0),FALSE))))*G79</f>
        <v>0</v>
      </c>
      <c r="DL117" s="191">
        <f>IF($A117="",0,IF(VLOOKUP($A117,'ECM Staff time by PoF'!$B$5:$C$119,2,FALSE)="Not Applicable",VLOOKUP($A117,'ECM Staff time by PoF'!$B$5:$S$119,MATCH($DF$103, 'ECM Staff time by PoF'!$B$4:$R$4,0),FALSE),IF(ISERROR(VLOOKUP(CONCATENATE($A117,H$66),'ECM Staff time by PoF'!$A$5:$S$119,MATCH($DF$103, 'ECM Staff time by PoF'!$A$4:$R$4,0),FALSE)), 0, VLOOKUP(CONCATENATE($A117,H$66),'ECM Staff time by PoF'!$A$5:$S$119,MATCH($DF$103, 'ECM Staff time by PoF'!$A$4:$R$4,0),FALSE))))*H79</f>
        <v>0</v>
      </c>
      <c r="DM117" s="191">
        <f>IF($A117="",0,IF(VLOOKUP($A117,'ECM Staff time by PoF'!$B$5:$C$119,2,FALSE)="Not Applicable",VLOOKUP($A117,'ECM Staff time by PoF'!$B$5:$S$119,MATCH($DF$103, 'ECM Staff time by PoF'!$B$4:$R$4,0),FALSE),IF(ISERROR(VLOOKUP(CONCATENATE($A117,I$66),'ECM Staff time by PoF'!$A$5:$S$119,MATCH($DF$103, 'ECM Staff time by PoF'!$A$4:$R$4,0),FALSE)), 0, VLOOKUP(CONCATENATE($A117,I$66),'ECM Staff time by PoF'!$A$5:$S$119,MATCH($DF$103, 'ECM Staff time by PoF'!$A$4:$R$4,0),FALSE))))*I79</f>
        <v>0</v>
      </c>
      <c r="DN117" s="191">
        <f>IF($A117="",0,IF(VLOOKUP($A117,'ECM Staff time by PoF'!$B$5:$C$119,2,FALSE)="Not Applicable",VLOOKUP($A117,'ECM Staff time by PoF'!$B$5:$S$119,MATCH($DF$103, 'ECM Staff time by PoF'!$B$4:$R$4,0),FALSE),IF(ISERROR(VLOOKUP(CONCATENATE($A117,J$66),'ECM Staff time by PoF'!$A$5:$S$119,MATCH($DF$103, 'ECM Staff time by PoF'!$A$4:$R$4,0),FALSE)), 0, VLOOKUP(CONCATENATE($A117,J$66),'ECM Staff time by PoF'!$A$5:$S$119,MATCH($DF$103, 'ECM Staff time by PoF'!$A$4:$R$4,0),FALSE))))*J79</f>
        <v>0</v>
      </c>
      <c r="DO117" s="191">
        <f>IF($A117="",0,IF(VLOOKUP($A117,'ECM Staff time by PoF'!$B$5:$C$119,2,FALSE)="Not Applicable",VLOOKUP($A117,'ECM Staff time by PoF'!$B$5:$S$119,MATCH($DF$103, 'ECM Staff time by PoF'!$B$4:$R$4,0),FALSE),IF(ISERROR(VLOOKUP(CONCATENATE($A117,K$66),'ECM Staff time by PoF'!$A$5:$S$119,MATCH($DF$103, 'ECM Staff time by PoF'!$A$4:$R$4,0),FALSE)), 0, VLOOKUP(CONCATENATE($A117,K$66),'ECM Staff time by PoF'!$A$5:$S$119,MATCH($DF$103, 'ECM Staff time by PoF'!$A$4:$R$4,0),FALSE))))*K79</f>
        <v>0</v>
      </c>
      <c r="DP117" s="191">
        <f>IF($A117="",0,IF(VLOOKUP($A117,'ECM Staff time by PoF'!$B$5:$C$119,2,FALSE)="Not Applicable",VLOOKUP($A117,'ECM Staff time by PoF'!$B$5:$S$119,MATCH($DF$103, 'ECM Staff time by PoF'!$B$4:$R$4,0),FALSE),IF(ISERROR(VLOOKUP(CONCATENATE($A117,L$66),'ECM Staff time by PoF'!$A$5:$S$119,MATCH($DF$103, 'ECM Staff time by PoF'!$A$4:$R$4,0),FALSE)), 0, VLOOKUP(CONCATENATE($A117,L$66),'ECM Staff time by PoF'!$A$5:$S$119,MATCH($DF$103, 'ECM Staff time by PoF'!$A$4:$R$4,0),FALSE))))*L79</f>
        <v>0</v>
      </c>
      <c r="DQ117" s="191">
        <f>IF($A117="",0,IF(VLOOKUP($A117,'ECM Staff time by PoF'!$B$5:$C$119,2,FALSE)="Not Applicable",VLOOKUP($A117,'ECM Staff time by PoF'!$B$5:$S$119,MATCH($DF$103, 'ECM Staff time by PoF'!$B$4:$R$4,0),FALSE),IF(ISERROR(VLOOKUP(CONCATENATE($A117,M$66),'ECM Staff time by PoF'!$A$5:$S$119,MATCH($DF$103, 'ECM Staff time by PoF'!$A$4:$R$4,0),FALSE)), 0, VLOOKUP(CONCATENATE($A117,M$66),'ECM Staff time by PoF'!$A$5:$S$119,MATCH($DF$103, 'ECM Staff time by PoF'!$A$4:$R$4,0),FALSE))))*M79</f>
        <v>0</v>
      </c>
      <c r="DR117" s="191">
        <f>IF($A117="",0,IF(VLOOKUP($A117,'ECM Staff time by PoF'!$B$5:$C$119,2,FALSE)="Not Applicable",VLOOKUP($A117,'ECM Staff time by PoF'!$B$5:$S$119,MATCH($DF$103, 'ECM Staff time by PoF'!$B$4:$R$4,0),FALSE),IF(ISERROR(VLOOKUP(CONCATENATE($A117,N$66),'ECM Staff time by PoF'!$A$5:$S$119,MATCH($DF$103, 'ECM Staff time by PoF'!$A$4:$R$4,0),FALSE)), 0, VLOOKUP(CONCATENATE($A117,N$66),'ECM Staff time by PoF'!$A$5:$S$119,MATCH($DF$103, 'ECM Staff time by PoF'!$A$4:$R$4,0),FALSE))))*N79</f>
        <v>0</v>
      </c>
      <c r="DS117" s="191">
        <f>IF($A117="",0,IF(VLOOKUP($A117,'ECM Staff time by PoF'!$B$5:$C$119,2,FALSE)="Not Applicable",VLOOKUP($A117,'ECM Staff time by PoF'!$B$5:$S$119,MATCH($DF$103, 'ECM Staff time by PoF'!$B$4:$R$4,0),FALSE),IF(ISERROR(VLOOKUP(CONCATENATE($A117,O$66),'ECM Staff time by PoF'!$A$5:$S$119,MATCH($DF$103, 'ECM Staff time by PoF'!$A$4:$R$4,0),FALSE)), 0, VLOOKUP(CONCATENATE($A117,O$66),'ECM Staff time by PoF'!$A$5:$S$119,MATCH($DF$103, 'ECM Staff time by PoF'!$A$4:$R$4,0),FALSE))))*O79</f>
        <v>0</v>
      </c>
      <c r="DT117" s="191">
        <f>IF($A117="",0,IF(VLOOKUP($A117,'ECM Staff time by PoF'!$B$5:$C$119,2,FALSE)="Not Applicable",VLOOKUP($A117,'ECM Staff time by PoF'!$B$5:$S$119,MATCH($DF$103, 'ECM Staff time by PoF'!$B$4:$R$4,0),FALSE),IF(ISERROR(VLOOKUP(CONCATENATE($A117,P$66),'ECM Staff time by PoF'!$A$5:$S$119,MATCH($DF$103, 'ECM Staff time by PoF'!$A$4:$R$4,0),FALSE)), 0, VLOOKUP(CONCATENATE($A117,P$66),'ECM Staff time by PoF'!$A$5:$S$119,MATCH($DF$103, 'ECM Staff time by PoF'!$A$4:$R$4,0),FALSE))))*P79</f>
        <v>0</v>
      </c>
      <c r="DU117" s="191">
        <f>IF($A117="",0,IF(VLOOKUP($A117,'ECM Staff time by PoF'!$B$5:$C$119,2,FALSE)="Not Applicable",VLOOKUP($A117,'ECM Staff time by PoF'!$B$5:$S$119,MATCH($DF$103, 'ECM Staff time by PoF'!$B$4:$R$4,0),FALSE),IF(ISERROR(VLOOKUP(CONCATENATE($A117,Q$66),'ECM Staff time by PoF'!$A$5:$S$119,MATCH($DF$103, 'ECM Staff time by PoF'!$A$4:$R$4,0),FALSE)), 0, VLOOKUP(CONCATENATE($A117,Q$66),'ECM Staff time by PoF'!$A$5:$S$119,MATCH($DF$103, 'ECM Staff time by PoF'!$A$4:$R$4,0),FALSE))))*Q79</f>
        <v>0</v>
      </c>
      <c r="DV117" s="191">
        <f>IF($A117="",0,IF(VLOOKUP($A117,'ECM Staff time by PoF'!$B$5:$C$119,2,FALSE)="Not Applicable",VLOOKUP($A117,'ECM Staff time by PoF'!$B$5:$S$119,MATCH($DF$103, 'ECM Staff time by PoF'!$B$4:$R$4,0),FALSE),IF(ISERROR(VLOOKUP(CONCATENATE($A117,R$66),'ECM Staff time by PoF'!$A$5:$S$119,MATCH($DF$103, 'ECM Staff time by PoF'!$A$4:$R$4,0),FALSE)), 0, VLOOKUP(CONCATENATE($A117,R$66),'ECM Staff time by PoF'!$A$5:$S$119,MATCH($DF$103, 'ECM Staff time by PoF'!$A$4:$R$4,0),FALSE))))*R79</f>
        <v>0</v>
      </c>
      <c r="DW117" s="191">
        <f>IF($A117="",0,IF(VLOOKUP($A117,'ECM Staff time by PoF'!$B$5:$C$119,2,FALSE)="Not Applicable",VLOOKUP($A117,'ECM Staff time by PoF'!$B$5:$S$119,MATCH($DF$103, 'ECM Staff time by PoF'!$B$4:$R$4,0),FALSE),IF(ISERROR(VLOOKUP(CONCATENATE($A117,S$66),'ECM Staff time by PoF'!$A$5:$S$119,MATCH($DF$103, 'ECM Staff time by PoF'!$A$4:$R$4,0),FALSE)), 0, VLOOKUP(CONCATENATE($A117,S$66),'ECM Staff time by PoF'!$A$5:$S$119,MATCH($DF$103, 'ECM Staff time by PoF'!$A$4:$R$4,0),FALSE))))*S79</f>
        <v>0</v>
      </c>
      <c r="DX117" s="191">
        <f>IF($A117="",0,IF(VLOOKUP($A117,'ECM Staff time by PoF'!$B$5:$C$119,2,FALSE)="Not Applicable",VLOOKUP($A117,'ECM Staff time by PoF'!$B$5:$S$119,MATCH($DF$103, 'ECM Staff time by PoF'!$B$4:$R$4,0),FALSE),IF(ISERROR(VLOOKUP(CONCATENATE($A117,T$66),'ECM Staff time by PoF'!$A$5:$S$119,MATCH($DF$103, 'ECM Staff time by PoF'!$A$4:$R$4,0),FALSE)), 0, VLOOKUP(CONCATENATE($A117,T$66),'ECM Staff time by PoF'!$A$5:$S$119,MATCH($DF$103, 'ECM Staff time by PoF'!$A$4:$R$4,0),FALSE))))*T79</f>
        <v>0</v>
      </c>
      <c r="DY117" s="191">
        <f>IF($A117="",0,IF(VLOOKUP($A117,'ECM Staff time by PoF'!$B$5:$C$119,2,FALSE)="Not Applicable",VLOOKUP($A117,'ECM Staff time by PoF'!$B$5:$S$119,MATCH($DF$103, 'ECM Staff time by PoF'!$B$4:$R$4,0),FALSE),IF(ISERROR(VLOOKUP(CONCATENATE($A117,U$66),'ECM Staff time by PoF'!$A$5:$S$119,MATCH($DF$103, 'ECM Staff time by PoF'!$A$4:$R$4,0),FALSE)), 0, VLOOKUP(CONCATENATE($A117,U$66),'ECM Staff time by PoF'!$A$5:$S$119,MATCH($DF$103, 'ECM Staff time by PoF'!$A$4:$R$4,0),FALSE))))*U79</f>
        <v>0</v>
      </c>
      <c r="DZ117" s="191">
        <f>IF($A117="",0,IF(VLOOKUP($A117,'ECM Staff time by PoF'!$B$5:$C$119,2,FALSE)="Not Applicable",VLOOKUP($A117,'ECM Staff time by PoF'!$B$5:$S$119,MATCH($DF$103, 'ECM Staff time by PoF'!$B$4:$R$4,0),FALSE),IF(ISERROR(VLOOKUP(CONCATENATE($A117,V$66),'ECM Staff time by PoF'!$A$5:$S$119,MATCH($DF$103, 'ECM Staff time by PoF'!$A$4:$R$4,0),FALSE)), 0, VLOOKUP(CONCATENATE($A117,V$66),'ECM Staff time by PoF'!$A$5:$S$119,MATCH($DF$103, 'ECM Staff time by PoF'!$A$4:$R$4,0),FALSE))))*V79</f>
        <v>0</v>
      </c>
      <c r="EA117" s="191">
        <f>IF($A117="",0,IF(VLOOKUP($A117,'ECM Staff time by PoF'!$B$5:$C$119,2,FALSE)="Not Applicable",VLOOKUP($A117,'ECM Staff time by PoF'!$B$5:$S$119,MATCH($DF$103, 'ECM Staff time by PoF'!$B$4:$R$4,0),FALSE),IF(ISERROR(VLOOKUP(CONCATENATE($A117,W$66),'ECM Staff time by PoF'!$A$5:$S$119,MATCH($DF$103, 'ECM Staff time by PoF'!$A$4:$R$4,0),FALSE)), 0, VLOOKUP(CONCATENATE($A117,W$66),'ECM Staff time by PoF'!$A$5:$S$119,MATCH($DF$103, 'ECM Staff time by PoF'!$A$4:$R$4,0),FALSE))))*W79</f>
        <v>0</v>
      </c>
      <c r="EB117" s="191">
        <f>IF($A117="",0,IF(VLOOKUP($A117,'ECM Staff time by PoF'!$B$5:$C$119,2,FALSE)="Not Applicable",VLOOKUP($A117,'ECM Staff time by PoF'!$B$5:$S$119,MATCH($DF$103, 'ECM Staff time by PoF'!$B$4:$R$4,0),FALSE),IF(ISERROR(VLOOKUP(CONCATENATE($A117,X$66),'ECM Staff time by PoF'!$A$5:$S$119,MATCH($DF$103, 'ECM Staff time by PoF'!$A$4:$R$4,0),FALSE)), 0, VLOOKUP(CONCATENATE($A117,X$66),'ECM Staff time by PoF'!$A$5:$S$119,MATCH($DF$103, 'ECM Staff time by PoF'!$A$4:$R$4,0),FALSE))))*X79</f>
        <v>0</v>
      </c>
      <c r="EC117" s="191">
        <f>IF($A117="",0,IF(VLOOKUP($A117,'ECM Staff time by PoF'!$B$5:$C$119,2,FALSE)="Not Applicable",VLOOKUP($A117,'ECM Staff time by PoF'!$B$5:$S$119,MATCH($DF$103, 'ECM Staff time by PoF'!$B$4:$R$4,0),FALSE),IF(ISERROR(VLOOKUP(CONCATENATE($A117,Y$66),'ECM Staff time by PoF'!$A$5:$S$119,MATCH($DF$103, 'ECM Staff time by PoF'!$A$4:$R$4,0),FALSE)), 0, VLOOKUP(CONCATENATE($A117,Y$66),'ECM Staff time by PoF'!$A$5:$S$119,MATCH($DF$103, 'ECM Staff time by PoF'!$A$4:$R$4,0),FALSE))))*Y79</f>
        <v>0</v>
      </c>
      <c r="ED117" s="191">
        <f>IF($A117="",0,IF(VLOOKUP($A117,'ECM Staff time by PoF'!$B$5:$C$119,2,FALSE)="Not Applicable",VLOOKUP($A117,'ECM Staff time by PoF'!$B$5:$S$119,MATCH($DF$103, 'ECM Staff time by PoF'!$B$4:$R$4,0),FALSE),IF(ISERROR(VLOOKUP(CONCATENATE($A117,Z$66),'ECM Staff time by PoF'!$A$5:$S$119,MATCH($DF$103, 'ECM Staff time by PoF'!$A$4:$R$4,0),FALSE)), 0, VLOOKUP(CONCATENATE($A117,Z$66),'ECM Staff time by PoF'!$A$5:$S$119,MATCH($DF$103, 'ECM Staff time by PoF'!$A$4:$R$4,0),FALSE))))*Z79</f>
        <v>0</v>
      </c>
      <c r="EE117" s="191">
        <f>IF($A117="",0,IF(VLOOKUP($A117,'ECM Staff time by PoF'!$B$5:$C$119,2,FALSE)="Not Applicable",VLOOKUP($A117,'ECM Staff time by PoF'!$B$5:$S$119,MATCH($DF$103, 'ECM Staff time by PoF'!$B$4:$R$4,0),FALSE),IF(ISERROR(VLOOKUP(CONCATENATE($A117,AA$66),'ECM Staff time by PoF'!$A$5:$S$119,MATCH($DF$103, 'ECM Staff time by PoF'!$A$4:$R$4,0),FALSE)), 0, VLOOKUP(CONCATENATE($A117,AA$66),'ECM Staff time by PoF'!$A$5:$S$119,MATCH($DF$103, 'ECM Staff time by PoF'!$A$4:$R$4,0),FALSE))))*AA79</f>
        <v>0</v>
      </c>
      <c r="EF117" s="191">
        <f>IF($A117="",0,IF(VLOOKUP($A117,'ECM Staff time by PoF'!$B$5:$C$119,2,FALSE)="Not Applicable",VLOOKUP($A117,'ECM Staff time by PoF'!$B$5:$S$119,MATCH($DF$103, 'ECM Staff time by PoF'!$B$4:$R$4,0),FALSE),IF(ISERROR(VLOOKUP(CONCATENATE($A117,AB$66),'ECM Staff time by PoF'!$A$5:$S$119,MATCH($DF$103, 'ECM Staff time by PoF'!$A$4:$R$4,0),FALSE)), 0, VLOOKUP(CONCATENATE($A117,AB$66),'ECM Staff time by PoF'!$A$5:$S$119,MATCH($DF$103, 'ECM Staff time by PoF'!$A$4:$R$4,0),FALSE))))*AB79</f>
        <v>0</v>
      </c>
      <c r="EG117" s="191">
        <f>IF($A117="",0,IF(VLOOKUP($A117,'ECM Staff time by PoF'!$B$5:$C$119,2,FALSE)="Not Applicable",VLOOKUP($A117,'ECM Staff time by PoF'!$B$5:$S$119,MATCH($DF$103, 'ECM Staff time by PoF'!$B$4:$R$4,0),FALSE),IF(ISERROR(VLOOKUP(CONCATENATE($A117,AC$66),'ECM Staff time by PoF'!$A$5:$S$119,MATCH($DF$103, 'ECM Staff time by PoF'!$A$4:$R$4,0),FALSE)), 0, VLOOKUP(CONCATENATE($A117,AC$66),'ECM Staff time by PoF'!$A$5:$S$119,MATCH($DF$103, 'ECM Staff time by PoF'!$A$4:$R$4,0),FALSE))))*AC79</f>
        <v>0</v>
      </c>
      <c r="EH117" s="191">
        <f>IF($A117="",0,IF(VLOOKUP($A117,'ECM Staff time by PoF'!$B$5:$C$119,2,FALSE)="Not Applicable",VLOOKUP($A117,'ECM Staff time by PoF'!$B$5:$S$119,MATCH($DF$103, 'ECM Staff time by PoF'!$B$4:$R$4,0),FALSE),IF(ISERROR(VLOOKUP(CONCATENATE($A117,AD$66),'ECM Staff time by PoF'!$A$5:$S$119,MATCH($DF$103, 'ECM Staff time by PoF'!$A$4:$R$4,0),FALSE)), 0, VLOOKUP(CONCATENATE($A117,AD$66),'ECM Staff time by PoF'!$A$5:$S$119,MATCH($DF$103, 'ECM Staff time by PoF'!$A$4:$R$4,0),FALSE))))*AD79</f>
        <v>0</v>
      </c>
      <c r="EI117" s="191">
        <f>IF($A117="",0,IF(VLOOKUP($A117,'ECM Staff time by PoF'!$B$5:$C$119,2,FALSE)="Not Applicable",VLOOKUP($A117,'ECM Staff time by PoF'!$B$5:$S$119,MATCH($DF$103, 'ECM Staff time by PoF'!$B$4:$R$4,0),FALSE),IF(ISERROR(VLOOKUP(CONCATENATE($A117,AE$66),'ECM Staff time by PoF'!$A$5:$S$119,MATCH($DF$103, 'ECM Staff time by PoF'!$A$4:$R$4,0),FALSE)), 0, VLOOKUP(CONCATENATE($A117,AE$66),'ECM Staff time by PoF'!$A$5:$S$119,MATCH($DF$103, 'ECM Staff time by PoF'!$A$4:$R$4,0),FALSE))))*AE79</f>
        <v>0</v>
      </c>
      <c r="EJ117" s="191">
        <f>IF($A117="",0,IF(VLOOKUP($A117,'ECM Staff time by PoF'!$B$5:$C$119,2,FALSE)="Not Applicable",VLOOKUP($A117,'ECM Staff time by PoF'!$B$5:$S$119,MATCH($DF$103, 'ECM Staff time by PoF'!$B$4:$R$4,0),FALSE),IF(ISERROR(VLOOKUP(CONCATENATE($A117,AF$66),'ECM Staff time by PoF'!$A$5:$S$119,MATCH($DF$103, 'ECM Staff time by PoF'!$A$4:$R$4,0),FALSE)), 0, VLOOKUP(CONCATENATE($A117,AF$66),'ECM Staff time by PoF'!$A$5:$S$119,MATCH($DF$103, 'ECM Staff time by PoF'!$A$4:$R$4,0),FALSE))))*AF79</f>
        <v>0</v>
      </c>
      <c r="EK117" s="191">
        <f>IF($A117="",0,IF(VLOOKUP($A117,'ECM Staff time by PoF'!$B$5:$C$119,2,FALSE)="Not Applicable",VLOOKUP($A117,'ECM Staff time by PoF'!$B$5:$S$119,MATCH($DF$103, 'ECM Staff time by PoF'!$B$4:$R$4,0),FALSE),IF(ISERROR(VLOOKUP(CONCATENATE($A117,AG$66),'ECM Staff time by PoF'!$A$5:$S$119,MATCH($DF$103, 'ECM Staff time by PoF'!$A$4:$R$4,0),FALSE)), 0, VLOOKUP(CONCATENATE($A117,AG$66),'ECM Staff time by PoF'!$A$5:$S$119,MATCH($DF$103, 'ECM Staff time by PoF'!$A$4:$R$4,0),FALSE))))*AG79</f>
        <v>0</v>
      </c>
      <c r="EL117" s="191">
        <f>IF($A117="",0,IF(VLOOKUP($A117,'ECM Staff time by PoF'!$B$5:$C$119,2,FALSE)="Not Applicable",VLOOKUP($A117,'ECM Staff time by PoF'!$B$5:$S$119,MATCH($DF$103, 'ECM Staff time by PoF'!$B$4:$R$4,0),FALSE),IF(ISERROR(VLOOKUP(CONCATENATE($A117,AH$66),'ECM Staff time by PoF'!$A$5:$S$119,MATCH($DF$103, 'ECM Staff time by PoF'!$A$4:$R$4,0),FALSE)), 0, VLOOKUP(CONCATENATE($A117,AH$66),'ECM Staff time by PoF'!$A$5:$S$119,MATCH($DF$103, 'ECM Staff time by PoF'!$A$4:$R$4,0),FALSE))))*AH79</f>
        <v>0</v>
      </c>
      <c r="EM117" s="191">
        <f>IF($A117="",0,IF(VLOOKUP($A117,'ECM Staff time by PoF'!$B$5:$C$119,2,FALSE)="Not Applicable",VLOOKUP($A117,'ECM Staff time by PoF'!$B$5:$S$119,MATCH($DF$103, 'ECM Staff time by PoF'!$B$4:$R$4,0),FALSE),IF(ISERROR(VLOOKUP(CONCATENATE($A117,AI$66),'ECM Staff time by PoF'!$A$5:$S$119,MATCH($DF$103, 'ECM Staff time by PoF'!$A$4:$R$4,0),FALSE)), 0, VLOOKUP(CONCATENATE($A117,AI$66),'ECM Staff time by PoF'!$A$5:$S$119,MATCH($DF$103, 'ECM Staff time by PoF'!$A$4:$R$4,0),FALSE))))*AI79</f>
        <v>0</v>
      </c>
      <c r="EN117" s="191">
        <f>IF($A117="",0,IF(VLOOKUP($A117,'ECM Staff time by PoF'!$B$5:$C$119,2,FALSE)="Not Applicable",VLOOKUP($A117,'ECM Staff time by PoF'!$B$5:$S$119,MATCH($DF$103, 'ECM Staff time by PoF'!$B$4:$R$4,0),FALSE),IF(ISERROR(VLOOKUP(CONCATENATE($A117,AJ$66),'ECM Staff time by PoF'!$A$5:$S$119,MATCH($DF$103, 'ECM Staff time by PoF'!$A$4:$R$4,0),FALSE)), 0, VLOOKUP(CONCATENATE($A117,AJ$66),'ECM Staff time by PoF'!$A$5:$S$119,MATCH($DF$103, 'ECM Staff time by PoF'!$A$4:$R$4,0),FALSE))))*AJ79</f>
        <v>0</v>
      </c>
      <c r="EO117" s="191">
        <f>IF($A117="",0,IF(VLOOKUP($A117,'ECM Staff time by PoF'!$B$5:$C$119,2,FALSE)="Not Applicable",VLOOKUP($A117,'ECM Staff time by PoF'!$B$5:$S$119,MATCH($DF$103, 'ECM Staff time by PoF'!$B$4:$R$4,0),FALSE),IF(ISERROR(VLOOKUP(CONCATENATE($A117,AK$66),'ECM Staff time by PoF'!$A$5:$S$119,MATCH($DF$103, 'ECM Staff time by PoF'!$A$4:$R$4,0),FALSE)), 0, VLOOKUP(CONCATENATE($A117,AK$66),'ECM Staff time by PoF'!$A$5:$S$119,MATCH($DF$103, 'ECM Staff time by PoF'!$A$4:$R$4,0),FALSE))))*AK79</f>
        <v>0</v>
      </c>
      <c r="EP117" s="60">
        <f>IF($A117="",0,IF(VLOOKUP($A117,'ECM Staff time by PoF'!$B$5:$C$119,2,FALSE)="Not Applicable",VLOOKUP($A117,'ECM Staff time by PoF'!$B$5:$S$119,MATCH($EP$103, 'ECM Staff time by PoF'!$B$4:$R$4,0),FALSE),IF(ISERROR(VLOOKUP(CONCATENATE($A117,B$66),'ECM Staff time by PoF'!$A$5:$S$119,MATCH($EP$103, 'ECM Staff time by PoF'!$A$4:$R$4,0),FALSE)), 0, VLOOKUP(CONCATENATE($A117,B$66),'ECM Staff time by PoF'!$A$5:$S$119,MATCH($EP$103, 'ECM Staff time by PoF'!$A$4:$R$4,0),FALSE))))*B79</f>
        <v>0</v>
      </c>
      <c r="EQ117" s="60">
        <f>IF($A117="",0,IF(VLOOKUP($A117,'ECM Staff time by PoF'!$B$5:$C$119,2,FALSE)="Not Applicable",VLOOKUP($A117,'ECM Staff time by PoF'!$B$5:$S$119,MATCH($EP$103, 'ECM Staff time by PoF'!$B$4:$R$4,0),FALSE),IF(ISERROR(VLOOKUP(CONCATENATE($A117,C$66),'ECM Staff time by PoF'!$A$5:$S$119,MATCH($EP$103, 'ECM Staff time by PoF'!$A$4:$R$4,0),FALSE)), 0, VLOOKUP(CONCATENATE($A117,C$66),'ECM Staff time by PoF'!$A$5:$S$119,MATCH($EP$103, 'ECM Staff time by PoF'!$A$4:$R$4,0),FALSE))))*C79</f>
        <v>0</v>
      </c>
      <c r="ER117" s="60">
        <f>IF($A117="",0,IF(VLOOKUP($A117,'ECM Staff time by PoF'!$B$5:$C$119,2,FALSE)="Not Applicable",VLOOKUP($A117,'ECM Staff time by PoF'!$B$5:$S$119,MATCH($EP$103, 'ECM Staff time by PoF'!$B$4:$R$4,0),FALSE),IF(ISERROR(VLOOKUP(CONCATENATE($A117,D$66),'ECM Staff time by PoF'!$A$5:$S$119,MATCH($EP$103, 'ECM Staff time by PoF'!$A$4:$R$4,0),FALSE)), 0, VLOOKUP(CONCATENATE($A117,D$66),'ECM Staff time by PoF'!$A$5:$S$119,MATCH($EP$103, 'ECM Staff time by PoF'!$A$4:$R$4,0),FALSE))))*D79</f>
        <v>0</v>
      </c>
      <c r="ES117" s="60">
        <f>IF($A117="",0,IF(VLOOKUP($A117,'ECM Staff time by PoF'!$B$5:$C$119,2,FALSE)="Not Applicable",VLOOKUP($A117,'ECM Staff time by PoF'!$B$5:$S$119,MATCH($EP$103, 'ECM Staff time by PoF'!$B$4:$R$4,0),FALSE),IF(ISERROR(VLOOKUP(CONCATENATE($A117,E$66),'ECM Staff time by PoF'!$A$5:$S$119,MATCH($EP$103, 'ECM Staff time by PoF'!$A$4:$R$4,0),FALSE)), 0, VLOOKUP(CONCATENATE($A117,E$66),'ECM Staff time by PoF'!$A$5:$S$119,MATCH($EP$103, 'ECM Staff time by PoF'!$A$4:$R$4,0),FALSE))))*E79</f>
        <v>0</v>
      </c>
      <c r="ET117" s="60">
        <f>IF($A117="",0,IF(VLOOKUP($A117,'ECM Staff time by PoF'!$B$5:$C$119,2,FALSE)="Not Applicable",VLOOKUP($A117,'ECM Staff time by PoF'!$B$5:$S$119,MATCH($EP$103, 'ECM Staff time by PoF'!$B$4:$R$4,0),FALSE),IF(ISERROR(VLOOKUP(CONCATENATE($A117,F$66),'ECM Staff time by PoF'!$A$5:$S$119,MATCH($EP$103, 'ECM Staff time by PoF'!$A$4:$R$4,0),FALSE)), 0, VLOOKUP(CONCATENATE($A117,F$66),'ECM Staff time by PoF'!$A$5:$S$119,MATCH($EP$103, 'ECM Staff time by PoF'!$A$4:$R$4,0),FALSE))))*F79</f>
        <v>0</v>
      </c>
      <c r="EU117" s="60">
        <f>IF($A117="",0,IF(VLOOKUP($A117,'ECM Staff time by PoF'!$B$5:$C$119,2,FALSE)="Not Applicable",VLOOKUP($A117,'ECM Staff time by PoF'!$B$5:$S$119,MATCH($EP$103, 'ECM Staff time by PoF'!$B$4:$R$4,0),FALSE),IF(ISERROR(VLOOKUP(CONCATENATE($A117,G$66),'ECM Staff time by PoF'!$A$5:$S$119,MATCH($EP$103, 'ECM Staff time by PoF'!$A$4:$R$4,0),FALSE)), 0, VLOOKUP(CONCATENATE($A117,G$66),'ECM Staff time by PoF'!$A$5:$S$119,MATCH($EP$103, 'ECM Staff time by PoF'!$A$4:$R$4,0),FALSE))))*G79</f>
        <v>0</v>
      </c>
      <c r="EV117" s="60">
        <f>IF($A117="",0,IF(VLOOKUP($A117,'ECM Staff time by PoF'!$B$5:$C$119,2,FALSE)="Not Applicable",VLOOKUP($A117,'ECM Staff time by PoF'!$B$5:$S$119,MATCH($EP$103, 'ECM Staff time by PoF'!$B$4:$R$4,0),FALSE),IF(ISERROR(VLOOKUP(CONCATENATE($A117,H$66),'ECM Staff time by PoF'!$A$5:$S$119,MATCH($EP$103, 'ECM Staff time by PoF'!$A$4:$R$4,0),FALSE)), 0, VLOOKUP(CONCATENATE($A117,H$66),'ECM Staff time by PoF'!$A$5:$S$119,MATCH($EP$103, 'ECM Staff time by PoF'!$A$4:$R$4,0),FALSE))))*H79</f>
        <v>0</v>
      </c>
      <c r="EW117" s="60">
        <f>IF($A117="",0,IF(VLOOKUP($A117,'ECM Staff time by PoF'!$B$5:$C$119,2,FALSE)="Not Applicable",VLOOKUP($A117,'ECM Staff time by PoF'!$B$5:$S$119,MATCH($EP$103, 'ECM Staff time by PoF'!$B$4:$R$4,0),FALSE),IF(ISERROR(VLOOKUP(CONCATENATE($A117,I$66),'ECM Staff time by PoF'!$A$5:$S$119,MATCH($EP$103, 'ECM Staff time by PoF'!$A$4:$R$4,0),FALSE)), 0, VLOOKUP(CONCATENATE($A117,I$66),'ECM Staff time by PoF'!$A$5:$S$119,MATCH($EP$103, 'ECM Staff time by PoF'!$A$4:$R$4,0),FALSE))))*I79</f>
        <v>0</v>
      </c>
      <c r="EX117" s="60">
        <f>IF($A117="",0,IF(VLOOKUP($A117,'ECM Staff time by PoF'!$B$5:$C$119,2,FALSE)="Not Applicable",VLOOKUP($A117,'ECM Staff time by PoF'!$B$5:$S$119,MATCH($EP$103, 'ECM Staff time by PoF'!$B$4:$R$4,0),FALSE),IF(ISERROR(VLOOKUP(CONCATENATE($A117,J$66),'ECM Staff time by PoF'!$A$5:$S$119,MATCH($EP$103, 'ECM Staff time by PoF'!$A$4:$R$4,0),FALSE)), 0, VLOOKUP(CONCATENATE($A117,J$66),'ECM Staff time by PoF'!$A$5:$S$119,MATCH($EP$103, 'ECM Staff time by PoF'!$A$4:$R$4,0),FALSE))))*J79</f>
        <v>0</v>
      </c>
      <c r="EY117" s="60">
        <f>IF($A117="",0,IF(VLOOKUP($A117,'ECM Staff time by PoF'!$B$5:$C$119,2,FALSE)="Not Applicable",VLOOKUP($A117,'ECM Staff time by PoF'!$B$5:$S$119,MATCH($EP$103, 'ECM Staff time by PoF'!$B$4:$R$4,0),FALSE),IF(ISERROR(VLOOKUP(CONCATENATE($A117,K$66),'ECM Staff time by PoF'!$A$5:$S$119,MATCH($EP$103, 'ECM Staff time by PoF'!$A$4:$R$4,0),FALSE)), 0, VLOOKUP(CONCATENATE($A117,K$66),'ECM Staff time by PoF'!$A$5:$S$119,MATCH($EP$103, 'ECM Staff time by PoF'!$A$4:$R$4,0),FALSE))))*K79</f>
        <v>0</v>
      </c>
      <c r="EZ117" s="60">
        <f>IF($A117="",0,IF(VLOOKUP($A117,'ECM Staff time by PoF'!$B$5:$C$119,2,FALSE)="Not Applicable",VLOOKUP($A117,'ECM Staff time by PoF'!$B$5:$S$119,MATCH($EP$103, 'ECM Staff time by PoF'!$B$4:$R$4,0),FALSE),IF(ISERROR(VLOOKUP(CONCATENATE($A117,L$66),'ECM Staff time by PoF'!$A$5:$S$119,MATCH($EP$103, 'ECM Staff time by PoF'!$A$4:$R$4,0),FALSE)), 0, VLOOKUP(CONCATENATE($A117,L$66),'ECM Staff time by PoF'!$A$5:$S$119,MATCH($EP$103, 'ECM Staff time by PoF'!$A$4:$R$4,0),FALSE))))*L79</f>
        <v>0</v>
      </c>
      <c r="FA117" s="60">
        <f>IF($A117="",0,IF(VLOOKUP($A117,'ECM Staff time by PoF'!$B$5:$C$119,2,FALSE)="Not Applicable",VLOOKUP($A117,'ECM Staff time by PoF'!$B$5:$S$119,MATCH($EP$103, 'ECM Staff time by PoF'!$B$4:$R$4,0),FALSE),IF(ISERROR(VLOOKUP(CONCATENATE($A117,M$66),'ECM Staff time by PoF'!$A$5:$S$119,MATCH($EP$103, 'ECM Staff time by PoF'!$A$4:$R$4,0),FALSE)), 0, VLOOKUP(CONCATENATE($A117,M$66),'ECM Staff time by PoF'!$A$5:$S$119,MATCH($EP$103, 'ECM Staff time by PoF'!$A$4:$R$4,0),FALSE))))*M79</f>
        <v>0</v>
      </c>
      <c r="FB117" s="60">
        <f>IF($A117="",0,IF(VLOOKUP($A117,'ECM Staff time by PoF'!$B$5:$C$119,2,FALSE)="Not Applicable",VLOOKUP($A117,'ECM Staff time by PoF'!$B$5:$S$119,MATCH($EP$103, 'ECM Staff time by PoF'!$B$4:$R$4,0),FALSE),IF(ISERROR(VLOOKUP(CONCATENATE($A117,N$66),'ECM Staff time by PoF'!$A$5:$S$119,MATCH($EP$103, 'ECM Staff time by PoF'!$A$4:$R$4,0),FALSE)), 0, VLOOKUP(CONCATENATE($A117,N$66),'ECM Staff time by PoF'!$A$5:$S$119,MATCH($EP$103, 'ECM Staff time by PoF'!$A$4:$R$4,0),FALSE))))*N79</f>
        <v>0</v>
      </c>
      <c r="FC117" s="60">
        <f>IF($A117="",0,IF(VLOOKUP($A117,'ECM Staff time by PoF'!$B$5:$C$119,2,FALSE)="Not Applicable",VLOOKUP($A117,'ECM Staff time by PoF'!$B$5:$S$119,MATCH($EP$103, 'ECM Staff time by PoF'!$B$4:$R$4,0),FALSE),IF(ISERROR(VLOOKUP(CONCATENATE($A117,O$66),'ECM Staff time by PoF'!$A$5:$S$119,MATCH($EP$103, 'ECM Staff time by PoF'!$A$4:$R$4,0),FALSE)), 0, VLOOKUP(CONCATENATE($A117,O$66),'ECM Staff time by PoF'!$A$5:$S$119,MATCH($EP$103, 'ECM Staff time by PoF'!$A$4:$R$4,0),FALSE))))*O79</f>
        <v>0</v>
      </c>
      <c r="FD117" s="60">
        <f>IF($A117="",0,IF(VLOOKUP($A117,'ECM Staff time by PoF'!$B$5:$C$119,2,FALSE)="Not Applicable",VLOOKUP($A117,'ECM Staff time by PoF'!$B$5:$S$119,MATCH($EP$103, 'ECM Staff time by PoF'!$B$4:$R$4,0),FALSE),IF(ISERROR(VLOOKUP(CONCATENATE($A117,P$66),'ECM Staff time by PoF'!$A$5:$S$119,MATCH($EP$103, 'ECM Staff time by PoF'!$A$4:$R$4,0),FALSE)), 0, VLOOKUP(CONCATENATE($A117,P$66),'ECM Staff time by PoF'!$A$5:$S$119,MATCH($EP$103, 'ECM Staff time by PoF'!$A$4:$R$4,0),FALSE))))*P79</f>
        <v>0</v>
      </c>
      <c r="FE117" s="60">
        <f>IF($A117="",0,IF(VLOOKUP($A117,'ECM Staff time by PoF'!$B$5:$C$119,2,FALSE)="Not Applicable",VLOOKUP($A117,'ECM Staff time by PoF'!$B$5:$S$119,MATCH($EP$103, 'ECM Staff time by PoF'!$B$4:$R$4,0),FALSE),IF(ISERROR(VLOOKUP(CONCATENATE($A117,Q$66),'ECM Staff time by PoF'!$A$5:$S$119,MATCH($EP$103, 'ECM Staff time by PoF'!$A$4:$R$4,0),FALSE)), 0, VLOOKUP(CONCATENATE($A117,Q$66),'ECM Staff time by PoF'!$A$5:$S$119,MATCH($EP$103, 'ECM Staff time by PoF'!$A$4:$R$4,0),FALSE))))*Q79</f>
        <v>0</v>
      </c>
      <c r="FF117" s="60">
        <f>IF($A117="",0,IF(VLOOKUP($A117,'ECM Staff time by PoF'!$B$5:$C$119,2,FALSE)="Not Applicable",VLOOKUP($A117,'ECM Staff time by PoF'!$B$5:$S$119,MATCH($EP$103, 'ECM Staff time by PoF'!$B$4:$R$4,0),FALSE),IF(ISERROR(VLOOKUP(CONCATENATE($A117,R$66),'ECM Staff time by PoF'!$A$5:$S$119,MATCH($EP$103, 'ECM Staff time by PoF'!$A$4:$R$4,0),FALSE)), 0, VLOOKUP(CONCATENATE($A117,R$66),'ECM Staff time by PoF'!$A$5:$S$119,MATCH($EP$103, 'ECM Staff time by PoF'!$A$4:$R$4,0),FALSE))))*R79</f>
        <v>0</v>
      </c>
      <c r="FG117" s="60">
        <f>IF($A117="",0,IF(VLOOKUP($A117,'ECM Staff time by PoF'!$B$5:$C$119,2,FALSE)="Not Applicable",VLOOKUP($A117,'ECM Staff time by PoF'!$B$5:$S$119,MATCH($EP$103, 'ECM Staff time by PoF'!$B$4:$R$4,0),FALSE),IF(ISERROR(VLOOKUP(CONCATENATE($A117,S$66),'ECM Staff time by PoF'!$A$5:$S$119,MATCH($EP$103, 'ECM Staff time by PoF'!$A$4:$R$4,0),FALSE)), 0, VLOOKUP(CONCATENATE($A117,S$66),'ECM Staff time by PoF'!$A$5:$S$119,MATCH($EP$103, 'ECM Staff time by PoF'!$A$4:$R$4,0),FALSE))))*S79</f>
        <v>0</v>
      </c>
      <c r="FH117" s="60">
        <f>IF($A117="",0,IF(VLOOKUP($A117,'ECM Staff time by PoF'!$B$5:$C$119,2,FALSE)="Not Applicable",VLOOKUP($A117,'ECM Staff time by PoF'!$B$5:$S$119,MATCH($EP$103, 'ECM Staff time by PoF'!$B$4:$R$4,0),FALSE),IF(ISERROR(VLOOKUP(CONCATENATE($A117,T$66),'ECM Staff time by PoF'!$A$5:$S$119,MATCH($EP$103, 'ECM Staff time by PoF'!$A$4:$R$4,0),FALSE)), 0, VLOOKUP(CONCATENATE($A117,T$66),'ECM Staff time by PoF'!$A$5:$S$119,MATCH($EP$103, 'ECM Staff time by PoF'!$A$4:$R$4,0),FALSE))))*T79</f>
        <v>0</v>
      </c>
      <c r="FI117" s="60">
        <f>IF($A117="",0,IF(VLOOKUP($A117,'ECM Staff time by PoF'!$B$5:$C$119,2,FALSE)="Not Applicable",VLOOKUP($A117,'ECM Staff time by PoF'!$B$5:$S$119,MATCH($EP$103, 'ECM Staff time by PoF'!$B$4:$R$4,0),FALSE),IF(ISERROR(VLOOKUP(CONCATENATE($A117,U$66),'ECM Staff time by PoF'!$A$5:$S$119,MATCH($EP$103, 'ECM Staff time by PoF'!$A$4:$R$4,0),FALSE)), 0, VLOOKUP(CONCATENATE($A117,U$66),'ECM Staff time by PoF'!$A$5:$S$119,MATCH($EP$103, 'ECM Staff time by PoF'!$A$4:$R$4,0),FALSE))))*U79</f>
        <v>0</v>
      </c>
      <c r="FJ117" s="60">
        <f>IF($A117="",0,IF(VLOOKUP($A117,'ECM Staff time by PoF'!$B$5:$C$119,2,FALSE)="Not Applicable",VLOOKUP($A117,'ECM Staff time by PoF'!$B$5:$S$119,MATCH($EP$103, 'ECM Staff time by PoF'!$B$4:$R$4,0),FALSE),IF(ISERROR(VLOOKUP(CONCATENATE($A117,V$66),'ECM Staff time by PoF'!$A$5:$S$119,MATCH($EP$103, 'ECM Staff time by PoF'!$A$4:$R$4,0),FALSE)), 0, VLOOKUP(CONCATENATE($A117,V$66),'ECM Staff time by PoF'!$A$5:$S$119,MATCH($EP$103, 'ECM Staff time by PoF'!$A$4:$R$4,0),FALSE))))*V79</f>
        <v>0</v>
      </c>
      <c r="FK117" s="60">
        <f>IF($A117="",0,IF(VLOOKUP($A117,'ECM Staff time by PoF'!$B$5:$C$119,2,FALSE)="Not Applicable",VLOOKUP($A117,'ECM Staff time by PoF'!$B$5:$S$119,MATCH($EP$103, 'ECM Staff time by PoF'!$B$4:$R$4,0),FALSE),IF(ISERROR(VLOOKUP(CONCATENATE($A117,W$66),'ECM Staff time by PoF'!$A$5:$S$119,MATCH($EP$103, 'ECM Staff time by PoF'!$A$4:$R$4,0),FALSE)), 0, VLOOKUP(CONCATENATE($A117,W$66),'ECM Staff time by PoF'!$A$5:$S$119,MATCH($EP$103, 'ECM Staff time by PoF'!$A$4:$R$4,0),FALSE))))*W79</f>
        <v>0</v>
      </c>
      <c r="FL117" s="60">
        <f>IF($A117="",0,IF(VLOOKUP($A117,'ECM Staff time by PoF'!$B$5:$C$119,2,FALSE)="Not Applicable",VLOOKUP($A117,'ECM Staff time by PoF'!$B$5:$S$119,MATCH($EP$103, 'ECM Staff time by PoF'!$B$4:$R$4,0),FALSE),IF(ISERROR(VLOOKUP(CONCATENATE($A117,X$66),'ECM Staff time by PoF'!$A$5:$S$119,MATCH($EP$103, 'ECM Staff time by PoF'!$A$4:$R$4,0),FALSE)), 0, VLOOKUP(CONCATENATE($A117,X$66),'ECM Staff time by PoF'!$A$5:$S$119,MATCH($EP$103, 'ECM Staff time by PoF'!$A$4:$R$4,0),FALSE))))*X79</f>
        <v>0</v>
      </c>
      <c r="FM117" s="60">
        <f>IF($A117="",0,IF(VLOOKUP($A117,'ECM Staff time by PoF'!$B$5:$C$119,2,FALSE)="Not Applicable",VLOOKUP($A117,'ECM Staff time by PoF'!$B$5:$S$119,MATCH($EP$103, 'ECM Staff time by PoF'!$B$4:$R$4,0),FALSE),IF(ISERROR(VLOOKUP(CONCATENATE($A117,Y$66),'ECM Staff time by PoF'!$A$5:$S$119,MATCH($EP$103, 'ECM Staff time by PoF'!$A$4:$R$4,0),FALSE)), 0, VLOOKUP(CONCATENATE($A117,Y$66),'ECM Staff time by PoF'!$A$5:$S$119,MATCH($EP$103, 'ECM Staff time by PoF'!$A$4:$R$4,0),FALSE))))*Y79</f>
        <v>0</v>
      </c>
      <c r="FN117" s="60">
        <f>IF($A117="",0,IF(VLOOKUP($A117,'ECM Staff time by PoF'!$B$5:$C$119,2,FALSE)="Not Applicable",VLOOKUP($A117,'ECM Staff time by PoF'!$B$5:$S$119,MATCH($EP$103, 'ECM Staff time by PoF'!$B$4:$R$4,0),FALSE),IF(ISERROR(VLOOKUP(CONCATENATE($A117,Z$66),'ECM Staff time by PoF'!$A$5:$S$119,MATCH($EP$103, 'ECM Staff time by PoF'!$A$4:$R$4,0),FALSE)), 0, VLOOKUP(CONCATENATE($A117,Z$66),'ECM Staff time by PoF'!$A$5:$S$119,MATCH($EP$103, 'ECM Staff time by PoF'!$A$4:$R$4,0),FALSE))))*Z79</f>
        <v>0</v>
      </c>
      <c r="FO117" s="60">
        <f>IF($A117="",0,IF(VLOOKUP($A117,'ECM Staff time by PoF'!$B$5:$C$119,2,FALSE)="Not Applicable",VLOOKUP($A117,'ECM Staff time by PoF'!$B$5:$S$119,MATCH($EP$103, 'ECM Staff time by PoF'!$B$4:$R$4,0),FALSE),IF(ISERROR(VLOOKUP(CONCATENATE($A117,AA$66),'ECM Staff time by PoF'!$A$5:$S$119,MATCH($EP$103, 'ECM Staff time by PoF'!$A$4:$R$4,0),FALSE)), 0, VLOOKUP(CONCATENATE($A117,AA$66),'ECM Staff time by PoF'!$A$5:$S$119,MATCH($EP$103, 'ECM Staff time by PoF'!$A$4:$R$4,0),FALSE))))*AA79</f>
        <v>0</v>
      </c>
      <c r="FP117" s="60">
        <f>IF($A117="",0,IF(VLOOKUP($A117,'ECM Staff time by PoF'!$B$5:$C$119,2,FALSE)="Not Applicable",VLOOKUP($A117,'ECM Staff time by PoF'!$B$5:$S$119,MATCH($EP$103, 'ECM Staff time by PoF'!$B$4:$R$4,0),FALSE),IF(ISERROR(VLOOKUP(CONCATENATE($A117,AB$66),'ECM Staff time by PoF'!$A$5:$S$119,MATCH($EP$103, 'ECM Staff time by PoF'!$A$4:$R$4,0),FALSE)), 0, VLOOKUP(CONCATENATE($A117,AB$66),'ECM Staff time by PoF'!$A$5:$S$119,MATCH($EP$103, 'ECM Staff time by PoF'!$A$4:$R$4,0),FALSE))))*AB79</f>
        <v>0</v>
      </c>
      <c r="FQ117" s="60">
        <f>IF($A117="",0,IF(VLOOKUP($A117,'ECM Staff time by PoF'!$B$5:$C$119,2,FALSE)="Not Applicable",VLOOKUP($A117,'ECM Staff time by PoF'!$B$5:$S$119,MATCH($EP$103, 'ECM Staff time by PoF'!$B$4:$R$4,0),FALSE),IF(ISERROR(VLOOKUP(CONCATENATE($A117,AC$66),'ECM Staff time by PoF'!$A$5:$S$119,MATCH($EP$103, 'ECM Staff time by PoF'!$A$4:$R$4,0),FALSE)), 0, VLOOKUP(CONCATENATE($A117,AC$66),'ECM Staff time by PoF'!$A$5:$S$119,MATCH($EP$103, 'ECM Staff time by PoF'!$A$4:$R$4,0),FALSE))))*AC79</f>
        <v>0</v>
      </c>
      <c r="FR117" s="60">
        <f>IF($A117="",0,IF(VLOOKUP($A117,'ECM Staff time by PoF'!$B$5:$C$119,2,FALSE)="Not Applicable",VLOOKUP($A117,'ECM Staff time by PoF'!$B$5:$S$119,MATCH($EP$103, 'ECM Staff time by PoF'!$B$4:$R$4,0),FALSE),IF(ISERROR(VLOOKUP(CONCATENATE($A117,AD$66),'ECM Staff time by PoF'!$A$5:$S$119,MATCH($EP$103, 'ECM Staff time by PoF'!$A$4:$R$4,0),FALSE)), 0, VLOOKUP(CONCATENATE($A117,AD$66),'ECM Staff time by PoF'!$A$5:$S$119,MATCH($EP$103, 'ECM Staff time by PoF'!$A$4:$R$4,0),FALSE))))*AD79</f>
        <v>0</v>
      </c>
      <c r="FS117" s="60">
        <f>IF($A117="",0,IF(VLOOKUP($A117,'ECM Staff time by PoF'!$B$5:$C$119,2,FALSE)="Not Applicable",VLOOKUP($A117,'ECM Staff time by PoF'!$B$5:$S$119,MATCH($EP$103, 'ECM Staff time by PoF'!$B$4:$R$4,0),FALSE),IF(ISERROR(VLOOKUP(CONCATENATE($A117,AE$66),'ECM Staff time by PoF'!$A$5:$S$119,MATCH($EP$103, 'ECM Staff time by PoF'!$A$4:$R$4,0),FALSE)), 0, VLOOKUP(CONCATENATE($A117,AE$66),'ECM Staff time by PoF'!$A$5:$S$119,MATCH($EP$103, 'ECM Staff time by PoF'!$A$4:$R$4,0),FALSE))))*AE79</f>
        <v>0</v>
      </c>
      <c r="FT117" s="60">
        <f>IF($A117="",0,IF(VLOOKUP($A117,'ECM Staff time by PoF'!$B$5:$C$119,2,FALSE)="Not Applicable",VLOOKUP($A117,'ECM Staff time by PoF'!$B$5:$S$119,MATCH($EP$103, 'ECM Staff time by PoF'!$B$4:$R$4,0),FALSE),IF(ISERROR(VLOOKUP(CONCATENATE($A117,AF$66),'ECM Staff time by PoF'!$A$5:$S$119,MATCH($EP$103, 'ECM Staff time by PoF'!$A$4:$R$4,0),FALSE)), 0, VLOOKUP(CONCATENATE($A117,AF$66),'ECM Staff time by PoF'!$A$5:$S$119,MATCH($EP$103, 'ECM Staff time by PoF'!$A$4:$R$4,0),FALSE))))*AF79</f>
        <v>0</v>
      </c>
      <c r="FU117" s="60">
        <f>IF($A117="",0,IF(VLOOKUP($A117,'ECM Staff time by PoF'!$B$5:$C$119,2,FALSE)="Not Applicable",VLOOKUP($A117,'ECM Staff time by PoF'!$B$5:$S$119,MATCH($EP$103, 'ECM Staff time by PoF'!$B$4:$R$4,0),FALSE),IF(ISERROR(VLOOKUP(CONCATENATE($A117,AG$66),'ECM Staff time by PoF'!$A$5:$S$119,MATCH($EP$103, 'ECM Staff time by PoF'!$A$4:$R$4,0),FALSE)), 0, VLOOKUP(CONCATENATE($A117,AG$66),'ECM Staff time by PoF'!$A$5:$S$119,MATCH($EP$103, 'ECM Staff time by PoF'!$A$4:$R$4,0),FALSE))))*AG79</f>
        <v>0</v>
      </c>
      <c r="FV117" s="60">
        <f>IF($A117="",0,IF(VLOOKUP($A117,'ECM Staff time by PoF'!$B$5:$C$119,2,FALSE)="Not Applicable",VLOOKUP($A117,'ECM Staff time by PoF'!$B$5:$S$119,MATCH($EP$103, 'ECM Staff time by PoF'!$B$4:$R$4,0),FALSE),IF(ISERROR(VLOOKUP(CONCATENATE($A117,AH$66),'ECM Staff time by PoF'!$A$5:$S$119,MATCH($EP$103, 'ECM Staff time by PoF'!$A$4:$R$4,0),FALSE)), 0, VLOOKUP(CONCATENATE($A117,AH$66),'ECM Staff time by PoF'!$A$5:$S$119,MATCH($EP$103, 'ECM Staff time by PoF'!$A$4:$R$4,0),FALSE))))*AH79</f>
        <v>0</v>
      </c>
      <c r="FW117" s="60">
        <f>IF($A117="",0,IF(VLOOKUP($A117,'ECM Staff time by PoF'!$B$5:$C$119,2,FALSE)="Not Applicable",VLOOKUP($A117,'ECM Staff time by PoF'!$B$5:$S$119,MATCH($EP$103, 'ECM Staff time by PoF'!$B$4:$R$4,0),FALSE),IF(ISERROR(VLOOKUP(CONCATENATE($A117,AI$66),'ECM Staff time by PoF'!$A$5:$S$119,MATCH($EP$103, 'ECM Staff time by PoF'!$A$4:$R$4,0),FALSE)), 0, VLOOKUP(CONCATENATE($A117,AI$66),'ECM Staff time by PoF'!$A$5:$S$119,MATCH($EP$103, 'ECM Staff time by PoF'!$A$4:$R$4,0),FALSE))))*AI79</f>
        <v>0</v>
      </c>
      <c r="FX117" s="60">
        <f>IF($A117="",0,IF(VLOOKUP($A117,'ECM Staff time by PoF'!$B$5:$C$119,2,FALSE)="Not Applicable",VLOOKUP($A117,'ECM Staff time by PoF'!$B$5:$S$119,MATCH($EP$103, 'ECM Staff time by PoF'!$B$4:$R$4,0),FALSE),IF(ISERROR(VLOOKUP(CONCATENATE($A117,AJ$66),'ECM Staff time by PoF'!$A$5:$S$119,MATCH($EP$103, 'ECM Staff time by PoF'!$A$4:$R$4,0),FALSE)), 0, VLOOKUP(CONCATENATE($A117,AJ$66),'ECM Staff time by PoF'!$A$5:$S$119,MATCH($EP$103, 'ECM Staff time by PoF'!$A$4:$R$4,0),FALSE))))*AJ79</f>
        <v>0</v>
      </c>
      <c r="FY117" s="60">
        <f>IF($A117="",0,IF(VLOOKUP($A117,'ECM Staff time by PoF'!$B$5:$C$119,2,FALSE)="Not Applicable",VLOOKUP($A117,'ECM Staff time by PoF'!$B$5:$S$119,MATCH($EP$103, 'ECM Staff time by PoF'!$B$4:$R$4,0),FALSE),IF(ISERROR(VLOOKUP(CONCATENATE($A117,AK$66),'ECM Staff time by PoF'!$A$5:$S$119,MATCH($EP$103, 'ECM Staff time by PoF'!$A$4:$R$4,0),FALSE)), 0, VLOOKUP(CONCATENATE($A117,AK$66),'ECM Staff time by PoF'!$A$5:$S$119,MATCH($EP$103, 'ECM Staff time by PoF'!$A$4:$R$4,0),FALSE))))*AK79</f>
        <v>0</v>
      </c>
      <c r="FZ117" s="60">
        <f>IF($A117="",0,IF(VLOOKUP($A117,'ECM Staff time by PoF'!$B$5:$C$119,2,FALSE)="Not Applicable",VLOOKUP($A117,'ECM Staff time by PoF'!$B$5:$S$119,MATCH($FZ$103, 'ECM Staff time by PoF'!$B$4:$R$4,0),FALSE),IF(ISERROR(VLOOKUP(CONCATENATE($A117,B$66),'ECM Staff time by PoF'!$A$5:$S$119,MATCH($FZ$103, 'ECM Staff time by PoF'!$A$4:$R$4,0),FALSE)), 0, VLOOKUP(CONCATENATE($A117,B$66),'ECM Staff time by PoF'!$A$5:$S$119,MATCH($FZ$103, 'ECM Staff time by PoF'!$A$4:$R$4,0),FALSE))))*B79</f>
        <v>0</v>
      </c>
      <c r="GA117" s="60">
        <f>IF($A117="",0,IF(VLOOKUP($A117,'ECM Staff time by PoF'!$B$5:$C$119,2,FALSE)="Not Applicable",VLOOKUP($A117,'ECM Staff time by PoF'!$B$5:$S$119,MATCH($FZ$103, 'ECM Staff time by PoF'!$B$4:$R$4,0),FALSE),IF(ISERROR(VLOOKUP(CONCATENATE($A117,C$66),'ECM Staff time by PoF'!$A$5:$S$119,MATCH($FZ$103, 'ECM Staff time by PoF'!$A$4:$R$4,0),FALSE)), 0, VLOOKUP(CONCATENATE($A117,C$66),'ECM Staff time by PoF'!$A$5:$S$119,MATCH($FZ$103, 'ECM Staff time by PoF'!$A$4:$R$4,0),FALSE))))*C79</f>
        <v>0</v>
      </c>
      <c r="GB117" s="60">
        <f>IF($A117="",0,IF(VLOOKUP($A117,'ECM Staff time by PoF'!$B$5:$C$119,2,FALSE)="Not Applicable",VLOOKUP($A117,'ECM Staff time by PoF'!$B$5:$S$119,MATCH($FZ$103, 'ECM Staff time by PoF'!$B$4:$R$4,0),FALSE),IF(ISERROR(VLOOKUP(CONCATENATE($A117,D$66),'ECM Staff time by PoF'!$A$5:$S$119,MATCH($FZ$103, 'ECM Staff time by PoF'!$A$4:$R$4,0),FALSE)), 0, VLOOKUP(CONCATENATE($A117,D$66),'ECM Staff time by PoF'!$A$5:$S$119,MATCH($FZ$103, 'ECM Staff time by PoF'!$A$4:$R$4,0),FALSE))))*D79</f>
        <v>0</v>
      </c>
      <c r="GC117" s="60">
        <f>IF($A117="",0,IF(VLOOKUP($A117,'ECM Staff time by PoF'!$B$5:$C$119,2,FALSE)="Not Applicable",VLOOKUP($A117,'ECM Staff time by PoF'!$B$5:$S$119,MATCH($FZ$103, 'ECM Staff time by PoF'!$B$4:$R$4,0),FALSE),IF(ISERROR(VLOOKUP(CONCATENATE($A117,E$66),'ECM Staff time by PoF'!$A$5:$S$119,MATCH($FZ$103, 'ECM Staff time by PoF'!$A$4:$R$4,0),FALSE)), 0, VLOOKUP(CONCATENATE($A117,E$66),'ECM Staff time by PoF'!$A$5:$S$119,MATCH($FZ$103, 'ECM Staff time by PoF'!$A$4:$R$4,0),FALSE))))*E79</f>
        <v>0</v>
      </c>
      <c r="GD117" s="60">
        <f>IF($A117="",0,IF(VLOOKUP($A117,'ECM Staff time by PoF'!$B$5:$C$119,2,FALSE)="Not Applicable",VLOOKUP($A117,'ECM Staff time by PoF'!$B$5:$S$119,MATCH($FZ$103, 'ECM Staff time by PoF'!$B$4:$R$4,0),FALSE),IF(ISERROR(VLOOKUP(CONCATENATE($A117,F$66),'ECM Staff time by PoF'!$A$5:$S$119,MATCH($FZ$103, 'ECM Staff time by PoF'!$A$4:$R$4,0),FALSE)), 0, VLOOKUP(CONCATENATE($A117,F$66),'ECM Staff time by PoF'!$A$5:$S$119,MATCH($FZ$103, 'ECM Staff time by PoF'!$A$4:$R$4,0),FALSE))))*F79</f>
        <v>0</v>
      </c>
      <c r="GE117" s="60">
        <f>IF($A117="",0,IF(VLOOKUP($A117,'ECM Staff time by PoF'!$B$5:$C$119,2,FALSE)="Not Applicable",VLOOKUP($A117,'ECM Staff time by PoF'!$B$5:$S$119,MATCH($FZ$103, 'ECM Staff time by PoF'!$B$4:$R$4,0),FALSE),IF(ISERROR(VLOOKUP(CONCATENATE($A117,G$66),'ECM Staff time by PoF'!$A$5:$S$119,MATCH($FZ$103, 'ECM Staff time by PoF'!$A$4:$R$4,0),FALSE)), 0, VLOOKUP(CONCATENATE($A117,G$66),'ECM Staff time by PoF'!$A$5:$S$119,MATCH($FZ$103, 'ECM Staff time by PoF'!$A$4:$R$4,0),FALSE))))*G79</f>
        <v>0</v>
      </c>
      <c r="GF117" s="60">
        <f>IF($A117="",0,IF(VLOOKUP($A117,'ECM Staff time by PoF'!$B$5:$C$119,2,FALSE)="Not Applicable",VLOOKUP($A117,'ECM Staff time by PoF'!$B$5:$S$119,MATCH($FZ$103, 'ECM Staff time by PoF'!$B$4:$R$4,0),FALSE),IF(ISERROR(VLOOKUP(CONCATENATE($A117,H$66),'ECM Staff time by PoF'!$A$5:$S$119,MATCH($FZ$103, 'ECM Staff time by PoF'!$A$4:$R$4,0),FALSE)), 0, VLOOKUP(CONCATENATE($A117,H$66),'ECM Staff time by PoF'!$A$5:$S$119,MATCH($FZ$103, 'ECM Staff time by PoF'!$A$4:$R$4,0),FALSE))))*H79</f>
        <v>0</v>
      </c>
      <c r="GG117" s="60">
        <f>IF($A117="",0,IF(VLOOKUP($A117,'ECM Staff time by PoF'!$B$5:$C$119,2,FALSE)="Not Applicable",VLOOKUP($A117,'ECM Staff time by PoF'!$B$5:$S$119,MATCH($FZ$103, 'ECM Staff time by PoF'!$B$4:$R$4,0),FALSE),IF(ISERROR(VLOOKUP(CONCATENATE($A117,I$66),'ECM Staff time by PoF'!$A$5:$S$119,MATCH($FZ$103, 'ECM Staff time by PoF'!$A$4:$R$4,0),FALSE)), 0, VLOOKUP(CONCATENATE($A117,I$66),'ECM Staff time by PoF'!$A$5:$S$119,MATCH($FZ$103, 'ECM Staff time by PoF'!$A$4:$R$4,0),FALSE))))*I79</f>
        <v>0</v>
      </c>
      <c r="GH117" s="60">
        <f>IF($A117="",0,IF(VLOOKUP($A117,'ECM Staff time by PoF'!$B$5:$C$119,2,FALSE)="Not Applicable",VLOOKUP($A117,'ECM Staff time by PoF'!$B$5:$S$119,MATCH($FZ$103, 'ECM Staff time by PoF'!$B$4:$R$4,0),FALSE),IF(ISERROR(VLOOKUP(CONCATENATE($A117,J$66),'ECM Staff time by PoF'!$A$5:$S$119,MATCH($FZ$103, 'ECM Staff time by PoF'!$A$4:$R$4,0),FALSE)), 0, VLOOKUP(CONCATENATE($A117,J$66),'ECM Staff time by PoF'!$A$5:$S$119,MATCH($FZ$103, 'ECM Staff time by PoF'!$A$4:$R$4,0),FALSE))))*J79</f>
        <v>0</v>
      </c>
      <c r="GI117" s="60">
        <f>IF($A117="",0,IF(VLOOKUP($A117,'ECM Staff time by PoF'!$B$5:$C$119,2,FALSE)="Not Applicable",VLOOKUP($A117,'ECM Staff time by PoF'!$B$5:$S$119,MATCH($FZ$103, 'ECM Staff time by PoF'!$B$4:$R$4,0),FALSE),IF(ISERROR(VLOOKUP(CONCATENATE($A117,K$66),'ECM Staff time by PoF'!$A$5:$S$119,MATCH($FZ$103, 'ECM Staff time by PoF'!$A$4:$R$4,0),FALSE)), 0, VLOOKUP(CONCATENATE($A117,K$66),'ECM Staff time by PoF'!$A$5:$S$119,MATCH($FZ$103, 'ECM Staff time by PoF'!$A$4:$R$4,0),FALSE))))*K79</f>
        <v>0</v>
      </c>
      <c r="GJ117" s="60">
        <f>IF($A117="",0,IF(VLOOKUP($A117,'ECM Staff time by PoF'!$B$5:$C$119,2,FALSE)="Not Applicable",VLOOKUP($A117,'ECM Staff time by PoF'!$B$5:$S$119,MATCH($FZ$103, 'ECM Staff time by PoF'!$B$4:$R$4,0),FALSE),IF(ISERROR(VLOOKUP(CONCATENATE($A117,L$66),'ECM Staff time by PoF'!$A$5:$S$119,MATCH($FZ$103, 'ECM Staff time by PoF'!$A$4:$R$4,0),FALSE)), 0, VLOOKUP(CONCATENATE($A117,L$66),'ECM Staff time by PoF'!$A$5:$S$119,MATCH($FZ$103, 'ECM Staff time by PoF'!$A$4:$R$4,0),FALSE))))*L79</f>
        <v>0</v>
      </c>
      <c r="GK117" s="60">
        <f>IF($A117="",0,IF(VLOOKUP($A117,'ECM Staff time by PoF'!$B$5:$C$119,2,FALSE)="Not Applicable",VLOOKUP($A117,'ECM Staff time by PoF'!$B$5:$S$119,MATCH($FZ$103, 'ECM Staff time by PoF'!$B$4:$R$4,0),FALSE),IF(ISERROR(VLOOKUP(CONCATENATE($A117,M$66),'ECM Staff time by PoF'!$A$5:$S$119,MATCH($FZ$103, 'ECM Staff time by PoF'!$A$4:$R$4,0),FALSE)), 0, VLOOKUP(CONCATENATE($A117,M$66),'ECM Staff time by PoF'!$A$5:$S$119,MATCH($FZ$103, 'ECM Staff time by PoF'!$A$4:$R$4,0),FALSE))))*M79</f>
        <v>0</v>
      </c>
      <c r="GL117" s="60">
        <f>IF($A117="",0,IF(VLOOKUP($A117,'ECM Staff time by PoF'!$B$5:$C$119,2,FALSE)="Not Applicable",VLOOKUP($A117,'ECM Staff time by PoF'!$B$5:$S$119,MATCH($FZ$103, 'ECM Staff time by PoF'!$B$4:$R$4,0),FALSE),IF(ISERROR(VLOOKUP(CONCATENATE($A117,N$66),'ECM Staff time by PoF'!$A$5:$S$119,MATCH($FZ$103, 'ECM Staff time by PoF'!$A$4:$R$4,0),FALSE)), 0, VLOOKUP(CONCATENATE($A117,N$66),'ECM Staff time by PoF'!$A$5:$S$119,MATCH($FZ$103, 'ECM Staff time by PoF'!$A$4:$R$4,0),FALSE))))*N79</f>
        <v>0</v>
      </c>
      <c r="GM117" s="60">
        <f>IF($A117="",0,IF(VLOOKUP($A117,'ECM Staff time by PoF'!$B$5:$C$119,2,FALSE)="Not Applicable",VLOOKUP($A117,'ECM Staff time by PoF'!$B$5:$S$119,MATCH($FZ$103, 'ECM Staff time by PoF'!$B$4:$R$4,0),FALSE),IF(ISERROR(VLOOKUP(CONCATENATE($A117,O$66),'ECM Staff time by PoF'!$A$5:$S$119,MATCH($FZ$103, 'ECM Staff time by PoF'!$A$4:$R$4,0),FALSE)), 0, VLOOKUP(CONCATENATE($A117,O$66),'ECM Staff time by PoF'!$A$5:$S$119,MATCH($FZ$103, 'ECM Staff time by PoF'!$A$4:$R$4,0),FALSE))))*O79</f>
        <v>0</v>
      </c>
      <c r="GN117" s="60">
        <f>IF($A117="",0,IF(VLOOKUP($A117,'ECM Staff time by PoF'!$B$5:$C$119,2,FALSE)="Not Applicable",VLOOKUP($A117,'ECM Staff time by PoF'!$B$5:$S$119,MATCH($FZ$103, 'ECM Staff time by PoF'!$B$4:$R$4,0),FALSE),IF(ISERROR(VLOOKUP(CONCATENATE($A117,P$66),'ECM Staff time by PoF'!$A$5:$S$119,MATCH($FZ$103, 'ECM Staff time by PoF'!$A$4:$R$4,0),FALSE)), 0, VLOOKUP(CONCATENATE($A117,P$66),'ECM Staff time by PoF'!$A$5:$S$119,MATCH($FZ$103, 'ECM Staff time by PoF'!$A$4:$R$4,0),FALSE))))*P79</f>
        <v>0</v>
      </c>
      <c r="GO117" s="60">
        <f>IF($A117="",0,IF(VLOOKUP($A117,'ECM Staff time by PoF'!$B$5:$C$119,2,FALSE)="Not Applicable",VLOOKUP($A117,'ECM Staff time by PoF'!$B$5:$S$119,MATCH($FZ$103, 'ECM Staff time by PoF'!$B$4:$R$4,0),FALSE),IF(ISERROR(VLOOKUP(CONCATENATE($A117,Q$66),'ECM Staff time by PoF'!$A$5:$S$119,MATCH($FZ$103, 'ECM Staff time by PoF'!$A$4:$R$4,0),FALSE)), 0, VLOOKUP(CONCATENATE($A117,Q$66),'ECM Staff time by PoF'!$A$5:$S$119,MATCH($FZ$103, 'ECM Staff time by PoF'!$A$4:$R$4,0),FALSE))))*Q79</f>
        <v>0</v>
      </c>
      <c r="GP117" s="60">
        <f>IF($A117="",0,IF(VLOOKUP($A117,'ECM Staff time by PoF'!$B$5:$C$119,2,FALSE)="Not Applicable",VLOOKUP($A117,'ECM Staff time by PoF'!$B$5:$S$119,MATCH($FZ$103, 'ECM Staff time by PoF'!$B$4:$R$4,0),FALSE),IF(ISERROR(VLOOKUP(CONCATENATE($A117,R$66),'ECM Staff time by PoF'!$A$5:$S$119,MATCH($FZ$103, 'ECM Staff time by PoF'!$A$4:$R$4,0),FALSE)), 0, VLOOKUP(CONCATENATE($A117,R$66),'ECM Staff time by PoF'!$A$5:$S$119,MATCH($FZ$103, 'ECM Staff time by PoF'!$A$4:$R$4,0),FALSE))))*R79</f>
        <v>0</v>
      </c>
      <c r="GQ117" s="60">
        <f>IF($A117="",0,IF(VLOOKUP($A117,'ECM Staff time by PoF'!$B$5:$C$119,2,FALSE)="Not Applicable",VLOOKUP($A117,'ECM Staff time by PoF'!$B$5:$S$119,MATCH($FZ$103, 'ECM Staff time by PoF'!$B$4:$R$4,0),FALSE),IF(ISERROR(VLOOKUP(CONCATENATE($A117,S$66),'ECM Staff time by PoF'!$A$5:$S$119,MATCH($FZ$103, 'ECM Staff time by PoF'!$A$4:$R$4,0),FALSE)), 0, VLOOKUP(CONCATENATE($A117,S$66),'ECM Staff time by PoF'!$A$5:$S$119,MATCH($FZ$103, 'ECM Staff time by PoF'!$A$4:$R$4,0),FALSE))))*S79</f>
        <v>0</v>
      </c>
      <c r="GR117" s="60">
        <f>IF($A117="",0,IF(VLOOKUP($A117,'ECM Staff time by PoF'!$B$5:$C$119,2,FALSE)="Not Applicable",VLOOKUP($A117,'ECM Staff time by PoF'!$B$5:$S$119,MATCH($FZ$103, 'ECM Staff time by PoF'!$B$4:$R$4,0),FALSE),IF(ISERROR(VLOOKUP(CONCATENATE($A117,T$66),'ECM Staff time by PoF'!$A$5:$S$119,MATCH($FZ$103, 'ECM Staff time by PoF'!$A$4:$R$4,0),FALSE)), 0, VLOOKUP(CONCATENATE($A117,T$66),'ECM Staff time by PoF'!$A$5:$S$119,MATCH($FZ$103, 'ECM Staff time by PoF'!$A$4:$R$4,0),FALSE))))*T79</f>
        <v>0</v>
      </c>
      <c r="GS117" s="60">
        <f>IF($A117="",0,IF(VLOOKUP($A117,'ECM Staff time by PoF'!$B$5:$C$119,2,FALSE)="Not Applicable",VLOOKUP($A117,'ECM Staff time by PoF'!$B$5:$S$119,MATCH($FZ$103, 'ECM Staff time by PoF'!$B$4:$R$4,0),FALSE),IF(ISERROR(VLOOKUP(CONCATENATE($A117,U$66),'ECM Staff time by PoF'!$A$5:$S$119,MATCH($FZ$103, 'ECM Staff time by PoF'!$A$4:$R$4,0),FALSE)), 0, VLOOKUP(CONCATENATE($A117,U$66),'ECM Staff time by PoF'!$A$5:$S$119,MATCH($FZ$103, 'ECM Staff time by PoF'!$A$4:$R$4,0),FALSE))))*U79</f>
        <v>0</v>
      </c>
      <c r="GT117" s="60">
        <f>IF($A117="",0,IF(VLOOKUP($A117,'ECM Staff time by PoF'!$B$5:$C$119,2,FALSE)="Not Applicable",VLOOKUP($A117,'ECM Staff time by PoF'!$B$5:$S$119,MATCH($FZ$103, 'ECM Staff time by PoF'!$B$4:$R$4,0),FALSE),IF(ISERROR(VLOOKUP(CONCATENATE($A117,V$66),'ECM Staff time by PoF'!$A$5:$S$119,MATCH($FZ$103, 'ECM Staff time by PoF'!$A$4:$R$4,0),FALSE)), 0, VLOOKUP(CONCATENATE($A117,V$66),'ECM Staff time by PoF'!$A$5:$S$119,MATCH($FZ$103, 'ECM Staff time by PoF'!$A$4:$R$4,0),FALSE))))*V79</f>
        <v>0</v>
      </c>
      <c r="GU117" s="60">
        <f>IF($A117="",0,IF(VLOOKUP($A117,'ECM Staff time by PoF'!$B$5:$C$119,2,FALSE)="Not Applicable",VLOOKUP($A117,'ECM Staff time by PoF'!$B$5:$S$119,MATCH($FZ$103, 'ECM Staff time by PoF'!$B$4:$R$4,0),FALSE),IF(ISERROR(VLOOKUP(CONCATENATE($A117,W$66),'ECM Staff time by PoF'!$A$5:$S$119,MATCH($FZ$103, 'ECM Staff time by PoF'!$A$4:$R$4,0),FALSE)), 0, VLOOKUP(CONCATENATE($A117,W$66),'ECM Staff time by PoF'!$A$5:$S$119,MATCH($FZ$103, 'ECM Staff time by PoF'!$A$4:$R$4,0),FALSE))))*W79</f>
        <v>0</v>
      </c>
      <c r="GV117" s="60">
        <f>IF($A117="",0,IF(VLOOKUP($A117,'ECM Staff time by PoF'!$B$5:$C$119,2,FALSE)="Not Applicable",VLOOKUP($A117,'ECM Staff time by PoF'!$B$5:$S$119,MATCH($FZ$103, 'ECM Staff time by PoF'!$B$4:$R$4,0),FALSE),IF(ISERROR(VLOOKUP(CONCATENATE($A117,X$66),'ECM Staff time by PoF'!$A$5:$S$119,MATCH($FZ$103, 'ECM Staff time by PoF'!$A$4:$R$4,0),FALSE)), 0, VLOOKUP(CONCATENATE($A117,X$66),'ECM Staff time by PoF'!$A$5:$S$119,MATCH($FZ$103, 'ECM Staff time by PoF'!$A$4:$R$4,0),FALSE))))*X79</f>
        <v>0</v>
      </c>
      <c r="GW117" s="60">
        <f>IF($A117="",0,IF(VLOOKUP($A117,'ECM Staff time by PoF'!$B$5:$C$119,2,FALSE)="Not Applicable",VLOOKUP($A117,'ECM Staff time by PoF'!$B$5:$S$119,MATCH($FZ$103, 'ECM Staff time by PoF'!$B$4:$R$4,0),FALSE),IF(ISERROR(VLOOKUP(CONCATENATE($A117,Y$66),'ECM Staff time by PoF'!$A$5:$S$119,MATCH($FZ$103, 'ECM Staff time by PoF'!$A$4:$R$4,0),FALSE)), 0, VLOOKUP(CONCATENATE($A117,Y$66),'ECM Staff time by PoF'!$A$5:$S$119,MATCH($FZ$103, 'ECM Staff time by PoF'!$A$4:$R$4,0),FALSE))))*Y79</f>
        <v>0</v>
      </c>
      <c r="GX117" s="60">
        <f>IF($A117="",0,IF(VLOOKUP($A117,'ECM Staff time by PoF'!$B$5:$C$119,2,FALSE)="Not Applicable",VLOOKUP($A117,'ECM Staff time by PoF'!$B$5:$S$119,MATCH($FZ$103, 'ECM Staff time by PoF'!$B$4:$R$4,0),FALSE),IF(ISERROR(VLOOKUP(CONCATENATE($A117,Z$66),'ECM Staff time by PoF'!$A$5:$S$119,MATCH($FZ$103, 'ECM Staff time by PoF'!$A$4:$R$4,0),FALSE)), 0, VLOOKUP(CONCATENATE($A117,Z$66),'ECM Staff time by PoF'!$A$5:$S$119,MATCH($FZ$103, 'ECM Staff time by PoF'!$A$4:$R$4,0),FALSE))))*Z79</f>
        <v>0</v>
      </c>
      <c r="GY117" s="60">
        <f>IF($A117="",0,IF(VLOOKUP($A117,'ECM Staff time by PoF'!$B$5:$C$119,2,FALSE)="Not Applicable",VLOOKUP($A117,'ECM Staff time by PoF'!$B$5:$S$119,MATCH($FZ$103, 'ECM Staff time by PoF'!$B$4:$R$4,0),FALSE),IF(ISERROR(VLOOKUP(CONCATENATE($A117,AA$66),'ECM Staff time by PoF'!$A$5:$S$119,MATCH($FZ$103, 'ECM Staff time by PoF'!$A$4:$R$4,0),FALSE)), 0, VLOOKUP(CONCATENATE($A117,AA$66),'ECM Staff time by PoF'!$A$5:$S$119,MATCH($FZ$103, 'ECM Staff time by PoF'!$A$4:$R$4,0),FALSE))))*AA79</f>
        <v>0</v>
      </c>
      <c r="GZ117" s="60">
        <f>IF($A117="",0,IF(VLOOKUP($A117,'ECM Staff time by PoF'!$B$5:$C$119,2,FALSE)="Not Applicable",VLOOKUP($A117,'ECM Staff time by PoF'!$B$5:$S$119,MATCH($FZ$103, 'ECM Staff time by PoF'!$B$4:$R$4,0),FALSE),IF(ISERROR(VLOOKUP(CONCATENATE($A117,AB$66),'ECM Staff time by PoF'!$A$5:$S$119,MATCH($FZ$103, 'ECM Staff time by PoF'!$A$4:$R$4,0),FALSE)), 0, VLOOKUP(CONCATENATE($A117,AB$66),'ECM Staff time by PoF'!$A$5:$S$119,MATCH($FZ$103, 'ECM Staff time by PoF'!$A$4:$R$4,0),FALSE))))*AB79</f>
        <v>0</v>
      </c>
      <c r="HA117" s="60">
        <f>IF($A117="",0,IF(VLOOKUP($A117,'ECM Staff time by PoF'!$B$5:$C$119,2,FALSE)="Not Applicable",VLOOKUP($A117,'ECM Staff time by PoF'!$B$5:$S$119,MATCH($FZ$103, 'ECM Staff time by PoF'!$B$4:$R$4,0),FALSE),IF(ISERROR(VLOOKUP(CONCATENATE($A117,AC$66),'ECM Staff time by PoF'!$A$5:$S$119,MATCH($FZ$103, 'ECM Staff time by PoF'!$A$4:$R$4,0),FALSE)), 0, VLOOKUP(CONCATENATE($A117,AC$66),'ECM Staff time by PoF'!$A$5:$S$119,MATCH($FZ$103, 'ECM Staff time by PoF'!$A$4:$R$4,0),FALSE))))*AC79</f>
        <v>0</v>
      </c>
      <c r="HB117" s="60">
        <f>IF($A117="",0,IF(VLOOKUP($A117,'ECM Staff time by PoF'!$B$5:$C$119,2,FALSE)="Not Applicable",VLOOKUP($A117,'ECM Staff time by PoF'!$B$5:$S$119,MATCH($FZ$103, 'ECM Staff time by PoF'!$B$4:$R$4,0),FALSE),IF(ISERROR(VLOOKUP(CONCATENATE($A117,AD$66),'ECM Staff time by PoF'!$A$5:$S$119,MATCH($FZ$103, 'ECM Staff time by PoF'!$A$4:$R$4,0),FALSE)), 0, VLOOKUP(CONCATENATE($A117,AD$66),'ECM Staff time by PoF'!$A$5:$S$119,MATCH($FZ$103, 'ECM Staff time by PoF'!$A$4:$R$4,0),FALSE))))*AD79</f>
        <v>0</v>
      </c>
      <c r="HC117" s="60">
        <f>IF($A117="",0,IF(VLOOKUP($A117,'ECM Staff time by PoF'!$B$5:$C$119,2,FALSE)="Not Applicable",VLOOKUP($A117,'ECM Staff time by PoF'!$B$5:$S$119,MATCH($FZ$103, 'ECM Staff time by PoF'!$B$4:$R$4,0),FALSE),IF(ISERROR(VLOOKUP(CONCATENATE($A117,AE$66),'ECM Staff time by PoF'!$A$5:$S$119,MATCH($FZ$103, 'ECM Staff time by PoF'!$A$4:$R$4,0),FALSE)), 0, VLOOKUP(CONCATENATE($A117,AE$66),'ECM Staff time by PoF'!$A$5:$S$119,MATCH($FZ$103, 'ECM Staff time by PoF'!$A$4:$R$4,0),FALSE))))*AE79</f>
        <v>0</v>
      </c>
      <c r="HD117" s="60">
        <f>IF($A117="",0,IF(VLOOKUP($A117,'ECM Staff time by PoF'!$B$5:$C$119,2,FALSE)="Not Applicable",VLOOKUP($A117,'ECM Staff time by PoF'!$B$5:$S$119,MATCH($FZ$103, 'ECM Staff time by PoF'!$B$4:$R$4,0),FALSE),IF(ISERROR(VLOOKUP(CONCATENATE($A117,AF$66),'ECM Staff time by PoF'!$A$5:$S$119,MATCH($FZ$103, 'ECM Staff time by PoF'!$A$4:$R$4,0),FALSE)), 0, VLOOKUP(CONCATENATE($A117,AF$66),'ECM Staff time by PoF'!$A$5:$S$119,MATCH($FZ$103, 'ECM Staff time by PoF'!$A$4:$R$4,0),FALSE))))*AF79</f>
        <v>0</v>
      </c>
      <c r="HE117" s="60">
        <f>IF($A117="",0,IF(VLOOKUP($A117,'ECM Staff time by PoF'!$B$5:$C$119,2,FALSE)="Not Applicable",VLOOKUP($A117,'ECM Staff time by PoF'!$B$5:$S$119,MATCH($FZ$103, 'ECM Staff time by PoF'!$B$4:$R$4,0),FALSE),IF(ISERROR(VLOOKUP(CONCATENATE($A117,AG$66),'ECM Staff time by PoF'!$A$5:$S$119,MATCH($FZ$103, 'ECM Staff time by PoF'!$A$4:$R$4,0),FALSE)), 0, VLOOKUP(CONCATENATE($A117,AG$66),'ECM Staff time by PoF'!$A$5:$S$119,MATCH($FZ$103, 'ECM Staff time by PoF'!$A$4:$R$4,0),FALSE))))*AG79</f>
        <v>0</v>
      </c>
      <c r="HF117" s="60">
        <f>IF($A117="",0,IF(VLOOKUP($A117,'ECM Staff time by PoF'!$B$5:$C$119,2,FALSE)="Not Applicable",VLOOKUP($A117,'ECM Staff time by PoF'!$B$5:$S$119,MATCH($FZ$103, 'ECM Staff time by PoF'!$B$4:$R$4,0),FALSE),IF(ISERROR(VLOOKUP(CONCATENATE($A117,AH$66),'ECM Staff time by PoF'!$A$5:$S$119,MATCH($FZ$103, 'ECM Staff time by PoF'!$A$4:$R$4,0),FALSE)), 0, VLOOKUP(CONCATENATE($A117,AH$66),'ECM Staff time by PoF'!$A$5:$S$119,MATCH($FZ$103, 'ECM Staff time by PoF'!$A$4:$R$4,0),FALSE))))*AH79</f>
        <v>0</v>
      </c>
      <c r="HG117" s="60">
        <f>IF($A117="",0,IF(VLOOKUP($A117,'ECM Staff time by PoF'!$B$5:$C$119,2,FALSE)="Not Applicable",VLOOKUP($A117,'ECM Staff time by PoF'!$B$5:$S$119,MATCH($FZ$103, 'ECM Staff time by PoF'!$B$4:$R$4,0),FALSE),IF(ISERROR(VLOOKUP(CONCATENATE($A117,AI$66),'ECM Staff time by PoF'!$A$5:$S$119,MATCH($FZ$103, 'ECM Staff time by PoF'!$A$4:$R$4,0),FALSE)), 0, VLOOKUP(CONCATENATE($A117,AI$66),'ECM Staff time by PoF'!$A$5:$S$119,MATCH($FZ$103, 'ECM Staff time by PoF'!$A$4:$R$4,0),FALSE))))*AI79</f>
        <v>0</v>
      </c>
      <c r="HH117" s="60">
        <f>IF($A117="",0,IF(VLOOKUP($A117,'ECM Staff time by PoF'!$B$5:$C$119,2,FALSE)="Not Applicable",VLOOKUP($A117,'ECM Staff time by PoF'!$B$5:$S$119,MATCH($FZ$103, 'ECM Staff time by PoF'!$B$4:$R$4,0),FALSE),IF(ISERROR(VLOOKUP(CONCATENATE($A117,AJ$66),'ECM Staff time by PoF'!$A$5:$S$119,MATCH($FZ$103, 'ECM Staff time by PoF'!$A$4:$R$4,0),FALSE)), 0, VLOOKUP(CONCATENATE($A117,AJ$66),'ECM Staff time by PoF'!$A$5:$S$119,MATCH($FZ$103, 'ECM Staff time by PoF'!$A$4:$R$4,0),FALSE))))*AJ79</f>
        <v>0</v>
      </c>
      <c r="HI117" s="60">
        <f>IF($A117="",0,IF(VLOOKUP($A117,'ECM Staff time by PoF'!$B$5:$C$119,2,FALSE)="Not Applicable",VLOOKUP($A117,'ECM Staff time by PoF'!$B$5:$S$119,MATCH($FZ$103, 'ECM Staff time by PoF'!$B$4:$R$4,0),FALSE),IF(ISERROR(VLOOKUP(CONCATENATE($A117,AK$66),'ECM Staff time by PoF'!$A$5:$S$119,MATCH($FZ$103, 'ECM Staff time by PoF'!$A$4:$R$4,0),FALSE)), 0, VLOOKUP(CONCATENATE($A117,AK$66),'ECM Staff time by PoF'!$A$5:$S$119,MATCH($FZ$103, 'ECM Staff time by PoF'!$A$4:$R$4,0),FALSE))))*AK79</f>
        <v>0</v>
      </c>
      <c r="HJ117" s="60">
        <f>IF($A117="",0,IF(VLOOKUP($A117,'ECM Staff time by PoF'!$B$5:$C$119,2,FALSE)="Not Applicable",VLOOKUP($A117,'ECM Staff time by PoF'!$B$5:$S$119,MATCH($HJ$103, 'ECM Staff time by PoF'!$B$4:$R$4,0),FALSE),IF(ISERROR(VLOOKUP(CONCATENATE($A117,B$66),'ECM Staff time by PoF'!$A$5:$S$119,MATCH($HJ$103, 'ECM Staff time by PoF'!$A$4:$R$4,0),FALSE)), 0, VLOOKUP(CONCATENATE($A117,B$66),'ECM Staff time by PoF'!$A$5:$S$119,MATCH($HJ$103, 'ECM Staff time by PoF'!$A$4:$R$4,0),FALSE))))*B79</f>
        <v>0</v>
      </c>
      <c r="HK117" s="60">
        <f>IF($A117="",0,IF(VLOOKUP($A117,'ECM Staff time by PoF'!$B$5:$C$119,2,FALSE)="Not Applicable",VLOOKUP($A117,'ECM Staff time by PoF'!$B$5:$S$119,MATCH($HJ$103, 'ECM Staff time by PoF'!$B$4:$R$4,0),FALSE),IF(ISERROR(VLOOKUP(CONCATENATE($A117,C$66),'ECM Staff time by PoF'!$A$5:$S$119,MATCH($HJ$103, 'ECM Staff time by PoF'!$A$4:$R$4,0),FALSE)), 0, VLOOKUP(CONCATENATE($A117,C$66),'ECM Staff time by PoF'!$A$5:$S$119,MATCH($HJ$103, 'ECM Staff time by PoF'!$A$4:$R$4,0),FALSE))))*C79</f>
        <v>0</v>
      </c>
      <c r="HL117" s="60">
        <f>IF($A117="",0,IF(VLOOKUP($A117,'ECM Staff time by PoF'!$B$5:$C$119,2,FALSE)="Not Applicable",VLOOKUP($A117,'ECM Staff time by PoF'!$B$5:$S$119,MATCH($HJ$103, 'ECM Staff time by PoF'!$B$4:$R$4,0),FALSE),IF(ISERROR(VLOOKUP(CONCATENATE($A117,D$66),'ECM Staff time by PoF'!$A$5:$S$119,MATCH($HJ$103, 'ECM Staff time by PoF'!$A$4:$R$4,0),FALSE)), 0, VLOOKUP(CONCATENATE($A117,D$66),'ECM Staff time by PoF'!$A$5:$S$119,MATCH($HJ$103, 'ECM Staff time by PoF'!$A$4:$R$4,0),FALSE))))*D79</f>
        <v>0</v>
      </c>
      <c r="HM117" s="60">
        <f>IF($A117="",0,IF(VLOOKUP($A117,'ECM Staff time by PoF'!$B$5:$C$119,2,FALSE)="Not Applicable",VLOOKUP($A117,'ECM Staff time by PoF'!$B$5:$S$119,MATCH($HJ$103, 'ECM Staff time by PoF'!$B$4:$R$4,0),FALSE),IF(ISERROR(VLOOKUP(CONCATENATE($A117,E$66),'ECM Staff time by PoF'!$A$5:$S$119,MATCH($HJ$103, 'ECM Staff time by PoF'!$A$4:$R$4,0),FALSE)), 0, VLOOKUP(CONCATENATE($A117,E$66),'ECM Staff time by PoF'!$A$5:$S$119,MATCH($HJ$103, 'ECM Staff time by PoF'!$A$4:$R$4,0),FALSE))))*E79</f>
        <v>0</v>
      </c>
      <c r="HN117" s="60">
        <f>IF($A117="",0,IF(VLOOKUP($A117,'ECM Staff time by PoF'!$B$5:$C$119,2,FALSE)="Not Applicable",VLOOKUP($A117,'ECM Staff time by PoF'!$B$5:$S$119,MATCH($HJ$103, 'ECM Staff time by PoF'!$B$4:$R$4,0),FALSE),IF(ISERROR(VLOOKUP(CONCATENATE($A117,F$66),'ECM Staff time by PoF'!$A$5:$S$119,MATCH($HJ$103, 'ECM Staff time by PoF'!$A$4:$R$4,0),FALSE)), 0, VLOOKUP(CONCATENATE($A117,F$66),'ECM Staff time by PoF'!$A$5:$S$119,MATCH($HJ$103, 'ECM Staff time by PoF'!$A$4:$R$4,0),FALSE))))*F79</f>
        <v>0</v>
      </c>
      <c r="HO117" s="60">
        <f>IF($A117="",0,IF(VLOOKUP($A117,'ECM Staff time by PoF'!$B$5:$C$119,2,FALSE)="Not Applicable",VLOOKUP($A117,'ECM Staff time by PoF'!$B$5:$S$119,MATCH($HJ$103, 'ECM Staff time by PoF'!$B$4:$R$4,0),FALSE),IF(ISERROR(VLOOKUP(CONCATENATE($A117,G$66),'ECM Staff time by PoF'!$A$5:$S$119,MATCH($HJ$103, 'ECM Staff time by PoF'!$A$4:$R$4,0),FALSE)), 0, VLOOKUP(CONCATENATE($A117,G$66),'ECM Staff time by PoF'!$A$5:$S$119,MATCH($HJ$103, 'ECM Staff time by PoF'!$A$4:$R$4,0),FALSE))))*G79</f>
        <v>0</v>
      </c>
      <c r="HP117" s="60">
        <f>IF($A117="",0,IF(VLOOKUP($A117,'ECM Staff time by PoF'!$B$5:$C$119,2,FALSE)="Not Applicable",VLOOKUP($A117,'ECM Staff time by PoF'!$B$5:$S$119,MATCH($HJ$103, 'ECM Staff time by PoF'!$B$4:$R$4,0),FALSE),IF(ISERROR(VLOOKUP(CONCATENATE($A117,H$66),'ECM Staff time by PoF'!$A$5:$S$119,MATCH($HJ$103, 'ECM Staff time by PoF'!$A$4:$R$4,0),FALSE)), 0, VLOOKUP(CONCATENATE($A117,H$66),'ECM Staff time by PoF'!$A$5:$S$119,MATCH($HJ$103, 'ECM Staff time by PoF'!$A$4:$R$4,0),FALSE))))*H79</f>
        <v>0</v>
      </c>
      <c r="HQ117" s="60">
        <f>IF($A117="",0,IF(VLOOKUP($A117,'ECM Staff time by PoF'!$B$5:$C$119,2,FALSE)="Not Applicable",VLOOKUP($A117,'ECM Staff time by PoF'!$B$5:$S$119,MATCH($HJ$103, 'ECM Staff time by PoF'!$B$4:$R$4,0),FALSE),IF(ISERROR(VLOOKUP(CONCATENATE($A117,I$66),'ECM Staff time by PoF'!$A$5:$S$119,MATCH($HJ$103, 'ECM Staff time by PoF'!$A$4:$R$4,0),FALSE)), 0, VLOOKUP(CONCATENATE($A117,I$66),'ECM Staff time by PoF'!$A$5:$S$119,MATCH($HJ$103, 'ECM Staff time by PoF'!$A$4:$R$4,0),FALSE))))*I79</f>
        <v>0</v>
      </c>
      <c r="HR117" s="60">
        <f>IF($A117="",0,IF(VLOOKUP($A117,'ECM Staff time by PoF'!$B$5:$C$119,2,FALSE)="Not Applicable",VLOOKUP($A117,'ECM Staff time by PoF'!$B$5:$S$119,MATCH($HJ$103, 'ECM Staff time by PoF'!$B$4:$R$4,0),FALSE),IF(ISERROR(VLOOKUP(CONCATENATE($A117,J$66),'ECM Staff time by PoF'!$A$5:$S$119,MATCH($HJ$103, 'ECM Staff time by PoF'!$A$4:$R$4,0),FALSE)), 0, VLOOKUP(CONCATENATE($A117,J$66),'ECM Staff time by PoF'!$A$5:$S$119,MATCH($HJ$103, 'ECM Staff time by PoF'!$A$4:$R$4,0),FALSE))))*J79</f>
        <v>0</v>
      </c>
      <c r="HS117" s="60">
        <f>IF($A117="",0,IF(VLOOKUP($A117,'ECM Staff time by PoF'!$B$5:$C$119,2,FALSE)="Not Applicable",VLOOKUP($A117,'ECM Staff time by PoF'!$B$5:$S$119,MATCH($HJ$103, 'ECM Staff time by PoF'!$B$4:$R$4,0),FALSE),IF(ISERROR(VLOOKUP(CONCATENATE($A117,K$66),'ECM Staff time by PoF'!$A$5:$S$119,MATCH($HJ$103, 'ECM Staff time by PoF'!$A$4:$R$4,0),FALSE)), 0, VLOOKUP(CONCATENATE($A117,K$66),'ECM Staff time by PoF'!$A$5:$S$119,MATCH($HJ$103, 'ECM Staff time by PoF'!$A$4:$R$4,0),FALSE))))*K79</f>
        <v>0</v>
      </c>
      <c r="HT117" s="60">
        <f>IF($A117="",0,IF(VLOOKUP($A117,'ECM Staff time by PoF'!$B$5:$C$119,2,FALSE)="Not Applicable",VLOOKUP($A117,'ECM Staff time by PoF'!$B$5:$S$119,MATCH($HJ$103, 'ECM Staff time by PoF'!$B$4:$R$4,0),FALSE),IF(ISERROR(VLOOKUP(CONCATENATE($A117,L$66),'ECM Staff time by PoF'!$A$5:$S$119,MATCH($HJ$103, 'ECM Staff time by PoF'!$A$4:$R$4,0),FALSE)), 0, VLOOKUP(CONCATENATE($A117,L$66),'ECM Staff time by PoF'!$A$5:$S$119,MATCH($HJ$103, 'ECM Staff time by PoF'!$A$4:$R$4,0),FALSE))))*L79</f>
        <v>0</v>
      </c>
      <c r="HU117" s="60">
        <f>IF($A117="",0,IF(VLOOKUP($A117,'ECM Staff time by PoF'!$B$5:$C$119,2,FALSE)="Not Applicable",VLOOKUP($A117,'ECM Staff time by PoF'!$B$5:$S$119,MATCH($HJ$103, 'ECM Staff time by PoF'!$B$4:$R$4,0),FALSE),IF(ISERROR(VLOOKUP(CONCATENATE($A117,M$66),'ECM Staff time by PoF'!$A$5:$S$119,MATCH($HJ$103, 'ECM Staff time by PoF'!$A$4:$R$4,0),FALSE)), 0, VLOOKUP(CONCATENATE($A117,M$66),'ECM Staff time by PoF'!$A$5:$S$119,MATCH($HJ$103, 'ECM Staff time by PoF'!$A$4:$R$4,0),FALSE))))*M79</f>
        <v>0</v>
      </c>
      <c r="HV117" s="60">
        <f>IF($A117="",0,IF(VLOOKUP($A117,'ECM Staff time by PoF'!$B$5:$C$119,2,FALSE)="Not Applicable",VLOOKUP($A117,'ECM Staff time by PoF'!$B$5:$S$119,MATCH($HJ$103, 'ECM Staff time by PoF'!$B$4:$R$4,0),FALSE),IF(ISERROR(VLOOKUP(CONCATENATE($A117,N$66),'ECM Staff time by PoF'!$A$5:$S$119,MATCH($HJ$103, 'ECM Staff time by PoF'!$A$4:$R$4,0),FALSE)), 0, VLOOKUP(CONCATENATE($A117,N$66),'ECM Staff time by PoF'!$A$5:$S$119,MATCH($HJ$103, 'ECM Staff time by PoF'!$A$4:$R$4,0),FALSE))))*N79</f>
        <v>0</v>
      </c>
      <c r="HW117" s="60">
        <f>IF($A117="",0,IF(VLOOKUP($A117,'ECM Staff time by PoF'!$B$5:$C$119,2,FALSE)="Not Applicable",VLOOKUP($A117,'ECM Staff time by PoF'!$B$5:$S$119,MATCH($HJ$103, 'ECM Staff time by PoF'!$B$4:$R$4,0),FALSE),IF(ISERROR(VLOOKUP(CONCATENATE($A117,O$66),'ECM Staff time by PoF'!$A$5:$S$119,MATCH($HJ$103, 'ECM Staff time by PoF'!$A$4:$R$4,0),FALSE)), 0, VLOOKUP(CONCATENATE($A117,O$66),'ECM Staff time by PoF'!$A$5:$S$119,MATCH($HJ$103, 'ECM Staff time by PoF'!$A$4:$R$4,0),FALSE))))*O79</f>
        <v>0</v>
      </c>
      <c r="HX117" s="60">
        <f>IF($A117="",0,IF(VLOOKUP($A117,'ECM Staff time by PoF'!$B$5:$C$119,2,FALSE)="Not Applicable",VLOOKUP($A117,'ECM Staff time by PoF'!$B$5:$S$119,MATCH($HJ$103, 'ECM Staff time by PoF'!$B$4:$R$4,0),FALSE),IF(ISERROR(VLOOKUP(CONCATENATE($A117,P$66),'ECM Staff time by PoF'!$A$5:$S$119,MATCH($HJ$103, 'ECM Staff time by PoF'!$A$4:$R$4,0),FALSE)), 0, VLOOKUP(CONCATENATE($A117,P$66),'ECM Staff time by PoF'!$A$5:$S$119,MATCH($HJ$103, 'ECM Staff time by PoF'!$A$4:$R$4,0),FALSE))))*P79</f>
        <v>0</v>
      </c>
      <c r="HY117" s="60">
        <f>IF($A117="",0,IF(VLOOKUP($A117,'ECM Staff time by PoF'!$B$5:$C$119,2,FALSE)="Not Applicable",VLOOKUP($A117,'ECM Staff time by PoF'!$B$5:$S$119,MATCH($HJ$103, 'ECM Staff time by PoF'!$B$4:$R$4,0),FALSE),IF(ISERROR(VLOOKUP(CONCATENATE($A117,Q$66),'ECM Staff time by PoF'!$A$5:$S$119,MATCH($HJ$103, 'ECM Staff time by PoF'!$A$4:$R$4,0),FALSE)), 0, VLOOKUP(CONCATENATE($A117,Q$66),'ECM Staff time by PoF'!$A$5:$S$119,MATCH($HJ$103, 'ECM Staff time by PoF'!$A$4:$R$4,0),FALSE))))*Q79</f>
        <v>0</v>
      </c>
      <c r="HZ117" s="60">
        <f>IF($A117="",0,IF(VLOOKUP($A117,'ECM Staff time by PoF'!$B$5:$C$119,2,FALSE)="Not Applicable",VLOOKUP($A117,'ECM Staff time by PoF'!$B$5:$S$119,MATCH($HJ$103, 'ECM Staff time by PoF'!$B$4:$R$4,0),FALSE),IF(ISERROR(VLOOKUP(CONCATENATE($A117,R$66),'ECM Staff time by PoF'!$A$5:$S$119,MATCH($HJ$103, 'ECM Staff time by PoF'!$A$4:$R$4,0),FALSE)), 0, VLOOKUP(CONCATENATE($A117,R$66),'ECM Staff time by PoF'!$A$5:$S$119,MATCH($HJ$103, 'ECM Staff time by PoF'!$A$4:$R$4,0),FALSE))))*R79</f>
        <v>0</v>
      </c>
      <c r="IA117" s="60">
        <f>IF($A117="",0,IF(VLOOKUP($A117,'ECM Staff time by PoF'!$B$5:$C$119,2,FALSE)="Not Applicable",VLOOKUP($A117,'ECM Staff time by PoF'!$B$5:$S$119,MATCH($HJ$103, 'ECM Staff time by PoF'!$B$4:$R$4,0),FALSE),IF(ISERROR(VLOOKUP(CONCATENATE($A117,S$66),'ECM Staff time by PoF'!$A$5:$S$119,MATCH($HJ$103, 'ECM Staff time by PoF'!$A$4:$R$4,0),FALSE)), 0, VLOOKUP(CONCATENATE($A117,S$66),'ECM Staff time by PoF'!$A$5:$S$119,MATCH($HJ$103, 'ECM Staff time by PoF'!$A$4:$R$4,0),FALSE))))*S79</f>
        <v>0</v>
      </c>
      <c r="IB117" s="60">
        <f>IF($A117="",0,IF(VLOOKUP($A117,'ECM Staff time by PoF'!$B$5:$C$119,2,FALSE)="Not Applicable",VLOOKUP($A117,'ECM Staff time by PoF'!$B$5:$S$119,MATCH($HJ$103, 'ECM Staff time by PoF'!$B$4:$R$4,0),FALSE),IF(ISERROR(VLOOKUP(CONCATENATE($A117,T$66),'ECM Staff time by PoF'!$A$5:$S$119,MATCH($HJ$103, 'ECM Staff time by PoF'!$A$4:$R$4,0),FALSE)), 0, VLOOKUP(CONCATENATE($A117,T$66),'ECM Staff time by PoF'!$A$5:$S$119,MATCH($HJ$103, 'ECM Staff time by PoF'!$A$4:$R$4,0),FALSE))))*T79</f>
        <v>0</v>
      </c>
      <c r="IC117" s="60">
        <f>IF($A117="",0,IF(VLOOKUP($A117,'ECM Staff time by PoF'!$B$5:$C$119,2,FALSE)="Not Applicable",VLOOKUP($A117,'ECM Staff time by PoF'!$B$5:$S$119,MATCH($HJ$103, 'ECM Staff time by PoF'!$B$4:$R$4,0),FALSE),IF(ISERROR(VLOOKUP(CONCATENATE($A117,U$66),'ECM Staff time by PoF'!$A$5:$S$119,MATCH($HJ$103, 'ECM Staff time by PoF'!$A$4:$R$4,0),FALSE)), 0, VLOOKUP(CONCATENATE($A117,U$66),'ECM Staff time by PoF'!$A$5:$S$119,MATCH($HJ$103, 'ECM Staff time by PoF'!$A$4:$R$4,0),FALSE))))*U79</f>
        <v>0</v>
      </c>
      <c r="ID117" s="60">
        <f>IF($A117="",0,IF(VLOOKUP($A117,'ECM Staff time by PoF'!$B$5:$C$119,2,FALSE)="Not Applicable",VLOOKUP($A117,'ECM Staff time by PoF'!$B$5:$S$119,MATCH($HJ$103, 'ECM Staff time by PoF'!$B$4:$R$4,0),FALSE),IF(ISERROR(VLOOKUP(CONCATENATE($A117,V$66),'ECM Staff time by PoF'!$A$5:$S$119,MATCH($HJ$103, 'ECM Staff time by PoF'!$A$4:$R$4,0),FALSE)), 0, VLOOKUP(CONCATENATE($A117,V$66),'ECM Staff time by PoF'!$A$5:$S$119,MATCH($HJ$103, 'ECM Staff time by PoF'!$A$4:$R$4,0),FALSE))))*V79</f>
        <v>0</v>
      </c>
      <c r="IE117" s="60">
        <f>IF($A117="",0,IF(VLOOKUP($A117,'ECM Staff time by PoF'!$B$5:$C$119,2,FALSE)="Not Applicable",VLOOKUP($A117,'ECM Staff time by PoF'!$B$5:$S$119,MATCH($HJ$103, 'ECM Staff time by PoF'!$B$4:$R$4,0),FALSE),IF(ISERROR(VLOOKUP(CONCATENATE($A117,W$66),'ECM Staff time by PoF'!$A$5:$S$119,MATCH($HJ$103, 'ECM Staff time by PoF'!$A$4:$R$4,0),FALSE)), 0, VLOOKUP(CONCATENATE($A117,W$66),'ECM Staff time by PoF'!$A$5:$S$119,MATCH($HJ$103, 'ECM Staff time by PoF'!$A$4:$R$4,0),FALSE))))*W79</f>
        <v>0</v>
      </c>
      <c r="IF117" s="60">
        <f>IF($A117="",0,IF(VLOOKUP($A117,'ECM Staff time by PoF'!$B$5:$C$119,2,FALSE)="Not Applicable",VLOOKUP($A117,'ECM Staff time by PoF'!$B$5:$S$119,MATCH($HJ$103, 'ECM Staff time by PoF'!$B$4:$R$4,0),FALSE),IF(ISERROR(VLOOKUP(CONCATENATE($A117,X$66),'ECM Staff time by PoF'!$A$5:$S$119,MATCH($HJ$103, 'ECM Staff time by PoF'!$A$4:$R$4,0),FALSE)), 0, VLOOKUP(CONCATENATE($A117,X$66),'ECM Staff time by PoF'!$A$5:$S$119,MATCH($HJ$103, 'ECM Staff time by PoF'!$A$4:$R$4,0),FALSE))))*X79</f>
        <v>0</v>
      </c>
      <c r="IG117" s="60">
        <f>IF($A117="",0,IF(VLOOKUP($A117,'ECM Staff time by PoF'!$B$5:$C$119,2,FALSE)="Not Applicable",VLOOKUP($A117,'ECM Staff time by PoF'!$B$5:$S$119,MATCH($HJ$103, 'ECM Staff time by PoF'!$B$4:$R$4,0),FALSE),IF(ISERROR(VLOOKUP(CONCATENATE($A117,Y$66),'ECM Staff time by PoF'!$A$5:$S$119,MATCH($HJ$103, 'ECM Staff time by PoF'!$A$4:$R$4,0),FALSE)), 0, VLOOKUP(CONCATENATE($A117,Y$66),'ECM Staff time by PoF'!$A$5:$S$119,MATCH($HJ$103, 'ECM Staff time by PoF'!$A$4:$R$4,0),FALSE))))*Y79</f>
        <v>0</v>
      </c>
      <c r="IH117" s="60">
        <f>IF($A117="",0,IF(VLOOKUP($A117,'ECM Staff time by PoF'!$B$5:$C$119,2,FALSE)="Not Applicable",VLOOKUP($A117,'ECM Staff time by PoF'!$B$5:$S$119,MATCH($HJ$103, 'ECM Staff time by PoF'!$B$4:$R$4,0),FALSE),IF(ISERROR(VLOOKUP(CONCATENATE($A117,Z$66),'ECM Staff time by PoF'!$A$5:$S$119,MATCH($HJ$103, 'ECM Staff time by PoF'!$A$4:$R$4,0),FALSE)), 0, VLOOKUP(CONCATENATE($A117,Z$66),'ECM Staff time by PoF'!$A$5:$S$119,MATCH($HJ$103, 'ECM Staff time by PoF'!$A$4:$R$4,0),FALSE))))*Z79</f>
        <v>0</v>
      </c>
      <c r="II117" s="60">
        <f>IF($A117="",0,IF(VLOOKUP($A117,'ECM Staff time by PoF'!$B$5:$C$119,2,FALSE)="Not Applicable",VLOOKUP($A117,'ECM Staff time by PoF'!$B$5:$S$119,MATCH($HJ$103, 'ECM Staff time by PoF'!$B$4:$R$4,0),FALSE),IF(ISERROR(VLOOKUP(CONCATENATE($A117,AA$66),'ECM Staff time by PoF'!$A$5:$S$119,MATCH($HJ$103, 'ECM Staff time by PoF'!$A$4:$R$4,0),FALSE)), 0, VLOOKUP(CONCATENATE($A117,AA$66),'ECM Staff time by PoF'!$A$5:$S$119,MATCH($HJ$103, 'ECM Staff time by PoF'!$A$4:$R$4,0),FALSE))))*AA79</f>
        <v>0</v>
      </c>
      <c r="IJ117" s="60">
        <f>IF($A117="",0,IF(VLOOKUP($A117,'ECM Staff time by PoF'!$B$5:$C$119,2,FALSE)="Not Applicable",VLOOKUP($A117,'ECM Staff time by PoF'!$B$5:$S$119,MATCH($HJ$103, 'ECM Staff time by PoF'!$B$4:$R$4,0),FALSE),IF(ISERROR(VLOOKUP(CONCATENATE($A117,AB$66),'ECM Staff time by PoF'!$A$5:$S$119,MATCH($HJ$103, 'ECM Staff time by PoF'!$A$4:$R$4,0),FALSE)), 0, VLOOKUP(CONCATENATE($A117,AB$66),'ECM Staff time by PoF'!$A$5:$S$119,MATCH($HJ$103, 'ECM Staff time by PoF'!$A$4:$R$4,0),FALSE))))*AB79</f>
        <v>0</v>
      </c>
      <c r="IK117" s="60">
        <f>IF($A117="",0,IF(VLOOKUP($A117,'ECM Staff time by PoF'!$B$5:$C$119,2,FALSE)="Not Applicable",VLOOKUP($A117,'ECM Staff time by PoF'!$B$5:$S$119,MATCH($HJ$103, 'ECM Staff time by PoF'!$B$4:$R$4,0),FALSE),IF(ISERROR(VLOOKUP(CONCATENATE($A117,AC$66),'ECM Staff time by PoF'!$A$5:$S$119,MATCH($HJ$103, 'ECM Staff time by PoF'!$A$4:$R$4,0),FALSE)), 0, VLOOKUP(CONCATENATE($A117,AC$66),'ECM Staff time by PoF'!$A$5:$S$119,MATCH($HJ$103, 'ECM Staff time by PoF'!$A$4:$R$4,0),FALSE))))*AC79</f>
        <v>0</v>
      </c>
      <c r="IL117" s="60">
        <f>IF($A117="",0,IF(VLOOKUP($A117,'ECM Staff time by PoF'!$B$5:$C$119,2,FALSE)="Not Applicable",VLOOKUP($A117,'ECM Staff time by PoF'!$B$5:$S$119,MATCH($HJ$103, 'ECM Staff time by PoF'!$B$4:$R$4,0),FALSE),IF(ISERROR(VLOOKUP(CONCATENATE($A117,AD$66),'ECM Staff time by PoF'!$A$5:$S$119,MATCH($HJ$103, 'ECM Staff time by PoF'!$A$4:$R$4,0),FALSE)), 0, VLOOKUP(CONCATENATE($A117,AD$66),'ECM Staff time by PoF'!$A$5:$S$119,MATCH($HJ$103, 'ECM Staff time by PoF'!$A$4:$R$4,0),FALSE))))*AD79</f>
        <v>0</v>
      </c>
      <c r="IM117" s="60">
        <f>IF($A117="",0,IF(VLOOKUP($A117,'ECM Staff time by PoF'!$B$5:$C$119,2,FALSE)="Not Applicable",VLOOKUP($A117,'ECM Staff time by PoF'!$B$5:$S$119,MATCH($HJ$103, 'ECM Staff time by PoF'!$B$4:$R$4,0),FALSE),IF(ISERROR(VLOOKUP(CONCATENATE($A117,AE$66),'ECM Staff time by PoF'!$A$5:$S$119,MATCH($HJ$103, 'ECM Staff time by PoF'!$A$4:$R$4,0),FALSE)), 0, VLOOKUP(CONCATENATE($A117,AE$66),'ECM Staff time by PoF'!$A$5:$S$119,MATCH($HJ$103, 'ECM Staff time by PoF'!$A$4:$R$4,0),FALSE))))*AE79</f>
        <v>0</v>
      </c>
      <c r="IN117" s="60">
        <f>IF($A117="",0,IF(VLOOKUP($A117,'ECM Staff time by PoF'!$B$5:$C$119,2,FALSE)="Not Applicable",VLOOKUP($A117,'ECM Staff time by PoF'!$B$5:$S$119,MATCH($HJ$103, 'ECM Staff time by PoF'!$B$4:$R$4,0),FALSE),IF(ISERROR(VLOOKUP(CONCATENATE($A117,AF$66),'ECM Staff time by PoF'!$A$5:$S$119,MATCH($HJ$103, 'ECM Staff time by PoF'!$A$4:$R$4,0),FALSE)), 0, VLOOKUP(CONCATENATE($A117,AF$66),'ECM Staff time by PoF'!$A$5:$S$119,MATCH($HJ$103, 'ECM Staff time by PoF'!$A$4:$R$4,0),FALSE))))*AF79</f>
        <v>0</v>
      </c>
      <c r="IO117" s="60">
        <f>IF($A117="",0,IF(VLOOKUP($A117,'ECM Staff time by PoF'!$B$5:$C$119,2,FALSE)="Not Applicable",VLOOKUP($A117,'ECM Staff time by PoF'!$B$5:$S$119,MATCH($HJ$103, 'ECM Staff time by PoF'!$B$4:$R$4,0),FALSE),IF(ISERROR(VLOOKUP(CONCATENATE($A117,AG$66),'ECM Staff time by PoF'!$A$5:$S$119,MATCH($HJ$103, 'ECM Staff time by PoF'!$A$4:$R$4,0),FALSE)), 0, VLOOKUP(CONCATENATE($A117,AG$66),'ECM Staff time by PoF'!$A$5:$S$119,MATCH($HJ$103, 'ECM Staff time by PoF'!$A$4:$R$4,0),FALSE))))*AG79</f>
        <v>0</v>
      </c>
      <c r="IP117" s="60">
        <f>IF($A117="",0,IF(VLOOKUP($A117,'ECM Staff time by PoF'!$B$5:$C$119,2,FALSE)="Not Applicable",VLOOKUP($A117,'ECM Staff time by PoF'!$B$5:$S$119,MATCH($HJ$103, 'ECM Staff time by PoF'!$B$4:$R$4,0),FALSE),IF(ISERROR(VLOOKUP(CONCATENATE($A117,AH$66),'ECM Staff time by PoF'!$A$5:$S$119,MATCH($HJ$103, 'ECM Staff time by PoF'!$A$4:$R$4,0),FALSE)), 0, VLOOKUP(CONCATENATE($A117,AH$66),'ECM Staff time by PoF'!$A$5:$S$119,MATCH($HJ$103, 'ECM Staff time by PoF'!$A$4:$R$4,0),FALSE))))*AH79</f>
        <v>0</v>
      </c>
      <c r="IQ117" s="60">
        <f>IF($A117="",0,IF(VLOOKUP($A117,'ECM Staff time by PoF'!$B$5:$C$119,2,FALSE)="Not Applicable",VLOOKUP($A117,'ECM Staff time by PoF'!$B$5:$S$119,MATCH($HJ$103, 'ECM Staff time by PoF'!$B$4:$R$4,0),FALSE),IF(ISERROR(VLOOKUP(CONCATENATE($A117,AI$66),'ECM Staff time by PoF'!$A$5:$S$119,MATCH($HJ$103, 'ECM Staff time by PoF'!$A$4:$R$4,0),FALSE)), 0, VLOOKUP(CONCATENATE($A117,AI$66),'ECM Staff time by PoF'!$A$5:$S$119,MATCH($HJ$103, 'ECM Staff time by PoF'!$A$4:$R$4,0),FALSE))))*AI79</f>
        <v>0</v>
      </c>
      <c r="IR117" s="60">
        <f>IF($A117="",0,IF(VLOOKUP($A117,'ECM Staff time by PoF'!$B$5:$C$119,2,FALSE)="Not Applicable",VLOOKUP($A117,'ECM Staff time by PoF'!$B$5:$S$119,MATCH($HJ$103, 'ECM Staff time by PoF'!$B$4:$R$4,0),FALSE),IF(ISERROR(VLOOKUP(CONCATENATE($A117,AJ$66),'ECM Staff time by PoF'!$A$5:$S$119,MATCH($HJ$103, 'ECM Staff time by PoF'!$A$4:$R$4,0),FALSE)), 0, VLOOKUP(CONCATENATE($A117,AJ$66),'ECM Staff time by PoF'!$A$5:$S$119,MATCH($HJ$103, 'ECM Staff time by PoF'!$A$4:$R$4,0),FALSE))))*AJ79</f>
        <v>0</v>
      </c>
      <c r="IS117" s="60">
        <f>IF($A117="",0,IF(VLOOKUP($A117,'ECM Staff time by PoF'!$B$5:$C$119,2,FALSE)="Not Applicable",VLOOKUP($A117,'ECM Staff time by PoF'!$B$5:$S$119,MATCH($HJ$103, 'ECM Staff time by PoF'!$B$4:$R$4,0),FALSE),IF(ISERROR(VLOOKUP(CONCATENATE($A117,AK$66),'ECM Staff time by PoF'!$A$5:$S$119,MATCH($HJ$103, 'ECM Staff time by PoF'!$A$4:$R$4,0),FALSE)), 0, VLOOKUP(CONCATENATE($A117,AK$66),'ECM Staff time by PoF'!$A$5:$S$119,MATCH($HJ$103, 'ECM Staff time by PoF'!$A$4:$R$4,0),FALSE))))*AK79</f>
        <v>0</v>
      </c>
      <c r="IT117" s="60">
        <f>IF($A117="",0,IF(VLOOKUP($A117,'ECM Staff time by PoF'!$B$5:$C$119,2,FALSE)="Not Applicable",VLOOKUP($A117,'ECM Staff time by PoF'!$B$5:$S$119,MATCH($IT$103, 'ECM Staff time by PoF'!$B$4:$R$4,0),FALSE),IF(ISERROR(VLOOKUP(CONCATENATE($A117,B$66),'ECM Staff time by PoF'!$A$5:$S$119,MATCH($IT$103, 'ECM Staff time by PoF'!$A$4:$R$4,0),FALSE)), 0, VLOOKUP(CONCATENATE($A117,B$66),'ECM Staff time by PoF'!$A$5:$S$119,MATCH($IT$103, 'ECM Staff time by PoF'!$A$4:$R$4,0),FALSE))))*B79</f>
        <v>0</v>
      </c>
      <c r="IU117" s="60">
        <f>IF($A117="",0,IF(VLOOKUP($A117,'ECM Staff time by PoF'!$B$5:$C$119,2,FALSE)="Not Applicable",VLOOKUP($A117,'ECM Staff time by PoF'!$B$5:$S$119,MATCH($IT$103, 'ECM Staff time by PoF'!$B$4:$R$4,0),FALSE),IF(ISERROR(VLOOKUP(CONCATENATE($A117,C$66),'ECM Staff time by PoF'!$A$5:$S$119,MATCH($IT$103, 'ECM Staff time by PoF'!$A$4:$R$4,0),FALSE)), 0, VLOOKUP(CONCATENATE($A117,C$66),'ECM Staff time by PoF'!$A$5:$S$119,MATCH($IT$103, 'ECM Staff time by PoF'!$A$4:$R$4,0),FALSE))))*C79</f>
        <v>0</v>
      </c>
      <c r="IV117" s="60">
        <f>IF($A117="",0,IF(VLOOKUP($A117,'ECM Staff time by PoF'!$B$5:$C$119,2,FALSE)="Not Applicable",VLOOKUP($A117,'ECM Staff time by PoF'!$B$5:$S$119,MATCH($IT$103, 'ECM Staff time by PoF'!$B$4:$R$4,0),FALSE),IF(ISERROR(VLOOKUP(CONCATENATE($A117,D$66),'ECM Staff time by PoF'!$A$5:$S$119,MATCH($IT$103, 'ECM Staff time by PoF'!$A$4:$R$4,0),FALSE)), 0, VLOOKUP(CONCATENATE($A117,D$66),'ECM Staff time by PoF'!$A$5:$S$119,MATCH($IT$103, 'ECM Staff time by PoF'!$A$4:$R$4,0),FALSE))))*D79</f>
        <v>0</v>
      </c>
      <c r="IW117" s="60">
        <f>IF($A117="",0,IF(VLOOKUP($A117,'ECM Staff time by PoF'!$B$5:$C$119,2,FALSE)="Not Applicable",VLOOKUP($A117,'ECM Staff time by PoF'!$B$5:$S$119,MATCH($IT$103, 'ECM Staff time by PoF'!$B$4:$R$4,0),FALSE),IF(ISERROR(VLOOKUP(CONCATENATE($A117,E$66),'ECM Staff time by PoF'!$A$5:$S$119,MATCH($IT$103, 'ECM Staff time by PoF'!$A$4:$R$4,0),FALSE)), 0, VLOOKUP(CONCATENATE($A117,E$66),'ECM Staff time by PoF'!$A$5:$S$119,MATCH($IT$103, 'ECM Staff time by PoF'!$A$4:$R$4,0),FALSE))))*E79</f>
        <v>0</v>
      </c>
      <c r="IX117" s="60">
        <f>IF($A117="",0,IF(VLOOKUP($A117,'ECM Staff time by PoF'!$B$5:$C$119,2,FALSE)="Not Applicable",VLOOKUP($A117,'ECM Staff time by PoF'!$B$5:$S$119,MATCH($IT$103, 'ECM Staff time by PoF'!$B$4:$R$4,0),FALSE),IF(ISERROR(VLOOKUP(CONCATENATE($A117,F$66),'ECM Staff time by PoF'!$A$5:$S$119,MATCH($IT$103, 'ECM Staff time by PoF'!$A$4:$R$4,0),FALSE)), 0, VLOOKUP(CONCATENATE($A117,F$66),'ECM Staff time by PoF'!$A$5:$S$119,MATCH($IT$103, 'ECM Staff time by PoF'!$A$4:$R$4,0),FALSE))))*F79</f>
        <v>0</v>
      </c>
      <c r="IY117" s="60">
        <f>IF($A117="",0,IF(VLOOKUP($A117,'ECM Staff time by PoF'!$B$5:$C$119,2,FALSE)="Not Applicable",VLOOKUP($A117,'ECM Staff time by PoF'!$B$5:$S$119,MATCH($IT$103, 'ECM Staff time by PoF'!$B$4:$R$4,0),FALSE),IF(ISERROR(VLOOKUP(CONCATENATE($A117,G$66),'ECM Staff time by PoF'!$A$5:$S$119,MATCH($IT$103, 'ECM Staff time by PoF'!$A$4:$R$4,0),FALSE)), 0, VLOOKUP(CONCATENATE($A117,G$66),'ECM Staff time by PoF'!$A$5:$S$119,MATCH($IT$103, 'ECM Staff time by PoF'!$A$4:$R$4,0),FALSE))))*G79</f>
        <v>0</v>
      </c>
      <c r="IZ117" s="60">
        <f>IF($A117="",0,IF(VLOOKUP($A117,'ECM Staff time by PoF'!$B$5:$C$119,2,FALSE)="Not Applicable",VLOOKUP($A117,'ECM Staff time by PoF'!$B$5:$S$119,MATCH($IT$103, 'ECM Staff time by PoF'!$B$4:$R$4,0),FALSE),IF(ISERROR(VLOOKUP(CONCATENATE($A117,H$66),'ECM Staff time by PoF'!$A$5:$S$119,MATCH($IT$103, 'ECM Staff time by PoF'!$A$4:$R$4,0),FALSE)), 0, VLOOKUP(CONCATENATE($A117,H$66),'ECM Staff time by PoF'!$A$5:$S$119,MATCH($IT$103, 'ECM Staff time by PoF'!$A$4:$R$4,0),FALSE))))*H79</f>
        <v>0</v>
      </c>
      <c r="JA117" s="60">
        <f>IF($A117="",0,IF(VLOOKUP($A117,'ECM Staff time by PoF'!$B$5:$C$119,2,FALSE)="Not Applicable",VLOOKUP($A117,'ECM Staff time by PoF'!$B$5:$S$119,MATCH($IT$103, 'ECM Staff time by PoF'!$B$4:$R$4,0),FALSE),IF(ISERROR(VLOOKUP(CONCATENATE($A117,I$66),'ECM Staff time by PoF'!$A$5:$S$119,MATCH($IT$103, 'ECM Staff time by PoF'!$A$4:$R$4,0),FALSE)), 0, VLOOKUP(CONCATENATE($A117,I$66),'ECM Staff time by PoF'!$A$5:$S$119,MATCH($IT$103, 'ECM Staff time by PoF'!$A$4:$R$4,0),FALSE))))*I79</f>
        <v>0</v>
      </c>
      <c r="JB117" s="60">
        <f>IF($A117="",0,IF(VLOOKUP($A117,'ECM Staff time by PoF'!$B$5:$C$119,2,FALSE)="Not Applicable",VLOOKUP($A117,'ECM Staff time by PoF'!$B$5:$S$119,MATCH($IT$103, 'ECM Staff time by PoF'!$B$4:$R$4,0),FALSE),IF(ISERROR(VLOOKUP(CONCATENATE($A117,J$66),'ECM Staff time by PoF'!$A$5:$S$119,MATCH($IT$103, 'ECM Staff time by PoF'!$A$4:$R$4,0),FALSE)), 0, VLOOKUP(CONCATENATE($A117,J$66),'ECM Staff time by PoF'!$A$5:$S$119,MATCH($IT$103, 'ECM Staff time by PoF'!$A$4:$R$4,0),FALSE))))*J79</f>
        <v>0</v>
      </c>
      <c r="JC117" s="60">
        <f>IF($A117="",0,IF(VLOOKUP($A117,'ECM Staff time by PoF'!$B$5:$C$119,2,FALSE)="Not Applicable",VLOOKUP($A117,'ECM Staff time by PoF'!$B$5:$S$119,MATCH($IT$103, 'ECM Staff time by PoF'!$B$4:$R$4,0),FALSE),IF(ISERROR(VLOOKUP(CONCATENATE($A117,K$66),'ECM Staff time by PoF'!$A$5:$S$119,MATCH($IT$103, 'ECM Staff time by PoF'!$A$4:$R$4,0),FALSE)), 0, VLOOKUP(CONCATENATE($A117,K$66),'ECM Staff time by PoF'!$A$5:$S$119,MATCH($IT$103, 'ECM Staff time by PoF'!$A$4:$R$4,0),FALSE))))*K79</f>
        <v>0</v>
      </c>
      <c r="JD117" s="60">
        <f>IF($A117="",0,IF(VLOOKUP($A117,'ECM Staff time by PoF'!$B$5:$C$119,2,FALSE)="Not Applicable",VLOOKUP($A117,'ECM Staff time by PoF'!$B$5:$S$119,MATCH($IT$103, 'ECM Staff time by PoF'!$B$4:$R$4,0),FALSE),IF(ISERROR(VLOOKUP(CONCATENATE($A117,L$66),'ECM Staff time by PoF'!$A$5:$S$119,MATCH($IT$103, 'ECM Staff time by PoF'!$A$4:$R$4,0),FALSE)), 0, VLOOKUP(CONCATENATE($A117,L$66),'ECM Staff time by PoF'!$A$5:$S$119,MATCH($IT$103, 'ECM Staff time by PoF'!$A$4:$R$4,0),FALSE))))*L79</f>
        <v>0</v>
      </c>
      <c r="JE117" s="60">
        <f>IF($A117="",0,IF(VLOOKUP($A117,'ECM Staff time by PoF'!$B$5:$C$119,2,FALSE)="Not Applicable",VLOOKUP($A117,'ECM Staff time by PoF'!$B$5:$S$119,MATCH($IT$103, 'ECM Staff time by PoF'!$B$4:$R$4,0),FALSE),IF(ISERROR(VLOOKUP(CONCATENATE($A117,M$66),'ECM Staff time by PoF'!$A$5:$S$119,MATCH($IT$103, 'ECM Staff time by PoF'!$A$4:$R$4,0),FALSE)), 0, VLOOKUP(CONCATENATE($A117,M$66),'ECM Staff time by PoF'!$A$5:$S$119,MATCH($IT$103, 'ECM Staff time by PoF'!$A$4:$R$4,0),FALSE))))*M79</f>
        <v>0</v>
      </c>
      <c r="JF117" s="60">
        <f>IF($A117="",0,IF(VLOOKUP($A117,'ECM Staff time by PoF'!$B$5:$C$119,2,FALSE)="Not Applicable",VLOOKUP($A117,'ECM Staff time by PoF'!$B$5:$S$119,MATCH($IT$103, 'ECM Staff time by PoF'!$B$4:$R$4,0),FALSE),IF(ISERROR(VLOOKUP(CONCATENATE($A117,N$66),'ECM Staff time by PoF'!$A$5:$S$119,MATCH($IT$103, 'ECM Staff time by PoF'!$A$4:$R$4,0),FALSE)), 0, VLOOKUP(CONCATENATE($A117,N$66),'ECM Staff time by PoF'!$A$5:$S$119,MATCH($IT$103, 'ECM Staff time by PoF'!$A$4:$R$4,0),FALSE))))*N79</f>
        <v>0</v>
      </c>
      <c r="JG117" s="60">
        <f>IF($A117="",0,IF(VLOOKUP($A117,'ECM Staff time by PoF'!$B$5:$C$119,2,FALSE)="Not Applicable",VLOOKUP($A117,'ECM Staff time by PoF'!$B$5:$S$119,MATCH($IT$103, 'ECM Staff time by PoF'!$B$4:$R$4,0),FALSE),IF(ISERROR(VLOOKUP(CONCATENATE($A117,O$66),'ECM Staff time by PoF'!$A$5:$S$119,MATCH($IT$103, 'ECM Staff time by PoF'!$A$4:$R$4,0),FALSE)), 0, VLOOKUP(CONCATENATE($A117,O$66),'ECM Staff time by PoF'!$A$5:$S$119,MATCH($IT$103, 'ECM Staff time by PoF'!$A$4:$R$4,0),FALSE))))*O79</f>
        <v>0</v>
      </c>
      <c r="JH117" s="60">
        <f>IF($A117="",0,IF(VLOOKUP($A117,'ECM Staff time by PoF'!$B$5:$C$119,2,FALSE)="Not Applicable",VLOOKUP($A117,'ECM Staff time by PoF'!$B$5:$S$119,MATCH($IT$103, 'ECM Staff time by PoF'!$B$4:$R$4,0),FALSE),IF(ISERROR(VLOOKUP(CONCATENATE($A117,P$66),'ECM Staff time by PoF'!$A$5:$S$119,MATCH($IT$103, 'ECM Staff time by PoF'!$A$4:$R$4,0),FALSE)), 0, VLOOKUP(CONCATENATE($A117,P$66),'ECM Staff time by PoF'!$A$5:$S$119,MATCH($IT$103, 'ECM Staff time by PoF'!$A$4:$R$4,0),FALSE))))*P79</f>
        <v>0</v>
      </c>
      <c r="JI117" s="60">
        <f>IF($A117="",0,IF(VLOOKUP($A117,'ECM Staff time by PoF'!$B$5:$C$119,2,FALSE)="Not Applicable",VLOOKUP($A117,'ECM Staff time by PoF'!$B$5:$S$119,MATCH($IT$103, 'ECM Staff time by PoF'!$B$4:$R$4,0),FALSE),IF(ISERROR(VLOOKUP(CONCATENATE($A117,Q$66),'ECM Staff time by PoF'!$A$5:$S$119,MATCH($IT$103, 'ECM Staff time by PoF'!$A$4:$R$4,0),FALSE)), 0, VLOOKUP(CONCATENATE($A117,Q$66),'ECM Staff time by PoF'!$A$5:$S$119,MATCH($IT$103, 'ECM Staff time by PoF'!$A$4:$R$4,0),FALSE))))*Q79</f>
        <v>0</v>
      </c>
      <c r="JJ117" s="60">
        <f>IF($A117="",0,IF(VLOOKUP($A117,'ECM Staff time by PoF'!$B$5:$C$119,2,FALSE)="Not Applicable",VLOOKUP($A117,'ECM Staff time by PoF'!$B$5:$S$119,MATCH($IT$103, 'ECM Staff time by PoF'!$B$4:$R$4,0),FALSE),IF(ISERROR(VLOOKUP(CONCATENATE($A117,R$66),'ECM Staff time by PoF'!$A$5:$S$119,MATCH($IT$103, 'ECM Staff time by PoF'!$A$4:$R$4,0),FALSE)), 0, VLOOKUP(CONCATENATE($A117,R$66),'ECM Staff time by PoF'!$A$5:$S$119,MATCH($IT$103, 'ECM Staff time by PoF'!$A$4:$R$4,0),FALSE))))*R79</f>
        <v>0</v>
      </c>
      <c r="JK117" s="60">
        <f>IF($A117="",0,IF(VLOOKUP($A117,'ECM Staff time by PoF'!$B$5:$C$119,2,FALSE)="Not Applicable",VLOOKUP($A117,'ECM Staff time by PoF'!$B$5:$S$119,MATCH($IT$103, 'ECM Staff time by PoF'!$B$4:$R$4,0),FALSE),IF(ISERROR(VLOOKUP(CONCATENATE($A117,S$66),'ECM Staff time by PoF'!$A$5:$S$119,MATCH($IT$103, 'ECM Staff time by PoF'!$A$4:$R$4,0),FALSE)), 0, VLOOKUP(CONCATENATE($A117,S$66),'ECM Staff time by PoF'!$A$5:$S$119,MATCH($IT$103, 'ECM Staff time by PoF'!$A$4:$R$4,0),FALSE))))*S79</f>
        <v>0</v>
      </c>
      <c r="JL117" s="60">
        <f>IF($A117="",0,IF(VLOOKUP($A117,'ECM Staff time by PoF'!$B$5:$C$119,2,FALSE)="Not Applicable",VLOOKUP($A117,'ECM Staff time by PoF'!$B$5:$S$119,MATCH($IT$103, 'ECM Staff time by PoF'!$B$4:$R$4,0),FALSE),IF(ISERROR(VLOOKUP(CONCATENATE($A117,T$66),'ECM Staff time by PoF'!$A$5:$S$119,MATCH($IT$103, 'ECM Staff time by PoF'!$A$4:$R$4,0),FALSE)), 0, VLOOKUP(CONCATENATE($A117,T$66),'ECM Staff time by PoF'!$A$5:$S$119,MATCH($IT$103, 'ECM Staff time by PoF'!$A$4:$R$4,0),FALSE))))*T79</f>
        <v>0</v>
      </c>
      <c r="JM117" s="60">
        <f>IF($A117="",0,IF(VLOOKUP($A117,'ECM Staff time by PoF'!$B$5:$C$119,2,FALSE)="Not Applicable",VLOOKUP($A117,'ECM Staff time by PoF'!$B$5:$S$119,MATCH($IT$103, 'ECM Staff time by PoF'!$B$4:$R$4,0),FALSE),IF(ISERROR(VLOOKUP(CONCATENATE($A117,U$66),'ECM Staff time by PoF'!$A$5:$S$119,MATCH($IT$103, 'ECM Staff time by PoF'!$A$4:$R$4,0),FALSE)), 0, VLOOKUP(CONCATENATE($A117,U$66),'ECM Staff time by PoF'!$A$5:$S$119,MATCH($IT$103, 'ECM Staff time by PoF'!$A$4:$R$4,0),FALSE))))*U79</f>
        <v>0</v>
      </c>
      <c r="JN117" s="60">
        <f>IF($A117="",0,IF(VLOOKUP($A117,'ECM Staff time by PoF'!$B$5:$C$119,2,FALSE)="Not Applicable",VLOOKUP($A117,'ECM Staff time by PoF'!$B$5:$S$119,MATCH($IT$103, 'ECM Staff time by PoF'!$B$4:$R$4,0),FALSE),IF(ISERROR(VLOOKUP(CONCATENATE($A117,V$66),'ECM Staff time by PoF'!$A$5:$S$119,MATCH($IT$103, 'ECM Staff time by PoF'!$A$4:$R$4,0),FALSE)), 0, VLOOKUP(CONCATENATE($A117,V$66),'ECM Staff time by PoF'!$A$5:$S$119,MATCH($IT$103, 'ECM Staff time by PoF'!$A$4:$R$4,0),FALSE))))*V79</f>
        <v>0</v>
      </c>
      <c r="JO117" s="60">
        <f>IF($A117="",0,IF(VLOOKUP($A117,'ECM Staff time by PoF'!$B$5:$C$119,2,FALSE)="Not Applicable",VLOOKUP($A117,'ECM Staff time by PoF'!$B$5:$S$119,MATCH($IT$103, 'ECM Staff time by PoF'!$B$4:$R$4,0),FALSE),IF(ISERROR(VLOOKUP(CONCATENATE($A117,W$66),'ECM Staff time by PoF'!$A$5:$S$119,MATCH($IT$103, 'ECM Staff time by PoF'!$A$4:$R$4,0),FALSE)), 0, VLOOKUP(CONCATENATE($A117,W$66),'ECM Staff time by PoF'!$A$5:$S$119,MATCH($IT$103, 'ECM Staff time by PoF'!$A$4:$R$4,0),FALSE))))*W79</f>
        <v>0</v>
      </c>
      <c r="JP117" s="60">
        <f>IF($A117="",0,IF(VLOOKUP($A117,'ECM Staff time by PoF'!$B$5:$C$119,2,FALSE)="Not Applicable",VLOOKUP($A117,'ECM Staff time by PoF'!$B$5:$S$119,MATCH($IT$103, 'ECM Staff time by PoF'!$B$4:$R$4,0),FALSE),IF(ISERROR(VLOOKUP(CONCATENATE($A117,X$66),'ECM Staff time by PoF'!$A$5:$S$119,MATCH($IT$103, 'ECM Staff time by PoF'!$A$4:$R$4,0),FALSE)), 0, VLOOKUP(CONCATENATE($A117,X$66),'ECM Staff time by PoF'!$A$5:$S$119,MATCH($IT$103, 'ECM Staff time by PoF'!$A$4:$R$4,0),FALSE))))*X79</f>
        <v>0</v>
      </c>
      <c r="JQ117" s="60">
        <f>IF($A117="",0,IF(VLOOKUP($A117,'ECM Staff time by PoF'!$B$5:$C$119,2,FALSE)="Not Applicable",VLOOKUP($A117,'ECM Staff time by PoF'!$B$5:$S$119,MATCH($IT$103, 'ECM Staff time by PoF'!$B$4:$R$4,0),FALSE),IF(ISERROR(VLOOKUP(CONCATENATE($A117,Y$66),'ECM Staff time by PoF'!$A$5:$S$119,MATCH($IT$103, 'ECM Staff time by PoF'!$A$4:$R$4,0),FALSE)), 0, VLOOKUP(CONCATENATE($A117,Y$66),'ECM Staff time by PoF'!$A$5:$S$119,MATCH($IT$103, 'ECM Staff time by PoF'!$A$4:$R$4,0),FALSE))))*Y79</f>
        <v>0</v>
      </c>
      <c r="JR117" s="60">
        <f>IF($A117="",0,IF(VLOOKUP($A117,'ECM Staff time by PoF'!$B$5:$C$119,2,FALSE)="Not Applicable",VLOOKUP($A117,'ECM Staff time by PoF'!$B$5:$S$119,MATCH($IT$103, 'ECM Staff time by PoF'!$B$4:$R$4,0),FALSE),IF(ISERROR(VLOOKUP(CONCATENATE($A117,Z$66),'ECM Staff time by PoF'!$A$5:$S$119,MATCH($IT$103, 'ECM Staff time by PoF'!$A$4:$R$4,0),FALSE)), 0, VLOOKUP(CONCATENATE($A117,Z$66),'ECM Staff time by PoF'!$A$5:$S$119,MATCH($IT$103, 'ECM Staff time by PoF'!$A$4:$R$4,0),FALSE))))*Z79</f>
        <v>0</v>
      </c>
      <c r="JS117" s="60">
        <f>IF($A117="",0,IF(VLOOKUP($A117,'ECM Staff time by PoF'!$B$5:$C$119,2,FALSE)="Not Applicable",VLOOKUP($A117,'ECM Staff time by PoF'!$B$5:$S$119,MATCH($IT$103, 'ECM Staff time by PoF'!$B$4:$R$4,0),FALSE),IF(ISERROR(VLOOKUP(CONCATENATE($A117,AA$66),'ECM Staff time by PoF'!$A$5:$S$119,MATCH($IT$103, 'ECM Staff time by PoF'!$A$4:$R$4,0),FALSE)), 0, VLOOKUP(CONCATENATE($A117,AA$66),'ECM Staff time by PoF'!$A$5:$S$119,MATCH($IT$103, 'ECM Staff time by PoF'!$A$4:$R$4,0),FALSE))))*AA79</f>
        <v>0</v>
      </c>
      <c r="JT117" s="60">
        <f>IF($A117="",0,IF(VLOOKUP($A117,'ECM Staff time by PoF'!$B$5:$C$119,2,FALSE)="Not Applicable",VLOOKUP($A117,'ECM Staff time by PoF'!$B$5:$S$119,MATCH($IT$103, 'ECM Staff time by PoF'!$B$4:$R$4,0),FALSE),IF(ISERROR(VLOOKUP(CONCATENATE($A117,AB$66),'ECM Staff time by PoF'!$A$5:$S$119,MATCH($IT$103, 'ECM Staff time by PoF'!$A$4:$R$4,0),FALSE)), 0, VLOOKUP(CONCATENATE($A117,AB$66),'ECM Staff time by PoF'!$A$5:$S$119,MATCH($IT$103, 'ECM Staff time by PoF'!$A$4:$R$4,0),FALSE))))*AB79</f>
        <v>0</v>
      </c>
      <c r="JU117" s="60">
        <f>IF($A117="",0,IF(VLOOKUP($A117,'ECM Staff time by PoF'!$B$5:$C$119,2,FALSE)="Not Applicable",VLOOKUP($A117,'ECM Staff time by PoF'!$B$5:$S$119,MATCH($IT$103, 'ECM Staff time by PoF'!$B$4:$R$4,0),FALSE),IF(ISERROR(VLOOKUP(CONCATENATE($A117,AC$66),'ECM Staff time by PoF'!$A$5:$S$119,MATCH($IT$103, 'ECM Staff time by PoF'!$A$4:$R$4,0),FALSE)), 0, VLOOKUP(CONCATENATE($A117,AC$66),'ECM Staff time by PoF'!$A$5:$S$119,MATCH($IT$103, 'ECM Staff time by PoF'!$A$4:$R$4,0),FALSE))))*AC79</f>
        <v>0</v>
      </c>
      <c r="JV117" s="60">
        <f>IF($A117="",0,IF(VLOOKUP($A117,'ECM Staff time by PoF'!$B$5:$C$119,2,FALSE)="Not Applicable",VLOOKUP($A117,'ECM Staff time by PoF'!$B$5:$S$119,MATCH($IT$103, 'ECM Staff time by PoF'!$B$4:$R$4,0),FALSE),IF(ISERROR(VLOOKUP(CONCATENATE($A117,AD$66),'ECM Staff time by PoF'!$A$5:$S$119,MATCH($IT$103, 'ECM Staff time by PoF'!$A$4:$R$4,0),FALSE)), 0, VLOOKUP(CONCATENATE($A117,AD$66),'ECM Staff time by PoF'!$A$5:$S$119,MATCH($IT$103, 'ECM Staff time by PoF'!$A$4:$R$4,0),FALSE))))*AD79</f>
        <v>0</v>
      </c>
      <c r="JW117" s="60">
        <f>IF($A117="",0,IF(VLOOKUP($A117,'ECM Staff time by PoF'!$B$5:$C$119,2,FALSE)="Not Applicable",VLOOKUP($A117,'ECM Staff time by PoF'!$B$5:$S$119,MATCH($IT$103, 'ECM Staff time by PoF'!$B$4:$R$4,0),FALSE),IF(ISERROR(VLOOKUP(CONCATENATE($A117,AE$66),'ECM Staff time by PoF'!$A$5:$S$119,MATCH($IT$103, 'ECM Staff time by PoF'!$A$4:$R$4,0),FALSE)), 0, VLOOKUP(CONCATENATE($A117,AE$66),'ECM Staff time by PoF'!$A$5:$S$119,MATCH($IT$103, 'ECM Staff time by PoF'!$A$4:$R$4,0),FALSE))))*AE79</f>
        <v>0</v>
      </c>
      <c r="JX117" s="60">
        <f>IF($A117="",0,IF(VLOOKUP($A117,'ECM Staff time by PoF'!$B$5:$C$119,2,FALSE)="Not Applicable",VLOOKUP($A117,'ECM Staff time by PoF'!$B$5:$S$119,MATCH($IT$103, 'ECM Staff time by PoF'!$B$4:$R$4,0),FALSE),IF(ISERROR(VLOOKUP(CONCATENATE($A117,AF$66),'ECM Staff time by PoF'!$A$5:$S$119,MATCH($IT$103, 'ECM Staff time by PoF'!$A$4:$R$4,0),FALSE)), 0, VLOOKUP(CONCATENATE($A117,AF$66),'ECM Staff time by PoF'!$A$5:$S$119,MATCH($IT$103, 'ECM Staff time by PoF'!$A$4:$R$4,0),FALSE))))*AF79</f>
        <v>0</v>
      </c>
      <c r="JY117" s="60">
        <f>IF($A117="",0,IF(VLOOKUP($A117,'ECM Staff time by PoF'!$B$5:$C$119,2,FALSE)="Not Applicable",VLOOKUP($A117,'ECM Staff time by PoF'!$B$5:$S$119,MATCH($IT$103, 'ECM Staff time by PoF'!$B$4:$R$4,0),FALSE),IF(ISERROR(VLOOKUP(CONCATENATE($A117,AG$66),'ECM Staff time by PoF'!$A$5:$S$119,MATCH($IT$103, 'ECM Staff time by PoF'!$A$4:$R$4,0),FALSE)), 0, VLOOKUP(CONCATENATE($A117,AG$66),'ECM Staff time by PoF'!$A$5:$S$119,MATCH($IT$103, 'ECM Staff time by PoF'!$A$4:$R$4,0),FALSE))))*AG79</f>
        <v>0</v>
      </c>
      <c r="JZ117" s="60">
        <f>IF($A117="",0,IF(VLOOKUP($A117,'ECM Staff time by PoF'!$B$5:$C$119,2,FALSE)="Not Applicable",VLOOKUP($A117,'ECM Staff time by PoF'!$B$5:$S$119,MATCH($IT$103, 'ECM Staff time by PoF'!$B$4:$R$4,0),FALSE),IF(ISERROR(VLOOKUP(CONCATENATE($A117,AH$66),'ECM Staff time by PoF'!$A$5:$S$119,MATCH($IT$103, 'ECM Staff time by PoF'!$A$4:$R$4,0),FALSE)), 0, VLOOKUP(CONCATENATE($A117,AH$66),'ECM Staff time by PoF'!$A$5:$S$119,MATCH($IT$103, 'ECM Staff time by PoF'!$A$4:$R$4,0),FALSE))))*AH79</f>
        <v>0</v>
      </c>
      <c r="KA117" s="60">
        <f>IF($A117="",0,IF(VLOOKUP($A117,'ECM Staff time by PoF'!$B$5:$C$119,2,FALSE)="Not Applicable",VLOOKUP($A117,'ECM Staff time by PoF'!$B$5:$S$119,MATCH($IT$103, 'ECM Staff time by PoF'!$B$4:$R$4,0),FALSE),IF(ISERROR(VLOOKUP(CONCATENATE($A117,AI$66),'ECM Staff time by PoF'!$A$5:$S$119,MATCH($IT$103, 'ECM Staff time by PoF'!$A$4:$R$4,0),FALSE)), 0, VLOOKUP(CONCATENATE($A117,AI$66),'ECM Staff time by PoF'!$A$5:$S$119,MATCH($IT$103, 'ECM Staff time by PoF'!$A$4:$R$4,0),FALSE))))*AI79</f>
        <v>0</v>
      </c>
      <c r="KB117" s="60">
        <f>IF($A117="",0,IF(VLOOKUP($A117,'ECM Staff time by PoF'!$B$5:$C$119,2,FALSE)="Not Applicable",VLOOKUP($A117,'ECM Staff time by PoF'!$B$5:$S$119,MATCH($IT$103, 'ECM Staff time by PoF'!$B$4:$R$4,0),FALSE),IF(ISERROR(VLOOKUP(CONCATENATE($A117,AJ$66),'ECM Staff time by PoF'!$A$5:$S$119,MATCH($IT$103, 'ECM Staff time by PoF'!$A$4:$R$4,0),FALSE)), 0, VLOOKUP(CONCATENATE($A117,AJ$66),'ECM Staff time by PoF'!$A$5:$S$119,MATCH($IT$103, 'ECM Staff time by PoF'!$A$4:$R$4,0),FALSE))))*AJ79</f>
        <v>0</v>
      </c>
      <c r="KC117" s="60">
        <f>IF($A117="",0,IF(VLOOKUP($A117,'ECM Staff time by PoF'!$B$5:$C$119,2,FALSE)="Not Applicable",VLOOKUP($A117,'ECM Staff time by PoF'!$B$5:$S$119,MATCH($IT$103, 'ECM Staff time by PoF'!$B$4:$R$4,0),FALSE),IF(ISERROR(VLOOKUP(CONCATENATE($A117,AK$66),'ECM Staff time by PoF'!$A$5:$S$119,MATCH($IT$103, 'ECM Staff time by PoF'!$A$4:$R$4,0),FALSE)), 0, VLOOKUP(CONCATENATE($A117,AK$66),'ECM Staff time by PoF'!$A$5:$S$119,MATCH($IT$103, 'ECM Staff time by PoF'!$A$4:$R$4,0),FALSE))))*AK79</f>
        <v>0</v>
      </c>
      <c r="KD117" s="60">
        <f>IF($A117="",0,IF(VLOOKUP($A117,'ECM Staff time by PoF'!$B$5:$C$119,2,FALSE)="Not Applicable",VLOOKUP($A117,'ECM Staff time by PoF'!$B$5:$S$119,MATCH($KD$103, 'ECM Staff time by PoF'!$B$4:$R$4,0),FALSE),IF(ISERROR(VLOOKUP(CONCATENATE($A117,B$66),'ECM Staff time by PoF'!$A$5:$S$119,MATCH($KD$103, 'ECM Staff time by PoF'!$A$4:$R$4,0),FALSE)), 0, VLOOKUP(CONCATENATE($A117,B$66),'ECM Staff time by PoF'!$A$5:$S$119,MATCH($KD$103, 'ECM Staff time by PoF'!$A$4:$R$4,0),FALSE))))*B79</f>
        <v>0</v>
      </c>
      <c r="KE117" s="60">
        <f>IF($A117="",0,IF(VLOOKUP($A117,'ECM Staff time by PoF'!$B$5:$C$119,2,FALSE)="Not Applicable",VLOOKUP($A117,'ECM Staff time by PoF'!$B$5:$S$119,MATCH($KD$103, 'ECM Staff time by PoF'!$B$4:$R$4,0),FALSE),IF(ISERROR(VLOOKUP(CONCATENATE($A117,C$66),'ECM Staff time by PoF'!$A$5:$S$119,MATCH($KD$103, 'ECM Staff time by PoF'!$A$4:$R$4,0),FALSE)), 0, VLOOKUP(CONCATENATE($A117,C$66),'ECM Staff time by PoF'!$A$5:$S$119,MATCH($KD$103, 'ECM Staff time by PoF'!$A$4:$R$4,0),FALSE))))*C79</f>
        <v>0</v>
      </c>
      <c r="KF117" s="60">
        <f>IF($A117="",0,IF(VLOOKUP($A117,'ECM Staff time by PoF'!$B$5:$C$119,2,FALSE)="Not Applicable",VLOOKUP($A117,'ECM Staff time by PoF'!$B$5:$S$119,MATCH($KD$103, 'ECM Staff time by PoF'!$B$4:$R$4,0),FALSE),IF(ISERROR(VLOOKUP(CONCATENATE($A117,D$66),'ECM Staff time by PoF'!$A$5:$S$119,MATCH($KD$103, 'ECM Staff time by PoF'!$A$4:$R$4,0),FALSE)), 0, VLOOKUP(CONCATENATE($A117,D$66),'ECM Staff time by PoF'!$A$5:$S$119,MATCH($KD$103, 'ECM Staff time by PoF'!$A$4:$R$4,0),FALSE))))*D79</f>
        <v>0</v>
      </c>
      <c r="KG117" s="60">
        <f>IF($A117="",0,IF(VLOOKUP($A117,'ECM Staff time by PoF'!$B$5:$C$119,2,FALSE)="Not Applicable",VLOOKUP($A117,'ECM Staff time by PoF'!$B$5:$S$119,MATCH($KD$103, 'ECM Staff time by PoF'!$B$4:$R$4,0),FALSE),IF(ISERROR(VLOOKUP(CONCATENATE($A117,E$66),'ECM Staff time by PoF'!$A$5:$S$119,MATCH($KD$103, 'ECM Staff time by PoF'!$A$4:$R$4,0),FALSE)), 0, VLOOKUP(CONCATENATE($A117,E$66),'ECM Staff time by PoF'!$A$5:$S$119,MATCH($KD$103, 'ECM Staff time by PoF'!$A$4:$R$4,0),FALSE))))*E79</f>
        <v>0</v>
      </c>
      <c r="KH117" s="60">
        <f>IF($A117="",0,IF(VLOOKUP($A117,'ECM Staff time by PoF'!$B$5:$C$119,2,FALSE)="Not Applicable",VLOOKUP($A117,'ECM Staff time by PoF'!$B$5:$S$119,MATCH($KD$103, 'ECM Staff time by PoF'!$B$4:$R$4,0),FALSE),IF(ISERROR(VLOOKUP(CONCATENATE($A117,F$66),'ECM Staff time by PoF'!$A$5:$S$119,MATCH($KD$103, 'ECM Staff time by PoF'!$A$4:$R$4,0),FALSE)), 0, VLOOKUP(CONCATENATE($A117,F$66),'ECM Staff time by PoF'!$A$5:$S$119,MATCH($KD$103, 'ECM Staff time by PoF'!$A$4:$R$4,0),FALSE))))*F79</f>
        <v>0</v>
      </c>
      <c r="KI117" s="60">
        <f>IF($A117="",0,IF(VLOOKUP($A117,'ECM Staff time by PoF'!$B$5:$C$119,2,FALSE)="Not Applicable",VLOOKUP($A117,'ECM Staff time by PoF'!$B$5:$S$119,MATCH($KD$103, 'ECM Staff time by PoF'!$B$4:$R$4,0),FALSE),IF(ISERROR(VLOOKUP(CONCATENATE($A117,G$66),'ECM Staff time by PoF'!$A$5:$S$119,MATCH($KD$103, 'ECM Staff time by PoF'!$A$4:$R$4,0),FALSE)), 0, VLOOKUP(CONCATENATE($A117,G$66),'ECM Staff time by PoF'!$A$5:$S$119,MATCH($KD$103, 'ECM Staff time by PoF'!$A$4:$R$4,0),FALSE))))*G79</f>
        <v>0</v>
      </c>
      <c r="KJ117" s="60">
        <f>IF($A117="",0,IF(VLOOKUP($A117,'ECM Staff time by PoF'!$B$5:$C$119,2,FALSE)="Not Applicable",VLOOKUP($A117,'ECM Staff time by PoF'!$B$5:$S$119,MATCH($KD$103, 'ECM Staff time by PoF'!$B$4:$R$4,0),FALSE),IF(ISERROR(VLOOKUP(CONCATENATE($A117,H$66),'ECM Staff time by PoF'!$A$5:$S$119,MATCH($KD$103, 'ECM Staff time by PoF'!$A$4:$R$4,0),FALSE)), 0, VLOOKUP(CONCATENATE($A117,H$66),'ECM Staff time by PoF'!$A$5:$S$119,MATCH($KD$103, 'ECM Staff time by PoF'!$A$4:$R$4,0),FALSE))))*H79</f>
        <v>0</v>
      </c>
      <c r="KK117" s="60">
        <f>IF($A117="",0,IF(VLOOKUP($A117,'ECM Staff time by PoF'!$B$5:$C$119,2,FALSE)="Not Applicable",VLOOKUP($A117,'ECM Staff time by PoF'!$B$5:$S$119,MATCH($KD$103, 'ECM Staff time by PoF'!$B$4:$R$4,0),FALSE),IF(ISERROR(VLOOKUP(CONCATENATE($A117,I$66),'ECM Staff time by PoF'!$A$5:$S$119,MATCH($KD$103, 'ECM Staff time by PoF'!$A$4:$R$4,0),FALSE)), 0, VLOOKUP(CONCATENATE($A117,I$66),'ECM Staff time by PoF'!$A$5:$S$119,MATCH($KD$103, 'ECM Staff time by PoF'!$A$4:$R$4,0),FALSE))))*I79</f>
        <v>0</v>
      </c>
      <c r="KL117" s="60">
        <f>IF($A117="",0,IF(VLOOKUP($A117,'ECM Staff time by PoF'!$B$5:$C$119,2,FALSE)="Not Applicable",VLOOKUP($A117,'ECM Staff time by PoF'!$B$5:$S$119,MATCH($KD$103, 'ECM Staff time by PoF'!$B$4:$R$4,0),FALSE),IF(ISERROR(VLOOKUP(CONCATENATE($A117,J$66),'ECM Staff time by PoF'!$A$5:$S$119,MATCH($KD$103, 'ECM Staff time by PoF'!$A$4:$R$4,0),FALSE)), 0, VLOOKUP(CONCATENATE($A117,J$66),'ECM Staff time by PoF'!$A$5:$S$119,MATCH($KD$103, 'ECM Staff time by PoF'!$A$4:$R$4,0),FALSE))))*J79</f>
        <v>0</v>
      </c>
      <c r="KM117" s="60">
        <f>IF($A117="",0,IF(VLOOKUP($A117,'ECM Staff time by PoF'!$B$5:$C$119,2,FALSE)="Not Applicable",VLOOKUP($A117,'ECM Staff time by PoF'!$B$5:$S$119,MATCH($KD$103, 'ECM Staff time by PoF'!$B$4:$R$4,0),FALSE),IF(ISERROR(VLOOKUP(CONCATENATE($A117,K$66),'ECM Staff time by PoF'!$A$5:$S$119,MATCH($KD$103, 'ECM Staff time by PoF'!$A$4:$R$4,0),FALSE)), 0, VLOOKUP(CONCATENATE($A117,K$66),'ECM Staff time by PoF'!$A$5:$S$119,MATCH($KD$103, 'ECM Staff time by PoF'!$A$4:$R$4,0),FALSE))))*K79</f>
        <v>0</v>
      </c>
      <c r="KN117" s="60">
        <f>IF($A117="",0,IF(VLOOKUP($A117,'ECM Staff time by PoF'!$B$5:$C$119,2,FALSE)="Not Applicable",VLOOKUP($A117,'ECM Staff time by PoF'!$B$5:$S$119,MATCH($KD$103, 'ECM Staff time by PoF'!$B$4:$R$4,0),FALSE),IF(ISERROR(VLOOKUP(CONCATENATE($A117,L$66),'ECM Staff time by PoF'!$A$5:$S$119,MATCH($KD$103, 'ECM Staff time by PoF'!$A$4:$R$4,0),FALSE)), 0, VLOOKUP(CONCATENATE($A117,L$66),'ECM Staff time by PoF'!$A$5:$S$119,MATCH($KD$103, 'ECM Staff time by PoF'!$A$4:$R$4,0),FALSE))))*L79</f>
        <v>0</v>
      </c>
      <c r="KO117" s="60">
        <f>IF($A117="",0,IF(VLOOKUP($A117,'ECM Staff time by PoF'!$B$5:$C$119,2,FALSE)="Not Applicable",VLOOKUP($A117,'ECM Staff time by PoF'!$B$5:$S$119,MATCH($KD$103, 'ECM Staff time by PoF'!$B$4:$R$4,0),FALSE),IF(ISERROR(VLOOKUP(CONCATENATE($A117,M$66),'ECM Staff time by PoF'!$A$5:$S$119,MATCH($KD$103, 'ECM Staff time by PoF'!$A$4:$R$4,0),FALSE)), 0, VLOOKUP(CONCATENATE($A117,M$66),'ECM Staff time by PoF'!$A$5:$S$119,MATCH($KD$103, 'ECM Staff time by PoF'!$A$4:$R$4,0),FALSE))))*M79</f>
        <v>0</v>
      </c>
      <c r="KP117" s="60">
        <f>IF($A117="",0,IF(VLOOKUP($A117,'ECM Staff time by PoF'!$B$5:$C$119,2,FALSE)="Not Applicable",VLOOKUP($A117,'ECM Staff time by PoF'!$B$5:$S$119,MATCH($KD$103, 'ECM Staff time by PoF'!$B$4:$R$4,0),FALSE),IF(ISERROR(VLOOKUP(CONCATENATE($A117,N$66),'ECM Staff time by PoF'!$A$5:$S$119,MATCH($KD$103, 'ECM Staff time by PoF'!$A$4:$R$4,0),FALSE)), 0, VLOOKUP(CONCATENATE($A117,N$66),'ECM Staff time by PoF'!$A$5:$S$119,MATCH($KD$103, 'ECM Staff time by PoF'!$A$4:$R$4,0),FALSE))))*N79</f>
        <v>0</v>
      </c>
      <c r="KQ117" s="60">
        <f>IF($A117="",0,IF(VLOOKUP($A117,'ECM Staff time by PoF'!$B$5:$C$119,2,FALSE)="Not Applicable",VLOOKUP($A117,'ECM Staff time by PoF'!$B$5:$S$119,MATCH($KD$103, 'ECM Staff time by PoF'!$B$4:$R$4,0),FALSE),IF(ISERROR(VLOOKUP(CONCATENATE($A117,O$66),'ECM Staff time by PoF'!$A$5:$S$119,MATCH($KD$103, 'ECM Staff time by PoF'!$A$4:$R$4,0),FALSE)), 0, VLOOKUP(CONCATENATE($A117,O$66),'ECM Staff time by PoF'!$A$5:$S$119,MATCH($KD$103, 'ECM Staff time by PoF'!$A$4:$R$4,0),FALSE))))*O79</f>
        <v>0</v>
      </c>
      <c r="KR117" s="60">
        <f>IF($A117="",0,IF(VLOOKUP($A117,'ECM Staff time by PoF'!$B$5:$C$119,2,FALSE)="Not Applicable",VLOOKUP($A117,'ECM Staff time by PoF'!$B$5:$S$119,MATCH($KD$103, 'ECM Staff time by PoF'!$B$4:$R$4,0),FALSE),IF(ISERROR(VLOOKUP(CONCATENATE($A117,P$66),'ECM Staff time by PoF'!$A$5:$S$119,MATCH($KD$103, 'ECM Staff time by PoF'!$A$4:$R$4,0),FALSE)), 0, VLOOKUP(CONCATENATE($A117,P$66),'ECM Staff time by PoF'!$A$5:$S$119,MATCH($KD$103, 'ECM Staff time by PoF'!$A$4:$R$4,0),FALSE))))*P79</f>
        <v>0</v>
      </c>
      <c r="KS117" s="60">
        <f>IF($A117="",0,IF(VLOOKUP($A117,'ECM Staff time by PoF'!$B$5:$C$119,2,FALSE)="Not Applicable",VLOOKUP($A117,'ECM Staff time by PoF'!$B$5:$S$119,MATCH($KD$103, 'ECM Staff time by PoF'!$B$4:$R$4,0),FALSE),IF(ISERROR(VLOOKUP(CONCATENATE($A117,Q$66),'ECM Staff time by PoF'!$A$5:$S$119,MATCH($KD$103, 'ECM Staff time by PoF'!$A$4:$R$4,0),FALSE)), 0, VLOOKUP(CONCATENATE($A117,Q$66),'ECM Staff time by PoF'!$A$5:$S$119,MATCH($KD$103, 'ECM Staff time by PoF'!$A$4:$R$4,0),FALSE))))*Q79</f>
        <v>0</v>
      </c>
      <c r="KT117" s="60">
        <f>IF($A117="",0,IF(VLOOKUP($A117,'ECM Staff time by PoF'!$B$5:$C$119,2,FALSE)="Not Applicable",VLOOKUP($A117,'ECM Staff time by PoF'!$B$5:$S$119,MATCH($KD$103, 'ECM Staff time by PoF'!$B$4:$R$4,0),FALSE),IF(ISERROR(VLOOKUP(CONCATENATE($A117,R$66),'ECM Staff time by PoF'!$A$5:$S$119,MATCH($KD$103, 'ECM Staff time by PoF'!$A$4:$R$4,0),FALSE)), 0, VLOOKUP(CONCATENATE($A117,R$66),'ECM Staff time by PoF'!$A$5:$S$119,MATCH($KD$103, 'ECM Staff time by PoF'!$A$4:$R$4,0),FALSE))))*R79</f>
        <v>0</v>
      </c>
      <c r="KU117" s="60">
        <f>IF($A117="",0,IF(VLOOKUP($A117,'ECM Staff time by PoF'!$B$5:$C$119,2,FALSE)="Not Applicable",VLOOKUP($A117,'ECM Staff time by PoF'!$B$5:$S$119,MATCH($KD$103, 'ECM Staff time by PoF'!$B$4:$R$4,0),FALSE),IF(ISERROR(VLOOKUP(CONCATENATE($A117,S$66),'ECM Staff time by PoF'!$A$5:$S$119,MATCH($KD$103, 'ECM Staff time by PoF'!$A$4:$R$4,0),FALSE)), 0, VLOOKUP(CONCATENATE($A117,S$66),'ECM Staff time by PoF'!$A$5:$S$119,MATCH($KD$103, 'ECM Staff time by PoF'!$A$4:$R$4,0),FALSE))))*S79</f>
        <v>0</v>
      </c>
      <c r="KV117" s="60">
        <f>IF($A117="",0,IF(VLOOKUP($A117,'ECM Staff time by PoF'!$B$5:$C$119,2,FALSE)="Not Applicable",VLOOKUP($A117,'ECM Staff time by PoF'!$B$5:$S$119,MATCH($KD$103, 'ECM Staff time by PoF'!$B$4:$R$4,0),FALSE),IF(ISERROR(VLOOKUP(CONCATENATE($A117,T$66),'ECM Staff time by PoF'!$A$5:$S$119,MATCH($KD$103, 'ECM Staff time by PoF'!$A$4:$R$4,0),FALSE)), 0, VLOOKUP(CONCATENATE($A117,T$66),'ECM Staff time by PoF'!$A$5:$S$119,MATCH($KD$103, 'ECM Staff time by PoF'!$A$4:$R$4,0),FALSE))))*T79</f>
        <v>0</v>
      </c>
      <c r="KW117" s="60">
        <f>IF($A117="",0,IF(VLOOKUP($A117,'ECM Staff time by PoF'!$B$5:$C$119,2,FALSE)="Not Applicable",VLOOKUP($A117,'ECM Staff time by PoF'!$B$5:$S$119,MATCH($KD$103, 'ECM Staff time by PoF'!$B$4:$R$4,0),FALSE),IF(ISERROR(VLOOKUP(CONCATENATE($A117,U$66),'ECM Staff time by PoF'!$A$5:$S$119,MATCH($KD$103, 'ECM Staff time by PoF'!$A$4:$R$4,0),FALSE)), 0, VLOOKUP(CONCATENATE($A117,U$66),'ECM Staff time by PoF'!$A$5:$S$119,MATCH($KD$103, 'ECM Staff time by PoF'!$A$4:$R$4,0),FALSE))))*U79</f>
        <v>0</v>
      </c>
      <c r="KX117" s="60">
        <f>IF($A117="",0,IF(VLOOKUP($A117,'ECM Staff time by PoF'!$B$5:$C$119,2,FALSE)="Not Applicable",VLOOKUP($A117,'ECM Staff time by PoF'!$B$5:$S$119,MATCH($KD$103, 'ECM Staff time by PoF'!$B$4:$R$4,0),FALSE),IF(ISERROR(VLOOKUP(CONCATENATE($A117,V$66),'ECM Staff time by PoF'!$A$5:$S$119,MATCH($KD$103, 'ECM Staff time by PoF'!$A$4:$R$4,0),FALSE)), 0, VLOOKUP(CONCATENATE($A117,V$66),'ECM Staff time by PoF'!$A$5:$S$119,MATCH($KD$103, 'ECM Staff time by PoF'!$A$4:$R$4,0),FALSE))))*V79</f>
        <v>0</v>
      </c>
      <c r="KY117" s="60">
        <f>IF($A117="",0,IF(VLOOKUP($A117,'ECM Staff time by PoF'!$B$5:$C$119,2,FALSE)="Not Applicable",VLOOKUP($A117,'ECM Staff time by PoF'!$B$5:$S$119,MATCH($KD$103, 'ECM Staff time by PoF'!$B$4:$R$4,0),FALSE),IF(ISERROR(VLOOKUP(CONCATENATE($A117,W$66),'ECM Staff time by PoF'!$A$5:$S$119,MATCH($KD$103, 'ECM Staff time by PoF'!$A$4:$R$4,0),FALSE)), 0, VLOOKUP(CONCATENATE($A117,W$66),'ECM Staff time by PoF'!$A$5:$S$119,MATCH($KD$103, 'ECM Staff time by PoF'!$A$4:$R$4,0),FALSE))))*W79</f>
        <v>0</v>
      </c>
      <c r="KZ117" s="60">
        <f>IF($A117="",0,IF(VLOOKUP($A117,'ECM Staff time by PoF'!$B$5:$C$119,2,FALSE)="Not Applicable",VLOOKUP($A117,'ECM Staff time by PoF'!$B$5:$S$119,MATCH($KD$103, 'ECM Staff time by PoF'!$B$4:$R$4,0),FALSE),IF(ISERROR(VLOOKUP(CONCATENATE($A117,X$66),'ECM Staff time by PoF'!$A$5:$S$119,MATCH($KD$103, 'ECM Staff time by PoF'!$A$4:$R$4,0),FALSE)), 0, VLOOKUP(CONCATENATE($A117,X$66),'ECM Staff time by PoF'!$A$5:$S$119,MATCH($KD$103, 'ECM Staff time by PoF'!$A$4:$R$4,0),FALSE))))*X79</f>
        <v>0</v>
      </c>
      <c r="LA117" s="60">
        <f>IF($A117="",0,IF(VLOOKUP($A117,'ECM Staff time by PoF'!$B$5:$C$119,2,FALSE)="Not Applicable",VLOOKUP($A117,'ECM Staff time by PoF'!$B$5:$S$119,MATCH($KD$103, 'ECM Staff time by PoF'!$B$4:$R$4,0),FALSE),IF(ISERROR(VLOOKUP(CONCATENATE($A117,Y$66),'ECM Staff time by PoF'!$A$5:$S$119,MATCH($KD$103, 'ECM Staff time by PoF'!$A$4:$R$4,0),FALSE)), 0, VLOOKUP(CONCATENATE($A117,Y$66),'ECM Staff time by PoF'!$A$5:$S$119,MATCH($KD$103, 'ECM Staff time by PoF'!$A$4:$R$4,0),FALSE))))*Y79</f>
        <v>0</v>
      </c>
      <c r="LB117" s="60">
        <f>IF($A117="",0,IF(VLOOKUP($A117,'ECM Staff time by PoF'!$B$5:$C$119,2,FALSE)="Not Applicable",VLOOKUP($A117,'ECM Staff time by PoF'!$B$5:$S$119,MATCH($KD$103, 'ECM Staff time by PoF'!$B$4:$R$4,0),FALSE),IF(ISERROR(VLOOKUP(CONCATENATE($A117,Z$66),'ECM Staff time by PoF'!$A$5:$S$119,MATCH($KD$103, 'ECM Staff time by PoF'!$A$4:$R$4,0),FALSE)), 0, VLOOKUP(CONCATENATE($A117,Z$66),'ECM Staff time by PoF'!$A$5:$S$119,MATCH($KD$103, 'ECM Staff time by PoF'!$A$4:$R$4,0),FALSE))))*Z79</f>
        <v>0</v>
      </c>
      <c r="LC117" s="60">
        <f>IF($A117="",0,IF(VLOOKUP($A117,'ECM Staff time by PoF'!$B$5:$C$119,2,FALSE)="Not Applicable",VLOOKUP($A117,'ECM Staff time by PoF'!$B$5:$S$119,MATCH($KD$103, 'ECM Staff time by PoF'!$B$4:$R$4,0),FALSE),IF(ISERROR(VLOOKUP(CONCATENATE($A117,AA$66),'ECM Staff time by PoF'!$A$5:$S$119,MATCH($KD$103, 'ECM Staff time by PoF'!$A$4:$R$4,0),FALSE)), 0, VLOOKUP(CONCATENATE($A117,AA$66),'ECM Staff time by PoF'!$A$5:$S$119,MATCH($KD$103, 'ECM Staff time by PoF'!$A$4:$R$4,0),FALSE))))*AA79</f>
        <v>0</v>
      </c>
      <c r="LD117" s="60">
        <f>IF($A117="",0,IF(VLOOKUP($A117,'ECM Staff time by PoF'!$B$5:$C$119,2,FALSE)="Not Applicable",VLOOKUP($A117,'ECM Staff time by PoF'!$B$5:$S$119,MATCH($KD$103, 'ECM Staff time by PoF'!$B$4:$R$4,0),FALSE),IF(ISERROR(VLOOKUP(CONCATENATE($A117,AB$66),'ECM Staff time by PoF'!$A$5:$S$119,MATCH($KD$103, 'ECM Staff time by PoF'!$A$4:$R$4,0),FALSE)), 0, VLOOKUP(CONCATENATE($A117,AB$66),'ECM Staff time by PoF'!$A$5:$S$119,MATCH($KD$103, 'ECM Staff time by PoF'!$A$4:$R$4,0),FALSE))))*AB79</f>
        <v>0</v>
      </c>
      <c r="LE117" s="60">
        <f>IF($A117="",0,IF(VLOOKUP($A117,'ECM Staff time by PoF'!$B$5:$C$119,2,FALSE)="Not Applicable",VLOOKUP($A117,'ECM Staff time by PoF'!$B$5:$S$119,MATCH($KD$103, 'ECM Staff time by PoF'!$B$4:$R$4,0),FALSE),IF(ISERROR(VLOOKUP(CONCATENATE($A117,AC$66),'ECM Staff time by PoF'!$A$5:$S$119,MATCH($KD$103, 'ECM Staff time by PoF'!$A$4:$R$4,0),FALSE)), 0, VLOOKUP(CONCATENATE($A117,AC$66),'ECM Staff time by PoF'!$A$5:$S$119,MATCH($KD$103, 'ECM Staff time by PoF'!$A$4:$R$4,0),FALSE))))*AC79</f>
        <v>0</v>
      </c>
      <c r="LF117" s="60">
        <f>IF($A117="",0,IF(VLOOKUP($A117,'ECM Staff time by PoF'!$B$5:$C$119,2,FALSE)="Not Applicable",VLOOKUP($A117,'ECM Staff time by PoF'!$B$5:$S$119,MATCH($KD$103, 'ECM Staff time by PoF'!$B$4:$R$4,0),FALSE),IF(ISERROR(VLOOKUP(CONCATENATE($A117,AD$66),'ECM Staff time by PoF'!$A$5:$S$119,MATCH($KD$103, 'ECM Staff time by PoF'!$A$4:$R$4,0),FALSE)), 0, VLOOKUP(CONCATENATE($A117,AD$66),'ECM Staff time by PoF'!$A$5:$S$119,MATCH($KD$103, 'ECM Staff time by PoF'!$A$4:$R$4,0),FALSE))))*AD79</f>
        <v>0</v>
      </c>
      <c r="LG117" s="60">
        <f>IF($A117="",0,IF(VLOOKUP($A117,'ECM Staff time by PoF'!$B$5:$C$119,2,FALSE)="Not Applicable",VLOOKUP($A117,'ECM Staff time by PoF'!$B$5:$S$119,MATCH($KD$103, 'ECM Staff time by PoF'!$B$4:$R$4,0),FALSE),IF(ISERROR(VLOOKUP(CONCATENATE($A117,AE$66),'ECM Staff time by PoF'!$A$5:$S$119,MATCH($KD$103, 'ECM Staff time by PoF'!$A$4:$R$4,0),FALSE)), 0, VLOOKUP(CONCATENATE($A117,AE$66),'ECM Staff time by PoF'!$A$5:$S$119,MATCH($KD$103, 'ECM Staff time by PoF'!$A$4:$R$4,0),FALSE))))*AE79</f>
        <v>0</v>
      </c>
      <c r="LH117" s="60">
        <f>IF($A117="",0,IF(VLOOKUP($A117,'ECM Staff time by PoF'!$B$5:$C$119,2,FALSE)="Not Applicable",VLOOKUP($A117,'ECM Staff time by PoF'!$B$5:$S$119,MATCH($KD$103, 'ECM Staff time by PoF'!$B$4:$R$4,0),FALSE),IF(ISERROR(VLOOKUP(CONCATENATE($A117,AF$66),'ECM Staff time by PoF'!$A$5:$S$119,MATCH($KD$103, 'ECM Staff time by PoF'!$A$4:$R$4,0),FALSE)), 0, VLOOKUP(CONCATENATE($A117,AF$66),'ECM Staff time by PoF'!$A$5:$S$119,MATCH($KD$103, 'ECM Staff time by PoF'!$A$4:$R$4,0),FALSE))))*AF79</f>
        <v>0</v>
      </c>
      <c r="LI117" s="60">
        <f>IF($A117="",0,IF(VLOOKUP($A117,'ECM Staff time by PoF'!$B$5:$C$119,2,FALSE)="Not Applicable",VLOOKUP($A117,'ECM Staff time by PoF'!$B$5:$S$119,MATCH($KD$103, 'ECM Staff time by PoF'!$B$4:$R$4,0),FALSE),IF(ISERROR(VLOOKUP(CONCATENATE($A117,AG$66),'ECM Staff time by PoF'!$A$5:$S$119,MATCH($KD$103, 'ECM Staff time by PoF'!$A$4:$R$4,0),FALSE)), 0, VLOOKUP(CONCATENATE($A117,AG$66),'ECM Staff time by PoF'!$A$5:$S$119,MATCH($KD$103, 'ECM Staff time by PoF'!$A$4:$R$4,0),FALSE))))*AG79</f>
        <v>0</v>
      </c>
      <c r="LJ117" s="60">
        <f>IF($A117="",0,IF(VLOOKUP($A117,'ECM Staff time by PoF'!$B$5:$C$119,2,FALSE)="Not Applicable",VLOOKUP($A117,'ECM Staff time by PoF'!$B$5:$S$119,MATCH($KD$103, 'ECM Staff time by PoF'!$B$4:$R$4,0),FALSE),IF(ISERROR(VLOOKUP(CONCATENATE($A117,AH$66),'ECM Staff time by PoF'!$A$5:$S$119,MATCH($KD$103, 'ECM Staff time by PoF'!$A$4:$R$4,0),FALSE)), 0, VLOOKUP(CONCATENATE($A117,AH$66),'ECM Staff time by PoF'!$A$5:$S$119,MATCH($KD$103, 'ECM Staff time by PoF'!$A$4:$R$4,0),FALSE))))*AH79</f>
        <v>0</v>
      </c>
      <c r="LK117" s="60">
        <f>IF($A117="",0,IF(VLOOKUP($A117,'ECM Staff time by PoF'!$B$5:$C$119,2,FALSE)="Not Applicable",VLOOKUP($A117,'ECM Staff time by PoF'!$B$5:$S$119,MATCH($KD$103, 'ECM Staff time by PoF'!$B$4:$R$4,0),FALSE),IF(ISERROR(VLOOKUP(CONCATENATE($A117,AI$66),'ECM Staff time by PoF'!$A$5:$S$119,MATCH($KD$103, 'ECM Staff time by PoF'!$A$4:$R$4,0),FALSE)), 0, VLOOKUP(CONCATENATE($A117,AI$66),'ECM Staff time by PoF'!$A$5:$S$119,MATCH($KD$103, 'ECM Staff time by PoF'!$A$4:$R$4,0),FALSE))))*AI79</f>
        <v>0</v>
      </c>
      <c r="LL117" s="60">
        <f>IF($A117="",0,IF(VLOOKUP($A117,'ECM Staff time by PoF'!$B$5:$C$119,2,FALSE)="Not Applicable",VLOOKUP($A117,'ECM Staff time by PoF'!$B$5:$S$119,MATCH($KD$103, 'ECM Staff time by PoF'!$B$4:$R$4,0),FALSE),IF(ISERROR(VLOOKUP(CONCATENATE($A117,AJ$66),'ECM Staff time by PoF'!$A$5:$S$119,MATCH($KD$103, 'ECM Staff time by PoF'!$A$4:$R$4,0),FALSE)), 0, VLOOKUP(CONCATENATE($A117,AJ$66),'ECM Staff time by PoF'!$A$5:$S$119,MATCH($KD$103, 'ECM Staff time by PoF'!$A$4:$R$4,0),FALSE))))*AJ79</f>
        <v>0</v>
      </c>
      <c r="LM117" s="60">
        <f>IF($A117="",0,IF(VLOOKUP($A117,'ECM Staff time by PoF'!$B$5:$C$119,2,FALSE)="Not Applicable",VLOOKUP($A117,'ECM Staff time by PoF'!$B$5:$S$119,MATCH($KD$103, 'ECM Staff time by PoF'!$B$4:$R$4,0),FALSE),IF(ISERROR(VLOOKUP(CONCATENATE($A117,AK$66),'ECM Staff time by PoF'!$A$5:$S$119,MATCH($KD$103, 'ECM Staff time by PoF'!$A$4:$R$4,0),FALSE)), 0, VLOOKUP(CONCATENATE($A117,AK$66),'ECM Staff time by PoF'!$A$5:$S$119,MATCH($KD$103, 'ECM Staff time by PoF'!$A$4:$R$4,0),FALSE))))*AK79</f>
        <v>0</v>
      </c>
      <c r="LN117" s="60">
        <f>IF($A117="",0,IF(VLOOKUP($A117,'ECM Staff time by PoF'!$B$5:$C$119,2,FALSE)="Not Applicable",VLOOKUP($A117,'ECM Staff time by PoF'!$B$5:$S$119,MATCH($LN$103, 'ECM Staff time by PoF'!$B$4:$R$4,0),FALSE),IF(ISERROR(VLOOKUP(CONCATENATE($A117,B$66),'ECM Staff time by PoF'!$A$5:$S$119,MATCH($LN$103, 'ECM Staff time by PoF'!$A$4:$R$4,0),FALSE)), 0, VLOOKUP(CONCATENATE($A117,B$66),'ECM Staff time by PoF'!$A$5:$S$119,MATCH($LN$103, 'ECM Staff time by PoF'!$A$4:$R$4,0),FALSE))))*B79</f>
        <v>0</v>
      </c>
      <c r="LO117" s="60">
        <f>IF($A117="",0,IF(VLOOKUP($A117,'ECM Staff time by PoF'!$B$5:$C$119,2,FALSE)="Not Applicable",VLOOKUP($A117,'ECM Staff time by PoF'!$B$5:$S$119,MATCH($LN$103, 'ECM Staff time by PoF'!$B$4:$R$4,0),FALSE),IF(ISERROR(VLOOKUP(CONCATENATE($A117,C$66),'ECM Staff time by PoF'!$A$5:$S$119,MATCH($LN$103, 'ECM Staff time by PoF'!$A$4:$R$4,0),FALSE)), 0, VLOOKUP(CONCATENATE($A117,C$66),'ECM Staff time by PoF'!$A$5:$S$119,MATCH($LN$103, 'ECM Staff time by PoF'!$A$4:$R$4,0),FALSE))))*C79</f>
        <v>0</v>
      </c>
      <c r="LP117" s="60">
        <f>IF($A117="",0,IF(VLOOKUP($A117,'ECM Staff time by PoF'!$B$5:$C$119,2,FALSE)="Not Applicable",VLOOKUP($A117,'ECM Staff time by PoF'!$B$5:$S$119,MATCH($LN$103, 'ECM Staff time by PoF'!$B$4:$R$4,0),FALSE),IF(ISERROR(VLOOKUP(CONCATENATE($A117,D$66),'ECM Staff time by PoF'!$A$5:$S$119,MATCH($LN$103, 'ECM Staff time by PoF'!$A$4:$R$4,0),FALSE)), 0, VLOOKUP(CONCATENATE($A117,D$66),'ECM Staff time by PoF'!$A$5:$S$119,MATCH($LN$103, 'ECM Staff time by PoF'!$A$4:$R$4,0),FALSE))))*D79</f>
        <v>0</v>
      </c>
      <c r="LQ117" s="60">
        <f>IF($A117="",0,IF(VLOOKUP($A117,'ECM Staff time by PoF'!$B$5:$C$119,2,FALSE)="Not Applicable",VLOOKUP($A117,'ECM Staff time by PoF'!$B$5:$S$119,MATCH($LN$103, 'ECM Staff time by PoF'!$B$4:$R$4,0),FALSE),IF(ISERROR(VLOOKUP(CONCATENATE($A117,E$66),'ECM Staff time by PoF'!$A$5:$S$119,MATCH($LN$103, 'ECM Staff time by PoF'!$A$4:$R$4,0),FALSE)), 0, VLOOKUP(CONCATENATE($A117,E$66),'ECM Staff time by PoF'!$A$5:$S$119,MATCH($LN$103, 'ECM Staff time by PoF'!$A$4:$R$4,0),FALSE))))*E79</f>
        <v>0</v>
      </c>
      <c r="LR117" s="60">
        <f>IF($A117="",0,IF(VLOOKUP($A117,'ECM Staff time by PoF'!$B$5:$C$119,2,FALSE)="Not Applicable",VLOOKUP($A117,'ECM Staff time by PoF'!$B$5:$S$119,MATCH($LN$103, 'ECM Staff time by PoF'!$B$4:$R$4,0),FALSE),IF(ISERROR(VLOOKUP(CONCATENATE($A117,F$66),'ECM Staff time by PoF'!$A$5:$S$119,MATCH($LN$103, 'ECM Staff time by PoF'!$A$4:$R$4,0),FALSE)), 0, VLOOKUP(CONCATENATE($A117,F$66),'ECM Staff time by PoF'!$A$5:$S$119,MATCH($LN$103, 'ECM Staff time by PoF'!$A$4:$R$4,0),FALSE))))*F79</f>
        <v>0</v>
      </c>
      <c r="LS117" s="60">
        <f>IF($A117="",0,IF(VLOOKUP($A117,'ECM Staff time by PoF'!$B$5:$C$119,2,FALSE)="Not Applicable",VLOOKUP($A117,'ECM Staff time by PoF'!$B$5:$S$119,MATCH($LN$103, 'ECM Staff time by PoF'!$B$4:$R$4,0),FALSE),IF(ISERROR(VLOOKUP(CONCATENATE($A117,G$66),'ECM Staff time by PoF'!$A$5:$S$119,MATCH($LN$103, 'ECM Staff time by PoF'!$A$4:$R$4,0),FALSE)), 0, VLOOKUP(CONCATENATE($A117,G$66),'ECM Staff time by PoF'!$A$5:$S$119,MATCH($LN$103, 'ECM Staff time by PoF'!$A$4:$R$4,0),FALSE))))*G79</f>
        <v>0</v>
      </c>
      <c r="LT117" s="60">
        <f>IF($A117="",0,IF(VLOOKUP($A117,'ECM Staff time by PoF'!$B$5:$C$119,2,FALSE)="Not Applicable",VLOOKUP($A117,'ECM Staff time by PoF'!$B$5:$S$119,MATCH($LN$103, 'ECM Staff time by PoF'!$B$4:$R$4,0),FALSE),IF(ISERROR(VLOOKUP(CONCATENATE($A117,H$66),'ECM Staff time by PoF'!$A$5:$S$119,MATCH($LN$103, 'ECM Staff time by PoF'!$A$4:$R$4,0),FALSE)), 0, VLOOKUP(CONCATENATE($A117,H$66),'ECM Staff time by PoF'!$A$5:$S$119,MATCH($LN$103, 'ECM Staff time by PoF'!$A$4:$R$4,0),FALSE))))*H79</f>
        <v>0</v>
      </c>
      <c r="LU117" s="60">
        <f>IF($A117="",0,IF(VLOOKUP($A117,'ECM Staff time by PoF'!$B$5:$C$119,2,FALSE)="Not Applicable",VLOOKUP($A117,'ECM Staff time by PoF'!$B$5:$S$119,MATCH($LN$103, 'ECM Staff time by PoF'!$B$4:$R$4,0),FALSE),IF(ISERROR(VLOOKUP(CONCATENATE($A117,I$66),'ECM Staff time by PoF'!$A$5:$S$119,MATCH($LN$103, 'ECM Staff time by PoF'!$A$4:$R$4,0),FALSE)), 0, VLOOKUP(CONCATENATE($A117,I$66),'ECM Staff time by PoF'!$A$5:$S$119,MATCH($LN$103, 'ECM Staff time by PoF'!$A$4:$R$4,0),FALSE))))*I79</f>
        <v>0</v>
      </c>
      <c r="LV117" s="60">
        <f>IF($A117="",0,IF(VLOOKUP($A117,'ECM Staff time by PoF'!$B$5:$C$119,2,FALSE)="Not Applicable",VLOOKUP($A117,'ECM Staff time by PoF'!$B$5:$S$119,MATCH($LN$103, 'ECM Staff time by PoF'!$B$4:$R$4,0),FALSE),IF(ISERROR(VLOOKUP(CONCATENATE($A117,J$66),'ECM Staff time by PoF'!$A$5:$S$119,MATCH($LN$103, 'ECM Staff time by PoF'!$A$4:$R$4,0),FALSE)), 0, VLOOKUP(CONCATENATE($A117,J$66),'ECM Staff time by PoF'!$A$5:$S$119,MATCH($LN$103, 'ECM Staff time by PoF'!$A$4:$R$4,0),FALSE))))*J79</f>
        <v>0</v>
      </c>
      <c r="LW117" s="60">
        <f>IF($A117="",0,IF(VLOOKUP($A117,'ECM Staff time by PoF'!$B$5:$C$119,2,FALSE)="Not Applicable",VLOOKUP($A117,'ECM Staff time by PoF'!$B$5:$S$119,MATCH($LN$103, 'ECM Staff time by PoF'!$B$4:$R$4,0),FALSE),IF(ISERROR(VLOOKUP(CONCATENATE($A117,K$66),'ECM Staff time by PoF'!$A$5:$S$119,MATCH($LN$103, 'ECM Staff time by PoF'!$A$4:$R$4,0),FALSE)), 0, VLOOKUP(CONCATENATE($A117,K$66),'ECM Staff time by PoF'!$A$5:$S$119,MATCH($LN$103, 'ECM Staff time by PoF'!$A$4:$R$4,0),FALSE))))*K79</f>
        <v>0</v>
      </c>
      <c r="LX117" s="60">
        <f>IF($A117="",0,IF(VLOOKUP($A117,'ECM Staff time by PoF'!$B$5:$C$119,2,FALSE)="Not Applicable",VLOOKUP($A117,'ECM Staff time by PoF'!$B$5:$S$119,MATCH($LN$103, 'ECM Staff time by PoF'!$B$4:$R$4,0),FALSE),IF(ISERROR(VLOOKUP(CONCATENATE($A117,L$66),'ECM Staff time by PoF'!$A$5:$S$119,MATCH($LN$103, 'ECM Staff time by PoF'!$A$4:$R$4,0),FALSE)), 0, VLOOKUP(CONCATENATE($A117,L$66),'ECM Staff time by PoF'!$A$5:$S$119,MATCH($LN$103, 'ECM Staff time by PoF'!$A$4:$R$4,0),FALSE))))*L79</f>
        <v>0</v>
      </c>
      <c r="LY117" s="60">
        <f>IF($A117="",0,IF(VLOOKUP($A117,'ECM Staff time by PoF'!$B$5:$C$119,2,FALSE)="Not Applicable",VLOOKUP($A117,'ECM Staff time by PoF'!$B$5:$S$119,MATCH($LN$103, 'ECM Staff time by PoF'!$B$4:$R$4,0),FALSE),IF(ISERROR(VLOOKUP(CONCATENATE($A117,M$66),'ECM Staff time by PoF'!$A$5:$S$119,MATCH($LN$103, 'ECM Staff time by PoF'!$A$4:$R$4,0),FALSE)), 0, VLOOKUP(CONCATENATE($A117,M$66),'ECM Staff time by PoF'!$A$5:$S$119,MATCH($LN$103, 'ECM Staff time by PoF'!$A$4:$R$4,0),FALSE))))*M79</f>
        <v>0</v>
      </c>
      <c r="LZ117" s="60">
        <f>IF($A117="",0,IF(VLOOKUP($A117,'ECM Staff time by PoF'!$B$5:$C$119,2,FALSE)="Not Applicable",VLOOKUP($A117,'ECM Staff time by PoF'!$B$5:$S$119,MATCH($LN$103, 'ECM Staff time by PoF'!$B$4:$R$4,0),FALSE),IF(ISERROR(VLOOKUP(CONCATENATE($A117,N$66),'ECM Staff time by PoF'!$A$5:$S$119,MATCH($LN$103, 'ECM Staff time by PoF'!$A$4:$R$4,0),FALSE)), 0, VLOOKUP(CONCATENATE($A117,N$66),'ECM Staff time by PoF'!$A$5:$S$119,MATCH($LN$103, 'ECM Staff time by PoF'!$A$4:$R$4,0),FALSE))))*N79</f>
        <v>0</v>
      </c>
      <c r="MA117" s="60">
        <f>IF($A117="",0,IF(VLOOKUP($A117,'ECM Staff time by PoF'!$B$5:$C$119,2,FALSE)="Not Applicable",VLOOKUP($A117,'ECM Staff time by PoF'!$B$5:$S$119,MATCH($LN$103, 'ECM Staff time by PoF'!$B$4:$R$4,0),FALSE),IF(ISERROR(VLOOKUP(CONCATENATE($A117,O$66),'ECM Staff time by PoF'!$A$5:$S$119,MATCH($LN$103, 'ECM Staff time by PoF'!$A$4:$R$4,0),FALSE)), 0, VLOOKUP(CONCATENATE($A117,O$66),'ECM Staff time by PoF'!$A$5:$S$119,MATCH($LN$103, 'ECM Staff time by PoF'!$A$4:$R$4,0),FALSE))))*O79</f>
        <v>0</v>
      </c>
      <c r="MB117" s="60">
        <f>IF($A117="",0,IF(VLOOKUP($A117,'ECM Staff time by PoF'!$B$5:$C$119,2,FALSE)="Not Applicable",VLOOKUP($A117,'ECM Staff time by PoF'!$B$5:$S$119,MATCH($LN$103, 'ECM Staff time by PoF'!$B$4:$R$4,0),FALSE),IF(ISERROR(VLOOKUP(CONCATENATE($A117,P$66),'ECM Staff time by PoF'!$A$5:$S$119,MATCH($LN$103, 'ECM Staff time by PoF'!$A$4:$R$4,0),FALSE)), 0, VLOOKUP(CONCATENATE($A117,P$66),'ECM Staff time by PoF'!$A$5:$S$119,MATCH($LN$103, 'ECM Staff time by PoF'!$A$4:$R$4,0),FALSE))))*P79</f>
        <v>0</v>
      </c>
      <c r="MC117" s="60">
        <f>IF($A117="",0,IF(VLOOKUP($A117,'ECM Staff time by PoF'!$B$5:$C$119,2,FALSE)="Not Applicable",VLOOKUP($A117,'ECM Staff time by PoF'!$B$5:$S$119,MATCH($LN$103, 'ECM Staff time by PoF'!$B$4:$R$4,0),FALSE),IF(ISERROR(VLOOKUP(CONCATENATE($A117,Q$66),'ECM Staff time by PoF'!$A$5:$S$119,MATCH($LN$103, 'ECM Staff time by PoF'!$A$4:$R$4,0),FALSE)), 0, VLOOKUP(CONCATENATE($A117,Q$66),'ECM Staff time by PoF'!$A$5:$S$119,MATCH($LN$103, 'ECM Staff time by PoF'!$A$4:$R$4,0),FALSE))))*Q79</f>
        <v>0</v>
      </c>
      <c r="MD117" s="60">
        <f>IF($A117="",0,IF(VLOOKUP($A117,'ECM Staff time by PoF'!$B$5:$C$119,2,FALSE)="Not Applicable",VLOOKUP($A117,'ECM Staff time by PoF'!$B$5:$S$119,MATCH($LN$103, 'ECM Staff time by PoF'!$B$4:$R$4,0),FALSE),IF(ISERROR(VLOOKUP(CONCATENATE($A117,R$66),'ECM Staff time by PoF'!$A$5:$S$119,MATCH($LN$103, 'ECM Staff time by PoF'!$A$4:$R$4,0),FALSE)), 0, VLOOKUP(CONCATENATE($A117,R$66),'ECM Staff time by PoF'!$A$5:$S$119,MATCH($LN$103, 'ECM Staff time by PoF'!$A$4:$R$4,0),FALSE))))*R79</f>
        <v>0</v>
      </c>
      <c r="ME117" s="60">
        <f>IF($A117="",0,IF(VLOOKUP($A117,'ECM Staff time by PoF'!$B$5:$C$119,2,FALSE)="Not Applicable",VLOOKUP($A117,'ECM Staff time by PoF'!$B$5:$S$119,MATCH($LN$103, 'ECM Staff time by PoF'!$B$4:$R$4,0),FALSE),IF(ISERROR(VLOOKUP(CONCATENATE($A117,S$66),'ECM Staff time by PoF'!$A$5:$S$119,MATCH($LN$103, 'ECM Staff time by PoF'!$A$4:$R$4,0),FALSE)), 0, VLOOKUP(CONCATENATE($A117,S$66),'ECM Staff time by PoF'!$A$5:$S$119,MATCH($LN$103, 'ECM Staff time by PoF'!$A$4:$R$4,0),FALSE))))*S79</f>
        <v>0</v>
      </c>
      <c r="MF117" s="60">
        <f>IF($A117="",0,IF(VLOOKUP($A117,'ECM Staff time by PoF'!$B$5:$C$119,2,FALSE)="Not Applicable",VLOOKUP($A117,'ECM Staff time by PoF'!$B$5:$S$119,MATCH($LN$103, 'ECM Staff time by PoF'!$B$4:$R$4,0),FALSE),IF(ISERROR(VLOOKUP(CONCATENATE($A117,T$66),'ECM Staff time by PoF'!$A$5:$S$119,MATCH($LN$103, 'ECM Staff time by PoF'!$A$4:$R$4,0),FALSE)), 0, VLOOKUP(CONCATENATE($A117,T$66),'ECM Staff time by PoF'!$A$5:$S$119,MATCH($LN$103, 'ECM Staff time by PoF'!$A$4:$R$4,0),FALSE))))*T79</f>
        <v>0</v>
      </c>
      <c r="MG117" s="60">
        <f>IF($A117="",0,IF(VLOOKUP($A117,'ECM Staff time by PoF'!$B$5:$C$119,2,FALSE)="Not Applicable",VLOOKUP($A117,'ECM Staff time by PoF'!$B$5:$S$119,MATCH($LN$103, 'ECM Staff time by PoF'!$B$4:$R$4,0),FALSE),IF(ISERROR(VLOOKUP(CONCATENATE($A117,U$66),'ECM Staff time by PoF'!$A$5:$S$119,MATCH($LN$103, 'ECM Staff time by PoF'!$A$4:$R$4,0),FALSE)), 0, VLOOKUP(CONCATENATE($A117,U$66),'ECM Staff time by PoF'!$A$5:$S$119,MATCH($LN$103, 'ECM Staff time by PoF'!$A$4:$R$4,0),FALSE))))*U79</f>
        <v>0</v>
      </c>
      <c r="MH117" s="60">
        <f>IF($A117="",0,IF(VLOOKUP($A117,'ECM Staff time by PoF'!$B$5:$C$119,2,FALSE)="Not Applicable",VLOOKUP($A117,'ECM Staff time by PoF'!$B$5:$S$119,MATCH($LN$103, 'ECM Staff time by PoF'!$B$4:$R$4,0),FALSE),IF(ISERROR(VLOOKUP(CONCATENATE($A117,V$66),'ECM Staff time by PoF'!$A$5:$S$119,MATCH($LN$103, 'ECM Staff time by PoF'!$A$4:$R$4,0),FALSE)), 0, VLOOKUP(CONCATENATE($A117,V$66),'ECM Staff time by PoF'!$A$5:$S$119,MATCH($LN$103, 'ECM Staff time by PoF'!$A$4:$R$4,0),FALSE))))*V79</f>
        <v>0</v>
      </c>
      <c r="MI117" s="60">
        <f>IF($A117="",0,IF(VLOOKUP($A117,'ECM Staff time by PoF'!$B$5:$C$119,2,FALSE)="Not Applicable",VLOOKUP($A117,'ECM Staff time by PoF'!$B$5:$S$119,MATCH($LN$103, 'ECM Staff time by PoF'!$B$4:$R$4,0),FALSE),IF(ISERROR(VLOOKUP(CONCATENATE($A117,W$66),'ECM Staff time by PoF'!$A$5:$S$119,MATCH($LN$103, 'ECM Staff time by PoF'!$A$4:$R$4,0),FALSE)), 0, VLOOKUP(CONCATENATE($A117,W$66),'ECM Staff time by PoF'!$A$5:$S$119,MATCH($LN$103, 'ECM Staff time by PoF'!$A$4:$R$4,0),FALSE))))*W79</f>
        <v>0</v>
      </c>
      <c r="MJ117" s="60">
        <f>IF($A117="",0,IF(VLOOKUP($A117,'ECM Staff time by PoF'!$B$5:$C$119,2,FALSE)="Not Applicable",VLOOKUP($A117,'ECM Staff time by PoF'!$B$5:$S$119,MATCH($LN$103, 'ECM Staff time by PoF'!$B$4:$R$4,0),FALSE),IF(ISERROR(VLOOKUP(CONCATENATE($A117,X$66),'ECM Staff time by PoF'!$A$5:$S$119,MATCH($LN$103, 'ECM Staff time by PoF'!$A$4:$R$4,0),FALSE)), 0, VLOOKUP(CONCATENATE($A117,X$66),'ECM Staff time by PoF'!$A$5:$S$119,MATCH($LN$103, 'ECM Staff time by PoF'!$A$4:$R$4,0),FALSE))))*X79</f>
        <v>0</v>
      </c>
      <c r="MK117" s="60">
        <f>IF($A117="",0,IF(VLOOKUP($A117,'ECM Staff time by PoF'!$B$5:$C$119,2,FALSE)="Not Applicable",VLOOKUP($A117,'ECM Staff time by PoF'!$B$5:$S$119,MATCH($LN$103, 'ECM Staff time by PoF'!$B$4:$R$4,0),FALSE),IF(ISERROR(VLOOKUP(CONCATENATE($A117,Y$66),'ECM Staff time by PoF'!$A$5:$S$119,MATCH($LN$103, 'ECM Staff time by PoF'!$A$4:$R$4,0),FALSE)), 0, VLOOKUP(CONCATENATE($A117,Y$66),'ECM Staff time by PoF'!$A$5:$S$119,MATCH($LN$103, 'ECM Staff time by PoF'!$A$4:$R$4,0),FALSE))))*Y79</f>
        <v>0</v>
      </c>
      <c r="ML117" s="60">
        <f>IF($A117="",0,IF(VLOOKUP($A117,'ECM Staff time by PoF'!$B$5:$C$119,2,FALSE)="Not Applicable",VLOOKUP($A117,'ECM Staff time by PoF'!$B$5:$S$119,MATCH($LN$103, 'ECM Staff time by PoF'!$B$4:$R$4,0),FALSE),IF(ISERROR(VLOOKUP(CONCATENATE($A117,Z$66),'ECM Staff time by PoF'!$A$5:$S$119,MATCH($LN$103, 'ECM Staff time by PoF'!$A$4:$R$4,0),FALSE)), 0, VLOOKUP(CONCATENATE($A117,Z$66),'ECM Staff time by PoF'!$A$5:$S$119,MATCH($LN$103, 'ECM Staff time by PoF'!$A$4:$R$4,0),FALSE))))*Z79</f>
        <v>0</v>
      </c>
      <c r="MM117" s="60">
        <f>IF($A117="",0,IF(VLOOKUP($A117,'ECM Staff time by PoF'!$B$5:$C$119,2,FALSE)="Not Applicable",VLOOKUP($A117,'ECM Staff time by PoF'!$B$5:$S$119,MATCH($LN$103, 'ECM Staff time by PoF'!$B$4:$R$4,0),FALSE),IF(ISERROR(VLOOKUP(CONCATENATE($A117,AA$66),'ECM Staff time by PoF'!$A$5:$S$119,MATCH($LN$103, 'ECM Staff time by PoF'!$A$4:$R$4,0),FALSE)), 0, VLOOKUP(CONCATENATE($A117,AA$66),'ECM Staff time by PoF'!$A$5:$S$119,MATCH($LN$103, 'ECM Staff time by PoF'!$A$4:$R$4,0),FALSE))))*AA79</f>
        <v>0</v>
      </c>
      <c r="MN117" s="60">
        <f>IF($A117="",0,IF(VLOOKUP($A117,'ECM Staff time by PoF'!$B$5:$C$119,2,FALSE)="Not Applicable",VLOOKUP($A117,'ECM Staff time by PoF'!$B$5:$S$119,MATCH($LN$103, 'ECM Staff time by PoF'!$B$4:$R$4,0),FALSE),IF(ISERROR(VLOOKUP(CONCATENATE($A117,AB$66),'ECM Staff time by PoF'!$A$5:$S$119,MATCH($LN$103, 'ECM Staff time by PoF'!$A$4:$R$4,0),FALSE)), 0, VLOOKUP(CONCATENATE($A117,AB$66),'ECM Staff time by PoF'!$A$5:$S$119,MATCH($LN$103, 'ECM Staff time by PoF'!$A$4:$R$4,0),FALSE))))*AB79</f>
        <v>0</v>
      </c>
      <c r="MO117" s="60">
        <f>IF($A117="",0,IF(VLOOKUP($A117,'ECM Staff time by PoF'!$B$5:$C$119,2,FALSE)="Not Applicable",VLOOKUP($A117,'ECM Staff time by PoF'!$B$5:$S$119,MATCH($LN$103, 'ECM Staff time by PoF'!$B$4:$R$4,0),FALSE),IF(ISERROR(VLOOKUP(CONCATENATE($A117,AC$66),'ECM Staff time by PoF'!$A$5:$S$119,MATCH($LN$103, 'ECM Staff time by PoF'!$A$4:$R$4,0),FALSE)), 0, VLOOKUP(CONCATENATE($A117,AC$66),'ECM Staff time by PoF'!$A$5:$S$119,MATCH($LN$103, 'ECM Staff time by PoF'!$A$4:$R$4,0),FALSE))))*AC79</f>
        <v>0</v>
      </c>
      <c r="MP117" s="60">
        <f>IF($A117="",0,IF(VLOOKUP($A117,'ECM Staff time by PoF'!$B$5:$C$119,2,FALSE)="Not Applicable",VLOOKUP($A117,'ECM Staff time by PoF'!$B$5:$S$119,MATCH($LN$103, 'ECM Staff time by PoF'!$B$4:$R$4,0),FALSE),IF(ISERROR(VLOOKUP(CONCATENATE($A117,AD$66),'ECM Staff time by PoF'!$A$5:$S$119,MATCH($LN$103, 'ECM Staff time by PoF'!$A$4:$R$4,0),FALSE)), 0, VLOOKUP(CONCATENATE($A117,AD$66),'ECM Staff time by PoF'!$A$5:$S$119,MATCH($LN$103, 'ECM Staff time by PoF'!$A$4:$R$4,0),FALSE))))*AD79</f>
        <v>0</v>
      </c>
      <c r="MQ117" s="60">
        <f>IF($A117="",0,IF(VLOOKUP($A117,'ECM Staff time by PoF'!$B$5:$C$119,2,FALSE)="Not Applicable",VLOOKUP($A117,'ECM Staff time by PoF'!$B$5:$S$119,MATCH($LN$103, 'ECM Staff time by PoF'!$B$4:$R$4,0),FALSE),IF(ISERROR(VLOOKUP(CONCATENATE($A117,AE$66),'ECM Staff time by PoF'!$A$5:$S$119,MATCH($LN$103, 'ECM Staff time by PoF'!$A$4:$R$4,0),FALSE)), 0, VLOOKUP(CONCATENATE($A117,AE$66),'ECM Staff time by PoF'!$A$5:$S$119,MATCH($LN$103, 'ECM Staff time by PoF'!$A$4:$R$4,0),FALSE))))*AE79</f>
        <v>0</v>
      </c>
      <c r="MR117" s="60">
        <f>IF($A117="",0,IF(VLOOKUP($A117,'ECM Staff time by PoF'!$B$5:$C$119,2,FALSE)="Not Applicable",VLOOKUP($A117,'ECM Staff time by PoF'!$B$5:$S$119,MATCH($LN$103, 'ECM Staff time by PoF'!$B$4:$R$4,0),FALSE),IF(ISERROR(VLOOKUP(CONCATENATE($A117,AF$66),'ECM Staff time by PoF'!$A$5:$S$119,MATCH($LN$103, 'ECM Staff time by PoF'!$A$4:$R$4,0),FALSE)), 0, VLOOKUP(CONCATENATE($A117,AF$66),'ECM Staff time by PoF'!$A$5:$S$119,MATCH($LN$103, 'ECM Staff time by PoF'!$A$4:$R$4,0),FALSE))))*AF79</f>
        <v>0</v>
      </c>
      <c r="MS117" s="60">
        <f>IF($A117="",0,IF(VLOOKUP($A117,'ECM Staff time by PoF'!$B$5:$C$119,2,FALSE)="Not Applicable",VLOOKUP($A117,'ECM Staff time by PoF'!$B$5:$S$119,MATCH($LN$103, 'ECM Staff time by PoF'!$B$4:$R$4,0),FALSE),IF(ISERROR(VLOOKUP(CONCATENATE($A117,AG$66),'ECM Staff time by PoF'!$A$5:$S$119,MATCH($LN$103, 'ECM Staff time by PoF'!$A$4:$R$4,0),FALSE)), 0, VLOOKUP(CONCATENATE($A117,AG$66),'ECM Staff time by PoF'!$A$5:$S$119,MATCH($LN$103, 'ECM Staff time by PoF'!$A$4:$R$4,0),FALSE))))*AG79</f>
        <v>0</v>
      </c>
      <c r="MT117" s="60">
        <f>IF($A117="",0,IF(VLOOKUP($A117,'ECM Staff time by PoF'!$B$5:$C$119,2,FALSE)="Not Applicable",VLOOKUP($A117,'ECM Staff time by PoF'!$B$5:$S$119,MATCH($LN$103, 'ECM Staff time by PoF'!$B$4:$R$4,0),FALSE),IF(ISERROR(VLOOKUP(CONCATENATE($A117,AH$66),'ECM Staff time by PoF'!$A$5:$S$119,MATCH($LN$103, 'ECM Staff time by PoF'!$A$4:$R$4,0),FALSE)), 0, VLOOKUP(CONCATENATE($A117,AH$66),'ECM Staff time by PoF'!$A$5:$S$119,MATCH($LN$103, 'ECM Staff time by PoF'!$A$4:$R$4,0),FALSE))))*AH79</f>
        <v>0</v>
      </c>
      <c r="MU117" s="60">
        <f>IF($A117="",0,IF(VLOOKUP($A117,'ECM Staff time by PoF'!$B$5:$C$119,2,FALSE)="Not Applicable",VLOOKUP($A117,'ECM Staff time by PoF'!$B$5:$S$119,MATCH($LN$103, 'ECM Staff time by PoF'!$B$4:$R$4,0),FALSE),IF(ISERROR(VLOOKUP(CONCATENATE($A117,AI$66),'ECM Staff time by PoF'!$A$5:$S$119,MATCH($LN$103, 'ECM Staff time by PoF'!$A$4:$R$4,0),FALSE)), 0, VLOOKUP(CONCATENATE($A117,AI$66),'ECM Staff time by PoF'!$A$5:$S$119,MATCH($LN$103, 'ECM Staff time by PoF'!$A$4:$R$4,0),FALSE))))*AI79</f>
        <v>0</v>
      </c>
      <c r="MV117" s="60">
        <f>IF($A117="",0,IF(VLOOKUP($A117,'ECM Staff time by PoF'!$B$5:$C$119,2,FALSE)="Not Applicable",VLOOKUP($A117,'ECM Staff time by PoF'!$B$5:$S$119,MATCH($LN$103, 'ECM Staff time by PoF'!$B$4:$R$4,0),FALSE),IF(ISERROR(VLOOKUP(CONCATENATE($A117,AJ$66),'ECM Staff time by PoF'!$A$5:$S$119,MATCH($LN$103, 'ECM Staff time by PoF'!$A$4:$R$4,0),FALSE)), 0, VLOOKUP(CONCATENATE($A117,AJ$66),'ECM Staff time by PoF'!$A$5:$S$119,MATCH($LN$103, 'ECM Staff time by PoF'!$A$4:$R$4,0),FALSE))))*AJ79</f>
        <v>0</v>
      </c>
      <c r="MW117" s="60">
        <f>IF($A117="",0,IF(VLOOKUP($A117,'ECM Staff time by PoF'!$B$5:$C$119,2,FALSE)="Not Applicable",VLOOKUP($A117,'ECM Staff time by PoF'!$B$5:$S$119,MATCH($LN$103, 'ECM Staff time by PoF'!$B$4:$R$4,0),FALSE),IF(ISERROR(VLOOKUP(CONCATENATE($A117,AK$66),'ECM Staff time by PoF'!$A$5:$S$119,MATCH($LN$103, 'ECM Staff time by PoF'!$A$4:$R$4,0),FALSE)), 0, VLOOKUP(CONCATENATE($A117,AK$66),'ECM Staff time by PoF'!$A$5:$S$119,MATCH($LN$103, 'ECM Staff time by PoF'!$A$4:$R$4,0),FALSE))))*AK79</f>
        <v>0</v>
      </c>
      <c r="MX117" s="60">
        <f>IF($A117="",0,IF(VLOOKUP($A117,'ECM Staff time by PoF'!$B$5:$C$119,2,FALSE)="Not Applicable",VLOOKUP($A117,'ECM Staff time by PoF'!$B$5:$S$119,MATCH($MX$103, 'ECM Staff time by PoF'!$B$4:$R$4,0),FALSE),IF(ISERROR(VLOOKUP(CONCATENATE($A117,B$66),'ECM Staff time by PoF'!$A$5:$S$119,MATCH($MX$103, 'ECM Staff time by PoF'!$A$4:$R$4,0),FALSE)), 0, VLOOKUP(CONCATENATE($A117,B$66),'ECM Staff time by PoF'!$A$5:$S$119,MATCH($MX$103, 'ECM Staff time by PoF'!$A$4:$R$4,0),FALSE))))*B79</f>
        <v>0</v>
      </c>
      <c r="MY117" s="60">
        <f>IF($A117="",0,IF(VLOOKUP($A117,'ECM Staff time by PoF'!$B$5:$C$119,2,FALSE)="Not Applicable",VLOOKUP($A117,'ECM Staff time by PoF'!$B$5:$S$119,MATCH($MX$103, 'ECM Staff time by PoF'!$B$4:$R$4,0),FALSE),IF(ISERROR(VLOOKUP(CONCATENATE($A117,C$66),'ECM Staff time by PoF'!$A$5:$S$119,MATCH($MX$103, 'ECM Staff time by PoF'!$A$4:$R$4,0),FALSE)), 0, VLOOKUP(CONCATENATE($A117,C$66),'ECM Staff time by PoF'!$A$5:$S$119,MATCH($MX$103, 'ECM Staff time by PoF'!$A$4:$R$4,0),FALSE))))*C79</f>
        <v>0</v>
      </c>
      <c r="MZ117" s="60">
        <f>IF($A117="",0,IF(VLOOKUP($A117,'ECM Staff time by PoF'!$B$5:$C$119,2,FALSE)="Not Applicable",VLOOKUP($A117,'ECM Staff time by PoF'!$B$5:$S$119,MATCH($MX$103, 'ECM Staff time by PoF'!$B$4:$R$4,0),FALSE),IF(ISERROR(VLOOKUP(CONCATENATE($A117,D$66),'ECM Staff time by PoF'!$A$5:$S$119,MATCH($MX$103, 'ECM Staff time by PoF'!$A$4:$R$4,0),FALSE)), 0, VLOOKUP(CONCATENATE($A117,D$66),'ECM Staff time by PoF'!$A$5:$S$119,MATCH($MX$103, 'ECM Staff time by PoF'!$A$4:$R$4,0),FALSE))))*D79</f>
        <v>0</v>
      </c>
      <c r="NA117" s="60">
        <f>IF($A117="",0,IF(VLOOKUP($A117,'ECM Staff time by PoF'!$B$5:$C$119,2,FALSE)="Not Applicable",VLOOKUP($A117,'ECM Staff time by PoF'!$B$5:$S$119,MATCH($MX$103, 'ECM Staff time by PoF'!$B$4:$R$4,0),FALSE),IF(ISERROR(VLOOKUP(CONCATENATE($A117,E$66),'ECM Staff time by PoF'!$A$5:$S$119,MATCH($MX$103, 'ECM Staff time by PoF'!$A$4:$R$4,0),FALSE)), 0, VLOOKUP(CONCATENATE($A117,E$66),'ECM Staff time by PoF'!$A$5:$S$119,MATCH($MX$103, 'ECM Staff time by PoF'!$A$4:$R$4,0),FALSE))))*E79</f>
        <v>0</v>
      </c>
      <c r="NB117" s="60">
        <f>IF($A117="",0,IF(VLOOKUP($A117,'ECM Staff time by PoF'!$B$5:$C$119,2,FALSE)="Not Applicable",VLOOKUP($A117,'ECM Staff time by PoF'!$B$5:$S$119,MATCH($MX$103, 'ECM Staff time by PoF'!$B$4:$R$4,0),FALSE),IF(ISERROR(VLOOKUP(CONCATENATE($A117,F$66),'ECM Staff time by PoF'!$A$5:$S$119,MATCH($MX$103, 'ECM Staff time by PoF'!$A$4:$R$4,0),FALSE)), 0, VLOOKUP(CONCATENATE($A117,F$66),'ECM Staff time by PoF'!$A$5:$S$119,MATCH($MX$103, 'ECM Staff time by PoF'!$A$4:$R$4,0),FALSE))))*F79</f>
        <v>0</v>
      </c>
      <c r="NC117" s="60">
        <f>IF($A117="",0,IF(VLOOKUP($A117,'ECM Staff time by PoF'!$B$5:$C$119,2,FALSE)="Not Applicable",VLOOKUP($A117,'ECM Staff time by PoF'!$B$5:$S$119,MATCH($MX$103, 'ECM Staff time by PoF'!$B$4:$R$4,0),FALSE),IF(ISERROR(VLOOKUP(CONCATENATE($A117,G$66),'ECM Staff time by PoF'!$A$5:$S$119,MATCH($MX$103, 'ECM Staff time by PoF'!$A$4:$R$4,0),FALSE)), 0, VLOOKUP(CONCATENATE($A117,G$66),'ECM Staff time by PoF'!$A$5:$S$119,MATCH($MX$103, 'ECM Staff time by PoF'!$A$4:$R$4,0),FALSE))))*G79</f>
        <v>0</v>
      </c>
      <c r="ND117" s="60">
        <f>IF($A117="",0,IF(VLOOKUP($A117,'ECM Staff time by PoF'!$B$5:$C$119,2,FALSE)="Not Applicable",VLOOKUP($A117,'ECM Staff time by PoF'!$B$5:$S$119,MATCH($MX$103, 'ECM Staff time by PoF'!$B$4:$R$4,0),FALSE),IF(ISERROR(VLOOKUP(CONCATENATE($A117,H$66),'ECM Staff time by PoF'!$A$5:$S$119,MATCH($MX$103, 'ECM Staff time by PoF'!$A$4:$R$4,0),FALSE)), 0, VLOOKUP(CONCATENATE($A117,H$66),'ECM Staff time by PoF'!$A$5:$S$119,MATCH($MX$103, 'ECM Staff time by PoF'!$A$4:$R$4,0),FALSE))))*H79</f>
        <v>0</v>
      </c>
      <c r="NE117" s="60">
        <f>IF($A117="",0,IF(VLOOKUP($A117,'ECM Staff time by PoF'!$B$5:$C$119,2,FALSE)="Not Applicable",VLOOKUP($A117,'ECM Staff time by PoF'!$B$5:$S$119,MATCH($MX$103, 'ECM Staff time by PoF'!$B$4:$R$4,0),FALSE),IF(ISERROR(VLOOKUP(CONCATENATE($A117,I$66),'ECM Staff time by PoF'!$A$5:$S$119,MATCH($MX$103, 'ECM Staff time by PoF'!$A$4:$R$4,0),FALSE)), 0, VLOOKUP(CONCATENATE($A117,I$66),'ECM Staff time by PoF'!$A$5:$S$119,MATCH($MX$103, 'ECM Staff time by PoF'!$A$4:$R$4,0),FALSE))))*I79</f>
        <v>0</v>
      </c>
      <c r="NF117" s="60">
        <f>IF($A117="",0,IF(VLOOKUP($A117,'ECM Staff time by PoF'!$B$5:$C$119,2,FALSE)="Not Applicable",VLOOKUP($A117,'ECM Staff time by PoF'!$B$5:$S$119,MATCH($MX$103, 'ECM Staff time by PoF'!$B$4:$R$4,0),FALSE),IF(ISERROR(VLOOKUP(CONCATENATE($A117,J$66),'ECM Staff time by PoF'!$A$5:$S$119,MATCH($MX$103, 'ECM Staff time by PoF'!$A$4:$R$4,0),FALSE)), 0, VLOOKUP(CONCATENATE($A117,J$66),'ECM Staff time by PoF'!$A$5:$S$119,MATCH($MX$103, 'ECM Staff time by PoF'!$A$4:$R$4,0),FALSE))))*J79</f>
        <v>0</v>
      </c>
      <c r="NG117" s="60">
        <f>IF($A117="",0,IF(VLOOKUP($A117,'ECM Staff time by PoF'!$B$5:$C$119,2,FALSE)="Not Applicable",VLOOKUP($A117,'ECM Staff time by PoF'!$B$5:$S$119,MATCH($MX$103, 'ECM Staff time by PoF'!$B$4:$R$4,0),FALSE),IF(ISERROR(VLOOKUP(CONCATENATE($A117,K$66),'ECM Staff time by PoF'!$A$5:$S$119,MATCH($MX$103, 'ECM Staff time by PoF'!$A$4:$R$4,0),FALSE)), 0, VLOOKUP(CONCATENATE($A117,K$66),'ECM Staff time by PoF'!$A$5:$S$119,MATCH($MX$103, 'ECM Staff time by PoF'!$A$4:$R$4,0),FALSE))))*K79</f>
        <v>0</v>
      </c>
      <c r="NH117" s="60">
        <f>IF($A117="",0,IF(VLOOKUP($A117,'ECM Staff time by PoF'!$B$5:$C$119,2,FALSE)="Not Applicable",VLOOKUP($A117,'ECM Staff time by PoF'!$B$5:$S$119,MATCH($MX$103, 'ECM Staff time by PoF'!$B$4:$R$4,0),FALSE),IF(ISERROR(VLOOKUP(CONCATENATE($A117,L$66),'ECM Staff time by PoF'!$A$5:$S$119,MATCH($MX$103, 'ECM Staff time by PoF'!$A$4:$R$4,0),FALSE)), 0, VLOOKUP(CONCATENATE($A117,L$66),'ECM Staff time by PoF'!$A$5:$S$119,MATCH($MX$103, 'ECM Staff time by PoF'!$A$4:$R$4,0),FALSE))))*L79</f>
        <v>0</v>
      </c>
      <c r="NI117" s="60">
        <f>IF($A117="",0,IF(VLOOKUP($A117,'ECM Staff time by PoF'!$B$5:$C$119,2,FALSE)="Not Applicable",VLOOKUP($A117,'ECM Staff time by PoF'!$B$5:$S$119,MATCH($MX$103, 'ECM Staff time by PoF'!$B$4:$R$4,0),FALSE),IF(ISERROR(VLOOKUP(CONCATENATE($A117,M$66),'ECM Staff time by PoF'!$A$5:$S$119,MATCH($MX$103, 'ECM Staff time by PoF'!$A$4:$R$4,0),FALSE)), 0, VLOOKUP(CONCATENATE($A117,M$66),'ECM Staff time by PoF'!$A$5:$S$119,MATCH($MX$103, 'ECM Staff time by PoF'!$A$4:$R$4,0),FALSE))))*M79</f>
        <v>0</v>
      </c>
      <c r="NJ117" s="60">
        <f>IF($A117="",0,IF(VLOOKUP($A117,'ECM Staff time by PoF'!$B$5:$C$119,2,FALSE)="Not Applicable",VLOOKUP($A117,'ECM Staff time by PoF'!$B$5:$S$119,MATCH($MX$103, 'ECM Staff time by PoF'!$B$4:$R$4,0),FALSE),IF(ISERROR(VLOOKUP(CONCATENATE($A117,N$66),'ECM Staff time by PoF'!$A$5:$S$119,MATCH($MX$103, 'ECM Staff time by PoF'!$A$4:$R$4,0),FALSE)), 0, VLOOKUP(CONCATENATE($A117,N$66),'ECM Staff time by PoF'!$A$5:$S$119,MATCH($MX$103, 'ECM Staff time by PoF'!$A$4:$R$4,0),FALSE))))*N79</f>
        <v>0</v>
      </c>
      <c r="NK117" s="60">
        <f>IF($A117="",0,IF(VLOOKUP($A117,'ECM Staff time by PoF'!$B$5:$C$119,2,FALSE)="Not Applicable",VLOOKUP($A117,'ECM Staff time by PoF'!$B$5:$S$119,MATCH($MX$103, 'ECM Staff time by PoF'!$B$4:$R$4,0),FALSE),IF(ISERROR(VLOOKUP(CONCATENATE($A117,O$66),'ECM Staff time by PoF'!$A$5:$S$119,MATCH($MX$103, 'ECM Staff time by PoF'!$A$4:$R$4,0),FALSE)), 0, VLOOKUP(CONCATENATE($A117,O$66),'ECM Staff time by PoF'!$A$5:$S$119,MATCH($MX$103, 'ECM Staff time by PoF'!$A$4:$R$4,0),FALSE))))*O79</f>
        <v>0</v>
      </c>
      <c r="NL117" s="60">
        <f>IF($A117="",0,IF(VLOOKUP($A117,'ECM Staff time by PoF'!$B$5:$C$119,2,FALSE)="Not Applicable",VLOOKUP($A117,'ECM Staff time by PoF'!$B$5:$S$119,MATCH($MX$103, 'ECM Staff time by PoF'!$B$4:$R$4,0),FALSE),IF(ISERROR(VLOOKUP(CONCATENATE($A117,P$66),'ECM Staff time by PoF'!$A$5:$S$119,MATCH($MX$103, 'ECM Staff time by PoF'!$A$4:$R$4,0),FALSE)), 0, VLOOKUP(CONCATENATE($A117,P$66),'ECM Staff time by PoF'!$A$5:$S$119,MATCH($MX$103, 'ECM Staff time by PoF'!$A$4:$R$4,0),FALSE))))*P79</f>
        <v>0</v>
      </c>
      <c r="NM117" s="60">
        <f>IF($A117="",0,IF(VLOOKUP($A117,'ECM Staff time by PoF'!$B$5:$C$119,2,FALSE)="Not Applicable",VLOOKUP($A117,'ECM Staff time by PoF'!$B$5:$S$119,MATCH($MX$103, 'ECM Staff time by PoF'!$B$4:$R$4,0),FALSE),IF(ISERROR(VLOOKUP(CONCATENATE($A117,Q$66),'ECM Staff time by PoF'!$A$5:$S$119,MATCH($MX$103, 'ECM Staff time by PoF'!$A$4:$R$4,0),FALSE)), 0, VLOOKUP(CONCATENATE($A117,Q$66),'ECM Staff time by PoF'!$A$5:$S$119,MATCH($MX$103, 'ECM Staff time by PoF'!$A$4:$R$4,0),FALSE))))*Q79</f>
        <v>0</v>
      </c>
      <c r="NN117" s="60">
        <f>IF($A117="",0,IF(VLOOKUP($A117,'ECM Staff time by PoF'!$B$5:$C$119,2,FALSE)="Not Applicable",VLOOKUP($A117,'ECM Staff time by PoF'!$B$5:$S$119,MATCH($MX$103, 'ECM Staff time by PoF'!$B$4:$R$4,0),FALSE),IF(ISERROR(VLOOKUP(CONCATENATE($A117,R$66),'ECM Staff time by PoF'!$A$5:$S$119,MATCH($MX$103, 'ECM Staff time by PoF'!$A$4:$R$4,0),FALSE)), 0, VLOOKUP(CONCATENATE($A117,R$66),'ECM Staff time by PoF'!$A$5:$S$119,MATCH($MX$103, 'ECM Staff time by PoF'!$A$4:$R$4,0),FALSE))))*R79</f>
        <v>0</v>
      </c>
      <c r="NO117" s="60">
        <f>IF($A117="",0,IF(VLOOKUP($A117,'ECM Staff time by PoF'!$B$5:$C$119,2,FALSE)="Not Applicable",VLOOKUP($A117,'ECM Staff time by PoF'!$B$5:$S$119,MATCH($MX$103, 'ECM Staff time by PoF'!$B$4:$R$4,0),FALSE),IF(ISERROR(VLOOKUP(CONCATENATE($A117,S$66),'ECM Staff time by PoF'!$A$5:$S$119,MATCH($MX$103, 'ECM Staff time by PoF'!$A$4:$R$4,0),FALSE)), 0, VLOOKUP(CONCATENATE($A117,S$66),'ECM Staff time by PoF'!$A$5:$S$119,MATCH($MX$103, 'ECM Staff time by PoF'!$A$4:$R$4,0),FALSE))))*S79</f>
        <v>0</v>
      </c>
      <c r="NP117" s="60">
        <f>IF($A117="",0,IF(VLOOKUP($A117,'ECM Staff time by PoF'!$B$5:$C$119,2,FALSE)="Not Applicable",VLOOKUP($A117,'ECM Staff time by PoF'!$B$5:$S$119,MATCH($MX$103, 'ECM Staff time by PoF'!$B$4:$R$4,0),FALSE),IF(ISERROR(VLOOKUP(CONCATENATE($A117,T$66),'ECM Staff time by PoF'!$A$5:$S$119,MATCH($MX$103, 'ECM Staff time by PoF'!$A$4:$R$4,0),FALSE)), 0, VLOOKUP(CONCATENATE($A117,T$66),'ECM Staff time by PoF'!$A$5:$S$119,MATCH($MX$103, 'ECM Staff time by PoF'!$A$4:$R$4,0),FALSE))))*T79</f>
        <v>0</v>
      </c>
      <c r="NQ117" s="60">
        <f>IF($A117="",0,IF(VLOOKUP($A117,'ECM Staff time by PoF'!$B$5:$C$119,2,FALSE)="Not Applicable",VLOOKUP($A117,'ECM Staff time by PoF'!$B$5:$S$119,MATCH($MX$103, 'ECM Staff time by PoF'!$B$4:$R$4,0),FALSE),IF(ISERROR(VLOOKUP(CONCATENATE($A117,U$66),'ECM Staff time by PoF'!$A$5:$S$119,MATCH($MX$103, 'ECM Staff time by PoF'!$A$4:$R$4,0),FALSE)), 0, VLOOKUP(CONCATENATE($A117,U$66),'ECM Staff time by PoF'!$A$5:$S$119,MATCH($MX$103, 'ECM Staff time by PoF'!$A$4:$R$4,0),FALSE))))*U79</f>
        <v>0</v>
      </c>
      <c r="NR117" s="60">
        <f>IF($A117="",0,IF(VLOOKUP($A117,'ECM Staff time by PoF'!$B$5:$C$119,2,FALSE)="Not Applicable",VLOOKUP($A117,'ECM Staff time by PoF'!$B$5:$S$119,MATCH($MX$103, 'ECM Staff time by PoF'!$B$4:$R$4,0),FALSE),IF(ISERROR(VLOOKUP(CONCATENATE($A117,V$66),'ECM Staff time by PoF'!$A$5:$S$119,MATCH($MX$103, 'ECM Staff time by PoF'!$A$4:$R$4,0),FALSE)), 0, VLOOKUP(CONCATENATE($A117,V$66),'ECM Staff time by PoF'!$A$5:$S$119,MATCH($MX$103, 'ECM Staff time by PoF'!$A$4:$R$4,0),FALSE))))*V79</f>
        <v>0</v>
      </c>
      <c r="NS117" s="60">
        <f>IF($A117="",0,IF(VLOOKUP($A117,'ECM Staff time by PoF'!$B$5:$C$119,2,FALSE)="Not Applicable",VLOOKUP($A117,'ECM Staff time by PoF'!$B$5:$S$119,MATCH($MX$103, 'ECM Staff time by PoF'!$B$4:$R$4,0),FALSE),IF(ISERROR(VLOOKUP(CONCATENATE($A117,W$66),'ECM Staff time by PoF'!$A$5:$S$119,MATCH($MX$103, 'ECM Staff time by PoF'!$A$4:$R$4,0),FALSE)), 0, VLOOKUP(CONCATENATE($A117,W$66),'ECM Staff time by PoF'!$A$5:$S$119,MATCH($MX$103, 'ECM Staff time by PoF'!$A$4:$R$4,0),FALSE))))*W79</f>
        <v>0</v>
      </c>
      <c r="NT117" s="60">
        <f>IF($A117="",0,IF(VLOOKUP($A117,'ECM Staff time by PoF'!$B$5:$C$119,2,FALSE)="Not Applicable",VLOOKUP($A117,'ECM Staff time by PoF'!$B$5:$S$119,MATCH($MX$103, 'ECM Staff time by PoF'!$B$4:$R$4,0),FALSE),IF(ISERROR(VLOOKUP(CONCATENATE($A117,X$66),'ECM Staff time by PoF'!$A$5:$S$119,MATCH($MX$103, 'ECM Staff time by PoF'!$A$4:$R$4,0),FALSE)), 0, VLOOKUP(CONCATENATE($A117,X$66),'ECM Staff time by PoF'!$A$5:$S$119,MATCH($MX$103, 'ECM Staff time by PoF'!$A$4:$R$4,0),FALSE))))*X79</f>
        <v>0</v>
      </c>
      <c r="NU117" s="60">
        <f>IF($A117="",0,IF(VLOOKUP($A117,'ECM Staff time by PoF'!$B$5:$C$119,2,FALSE)="Not Applicable",VLOOKUP($A117,'ECM Staff time by PoF'!$B$5:$S$119,MATCH($MX$103, 'ECM Staff time by PoF'!$B$4:$R$4,0),FALSE),IF(ISERROR(VLOOKUP(CONCATENATE($A117,Y$66),'ECM Staff time by PoF'!$A$5:$S$119,MATCH($MX$103, 'ECM Staff time by PoF'!$A$4:$R$4,0),FALSE)), 0, VLOOKUP(CONCATENATE($A117,Y$66),'ECM Staff time by PoF'!$A$5:$S$119,MATCH($MX$103, 'ECM Staff time by PoF'!$A$4:$R$4,0),FALSE))))*Y79</f>
        <v>0</v>
      </c>
      <c r="NV117" s="60">
        <f>IF($A117="",0,IF(VLOOKUP($A117,'ECM Staff time by PoF'!$B$5:$C$119,2,FALSE)="Not Applicable",VLOOKUP($A117,'ECM Staff time by PoF'!$B$5:$S$119,MATCH($MX$103, 'ECM Staff time by PoF'!$B$4:$R$4,0),FALSE),IF(ISERROR(VLOOKUP(CONCATENATE($A117,Z$66),'ECM Staff time by PoF'!$A$5:$S$119,MATCH($MX$103, 'ECM Staff time by PoF'!$A$4:$R$4,0),FALSE)), 0, VLOOKUP(CONCATENATE($A117,Z$66),'ECM Staff time by PoF'!$A$5:$S$119,MATCH($MX$103, 'ECM Staff time by PoF'!$A$4:$R$4,0),FALSE))))*Z79</f>
        <v>0</v>
      </c>
      <c r="NW117" s="60">
        <f>IF($A117="",0,IF(VLOOKUP($A117,'ECM Staff time by PoF'!$B$5:$C$119,2,FALSE)="Not Applicable",VLOOKUP($A117,'ECM Staff time by PoF'!$B$5:$S$119,MATCH($MX$103, 'ECM Staff time by PoF'!$B$4:$R$4,0),FALSE),IF(ISERROR(VLOOKUP(CONCATENATE($A117,AA$66),'ECM Staff time by PoF'!$A$5:$S$119,MATCH($MX$103, 'ECM Staff time by PoF'!$A$4:$R$4,0),FALSE)), 0, VLOOKUP(CONCATENATE($A117,AA$66),'ECM Staff time by PoF'!$A$5:$S$119,MATCH($MX$103, 'ECM Staff time by PoF'!$A$4:$R$4,0),FALSE))))*AA79</f>
        <v>0</v>
      </c>
      <c r="NX117" s="60">
        <f>IF($A117="",0,IF(VLOOKUP($A117,'ECM Staff time by PoF'!$B$5:$C$119,2,FALSE)="Not Applicable",VLOOKUP($A117,'ECM Staff time by PoF'!$B$5:$S$119,MATCH($MX$103, 'ECM Staff time by PoF'!$B$4:$R$4,0),FALSE),IF(ISERROR(VLOOKUP(CONCATENATE($A117,AB$66),'ECM Staff time by PoF'!$A$5:$S$119,MATCH($MX$103, 'ECM Staff time by PoF'!$A$4:$R$4,0),FALSE)), 0, VLOOKUP(CONCATENATE($A117,AB$66),'ECM Staff time by PoF'!$A$5:$S$119,MATCH($MX$103, 'ECM Staff time by PoF'!$A$4:$R$4,0),FALSE))))*AB79</f>
        <v>0</v>
      </c>
      <c r="NY117" s="60">
        <f>IF($A117="",0,IF(VLOOKUP($A117,'ECM Staff time by PoF'!$B$5:$C$119,2,FALSE)="Not Applicable",VLOOKUP($A117,'ECM Staff time by PoF'!$B$5:$S$119,MATCH($MX$103, 'ECM Staff time by PoF'!$B$4:$R$4,0),FALSE),IF(ISERROR(VLOOKUP(CONCATENATE($A117,AC$66),'ECM Staff time by PoF'!$A$5:$S$119,MATCH($MX$103, 'ECM Staff time by PoF'!$A$4:$R$4,0),FALSE)), 0, VLOOKUP(CONCATENATE($A117,AC$66),'ECM Staff time by PoF'!$A$5:$S$119,MATCH($MX$103, 'ECM Staff time by PoF'!$A$4:$R$4,0),FALSE))))*AC79</f>
        <v>0</v>
      </c>
      <c r="NZ117" s="60">
        <f>IF($A117="",0,IF(VLOOKUP($A117,'ECM Staff time by PoF'!$B$5:$C$119,2,FALSE)="Not Applicable",VLOOKUP($A117,'ECM Staff time by PoF'!$B$5:$S$119,MATCH($MX$103, 'ECM Staff time by PoF'!$B$4:$R$4,0),FALSE),IF(ISERROR(VLOOKUP(CONCATENATE($A117,AD$66),'ECM Staff time by PoF'!$A$5:$S$119,MATCH($MX$103, 'ECM Staff time by PoF'!$A$4:$R$4,0),FALSE)), 0, VLOOKUP(CONCATENATE($A117,AD$66),'ECM Staff time by PoF'!$A$5:$S$119,MATCH($MX$103, 'ECM Staff time by PoF'!$A$4:$R$4,0),FALSE))))*AD79</f>
        <v>0</v>
      </c>
      <c r="OA117" s="60">
        <f>IF($A117="",0,IF(VLOOKUP($A117,'ECM Staff time by PoF'!$B$5:$C$119,2,FALSE)="Not Applicable",VLOOKUP($A117,'ECM Staff time by PoF'!$B$5:$S$119,MATCH($MX$103, 'ECM Staff time by PoF'!$B$4:$R$4,0),FALSE),IF(ISERROR(VLOOKUP(CONCATENATE($A117,AE$66),'ECM Staff time by PoF'!$A$5:$S$119,MATCH($MX$103, 'ECM Staff time by PoF'!$A$4:$R$4,0),FALSE)), 0, VLOOKUP(CONCATENATE($A117,AE$66),'ECM Staff time by PoF'!$A$5:$S$119,MATCH($MX$103, 'ECM Staff time by PoF'!$A$4:$R$4,0),FALSE))))*AE79</f>
        <v>0</v>
      </c>
      <c r="OB117" s="60">
        <f>IF($A117="",0,IF(VLOOKUP($A117,'ECM Staff time by PoF'!$B$5:$C$119,2,FALSE)="Not Applicable",VLOOKUP($A117,'ECM Staff time by PoF'!$B$5:$S$119,MATCH($MX$103, 'ECM Staff time by PoF'!$B$4:$R$4,0),FALSE),IF(ISERROR(VLOOKUP(CONCATENATE($A117,AF$66),'ECM Staff time by PoF'!$A$5:$S$119,MATCH($MX$103, 'ECM Staff time by PoF'!$A$4:$R$4,0),FALSE)), 0, VLOOKUP(CONCATENATE($A117,AF$66),'ECM Staff time by PoF'!$A$5:$S$119,MATCH($MX$103, 'ECM Staff time by PoF'!$A$4:$R$4,0),FALSE))))*AF79</f>
        <v>0</v>
      </c>
      <c r="OC117" s="60">
        <f>IF($A117="",0,IF(VLOOKUP($A117,'ECM Staff time by PoF'!$B$5:$C$119,2,FALSE)="Not Applicable",VLOOKUP($A117,'ECM Staff time by PoF'!$B$5:$S$119,MATCH($MX$103, 'ECM Staff time by PoF'!$B$4:$R$4,0),FALSE),IF(ISERROR(VLOOKUP(CONCATENATE($A117,AG$66),'ECM Staff time by PoF'!$A$5:$S$119,MATCH($MX$103, 'ECM Staff time by PoF'!$A$4:$R$4,0),FALSE)), 0, VLOOKUP(CONCATENATE($A117,AG$66),'ECM Staff time by PoF'!$A$5:$S$119,MATCH($MX$103, 'ECM Staff time by PoF'!$A$4:$R$4,0),FALSE))))*AG79</f>
        <v>0</v>
      </c>
      <c r="OD117" s="60">
        <f>IF($A117="",0,IF(VLOOKUP($A117,'ECM Staff time by PoF'!$B$5:$C$119,2,FALSE)="Not Applicable",VLOOKUP($A117,'ECM Staff time by PoF'!$B$5:$S$119,MATCH($MX$103, 'ECM Staff time by PoF'!$B$4:$R$4,0),FALSE),IF(ISERROR(VLOOKUP(CONCATENATE($A117,AH$66),'ECM Staff time by PoF'!$A$5:$S$119,MATCH($MX$103, 'ECM Staff time by PoF'!$A$4:$R$4,0),FALSE)), 0, VLOOKUP(CONCATENATE($A117,AH$66),'ECM Staff time by PoF'!$A$5:$S$119,MATCH($MX$103, 'ECM Staff time by PoF'!$A$4:$R$4,0),FALSE))))*AH79</f>
        <v>0</v>
      </c>
      <c r="OE117" s="60">
        <f>IF($A117="",0,IF(VLOOKUP($A117,'ECM Staff time by PoF'!$B$5:$C$119,2,FALSE)="Not Applicable",VLOOKUP($A117,'ECM Staff time by PoF'!$B$5:$S$119,MATCH($MX$103, 'ECM Staff time by PoF'!$B$4:$R$4,0),FALSE),IF(ISERROR(VLOOKUP(CONCATENATE($A117,AI$66),'ECM Staff time by PoF'!$A$5:$S$119,MATCH($MX$103, 'ECM Staff time by PoF'!$A$4:$R$4,0),FALSE)), 0, VLOOKUP(CONCATENATE($A117,AI$66),'ECM Staff time by PoF'!$A$5:$S$119,MATCH($MX$103, 'ECM Staff time by PoF'!$A$4:$R$4,0),FALSE))))*AI79</f>
        <v>0</v>
      </c>
      <c r="OF117" s="60">
        <f>IF($A117="",0,IF(VLOOKUP($A117,'ECM Staff time by PoF'!$B$5:$C$119,2,FALSE)="Not Applicable",VLOOKUP($A117,'ECM Staff time by PoF'!$B$5:$S$119,MATCH($MX$103, 'ECM Staff time by PoF'!$B$4:$R$4,0),FALSE),IF(ISERROR(VLOOKUP(CONCATENATE($A117,AJ$66),'ECM Staff time by PoF'!$A$5:$S$119,MATCH($MX$103, 'ECM Staff time by PoF'!$A$4:$R$4,0),FALSE)), 0, VLOOKUP(CONCATENATE($A117,AJ$66),'ECM Staff time by PoF'!$A$5:$S$119,MATCH($MX$103, 'ECM Staff time by PoF'!$A$4:$R$4,0),FALSE))))*AJ79</f>
        <v>0</v>
      </c>
      <c r="OG117" s="60">
        <f>IF($A117="",0,IF(VLOOKUP($A117,'ECM Staff time by PoF'!$B$5:$C$119,2,FALSE)="Not Applicable",VLOOKUP($A117,'ECM Staff time by PoF'!$B$5:$S$119,MATCH($MX$103, 'ECM Staff time by PoF'!$B$4:$R$4,0),FALSE),IF(ISERROR(VLOOKUP(CONCATENATE($A117,AK$66),'ECM Staff time by PoF'!$A$5:$S$119,MATCH($MX$103, 'ECM Staff time by PoF'!$A$4:$R$4,0),FALSE)), 0, VLOOKUP(CONCATENATE($A117,AK$66),'ECM Staff time by PoF'!$A$5:$S$119,MATCH($MX$103, 'ECM Staff time by PoF'!$A$4:$R$4,0),FALSE))))*AK79</f>
        <v>0</v>
      </c>
      <c r="OH117" s="60">
        <f>IF($A117="",0,IF(VLOOKUP($A117,'ECM Staff time by PoF'!$B$5:$C$119,2,FALSE)="Not Applicable",VLOOKUP($A117,'ECM Staff time by PoF'!$B$5:$S$119,MATCH($OH$103, 'ECM Staff time by PoF'!$B$4:$R$4,0),FALSE),IF(ISERROR(VLOOKUP(CONCATENATE($A117,B$66),'ECM Staff time by PoF'!$A$5:$S$119,MATCH($OH$103, 'ECM Staff time by PoF'!$A$4:$R$4,0),FALSE)), 0, VLOOKUP(CONCATENATE($A117,B$66),'ECM Staff time by PoF'!$A$5:$S$119,MATCH($OH$103, 'ECM Staff time by PoF'!$A$4:$R$4,0),FALSE))))*B79</f>
        <v>0</v>
      </c>
      <c r="OI117" s="60">
        <f>IF($A117="",0,IF(VLOOKUP($A117,'ECM Staff time by PoF'!$B$5:$C$119,2,FALSE)="Not Applicable",VLOOKUP($A117,'ECM Staff time by PoF'!$B$5:$S$119,MATCH($OH$103, 'ECM Staff time by PoF'!$B$4:$R$4,0),FALSE),IF(ISERROR(VLOOKUP(CONCATENATE($A117,C$66),'ECM Staff time by PoF'!$A$5:$S$119,MATCH($OH$103, 'ECM Staff time by PoF'!$A$4:$R$4,0),FALSE)), 0, VLOOKUP(CONCATENATE($A117,C$66),'ECM Staff time by PoF'!$A$5:$S$119,MATCH($OH$103, 'ECM Staff time by PoF'!$A$4:$R$4,0),FALSE))))*C79</f>
        <v>0</v>
      </c>
      <c r="OJ117" s="60">
        <f>IF($A117="",0,IF(VLOOKUP($A117,'ECM Staff time by PoF'!$B$5:$C$119,2,FALSE)="Not Applicable",VLOOKUP($A117,'ECM Staff time by PoF'!$B$5:$S$119,MATCH($OH$103, 'ECM Staff time by PoF'!$B$4:$R$4,0),FALSE),IF(ISERROR(VLOOKUP(CONCATENATE($A117,D$66),'ECM Staff time by PoF'!$A$5:$S$119,MATCH($OH$103, 'ECM Staff time by PoF'!$A$4:$R$4,0),FALSE)), 0, VLOOKUP(CONCATENATE($A117,D$66),'ECM Staff time by PoF'!$A$5:$S$119,MATCH($OH$103, 'ECM Staff time by PoF'!$A$4:$R$4,0),FALSE))))*D79</f>
        <v>0</v>
      </c>
      <c r="OK117" s="60">
        <f>IF($A117="",0,IF(VLOOKUP($A117,'ECM Staff time by PoF'!$B$5:$C$119,2,FALSE)="Not Applicable",VLOOKUP($A117,'ECM Staff time by PoF'!$B$5:$S$119,MATCH($OH$103, 'ECM Staff time by PoF'!$B$4:$R$4,0),FALSE),IF(ISERROR(VLOOKUP(CONCATENATE($A117,E$66),'ECM Staff time by PoF'!$A$5:$S$119,MATCH($OH$103, 'ECM Staff time by PoF'!$A$4:$R$4,0),FALSE)), 0, VLOOKUP(CONCATENATE($A117,E$66),'ECM Staff time by PoF'!$A$5:$S$119,MATCH($OH$103, 'ECM Staff time by PoF'!$A$4:$R$4,0),FALSE))))*E79</f>
        <v>0</v>
      </c>
      <c r="OL117" s="60">
        <f>IF($A117="",0,IF(VLOOKUP($A117,'ECM Staff time by PoF'!$B$5:$C$119,2,FALSE)="Not Applicable",VLOOKUP($A117,'ECM Staff time by PoF'!$B$5:$S$119,MATCH($OH$103, 'ECM Staff time by PoF'!$B$4:$R$4,0),FALSE),IF(ISERROR(VLOOKUP(CONCATENATE($A117,F$66),'ECM Staff time by PoF'!$A$5:$S$119,MATCH($OH$103, 'ECM Staff time by PoF'!$A$4:$R$4,0),FALSE)), 0, VLOOKUP(CONCATENATE($A117,F$66),'ECM Staff time by PoF'!$A$5:$S$119,MATCH($OH$103, 'ECM Staff time by PoF'!$A$4:$R$4,0),FALSE))))*F79</f>
        <v>0</v>
      </c>
      <c r="OM117" s="60">
        <f>IF($A117="",0,IF(VLOOKUP($A117,'ECM Staff time by PoF'!$B$5:$C$119,2,FALSE)="Not Applicable",VLOOKUP($A117,'ECM Staff time by PoF'!$B$5:$S$119,MATCH($OH$103, 'ECM Staff time by PoF'!$B$4:$R$4,0),FALSE),IF(ISERROR(VLOOKUP(CONCATENATE($A117,G$66),'ECM Staff time by PoF'!$A$5:$S$119,MATCH($OH$103, 'ECM Staff time by PoF'!$A$4:$R$4,0),FALSE)), 0, VLOOKUP(CONCATENATE($A117,G$66),'ECM Staff time by PoF'!$A$5:$S$119,MATCH($OH$103, 'ECM Staff time by PoF'!$A$4:$R$4,0),FALSE))))*G79</f>
        <v>0</v>
      </c>
      <c r="ON117" s="60">
        <f>IF($A117="",0,IF(VLOOKUP($A117,'ECM Staff time by PoF'!$B$5:$C$119,2,FALSE)="Not Applicable",VLOOKUP($A117,'ECM Staff time by PoF'!$B$5:$S$119,MATCH($OH$103, 'ECM Staff time by PoF'!$B$4:$R$4,0),FALSE),IF(ISERROR(VLOOKUP(CONCATENATE($A117,H$66),'ECM Staff time by PoF'!$A$5:$S$119,MATCH($OH$103, 'ECM Staff time by PoF'!$A$4:$R$4,0),FALSE)), 0, VLOOKUP(CONCATENATE($A117,H$66),'ECM Staff time by PoF'!$A$5:$S$119,MATCH($OH$103, 'ECM Staff time by PoF'!$A$4:$R$4,0),FALSE))))*H79</f>
        <v>0</v>
      </c>
      <c r="OO117" s="60">
        <f>IF($A117="",0,IF(VLOOKUP($A117,'ECM Staff time by PoF'!$B$5:$C$119,2,FALSE)="Not Applicable",VLOOKUP($A117,'ECM Staff time by PoF'!$B$5:$S$119,MATCH($OH$103, 'ECM Staff time by PoF'!$B$4:$R$4,0),FALSE),IF(ISERROR(VLOOKUP(CONCATENATE($A117,I$66),'ECM Staff time by PoF'!$A$5:$S$119,MATCH($OH$103, 'ECM Staff time by PoF'!$A$4:$R$4,0),FALSE)), 0, VLOOKUP(CONCATENATE($A117,I$66),'ECM Staff time by PoF'!$A$5:$S$119,MATCH($OH$103, 'ECM Staff time by PoF'!$A$4:$R$4,0),FALSE))))*I79</f>
        <v>0</v>
      </c>
      <c r="OP117" s="60">
        <f>IF($A117="",0,IF(VLOOKUP($A117,'ECM Staff time by PoF'!$B$5:$C$119,2,FALSE)="Not Applicable",VLOOKUP($A117,'ECM Staff time by PoF'!$B$5:$S$119,MATCH($OH$103, 'ECM Staff time by PoF'!$B$4:$R$4,0),FALSE),IF(ISERROR(VLOOKUP(CONCATENATE($A117,J$66),'ECM Staff time by PoF'!$A$5:$S$119,MATCH($OH$103, 'ECM Staff time by PoF'!$A$4:$R$4,0),FALSE)), 0, VLOOKUP(CONCATENATE($A117,J$66),'ECM Staff time by PoF'!$A$5:$S$119,MATCH($OH$103, 'ECM Staff time by PoF'!$A$4:$R$4,0),FALSE))))*J79</f>
        <v>0</v>
      </c>
      <c r="OQ117" s="60">
        <f>IF($A117="",0,IF(VLOOKUP($A117,'ECM Staff time by PoF'!$B$5:$C$119,2,FALSE)="Not Applicable",VLOOKUP($A117,'ECM Staff time by PoF'!$B$5:$S$119,MATCH($OH$103, 'ECM Staff time by PoF'!$B$4:$R$4,0),FALSE),IF(ISERROR(VLOOKUP(CONCATENATE($A117,K$66),'ECM Staff time by PoF'!$A$5:$S$119,MATCH($OH$103, 'ECM Staff time by PoF'!$A$4:$R$4,0),FALSE)), 0, VLOOKUP(CONCATENATE($A117,K$66),'ECM Staff time by PoF'!$A$5:$S$119,MATCH($OH$103, 'ECM Staff time by PoF'!$A$4:$R$4,0),FALSE))))*K79</f>
        <v>0</v>
      </c>
      <c r="OR117" s="60">
        <f>IF($A117="",0,IF(VLOOKUP($A117,'ECM Staff time by PoF'!$B$5:$C$119,2,FALSE)="Not Applicable",VLOOKUP($A117,'ECM Staff time by PoF'!$B$5:$S$119,MATCH($OH$103, 'ECM Staff time by PoF'!$B$4:$R$4,0),FALSE),IF(ISERROR(VLOOKUP(CONCATENATE($A117,L$66),'ECM Staff time by PoF'!$A$5:$S$119,MATCH($OH$103, 'ECM Staff time by PoF'!$A$4:$R$4,0),FALSE)), 0, VLOOKUP(CONCATENATE($A117,L$66),'ECM Staff time by PoF'!$A$5:$S$119,MATCH($OH$103, 'ECM Staff time by PoF'!$A$4:$R$4,0),FALSE))))*L79</f>
        <v>0</v>
      </c>
      <c r="OS117" s="60">
        <f>IF($A117="",0,IF(VLOOKUP($A117,'ECM Staff time by PoF'!$B$5:$C$119,2,FALSE)="Not Applicable",VLOOKUP($A117,'ECM Staff time by PoF'!$B$5:$S$119,MATCH($OH$103, 'ECM Staff time by PoF'!$B$4:$R$4,0),FALSE),IF(ISERROR(VLOOKUP(CONCATENATE($A117,M$66),'ECM Staff time by PoF'!$A$5:$S$119,MATCH($OH$103, 'ECM Staff time by PoF'!$A$4:$R$4,0),FALSE)), 0, VLOOKUP(CONCATENATE($A117,M$66),'ECM Staff time by PoF'!$A$5:$S$119,MATCH($OH$103, 'ECM Staff time by PoF'!$A$4:$R$4,0),FALSE))))*M79</f>
        <v>0</v>
      </c>
      <c r="OT117" s="60">
        <f>IF($A117="",0,IF(VLOOKUP($A117,'ECM Staff time by PoF'!$B$5:$C$119,2,FALSE)="Not Applicable",VLOOKUP($A117,'ECM Staff time by PoF'!$B$5:$S$119,MATCH($OH$103, 'ECM Staff time by PoF'!$B$4:$R$4,0),FALSE),IF(ISERROR(VLOOKUP(CONCATENATE($A117,N$66),'ECM Staff time by PoF'!$A$5:$S$119,MATCH($OH$103, 'ECM Staff time by PoF'!$A$4:$R$4,0),FALSE)), 0, VLOOKUP(CONCATENATE($A117,N$66),'ECM Staff time by PoF'!$A$5:$S$119,MATCH($OH$103, 'ECM Staff time by PoF'!$A$4:$R$4,0),FALSE))))*N79</f>
        <v>0</v>
      </c>
      <c r="OU117" s="60">
        <f>IF($A117="",0,IF(VLOOKUP($A117,'ECM Staff time by PoF'!$B$5:$C$119,2,FALSE)="Not Applicable",VLOOKUP($A117,'ECM Staff time by PoF'!$B$5:$S$119,MATCH($OH$103, 'ECM Staff time by PoF'!$B$4:$R$4,0),FALSE),IF(ISERROR(VLOOKUP(CONCATENATE($A117,O$66),'ECM Staff time by PoF'!$A$5:$S$119,MATCH($OH$103, 'ECM Staff time by PoF'!$A$4:$R$4,0),FALSE)), 0, VLOOKUP(CONCATENATE($A117,O$66),'ECM Staff time by PoF'!$A$5:$S$119,MATCH($OH$103, 'ECM Staff time by PoF'!$A$4:$R$4,0),FALSE))))*O79</f>
        <v>0</v>
      </c>
      <c r="OV117" s="60">
        <f>IF($A117="",0,IF(VLOOKUP($A117,'ECM Staff time by PoF'!$B$5:$C$119,2,FALSE)="Not Applicable",VLOOKUP($A117,'ECM Staff time by PoF'!$B$5:$S$119,MATCH($OH$103, 'ECM Staff time by PoF'!$B$4:$R$4,0),FALSE),IF(ISERROR(VLOOKUP(CONCATENATE($A117,P$66),'ECM Staff time by PoF'!$A$5:$S$119,MATCH($OH$103, 'ECM Staff time by PoF'!$A$4:$R$4,0),FALSE)), 0, VLOOKUP(CONCATENATE($A117,P$66),'ECM Staff time by PoF'!$A$5:$S$119,MATCH($OH$103, 'ECM Staff time by PoF'!$A$4:$R$4,0),FALSE))))*P79</f>
        <v>0</v>
      </c>
      <c r="OW117" s="60">
        <f>IF($A117="",0,IF(VLOOKUP($A117,'ECM Staff time by PoF'!$B$5:$C$119,2,FALSE)="Not Applicable",VLOOKUP($A117,'ECM Staff time by PoF'!$B$5:$S$119,MATCH($OH$103, 'ECM Staff time by PoF'!$B$4:$R$4,0),FALSE),IF(ISERROR(VLOOKUP(CONCATENATE($A117,Q$66),'ECM Staff time by PoF'!$A$5:$S$119,MATCH($OH$103, 'ECM Staff time by PoF'!$A$4:$R$4,0),FALSE)), 0, VLOOKUP(CONCATENATE($A117,Q$66),'ECM Staff time by PoF'!$A$5:$S$119,MATCH($OH$103, 'ECM Staff time by PoF'!$A$4:$R$4,0),FALSE))))*Q79</f>
        <v>0</v>
      </c>
      <c r="OX117" s="60">
        <f>IF($A117="",0,IF(VLOOKUP($A117,'ECM Staff time by PoF'!$B$5:$C$119,2,FALSE)="Not Applicable",VLOOKUP($A117,'ECM Staff time by PoF'!$B$5:$S$119,MATCH($OH$103, 'ECM Staff time by PoF'!$B$4:$R$4,0),FALSE),IF(ISERROR(VLOOKUP(CONCATENATE($A117,R$66),'ECM Staff time by PoF'!$A$5:$S$119,MATCH($OH$103, 'ECM Staff time by PoF'!$A$4:$R$4,0),FALSE)), 0, VLOOKUP(CONCATENATE($A117,R$66),'ECM Staff time by PoF'!$A$5:$S$119,MATCH($OH$103, 'ECM Staff time by PoF'!$A$4:$R$4,0),FALSE))))*R79</f>
        <v>0</v>
      </c>
      <c r="OY117" s="60">
        <f>IF($A117="",0,IF(VLOOKUP($A117,'ECM Staff time by PoF'!$B$5:$C$119,2,FALSE)="Not Applicable",VLOOKUP($A117,'ECM Staff time by PoF'!$B$5:$S$119,MATCH($OH$103, 'ECM Staff time by PoF'!$B$4:$R$4,0),FALSE),IF(ISERROR(VLOOKUP(CONCATENATE($A117,S$66),'ECM Staff time by PoF'!$A$5:$S$119,MATCH($OH$103, 'ECM Staff time by PoF'!$A$4:$R$4,0),FALSE)), 0, VLOOKUP(CONCATENATE($A117,S$66),'ECM Staff time by PoF'!$A$5:$S$119,MATCH($OH$103, 'ECM Staff time by PoF'!$A$4:$R$4,0),FALSE))))*S79</f>
        <v>0</v>
      </c>
      <c r="OZ117" s="60">
        <f>IF($A117="",0,IF(VLOOKUP($A117,'ECM Staff time by PoF'!$B$5:$C$119,2,FALSE)="Not Applicable",VLOOKUP($A117,'ECM Staff time by PoF'!$B$5:$S$119,MATCH($OH$103, 'ECM Staff time by PoF'!$B$4:$R$4,0),FALSE),IF(ISERROR(VLOOKUP(CONCATENATE($A117,T$66),'ECM Staff time by PoF'!$A$5:$S$119,MATCH($OH$103, 'ECM Staff time by PoF'!$A$4:$R$4,0),FALSE)), 0, VLOOKUP(CONCATENATE($A117,T$66),'ECM Staff time by PoF'!$A$5:$S$119,MATCH($OH$103, 'ECM Staff time by PoF'!$A$4:$R$4,0),FALSE))))*T79</f>
        <v>0</v>
      </c>
      <c r="PA117" s="60">
        <f>IF($A117="",0,IF(VLOOKUP($A117,'ECM Staff time by PoF'!$B$5:$C$119,2,FALSE)="Not Applicable",VLOOKUP($A117,'ECM Staff time by PoF'!$B$5:$S$119,MATCH($OH$103, 'ECM Staff time by PoF'!$B$4:$R$4,0),FALSE),IF(ISERROR(VLOOKUP(CONCATENATE($A117,U$66),'ECM Staff time by PoF'!$A$5:$S$119,MATCH($OH$103, 'ECM Staff time by PoF'!$A$4:$R$4,0),FALSE)), 0, VLOOKUP(CONCATENATE($A117,U$66),'ECM Staff time by PoF'!$A$5:$S$119,MATCH($OH$103, 'ECM Staff time by PoF'!$A$4:$R$4,0),FALSE))))*U79</f>
        <v>0</v>
      </c>
      <c r="PB117" s="60">
        <f>IF($A117="",0,IF(VLOOKUP($A117,'ECM Staff time by PoF'!$B$5:$C$119,2,FALSE)="Not Applicable",VLOOKUP($A117,'ECM Staff time by PoF'!$B$5:$S$119,MATCH($OH$103, 'ECM Staff time by PoF'!$B$4:$R$4,0),FALSE),IF(ISERROR(VLOOKUP(CONCATENATE($A117,V$66),'ECM Staff time by PoF'!$A$5:$S$119,MATCH($OH$103, 'ECM Staff time by PoF'!$A$4:$R$4,0),FALSE)), 0, VLOOKUP(CONCATENATE($A117,V$66),'ECM Staff time by PoF'!$A$5:$S$119,MATCH($OH$103, 'ECM Staff time by PoF'!$A$4:$R$4,0),FALSE))))*V79</f>
        <v>0</v>
      </c>
      <c r="PC117" s="60">
        <f>IF($A117="",0,IF(VLOOKUP($A117,'ECM Staff time by PoF'!$B$5:$C$119,2,FALSE)="Not Applicable",VLOOKUP($A117,'ECM Staff time by PoF'!$B$5:$S$119,MATCH($OH$103, 'ECM Staff time by PoF'!$B$4:$R$4,0),FALSE),IF(ISERROR(VLOOKUP(CONCATENATE($A117,W$66),'ECM Staff time by PoF'!$A$5:$S$119,MATCH($OH$103, 'ECM Staff time by PoF'!$A$4:$R$4,0),FALSE)), 0, VLOOKUP(CONCATENATE($A117,W$66),'ECM Staff time by PoF'!$A$5:$S$119,MATCH($OH$103, 'ECM Staff time by PoF'!$A$4:$R$4,0),FALSE))))*W79</f>
        <v>0</v>
      </c>
      <c r="PD117" s="60">
        <f>IF($A117="",0,IF(VLOOKUP($A117,'ECM Staff time by PoF'!$B$5:$C$119,2,FALSE)="Not Applicable",VLOOKUP($A117,'ECM Staff time by PoF'!$B$5:$S$119,MATCH($OH$103, 'ECM Staff time by PoF'!$B$4:$R$4,0),FALSE),IF(ISERROR(VLOOKUP(CONCATENATE($A117,X$66),'ECM Staff time by PoF'!$A$5:$S$119,MATCH($OH$103, 'ECM Staff time by PoF'!$A$4:$R$4,0),FALSE)), 0, VLOOKUP(CONCATENATE($A117,X$66),'ECM Staff time by PoF'!$A$5:$S$119,MATCH($OH$103, 'ECM Staff time by PoF'!$A$4:$R$4,0),FALSE))))*X79</f>
        <v>0</v>
      </c>
      <c r="PE117" s="60">
        <f>IF($A117="",0,IF(VLOOKUP($A117,'ECM Staff time by PoF'!$B$5:$C$119,2,FALSE)="Not Applicable",VLOOKUP($A117,'ECM Staff time by PoF'!$B$5:$S$119,MATCH($OH$103, 'ECM Staff time by PoF'!$B$4:$R$4,0),FALSE),IF(ISERROR(VLOOKUP(CONCATENATE($A117,Y$66),'ECM Staff time by PoF'!$A$5:$S$119,MATCH($OH$103, 'ECM Staff time by PoF'!$A$4:$R$4,0),FALSE)), 0, VLOOKUP(CONCATENATE($A117,Y$66),'ECM Staff time by PoF'!$A$5:$S$119,MATCH($OH$103, 'ECM Staff time by PoF'!$A$4:$R$4,0),FALSE))))*Y79</f>
        <v>0</v>
      </c>
      <c r="PF117" s="60">
        <f>IF($A117="",0,IF(VLOOKUP($A117,'ECM Staff time by PoF'!$B$5:$C$119,2,FALSE)="Not Applicable",VLOOKUP($A117,'ECM Staff time by PoF'!$B$5:$S$119,MATCH($OH$103, 'ECM Staff time by PoF'!$B$4:$R$4,0),FALSE),IF(ISERROR(VLOOKUP(CONCATENATE($A117,Z$66),'ECM Staff time by PoF'!$A$5:$S$119,MATCH($OH$103, 'ECM Staff time by PoF'!$A$4:$R$4,0),FALSE)), 0, VLOOKUP(CONCATENATE($A117,Z$66),'ECM Staff time by PoF'!$A$5:$S$119,MATCH($OH$103, 'ECM Staff time by PoF'!$A$4:$R$4,0),FALSE))))*Z79</f>
        <v>0</v>
      </c>
      <c r="PG117" s="60">
        <f>IF($A117="",0,IF(VLOOKUP($A117,'ECM Staff time by PoF'!$B$5:$C$119,2,FALSE)="Not Applicable",VLOOKUP($A117,'ECM Staff time by PoF'!$B$5:$S$119,MATCH($OH$103, 'ECM Staff time by PoF'!$B$4:$R$4,0),FALSE),IF(ISERROR(VLOOKUP(CONCATENATE($A117,AA$66),'ECM Staff time by PoF'!$A$5:$S$119,MATCH($OH$103, 'ECM Staff time by PoF'!$A$4:$R$4,0),FALSE)), 0, VLOOKUP(CONCATENATE($A117,AA$66),'ECM Staff time by PoF'!$A$5:$S$119,MATCH($OH$103, 'ECM Staff time by PoF'!$A$4:$R$4,0),FALSE))))*AA79</f>
        <v>0</v>
      </c>
      <c r="PH117" s="60">
        <f>IF($A117="",0,IF(VLOOKUP($A117,'ECM Staff time by PoF'!$B$5:$C$119,2,FALSE)="Not Applicable",VLOOKUP($A117,'ECM Staff time by PoF'!$B$5:$S$119,MATCH($OH$103, 'ECM Staff time by PoF'!$B$4:$R$4,0),FALSE),IF(ISERROR(VLOOKUP(CONCATENATE($A117,AB$66),'ECM Staff time by PoF'!$A$5:$S$119,MATCH($OH$103, 'ECM Staff time by PoF'!$A$4:$R$4,0),FALSE)), 0, VLOOKUP(CONCATENATE($A117,AB$66),'ECM Staff time by PoF'!$A$5:$S$119,MATCH($OH$103, 'ECM Staff time by PoF'!$A$4:$R$4,0),FALSE))))*AB79</f>
        <v>0</v>
      </c>
      <c r="PI117" s="60">
        <f>IF($A117="",0,IF(VLOOKUP($A117,'ECM Staff time by PoF'!$B$5:$C$119,2,FALSE)="Not Applicable",VLOOKUP($A117,'ECM Staff time by PoF'!$B$5:$S$119,MATCH($OH$103, 'ECM Staff time by PoF'!$B$4:$R$4,0),FALSE),IF(ISERROR(VLOOKUP(CONCATENATE($A117,AC$66),'ECM Staff time by PoF'!$A$5:$S$119,MATCH($OH$103, 'ECM Staff time by PoF'!$A$4:$R$4,0),FALSE)), 0, VLOOKUP(CONCATENATE($A117,AC$66),'ECM Staff time by PoF'!$A$5:$S$119,MATCH($OH$103, 'ECM Staff time by PoF'!$A$4:$R$4,0),FALSE))))*AC79</f>
        <v>0</v>
      </c>
      <c r="PJ117" s="60">
        <f>IF($A117="",0,IF(VLOOKUP($A117,'ECM Staff time by PoF'!$B$5:$C$119,2,FALSE)="Not Applicable",VLOOKUP($A117,'ECM Staff time by PoF'!$B$5:$S$119,MATCH($OH$103, 'ECM Staff time by PoF'!$B$4:$R$4,0),FALSE),IF(ISERROR(VLOOKUP(CONCATENATE($A117,AD$66),'ECM Staff time by PoF'!$A$5:$S$119,MATCH($OH$103, 'ECM Staff time by PoF'!$A$4:$R$4,0),FALSE)), 0, VLOOKUP(CONCATENATE($A117,AD$66),'ECM Staff time by PoF'!$A$5:$S$119,MATCH($OH$103, 'ECM Staff time by PoF'!$A$4:$R$4,0),FALSE))))*AD79</f>
        <v>0</v>
      </c>
      <c r="PK117" s="60">
        <f>IF($A117="",0,IF(VLOOKUP($A117,'ECM Staff time by PoF'!$B$5:$C$119,2,FALSE)="Not Applicable",VLOOKUP($A117,'ECM Staff time by PoF'!$B$5:$S$119,MATCH($OH$103, 'ECM Staff time by PoF'!$B$4:$R$4,0),FALSE),IF(ISERROR(VLOOKUP(CONCATENATE($A117,AE$66),'ECM Staff time by PoF'!$A$5:$S$119,MATCH($OH$103, 'ECM Staff time by PoF'!$A$4:$R$4,0),FALSE)), 0, VLOOKUP(CONCATENATE($A117,AE$66),'ECM Staff time by PoF'!$A$5:$S$119,MATCH($OH$103, 'ECM Staff time by PoF'!$A$4:$R$4,0),FALSE))))*AE79</f>
        <v>0</v>
      </c>
      <c r="PL117" s="60">
        <f>IF($A117="",0,IF(VLOOKUP($A117,'ECM Staff time by PoF'!$B$5:$C$119,2,FALSE)="Not Applicable",VLOOKUP($A117,'ECM Staff time by PoF'!$B$5:$S$119,MATCH($OH$103, 'ECM Staff time by PoF'!$B$4:$R$4,0),FALSE),IF(ISERROR(VLOOKUP(CONCATENATE($A117,AF$66),'ECM Staff time by PoF'!$A$5:$S$119,MATCH($OH$103, 'ECM Staff time by PoF'!$A$4:$R$4,0),FALSE)), 0, VLOOKUP(CONCATENATE($A117,AF$66),'ECM Staff time by PoF'!$A$5:$S$119,MATCH($OH$103, 'ECM Staff time by PoF'!$A$4:$R$4,0),FALSE))))*AF79</f>
        <v>0</v>
      </c>
      <c r="PM117" s="60">
        <f>IF($A117="",0,IF(VLOOKUP($A117,'ECM Staff time by PoF'!$B$5:$C$119,2,FALSE)="Not Applicable",VLOOKUP($A117,'ECM Staff time by PoF'!$B$5:$S$119,MATCH($OH$103, 'ECM Staff time by PoF'!$B$4:$R$4,0),FALSE),IF(ISERROR(VLOOKUP(CONCATENATE($A117,AG$66),'ECM Staff time by PoF'!$A$5:$S$119,MATCH($OH$103, 'ECM Staff time by PoF'!$A$4:$R$4,0),FALSE)), 0, VLOOKUP(CONCATENATE($A117,AG$66),'ECM Staff time by PoF'!$A$5:$S$119,MATCH($OH$103, 'ECM Staff time by PoF'!$A$4:$R$4,0),FALSE))))*AG79</f>
        <v>0</v>
      </c>
      <c r="PN117" s="60">
        <f>IF($A117="",0,IF(VLOOKUP($A117,'ECM Staff time by PoF'!$B$5:$C$119,2,FALSE)="Not Applicable",VLOOKUP($A117,'ECM Staff time by PoF'!$B$5:$S$119,MATCH($OH$103, 'ECM Staff time by PoF'!$B$4:$R$4,0),FALSE),IF(ISERROR(VLOOKUP(CONCATENATE($A117,AH$66),'ECM Staff time by PoF'!$A$5:$S$119,MATCH($OH$103, 'ECM Staff time by PoF'!$A$4:$R$4,0),FALSE)), 0, VLOOKUP(CONCATENATE($A117,AH$66),'ECM Staff time by PoF'!$A$5:$S$119,MATCH($OH$103, 'ECM Staff time by PoF'!$A$4:$R$4,0),FALSE))))*AH79</f>
        <v>0</v>
      </c>
      <c r="PO117" s="60">
        <f>IF($A117="",0,IF(VLOOKUP($A117,'ECM Staff time by PoF'!$B$5:$C$119,2,FALSE)="Not Applicable",VLOOKUP($A117,'ECM Staff time by PoF'!$B$5:$S$119,MATCH($OH$103, 'ECM Staff time by PoF'!$B$4:$R$4,0),FALSE),IF(ISERROR(VLOOKUP(CONCATENATE($A117,AI$66),'ECM Staff time by PoF'!$A$5:$S$119,MATCH($OH$103, 'ECM Staff time by PoF'!$A$4:$R$4,0),FALSE)), 0, VLOOKUP(CONCATENATE($A117,AI$66),'ECM Staff time by PoF'!$A$5:$S$119,MATCH($OH$103, 'ECM Staff time by PoF'!$A$4:$R$4,0),FALSE))))*AI79</f>
        <v>0</v>
      </c>
      <c r="PP117" s="60">
        <f>IF($A117="",0,IF(VLOOKUP($A117,'ECM Staff time by PoF'!$B$5:$C$119,2,FALSE)="Not Applicable",VLOOKUP($A117,'ECM Staff time by PoF'!$B$5:$S$119,MATCH($OH$103, 'ECM Staff time by PoF'!$B$4:$R$4,0),FALSE),IF(ISERROR(VLOOKUP(CONCATENATE($A117,AJ$66),'ECM Staff time by PoF'!$A$5:$S$119,MATCH($OH$103, 'ECM Staff time by PoF'!$A$4:$R$4,0),FALSE)), 0, VLOOKUP(CONCATENATE($A117,AJ$66),'ECM Staff time by PoF'!$A$5:$S$119,MATCH($OH$103, 'ECM Staff time by PoF'!$A$4:$R$4,0),FALSE))))*AJ79</f>
        <v>0</v>
      </c>
      <c r="PQ117" s="60">
        <f>IF($A117="",0,IF(VLOOKUP($A117,'ECM Staff time by PoF'!$B$5:$C$119,2,FALSE)="Not Applicable",VLOOKUP($A117,'ECM Staff time by PoF'!$B$5:$S$119,MATCH($OH$103, 'ECM Staff time by PoF'!$B$4:$R$4,0),FALSE),IF(ISERROR(VLOOKUP(CONCATENATE($A117,AK$66),'ECM Staff time by PoF'!$A$5:$S$119,MATCH($OH$103, 'ECM Staff time by PoF'!$A$4:$R$4,0),FALSE)), 0, VLOOKUP(CONCATENATE($A117,AK$66),'ECM Staff time by PoF'!$A$5:$S$119,MATCH($OH$103, 'ECM Staff time by PoF'!$A$4:$R$4,0),FALSE))))*AK79</f>
        <v>0</v>
      </c>
      <c r="PR117" s="60">
        <f>IF($A117="",0,IF(VLOOKUP($A117,'ECM Staff time by PoF'!$B$5:$C$119,2,FALSE)="Not Applicable",VLOOKUP($A117,'ECM Staff time by PoF'!$B$5:$S$119,MATCH($PR$103, 'ECM Staff time by PoF'!$B$4:$R$4,0),FALSE),IF(ISERROR(VLOOKUP(CONCATENATE($A117,B$66),'ECM Staff time by PoF'!$A$5:$S$119,MATCH($PR$103, 'ECM Staff time by PoF'!$A$4:$R$4,0),FALSE)), 0, VLOOKUP(CONCATENATE($A117,B$66),'ECM Staff time by PoF'!$A$5:$S$119,MATCH($PR$103, 'ECM Staff time by PoF'!$A$4:$R$4,0),FALSE))))*B79</f>
        <v>0</v>
      </c>
      <c r="PS117" s="60">
        <f>IF($A117="",0,IF(VLOOKUP($A117,'ECM Staff time by PoF'!$B$5:$C$119,2,FALSE)="Not Applicable",VLOOKUP($A117,'ECM Staff time by PoF'!$B$5:$S$119,MATCH($PR$103, 'ECM Staff time by PoF'!$B$4:$R$4,0),FALSE),IF(ISERROR(VLOOKUP(CONCATENATE($A117,C$66),'ECM Staff time by PoF'!$A$5:$S$119,MATCH($PR$103, 'ECM Staff time by PoF'!$A$4:$R$4,0),FALSE)), 0, VLOOKUP(CONCATENATE($A117,C$66),'ECM Staff time by PoF'!$A$5:$S$119,MATCH($PR$103, 'ECM Staff time by PoF'!$A$4:$R$4,0),FALSE))))*C79</f>
        <v>0</v>
      </c>
      <c r="PT117" s="60">
        <f>IF($A117="",0,IF(VLOOKUP($A117,'ECM Staff time by PoF'!$B$5:$C$119,2,FALSE)="Not Applicable",VLOOKUP($A117,'ECM Staff time by PoF'!$B$5:$S$119,MATCH($PR$103, 'ECM Staff time by PoF'!$B$4:$R$4,0),FALSE),IF(ISERROR(VLOOKUP(CONCATENATE($A117,D$66),'ECM Staff time by PoF'!$A$5:$S$119,MATCH($PR$103, 'ECM Staff time by PoF'!$A$4:$R$4,0),FALSE)), 0, VLOOKUP(CONCATENATE($A117,D$66),'ECM Staff time by PoF'!$A$5:$S$119,MATCH($PR$103, 'ECM Staff time by PoF'!$A$4:$R$4,0),FALSE))))*D79</f>
        <v>0</v>
      </c>
      <c r="PU117" s="60">
        <f>IF($A117="",0,IF(VLOOKUP($A117,'ECM Staff time by PoF'!$B$5:$C$119,2,FALSE)="Not Applicable",VLOOKUP($A117,'ECM Staff time by PoF'!$B$5:$S$119,MATCH($PR$103, 'ECM Staff time by PoF'!$B$4:$R$4,0),FALSE),IF(ISERROR(VLOOKUP(CONCATENATE($A117,E$66),'ECM Staff time by PoF'!$A$5:$S$119,MATCH($PR$103, 'ECM Staff time by PoF'!$A$4:$R$4,0),FALSE)), 0, VLOOKUP(CONCATENATE($A117,E$66),'ECM Staff time by PoF'!$A$5:$S$119,MATCH($PR$103, 'ECM Staff time by PoF'!$A$4:$R$4,0),FALSE))))*E79</f>
        <v>0</v>
      </c>
      <c r="PV117" s="60">
        <f>IF($A117="",0,IF(VLOOKUP($A117,'ECM Staff time by PoF'!$B$5:$C$119,2,FALSE)="Not Applicable",VLOOKUP($A117,'ECM Staff time by PoF'!$B$5:$S$119,MATCH($PR$103, 'ECM Staff time by PoF'!$B$4:$R$4,0),FALSE),IF(ISERROR(VLOOKUP(CONCATENATE($A117,F$66),'ECM Staff time by PoF'!$A$5:$S$119,MATCH($PR$103, 'ECM Staff time by PoF'!$A$4:$R$4,0),FALSE)), 0, VLOOKUP(CONCATENATE($A117,F$66),'ECM Staff time by PoF'!$A$5:$S$119,MATCH($PR$103, 'ECM Staff time by PoF'!$A$4:$R$4,0),FALSE))))*F79</f>
        <v>0</v>
      </c>
      <c r="PW117" s="60">
        <f>IF($A117="",0,IF(VLOOKUP($A117,'ECM Staff time by PoF'!$B$5:$C$119,2,FALSE)="Not Applicable",VLOOKUP($A117,'ECM Staff time by PoF'!$B$5:$S$119,MATCH($PR$103, 'ECM Staff time by PoF'!$B$4:$R$4,0),FALSE),IF(ISERROR(VLOOKUP(CONCATENATE($A117,G$66),'ECM Staff time by PoF'!$A$5:$S$119,MATCH($PR$103, 'ECM Staff time by PoF'!$A$4:$R$4,0),FALSE)), 0, VLOOKUP(CONCATENATE($A117,G$66),'ECM Staff time by PoF'!$A$5:$S$119,MATCH($PR$103, 'ECM Staff time by PoF'!$A$4:$R$4,0),FALSE))))*G79</f>
        <v>0</v>
      </c>
      <c r="PX117" s="60">
        <f>IF($A117="",0,IF(VLOOKUP($A117,'ECM Staff time by PoF'!$B$5:$C$119,2,FALSE)="Not Applicable",VLOOKUP($A117,'ECM Staff time by PoF'!$B$5:$S$119,MATCH($PR$103, 'ECM Staff time by PoF'!$B$4:$R$4,0),FALSE),IF(ISERROR(VLOOKUP(CONCATENATE($A117,H$66),'ECM Staff time by PoF'!$A$5:$S$119,MATCH($PR$103, 'ECM Staff time by PoF'!$A$4:$R$4,0),FALSE)), 0, VLOOKUP(CONCATENATE($A117,H$66),'ECM Staff time by PoF'!$A$5:$S$119,MATCH($PR$103, 'ECM Staff time by PoF'!$A$4:$R$4,0),FALSE))))*H79</f>
        <v>0</v>
      </c>
      <c r="PY117" s="60">
        <f>IF($A117="",0,IF(VLOOKUP($A117,'ECM Staff time by PoF'!$B$5:$C$119,2,FALSE)="Not Applicable",VLOOKUP($A117,'ECM Staff time by PoF'!$B$5:$S$119,MATCH($PR$103, 'ECM Staff time by PoF'!$B$4:$R$4,0),FALSE),IF(ISERROR(VLOOKUP(CONCATENATE($A117,I$66),'ECM Staff time by PoF'!$A$5:$S$119,MATCH($PR$103, 'ECM Staff time by PoF'!$A$4:$R$4,0),FALSE)), 0, VLOOKUP(CONCATENATE($A117,I$66),'ECM Staff time by PoF'!$A$5:$S$119,MATCH($PR$103, 'ECM Staff time by PoF'!$A$4:$R$4,0),FALSE))))*I79</f>
        <v>0</v>
      </c>
      <c r="PZ117" s="60">
        <f>IF($A117="",0,IF(VLOOKUP($A117,'ECM Staff time by PoF'!$B$5:$C$119,2,FALSE)="Not Applicable",VLOOKUP($A117,'ECM Staff time by PoF'!$B$5:$S$119,MATCH($PR$103, 'ECM Staff time by PoF'!$B$4:$R$4,0),FALSE),IF(ISERROR(VLOOKUP(CONCATENATE($A117,J$66),'ECM Staff time by PoF'!$A$5:$S$119,MATCH($PR$103, 'ECM Staff time by PoF'!$A$4:$R$4,0),FALSE)), 0, VLOOKUP(CONCATENATE($A117,J$66),'ECM Staff time by PoF'!$A$5:$S$119,MATCH($PR$103, 'ECM Staff time by PoF'!$A$4:$R$4,0),FALSE))))*J79</f>
        <v>0</v>
      </c>
      <c r="QA117" s="60">
        <f>IF($A117="",0,IF(VLOOKUP($A117,'ECM Staff time by PoF'!$B$5:$C$119,2,FALSE)="Not Applicable",VLOOKUP($A117,'ECM Staff time by PoF'!$B$5:$S$119,MATCH($PR$103, 'ECM Staff time by PoF'!$B$4:$R$4,0),FALSE),IF(ISERROR(VLOOKUP(CONCATENATE($A117,K$66),'ECM Staff time by PoF'!$A$5:$S$119,MATCH($PR$103, 'ECM Staff time by PoF'!$A$4:$R$4,0),FALSE)), 0, VLOOKUP(CONCATENATE($A117,K$66),'ECM Staff time by PoF'!$A$5:$S$119,MATCH($PR$103, 'ECM Staff time by PoF'!$A$4:$R$4,0),FALSE))))*K79</f>
        <v>0</v>
      </c>
      <c r="QB117" s="60">
        <f>IF($A117="",0,IF(VLOOKUP($A117,'ECM Staff time by PoF'!$B$5:$C$119,2,FALSE)="Not Applicable",VLOOKUP($A117,'ECM Staff time by PoF'!$B$5:$S$119,MATCH($PR$103, 'ECM Staff time by PoF'!$B$4:$R$4,0),FALSE),IF(ISERROR(VLOOKUP(CONCATENATE($A117,L$66),'ECM Staff time by PoF'!$A$5:$S$119,MATCH($PR$103, 'ECM Staff time by PoF'!$A$4:$R$4,0),FALSE)), 0, VLOOKUP(CONCATENATE($A117,L$66),'ECM Staff time by PoF'!$A$5:$S$119,MATCH($PR$103, 'ECM Staff time by PoF'!$A$4:$R$4,0),FALSE))))*L79</f>
        <v>0</v>
      </c>
      <c r="QC117" s="60">
        <f>IF($A117="",0,IF(VLOOKUP($A117,'ECM Staff time by PoF'!$B$5:$C$119,2,FALSE)="Not Applicable",VLOOKUP($A117,'ECM Staff time by PoF'!$B$5:$S$119,MATCH($PR$103, 'ECM Staff time by PoF'!$B$4:$R$4,0),FALSE),IF(ISERROR(VLOOKUP(CONCATENATE($A117,M$66),'ECM Staff time by PoF'!$A$5:$S$119,MATCH($PR$103, 'ECM Staff time by PoF'!$A$4:$R$4,0),FALSE)), 0, VLOOKUP(CONCATENATE($A117,M$66),'ECM Staff time by PoF'!$A$5:$S$119,MATCH($PR$103, 'ECM Staff time by PoF'!$A$4:$R$4,0),FALSE))))*M79</f>
        <v>0</v>
      </c>
      <c r="QD117" s="60">
        <f>IF($A117="",0,IF(VLOOKUP($A117,'ECM Staff time by PoF'!$B$5:$C$119,2,FALSE)="Not Applicable",VLOOKUP($A117,'ECM Staff time by PoF'!$B$5:$S$119,MATCH($PR$103, 'ECM Staff time by PoF'!$B$4:$R$4,0),FALSE),IF(ISERROR(VLOOKUP(CONCATENATE($A117,N$66),'ECM Staff time by PoF'!$A$5:$S$119,MATCH($PR$103, 'ECM Staff time by PoF'!$A$4:$R$4,0),FALSE)), 0, VLOOKUP(CONCATENATE($A117,N$66),'ECM Staff time by PoF'!$A$5:$S$119,MATCH($PR$103, 'ECM Staff time by PoF'!$A$4:$R$4,0),FALSE))))*N79</f>
        <v>0</v>
      </c>
      <c r="QE117" s="60">
        <f>IF($A117="",0,IF(VLOOKUP($A117,'ECM Staff time by PoF'!$B$5:$C$119,2,FALSE)="Not Applicable",VLOOKUP($A117,'ECM Staff time by PoF'!$B$5:$S$119,MATCH($PR$103, 'ECM Staff time by PoF'!$B$4:$R$4,0),FALSE),IF(ISERROR(VLOOKUP(CONCATENATE($A117,O$66),'ECM Staff time by PoF'!$A$5:$S$119,MATCH($PR$103, 'ECM Staff time by PoF'!$A$4:$R$4,0),FALSE)), 0, VLOOKUP(CONCATENATE($A117,O$66),'ECM Staff time by PoF'!$A$5:$S$119,MATCH($PR$103, 'ECM Staff time by PoF'!$A$4:$R$4,0),FALSE))))*O79</f>
        <v>0</v>
      </c>
      <c r="QF117" s="60">
        <f>IF($A117="",0,IF(VLOOKUP($A117,'ECM Staff time by PoF'!$B$5:$C$119,2,FALSE)="Not Applicable",VLOOKUP($A117,'ECM Staff time by PoF'!$B$5:$S$119,MATCH($PR$103, 'ECM Staff time by PoF'!$B$4:$R$4,0),FALSE),IF(ISERROR(VLOOKUP(CONCATENATE($A117,P$66),'ECM Staff time by PoF'!$A$5:$S$119,MATCH($PR$103, 'ECM Staff time by PoF'!$A$4:$R$4,0),FALSE)), 0, VLOOKUP(CONCATENATE($A117,P$66),'ECM Staff time by PoF'!$A$5:$S$119,MATCH($PR$103, 'ECM Staff time by PoF'!$A$4:$R$4,0),FALSE))))*P79</f>
        <v>0</v>
      </c>
      <c r="QG117" s="60">
        <f>IF($A117="",0,IF(VLOOKUP($A117,'ECM Staff time by PoF'!$B$5:$C$119,2,FALSE)="Not Applicable",VLOOKUP($A117,'ECM Staff time by PoF'!$B$5:$S$119,MATCH($PR$103, 'ECM Staff time by PoF'!$B$4:$R$4,0),FALSE),IF(ISERROR(VLOOKUP(CONCATENATE($A117,Q$66),'ECM Staff time by PoF'!$A$5:$S$119,MATCH($PR$103, 'ECM Staff time by PoF'!$A$4:$R$4,0),FALSE)), 0, VLOOKUP(CONCATENATE($A117,Q$66),'ECM Staff time by PoF'!$A$5:$S$119,MATCH($PR$103, 'ECM Staff time by PoF'!$A$4:$R$4,0),FALSE))))*Q79</f>
        <v>0</v>
      </c>
      <c r="QH117" s="60">
        <f>IF($A117="",0,IF(VLOOKUP($A117,'ECM Staff time by PoF'!$B$5:$C$119,2,FALSE)="Not Applicable",VLOOKUP($A117,'ECM Staff time by PoF'!$B$5:$S$119,MATCH($PR$103, 'ECM Staff time by PoF'!$B$4:$R$4,0),FALSE),IF(ISERROR(VLOOKUP(CONCATENATE($A117,R$66),'ECM Staff time by PoF'!$A$5:$S$119,MATCH($PR$103, 'ECM Staff time by PoF'!$A$4:$R$4,0),FALSE)), 0, VLOOKUP(CONCATENATE($A117,R$66),'ECM Staff time by PoF'!$A$5:$S$119,MATCH($PR$103, 'ECM Staff time by PoF'!$A$4:$R$4,0),FALSE))))*R79</f>
        <v>0</v>
      </c>
      <c r="QI117" s="60">
        <f>IF($A117="",0,IF(VLOOKUP($A117,'ECM Staff time by PoF'!$B$5:$C$119,2,FALSE)="Not Applicable",VLOOKUP($A117,'ECM Staff time by PoF'!$B$5:$S$119,MATCH($PR$103, 'ECM Staff time by PoF'!$B$4:$R$4,0),FALSE),IF(ISERROR(VLOOKUP(CONCATENATE($A117,S$66),'ECM Staff time by PoF'!$A$5:$S$119,MATCH($PR$103, 'ECM Staff time by PoF'!$A$4:$R$4,0),FALSE)), 0, VLOOKUP(CONCATENATE($A117,S$66),'ECM Staff time by PoF'!$A$5:$S$119,MATCH($PR$103, 'ECM Staff time by PoF'!$A$4:$R$4,0),FALSE))))*S79</f>
        <v>0</v>
      </c>
      <c r="QJ117" s="60">
        <f>IF($A117="",0,IF(VLOOKUP($A117,'ECM Staff time by PoF'!$B$5:$C$119,2,FALSE)="Not Applicable",VLOOKUP($A117,'ECM Staff time by PoF'!$B$5:$S$119,MATCH($PR$103, 'ECM Staff time by PoF'!$B$4:$R$4,0),FALSE),IF(ISERROR(VLOOKUP(CONCATENATE($A117,T$66),'ECM Staff time by PoF'!$A$5:$S$119,MATCH($PR$103, 'ECM Staff time by PoF'!$A$4:$R$4,0),FALSE)), 0, VLOOKUP(CONCATENATE($A117,T$66),'ECM Staff time by PoF'!$A$5:$S$119,MATCH($PR$103, 'ECM Staff time by PoF'!$A$4:$R$4,0),FALSE))))*T79</f>
        <v>0</v>
      </c>
      <c r="QK117" s="60">
        <f>IF($A117="",0,IF(VLOOKUP($A117,'ECM Staff time by PoF'!$B$5:$C$119,2,FALSE)="Not Applicable",VLOOKUP($A117,'ECM Staff time by PoF'!$B$5:$S$119,MATCH($PR$103, 'ECM Staff time by PoF'!$B$4:$R$4,0),FALSE),IF(ISERROR(VLOOKUP(CONCATENATE($A117,U$66),'ECM Staff time by PoF'!$A$5:$S$119,MATCH($PR$103, 'ECM Staff time by PoF'!$A$4:$R$4,0),FALSE)), 0, VLOOKUP(CONCATENATE($A117,U$66),'ECM Staff time by PoF'!$A$5:$S$119,MATCH($PR$103, 'ECM Staff time by PoF'!$A$4:$R$4,0),FALSE))))*U79</f>
        <v>0</v>
      </c>
      <c r="QL117" s="60">
        <f>IF($A117="",0,IF(VLOOKUP($A117,'ECM Staff time by PoF'!$B$5:$C$119,2,FALSE)="Not Applicable",VLOOKUP($A117,'ECM Staff time by PoF'!$B$5:$S$119,MATCH($PR$103, 'ECM Staff time by PoF'!$B$4:$R$4,0),FALSE),IF(ISERROR(VLOOKUP(CONCATENATE($A117,V$66),'ECM Staff time by PoF'!$A$5:$S$119,MATCH($PR$103, 'ECM Staff time by PoF'!$A$4:$R$4,0),FALSE)), 0, VLOOKUP(CONCATENATE($A117,V$66),'ECM Staff time by PoF'!$A$5:$S$119,MATCH($PR$103, 'ECM Staff time by PoF'!$A$4:$R$4,0),FALSE))))*V79</f>
        <v>0</v>
      </c>
      <c r="QM117" s="60">
        <f>IF($A117="",0,IF(VLOOKUP($A117,'ECM Staff time by PoF'!$B$5:$C$119,2,FALSE)="Not Applicable",VLOOKUP($A117,'ECM Staff time by PoF'!$B$5:$S$119,MATCH($PR$103, 'ECM Staff time by PoF'!$B$4:$R$4,0),FALSE),IF(ISERROR(VLOOKUP(CONCATENATE($A117,W$66),'ECM Staff time by PoF'!$A$5:$S$119,MATCH($PR$103, 'ECM Staff time by PoF'!$A$4:$R$4,0),FALSE)), 0, VLOOKUP(CONCATENATE($A117,W$66),'ECM Staff time by PoF'!$A$5:$S$119,MATCH($PR$103, 'ECM Staff time by PoF'!$A$4:$R$4,0),FALSE))))*W79</f>
        <v>0</v>
      </c>
      <c r="QN117" s="60">
        <f>IF($A117="",0,IF(VLOOKUP($A117,'ECM Staff time by PoF'!$B$5:$C$119,2,FALSE)="Not Applicable",VLOOKUP($A117,'ECM Staff time by PoF'!$B$5:$S$119,MATCH($PR$103, 'ECM Staff time by PoF'!$B$4:$R$4,0),FALSE),IF(ISERROR(VLOOKUP(CONCATENATE($A117,X$66),'ECM Staff time by PoF'!$A$5:$S$119,MATCH($PR$103, 'ECM Staff time by PoF'!$A$4:$R$4,0),FALSE)), 0, VLOOKUP(CONCATENATE($A117,X$66),'ECM Staff time by PoF'!$A$5:$S$119,MATCH($PR$103, 'ECM Staff time by PoF'!$A$4:$R$4,0),FALSE))))*X79</f>
        <v>0</v>
      </c>
      <c r="QO117" s="60">
        <f>IF($A117="",0,IF(VLOOKUP($A117,'ECM Staff time by PoF'!$B$5:$C$119,2,FALSE)="Not Applicable",VLOOKUP($A117,'ECM Staff time by PoF'!$B$5:$S$119,MATCH($PR$103, 'ECM Staff time by PoF'!$B$4:$R$4,0),FALSE),IF(ISERROR(VLOOKUP(CONCATENATE($A117,Y$66),'ECM Staff time by PoF'!$A$5:$S$119,MATCH($PR$103, 'ECM Staff time by PoF'!$A$4:$R$4,0),FALSE)), 0, VLOOKUP(CONCATENATE($A117,Y$66),'ECM Staff time by PoF'!$A$5:$S$119,MATCH($PR$103, 'ECM Staff time by PoF'!$A$4:$R$4,0),FALSE))))*Y79</f>
        <v>0</v>
      </c>
      <c r="QP117" s="60">
        <f>IF($A117="",0,IF(VLOOKUP($A117,'ECM Staff time by PoF'!$B$5:$C$119,2,FALSE)="Not Applicable",VLOOKUP($A117,'ECM Staff time by PoF'!$B$5:$S$119,MATCH($PR$103, 'ECM Staff time by PoF'!$B$4:$R$4,0),FALSE),IF(ISERROR(VLOOKUP(CONCATENATE($A117,Z$66),'ECM Staff time by PoF'!$A$5:$S$119,MATCH($PR$103, 'ECM Staff time by PoF'!$A$4:$R$4,0),FALSE)), 0, VLOOKUP(CONCATENATE($A117,Z$66),'ECM Staff time by PoF'!$A$5:$S$119,MATCH($PR$103, 'ECM Staff time by PoF'!$A$4:$R$4,0),FALSE))))*Z79</f>
        <v>0</v>
      </c>
      <c r="QQ117" s="60">
        <f>IF($A117="",0,IF(VLOOKUP($A117,'ECM Staff time by PoF'!$B$5:$C$119,2,FALSE)="Not Applicable",VLOOKUP($A117,'ECM Staff time by PoF'!$B$5:$S$119,MATCH($PR$103, 'ECM Staff time by PoF'!$B$4:$R$4,0),FALSE),IF(ISERROR(VLOOKUP(CONCATENATE($A117,AA$66),'ECM Staff time by PoF'!$A$5:$S$119,MATCH($PR$103, 'ECM Staff time by PoF'!$A$4:$R$4,0),FALSE)), 0, VLOOKUP(CONCATENATE($A117,AA$66),'ECM Staff time by PoF'!$A$5:$S$119,MATCH($PR$103, 'ECM Staff time by PoF'!$A$4:$R$4,0),FALSE))))*AA79</f>
        <v>0</v>
      </c>
      <c r="QR117" s="60">
        <f>IF($A117="",0,IF(VLOOKUP($A117,'ECM Staff time by PoF'!$B$5:$C$119,2,FALSE)="Not Applicable",VLOOKUP($A117,'ECM Staff time by PoF'!$B$5:$S$119,MATCH($PR$103, 'ECM Staff time by PoF'!$B$4:$R$4,0),FALSE),IF(ISERROR(VLOOKUP(CONCATENATE($A117,AB$66),'ECM Staff time by PoF'!$A$5:$S$119,MATCH($PR$103, 'ECM Staff time by PoF'!$A$4:$R$4,0),FALSE)), 0, VLOOKUP(CONCATENATE($A117,AB$66),'ECM Staff time by PoF'!$A$5:$S$119,MATCH($PR$103, 'ECM Staff time by PoF'!$A$4:$R$4,0),FALSE))))*AB79</f>
        <v>0</v>
      </c>
      <c r="QS117" s="60">
        <f>IF($A117="",0,IF(VLOOKUP($A117,'ECM Staff time by PoF'!$B$5:$C$119,2,FALSE)="Not Applicable",VLOOKUP($A117,'ECM Staff time by PoF'!$B$5:$S$119,MATCH($PR$103, 'ECM Staff time by PoF'!$B$4:$R$4,0),FALSE),IF(ISERROR(VLOOKUP(CONCATENATE($A117,AC$66),'ECM Staff time by PoF'!$A$5:$S$119,MATCH($PR$103, 'ECM Staff time by PoF'!$A$4:$R$4,0),FALSE)), 0, VLOOKUP(CONCATENATE($A117,AC$66),'ECM Staff time by PoF'!$A$5:$S$119,MATCH($PR$103, 'ECM Staff time by PoF'!$A$4:$R$4,0),FALSE))))*AC79</f>
        <v>0</v>
      </c>
      <c r="QT117" s="60">
        <f>IF($A117="",0,IF(VLOOKUP($A117,'ECM Staff time by PoF'!$B$5:$C$119,2,FALSE)="Not Applicable",VLOOKUP($A117,'ECM Staff time by PoF'!$B$5:$S$119,MATCH($PR$103, 'ECM Staff time by PoF'!$B$4:$R$4,0),FALSE),IF(ISERROR(VLOOKUP(CONCATENATE($A117,AD$66),'ECM Staff time by PoF'!$A$5:$S$119,MATCH($PR$103, 'ECM Staff time by PoF'!$A$4:$R$4,0),FALSE)), 0, VLOOKUP(CONCATENATE($A117,AD$66),'ECM Staff time by PoF'!$A$5:$S$119,MATCH($PR$103, 'ECM Staff time by PoF'!$A$4:$R$4,0),FALSE))))*AD79</f>
        <v>0</v>
      </c>
      <c r="QU117" s="60">
        <f>IF($A117="",0,IF(VLOOKUP($A117,'ECM Staff time by PoF'!$B$5:$C$119,2,FALSE)="Not Applicable",VLOOKUP($A117,'ECM Staff time by PoF'!$B$5:$S$119,MATCH($PR$103, 'ECM Staff time by PoF'!$B$4:$R$4,0),FALSE),IF(ISERROR(VLOOKUP(CONCATENATE($A117,AE$66),'ECM Staff time by PoF'!$A$5:$S$119,MATCH($PR$103, 'ECM Staff time by PoF'!$A$4:$R$4,0),FALSE)), 0, VLOOKUP(CONCATENATE($A117,AE$66),'ECM Staff time by PoF'!$A$5:$S$119,MATCH($PR$103, 'ECM Staff time by PoF'!$A$4:$R$4,0),FALSE))))*AE79</f>
        <v>0</v>
      </c>
      <c r="QV117" s="60">
        <f>IF($A117="",0,IF(VLOOKUP($A117,'ECM Staff time by PoF'!$B$5:$C$119,2,FALSE)="Not Applicable",VLOOKUP($A117,'ECM Staff time by PoF'!$B$5:$S$119,MATCH($PR$103, 'ECM Staff time by PoF'!$B$4:$R$4,0),FALSE),IF(ISERROR(VLOOKUP(CONCATENATE($A117,AF$66),'ECM Staff time by PoF'!$A$5:$S$119,MATCH($PR$103, 'ECM Staff time by PoF'!$A$4:$R$4,0),FALSE)), 0, VLOOKUP(CONCATENATE($A117,AF$66),'ECM Staff time by PoF'!$A$5:$S$119,MATCH($PR$103, 'ECM Staff time by PoF'!$A$4:$R$4,0),FALSE))))*AF79</f>
        <v>0</v>
      </c>
      <c r="QW117" s="60">
        <f>IF($A117="",0,IF(VLOOKUP($A117,'ECM Staff time by PoF'!$B$5:$C$119,2,FALSE)="Not Applicable",VLOOKUP($A117,'ECM Staff time by PoF'!$B$5:$S$119,MATCH($PR$103, 'ECM Staff time by PoF'!$B$4:$R$4,0),FALSE),IF(ISERROR(VLOOKUP(CONCATENATE($A117,AG$66),'ECM Staff time by PoF'!$A$5:$S$119,MATCH($PR$103, 'ECM Staff time by PoF'!$A$4:$R$4,0),FALSE)), 0, VLOOKUP(CONCATENATE($A117,AG$66),'ECM Staff time by PoF'!$A$5:$S$119,MATCH($PR$103, 'ECM Staff time by PoF'!$A$4:$R$4,0),FALSE))))*AG79</f>
        <v>0</v>
      </c>
      <c r="QX117" s="60">
        <f>IF($A117="",0,IF(VLOOKUP($A117,'ECM Staff time by PoF'!$B$5:$C$119,2,FALSE)="Not Applicable",VLOOKUP($A117,'ECM Staff time by PoF'!$B$5:$S$119,MATCH($PR$103, 'ECM Staff time by PoF'!$B$4:$R$4,0),FALSE),IF(ISERROR(VLOOKUP(CONCATENATE($A117,AH$66),'ECM Staff time by PoF'!$A$5:$S$119,MATCH($PR$103, 'ECM Staff time by PoF'!$A$4:$R$4,0),FALSE)), 0, VLOOKUP(CONCATENATE($A117,AH$66),'ECM Staff time by PoF'!$A$5:$S$119,MATCH($PR$103, 'ECM Staff time by PoF'!$A$4:$R$4,0),FALSE))))*AH79</f>
        <v>0</v>
      </c>
      <c r="QY117" s="60">
        <f>IF($A117="",0,IF(VLOOKUP($A117,'ECM Staff time by PoF'!$B$5:$C$119,2,FALSE)="Not Applicable",VLOOKUP($A117,'ECM Staff time by PoF'!$B$5:$S$119,MATCH($PR$103, 'ECM Staff time by PoF'!$B$4:$R$4,0),FALSE),IF(ISERROR(VLOOKUP(CONCATENATE($A117,AI$66),'ECM Staff time by PoF'!$A$5:$S$119,MATCH($PR$103, 'ECM Staff time by PoF'!$A$4:$R$4,0),FALSE)), 0, VLOOKUP(CONCATENATE($A117,AI$66),'ECM Staff time by PoF'!$A$5:$S$119,MATCH($PR$103, 'ECM Staff time by PoF'!$A$4:$R$4,0),FALSE))))*AI79</f>
        <v>0</v>
      </c>
      <c r="QZ117" s="60">
        <f>IF($A117="",0,IF(VLOOKUP($A117,'ECM Staff time by PoF'!$B$5:$C$119,2,FALSE)="Not Applicable",VLOOKUP($A117,'ECM Staff time by PoF'!$B$5:$S$119,MATCH($PR$103, 'ECM Staff time by PoF'!$B$4:$R$4,0),FALSE),IF(ISERROR(VLOOKUP(CONCATENATE($A117,AJ$66),'ECM Staff time by PoF'!$A$5:$S$119,MATCH($PR$103, 'ECM Staff time by PoF'!$A$4:$R$4,0),FALSE)), 0, VLOOKUP(CONCATENATE($A117,AJ$66),'ECM Staff time by PoF'!$A$5:$S$119,MATCH($PR$103, 'ECM Staff time by PoF'!$A$4:$R$4,0),FALSE))))*AJ79</f>
        <v>0</v>
      </c>
      <c r="RA117" s="202">
        <f>IF($A117="",0,IF(VLOOKUP($A117,'ECM Staff time by PoF'!$B$5:$C$119,2,FALSE)="Not Applicable",VLOOKUP($A117,'ECM Staff time by PoF'!$B$5:$S$119,MATCH($PR$103, 'ECM Staff time by PoF'!$B$4:$R$4,0),FALSE),IF(ISERROR(VLOOKUP(CONCATENATE($A117,AK$66),'ECM Staff time by PoF'!$A$5:$S$119,MATCH($PR$103, 'ECM Staff time by PoF'!$A$4:$R$4,0),FALSE)), 0, VLOOKUP(CONCATENATE($A117,AK$66),'ECM Staff time by PoF'!$A$5:$S$119,MATCH($PR$103, 'ECM Staff time by PoF'!$A$4:$R$4,0),FALSE))))*AK79</f>
        <v>0</v>
      </c>
      <c r="RB117" s="60">
        <f>IF($A117="",0,IF(VLOOKUP($A117,'ECM Staff time by PoF'!$B$5:$C$119,2,FALSE)="Not Applicable",VLOOKUP($A117,'ECM Staff time by PoF'!$B$5:$S$119,MATCH($RB$103, 'ECM Staff time by PoF'!$B$4:$R$4,0),FALSE),IF(ISERROR(VLOOKUP(CONCATENATE($A117,B$66),'ECM Staff time by PoF'!$A$5:$S$119,MATCH($RB$103, 'ECM Staff time by PoF'!$A$4:$R$4,0),FALSE)), 0, VLOOKUP(CONCATENATE($A117,B$66),'ECM Staff time by PoF'!$A$5:$S$119,MATCH($RB$103, 'ECM Staff time by PoF'!$A$4:$R$4,0),FALSE))))*B79</f>
        <v>0</v>
      </c>
      <c r="RC117" s="60">
        <f>IF($A117="",0,IF(VLOOKUP($A117,'ECM Staff time by PoF'!$B$5:$C$119,2,FALSE)="Not Applicable",VLOOKUP($A117,'ECM Staff time by PoF'!$B$5:$S$119,MATCH($RB$103, 'ECM Staff time by PoF'!$B$4:$R$4,0),FALSE),IF(ISERROR(VLOOKUP(CONCATENATE($A117,C$66),'ECM Staff time by PoF'!$A$5:$S$119,MATCH($RB$103, 'ECM Staff time by PoF'!$A$4:$R$4,0),FALSE)), 0, VLOOKUP(CONCATENATE($A117,C$66),'ECM Staff time by PoF'!$A$5:$S$119,MATCH($RB$103, 'ECM Staff time by PoF'!$A$4:$R$4,0),FALSE))))*C79</f>
        <v>0</v>
      </c>
      <c r="RD117" s="60">
        <f>IF($A117="",0,IF(VLOOKUP($A117,'ECM Staff time by PoF'!$B$5:$C$119,2,FALSE)="Not Applicable",VLOOKUP($A117,'ECM Staff time by PoF'!$B$5:$S$119,MATCH($RB$103, 'ECM Staff time by PoF'!$B$4:$R$4,0),FALSE),IF(ISERROR(VLOOKUP(CONCATENATE($A117,D$66),'ECM Staff time by PoF'!$A$5:$S$119,MATCH($RB$103, 'ECM Staff time by PoF'!$A$4:$R$4,0),FALSE)), 0, VLOOKUP(CONCATENATE($A117,D$66),'ECM Staff time by PoF'!$A$5:$S$119,MATCH($RB$103, 'ECM Staff time by PoF'!$A$4:$R$4,0),FALSE))))*D79</f>
        <v>0</v>
      </c>
      <c r="RE117" s="60">
        <f>IF($A117="",0,IF(VLOOKUP($A117,'ECM Staff time by PoF'!$B$5:$C$119,2,FALSE)="Not Applicable",VLOOKUP($A117,'ECM Staff time by PoF'!$B$5:$S$119,MATCH($RB$103, 'ECM Staff time by PoF'!$B$4:$R$4,0),FALSE),IF(ISERROR(VLOOKUP(CONCATENATE($A117,E$66),'ECM Staff time by PoF'!$A$5:$S$119,MATCH($RB$103, 'ECM Staff time by PoF'!$A$4:$R$4,0),FALSE)), 0, VLOOKUP(CONCATENATE($A117,E$66),'ECM Staff time by PoF'!$A$5:$S$119,MATCH($RB$103, 'ECM Staff time by PoF'!$A$4:$R$4,0),FALSE))))*E79</f>
        <v>0</v>
      </c>
      <c r="RF117" s="60">
        <f>IF($A117="",0,IF(VLOOKUP($A117,'ECM Staff time by PoF'!$B$5:$C$119,2,FALSE)="Not Applicable",VLOOKUP($A117,'ECM Staff time by PoF'!$B$5:$S$119,MATCH($RB$103, 'ECM Staff time by PoF'!$B$4:$R$4,0),FALSE),IF(ISERROR(VLOOKUP(CONCATENATE($A117,F$66),'ECM Staff time by PoF'!$A$5:$S$119,MATCH($RB$103, 'ECM Staff time by PoF'!$A$4:$R$4,0),FALSE)), 0, VLOOKUP(CONCATENATE($A117,F$66),'ECM Staff time by PoF'!$A$5:$S$119,MATCH($RB$103, 'ECM Staff time by PoF'!$A$4:$R$4,0),FALSE))))*F79</f>
        <v>0</v>
      </c>
      <c r="RG117" s="60">
        <f>IF($A117="",0,IF(VLOOKUP($A117,'ECM Staff time by PoF'!$B$5:$C$119,2,FALSE)="Not Applicable",VLOOKUP($A117,'ECM Staff time by PoF'!$B$5:$S$119,MATCH($RB$103, 'ECM Staff time by PoF'!$B$4:$R$4,0),FALSE),IF(ISERROR(VLOOKUP(CONCATENATE($A117,G$66),'ECM Staff time by PoF'!$A$5:$S$119,MATCH($RB$103, 'ECM Staff time by PoF'!$A$4:$R$4,0),FALSE)), 0, VLOOKUP(CONCATENATE($A117,G$66),'ECM Staff time by PoF'!$A$5:$S$119,MATCH($RB$103, 'ECM Staff time by PoF'!$A$4:$R$4,0),FALSE))))*G79</f>
        <v>0</v>
      </c>
      <c r="RH117" s="60">
        <f>IF($A117="",0,IF(VLOOKUP($A117,'ECM Staff time by PoF'!$B$5:$C$119,2,FALSE)="Not Applicable",VLOOKUP($A117,'ECM Staff time by PoF'!$B$5:$S$119,MATCH($RB$103, 'ECM Staff time by PoF'!$B$4:$R$4,0),FALSE),IF(ISERROR(VLOOKUP(CONCATENATE($A117,H$66),'ECM Staff time by PoF'!$A$5:$S$119,MATCH($RB$103, 'ECM Staff time by PoF'!$A$4:$R$4,0),FALSE)), 0, VLOOKUP(CONCATENATE($A117,H$66),'ECM Staff time by PoF'!$A$5:$S$119,MATCH($RB$103, 'ECM Staff time by PoF'!$A$4:$R$4,0),FALSE))))*H79</f>
        <v>0</v>
      </c>
      <c r="RI117" s="60">
        <f>IF($A117="",0,IF(VLOOKUP($A117,'ECM Staff time by PoF'!$B$5:$C$119,2,FALSE)="Not Applicable",VLOOKUP($A117,'ECM Staff time by PoF'!$B$5:$S$119,MATCH($RB$103, 'ECM Staff time by PoF'!$B$4:$R$4,0),FALSE),IF(ISERROR(VLOOKUP(CONCATENATE($A117,I$66),'ECM Staff time by PoF'!$A$5:$S$119,MATCH($RB$103, 'ECM Staff time by PoF'!$A$4:$R$4,0),FALSE)), 0, VLOOKUP(CONCATENATE($A117,I$66),'ECM Staff time by PoF'!$A$5:$S$119,MATCH($RB$103, 'ECM Staff time by PoF'!$A$4:$R$4,0),FALSE))))*I79</f>
        <v>0</v>
      </c>
      <c r="RJ117" s="60">
        <f>IF($A117="",0,IF(VLOOKUP($A117,'ECM Staff time by PoF'!$B$5:$C$119,2,FALSE)="Not Applicable",VLOOKUP($A117,'ECM Staff time by PoF'!$B$5:$S$119,MATCH($RB$103, 'ECM Staff time by PoF'!$B$4:$R$4,0),FALSE),IF(ISERROR(VLOOKUP(CONCATENATE($A117,J$66),'ECM Staff time by PoF'!$A$5:$S$119,MATCH($RB$103, 'ECM Staff time by PoF'!$A$4:$R$4,0),FALSE)), 0, VLOOKUP(CONCATENATE($A117,J$66),'ECM Staff time by PoF'!$A$5:$S$119,MATCH($RB$103, 'ECM Staff time by PoF'!$A$4:$R$4,0),FALSE))))*J79</f>
        <v>0</v>
      </c>
      <c r="RK117" s="60">
        <f>IF($A117="",0,IF(VLOOKUP($A117,'ECM Staff time by PoF'!$B$5:$C$119,2,FALSE)="Not Applicable",VLOOKUP($A117,'ECM Staff time by PoF'!$B$5:$S$119,MATCH($RB$103, 'ECM Staff time by PoF'!$B$4:$R$4,0),FALSE),IF(ISERROR(VLOOKUP(CONCATENATE($A117,K$66),'ECM Staff time by PoF'!$A$5:$S$119,MATCH($RB$103, 'ECM Staff time by PoF'!$A$4:$R$4,0),FALSE)), 0, VLOOKUP(CONCATENATE($A117,K$66),'ECM Staff time by PoF'!$A$5:$S$119,MATCH($RB$103, 'ECM Staff time by PoF'!$A$4:$R$4,0),FALSE))))*K79</f>
        <v>0</v>
      </c>
      <c r="RL117" s="60">
        <f>IF($A117="",0,IF(VLOOKUP($A117,'ECM Staff time by PoF'!$B$5:$C$119,2,FALSE)="Not Applicable",VLOOKUP($A117,'ECM Staff time by PoF'!$B$5:$S$119,MATCH($RB$103, 'ECM Staff time by PoF'!$B$4:$R$4,0),FALSE),IF(ISERROR(VLOOKUP(CONCATENATE($A117,L$66),'ECM Staff time by PoF'!$A$5:$S$119,MATCH($RB$103, 'ECM Staff time by PoF'!$A$4:$R$4,0),FALSE)), 0, VLOOKUP(CONCATENATE($A117,L$66),'ECM Staff time by PoF'!$A$5:$S$119,MATCH($RB$103, 'ECM Staff time by PoF'!$A$4:$R$4,0),FALSE))))*L79</f>
        <v>0</v>
      </c>
      <c r="RM117" s="60">
        <f>IF($A117="",0,IF(VLOOKUP($A117,'ECM Staff time by PoF'!$B$5:$C$119,2,FALSE)="Not Applicable",VLOOKUP($A117,'ECM Staff time by PoF'!$B$5:$S$119,MATCH($RB$103, 'ECM Staff time by PoF'!$B$4:$R$4,0),FALSE),IF(ISERROR(VLOOKUP(CONCATENATE($A117,M$66),'ECM Staff time by PoF'!$A$5:$S$119,MATCH($RB$103, 'ECM Staff time by PoF'!$A$4:$R$4,0),FALSE)), 0, VLOOKUP(CONCATENATE($A117,M$66),'ECM Staff time by PoF'!$A$5:$S$119,MATCH($RB$103, 'ECM Staff time by PoF'!$A$4:$R$4,0),FALSE))))*M79</f>
        <v>0</v>
      </c>
      <c r="RN117" s="60">
        <f>IF($A117="",0,IF(VLOOKUP($A117,'ECM Staff time by PoF'!$B$5:$C$119,2,FALSE)="Not Applicable",VLOOKUP($A117,'ECM Staff time by PoF'!$B$5:$S$119,MATCH($RB$103, 'ECM Staff time by PoF'!$B$4:$R$4,0),FALSE),IF(ISERROR(VLOOKUP(CONCATENATE($A117,N$66),'ECM Staff time by PoF'!$A$5:$S$119,MATCH($RB$103, 'ECM Staff time by PoF'!$A$4:$R$4,0),FALSE)), 0, VLOOKUP(CONCATENATE($A117,N$66),'ECM Staff time by PoF'!$A$5:$S$119,MATCH($RB$103, 'ECM Staff time by PoF'!$A$4:$R$4,0),FALSE))))*N79</f>
        <v>0</v>
      </c>
      <c r="RO117" s="60">
        <f>IF($A117="",0,IF(VLOOKUP($A117,'ECM Staff time by PoF'!$B$5:$C$119,2,FALSE)="Not Applicable",VLOOKUP($A117,'ECM Staff time by PoF'!$B$5:$S$119,MATCH($RB$103, 'ECM Staff time by PoF'!$B$4:$R$4,0),FALSE),IF(ISERROR(VLOOKUP(CONCATENATE($A117,O$66),'ECM Staff time by PoF'!$A$5:$S$119,MATCH($RB$103, 'ECM Staff time by PoF'!$A$4:$R$4,0),FALSE)), 0, VLOOKUP(CONCATENATE($A117,O$66),'ECM Staff time by PoF'!$A$5:$S$119,MATCH($RB$103, 'ECM Staff time by PoF'!$A$4:$R$4,0),FALSE))))*O79</f>
        <v>0</v>
      </c>
      <c r="RP117" s="60">
        <f>IF($A117="",0,IF(VLOOKUP($A117,'ECM Staff time by PoF'!$B$5:$C$119,2,FALSE)="Not Applicable",VLOOKUP($A117,'ECM Staff time by PoF'!$B$5:$S$119,MATCH($RB$103, 'ECM Staff time by PoF'!$B$4:$R$4,0),FALSE),IF(ISERROR(VLOOKUP(CONCATENATE($A117,P$66),'ECM Staff time by PoF'!$A$5:$S$119,MATCH($RB$103, 'ECM Staff time by PoF'!$A$4:$R$4,0),FALSE)), 0, VLOOKUP(CONCATENATE($A117,P$66),'ECM Staff time by PoF'!$A$5:$S$119,MATCH($RB$103, 'ECM Staff time by PoF'!$A$4:$R$4,0),FALSE))))*P79</f>
        <v>0</v>
      </c>
      <c r="RQ117" s="60">
        <f>IF($A117="",0,IF(VLOOKUP($A117,'ECM Staff time by PoF'!$B$5:$C$119,2,FALSE)="Not Applicable",VLOOKUP($A117,'ECM Staff time by PoF'!$B$5:$S$119,MATCH($RB$103, 'ECM Staff time by PoF'!$B$4:$R$4,0),FALSE),IF(ISERROR(VLOOKUP(CONCATENATE($A117,Q$66),'ECM Staff time by PoF'!$A$5:$S$119,MATCH($RB$103, 'ECM Staff time by PoF'!$A$4:$R$4,0),FALSE)), 0, VLOOKUP(CONCATENATE($A117,Q$66),'ECM Staff time by PoF'!$A$5:$S$119,MATCH($RB$103, 'ECM Staff time by PoF'!$A$4:$R$4,0),FALSE))))*Q79</f>
        <v>0</v>
      </c>
      <c r="RR117" s="60">
        <f>IF($A117="",0,IF(VLOOKUP($A117,'ECM Staff time by PoF'!$B$5:$C$119,2,FALSE)="Not Applicable",VLOOKUP($A117,'ECM Staff time by PoF'!$B$5:$S$119,MATCH($RB$103, 'ECM Staff time by PoF'!$B$4:$R$4,0),FALSE),IF(ISERROR(VLOOKUP(CONCATENATE($A117,R$66),'ECM Staff time by PoF'!$A$5:$S$119,MATCH($RB$103, 'ECM Staff time by PoF'!$A$4:$R$4,0),FALSE)), 0, VLOOKUP(CONCATENATE($A117,R$66),'ECM Staff time by PoF'!$A$5:$S$119,MATCH($RB$103, 'ECM Staff time by PoF'!$A$4:$R$4,0),FALSE))))*R79</f>
        <v>0</v>
      </c>
      <c r="RS117" s="60">
        <f>IF($A117="",0,IF(VLOOKUP($A117,'ECM Staff time by PoF'!$B$5:$C$119,2,FALSE)="Not Applicable",VLOOKUP($A117,'ECM Staff time by PoF'!$B$5:$S$119,MATCH($RB$103, 'ECM Staff time by PoF'!$B$4:$R$4,0),FALSE),IF(ISERROR(VLOOKUP(CONCATENATE($A117,S$66),'ECM Staff time by PoF'!$A$5:$S$119,MATCH($RB$103, 'ECM Staff time by PoF'!$A$4:$R$4,0),FALSE)), 0, VLOOKUP(CONCATENATE($A117,S$66),'ECM Staff time by PoF'!$A$5:$S$119,MATCH($RB$103, 'ECM Staff time by PoF'!$A$4:$R$4,0),FALSE))))*S79</f>
        <v>0</v>
      </c>
      <c r="RT117" s="60">
        <f>IF($A117="",0,IF(VLOOKUP($A117,'ECM Staff time by PoF'!$B$5:$C$119,2,FALSE)="Not Applicable",VLOOKUP($A117,'ECM Staff time by PoF'!$B$5:$S$119,MATCH($RB$103, 'ECM Staff time by PoF'!$B$4:$R$4,0),FALSE),IF(ISERROR(VLOOKUP(CONCATENATE($A117,T$66),'ECM Staff time by PoF'!$A$5:$S$119,MATCH($RB$103, 'ECM Staff time by PoF'!$A$4:$R$4,0),FALSE)), 0, VLOOKUP(CONCATENATE($A117,T$66),'ECM Staff time by PoF'!$A$5:$S$119,MATCH($RB$103, 'ECM Staff time by PoF'!$A$4:$R$4,0),FALSE))))*T79</f>
        <v>0</v>
      </c>
      <c r="RU117" s="60">
        <f>IF($A117="",0,IF(VLOOKUP($A117,'ECM Staff time by PoF'!$B$5:$C$119,2,FALSE)="Not Applicable",VLOOKUP($A117,'ECM Staff time by PoF'!$B$5:$S$119,MATCH($RB$103, 'ECM Staff time by PoF'!$B$4:$R$4,0),FALSE),IF(ISERROR(VLOOKUP(CONCATENATE($A117,U$66),'ECM Staff time by PoF'!$A$5:$S$119,MATCH($RB$103, 'ECM Staff time by PoF'!$A$4:$R$4,0),FALSE)), 0, VLOOKUP(CONCATENATE($A117,U$66),'ECM Staff time by PoF'!$A$5:$S$119,MATCH($RB$103, 'ECM Staff time by PoF'!$A$4:$R$4,0),FALSE))))*U79</f>
        <v>0</v>
      </c>
      <c r="RV117" s="60">
        <f>IF($A117="",0,IF(VLOOKUP($A117,'ECM Staff time by PoF'!$B$5:$C$119,2,FALSE)="Not Applicable",VLOOKUP($A117,'ECM Staff time by PoF'!$B$5:$S$119,MATCH($RB$103, 'ECM Staff time by PoF'!$B$4:$R$4,0),FALSE),IF(ISERROR(VLOOKUP(CONCATENATE($A117,V$66),'ECM Staff time by PoF'!$A$5:$S$119,MATCH($RB$103, 'ECM Staff time by PoF'!$A$4:$R$4,0),FALSE)), 0, VLOOKUP(CONCATENATE($A117,V$66),'ECM Staff time by PoF'!$A$5:$S$119,MATCH($RB$103, 'ECM Staff time by PoF'!$A$4:$R$4,0),FALSE))))*V79</f>
        <v>0</v>
      </c>
      <c r="RW117" s="60">
        <f>IF($A117="",0,IF(VLOOKUP($A117,'ECM Staff time by PoF'!$B$5:$C$119,2,FALSE)="Not Applicable",VLOOKUP($A117,'ECM Staff time by PoF'!$B$5:$S$119,MATCH($RB$103, 'ECM Staff time by PoF'!$B$4:$R$4,0),FALSE),IF(ISERROR(VLOOKUP(CONCATENATE($A117,W$66),'ECM Staff time by PoF'!$A$5:$S$119,MATCH($RB$103, 'ECM Staff time by PoF'!$A$4:$R$4,0),FALSE)), 0, VLOOKUP(CONCATENATE($A117,W$66),'ECM Staff time by PoF'!$A$5:$S$119,MATCH($RB$103, 'ECM Staff time by PoF'!$A$4:$R$4,0),FALSE))))*W79</f>
        <v>0</v>
      </c>
      <c r="RX117" s="60">
        <f>IF($A117="",0,IF(VLOOKUP($A117,'ECM Staff time by PoF'!$B$5:$C$119,2,FALSE)="Not Applicable",VLOOKUP($A117,'ECM Staff time by PoF'!$B$5:$S$119,MATCH($RB$103, 'ECM Staff time by PoF'!$B$4:$R$4,0),FALSE),IF(ISERROR(VLOOKUP(CONCATENATE($A117,X$66),'ECM Staff time by PoF'!$A$5:$S$119,MATCH($RB$103, 'ECM Staff time by PoF'!$A$4:$R$4,0),FALSE)), 0, VLOOKUP(CONCATENATE($A117,X$66),'ECM Staff time by PoF'!$A$5:$S$119,MATCH($RB$103, 'ECM Staff time by PoF'!$A$4:$R$4,0),FALSE))))*X79</f>
        <v>0</v>
      </c>
      <c r="RY117" s="60">
        <f>IF($A117="",0,IF(VLOOKUP($A117,'ECM Staff time by PoF'!$B$5:$C$119,2,FALSE)="Not Applicable",VLOOKUP($A117,'ECM Staff time by PoF'!$B$5:$S$119,MATCH($RB$103, 'ECM Staff time by PoF'!$B$4:$R$4,0),FALSE),IF(ISERROR(VLOOKUP(CONCATENATE($A117,Y$66),'ECM Staff time by PoF'!$A$5:$S$119,MATCH($RB$103, 'ECM Staff time by PoF'!$A$4:$R$4,0),FALSE)), 0, VLOOKUP(CONCATENATE($A117,Y$66),'ECM Staff time by PoF'!$A$5:$S$119,MATCH($RB$103, 'ECM Staff time by PoF'!$A$4:$R$4,0),FALSE))))*Y79</f>
        <v>0</v>
      </c>
      <c r="RZ117" s="60">
        <f>IF($A117="",0,IF(VLOOKUP($A117,'ECM Staff time by PoF'!$B$5:$C$119,2,FALSE)="Not Applicable",VLOOKUP($A117,'ECM Staff time by PoF'!$B$5:$S$119,MATCH($RB$103, 'ECM Staff time by PoF'!$B$4:$R$4,0),FALSE),IF(ISERROR(VLOOKUP(CONCATENATE($A117,Z$66),'ECM Staff time by PoF'!$A$5:$S$119,MATCH($RB$103, 'ECM Staff time by PoF'!$A$4:$R$4,0),FALSE)), 0, VLOOKUP(CONCATENATE($A117,Z$66),'ECM Staff time by PoF'!$A$5:$S$119,MATCH($RB$103, 'ECM Staff time by PoF'!$A$4:$R$4,0),FALSE))))*Z79</f>
        <v>0</v>
      </c>
      <c r="SA117" s="60">
        <f>IF($A117="",0,IF(VLOOKUP($A117,'ECM Staff time by PoF'!$B$5:$C$119,2,FALSE)="Not Applicable",VLOOKUP($A117,'ECM Staff time by PoF'!$B$5:$S$119,MATCH($RB$103, 'ECM Staff time by PoF'!$B$4:$R$4,0),FALSE),IF(ISERROR(VLOOKUP(CONCATENATE($A117,AA$66),'ECM Staff time by PoF'!$A$5:$S$119,MATCH($RB$103, 'ECM Staff time by PoF'!$A$4:$R$4,0),FALSE)), 0, VLOOKUP(CONCATENATE($A117,AA$66),'ECM Staff time by PoF'!$A$5:$S$119,MATCH($RB$103, 'ECM Staff time by PoF'!$A$4:$R$4,0),FALSE))))*AA79</f>
        <v>0</v>
      </c>
      <c r="SB117" s="60">
        <f>IF($A117="",0,IF(VLOOKUP($A117,'ECM Staff time by PoF'!$B$5:$C$119,2,FALSE)="Not Applicable",VLOOKUP($A117,'ECM Staff time by PoF'!$B$5:$S$119,MATCH($RB$103, 'ECM Staff time by PoF'!$B$4:$R$4,0),FALSE),IF(ISERROR(VLOOKUP(CONCATENATE($A117,AB$66),'ECM Staff time by PoF'!$A$5:$S$119,MATCH($RB$103, 'ECM Staff time by PoF'!$A$4:$R$4,0),FALSE)), 0, VLOOKUP(CONCATENATE($A117,AB$66),'ECM Staff time by PoF'!$A$5:$S$119,MATCH($RB$103, 'ECM Staff time by PoF'!$A$4:$R$4,0),FALSE))))*AB79</f>
        <v>0</v>
      </c>
      <c r="SC117" s="60">
        <f>IF($A117="",0,IF(VLOOKUP($A117,'ECM Staff time by PoF'!$B$5:$C$119,2,FALSE)="Not Applicable",VLOOKUP($A117,'ECM Staff time by PoF'!$B$5:$S$119,MATCH($RB$103, 'ECM Staff time by PoF'!$B$4:$R$4,0),FALSE),IF(ISERROR(VLOOKUP(CONCATENATE($A117,AC$66),'ECM Staff time by PoF'!$A$5:$S$119,MATCH($RB$103, 'ECM Staff time by PoF'!$A$4:$R$4,0),FALSE)), 0, VLOOKUP(CONCATENATE($A117,AC$66),'ECM Staff time by PoF'!$A$5:$S$119,MATCH($RB$103, 'ECM Staff time by PoF'!$A$4:$R$4,0),FALSE))))*AC79</f>
        <v>0</v>
      </c>
      <c r="SD117" s="60">
        <f>IF($A117="",0,IF(VLOOKUP($A117,'ECM Staff time by PoF'!$B$5:$C$119,2,FALSE)="Not Applicable",VLOOKUP($A117,'ECM Staff time by PoF'!$B$5:$S$119,MATCH($RB$103, 'ECM Staff time by PoF'!$B$4:$R$4,0),FALSE),IF(ISERROR(VLOOKUP(CONCATENATE($A117,AD$66),'ECM Staff time by PoF'!$A$5:$S$119,MATCH($RB$103, 'ECM Staff time by PoF'!$A$4:$R$4,0),FALSE)), 0, VLOOKUP(CONCATENATE($A117,AD$66),'ECM Staff time by PoF'!$A$5:$S$119,MATCH($RB$103, 'ECM Staff time by PoF'!$A$4:$R$4,0),FALSE))))*AD79</f>
        <v>0</v>
      </c>
      <c r="SE117" s="60">
        <f>IF($A117="",0,IF(VLOOKUP($A117,'ECM Staff time by PoF'!$B$5:$C$119,2,FALSE)="Not Applicable",VLOOKUP($A117,'ECM Staff time by PoF'!$B$5:$S$119,MATCH($RB$103, 'ECM Staff time by PoF'!$B$4:$R$4,0),FALSE),IF(ISERROR(VLOOKUP(CONCATENATE($A117,AE$66),'ECM Staff time by PoF'!$A$5:$S$119,MATCH($RB$103, 'ECM Staff time by PoF'!$A$4:$R$4,0),FALSE)), 0, VLOOKUP(CONCATENATE($A117,AE$66),'ECM Staff time by PoF'!$A$5:$S$119,MATCH($RB$103, 'ECM Staff time by PoF'!$A$4:$R$4,0),FALSE))))*AE79</f>
        <v>0</v>
      </c>
      <c r="SF117" s="60">
        <f>IF($A117="",0,IF(VLOOKUP($A117,'ECM Staff time by PoF'!$B$5:$C$119,2,FALSE)="Not Applicable",VLOOKUP($A117,'ECM Staff time by PoF'!$B$5:$S$119,MATCH($RB$103, 'ECM Staff time by PoF'!$B$4:$R$4,0),FALSE),IF(ISERROR(VLOOKUP(CONCATENATE($A117,AF$66),'ECM Staff time by PoF'!$A$5:$S$119,MATCH($RB$103, 'ECM Staff time by PoF'!$A$4:$R$4,0),FALSE)), 0, VLOOKUP(CONCATENATE($A117,AF$66),'ECM Staff time by PoF'!$A$5:$S$119,MATCH($RB$103, 'ECM Staff time by PoF'!$A$4:$R$4,0),FALSE))))*AF79</f>
        <v>0</v>
      </c>
      <c r="SG117" s="60">
        <f>IF($A117="",0,IF(VLOOKUP($A117,'ECM Staff time by PoF'!$B$5:$C$119,2,FALSE)="Not Applicable",VLOOKUP($A117,'ECM Staff time by PoF'!$B$5:$S$119,MATCH($RB$103, 'ECM Staff time by PoF'!$B$4:$R$4,0),FALSE),IF(ISERROR(VLOOKUP(CONCATENATE($A117,AG$66),'ECM Staff time by PoF'!$A$5:$S$119,MATCH($RB$103, 'ECM Staff time by PoF'!$A$4:$R$4,0),FALSE)), 0, VLOOKUP(CONCATENATE($A117,AG$66),'ECM Staff time by PoF'!$A$5:$S$119,MATCH($RB$103, 'ECM Staff time by PoF'!$A$4:$R$4,0),FALSE))))*AG79</f>
        <v>0</v>
      </c>
      <c r="SH117" s="60">
        <f>IF($A117="",0,IF(VLOOKUP($A117,'ECM Staff time by PoF'!$B$5:$C$119,2,FALSE)="Not Applicable",VLOOKUP($A117,'ECM Staff time by PoF'!$B$5:$S$119,MATCH($RB$103, 'ECM Staff time by PoF'!$B$4:$R$4,0),FALSE),IF(ISERROR(VLOOKUP(CONCATENATE($A117,AH$66),'ECM Staff time by PoF'!$A$5:$S$119,MATCH($RB$103, 'ECM Staff time by PoF'!$A$4:$R$4,0),FALSE)), 0, VLOOKUP(CONCATENATE($A117,AH$66),'ECM Staff time by PoF'!$A$5:$S$119,MATCH($RB$103, 'ECM Staff time by PoF'!$A$4:$R$4,0),FALSE))))*AH79</f>
        <v>0</v>
      </c>
      <c r="SI117" s="60">
        <f>IF($A117="",0,IF(VLOOKUP($A117,'ECM Staff time by PoF'!$B$5:$C$119,2,FALSE)="Not Applicable",VLOOKUP($A117,'ECM Staff time by PoF'!$B$5:$S$119,MATCH($RB$103, 'ECM Staff time by PoF'!$B$4:$R$4,0),FALSE),IF(ISERROR(VLOOKUP(CONCATENATE($A117,AI$66),'ECM Staff time by PoF'!$A$5:$S$119,MATCH($RB$103, 'ECM Staff time by PoF'!$A$4:$R$4,0),FALSE)), 0, VLOOKUP(CONCATENATE($A117,AI$66),'ECM Staff time by PoF'!$A$5:$S$119,MATCH($RB$103, 'ECM Staff time by PoF'!$A$4:$R$4,0),FALSE))))*AI79</f>
        <v>0</v>
      </c>
      <c r="SJ117" s="60">
        <f>IF($A117="",0,IF(VLOOKUP($A117,'ECM Staff time by PoF'!$B$5:$C$119,2,FALSE)="Not Applicable",VLOOKUP($A117,'ECM Staff time by PoF'!$B$5:$S$119,MATCH($RB$103, 'ECM Staff time by PoF'!$B$4:$R$4,0),FALSE),IF(ISERROR(VLOOKUP(CONCATENATE($A117,AJ$66),'ECM Staff time by PoF'!$A$5:$S$119,MATCH($RB$103, 'ECM Staff time by PoF'!$A$4:$R$4,0),FALSE)), 0, VLOOKUP(CONCATENATE($A117,AJ$66),'ECM Staff time by PoF'!$A$5:$S$119,MATCH($RB$103, 'ECM Staff time by PoF'!$A$4:$R$4,0),FALSE))))*AJ79</f>
        <v>0</v>
      </c>
      <c r="SK117" s="60">
        <f>IF($A117="",0,IF(VLOOKUP($A117,'ECM Staff time by PoF'!$B$5:$C$119,2,FALSE)="Not Applicable",VLOOKUP($A117,'ECM Staff time by PoF'!$B$5:$S$119,MATCH($RB$103, 'ECM Staff time by PoF'!$B$4:$R$4,0),FALSE),IF(ISERROR(VLOOKUP(CONCATENATE($A117,AK$66),'ECM Staff time by PoF'!$A$5:$S$119,MATCH($RB$103, 'ECM Staff time by PoF'!$A$4:$R$4,0),FALSE)), 0, VLOOKUP(CONCATENATE($A117,AK$66),'ECM Staff time by PoF'!$A$5:$S$119,MATCH($RB$103, 'ECM Staff time by PoF'!$A$4:$R$4,0),FALSE))))*AK79</f>
        <v>0</v>
      </c>
      <c r="SL117" s="60">
        <f>IF($A117="",0,IF(VLOOKUP($A117,'ECM Staff time by PoF'!$B$5:$C$119,2,FALSE)="Not Applicable",VLOOKUP($A117,'ECM Staff time by PoF'!$B$5:$S$119,MATCH($SL$103, 'ECM Staff time by PoF'!$B$4:$S$4,0),FALSE),IF(ISERROR(VLOOKUP(CONCATENATE($A117,B$66),'ECM Staff time by PoF'!$A$5:$S$119,MATCH($SL$103, 'ECM Staff time by PoF'!$A$4:$S$4,0),FALSE)), 0, VLOOKUP(CONCATENATE($A117,B$66),'ECM Staff time by PoF'!$A$5:$S$119,MATCH($SL$103, 'ECM Staff time by PoF'!$A$4:$S$4,0),FALSE))))*B79</f>
        <v>0</v>
      </c>
      <c r="SM117" s="60">
        <f>IF($A117="",0,IF(VLOOKUP($A117,'ECM Staff time by PoF'!$B$5:$C$119,2,FALSE)="Not Applicable",VLOOKUP($A117,'ECM Staff time by PoF'!$B$5:$S$119,MATCH($SL$103, 'ECM Staff time by PoF'!$B$4:$S$4,0),FALSE),IF(ISERROR(VLOOKUP(CONCATENATE($A117,C$66),'ECM Staff time by PoF'!$A$5:$S$119,MATCH($SL$103, 'ECM Staff time by PoF'!$A$4:$S$4,0),FALSE)), 0, VLOOKUP(CONCATENATE($A117,C$66),'ECM Staff time by PoF'!$A$5:$S$119,MATCH($SL$103, 'ECM Staff time by PoF'!$A$4:$S$4,0),FALSE))))*C79</f>
        <v>0</v>
      </c>
      <c r="SN117" s="60">
        <f>IF($A117="",0,IF(VLOOKUP($A117,'ECM Staff time by PoF'!$B$5:$C$119,2,FALSE)="Not Applicable",VLOOKUP($A117,'ECM Staff time by PoF'!$B$5:$S$119,MATCH($SL$103, 'ECM Staff time by PoF'!$B$4:$S$4,0),FALSE),IF(ISERROR(VLOOKUP(CONCATENATE($A117,D$66),'ECM Staff time by PoF'!$A$5:$S$119,MATCH($SL$103, 'ECM Staff time by PoF'!$A$4:$S$4,0),FALSE)), 0, VLOOKUP(CONCATENATE($A117,D$66),'ECM Staff time by PoF'!$A$5:$S$119,MATCH($SL$103, 'ECM Staff time by PoF'!$A$4:$S$4,0),FALSE))))*D79</f>
        <v>0</v>
      </c>
      <c r="SO117" s="60">
        <f>IF($A117="",0,IF(VLOOKUP($A117,'ECM Staff time by PoF'!$B$5:$C$119,2,FALSE)="Not Applicable",VLOOKUP($A117,'ECM Staff time by PoF'!$B$5:$S$119,MATCH($SL$103, 'ECM Staff time by PoF'!$B$4:$S$4,0),FALSE),IF(ISERROR(VLOOKUP(CONCATENATE($A117,E$66),'ECM Staff time by PoF'!$A$5:$S$119,MATCH($SL$103, 'ECM Staff time by PoF'!$A$4:$S$4,0),FALSE)), 0, VLOOKUP(CONCATENATE($A117,E$66),'ECM Staff time by PoF'!$A$5:$S$119,MATCH($SL$103, 'ECM Staff time by PoF'!$A$4:$S$4,0),FALSE))))*E79</f>
        <v>0</v>
      </c>
      <c r="SP117" s="60">
        <f>IF($A117="",0,IF(VLOOKUP($A117,'ECM Staff time by PoF'!$B$5:$C$119,2,FALSE)="Not Applicable",VLOOKUP($A117,'ECM Staff time by PoF'!$B$5:$S$119,MATCH($SL$103, 'ECM Staff time by PoF'!$B$4:$S$4,0),FALSE),IF(ISERROR(VLOOKUP(CONCATENATE($A117,F$66),'ECM Staff time by PoF'!$A$5:$S$119,MATCH($SL$103, 'ECM Staff time by PoF'!$A$4:$S$4,0),FALSE)), 0, VLOOKUP(CONCATENATE($A117,F$66),'ECM Staff time by PoF'!$A$5:$S$119,MATCH($SL$103, 'ECM Staff time by PoF'!$A$4:$S$4,0),FALSE))))*F79</f>
        <v>0</v>
      </c>
      <c r="SQ117" s="60">
        <f>IF($A117="",0,IF(VLOOKUP($A117,'ECM Staff time by PoF'!$B$5:$C$119,2,FALSE)="Not Applicable",VLOOKUP($A117,'ECM Staff time by PoF'!$B$5:$S$119,MATCH($SL$103, 'ECM Staff time by PoF'!$B$4:$S$4,0),FALSE),IF(ISERROR(VLOOKUP(CONCATENATE($A117,G$66),'ECM Staff time by PoF'!$A$5:$S$119,MATCH($SL$103, 'ECM Staff time by PoF'!$A$4:$S$4,0),FALSE)), 0, VLOOKUP(CONCATENATE($A117,G$66),'ECM Staff time by PoF'!$A$5:$S$119,MATCH($SL$103, 'ECM Staff time by PoF'!$A$4:$S$4,0),FALSE))))*G79</f>
        <v>0</v>
      </c>
      <c r="SR117" s="60">
        <f>IF($A117="",0,IF(VLOOKUP($A117,'ECM Staff time by PoF'!$B$5:$C$119,2,FALSE)="Not Applicable",VLOOKUP($A117,'ECM Staff time by PoF'!$B$5:$S$119,MATCH($SL$103, 'ECM Staff time by PoF'!$B$4:$S$4,0),FALSE),IF(ISERROR(VLOOKUP(CONCATENATE($A117,H$66),'ECM Staff time by PoF'!$A$5:$S$119,MATCH($SL$103, 'ECM Staff time by PoF'!$A$4:$S$4,0),FALSE)), 0, VLOOKUP(CONCATENATE($A117,H$66),'ECM Staff time by PoF'!$A$5:$S$119,MATCH($SL$103, 'ECM Staff time by PoF'!$A$4:$S$4,0),FALSE))))*H79</f>
        <v>0</v>
      </c>
      <c r="SS117" s="60">
        <f>IF($A117="",0,IF(VLOOKUP($A117,'ECM Staff time by PoF'!$B$5:$C$119,2,FALSE)="Not Applicable",VLOOKUP($A117,'ECM Staff time by PoF'!$B$5:$S$119,MATCH($SL$103, 'ECM Staff time by PoF'!$B$4:$S$4,0),FALSE),IF(ISERROR(VLOOKUP(CONCATENATE($A117,I$66),'ECM Staff time by PoF'!$A$5:$S$119,MATCH($SL$103, 'ECM Staff time by PoF'!$A$4:$S$4,0),FALSE)), 0, VLOOKUP(CONCATENATE($A117,I$66),'ECM Staff time by PoF'!$A$5:$S$119,MATCH($SL$103, 'ECM Staff time by PoF'!$A$4:$S$4,0),FALSE))))*I79</f>
        <v>0</v>
      </c>
      <c r="ST117" s="60">
        <f>IF($A117="",0,IF(VLOOKUP($A117,'ECM Staff time by PoF'!$B$5:$C$119,2,FALSE)="Not Applicable",VLOOKUP($A117,'ECM Staff time by PoF'!$B$5:$S$119,MATCH($SL$103, 'ECM Staff time by PoF'!$B$4:$S$4,0),FALSE),IF(ISERROR(VLOOKUP(CONCATENATE($A117,J$66),'ECM Staff time by PoF'!$A$5:$S$119,MATCH($SL$103, 'ECM Staff time by PoF'!$A$4:$S$4,0),FALSE)), 0, VLOOKUP(CONCATENATE($A117,J$66),'ECM Staff time by PoF'!$A$5:$S$119,MATCH($SL$103, 'ECM Staff time by PoF'!$A$4:$S$4,0),FALSE))))*J79</f>
        <v>0</v>
      </c>
      <c r="SU117" s="60">
        <f>IF($A117="",0,IF(VLOOKUP($A117,'ECM Staff time by PoF'!$B$5:$C$119,2,FALSE)="Not Applicable",VLOOKUP($A117,'ECM Staff time by PoF'!$B$5:$S$119,MATCH($SL$103, 'ECM Staff time by PoF'!$B$4:$S$4,0),FALSE),IF(ISERROR(VLOOKUP(CONCATENATE($A117,K$66),'ECM Staff time by PoF'!$A$5:$S$119,MATCH($SL$103, 'ECM Staff time by PoF'!$A$4:$S$4,0),FALSE)), 0, VLOOKUP(CONCATENATE($A117,K$66),'ECM Staff time by PoF'!$A$5:$S$119,MATCH($SL$103, 'ECM Staff time by PoF'!$A$4:$S$4,0),FALSE))))*K79</f>
        <v>0</v>
      </c>
      <c r="SV117" s="60">
        <f>IF($A117="",0,IF(VLOOKUP($A117,'ECM Staff time by PoF'!$B$5:$C$119,2,FALSE)="Not Applicable",VLOOKUP($A117,'ECM Staff time by PoF'!$B$5:$S$119,MATCH($SL$103, 'ECM Staff time by PoF'!$B$4:$S$4,0),FALSE),IF(ISERROR(VLOOKUP(CONCATENATE($A117,L$66),'ECM Staff time by PoF'!$A$5:$S$119,MATCH($SL$103, 'ECM Staff time by PoF'!$A$4:$S$4,0),FALSE)), 0, VLOOKUP(CONCATENATE($A117,L$66),'ECM Staff time by PoF'!$A$5:$S$119,MATCH($SL$103, 'ECM Staff time by PoF'!$A$4:$S$4,0),FALSE))))*L79</f>
        <v>0</v>
      </c>
      <c r="SW117" s="60">
        <f>IF($A117="",0,IF(VLOOKUP($A117,'ECM Staff time by PoF'!$B$5:$C$119,2,FALSE)="Not Applicable",VLOOKUP($A117,'ECM Staff time by PoF'!$B$5:$S$119,MATCH($SL$103, 'ECM Staff time by PoF'!$B$4:$S$4,0),FALSE),IF(ISERROR(VLOOKUP(CONCATENATE($A117,M$66),'ECM Staff time by PoF'!$A$5:$S$119,MATCH($SL$103, 'ECM Staff time by PoF'!$A$4:$S$4,0),FALSE)), 0, VLOOKUP(CONCATENATE($A117,M$66),'ECM Staff time by PoF'!$A$5:$S$119,MATCH($SL$103, 'ECM Staff time by PoF'!$A$4:$S$4,0),FALSE))))*M79</f>
        <v>0</v>
      </c>
      <c r="SX117" s="60">
        <f>IF($A117="",0,IF(VLOOKUP($A117,'ECM Staff time by PoF'!$B$5:$C$119,2,FALSE)="Not Applicable",VLOOKUP($A117,'ECM Staff time by PoF'!$B$5:$S$119,MATCH($SL$103, 'ECM Staff time by PoF'!$B$4:$S$4,0),FALSE),IF(ISERROR(VLOOKUP(CONCATENATE($A117,N$66),'ECM Staff time by PoF'!$A$5:$S$119,MATCH($SL$103, 'ECM Staff time by PoF'!$A$4:$S$4,0),FALSE)), 0, VLOOKUP(CONCATENATE($A117,N$66),'ECM Staff time by PoF'!$A$5:$S$119,MATCH($SL$103, 'ECM Staff time by PoF'!$A$4:$S$4,0),FALSE))))*N79</f>
        <v>0</v>
      </c>
      <c r="SY117" s="60">
        <f>IF($A117="",0,IF(VLOOKUP($A117,'ECM Staff time by PoF'!$B$5:$C$119,2,FALSE)="Not Applicable",VLOOKUP($A117,'ECM Staff time by PoF'!$B$5:$S$119,MATCH($SL$103, 'ECM Staff time by PoF'!$B$4:$S$4,0),FALSE),IF(ISERROR(VLOOKUP(CONCATENATE($A117,O$66),'ECM Staff time by PoF'!$A$5:$S$119,MATCH($SL$103, 'ECM Staff time by PoF'!$A$4:$S$4,0),FALSE)), 0, VLOOKUP(CONCATENATE($A117,O$66),'ECM Staff time by PoF'!$A$5:$S$119,MATCH($SL$103, 'ECM Staff time by PoF'!$A$4:$S$4,0),FALSE))))*O79</f>
        <v>0</v>
      </c>
      <c r="SZ117" s="60">
        <f>IF($A117="",0,IF(VLOOKUP($A117,'ECM Staff time by PoF'!$B$5:$C$119,2,FALSE)="Not Applicable",VLOOKUP($A117,'ECM Staff time by PoF'!$B$5:$S$119,MATCH($SL$103, 'ECM Staff time by PoF'!$B$4:$S$4,0),FALSE),IF(ISERROR(VLOOKUP(CONCATENATE($A117,P$66),'ECM Staff time by PoF'!$A$5:$S$119,MATCH($SL$103, 'ECM Staff time by PoF'!$A$4:$S$4,0),FALSE)), 0, VLOOKUP(CONCATENATE($A117,P$66),'ECM Staff time by PoF'!$A$5:$S$119,MATCH($SL$103, 'ECM Staff time by PoF'!$A$4:$S$4,0),FALSE))))*P79</f>
        <v>0</v>
      </c>
      <c r="TA117" s="60">
        <f>IF($A117="",0,IF(VLOOKUP($A117,'ECM Staff time by PoF'!$B$5:$C$119,2,FALSE)="Not Applicable",VLOOKUP($A117,'ECM Staff time by PoF'!$B$5:$S$119,MATCH($SL$103, 'ECM Staff time by PoF'!$B$4:$S$4,0),FALSE),IF(ISERROR(VLOOKUP(CONCATENATE($A117,Q$66),'ECM Staff time by PoF'!$A$5:$S$119,MATCH($SL$103, 'ECM Staff time by PoF'!$A$4:$S$4,0),FALSE)), 0, VLOOKUP(CONCATENATE($A117,Q$66),'ECM Staff time by PoF'!$A$5:$S$119,MATCH($SL$103, 'ECM Staff time by PoF'!$A$4:$S$4,0),FALSE))))*Q79</f>
        <v>0</v>
      </c>
      <c r="TB117" s="60">
        <f>IF($A117="",0,IF(VLOOKUP($A117,'ECM Staff time by PoF'!$B$5:$C$119,2,FALSE)="Not Applicable",VLOOKUP($A117,'ECM Staff time by PoF'!$B$5:$S$119,MATCH($SL$103, 'ECM Staff time by PoF'!$B$4:$S$4,0),FALSE),IF(ISERROR(VLOOKUP(CONCATENATE($A117,R$66),'ECM Staff time by PoF'!$A$5:$S$119,MATCH($SL$103, 'ECM Staff time by PoF'!$A$4:$S$4,0),FALSE)), 0, VLOOKUP(CONCATENATE($A117,R$66),'ECM Staff time by PoF'!$A$5:$S$119,MATCH($SL$103, 'ECM Staff time by PoF'!$A$4:$S$4,0),FALSE))))*R79</f>
        <v>0</v>
      </c>
      <c r="TC117" s="60">
        <f>IF($A117="",0,IF(VLOOKUP($A117,'ECM Staff time by PoF'!$B$5:$C$119,2,FALSE)="Not Applicable",VLOOKUP($A117,'ECM Staff time by PoF'!$B$5:$S$119,MATCH($SL$103, 'ECM Staff time by PoF'!$B$4:$S$4,0),FALSE),IF(ISERROR(VLOOKUP(CONCATENATE($A117,S$66),'ECM Staff time by PoF'!$A$5:$S$119,MATCH($SL$103, 'ECM Staff time by PoF'!$A$4:$S$4,0),FALSE)), 0, VLOOKUP(CONCATENATE($A117,S$66),'ECM Staff time by PoF'!$A$5:$S$119,MATCH($SL$103, 'ECM Staff time by PoF'!$A$4:$S$4,0),FALSE))))*S79</f>
        <v>0</v>
      </c>
      <c r="TD117" s="60">
        <f>IF($A117="",0,IF(VLOOKUP($A117,'ECM Staff time by PoF'!$B$5:$C$119,2,FALSE)="Not Applicable",VLOOKUP($A117,'ECM Staff time by PoF'!$B$5:$S$119,MATCH($SL$103, 'ECM Staff time by PoF'!$B$4:$S$4,0),FALSE),IF(ISERROR(VLOOKUP(CONCATENATE($A117,T$66),'ECM Staff time by PoF'!$A$5:$S$119,MATCH($SL$103, 'ECM Staff time by PoF'!$A$4:$S$4,0),FALSE)), 0, VLOOKUP(CONCATENATE($A117,T$66),'ECM Staff time by PoF'!$A$5:$S$119,MATCH($SL$103, 'ECM Staff time by PoF'!$A$4:$S$4,0),FALSE))))*T79</f>
        <v>0</v>
      </c>
      <c r="TE117" s="60">
        <f>IF($A117="",0,IF(VLOOKUP($A117,'ECM Staff time by PoF'!$B$5:$C$119,2,FALSE)="Not Applicable",VLOOKUP($A117,'ECM Staff time by PoF'!$B$5:$S$119,MATCH($SL$103, 'ECM Staff time by PoF'!$B$4:$S$4,0),FALSE),IF(ISERROR(VLOOKUP(CONCATENATE($A117,U$66),'ECM Staff time by PoF'!$A$5:$S$119,MATCH($SL$103, 'ECM Staff time by PoF'!$A$4:$S$4,0),FALSE)), 0, VLOOKUP(CONCATENATE($A117,U$66),'ECM Staff time by PoF'!$A$5:$S$119,MATCH($SL$103, 'ECM Staff time by PoF'!$A$4:$S$4,0),FALSE))))*U79</f>
        <v>0</v>
      </c>
      <c r="TF117" s="60">
        <f>IF($A117="",0,IF(VLOOKUP($A117,'ECM Staff time by PoF'!$B$5:$C$119,2,FALSE)="Not Applicable",VLOOKUP($A117,'ECM Staff time by PoF'!$B$5:$S$119,MATCH($SL$103, 'ECM Staff time by PoF'!$B$4:$S$4,0),FALSE),IF(ISERROR(VLOOKUP(CONCATENATE($A117,V$66),'ECM Staff time by PoF'!$A$5:$S$119,MATCH($SL$103, 'ECM Staff time by PoF'!$A$4:$S$4,0),FALSE)), 0, VLOOKUP(CONCATENATE($A117,V$66),'ECM Staff time by PoF'!$A$5:$S$119,MATCH($SL$103, 'ECM Staff time by PoF'!$A$4:$S$4,0),FALSE))))*V79</f>
        <v>0</v>
      </c>
      <c r="TG117" s="60">
        <f>IF($A117="",0,IF(VLOOKUP($A117,'ECM Staff time by PoF'!$B$5:$C$119,2,FALSE)="Not Applicable",VLOOKUP($A117,'ECM Staff time by PoF'!$B$5:$S$119,MATCH($SL$103, 'ECM Staff time by PoF'!$B$4:$S$4,0),FALSE),IF(ISERROR(VLOOKUP(CONCATENATE($A117,W$66),'ECM Staff time by PoF'!$A$5:$S$119,MATCH($SL$103, 'ECM Staff time by PoF'!$A$4:$S$4,0),FALSE)), 0, VLOOKUP(CONCATENATE($A117,W$66),'ECM Staff time by PoF'!$A$5:$S$119,MATCH($SL$103, 'ECM Staff time by PoF'!$A$4:$S$4,0),FALSE))))*W79</f>
        <v>0</v>
      </c>
      <c r="TH117" s="60">
        <f>IF($A117="",0,IF(VLOOKUP($A117,'ECM Staff time by PoF'!$B$5:$C$119,2,FALSE)="Not Applicable",VLOOKUP($A117,'ECM Staff time by PoF'!$B$5:$S$119,MATCH($SL$103, 'ECM Staff time by PoF'!$B$4:$S$4,0),FALSE),IF(ISERROR(VLOOKUP(CONCATENATE($A117,X$66),'ECM Staff time by PoF'!$A$5:$S$119,MATCH($SL$103, 'ECM Staff time by PoF'!$A$4:$S$4,0),FALSE)), 0, VLOOKUP(CONCATENATE($A117,X$66),'ECM Staff time by PoF'!$A$5:$S$119,MATCH($SL$103, 'ECM Staff time by PoF'!$A$4:$S$4,0),FALSE))))*X79</f>
        <v>0</v>
      </c>
      <c r="TI117" s="60">
        <f>IF($A117="",0,IF(VLOOKUP($A117,'ECM Staff time by PoF'!$B$5:$C$119,2,FALSE)="Not Applicable",VLOOKUP($A117,'ECM Staff time by PoF'!$B$5:$S$119,MATCH($SL$103, 'ECM Staff time by PoF'!$B$4:$S$4,0),FALSE),IF(ISERROR(VLOOKUP(CONCATENATE($A117,Y$66),'ECM Staff time by PoF'!$A$5:$S$119,MATCH($SL$103, 'ECM Staff time by PoF'!$A$4:$S$4,0),FALSE)), 0, VLOOKUP(CONCATENATE($A117,Y$66),'ECM Staff time by PoF'!$A$5:$S$119,MATCH($SL$103, 'ECM Staff time by PoF'!$A$4:$S$4,0),FALSE))))*Y79</f>
        <v>0</v>
      </c>
      <c r="TJ117" s="60">
        <f>IF($A117="",0,IF(VLOOKUP($A117,'ECM Staff time by PoF'!$B$5:$C$119,2,FALSE)="Not Applicable",VLOOKUP($A117,'ECM Staff time by PoF'!$B$5:$S$119,MATCH($SL$103, 'ECM Staff time by PoF'!$B$4:$S$4,0),FALSE),IF(ISERROR(VLOOKUP(CONCATENATE($A117,Z$66),'ECM Staff time by PoF'!$A$5:$S$119,MATCH($SL$103, 'ECM Staff time by PoF'!$A$4:$S$4,0),FALSE)), 0, VLOOKUP(CONCATENATE($A117,Z$66),'ECM Staff time by PoF'!$A$5:$S$119,MATCH($SL$103, 'ECM Staff time by PoF'!$A$4:$S$4,0),FALSE))))*Z79</f>
        <v>0</v>
      </c>
      <c r="TK117" s="60">
        <f>IF($A117="",0,IF(VLOOKUP($A117,'ECM Staff time by PoF'!$B$5:$C$119,2,FALSE)="Not Applicable",VLOOKUP($A117,'ECM Staff time by PoF'!$B$5:$S$119,MATCH($SL$103, 'ECM Staff time by PoF'!$B$4:$S$4,0),FALSE),IF(ISERROR(VLOOKUP(CONCATENATE($A117,AA$66),'ECM Staff time by PoF'!$A$5:$S$119,MATCH($SL$103, 'ECM Staff time by PoF'!$A$4:$S$4,0),FALSE)), 0, VLOOKUP(CONCATENATE($A117,AA$66),'ECM Staff time by PoF'!$A$5:$S$119,MATCH($SL$103, 'ECM Staff time by PoF'!$A$4:$S$4,0),FALSE))))*AA79</f>
        <v>0</v>
      </c>
      <c r="TL117" s="60">
        <f>IF($A117="",0,IF(VLOOKUP($A117,'ECM Staff time by PoF'!$B$5:$C$119,2,FALSE)="Not Applicable",VLOOKUP($A117,'ECM Staff time by PoF'!$B$5:$S$119,MATCH($SL$103, 'ECM Staff time by PoF'!$B$4:$S$4,0),FALSE),IF(ISERROR(VLOOKUP(CONCATENATE($A117,AB$66),'ECM Staff time by PoF'!$A$5:$S$119,MATCH($SL$103, 'ECM Staff time by PoF'!$A$4:$S$4,0),FALSE)), 0, VLOOKUP(CONCATENATE($A117,AB$66),'ECM Staff time by PoF'!$A$5:$S$119,MATCH($SL$103, 'ECM Staff time by PoF'!$A$4:$S$4,0),FALSE))))*AB79</f>
        <v>0</v>
      </c>
      <c r="TM117" s="60">
        <f>IF($A117="",0,IF(VLOOKUP($A117,'ECM Staff time by PoF'!$B$5:$C$119,2,FALSE)="Not Applicable",VLOOKUP($A117,'ECM Staff time by PoF'!$B$5:$S$119,MATCH($SL$103, 'ECM Staff time by PoF'!$B$4:$S$4,0),FALSE),IF(ISERROR(VLOOKUP(CONCATENATE($A117,AC$66),'ECM Staff time by PoF'!$A$5:$S$119,MATCH($SL$103, 'ECM Staff time by PoF'!$A$4:$S$4,0),FALSE)), 0, VLOOKUP(CONCATENATE($A117,AC$66),'ECM Staff time by PoF'!$A$5:$S$119,MATCH($SL$103, 'ECM Staff time by PoF'!$A$4:$S$4,0),FALSE))))*AC79</f>
        <v>0</v>
      </c>
      <c r="TN117" s="60">
        <f>IF($A117="",0,IF(VLOOKUP($A117,'ECM Staff time by PoF'!$B$5:$C$119,2,FALSE)="Not Applicable",VLOOKUP($A117,'ECM Staff time by PoF'!$B$5:$S$119,MATCH($SL$103, 'ECM Staff time by PoF'!$B$4:$S$4,0),FALSE),IF(ISERROR(VLOOKUP(CONCATENATE($A117,AD$66),'ECM Staff time by PoF'!$A$5:$S$119,MATCH($SL$103, 'ECM Staff time by PoF'!$A$4:$S$4,0),FALSE)), 0, VLOOKUP(CONCATENATE($A117,AD$66),'ECM Staff time by PoF'!$A$5:$S$119,MATCH($SL$103, 'ECM Staff time by PoF'!$A$4:$S$4,0),FALSE))))*AD79</f>
        <v>0</v>
      </c>
      <c r="TO117" s="60">
        <f>IF($A117="",0,IF(VLOOKUP($A117,'ECM Staff time by PoF'!$B$5:$C$119,2,FALSE)="Not Applicable",VLOOKUP($A117,'ECM Staff time by PoF'!$B$5:$S$119,MATCH($SL$103, 'ECM Staff time by PoF'!$B$4:$S$4,0),FALSE),IF(ISERROR(VLOOKUP(CONCATENATE($A117,AE$66),'ECM Staff time by PoF'!$A$5:$S$119,MATCH($SL$103, 'ECM Staff time by PoF'!$A$4:$S$4,0),FALSE)), 0, VLOOKUP(CONCATENATE($A117,AE$66),'ECM Staff time by PoF'!$A$5:$S$119,MATCH($SL$103, 'ECM Staff time by PoF'!$A$4:$S$4,0),FALSE))))*AE79</f>
        <v>0</v>
      </c>
      <c r="TP117" s="60">
        <f>IF($A117="",0,IF(VLOOKUP($A117,'ECM Staff time by PoF'!$B$5:$C$119,2,FALSE)="Not Applicable",VLOOKUP($A117,'ECM Staff time by PoF'!$B$5:$S$119,MATCH($SL$103, 'ECM Staff time by PoF'!$B$4:$S$4,0),FALSE),IF(ISERROR(VLOOKUP(CONCATENATE($A117,AF$66),'ECM Staff time by PoF'!$A$5:$S$119,MATCH($SL$103, 'ECM Staff time by PoF'!$A$4:$S$4,0),FALSE)), 0, VLOOKUP(CONCATENATE($A117,AF$66),'ECM Staff time by PoF'!$A$5:$S$119,MATCH($SL$103, 'ECM Staff time by PoF'!$A$4:$S$4,0),FALSE))))*AF79</f>
        <v>0</v>
      </c>
      <c r="TQ117" s="60">
        <f>IF($A117="",0,IF(VLOOKUP($A117,'ECM Staff time by PoF'!$B$5:$C$119,2,FALSE)="Not Applicable",VLOOKUP($A117,'ECM Staff time by PoF'!$B$5:$S$119,MATCH($SL$103, 'ECM Staff time by PoF'!$B$4:$S$4,0),FALSE),IF(ISERROR(VLOOKUP(CONCATENATE($A117,AG$66),'ECM Staff time by PoF'!$A$5:$S$119,MATCH($SL$103, 'ECM Staff time by PoF'!$A$4:$S$4,0),FALSE)), 0, VLOOKUP(CONCATENATE($A117,AG$66),'ECM Staff time by PoF'!$A$5:$S$119,MATCH($SL$103, 'ECM Staff time by PoF'!$A$4:$S$4,0),FALSE))))*AG79</f>
        <v>0</v>
      </c>
      <c r="TR117" s="60">
        <f>IF($A117="",0,IF(VLOOKUP($A117,'ECM Staff time by PoF'!$B$5:$C$119,2,FALSE)="Not Applicable",VLOOKUP($A117,'ECM Staff time by PoF'!$B$5:$S$119,MATCH($SL$103, 'ECM Staff time by PoF'!$B$4:$S$4,0),FALSE),IF(ISERROR(VLOOKUP(CONCATENATE($A117,AH$66),'ECM Staff time by PoF'!$A$5:$S$119,MATCH($SL$103, 'ECM Staff time by PoF'!$A$4:$S$4,0),FALSE)), 0, VLOOKUP(CONCATENATE($A117,AH$66),'ECM Staff time by PoF'!$A$5:$S$119,MATCH($SL$103, 'ECM Staff time by PoF'!$A$4:$S$4,0),FALSE))))*AH79</f>
        <v>0</v>
      </c>
      <c r="TS117" s="60">
        <f>IF($A117="",0,IF(VLOOKUP($A117,'ECM Staff time by PoF'!$B$5:$C$119,2,FALSE)="Not Applicable",VLOOKUP($A117,'ECM Staff time by PoF'!$B$5:$S$119,MATCH($SL$103, 'ECM Staff time by PoF'!$B$4:$S$4,0),FALSE),IF(ISERROR(VLOOKUP(CONCATENATE($A117,AI$66),'ECM Staff time by PoF'!$A$5:$S$119,MATCH($SL$103, 'ECM Staff time by PoF'!$A$4:$S$4,0),FALSE)), 0, VLOOKUP(CONCATENATE($A117,AI$66),'ECM Staff time by PoF'!$A$5:$S$119,MATCH($SL$103, 'ECM Staff time by PoF'!$A$4:$S$4,0),FALSE))))*AI79</f>
        <v>0</v>
      </c>
      <c r="TT117" s="60">
        <f>IF($A117="",0,IF(VLOOKUP($A117,'ECM Staff time by PoF'!$B$5:$C$119,2,FALSE)="Not Applicable",VLOOKUP($A117,'ECM Staff time by PoF'!$B$5:$S$119,MATCH($SL$103, 'ECM Staff time by PoF'!$B$4:$S$4,0),FALSE),IF(ISERROR(VLOOKUP(CONCATENATE($A117,AJ$66),'ECM Staff time by PoF'!$A$5:$S$119,MATCH($SL$103, 'ECM Staff time by PoF'!$A$4:$S$4,0),FALSE)), 0, VLOOKUP(CONCATENATE($A117,AJ$66),'ECM Staff time by PoF'!$A$5:$S$119,MATCH($SL$103, 'ECM Staff time by PoF'!$A$4:$S$4,0),FALSE))))*AJ79</f>
        <v>0</v>
      </c>
      <c r="TU117" s="60">
        <f>IF($A117="",0,IF(VLOOKUP($A117,'ECM Staff time by PoF'!$B$5:$C$119,2,FALSE)="Not Applicable",VLOOKUP($A117,'ECM Staff time by PoF'!$B$5:$S$119,MATCH($SL$103, 'ECM Staff time by PoF'!$B$4:$S$4,0),FALSE),IF(ISERROR(VLOOKUP(CONCATENATE($A117,AK$66),'ECM Staff time by PoF'!$A$5:$S$119,MATCH($SL$103, 'ECM Staff time by PoF'!$A$4:$S$4,0),FALSE)), 0, VLOOKUP(CONCATENATE($A117,AK$66),'ECM Staff time by PoF'!$A$5:$S$119,MATCH($SL$103, 'ECM Staff time by PoF'!$A$4:$S$4,0),FALSE))))*AK79</f>
        <v>0</v>
      </c>
      <c r="TV117" s="60">
        <f>IF($A117="",0,IF(VLOOKUP($A117,'ECM Staff time by PoF'!$B$5:$C$119,2,FALSE)="Not Applicable",VLOOKUP($A117,'ECM Staff time by PoF'!$B$5:$S$119,MATCH($TV$103, 'ECM Staff time by PoF'!$B$4:$S$4,0),FALSE),IF(ISERROR(VLOOKUP(CONCATENATE($A117,B$66),'ECM Staff time by PoF'!$A$5:$S$119,MATCH($TV$103, 'ECM Staff time by PoF'!$A$4:$S$4,0),FALSE)), 0, VLOOKUP(CONCATENATE($A117,B$66),'ECM Staff time by PoF'!$A$5:$S$119,MATCH($TV$103, 'ECM Staff time by PoF'!$A$4:$S$4,0),FALSE))))*B79</f>
        <v>0</v>
      </c>
      <c r="TW117" s="60">
        <f>IF($A117="",0,IF(VLOOKUP($A117,'ECM Staff time by PoF'!$B$5:$C$119,2,FALSE)="Not Applicable",VLOOKUP($A117,'ECM Staff time by PoF'!$B$5:$S$119,MATCH($TV$103, 'ECM Staff time by PoF'!$B$4:$S$4,0),FALSE),IF(ISERROR(VLOOKUP(CONCATENATE($A117,C$66),'ECM Staff time by PoF'!$A$5:$S$119,MATCH($TV$103, 'ECM Staff time by PoF'!$A$4:$S$4,0),FALSE)), 0, VLOOKUP(CONCATENATE($A117,C$66),'ECM Staff time by PoF'!$A$5:$S$119,MATCH($TV$103, 'ECM Staff time by PoF'!$A$4:$S$4,0),FALSE))))*C79</f>
        <v>0</v>
      </c>
      <c r="TX117" s="60">
        <f>IF($A117="",0,IF(VLOOKUP($A117,'ECM Staff time by PoF'!$B$5:$C$119,2,FALSE)="Not Applicable",VLOOKUP($A117,'ECM Staff time by PoF'!$B$5:$S$119,MATCH($TV$103, 'ECM Staff time by PoF'!$B$4:$S$4,0),FALSE),IF(ISERROR(VLOOKUP(CONCATENATE($A117,D$66),'ECM Staff time by PoF'!$A$5:$S$119,MATCH($TV$103, 'ECM Staff time by PoF'!$A$4:$S$4,0),FALSE)), 0, VLOOKUP(CONCATENATE($A117,D$66),'ECM Staff time by PoF'!$A$5:$S$119,MATCH($TV$103, 'ECM Staff time by PoF'!$A$4:$S$4,0),FALSE))))*D79</f>
        <v>0</v>
      </c>
      <c r="TY117" s="60">
        <f>IF($A117="",0,IF(VLOOKUP($A117,'ECM Staff time by PoF'!$B$5:$C$119,2,FALSE)="Not Applicable",VLOOKUP($A117,'ECM Staff time by PoF'!$B$5:$S$119,MATCH($TV$103, 'ECM Staff time by PoF'!$B$4:$S$4,0),FALSE),IF(ISERROR(VLOOKUP(CONCATENATE($A117,E$66),'ECM Staff time by PoF'!$A$5:$S$119,MATCH($TV$103, 'ECM Staff time by PoF'!$A$4:$S$4,0),FALSE)), 0, VLOOKUP(CONCATENATE($A117,E$66),'ECM Staff time by PoF'!$A$5:$S$119,MATCH($TV$103, 'ECM Staff time by PoF'!$A$4:$S$4,0),FALSE))))*E79</f>
        <v>0</v>
      </c>
      <c r="TZ117" s="60">
        <f>IF($A117="",0,IF(VLOOKUP($A117,'ECM Staff time by PoF'!$B$5:$C$119,2,FALSE)="Not Applicable",VLOOKUP($A117,'ECM Staff time by PoF'!$B$5:$S$119,MATCH($TV$103, 'ECM Staff time by PoF'!$B$4:$S$4,0),FALSE),IF(ISERROR(VLOOKUP(CONCATENATE($A117,F$66),'ECM Staff time by PoF'!$A$5:$S$119,MATCH($TV$103, 'ECM Staff time by PoF'!$A$4:$S$4,0),FALSE)), 0, VLOOKUP(CONCATENATE($A117,F$66),'ECM Staff time by PoF'!$A$5:$S$119,MATCH($TV$103, 'ECM Staff time by PoF'!$A$4:$S$4,0),FALSE))))*F79</f>
        <v>0</v>
      </c>
      <c r="UA117" s="60">
        <f>IF($A117="",0,IF(VLOOKUP($A117,'ECM Staff time by PoF'!$B$5:$C$119,2,FALSE)="Not Applicable",VLOOKUP($A117,'ECM Staff time by PoF'!$B$5:$S$119,MATCH($TV$103, 'ECM Staff time by PoF'!$B$4:$S$4,0),FALSE),IF(ISERROR(VLOOKUP(CONCATENATE($A117,G$66),'ECM Staff time by PoF'!$A$5:$S$119,MATCH($TV$103, 'ECM Staff time by PoF'!$A$4:$S$4,0),FALSE)), 0, VLOOKUP(CONCATENATE($A117,G$66),'ECM Staff time by PoF'!$A$5:$S$119,MATCH($TV$103, 'ECM Staff time by PoF'!$A$4:$S$4,0),FALSE))))*G79</f>
        <v>0</v>
      </c>
      <c r="UB117" s="60">
        <f>IF($A117="",0,IF(VLOOKUP($A117,'ECM Staff time by PoF'!$B$5:$C$119,2,FALSE)="Not Applicable",VLOOKUP($A117,'ECM Staff time by PoF'!$B$5:$S$119,MATCH($TV$103, 'ECM Staff time by PoF'!$B$4:$S$4,0),FALSE),IF(ISERROR(VLOOKUP(CONCATENATE($A117,H$66),'ECM Staff time by PoF'!$A$5:$S$119,MATCH($TV$103, 'ECM Staff time by PoF'!$A$4:$S$4,0),FALSE)), 0, VLOOKUP(CONCATENATE($A117,H$66),'ECM Staff time by PoF'!$A$5:$S$119,MATCH($TV$103, 'ECM Staff time by PoF'!$A$4:$S$4,0),FALSE))))*H79</f>
        <v>0</v>
      </c>
      <c r="UC117" s="60">
        <f>IF($A117="",0,IF(VLOOKUP($A117,'ECM Staff time by PoF'!$B$5:$C$119,2,FALSE)="Not Applicable",VLOOKUP($A117,'ECM Staff time by PoF'!$B$5:$S$119,MATCH($TV$103, 'ECM Staff time by PoF'!$B$4:$S$4,0),FALSE),IF(ISERROR(VLOOKUP(CONCATENATE($A117,I$66),'ECM Staff time by PoF'!$A$5:$S$119,MATCH($TV$103, 'ECM Staff time by PoF'!$A$4:$S$4,0),FALSE)), 0, VLOOKUP(CONCATENATE($A117,I$66),'ECM Staff time by PoF'!$A$5:$S$119,MATCH($TV$103, 'ECM Staff time by PoF'!$A$4:$S$4,0),FALSE))))*I79</f>
        <v>0</v>
      </c>
      <c r="UD117" s="60">
        <f>IF($A117="",0,IF(VLOOKUP($A117,'ECM Staff time by PoF'!$B$5:$C$119,2,FALSE)="Not Applicable",VLOOKUP($A117,'ECM Staff time by PoF'!$B$5:$S$119,MATCH($TV$103, 'ECM Staff time by PoF'!$B$4:$S$4,0),FALSE),IF(ISERROR(VLOOKUP(CONCATENATE($A117,J$66),'ECM Staff time by PoF'!$A$5:$S$119,MATCH($TV$103, 'ECM Staff time by PoF'!$A$4:$S$4,0),FALSE)), 0, VLOOKUP(CONCATENATE($A117,J$66),'ECM Staff time by PoF'!$A$5:$S$119,MATCH($TV$103, 'ECM Staff time by PoF'!$A$4:$S$4,0),FALSE))))*J79</f>
        <v>0</v>
      </c>
      <c r="UE117" s="60">
        <f>IF($A117="",0,IF(VLOOKUP($A117,'ECM Staff time by PoF'!$B$5:$C$119,2,FALSE)="Not Applicable",VLOOKUP($A117,'ECM Staff time by PoF'!$B$5:$S$119,MATCH($TV$103, 'ECM Staff time by PoF'!$B$4:$S$4,0),FALSE),IF(ISERROR(VLOOKUP(CONCATENATE($A117,K$66),'ECM Staff time by PoF'!$A$5:$S$119,MATCH($TV$103, 'ECM Staff time by PoF'!$A$4:$S$4,0),FALSE)), 0, VLOOKUP(CONCATENATE($A117,K$66),'ECM Staff time by PoF'!$A$5:$S$119,MATCH($TV$103, 'ECM Staff time by PoF'!$A$4:$S$4,0),FALSE))))*K79</f>
        <v>0</v>
      </c>
      <c r="UF117" s="60">
        <f>IF($A117="",0,IF(VLOOKUP($A117,'ECM Staff time by PoF'!$B$5:$C$119,2,FALSE)="Not Applicable",VLOOKUP($A117,'ECM Staff time by PoF'!$B$5:$S$119,MATCH($TV$103, 'ECM Staff time by PoF'!$B$4:$S$4,0),FALSE),IF(ISERROR(VLOOKUP(CONCATENATE($A117,L$66),'ECM Staff time by PoF'!$A$5:$S$119,MATCH($TV$103, 'ECM Staff time by PoF'!$A$4:$S$4,0),FALSE)), 0, VLOOKUP(CONCATENATE($A117,L$66),'ECM Staff time by PoF'!$A$5:$S$119,MATCH($TV$103, 'ECM Staff time by PoF'!$A$4:$S$4,0),FALSE))))*L79</f>
        <v>0</v>
      </c>
      <c r="UG117" s="60">
        <f>IF($A117="",0,IF(VLOOKUP($A117,'ECM Staff time by PoF'!$B$5:$C$119,2,FALSE)="Not Applicable",VLOOKUP($A117,'ECM Staff time by PoF'!$B$5:$S$119,MATCH($TV$103, 'ECM Staff time by PoF'!$B$4:$S$4,0),FALSE),IF(ISERROR(VLOOKUP(CONCATENATE($A117,M$66),'ECM Staff time by PoF'!$A$5:$S$119,MATCH($TV$103, 'ECM Staff time by PoF'!$A$4:$S$4,0),FALSE)), 0, VLOOKUP(CONCATENATE($A117,M$66),'ECM Staff time by PoF'!$A$5:$S$119,MATCH($TV$103, 'ECM Staff time by PoF'!$A$4:$S$4,0),FALSE))))*M79</f>
        <v>0</v>
      </c>
      <c r="UH117" s="60">
        <f>IF($A117="",0,IF(VLOOKUP($A117,'ECM Staff time by PoF'!$B$5:$C$119,2,FALSE)="Not Applicable",VLOOKUP($A117,'ECM Staff time by PoF'!$B$5:$S$119,MATCH($TV$103, 'ECM Staff time by PoF'!$B$4:$S$4,0),FALSE),IF(ISERROR(VLOOKUP(CONCATENATE($A117,N$66),'ECM Staff time by PoF'!$A$5:$S$119,MATCH($TV$103, 'ECM Staff time by PoF'!$A$4:$S$4,0),FALSE)), 0, VLOOKUP(CONCATENATE($A117,N$66),'ECM Staff time by PoF'!$A$5:$S$119,MATCH($TV$103, 'ECM Staff time by PoF'!$A$4:$S$4,0),FALSE))))*N79</f>
        <v>0</v>
      </c>
      <c r="UI117" s="60">
        <f>IF($A117="",0,IF(VLOOKUP($A117,'ECM Staff time by PoF'!$B$5:$C$119,2,FALSE)="Not Applicable",VLOOKUP($A117,'ECM Staff time by PoF'!$B$5:$S$119,MATCH($TV$103, 'ECM Staff time by PoF'!$B$4:$S$4,0),FALSE),IF(ISERROR(VLOOKUP(CONCATENATE($A117,O$66),'ECM Staff time by PoF'!$A$5:$S$119,MATCH($TV$103, 'ECM Staff time by PoF'!$A$4:$S$4,0),FALSE)), 0, VLOOKUP(CONCATENATE($A117,O$66),'ECM Staff time by PoF'!$A$5:$S$119,MATCH($TV$103, 'ECM Staff time by PoF'!$A$4:$S$4,0),FALSE))))*O79</f>
        <v>0</v>
      </c>
      <c r="UJ117" s="60">
        <f>IF($A117="",0,IF(VLOOKUP($A117,'ECM Staff time by PoF'!$B$5:$C$119,2,FALSE)="Not Applicable",VLOOKUP($A117,'ECM Staff time by PoF'!$B$5:$S$119,MATCH($TV$103, 'ECM Staff time by PoF'!$B$4:$S$4,0),FALSE),IF(ISERROR(VLOOKUP(CONCATENATE($A117,P$66),'ECM Staff time by PoF'!$A$5:$S$119,MATCH($TV$103, 'ECM Staff time by PoF'!$A$4:$S$4,0),FALSE)), 0, VLOOKUP(CONCATENATE($A117,P$66),'ECM Staff time by PoF'!$A$5:$S$119,MATCH($TV$103, 'ECM Staff time by PoF'!$A$4:$S$4,0),FALSE))))*P79</f>
        <v>0</v>
      </c>
      <c r="UK117" s="60">
        <f>IF($A117="",0,IF(VLOOKUP($A117,'ECM Staff time by PoF'!$B$5:$C$119,2,FALSE)="Not Applicable",VLOOKUP($A117,'ECM Staff time by PoF'!$B$5:$S$119,MATCH($TV$103, 'ECM Staff time by PoF'!$B$4:$S$4,0),FALSE),IF(ISERROR(VLOOKUP(CONCATENATE($A117,Q$66),'ECM Staff time by PoF'!$A$5:$S$119,MATCH($TV$103, 'ECM Staff time by PoF'!$A$4:$S$4,0),FALSE)), 0, VLOOKUP(CONCATENATE($A117,Q$66),'ECM Staff time by PoF'!$A$5:$S$119,MATCH($TV$103, 'ECM Staff time by PoF'!$A$4:$S$4,0),FALSE))))*Q79</f>
        <v>0</v>
      </c>
      <c r="UL117" s="60">
        <f>IF($A117="",0,IF(VLOOKUP($A117,'ECM Staff time by PoF'!$B$5:$C$119,2,FALSE)="Not Applicable",VLOOKUP($A117,'ECM Staff time by PoF'!$B$5:$S$119,MATCH($TV$103, 'ECM Staff time by PoF'!$B$4:$S$4,0),FALSE),IF(ISERROR(VLOOKUP(CONCATENATE($A117,R$66),'ECM Staff time by PoF'!$A$5:$S$119,MATCH($TV$103, 'ECM Staff time by PoF'!$A$4:$S$4,0),FALSE)), 0, VLOOKUP(CONCATENATE($A117,R$66),'ECM Staff time by PoF'!$A$5:$S$119,MATCH($TV$103, 'ECM Staff time by PoF'!$A$4:$S$4,0),FALSE))))*R79</f>
        <v>0</v>
      </c>
      <c r="UM117" s="60">
        <f>IF($A117="",0,IF(VLOOKUP($A117,'ECM Staff time by PoF'!$B$5:$C$119,2,FALSE)="Not Applicable",VLOOKUP($A117,'ECM Staff time by PoF'!$B$5:$S$119,MATCH($TV$103, 'ECM Staff time by PoF'!$B$4:$S$4,0),FALSE),IF(ISERROR(VLOOKUP(CONCATENATE($A117,S$66),'ECM Staff time by PoF'!$A$5:$S$119,MATCH($TV$103, 'ECM Staff time by PoF'!$A$4:$S$4,0),FALSE)), 0, VLOOKUP(CONCATENATE($A117,S$66),'ECM Staff time by PoF'!$A$5:$S$119,MATCH($TV$103, 'ECM Staff time by PoF'!$A$4:$S$4,0),FALSE))))*S79</f>
        <v>0</v>
      </c>
      <c r="UN117" s="60">
        <f>IF($A117="",0,IF(VLOOKUP($A117,'ECM Staff time by PoF'!$B$5:$C$119,2,FALSE)="Not Applicable",VLOOKUP($A117,'ECM Staff time by PoF'!$B$5:$S$119,MATCH($TV$103, 'ECM Staff time by PoF'!$B$4:$S$4,0),FALSE),IF(ISERROR(VLOOKUP(CONCATENATE($A117,T$66),'ECM Staff time by PoF'!$A$5:$S$119,MATCH($TV$103, 'ECM Staff time by PoF'!$A$4:$S$4,0),FALSE)), 0, VLOOKUP(CONCATENATE($A117,T$66),'ECM Staff time by PoF'!$A$5:$S$119,MATCH($TV$103, 'ECM Staff time by PoF'!$A$4:$S$4,0),FALSE))))*T79</f>
        <v>0</v>
      </c>
      <c r="UO117" s="60">
        <f>IF($A117="",0,IF(VLOOKUP($A117,'ECM Staff time by PoF'!$B$5:$C$119,2,FALSE)="Not Applicable",VLOOKUP($A117,'ECM Staff time by PoF'!$B$5:$S$119,MATCH($TV$103, 'ECM Staff time by PoF'!$B$4:$S$4,0),FALSE),IF(ISERROR(VLOOKUP(CONCATENATE($A117,U$66),'ECM Staff time by PoF'!$A$5:$S$119,MATCH($TV$103, 'ECM Staff time by PoF'!$A$4:$S$4,0),FALSE)), 0, VLOOKUP(CONCATENATE($A117,U$66),'ECM Staff time by PoF'!$A$5:$S$119,MATCH($TV$103, 'ECM Staff time by PoF'!$A$4:$S$4,0),FALSE))))*U79</f>
        <v>0</v>
      </c>
      <c r="UP117" s="60">
        <f>IF($A117="",0,IF(VLOOKUP($A117,'ECM Staff time by PoF'!$B$5:$C$119,2,FALSE)="Not Applicable",VLOOKUP($A117,'ECM Staff time by PoF'!$B$5:$S$119,MATCH($TV$103, 'ECM Staff time by PoF'!$B$4:$S$4,0),FALSE),IF(ISERROR(VLOOKUP(CONCATENATE($A117,V$66),'ECM Staff time by PoF'!$A$5:$S$119,MATCH($TV$103, 'ECM Staff time by PoF'!$A$4:$S$4,0),FALSE)), 0, VLOOKUP(CONCATENATE($A117,V$66),'ECM Staff time by PoF'!$A$5:$S$119,MATCH($TV$103, 'ECM Staff time by PoF'!$A$4:$S$4,0),FALSE))))*V79</f>
        <v>0</v>
      </c>
      <c r="UQ117" s="60">
        <f>IF($A117="",0,IF(VLOOKUP($A117,'ECM Staff time by PoF'!$B$5:$C$119,2,FALSE)="Not Applicable",VLOOKUP($A117,'ECM Staff time by PoF'!$B$5:$S$119,MATCH($TV$103, 'ECM Staff time by PoF'!$B$4:$S$4,0),FALSE),IF(ISERROR(VLOOKUP(CONCATENATE($A117,W$66),'ECM Staff time by PoF'!$A$5:$S$119,MATCH($TV$103, 'ECM Staff time by PoF'!$A$4:$S$4,0),FALSE)), 0, VLOOKUP(CONCATENATE($A117,W$66),'ECM Staff time by PoF'!$A$5:$S$119,MATCH($TV$103, 'ECM Staff time by PoF'!$A$4:$S$4,0),FALSE))))*W79</f>
        <v>0</v>
      </c>
      <c r="UR117" s="60">
        <f>IF($A117="",0,IF(VLOOKUP($A117,'ECM Staff time by PoF'!$B$5:$C$119,2,FALSE)="Not Applicable",VLOOKUP($A117,'ECM Staff time by PoF'!$B$5:$S$119,MATCH($TV$103, 'ECM Staff time by PoF'!$B$4:$S$4,0),FALSE),IF(ISERROR(VLOOKUP(CONCATENATE($A117,X$66),'ECM Staff time by PoF'!$A$5:$S$119,MATCH($TV$103, 'ECM Staff time by PoF'!$A$4:$S$4,0),FALSE)), 0, VLOOKUP(CONCATENATE($A117,X$66),'ECM Staff time by PoF'!$A$5:$S$119,MATCH($TV$103, 'ECM Staff time by PoF'!$A$4:$S$4,0),FALSE))))*X79</f>
        <v>0</v>
      </c>
      <c r="US117" s="60">
        <f>IF($A117="",0,IF(VLOOKUP($A117,'ECM Staff time by PoF'!$B$5:$C$119,2,FALSE)="Not Applicable",VLOOKUP($A117,'ECM Staff time by PoF'!$B$5:$S$119,MATCH($TV$103, 'ECM Staff time by PoF'!$B$4:$S$4,0),FALSE),IF(ISERROR(VLOOKUP(CONCATENATE($A117,Y$66),'ECM Staff time by PoF'!$A$5:$S$119,MATCH($TV$103, 'ECM Staff time by PoF'!$A$4:$S$4,0),FALSE)), 0, VLOOKUP(CONCATENATE($A117,Y$66),'ECM Staff time by PoF'!$A$5:$S$119,MATCH($TV$103, 'ECM Staff time by PoF'!$A$4:$S$4,0),FALSE))))*Y79</f>
        <v>0</v>
      </c>
      <c r="UT117" s="60">
        <f>IF($A117="",0,IF(VLOOKUP($A117,'ECM Staff time by PoF'!$B$5:$C$119,2,FALSE)="Not Applicable",VLOOKUP($A117,'ECM Staff time by PoF'!$B$5:$S$119,MATCH($TV$103, 'ECM Staff time by PoF'!$B$4:$S$4,0),FALSE),IF(ISERROR(VLOOKUP(CONCATENATE($A117,Z$66),'ECM Staff time by PoF'!$A$5:$S$119,MATCH($TV$103, 'ECM Staff time by PoF'!$A$4:$S$4,0),FALSE)), 0, VLOOKUP(CONCATENATE($A117,Z$66),'ECM Staff time by PoF'!$A$5:$S$119,MATCH($TV$103, 'ECM Staff time by PoF'!$A$4:$S$4,0),FALSE))))*Z79</f>
        <v>0</v>
      </c>
      <c r="UU117" s="60">
        <f>IF($A117="",0,IF(VLOOKUP($A117,'ECM Staff time by PoF'!$B$5:$C$119,2,FALSE)="Not Applicable",VLOOKUP($A117,'ECM Staff time by PoF'!$B$5:$S$119,MATCH($TV$103, 'ECM Staff time by PoF'!$B$4:$S$4,0),FALSE),IF(ISERROR(VLOOKUP(CONCATENATE($A117,AA$66),'ECM Staff time by PoF'!$A$5:$S$119,MATCH($TV$103, 'ECM Staff time by PoF'!$A$4:$S$4,0),FALSE)), 0, VLOOKUP(CONCATENATE($A117,AA$66),'ECM Staff time by PoF'!$A$5:$S$119,MATCH($TV$103, 'ECM Staff time by PoF'!$A$4:$S$4,0),FALSE))))*AA79</f>
        <v>0</v>
      </c>
      <c r="UV117" s="60">
        <f>IF($A117="",0,IF(VLOOKUP($A117,'ECM Staff time by PoF'!$B$5:$C$119,2,FALSE)="Not Applicable",VLOOKUP($A117,'ECM Staff time by PoF'!$B$5:$S$119,MATCH($TV$103, 'ECM Staff time by PoF'!$B$4:$S$4,0),FALSE),IF(ISERROR(VLOOKUP(CONCATENATE($A117,AB$66),'ECM Staff time by PoF'!$A$5:$S$119,MATCH($TV$103, 'ECM Staff time by PoF'!$A$4:$S$4,0),FALSE)), 0, VLOOKUP(CONCATENATE($A117,AB$66),'ECM Staff time by PoF'!$A$5:$S$119,MATCH($TV$103, 'ECM Staff time by PoF'!$A$4:$S$4,0),FALSE))))*AB79</f>
        <v>0</v>
      </c>
      <c r="UW117" s="60">
        <f>IF($A117="",0,IF(VLOOKUP($A117,'ECM Staff time by PoF'!$B$5:$C$119,2,FALSE)="Not Applicable",VLOOKUP($A117,'ECM Staff time by PoF'!$B$5:$S$119,MATCH($TV$103, 'ECM Staff time by PoF'!$B$4:$S$4,0),FALSE),IF(ISERROR(VLOOKUP(CONCATENATE($A117,AC$66),'ECM Staff time by PoF'!$A$5:$S$119,MATCH($TV$103, 'ECM Staff time by PoF'!$A$4:$S$4,0),FALSE)), 0, VLOOKUP(CONCATENATE($A117,AC$66),'ECM Staff time by PoF'!$A$5:$S$119,MATCH($TV$103, 'ECM Staff time by PoF'!$A$4:$S$4,0),FALSE))))*AC79</f>
        <v>0</v>
      </c>
      <c r="UX117" s="60">
        <f>IF($A117="",0,IF(VLOOKUP($A117,'ECM Staff time by PoF'!$B$5:$C$119,2,FALSE)="Not Applicable",VLOOKUP($A117,'ECM Staff time by PoF'!$B$5:$S$119,MATCH($TV$103, 'ECM Staff time by PoF'!$B$4:$S$4,0),FALSE),IF(ISERROR(VLOOKUP(CONCATENATE($A117,AD$66),'ECM Staff time by PoF'!$A$5:$S$119,MATCH($TV$103, 'ECM Staff time by PoF'!$A$4:$S$4,0),FALSE)), 0, VLOOKUP(CONCATENATE($A117,AD$66),'ECM Staff time by PoF'!$A$5:$S$119,MATCH($TV$103, 'ECM Staff time by PoF'!$A$4:$S$4,0),FALSE))))*AD79</f>
        <v>0</v>
      </c>
      <c r="UY117" s="60">
        <f>IF($A117="",0,IF(VLOOKUP($A117,'ECM Staff time by PoF'!$B$5:$C$119,2,FALSE)="Not Applicable",VLOOKUP($A117,'ECM Staff time by PoF'!$B$5:$S$119,MATCH($TV$103, 'ECM Staff time by PoF'!$B$4:$S$4,0),FALSE),IF(ISERROR(VLOOKUP(CONCATENATE($A117,AE$66),'ECM Staff time by PoF'!$A$5:$S$119,MATCH($TV$103, 'ECM Staff time by PoF'!$A$4:$S$4,0),FALSE)), 0, VLOOKUP(CONCATENATE($A117,AE$66),'ECM Staff time by PoF'!$A$5:$S$119,MATCH($TV$103, 'ECM Staff time by PoF'!$A$4:$S$4,0),FALSE))))*AE79</f>
        <v>0</v>
      </c>
      <c r="UZ117" s="60">
        <f>IF($A117="",0,IF(VLOOKUP($A117,'ECM Staff time by PoF'!$B$5:$C$119,2,FALSE)="Not Applicable",VLOOKUP($A117,'ECM Staff time by PoF'!$B$5:$S$119,MATCH($TV$103, 'ECM Staff time by PoF'!$B$4:$S$4,0),FALSE),IF(ISERROR(VLOOKUP(CONCATENATE($A117,AF$66),'ECM Staff time by PoF'!$A$5:$S$119,MATCH($TV$103, 'ECM Staff time by PoF'!$A$4:$S$4,0),FALSE)), 0, VLOOKUP(CONCATENATE($A117,AF$66),'ECM Staff time by PoF'!$A$5:$S$119,MATCH($TV$103, 'ECM Staff time by PoF'!$A$4:$S$4,0),FALSE))))*AF79</f>
        <v>0</v>
      </c>
      <c r="VA117" s="60">
        <f>IF($A117="",0,IF(VLOOKUP($A117,'ECM Staff time by PoF'!$B$5:$C$119,2,FALSE)="Not Applicable",VLOOKUP($A117,'ECM Staff time by PoF'!$B$5:$S$119,MATCH($TV$103, 'ECM Staff time by PoF'!$B$4:$S$4,0),FALSE),IF(ISERROR(VLOOKUP(CONCATENATE($A117,AG$66),'ECM Staff time by PoF'!$A$5:$S$119,MATCH($TV$103, 'ECM Staff time by PoF'!$A$4:$S$4,0),FALSE)), 0, VLOOKUP(CONCATENATE($A117,AG$66),'ECM Staff time by PoF'!$A$5:$S$119,MATCH($TV$103, 'ECM Staff time by PoF'!$A$4:$S$4,0),FALSE))))*AG79</f>
        <v>0</v>
      </c>
      <c r="VB117" s="60">
        <f>IF($A117="",0,IF(VLOOKUP($A117,'ECM Staff time by PoF'!$B$5:$C$119,2,FALSE)="Not Applicable",VLOOKUP($A117,'ECM Staff time by PoF'!$B$5:$S$119,MATCH($TV$103, 'ECM Staff time by PoF'!$B$4:$S$4,0),FALSE),IF(ISERROR(VLOOKUP(CONCATENATE($A117,AH$66),'ECM Staff time by PoF'!$A$5:$S$119,MATCH($TV$103, 'ECM Staff time by PoF'!$A$4:$S$4,0),FALSE)), 0, VLOOKUP(CONCATENATE($A117,AH$66),'ECM Staff time by PoF'!$A$5:$S$119,MATCH($TV$103, 'ECM Staff time by PoF'!$A$4:$S$4,0),FALSE))))*AH79</f>
        <v>0</v>
      </c>
      <c r="VC117" s="60">
        <f>IF($A117="",0,IF(VLOOKUP($A117,'ECM Staff time by PoF'!$B$5:$C$119,2,FALSE)="Not Applicable",VLOOKUP($A117,'ECM Staff time by PoF'!$B$5:$S$119,MATCH($TV$103, 'ECM Staff time by PoF'!$B$4:$S$4,0),FALSE),IF(ISERROR(VLOOKUP(CONCATENATE($A117,AI$66),'ECM Staff time by PoF'!$A$5:$S$119,MATCH($TV$103, 'ECM Staff time by PoF'!$A$4:$S$4,0),FALSE)), 0, VLOOKUP(CONCATENATE($A117,AI$66),'ECM Staff time by PoF'!$A$5:$S$119,MATCH($TV$103, 'ECM Staff time by PoF'!$A$4:$S$4,0),FALSE))))*AI79</f>
        <v>0</v>
      </c>
      <c r="VD117" s="60">
        <f>IF($A117="",0,IF(VLOOKUP($A117,'ECM Staff time by PoF'!$B$5:$C$119,2,FALSE)="Not Applicable",VLOOKUP($A117,'ECM Staff time by PoF'!$B$5:$S$119,MATCH($TV$103, 'ECM Staff time by PoF'!$B$4:$S$4,0),FALSE),IF(ISERROR(VLOOKUP(CONCATENATE($A117,AJ$66),'ECM Staff time by PoF'!$A$5:$S$119,MATCH($TV$103, 'ECM Staff time by PoF'!$A$4:$S$4,0),FALSE)), 0, VLOOKUP(CONCATENATE($A117,AJ$66),'ECM Staff time by PoF'!$A$5:$S$119,MATCH($TV$103, 'ECM Staff time by PoF'!$A$4:$S$4,0),FALSE))))*AJ79</f>
        <v>0</v>
      </c>
      <c r="VE117" s="60">
        <f>IF($A117="",0,IF(VLOOKUP($A117,'ECM Staff time by PoF'!$B$5:$C$119,2,FALSE)="Not Applicable",VLOOKUP($A117,'ECM Staff time by PoF'!$B$5:$S$119,MATCH($TV$103, 'ECM Staff time by PoF'!$B$4:$S$4,0),FALSE),IF(ISERROR(VLOOKUP(CONCATENATE($A117,AK$66),'ECM Staff time by PoF'!$A$5:$S$119,MATCH($TV$103, 'ECM Staff time by PoF'!$A$4:$S$4,0),FALSE)), 0, VLOOKUP(CONCATENATE($A117,AK$66),'ECM Staff time by PoF'!$A$5:$S$119,MATCH($TV$103, 'ECM Staff time by PoF'!$A$4:$S$4,0),FALSE))))*AK79</f>
        <v>0</v>
      </c>
    </row>
    <row r="118" spans="1:577" x14ac:dyDescent="0.25">
      <c r="A118" s="132" t="str">
        <f>IF('ECM Location'!D18="", "",'ECM Location'!D18)</f>
        <v/>
      </c>
      <c r="B118" s="191">
        <f>IF($A118="",0,IF(VLOOKUP($A118,'ECM Staff time by PoF'!$B$5:$C$119,2,FALSE)="Not Applicable",VLOOKUP($A118,'ECM Staff time by PoF'!$B$5:$S$119,MATCH($B$103, 'ECM Staff time by PoF'!$B$4:$R$4,0),FALSE),IF(ISERROR(VLOOKUP(CONCATENATE($A118,B$66),'ECM Staff time by PoF'!$A$5:$S$119,MATCH($B$103, 'ECM Staff time by PoF'!$A$4:$R$4,0),FALSE)), 0, VLOOKUP(CONCATENATE($A118,B$66),'ECM Staff time by PoF'!$A$5:$S$119,MATCH($B$103, 'ECM Staff time by PoF'!$A$4:$R$4,0),FALSE))))*B80</f>
        <v>0</v>
      </c>
      <c r="C118" s="191">
        <f>IF($A118="",0,IF(VLOOKUP($A118,'ECM Staff time by PoF'!$B$5:$C$119,2,FALSE)="Not Applicable",VLOOKUP($A118,'ECM Staff time by PoF'!$B$5:$S$119,MATCH($B$103, 'ECM Staff time by PoF'!$B$4:$R$4,0),FALSE),IF(ISERROR(VLOOKUP(CONCATENATE($A118,C$66),'ECM Staff time by PoF'!$A$5:$S$119,MATCH($B$103, 'ECM Staff time by PoF'!$A$4:$R$4,0),FALSE)), 0, VLOOKUP(CONCATENATE($A118,C$66),'ECM Staff time by PoF'!$A$5:$S$119,MATCH($B$103, 'ECM Staff time by PoF'!$A$4:$R$4,0),FALSE))))*C80</f>
        <v>0</v>
      </c>
      <c r="D118" s="191">
        <f>IF($A118="",0,IF(VLOOKUP($A118,'ECM Staff time by PoF'!$B$5:$C$119,2,FALSE)="Not Applicable",VLOOKUP($A118,'ECM Staff time by PoF'!$B$5:$S$119,MATCH($B$103, 'ECM Staff time by PoF'!$B$4:$R$4,0),FALSE),IF(ISERROR(VLOOKUP(CONCATENATE($A118,D$66),'ECM Staff time by PoF'!$A$5:$S$119,MATCH($B$103, 'ECM Staff time by PoF'!$A$4:$R$4,0),FALSE)), 0, VLOOKUP(CONCATENATE($A118,D$66),'ECM Staff time by PoF'!$A$5:$S$119,MATCH($B$103, 'ECM Staff time by PoF'!$A$4:$R$4,0),FALSE))))*D80</f>
        <v>0</v>
      </c>
      <c r="E118" s="191">
        <f>IF($A118="",0,IF(VLOOKUP($A118,'ECM Staff time by PoF'!$B$5:$C$119,2,FALSE)="Not Applicable",VLOOKUP($A118,'ECM Staff time by PoF'!$B$5:$S$119,MATCH($B$103, 'ECM Staff time by PoF'!$B$4:$R$4,0),FALSE),IF(ISERROR(VLOOKUP(CONCATENATE($A118,E$66),'ECM Staff time by PoF'!$A$5:$S$119,MATCH($B$103, 'ECM Staff time by PoF'!$A$4:$R$4,0),FALSE)), 0, VLOOKUP(CONCATENATE($A118,E$66),'ECM Staff time by PoF'!$A$5:$S$119,MATCH($B$103, 'ECM Staff time by PoF'!$A$4:$R$4,0),FALSE))))*E80</f>
        <v>0</v>
      </c>
      <c r="F118" s="191">
        <f>IF($A118="",0,IF(VLOOKUP($A118,'ECM Staff time by PoF'!$B$5:$C$119,2,FALSE)="Not Applicable",VLOOKUP($A118,'ECM Staff time by PoF'!$B$5:$S$119,MATCH($B$103, 'ECM Staff time by PoF'!$B$4:$R$4,0),FALSE),IF(ISERROR(VLOOKUP(CONCATENATE($A118,F$66),'ECM Staff time by PoF'!$A$5:$S$119,MATCH($B$103, 'ECM Staff time by PoF'!$A$4:$R$4,0),FALSE)), 0, VLOOKUP(CONCATENATE($A118,F$66),'ECM Staff time by PoF'!$A$5:$S$119,MATCH($B$103, 'ECM Staff time by PoF'!$A$4:$R$4,0),FALSE))))*F80</f>
        <v>0</v>
      </c>
      <c r="G118" s="191">
        <f>IF($A118="",0,IF(VLOOKUP($A118,'ECM Staff time by PoF'!$B$5:$C$119,2,FALSE)="Not Applicable",VLOOKUP($A118,'ECM Staff time by PoF'!$B$5:$S$119,MATCH($B$103, 'ECM Staff time by PoF'!$B$4:$R$4,0),FALSE),IF(ISERROR(VLOOKUP(CONCATENATE($A118,G$66),'ECM Staff time by PoF'!$A$5:$S$119,MATCH($B$103, 'ECM Staff time by PoF'!$A$4:$R$4,0),FALSE)), 0, VLOOKUP(CONCATENATE($A118,G$66),'ECM Staff time by PoF'!$A$5:$S$119,MATCH($B$103, 'ECM Staff time by PoF'!$A$4:$R$4,0),FALSE))))*G80</f>
        <v>0</v>
      </c>
      <c r="H118" s="191">
        <f>IF($A118="",0,IF(VLOOKUP($A118,'ECM Staff time by PoF'!$B$5:$C$119,2,FALSE)="Not Applicable",VLOOKUP($A118,'ECM Staff time by PoF'!$B$5:$S$119,MATCH($B$103, 'ECM Staff time by PoF'!$B$4:$R$4,0),FALSE),IF(ISERROR(VLOOKUP(CONCATENATE($A118,H$66),'ECM Staff time by PoF'!$A$5:$S$119,MATCH($B$103, 'ECM Staff time by PoF'!$A$4:$R$4,0),FALSE)), 0, VLOOKUP(CONCATENATE($A118,H$66),'ECM Staff time by PoF'!$A$5:$S$119,MATCH($B$103, 'ECM Staff time by PoF'!$A$4:$R$4,0),FALSE))))*H80</f>
        <v>0</v>
      </c>
      <c r="I118" s="191">
        <f>IF($A118="",0,IF(VLOOKUP($A118,'ECM Staff time by PoF'!$B$5:$C$119,2,FALSE)="Not Applicable",VLOOKUP($A118,'ECM Staff time by PoF'!$B$5:$S$119,MATCH($B$103, 'ECM Staff time by PoF'!$B$4:$R$4,0),FALSE),IF(ISERROR(VLOOKUP(CONCATENATE($A118,I$66),'ECM Staff time by PoF'!$A$5:$S$119,MATCH($B$103, 'ECM Staff time by PoF'!$A$4:$R$4,0),FALSE)), 0, VLOOKUP(CONCATENATE($A118,I$66),'ECM Staff time by PoF'!$A$5:$S$119,MATCH($B$103, 'ECM Staff time by PoF'!$A$4:$R$4,0),FALSE))))*I80</f>
        <v>0</v>
      </c>
      <c r="J118" s="191">
        <f>IF($A118="",0,IF(VLOOKUP($A118,'ECM Staff time by PoF'!$B$5:$C$119,2,FALSE)="Not Applicable",VLOOKUP($A118,'ECM Staff time by PoF'!$B$5:$S$119,MATCH($B$103, 'ECM Staff time by PoF'!$B$4:$R$4,0),FALSE),IF(ISERROR(VLOOKUP(CONCATENATE($A118,J$66),'ECM Staff time by PoF'!$A$5:$S$119,MATCH($B$103, 'ECM Staff time by PoF'!$A$4:$R$4,0),FALSE)), 0, VLOOKUP(CONCATENATE($A118,J$66),'ECM Staff time by PoF'!$A$5:$S$119,MATCH($B$103, 'ECM Staff time by PoF'!$A$4:$R$4,0),FALSE))))*J80</f>
        <v>0</v>
      </c>
      <c r="K118" s="191">
        <f>IF($A118="",0,IF(VLOOKUP($A118,'ECM Staff time by PoF'!$B$5:$C$119,2,FALSE)="Not Applicable",VLOOKUP($A118,'ECM Staff time by PoF'!$B$5:$S$119,MATCH($B$103, 'ECM Staff time by PoF'!$B$4:$R$4,0),FALSE),IF(ISERROR(VLOOKUP(CONCATENATE($A118,K$66),'ECM Staff time by PoF'!$A$5:$S$119,MATCH($B$103, 'ECM Staff time by PoF'!$A$4:$R$4,0),FALSE)), 0, VLOOKUP(CONCATENATE($A118,K$66),'ECM Staff time by PoF'!$A$5:$S$119,MATCH($B$103, 'ECM Staff time by PoF'!$A$4:$R$4,0),FALSE))))*K80</f>
        <v>0</v>
      </c>
      <c r="L118" s="191">
        <f>IF($A118="",0,IF(VLOOKUP($A118,'ECM Staff time by PoF'!$B$5:$C$119,2,FALSE)="Not Applicable",VLOOKUP($A118,'ECM Staff time by PoF'!$B$5:$S$119,MATCH($B$103, 'ECM Staff time by PoF'!$B$4:$R$4,0),FALSE),IF(ISERROR(VLOOKUP(CONCATENATE($A118,L$66),'ECM Staff time by PoF'!$A$5:$S$119,MATCH($B$103, 'ECM Staff time by PoF'!$A$4:$R$4,0),FALSE)), 0, VLOOKUP(CONCATENATE($A118,L$66),'ECM Staff time by PoF'!$A$5:$S$119,MATCH($B$103, 'ECM Staff time by PoF'!$A$4:$R$4,0),FALSE))))*L80</f>
        <v>0</v>
      </c>
      <c r="M118" s="191">
        <f>IF($A118="",0,IF(VLOOKUP($A118,'ECM Staff time by PoF'!$B$5:$C$119,2,FALSE)="Not Applicable",VLOOKUP($A118,'ECM Staff time by PoF'!$B$5:$S$119,MATCH($B$103, 'ECM Staff time by PoF'!$B$4:$R$4,0),FALSE),IF(ISERROR(VLOOKUP(CONCATENATE($A118,M$66),'ECM Staff time by PoF'!$A$5:$S$119,MATCH($B$103, 'ECM Staff time by PoF'!$A$4:$R$4,0),FALSE)), 0, VLOOKUP(CONCATENATE($A118,M$66),'ECM Staff time by PoF'!$A$5:$S$119,MATCH($B$103, 'ECM Staff time by PoF'!$A$4:$R$4,0),FALSE))))*M80</f>
        <v>0</v>
      </c>
      <c r="N118" s="191">
        <f>IF($A118="",0,IF(VLOOKUP($A118,'ECM Staff time by PoF'!$B$5:$C$119,2,FALSE)="Not Applicable",VLOOKUP($A118,'ECM Staff time by PoF'!$B$5:$S$119,MATCH($B$103, 'ECM Staff time by PoF'!$B$4:$R$4,0),FALSE),IF(ISERROR(VLOOKUP(CONCATENATE($A118,N$66),'ECM Staff time by PoF'!$A$5:$S$119,MATCH($B$103, 'ECM Staff time by PoF'!$A$4:$R$4,0),FALSE)), 0, VLOOKUP(CONCATENATE($A118,N$66),'ECM Staff time by PoF'!$A$5:$S$119,MATCH($B$103, 'ECM Staff time by PoF'!$A$4:$R$4,0),FALSE))))*N80</f>
        <v>0</v>
      </c>
      <c r="O118" s="191">
        <f>IF($A118="",0,IF(VLOOKUP($A118,'ECM Staff time by PoF'!$B$5:$C$119,2,FALSE)="Not Applicable",VLOOKUP($A118,'ECM Staff time by PoF'!$B$5:$S$119,MATCH($B$103, 'ECM Staff time by PoF'!$B$4:$R$4,0),FALSE),IF(ISERROR(VLOOKUP(CONCATENATE($A118,O$66),'ECM Staff time by PoF'!$A$5:$S$119,MATCH($B$103, 'ECM Staff time by PoF'!$A$4:$R$4,0),FALSE)), 0, VLOOKUP(CONCATENATE($A118,O$66),'ECM Staff time by PoF'!$A$5:$S$119,MATCH($B$103, 'ECM Staff time by PoF'!$A$4:$R$4,0),FALSE))))*O80</f>
        <v>0</v>
      </c>
      <c r="P118" s="191">
        <f>IF($A118="",0,IF(VLOOKUP($A118,'ECM Staff time by PoF'!$B$5:$C$119,2,FALSE)="Not Applicable",VLOOKUP($A118,'ECM Staff time by PoF'!$B$5:$S$119,MATCH($B$103, 'ECM Staff time by PoF'!$B$4:$R$4,0),FALSE),IF(ISERROR(VLOOKUP(CONCATENATE($A118,P$66),'ECM Staff time by PoF'!$A$5:$S$119,MATCH($B$103, 'ECM Staff time by PoF'!$A$4:$R$4,0),FALSE)), 0, VLOOKUP(CONCATENATE($A118,P$66),'ECM Staff time by PoF'!$A$5:$S$119,MATCH($B$103, 'ECM Staff time by PoF'!$A$4:$R$4,0),FALSE))))*P80</f>
        <v>0</v>
      </c>
      <c r="Q118" s="191">
        <f>IF($A118="",0,IF(VLOOKUP($A118,'ECM Staff time by PoF'!$B$5:$C$119,2,FALSE)="Not Applicable",VLOOKUP($A118,'ECM Staff time by PoF'!$B$5:$S$119,MATCH($B$103, 'ECM Staff time by PoF'!$B$4:$R$4,0),FALSE),IF(ISERROR(VLOOKUP(CONCATENATE($A118,Q$66),'ECM Staff time by PoF'!$A$5:$S$119,MATCH($B$103, 'ECM Staff time by PoF'!$A$4:$R$4,0),FALSE)), 0, VLOOKUP(CONCATENATE($A118,Q$66),'ECM Staff time by PoF'!$A$5:$S$119,MATCH($B$103, 'ECM Staff time by PoF'!$A$4:$R$4,0),FALSE))))*Q80</f>
        <v>0</v>
      </c>
      <c r="R118" s="191">
        <f>IF($A118="",0,IF(VLOOKUP($A118,'ECM Staff time by PoF'!$B$5:$C$119,2,FALSE)="Not Applicable",VLOOKUP($A118,'ECM Staff time by PoF'!$B$5:$S$119,MATCH($B$103, 'ECM Staff time by PoF'!$B$4:$R$4,0),FALSE),IF(ISERROR(VLOOKUP(CONCATENATE($A118,R$66),'ECM Staff time by PoF'!$A$5:$S$119,MATCH($B$103, 'ECM Staff time by PoF'!$A$4:$R$4,0),FALSE)), 0, VLOOKUP(CONCATENATE($A118,R$66),'ECM Staff time by PoF'!$A$5:$S$119,MATCH($B$103, 'ECM Staff time by PoF'!$A$4:$R$4,0),FALSE))))*R80</f>
        <v>0</v>
      </c>
      <c r="S118" s="191">
        <f>IF($A118="",0,IF(VLOOKUP($A118,'ECM Staff time by PoF'!$B$5:$C$119,2,FALSE)="Not Applicable",VLOOKUP($A118,'ECM Staff time by PoF'!$B$5:$S$119,MATCH($B$103, 'ECM Staff time by PoF'!$B$4:$R$4,0),FALSE),IF(ISERROR(VLOOKUP(CONCATENATE($A118,S$66),'ECM Staff time by PoF'!$A$5:$S$119,MATCH($B$103, 'ECM Staff time by PoF'!$A$4:$R$4,0),FALSE)), 0, VLOOKUP(CONCATENATE($A118,S$66),'ECM Staff time by PoF'!$A$5:$S$119,MATCH($B$103, 'ECM Staff time by PoF'!$A$4:$R$4,0),FALSE))))*S80</f>
        <v>0</v>
      </c>
      <c r="T118" s="191">
        <f>IF($A118="",0,IF(VLOOKUP($A118,'ECM Staff time by PoF'!$B$5:$C$119,2,FALSE)="Not Applicable",VLOOKUP($A118,'ECM Staff time by PoF'!$B$5:$S$119,MATCH($B$103, 'ECM Staff time by PoF'!$B$4:$R$4,0),FALSE),IF(ISERROR(VLOOKUP(CONCATENATE($A118,T$66),'ECM Staff time by PoF'!$A$5:$S$119,MATCH($B$103, 'ECM Staff time by PoF'!$A$4:$R$4,0),FALSE)), 0, VLOOKUP(CONCATENATE($A118,T$66),'ECM Staff time by PoF'!$A$5:$S$119,MATCH($B$103, 'ECM Staff time by PoF'!$A$4:$R$4,0),FALSE))))*T80</f>
        <v>0</v>
      </c>
      <c r="U118" s="191">
        <f>IF($A118="",0,IF(VLOOKUP($A118,'ECM Staff time by PoF'!$B$5:$C$119,2,FALSE)="Not Applicable",VLOOKUP($A118,'ECM Staff time by PoF'!$B$5:$S$119,MATCH($B$103, 'ECM Staff time by PoF'!$B$4:$R$4,0),FALSE),IF(ISERROR(VLOOKUP(CONCATENATE($A118,U$66),'ECM Staff time by PoF'!$A$5:$S$119,MATCH($B$103, 'ECM Staff time by PoF'!$A$4:$R$4,0),FALSE)), 0, VLOOKUP(CONCATENATE($A118,U$66),'ECM Staff time by PoF'!$A$5:$S$119,MATCH($B$103, 'ECM Staff time by PoF'!$A$4:$R$4,0),FALSE))))*U80</f>
        <v>0</v>
      </c>
      <c r="V118" s="191">
        <f>IF($A118="",0,IF(VLOOKUP($A118,'ECM Staff time by PoF'!$B$5:$C$119,2,FALSE)="Not Applicable",VLOOKUP($A118,'ECM Staff time by PoF'!$B$5:$S$119,MATCH($B$103, 'ECM Staff time by PoF'!$B$4:$R$4,0),FALSE),IF(ISERROR(VLOOKUP(CONCATENATE($A118,V$66),'ECM Staff time by PoF'!$A$5:$S$119,MATCH($B$103, 'ECM Staff time by PoF'!$A$4:$R$4,0),FALSE)), 0, VLOOKUP(CONCATENATE($A118,V$66),'ECM Staff time by PoF'!$A$5:$S$119,MATCH($B$103, 'ECM Staff time by PoF'!$A$4:$R$4,0),FALSE))))*V80</f>
        <v>0</v>
      </c>
      <c r="W118" s="191">
        <f>IF($A118="",0,IF(VLOOKUP($A118,'ECM Staff time by PoF'!$B$5:$C$119,2,FALSE)="Not Applicable",VLOOKUP($A118,'ECM Staff time by PoF'!$B$5:$S$119,MATCH($B$103, 'ECM Staff time by PoF'!$B$4:$R$4,0),FALSE),IF(ISERROR(VLOOKUP(CONCATENATE($A118,W$66),'ECM Staff time by PoF'!$A$5:$S$119,MATCH($B$103, 'ECM Staff time by PoF'!$A$4:$R$4,0),FALSE)), 0, VLOOKUP(CONCATENATE($A118,W$66),'ECM Staff time by PoF'!$A$5:$S$119,MATCH($B$103, 'ECM Staff time by PoF'!$A$4:$R$4,0),FALSE))))*W80</f>
        <v>0</v>
      </c>
      <c r="X118" s="191">
        <f>IF($A118="",0,IF(VLOOKUP($A118,'ECM Staff time by PoF'!$B$5:$C$119,2,FALSE)="Not Applicable",VLOOKUP($A118,'ECM Staff time by PoF'!$B$5:$S$119,MATCH($B$103, 'ECM Staff time by PoF'!$B$4:$R$4,0),FALSE),IF(ISERROR(VLOOKUP(CONCATENATE($A118,X$66),'ECM Staff time by PoF'!$A$5:$S$119,MATCH($B$103, 'ECM Staff time by PoF'!$A$4:$R$4,0),FALSE)), 0, VLOOKUP(CONCATENATE($A118,X$66),'ECM Staff time by PoF'!$A$5:$S$119,MATCH($B$103, 'ECM Staff time by PoF'!$A$4:$R$4,0),FALSE))))*X80</f>
        <v>0</v>
      </c>
      <c r="Y118" s="191">
        <f>IF($A118="",0,IF(VLOOKUP($A118,'ECM Staff time by PoF'!$B$5:$C$119,2,FALSE)="Not Applicable",VLOOKUP($A118,'ECM Staff time by PoF'!$B$5:$S$119,MATCH($B$103, 'ECM Staff time by PoF'!$B$4:$R$4,0),FALSE),IF(ISERROR(VLOOKUP(CONCATENATE($A118,Y$66),'ECM Staff time by PoF'!$A$5:$S$119,MATCH($B$103, 'ECM Staff time by PoF'!$A$4:$R$4,0),FALSE)), 0, VLOOKUP(CONCATENATE($A118,Y$66),'ECM Staff time by PoF'!$A$5:$S$119,MATCH($B$103, 'ECM Staff time by PoF'!$A$4:$R$4,0),FALSE))))*Y80</f>
        <v>0</v>
      </c>
      <c r="Z118" s="191">
        <f>IF($A118="",0,IF(VLOOKUP($A118,'ECM Staff time by PoF'!$B$5:$C$119,2,FALSE)="Not Applicable",VLOOKUP($A118,'ECM Staff time by PoF'!$B$5:$S$119,MATCH($B$103, 'ECM Staff time by PoF'!$B$4:$R$4,0),FALSE),IF(ISERROR(VLOOKUP(CONCATENATE($A118,Z$66),'ECM Staff time by PoF'!$A$5:$S$119,MATCH($B$103, 'ECM Staff time by PoF'!$A$4:$R$4,0),FALSE)), 0, VLOOKUP(CONCATENATE($A118,Z$66),'ECM Staff time by PoF'!$A$5:$S$119,MATCH($B$103, 'ECM Staff time by PoF'!$A$4:$R$4,0),FALSE))))*Z80</f>
        <v>0</v>
      </c>
      <c r="AA118" s="191">
        <f>IF($A118="",0,IF(VLOOKUP($A118,'ECM Staff time by PoF'!$B$5:$C$119,2,FALSE)="Not Applicable",VLOOKUP($A118,'ECM Staff time by PoF'!$B$5:$S$119,MATCH($B$103, 'ECM Staff time by PoF'!$B$4:$R$4,0),FALSE),IF(ISERROR(VLOOKUP(CONCATENATE($A118,AA$66),'ECM Staff time by PoF'!$A$5:$S$119,MATCH($B$103, 'ECM Staff time by PoF'!$A$4:$R$4,0),FALSE)), 0, VLOOKUP(CONCATENATE($A118,AA$66),'ECM Staff time by PoF'!$A$5:$S$119,MATCH($B$103, 'ECM Staff time by PoF'!$A$4:$R$4,0),FALSE))))*AA80</f>
        <v>0</v>
      </c>
      <c r="AB118" s="191">
        <f>IF($A118="",0,IF(VLOOKUP($A118,'ECM Staff time by PoF'!$B$5:$C$119,2,FALSE)="Not Applicable",VLOOKUP($A118,'ECM Staff time by PoF'!$B$5:$S$119,MATCH($B$103, 'ECM Staff time by PoF'!$B$4:$R$4,0),FALSE),IF(ISERROR(VLOOKUP(CONCATENATE($A118,AB$66),'ECM Staff time by PoF'!$A$5:$S$119,MATCH($B$103, 'ECM Staff time by PoF'!$A$4:$R$4,0),FALSE)), 0, VLOOKUP(CONCATENATE($A118,AB$66),'ECM Staff time by PoF'!$A$5:$S$119,MATCH($B$103, 'ECM Staff time by PoF'!$A$4:$R$4,0),FALSE))))*AB80</f>
        <v>0</v>
      </c>
      <c r="AC118" s="191">
        <f>IF($A118="",0,IF(VLOOKUP($A118,'ECM Staff time by PoF'!$B$5:$C$119,2,FALSE)="Not Applicable",VLOOKUP($A118,'ECM Staff time by PoF'!$B$5:$S$119,MATCH($B$103, 'ECM Staff time by PoF'!$B$4:$R$4,0),FALSE),IF(ISERROR(VLOOKUP(CONCATENATE($A118,AC$66),'ECM Staff time by PoF'!$A$5:$S$119,MATCH($B$103, 'ECM Staff time by PoF'!$A$4:$R$4,0),FALSE)), 0, VLOOKUP(CONCATENATE($A118,AC$66),'ECM Staff time by PoF'!$A$5:$S$119,MATCH($B$103, 'ECM Staff time by PoF'!$A$4:$R$4,0),FALSE))))*AC80</f>
        <v>0</v>
      </c>
      <c r="AD118" s="191">
        <f>IF($A118="",0,IF(VLOOKUP($A118,'ECM Staff time by PoF'!$B$5:$C$119,2,FALSE)="Not Applicable",VLOOKUP($A118,'ECM Staff time by PoF'!$B$5:$S$119,MATCH($B$103, 'ECM Staff time by PoF'!$B$4:$R$4,0),FALSE),IF(ISERROR(VLOOKUP(CONCATENATE($A118,AD$66),'ECM Staff time by PoF'!$A$5:$S$119,MATCH($B$103, 'ECM Staff time by PoF'!$A$4:$R$4,0),FALSE)), 0, VLOOKUP(CONCATENATE($A118,AD$66),'ECM Staff time by PoF'!$A$5:$S$119,MATCH($B$103, 'ECM Staff time by PoF'!$A$4:$R$4,0),FALSE))))*AD80</f>
        <v>0</v>
      </c>
      <c r="AE118" s="191">
        <f>IF($A118="",0,IF(VLOOKUP($A118,'ECM Staff time by PoF'!$B$5:$C$119,2,FALSE)="Not Applicable",VLOOKUP($A118,'ECM Staff time by PoF'!$B$5:$S$119,MATCH($B$103, 'ECM Staff time by PoF'!$B$4:$R$4,0),FALSE),IF(ISERROR(VLOOKUP(CONCATENATE($A118,AE$66),'ECM Staff time by PoF'!$A$5:$S$119,MATCH($B$103, 'ECM Staff time by PoF'!$A$4:$R$4,0),FALSE)), 0, VLOOKUP(CONCATENATE($A118,AE$66),'ECM Staff time by PoF'!$A$5:$S$119,MATCH($B$103, 'ECM Staff time by PoF'!$A$4:$R$4,0),FALSE))))*AE80</f>
        <v>0</v>
      </c>
      <c r="AF118" s="191">
        <f>IF($A118="",0,IF(VLOOKUP($A118,'ECM Staff time by PoF'!$B$5:$C$119,2,FALSE)="Not Applicable",VLOOKUP($A118,'ECM Staff time by PoF'!$B$5:$S$119,MATCH($B$103, 'ECM Staff time by PoF'!$B$4:$R$4,0),FALSE),IF(ISERROR(VLOOKUP(CONCATENATE($A118,AF$66),'ECM Staff time by PoF'!$A$5:$S$119,MATCH($B$103, 'ECM Staff time by PoF'!$A$4:$R$4,0),FALSE)), 0, VLOOKUP(CONCATENATE($A118,AF$66),'ECM Staff time by PoF'!$A$5:$S$119,MATCH($B$103, 'ECM Staff time by PoF'!$A$4:$R$4,0),FALSE))))*AF80</f>
        <v>0</v>
      </c>
      <c r="AG118" s="191">
        <f>IF($A118="",0,IF(VLOOKUP($A118,'ECM Staff time by PoF'!$B$5:$C$119,2,FALSE)="Not Applicable",VLOOKUP($A118,'ECM Staff time by PoF'!$B$5:$S$119,MATCH($B$103, 'ECM Staff time by PoF'!$B$4:$R$4,0),FALSE),IF(ISERROR(VLOOKUP(CONCATENATE($A118,AG$66),'ECM Staff time by PoF'!$A$5:$S$119,MATCH($B$103, 'ECM Staff time by PoF'!$A$4:$R$4,0),FALSE)), 0, VLOOKUP(CONCATENATE($A118,AG$66),'ECM Staff time by PoF'!$A$5:$S$119,MATCH($B$103, 'ECM Staff time by PoF'!$A$4:$R$4,0),FALSE))))*AG80</f>
        <v>0</v>
      </c>
      <c r="AH118" s="191">
        <f>IF($A118="",0,IF(VLOOKUP($A118,'ECM Staff time by PoF'!$B$5:$C$119,2,FALSE)="Not Applicable",VLOOKUP($A118,'ECM Staff time by PoF'!$B$5:$S$119,MATCH($B$103, 'ECM Staff time by PoF'!$B$4:$R$4,0),FALSE),IF(ISERROR(VLOOKUP(CONCATENATE($A118,AH$66),'ECM Staff time by PoF'!$A$5:$S$119,MATCH($B$103, 'ECM Staff time by PoF'!$A$4:$R$4,0),FALSE)), 0, VLOOKUP(CONCATENATE($A118,AH$66),'ECM Staff time by PoF'!$A$5:$S$119,MATCH($B$103, 'ECM Staff time by PoF'!$A$4:$R$4,0),FALSE))))*AH80</f>
        <v>0</v>
      </c>
      <c r="AI118" s="191">
        <f>IF($A118="",0,IF(VLOOKUP($A118,'ECM Staff time by PoF'!$B$5:$C$119,2,FALSE)="Not Applicable",VLOOKUP($A118,'ECM Staff time by PoF'!$B$5:$S$119,MATCH($B$103, 'ECM Staff time by PoF'!$B$4:$R$4,0),FALSE),IF(ISERROR(VLOOKUP(CONCATENATE($A118,AI$66),'ECM Staff time by PoF'!$A$5:$S$119,MATCH($B$103, 'ECM Staff time by PoF'!$A$4:$R$4,0),FALSE)), 0, VLOOKUP(CONCATENATE($A118,AI$66),'ECM Staff time by PoF'!$A$5:$S$119,MATCH($B$103, 'ECM Staff time by PoF'!$A$4:$R$4,0),FALSE))))*AI80</f>
        <v>0</v>
      </c>
      <c r="AJ118" s="191">
        <f>IF($A118="",0,IF(VLOOKUP($A118,'ECM Staff time by PoF'!$B$5:$C$119,2,FALSE)="Not Applicable",VLOOKUP($A118,'ECM Staff time by PoF'!$B$5:$S$119,MATCH($B$103, 'ECM Staff time by PoF'!$B$4:$R$4,0),FALSE),IF(ISERROR(VLOOKUP(CONCATENATE($A118,AJ$66),'ECM Staff time by PoF'!$A$5:$S$119,MATCH($B$103, 'ECM Staff time by PoF'!$A$4:$R$4,0),FALSE)), 0, VLOOKUP(CONCATENATE($A118,AJ$66),'ECM Staff time by PoF'!$A$5:$S$119,MATCH($B$103, 'ECM Staff time by PoF'!$A$4:$R$4,0),FALSE))))*AJ80</f>
        <v>0</v>
      </c>
      <c r="AK118" s="191">
        <f>IF($A118="",0,IF(VLOOKUP($A118,'ECM Staff time by PoF'!$B$5:$C$119,2,FALSE)="Not Applicable",VLOOKUP($A118,'ECM Staff time by PoF'!$B$5:$S$119,MATCH($B$103, 'ECM Staff time by PoF'!$B$4:$R$4,0),FALSE),IF(ISERROR(VLOOKUP(CONCATENATE($A118,AK$66),'ECM Staff time by PoF'!$A$5:$S$119,MATCH($B$103, 'ECM Staff time by PoF'!$A$4:$R$4,0),FALSE)), 0, VLOOKUP(CONCATENATE($A118,AK$66),'ECM Staff time by PoF'!$A$5:$S$119,MATCH($B$103, 'ECM Staff time by PoF'!$A$4:$R$4,0),FALSE))))*AK80</f>
        <v>0</v>
      </c>
      <c r="AL118" s="191">
        <f>IF($A118="",0,IF(VLOOKUP($A118,'ECM Staff time by PoF'!$B$5:$C$119,2,FALSE)="Not Applicable",VLOOKUP($A118,'ECM Staff time by PoF'!$B$5:$S$119,MATCH($AL$103, 'ECM Staff time by PoF'!$B$4:$R$4,0),FALSE),IF(ISERROR(VLOOKUP(CONCATENATE($A118,B$66),'ECM Staff time by PoF'!$A$5:$S$119,MATCH($AL$103, 'ECM Staff time by PoF'!$A$4:$R$4,0),FALSE)), 0, VLOOKUP(CONCATENATE($A118,B$66),'ECM Staff time by PoF'!$A$5:$S$119,MATCH($AL$103, 'ECM Staff time by PoF'!$A$4:$R$4,0),FALSE))))*B80</f>
        <v>0</v>
      </c>
      <c r="AM118" s="191">
        <f>IF($A118="",0,IF(VLOOKUP($A118,'ECM Staff time by PoF'!$B$5:$C$119,2,FALSE)="Not Applicable",VLOOKUP($A118,'ECM Staff time by PoF'!$B$5:$S$119,MATCH($AL$103, 'ECM Staff time by PoF'!$B$4:$R$4,0),FALSE),IF(ISERROR(VLOOKUP(CONCATENATE($A118,C$66),'ECM Staff time by PoF'!$A$5:$S$119,MATCH($AL$103, 'ECM Staff time by PoF'!$A$4:$R$4,0),FALSE)), 0, VLOOKUP(CONCATENATE($A118,C$66),'ECM Staff time by PoF'!$A$5:$S$119,MATCH($AL$103, 'ECM Staff time by PoF'!$A$4:$R$4,0),FALSE))))*C80</f>
        <v>0</v>
      </c>
      <c r="AN118" s="191">
        <f>IF($A118="",0,IF(VLOOKUP($A118,'ECM Staff time by PoF'!$B$5:$C$119,2,FALSE)="Not Applicable",VLOOKUP($A118,'ECM Staff time by PoF'!$B$5:$S$119,MATCH($AL$103, 'ECM Staff time by PoF'!$B$4:$R$4,0),FALSE),IF(ISERROR(VLOOKUP(CONCATENATE($A118,D$66),'ECM Staff time by PoF'!$A$5:$S$119,MATCH($AL$103, 'ECM Staff time by PoF'!$A$4:$R$4,0),FALSE)), 0, VLOOKUP(CONCATENATE($A118,D$66),'ECM Staff time by PoF'!$A$5:$S$119,MATCH($AL$103, 'ECM Staff time by PoF'!$A$4:$R$4,0),FALSE))))*D80</f>
        <v>0</v>
      </c>
      <c r="AO118" s="191">
        <f>IF($A118="",0,IF(VLOOKUP($A118,'ECM Staff time by PoF'!$B$5:$C$119,2,FALSE)="Not Applicable",VLOOKUP($A118,'ECM Staff time by PoF'!$B$5:$S$119,MATCH($AL$103, 'ECM Staff time by PoF'!$B$4:$R$4,0),FALSE),IF(ISERROR(VLOOKUP(CONCATENATE($A118,E$66),'ECM Staff time by PoF'!$A$5:$S$119,MATCH($AL$103, 'ECM Staff time by PoF'!$A$4:$R$4,0),FALSE)), 0, VLOOKUP(CONCATENATE($A118,E$66),'ECM Staff time by PoF'!$A$5:$S$119,MATCH($AL$103, 'ECM Staff time by PoF'!$A$4:$R$4,0),FALSE))))*E80</f>
        <v>0</v>
      </c>
      <c r="AP118" s="191">
        <f>IF($A118="",0,IF(VLOOKUP($A118,'ECM Staff time by PoF'!$B$5:$C$119,2,FALSE)="Not Applicable",VLOOKUP($A118,'ECM Staff time by PoF'!$B$5:$S$119,MATCH($AL$103, 'ECM Staff time by PoF'!$B$4:$R$4,0),FALSE),IF(ISERROR(VLOOKUP(CONCATENATE($A118,F$66),'ECM Staff time by PoF'!$A$5:$S$119,MATCH($AL$103, 'ECM Staff time by PoF'!$A$4:$R$4,0),FALSE)), 0, VLOOKUP(CONCATENATE($A118,F$66),'ECM Staff time by PoF'!$A$5:$S$119,MATCH($AL$103, 'ECM Staff time by PoF'!$A$4:$R$4,0),FALSE))))*F80</f>
        <v>0</v>
      </c>
      <c r="AQ118" s="191">
        <f>IF($A118="",0,IF(VLOOKUP($A118,'ECM Staff time by PoF'!$B$5:$C$119,2,FALSE)="Not Applicable",VLOOKUP($A118,'ECM Staff time by PoF'!$B$5:$S$119,MATCH($AL$103, 'ECM Staff time by PoF'!$B$4:$R$4,0),FALSE),IF(ISERROR(VLOOKUP(CONCATENATE($A118,G$66),'ECM Staff time by PoF'!$A$5:$S$119,MATCH($AL$103, 'ECM Staff time by PoF'!$A$4:$R$4,0),FALSE)), 0, VLOOKUP(CONCATENATE($A118,G$66),'ECM Staff time by PoF'!$A$5:$S$119,MATCH($AL$103, 'ECM Staff time by PoF'!$A$4:$R$4,0),FALSE))))*G80</f>
        <v>0</v>
      </c>
      <c r="AR118" s="191">
        <f>IF($A118="",0,IF(VLOOKUP($A118,'ECM Staff time by PoF'!$B$5:$C$119,2,FALSE)="Not Applicable",VLOOKUP($A118,'ECM Staff time by PoF'!$B$5:$S$119,MATCH($AL$103, 'ECM Staff time by PoF'!$B$4:$R$4,0),FALSE),IF(ISERROR(VLOOKUP(CONCATENATE($A118,H$66),'ECM Staff time by PoF'!$A$5:$S$119,MATCH($AL$103, 'ECM Staff time by PoF'!$A$4:$R$4,0),FALSE)), 0, VLOOKUP(CONCATENATE($A118,H$66),'ECM Staff time by PoF'!$A$5:$S$119,MATCH($AL$103, 'ECM Staff time by PoF'!$A$4:$R$4,0),FALSE))))*H80</f>
        <v>0</v>
      </c>
      <c r="AS118" s="191">
        <f>IF($A118="",0,IF(VLOOKUP($A118,'ECM Staff time by PoF'!$B$5:$C$119,2,FALSE)="Not Applicable",VLOOKUP($A118,'ECM Staff time by PoF'!$B$5:$S$119,MATCH($AL$103, 'ECM Staff time by PoF'!$B$4:$R$4,0),FALSE),IF(ISERROR(VLOOKUP(CONCATENATE($A118,I$66),'ECM Staff time by PoF'!$A$5:$S$119,MATCH($AL$103, 'ECM Staff time by PoF'!$A$4:$R$4,0),FALSE)), 0, VLOOKUP(CONCATENATE($A118,I$66),'ECM Staff time by PoF'!$A$5:$S$119,MATCH($AL$103, 'ECM Staff time by PoF'!$A$4:$R$4,0),FALSE))))*I80</f>
        <v>0</v>
      </c>
      <c r="AT118" s="191">
        <f>IF($A118="",0,IF(VLOOKUP($A118,'ECM Staff time by PoF'!$B$5:$C$119,2,FALSE)="Not Applicable",VLOOKUP($A118,'ECM Staff time by PoF'!$B$5:$S$119,MATCH($AL$103, 'ECM Staff time by PoF'!$B$4:$R$4,0),FALSE),IF(ISERROR(VLOOKUP(CONCATENATE($A118,J$66),'ECM Staff time by PoF'!$A$5:$S$119,MATCH($AL$103, 'ECM Staff time by PoF'!$A$4:$R$4,0),FALSE)), 0, VLOOKUP(CONCATENATE($A118,J$66),'ECM Staff time by PoF'!$A$5:$S$119,MATCH($AL$103, 'ECM Staff time by PoF'!$A$4:$R$4,0),FALSE))))*J80</f>
        <v>0</v>
      </c>
      <c r="AU118" s="191">
        <f>IF($A118="",0,IF(VLOOKUP($A118,'ECM Staff time by PoF'!$B$5:$C$119,2,FALSE)="Not Applicable",VLOOKUP($A118,'ECM Staff time by PoF'!$B$5:$S$119,MATCH($AL$103, 'ECM Staff time by PoF'!$B$4:$R$4,0),FALSE),IF(ISERROR(VLOOKUP(CONCATENATE($A118,K$66),'ECM Staff time by PoF'!$A$5:$S$119,MATCH($AL$103, 'ECM Staff time by PoF'!$A$4:$R$4,0),FALSE)), 0, VLOOKUP(CONCATENATE($A118,K$66),'ECM Staff time by PoF'!$A$5:$S$119,MATCH($AL$103, 'ECM Staff time by PoF'!$A$4:$R$4,0),FALSE))))*K80</f>
        <v>0</v>
      </c>
      <c r="AV118" s="191">
        <f>IF($A118="",0,IF(VLOOKUP($A118,'ECM Staff time by PoF'!$B$5:$C$119,2,FALSE)="Not Applicable",VLOOKUP($A118,'ECM Staff time by PoF'!$B$5:$S$119,MATCH($AL$103, 'ECM Staff time by PoF'!$B$4:$R$4,0),FALSE),IF(ISERROR(VLOOKUP(CONCATENATE($A118,L$66),'ECM Staff time by PoF'!$A$5:$S$119,MATCH($AL$103, 'ECM Staff time by PoF'!$A$4:$R$4,0),FALSE)), 0, VLOOKUP(CONCATENATE($A118,L$66),'ECM Staff time by PoF'!$A$5:$S$119,MATCH($AL$103, 'ECM Staff time by PoF'!$A$4:$R$4,0),FALSE))))*L80</f>
        <v>0</v>
      </c>
      <c r="AW118" s="191">
        <f>IF($A118="",0,IF(VLOOKUP($A118,'ECM Staff time by PoF'!$B$5:$C$119,2,FALSE)="Not Applicable",VLOOKUP($A118,'ECM Staff time by PoF'!$B$5:$S$119,MATCH($AL$103, 'ECM Staff time by PoF'!$B$4:$R$4,0),FALSE),IF(ISERROR(VLOOKUP(CONCATENATE($A118,M$66),'ECM Staff time by PoF'!$A$5:$S$119,MATCH($AL$103, 'ECM Staff time by PoF'!$A$4:$R$4,0),FALSE)), 0, VLOOKUP(CONCATENATE($A118,M$66),'ECM Staff time by PoF'!$A$5:$S$119,MATCH($AL$103, 'ECM Staff time by PoF'!$A$4:$R$4,0),FALSE))))*M80</f>
        <v>0</v>
      </c>
      <c r="AX118" s="191">
        <f>IF($A118="",0,IF(VLOOKUP($A118,'ECM Staff time by PoF'!$B$5:$C$119,2,FALSE)="Not Applicable",VLOOKUP($A118,'ECM Staff time by PoF'!$B$5:$S$119,MATCH($AL$103, 'ECM Staff time by PoF'!$B$4:$R$4,0),FALSE),IF(ISERROR(VLOOKUP(CONCATENATE($A118,N$66),'ECM Staff time by PoF'!$A$5:$S$119,MATCH($AL$103, 'ECM Staff time by PoF'!$A$4:$R$4,0),FALSE)), 0, VLOOKUP(CONCATENATE($A118,N$66),'ECM Staff time by PoF'!$A$5:$S$119,MATCH($AL$103, 'ECM Staff time by PoF'!$A$4:$R$4,0),FALSE))))*N80</f>
        <v>0</v>
      </c>
      <c r="AY118" s="191">
        <f>IF($A118="",0,IF(VLOOKUP($A118,'ECM Staff time by PoF'!$B$5:$C$119,2,FALSE)="Not Applicable",VLOOKUP($A118,'ECM Staff time by PoF'!$B$5:$S$119,MATCH($AL$103, 'ECM Staff time by PoF'!$B$4:$R$4,0),FALSE),IF(ISERROR(VLOOKUP(CONCATENATE($A118,O$66),'ECM Staff time by PoF'!$A$5:$S$119,MATCH($AL$103, 'ECM Staff time by PoF'!$A$4:$R$4,0),FALSE)), 0, VLOOKUP(CONCATENATE($A118,O$66),'ECM Staff time by PoF'!$A$5:$S$119,MATCH($AL$103, 'ECM Staff time by PoF'!$A$4:$R$4,0),FALSE))))*O80</f>
        <v>0</v>
      </c>
      <c r="AZ118" s="191">
        <f>IF($A118="",0,IF(VLOOKUP($A118,'ECM Staff time by PoF'!$B$5:$C$119,2,FALSE)="Not Applicable",VLOOKUP($A118,'ECM Staff time by PoF'!$B$5:$S$119,MATCH($AL$103, 'ECM Staff time by PoF'!$B$4:$R$4,0),FALSE),IF(ISERROR(VLOOKUP(CONCATENATE($A118,P$66),'ECM Staff time by PoF'!$A$5:$S$119,MATCH($AL$103, 'ECM Staff time by PoF'!$A$4:$R$4,0),FALSE)), 0, VLOOKUP(CONCATENATE($A118,P$66),'ECM Staff time by PoF'!$A$5:$S$119,MATCH($AL$103, 'ECM Staff time by PoF'!$A$4:$R$4,0),FALSE))))*P80</f>
        <v>0</v>
      </c>
      <c r="BA118" s="191">
        <f>IF($A118="",0,IF(VLOOKUP($A118,'ECM Staff time by PoF'!$B$5:$C$119,2,FALSE)="Not Applicable",VLOOKUP($A118,'ECM Staff time by PoF'!$B$5:$S$119,MATCH($AL$103, 'ECM Staff time by PoF'!$B$4:$R$4,0),FALSE),IF(ISERROR(VLOOKUP(CONCATENATE($A118,Q$66),'ECM Staff time by PoF'!$A$5:$S$119,MATCH($AL$103, 'ECM Staff time by PoF'!$A$4:$R$4,0),FALSE)), 0, VLOOKUP(CONCATENATE($A118,Q$66),'ECM Staff time by PoF'!$A$5:$S$119,MATCH($AL$103, 'ECM Staff time by PoF'!$A$4:$R$4,0),FALSE))))*Q80</f>
        <v>0</v>
      </c>
      <c r="BB118" s="191">
        <f>IF($A118="",0,IF(VLOOKUP($A118,'ECM Staff time by PoF'!$B$5:$C$119,2,FALSE)="Not Applicable",VLOOKUP($A118,'ECM Staff time by PoF'!$B$5:$S$119,MATCH($AL$103, 'ECM Staff time by PoF'!$B$4:$R$4,0),FALSE),IF(ISERROR(VLOOKUP(CONCATENATE($A118,R$66),'ECM Staff time by PoF'!$A$5:$S$119,MATCH($AL$103, 'ECM Staff time by PoF'!$A$4:$R$4,0),FALSE)), 0, VLOOKUP(CONCATENATE($A118,R$66),'ECM Staff time by PoF'!$A$5:$S$119,MATCH($AL$103, 'ECM Staff time by PoF'!$A$4:$R$4,0),FALSE))))*R80</f>
        <v>0</v>
      </c>
      <c r="BC118" s="191">
        <f>IF($A118="",0,IF(VLOOKUP($A118,'ECM Staff time by PoF'!$B$5:$C$119,2,FALSE)="Not Applicable",VLOOKUP($A118,'ECM Staff time by PoF'!$B$5:$S$119,MATCH($AL$103, 'ECM Staff time by PoF'!$B$4:$R$4,0),FALSE),IF(ISERROR(VLOOKUP(CONCATENATE($A118,S$66),'ECM Staff time by PoF'!$A$5:$S$119,MATCH($AL$103, 'ECM Staff time by PoF'!$A$4:$R$4,0),FALSE)), 0, VLOOKUP(CONCATENATE($A118,S$66),'ECM Staff time by PoF'!$A$5:$S$119,MATCH($AL$103, 'ECM Staff time by PoF'!$A$4:$R$4,0),FALSE))))*S80</f>
        <v>0</v>
      </c>
      <c r="BD118" s="191">
        <f>IF($A118="",0,IF(VLOOKUP($A118,'ECM Staff time by PoF'!$B$5:$C$119,2,FALSE)="Not Applicable",VLOOKUP($A118,'ECM Staff time by PoF'!$B$5:$S$119,MATCH($AL$103, 'ECM Staff time by PoF'!$B$4:$R$4,0),FALSE),IF(ISERROR(VLOOKUP(CONCATENATE($A118,T$66),'ECM Staff time by PoF'!$A$5:$S$119,MATCH($AL$103, 'ECM Staff time by PoF'!$A$4:$R$4,0),FALSE)), 0, VLOOKUP(CONCATENATE($A118,T$66),'ECM Staff time by PoF'!$A$5:$S$119,MATCH($AL$103, 'ECM Staff time by PoF'!$A$4:$R$4,0),FALSE))))*T80</f>
        <v>0</v>
      </c>
      <c r="BE118" s="191">
        <f>IF($A118="",0,IF(VLOOKUP($A118,'ECM Staff time by PoF'!$B$5:$C$119,2,FALSE)="Not Applicable",VLOOKUP($A118,'ECM Staff time by PoF'!$B$5:$S$119,MATCH($AL$103, 'ECM Staff time by PoF'!$B$4:$R$4,0),FALSE),IF(ISERROR(VLOOKUP(CONCATENATE($A118,U$66),'ECM Staff time by PoF'!$A$5:$S$119,MATCH($AL$103, 'ECM Staff time by PoF'!$A$4:$R$4,0),FALSE)), 0, VLOOKUP(CONCATENATE($A118,U$66),'ECM Staff time by PoF'!$A$5:$S$119,MATCH($AL$103, 'ECM Staff time by PoF'!$A$4:$R$4,0),FALSE))))*U80</f>
        <v>0</v>
      </c>
      <c r="BF118" s="191">
        <f>IF($A118="",0,IF(VLOOKUP($A118,'ECM Staff time by PoF'!$B$5:$C$119,2,FALSE)="Not Applicable",VLOOKUP($A118,'ECM Staff time by PoF'!$B$5:$S$119,MATCH($AL$103, 'ECM Staff time by PoF'!$B$4:$R$4,0),FALSE),IF(ISERROR(VLOOKUP(CONCATENATE($A118,V$66),'ECM Staff time by PoF'!$A$5:$S$119,MATCH($AL$103, 'ECM Staff time by PoF'!$A$4:$R$4,0),FALSE)), 0, VLOOKUP(CONCATENATE($A118,V$66),'ECM Staff time by PoF'!$A$5:$S$119,MATCH($AL$103, 'ECM Staff time by PoF'!$A$4:$R$4,0),FALSE))))*V80</f>
        <v>0</v>
      </c>
      <c r="BG118" s="191">
        <f>IF($A118="",0,IF(VLOOKUP($A118,'ECM Staff time by PoF'!$B$5:$C$119,2,FALSE)="Not Applicable",VLOOKUP($A118,'ECM Staff time by PoF'!$B$5:$S$119,MATCH($AL$103, 'ECM Staff time by PoF'!$B$4:$R$4,0),FALSE),IF(ISERROR(VLOOKUP(CONCATENATE($A118,W$66),'ECM Staff time by PoF'!$A$5:$S$119,MATCH($AL$103, 'ECM Staff time by PoF'!$A$4:$R$4,0),FALSE)), 0, VLOOKUP(CONCATENATE($A118,W$66),'ECM Staff time by PoF'!$A$5:$S$119,MATCH($AL$103, 'ECM Staff time by PoF'!$A$4:$R$4,0),FALSE))))*W80</f>
        <v>0</v>
      </c>
      <c r="BH118" s="191">
        <f>IF($A118="",0,IF(VLOOKUP($A118,'ECM Staff time by PoF'!$B$5:$C$119,2,FALSE)="Not Applicable",VLOOKUP($A118,'ECM Staff time by PoF'!$B$5:$S$119,MATCH($AL$103, 'ECM Staff time by PoF'!$B$4:$R$4,0),FALSE),IF(ISERROR(VLOOKUP(CONCATENATE($A118,X$66),'ECM Staff time by PoF'!$A$5:$S$119,MATCH($AL$103, 'ECM Staff time by PoF'!$A$4:$R$4,0),FALSE)), 0, VLOOKUP(CONCATENATE($A118,X$66),'ECM Staff time by PoF'!$A$5:$S$119,MATCH($AL$103, 'ECM Staff time by PoF'!$A$4:$R$4,0),FALSE))))*X80</f>
        <v>0</v>
      </c>
      <c r="BI118" s="191">
        <f>IF($A118="",0,IF(VLOOKUP($A118,'ECM Staff time by PoF'!$B$5:$C$119,2,FALSE)="Not Applicable",VLOOKUP($A118,'ECM Staff time by PoF'!$B$5:$S$119,MATCH($AL$103, 'ECM Staff time by PoF'!$B$4:$R$4,0),FALSE),IF(ISERROR(VLOOKUP(CONCATENATE($A118,Y$66),'ECM Staff time by PoF'!$A$5:$S$119,MATCH($AL$103, 'ECM Staff time by PoF'!$A$4:$R$4,0),FALSE)), 0, VLOOKUP(CONCATENATE($A118,Y$66),'ECM Staff time by PoF'!$A$5:$S$119,MATCH($AL$103, 'ECM Staff time by PoF'!$A$4:$R$4,0),FALSE))))*Y80</f>
        <v>0</v>
      </c>
      <c r="BJ118" s="191">
        <f>IF($A118="",0,IF(VLOOKUP($A118,'ECM Staff time by PoF'!$B$5:$C$119,2,FALSE)="Not Applicable",VLOOKUP($A118,'ECM Staff time by PoF'!$B$5:$S$119,MATCH($AL$103, 'ECM Staff time by PoF'!$B$4:$R$4,0),FALSE),IF(ISERROR(VLOOKUP(CONCATENATE($A118,Z$66),'ECM Staff time by PoF'!$A$5:$S$119,MATCH($AL$103, 'ECM Staff time by PoF'!$A$4:$R$4,0),FALSE)), 0, VLOOKUP(CONCATENATE($A118,Z$66),'ECM Staff time by PoF'!$A$5:$S$119,MATCH($AL$103, 'ECM Staff time by PoF'!$A$4:$R$4,0),FALSE))))*Z80</f>
        <v>0</v>
      </c>
      <c r="BK118" s="191">
        <f>IF($A118="",0,IF(VLOOKUP($A118,'ECM Staff time by PoF'!$B$5:$C$119,2,FALSE)="Not Applicable",VLOOKUP($A118,'ECM Staff time by PoF'!$B$5:$S$119,MATCH($AL$103, 'ECM Staff time by PoF'!$B$4:$R$4,0),FALSE),IF(ISERROR(VLOOKUP(CONCATENATE($A118,AA$66),'ECM Staff time by PoF'!$A$5:$S$119,MATCH($AL$103, 'ECM Staff time by PoF'!$A$4:$R$4,0),FALSE)), 0, VLOOKUP(CONCATENATE($A118,AA$66),'ECM Staff time by PoF'!$A$5:$S$119,MATCH($AL$103, 'ECM Staff time by PoF'!$A$4:$R$4,0),FALSE))))*AA80</f>
        <v>0</v>
      </c>
      <c r="BL118" s="191">
        <f>IF($A118="",0,IF(VLOOKUP($A118,'ECM Staff time by PoF'!$B$5:$C$119,2,FALSE)="Not Applicable",VLOOKUP($A118,'ECM Staff time by PoF'!$B$5:$S$119,MATCH($AL$103, 'ECM Staff time by PoF'!$B$4:$R$4,0),FALSE),IF(ISERROR(VLOOKUP(CONCATENATE($A118,AB$66),'ECM Staff time by PoF'!$A$5:$S$119,MATCH($AL$103, 'ECM Staff time by PoF'!$A$4:$R$4,0),FALSE)), 0, VLOOKUP(CONCATENATE($A118,AB$66),'ECM Staff time by PoF'!$A$5:$S$119,MATCH($AL$103, 'ECM Staff time by PoF'!$A$4:$R$4,0),FALSE))))*AB80</f>
        <v>0</v>
      </c>
      <c r="BM118" s="191">
        <f>IF($A118="",0,IF(VLOOKUP($A118,'ECM Staff time by PoF'!$B$5:$C$119,2,FALSE)="Not Applicable",VLOOKUP($A118,'ECM Staff time by PoF'!$B$5:$S$119,MATCH($AL$103, 'ECM Staff time by PoF'!$B$4:$R$4,0),FALSE),IF(ISERROR(VLOOKUP(CONCATENATE($A118,AC$66),'ECM Staff time by PoF'!$A$5:$S$119,MATCH($AL$103, 'ECM Staff time by PoF'!$A$4:$R$4,0),FALSE)), 0, VLOOKUP(CONCATENATE($A118,AC$66),'ECM Staff time by PoF'!$A$5:$S$119,MATCH($AL$103, 'ECM Staff time by PoF'!$A$4:$R$4,0),FALSE))))*AC80</f>
        <v>0</v>
      </c>
      <c r="BN118" s="191">
        <f>IF($A118="",0,IF(VLOOKUP($A118,'ECM Staff time by PoF'!$B$5:$C$119,2,FALSE)="Not Applicable",VLOOKUP($A118,'ECM Staff time by PoF'!$B$5:$S$119,MATCH($AL$103, 'ECM Staff time by PoF'!$B$4:$R$4,0),FALSE),IF(ISERROR(VLOOKUP(CONCATENATE($A118,AD$66),'ECM Staff time by PoF'!$A$5:$S$119,MATCH($AL$103, 'ECM Staff time by PoF'!$A$4:$R$4,0),FALSE)), 0, VLOOKUP(CONCATENATE($A118,AD$66),'ECM Staff time by PoF'!$A$5:$S$119,MATCH($AL$103, 'ECM Staff time by PoF'!$A$4:$R$4,0),FALSE))))*AD80</f>
        <v>0</v>
      </c>
      <c r="BO118" s="191">
        <f>IF($A118="",0,IF(VLOOKUP($A118,'ECM Staff time by PoF'!$B$5:$C$119,2,FALSE)="Not Applicable",VLOOKUP($A118,'ECM Staff time by PoF'!$B$5:$S$119,MATCH($AL$103, 'ECM Staff time by PoF'!$B$4:$R$4,0),FALSE),IF(ISERROR(VLOOKUP(CONCATENATE($A118,AE$66),'ECM Staff time by PoF'!$A$5:$S$119,MATCH($AL$103, 'ECM Staff time by PoF'!$A$4:$R$4,0),FALSE)), 0, VLOOKUP(CONCATENATE($A118,AE$66),'ECM Staff time by PoF'!$A$5:$S$119,MATCH($AL$103, 'ECM Staff time by PoF'!$A$4:$R$4,0),FALSE))))*AE80</f>
        <v>0</v>
      </c>
      <c r="BP118" s="191">
        <f>IF($A118="",0,IF(VLOOKUP($A118,'ECM Staff time by PoF'!$B$5:$C$119,2,FALSE)="Not Applicable",VLOOKUP($A118,'ECM Staff time by PoF'!$B$5:$S$119,MATCH($AL$103, 'ECM Staff time by PoF'!$B$4:$R$4,0),FALSE),IF(ISERROR(VLOOKUP(CONCATENATE($A118,AF$66),'ECM Staff time by PoF'!$A$5:$S$119,MATCH($AL$103, 'ECM Staff time by PoF'!$A$4:$R$4,0),FALSE)), 0, VLOOKUP(CONCATENATE($A118,AF$66),'ECM Staff time by PoF'!$A$5:$S$119,MATCH($AL$103, 'ECM Staff time by PoF'!$A$4:$R$4,0),FALSE))))*AF80</f>
        <v>0</v>
      </c>
      <c r="BQ118" s="191">
        <f>IF($A118="",0,IF(VLOOKUP($A118,'ECM Staff time by PoF'!$B$5:$C$119,2,FALSE)="Not Applicable",VLOOKUP($A118,'ECM Staff time by PoF'!$B$5:$S$119,MATCH($AL$103, 'ECM Staff time by PoF'!$B$4:$R$4,0),FALSE),IF(ISERROR(VLOOKUP(CONCATENATE($A118,AG$66),'ECM Staff time by PoF'!$A$5:$S$119,MATCH($AL$103, 'ECM Staff time by PoF'!$A$4:$R$4,0),FALSE)), 0, VLOOKUP(CONCATENATE($A118,AG$66),'ECM Staff time by PoF'!$A$5:$S$119,MATCH($AL$103, 'ECM Staff time by PoF'!$A$4:$R$4,0),FALSE))))*AG80</f>
        <v>0</v>
      </c>
      <c r="BR118" s="191">
        <f>IF($A118="",0,IF(VLOOKUP($A118,'ECM Staff time by PoF'!$B$5:$C$119,2,FALSE)="Not Applicable",VLOOKUP($A118,'ECM Staff time by PoF'!$B$5:$S$119,MATCH($AL$103, 'ECM Staff time by PoF'!$B$4:$R$4,0),FALSE),IF(ISERROR(VLOOKUP(CONCATENATE($A118,AH$66),'ECM Staff time by PoF'!$A$5:$S$119,MATCH($AL$103, 'ECM Staff time by PoF'!$A$4:$R$4,0),FALSE)), 0, VLOOKUP(CONCATENATE($A118,AH$66),'ECM Staff time by PoF'!$A$5:$S$119,MATCH($AL$103, 'ECM Staff time by PoF'!$A$4:$R$4,0),FALSE))))*AH80</f>
        <v>0</v>
      </c>
      <c r="BS118" s="191">
        <f>IF($A118="",0,IF(VLOOKUP($A118,'ECM Staff time by PoF'!$B$5:$C$119,2,FALSE)="Not Applicable",VLOOKUP($A118,'ECM Staff time by PoF'!$B$5:$S$119,MATCH($AL$103, 'ECM Staff time by PoF'!$B$4:$R$4,0),FALSE),IF(ISERROR(VLOOKUP(CONCATENATE($A118,AI$66),'ECM Staff time by PoF'!$A$5:$S$119,MATCH($AL$103, 'ECM Staff time by PoF'!$A$4:$R$4,0),FALSE)), 0, VLOOKUP(CONCATENATE($A118,AI$66),'ECM Staff time by PoF'!$A$5:$S$119,MATCH($AL$103, 'ECM Staff time by PoF'!$A$4:$R$4,0),FALSE))))*AI80</f>
        <v>0</v>
      </c>
      <c r="BT118" s="191">
        <f>IF($A118="",0,IF(VLOOKUP($A118,'ECM Staff time by PoF'!$B$5:$C$119,2,FALSE)="Not Applicable",VLOOKUP($A118,'ECM Staff time by PoF'!$B$5:$S$119,MATCH($AL$103, 'ECM Staff time by PoF'!$B$4:$R$4,0),FALSE),IF(ISERROR(VLOOKUP(CONCATENATE($A118,AJ$66),'ECM Staff time by PoF'!$A$5:$S$119,MATCH($AL$103, 'ECM Staff time by PoF'!$A$4:$R$4,0),FALSE)), 0, VLOOKUP(CONCATENATE($A118,AJ$66),'ECM Staff time by PoF'!$A$5:$S$119,MATCH($AL$103, 'ECM Staff time by PoF'!$A$4:$R$4,0),FALSE))))*AJ80</f>
        <v>0</v>
      </c>
      <c r="BU118" s="191">
        <f>IF($A118="",0,IF(VLOOKUP($A118,'ECM Staff time by PoF'!$B$5:$C$119,2,FALSE)="Not Applicable",VLOOKUP($A118,'ECM Staff time by PoF'!$B$5:$S$119,MATCH($AL$103, 'ECM Staff time by PoF'!$B$4:$R$4,0),FALSE),IF(ISERROR(VLOOKUP(CONCATENATE($A118,AK$66),'ECM Staff time by PoF'!$A$5:$S$119,MATCH($AL$103, 'ECM Staff time by PoF'!$A$4:$R$4,0),FALSE)), 0, VLOOKUP(CONCATENATE($A118,AK$66),'ECM Staff time by PoF'!$A$5:$S$119,MATCH($AL$103, 'ECM Staff time by PoF'!$A$4:$R$4,0),FALSE))))*AK80</f>
        <v>0</v>
      </c>
      <c r="BV118" s="191">
        <f>IF($A118="",0,IF(VLOOKUP($A118,'ECM Staff time by PoF'!$B$5:$C$119,2,FALSE)="Not Applicable",VLOOKUP($A118,'ECM Staff time by PoF'!$B$5:$S$119,MATCH($BV$103, 'ECM Staff time by PoF'!$B$4:$R$4,0),FALSE),IF(ISERROR(VLOOKUP(CONCATENATE($A118,B$66),'ECM Staff time by PoF'!$A$5:$S$119,MATCH($BV$103, 'ECM Staff time by PoF'!$A$4:$R$4,0),FALSE)), 0, VLOOKUP(CONCATENATE($A118,B$66),'ECM Staff time by PoF'!$A$5:$S$119,MATCH($BV$103, 'ECM Staff time by PoF'!$A$4:$R$4,0),FALSE))))*B80</f>
        <v>0</v>
      </c>
      <c r="BW118" s="191">
        <f>IF($A118="",0,IF(VLOOKUP($A118,'ECM Staff time by PoF'!$B$5:$C$119,2,FALSE)="Not Applicable",VLOOKUP($A118,'ECM Staff time by PoF'!$B$5:$S$119,MATCH($BV$103, 'ECM Staff time by PoF'!$B$4:$R$4,0),FALSE),IF(ISERROR(VLOOKUP(CONCATENATE($A118,C$66),'ECM Staff time by PoF'!$A$5:$S$119,MATCH($BV$103, 'ECM Staff time by PoF'!$A$4:$R$4,0),FALSE)), 0, VLOOKUP(CONCATENATE($A118,C$66),'ECM Staff time by PoF'!$A$5:$S$119,MATCH($BV$103, 'ECM Staff time by PoF'!$A$4:$R$4,0),FALSE))))*C80</f>
        <v>0</v>
      </c>
      <c r="BX118" s="191">
        <f>IF($A118="",0,IF(VLOOKUP($A118,'ECM Staff time by PoF'!$B$5:$C$119,2,FALSE)="Not Applicable",VLOOKUP($A118,'ECM Staff time by PoF'!$B$5:$S$119,MATCH($BV$103, 'ECM Staff time by PoF'!$B$4:$R$4,0),FALSE),IF(ISERROR(VLOOKUP(CONCATENATE($A118,D$66),'ECM Staff time by PoF'!$A$5:$S$119,MATCH($BV$103, 'ECM Staff time by PoF'!$A$4:$R$4,0),FALSE)), 0, VLOOKUP(CONCATENATE($A118,D$66),'ECM Staff time by PoF'!$A$5:$S$119,MATCH($BV$103, 'ECM Staff time by PoF'!$A$4:$R$4,0),FALSE))))*D80</f>
        <v>0</v>
      </c>
      <c r="BY118" s="191">
        <f>IF($A118="",0,IF(VLOOKUP($A118,'ECM Staff time by PoF'!$B$5:$C$119,2,FALSE)="Not Applicable",VLOOKUP($A118,'ECM Staff time by PoF'!$B$5:$S$119,MATCH($BV$103, 'ECM Staff time by PoF'!$B$4:$R$4,0),FALSE),IF(ISERROR(VLOOKUP(CONCATENATE($A118,E$66),'ECM Staff time by PoF'!$A$5:$S$119,MATCH($BV$103, 'ECM Staff time by PoF'!$A$4:$R$4,0),FALSE)), 0, VLOOKUP(CONCATENATE($A118,E$66),'ECM Staff time by PoF'!$A$5:$S$119,MATCH($BV$103, 'ECM Staff time by PoF'!$A$4:$R$4,0),FALSE))))*E80</f>
        <v>0</v>
      </c>
      <c r="BZ118" s="191">
        <f>IF($A118="",0,IF(VLOOKUP($A118,'ECM Staff time by PoF'!$B$5:$C$119,2,FALSE)="Not Applicable",VLOOKUP($A118,'ECM Staff time by PoF'!$B$5:$S$119,MATCH($BV$103, 'ECM Staff time by PoF'!$B$4:$R$4,0),FALSE),IF(ISERROR(VLOOKUP(CONCATENATE($A118,F$66),'ECM Staff time by PoF'!$A$5:$S$119,MATCH($BV$103, 'ECM Staff time by PoF'!$A$4:$R$4,0),FALSE)), 0, VLOOKUP(CONCATENATE($A118,F$66),'ECM Staff time by PoF'!$A$5:$S$119,MATCH($BV$103, 'ECM Staff time by PoF'!$A$4:$R$4,0),FALSE))))*F80</f>
        <v>0</v>
      </c>
      <c r="CA118" s="191">
        <f>IF($A118="",0,IF(VLOOKUP($A118,'ECM Staff time by PoF'!$B$5:$C$119,2,FALSE)="Not Applicable",VLOOKUP($A118,'ECM Staff time by PoF'!$B$5:$S$119,MATCH($BV$103, 'ECM Staff time by PoF'!$B$4:$R$4,0),FALSE),IF(ISERROR(VLOOKUP(CONCATENATE($A118,G$66),'ECM Staff time by PoF'!$A$5:$S$119,MATCH($BV$103, 'ECM Staff time by PoF'!$A$4:$R$4,0),FALSE)), 0, VLOOKUP(CONCATENATE($A118,G$66),'ECM Staff time by PoF'!$A$5:$S$119,MATCH($BV$103, 'ECM Staff time by PoF'!$A$4:$R$4,0),FALSE))))*G80</f>
        <v>0</v>
      </c>
      <c r="CB118" s="191">
        <f>IF($A118="",0,IF(VLOOKUP($A118,'ECM Staff time by PoF'!$B$5:$C$119,2,FALSE)="Not Applicable",VLOOKUP($A118,'ECM Staff time by PoF'!$B$5:$S$119,MATCH($BV$103, 'ECM Staff time by PoF'!$B$4:$R$4,0),FALSE),IF(ISERROR(VLOOKUP(CONCATENATE($A118,H$66),'ECM Staff time by PoF'!$A$5:$S$119,MATCH($BV$103, 'ECM Staff time by PoF'!$A$4:$R$4,0),FALSE)), 0, VLOOKUP(CONCATENATE($A118,H$66),'ECM Staff time by PoF'!$A$5:$S$119,MATCH($BV$103, 'ECM Staff time by PoF'!$A$4:$R$4,0),FALSE))))*H80</f>
        <v>0</v>
      </c>
      <c r="CC118" s="191">
        <f>IF($A118="",0,IF(VLOOKUP($A118,'ECM Staff time by PoF'!$B$5:$C$119,2,FALSE)="Not Applicable",VLOOKUP($A118,'ECM Staff time by PoF'!$B$5:$S$119,MATCH($BV$103, 'ECM Staff time by PoF'!$B$4:$R$4,0),FALSE),IF(ISERROR(VLOOKUP(CONCATENATE($A118,I$66),'ECM Staff time by PoF'!$A$5:$S$119,MATCH($BV$103, 'ECM Staff time by PoF'!$A$4:$R$4,0),FALSE)), 0, VLOOKUP(CONCATENATE($A118,I$66),'ECM Staff time by PoF'!$A$5:$S$119,MATCH($BV$103, 'ECM Staff time by PoF'!$A$4:$R$4,0),FALSE))))*I80</f>
        <v>0</v>
      </c>
      <c r="CD118" s="191">
        <f>IF($A118="",0,IF(VLOOKUP($A118,'ECM Staff time by PoF'!$B$5:$C$119,2,FALSE)="Not Applicable",VLOOKUP($A118,'ECM Staff time by PoF'!$B$5:$S$119,MATCH($BV$103, 'ECM Staff time by PoF'!$B$4:$R$4,0),FALSE),IF(ISERROR(VLOOKUP(CONCATENATE($A118,J$66),'ECM Staff time by PoF'!$A$5:$S$119,MATCH($BV$103, 'ECM Staff time by PoF'!$A$4:$R$4,0),FALSE)), 0, VLOOKUP(CONCATENATE($A118,J$66),'ECM Staff time by PoF'!$A$5:$S$119,MATCH($BV$103, 'ECM Staff time by PoF'!$A$4:$R$4,0),FALSE))))*J80</f>
        <v>0</v>
      </c>
      <c r="CE118" s="191">
        <f>IF($A118="",0,IF(VLOOKUP($A118,'ECM Staff time by PoF'!$B$5:$C$119,2,FALSE)="Not Applicable",VLOOKUP($A118,'ECM Staff time by PoF'!$B$5:$S$119,MATCH($BV$103, 'ECM Staff time by PoF'!$B$4:$R$4,0),FALSE),IF(ISERROR(VLOOKUP(CONCATENATE($A118,K$66),'ECM Staff time by PoF'!$A$5:$S$119,MATCH($BV$103, 'ECM Staff time by PoF'!$A$4:$R$4,0),FALSE)), 0, VLOOKUP(CONCATENATE($A118,K$66),'ECM Staff time by PoF'!$A$5:$S$119,MATCH($BV$103, 'ECM Staff time by PoF'!$A$4:$R$4,0),FALSE))))*K80</f>
        <v>0</v>
      </c>
      <c r="CF118" s="191">
        <f>IF($A118="",0,IF(VLOOKUP($A118,'ECM Staff time by PoF'!$B$5:$C$119,2,FALSE)="Not Applicable",VLOOKUP($A118,'ECM Staff time by PoF'!$B$5:$S$119,MATCH($BV$103, 'ECM Staff time by PoF'!$B$4:$R$4,0),FALSE),IF(ISERROR(VLOOKUP(CONCATENATE($A118,L$66),'ECM Staff time by PoF'!$A$5:$S$119,MATCH($BV$103, 'ECM Staff time by PoF'!$A$4:$R$4,0),FALSE)), 0, VLOOKUP(CONCATENATE($A118,L$66),'ECM Staff time by PoF'!$A$5:$S$119,MATCH($BV$103, 'ECM Staff time by PoF'!$A$4:$R$4,0),FALSE))))*L80</f>
        <v>0</v>
      </c>
      <c r="CG118" s="191">
        <f>IF($A118="",0,IF(VLOOKUP($A118,'ECM Staff time by PoF'!$B$5:$C$119,2,FALSE)="Not Applicable",VLOOKUP($A118,'ECM Staff time by PoF'!$B$5:$S$119,MATCH($BV$103, 'ECM Staff time by PoF'!$B$4:$R$4,0),FALSE),IF(ISERROR(VLOOKUP(CONCATENATE($A118,M$66),'ECM Staff time by PoF'!$A$5:$S$119,MATCH($BV$103, 'ECM Staff time by PoF'!$A$4:$R$4,0),FALSE)), 0, VLOOKUP(CONCATENATE($A118,M$66),'ECM Staff time by PoF'!$A$5:$S$119,MATCH($BV$103, 'ECM Staff time by PoF'!$A$4:$R$4,0),FALSE))))*M80</f>
        <v>0</v>
      </c>
      <c r="CH118" s="191">
        <f>IF($A118="",0,IF(VLOOKUP($A118,'ECM Staff time by PoF'!$B$5:$C$119,2,FALSE)="Not Applicable",VLOOKUP($A118,'ECM Staff time by PoF'!$B$5:$S$119,MATCH($BV$103, 'ECM Staff time by PoF'!$B$4:$R$4,0),FALSE),IF(ISERROR(VLOOKUP(CONCATENATE($A118,N$66),'ECM Staff time by PoF'!$A$5:$S$119,MATCH($BV$103, 'ECM Staff time by PoF'!$A$4:$R$4,0),FALSE)), 0, VLOOKUP(CONCATENATE($A118,N$66),'ECM Staff time by PoF'!$A$5:$S$119,MATCH($BV$103, 'ECM Staff time by PoF'!$A$4:$R$4,0),FALSE))))*N80</f>
        <v>0</v>
      </c>
      <c r="CI118" s="191">
        <f>IF($A118="",0,IF(VLOOKUP($A118,'ECM Staff time by PoF'!$B$5:$C$119,2,FALSE)="Not Applicable",VLOOKUP($A118,'ECM Staff time by PoF'!$B$5:$S$119,MATCH($BV$103, 'ECM Staff time by PoF'!$B$4:$R$4,0),FALSE),IF(ISERROR(VLOOKUP(CONCATENATE($A118,O$66),'ECM Staff time by PoF'!$A$5:$S$119,MATCH($BV$103, 'ECM Staff time by PoF'!$A$4:$R$4,0),FALSE)), 0, VLOOKUP(CONCATENATE($A118,O$66),'ECM Staff time by PoF'!$A$5:$S$119,MATCH($BV$103, 'ECM Staff time by PoF'!$A$4:$R$4,0),FALSE))))*O80</f>
        <v>0</v>
      </c>
      <c r="CJ118" s="191">
        <f>IF($A118="",0,IF(VLOOKUP($A118,'ECM Staff time by PoF'!$B$5:$C$119,2,FALSE)="Not Applicable",VLOOKUP($A118,'ECM Staff time by PoF'!$B$5:$S$119,MATCH($BV$103, 'ECM Staff time by PoF'!$B$4:$R$4,0),FALSE),IF(ISERROR(VLOOKUP(CONCATENATE($A118,P$66),'ECM Staff time by PoF'!$A$5:$S$119,MATCH($BV$103, 'ECM Staff time by PoF'!$A$4:$R$4,0),FALSE)), 0, VLOOKUP(CONCATENATE($A118,P$66),'ECM Staff time by PoF'!$A$5:$S$119,MATCH($BV$103, 'ECM Staff time by PoF'!$A$4:$R$4,0),FALSE))))*P80</f>
        <v>0</v>
      </c>
      <c r="CK118" s="191">
        <f>IF($A118="",0,IF(VLOOKUP($A118,'ECM Staff time by PoF'!$B$5:$C$119,2,FALSE)="Not Applicable",VLOOKUP($A118,'ECM Staff time by PoF'!$B$5:$S$119,MATCH($BV$103, 'ECM Staff time by PoF'!$B$4:$R$4,0),FALSE),IF(ISERROR(VLOOKUP(CONCATENATE($A118,Q$66),'ECM Staff time by PoF'!$A$5:$S$119,MATCH($BV$103, 'ECM Staff time by PoF'!$A$4:$R$4,0),FALSE)), 0, VLOOKUP(CONCATENATE($A118,Q$66),'ECM Staff time by PoF'!$A$5:$S$119,MATCH($BV$103, 'ECM Staff time by PoF'!$A$4:$R$4,0),FALSE))))*Q80</f>
        <v>0</v>
      </c>
      <c r="CL118" s="191">
        <f>IF($A118="",0,IF(VLOOKUP($A118,'ECM Staff time by PoF'!$B$5:$C$119,2,FALSE)="Not Applicable",VLOOKUP($A118,'ECM Staff time by PoF'!$B$5:$S$119,MATCH($BV$103, 'ECM Staff time by PoF'!$B$4:$R$4,0),FALSE),IF(ISERROR(VLOOKUP(CONCATENATE($A118,R$66),'ECM Staff time by PoF'!$A$5:$S$119,MATCH($BV$103, 'ECM Staff time by PoF'!$A$4:$R$4,0),FALSE)), 0, VLOOKUP(CONCATENATE($A118,R$66),'ECM Staff time by PoF'!$A$5:$S$119,MATCH($BV$103, 'ECM Staff time by PoF'!$A$4:$R$4,0),FALSE))))*R80</f>
        <v>0</v>
      </c>
      <c r="CM118" s="191">
        <f>IF($A118="",0,IF(VLOOKUP($A118,'ECM Staff time by PoF'!$B$5:$C$119,2,FALSE)="Not Applicable",VLOOKUP($A118,'ECM Staff time by PoF'!$B$5:$S$119,MATCH($BV$103, 'ECM Staff time by PoF'!$B$4:$R$4,0),FALSE),IF(ISERROR(VLOOKUP(CONCATENATE($A118,S$66),'ECM Staff time by PoF'!$A$5:$S$119,MATCH($BV$103, 'ECM Staff time by PoF'!$A$4:$R$4,0),FALSE)), 0, VLOOKUP(CONCATENATE($A118,S$66),'ECM Staff time by PoF'!$A$5:$S$119,MATCH($BV$103, 'ECM Staff time by PoF'!$A$4:$R$4,0),FALSE))))*S80</f>
        <v>0</v>
      </c>
      <c r="CN118" s="191">
        <f>IF($A118="",0,IF(VLOOKUP($A118,'ECM Staff time by PoF'!$B$5:$C$119,2,FALSE)="Not Applicable",VLOOKUP($A118,'ECM Staff time by PoF'!$B$5:$S$119,MATCH($BV$103, 'ECM Staff time by PoF'!$B$4:$R$4,0),FALSE),IF(ISERROR(VLOOKUP(CONCATENATE($A118,T$66),'ECM Staff time by PoF'!$A$5:$S$119,MATCH($BV$103, 'ECM Staff time by PoF'!$A$4:$R$4,0),FALSE)), 0, VLOOKUP(CONCATENATE($A118,T$66),'ECM Staff time by PoF'!$A$5:$S$119,MATCH($BV$103, 'ECM Staff time by PoF'!$A$4:$R$4,0),FALSE))))*T80</f>
        <v>0</v>
      </c>
      <c r="CO118" s="191">
        <f>IF($A118="",0,IF(VLOOKUP($A118,'ECM Staff time by PoF'!$B$5:$C$119,2,FALSE)="Not Applicable",VLOOKUP($A118,'ECM Staff time by PoF'!$B$5:$S$119,MATCH($BV$103, 'ECM Staff time by PoF'!$B$4:$R$4,0),FALSE),IF(ISERROR(VLOOKUP(CONCATENATE($A118,U$66),'ECM Staff time by PoF'!$A$5:$S$119,MATCH($BV$103, 'ECM Staff time by PoF'!$A$4:$R$4,0),FALSE)), 0, VLOOKUP(CONCATENATE($A118,U$66),'ECM Staff time by PoF'!$A$5:$S$119,MATCH($BV$103, 'ECM Staff time by PoF'!$A$4:$R$4,0),FALSE))))*U80</f>
        <v>0</v>
      </c>
      <c r="CP118" s="191">
        <f>IF($A118="",0,IF(VLOOKUP($A118,'ECM Staff time by PoF'!$B$5:$C$119,2,FALSE)="Not Applicable",VLOOKUP($A118,'ECM Staff time by PoF'!$B$5:$S$119,MATCH($BV$103, 'ECM Staff time by PoF'!$B$4:$R$4,0),FALSE),IF(ISERROR(VLOOKUP(CONCATENATE($A118,V$66),'ECM Staff time by PoF'!$A$5:$S$119,MATCH($BV$103, 'ECM Staff time by PoF'!$A$4:$R$4,0),FALSE)), 0, VLOOKUP(CONCATENATE($A118,V$66),'ECM Staff time by PoF'!$A$5:$S$119,MATCH($BV$103, 'ECM Staff time by PoF'!$A$4:$R$4,0),FALSE))))*V80</f>
        <v>0</v>
      </c>
      <c r="CQ118" s="191">
        <f>IF($A118="",0,IF(VLOOKUP($A118,'ECM Staff time by PoF'!$B$5:$C$119,2,FALSE)="Not Applicable",VLOOKUP($A118,'ECM Staff time by PoF'!$B$5:$S$119,MATCH($BV$103, 'ECM Staff time by PoF'!$B$4:$R$4,0),FALSE),IF(ISERROR(VLOOKUP(CONCATENATE($A118,W$66),'ECM Staff time by PoF'!$A$5:$S$119,MATCH($BV$103, 'ECM Staff time by PoF'!$A$4:$R$4,0),FALSE)), 0, VLOOKUP(CONCATENATE($A118,W$66),'ECM Staff time by PoF'!$A$5:$S$119,MATCH($BV$103, 'ECM Staff time by PoF'!$A$4:$R$4,0),FALSE))))*W80</f>
        <v>0</v>
      </c>
      <c r="CR118" s="191">
        <f>IF($A118="",0,IF(VLOOKUP($A118,'ECM Staff time by PoF'!$B$5:$C$119,2,FALSE)="Not Applicable",VLOOKUP($A118,'ECM Staff time by PoF'!$B$5:$S$119,MATCH($BV$103, 'ECM Staff time by PoF'!$B$4:$R$4,0),FALSE),IF(ISERROR(VLOOKUP(CONCATENATE($A118,X$66),'ECM Staff time by PoF'!$A$5:$S$119,MATCH($BV$103, 'ECM Staff time by PoF'!$A$4:$R$4,0),FALSE)), 0, VLOOKUP(CONCATENATE($A118,X$66),'ECM Staff time by PoF'!$A$5:$S$119,MATCH($BV$103, 'ECM Staff time by PoF'!$A$4:$R$4,0),FALSE))))*X80</f>
        <v>0</v>
      </c>
      <c r="CS118" s="191">
        <f>IF($A118="",0,IF(VLOOKUP($A118,'ECM Staff time by PoF'!$B$5:$C$119,2,FALSE)="Not Applicable",VLOOKUP($A118,'ECM Staff time by PoF'!$B$5:$S$119,MATCH($BV$103, 'ECM Staff time by PoF'!$B$4:$R$4,0),FALSE),IF(ISERROR(VLOOKUP(CONCATENATE($A118,Y$66),'ECM Staff time by PoF'!$A$5:$S$119,MATCH($BV$103, 'ECM Staff time by PoF'!$A$4:$R$4,0),FALSE)), 0, VLOOKUP(CONCATENATE($A118,Y$66),'ECM Staff time by PoF'!$A$5:$S$119,MATCH($BV$103, 'ECM Staff time by PoF'!$A$4:$R$4,0),FALSE))))*Y80</f>
        <v>0</v>
      </c>
      <c r="CT118" s="191">
        <f>IF($A118="",0,IF(VLOOKUP($A118,'ECM Staff time by PoF'!$B$5:$C$119,2,FALSE)="Not Applicable",VLOOKUP($A118,'ECM Staff time by PoF'!$B$5:$S$119,MATCH($BV$103, 'ECM Staff time by PoF'!$B$4:$R$4,0),FALSE),IF(ISERROR(VLOOKUP(CONCATENATE($A118,Z$66),'ECM Staff time by PoF'!$A$5:$S$119,MATCH($BV$103, 'ECM Staff time by PoF'!$A$4:$R$4,0),FALSE)), 0, VLOOKUP(CONCATENATE($A118,Z$66),'ECM Staff time by PoF'!$A$5:$S$119,MATCH($BV$103, 'ECM Staff time by PoF'!$A$4:$R$4,0),FALSE))))*Z80</f>
        <v>0</v>
      </c>
      <c r="CU118" s="191">
        <f>IF($A118="",0,IF(VLOOKUP($A118,'ECM Staff time by PoF'!$B$5:$C$119,2,FALSE)="Not Applicable",VLOOKUP($A118,'ECM Staff time by PoF'!$B$5:$S$119,MATCH($BV$103, 'ECM Staff time by PoF'!$B$4:$R$4,0),FALSE),IF(ISERROR(VLOOKUP(CONCATENATE($A118,AA$66),'ECM Staff time by PoF'!$A$5:$S$119,MATCH($BV$103, 'ECM Staff time by PoF'!$A$4:$R$4,0),FALSE)), 0, VLOOKUP(CONCATENATE($A118,AA$66),'ECM Staff time by PoF'!$A$5:$S$119,MATCH($BV$103, 'ECM Staff time by PoF'!$A$4:$R$4,0),FALSE))))*AA80</f>
        <v>0</v>
      </c>
      <c r="CV118" s="191">
        <f>IF($A118="",0,IF(VLOOKUP($A118,'ECM Staff time by PoF'!$B$5:$C$119,2,FALSE)="Not Applicable",VLOOKUP($A118,'ECM Staff time by PoF'!$B$5:$S$119,MATCH($BV$103, 'ECM Staff time by PoF'!$B$4:$R$4,0),FALSE),IF(ISERROR(VLOOKUP(CONCATENATE($A118,AB$66),'ECM Staff time by PoF'!$A$5:$S$119,MATCH($BV$103, 'ECM Staff time by PoF'!$A$4:$R$4,0),FALSE)), 0, VLOOKUP(CONCATENATE($A118,AB$66),'ECM Staff time by PoF'!$A$5:$S$119,MATCH($BV$103, 'ECM Staff time by PoF'!$A$4:$R$4,0),FALSE))))*AB80</f>
        <v>0</v>
      </c>
      <c r="CW118" s="191">
        <f>IF($A118="",0,IF(VLOOKUP($A118,'ECM Staff time by PoF'!$B$5:$C$119,2,FALSE)="Not Applicable",VLOOKUP($A118,'ECM Staff time by PoF'!$B$5:$S$119,MATCH($BV$103, 'ECM Staff time by PoF'!$B$4:$R$4,0),FALSE),IF(ISERROR(VLOOKUP(CONCATENATE($A118,AC$66),'ECM Staff time by PoF'!$A$5:$S$119,MATCH($BV$103, 'ECM Staff time by PoF'!$A$4:$R$4,0),FALSE)), 0, VLOOKUP(CONCATENATE($A118,AC$66),'ECM Staff time by PoF'!$A$5:$S$119,MATCH($BV$103, 'ECM Staff time by PoF'!$A$4:$R$4,0),FALSE))))*AC80</f>
        <v>0</v>
      </c>
      <c r="CX118" s="191">
        <f>IF($A118="",0,IF(VLOOKUP($A118,'ECM Staff time by PoF'!$B$5:$C$119,2,FALSE)="Not Applicable",VLOOKUP($A118,'ECM Staff time by PoF'!$B$5:$S$119,MATCH($BV$103, 'ECM Staff time by PoF'!$B$4:$R$4,0),FALSE),IF(ISERROR(VLOOKUP(CONCATENATE($A118,AD$66),'ECM Staff time by PoF'!$A$5:$S$119,MATCH($BV$103, 'ECM Staff time by PoF'!$A$4:$R$4,0),FALSE)), 0, VLOOKUP(CONCATENATE($A118,AD$66),'ECM Staff time by PoF'!$A$5:$S$119,MATCH($BV$103, 'ECM Staff time by PoF'!$A$4:$R$4,0),FALSE))))*AD80</f>
        <v>0</v>
      </c>
      <c r="CY118" s="191">
        <f>IF($A118="",0,IF(VLOOKUP($A118,'ECM Staff time by PoF'!$B$5:$C$119,2,FALSE)="Not Applicable",VLOOKUP($A118,'ECM Staff time by PoF'!$B$5:$S$119,MATCH($BV$103, 'ECM Staff time by PoF'!$B$4:$R$4,0),FALSE),IF(ISERROR(VLOOKUP(CONCATENATE($A118,AE$66),'ECM Staff time by PoF'!$A$5:$S$119,MATCH($BV$103, 'ECM Staff time by PoF'!$A$4:$R$4,0),FALSE)), 0, VLOOKUP(CONCATENATE($A118,AE$66),'ECM Staff time by PoF'!$A$5:$S$119,MATCH($BV$103, 'ECM Staff time by PoF'!$A$4:$R$4,0),FALSE))))*AE80</f>
        <v>0</v>
      </c>
      <c r="CZ118" s="191">
        <f>IF($A118="",0,IF(VLOOKUP($A118,'ECM Staff time by PoF'!$B$5:$C$119,2,FALSE)="Not Applicable",VLOOKUP($A118,'ECM Staff time by PoF'!$B$5:$S$119,MATCH($BV$103, 'ECM Staff time by PoF'!$B$4:$R$4,0),FALSE),IF(ISERROR(VLOOKUP(CONCATENATE($A118,AF$66),'ECM Staff time by PoF'!$A$5:$S$119,MATCH($BV$103, 'ECM Staff time by PoF'!$A$4:$R$4,0),FALSE)), 0, VLOOKUP(CONCATENATE($A118,AF$66),'ECM Staff time by PoF'!$A$5:$S$119,MATCH($BV$103, 'ECM Staff time by PoF'!$A$4:$R$4,0),FALSE))))*AF80</f>
        <v>0</v>
      </c>
      <c r="DA118" s="191">
        <f>IF($A118="",0,IF(VLOOKUP($A118,'ECM Staff time by PoF'!$B$5:$C$119,2,FALSE)="Not Applicable",VLOOKUP($A118,'ECM Staff time by PoF'!$B$5:$S$119,MATCH($BV$103, 'ECM Staff time by PoF'!$B$4:$R$4,0),FALSE),IF(ISERROR(VLOOKUP(CONCATENATE($A118,AG$66),'ECM Staff time by PoF'!$A$5:$S$119,MATCH($BV$103, 'ECM Staff time by PoF'!$A$4:$R$4,0),FALSE)), 0, VLOOKUP(CONCATENATE($A118,AG$66),'ECM Staff time by PoF'!$A$5:$S$119,MATCH($BV$103, 'ECM Staff time by PoF'!$A$4:$R$4,0),FALSE))))*AG80</f>
        <v>0</v>
      </c>
      <c r="DB118" s="191">
        <f>IF($A118="",0,IF(VLOOKUP($A118,'ECM Staff time by PoF'!$B$5:$C$119,2,FALSE)="Not Applicable",VLOOKUP($A118,'ECM Staff time by PoF'!$B$5:$S$119,MATCH($BV$103, 'ECM Staff time by PoF'!$B$4:$R$4,0),FALSE),IF(ISERROR(VLOOKUP(CONCATENATE($A118,AH$66),'ECM Staff time by PoF'!$A$5:$S$119,MATCH($BV$103, 'ECM Staff time by PoF'!$A$4:$R$4,0),FALSE)), 0, VLOOKUP(CONCATENATE($A118,AH$66),'ECM Staff time by PoF'!$A$5:$S$119,MATCH($BV$103, 'ECM Staff time by PoF'!$A$4:$R$4,0),FALSE))))*AH80</f>
        <v>0</v>
      </c>
      <c r="DC118" s="191">
        <f>IF($A118="",0,IF(VLOOKUP($A118,'ECM Staff time by PoF'!$B$5:$C$119,2,FALSE)="Not Applicable",VLOOKUP($A118,'ECM Staff time by PoF'!$B$5:$S$119,MATCH($BV$103, 'ECM Staff time by PoF'!$B$4:$R$4,0),FALSE),IF(ISERROR(VLOOKUP(CONCATENATE($A118,AI$66),'ECM Staff time by PoF'!$A$5:$S$119,MATCH($BV$103, 'ECM Staff time by PoF'!$A$4:$R$4,0),FALSE)), 0, VLOOKUP(CONCATENATE($A118,AI$66),'ECM Staff time by PoF'!$A$5:$S$119,MATCH($BV$103, 'ECM Staff time by PoF'!$A$4:$R$4,0),FALSE))))*AI80</f>
        <v>0</v>
      </c>
      <c r="DD118" s="191">
        <f>IF($A118="",0,IF(VLOOKUP($A118,'ECM Staff time by PoF'!$B$5:$C$119,2,FALSE)="Not Applicable",VLOOKUP($A118,'ECM Staff time by PoF'!$B$5:$S$119,MATCH($BV$103, 'ECM Staff time by PoF'!$B$4:$R$4,0),FALSE),IF(ISERROR(VLOOKUP(CONCATENATE($A118,AJ$66),'ECM Staff time by PoF'!$A$5:$S$119,MATCH($BV$103, 'ECM Staff time by PoF'!$A$4:$R$4,0),FALSE)), 0, VLOOKUP(CONCATENATE($A118,AJ$66),'ECM Staff time by PoF'!$A$5:$S$119,MATCH($BV$103, 'ECM Staff time by PoF'!$A$4:$R$4,0),FALSE))))*AJ80</f>
        <v>0</v>
      </c>
      <c r="DE118" s="191">
        <f>IF($A118="",0,IF(VLOOKUP($A118,'ECM Staff time by PoF'!$B$5:$C$119,2,FALSE)="Not Applicable",VLOOKUP($A118,'ECM Staff time by PoF'!$B$5:$S$119,MATCH($BV$103, 'ECM Staff time by PoF'!$B$4:$R$4,0),FALSE),IF(ISERROR(VLOOKUP(CONCATENATE($A118,AK$66),'ECM Staff time by PoF'!$A$5:$S$119,MATCH($BV$103, 'ECM Staff time by PoF'!$A$4:$R$4,0),FALSE)), 0, VLOOKUP(CONCATENATE($A118,AK$66),'ECM Staff time by PoF'!$A$5:$S$119,MATCH($BV$103, 'ECM Staff time by PoF'!$A$4:$R$4,0),FALSE))))*AK80</f>
        <v>0</v>
      </c>
      <c r="DF118" s="191">
        <f>IF($A118="",0,IF(VLOOKUP($A118,'ECM Staff time by PoF'!$B$5:$C$119,2,FALSE)="Not Applicable",VLOOKUP($A118,'ECM Staff time by PoF'!$B$5:$S$119,MATCH($DF$103, 'ECM Staff time by PoF'!$B$4:$R$4,0),FALSE),IF(ISERROR(VLOOKUP(CONCATENATE($A118,B$66),'ECM Staff time by PoF'!$A$5:$S$119,MATCH($DF$103, 'ECM Staff time by PoF'!$A$4:$R$4,0),FALSE)), 0, VLOOKUP(CONCATENATE($A118,B$66),'ECM Staff time by PoF'!$A$5:$S$119,MATCH($DF$103, 'ECM Staff time by PoF'!$A$4:$R$4,0),FALSE))))*B80</f>
        <v>0</v>
      </c>
      <c r="DG118" s="191">
        <f>IF($A118="",0,IF(VLOOKUP($A118,'ECM Staff time by PoF'!$B$5:$C$119,2,FALSE)="Not Applicable",VLOOKUP($A118,'ECM Staff time by PoF'!$B$5:$S$119,MATCH($DF$103, 'ECM Staff time by PoF'!$B$4:$R$4,0),FALSE),IF(ISERROR(VLOOKUP(CONCATENATE($A118,C$66),'ECM Staff time by PoF'!$A$5:$S$119,MATCH($DF$103, 'ECM Staff time by PoF'!$A$4:$R$4,0),FALSE)), 0, VLOOKUP(CONCATENATE($A118,C$66),'ECM Staff time by PoF'!$A$5:$S$119,MATCH($DF$103, 'ECM Staff time by PoF'!$A$4:$R$4,0),FALSE))))*C80</f>
        <v>0</v>
      </c>
      <c r="DH118" s="191">
        <f>IF($A118="",0,IF(VLOOKUP($A118,'ECM Staff time by PoF'!$B$5:$C$119,2,FALSE)="Not Applicable",VLOOKUP($A118,'ECM Staff time by PoF'!$B$5:$S$119,MATCH($DF$103, 'ECM Staff time by PoF'!$B$4:$R$4,0),FALSE),IF(ISERROR(VLOOKUP(CONCATENATE($A118,D$66),'ECM Staff time by PoF'!$A$5:$S$119,MATCH($DF$103, 'ECM Staff time by PoF'!$A$4:$R$4,0),FALSE)), 0, VLOOKUP(CONCATENATE($A118,D$66),'ECM Staff time by PoF'!$A$5:$S$119,MATCH($DF$103, 'ECM Staff time by PoF'!$A$4:$R$4,0),FALSE))))*D80</f>
        <v>0</v>
      </c>
      <c r="DI118" s="191">
        <f>IF($A118="",0,IF(VLOOKUP($A118,'ECM Staff time by PoF'!$B$5:$C$119,2,FALSE)="Not Applicable",VLOOKUP($A118,'ECM Staff time by PoF'!$B$5:$S$119,MATCH($DF$103, 'ECM Staff time by PoF'!$B$4:$R$4,0),FALSE),IF(ISERROR(VLOOKUP(CONCATENATE($A118,E$66),'ECM Staff time by PoF'!$A$5:$S$119,MATCH($DF$103, 'ECM Staff time by PoF'!$A$4:$R$4,0),FALSE)), 0, VLOOKUP(CONCATENATE($A118,E$66),'ECM Staff time by PoF'!$A$5:$S$119,MATCH($DF$103, 'ECM Staff time by PoF'!$A$4:$R$4,0),FALSE))))*E80</f>
        <v>0</v>
      </c>
      <c r="DJ118" s="191">
        <f>IF($A118="",0,IF(VLOOKUP($A118,'ECM Staff time by PoF'!$B$5:$C$119,2,FALSE)="Not Applicable",VLOOKUP($A118,'ECM Staff time by PoF'!$B$5:$S$119,MATCH($DF$103, 'ECM Staff time by PoF'!$B$4:$R$4,0),FALSE),IF(ISERROR(VLOOKUP(CONCATENATE($A118,F$66),'ECM Staff time by PoF'!$A$5:$S$119,MATCH($DF$103, 'ECM Staff time by PoF'!$A$4:$R$4,0),FALSE)), 0, VLOOKUP(CONCATENATE($A118,F$66),'ECM Staff time by PoF'!$A$5:$S$119,MATCH($DF$103, 'ECM Staff time by PoF'!$A$4:$R$4,0),FALSE))))*F80</f>
        <v>0</v>
      </c>
      <c r="DK118" s="191">
        <f>IF($A118="",0,IF(VLOOKUP($A118,'ECM Staff time by PoF'!$B$5:$C$119,2,FALSE)="Not Applicable",VLOOKUP($A118,'ECM Staff time by PoF'!$B$5:$S$119,MATCH($DF$103, 'ECM Staff time by PoF'!$B$4:$R$4,0),FALSE),IF(ISERROR(VLOOKUP(CONCATENATE($A118,G$66),'ECM Staff time by PoF'!$A$5:$S$119,MATCH($DF$103, 'ECM Staff time by PoF'!$A$4:$R$4,0),FALSE)), 0, VLOOKUP(CONCATENATE($A118,G$66),'ECM Staff time by PoF'!$A$5:$S$119,MATCH($DF$103, 'ECM Staff time by PoF'!$A$4:$R$4,0),FALSE))))*G80</f>
        <v>0</v>
      </c>
      <c r="DL118" s="191">
        <f>IF($A118="",0,IF(VLOOKUP($A118,'ECM Staff time by PoF'!$B$5:$C$119,2,FALSE)="Not Applicable",VLOOKUP($A118,'ECM Staff time by PoF'!$B$5:$S$119,MATCH($DF$103, 'ECM Staff time by PoF'!$B$4:$R$4,0),FALSE),IF(ISERROR(VLOOKUP(CONCATENATE($A118,H$66),'ECM Staff time by PoF'!$A$5:$S$119,MATCH($DF$103, 'ECM Staff time by PoF'!$A$4:$R$4,0),FALSE)), 0, VLOOKUP(CONCATENATE($A118,H$66),'ECM Staff time by PoF'!$A$5:$S$119,MATCH($DF$103, 'ECM Staff time by PoF'!$A$4:$R$4,0),FALSE))))*H80</f>
        <v>0</v>
      </c>
      <c r="DM118" s="191">
        <f>IF($A118="",0,IF(VLOOKUP($A118,'ECM Staff time by PoF'!$B$5:$C$119,2,FALSE)="Not Applicable",VLOOKUP($A118,'ECM Staff time by PoF'!$B$5:$S$119,MATCH($DF$103, 'ECM Staff time by PoF'!$B$4:$R$4,0),FALSE),IF(ISERROR(VLOOKUP(CONCATENATE($A118,I$66),'ECM Staff time by PoF'!$A$5:$S$119,MATCH($DF$103, 'ECM Staff time by PoF'!$A$4:$R$4,0),FALSE)), 0, VLOOKUP(CONCATENATE($A118,I$66),'ECM Staff time by PoF'!$A$5:$S$119,MATCH($DF$103, 'ECM Staff time by PoF'!$A$4:$R$4,0),FALSE))))*I80</f>
        <v>0</v>
      </c>
      <c r="DN118" s="191">
        <f>IF($A118="",0,IF(VLOOKUP($A118,'ECM Staff time by PoF'!$B$5:$C$119,2,FALSE)="Not Applicable",VLOOKUP($A118,'ECM Staff time by PoF'!$B$5:$S$119,MATCH($DF$103, 'ECM Staff time by PoF'!$B$4:$R$4,0),FALSE),IF(ISERROR(VLOOKUP(CONCATENATE($A118,J$66),'ECM Staff time by PoF'!$A$5:$S$119,MATCH($DF$103, 'ECM Staff time by PoF'!$A$4:$R$4,0),FALSE)), 0, VLOOKUP(CONCATENATE($A118,J$66),'ECM Staff time by PoF'!$A$5:$S$119,MATCH($DF$103, 'ECM Staff time by PoF'!$A$4:$R$4,0),FALSE))))*J80</f>
        <v>0</v>
      </c>
      <c r="DO118" s="191">
        <f>IF($A118="",0,IF(VLOOKUP($A118,'ECM Staff time by PoF'!$B$5:$C$119,2,FALSE)="Not Applicable",VLOOKUP($A118,'ECM Staff time by PoF'!$B$5:$S$119,MATCH($DF$103, 'ECM Staff time by PoF'!$B$4:$R$4,0),FALSE),IF(ISERROR(VLOOKUP(CONCATENATE($A118,K$66),'ECM Staff time by PoF'!$A$5:$S$119,MATCH($DF$103, 'ECM Staff time by PoF'!$A$4:$R$4,0),FALSE)), 0, VLOOKUP(CONCATENATE($A118,K$66),'ECM Staff time by PoF'!$A$5:$S$119,MATCH($DF$103, 'ECM Staff time by PoF'!$A$4:$R$4,0),FALSE))))*K80</f>
        <v>0</v>
      </c>
      <c r="DP118" s="191">
        <f>IF($A118="",0,IF(VLOOKUP($A118,'ECM Staff time by PoF'!$B$5:$C$119,2,FALSE)="Not Applicable",VLOOKUP($A118,'ECM Staff time by PoF'!$B$5:$S$119,MATCH($DF$103, 'ECM Staff time by PoF'!$B$4:$R$4,0),FALSE),IF(ISERROR(VLOOKUP(CONCATENATE($A118,L$66),'ECM Staff time by PoF'!$A$5:$S$119,MATCH($DF$103, 'ECM Staff time by PoF'!$A$4:$R$4,0),FALSE)), 0, VLOOKUP(CONCATENATE($A118,L$66),'ECM Staff time by PoF'!$A$5:$S$119,MATCH($DF$103, 'ECM Staff time by PoF'!$A$4:$R$4,0),FALSE))))*L80</f>
        <v>0</v>
      </c>
      <c r="DQ118" s="191">
        <f>IF($A118="",0,IF(VLOOKUP($A118,'ECM Staff time by PoF'!$B$5:$C$119,2,FALSE)="Not Applicable",VLOOKUP($A118,'ECM Staff time by PoF'!$B$5:$S$119,MATCH($DF$103, 'ECM Staff time by PoF'!$B$4:$R$4,0),FALSE),IF(ISERROR(VLOOKUP(CONCATENATE($A118,M$66),'ECM Staff time by PoF'!$A$5:$S$119,MATCH($DF$103, 'ECM Staff time by PoF'!$A$4:$R$4,0),FALSE)), 0, VLOOKUP(CONCATENATE($A118,M$66),'ECM Staff time by PoF'!$A$5:$S$119,MATCH($DF$103, 'ECM Staff time by PoF'!$A$4:$R$4,0),FALSE))))*M80</f>
        <v>0</v>
      </c>
      <c r="DR118" s="191">
        <f>IF($A118="",0,IF(VLOOKUP($A118,'ECM Staff time by PoF'!$B$5:$C$119,2,FALSE)="Not Applicable",VLOOKUP($A118,'ECM Staff time by PoF'!$B$5:$S$119,MATCH($DF$103, 'ECM Staff time by PoF'!$B$4:$R$4,0),FALSE),IF(ISERROR(VLOOKUP(CONCATENATE($A118,N$66),'ECM Staff time by PoF'!$A$5:$S$119,MATCH($DF$103, 'ECM Staff time by PoF'!$A$4:$R$4,0),FALSE)), 0, VLOOKUP(CONCATENATE($A118,N$66),'ECM Staff time by PoF'!$A$5:$S$119,MATCH($DF$103, 'ECM Staff time by PoF'!$A$4:$R$4,0),FALSE))))*N80</f>
        <v>0</v>
      </c>
      <c r="DS118" s="191">
        <f>IF($A118="",0,IF(VLOOKUP($A118,'ECM Staff time by PoF'!$B$5:$C$119,2,FALSE)="Not Applicable",VLOOKUP($A118,'ECM Staff time by PoF'!$B$5:$S$119,MATCH($DF$103, 'ECM Staff time by PoF'!$B$4:$R$4,0),FALSE),IF(ISERROR(VLOOKUP(CONCATENATE($A118,O$66),'ECM Staff time by PoF'!$A$5:$S$119,MATCH($DF$103, 'ECM Staff time by PoF'!$A$4:$R$4,0),FALSE)), 0, VLOOKUP(CONCATENATE($A118,O$66),'ECM Staff time by PoF'!$A$5:$S$119,MATCH($DF$103, 'ECM Staff time by PoF'!$A$4:$R$4,0),FALSE))))*O80</f>
        <v>0</v>
      </c>
      <c r="DT118" s="191">
        <f>IF($A118="",0,IF(VLOOKUP($A118,'ECM Staff time by PoF'!$B$5:$C$119,2,FALSE)="Not Applicable",VLOOKUP($A118,'ECM Staff time by PoF'!$B$5:$S$119,MATCH($DF$103, 'ECM Staff time by PoF'!$B$4:$R$4,0),FALSE),IF(ISERROR(VLOOKUP(CONCATENATE($A118,P$66),'ECM Staff time by PoF'!$A$5:$S$119,MATCH($DF$103, 'ECM Staff time by PoF'!$A$4:$R$4,0),FALSE)), 0, VLOOKUP(CONCATENATE($A118,P$66),'ECM Staff time by PoF'!$A$5:$S$119,MATCH($DF$103, 'ECM Staff time by PoF'!$A$4:$R$4,0),FALSE))))*P80</f>
        <v>0</v>
      </c>
      <c r="DU118" s="191">
        <f>IF($A118="",0,IF(VLOOKUP($A118,'ECM Staff time by PoF'!$B$5:$C$119,2,FALSE)="Not Applicable",VLOOKUP($A118,'ECM Staff time by PoF'!$B$5:$S$119,MATCH($DF$103, 'ECM Staff time by PoF'!$B$4:$R$4,0),FALSE),IF(ISERROR(VLOOKUP(CONCATENATE($A118,Q$66),'ECM Staff time by PoF'!$A$5:$S$119,MATCH($DF$103, 'ECM Staff time by PoF'!$A$4:$R$4,0),FALSE)), 0, VLOOKUP(CONCATENATE($A118,Q$66),'ECM Staff time by PoF'!$A$5:$S$119,MATCH($DF$103, 'ECM Staff time by PoF'!$A$4:$R$4,0),FALSE))))*Q80</f>
        <v>0</v>
      </c>
      <c r="DV118" s="191">
        <f>IF($A118="",0,IF(VLOOKUP($A118,'ECM Staff time by PoF'!$B$5:$C$119,2,FALSE)="Not Applicable",VLOOKUP($A118,'ECM Staff time by PoF'!$B$5:$S$119,MATCH($DF$103, 'ECM Staff time by PoF'!$B$4:$R$4,0),FALSE),IF(ISERROR(VLOOKUP(CONCATENATE($A118,R$66),'ECM Staff time by PoF'!$A$5:$S$119,MATCH($DF$103, 'ECM Staff time by PoF'!$A$4:$R$4,0),FALSE)), 0, VLOOKUP(CONCATENATE($A118,R$66),'ECM Staff time by PoF'!$A$5:$S$119,MATCH($DF$103, 'ECM Staff time by PoF'!$A$4:$R$4,0),FALSE))))*R80</f>
        <v>0</v>
      </c>
      <c r="DW118" s="191">
        <f>IF($A118="",0,IF(VLOOKUP($A118,'ECM Staff time by PoF'!$B$5:$C$119,2,FALSE)="Not Applicable",VLOOKUP($A118,'ECM Staff time by PoF'!$B$5:$S$119,MATCH($DF$103, 'ECM Staff time by PoF'!$B$4:$R$4,0),FALSE),IF(ISERROR(VLOOKUP(CONCATENATE($A118,S$66),'ECM Staff time by PoF'!$A$5:$S$119,MATCH($DF$103, 'ECM Staff time by PoF'!$A$4:$R$4,0),FALSE)), 0, VLOOKUP(CONCATENATE($A118,S$66),'ECM Staff time by PoF'!$A$5:$S$119,MATCH($DF$103, 'ECM Staff time by PoF'!$A$4:$R$4,0),FALSE))))*S80</f>
        <v>0</v>
      </c>
      <c r="DX118" s="191">
        <f>IF($A118="",0,IF(VLOOKUP($A118,'ECM Staff time by PoF'!$B$5:$C$119,2,FALSE)="Not Applicable",VLOOKUP($A118,'ECM Staff time by PoF'!$B$5:$S$119,MATCH($DF$103, 'ECM Staff time by PoF'!$B$4:$R$4,0),FALSE),IF(ISERROR(VLOOKUP(CONCATENATE($A118,T$66),'ECM Staff time by PoF'!$A$5:$S$119,MATCH($DF$103, 'ECM Staff time by PoF'!$A$4:$R$4,0),FALSE)), 0, VLOOKUP(CONCATENATE($A118,T$66),'ECM Staff time by PoF'!$A$5:$S$119,MATCH($DF$103, 'ECM Staff time by PoF'!$A$4:$R$4,0),FALSE))))*T80</f>
        <v>0</v>
      </c>
      <c r="DY118" s="191">
        <f>IF($A118="",0,IF(VLOOKUP($A118,'ECM Staff time by PoF'!$B$5:$C$119,2,FALSE)="Not Applicable",VLOOKUP($A118,'ECM Staff time by PoF'!$B$5:$S$119,MATCH($DF$103, 'ECM Staff time by PoF'!$B$4:$R$4,0),FALSE),IF(ISERROR(VLOOKUP(CONCATENATE($A118,U$66),'ECM Staff time by PoF'!$A$5:$S$119,MATCH($DF$103, 'ECM Staff time by PoF'!$A$4:$R$4,0),FALSE)), 0, VLOOKUP(CONCATENATE($A118,U$66),'ECM Staff time by PoF'!$A$5:$S$119,MATCH($DF$103, 'ECM Staff time by PoF'!$A$4:$R$4,0),FALSE))))*U80</f>
        <v>0</v>
      </c>
      <c r="DZ118" s="191">
        <f>IF($A118="",0,IF(VLOOKUP($A118,'ECM Staff time by PoF'!$B$5:$C$119,2,FALSE)="Not Applicable",VLOOKUP($A118,'ECM Staff time by PoF'!$B$5:$S$119,MATCH($DF$103, 'ECM Staff time by PoF'!$B$4:$R$4,0),FALSE),IF(ISERROR(VLOOKUP(CONCATENATE($A118,V$66),'ECM Staff time by PoF'!$A$5:$S$119,MATCH($DF$103, 'ECM Staff time by PoF'!$A$4:$R$4,0),FALSE)), 0, VLOOKUP(CONCATENATE($A118,V$66),'ECM Staff time by PoF'!$A$5:$S$119,MATCH($DF$103, 'ECM Staff time by PoF'!$A$4:$R$4,0),FALSE))))*V80</f>
        <v>0</v>
      </c>
      <c r="EA118" s="191">
        <f>IF($A118="",0,IF(VLOOKUP($A118,'ECM Staff time by PoF'!$B$5:$C$119,2,FALSE)="Not Applicable",VLOOKUP($A118,'ECM Staff time by PoF'!$B$5:$S$119,MATCH($DF$103, 'ECM Staff time by PoF'!$B$4:$R$4,0),FALSE),IF(ISERROR(VLOOKUP(CONCATENATE($A118,W$66),'ECM Staff time by PoF'!$A$5:$S$119,MATCH($DF$103, 'ECM Staff time by PoF'!$A$4:$R$4,0),FALSE)), 0, VLOOKUP(CONCATENATE($A118,W$66),'ECM Staff time by PoF'!$A$5:$S$119,MATCH($DF$103, 'ECM Staff time by PoF'!$A$4:$R$4,0),FALSE))))*W80</f>
        <v>0</v>
      </c>
      <c r="EB118" s="191">
        <f>IF($A118="",0,IF(VLOOKUP($A118,'ECM Staff time by PoF'!$B$5:$C$119,2,FALSE)="Not Applicable",VLOOKUP($A118,'ECM Staff time by PoF'!$B$5:$S$119,MATCH($DF$103, 'ECM Staff time by PoF'!$B$4:$R$4,0),FALSE),IF(ISERROR(VLOOKUP(CONCATENATE($A118,X$66),'ECM Staff time by PoF'!$A$5:$S$119,MATCH($DF$103, 'ECM Staff time by PoF'!$A$4:$R$4,0),FALSE)), 0, VLOOKUP(CONCATENATE($A118,X$66),'ECM Staff time by PoF'!$A$5:$S$119,MATCH($DF$103, 'ECM Staff time by PoF'!$A$4:$R$4,0),FALSE))))*X80</f>
        <v>0</v>
      </c>
      <c r="EC118" s="191">
        <f>IF($A118="",0,IF(VLOOKUP($A118,'ECM Staff time by PoF'!$B$5:$C$119,2,FALSE)="Not Applicable",VLOOKUP($A118,'ECM Staff time by PoF'!$B$5:$S$119,MATCH($DF$103, 'ECM Staff time by PoF'!$B$4:$R$4,0),FALSE),IF(ISERROR(VLOOKUP(CONCATENATE($A118,Y$66),'ECM Staff time by PoF'!$A$5:$S$119,MATCH($DF$103, 'ECM Staff time by PoF'!$A$4:$R$4,0),FALSE)), 0, VLOOKUP(CONCATENATE($A118,Y$66),'ECM Staff time by PoF'!$A$5:$S$119,MATCH($DF$103, 'ECM Staff time by PoF'!$A$4:$R$4,0),FALSE))))*Y80</f>
        <v>0</v>
      </c>
      <c r="ED118" s="191">
        <f>IF($A118="",0,IF(VLOOKUP($A118,'ECM Staff time by PoF'!$B$5:$C$119,2,FALSE)="Not Applicable",VLOOKUP($A118,'ECM Staff time by PoF'!$B$5:$S$119,MATCH($DF$103, 'ECM Staff time by PoF'!$B$4:$R$4,0),FALSE),IF(ISERROR(VLOOKUP(CONCATENATE($A118,Z$66),'ECM Staff time by PoF'!$A$5:$S$119,MATCH($DF$103, 'ECM Staff time by PoF'!$A$4:$R$4,0),FALSE)), 0, VLOOKUP(CONCATENATE($A118,Z$66),'ECM Staff time by PoF'!$A$5:$S$119,MATCH($DF$103, 'ECM Staff time by PoF'!$A$4:$R$4,0),FALSE))))*Z80</f>
        <v>0</v>
      </c>
      <c r="EE118" s="191">
        <f>IF($A118="",0,IF(VLOOKUP($A118,'ECM Staff time by PoF'!$B$5:$C$119,2,FALSE)="Not Applicable",VLOOKUP($A118,'ECM Staff time by PoF'!$B$5:$S$119,MATCH($DF$103, 'ECM Staff time by PoF'!$B$4:$R$4,0),FALSE),IF(ISERROR(VLOOKUP(CONCATENATE($A118,AA$66),'ECM Staff time by PoF'!$A$5:$S$119,MATCH($DF$103, 'ECM Staff time by PoF'!$A$4:$R$4,0),FALSE)), 0, VLOOKUP(CONCATENATE($A118,AA$66),'ECM Staff time by PoF'!$A$5:$S$119,MATCH($DF$103, 'ECM Staff time by PoF'!$A$4:$R$4,0),FALSE))))*AA80</f>
        <v>0</v>
      </c>
      <c r="EF118" s="191">
        <f>IF($A118="",0,IF(VLOOKUP($A118,'ECM Staff time by PoF'!$B$5:$C$119,2,FALSE)="Not Applicable",VLOOKUP($A118,'ECM Staff time by PoF'!$B$5:$S$119,MATCH($DF$103, 'ECM Staff time by PoF'!$B$4:$R$4,0),FALSE),IF(ISERROR(VLOOKUP(CONCATENATE($A118,AB$66),'ECM Staff time by PoF'!$A$5:$S$119,MATCH($DF$103, 'ECM Staff time by PoF'!$A$4:$R$4,0),FALSE)), 0, VLOOKUP(CONCATENATE($A118,AB$66),'ECM Staff time by PoF'!$A$5:$S$119,MATCH($DF$103, 'ECM Staff time by PoF'!$A$4:$R$4,0),FALSE))))*AB80</f>
        <v>0</v>
      </c>
      <c r="EG118" s="191">
        <f>IF($A118="",0,IF(VLOOKUP($A118,'ECM Staff time by PoF'!$B$5:$C$119,2,FALSE)="Not Applicable",VLOOKUP($A118,'ECM Staff time by PoF'!$B$5:$S$119,MATCH($DF$103, 'ECM Staff time by PoF'!$B$4:$R$4,0),FALSE),IF(ISERROR(VLOOKUP(CONCATENATE($A118,AC$66),'ECM Staff time by PoF'!$A$5:$S$119,MATCH($DF$103, 'ECM Staff time by PoF'!$A$4:$R$4,0),FALSE)), 0, VLOOKUP(CONCATENATE($A118,AC$66),'ECM Staff time by PoF'!$A$5:$S$119,MATCH($DF$103, 'ECM Staff time by PoF'!$A$4:$R$4,0),FALSE))))*AC80</f>
        <v>0</v>
      </c>
      <c r="EH118" s="191">
        <f>IF($A118="",0,IF(VLOOKUP($A118,'ECM Staff time by PoF'!$B$5:$C$119,2,FALSE)="Not Applicable",VLOOKUP($A118,'ECM Staff time by PoF'!$B$5:$S$119,MATCH($DF$103, 'ECM Staff time by PoF'!$B$4:$R$4,0),FALSE),IF(ISERROR(VLOOKUP(CONCATENATE($A118,AD$66),'ECM Staff time by PoF'!$A$5:$S$119,MATCH($DF$103, 'ECM Staff time by PoF'!$A$4:$R$4,0),FALSE)), 0, VLOOKUP(CONCATENATE($A118,AD$66),'ECM Staff time by PoF'!$A$5:$S$119,MATCH($DF$103, 'ECM Staff time by PoF'!$A$4:$R$4,0),FALSE))))*AD80</f>
        <v>0</v>
      </c>
      <c r="EI118" s="191">
        <f>IF($A118="",0,IF(VLOOKUP($A118,'ECM Staff time by PoF'!$B$5:$C$119,2,FALSE)="Not Applicable",VLOOKUP($A118,'ECM Staff time by PoF'!$B$5:$S$119,MATCH($DF$103, 'ECM Staff time by PoF'!$B$4:$R$4,0),FALSE),IF(ISERROR(VLOOKUP(CONCATENATE($A118,AE$66),'ECM Staff time by PoF'!$A$5:$S$119,MATCH($DF$103, 'ECM Staff time by PoF'!$A$4:$R$4,0),FALSE)), 0, VLOOKUP(CONCATENATE($A118,AE$66),'ECM Staff time by PoF'!$A$5:$S$119,MATCH($DF$103, 'ECM Staff time by PoF'!$A$4:$R$4,0),FALSE))))*AE80</f>
        <v>0</v>
      </c>
      <c r="EJ118" s="191">
        <f>IF($A118="",0,IF(VLOOKUP($A118,'ECM Staff time by PoF'!$B$5:$C$119,2,FALSE)="Not Applicable",VLOOKUP($A118,'ECM Staff time by PoF'!$B$5:$S$119,MATCH($DF$103, 'ECM Staff time by PoF'!$B$4:$R$4,0),FALSE),IF(ISERROR(VLOOKUP(CONCATENATE($A118,AF$66),'ECM Staff time by PoF'!$A$5:$S$119,MATCH($DF$103, 'ECM Staff time by PoF'!$A$4:$R$4,0),FALSE)), 0, VLOOKUP(CONCATENATE($A118,AF$66),'ECM Staff time by PoF'!$A$5:$S$119,MATCH($DF$103, 'ECM Staff time by PoF'!$A$4:$R$4,0),FALSE))))*AF80</f>
        <v>0</v>
      </c>
      <c r="EK118" s="191">
        <f>IF($A118="",0,IF(VLOOKUP($A118,'ECM Staff time by PoF'!$B$5:$C$119,2,FALSE)="Not Applicable",VLOOKUP($A118,'ECM Staff time by PoF'!$B$5:$S$119,MATCH($DF$103, 'ECM Staff time by PoF'!$B$4:$R$4,0),FALSE),IF(ISERROR(VLOOKUP(CONCATENATE($A118,AG$66),'ECM Staff time by PoF'!$A$5:$S$119,MATCH($DF$103, 'ECM Staff time by PoF'!$A$4:$R$4,0),FALSE)), 0, VLOOKUP(CONCATENATE($A118,AG$66),'ECM Staff time by PoF'!$A$5:$S$119,MATCH($DF$103, 'ECM Staff time by PoF'!$A$4:$R$4,0),FALSE))))*AG80</f>
        <v>0</v>
      </c>
      <c r="EL118" s="191">
        <f>IF($A118="",0,IF(VLOOKUP($A118,'ECM Staff time by PoF'!$B$5:$C$119,2,FALSE)="Not Applicable",VLOOKUP($A118,'ECM Staff time by PoF'!$B$5:$S$119,MATCH($DF$103, 'ECM Staff time by PoF'!$B$4:$R$4,0),FALSE),IF(ISERROR(VLOOKUP(CONCATENATE($A118,AH$66),'ECM Staff time by PoF'!$A$5:$S$119,MATCH($DF$103, 'ECM Staff time by PoF'!$A$4:$R$4,0),FALSE)), 0, VLOOKUP(CONCATENATE($A118,AH$66),'ECM Staff time by PoF'!$A$5:$S$119,MATCH($DF$103, 'ECM Staff time by PoF'!$A$4:$R$4,0),FALSE))))*AH80</f>
        <v>0</v>
      </c>
      <c r="EM118" s="191">
        <f>IF($A118="",0,IF(VLOOKUP($A118,'ECM Staff time by PoF'!$B$5:$C$119,2,FALSE)="Not Applicable",VLOOKUP($A118,'ECM Staff time by PoF'!$B$5:$S$119,MATCH($DF$103, 'ECM Staff time by PoF'!$B$4:$R$4,0),FALSE),IF(ISERROR(VLOOKUP(CONCATENATE($A118,AI$66),'ECM Staff time by PoF'!$A$5:$S$119,MATCH($DF$103, 'ECM Staff time by PoF'!$A$4:$R$4,0),FALSE)), 0, VLOOKUP(CONCATENATE($A118,AI$66),'ECM Staff time by PoF'!$A$5:$S$119,MATCH($DF$103, 'ECM Staff time by PoF'!$A$4:$R$4,0),FALSE))))*AI80</f>
        <v>0</v>
      </c>
      <c r="EN118" s="191">
        <f>IF($A118="",0,IF(VLOOKUP($A118,'ECM Staff time by PoF'!$B$5:$C$119,2,FALSE)="Not Applicable",VLOOKUP($A118,'ECM Staff time by PoF'!$B$5:$S$119,MATCH($DF$103, 'ECM Staff time by PoF'!$B$4:$R$4,0),FALSE),IF(ISERROR(VLOOKUP(CONCATENATE($A118,AJ$66),'ECM Staff time by PoF'!$A$5:$S$119,MATCH($DF$103, 'ECM Staff time by PoF'!$A$4:$R$4,0),FALSE)), 0, VLOOKUP(CONCATENATE($A118,AJ$66),'ECM Staff time by PoF'!$A$5:$S$119,MATCH($DF$103, 'ECM Staff time by PoF'!$A$4:$R$4,0),FALSE))))*AJ80</f>
        <v>0</v>
      </c>
      <c r="EO118" s="191">
        <f>IF($A118="",0,IF(VLOOKUP($A118,'ECM Staff time by PoF'!$B$5:$C$119,2,FALSE)="Not Applicable",VLOOKUP($A118,'ECM Staff time by PoF'!$B$5:$S$119,MATCH($DF$103, 'ECM Staff time by PoF'!$B$4:$R$4,0),FALSE),IF(ISERROR(VLOOKUP(CONCATENATE($A118,AK$66),'ECM Staff time by PoF'!$A$5:$S$119,MATCH($DF$103, 'ECM Staff time by PoF'!$A$4:$R$4,0),FALSE)), 0, VLOOKUP(CONCATENATE($A118,AK$66),'ECM Staff time by PoF'!$A$5:$S$119,MATCH($DF$103, 'ECM Staff time by PoF'!$A$4:$R$4,0),FALSE))))*AK80</f>
        <v>0</v>
      </c>
      <c r="EP118" s="60">
        <f>IF($A118="",0,IF(VLOOKUP($A118,'ECM Staff time by PoF'!$B$5:$C$119,2,FALSE)="Not Applicable",VLOOKUP($A118,'ECM Staff time by PoF'!$B$5:$S$119,MATCH($EP$103, 'ECM Staff time by PoF'!$B$4:$R$4,0),FALSE),IF(ISERROR(VLOOKUP(CONCATENATE($A118,B$66),'ECM Staff time by PoF'!$A$5:$S$119,MATCH($EP$103, 'ECM Staff time by PoF'!$A$4:$R$4,0),FALSE)), 0, VLOOKUP(CONCATENATE($A118,B$66),'ECM Staff time by PoF'!$A$5:$S$119,MATCH($EP$103, 'ECM Staff time by PoF'!$A$4:$R$4,0),FALSE))))*B80</f>
        <v>0</v>
      </c>
      <c r="EQ118" s="60">
        <f>IF($A118="",0,IF(VLOOKUP($A118,'ECM Staff time by PoF'!$B$5:$C$119,2,FALSE)="Not Applicable",VLOOKUP($A118,'ECM Staff time by PoF'!$B$5:$S$119,MATCH($EP$103, 'ECM Staff time by PoF'!$B$4:$R$4,0),FALSE),IF(ISERROR(VLOOKUP(CONCATENATE($A118,C$66),'ECM Staff time by PoF'!$A$5:$S$119,MATCH($EP$103, 'ECM Staff time by PoF'!$A$4:$R$4,0),FALSE)), 0, VLOOKUP(CONCATENATE($A118,C$66),'ECM Staff time by PoF'!$A$5:$S$119,MATCH($EP$103, 'ECM Staff time by PoF'!$A$4:$R$4,0),FALSE))))*C80</f>
        <v>0</v>
      </c>
      <c r="ER118" s="60">
        <f>IF($A118="",0,IF(VLOOKUP($A118,'ECM Staff time by PoF'!$B$5:$C$119,2,FALSE)="Not Applicable",VLOOKUP($A118,'ECM Staff time by PoF'!$B$5:$S$119,MATCH($EP$103, 'ECM Staff time by PoF'!$B$4:$R$4,0),FALSE),IF(ISERROR(VLOOKUP(CONCATENATE($A118,D$66),'ECM Staff time by PoF'!$A$5:$S$119,MATCH($EP$103, 'ECM Staff time by PoF'!$A$4:$R$4,0),FALSE)), 0, VLOOKUP(CONCATENATE($A118,D$66),'ECM Staff time by PoF'!$A$5:$S$119,MATCH($EP$103, 'ECM Staff time by PoF'!$A$4:$R$4,0),FALSE))))*D80</f>
        <v>0</v>
      </c>
      <c r="ES118" s="60">
        <f>IF($A118="",0,IF(VLOOKUP($A118,'ECM Staff time by PoF'!$B$5:$C$119,2,FALSE)="Not Applicable",VLOOKUP($A118,'ECM Staff time by PoF'!$B$5:$S$119,MATCH($EP$103, 'ECM Staff time by PoF'!$B$4:$R$4,0),FALSE),IF(ISERROR(VLOOKUP(CONCATENATE($A118,E$66),'ECM Staff time by PoF'!$A$5:$S$119,MATCH($EP$103, 'ECM Staff time by PoF'!$A$4:$R$4,0),FALSE)), 0, VLOOKUP(CONCATENATE($A118,E$66),'ECM Staff time by PoF'!$A$5:$S$119,MATCH($EP$103, 'ECM Staff time by PoF'!$A$4:$R$4,0),FALSE))))*E80</f>
        <v>0</v>
      </c>
      <c r="ET118" s="60">
        <f>IF($A118="",0,IF(VLOOKUP($A118,'ECM Staff time by PoF'!$B$5:$C$119,2,FALSE)="Not Applicable",VLOOKUP($A118,'ECM Staff time by PoF'!$B$5:$S$119,MATCH($EP$103, 'ECM Staff time by PoF'!$B$4:$R$4,0),FALSE),IF(ISERROR(VLOOKUP(CONCATENATE($A118,F$66),'ECM Staff time by PoF'!$A$5:$S$119,MATCH($EP$103, 'ECM Staff time by PoF'!$A$4:$R$4,0),FALSE)), 0, VLOOKUP(CONCATENATE($A118,F$66),'ECM Staff time by PoF'!$A$5:$S$119,MATCH($EP$103, 'ECM Staff time by PoF'!$A$4:$R$4,0),FALSE))))*F80</f>
        <v>0</v>
      </c>
      <c r="EU118" s="60">
        <f>IF($A118="",0,IF(VLOOKUP($A118,'ECM Staff time by PoF'!$B$5:$C$119,2,FALSE)="Not Applicable",VLOOKUP($A118,'ECM Staff time by PoF'!$B$5:$S$119,MATCH($EP$103, 'ECM Staff time by PoF'!$B$4:$R$4,0),FALSE),IF(ISERROR(VLOOKUP(CONCATENATE($A118,G$66),'ECM Staff time by PoF'!$A$5:$S$119,MATCH($EP$103, 'ECM Staff time by PoF'!$A$4:$R$4,0),FALSE)), 0, VLOOKUP(CONCATENATE($A118,G$66),'ECM Staff time by PoF'!$A$5:$S$119,MATCH($EP$103, 'ECM Staff time by PoF'!$A$4:$R$4,0),FALSE))))*G80</f>
        <v>0</v>
      </c>
      <c r="EV118" s="60">
        <f>IF($A118="",0,IF(VLOOKUP($A118,'ECM Staff time by PoF'!$B$5:$C$119,2,FALSE)="Not Applicable",VLOOKUP($A118,'ECM Staff time by PoF'!$B$5:$S$119,MATCH($EP$103, 'ECM Staff time by PoF'!$B$4:$R$4,0),FALSE),IF(ISERROR(VLOOKUP(CONCATENATE($A118,H$66),'ECM Staff time by PoF'!$A$5:$S$119,MATCH($EP$103, 'ECM Staff time by PoF'!$A$4:$R$4,0),FALSE)), 0, VLOOKUP(CONCATENATE($A118,H$66),'ECM Staff time by PoF'!$A$5:$S$119,MATCH($EP$103, 'ECM Staff time by PoF'!$A$4:$R$4,0),FALSE))))*H80</f>
        <v>0</v>
      </c>
      <c r="EW118" s="60">
        <f>IF($A118="",0,IF(VLOOKUP($A118,'ECM Staff time by PoF'!$B$5:$C$119,2,FALSE)="Not Applicable",VLOOKUP($A118,'ECM Staff time by PoF'!$B$5:$S$119,MATCH($EP$103, 'ECM Staff time by PoF'!$B$4:$R$4,0),FALSE),IF(ISERROR(VLOOKUP(CONCATENATE($A118,I$66),'ECM Staff time by PoF'!$A$5:$S$119,MATCH($EP$103, 'ECM Staff time by PoF'!$A$4:$R$4,0),FALSE)), 0, VLOOKUP(CONCATENATE($A118,I$66),'ECM Staff time by PoF'!$A$5:$S$119,MATCH($EP$103, 'ECM Staff time by PoF'!$A$4:$R$4,0),FALSE))))*I80</f>
        <v>0</v>
      </c>
      <c r="EX118" s="60">
        <f>IF($A118="",0,IF(VLOOKUP($A118,'ECM Staff time by PoF'!$B$5:$C$119,2,FALSE)="Not Applicable",VLOOKUP($A118,'ECM Staff time by PoF'!$B$5:$S$119,MATCH($EP$103, 'ECM Staff time by PoF'!$B$4:$R$4,0),FALSE),IF(ISERROR(VLOOKUP(CONCATENATE($A118,J$66),'ECM Staff time by PoF'!$A$5:$S$119,MATCH($EP$103, 'ECM Staff time by PoF'!$A$4:$R$4,0),FALSE)), 0, VLOOKUP(CONCATENATE($A118,J$66),'ECM Staff time by PoF'!$A$5:$S$119,MATCH($EP$103, 'ECM Staff time by PoF'!$A$4:$R$4,0),FALSE))))*J80</f>
        <v>0</v>
      </c>
      <c r="EY118" s="60">
        <f>IF($A118="",0,IF(VLOOKUP($A118,'ECM Staff time by PoF'!$B$5:$C$119,2,FALSE)="Not Applicable",VLOOKUP($A118,'ECM Staff time by PoF'!$B$5:$S$119,MATCH($EP$103, 'ECM Staff time by PoF'!$B$4:$R$4,0),FALSE),IF(ISERROR(VLOOKUP(CONCATENATE($A118,K$66),'ECM Staff time by PoF'!$A$5:$S$119,MATCH($EP$103, 'ECM Staff time by PoF'!$A$4:$R$4,0),FALSE)), 0, VLOOKUP(CONCATENATE($A118,K$66),'ECM Staff time by PoF'!$A$5:$S$119,MATCH($EP$103, 'ECM Staff time by PoF'!$A$4:$R$4,0),FALSE))))*K80</f>
        <v>0</v>
      </c>
      <c r="EZ118" s="60">
        <f>IF($A118="",0,IF(VLOOKUP($A118,'ECM Staff time by PoF'!$B$5:$C$119,2,FALSE)="Not Applicable",VLOOKUP($A118,'ECM Staff time by PoF'!$B$5:$S$119,MATCH($EP$103, 'ECM Staff time by PoF'!$B$4:$R$4,0),FALSE),IF(ISERROR(VLOOKUP(CONCATENATE($A118,L$66),'ECM Staff time by PoF'!$A$5:$S$119,MATCH($EP$103, 'ECM Staff time by PoF'!$A$4:$R$4,0),FALSE)), 0, VLOOKUP(CONCATENATE($A118,L$66),'ECM Staff time by PoF'!$A$5:$S$119,MATCH($EP$103, 'ECM Staff time by PoF'!$A$4:$R$4,0),FALSE))))*L80</f>
        <v>0</v>
      </c>
      <c r="FA118" s="60">
        <f>IF($A118="",0,IF(VLOOKUP($A118,'ECM Staff time by PoF'!$B$5:$C$119,2,FALSE)="Not Applicable",VLOOKUP($A118,'ECM Staff time by PoF'!$B$5:$S$119,MATCH($EP$103, 'ECM Staff time by PoF'!$B$4:$R$4,0),FALSE),IF(ISERROR(VLOOKUP(CONCATENATE($A118,M$66),'ECM Staff time by PoF'!$A$5:$S$119,MATCH($EP$103, 'ECM Staff time by PoF'!$A$4:$R$4,0),FALSE)), 0, VLOOKUP(CONCATENATE($A118,M$66),'ECM Staff time by PoF'!$A$5:$S$119,MATCH($EP$103, 'ECM Staff time by PoF'!$A$4:$R$4,0),FALSE))))*M80</f>
        <v>0</v>
      </c>
      <c r="FB118" s="60">
        <f>IF($A118="",0,IF(VLOOKUP($A118,'ECM Staff time by PoF'!$B$5:$C$119,2,FALSE)="Not Applicable",VLOOKUP($A118,'ECM Staff time by PoF'!$B$5:$S$119,MATCH($EP$103, 'ECM Staff time by PoF'!$B$4:$R$4,0),FALSE),IF(ISERROR(VLOOKUP(CONCATENATE($A118,N$66),'ECM Staff time by PoF'!$A$5:$S$119,MATCH($EP$103, 'ECM Staff time by PoF'!$A$4:$R$4,0),FALSE)), 0, VLOOKUP(CONCATENATE($A118,N$66),'ECM Staff time by PoF'!$A$5:$S$119,MATCH($EP$103, 'ECM Staff time by PoF'!$A$4:$R$4,0),FALSE))))*N80</f>
        <v>0</v>
      </c>
      <c r="FC118" s="60">
        <f>IF($A118="",0,IF(VLOOKUP($A118,'ECM Staff time by PoF'!$B$5:$C$119,2,FALSE)="Not Applicable",VLOOKUP($A118,'ECM Staff time by PoF'!$B$5:$S$119,MATCH($EP$103, 'ECM Staff time by PoF'!$B$4:$R$4,0),FALSE),IF(ISERROR(VLOOKUP(CONCATENATE($A118,O$66),'ECM Staff time by PoF'!$A$5:$S$119,MATCH($EP$103, 'ECM Staff time by PoF'!$A$4:$R$4,0),FALSE)), 0, VLOOKUP(CONCATENATE($A118,O$66),'ECM Staff time by PoF'!$A$5:$S$119,MATCH($EP$103, 'ECM Staff time by PoF'!$A$4:$R$4,0),FALSE))))*O80</f>
        <v>0</v>
      </c>
      <c r="FD118" s="60">
        <f>IF($A118="",0,IF(VLOOKUP($A118,'ECM Staff time by PoF'!$B$5:$C$119,2,FALSE)="Not Applicable",VLOOKUP($A118,'ECM Staff time by PoF'!$B$5:$S$119,MATCH($EP$103, 'ECM Staff time by PoF'!$B$4:$R$4,0),FALSE),IF(ISERROR(VLOOKUP(CONCATENATE($A118,P$66),'ECM Staff time by PoF'!$A$5:$S$119,MATCH($EP$103, 'ECM Staff time by PoF'!$A$4:$R$4,0),FALSE)), 0, VLOOKUP(CONCATENATE($A118,P$66),'ECM Staff time by PoF'!$A$5:$S$119,MATCH($EP$103, 'ECM Staff time by PoF'!$A$4:$R$4,0),FALSE))))*P80</f>
        <v>0</v>
      </c>
      <c r="FE118" s="60">
        <f>IF($A118="",0,IF(VLOOKUP($A118,'ECM Staff time by PoF'!$B$5:$C$119,2,FALSE)="Not Applicable",VLOOKUP($A118,'ECM Staff time by PoF'!$B$5:$S$119,MATCH($EP$103, 'ECM Staff time by PoF'!$B$4:$R$4,0),FALSE),IF(ISERROR(VLOOKUP(CONCATENATE($A118,Q$66),'ECM Staff time by PoF'!$A$5:$S$119,MATCH($EP$103, 'ECM Staff time by PoF'!$A$4:$R$4,0),FALSE)), 0, VLOOKUP(CONCATENATE($A118,Q$66),'ECM Staff time by PoF'!$A$5:$S$119,MATCH($EP$103, 'ECM Staff time by PoF'!$A$4:$R$4,0),FALSE))))*Q80</f>
        <v>0</v>
      </c>
      <c r="FF118" s="60">
        <f>IF($A118="",0,IF(VLOOKUP($A118,'ECM Staff time by PoF'!$B$5:$C$119,2,FALSE)="Not Applicable",VLOOKUP($A118,'ECM Staff time by PoF'!$B$5:$S$119,MATCH($EP$103, 'ECM Staff time by PoF'!$B$4:$R$4,0),FALSE),IF(ISERROR(VLOOKUP(CONCATENATE($A118,R$66),'ECM Staff time by PoF'!$A$5:$S$119,MATCH($EP$103, 'ECM Staff time by PoF'!$A$4:$R$4,0),FALSE)), 0, VLOOKUP(CONCATENATE($A118,R$66),'ECM Staff time by PoF'!$A$5:$S$119,MATCH($EP$103, 'ECM Staff time by PoF'!$A$4:$R$4,0),FALSE))))*R80</f>
        <v>0</v>
      </c>
      <c r="FG118" s="60">
        <f>IF($A118="",0,IF(VLOOKUP($A118,'ECM Staff time by PoF'!$B$5:$C$119,2,FALSE)="Not Applicable",VLOOKUP($A118,'ECM Staff time by PoF'!$B$5:$S$119,MATCH($EP$103, 'ECM Staff time by PoF'!$B$4:$R$4,0),FALSE),IF(ISERROR(VLOOKUP(CONCATENATE($A118,S$66),'ECM Staff time by PoF'!$A$5:$S$119,MATCH($EP$103, 'ECM Staff time by PoF'!$A$4:$R$4,0),FALSE)), 0, VLOOKUP(CONCATENATE($A118,S$66),'ECM Staff time by PoF'!$A$5:$S$119,MATCH($EP$103, 'ECM Staff time by PoF'!$A$4:$R$4,0),FALSE))))*S80</f>
        <v>0</v>
      </c>
      <c r="FH118" s="60">
        <f>IF($A118="",0,IF(VLOOKUP($A118,'ECM Staff time by PoF'!$B$5:$C$119,2,FALSE)="Not Applicable",VLOOKUP($A118,'ECM Staff time by PoF'!$B$5:$S$119,MATCH($EP$103, 'ECM Staff time by PoF'!$B$4:$R$4,0),FALSE),IF(ISERROR(VLOOKUP(CONCATENATE($A118,T$66),'ECM Staff time by PoF'!$A$5:$S$119,MATCH($EP$103, 'ECM Staff time by PoF'!$A$4:$R$4,0),FALSE)), 0, VLOOKUP(CONCATENATE($A118,T$66),'ECM Staff time by PoF'!$A$5:$S$119,MATCH($EP$103, 'ECM Staff time by PoF'!$A$4:$R$4,0),FALSE))))*T80</f>
        <v>0</v>
      </c>
      <c r="FI118" s="60">
        <f>IF($A118="",0,IF(VLOOKUP($A118,'ECM Staff time by PoF'!$B$5:$C$119,2,FALSE)="Not Applicable",VLOOKUP($A118,'ECM Staff time by PoF'!$B$5:$S$119,MATCH($EP$103, 'ECM Staff time by PoF'!$B$4:$R$4,0),FALSE),IF(ISERROR(VLOOKUP(CONCATENATE($A118,U$66),'ECM Staff time by PoF'!$A$5:$S$119,MATCH($EP$103, 'ECM Staff time by PoF'!$A$4:$R$4,0),FALSE)), 0, VLOOKUP(CONCATENATE($A118,U$66),'ECM Staff time by PoF'!$A$5:$S$119,MATCH($EP$103, 'ECM Staff time by PoF'!$A$4:$R$4,0),FALSE))))*U80</f>
        <v>0</v>
      </c>
      <c r="FJ118" s="60">
        <f>IF($A118="",0,IF(VLOOKUP($A118,'ECM Staff time by PoF'!$B$5:$C$119,2,FALSE)="Not Applicable",VLOOKUP($A118,'ECM Staff time by PoF'!$B$5:$S$119,MATCH($EP$103, 'ECM Staff time by PoF'!$B$4:$R$4,0),FALSE),IF(ISERROR(VLOOKUP(CONCATENATE($A118,V$66),'ECM Staff time by PoF'!$A$5:$S$119,MATCH($EP$103, 'ECM Staff time by PoF'!$A$4:$R$4,0),FALSE)), 0, VLOOKUP(CONCATENATE($A118,V$66),'ECM Staff time by PoF'!$A$5:$S$119,MATCH($EP$103, 'ECM Staff time by PoF'!$A$4:$R$4,0),FALSE))))*V80</f>
        <v>0</v>
      </c>
      <c r="FK118" s="60">
        <f>IF($A118="",0,IF(VLOOKUP($A118,'ECM Staff time by PoF'!$B$5:$C$119,2,FALSE)="Not Applicable",VLOOKUP($A118,'ECM Staff time by PoF'!$B$5:$S$119,MATCH($EP$103, 'ECM Staff time by PoF'!$B$4:$R$4,0),FALSE),IF(ISERROR(VLOOKUP(CONCATENATE($A118,W$66),'ECM Staff time by PoF'!$A$5:$S$119,MATCH($EP$103, 'ECM Staff time by PoF'!$A$4:$R$4,0),FALSE)), 0, VLOOKUP(CONCATENATE($A118,W$66),'ECM Staff time by PoF'!$A$5:$S$119,MATCH($EP$103, 'ECM Staff time by PoF'!$A$4:$R$4,0),FALSE))))*W80</f>
        <v>0</v>
      </c>
      <c r="FL118" s="60">
        <f>IF($A118="",0,IF(VLOOKUP($A118,'ECM Staff time by PoF'!$B$5:$C$119,2,FALSE)="Not Applicable",VLOOKUP($A118,'ECM Staff time by PoF'!$B$5:$S$119,MATCH($EP$103, 'ECM Staff time by PoF'!$B$4:$R$4,0),FALSE),IF(ISERROR(VLOOKUP(CONCATENATE($A118,X$66),'ECM Staff time by PoF'!$A$5:$S$119,MATCH($EP$103, 'ECM Staff time by PoF'!$A$4:$R$4,0),FALSE)), 0, VLOOKUP(CONCATENATE($A118,X$66),'ECM Staff time by PoF'!$A$5:$S$119,MATCH($EP$103, 'ECM Staff time by PoF'!$A$4:$R$4,0),FALSE))))*X80</f>
        <v>0</v>
      </c>
      <c r="FM118" s="60">
        <f>IF($A118="",0,IF(VLOOKUP($A118,'ECM Staff time by PoF'!$B$5:$C$119,2,FALSE)="Not Applicable",VLOOKUP($A118,'ECM Staff time by PoF'!$B$5:$S$119,MATCH($EP$103, 'ECM Staff time by PoF'!$B$4:$R$4,0),FALSE),IF(ISERROR(VLOOKUP(CONCATENATE($A118,Y$66),'ECM Staff time by PoF'!$A$5:$S$119,MATCH($EP$103, 'ECM Staff time by PoF'!$A$4:$R$4,0),FALSE)), 0, VLOOKUP(CONCATENATE($A118,Y$66),'ECM Staff time by PoF'!$A$5:$S$119,MATCH($EP$103, 'ECM Staff time by PoF'!$A$4:$R$4,0),FALSE))))*Y80</f>
        <v>0</v>
      </c>
      <c r="FN118" s="60">
        <f>IF($A118="",0,IF(VLOOKUP($A118,'ECM Staff time by PoF'!$B$5:$C$119,2,FALSE)="Not Applicable",VLOOKUP($A118,'ECM Staff time by PoF'!$B$5:$S$119,MATCH($EP$103, 'ECM Staff time by PoF'!$B$4:$R$4,0),FALSE),IF(ISERROR(VLOOKUP(CONCATENATE($A118,Z$66),'ECM Staff time by PoF'!$A$5:$S$119,MATCH($EP$103, 'ECM Staff time by PoF'!$A$4:$R$4,0),FALSE)), 0, VLOOKUP(CONCATENATE($A118,Z$66),'ECM Staff time by PoF'!$A$5:$S$119,MATCH($EP$103, 'ECM Staff time by PoF'!$A$4:$R$4,0),FALSE))))*Z80</f>
        <v>0</v>
      </c>
      <c r="FO118" s="60">
        <f>IF($A118="",0,IF(VLOOKUP($A118,'ECM Staff time by PoF'!$B$5:$C$119,2,FALSE)="Not Applicable",VLOOKUP($A118,'ECM Staff time by PoF'!$B$5:$S$119,MATCH($EP$103, 'ECM Staff time by PoF'!$B$4:$R$4,0),FALSE),IF(ISERROR(VLOOKUP(CONCATENATE($A118,AA$66),'ECM Staff time by PoF'!$A$5:$S$119,MATCH($EP$103, 'ECM Staff time by PoF'!$A$4:$R$4,0),FALSE)), 0, VLOOKUP(CONCATENATE($A118,AA$66),'ECM Staff time by PoF'!$A$5:$S$119,MATCH($EP$103, 'ECM Staff time by PoF'!$A$4:$R$4,0),FALSE))))*AA80</f>
        <v>0</v>
      </c>
      <c r="FP118" s="60">
        <f>IF($A118="",0,IF(VLOOKUP($A118,'ECM Staff time by PoF'!$B$5:$C$119,2,FALSE)="Not Applicable",VLOOKUP($A118,'ECM Staff time by PoF'!$B$5:$S$119,MATCH($EP$103, 'ECM Staff time by PoF'!$B$4:$R$4,0),FALSE),IF(ISERROR(VLOOKUP(CONCATENATE($A118,AB$66),'ECM Staff time by PoF'!$A$5:$S$119,MATCH($EP$103, 'ECM Staff time by PoF'!$A$4:$R$4,0),FALSE)), 0, VLOOKUP(CONCATENATE($A118,AB$66),'ECM Staff time by PoF'!$A$5:$S$119,MATCH($EP$103, 'ECM Staff time by PoF'!$A$4:$R$4,0),FALSE))))*AB80</f>
        <v>0</v>
      </c>
      <c r="FQ118" s="60">
        <f>IF($A118="",0,IF(VLOOKUP($A118,'ECM Staff time by PoF'!$B$5:$C$119,2,FALSE)="Not Applicable",VLOOKUP($A118,'ECM Staff time by PoF'!$B$5:$S$119,MATCH($EP$103, 'ECM Staff time by PoF'!$B$4:$R$4,0),FALSE),IF(ISERROR(VLOOKUP(CONCATENATE($A118,AC$66),'ECM Staff time by PoF'!$A$5:$S$119,MATCH($EP$103, 'ECM Staff time by PoF'!$A$4:$R$4,0),FALSE)), 0, VLOOKUP(CONCATENATE($A118,AC$66),'ECM Staff time by PoF'!$A$5:$S$119,MATCH($EP$103, 'ECM Staff time by PoF'!$A$4:$R$4,0),FALSE))))*AC80</f>
        <v>0</v>
      </c>
      <c r="FR118" s="60">
        <f>IF($A118="",0,IF(VLOOKUP($A118,'ECM Staff time by PoF'!$B$5:$C$119,2,FALSE)="Not Applicable",VLOOKUP($A118,'ECM Staff time by PoF'!$B$5:$S$119,MATCH($EP$103, 'ECM Staff time by PoF'!$B$4:$R$4,0),FALSE),IF(ISERROR(VLOOKUP(CONCATENATE($A118,AD$66),'ECM Staff time by PoF'!$A$5:$S$119,MATCH($EP$103, 'ECM Staff time by PoF'!$A$4:$R$4,0),FALSE)), 0, VLOOKUP(CONCATENATE($A118,AD$66),'ECM Staff time by PoF'!$A$5:$S$119,MATCH($EP$103, 'ECM Staff time by PoF'!$A$4:$R$4,0),FALSE))))*AD80</f>
        <v>0</v>
      </c>
      <c r="FS118" s="60">
        <f>IF($A118="",0,IF(VLOOKUP($A118,'ECM Staff time by PoF'!$B$5:$C$119,2,FALSE)="Not Applicable",VLOOKUP($A118,'ECM Staff time by PoF'!$B$5:$S$119,MATCH($EP$103, 'ECM Staff time by PoF'!$B$4:$R$4,0),FALSE),IF(ISERROR(VLOOKUP(CONCATENATE($A118,AE$66),'ECM Staff time by PoF'!$A$5:$S$119,MATCH($EP$103, 'ECM Staff time by PoF'!$A$4:$R$4,0),FALSE)), 0, VLOOKUP(CONCATENATE($A118,AE$66),'ECM Staff time by PoF'!$A$5:$S$119,MATCH($EP$103, 'ECM Staff time by PoF'!$A$4:$R$4,0),FALSE))))*AE80</f>
        <v>0</v>
      </c>
      <c r="FT118" s="60">
        <f>IF($A118="",0,IF(VLOOKUP($A118,'ECM Staff time by PoF'!$B$5:$C$119,2,FALSE)="Not Applicable",VLOOKUP($A118,'ECM Staff time by PoF'!$B$5:$S$119,MATCH($EP$103, 'ECM Staff time by PoF'!$B$4:$R$4,0),FALSE),IF(ISERROR(VLOOKUP(CONCATENATE($A118,AF$66),'ECM Staff time by PoF'!$A$5:$S$119,MATCH($EP$103, 'ECM Staff time by PoF'!$A$4:$R$4,0),FALSE)), 0, VLOOKUP(CONCATENATE($A118,AF$66),'ECM Staff time by PoF'!$A$5:$S$119,MATCH($EP$103, 'ECM Staff time by PoF'!$A$4:$R$4,0),FALSE))))*AF80</f>
        <v>0</v>
      </c>
      <c r="FU118" s="60">
        <f>IF($A118="",0,IF(VLOOKUP($A118,'ECM Staff time by PoF'!$B$5:$C$119,2,FALSE)="Not Applicable",VLOOKUP($A118,'ECM Staff time by PoF'!$B$5:$S$119,MATCH($EP$103, 'ECM Staff time by PoF'!$B$4:$R$4,0),FALSE),IF(ISERROR(VLOOKUP(CONCATENATE($A118,AG$66),'ECM Staff time by PoF'!$A$5:$S$119,MATCH($EP$103, 'ECM Staff time by PoF'!$A$4:$R$4,0),FALSE)), 0, VLOOKUP(CONCATENATE($A118,AG$66),'ECM Staff time by PoF'!$A$5:$S$119,MATCH($EP$103, 'ECM Staff time by PoF'!$A$4:$R$4,0),FALSE))))*AG80</f>
        <v>0</v>
      </c>
      <c r="FV118" s="60">
        <f>IF($A118="",0,IF(VLOOKUP($A118,'ECM Staff time by PoF'!$B$5:$C$119,2,FALSE)="Not Applicable",VLOOKUP($A118,'ECM Staff time by PoF'!$B$5:$S$119,MATCH($EP$103, 'ECM Staff time by PoF'!$B$4:$R$4,0),FALSE),IF(ISERROR(VLOOKUP(CONCATENATE($A118,AH$66),'ECM Staff time by PoF'!$A$5:$S$119,MATCH($EP$103, 'ECM Staff time by PoF'!$A$4:$R$4,0),FALSE)), 0, VLOOKUP(CONCATENATE($A118,AH$66),'ECM Staff time by PoF'!$A$5:$S$119,MATCH($EP$103, 'ECM Staff time by PoF'!$A$4:$R$4,0),FALSE))))*AH80</f>
        <v>0</v>
      </c>
      <c r="FW118" s="60">
        <f>IF($A118="",0,IF(VLOOKUP($A118,'ECM Staff time by PoF'!$B$5:$C$119,2,FALSE)="Not Applicable",VLOOKUP($A118,'ECM Staff time by PoF'!$B$5:$S$119,MATCH($EP$103, 'ECM Staff time by PoF'!$B$4:$R$4,0),FALSE),IF(ISERROR(VLOOKUP(CONCATENATE($A118,AI$66),'ECM Staff time by PoF'!$A$5:$S$119,MATCH($EP$103, 'ECM Staff time by PoF'!$A$4:$R$4,0),FALSE)), 0, VLOOKUP(CONCATENATE($A118,AI$66),'ECM Staff time by PoF'!$A$5:$S$119,MATCH($EP$103, 'ECM Staff time by PoF'!$A$4:$R$4,0),FALSE))))*AI80</f>
        <v>0</v>
      </c>
      <c r="FX118" s="60">
        <f>IF($A118="",0,IF(VLOOKUP($A118,'ECM Staff time by PoF'!$B$5:$C$119,2,FALSE)="Not Applicable",VLOOKUP($A118,'ECM Staff time by PoF'!$B$5:$S$119,MATCH($EP$103, 'ECM Staff time by PoF'!$B$4:$R$4,0),FALSE),IF(ISERROR(VLOOKUP(CONCATENATE($A118,AJ$66),'ECM Staff time by PoF'!$A$5:$S$119,MATCH($EP$103, 'ECM Staff time by PoF'!$A$4:$R$4,0),FALSE)), 0, VLOOKUP(CONCATENATE($A118,AJ$66),'ECM Staff time by PoF'!$A$5:$S$119,MATCH($EP$103, 'ECM Staff time by PoF'!$A$4:$R$4,0),FALSE))))*AJ80</f>
        <v>0</v>
      </c>
      <c r="FY118" s="60">
        <f>IF($A118="",0,IF(VLOOKUP($A118,'ECM Staff time by PoF'!$B$5:$C$119,2,FALSE)="Not Applicable",VLOOKUP($A118,'ECM Staff time by PoF'!$B$5:$S$119,MATCH($EP$103, 'ECM Staff time by PoF'!$B$4:$R$4,0),FALSE),IF(ISERROR(VLOOKUP(CONCATENATE($A118,AK$66),'ECM Staff time by PoF'!$A$5:$S$119,MATCH($EP$103, 'ECM Staff time by PoF'!$A$4:$R$4,0),FALSE)), 0, VLOOKUP(CONCATENATE($A118,AK$66),'ECM Staff time by PoF'!$A$5:$S$119,MATCH($EP$103, 'ECM Staff time by PoF'!$A$4:$R$4,0),FALSE))))*AK80</f>
        <v>0</v>
      </c>
      <c r="FZ118" s="60">
        <f>IF($A118="",0,IF(VLOOKUP($A118,'ECM Staff time by PoF'!$B$5:$C$119,2,FALSE)="Not Applicable",VLOOKUP($A118,'ECM Staff time by PoF'!$B$5:$S$119,MATCH($FZ$103, 'ECM Staff time by PoF'!$B$4:$R$4,0),FALSE),IF(ISERROR(VLOOKUP(CONCATENATE($A118,B$66),'ECM Staff time by PoF'!$A$5:$S$119,MATCH($FZ$103, 'ECM Staff time by PoF'!$A$4:$R$4,0),FALSE)), 0, VLOOKUP(CONCATENATE($A118,B$66),'ECM Staff time by PoF'!$A$5:$S$119,MATCH($FZ$103, 'ECM Staff time by PoF'!$A$4:$R$4,0),FALSE))))*B80</f>
        <v>0</v>
      </c>
      <c r="GA118" s="60">
        <f>IF($A118="",0,IF(VLOOKUP($A118,'ECM Staff time by PoF'!$B$5:$C$119,2,FALSE)="Not Applicable",VLOOKUP($A118,'ECM Staff time by PoF'!$B$5:$S$119,MATCH($FZ$103, 'ECM Staff time by PoF'!$B$4:$R$4,0),FALSE),IF(ISERROR(VLOOKUP(CONCATENATE($A118,C$66),'ECM Staff time by PoF'!$A$5:$S$119,MATCH($FZ$103, 'ECM Staff time by PoF'!$A$4:$R$4,0),FALSE)), 0, VLOOKUP(CONCATENATE($A118,C$66),'ECM Staff time by PoF'!$A$5:$S$119,MATCH($FZ$103, 'ECM Staff time by PoF'!$A$4:$R$4,0),FALSE))))*C80</f>
        <v>0</v>
      </c>
      <c r="GB118" s="60">
        <f>IF($A118="",0,IF(VLOOKUP($A118,'ECM Staff time by PoF'!$B$5:$C$119,2,FALSE)="Not Applicable",VLOOKUP($A118,'ECM Staff time by PoF'!$B$5:$S$119,MATCH($FZ$103, 'ECM Staff time by PoF'!$B$4:$R$4,0),FALSE),IF(ISERROR(VLOOKUP(CONCATENATE($A118,D$66),'ECM Staff time by PoF'!$A$5:$S$119,MATCH($FZ$103, 'ECM Staff time by PoF'!$A$4:$R$4,0),FALSE)), 0, VLOOKUP(CONCATENATE($A118,D$66),'ECM Staff time by PoF'!$A$5:$S$119,MATCH($FZ$103, 'ECM Staff time by PoF'!$A$4:$R$4,0),FALSE))))*D80</f>
        <v>0</v>
      </c>
      <c r="GC118" s="60">
        <f>IF($A118="",0,IF(VLOOKUP($A118,'ECM Staff time by PoF'!$B$5:$C$119,2,FALSE)="Not Applicable",VLOOKUP($A118,'ECM Staff time by PoF'!$B$5:$S$119,MATCH($FZ$103, 'ECM Staff time by PoF'!$B$4:$R$4,0),FALSE),IF(ISERROR(VLOOKUP(CONCATENATE($A118,E$66),'ECM Staff time by PoF'!$A$5:$S$119,MATCH($FZ$103, 'ECM Staff time by PoF'!$A$4:$R$4,0),FALSE)), 0, VLOOKUP(CONCATENATE($A118,E$66),'ECM Staff time by PoF'!$A$5:$S$119,MATCH($FZ$103, 'ECM Staff time by PoF'!$A$4:$R$4,0),FALSE))))*E80</f>
        <v>0</v>
      </c>
      <c r="GD118" s="60">
        <f>IF($A118="",0,IF(VLOOKUP($A118,'ECM Staff time by PoF'!$B$5:$C$119,2,FALSE)="Not Applicable",VLOOKUP($A118,'ECM Staff time by PoF'!$B$5:$S$119,MATCH($FZ$103, 'ECM Staff time by PoF'!$B$4:$R$4,0),FALSE),IF(ISERROR(VLOOKUP(CONCATENATE($A118,F$66),'ECM Staff time by PoF'!$A$5:$S$119,MATCH($FZ$103, 'ECM Staff time by PoF'!$A$4:$R$4,0),FALSE)), 0, VLOOKUP(CONCATENATE($A118,F$66),'ECM Staff time by PoF'!$A$5:$S$119,MATCH($FZ$103, 'ECM Staff time by PoF'!$A$4:$R$4,0),FALSE))))*F80</f>
        <v>0</v>
      </c>
      <c r="GE118" s="60">
        <f>IF($A118="",0,IF(VLOOKUP($A118,'ECM Staff time by PoF'!$B$5:$C$119,2,FALSE)="Not Applicable",VLOOKUP($A118,'ECM Staff time by PoF'!$B$5:$S$119,MATCH($FZ$103, 'ECM Staff time by PoF'!$B$4:$R$4,0),FALSE),IF(ISERROR(VLOOKUP(CONCATENATE($A118,G$66),'ECM Staff time by PoF'!$A$5:$S$119,MATCH($FZ$103, 'ECM Staff time by PoF'!$A$4:$R$4,0),FALSE)), 0, VLOOKUP(CONCATENATE($A118,G$66),'ECM Staff time by PoF'!$A$5:$S$119,MATCH($FZ$103, 'ECM Staff time by PoF'!$A$4:$R$4,0),FALSE))))*G80</f>
        <v>0</v>
      </c>
      <c r="GF118" s="60">
        <f>IF($A118="",0,IF(VLOOKUP($A118,'ECM Staff time by PoF'!$B$5:$C$119,2,FALSE)="Not Applicable",VLOOKUP($A118,'ECM Staff time by PoF'!$B$5:$S$119,MATCH($FZ$103, 'ECM Staff time by PoF'!$B$4:$R$4,0),FALSE),IF(ISERROR(VLOOKUP(CONCATENATE($A118,H$66),'ECM Staff time by PoF'!$A$5:$S$119,MATCH($FZ$103, 'ECM Staff time by PoF'!$A$4:$R$4,0),FALSE)), 0, VLOOKUP(CONCATENATE($A118,H$66),'ECM Staff time by PoF'!$A$5:$S$119,MATCH($FZ$103, 'ECM Staff time by PoF'!$A$4:$R$4,0),FALSE))))*H80</f>
        <v>0</v>
      </c>
      <c r="GG118" s="60">
        <f>IF($A118="",0,IF(VLOOKUP($A118,'ECM Staff time by PoF'!$B$5:$C$119,2,FALSE)="Not Applicable",VLOOKUP($A118,'ECM Staff time by PoF'!$B$5:$S$119,MATCH($FZ$103, 'ECM Staff time by PoF'!$B$4:$R$4,0),FALSE),IF(ISERROR(VLOOKUP(CONCATENATE($A118,I$66),'ECM Staff time by PoF'!$A$5:$S$119,MATCH($FZ$103, 'ECM Staff time by PoF'!$A$4:$R$4,0),FALSE)), 0, VLOOKUP(CONCATENATE($A118,I$66),'ECM Staff time by PoF'!$A$5:$S$119,MATCH($FZ$103, 'ECM Staff time by PoF'!$A$4:$R$4,0),FALSE))))*I80</f>
        <v>0</v>
      </c>
      <c r="GH118" s="60">
        <f>IF($A118="",0,IF(VLOOKUP($A118,'ECM Staff time by PoF'!$B$5:$C$119,2,FALSE)="Not Applicable",VLOOKUP($A118,'ECM Staff time by PoF'!$B$5:$S$119,MATCH($FZ$103, 'ECM Staff time by PoF'!$B$4:$R$4,0),FALSE),IF(ISERROR(VLOOKUP(CONCATENATE($A118,J$66),'ECM Staff time by PoF'!$A$5:$S$119,MATCH($FZ$103, 'ECM Staff time by PoF'!$A$4:$R$4,0),FALSE)), 0, VLOOKUP(CONCATENATE($A118,J$66),'ECM Staff time by PoF'!$A$5:$S$119,MATCH($FZ$103, 'ECM Staff time by PoF'!$A$4:$R$4,0),FALSE))))*J80</f>
        <v>0</v>
      </c>
      <c r="GI118" s="60">
        <f>IF($A118="",0,IF(VLOOKUP($A118,'ECM Staff time by PoF'!$B$5:$C$119,2,FALSE)="Not Applicable",VLOOKUP($A118,'ECM Staff time by PoF'!$B$5:$S$119,MATCH($FZ$103, 'ECM Staff time by PoF'!$B$4:$R$4,0),FALSE),IF(ISERROR(VLOOKUP(CONCATENATE($A118,K$66),'ECM Staff time by PoF'!$A$5:$S$119,MATCH($FZ$103, 'ECM Staff time by PoF'!$A$4:$R$4,0),FALSE)), 0, VLOOKUP(CONCATENATE($A118,K$66),'ECM Staff time by PoF'!$A$5:$S$119,MATCH($FZ$103, 'ECM Staff time by PoF'!$A$4:$R$4,0),FALSE))))*K80</f>
        <v>0</v>
      </c>
      <c r="GJ118" s="60">
        <f>IF($A118="",0,IF(VLOOKUP($A118,'ECM Staff time by PoF'!$B$5:$C$119,2,FALSE)="Not Applicable",VLOOKUP($A118,'ECM Staff time by PoF'!$B$5:$S$119,MATCH($FZ$103, 'ECM Staff time by PoF'!$B$4:$R$4,0),FALSE),IF(ISERROR(VLOOKUP(CONCATENATE($A118,L$66),'ECM Staff time by PoF'!$A$5:$S$119,MATCH($FZ$103, 'ECM Staff time by PoF'!$A$4:$R$4,0),FALSE)), 0, VLOOKUP(CONCATENATE($A118,L$66),'ECM Staff time by PoF'!$A$5:$S$119,MATCH($FZ$103, 'ECM Staff time by PoF'!$A$4:$R$4,0),FALSE))))*L80</f>
        <v>0</v>
      </c>
      <c r="GK118" s="60">
        <f>IF($A118="",0,IF(VLOOKUP($A118,'ECM Staff time by PoF'!$B$5:$C$119,2,FALSE)="Not Applicable",VLOOKUP($A118,'ECM Staff time by PoF'!$B$5:$S$119,MATCH($FZ$103, 'ECM Staff time by PoF'!$B$4:$R$4,0),FALSE),IF(ISERROR(VLOOKUP(CONCATENATE($A118,M$66),'ECM Staff time by PoF'!$A$5:$S$119,MATCH($FZ$103, 'ECM Staff time by PoF'!$A$4:$R$4,0),FALSE)), 0, VLOOKUP(CONCATENATE($A118,M$66),'ECM Staff time by PoF'!$A$5:$S$119,MATCH($FZ$103, 'ECM Staff time by PoF'!$A$4:$R$4,0),FALSE))))*M80</f>
        <v>0</v>
      </c>
      <c r="GL118" s="60">
        <f>IF($A118="",0,IF(VLOOKUP($A118,'ECM Staff time by PoF'!$B$5:$C$119,2,FALSE)="Not Applicable",VLOOKUP($A118,'ECM Staff time by PoF'!$B$5:$S$119,MATCH($FZ$103, 'ECM Staff time by PoF'!$B$4:$R$4,0),FALSE),IF(ISERROR(VLOOKUP(CONCATENATE($A118,N$66),'ECM Staff time by PoF'!$A$5:$S$119,MATCH($FZ$103, 'ECM Staff time by PoF'!$A$4:$R$4,0),FALSE)), 0, VLOOKUP(CONCATENATE($A118,N$66),'ECM Staff time by PoF'!$A$5:$S$119,MATCH($FZ$103, 'ECM Staff time by PoF'!$A$4:$R$4,0),FALSE))))*N80</f>
        <v>0</v>
      </c>
      <c r="GM118" s="60">
        <f>IF($A118="",0,IF(VLOOKUP($A118,'ECM Staff time by PoF'!$B$5:$C$119,2,FALSE)="Not Applicable",VLOOKUP($A118,'ECM Staff time by PoF'!$B$5:$S$119,MATCH($FZ$103, 'ECM Staff time by PoF'!$B$4:$R$4,0),FALSE),IF(ISERROR(VLOOKUP(CONCATENATE($A118,O$66),'ECM Staff time by PoF'!$A$5:$S$119,MATCH($FZ$103, 'ECM Staff time by PoF'!$A$4:$R$4,0),FALSE)), 0, VLOOKUP(CONCATENATE($A118,O$66),'ECM Staff time by PoF'!$A$5:$S$119,MATCH($FZ$103, 'ECM Staff time by PoF'!$A$4:$R$4,0),FALSE))))*O80</f>
        <v>0</v>
      </c>
      <c r="GN118" s="60">
        <f>IF($A118="",0,IF(VLOOKUP($A118,'ECM Staff time by PoF'!$B$5:$C$119,2,FALSE)="Not Applicable",VLOOKUP($A118,'ECM Staff time by PoF'!$B$5:$S$119,MATCH($FZ$103, 'ECM Staff time by PoF'!$B$4:$R$4,0),FALSE),IF(ISERROR(VLOOKUP(CONCATENATE($A118,P$66),'ECM Staff time by PoF'!$A$5:$S$119,MATCH($FZ$103, 'ECM Staff time by PoF'!$A$4:$R$4,0),FALSE)), 0, VLOOKUP(CONCATENATE($A118,P$66),'ECM Staff time by PoF'!$A$5:$S$119,MATCH($FZ$103, 'ECM Staff time by PoF'!$A$4:$R$4,0),FALSE))))*P80</f>
        <v>0</v>
      </c>
      <c r="GO118" s="60">
        <f>IF($A118="",0,IF(VLOOKUP($A118,'ECM Staff time by PoF'!$B$5:$C$119,2,FALSE)="Not Applicable",VLOOKUP($A118,'ECM Staff time by PoF'!$B$5:$S$119,MATCH($FZ$103, 'ECM Staff time by PoF'!$B$4:$R$4,0),FALSE),IF(ISERROR(VLOOKUP(CONCATENATE($A118,Q$66),'ECM Staff time by PoF'!$A$5:$S$119,MATCH($FZ$103, 'ECM Staff time by PoF'!$A$4:$R$4,0),FALSE)), 0, VLOOKUP(CONCATENATE($A118,Q$66),'ECM Staff time by PoF'!$A$5:$S$119,MATCH($FZ$103, 'ECM Staff time by PoF'!$A$4:$R$4,0),FALSE))))*Q80</f>
        <v>0</v>
      </c>
      <c r="GP118" s="60">
        <f>IF($A118="",0,IF(VLOOKUP($A118,'ECM Staff time by PoF'!$B$5:$C$119,2,FALSE)="Not Applicable",VLOOKUP($A118,'ECM Staff time by PoF'!$B$5:$S$119,MATCH($FZ$103, 'ECM Staff time by PoF'!$B$4:$R$4,0),FALSE),IF(ISERROR(VLOOKUP(CONCATENATE($A118,R$66),'ECM Staff time by PoF'!$A$5:$S$119,MATCH($FZ$103, 'ECM Staff time by PoF'!$A$4:$R$4,0),FALSE)), 0, VLOOKUP(CONCATENATE($A118,R$66),'ECM Staff time by PoF'!$A$5:$S$119,MATCH($FZ$103, 'ECM Staff time by PoF'!$A$4:$R$4,0),FALSE))))*R80</f>
        <v>0</v>
      </c>
      <c r="GQ118" s="60">
        <f>IF($A118="",0,IF(VLOOKUP($A118,'ECM Staff time by PoF'!$B$5:$C$119,2,FALSE)="Not Applicable",VLOOKUP($A118,'ECM Staff time by PoF'!$B$5:$S$119,MATCH($FZ$103, 'ECM Staff time by PoF'!$B$4:$R$4,0),FALSE),IF(ISERROR(VLOOKUP(CONCATENATE($A118,S$66),'ECM Staff time by PoF'!$A$5:$S$119,MATCH($FZ$103, 'ECM Staff time by PoF'!$A$4:$R$4,0),FALSE)), 0, VLOOKUP(CONCATENATE($A118,S$66),'ECM Staff time by PoF'!$A$5:$S$119,MATCH($FZ$103, 'ECM Staff time by PoF'!$A$4:$R$4,0),FALSE))))*S80</f>
        <v>0</v>
      </c>
      <c r="GR118" s="60">
        <f>IF($A118="",0,IF(VLOOKUP($A118,'ECM Staff time by PoF'!$B$5:$C$119,2,FALSE)="Not Applicable",VLOOKUP($A118,'ECM Staff time by PoF'!$B$5:$S$119,MATCH($FZ$103, 'ECM Staff time by PoF'!$B$4:$R$4,0),FALSE),IF(ISERROR(VLOOKUP(CONCATENATE($A118,T$66),'ECM Staff time by PoF'!$A$5:$S$119,MATCH($FZ$103, 'ECM Staff time by PoF'!$A$4:$R$4,0),FALSE)), 0, VLOOKUP(CONCATENATE($A118,T$66),'ECM Staff time by PoF'!$A$5:$S$119,MATCH($FZ$103, 'ECM Staff time by PoF'!$A$4:$R$4,0),FALSE))))*T80</f>
        <v>0</v>
      </c>
      <c r="GS118" s="60">
        <f>IF($A118="",0,IF(VLOOKUP($A118,'ECM Staff time by PoF'!$B$5:$C$119,2,FALSE)="Not Applicable",VLOOKUP($A118,'ECM Staff time by PoF'!$B$5:$S$119,MATCH($FZ$103, 'ECM Staff time by PoF'!$B$4:$R$4,0),FALSE),IF(ISERROR(VLOOKUP(CONCATENATE($A118,U$66),'ECM Staff time by PoF'!$A$5:$S$119,MATCH($FZ$103, 'ECM Staff time by PoF'!$A$4:$R$4,0),FALSE)), 0, VLOOKUP(CONCATENATE($A118,U$66),'ECM Staff time by PoF'!$A$5:$S$119,MATCH($FZ$103, 'ECM Staff time by PoF'!$A$4:$R$4,0),FALSE))))*U80</f>
        <v>0</v>
      </c>
      <c r="GT118" s="60">
        <f>IF($A118="",0,IF(VLOOKUP($A118,'ECM Staff time by PoF'!$B$5:$C$119,2,FALSE)="Not Applicable",VLOOKUP($A118,'ECM Staff time by PoF'!$B$5:$S$119,MATCH($FZ$103, 'ECM Staff time by PoF'!$B$4:$R$4,0),FALSE),IF(ISERROR(VLOOKUP(CONCATENATE($A118,V$66),'ECM Staff time by PoF'!$A$5:$S$119,MATCH($FZ$103, 'ECM Staff time by PoF'!$A$4:$R$4,0),FALSE)), 0, VLOOKUP(CONCATENATE($A118,V$66),'ECM Staff time by PoF'!$A$5:$S$119,MATCH($FZ$103, 'ECM Staff time by PoF'!$A$4:$R$4,0),FALSE))))*V80</f>
        <v>0</v>
      </c>
      <c r="GU118" s="60">
        <f>IF($A118="",0,IF(VLOOKUP($A118,'ECM Staff time by PoF'!$B$5:$C$119,2,FALSE)="Not Applicable",VLOOKUP($A118,'ECM Staff time by PoF'!$B$5:$S$119,MATCH($FZ$103, 'ECM Staff time by PoF'!$B$4:$R$4,0),FALSE),IF(ISERROR(VLOOKUP(CONCATENATE($A118,W$66),'ECM Staff time by PoF'!$A$5:$S$119,MATCH($FZ$103, 'ECM Staff time by PoF'!$A$4:$R$4,0),FALSE)), 0, VLOOKUP(CONCATENATE($A118,W$66),'ECM Staff time by PoF'!$A$5:$S$119,MATCH($FZ$103, 'ECM Staff time by PoF'!$A$4:$R$4,0),FALSE))))*W80</f>
        <v>0</v>
      </c>
      <c r="GV118" s="60">
        <f>IF($A118="",0,IF(VLOOKUP($A118,'ECM Staff time by PoF'!$B$5:$C$119,2,FALSE)="Not Applicable",VLOOKUP($A118,'ECM Staff time by PoF'!$B$5:$S$119,MATCH($FZ$103, 'ECM Staff time by PoF'!$B$4:$R$4,0),FALSE),IF(ISERROR(VLOOKUP(CONCATENATE($A118,X$66),'ECM Staff time by PoF'!$A$5:$S$119,MATCH($FZ$103, 'ECM Staff time by PoF'!$A$4:$R$4,0),FALSE)), 0, VLOOKUP(CONCATENATE($A118,X$66),'ECM Staff time by PoF'!$A$5:$S$119,MATCH($FZ$103, 'ECM Staff time by PoF'!$A$4:$R$4,0),FALSE))))*X80</f>
        <v>0</v>
      </c>
      <c r="GW118" s="60">
        <f>IF($A118="",0,IF(VLOOKUP($A118,'ECM Staff time by PoF'!$B$5:$C$119,2,FALSE)="Not Applicable",VLOOKUP($A118,'ECM Staff time by PoF'!$B$5:$S$119,MATCH($FZ$103, 'ECM Staff time by PoF'!$B$4:$R$4,0),FALSE),IF(ISERROR(VLOOKUP(CONCATENATE($A118,Y$66),'ECM Staff time by PoF'!$A$5:$S$119,MATCH($FZ$103, 'ECM Staff time by PoF'!$A$4:$R$4,0),FALSE)), 0, VLOOKUP(CONCATENATE($A118,Y$66),'ECM Staff time by PoF'!$A$5:$S$119,MATCH($FZ$103, 'ECM Staff time by PoF'!$A$4:$R$4,0),FALSE))))*Y80</f>
        <v>0</v>
      </c>
      <c r="GX118" s="60">
        <f>IF($A118="",0,IF(VLOOKUP($A118,'ECM Staff time by PoF'!$B$5:$C$119,2,FALSE)="Not Applicable",VLOOKUP($A118,'ECM Staff time by PoF'!$B$5:$S$119,MATCH($FZ$103, 'ECM Staff time by PoF'!$B$4:$R$4,0),FALSE),IF(ISERROR(VLOOKUP(CONCATENATE($A118,Z$66),'ECM Staff time by PoF'!$A$5:$S$119,MATCH($FZ$103, 'ECM Staff time by PoF'!$A$4:$R$4,0),FALSE)), 0, VLOOKUP(CONCATENATE($A118,Z$66),'ECM Staff time by PoF'!$A$5:$S$119,MATCH($FZ$103, 'ECM Staff time by PoF'!$A$4:$R$4,0),FALSE))))*Z80</f>
        <v>0</v>
      </c>
      <c r="GY118" s="60">
        <f>IF($A118="",0,IF(VLOOKUP($A118,'ECM Staff time by PoF'!$B$5:$C$119,2,FALSE)="Not Applicable",VLOOKUP($A118,'ECM Staff time by PoF'!$B$5:$S$119,MATCH($FZ$103, 'ECM Staff time by PoF'!$B$4:$R$4,0),FALSE),IF(ISERROR(VLOOKUP(CONCATENATE($A118,AA$66),'ECM Staff time by PoF'!$A$5:$S$119,MATCH($FZ$103, 'ECM Staff time by PoF'!$A$4:$R$4,0),FALSE)), 0, VLOOKUP(CONCATENATE($A118,AA$66),'ECM Staff time by PoF'!$A$5:$S$119,MATCH($FZ$103, 'ECM Staff time by PoF'!$A$4:$R$4,0),FALSE))))*AA80</f>
        <v>0</v>
      </c>
      <c r="GZ118" s="60">
        <f>IF($A118="",0,IF(VLOOKUP($A118,'ECM Staff time by PoF'!$B$5:$C$119,2,FALSE)="Not Applicable",VLOOKUP($A118,'ECM Staff time by PoF'!$B$5:$S$119,MATCH($FZ$103, 'ECM Staff time by PoF'!$B$4:$R$4,0),FALSE),IF(ISERROR(VLOOKUP(CONCATENATE($A118,AB$66),'ECM Staff time by PoF'!$A$5:$S$119,MATCH($FZ$103, 'ECM Staff time by PoF'!$A$4:$R$4,0),FALSE)), 0, VLOOKUP(CONCATENATE($A118,AB$66),'ECM Staff time by PoF'!$A$5:$S$119,MATCH($FZ$103, 'ECM Staff time by PoF'!$A$4:$R$4,0),FALSE))))*AB80</f>
        <v>0</v>
      </c>
      <c r="HA118" s="60">
        <f>IF($A118="",0,IF(VLOOKUP($A118,'ECM Staff time by PoF'!$B$5:$C$119,2,FALSE)="Not Applicable",VLOOKUP($A118,'ECM Staff time by PoF'!$B$5:$S$119,MATCH($FZ$103, 'ECM Staff time by PoF'!$B$4:$R$4,0),FALSE),IF(ISERROR(VLOOKUP(CONCATENATE($A118,AC$66),'ECM Staff time by PoF'!$A$5:$S$119,MATCH($FZ$103, 'ECM Staff time by PoF'!$A$4:$R$4,0),FALSE)), 0, VLOOKUP(CONCATENATE($A118,AC$66),'ECM Staff time by PoF'!$A$5:$S$119,MATCH($FZ$103, 'ECM Staff time by PoF'!$A$4:$R$4,0),FALSE))))*AC80</f>
        <v>0</v>
      </c>
      <c r="HB118" s="60">
        <f>IF($A118="",0,IF(VLOOKUP($A118,'ECM Staff time by PoF'!$B$5:$C$119,2,FALSE)="Not Applicable",VLOOKUP($A118,'ECM Staff time by PoF'!$B$5:$S$119,MATCH($FZ$103, 'ECM Staff time by PoF'!$B$4:$R$4,0),FALSE),IF(ISERROR(VLOOKUP(CONCATENATE($A118,AD$66),'ECM Staff time by PoF'!$A$5:$S$119,MATCH($FZ$103, 'ECM Staff time by PoF'!$A$4:$R$4,0),FALSE)), 0, VLOOKUP(CONCATENATE($A118,AD$66),'ECM Staff time by PoF'!$A$5:$S$119,MATCH($FZ$103, 'ECM Staff time by PoF'!$A$4:$R$4,0),FALSE))))*AD80</f>
        <v>0</v>
      </c>
      <c r="HC118" s="60">
        <f>IF($A118="",0,IF(VLOOKUP($A118,'ECM Staff time by PoF'!$B$5:$C$119,2,FALSE)="Not Applicable",VLOOKUP($A118,'ECM Staff time by PoF'!$B$5:$S$119,MATCH($FZ$103, 'ECM Staff time by PoF'!$B$4:$R$4,0),FALSE),IF(ISERROR(VLOOKUP(CONCATENATE($A118,AE$66),'ECM Staff time by PoF'!$A$5:$S$119,MATCH($FZ$103, 'ECM Staff time by PoF'!$A$4:$R$4,0),FALSE)), 0, VLOOKUP(CONCATENATE($A118,AE$66),'ECM Staff time by PoF'!$A$5:$S$119,MATCH($FZ$103, 'ECM Staff time by PoF'!$A$4:$R$4,0),FALSE))))*AE80</f>
        <v>0</v>
      </c>
      <c r="HD118" s="60">
        <f>IF($A118="",0,IF(VLOOKUP($A118,'ECM Staff time by PoF'!$B$5:$C$119,2,FALSE)="Not Applicable",VLOOKUP($A118,'ECM Staff time by PoF'!$B$5:$S$119,MATCH($FZ$103, 'ECM Staff time by PoF'!$B$4:$R$4,0),FALSE),IF(ISERROR(VLOOKUP(CONCATENATE($A118,AF$66),'ECM Staff time by PoF'!$A$5:$S$119,MATCH($FZ$103, 'ECM Staff time by PoF'!$A$4:$R$4,0),FALSE)), 0, VLOOKUP(CONCATENATE($A118,AF$66),'ECM Staff time by PoF'!$A$5:$S$119,MATCH($FZ$103, 'ECM Staff time by PoF'!$A$4:$R$4,0),FALSE))))*AF80</f>
        <v>0</v>
      </c>
      <c r="HE118" s="60">
        <f>IF($A118="",0,IF(VLOOKUP($A118,'ECM Staff time by PoF'!$B$5:$C$119,2,FALSE)="Not Applicable",VLOOKUP($A118,'ECM Staff time by PoF'!$B$5:$S$119,MATCH($FZ$103, 'ECM Staff time by PoF'!$B$4:$R$4,0),FALSE),IF(ISERROR(VLOOKUP(CONCATENATE($A118,AG$66),'ECM Staff time by PoF'!$A$5:$S$119,MATCH($FZ$103, 'ECM Staff time by PoF'!$A$4:$R$4,0),FALSE)), 0, VLOOKUP(CONCATENATE($A118,AG$66),'ECM Staff time by PoF'!$A$5:$S$119,MATCH($FZ$103, 'ECM Staff time by PoF'!$A$4:$R$4,0),FALSE))))*AG80</f>
        <v>0</v>
      </c>
      <c r="HF118" s="60">
        <f>IF($A118="",0,IF(VLOOKUP($A118,'ECM Staff time by PoF'!$B$5:$C$119,2,FALSE)="Not Applicable",VLOOKUP($A118,'ECM Staff time by PoF'!$B$5:$S$119,MATCH($FZ$103, 'ECM Staff time by PoF'!$B$4:$R$4,0),FALSE),IF(ISERROR(VLOOKUP(CONCATENATE($A118,AH$66),'ECM Staff time by PoF'!$A$5:$S$119,MATCH($FZ$103, 'ECM Staff time by PoF'!$A$4:$R$4,0),FALSE)), 0, VLOOKUP(CONCATENATE($A118,AH$66),'ECM Staff time by PoF'!$A$5:$S$119,MATCH($FZ$103, 'ECM Staff time by PoF'!$A$4:$R$4,0),FALSE))))*AH80</f>
        <v>0</v>
      </c>
      <c r="HG118" s="60">
        <f>IF($A118="",0,IF(VLOOKUP($A118,'ECM Staff time by PoF'!$B$5:$C$119,2,FALSE)="Not Applicable",VLOOKUP($A118,'ECM Staff time by PoF'!$B$5:$S$119,MATCH($FZ$103, 'ECM Staff time by PoF'!$B$4:$R$4,0),FALSE),IF(ISERROR(VLOOKUP(CONCATENATE($A118,AI$66),'ECM Staff time by PoF'!$A$5:$S$119,MATCH($FZ$103, 'ECM Staff time by PoF'!$A$4:$R$4,0),FALSE)), 0, VLOOKUP(CONCATENATE($A118,AI$66),'ECM Staff time by PoF'!$A$5:$S$119,MATCH($FZ$103, 'ECM Staff time by PoF'!$A$4:$R$4,0),FALSE))))*AI80</f>
        <v>0</v>
      </c>
      <c r="HH118" s="60">
        <f>IF($A118="",0,IF(VLOOKUP($A118,'ECM Staff time by PoF'!$B$5:$C$119,2,FALSE)="Not Applicable",VLOOKUP($A118,'ECM Staff time by PoF'!$B$5:$S$119,MATCH($FZ$103, 'ECM Staff time by PoF'!$B$4:$R$4,0),FALSE),IF(ISERROR(VLOOKUP(CONCATENATE($A118,AJ$66),'ECM Staff time by PoF'!$A$5:$S$119,MATCH($FZ$103, 'ECM Staff time by PoF'!$A$4:$R$4,0),FALSE)), 0, VLOOKUP(CONCATENATE($A118,AJ$66),'ECM Staff time by PoF'!$A$5:$S$119,MATCH($FZ$103, 'ECM Staff time by PoF'!$A$4:$R$4,0),FALSE))))*AJ80</f>
        <v>0</v>
      </c>
      <c r="HI118" s="60">
        <f>IF($A118="",0,IF(VLOOKUP($A118,'ECM Staff time by PoF'!$B$5:$C$119,2,FALSE)="Not Applicable",VLOOKUP($A118,'ECM Staff time by PoF'!$B$5:$S$119,MATCH($FZ$103, 'ECM Staff time by PoF'!$B$4:$R$4,0),FALSE),IF(ISERROR(VLOOKUP(CONCATENATE($A118,AK$66),'ECM Staff time by PoF'!$A$5:$S$119,MATCH($FZ$103, 'ECM Staff time by PoF'!$A$4:$R$4,0),FALSE)), 0, VLOOKUP(CONCATENATE($A118,AK$66),'ECM Staff time by PoF'!$A$5:$S$119,MATCH($FZ$103, 'ECM Staff time by PoF'!$A$4:$R$4,0),FALSE))))*AK80</f>
        <v>0</v>
      </c>
      <c r="HJ118" s="60">
        <f>IF($A118="",0,IF(VLOOKUP($A118,'ECM Staff time by PoF'!$B$5:$C$119,2,FALSE)="Not Applicable",VLOOKUP($A118,'ECM Staff time by PoF'!$B$5:$S$119,MATCH($HJ$103, 'ECM Staff time by PoF'!$B$4:$R$4,0),FALSE),IF(ISERROR(VLOOKUP(CONCATENATE($A118,B$66),'ECM Staff time by PoF'!$A$5:$S$119,MATCH($HJ$103, 'ECM Staff time by PoF'!$A$4:$R$4,0),FALSE)), 0, VLOOKUP(CONCATENATE($A118,B$66),'ECM Staff time by PoF'!$A$5:$S$119,MATCH($HJ$103, 'ECM Staff time by PoF'!$A$4:$R$4,0),FALSE))))*B80</f>
        <v>0</v>
      </c>
      <c r="HK118" s="60">
        <f>IF($A118="",0,IF(VLOOKUP($A118,'ECM Staff time by PoF'!$B$5:$C$119,2,FALSE)="Not Applicable",VLOOKUP($A118,'ECM Staff time by PoF'!$B$5:$S$119,MATCH($HJ$103, 'ECM Staff time by PoF'!$B$4:$R$4,0),FALSE),IF(ISERROR(VLOOKUP(CONCATENATE($A118,C$66),'ECM Staff time by PoF'!$A$5:$S$119,MATCH($HJ$103, 'ECM Staff time by PoF'!$A$4:$R$4,0),FALSE)), 0, VLOOKUP(CONCATENATE($A118,C$66),'ECM Staff time by PoF'!$A$5:$S$119,MATCH($HJ$103, 'ECM Staff time by PoF'!$A$4:$R$4,0),FALSE))))*C80</f>
        <v>0</v>
      </c>
      <c r="HL118" s="60">
        <f>IF($A118="",0,IF(VLOOKUP($A118,'ECM Staff time by PoF'!$B$5:$C$119,2,FALSE)="Not Applicable",VLOOKUP($A118,'ECM Staff time by PoF'!$B$5:$S$119,MATCH($HJ$103, 'ECM Staff time by PoF'!$B$4:$R$4,0),FALSE),IF(ISERROR(VLOOKUP(CONCATENATE($A118,D$66),'ECM Staff time by PoF'!$A$5:$S$119,MATCH($HJ$103, 'ECM Staff time by PoF'!$A$4:$R$4,0),FALSE)), 0, VLOOKUP(CONCATENATE($A118,D$66),'ECM Staff time by PoF'!$A$5:$S$119,MATCH($HJ$103, 'ECM Staff time by PoF'!$A$4:$R$4,0),FALSE))))*D80</f>
        <v>0</v>
      </c>
      <c r="HM118" s="60">
        <f>IF($A118="",0,IF(VLOOKUP($A118,'ECM Staff time by PoF'!$B$5:$C$119,2,FALSE)="Not Applicable",VLOOKUP($A118,'ECM Staff time by PoF'!$B$5:$S$119,MATCH($HJ$103, 'ECM Staff time by PoF'!$B$4:$R$4,0),FALSE),IF(ISERROR(VLOOKUP(CONCATENATE($A118,E$66),'ECM Staff time by PoF'!$A$5:$S$119,MATCH($HJ$103, 'ECM Staff time by PoF'!$A$4:$R$4,0),FALSE)), 0, VLOOKUP(CONCATENATE($A118,E$66),'ECM Staff time by PoF'!$A$5:$S$119,MATCH($HJ$103, 'ECM Staff time by PoF'!$A$4:$R$4,0),FALSE))))*E80</f>
        <v>0</v>
      </c>
      <c r="HN118" s="60">
        <f>IF($A118="",0,IF(VLOOKUP($A118,'ECM Staff time by PoF'!$B$5:$C$119,2,FALSE)="Not Applicable",VLOOKUP($A118,'ECM Staff time by PoF'!$B$5:$S$119,MATCH($HJ$103, 'ECM Staff time by PoF'!$B$4:$R$4,0),FALSE),IF(ISERROR(VLOOKUP(CONCATENATE($A118,F$66),'ECM Staff time by PoF'!$A$5:$S$119,MATCH($HJ$103, 'ECM Staff time by PoF'!$A$4:$R$4,0),FALSE)), 0, VLOOKUP(CONCATENATE($A118,F$66),'ECM Staff time by PoF'!$A$5:$S$119,MATCH($HJ$103, 'ECM Staff time by PoF'!$A$4:$R$4,0),FALSE))))*F80</f>
        <v>0</v>
      </c>
      <c r="HO118" s="60">
        <f>IF($A118="",0,IF(VLOOKUP($A118,'ECM Staff time by PoF'!$B$5:$C$119,2,FALSE)="Not Applicable",VLOOKUP($A118,'ECM Staff time by PoF'!$B$5:$S$119,MATCH($HJ$103, 'ECM Staff time by PoF'!$B$4:$R$4,0),FALSE),IF(ISERROR(VLOOKUP(CONCATENATE($A118,G$66),'ECM Staff time by PoF'!$A$5:$S$119,MATCH($HJ$103, 'ECM Staff time by PoF'!$A$4:$R$4,0),FALSE)), 0, VLOOKUP(CONCATENATE($A118,G$66),'ECM Staff time by PoF'!$A$5:$S$119,MATCH($HJ$103, 'ECM Staff time by PoF'!$A$4:$R$4,0),FALSE))))*G80</f>
        <v>0</v>
      </c>
      <c r="HP118" s="60">
        <f>IF($A118="",0,IF(VLOOKUP($A118,'ECM Staff time by PoF'!$B$5:$C$119,2,FALSE)="Not Applicable",VLOOKUP($A118,'ECM Staff time by PoF'!$B$5:$S$119,MATCH($HJ$103, 'ECM Staff time by PoF'!$B$4:$R$4,0),FALSE),IF(ISERROR(VLOOKUP(CONCATENATE($A118,H$66),'ECM Staff time by PoF'!$A$5:$S$119,MATCH($HJ$103, 'ECM Staff time by PoF'!$A$4:$R$4,0),FALSE)), 0, VLOOKUP(CONCATENATE($A118,H$66),'ECM Staff time by PoF'!$A$5:$S$119,MATCH($HJ$103, 'ECM Staff time by PoF'!$A$4:$R$4,0),FALSE))))*H80</f>
        <v>0</v>
      </c>
      <c r="HQ118" s="60">
        <f>IF($A118="",0,IF(VLOOKUP($A118,'ECM Staff time by PoF'!$B$5:$C$119,2,FALSE)="Not Applicable",VLOOKUP($A118,'ECM Staff time by PoF'!$B$5:$S$119,MATCH($HJ$103, 'ECM Staff time by PoF'!$B$4:$R$4,0),FALSE),IF(ISERROR(VLOOKUP(CONCATENATE($A118,I$66),'ECM Staff time by PoF'!$A$5:$S$119,MATCH($HJ$103, 'ECM Staff time by PoF'!$A$4:$R$4,0),FALSE)), 0, VLOOKUP(CONCATENATE($A118,I$66),'ECM Staff time by PoF'!$A$5:$S$119,MATCH($HJ$103, 'ECM Staff time by PoF'!$A$4:$R$4,0),FALSE))))*I80</f>
        <v>0</v>
      </c>
      <c r="HR118" s="60">
        <f>IF($A118="",0,IF(VLOOKUP($A118,'ECM Staff time by PoF'!$B$5:$C$119,2,FALSE)="Not Applicable",VLOOKUP($A118,'ECM Staff time by PoF'!$B$5:$S$119,MATCH($HJ$103, 'ECM Staff time by PoF'!$B$4:$R$4,0),FALSE),IF(ISERROR(VLOOKUP(CONCATENATE($A118,J$66),'ECM Staff time by PoF'!$A$5:$S$119,MATCH($HJ$103, 'ECM Staff time by PoF'!$A$4:$R$4,0),FALSE)), 0, VLOOKUP(CONCATENATE($A118,J$66),'ECM Staff time by PoF'!$A$5:$S$119,MATCH($HJ$103, 'ECM Staff time by PoF'!$A$4:$R$4,0),FALSE))))*J80</f>
        <v>0</v>
      </c>
      <c r="HS118" s="60">
        <f>IF($A118="",0,IF(VLOOKUP($A118,'ECM Staff time by PoF'!$B$5:$C$119,2,FALSE)="Not Applicable",VLOOKUP($A118,'ECM Staff time by PoF'!$B$5:$S$119,MATCH($HJ$103, 'ECM Staff time by PoF'!$B$4:$R$4,0),FALSE),IF(ISERROR(VLOOKUP(CONCATENATE($A118,K$66),'ECM Staff time by PoF'!$A$5:$S$119,MATCH($HJ$103, 'ECM Staff time by PoF'!$A$4:$R$4,0),FALSE)), 0, VLOOKUP(CONCATENATE($A118,K$66),'ECM Staff time by PoF'!$A$5:$S$119,MATCH($HJ$103, 'ECM Staff time by PoF'!$A$4:$R$4,0),FALSE))))*K80</f>
        <v>0</v>
      </c>
      <c r="HT118" s="60">
        <f>IF($A118="",0,IF(VLOOKUP($A118,'ECM Staff time by PoF'!$B$5:$C$119,2,FALSE)="Not Applicable",VLOOKUP($A118,'ECM Staff time by PoF'!$B$5:$S$119,MATCH($HJ$103, 'ECM Staff time by PoF'!$B$4:$R$4,0),FALSE),IF(ISERROR(VLOOKUP(CONCATENATE($A118,L$66),'ECM Staff time by PoF'!$A$5:$S$119,MATCH($HJ$103, 'ECM Staff time by PoF'!$A$4:$R$4,0),FALSE)), 0, VLOOKUP(CONCATENATE($A118,L$66),'ECM Staff time by PoF'!$A$5:$S$119,MATCH($HJ$103, 'ECM Staff time by PoF'!$A$4:$R$4,0),FALSE))))*L80</f>
        <v>0</v>
      </c>
      <c r="HU118" s="60">
        <f>IF($A118="",0,IF(VLOOKUP($A118,'ECM Staff time by PoF'!$B$5:$C$119,2,FALSE)="Not Applicable",VLOOKUP($A118,'ECM Staff time by PoF'!$B$5:$S$119,MATCH($HJ$103, 'ECM Staff time by PoF'!$B$4:$R$4,0),FALSE),IF(ISERROR(VLOOKUP(CONCATENATE($A118,M$66),'ECM Staff time by PoF'!$A$5:$S$119,MATCH($HJ$103, 'ECM Staff time by PoF'!$A$4:$R$4,0),FALSE)), 0, VLOOKUP(CONCATENATE($A118,M$66),'ECM Staff time by PoF'!$A$5:$S$119,MATCH($HJ$103, 'ECM Staff time by PoF'!$A$4:$R$4,0),FALSE))))*M80</f>
        <v>0</v>
      </c>
      <c r="HV118" s="60">
        <f>IF($A118="",0,IF(VLOOKUP($A118,'ECM Staff time by PoF'!$B$5:$C$119,2,FALSE)="Not Applicable",VLOOKUP($A118,'ECM Staff time by PoF'!$B$5:$S$119,MATCH($HJ$103, 'ECM Staff time by PoF'!$B$4:$R$4,0),FALSE),IF(ISERROR(VLOOKUP(CONCATENATE($A118,N$66),'ECM Staff time by PoF'!$A$5:$S$119,MATCH($HJ$103, 'ECM Staff time by PoF'!$A$4:$R$4,0),FALSE)), 0, VLOOKUP(CONCATENATE($A118,N$66),'ECM Staff time by PoF'!$A$5:$S$119,MATCH($HJ$103, 'ECM Staff time by PoF'!$A$4:$R$4,0),FALSE))))*N80</f>
        <v>0</v>
      </c>
      <c r="HW118" s="60">
        <f>IF($A118="",0,IF(VLOOKUP($A118,'ECM Staff time by PoF'!$B$5:$C$119,2,FALSE)="Not Applicable",VLOOKUP($A118,'ECM Staff time by PoF'!$B$5:$S$119,MATCH($HJ$103, 'ECM Staff time by PoF'!$B$4:$R$4,0),FALSE),IF(ISERROR(VLOOKUP(CONCATENATE($A118,O$66),'ECM Staff time by PoF'!$A$5:$S$119,MATCH($HJ$103, 'ECM Staff time by PoF'!$A$4:$R$4,0),FALSE)), 0, VLOOKUP(CONCATENATE($A118,O$66),'ECM Staff time by PoF'!$A$5:$S$119,MATCH($HJ$103, 'ECM Staff time by PoF'!$A$4:$R$4,0),FALSE))))*O80</f>
        <v>0</v>
      </c>
      <c r="HX118" s="60">
        <f>IF($A118="",0,IF(VLOOKUP($A118,'ECM Staff time by PoF'!$B$5:$C$119,2,FALSE)="Not Applicable",VLOOKUP($A118,'ECM Staff time by PoF'!$B$5:$S$119,MATCH($HJ$103, 'ECM Staff time by PoF'!$B$4:$R$4,0),FALSE),IF(ISERROR(VLOOKUP(CONCATENATE($A118,P$66),'ECM Staff time by PoF'!$A$5:$S$119,MATCH($HJ$103, 'ECM Staff time by PoF'!$A$4:$R$4,0),FALSE)), 0, VLOOKUP(CONCATENATE($A118,P$66),'ECM Staff time by PoF'!$A$5:$S$119,MATCH($HJ$103, 'ECM Staff time by PoF'!$A$4:$R$4,0),FALSE))))*P80</f>
        <v>0</v>
      </c>
      <c r="HY118" s="60">
        <f>IF($A118="",0,IF(VLOOKUP($A118,'ECM Staff time by PoF'!$B$5:$C$119,2,FALSE)="Not Applicable",VLOOKUP($A118,'ECM Staff time by PoF'!$B$5:$S$119,MATCH($HJ$103, 'ECM Staff time by PoF'!$B$4:$R$4,0),FALSE),IF(ISERROR(VLOOKUP(CONCATENATE($A118,Q$66),'ECM Staff time by PoF'!$A$5:$S$119,MATCH($HJ$103, 'ECM Staff time by PoF'!$A$4:$R$4,0),FALSE)), 0, VLOOKUP(CONCATENATE($A118,Q$66),'ECM Staff time by PoF'!$A$5:$S$119,MATCH($HJ$103, 'ECM Staff time by PoF'!$A$4:$R$4,0),FALSE))))*Q80</f>
        <v>0</v>
      </c>
      <c r="HZ118" s="60">
        <f>IF($A118="",0,IF(VLOOKUP($A118,'ECM Staff time by PoF'!$B$5:$C$119,2,FALSE)="Not Applicable",VLOOKUP($A118,'ECM Staff time by PoF'!$B$5:$S$119,MATCH($HJ$103, 'ECM Staff time by PoF'!$B$4:$R$4,0),FALSE),IF(ISERROR(VLOOKUP(CONCATENATE($A118,R$66),'ECM Staff time by PoF'!$A$5:$S$119,MATCH($HJ$103, 'ECM Staff time by PoF'!$A$4:$R$4,0),FALSE)), 0, VLOOKUP(CONCATENATE($A118,R$66),'ECM Staff time by PoF'!$A$5:$S$119,MATCH($HJ$103, 'ECM Staff time by PoF'!$A$4:$R$4,0),FALSE))))*R80</f>
        <v>0</v>
      </c>
      <c r="IA118" s="60">
        <f>IF($A118="",0,IF(VLOOKUP($A118,'ECM Staff time by PoF'!$B$5:$C$119,2,FALSE)="Not Applicable",VLOOKUP($A118,'ECM Staff time by PoF'!$B$5:$S$119,MATCH($HJ$103, 'ECM Staff time by PoF'!$B$4:$R$4,0),FALSE),IF(ISERROR(VLOOKUP(CONCATENATE($A118,S$66),'ECM Staff time by PoF'!$A$5:$S$119,MATCH($HJ$103, 'ECM Staff time by PoF'!$A$4:$R$4,0),FALSE)), 0, VLOOKUP(CONCATENATE($A118,S$66),'ECM Staff time by PoF'!$A$5:$S$119,MATCH($HJ$103, 'ECM Staff time by PoF'!$A$4:$R$4,0),FALSE))))*S80</f>
        <v>0</v>
      </c>
      <c r="IB118" s="60">
        <f>IF($A118="",0,IF(VLOOKUP($A118,'ECM Staff time by PoF'!$B$5:$C$119,2,FALSE)="Not Applicable",VLOOKUP($A118,'ECM Staff time by PoF'!$B$5:$S$119,MATCH($HJ$103, 'ECM Staff time by PoF'!$B$4:$R$4,0),FALSE),IF(ISERROR(VLOOKUP(CONCATENATE($A118,T$66),'ECM Staff time by PoF'!$A$5:$S$119,MATCH($HJ$103, 'ECM Staff time by PoF'!$A$4:$R$4,0),FALSE)), 0, VLOOKUP(CONCATENATE($A118,T$66),'ECM Staff time by PoF'!$A$5:$S$119,MATCH($HJ$103, 'ECM Staff time by PoF'!$A$4:$R$4,0),FALSE))))*T80</f>
        <v>0</v>
      </c>
      <c r="IC118" s="60">
        <f>IF($A118="",0,IF(VLOOKUP($A118,'ECM Staff time by PoF'!$B$5:$C$119,2,FALSE)="Not Applicable",VLOOKUP($A118,'ECM Staff time by PoF'!$B$5:$S$119,MATCH($HJ$103, 'ECM Staff time by PoF'!$B$4:$R$4,0),FALSE),IF(ISERROR(VLOOKUP(CONCATENATE($A118,U$66),'ECM Staff time by PoF'!$A$5:$S$119,MATCH($HJ$103, 'ECM Staff time by PoF'!$A$4:$R$4,0),FALSE)), 0, VLOOKUP(CONCATENATE($A118,U$66),'ECM Staff time by PoF'!$A$5:$S$119,MATCH($HJ$103, 'ECM Staff time by PoF'!$A$4:$R$4,0),FALSE))))*U80</f>
        <v>0</v>
      </c>
      <c r="ID118" s="60">
        <f>IF($A118="",0,IF(VLOOKUP($A118,'ECM Staff time by PoF'!$B$5:$C$119,2,FALSE)="Not Applicable",VLOOKUP($A118,'ECM Staff time by PoF'!$B$5:$S$119,MATCH($HJ$103, 'ECM Staff time by PoF'!$B$4:$R$4,0),FALSE),IF(ISERROR(VLOOKUP(CONCATENATE($A118,V$66),'ECM Staff time by PoF'!$A$5:$S$119,MATCH($HJ$103, 'ECM Staff time by PoF'!$A$4:$R$4,0),FALSE)), 0, VLOOKUP(CONCATENATE($A118,V$66),'ECM Staff time by PoF'!$A$5:$S$119,MATCH($HJ$103, 'ECM Staff time by PoF'!$A$4:$R$4,0),FALSE))))*V80</f>
        <v>0</v>
      </c>
      <c r="IE118" s="60">
        <f>IF($A118="",0,IF(VLOOKUP($A118,'ECM Staff time by PoF'!$B$5:$C$119,2,FALSE)="Not Applicable",VLOOKUP($A118,'ECM Staff time by PoF'!$B$5:$S$119,MATCH($HJ$103, 'ECM Staff time by PoF'!$B$4:$R$4,0),FALSE),IF(ISERROR(VLOOKUP(CONCATENATE($A118,W$66),'ECM Staff time by PoF'!$A$5:$S$119,MATCH($HJ$103, 'ECM Staff time by PoF'!$A$4:$R$4,0),FALSE)), 0, VLOOKUP(CONCATENATE($A118,W$66),'ECM Staff time by PoF'!$A$5:$S$119,MATCH($HJ$103, 'ECM Staff time by PoF'!$A$4:$R$4,0),FALSE))))*W80</f>
        <v>0</v>
      </c>
      <c r="IF118" s="60">
        <f>IF($A118="",0,IF(VLOOKUP($A118,'ECM Staff time by PoF'!$B$5:$C$119,2,FALSE)="Not Applicable",VLOOKUP($A118,'ECM Staff time by PoF'!$B$5:$S$119,MATCH($HJ$103, 'ECM Staff time by PoF'!$B$4:$R$4,0),FALSE),IF(ISERROR(VLOOKUP(CONCATENATE($A118,X$66),'ECM Staff time by PoF'!$A$5:$S$119,MATCH($HJ$103, 'ECM Staff time by PoF'!$A$4:$R$4,0),FALSE)), 0, VLOOKUP(CONCATENATE($A118,X$66),'ECM Staff time by PoF'!$A$5:$S$119,MATCH($HJ$103, 'ECM Staff time by PoF'!$A$4:$R$4,0),FALSE))))*X80</f>
        <v>0</v>
      </c>
      <c r="IG118" s="60">
        <f>IF($A118="",0,IF(VLOOKUP($A118,'ECM Staff time by PoF'!$B$5:$C$119,2,FALSE)="Not Applicable",VLOOKUP($A118,'ECM Staff time by PoF'!$B$5:$S$119,MATCH($HJ$103, 'ECM Staff time by PoF'!$B$4:$R$4,0),FALSE),IF(ISERROR(VLOOKUP(CONCATENATE($A118,Y$66),'ECM Staff time by PoF'!$A$5:$S$119,MATCH($HJ$103, 'ECM Staff time by PoF'!$A$4:$R$4,0),FALSE)), 0, VLOOKUP(CONCATENATE($A118,Y$66),'ECM Staff time by PoF'!$A$5:$S$119,MATCH($HJ$103, 'ECM Staff time by PoF'!$A$4:$R$4,0),FALSE))))*Y80</f>
        <v>0</v>
      </c>
      <c r="IH118" s="60">
        <f>IF($A118="",0,IF(VLOOKUP($A118,'ECM Staff time by PoF'!$B$5:$C$119,2,FALSE)="Not Applicable",VLOOKUP($A118,'ECM Staff time by PoF'!$B$5:$S$119,MATCH($HJ$103, 'ECM Staff time by PoF'!$B$4:$R$4,0),FALSE),IF(ISERROR(VLOOKUP(CONCATENATE($A118,Z$66),'ECM Staff time by PoF'!$A$5:$S$119,MATCH($HJ$103, 'ECM Staff time by PoF'!$A$4:$R$4,0),FALSE)), 0, VLOOKUP(CONCATENATE($A118,Z$66),'ECM Staff time by PoF'!$A$5:$S$119,MATCH($HJ$103, 'ECM Staff time by PoF'!$A$4:$R$4,0),FALSE))))*Z80</f>
        <v>0</v>
      </c>
      <c r="II118" s="60">
        <f>IF($A118="",0,IF(VLOOKUP($A118,'ECM Staff time by PoF'!$B$5:$C$119,2,FALSE)="Not Applicable",VLOOKUP($A118,'ECM Staff time by PoF'!$B$5:$S$119,MATCH($HJ$103, 'ECM Staff time by PoF'!$B$4:$R$4,0),FALSE),IF(ISERROR(VLOOKUP(CONCATENATE($A118,AA$66),'ECM Staff time by PoF'!$A$5:$S$119,MATCH($HJ$103, 'ECM Staff time by PoF'!$A$4:$R$4,0),FALSE)), 0, VLOOKUP(CONCATENATE($A118,AA$66),'ECM Staff time by PoF'!$A$5:$S$119,MATCH($HJ$103, 'ECM Staff time by PoF'!$A$4:$R$4,0),FALSE))))*AA80</f>
        <v>0</v>
      </c>
      <c r="IJ118" s="60">
        <f>IF($A118="",0,IF(VLOOKUP($A118,'ECM Staff time by PoF'!$B$5:$C$119,2,FALSE)="Not Applicable",VLOOKUP($A118,'ECM Staff time by PoF'!$B$5:$S$119,MATCH($HJ$103, 'ECM Staff time by PoF'!$B$4:$R$4,0),FALSE),IF(ISERROR(VLOOKUP(CONCATENATE($A118,AB$66),'ECM Staff time by PoF'!$A$5:$S$119,MATCH($HJ$103, 'ECM Staff time by PoF'!$A$4:$R$4,0),FALSE)), 0, VLOOKUP(CONCATENATE($A118,AB$66),'ECM Staff time by PoF'!$A$5:$S$119,MATCH($HJ$103, 'ECM Staff time by PoF'!$A$4:$R$4,0),FALSE))))*AB80</f>
        <v>0</v>
      </c>
      <c r="IK118" s="60">
        <f>IF($A118="",0,IF(VLOOKUP($A118,'ECM Staff time by PoF'!$B$5:$C$119,2,FALSE)="Not Applicable",VLOOKUP($A118,'ECM Staff time by PoF'!$B$5:$S$119,MATCH($HJ$103, 'ECM Staff time by PoF'!$B$4:$R$4,0),FALSE),IF(ISERROR(VLOOKUP(CONCATENATE($A118,AC$66),'ECM Staff time by PoF'!$A$5:$S$119,MATCH($HJ$103, 'ECM Staff time by PoF'!$A$4:$R$4,0),FALSE)), 0, VLOOKUP(CONCATENATE($A118,AC$66),'ECM Staff time by PoF'!$A$5:$S$119,MATCH($HJ$103, 'ECM Staff time by PoF'!$A$4:$R$4,0),FALSE))))*AC80</f>
        <v>0</v>
      </c>
      <c r="IL118" s="60">
        <f>IF($A118="",0,IF(VLOOKUP($A118,'ECM Staff time by PoF'!$B$5:$C$119,2,FALSE)="Not Applicable",VLOOKUP($A118,'ECM Staff time by PoF'!$B$5:$S$119,MATCH($HJ$103, 'ECM Staff time by PoF'!$B$4:$R$4,0),FALSE),IF(ISERROR(VLOOKUP(CONCATENATE($A118,AD$66),'ECM Staff time by PoF'!$A$5:$S$119,MATCH($HJ$103, 'ECM Staff time by PoF'!$A$4:$R$4,0),FALSE)), 0, VLOOKUP(CONCATENATE($A118,AD$66),'ECM Staff time by PoF'!$A$5:$S$119,MATCH($HJ$103, 'ECM Staff time by PoF'!$A$4:$R$4,0),FALSE))))*AD80</f>
        <v>0</v>
      </c>
      <c r="IM118" s="60">
        <f>IF($A118="",0,IF(VLOOKUP($A118,'ECM Staff time by PoF'!$B$5:$C$119,2,FALSE)="Not Applicable",VLOOKUP($A118,'ECM Staff time by PoF'!$B$5:$S$119,MATCH($HJ$103, 'ECM Staff time by PoF'!$B$4:$R$4,0),FALSE),IF(ISERROR(VLOOKUP(CONCATENATE($A118,AE$66),'ECM Staff time by PoF'!$A$5:$S$119,MATCH($HJ$103, 'ECM Staff time by PoF'!$A$4:$R$4,0),FALSE)), 0, VLOOKUP(CONCATENATE($A118,AE$66),'ECM Staff time by PoF'!$A$5:$S$119,MATCH($HJ$103, 'ECM Staff time by PoF'!$A$4:$R$4,0),FALSE))))*AE80</f>
        <v>0</v>
      </c>
      <c r="IN118" s="60">
        <f>IF($A118="",0,IF(VLOOKUP($A118,'ECM Staff time by PoF'!$B$5:$C$119,2,FALSE)="Not Applicable",VLOOKUP($A118,'ECM Staff time by PoF'!$B$5:$S$119,MATCH($HJ$103, 'ECM Staff time by PoF'!$B$4:$R$4,0),FALSE),IF(ISERROR(VLOOKUP(CONCATENATE($A118,AF$66),'ECM Staff time by PoF'!$A$5:$S$119,MATCH($HJ$103, 'ECM Staff time by PoF'!$A$4:$R$4,0),FALSE)), 0, VLOOKUP(CONCATENATE($A118,AF$66),'ECM Staff time by PoF'!$A$5:$S$119,MATCH($HJ$103, 'ECM Staff time by PoF'!$A$4:$R$4,0),FALSE))))*AF80</f>
        <v>0</v>
      </c>
      <c r="IO118" s="60">
        <f>IF($A118="",0,IF(VLOOKUP($A118,'ECM Staff time by PoF'!$B$5:$C$119,2,FALSE)="Not Applicable",VLOOKUP($A118,'ECM Staff time by PoF'!$B$5:$S$119,MATCH($HJ$103, 'ECM Staff time by PoF'!$B$4:$R$4,0),FALSE),IF(ISERROR(VLOOKUP(CONCATENATE($A118,AG$66),'ECM Staff time by PoF'!$A$5:$S$119,MATCH($HJ$103, 'ECM Staff time by PoF'!$A$4:$R$4,0),FALSE)), 0, VLOOKUP(CONCATENATE($A118,AG$66),'ECM Staff time by PoF'!$A$5:$S$119,MATCH($HJ$103, 'ECM Staff time by PoF'!$A$4:$R$4,0),FALSE))))*AG80</f>
        <v>0</v>
      </c>
      <c r="IP118" s="60">
        <f>IF($A118="",0,IF(VLOOKUP($A118,'ECM Staff time by PoF'!$B$5:$C$119,2,FALSE)="Not Applicable",VLOOKUP($A118,'ECM Staff time by PoF'!$B$5:$S$119,MATCH($HJ$103, 'ECM Staff time by PoF'!$B$4:$R$4,0),FALSE),IF(ISERROR(VLOOKUP(CONCATENATE($A118,AH$66),'ECM Staff time by PoF'!$A$5:$S$119,MATCH($HJ$103, 'ECM Staff time by PoF'!$A$4:$R$4,0),FALSE)), 0, VLOOKUP(CONCATENATE($A118,AH$66),'ECM Staff time by PoF'!$A$5:$S$119,MATCH($HJ$103, 'ECM Staff time by PoF'!$A$4:$R$4,0),FALSE))))*AH80</f>
        <v>0</v>
      </c>
      <c r="IQ118" s="60">
        <f>IF($A118="",0,IF(VLOOKUP($A118,'ECM Staff time by PoF'!$B$5:$C$119,2,FALSE)="Not Applicable",VLOOKUP($A118,'ECM Staff time by PoF'!$B$5:$S$119,MATCH($HJ$103, 'ECM Staff time by PoF'!$B$4:$R$4,0),FALSE),IF(ISERROR(VLOOKUP(CONCATENATE($A118,AI$66),'ECM Staff time by PoF'!$A$5:$S$119,MATCH($HJ$103, 'ECM Staff time by PoF'!$A$4:$R$4,0),FALSE)), 0, VLOOKUP(CONCATENATE($A118,AI$66),'ECM Staff time by PoF'!$A$5:$S$119,MATCH($HJ$103, 'ECM Staff time by PoF'!$A$4:$R$4,0),FALSE))))*AI80</f>
        <v>0</v>
      </c>
      <c r="IR118" s="60">
        <f>IF($A118="",0,IF(VLOOKUP($A118,'ECM Staff time by PoF'!$B$5:$C$119,2,FALSE)="Not Applicable",VLOOKUP($A118,'ECM Staff time by PoF'!$B$5:$S$119,MATCH($HJ$103, 'ECM Staff time by PoF'!$B$4:$R$4,0),FALSE),IF(ISERROR(VLOOKUP(CONCATENATE($A118,AJ$66),'ECM Staff time by PoF'!$A$5:$S$119,MATCH($HJ$103, 'ECM Staff time by PoF'!$A$4:$R$4,0),FALSE)), 0, VLOOKUP(CONCATENATE($A118,AJ$66),'ECM Staff time by PoF'!$A$5:$S$119,MATCH($HJ$103, 'ECM Staff time by PoF'!$A$4:$R$4,0),FALSE))))*AJ80</f>
        <v>0</v>
      </c>
      <c r="IS118" s="60">
        <f>IF($A118="",0,IF(VLOOKUP($A118,'ECM Staff time by PoF'!$B$5:$C$119,2,FALSE)="Not Applicable",VLOOKUP($A118,'ECM Staff time by PoF'!$B$5:$S$119,MATCH($HJ$103, 'ECM Staff time by PoF'!$B$4:$R$4,0),FALSE),IF(ISERROR(VLOOKUP(CONCATENATE($A118,AK$66),'ECM Staff time by PoF'!$A$5:$S$119,MATCH($HJ$103, 'ECM Staff time by PoF'!$A$4:$R$4,0),FALSE)), 0, VLOOKUP(CONCATENATE($A118,AK$66),'ECM Staff time by PoF'!$A$5:$S$119,MATCH($HJ$103, 'ECM Staff time by PoF'!$A$4:$R$4,0),FALSE))))*AK80</f>
        <v>0</v>
      </c>
      <c r="IT118" s="60">
        <f>IF($A118="",0,IF(VLOOKUP($A118,'ECM Staff time by PoF'!$B$5:$C$119,2,FALSE)="Not Applicable",VLOOKUP($A118,'ECM Staff time by PoF'!$B$5:$S$119,MATCH($IT$103, 'ECM Staff time by PoF'!$B$4:$R$4,0),FALSE),IF(ISERROR(VLOOKUP(CONCATENATE($A118,B$66),'ECM Staff time by PoF'!$A$5:$S$119,MATCH($IT$103, 'ECM Staff time by PoF'!$A$4:$R$4,0),FALSE)), 0, VLOOKUP(CONCATENATE($A118,B$66),'ECM Staff time by PoF'!$A$5:$S$119,MATCH($IT$103, 'ECM Staff time by PoF'!$A$4:$R$4,0),FALSE))))*B80</f>
        <v>0</v>
      </c>
      <c r="IU118" s="60">
        <f>IF($A118="",0,IF(VLOOKUP($A118,'ECM Staff time by PoF'!$B$5:$C$119,2,FALSE)="Not Applicable",VLOOKUP($A118,'ECM Staff time by PoF'!$B$5:$S$119,MATCH($IT$103, 'ECM Staff time by PoF'!$B$4:$R$4,0),FALSE),IF(ISERROR(VLOOKUP(CONCATENATE($A118,C$66),'ECM Staff time by PoF'!$A$5:$S$119,MATCH($IT$103, 'ECM Staff time by PoF'!$A$4:$R$4,0),FALSE)), 0, VLOOKUP(CONCATENATE($A118,C$66),'ECM Staff time by PoF'!$A$5:$S$119,MATCH($IT$103, 'ECM Staff time by PoF'!$A$4:$R$4,0),FALSE))))*C80</f>
        <v>0</v>
      </c>
      <c r="IV118" s="60">
        <f>IF($A118="",0,IF(VLOOKUP($A118,'ECM Staff time by PoF'!$B$5:$C$119,2,FALSE)="Not Applicable",VLOOKUP($A118,'ECM Staff time by PoF'!$B$5:$S$119,MATCH($IT$103, 'ECM Staff time by PoF'!$B$4:$R$4,0),FALSE),IF(ISERROR(VLOOKUP(CONCATENATE($A118,D$66),'ECM Staff time by PoF'!$A$5:$S$119,MATCH($IT$103, 'ECM Staff time by PoF'!$A$4:$R$4,0),FALSE)), 0, VLOOKUP(CONCATENATE($A118,D$66),'ECM Staff time by PoF'!$A$5:$S$119,MATCH($IT$103, 'ECM Staff time by PoF'!$A$4:$R$4,0),FALSE))))*D80</f>
        <v>0</v>
      </c>
      <c r="IW118" s="60">
        <f>IF($A118="",0,IF(VLOOKUP($A118,'ECM Staff time by PoF'!$B$5:$C$119,2,FALSE)="Not Applicable",VLOOKUP($A118,'ECM Staff time by PoF'!$B$5:$S$119,MATCH($IT$103, 'ECM Staff time by PoF'!$B$4:$R$4,0),FALSE),IF(ISERROR(VLOOKUP(CONCATENATE($A118,E$66),'ECM Staff time by PoF'!$A$5:$S$119,MATCH($IT$103, 'ECM Staff time by PoF'!$A$4:$R$4,0),FALSE)), 0, VLOOKUP(CONCATENATE($A118,E$66),'ECM Staff time by PoF'!$A$5:$S$119,MATCH($IT$103, 'ECM Staff time by PoF'!$A$4:$R$4,0),FALSE))))*E80</f>
        <v>0</v>
      </c>
      <c r="IX118" s="60">
        <f>IF($A118="",0,IF(VLOOKUP($A118,'ECM Staff time by PoF'!$B$5:$C$119,2,FALSE)="Not Applicable",VLOOKUP($A118,'ECM Staff time by PoF'!$B$5:$S$119,MATCH($IT$103, 'ECM Staff time by PoF'!$B$4:$R$4,0),FALSE),IF(ISERROR(VLOOKUP(CONCATENATE($A118,F$66),'ECM Staff time by PoF'!$A$5:$S$119,MATCH($IT$103, 'ECM Staff time by PoF'!$A$4:$R$4,0),FALSE)), 0, VLOOKUP(CONCATENATE($A118,F$66),'ECM Staff time by PoF'!$A$5:$S$119,MATCH($IT$103, 'ECM Staff time by PoF'!$A$4:$R$4,0),FALSE))))*F80</f>
        <v>0</v>
      </c>
      <c r="IY118" s="60">
        <f>IF($A118="",0,IF(VLOOKUP($A118,'ECM Staff time by PoF'!$B$5:$C$119,2,FALSE)="Not Applicable",VLOOKUP($A118,'ECM Staff time by PoF'!$B$5:$S$119,MATCH($IT$103, 'ECM Staff time by PoF'!$B$4:$R$4,0),FALSE),IF(ISERROR(VLOOKUP(CONCATENATE($A118,G$66),'ECM Staff time by PoF'!$A$5:$S$119,MATCH($IT$103, 'ECM Staff time by PoF'!$A$4:$R$4,0),FALSE)), 0, VLOOKUP(CONCATENATE($A118,G$66),'ECM Staff time by PoF'!$A$5:$S$119,MATCH($IT$103, 'ECM Staff time by PoF'!$A$4:$R$4,0),FALSE))))*G80</f>
        <v>0</v>
      </c>
      <c r="IZ118" s="60">
        <f>IF($A118="",0,IF(VLOOKUP($A118,'ECM Staff time by PoF'!$B$5:$C$119,2,FALSE)="Not Applicable",VLOOKUP($A118,'ECM Staff time by PoF'!$B$5:$S$119,MATCH($IT$103, 'ECM Staff time by PoF'!$B$4:$R$4,0),FALSE),IF(ISERROR(VLOOKUP(CONCATENATE($A118,H$66),'ECM Staff time by PoF'!$A$5:$S$119,MATCH($IT$103, 'ECM Staff time by PoF'!$A$4:$R$4,0),FALSE)), 0, VLOOKUP(CONCATENATE($A118,H$66),'ECM Staff time by PoF'!$A$5:$S$119,MATCH($IT$103, 'ECM Staff time by PoF'!$A$4:$R$4,0),FALSE))))*H80</f>
        <v>0</v>
      </c>
      <c r="JA118" s="60">
        <f>IF($A118="",0,IF(VLOOKUP($A118,'ECM Staff time by PoF'!$B$5:$C$119,2,FALSE)="Not Applicable",VLOOKUP($A118,'ECM Staff time by PoF'!$B$5:$S$119,MATCH($IT$103, 'ECM Staff time by PoF'!$B$4:$R$4,0),FALSE),IF(ISERROR(VLOOKUP(CONCATENATE($A118,I$66),'ECM Staff time by PoF'!$A$5:$S$119,MATCH($IT$103, 'ECM Staff time by PoF'!$A$4:$R$4,0),FALSE)), 0, VLOOKUP(CONCATENATE($A118,I$66),'ECM Staff time by PoF'!$A$5:$S$119,MATCH($IT$103, 'ECM Staff time by PoF'!$A$4:$R$4,0),FALSE))))*I80</f>
        <v>0</v>
      </c>
      <c r="JB118" s="60">
        <f>IF($A118="",0,IF(VLOOKUP($A118,'ECM Staff time by PoF'!$B$5:$C$119,2,FALSE)="Not Applicable",VLOOKUP($A118,'ECM Staff time by PoF'!$B$5:$S$119,MATCH($IT$103, 'ECM Staff time by PoF'!$B$4:$R$4,0),FALSE),IF(ISERROR(VLOOKUP(CONCATENATE($A118,J$66),'ECM Staff time by PoF'!$A$5:$S$119,MATCH($IT$103, 'ECM Staff time by PoF'!$A$4:$R$4,0),FALSE)), 0, VLOOKUP(CONCATENATE($A118,J$66),'ECM Staff time by PoF'!$A$5:$S$119,MATCH($IT$103, 'ECM Staff time by PoF'!$A$4:$R$4,0),FALSE))))*J80</f>
        <v>0</v>
      </c>
      <c r="JC118" s="60">
        <f>IF($A118="",0,IF(VLOOKUP($A118,'ECM Staff time by PoF'!$B$5:$C$119,2,FALSE)="Not Applicable",VLOOKUP($A118,'ECM Staff time by PoF'!$B$5:$S$119,MATCH($IT$103, 'ECM Staff time by PoF'!$B$4:$R$4,0),FALSE),IF(ISERROR(VLOOKUP(CONCATENATE($A118,K$66),'ECM Staff time by PoF'!$A$5:$S$119,MATCH($IT$103, 'ECM Staff time by PoF'!$A$4:$R$4,0),FALSE)), 0, VLOOKUP(CONCATENATE($A118,K$66),'ECM Staff time by PoF'!$A$5:$S$119,MATCH($IT$103, 'ECM Staff time by PoF'!$A$4:$R$4,0),FALSE))))*K80</f>
        <v>0</v>
      </c>
      <c r="JD118" s="60">
        <f>IF($A118="",0,IF(VLOOKUP($A118,'ECM Staff time by PoF'!$B$5:$C$119,2,FALSE)="Not Applicable",VLOOKUP($A118,'ECM Staff time by PoF'!$B$5:$S$119,MATCH($IT$103, 'ECM Staff time by PoF'!$B$4:$R$4,0),FALSE),IF(ISERROR(VLOOKUP(CONCATENATE($A118,L$66),'ECM Staff time by PoF'!$A$5:$S$119,MATCH($IT$103, 'ECM Staff time by PoF'!$A$4:$R$4,0),FALSE)), 0, VLOOKUP(CONCATENATE($A118,L$66),'ECM Staff time by PoF'!$A$5:$S$119,MATCH($IT$103, 'ECM Staff time by PoF'!$A$4:$R$4,0),FALSE))))*L80</f>
        <v>0</v>
      </c>
      <c r="JE118" s="60">
        <f>IF($A118="",0,IF(VLOOKUP($A118,'ECM Staff time by PoF'!$B$5:$C$119,2,FALSE)="Not Applicable",VLOOKUP($A118,'ECM Staff time by PoF'!$B$5:$S$119,MATCH($IT$103, 'ECM Staff time by PoF'!$B$4:$R$4,0),FALSE),IF(ISERROR(VLOOKUP(CONCATENATE($A118,M$66),'ECM Staff time by PoF'!$A$5:$S$119,MATCH($IT$103, 'ECM Staff time by PoF'!$A$4:$R$4,0),FALSE)), 0, VLOOKUP(CONCATENATE($A118,M$66),'ECM Staff time by PoF'!$A$5:$S$119,MATCH($IT$103, 'ECM Staff time by PoF'!$A$4:$R$4,0),FALSE))))*M80</f>
        <v>0</v>
      </c>
      <c r="JF118" s="60">
        <f>IF($A118="",0,IF(VLOOKUP($A118,'ECM Staff time by PoF'!$B$5:$C$119,2,FALSE)="Not Applicable",VLOOKUP($A118,'ECM Staff time by PoF'!$B$5:$S$119,MATCH($IT$103, 'ECM Staff time by PoF'!$B$4:$R$4,0),FALSE),IF(ISERROR(VLOOKUP(CONCATENATE($A118,N$66),'ECM Staff time by PoF'!$A$5:$S$119,MATCH($IT$103, 'ECM Staff time by PoF'!$A$4:$R$4,0),FALSE)), 0, VLOOKUP(CONCATENATE($A118,N$66),'ECM Staff time by PoF'!$A$5:$S$119,MATCH($IT$103, 'ECM Staff time by PoF'!$A$4:$R$4,0),FALSE))))*N80</f>
        <v>0</v>
      </c>
      <c r="JG118" s="60">
        <f>IF($A118="",0,IF(VLOOKUP($A118,'ECM Staff time by PoF'!$B$5:$C$119,2,FALSE)="Not Applicable",VLOOKUP($A118,'ECM Staff time by PoF'!$B$5:$S$119,MATCH($IT$103, 'ECM Staff time by PoF'!$B$4:$R$4,0),FALSE),IF(ISERROR(VLOOKUP(CONCATENATE($A118,O$66),'ECM Staff time by PoF'!$A$5:$S$119,MATCH($IT$103, 'ECM Staff time by PoF'!$A$4:$R$4,0),FALSE)), 0, VLOOKUP(CONCATENATE($A118,O$66),'ECM Staff time by PoF'!$A$5:$S$119,MATCH($IT$103, 'ECM Staff time by PoF'!$A$4:$R$4,0),FALSE))))*O80</f>
        <v>0</v>
      </c>
      <c r="JH118" s="60">
        <f>IF($A118="",0,IF(VLOOKUP($A118,'ECM Staff time by PoF'!$B$5:$C$119,2,FALSE)="Not Applicable",VLOOKUP($A118,'ECM Staff time by PoF'!$B$5:$S$119,MATCH($IT$103, 'ECM Staff time by PoF'!$B$4:$R$4,0),FALSE),IF(ISERROR(VLOOKUP(CONCATENATE($A118,P$66),'ECM Staff time by PoF'!$A$5:$S$119,MATCH($IT$103, 'ECM Staff time by PoF'!$A$4:$R$4,0),FALSE)), 0, VLOOKUP(CONCATENATE($A118,P$66),'ECM Staff time by PoF'!$A$5:$S$119,MATCH($IT$103, 'ECM Staff time by PoF'!$A$4:$R$4,0),FALSE))))*P80</f>
        <v>0</v>
      </c>
      <c r="JI118" s="60">
        <f>IF($A118="",0,IF(VLOOKUP($A118,'ECM Staff time by PoF'!$B$5:$C$119,2,FALSE)="Not Applicable",VLOOKUP($A118,'ECM Staff time by PoF'!$B$5:$S$119,MATCH($IT$103, 'ECM Staff time by PoF'!$B$4:$R$4,0),FALSE),IF(ISERROR(VLOOKUP(CONCATENATE($A118,Q$66),'ECM Staff time by PoF'!$A$5:$S$119,MATCH($IT$103, 'ECM Staff time by PoF'!$A$4:$R$4,0),FALSE)), 0, VLOOKUP(CONCATENATE($A118,Q$66),'ECM Staff time by PoF'!$A$5:$S$119,MATCH($IT$103, 'ECM Staff time by PoF'!$A$4:$R$4,0),FALSE))))*Q80</f>
        <v>0</v>
      </c>
      <c r="JJ118" s="60">
        <f>IF($A118="",0,IF(VLOOKUP($A118,'ECM Staff time by PoF'!$B$5:$C$119,2,FALSE)="Not Applicable",VLOOKUP($A118,'ECM Staff time by PoF'!$B$5:$S$119,MATCH($IT$103, 'ECM Staff time by PoF'!$B$4:$R$4,0),FALSE),IF(ISERROR(VLOOKUP(CONCATENATE($A118,R$66),'ECM Staff time by PoF'!$A$5:$S$119,MATCH($IT$103, 'ECM Staff time by PoF'!$A$4:$R$4,0),FALSE)), 0, VLOOKUP(CONCATENATE($A118,R$66),'ECM Staff time by PoF'!$A$5:$S$119,MATCH($IT$103, 'ECM Staff time by PoF'!$A$4:$R$4,0),FALSE))))*R80</f>
        <v>0</v>
      </c>
      <c r="JK118" s="60">
        <f>IF($A118="",0,IF(VLOOKUP($A118,'ECM Staff time by PoF'!$B$5:$C$119,2,FALSE)="Not Applicable",VLOOKUP($A118,'ECM Staff time by PoF'!$B$5:$S$119,MATCH($IT$103, 'ECM Staff time by PoF'!$B$4:$R$4,0),FALSE),IF(ISERROR(VLOOKUP(CONCATENATE($A118,S$66),'ECM Staff time by PoF'!$A$5:$S$119,MATCH($IT$103, 'ECM Staff time by PoF'!$A$4:$R$4,0),FALSE)), 0, VLOOKUP(CONCATENATE($A118,S$66),'ECM Staff time by PoF'!$A$5:$S$119,MATCH($IT$103, 'ECM Staff time by PoF'!$A$4:$R$4,0),FALSE))))*S80</f>
        <v>0</v>
      </c>
      <c r="JL118" s="60">
        <f>IF($A118="",0,IF(VLOOKUP($A118,'ECM Staff time by PoF'!$B$5:$C$119,2,FALSE)="Not Applicable",VLOOKUP($A118,'ECM Staff time by PoF'!$B$5:$S$119,MATCH($IT$103, 'ECM Staff time by PoF'!$B$4:$R$4,0),FALSE),IF(ISERROR(VLOOKUP(CONCATENATE($A118,T$66),'ECM Staff time by PoF'!$A$5:$S$119,MATCH($IT$103, 'ECM Staff time by PoF'!$A$4:$R$4,0),FALSE)), 0, VLOOKUP(CONCATENATE($A118,T$66),'ECM Staff time by PoF'!$A$5:$S$119,MATCH($IT$103, 'ECM Staff time by PoF'!$A$4:$R$4,0),FALSE))))*T80</f>
        <v>0</v>
      </c>
      <c r="JM118" s="60">
        <f>IF($A118="",0,IF(VLOOKUP($A118,'ECM Staff time by PoF'!$B$5:$C$119,2,FALSE)="Not Applicable",VLOOKUP($A118,'ECM Staff time by PoF'!$B$5:$S$119,MATCH($IT$103, 'ECM Staff time by PoF'!$B$4:$R$4,0),FALSE),IF(ISERROR(VLOOKUP(CONCATENATE($A118,U$66),'ECM Staff time by PoF'!$A$5:$S$119,MATCH($IT$103, 'ECM Staff time by PoF'!$A$4:$R$4,0),FALSE)), 0, VLOOKUP(CONCATENATE($A118,U$66),'ECM Staff time by PoF'!$A$5:$S$119,MATCH($IT$103, 'ECM Staff time by PoF'!$A$4:$R$4,0),FALSE))))*U80</f>
        <v>0</v>
      </c>
      <c r="JN118" s="60">
        <f>IF($A118="",0,IF(VLOOKUP($A118,'ECM Staff time by PoF'!$B$5:$C$119,2,FALSE)="Not Applicable",VLOOKUP($A118,'ECM Staff time by PoF'!$B$5:$S$119,MATCH($IT$103, 'ECM Staff time by PoF'!$B$4:$R$4,0),FALSE),IF(ISERROR(VLOOKUP(CONCATENATE($A118,V$66),'ECM Staff time by PoF'!$A$5:$S$119,MATCH($IT$103, 'ECM Staff time by PoF'!$A$4:$R$4,0),FALSE)), 0, VLOOKUP(CONCATENATE($A118,V$66),'ECM Staff time by PoF'!$A$5:$S$119,MATCH($IT$103, 'ECM Staff time by PoF'!$A$4:$R$4,0),FALSE))))*V80</f>
        <v>0</v>
      </c>
      <c r="JO118" s="60">
        <f>IF($A118="",0,IF(VLOOKUP($A118,'ECM Staff time by PoF'!$B$5:$C$119,2,FALSE)="Not Applicable",VLOOKUP($A118,'ECM Staff time by PoF'!$B$5:$S$119,MATCH($IT$103, 'ECM Staff time by PoF'!$B$4:$R$4,0),FALSE),IF(ISERROR(VLOOKUP(CONCATENATE($A118,W$66),'ECM Staff time by PoF'!$A$5:$S$119,MATCH($IT$103, 'ECM Staff time by PoF'!$A$4:$R$4,0),FALSE)), 0, VLOOKUP(CONCATENATE($A118,W$66),'ECM Staff time by PoF'!$A$5:$S$119,MATCH($IT$103, 'ECM Staff time by PoF'!$A$4:$R$4,0),FALSE))))*W80</f>
        <v>0</v>
      </c>
      <c r="JP118" s="60">
        <f>IF($A118="",0,IF(VLOOKUP($A118,'ECM Staff time by PoF'!$B$5:$C$119,2,FALSE)="Not Applicable",VLOOKUP($A118,'ECM Staff time by PoF'!$B$5:$S$119,MATCH($IT$103, 'ECM Staff time by PoF'!$B$4:$R$4,0),FALSE),IF(ISERROR(VLOOKUP(CONCATENATE($A118,X$66),'ECM Staff time by PoF'!$A$5:$S$119,MATCH($IT$103, 'ECM Staff time by PoF'!$A$4:$R$4,0),FALSE)), 0, VLOOKUP(CONCATENATE($A118,X$66),'ECM Staff time by PoF'!$A$5:$S$119,MATCH($IT$103, 'ECM Staff time by PoF'!$A$4:$R$4,0),FALSE))))*X80</f>
        <v>0</v>
      </c>
      <c r="JQ118" s="60">
        <f>IF($A118="",0,IF(VLOOKUP($A118,'ECM Staff time by PoF'!$B$5:$C$119,2,FALSE)="Not Applicable",VLOOKUP($A118,'ECM Staff time by PoF'!$B$5:$S$119,MATCH($IT$103, 'ECM Staff time by PoF'!$B$4:$R$4,0),FALSE),IF(ISERROR(VLOOKUP(CONCATENATE($A118,Y$66),'ECM Staff time by PoF'!$A$5:$S$119,MATCH($IT$103, 'ECM Staff time by PoF'!$A$4:$R$4,0),FALSE)), 0, VLOOKUP(CONCATENATE($A118,Y$66),'ECM Staff time by PoF'!$A$5:$S$119,MATCH($IT$103, 'ECM Staff time by PoF'!$A$4:$R$4,0),FALSE))))*Y80</f>
        <v>0</v>
      </c>
      <c r="JR118" s="60">
        <f>IF($A118="",0,IF(VLOOKUP($A118,'ECM Staff time by PoF'!$B$5:$C$119,2,FALSE)="Not Applicable",VLOOKUP($A118,'ECM Staff time by PoF'!$B$5:$S$119,MATCH($IT$103, 'ECM Staff time by PoF'!$B$4:$R$4,0),FALSE),IF(ISERROR(VLOOKUP(CONCATENATE($A118,Z$66),'ECM Staff time by PoF'!$A$5:$S$119,MATCH($IT$103, 'ECM Staff time by PoF'!$A$4:$R$4,0),FALSE)), 0, VLOOKUP(CONCATENATE($A118,Z$66),'ECM Staff time by PoF'!$A$5:$S$119,MATCH($IT$103, 'ECM Staff time by PoF'!$A$4:$R$4,0),FALSE))))*Z80</f>
        <v>0</v>
      </c>
      <c r="JS118" s="60">
        <f>IF($A118="",0,IF(VLOOKUP($A118,'ECM Staff time by PoF'!$B$5:$C$119,2,FALSE)="Not Applicable",VLOOKUP($A118,'ECM Staff time by PoF'!$B$5:$S$119,MATCH($IT$103, 'ECM Staff time by PoF'!$B$4:$R$4,0),FALSE),IF(ISERROR(VLOOKUP(CONCATENATE($A118,AA$66),'ECM Staff time by PoF'!$A$5:$S$119,MATCH($IT$103, 'ECM Staff time by PoF'!$A$4:$R$4,0),FALSE)), 0, VLOOKUP(CONCATENATE($A118,AA$66),'ECM Staff time by PoF'!$A$5:$S$119,MATCH($IT$103, 'ECM Staff time by PoF'!$A$4:$R$4,0),FALSE))))*AA80</f>
        <v>0</v>
      </c>
      <c r="JT118" s="60">
        <f>IF($A118="",0,IF(VLOOKUP($A118,'ECM Staff time by PoF'!$B$5:$C$119,2,FALSE)="Not Applicable",VLOOKUP($A118,'ECM Staff time by PoF'!$B$5:$S$119,MATCH($IT$103, 'ECM Staff time by PoF'!$B$4:$R$4,0),FALSE),IF(ISERROR(VLOOKUP(CONCATENATE($A118,AB$66),'ECM Staff time by PoF'!$A$5:$S$119,MATCH($IT$103, 'ECM Staff time by PoF'!$A$4:$R$4,0),FALSE)), 0, VLOOKUP(CONCATENATE($A118,AB$66),'ECM Staff time by PoF'!$A$5:$S$119,MATCH($IT$103, 'ECM Staff time by PoF'!$A$4:$R$4,0),FALSE))))*AB80</f>
        <v>0</v>
      </c>
      <c r="JU118" s="60">
        <f>IF($A118="",0,IF(VLOOKUP($A118,'ECM Staff time by PoF'!$B$5:$C$119,2,FALSE)="Not Applicable",VLOOKUP($A118,'ECM Staff time by PoF'!$B$5:$S$119,MATCH($IT$103, 'ECM Staff time by PoF'!$B$4:$R$4,0),FALSE),IF(ISERROR(VLOOKUP(CONCATENATE($A118,AC$66),'ECM Staff time by PoF'!$A$5:$S$119,MATCH($IT$103, 'ECM Staff time by PoF'!$A$4:$R$4,0),FALSE)), 0, VLOOKUP(CONCATENATE($A118,AC$66),'ECM Staff time by PoF'!$A$5:$S$119,MATCH($IT$103, 'ECM Staff time by PoF'!$A$4:$R$4,0),FALSE))))*AC80</f>
        <v>0</v>
      </c>
      <c r="JV118" s="60">
        <f>IF($A118="",0,IF(VLOOKUP($A118,'ECM Staff time by PoF'!$B$5:$C$119,2,FALSE)="Not Applicable",VLOOKUP($A118,'ECM Staff time by PoF'!$B$5:$S$119,MATCH($IT$103, 'ECM Staff time by PoF'!$B$4:$R$4,0),FALSE),IF(ISERROR(VLOOKUP(CONCATENATE($A118,AD$66),'ECM Staff time by PoF'!$A$5:$S$119,MATCH($IT$103, 'ECM Staff time by PoF'!$A$4:$R$4,0),FALSE)), 0, VLOOKUP(CONCATENATE($A118,AD$66),'ECM Staff time by PoF'!$A$5:$S$119,MATCH($IT$103, 'ECM Staff time by PoF'!$A$4:$R$4,0),FALSE))))*AD80</f>
        <v>0</v>
      </c>
      <c r="JW118" s="60">
        <f>IF($A118="",0,IF(VLOOKUP($A118,'ECM Staff time by PoF'!$B$5:$C$119,2,FALSE)="Not Applicable",VLOOKUP($A118,'ECM Staff time by PoF'!$B$5:$S$119,MATCH($IT$103, 'ECM Staff time by PoF'!$B$4:$R$4,0),FALSE),IF(ISERROR(VLOOKUP(CONCATENATE($A118,AE$66),'ECM Staff time by PoF'!$A$5:$S$119,MATCH($IT$103, 'ECM Staff time by PoF'!$A$4:$R$4,0),FALSE)), 0, VLOOKUP(CONCATENATE($A118,AE$66),'ECM Staff time by PoF'!$A$5:$S$119,MATCH($IT$103, 'ECM Staff time by PoF'!$A$4:$R$4,0),FALSE))))*AE80</f>
        <v>0</v>
      </c>
      <c r="JX118" s="60">
        <f>IF($A118="",0,IF(VLOOKUP($A118,'ECM Staff time by PoF'!$B$5:$C$119,2,FALSE)="Not Applicable",VLOOKUP($A118,'ECM Staff time by PoF'!$B$5:$S$119,MATCH($IT$103, 'ECM Staff time by PoF'!$B$4:$R$4,0),FALSE),IF(ISERROR(VLOOKUP(CONCATENATE($A118,AF$66),'ECM Staff time by PoF'!$A$5:$S$119,MATCH($IT$103, 'ECM Staff time by PoF'!$A$4:$R$4,0),FALSE)), 0, VLOOKUP(CONCATENATE($A118,AF$66),'ECM Staff time by PoF'!$A$5:$S$119,MATCH($IT$103, 'ECM Staff time by PoF'!$A$4:$R$4,0),FALSE))))*AF80</f>
        <v>0</v>
      </c>
      <c r="JY118" s="60">
        <f>IF($A118="",0,IF(VLOOKUP($A118,'ECM Staff time by PoF'!$B$5:$C$119,2,FALSE)="Not Applicable",VLOOKUP($A118,'ECM Staff time by PoF'!$B$5:$S$119,MATCH($IT$103, 'ECM Staff time by PoF'!$B$4:$R$4,0),FALSE),IF(ISERROR(VLOOKUP(CONCATENATE($A118,AG$66),'ECM Staff time by PoF'!$A$5:$S$119,MATCH($IT$103, 'ECM Staff time by PoF'!$A$4:$R$4,0),FALSE)), 0, VLOOKUP(CONCATENATE($A118,AG$66),'ECM Staff time by PoF'!$A$5:$S$119,MATCH($IT$103, 'ECM Staff time by PoF'!$A$4:$R$4,0),FALSE))))*AG80</f>
        <v>0</v>
      </c>
      <c r="JZ118" s="60">
        <f>IF($A118="",0,IF(VLOOKUP($A118,'ECM Staff time by PoF'!$B$5:$C$119,2,FALSE)="Not Applicable",VLOOKUP($A118,'ECM Staff time by PoF'!$B$5:$S$119,MATCH($IT$103, 'ECM Staff time by PoF'!$B$4:$R$4,0),FALSE),IF(ISERROR(VLOOKUP(CONCATENATE($A118,AH$66),'ECM Staff time by PoF'!$A$5:$S$119,MATCH($IT$103, 'ECM Staff time by PoF'!$A$4:$R$4,0),FALSE)), 0, VLOOKUP(CONCATENATE($A118,AH$66),'ECM Staff time by PoF'!$A$5:$S$119,MATCH($IT$103, 'ECM Staff time by PoF'!$A$4:$R$4,0),FALSE))))*AH80</f>
        <v>0</v>
      </c>
      <c r="KA118" s="60">
        <f>IF($A118="",0,IF(VLOOKUP($A118,'ECM Staff time by PoF'!$B$5:$C$119,2,FALSE)="Not Applicable",VLOOKUP($A118,'ECM Staff time by PoF'!$B$5:$S$119,MATCH($IT$103, 'ECM Staff time by PoF'!$B$4:$R$4,0),FALSE),IF(ISERROR(VLOOKUP(CONCATENATE($A118,AI$66),'ECM Staff time by PoF'!$A$5:$S$119,MATCH($IT$103, 'ECM Staff time by PoF'!$A$4:$R$4,0),FALSE)), 0, VLOOKUP(CONCATENATE($A118,AI$66),'ECM Staff time by PoF'!$A$5:$S$119,MATCH($IT$103, 'ECM Staff time by PoF'!$A$4:$R$4,0),FALSE))))*AI80</f>
        <v>0</v>
      </c>
      <c r="KB118" s="60">
        <f>IF($A118="",0,IF(VLOOKUP($A118,'ECM Staff time by PoF'!$B$5:$C$119,2,FALSE)="Not Applicable",VLOOKUP($A118,'ECM Staff time by PoF'!$B$5:$S$119,MATCH($IT$103, 'ECM Staff time by PoF'!$B$4:$R$4,0),FALSE),IF(ISERROR(VLOOKUP(CONCATENATE($A118,AJ$66),'ECM Staff time by PoF'!$A$5:$S$119,MATCH($IT$103, 'ECM Staff time by PoF'!$A$4:$R$4,0),FALSE)), 0, VLOOKUP(CONCATENATE($A118,AJ$66),'ECM Staff time by PoF'!$A$5:$S$119,MATCH($IT$103, 'ECM Staff time by PoF'!$A$4:$R$4,0),FALSE))))*AJ80</f>
        <v>0</v>
      </c>
      <c r="KC118" s="60">
        <f>IF($A118="",0,IF(VLOOKUP($A118,'ECM Staff time by PoF'!$B$5:$C$119,2,FALSE)="Not Applicable",VLOOKUP($A118,'ECM Staff time by PoF'!$B$5:$S$119,MATCH($IT$103, 'ECM Staff time by PoF'!$B$4:$R$4,0),FALSE),IF(ISERROR(VLOOKUP(CONCATENATE($A118,AK$66),'ECM Staff time by PoF'!$A$5:$S$119,MATCH($IT$103, 'ECM Staff time by PoF'!$A$4:$R$4,0),FALSE)), 0, VLOOKUP(CONCATENATE($A118,AK$66),'ECM Staff time by PoF'!$A$5:$S$119,MATCH($IT$103, 'ECM Staff time by PoF'!$A$4:$R$4,0),FALSE))))*AK80</f>
        <v>0</v>
      </c>
      <c r="KD118" s="60">
        <f>IF($A118="",0,IF(VLOOKUP($A118,'ECM Staff time by PoF'!$B$5:$C$119,2,FALSE)="Not Applicable",VLOOKUP($A118,'ECM Staff time by PoF'!$B$5:$S$119,MATCH($KD$103, 'ECM Staff time by PoF'!$B$4:$R$4,0),FALSE),IF(ISERROR(VLOOKUP(CONCATENATE($A118,B$66),'ECM Staff time by PoF'!$A$5:$S$119,MATCH($KD$103, 'ECM Staff time by PoF'!$A$4:$R$4,0),FALSE)), 0, VLOOKUP(CONCATENATE($A118,B$66),'ECM Staff time by PoF'!$A$5:$S$119,MATCH($KD$103, 'ECM Staff time by PoF'!$A$4:$R$4,0),FALSE))))*B80</f>
        <v>0</v>
      </c>
      <c r="KE118" s="60">
        <f>IF($A118="",0,IF(VLOOKUP($A118,'ECM Staff time by PoF'!$B$5:$C$119,2,FALSE)="Not Applicable",VLOOKUP($A118,'ECM Staff time by PoF'!$B$5:$S$119,MATCH($KD$103, 'ECM Staff time by PoF'!$B$4:$R$4,0),FALSE),IF(ISERROR(VLOOKUP(CONCATENATE($A118,C$66),'ECM Staff time by PoF'!$A$5:$S$119,MATCH($KD$103, 'ECM Staff time by PoF'!$A$4:$R$4,0),FALSE)), 0, VLOOKUP(CONCATENATE($A118,C$66),'ECM Staff time by PoF'!$A$5:$S$119,MATCH($KD$103, 'ECM Staff time by PoF'!$A$4:$R$4,0),FALSE))))*C80</f>
        <v>0</v>
      </c>
      <c r="KF118" s="60">
        <f>IF($A118="",0,IF(VLOOKUP($A118,'ECM Staff time by PoF'!$B$5:$C$119,2,FALSE)="Not Applicable",VLOOKUP($A118,'ECM Staff time by PoF'!$B$5:$S$119,MATCH($KD$103, 'ECM Staff time by PoF'!$B$4:$R$4,0),FALSE),IF(ISERROR(VLOOKUP(CONCATENATE($A118,D$66),'ECM Staff time by PoF'!$A$5:$S$119,MATCH($KD$103, 'ECM Staff time by PoF'!$A$4:$R$4,0),FALSE)), 0, VLOOKUP(CONCATENATE($A118,D$66),'ECM Staff time by PoF'!$A$5:$S$119,MATCH($KD$103, 'ECM Staff time by PoF'!$A$4:$R$4,0),FALSE))))*D80</f>
        <v>0</v>
      </c>
      <c r="KG118" s="60">
        <f>IF($A118="",0,IF(VLOOKUP($A118,'ECM Staff time by PoF'!$B$5:$C$119,2,FALSE)="Not Applicable",VLOOKUP($A118,'ECM Staff time by PoF'!$B$5:$S$119,MATCH($KD$103, 'ECM Staff time by PoF'!$B$4:$R$4,0),FALSE),IF(ISERROR(VLOOKUP(CONCATENATE($A118,E$66),'ECM Staff time by PoF'!$A$5:$S$119,MATCH($KD$103, 'ECM Staff time by PoF'!$A$4:$R$4,0),FALSE)), 0, VLOOKUP(CONCATENATE($A118,E$66),'ECM Staff time by PoF'!$A$5:$S$119,MATCH($KD$103, 'ECM Staff time by PoF'!$A$4:$R$4,0),FALSE))))*E80</f>
        <v>0</v>
      </c>
      <c r="KH118" s="60">
        <f>IF($A118="",0,IF(VLOOKUP($A118,'ECM Staff time by PoF'!$B$5:$C$119,2,FALSE)="Not Applicable",VLOOKUP($A118,'ECM Staff time by PoF'!$B$5:$S$119,MATCH($KD$103, 'ECM Staff time by PoF'!$B$4:$R$4,0),FALSE),IF(ISERROR(VLOOKUP(CONCATENATE($A118,F$66),'ECM Staff time by PoF'!$A$5:$S$119,MATCH($KD$103, 'ECM Staff time by PoF'!$A$4:$R$4,0),FALSE)), 0, VLOOKUP(CONCATENATE($A118,F$66),'ECM Staff time by PoF'!$A$5:$S$119,MATCH($KD$103, 'ECM Staff time by PoF'!$A$4:$R$4,0),FALSE))))*F80</f>
        <v>0</v>
      </c>
      <c r="KI118" s="60">
        <f>IF($A118="",0,IF(VLOOKUP($A118,'ECM Staff time by PoF'!$B$5:$C$119,2,FALSE)="Not Applicable",VLOOKUP($A118,'ECM Staff time by PoF'!$B$5:$S$119,MATCH($KD$103, 'ECM Staff time by PoF'!$B$4:$R$4,0),FALSE),IF(ISERROR(VLOOKUP(CONCATENATE($A118,G$66),'ECM Staff time by PoF'!$A$5:$S$119,MATCH($KD$103, 'ECM Staff time by PoF'!$A$4:$R$4,0),FALSE)), 0, VLOOKUP(CONCATENATE($A118,G$66),'ECM Staff time by PoF'!$A$5:$S$119,MATCH($KD$103, 'ECM Staff time by PoF'!$A$4:$R$4,0),FALSE))))*G80</f>
        <v>0</v>
      </c>
      <c r="KJ118" s="60">
        <f>IF($A118="",0,IF(VLOOKUP($A118,'ECM Staff time by PoF'!$B$5:$C$119,2,FALSE)="Not Applicable",VLOOKUP($A118,'ECM Staff time by PoF'!$B$5:$S$119,MATCH($KD$103, 'ECM Staff time by PoF'!$B$4:$R$4,0),FALSE),IF(ISERROR(VLOOKUP(CONCATENATE($A118,H$66),'ECM Staff time by PoF'!$A$5:$S$119,MATCH($KD$103, 'ECM Staff time by PoF'!$A$4:$R$4,0),FALSE)), 0, VLOOKUP(CONCATENATE($A118,H$66),'ECM Staff time by PoF'!$A$5:$S$119,MATCH($KD$103, 'ECM Staff time by PoF'!$A$4:$R$4,0),FALSE))))*H80</f>
        <v>0</v>
      </c>
      <c r="KK118" s="60">
        <f>IF($A118="",0,IF(VLOOKUP($A118,'ECM Staff time by PoF'!$B$5:$C$119,2,FALSE)="Not Applicable",VLOOKUP($A118,'ECM Staff time by PoF'!$B$5:$S$119,MATCH($KD$103, 'ECM Staff time by PoF'!$B$4:$R$4,0),FALSE),IF(ISERROR(VLOOKUP(CONCATENATE($A118,I$66),'ECM Staff time by PoF'!$A$5:$S$119,MATCH($KD$103, 'ECM Staff time by PoF'!$A$4:$R$4,0),FALSE)), 0, VLOOKUP(CONCATENATE($A118,I$66),'ECM Staff time by PoF'!$A$5:$S$119,MATCH($KD$103, 'ECM Staff time by PoF'!$A$4:$R$4,0),FALSE))))*I80</f>
        <v>0</v>
      </c>
      <c r="KL118" s="60">
        <f>IF($A118="",0,IF(VLOOKUP($A118,'ECM Staff time by PoF'!$B$5:$C$119,2,FALSE)="Not Applicable",VLOOKUP($A118,'ECM Staff time by PoF'!$B$5:$S$119,MATCH($KD$103, 'ECM Staff time by PoF'!$B$4:$R$4,0),FALSE),IF(ISERROR(VLOOKUP(CONCATENATE($A118,J$66),'ECM Staff time by PoF'!$A$5:$S$119,MATCH($KD$103, 'ECM Staff time by PoF'!$A$4:$R$4,0),FALSE)), 0, VLOOKUP(CONCATENATE($A118,J$66),'ECM Staff time by PoF'!$A$5:$S$119,MATCH($KD$103, 'ECM Staff time by PoF'!$A$4:$R$4,0),FALSE))))*J80</f>
        <v>0</v>
      </c>
      <c r="KM118" s="60">
        <f>IF($A118="",0,IF(VLOOKUP($A118,'ECM Staff time by PoF'!$B$5:$C$119,2,FALSE)="Not Applicable",VLOOKUP($A118,'ECM Staff time by PoF'!$B$5:$S$119,MATCH($KD$103, 'ECM Staff time by PoF'!$B$4:$R$4,0),FALSE),IF(ISERROR(VLOOKUP(CONCATENATE($A118,K$66),'ECM Staff time by PoF'!$A$5:$S$119,MATCH($KD$103, 'ECM Staff time by PoF'!$A$4:$R$4,0),FALSE)), 0, VLOOKUP(CONCATENATE($A118,K$66),'ECM Staff time by PoF'!$A$5:$S$119,MATCH($KD$103, 'ECM Staff time by PoF'!$A$4:$R$4,0),FALSE))))*K80</f>
        <v>0</v>
      </c>
      <c r="KN118" s="60">
        <f>IF($A118="",0,IF(VLOOKUP($A118,'ECM Staff time by PoF'!$B$5:$C$119,2,FALSE)="Not Applicable",VLOOKUP($A118,'ECM Staff time by PoF'!$B$5:$S$119,MATCH($KD$103, 'ECM Staff time by PoF'!$B$4:$R$4,0),FALSE),IF(ISERROR(VLOOKUP(CONCATENATE($A118,L$66),'ECM Staff time by PoF'!$A$5:$S$119,MATCH($KD$103, 'ECM Staff time by PoF'!$A$4:$R$4,0),FALSE)), 0, VLOOKUP(CONCATENATE($A118,L$66),'ECM Staff time by PoF'!$A$5:$S$119,MATCH($KD$103, 'ECM Staff time by PoF'!$A$4:$R$4,0),FALSE))))*L80</f>
        <v>0</v>
      </c>
      <c r="KO118" s="60">
        <f>IF($A118="",0,IF(VLOOKUP($A118,'ECM Staff time by PoF'!$B$5:$C$119,2,FALSE)="Not Applicable",VLOOKUP($A118,'ECM Staff time by PoF'!$B$5:$S$119,MATCH($KD$103, 'ECM Staff time by PoF'!$B$4:$R$4,0),FALSE),IF(ISERROR(VLOOKUP(CONCATENATE($A118,M$66),'ECM Staff time by PoF'!$A$5:$S$119,MATCH($KD$103, 'ECM Staff time by PoF'!$A$4:$R$4,0),FALSE)), 0, VLOOKUP(CONCATENATE($A118,M$66),'ECM Staff time by PoF'!$A$5:$S$119,MATCH($KD$103, 'ECM Staff time by PoF'!$A$4:$R$4,0),FALSE))))*M80</f>
        <v>0</v>
      </c>
      <c r="KP118" s="60">
        <f>IF($A118="",0,IF(VLOOKUP($A118,'ECM Staff time by PoF'!$B$5:$C$119,2,FALSE)="Not Applicable",VLOOKUP($A118,'ECM Staff time by PoF'!$B$5:$S$119,MATCH($KD$103, 'ECM Staff time by PoF'!$B$4:$R$4,0),FALSE),IF(ISERROR(VLOOKUP(CONCATENATE($A118,N$66),'ECM Staff time by PoF'!$A$5:$S$119,MATCH($KD$103, 'ECM Staff time by PoF'!$A$4:$R$4,0),FALSE)), 0, VLOOKUP(CONCATENATE($A118,N$66),'ECM Staff time by PoF'!$A$5:$S$119,MATCH($KD$103, 'ECM Staff time by PoF'!$A$4:$R$4,0),FALSE))))*N80</f>
        <v>0</v>
      </c>
      <c r="KQ118" s="60">
        <f>IF($A118="",0,IF(VLOOKUP($A118,'ECM Staff time by PoF'!$B$5:$C$119,2,FALSE)="Not Applicable",VLOOKUP($A118,'ECM Staff time by PoF'!$B$5:$S$119,MATCH($KD$103, 'ECM Staff time by PoF'!$B$4:$R$4,0),FALSE),IF(ISERROR(VLOOKUP(CONCATENATE($A118,O$66),'ECM Staff time by PoF'!$A$5:$S$119,MATCH($KD$103, 'ECM Staff time by PoF'!$A$4:$R$4,0),FALSE)), 0, VLOOKUP(CONCATENATE($A118,O$66),'ECM Staff time by PoF'!$A$5:$S$119,MATCH($KD$103, 'ECM Staff time by PoF'!$A$4:$R$4,0),FALSE))))*O80</f>
        <v>0</v>
      </c>
      <c r="KR118" s="60">
        <f>IF($A118="",0,IF(VLOOKUP($A118,'ECM Staff time by PoF'!$B$5:$C$119,2,FALSE)="Not Applicable",VLOOKUP($A118,'ECM Staff time by PoF'!$B$5:$S$119,MATCH($KD$103, 'ECM Staff time by PoF'!$B$4:$R$4,0),FALSE),IF(ISERROR(VLOOKUP(CONCATENATE($A118,P$66),'ECM Staff time by PoF'!$A$5:$S$119,MATCH($KD$103, 'ECM Staff time by PoF'!$A$4:$R$4,0),FALSE)), 0, VLOOKUP(CONCATENATE($A118,P$66),'ECM Staff time by PoF'!$A$5:$S$119,MATCH($KD$103, 'ECM Staff time by PoF'!$A$4:$R$4,0),FALSE))))*P80</f>
        <v>0</v>
      </c>
      <c r="KS118" s="60">
        <f>IF($A118="",0,IF(VLOOKUP($A118,'ECM Staff time by PoF'!$B$5:$C$119,2,FALSE)="Not Applicable",VLOOKUP($A118,'ECM Staff time by PoF'!$B$5:$S$119,MATCH($KD$103, 'ECM Staff time by PoF'!$B$4:$R$4,0),FALSE),IF(ISERROR(VLOOKUP(CONCATENATE($A118,Q$66),'ECM Staff time by PoF'!$A$5:$S$119,MATCH($KD$103, 'ECM Staff time by PoF'!$A$4:$R$4,0),FALSE)), 0, VLOOKUP(CONCATENATE($A118,Q$66),'ECM Staff time by PoF'!$A$5:$S$119,MATCH($KD$103, 'ECM Staff time by PoF'!$A$4:$R$4,0),FALSE))))*Q80</f>
        <v>0</v>
      </c>
      <c r="KT118" s="60">
        <f>IF($A118="",0,IF(VLOOKUP($A118,'ECM Staff time by PoF'!$B$5:$C$119,2,FALSE)="Not Applicable",VLOOKUP($A118,'ECM Staff time by PoF'!$B$5:$S$119,MATCH($KD$103, 'ECM Staff time by PoF'!$B$4:$R$4,0),FALSE),IF(ISERROR(VLOOKUP(CONCATENATE($A118,R$66),'ECM Staff time by PoF'!$A$5:$S$119,MATCH($KD$103, 'ECM Staff time by PoF'!$A$4:$R$4,0),FALSE)), 0, VLOOKUP(CONCATENATE($A118,R$66),'ECM Staff time by PoF'!$A$5:$S$119,MATCH($KD$103, 'ECM Staff time by PoF'!$A$4:$R$4,0),FALSE))))*R80</f>
        <v>0</v>
      </c>
      <c r="KU118" s="60">
        <f>IF($A118="",0,IF(VLOOKUP($A118,'ECM Staff time by PoF'!$B$5:$C$119,2,FALSE)="Not Applicable",VLOOKUP($A118,'ECM Staff time by PoF'!$B$5:$S$119,MATCH($KD$103, 'ECM Staff time by PoF'!$B$4:$R$4,0),FALSE),IF(ISERROR(VLOOKUP(CONCATENATE($A118,S$66),'ECM Staff time by PoF'!$A$5:$S$119,MATCH($KD$103, 'ECM Staff time by PoF'!$A$4:$R$4,0),FALSE)), 0, VLOOKUP(CONCATENATE($A118,S$66),'ECM Staff time by PoF'!$A$5:$S$119,MATCH($KD$103, 'ECM Staff time by PoF'!$A$4:$R$4,0),FALSE))))*S80</f>
        <v>0</v>
      </c>
      <c r="KV118" s="60">
        <f>IF($A118="",0,IF(VLOOKUP($A118,'ECM Staff time by PoF'!$B$5:$C$119,2,FALSE)="Not Applicable",VLOOKUP($A118,'ECM Staff time by PoF'!$B$5:$S$119,MATCH($KD$103, 'ECM Staff time by PoF'!$B$4:$R$4,0),FALSE),IF(ISERROR(VLOOKUP(CONCATENATE($A118,T$66),'ECM Staff time by PoF'!$A$5:$S$119,MATCH($KD$103, 'ECM Staff time by PoF'!$A$4:$R$4,0),FALSE)), 0, VLOOKUP(CONCATENATE($A118,T$66),'ECM Staff time by PoF'!$A$5:$S$119,MATCH($KD$103, 'ECM Staff time by PoF'!$A$4:$R$4,0),FALSE))))*T80</f>
        <v>0</v>
      </c>
      <c r="KW118" s="60">
        <f>IF($A118="",0,IF(VLOOKUP($A118,'ECM Staff time by PoF'!$B$5:$C$119,2,FALSE)="Not Applicable",VLOOKUP($A118,'ECM Staff time by PoF'!$B$5:$S$119,MATCH($KD$103, 'ECM Staff time by PoF'!$B$4:$R$4,0),FALSE),IF(ISERROR(VLOOKUP(CONCATENATE($A118,U$66),'ECM Staff time by PoF'!$A$5:$S$119,MATCH($KD$103, 'ECM Staff time by PoF'!$A$4:$R$4,0),FALSE)), 0, VLOOKUP(CONCATENATE($A118,U$66),'ECM Staff time by PoF'!$A$5:$S$119,MATCH($KD$103, 'ECM Staff time by PoF'!$A$4:$R$4,0),FALSE))))*U80</f>
        <v>0</v>
      </c>
      <c r="KX118" s="60">
        <f>IF($A118="",0,IF(VLOOKUP($A118,'ECM Staff time by PoF'!$B$5:$C$119,2,FALSE)="Not Applicable",VLOOKUP($A118,'ECM Staff time by PoF'!$B$5:$S$119,MATCH($KD$103, 'ECM Staff time by PoF'!$B$4:$R$4,0),FALSE),IF(ISERROR(VLOOKUP(CONCATENATE($A118,V$66),'ECM Staff time by PoF'!$A$5:$S$119,MATCH($KD$103, 'ECM Staff time by PoF'!$A$4:$R$4,0),FALSE)), 0, VLOOKUP(CONCATENATE($A118,V$66),'ECM Staff time by PoF'!$A$5:$S$119,MATCH($KD$103, 'ECM Staff time by PoF'!$A$4:$R$4,0),FALSE))))*V80</f>
        <v>0</v>
      </c>
      <c r="KY118" s="60">
        <f>IF($A118="",0,IF(VLOOKUP($A118,'ECM Staff time by PoF'!$B$5:$C$119,2,FALSE)="Not Applicable",VLOOKUP($A118,'ECM Staff time by PoF'!$B$5:$S$119,MATCH($KD$103, 'ECM Staff time by PoF'!$B$4:$R$4,0),FALSE),IF(ISERROR(VLOOKUP(CONCATENATE($A118,W$66),'ECM Staff time by PoF'!$A$5:$S$119,MATCH($KD$103, 'ECM Staff time by PoF'!$A$4:$R$4,0),FALSE)), 0, VLOOKUP(CONCATENATE($A118,W$66),'ECM Staff time by PoF'!$A$5:$S$119,MATCH($KD$103, 'ECM Staff time by PoF'!$A$4:$R$4,0),FALSE))))*W80</f>
        <v>0</v>
      </c>
      <c r="KZ118" s="60">
        <f>IF($A118="",0,IF(VLOOKUP($A118,'ECM Staff time by PoF'!$B$5:$C$119,2,FALSE)="Not Applicable",VLOOKUP($A118,'ECM Staff time by PoF'!$B$5:$S$119,MATCH($KD$103, 'ECM Staff time by PoF'!$B$4:$R$4,0),FALSE),IF(ISERROR(VLOOKUP(CONCATENATE($A118,X$66),'ECM Staff time by PoF'!$A$5:$S$119,MATCH($KD$103, 'ECM Staff time by PoF'!$A$4:$R$4,0),FALSE)), 0, VLOOKUP(CONCATENATE($A118,X$66),'ECM Staff time by PoF'!$A$5:$S$119,MATCH($KD$103, 'ECM Staff time by PoF'!$A$4:$R$4,0),FALSE))))*X80</f>
        <v>0</v>
      </c>
      <c r="LA118" s="60">
        <f>IF($A118="",0,IF(VLOOKUP($A118,'ECM Staff time by PoF'!$B$5:$C$119,2,FALSE)="Not Applicable",VLOOKUP($A118,'ECM Staff time by PoF'!$B$5:$S$119,MATCH($KD$103, 'ECM Staff time by PoF'!$B$4:$R$4,0),FALSE),IF(ISERROR(VLOOKUP(CONCATENATE($A118,Y$66),'ECM Staff time by PoF'!$A$5:$S$119,MATCH($KD$103, 'ECM Staff time by PoF'!$A$4:$R$4,0),FALSE)), 0, VLOOKUP(CONCATENATE($A118,Y$66),'ECM Staff time by PoF'!$A$5:$S$119,MATCH($KD$103, 'ECM Staff time by PoF'!$A$4:$R$4,0),FALSE))))*Y80</f>
        <v>0</v>
      </c>
      <c r="LB118" s="60">
        <f>IF($A118="",0,IF(VLOOKUP($A118,'ECM Staff time by PoF'!$B$5:$C$119,2,FALSE)="Not Applicable",VLOOKUP($A118,'ECM Staff time by PoF'!$B$5:$S$119,MATCH($KD$103, 'ECM Staff time by PoF'!$B$4:$R$4,0),FALSE),IF(ISERROR(VLOOKUP(CONCATENATE($A118,Z$66),'ECM Staff time by PoF'!$A$5:$S$119,MATCH($KD$103, 'ECM Staff time by PoF'!$A$4:$R$4,0),FALSE)), 0, VLOOKUP(CONCATENATE($A118,Z$66),'ECM Staff time by PoF'!$A$5:$S$119,MATCH($KD$103, 'ECM Staff time by PoF'!$A$4:$R$4,0),FALSE))))*Z80</f>
        <v>0</v>
      </c>
      <c r="LC118" s="60">
        <f>IF($A118="",0,IF(VLOOKUP($A118,'ECM Staff time by PoF'!$B$5:$C$119,2,FALSE)="Not Applicable",VLOOKUP($A118,'ECM Staff time by PoF'!$B$5:$S$119,MATCH($KD$103, 'ECM Staff time by PoF'!$B$4:$R$4,0),FALSE),IF(ISERROR(VLOOKUP(CONCATENATE($A118,AA$66),'ECM Staff time by PoF'!$A$5:$S$119,MATCH($KD$103, 'ECM Staff time by PoF'!$A$4:$R$4,0),FALSE)), 0, VLOOKUP(CONCATENATE($A118,AA$66),'ECM Staff time by PoF'!$A$5:$S$119,MATCH($KD$103, 'ECM Staff time by PoF'!$A$4:$R$4,0),FALSE))))*AA80</f>
        <v>0</v>
      </c>
      <c r="LD118" s="60">
        <f>IF($A118="",0,IF(VLOOKUP($A118,'ECM Staff time by PoF'!$B$5:$C$119,2,FALSE)="Not Applicable",VLOOKUP($A118,'ECM Staff time by PoF'!$B$5:$S$119,MATCH($KD$103, 'ECM Staff time by PoF'!$B$4:$R$4,0),FALSE),IF(ISERROR(VLOOKUP(CONCATENATE($A118,AB$66),'ECM Staff time by PoF'!$A$5:$S$119,MATCH($KD$103, 'ECM Staff time by PoF'!$A$4:$R$4,0),FALSE)), 0, VLOOKUP(CONCATENATE($A118,AB$66),'ECM Staff time by PoF'!$A$5:$S$119,MATCH($KD$103, 'ECM Staff time by PoF'!$A$4:$R$4,0),FALSE))))*AB80</f>
        <v>0</v>
      </c>
      <c r="LE118" s="60">
        <f>IF($A118="",0,IF(VLOOKUP($A118,'ECM Staff time by PoF'!$B$5:$C$119,2,FALSE)="Not Applicable",VLOOKUP($A118,'ECM Staff time by PoF'!$B$5:$S$119,MATCH($KD$103, 'ECM Staff time by PoF'!$B$4:$R$4,0),FALSE),IF(ISERROR(VLOOKUP(CONCATENATE($A118,AC$66),'ECM Staff time by PoF'!$A$5:$S$119,MATCH($KD$103, 'ECM Staff time by PoF'!$A$4:$R$4,0),FALSE)), 0, VLOOKUP(CONCATENATE($A118,AC$66),'ECM Staff time by PoF'!$A$5:$S$119,MATCH($KD$103, 'ECM Staff time by PoF'!$A$4:$R$4,0),FALSE))))*AC80</f>
        <v>0</v>
      </c>
      <c r="LF118" s="60">
        <f>IF($A118="",0,IF(VLOOKUP($A118,'ECM Staff time by PoF'!$B$5:$C$119,2,FALSE)="Not Applicable",VLOOKUP($A118,'ECM Staff time by PoF'!$B$5:$S$119,MATCH($KD$103, 'ECM Staff time by PoF'!$B$4:$R$4,0),FALSE),IF(ISERROR(VLOOKUP(CONCATENATE($A118,AD$66),'ECM Staff time by PoF'!$A$5:$S$119,MATCH($KD$103, 'ECM Staff time by PoF'!$A$4:$R$4,0),FALSE)), 0, VLOOKUP(CONCATENATE($A118,AD$66),'ECM Staff time by PoF'!$A$5:$S$119,MATCH($KD$103, 'ECM Staff time by PoF'!$A$4:$R$4,0),FALSE))))*AD80</f>
        <v>0</v>
      </c>
      <c r="LG118" s="60">
        <f>IF($A118="",0,IF(VLOOKUP($A118,'ECM Staff time by PoF'!$B$5:$C$119,2,FALSE)="Not Applicable",VLOOKUP($A118,'ECM Staff time by PoF'!$B$5:$S$119,MATCH($KD$103, 'ECM Staff time by PoF'!$B$4:$R$4,0),FALSE),IF(ISERROR(VLOOKUP(CONCATENATE($A118,AE$66),'ECM Staff time by PoF'!$A$5:$S$119,MATCH($KD$103, 'ECM Staff time by PoF'!$A$4:$R$4,0),FALSE)), 0, VLOOKUP(CONCATENATE($A118,AE$66),'ECM Staff time by PoF'!$A$5:$S$119,MATCH($KD$103, 'ECM Staff time by PoF'!$A$4:$R$4,0),FALSE))))*AE80</f>
        <v>0</v>
      </c>
      <c r="LH118" s="60">
        <f>IF($A118="",0,IF(VLOOKUP($A118,'ECM Staff time by PoF'!$B$5:$C$119,2,FALSE)="Not Applicable",VLOOKUP($A118,'ECM Staff time by PoF'!$B$5:$S$119,MATCH($KD$103, 'ECM Staff time by PoF'!$B$4:$R$4,0),FALSE),IF(ISERROR(VLOOKUP(CONCATENATE($A118,AF$66),'ECM Staff time by PoF'!$A$5:$S$119,MATCH($KD$103, 'ECM Staff time by PoF'!$A$4:$R$4,0),FALSE)), 0, VLOOKUP(CONCATENATE($A118,AF$66),'ECM Staff time by PoF'!$A$5:$S$119,MATCH($KD$103, 'ECM Staff time by PoF'!$A$4:$R$4,0),FALSE))))*AF80</f>
        <v>0</v>
      </c>
      <c r="LI118" s="60">
        <f>IF($A118="",0,IF(VLOOKUP($A118,'ECM Staff time by PoF'!$B$5:$C$119,2,FALSE)="Not Applicable",VLOOKUP($A118,'ECM Staff time by PoF'!$B$5:$S$119,MATCH($KD$103, 'ECM Staff time by PoF'!$B$4:$R$4,0),FALSE),IF(ISERROR(VLOOKUP(CONCATENATE($A118,AG$66),'ECM Staff time by PoF'!$A$5:$S$119,MATCH($KD$103, 'ECM Staff time by PoF'!$A$4:$R$4,0),FALSE)), 0, VLOOKUP(CONCATENATE($A118,AG$66),'ECM Staff time by PoF'!$A$5:$S$119,MATCH($KD$103, 'ECM Staff time by PoF'!$A$4:$R$4,0),FALSE))))*AG80</f>
        <v>0</v>
      </c>
      <c r="LJ118" s="60">
        <f>IF($A118="",0,IF(VLOOKUP($A118,'ECM Staff time by PoF'!$B$5:$C$119,2,FALSE)="Not Applicable",VLOOKUP($A118,'ECM Staff time by PoF'!$B$5:$S$119,MATCH($KD$103, 'ECM Staff time by PoF'!$B$4:$R$4,0),FALSE),IF(ISERROR(VLOOKUP(CONCATENATE($A118,AH$66),'ECM Staff time by PoF'!$A$5:$S$119,MATCH($KD$103, 'ECM Staff time by PoF'!$A$4:$R$4,0),FALSE)), 0, VLOOKUP(CONCATENATE($A118,AH$66),'ECM Staff time by PoF'!$A$5:$S$119,MATCH($KD$103, 'ECM Staff time by PoF'!$A$4:$R$4,0),FALSE))))*AH80</f>
        <v>0</v>
      </c>
      <c r="LK118" s="60">
        <f>IF($A118="",0,IF(VLOOKUP($A118,'ECM Staff time by PoF'!$B$5:$C$119,2,FALSE)="Not Applicable",VLOOKUP($A118,'ECM Staff time by PoF'!$B$5:$S$119,MATCH($KD$103, 'ECM Staff time by PoF'!$B$4:$R$4,0),FALSE),IF(ISERROR(VLOOKUP(CONCATENATE($A118,AI$66),'ECM Staff time by PoF'!$A$5:$S$119,MATCH($KD$103, 'ECM Staff time by PoF'!$A$4:$R$4,0),FALSE)), 0, VLOOKUP(CONCATENATE($A118,AI$66),'ECM Staff time by PoF'!$A$5:$S$119,MATCH($KD$103, 'ECM Staff time by PoF'!$A$4:$R$4,0),FALSE))))*AI80</f>
        <v>0</v>
      </c>
      <c r="LL118" s="60">
        <f>IF($A118="",0,IF(VLOOKUP($A118,'ECM Staff time by PoF'!$B$5:$C$119,2,FALSE)="Not Applicable",VLOOKUP($A118,'ECM Staff time by PoF'!$B$5:$S$119,MATCH($KD$103, 'ECM Staff time by PoF'!$B$4:$R$4,0),FALSE),IF(ISERROR(VLOOKUP(CONCATENATE($A118,AJ$66),'ECM Staff time by PoF'!$A$5:$S$119,MATCH($KD$103, 'ECM Staff time by PoF'!$A$4:$R$4,0),FALSE)), 0, VLOOKUP(CONCATENATE($A118,AJ$66),'ECM Staff time by PoF'!$A$5:$S$119,MATCH($KD$103, 'ECM Staff time by PoF'!$A$4:$R$4,0),FALSE))))*AJ80</f>
        <v>0</v>
      </c>
      <c r="LM118" s="60">
        <f>IF($A118="",0,IF(VLOOKUP($A118,'ECM Staff time by PoF'!$B$5:$C$119,2,FALSE)="Not Applicable",VLOOKUP($A118,'ECM Staff time by PoF'!$B$5:$S$119,MATCH($KD$103, 'ECM Staff time by PoF'!$B$4:$R$4,0),FALSE),IF(ISERROR(VLOOKUP(CONCATENATE($A118,AK$66),'ECM Staff time by PoF'!$A$5:$S$119,MATCH($KD$103, 'ECM Staff time by PoF'!$A$4:$R$4,0),FALSE)), 0, VLOOKUP(CONCATENATE($A118,AK$66),'ECM Staff time by PoF'!$A$5:$S$119,MATCH($KD$103, 'ECM Staff time by PoF'!$A$4:$R$4,0),FALSE))))*AK80</f>
        <v>0</v>
      </c>
      <c r="LN118" s="60">
        <f>IF($A118="",0,IF(VLOOKUP($A118,'ECM Staff time by PoF'!$B$5:$C$119,2,FALSE)="Not Applicable",VLOOKUP($A118,'ECM Staff time by PoF'!$B$5:$S$119,MATCH($LN$103, 'ECM Staff time by PoF'!$B$4:$R$4,0),FALSE),IF(ISERROR(VLOOKUP(CONCATENATE($A118,B$66),'ECM Staff time by PoF'!$A$5:$S$119,MATCH($LN$103, 'ECM Staff time by PoF'!$A$4:$R$4,0),FALSE)), 0, VLOOKUP(CONCATENATE($A118,B$66),'ECM Staff time by PoF'!$A$5:$S$119,MATCH($LN$103, 'ECM Staff time by PoF'!$A$4:$R$4,0),FALSE))))*B80</f>
        <v>0</v>
      </c>
      <c r="LO118" s="60">
        <f>IF($A118="",0,IF(VLOOKUP($A118,'ECM Staff time by PoF'!$B$5:$C$119,2,FALSE)="Not Applicable",VLOOKUP($A118,'ECM Staff time by PoF'!$B$5:$S$119,MATCH($LN$103, 'ECM Staff time by PoF'!$B$4:$R$4,0),FALSE),IF(ISERROR(VLOOKUP(CONCATENATE($A118,C$66),'ECM Staff time by PoF'!$A$5:$S$119,MATCH($LN$103, 'ECM Staff time by PoF'!$A$4:$R$4,0),FALSE)), 0, VLOOKUP(CONCATENATE($A118,C$66),'ECM Staff time by PoF'!$A$5:$S$119,MATCH($LN$103, 'ECM Staff time by PoF'!$A$4:$R$4,0),FALSE))))*C80</f>
        <v>0</v>
      </c>
      <c r="LP118" s="60">
        <f>IF($A118="",0,IF(VLOOKUP($A118,'ECM Staff time by PoF'!$B$5:$C$119,2,FALSE)="Not Applicable",VLOOKUP($A118,'ECM Staff time by PoF'!$B$5:$S$119,MATCH($LN$103, 'ECM Staff time by PoF'!$B$4:$R$4,0),FALSE),IF(ISERROR(VLOOKUP(CONCATENATE($A118,D$66),'ECM Staff time by PoF'!$A$5:$S$119,MATCH($LN$103, 'ECM Staff time by PoF'!$A$4:$R$4,0),FALSE)), 0, VLOOKUP(CONCATENATE($A118,D$66),'ECM Staff time by PoF'!$A$5:$S$119,MATCH($LN$103, 'ECM Staff time by PoF'!$A$4:$R$4,0),FALSE))))*D80</f>
        <v>0</v>
      </c>
      <c r="LQ118" s="60">
        <f>IF($A118="",0,IF(VLOOKUP($A118,'ECM Staff time by PoF'!$B$5:$C$119,2,FALSE)="Not Applicable",VLOOKUP($A118,'ECM Staff time by PoF'!$B$5:$S$119,MATCH($LN$103, 'ECM Staff time by PoF'!$B$4:$R$4,0),FALSE),IF(ISERROR(VLOOKUP(CONCATENATE($A118,E$66),'ECM Staff time by PoF'!$A$5:$S$119,MATCH($LN$103, 'ECM Staff time by PoF'!$A$4:$R$4,0),FALSE)), 0, VLOOKUP(CONCATENATE($A118,E$66),'ECM Staff time by PoF'!$A$5:$S$119,MATCH($LN$103, 'ECM Staff time by PoF'!$A$4:$R$4,0),FALSE))))*E80</f>
        <v>0</v>
      </c>
      <c r="LR118" s="60">
        <f>IF($A118="",0,IF(VLOOKUP($A118,'ECM Staff time by PoF'!$B$5:$C$119,2,FALSE)="Not Applicable",VLOOKUP($A118,'ECM Staff time by PoF'!$B$5:$S$119,MATCH($LN$103, 'ECM Staff time by PoF'!$B$4:$R$4,0),FALSE),IF(ISERROR(VLOOKUP(CONCATENATE($A118,F$66),'ECM Staff time by PoF'!$A$5:$S$119,MATCH($LN$103, 'ECM Staff time by PoF'!$A$4:$R$4,0),FALSE)), 0, VLOOKUP(CONCATENATE($A118,F$66),'ECM Staff time by PoF'!$A$5:$S$119,MATCH($LN$103, 'ECM Staff time by PoF'!$A$4:$R$4,0),FALSE))))*F80</f>
        <v>0</v>
      </c>
      <c r="LS118" s="60">
        <f>IF($A118="",0,IF(VLOOKUP($A118,'ECM Staff time by PoF'!$B$5:$C$119,2,FALSE)="Not Applicable",VLOOKUP($A118,'ECM Staff time by PoF'!$B$5:$S$119,MATCH($LN$103, 'ECM Staff time by PoF'!$B$4:$R$4,0),FALSE),IF(ISERROR(VLOOKUP(CONCATENATE($A118,G$66),'ECM Staff time by PoF'!$A$5:$S$119,MATCH($LN$103, 'ECM Staff time by PoF'!$A$4:$R$4,0),FALSE)), 0, VLOOKUP(CONCATENATE($A118,G$66),'ECM Staff time by PoF'!$A$5:$S$119,MATCH($LN$103, 'ECM Staff time by PoF'!$A$4:$R$4,0),FALSE))))*G80</f>
        <v>0</v>
      </c>
      <c r="LT118" s="60">
        <f>IF($A118="",0,IF(VLOOKUP($A118,'ECM Staff time by PoF'!$B$5:$C$119,2,FALSE)="Not Applicable",VLOOKUP($A118,'ECM Staff time by PoF'!$B$5:$S$119,MATCH($LN$103, 'ECM Staff time by PoF'!$B$4:$R$4,0),FALSE),IF(ISERROR(VLOOKUP(CONCATENATE($A118,H$66),'ECM Staff time by PoF'!$A$5:$S$119,MATCH($LN$103, 'ECM Staff time by PoF'!$A$4:$R$4,0),FALSE)), 0, VLOOKUP(CONCATENATE($A118,H$66),'ECM Staff time by PoF'!$A$5:$S$119,MATCH($LN$103, 'ECM Staff time by PoF'!$A$4:$R$4,0),FALSE))))*H80</f>
        <v>0</v>
      </c>
      <c r="LU118" s="60">
        <f>IF($A118="",0,IF(VLOOKUP($A118,'ECM Staff time by PoF'!$B$5:$C$119,2,FALSE)="Not Applicable",VLOOKUP($A118,'ECM Staff time by PoF'!$B$5:$S$119,MATCH($LN$103, 'ECM Staff time by PoF'!$B$4:$R$4,0),FALSE),IF(ISERROR(VLOOKUP(CONCATENATE($A118,I$66),'ECM Staff time by PoF'!$A$5:$S$119,MATCH($LN$103, 'ECM Staff time by PoF'!$A$4:$R$4,0),FALSE)), 0, VLOOKUP(CONCATENATE($A118,I$66),'ECM Staff time by PoF'!$A$5:$S$119,MATCH($LN$103, 'ECM Staff time by PoF'!$A$4:$R$4,0),FALSE))))*I80</f>
        <v>0</v>
      </c>
      <c r="LV118" s="60">
        <f>IF($A118="",0,IF(VLOOKUP($A118,'ECM Staff time by PoF'!$B$5:$C$119,2,FALSE)="Not Applicable",VLOOKUP($A118,'ECM Staff time by PoF'!$B$5:$S$119,MATCH($LN$103, 'ECM Staff time by PoF'!$B$4:$R$4,0),FALSE),IF(ISERROR(VLOOKUP(CONCATENATE($A118,J$66),'ECM Staff time by PoF'!$A$5:$S$119,MATCH($LN$103, 'ECM Staff time by PoF'!$A$4:$R$4,0),FALSE)), 0, VLOOKUP(CONCATENATE($A118,J$66),'ECM Staff time by PoF'!$A$5:$S$119,MATCH($LN$103, 'ECM Staff time by PoF'!$A$4:$R$4,0),FALSE))))*J80</f>
        <v>0</v>
      </c>
      <c r="LW118" s="60">
        <f>IF($A118="",0,IF(VLOOKUP($A118,'ECM Staff time by PoF'!$B$5:$C$119,2,FALSE)="Not Applicable",VLOOKUP($A118,'ECM Staff time by PoF'!$B$5:$S$119,MATCH($LN$103, 'ECM Staff time by PoF'!$B$4:$R$4,0),FALSE),IF(ISERROR(VLOOKUP(CONCATENATE($A118,K$66),'ECM Staff time by PoF'!$A$5:$S$119,MATCH($LN$103, 'ECM Staff time by PoF'!$A$4:$R$4,0),FALSE)), 0, VLOOKUP(CONCATENATE($A118,K$66),'ECM Staff time by PoF'!$A$5:$S$119,MATCH($LN$103, 'ECM Staff time by PoF'!$A$4:$R$4,0),FALSE))))*K80</f>
        <v>0</v>
      </c>
      <c r="LX118" s="60">
        <f>IF($A118="",0,IF(VLOOKUP($A118,'ECM Staff time by PoF'!$B$5:$C$119,2,FALSE)="Not Applicable",VLOOKUP($A118,'ECM Staff time by PoF'!$B$5:$S$119,MATCH($LN$103, 'ECM Staff time by PoF'!$B$4:$R$4,0),FALSE),IF(ISERROR(VLOOKUP(CONCATENATE($A118,L$66),'ECM Staff time by PoF'!$A$5:$S$119,MATCH($LN$103, 'ECM Staff time by PoF'!$A$4:$R$4,0),FALSE)), 0, VLOOKUP(CONCATENATE($A118,L$66),'ECM Staff time by PoF'!$A$5:$S$119,MATCH($LN$103, 'ECM Staff time by PoF'!$A$4:$R$4,0),FALSE))))*L80</f>
        <v>0</v>
      </c>
      <c r="LY118" s="60">
        <f>IF($A118="",0,IF(VLOOKUP($A118,'ECM Staff time by PoF'!$B$5:$C$119,2,FALSE)="Not Applicable",VLOOKUP($A118,'ECM Staff time by PoF'!$B$5:$S$119,MATCH($LN$103, 'ECM Staff time by PoF'!$B$4:$R$4,0),FALSE),IF(ISERROR(VLOOKUP(CONCATENATE($A118,M$66),'ECM Staff time by PoF'!$A$5:$S$119,MATCH($LN$103, 'ECM Staff time by PoF'!$A$4:$R$4,0),FALSE)), 0, VLOOKUP(CONCATENATE($A118,M$66),'ECM Staff time by PoF'!$A$5:$S$119,MATCH($LN$103, 'ECM Staff time by PoF'!$A$4:$R$4,0),FALSE))))*M80</f>
        <v>0</v>
      </c>
      <c r="LZ118" s="60">
        <f>IF($A118="",0,IF(VLOOKUP($A118,'ECM Staff time by PoF'!$B$5:$C$119,2,FALSE)="Not Applicable",VLOOKUP($A118,'ECM Staff time by PoF'!$B$5:$S$119,MATCH($LN$103, 'ECM Staff time by PoF'!$B$4:$R$4,0),FALSE),IF(ISERROR(VLOOKUP(CONCATENATE($A118,N$66),'ECM Staff time by PoF'!$A$5:$S$119,MATCH($LN$103, 'ECM Staff time by PoF'!$A$4:$R$4,0),FALSE)), 0, VLOOKUP(CONCATENATE($A118,N$66),'ECM Staff time by PoF'!$A$5:$S$119,MATCH($LN$103, 'ECM Staff time by PoF'!$A$4:$R$4,0),FALSE))))*N80</f>
        <v>0</v>
      </c>
      <c r="MA118" s="60">
        <f>IF($A118="",0,IF(VLOOKUP($A118,'ECM Staff time by PoF'!$B$5:$C$119,2,FALSE)="Not Applicable",VLOOKUP($A118,'ECM Staff time by PoF'!$B$5:$S$119,MATCH($LN$103, 'ECM Staff time by PoF'!$B$4:$R$4,0),FALSE),IF(ISERROR(VLOOKUP(CONCATENATE($A118,O$66),'ECM Staff time by PoF'!$A$5:$S$119,MATCH($LN$103, 'ECM Staff time by PoF'!$A$4:$R$4,0),FALSE)), 0, VLOOKUP(CONCATENATE($A118,O$66),'ECM Staff time by PoF'!$A$5:$S$119,MATCH($LN$103, 'ECM Staff time by PoF'!$A$4:$R$4,0),FALSE))))*O80</f>
        <v>0</v>
      </c>
      <c r="MB118" s="60">
        <f>IF($A118="",0,IF(VLOOKUP($A118,'ECM Staff time by PoF'!$B$5:$C$119,2,FALSE)="Not Applicable",VLOOKUP($A118,'ECM Staff time by PoF'!$B$5:$S$119,MATCH($LN$103, 'ECM Staff time by PoF'!$B$4:$R$4,0),FALSE),IF(ISERROR(VLOOKUP(CONCATENATE($A118,P$66),'ECM Staff time by PoF'!$A$5:$S$119,MATCH($LN$103, 'ECM Staff time by PoF'!$A$4:$R$4,0),FALSE)), 0, VLOOKUP(CONCATENATE($A118,P$66),'ECM Staff time by PoF'!$A$5:$S$119,MATCH($LN$103, 'ECM Staff time by PoF'!$A$4:$R$4,0),FALSE))))*P80</f>
        <v>0</v>
      </c>
      <c r="MC118" s="60">
        <f>IF($A118="",0,IF(VLOOKUP($A118,'ECM Staff time by PoF'!$B$5:$C$119,2,FALSE)="Not Applicable",VLOOKUP($A118,'ECM Staff time by PoF'!$B$5:$S$119,MATCH($LN$103, 'ECM Staff time by PoF'!$B$4:$R$4,0),FALSE),IF(ISERROR(VLOOKUP(CONCATENATE($A118,Q$66),'ECM Staff time by PoF'!$A$5:$S$119,MATCH($LN$103, 'ECM Staff time by PoF'!$A$4:$R$4,0),FALSE)), 0, VLOOKUP(CONCATENATE($A118,Q$66),'ECM Staff time by PoF'!$A$5:$S$119,MATCH($LN$103, 'ECM Staff time by PoF'!$A$4:$R$4,0),FALSE))))*Q80</f>
        <v>0</v>
      </c>
      <c r="MD118" s="60">
        <f>IF($A118="",0,IF(VLOOKUP($A118,'ECM Staff time by PoF'!$B$5:$C$119,2,FALSE)="Not Applicable",VLOOKUP($A118,'ECM Staff time by PoF'!$B$5:$S$119,MATCH($LN$103, 'ECM Staff time by PoF'!$B$4:$R$4,0),FALSE),IF(ISERROR(VLOOKUP(CONCATENATE($A118,R$66),'ECM Staff time by PoF'!$A$5:$S$119,MATCH($LN$103, 'ECM Staff time by PoF'!$A$4:$R$4,0),FALSE)), 0, VLOOKUP(CONCATENATE($A118,R$66),'ECM Staff time by PoF'!$A$5:$S$119,MATCH($LN$103, 'ECM Staff time by PoF'!$A$4:$R$4,0),FALSE))))*R80</f>
        <v>0</v>
      </c>
      <c r="ME118" s="60">
        <f>IF($A118="",0,IF(VLOOKUP($A118,'ECM Staff time by PoF'!$B$5:$C$119,2,FALSE)="Not Applicable",VLOOKUP($A118,'ECM Staff time by PoF'!$B$5:$S$119,MATCH($LN$103, 'ECM Staff time by PoF'!$B$4:$R$4,0),FALSE),IF(ISERROR(VLOOKUP(CONCATENATE($A118,S$66),'ECM Staff time by PoF'!$A$5:$S$119,MATCH($LN$103, 'ECM Staff time by PoF'!$A$4:$R$4,0),FALSE)), 0, VLOOKUP(CONCATENATE($A118,S$66),'ECM Staff time by PoF'!$A$5:$S$119,MATCH($LN$103, 'ECM Staff time by PoF'!$A$4:$R$4,0),FALSE))))*S80</f>
        <v>0</v>
      </c>
      <c r="MF118" s="60">
        <f>IF($A118="",0,IF(VLOOKUP($A118,'ECM Staff time by PoF'!$B$5:$C$119,2,FALSE)="Not Applicable",VLOOKUP($A118,'ECM Staff time by PoF'!$B$5:$S$119,MATCH($LN$103, 'ECM Staff time by PoF'!$B$4:$R$4,0),FALSE),IF(ISERROR(VLOOKUP(CONCATENATE($A118,T$66),'ECM Staff time by PoF'!$A$5:$S$119,MATCH($LN$103, 'ECM Staff time by PoF'!$A$4:$R$4,0),FALSE)), 0, VLOOKUP(CONCATENATE($A118,T$66),'ECM Staff time by PoF'!$A$5:$S$119,MATCH($LN$103, 'ECM Staff time by PoF'!$A$4:$R$4,0),FALSE))))*T80</f>
        <v>0</v>
      </c>
      <c r="MG118" s="60">
        <f>IF($A118="",0,IF(VLOOKUP($A118,'ECM Staff time by PoF'!$B$5:$C$119,2,FALSE)="Not Applicable",VLOOKUP($A118,'ECM Staff time by PoF'!$B$5:$S$119,MATCH($LN$103, 'ECM Staff time by PoF'!$B$4:$R$4,0),FALSE),IF(ISERROR(VLOOKUP(CONCATENATE($A118,U$66),'ECM Staff time by PoF'!$A$5:$S$119,MATCH($LN$103, 'ECM Staff time by PoF'!$A$4:$R$4,0),FALSE)), 0, VLOOKUP(CONCATENATE($A118,U$66),'ECM Staff time by PoF'!$A$5:$S$119,MATCH($LN$103, 'ECM Staff time by PoF'!$A$4:$R$4,0),FALSE))))*U80</f>
        <v>0</v>
      </c>
      <c r="MH118" s="60">
        <f>IF($A118="",0,IF(VLOOKUP($A118,'ECM Staff time by PoF'!$B$5:$C$119,2,FALSE)="Not Applicable",VLOOKUP($A118,'ECM Staff time by PoF'!$B$5:$S$119,MATCH($LN$103, 'ECM Staff time by PoF'!$B$4:$R$4,0),FALSE),IF(ISERROR(VLOOKUP(CONCATENATE($A118,V$66),'ECM Staff time by PoF'!$A$5:$S$119,MATCH($LN$103, 'ECM Staff time by PoF'!$A$4:$R$4,0),FALSE)), 0, VLOOKUP(CONCATENATE($A118,V$66),'ECM Staff time by PoF'!$A$5:$S$119,MATCH($LN$103, 'ECM Staff time by PoF'!$A$4:$R$4,0),FALSE))))*V80</f>
        <v>0</v>
      </c>
      <c r="MI118" s="60">
        <f>IF($A118="",0,IF(VLOOKUP($A118,'ECM Staff time by PoF'!$B$5:$C$119,2,FALSE)="Not Applicable",VLOOKUP($A118,'ECM Staff time by PoF'!$B$5:$S$119,MATCH($LN$103, 'ECM Staff time by PoF'!$B$4:$R$4,0),FALSE),IF(ISERROR(VLOOKUP(CONCATENATE($A118,W$66),'ECM Staff time by PoF'!$A$5:$S$119,MATCH($LN$103, 'ECM Staff time by PoF'!$A$4:$R$4,0),FALSE)), 0, VLOOKUP(CONCATENATE($A118,W$66),'ECM Staff time by PoF'!$A$5:$S$119,MATCH($LN$103, 'ECM Staff time by PoF'!$A$4:$R$4,0),FALSE))))*W80</f>
        <v>0</v>
      </c>
      <c r="MJ118" s="60">
        <f>IF($A118="",0,IF(VLOOKUP($A118,'ECM Staff time by PoF'!$B$5:$C$119,2,FALSE)="Not Applicable",VLOOKUP($A118,'ECM Staff time by PoF'!$B$5:$S$119,MATCH($LN$103, 'ECM Staff time by PoF'!$B$4:$R$4,0),FALSE),IF(ISERROR(VLOOKUP(CONCATENATE($A118,X$66),'ECM Staff time by PoF'!$A$5:$S$119,MATCH($LN$103, 'ECM Staff time by PoF'!$A$4:$R$4,0),FALSE)), 0, VLOOKUP(CONCATENATE($A118,X$66),'ECM Staff time by PoF'!$A$5:$S$119,MATCH($LN$103, 'ECM Staff time by PoF'!$A$4:$R$4,0),FALSE))))*X80</f>
        <v>0</v>
      </c>
      <c r="MK118" s="60">
        <f>IF($A118="",0,IF(VLOOKUP($A118,'ECM Staff time by PoF'!$B$5:$C$119,2,FALSE)="Not Applicable",VLOOKUP($A118,'ECM Staff time by PoF'!$B$5:$S$119,MATCH($LN$103, 'ECM Staff time by PoF'!$B$4:$R$4,0),FALSE),IF(ISERROR(VLOOKUP(CONCATENATE($A118,Y$66),'ECM Staff time by PoF'!$A$5:$S$119,MATCH($LN$103, 'ECM Staff time by PoF'!$A$4:$R$4,0),FALSE)), 0, VLOOKUP(CONCATENATE($A118,Y$66),'ECM Staff time by PoF'!$A$5:$S$119,MATCH($LN$103, 'ECM Staff time by PoF'!$A$4:$R$4,0),FALSE))))*Y80</f>
        <v>0</v>
      </c>
      <c r="ML118" s="60">
        <f>IF($A118="",0,IF(VLOOKUP($A118,'ECM Staff time by PoF'!$B$5:$C$119,2,FALSE)="Not Applicable",VLOOKUP($A118,'ECM Staff time by PoF'!$B$5:$S$119,MATCH($LN$103, 'ECM Staff time by PoF'!$B$4:$R$4,0),FALSE),IF(ISERROR(VLOOKUP(CONCATENATE($A118,Z$66),'ECM Staff time by PoF'!$A$5:$S$119,MATCH($LN$103, 'ECM Staff time by PoF'!$A$4:$R$4,0),FALSE)), 0, VLOOKUP(CONCATENATE($A118,Z$66),'ECM Staff time by PoF'!$A$5:$S$119,MATCH($LN$103, 'ECM Staff time by PoF'!$A$4:$R$4,0),FALSE))))*Z80</f>
        <v>0</v>
      </c>
      <c r="MM118" s="60">
        <f>IF($A118="",0,IF(VLOOKUP($A118,'ECM Staff time by PoF'!$B$5:$C$119,2,FALSE)="Not Applicable",VLOOKUP($A118,'ECM Staff time by PoF'!$B$5:$S$119,MATCH($LN$103, 'ECM Staff time by PoF'!$B$4:$R$4,0),FALSE),IF(ISERROR(VLOOKUP(CONCATENATE($A118,AA$66),'ECM Staff time by PoF'!$A$5:$S$119,MATCH($LN$103, 'ECM Staff time by PoF'!$A$4:$R$4,0),FALSE)), 0, VLOOKUP(CONCATENATE($A118,AA$66),'ECM Staff time by PoF'!$A$5:$S$119,MATCH($LN$103, 'ECM Staff time by PoF'!$A$4:$R$4,0),FALSE))))*AA80</f>
        <v>0</v>
      </c>
      <c r="MN118" s="60">
        <f>IF($A118="",0,IF(VLOOKUP($A118,'ECM Staff time by PoF'!$B$5:$C$119,2,FALSE)="Not Applicable",VLOOKUP($A118,'ECM Staff time by PoF'!$B$5:$S$119,MATCH($LN$103, 'ECM Staff time by PoF'!$B$4:$R$4,0),FALSE),IF(ISERROR(VLOOKUP(CONCATENATE($A118,AB$66),'ECM Staff time by PoF'!$A$5:$S$119,MATCH($LN$103, 'ECM Staff time by PoF'!$A$4:$R$4,0),FALSE)), 0, VLOOKUP(CONCATENATE($A118,AB$66),'ECM Staff time by PoF'!$A$5:$S$119,MATCH($LN$103, 'ECM Staff time by PoF'!$A$4:$R$4,0),FALSE))))*AB80</f>
        <v>0</v>
      </c>
      <c r="MO118" s="60">
        <f>IF($A118="",0,IF(VLOOKUP($A118,'ECM Staff time by PoF'!$B$5:$C$119,2,FALSE)="Not Applicable",VLOOKUP($A118,'ECM Staff time by PoF'!$B$5:$S$119,MATCH($LN$103, 'ECM Staff time by PoF'!$B$4:$R$4,0),FALSE),IF(ISERROR(VLOOKUP(CONCATENATE($A118,AC$66),'ECM Staff time by PoF'!$A$5:$S$119,MATCH($LN$103, 'ECM Staff time by PoF'!$A$4:$R$4,0),FALSE)), 0, VLOOKUP(CONCATENATE($A118,AC$66),'ECM Staff time by PoF'!$A$5:$S$119,MATCH($LN$103, 'ECM Staff time by PoF'!$A$4:$R$4,0),FALSE))))*AC80</f>
        <v>0</v>
      </c>
      <c r="MP118" s="60">
        <f>IF($A118="",0,IF(VLOOKUP($A118,'ECM Staff time by PoF'!$B$5:$C$119,2,FALSE)="Not Applicable",VLOOKUP($A118,'ECM Staff time by PoF'!$B$5:$S$119,MATCH($LN$103, 'ECM Staff time by PoF'!$B$4:$R$4,0),FALSE),IF(ISERROR(VLOOKUP(CONCATENATE($A118,AD$66),'ECM Staff time by PoF'!$A$5:$S$119,MATCH($LN$103, 'ECM Staff time by PoF'!$A$4:$R$4,0),FALSE)), 0, VLOOKUP(CONCATENATE($A118,AD$66),'ECM Staff time by PoF'!$A$5:$S$119,MATCH($LN$103, 'ECM Staff time by PoF'!$A$4:$R$4,0),FALSE))))*AD80</f>
        <v>0</v>
      </c>
      <c r="MQ118" s="60">
        <f>IF($A118="",0,IF(VLOOKUP($A118,'ECM Staff time by PoF'!$B$5:$C$119,2,FALSE)="Not Applicable",VLOOKUP($A118,'ECM Staff time by PoF'!$B$5:$S$119,MATCH($LN$103, 'ECM Staff time by PoF'!$B$4:$R$4,0),FALSE),IF(ISERROR(VLOOKUP(CONCATENATE($A118,AE$66),'ECM Staff time by PoF'!$A$5:$S$119,MATCH($LN$103, 'ECM Staff time by PoF'!$A$4:$R$4,0),FALSE)), 0, VLOOKUP(CONCATENATE($A118,AE$66),'ECM Staff time by PoF'!$A$5:$S$119,MATCH($LN$103, 'ECM Staff time by PoF'!$A$4:$R$4,0),FALSE))))*AE80</f>
        <v>0</v>
      </c>
      <c r="MR118" s="60">
        <f>IF($A118="",0,IF(VLOOKUP($A118,'ECM Staff time by PoF'!$B$5:$C$119,2,FALSE)="Not Applicable",VLOOKUP($A118,'ECM Staff time by PoF'!$B$5:$S$119,MATCH($LN$103, 'ECM Staff time by PoF'!$B$4:$R$4,0),FALSE),IF(ISERROR(VLOOKUP(CONCATENATE($A118,AF$66),'ECM Staff time by PoF'!$A$5:$S$119,MATCH($LN$103, 'ECM Staff time by PoF'!$A$4:$R$4,0),FALSE)), 0, VLOOKUP(CONCATENATE($A118,AF$66),'ECM Staff time by PoF'!$A$5:$S$119,MATCH($LN$103, 'ECM Staff time by PoF'!$A$4:$R$4,0),FALSE))))*AF80</f>
        <v>0</v>
      </c>
      <c r="MS118" s="60">
        <f>IF($A118="",0,IF(VLOOKUP($A118,'ECM Staff time by PoF'!$B$5:$C$119,2,FALSE)="Not Applicable",VLOOKUP($A118,'ECM Staff time by PoF'!$B$5:$S$119,MATCH($LN$103, 'ECM Staff time by PoF'!$B$4:$R$4,0),FALSE),IF(ISERROR(VLOOKUP(CONCATENATE($A118,AG$66),'ECM Staff time by PoF'!$A$5:$S$119,MATCH($LN$103, 'ECM Staff time by PoF'!$A$4:$R$4,0),FALSE)), 0, VLOOKUP(CONCATENATE($A118,AG$66),'ECM Staff time by PoF'!$A$5:$S$119,MATCH($LN$103, 'ECM Staff time by PoF'!$A$4:$R$4,0),FALSE))))*AG80</f>
        <v>0</v>
      </c>
      <c r="MT118" s="60">
        <f>IF($A118="",0,IF(VLOOKUP($A118,'ECM Staff time by PoF'!$B$5:$C$119,2,FALSE)="Not Applicable",VLOOKUP($A118,'ECM Staff time by PoF'!$B$5:$S$119,MATCH($LN$103, 'ECM Staff time by PoF'!$B$4:$R$4,0),FALSE),IF(ISERROR(VLOOKUP(CONCATENATE($A118,AH$66),'ECM Staff time by PoF'!$A$5:$S$119,MATCH($LN$103, 'ECM Staff time by PoF'!$A$4:$R$4,0),FALSE)), 0, VLOOKUP(CONCATENATE($A118,AH$66),'ECM Staff time by PoF'!$A$5:$S$119,MATCH($LN$103, 'ECM Staff time by PoF'!$A$4:$R$4,0),FALSE))))*AH80</f>
        <v>0</v>
      </c>
      <c r="MU118" s="60">
        <f>IF($A118="",0,IF(VLOOKUP($A118,'ECM Staff time by PoF'!$B$5:$C$119,2,FALSE)="Not Applicable",VLOOKUP($A118,'ECM Staff time by PoF'!$B$5:$S$119,MATCH($LN$103, 'ECM Staff time by PoF'!$B$4:$R$4,0),FALSE),IF(ISERROR(VLOOKUP(CONCATENATE($A118,AI$66),'ECM Staff time by PoF'!$A$5:$S$119,MATCH($LN$103, 'ECM Staff time by PoF'!$A$4:$R$4,0),FALSE)), 0, VLOOKUP(CONCATENATE($A118,AI$66),'ECM Staff time by PoF'!$A$5:$S$119,MATCH($LN$103, 'ECM Staff time by PoF'!$A$4:$R$4,0),FALSE))))*AI80</f>
        <v>0</v>
      </c>
      <c r="MV118" s="60">
        <f>IF($A118="",0,IF(VLOOKUP($A118,'ECM Staff time by PoF'!$B$5:$C$119,2,FALSE)="Not Applicable",VLOOKUP($A118,'ECM Staff time by PoF'!$B$5:$S$119,MATCH($LN$103, 'ECM Staff time by PoF'!$B$4:$R$4,0),FALSE),IF(ISERROR(VLOOKUP(CONCATENATE($A118,AJ$66),'ECM Staff time by PoF'!$A$5:$S$119,MATCH($LN$103, 'ECM Staff time by PoF'!$A$4:$R$4,0),FALSE)), 0, VLOOKUP(CONCATENATE($A118,AJ$66),'ECM Staff time by PoF'!$A$5:$S$119,MATCH($LN$103, 'ECM Staff time by PoF'!$A$4:$R$4,0),FALSE))))*AJ80</f>
        <v>0</v>
      </c>
      <c r="MW118" s="60">
        <f>IF($A118="",0,IF(VLOOKUP($A118,'ECM Staff time by PoF'!$B$5:$C$119,2,FALSE)="Not Applicable",VLOOKUP($A118,'ECM Staff time by PoF'!$B$5:$S$119,MATCH($LN$103, 'ECM Staff time by PoF'!$B$4:$R$4,0),FALSE),IF(ISERROR(VLOOKUP(CONCATENATE($A118,AK$66),'ECM Staff time by PoF'!$A$5:$S$119,MATCH($LN$103, 'ECM Staff time by PoF'!$A$4:$R$4,0),FALSE)), 0, VLOOKUP(CONCATENATE($A118,AK$66),'ECM Staff time by PoF'!$A$5:$S$119,MATCH($LN$103, 'ECM Staff time by PoF'!$A$4:$R$4,0),FALSE))))*AK80</f>
        <v>0</v>
      </c>
      <c r="MX118" s="60">
        <f>IF($A118="",0,IF(VLOOKUP($A118,'ECM Staff time by PoF'!$B$5:$C$119,2,FALSE)="Not Applicable",VLOOKUP($A118,'ECM Staff time by PoF'!$B$5:$S$119,MATCH($MX$103, 'ECM Staff time by PoF'!$B$4:$R$4,0),FALSE),IF(ISERROR(VLOOKUP(CONCATENATE($A118,B$66),'ECM Staff time by PoF'!$A$5:$S$119,MATCH($MX$103, 'ECM Staff time by PoF'!$A$4:$R$4,0),FALSE)), 0, VLOOKUP(CONCATENATE($A118,B$66),'ECM Staff time by PoF'!$A$5:$S$119,MATCH($MX$103, 'ECM Staff time by PoF'!$A$4:$R$4,0),FALSE))))*B80</f>
        <v>0</v>
      </c>
      <c r="MY118" s="60">
        <f>IF($A118="",0,IF(VLOOKUP($A118,'ECM Staff time by PoF'!$B$5:$C$119,2,FALSE)="Not Applicable",VLOOKUP($A118,'ECM Staff time by PoF'!$B$5:$S$119,MATCH($MX$103, 'ECM Staff time by PoF'!$B$4:$R$4,0),FALSE),IF(ISERROR(VLOOKUP(CONCATENATE($A118,C$66),'ECM Staff time by PoF'!$A$5:$S$119,MATCH($MX$103, 'ECM Staff time by PoF'!$A$4:$R$4,0),FALSE)), 0, VLOOKUP(CONCATENATE($A118,C$66),'ECM Staff time by PoF'!$A$5:$S$119,MATCH($MX$103, 'ECM Staff time by PoF'!$A$4:$R$4,0),FALSE))))*C80</f>
        <v>0</v>
      </c>
      <c r="MZ118" s="60">
        <f>IF($A118="",0,IF(VLOOKUP($A118,'ECM Staff time by PoF'!$B$5:$C$119,2,FALSE)="Not Applicable",VLOOKUP($A118,'ECM Staff time by PoF'!$B$5:$S$119,MATCH($MX$103, 'ECM Staff time by PoF'!$B$4:$R$4,0),FALSE),IF(ISERROR(VLOOKUP(CONCATENATE($A118,D$66),'ECM Staff time by PoF'!$A$5:$S$119,MATCH($MX$103, 'ECM Staff time by PoF'!$A$4:$R$4,0),FALSE)), 0, VLOOKUP(CONCATENATE($A118,D$66),'ECM Staff time by PoF'!$A$5:$S$119,MATCH($MX$103, 'ECM Staff time by PoF'!$A$4:$R$4,0),FALSE))))*D80</f>
        <v>0</v>
      </c>
      <c r="NA118" s="60">
        <f>IF($A118="",0,IF(VLOOKUP($A118,'ECM Staff time by PoF'!$B$5:$C$119,2,FALSE)="Not Applicable",VLOOKUP($A118,'ECM Staff time by PoF'!$B$5:$S$119,MATCH($MX$103, 'ECM Staff time by PoF'!$B$4:$R$4,0),FALSE),IF(ISERROR(VLOOKUP(CONCATENATE($A118,E$66),'ECM Staff time by PoF'!$A$5:$S$119,MATCH($MX$103, 'ECM Staff time by PoF'!$A$4:$R$4,0),FALSE)), 0, VLOOKUP(CONCATENATE($A118,E$66),'ECM Staff time by PoF'!$A$5:$S$119,MATCH($MX$103, 'ECM Staff time by PoF'!$A$4:$R$4,0),FALSE))))*E80</f>
        <v>0</v>
      </c>
      <c r="NB118" s="60">
        <f>IF($A118="",0,IF(VLOOKUP($A118,'ECM Staff time by PoF'!$B$5:$C$119,2,FALSE)="Not Applicable",VLOOKUP($A118,'ECM Staff time by PoF'!$B$5:$S$119,MATCH($MX$103, 'ECM Staff time by PoF'!$B$4:$R$4,0),FALSE),IF(ISERROR(VLOOKUP(CONCATENATE($A118,F$66),'ECM Staff time by PoF'!$A$5:$S$119,MATCH($MX$103, 'ECM Staff time by PoF'!$A$4:$R$4,0),FALSE)), 0, VLOOKUP(CONCATENATE($A118,F$66),'ECM Staff time by PoF'!$A$5:$S$119,MATCH($MX$103, 'ECM Staff time by PoF'!$A$4:$R$4,0),FALSE))))*F80</f>
        <v>0</v>
      </c>
      <c r="NC118" s="60">
        <f>IF($A118="",0,IF(VLOOKUP($A118,'ECM Staff time by PoF'!$B$5:$C$119,2,FALSE)="Not Applicable",VLOOKUP($A118,'ECM Staff time by PoF'!$B$5:$S$119,MATCH($MX$103, 'ECM Staff time by PoF'!$B$4:$R$4,0),FALSE),IF(ISERROR(VLOOKUP(CONCATENATE($A118,G$66),'ECM Staff time by PoF'!$A$5:$S$119,MATCH($MX$103, 'ECM Staff time by PoF'!$A$4:$R$4,0),FALSE)), 0, VLOOKUP(CONCATENATE($A118,G$66),'ECM Staff time by PoF'!$A$5:$S$119,MATCH($MX$103, 'ECM Staff time by PoF'!$A$4:$R$4,0),FALSE))))*G80</f>
        <v>0</v>
      </c>
      <c r="ND118" s="60">
        <f>IF($A118="",0,IF(VLOOKUP($A118,'ECM Staff time by PoF'!$B$5:$C$119,2,FALSE)="Not Applicable",VLOOKUP($A118,'ECM Staff time by PoF'!$B$5:$S$119,MATCH($MX$103, 'ECM Staff time by PoF'!$B$4:$R$4,0),FALSE),IF(ISERROR(VLOOKUP(CONCATENATE($A118,H$66),'ECM Staff time by PoF'!$A$5:$S$119,MATCH($MX$103, 'ECM Staff time by PoF'!$A$4:$R$4,0),FALSE)), 0, VLOOKUP(CONCATENATE($A118,H$66),'ECM Staff time by PoF'!$A$5:$S$119,MATCH($MX$103, 'ECM Staff time by PoF'!$A$4:$R$4,0),FALSE))))*H80</f>
        <v>0</v>
      </c>
      <c r="NE118" s="60">
        <f>IF($A118="",0,IF(VLOOKUP($A118,'ECM Staff time by PoF'!$B$5:$C$119,2,FALSE)="Not Applicable",VLOOKUP($A118,'ECM Staff time by PoF'!$B$5:$S$119,MATCH($MX$103, 'ECM Staff time by PoF'!$B$4:$R$4,0),FALSE),IF(ISERROR(VLOOKUP(CONCATENATE($A118,I$66),'ECM Staff time by PoF'!$A$5:$S$119,MATCH($MX$103, 'ECM Staff time by PoF'!$A$4:$R$4,0),FALSE)), 0, VLOOKUP(CONCATENATE($A118,I$66),'ECM Staff time by PoF'!$A$5:$S$119,MATCH($MX$103, 'ECM Staff time by PoF'!$A$4:$R$4,0),FALSE))))*I80</f>
        <v>0</v>
      </c>
      <c r="NF118" s="60">
        <f>IF($A118="",0,IF(VLOOKUP($A118,'ECM Staff time by PoF'!$B$5:$C$119,2,FALSE)="Not Applicable",VLOOKUP($A118,'ECM Staff time by PoF'!$B$5:$S$119,MATCH($MX$103, 'ECM Staff time by PoF'!$B$4:$R$4,0),FALSE),IF(ISERROR(VLOOKUP(CONCATENATE($A118,J$66),'ECM Staff time by PoF'!$A$5:$S$119,MATCH($MX$103, 'ECM Staff time by PoF'!$A$4:$R$4,0),FALSE)), 0, VLOOKUP(CONCATENATE($A118,J$66),'ECM Staff time by PoF'!$A$5:$S$119,MATCH($MX$103, 'ECM Staff time by PoF'!$A$4:$R$4,0),FALSE))))*J80</f>
        <v>0</v>
      </c>
      <c r="NG118" s="60">
        <f>IF($A118="",0,IF(VLOOKUP($A118,'ECM Staff time by PoF'!$B$5:$C$119,2,FALSE)="Not Applicable",VLOOKUP($A118,'ECM Staff time by PoF'!$B$5:$S$119,MATCH($MX$103, 'ECM Staff time by PoF'!$B$4:$R$4,0),FALSE),IF(ISERROR(VLOOKUP(CONCATENATE($A118,K$66),'ECM Staff time by PoF'!$A$5:$S$119,MATCH($MX$103, 'ECM Staff time by PoF'!$A$4:$R$4,0),FALSE)), 0, VLOOKUP(CONCATENATE($A118,K$66),'ECM Staff time by PoF'!$A$5:$S$119,MATCH($MX$103, 'ECM Staff time by PoF'!$A$4:$R$4,0),FALSE))))*K80</f>
        <v>0</v>
      </c>
      <c r="NH118" s="60">
        <f>IF($A118="",0,IF(VLOOKUP($A118,'ECM Staff time by PoF'!$B$5:$C$119,2,FALSE)="Not Applicable",VLOOKUP($A118,'ECM Staff time by PoF'!$B$5:$S$119,MATCH($MX$103, 'ECM Staff time by PoF'!$B$4:$R$4,0),FALSE),IF(ISERROR(VLOOKUP(CONCATENATE($A118,L$66),'ECM Staff time by PoF'!$A$5:$S$119,MATCH($MX$103, 'ECM Staff time by PoF'!$A$4:$R$4,0),FALSE)), 0, VLOOKUP(CONCATENATE($A118,L$66),'ECM Staff time by PoF'!$A$5:$S$119,MATCH($MX$103, 'ECM Staff time by PoF'!$A$4:$R$4,0),FALSE))))*L80</f>
        <v>0</v>
      </c>
      <c r="NI118" s="60">
        <f>IF($A118="",0,IF(VLOOKUP($A118,'ECM Staff time by PoF'!$B$5:$C$119,2,FALSE)="Not Applicable",VLOOKUP($A118,'ECM Staff time by PoF'!$B$5:$S$119,MATCH($MX$103, 'ECM Staff time by PoF'!$B$4:$R$4,0),FALSE),IF(ISERROR(VLOOKUP(CONCATENATE($A118,M$66),'ECM Staff time by PoF'!$A$5:$S$119,MATCH($MX$103, 'ECM Staff time by PoF'!$A$4:$R$4,0),FALSE)), 0, VLOOKUP(CONCATENATE($A118,M$66),'ECM Staff time by PoF'!$A$5:$S$119,MATCH($MX$103, 'ECM Staff time by PoF'!$A$4:$R$4,0),FALSE))))*M80</f>
        <v>0</v>
      </c>
      <c r="NJ118" s="60">
        <f>IF($A118="",0,IF(VLOOKUP($A118,'ECM Staff time by PoF'!$B$5:$C$119,2,FALSE)="Not Applicable",VLOOKUP($A118,'ECM Staff time by PoF'!$B$5:$S$119,MATCH($MX$103, 'ECM Staff time by PoF'!$B$4:$R$4,0),FALSE),IF(ISERROR(VLOOKUP(CONCATENATE($A118,N$66),'ECM Staff time by PoF'!$A$5:$S$119,MATCH($MX$103, 'ECM Staff time by PoF'!$A$4:$R$4,0),FALSE)), 0, VLOOKUP(CONCATENATE($A118,N$66),'ECM Staff time by PoF'!$A$5:$S$119,MATCH($MX$103, 'ECM Staff time by PoF'!$A$4:$R$4,0),FALSE))))*N80</f>
        <v>0</v>
      </c>
      <c r="NK118" s="60">
        <f>IF($A118="",0,IF(VLOOKUP($A118,'ECM Staff time by PoF'!$B$5:$C$119,2,FALSE)="Not Applicable",VLOOKUP($A118,'ECM Staff time by PoF'!$B$5:$S$119,MATCH($MX$103, 'ECM Staff time by PoF'!$B$4:$R$4,0),FALSE),IF(ISERROR(VLOOKUP(CONCATENATE($A118,O$66),'ECM Staff time by PoF'!$A$5:$S$119,MATCH($MX$103, 'ECM Staff time by PoF'!$A$4:$R$4,0),FALSE)), 0, VLOOKUP(CONCATENATE($A118,O$66),'ECM Staff time by PoF'!$A$5:$S$119,MATCH($MX$103, 'ECM Staff time by PoF'!$A$4:$R$4,0),FALSE))))*O80</f>
        <v>0</v>
      </c>
      <c r="NL118" s="60">
        <f>IF($A118="",0,IF(VLOOKUP($A118,'ECM Staff time by PoF'!$B$5:$C$119,2,FALSE)="Not Applicable",VLOOKUP($A118,'ECM Staff time by PoF'!$B$5:$S$119,MATCH($MX$103, 'ECM Staff time by PoF'!$B$4:$R$4,0),FALSE),IF(ISERROR(VLOOKUP(CONCATENATE($A118,P$66),'ECM Staff time by PoF'!$A$5:$S$119,MATCH($MX$103, 'ECM Staff time by PoF'!$A$4:$R$4,0),FALSE)), 0, VLOOKUP(CONCATENATE($A118,P$66),'ECM Staff time by PoF'!$A$5:$S$119,MATCH($MX$103, 'ECM Staff time by PoF'!$A$4:$R$4,0),FALSE))))*P80</f>
        <v>0</v>
      </c>
      <c r="NM118" s="60">
        <f>IF($A118="",0,IF(VLOOKUP($A118,'ECM Staff time by PoF'!$B$5:$C$119,2,FALSE)="Not Applicable",VLOOKUP($A118,'ECM Staff time by PoF'!$B$5:$S$119,MATCH($MX$103, 'ECM Staff time by PoF'!$B$4:$R$4,0),FALSE),IF(ISERROR(VLOOKUP(CONCATENATE($A118,Q$66),'ECM Staff time by PoF'!$A$5:$S$119,MATCH($MX$103, 'ECM Staff time by PoF'!$A$4:$R$4,0),FALSE)), 0, VLOOKUP(CONCATENATE($A118,Q$66),'ECM Staff time by PoF'!$A$5:$S$119,MATCH($MX$103, 'ECM Staff time by PoF'!$A$4:$R$4,0),FALSE))))*Q80</f>
        <v>0</v>
      </c>
      <c r="NN118" s="60">
        <f>IF($A118="",0,IF(VLOOKUP($A118,'ECM Staff time by PoF'!$B$5:$C$119,2,FALSE)="Not Applicable",VLOOKUP($A118,'ECM Staff time by PoF'!$B$5:$S$119,MATCH($MX$103, 'ECM Staff time by PoF'!$B$4:$R$4,0),FALSE),IF(ISERROR(VLOOKUP(CONCATENATE($A118,R$66),'ECM Staff time by PoF'!$A$5:$S$119,MATCH($MX$103, 'ECM Staff time by PoF'!$A$4:$R$4,0),FALSE)), 0, VLOOKUP(CONCATENATE($A118,R$66),'ECM Staff time by PoF'!$A$5:$S$119,MATCH($MX$103, 'ECM Staff time by PoF'!$A$4:$R$4,0),FALSE))))*R80</f>
        <v>0</v>
      </c>
      <c r="NO118" s="60">
        <f>IF($A118="",0,IF(VLOOKUP($A118,'ECM Staff time by PoF'!$B$5:$C$119,2,FALSE)="Not Applicable",VLOOKUP($A118,'ECM Staff time by PoF'!$B$5:$S$119,MATCH($MX$103, 'ECM Staff time by PoF'!$B$4:$R$4,0),FALSE),IF(ISERROR(VLOOKUP(CONCATENATE($A118,S$66),'ECM Staff time by PoF'!$A$5:$S$119,MATCH($MX$103, 'ECM Staff time by PoF'!$A$4:$R$4,0),FALSE)), 0, VLOOKUP(CONCATENATE($A118,S$66),'ECM Staff time by PoF'!$A$5:$S$119,MATCH($MX$103, 'ECM Staff time by PoF'!$A$4:$R$4,0),FALSE))))*S80</f>
        <v>0</v>
      </c>
      <c r="NP118" s="60">
        <f>IF($A118="",0,IF(VLOOKUP($A118,'ECM Staff time by PoF'!$B$5:$C$119,2,FALSE)="Not Applicable",VLOOKUP($A118,'ECM Staff time by PoF'!$B$5:$S$119,MATCH($MX$103, 'ECM Staff time by PoF'!$B$4:$R$4,0),FALSE),IF(ISERROR(VLOOKUP(CONCATENATE($A118,T$66),'ECM Staff time by PoF'!$A$5:$S$119,MATCH($MX$103, 'ECM Staff time by PoF'!$A$4:$R$4,0),FALSE)), 0, VLOOKUP(CONCATENATE($A118,T$66),'ECM Staff time by PoF'!$A$5:$S$119,MATCH($MX$103, 'ECM Staff time by PoF'!$A$4:$R$4,0),FALSE))))*T80</f>
        <v>0</v>
      </c>
      <c r="NQ118" s="60">
        <f>IF($A118="",0,IF(VLOOKUP($A118,'ECM Staff time by PoF'!$B$5:$C$119,2,FALSE)="Not Applicable",VLOOKUP($A118,'ECM Staff time by PoF'!$B$5:$S$119,MATCH($MX$103, 'ECM Staff time by PoF'!$B$4:$R$4,0),FALSE),IF(ISERROR(VLOOKUP(CONCATENATE($A118,U$66),'ECM Staff time by PoF'!$A$5:$S$119,MATCH($MX$103, 'ECM Staff time by PoF'!$A$4:$R$4,0),FALSE)), 0, VLOOKUP(CONCATENATE($A118,U$66),'ECM Staff time by PoF'!$A$5:$S$119,MATCH($MX$103, 'ECM Staff time by PoF'!$A$4:$R$4,0),FALSE))))*U80</f>
        <v>0</v>
      </c>
      <c r="NR118" s="60">
        <f>IF($A118="",0,IF(VLOOKUP($A118,'ECM Staff time by PoF'!$B$5:$C$119,2,FALSE)="Not Applicable",VLOOKUP($A118,'ECM Staff time by PoF'!$B$5:$S$119,MATCH($MX$103, 'ECM Staff time by PoF'!$B$4:$R$4,0),FALSE),IF(ISERROR(VLOOKUP(CONCATENATE($A118,V$66),'ECM Staff time by PoF'!$A$5:$S$119,MATCH($MX$103, 'ECM Staff time by PoF'!$A$4:$R$4,0),FALSE)), 0, VLOOKUP(CONCATENATE($A118,V$66),'ECM Staff time by PoF'!$A$5:$S$119,MATCH($MX$103, 'ECM Staff time by PoF'!$A$4:$R$4,0),FALSE))))*V80</f>
        <v>0</v>
      </c>
      <c r="NS118" s="60">
        <f>IF($A118="",0,IF(VLOOKUP($A118,'ECM Staff time by PoF'!$B$5:$C$119,2,FALSE)="Not Applicable",VLOOKUP($A118,'ECM Staff time by PoF'!$B$5:$S$119,MATCH($MX$103, 'ECM Staff time by PoF'!$B$4:$R$4,0),FALSE),IF(ISERROR(VLOOKUP(CONCATENATE($A118,W$66),'ECM Staff time by PoF'!$A$5:$S$119,MATCH($MX$103, 'ECM Staff time by PoF'!$A$4:$R$4,0),FALSE)), 0, VLOOKUP(CONCATENATE($A118,W$66),'ECM Staff time by PoF'!$A$5:$S$119,MATCH($MX$103, 'ECM Staff time by PoF'!$A$4:$R$4,0),FALSE))))*W80</f>
        <v>0</v>
      </c>
      <c r="NT118" s="60">
        <f>IF($A118="",0,IF(VLOOKUP($A118,'ECM Staff time by PoF'!$B$5:$C$119,2,FALSE)="Not Applicable",VLOOKUP($A118,'ECM Staff time by PoF'!$B$5:$S$119,MATCH($MX$103, 'ECM Staff time by PoF'!$B$4:$R$4,0),FALSE),IF(ISERROR(VLOOKUP(CONCATENATE($A118,X$66),'ECM Staff time by PoF'!$A$5:$S$119,MATCH($MX$103, 'ECM Staff time by PoF'!$A$4:$R$4,0),FALSE)), 0, VLOOKUP(CONCATENATE($A118,X$66),'ECM Staff time by PoF'!$A$5:$S$119,MATCH($MX$103, 'ECM Staff time by PoF'!$A$4:$R$4,0),FALSE))))*X80</f>
        <v>0</v>
      </c>
      <c r="NU118" s="60">
        <f>IF($A118="",0,IF(VLOOKUP($A118,'ECM Staff time by PoF'!$B$5:$C$119,2,FALSE)="Not Applicable",VLOOKUP($A118,'ECM Staff time by PoF'!$B$5:$S$119,MATCH($MX$103, 'ECM Staff time by PoF'!$B$4:$R$4,0),FALSE),IF(ISERROR(VLOOKUP(CONCATENATE($A118,Y$66),'ECM Staff time by PoF'!$A$5:$S$119,MATCH($MX$103, 'ECM Staff time by PoF'!$A$4:$R$4,0),FALSE)), 0, VLOOKUP(CONCATENATE($A118,Y$66),'ECM Staff time by PoF'!$A$5:$S$119,MATCH($MX$103, 'ECM Staff time by PoF'!$A$4:$R$4,0),FALSE))))*Y80</f>
        <v>0</v>
      </c>
      <c r="NV118" s="60">
        <f>IF($A118="",0,IF(VLOOKUP($A118,'ECM Staff time by PoF'!$B$5:$C$119,2,FALSE)="Not Applicable",VLOOKUP($A118,'ECM Staff time by PoF'!$B$5:$S$119,MATCH($MX$103, 'ECM Staff time by PoF'!$B$4:$R$4,0),FALSE),IF(ISERROR(VLOOKUP(CONCATENATE($A118,Z$66),'ECM Staff time by PoF'!$A$5:$S$119,MATCH($MX$103, 'ECM Staff time by PoF'!$A$4:$R$4,0),FALSE)), 0, VLOOKUP(CONCATENATE($A118,Z$66),'ECM Staff time by PoF'!$A$5:$S$119,MATCH($MX$103, 'ECM Staff time by PoF'!$A$4:$R$4,0),FALSE))))*Z80</f>
        <v>0</v>
      </c>
      <c r="NW118" s="60">
        <f>IF($A118="",0,IF(VLOOKUP($A118,'ECM Staff time by PoF'!$B$5:$C$119,2,FALSE)="Not Applicable",VLOOKUP($A118,'ECM Staff time by PoF'!$B$5:$S$119,MATCH($MX$103, 'ECM Staff time by PoF'!$B$4:$R$4,0),FALSE),IF(ISERROR(VLOOKUP(CONCATENATE($A118,AA$66),'ECM Staff time by PoF'!$A$5:$S$119,MATCH($MX$103, 'ECM Staff time by PoF'!$A$4:$R$4,0),FALSE)), 0, VLOOKUP(CONCATENATE($A118,AA$66),'ECM Staff time by PoF'!$A$5:$S$119,MATCH($MX$103, 'ECM Staff time by PoF'!$A$4:$R$4,0),FALSE))))*AA80</f>
        <v>0</v>
      </c>
      <c r="NX118" s="60">
        <f>IF($A118="",0,IF(VLOOKUP($A118,'ECM Staff time by PoF'!$B$5:$C$119,2,FALSE)="Not Applicable",VLOOKUP($A118,'ECM Staff time by PoF'!$B$5:$S$119,MATCH($MX$103, 'ECM Staff time by PoF'!$B$4:$R$4,0),FALSE),IF(ISERROR(VLOOKUP(CONCATENATE($A118,AB$66),'ECM Staff time by PoF'!$A$5:$S$119,MATCH($MX$103, 'ECM Staff time by PoF'!$A$4:$R$4,0),FALSE)), 0, VLOOKUP(CONCATENATE($A118,AB$66),'ECM Staff time by PoF'!$A$5:$S$119,MATCH($MX$103, 'ECM Staff time by PoF'!$A$4:$R$4,0),FALSE))))*AB80</f>
        <v>0</v>
      </c>
      <c r="NY118" s="60">
        <f>IF($A118="",0,IF(VLOOKUP($A118,'ECM Staff time by PoF'!$B$5:$C$119,2,FALSE)="Not Applicable",VLOOKUP($A118,'ECM Staff time by PoF'!$B$5:$S$119,MATCH($MX$103, 'ECM Staff time by PoF'!$B$4:$R$4,0),FALSE),IF(ISERROR(VLOOKUP(CONCATENATE($A118,AC$66),'ECM Staff time by PoF'!$A$5:$S$119,MATCH($MX$103, 'ECM Staff time by PoF'!$A$4:$R$4,0),FALSE)), 0, VLOOKUP(CONCATENATE($A118,AC$66),'ECM Staff time by PoF'!$A$5:$S$119,MATCH($MX$103, 'ECM Staff time by PoF'!$A$4:$R$4,0),FALSE))))*AC80</f>
        <v>0</v>
      </c>
      <c r="NZ118" s="60">
        <f>IF($A118="",0,IF(VLOOKUP($A118,'ECM Staff time by PoF'!$B$5:$C$119,2,FALSE)="Not Applicable",VLOOKUP($A118,'ECM Staff time by PoF'!$B$5:$S$119,MATCH($MX$103, 'ECM Staff time by PoF'!$B$4:$R$4,0),FALSE),IF(ISERROR(VLOOKUP(CONCATENATE($A118,AD$66),'ECM Staff time by PoF'!$A$5:$S$119,MATCH($MX$103, 'ECM Staff time by PoF'!$A$4:$R$4,0),FALSE)), 0, VLOOKUP(CONCATENATE($A118,AD$66),'ECM Staff time by PoF'!$A$5:$S$119,MATCH($MX$103, 'ECM Staff time by PoF'!$A$4:$R$4,0),FALSE))))*AD80</f>
        <v>0</v>
      </c>
      <c r="OA118" s="60">
        <f>IF($A118="",0,IF(VLOOKUP($A118,'ECM Staff time by PoF'!$B$5:$C$119,2,FALSE)="Not Applicable",VLOOKUP($A118,'ECM Staff time by PoF'!$B$5:$S$119,MATCH($MX$103, 'ECM Staff time by PoF'!$B$4:$R$4,0),FALSE),IF(ISERROR(VLOOKUP(CONCATENATE($A118,AE$66),'ECM Staff time by PoF'!$A$5:$S$119,MATCH($MX$103, 'ECM Staff time by PoF'!$A$4:$R$4,0),FALSE)), 0, VLOOKUP(CONCATENATE($A118,AE$66),'ECM Staff time by PoF'!$A$5:$S$119,MATCH($MX$103, 'ECM Staff time by PoF'!$A$4:$R$4,0),FALSE))))*AE80</f>
        <v>0</v>
      </c>
      <c r="OB118" s="60">
        <f>IF($A118="",0,IF(VLOOKUP($A118,'ECM Staff time by PoF'!$B$5:$C$119,2,FALSE)="Not Applicable",VLOOKUP($A118,'ECM Staff time by PoF'!$B$5:$S$119,MATCH($MX$103, 'ECM Staff time by PoF'!$B$4:$R$4,0),FALSE),IF(ISERROR(VLOOKUP(CONCATENATE($A118,AF$66),'ECM Staff time by PoF'!$A$5:$S$119,MATCH($MX$103, 'ECM Staff time by PoF'!$A$4:$R$4,0),FALSE)), 0, VLOOKUP(CONCATENATE($A118,AF$66),'ECM Staff time by PoF'!$A$5:$S$119,MATCH($MX$103, 'ECM Staff time by PoF'!$A$4:$R$4,0),FALSE))))*AF80</f>
        <v>0</v>
      </c>
      <c r="OC118" s="60">
        <f>IF($A118="",0,IF(VLOOKUP($A118,'ECM Staff time by PoF'!$B$5:$C$119,2,FALSE)="Not Applicable",VLOOKUP($A118,'ECM Staff time by PoF'!$B$5:$S$119,MATCH($MX$103, 'ECM Staff time by PoF'!$B$4:$R$4,0),FALSE),IF(ISERROR(VLOOKUP(CONCATENATE($A118,AG$66),'ECM Staff time by PoF'!$A$5:$S$119,MATCH($MX$103, 'ECM Staff time by PoF'!$A$4:$R$4,0),FALSE)), 0, VLOOKUP(CONCATENATE($A118,AG$66),'ECM Staff time by PoF'!$A$5:$S$119,MATCH($MX$103, 'ECM Staff time by PoF'!$A$4:$R$4,0),FALSE))))*AG80</f>
        <v>0</v>
      </c>
      <c r="OD118" s="60">
        <f>IF($A118="",0,IF(VLOOKUP($A118,'ECM Staff time by PoF'!$B$5:$C$119,2,FALSE)="Not Applicable",VLOOKUP($A118,'ECM Staff time by PoF'!$B$5:$S$119,MATCH($MX$103, 'ECM Staff time by PoF'!$B$4:$R$4,0),FALSE),IF(ISERROR(VLOOKUP(CONCATENATE($A118,AH$66),'ECM Staff time by PoF'!$A$5:$S$119,MATCH($MX$103, 'ECM Staff time by PoF'!$A$4:$R$4,0),FALSE)), 0, VLOOKUP(CONCATENATE($A118,AH$66),'ECM Staff time by PoF'!$A$5:$S$119,MATCH($MX$103, 'ECM Staff time by PoF'!$A$4:$R$4,0),FALSE))))*AH80</f>
        <v>0</v>
      </c>
      <c r="OE118" s="60">
        <f>IF($A118="",0,IF(VLOOKUP($A118,'ECM Staff time by PoF'!$B$5:$C$119,2,FALSE)="Not Applicable",VLOOKUP($A118,'ECM Staff time by PoF'!$B$5:$S$119,MATCH($MX$103, 'ECM Staff time by PoF'!$B$4:$R$4,0),FALSE),IF(ISERROR(VLOOKUP(CONCATENATE($A118,AI$66),'ECM Staff time by PoF'!$A$5:$S$119,MATCH($MX$103, 'ECM Staff time by PoF'!$A$4:$R$4,0),FALSE)), 0, VLOOKUP(CONCATENATE($A118,AI$66),'ECM Staff time by PoF'!$A$5:$S$119,MATCH($MX$103, 'ECM Staff time by PoF'!$A$4:$R$4,0),FALSE))))*AI80</f>
        <v>0</v>
      </c>
      <c r="OF118" s="60">
        <f>IF($A118="",0,IF(VLOOKUP($A118,'ECM Staff time by PoF'!$B$5:$C$119,2,FALSE)="Not Applicable",VLOOKUP($A118,'ECM Staff time by PoF'!$B$5:$S$119,MATCH($MX$103, 'ECM Staff time by PoF'!$B$4:$R$4,0),FALSE),IF(ISERROR(VLOOKUP(CONCATENATE($A118,AJ$66),'ECM Staff time by PoF'!$A$5:$S$119,MATCH($MX$103, 'ECM Staff time by PoF'!$A$4:$R$4,0),FALSE)), 0, VLOOKUP(CONCATENATE($A118,AJ$66),'ECM Staff time by PoF'!$A$5:$S$119,MATCH($MX$103, 'ECM Staff time by PoF'!$A$4:$R$4,0),FALSE))))*AJ80</f>
        <v>0</v>
      </c>
      <c r="OG118" s="60">
        <f>IF($A118="",0,IF(VLOOKUP($A118,'ECM Staff time by PoF'!$B$5:$C$119,2,FALSE)="Not Applicable",VLOOKUP($A118,'ECM Staff time by PoF'!$B$5:$S$119,MATCH($MX$103, 'ECM Staff time by PoF'!$B$4:$R$4,0),FALSE),IF(ISERROR(VLOOKUP(CONCATENATE($A118,AK$66),'ECM Staff time by PoF'!$A$5:$S$119,MATCH($MX$103, 'ECM Staff time by PoF'!$A$4:$R$4,0),FALSE)), 0, VLOOKUP(CONCATENATE($A118,AK$66),'ECM Staff time by PoF'!$A$5:$S$119,MATCH($MX$103, 'ECM Staff time by PoF'!$A$4:$R$4,0),FALSE))))*AK80</f>
        <v>0</v>
      </c>
      <c r="OH118" s="60">
        <f>IF($A118="",0,IF(VLOOKUP($A118,'ECM Staff time by PoF'!$B$5:$C$119,2,FALSE)="Not Applicable",VLOOKUP($A118,'ECM Staff time by PoF'!$B$5:$S$119,MATCH($OH$103, 'ECM Staff time by PoF'!$B$4:$R$4,0),FALSE),IF(ISERROR(VLOOKUP(CONCATENATE($A118,B$66),'ECM Staff time by PoF'!$A$5:$S$119,MATCH($OH$103, 'ECM Staff time by PoF'!$A$4:$R$4,0),FALSE)), 0, VLOOKUP(CONCATENATE($A118,B$66),'ECM Staff time by PoF'!$A$5:$S$119,MATCH($OH$103, 'ECM Staff time by PoF'!$A$4:$R$4,0),FALSE))))*B80</f>
        <v>0</v>
      </c>
      <c r="OI118" s="60">
        <f>IF($A118="",0,IF(VLOOKUP($A118,'ECM Staff time by PoF'!$B$5:$C$119,2,FALSE)="Not Applicable",VLOOKUP($A118,'ECM Staff time by PoF'!$B$5:$S$119,MATCH($OH$103, 'ECM Staff time by PoF'!$B$4:$R$4,0),FALSE),IF(ISERROR(VLOOKUP(CONCATENATE($A118,C$66),'ECM Staff time by PoF'!$A$5:$S$119,MATCH($OH$103, 'ECM Staff time by PoF'!$A$4:$R$4,0),FALSE)), 0, VLOOKUP(CONCATENATE($A118,C$66),'ECM Staff time by PoF'!$A$5:$S$119,MATCH($OH$103, 'ECM Staff time by PoF'!$A$4:$R$4,0),FALSE))))*C80</f>
        <v>0</v>
      </c>
      <c r="OJ118" s="60">
        <f>IF($A118="",0,IF(VLOOKUP($A118,'ECM Staff time by PoF'!$B$5:$C$119,2,FALSE)="Not Applicable",VLOOKUP($A118,'ECM Staff time by PoF'!$B$5:$S$119,MATCH($OH$103, 'ECM Staff time by PoF'!$B$4:$R$4,0),FALSE),IF(ISERROR(VLOOKUP(CONCATENATE($A118,D$66),'ECM Staff time by PoF'!$A$5:$S$119,MATCH($OH$103, 'ECM Staff time by PoF'!$A$4:$R$4,0),FALSE)), 0, VLOOKUP(CONCATENATE($A118,D$66),'ECM Staff time by PoF'!$A$5:$S$119,MATCH($OH$103, 'ECM Staff time by PoF'!$A$4:$R$4,0),FALSE))))*D80</f>
        <v>0</v>
      </c>
      <c r="OK118" s="60">
        <f>IF($A118="",0,IF(VLOOKUP($A118,'ECM Staff time by PoF'!$B$5:$C$119,2,FALSE)="Not Applicable",VLOOKUP($A118,'ECM Staff time by PoF'!$B$5:$S$119,MATCH($OH$103, 'ECM Staff time by PoF'!$B$4:$R$4,0),FALSE),IF(ISERROR(VLOOKUP(CONCATENATE($A118,E$66),'ECM Staff time by PoF'!$A$5:$S$119,MATCH($OH$103, 'ECM Staff time by PoF'!$A$4:$R$4,0),FALSE)), 0, VLOOKUP(CONCATENATE($A118,E$66),'ECM Staff time by PoF'!$A$5:$S$119,MATCH($OH$103, 'ECM Staff time by PoF'!$A$4:$R$4,0),FALSE))))*E80</f>
        <v>0</v>
      </c>
      <c r="OL118" s="60">
        <f>IF($A118="",0,IF(VLOOKUP($A118,'ECM Staff time by PoF'!$B$5:$C$119,2,FALSE)="Not Applicable",VLOOKUP($A118,'ECM Staff time by PoF'!$B$5:$S$119,MATCH($OH$103, 'ECM Staff time by PoF'!$B$4:$R$4,0),FALSE),IF(ISERROR(VLOOKUP(CONCATENATE($A118,F$66),'ECM Staff time by PoF'!$A$5:$S$119,MATCH($OH$103, 'ECM Staff time by PoF'!$A$4:$R$4,0),FALSE)), 0, VLOOKUP(CONCATENATE($A118,F$66),'ECM Staff time by PoF'!$A$5:$S$119,MATCH($OH$103, 'ECM Staff time by PoF'!$A$4:$R$4,0),FALSE))))*F80</f>
        <v>0</v>
      </c>
      <c r="OM118" s="60">
        <f>IF($A118="",0,IF(VLOOKUP($A118,'ECM Staff time by PoF'!$B$5:$C$119,2,FALSE)="Not Applicable",VLOOKUP($A118,'ECM Staff time by PoF'!$B$5:$S$119,MATCH($OH$103, 'ECM Staff time by PoF'!$B$4:$R$4,0),FALSE),IF(ISERROR(VLOOKUP(CONCATENATE($A118,G$66),'ECM Staff time by PoF'!$A$5:$S$119,MATCH($OH$103, 'ECM Staff time by PoF'!$A$4:$R$4,0),FALSE)), 0, VLOOKUP(CONCATENATE($A118,G$66),'ECM Staff time by PoF'!$A$5:$S$119,MATCH($OH$103, 'ECM Staff time by PoF'!$A$4:$R$4,0),FALSE))))*G80</f>
        <v>0</v>
      </c>
      <c r="ON118" s="60">
        <f>IF($A118="",0,IF(VLOOKUP($A118,'ECM Staff time by PoF'!$B$5:$C$119,2,FALSE)="Not Applicable",VLOOKUP($A118,'ECM Staff time by PoF'!$B$5:$S$119,MATCH($OH$103, 'ECM Staff time by PoF'!$B$4:$R$4,0),FALSE),IF(ISERROR(VLOOKUP(CONCATENATE($A118,H$66),'ECM Staff time by PoF'!$A$5:$S$119,MATCH($OH$103, 'ECM Staff time by PoF'!$A$4:$R$4,0),FALSE)), 0, VLOOKUP(CONCATENATE($A118,H$66),'ECM Staff time by PoF'!$A$5:$S$119,MATCH($OH$103, 'ECM Staff time by PoF'!$A$4:$R$4,0),FALSE))))*H80</f>
        <v>0</v>
      </c>
      <c r="OO118" s="60">
        <f>IF($A118="",0,IF(VLOOKUP($A118,'ECM Staff time by PoF'!$B$5:$C$119,2,FALSE)="Not Applicable",VLOOKUP($A118,'ECM Staff time by PoF'!$B$5:$S$119,MATCH($OH$103, 'ECM Staff time by PoF'!$B$4:$R$4,0),FALSE),IF(ISERROR(VLOOKUP(CONCATENATE($A118,I$66),'ECM Staff time by PoF'!$A$5:$S$119,MATCH($OH$103, 'ECM Staff time by PoF'!$A$4:$R$4,0),FALSE)), 0, VLOOKUP(CONCATENATE($A118,I$66),'ECM Staff time by PoF'!$A$5:$S$119,MATCH($OH$103, 'ECM Staff time by PoF'!$A$4:$R$4,0),FALSE))))*I80</f>
        <v>0</v>
      </c>
      <c r="OP118" s="60">
        <f>IF($A118="",0,IF(VLOOKUP($A118,'ECM Staff time by PoF'!$B$5:$C$119,2,FALSE)="Not Applicable",VLOOKUP($A118,'ECM Staff time by PoF'!$B$5:$S$119,MATCH($OH$103, 'ECM Staff time by PoF'!$B$4:$R$4,0),FALSE),IF(ISERROR(VLOOKUP(CONCATENATE($A118,J$66),'ECM Staff time by PoF'!$A$5:$S$119,MATCH($OH$103, 'ECM Staff time by PoF'!$A$4:$R$4,0),FALSE)), 0, VLOOKUP(CONCATENATE($A118,J$66),'ECM Staff time by PoF'!$A$5:$S$119,MATCH($OH$103, 'ECM Staff time by PoF'!$A$4:$R$4,0),FALSE))))*J80</f>
        <v>0</v>
      </c>
      <c r="OQ118" s="60">
        <f>IF($A118="",0,IF(VLOOKUP($A118,'ECM Staff time by PoF'!$B$5:$C$119,2,FALSE)="Not Applicable",VLOOKUP($A118,'ECM Staff time by PoF'!$B$5:$S$119,MATCH($OH$103, 'ECM Staff time by PoF'!$B$4:$R$4,0),FALSE),IF(ISERROR(VLOOKUP(CONCATENATE($A118,K$66),'ECM Staff time by PoF'!$A$5:$S$119,MATCH($OH$103, 'ECM Staff time by PoF'!$A$4:$R$4,0),FALSE)), 0, VLOOKUP(CONCATENATE($A118,K$66),'ECM Staff time by PoF'!$A$5:$S$119,MATCH($OH$103, 'ECM Staff time by PoF'!$A$4:$R$4,0),FALSE))))*K80</f>
        <v>0</v>
      </c>
      <c r="OR118" s="60">
        <f>IF($A118="",0,IF(VLOOKUP($A118,'ECM Staff time by PoF'!$B$5:$C$119,2,FALSE)="Not Applicable",VLOOKUP($A118,'ECM Staff time by PoF'!$B$5:$S$119,MATCH($OH$103, 'ECM Staff time by PoF'!$B$4:$R$4,0),FALSE),IF(ISERROR(VLOOKUP(CONCATENATE($A118,L$66),'ECM Staff time by PoF'!$A$5:$S$119,MATCH($OH$103, 'ECM Staff time by PoF'!$A$4:$R$4,0),FALSE)), 0, VLOOKUP(CONCATENATE($A118,L$66),'ECM Staff time by PoF'!$A$5:$S$119,MATCH($OH$103, 'ECM Staff time by PoF'!$A$4:$R$4,0),FALSE))))*L80</f>
        <v>0</v>
      </c>
      <c r="OS118" s="60">
        <f>IF($A118="",0,IF(VLOOKUP($A118,'ECM Staff time by PoF'!$B$5:$C$119,2,FALSE)="Not Applicable",VLOOKUP($A118,'ECM Staff time by PoF'!$B$5:$S$119,MATCH($OH$103, 'ECM Staff time by PoF'!$B$4:$R$4,0),FALSE),IF(ISERROR(VLOOKUP(CONCATENATE($A118,M$66),'ECM Staff time by PoF'!$A$5:$S$119,MATCH($OH$103, 'ECM Staff time by PoF'!$A$4:$R$4,0),FALSE)), 0, VLOOKUP(CONCATENATE($A118,M$66),'ECM Staff time by PoF'!$A$5:$S$119,MATCH($OH$103, 'ECM Staff time by PoF'!$A$4:$R$4,0),FALSE))))*M80</f>
        <v>0</v>
      </c>
      <c r="OT118" s="60">
        <f>IF($A118="",0,IF(VLOOKUP($A118,'ECM Staff time by PoF'!$B$5:$C$119,2,FALSE)="Not Applicable",VLOOKUP($A118,'ECM Staff time by PoF'!$B$5:$S$119,MATCH($OH$103, 'ECM Staff time by PoF'!$B$4:$R$4,0),FALSE),IF(ISERROR(VLOOKUP(CONCATENATE($A118,N$66),'ECM Staff time by PoF'!$A$5:$S$119,MATCH($OH$103, 'ECM Staff time by PoF'!$A$4:$R$4,0),FALSE)), 0, VLOOKUP(CONCATENATE($A118,N$66),'ECM Staff time by PoF'!$A$5:$S$119,MATCH($OH$103, 'ECM Staff time by PoF'!$A$4:$R$4,0),FALSE))))*N80</f>
        <v>0</v>
      </c>
      <c r="OU118" s="60">
        <f>IF($A118="",0,IF(VLOOKUP($A118,'ECM Staff time by PoF'!$B$5:$C$119,2,FALSE)="Not Applicable",VLOOKUP($A118,'ECM Staff time by PoF'!$B$5:$S$119,MATCH($OH$103, 'ECM Staff time by PoF'!$B$4:$R$4,0),FALSE),IF(ISERROR(VLOOKUP(CONCATENATE($A118,O$66),'ECM Staff time by PoF'!$A$5:$S$119,MATCH($OH$103, 'ECM Staff time by PoF'!$A$4:$R$4,0),FALSE)), 0, VLOOKUP(CONCATENATE($A118,O$66),'ECM Staff time by PoF'!$A$5:$S$119,MATCH($OH$103, 'ECM Staff time by PoF'!$A$4:$R$4,0),FALSE))))*O80</f>
        <v>0</v>
      </c>
      <c r="OV118" s="60">
        <f>IF($A118="",0,IF(VLOOKUP($A118,'ECM Staff time by PoF'!$B$5:$C$119,2,FALSE)="Not Applicable",VLOOKUP($A118,'ECM Staff time by PoF'!$B$5:$S$119,MATCH($OH$103, 'ECM Staff time by PoF'!$B$4:$R$4,0),FALSE),IF(ISERROR(VLOOKUP(CONCATENATE($A118,P$66),'ECM Staff time by PoF'!$A$5:$S$119,MATCH($OH$103, 'ECM Staff time by PoF'!$A$4:$R$4,0),FALSE)), 0, VLOOKUP(CONCATENATE($A118,P$66),'ECM Staff time by PoF'!$A$5:$S$119,MATCH($OH$103, 'ECM Staff time by PoF'!$A$4:$R$4,0),FALSE))))*P80</f>
        <v>0</v>
      </c>
      <c r="OW118" s="60">
        <f>IF($A118="",0,IF(VLOOKUP($A118,'ECM Staff time by PoF'!$B$5:$C$119,2,FALSE)="Not Applicable",VLOOKUP($A118,'ECM Staff time by PoF'!$B$5:$S$119,MATCH($OH$103, 'ECM Staff time by PoF'!$B$4:$R$4,0),FALSE),IF(ISERROR(VLOOKUP(CONCATENATE($A118,Q$66),'ECM Staff time by PoF'!$A$5:$S$119,MATCH($OH$103, 'ECM Staff time by PoF'!$A$4:$R$4,0),FALSE)), 0, VLOOKUP(CONCATENATE($A118,Q$66),'ECM Staff time by PoF'!$A$5:$S$119,MATCH($OH$103, 'ECM Staff time by PoF'!$A$4:$R$4,0),FALSE))))*Q80</f>
        <v>0</v>
      </c>
      <c r="OX118" s="60">
        <f>IF($A118="",0,IF(VLOOKUP($A118,'ECM Staff time by PoF'!$B$5:$C$119,2,FALSE)="Not Applicable",VLOOKUP($A118,'ECM Staff time by PoF'!$B$5:$S$119,MATCH($OH$103, 'ECM Staff time by PoF'!$B$4:$R$4,0),FALSE),IF(ISERROR(VLOOKUP(CONCATENATE($A118,R$66),'ECM Staff time by PoF'!$A$5:$S$119,MATCH($OH$103, 'ECM Staff time by PoF'!$A$4:$R$4,0),FALSE)), 0, VLOOKUP(CONCATENATE($A118,R$66),'ECM Staff time by PoF'!$A$5:$S$119,MATCH($OH$103, 'ECM Staff time by PoF'!$A$4:$R$4,0),FALSE))))*R80</f>
        <v>0</v>
      </c>
      <c r="OY118" s="60">
        <f>IF($A118="",0,IF(VLOOKUP($A118,'ECM Staff time by PoF'!$B$5:$C$119,2,FALSE)="Not Applicable",VLOOKUP($A118,'ECM Staff time by PoF'!$B$5:$S$119,MATCH($OH$103, 'ECM Staff time by PoF'!$B$4:$R$4,0),FALSE),IF(ISERROR(VLOOKUP(CONCATENATE($A118,S$66),'ECM Staff time by PoF'!$A$5:$S$119,MATCH($OH$103, 'ECM Staff time by PoF'!$A$4:$R$4,0),FALSE)), 0, VLOOKUP(CONCATENATE($A118,S$66),'ECM Staff time by PoF'!$A$5:$S$119,MATCH($OH$103, 'ECM Staff time by PoF'!$A$4:$R$4,0),FALSE))))*S80</f>
        <v>0</v>
      </c>
      <c r="OZ118" s="60">
        <f>IF($A118="",0,IF(VLOOKUP($A118,'ECM Staff time by PoF'!$B$5:$C$119,2,FALSE)="Not Applicable",VLOOKUP($A118,'ECM Staff time by PoF'!$B$5:$S$119,MATCH($OH$103, 'ECM Staff time by PoF'!$B$4:$R$4,0),FALSE),IF(ISERROR(VLOOKUP(CONCATENATE($A118,T$66),'ECM Staff time by PoF'!$A$5:$S$119,MATCH($OH$103, 'ECM Staff time by PoF'!$A$4:$R$4,0),FALSE)), 0, VLOOKUP(CONCATENATE($A118,T$66),'ECM Staff time by PoF'!$A$5:$S$119,MATCH($OH$103, 'ECM Staff time by PoF'!$A$4:$R$4,0),FALSE))))*T80</f>
        <v>0</v>
      </c>
      <c r="PA118" s="60">
        <f>IF($A118="",0,IF(VLOOKUP($A118,'ECM Staff time by PoF'!$B$5:$C$119,2,FALSE)="Not Applicable",VLOOKUP($A118,'ECM Staff time by PoF'!$B$5:$S$119,MATCH($OH$103, 'ECM Staff time by PoF'!$B$4:$R$4,0),FALSE),IF(ISERROR(VLOOKUP(CONCATENATE($A118,U$66),'ECM Staff time by PoF'!$A$5:$S$119,MATCH($OH$103, 'ECM Staff time by PoF'!$A$4:$R$4,0),FALSE)), 0, VLOOKUP(CONCATENATE($A118,U$66),'ECM Staff time by PoF'!$A$5:$S$119,MATCH($OH$103, 'ECM Staff time by PoF'!$A$4:$R$4,0),FALSE))))*U80</f>
        <v>0</v>
      </c>
      <c r="PB118" s="60">
        <f>IF($A118="",0,IF(VLOOKUP($A118,'ECM Staff time by PoF'!$B$5:$C$119,2,FALSE)="Not Applicable",VLOOKUP($A118,'ECM Staff time by PoF'!$B$5:$S$119,MATCH($OH$103, 'ECM Staff time by PoF'!$B$4:$R$4,0),FALSE),IF(ISERROR(VLOOKUP(CONCATENATE($A118,V$66),'ECM Staff time by PoF'!$A$5:$S$119,MATCH($OH$103, 'ECM Staff time by PoF'!$A$4:$R$4,0),FALSE)), 0, VLOOKUP(CONCATENATE($A118,V$66),'ECM Staff time by PoF'!$A$5:$S$119,MATCH($OH$103, 'ECM Staff time by PoF'!$A$4:$R$4,0),FALSE))))*V80</f>
        <v>0</v>
      </c>
      <c r="PC118" s="60">
        <f>IF($A118="",0,IF(VLOOKUP($A118,'ECM Staff time by PoF'!$B$5:$C$119,2,FALSE)="Not Applicable",VLOOKUP($A118,'ECM Staff time by PoF'!$B$5:$S$119,MATCH($OH$103, 'ECM Staff time by PoF'!$B$4:$R$4,0),FALSE),IF(ISERROR(VLOOKUP(CONCATENATE($A118,W$66),'ECM Staff time by PoF'!$A$5:$S$119,MATCH($OH$103, 'ECM Staff time by PoF'!$A$4:$R$4,0),FALSE)), 0, VLOOKUP(CONCATENATE($A118,W$66),'ECM Staff time by PoF'!$A$5:$S$119,MATCH($OH$103, 'ECM Staff time by PoF'!$A$4:$R$4,0),FALSE))))*W80</f>
        <v>0</v>
      </c>
      <c r="PD118" s="60">
        <f>IF($A118="",0,IF(VLOOKUP($A118,'ECM Staff time by PoF'!$B$5:$C$119,2,FALSE)="Not Applicable",VLOOKUP($A118,'ECM Staff time by PoF'!$B$5:$S$119,MATCH($OH$103, 'ECM Staff time by PoF'!$B$4:$R$4,0),FALSE),IF(ISERROR(VLOOKUP(CONCATENATE($A118,X$66),'ECM Staff time by PoF'!$A$5:$S$119,MATCH($OH$103, 'ECM Staff time by PoF'!$A$4:$R$4,0),FALSE)), 0, VLOOKUP(CONCATENATE($A118,X$66),'ECM Staff time by PoF'!$A$5:$S$119,MATCH($OH$103, 'ECM Staff time by PoF'!$A$4:$R$4,0),FALSE))))*X80</f>
        <v>0</v>
      </c>
      <c r="PE118" s="60">
        <f>IF($A118="",0,IF(VLOOKUP($A118,'ECM Staff time by PoF'!$B$5:$C$119,2,FALSE)="Not Applicable",VLOOKUP($A118,'ECM Staff time by PoF'!$B$5:$S$119,MATCH($OH$103, 'ECM Staff time by PoF'!$B$4:$R$4,0),FALSE),IF(ISERROR(VLOOKUP(CONCATENATE($A118,Y$66),'ECM Staff time by PoF'!$A$5:$S$119,MATCH($OH$103, 'ECM Staff time by PoF'!$A$4:$R$4,0),FALSE)), 0, VLOOKUP(CONCATENATE($A118,Y$66),'ECM Staff time by PoF'!$A$5:$S$119,MATCH($OH$103, 'ECM Staff time by PoF'!$A$4:$R$4,0),FALSE))))*Y80</f>
        <v>0</v>
      </c>
      <c r="PF118" s="60">
        <f>IF($A118="",0,IF(VLOOKUP($A118,'ECM Staff time by PoF'!$B$5:$C$119,2,FALSE)="Not Applicable",VLOOKUP($A118,'ECM Staff time by PoF'!$B$5:$S$119,MATCH($OH$103, 'ECM Staff time by PoF'!$B$4:$R$4,0),FALSE),IF(ISERROR(VLOOKUP(CONCATENATE($A118,Z$66),'ECM Staff time by PoF'!$A$5:$S$119,MATCH($OH$103, 'ECM Staff time by PoF'!$A$4:$R$4,0),FALSE)), 0, VLOOKUP(CONCATENATE($A118,Z$66),'ECM Staff time by PoF'!$A$5:$S$119,MATCH($OH$103, 'ECM Staff time by PoF'!$A$4:$R$4,0),FALSE))))*Z80</f>
        <v>0</v>
      </c>
      <c r="PG118" s="60">
        <f>IF($A118="",0,IF(VLOOKUP($A118,'ECM Staff time by PoF'!$B$5:$C$119,2,FALSE)="Not Applicable",VLOOKUP($A118,'ECM Staff time by PoF'!$B$5:$S$119,MATCH($OH$103, 'ECM Staff time by PoF'!$B$4:$R$4,0),FALSE),IF(ISERROR(VLOOKUP(CONCATENATE($A118,AA$66),'ECM Staff time by PoF'!$A$5:$S$119,MATCH($OH$103, 'ECM Staff time by PoF'!$A$4:$R$4,0),FALSE)), 0, VLOOKUP(CONCATENATE($A118,AA$66),'ECM Staff time by PoF'!$A$5:$S$119,MATCH($OH$103, 'ECM Staff time by PoF'!$A$4:$R$4,0),FALSE))))*AA80</f>
        <v>0</v>
      </c>
      <c r="PH118" s="60">
        <f>IF($A118="",0,IF(VLOOKUP($A118,'ECM Staff time by PoF'!$B$5:$C$119,2,FALSE)="Not Applicable",VLOOKUP($A118,'ECM Staff time by PoF'!$B$5:$S$119,MATCH($OH$103, 'ECM Staff time by PoF'!$B$4:$R$4,0),FALSE),IF(ISERROR(VLOOKUP(CONCATENATE($A118,AB$66),'ECM Staff time by PoF'!$A$5:$S$119,MATCH($OH$103, 'ECM Staff time by PoF'!$A$4:$R$4,0),FALSE)), 0, VLOOKUP(CONCATENATE($A118,AB$66),'ECM Staff time by PoF'!$A$5:$S$119,MATCH($OH$103, 'ECM Staff time by PoF'!$A$4:$R$4,0),FALSE))))*AB80</f>
        <v>0</v>
      </c>
      <c r="PI118" s="60">
        <f>IF($A118="",0,IF(VLOOKUP($A118,'ECM Staff time by PoF'!$B$5:$C$119,2,FALSE)="Not Applicable",VLOOKUP($A118,'ECM Staff time by PoF'!$B$5:$S$119,MATCH($OH$103, 'ECM Staff time by PoF'!$B$4:$R$4,0),FALSE),IF(ISERROR(VLOOKUP(CONCATENATE($A118,AC$66),'ECM Staff time by PoF'!$A$5:$S$119,MATCH($OH$103, 'ECM Staff time by PoF'!$A$4:$R$4,0),FALSE)), 0, VLOOKUP(CONCATENATE($A118,AC$66),'ECM Staff time by PoF'!$A$5:$S$119,MATCH($OH$103, 'ECM Staff time by PoF'!$A$4:$R$4,0),FALSE))))*AC80</f>
        <v>0</v>
      </c>
      <c r="PJ118" s="60">
        <f>IF($A118="",0,IF(VLOOKUP($A118,'ECM Staff time by PoF'!$B$5:$C$119,2,FALSE)="Not Applicable",VLOOKUP($A118,'ECM Staff time by PoF'!$B$5:$S$119,MATCH($OH$103, 'ECM Staff time by PoF'!$B$4:$R$4,0),FALSE),IF(ISERROR(VLOOKUP(CONCATENATE($A118,AD$66),'ECM Staff time by PoF'!$A$5:$S$119,MATCH($OH$103, 'ECM Staff time by PoF'!$A$4:$R$4,0),FALSE)), 0, VLOOKUP(CONCATENATE($A118,AD$66),'ECM Staff time by PoF'!$A$5:$S$119,MATCH($OH$103, 'ECM Staff time by PoF'!$A$4:$R$4,0),FALSE))))*AD80</f>
        <v>0</v>
      </c>
      <c r="PK118" s="60">
        <f>IF($A118="",0,IF(VLOOKUP($A118,'ECM Staff time by PoF'!$B$5:$C$119,2,FALSE)="Not Applicable",VLOOKUP($A118,'ECM Staff time by PoF'!$B$5:$S$119,MATCH($OH$103, 'ECM Staff time by PoF'!$B$4:$R$4,0),FALSE),IF(ISERROR(VLOOKUP(CONCATENATE($A118,AE$66),'ECM Staff time by PoF'!$A$5:$S$119,MATCH($OH$103, 'ECM Staff time by PoF'!$A$4:$R$4,0),FALSE)), 0, VLOOKUP(CONCATENATE($A118,AE$66),'ECM Staff time by PoF'!$A$5:$S$119,MATCH($OH$103, 'ECM Staff time by PoF'!$A$4:$R$4,0),FALSE))))*AE80</f>
        <v>0</v>
      </c>
      <c r="PL118" s="60">
        <f>IF($A118="",0,IF(VLOOKUP($A118,'ECM Staff time by PoF'!$B$5:$C$119,2,FALSE)="Not Applicable",VLOOKUP($A118,'ECM Staff time by PoF'!$B$5:$S$119,MATCH($OH$103, 'ECM Staff time by PoF'!$B$4:$R$4,0),FALSE),IF(ISERROR(VLOOKUP(CONCATENATE($A118,AF$66),'ECM Staff time by PoF'!$A$5:$S$119,MATCH($OH$103, 'ECM Staff time by PoF'!$A$4:$R$4,0),FALSE)), 0, VLOOKUP(CONCATENATE($A118,AF$66),'ECM Staff time by PoF'!$A$5:$S$119,MATCH($OH$103, 'ECM Staff time by PoF'!$A$4:$R$4,0),FALSE))))*AF80</f>
        <v>0</v>
      </c>
      <c r="PM118" s="60">
        <f>IF($A118="",0,IF(VLOOKUP($A118,'ECM Staff time by PoF'!$B$5:$C$119,2,FALSE)="Not Applicable",VLOOKUP($A118,'ECM Staff time by PoF'!$B$5:$S$119,MATCH($OH$103, 'ECM Staff time by PoF'!$B$4:$R$4,0),FALSE),IF(ISERROR(VLOOKUP(CONCATENATE($A118,AG$66),'ECM Staff time by PoF'!$A$5:$S$119,MATCH($OH$103, 'ECM Staff time by PoF'!$A$4:$R$4,0),FALSE)), 0, VLOOKUP(CONCATENATE($A118,AG$66),'ECM Staff time by PoF'!$A$5:$S$119,MATCH($OH$103, 'ECM Staff time by PoF'!$A$4:$R$4,0),FALSE))))*AG80</f>
        <v>0</v>
      </c>
      <c r="PN118" s="60">
        <f>IF($A118="",0,IF(VLOOKUP($A118,'ECM Staff time by PoF'!$B$5:$C$119,2,FALSE)="Not Applicable",VLOOKUP($A118,'ECM Staff time by PoF'!$B$5:$S$119,MATCH($OH$103, 'ECM Staff time by PoF'!$B$4:$R$4,0),FALSE),IF(ISERROR(VLOOKUP(CONCATENATE($A118,AH$66),'ECM Staff time by PoF'!$A$5:$S$119,MATCH($OH$103, 'ECM Staff time by PoF'!$A$4:$R$4,0),FALSE)), 0, VLOOKUP(CONCATENATE($A118,AH$66),'ECM Staff time by PoF'!$A$5:$S$119,MATCH($OH$103, 'ECM Staff time by PoF'!$A$4:$R$4,0),FALSE))))*AH80</f>
        <v>0</v>
      </c>
      <c r="PO118" s="60">
        <f>IF($A118="",0,IF(VLOOKUP($A118,'ECM Staff time by PoF'!$B$5:$C$119,2,FALSE)="Not Applicable",VLOOKUP($A118,'ECM Staff time by PoF'!$B$5:$S$119,MATCH($OH$103, 'ECM Staff time by PoF'!$B$4:$R$4,0),FALSE),IF(ISERROR(VLOOKUP(CONCATENATE($A118,AI$66),'ECM Staff time by PoF'!$A$5:$S$119,MATCH($OH$103, 'ECM Staff time by PoF'!$A$4:$R$4,0),FALSE)), 0, VLOOKUP(CONCATENATE($A118,AI$66),'ECM Staff time by PoF'!$A$5:$S$119,MATCH($OH$103, 'ECM Staff time by PoF'!$A$4:$R$4,0),FALSE))))*AI80</f>
        <v>0</v>
      </c>
      <c r="PP118" s="60">
        <f>IF($A118="",0,IF(VLOOKUP($A118,'ECM Staff time by PoF'!$B$5:$C$119,2,FALSE)="Not Applicable",VLOOKUP($A118,'ECM Staff time by PoF'!$B$5:$S$119,MATCH($OH$103, 'ECM Staff time by PoF'!$B$4:$R$4,0),FALSE),IF(ISERROR(VLOOKUP(CONCATENATE($A118,AJ$66),'ECM Staff time by PoF'!$A$5:$S$119,MATCH($OH$103, 'ECM Staff time by PoF'!$A$4:$R$4,0),FALSE)), 0, VLOOKUP(CONCATENATE($A118,AJ$66),'ECM Staff time by PoF'!$A$5:$S$119,MATCH($OH$103, 'ECM Staff time by PoF'!$A$4:$R$4,0),FALSE))))*AJ80</f>
        <v>0</v>
      </c>
      <c r="PQ118" s="60">
        <f>IF($A118="",0,IF(VLOOKUP($A118,'ECM Staff time by PoF'!$B$5:$C$119,2,FALSE)="Not Applicable",VLOOKUP($A118,'ECM Staff time by PoF'!$B$5:$S$119,MATCH($OH$103, 'ECM Staff time by PoF'!$B$4:$R$4,0),FALSE),IF(ISERROR(VLOOKUP(CONCATENATE($A118,AK$66),'ECM Staff time by PoF'!$A$5:$S$119,MATCH($OH$103, 'ECM Staff time by PoF'!$A$4:$R$4,0),FALSE)), 0, VLOOKUP(CONCATENATE($A118,AK$66),'ECM Staff time by PoF'!$A$5:$S$119,MATCH($OH$103, 'ECM Staff time by PoF'!$A$4:$R$4,0),FALSE))))*AK80</f>
        <v>0</v>
      </c>
      <c r="PR118" s="60">
        <f>IF($A118="",0,IF(VLOOKUP($A118,'ECM Staff time by PoF'!$B$5:$C$119,2,FALSE)="Not Applicable",VLOOKUP($A118,'ECM Staff time by PoF'!$B$5:$S$119,MATCH($PR$103, 'ECM Staff time by PoF'!$B$4:$R$4,0),FALSE),IF(ISERROR(VLOOKUP(CONCATENATE($A118,B$66),'ECM Staff time by PoF'!$A$5:$S$119,MATCH($PR$103, 'ECM Staff time by PoF'!$A$4:$R$4,0),FALSE)), 0, VLOOKUP(CONCATENATE($A118,B$66),'ECM Staff time by PoF'!$A$5:$S$119,MATCH($PR$103, 'ECM Staff time by PoF'!$A$4:$R$4,0),FALSE))))*B80</f>
        <v>0</v>
      </c>
      <c r="PS118" s="60">
        <f>IF($A118="",0,IF(VLOOKUP($A118,'ECM Staff time by PoF'!$B$5:$C$119,2,FALSE)="Not Applicable",VLOOKUP($A118,'ECM Staff time by PoF'!$B$5:$S$119,MATCH($PR$103, 'ECM Staff time by PoF'!$B$4:$R$4,0),FALSE),IF(ISERROR(VLOOKUP(CONCATENATE($A118,C$66),'ECM Staff time by PoF'!$A$5:$S$119,MATCH($PR$103, 'ECM Staff time by PoF'!$A$4:$R$4,0),FALSE)), 0, VLOOKUP(CONCATENATE($A118,C$66),'ECM Staff time by PoF'!$A$5:$S$119,MATCH($PR$103, 'ECM Staff time by PoF'!$A$4:$R$4,0),FALSE))))*C80</f>
        <v>0</v>
      </c>
      <c r="PT118" s="60">
        <f>IF($A118="",0,IF(VLOOKUP($A118,'ECM Staff time by PoF'!$B$5:$C$119,2,FALSE)="Not Applicable",VLOOKUP($A118,'ECM Staff time by PoF'!$B$5:$S$119,MATCH($PR$103, 'ECM Staff time by PoF'!$B$4:$R$4,0),FALSE),IF(ISERROR(VLOOKUP(CONCATENATE($A118,D$66),'ECM Staff time by PoF'!$A$5:$S$119,MATCH($PR$103, 'ECM Staff time by PoF'!$A$4:$R$4,0),FALSE)), 0, VLOOKUP(CONCATENATE($A118,D$66),'ECM Staff time by PoF'!$A$5:$S$119,MATCH($PR$103, 'ECM Staff time by PoF'!$A$4:$R$4,0),FALSE))))*D80</f>
        <v>0</v>
      </c>
      <c r="PU118" s="60">
        <f>IF($A118="",0,IF(VLOOKUP($A118,'ECM Staff time by PoF'!$B$5:$C$119,2,FALSE)="Not Applicable",VLOOKUP($A118,'ECM Staff time by PoF'!$B$5:$S$119,MATCH($PR$103, 'ECM Staff time by PoF'!$B$4:$R$4,0),FALSE),IF(ISERROR(VLOOKUP(CONCATENATE($A118,E$66),'ECM Staff time by PoF'!$A$5:$S$119,MATCH($PR$103, 'ECM Staff time by PoF'!$A$4:$R$4,0),FALSE)), 0, VLOOKUP(CONCATENATE($A118,E$66),'ECM Staff time by PoF'!$A$5:$S$119,MATCH($PR$103, 'ECM Staff time by PoF'!$A$4:$R$4,0),FALSE))))*E80</f>
        <v>0</v>
      </c>
      <c r="PV118" s="60">
        <f>IF($A118="",0,IF(VLOOKUP($A118,'ECM Staff time by PoF'!$B$5:$C$119,2,FALSE)="Not Applicable",VLOOKUP($A118,'ECM Staff time by PoF'!$B$5:$S$119,MATCH($PR$103, 'ECM Staff time by PoF'!$B$4:$R$4,0),FALSE),IF(ISERROR(VLOOKUP(CONCATENATE($A118,F$66),'ECM Staff time by PoF'!$A$5:$S$119,MATCH($PR$103, 'ECM Staff time by PoF'!$A$4:$R$4,0),FALSE)), 0, VLOOKUP(CONCATENATE($A118,F$66),'ECM Staff time by PoF'!$A$5:$S$119,MATCH($PR$103, 'ECM Staff time by PoF'!$A$4:$R$4,0),FALSE))))*F80</f>
        <v>0</v>
      </c>
      <c r="PW118" s="60">
        <f>IF($A118="",0,IF(VLOOKUP($A118,'ECM Staff time by PoF'!$B$5:$C$119,2,FALSE)="Not Applicable",VLOOKUP($A118,'ECM Staff time by PoF'!$B$5:$S$119,MATCH($PR$103, 'ECM Staff time by PoF'!$B$4:$R$4,0),FALSE),IF(ISERROR(VLOOKUP(CONCATENATE($A118,G$66),'ECM Staff time by PoF'!$A$5:$S$119,MATCH($PR$103, 'ECM Staff time by PoF'!$A$4:$R$4,0),FALSE)), 0, VLOOKUP(CONCATENATE($A118,G$66),'ECM Staff time by PoF'!$A$5:$S$119,MATCH($PR$103, 'ECM Staff time by PoF'!$A$4:$R$4,0),FALSE))))*G80</f>
        <v>0</v>
      </c>
      <c r="PX118" s="60">
        <f>IF($A118="",0,IF(VLOOKUP($A118,'ECM Staff time by PoF'!$B$5:$C$119,2,FALSE)="Not Applicable",VLOOKUP($A118,'ECM Staff time by PoF'!$B$5:$S$119,MATCH($PR$103, 'ECM Staff time by PoF'!$B$4:$R$4,0),FALSE),IF(ISERROR(VLOOKUP(CONCATENATE($A118,H$66),'ECM Staff time by PoF'!$A$5:$S$119,MATCH($PR$103, 'ECM Staff time by PoF'!$A$4:$R$4,0),FALSE)), 0, VLOOKUP(CONCATENATE($A118,H$66),'ECM Staff time by PoF'!$A$5:$S$119,MATCH($PR$103, 'ECM Staff time by PoF'!$A$4:$R$4,0),FALSE))))*H80</f>
        <v>0</v>
      </c>
      <c r="PY118" s="60">
        <f>IF($A118="",0,IF(VLOOKUP($A118,'ECM Staff time by PoF'!$B$5:$C$119,2,FALSE)="Not Applicable",VLOOKUP($A118,'ECM Staff time by PoF'!$B$5:$S$119,MATCH($PR$103, 'ECM Staff time by PoF'!$B$4:$R$4,0),FALSE),IF(ISERROR(VLOOKUP(CONCATENATE($A118,I$66),'ECM Staff time by PoF'!$A$5:$S$119,MATCH($PR$103, 'ECM Staff time by PoF'!$A$4:$R$4,0),FALSE)), 0, VLOOKUP(CONCATENATE($A118,I$66),'ECM Staff time by PoF'!$A$5:$S$119,MATCH($PR$103, 'ECM Staff time by PoF'!$A$4:$R$4,0),FALSE))))*I80</f>
        <v>0</v>
      </c>
      <c r="PZ118" s="60">
        <f>IF($A118="",0,IF(VLOOKUP($A118,'ECM Staff time by PoF'!$B$5:$C$119,2,FALSE)="Not Applicable",VLOOKUP($A118,'ECM Staff time by PoF'!$B$5:$S$119,MATCH($PR$103, 'ECM Staff time by PoF'!$B$4:$R$4,0),FALSE),IF(ISERROR(VLOOKUP(CONCATENATE($A118,J$66),'ECM Staff time by PoF'!$A$5:$S$119,MATCH($PR$103, 'ECM Staff time by PoF'!$A$4:$R$4,0),FALSE)), 0, VLOOKUP(CONCATENATE($A118,J$66),'ECM Staff time by PoF'!$A$5:$S$119,MATCH($PR$103, 'ECM Staff time by PoF'!$A$4:$R$4,0),FALSE))))*J80</f>
        <v>0</v>
      </c>
      <c r="QA118" s="60">
        <f>IF($A118="",0,IF(VLOOKUP($A118,'ECM Staff time by PoF'!$B$5:$C$119,2,FALSE)="Not Applicable",VLOOKUP($A118,'ECM Staff time by PoF'!$B$5:$S$119,MATCH($PR$103, 'ECM Staff time by PoF'!$B$4:$R$4,0),FALSE),IF(ISERROR(VLOOKUP(CONCATENATE($A118,K$66),'ECM Staff time by PoF'!$A$5:$S$119,MATCH($PR$103, 'ECM Staff time by PoF'!$A$4:$R$4,0),FALSE)), 0, VLOOKUP(CONCATENATE($A118,K$66),'ECM Staff time by PoF'!$A$5:$S$119,MATCH($PR$103, 'ECM Staff time by PoF'!$A$4:$R$4,0),FALSE))))*K80</f>
        <v>0</v>
      </c>
      <c r="QB118" s="60">
        <f>IF($A118="",0,IF(VLOOKUP($A118,'ECM Staff time by PoF'!$B$5:$C$119,2,FALSE)="Not Applicable",VLOOKUP($A118,'ECM Staff time by PoF'!$B$5:$S$119,MATCH($PR$103, 'ECM Staff time by PoF'!$B$4:$R$4,0),FALSE),IF(ISERROR(VLOOKUP(CONCATENATE($A118,L$66),'ECM Staff time by PoF'!$A$5:$S$119,MATCH($PR$103, 'ECM Staff time by PoF'!$A$4:$R$4,0),FALSE)), 0, VLOOKUP(CONCATENATE($A118,L$66),'ECM Staff time by PoF'!$A$5:$S$119,MATCH($PR$103, 'ECM Staff time by PoF'!$A$4:$R$4,0),FALSE))))*L80</f>
        <v>0</v>
      </c>
      <c r="QC118" s="60">
        <f>IF($A118="",0,IF(VLOOKUP($A118,'ECM Staff time by PoF'!$B$5:$C$119,2,FALSE)="Not Applicable",VLOOKUP($A118,'ECM Staff time by PoF'!$B$5:$S$119,MATCH($PR$103, 'ECM Staff time by PoF'!$B$4:$R$4,0),FALSE),IF(ISERROR(VLOOKUP(CONCATENATE($A118,M$66),'ECM Staff time by PoF'!$A$5:$S$119,MATCH($PR$103, 'ECM Staff time by PoF'!$A$4:$R$4,0),FALSE)), 0, VLOOKUP(CONCATENATE($A118,M$66),'ECM Staff time by PoF'!$A$5:$S$119,MATCH($PR$103, 'ECM Staff time by PoF'!$A$4:$R$4,0),FALSE))))*M80</f>
        <v>0</v>
      </c>
      <c r="QD118" s="60">
        <f>IF($A118="",0,IF(VLOOKUP($A118,'ECM Staff time by PoF'!$B$5:$C$119,2,FALSE)="Not Applicable",VLOOKUP($A118,'ECM Staff time by PoF'!$B$5:$S$119,MATCH($PR$103, 'ECM Staff time by PoF'!$B$4:$R$4,0),FALSE),IF(ISERROR(VLOOKUP(CONCATENATE($A118,N$66),'ECM Staff time by PoF'!$A$5:$S$119,MATCH($PR$103, 'ECM Staff time by PoF'!$A$4:$R$4,0),FALSE)), 0, VLOOKUP(CONCATENATE($A118,N$66),'ECM Staff time by PoF'!$A$5:$S$119,MATCH($PR$103, 'ECM Staff time by PoF'!$A$4:$R$4,0),FALSE))))*N80</f>
        <v>0</v>
      </c>
      <c r="QE118" s="60">
        <f>IF($A118="",0,IF(VLOOKUP($A118,'ECM Staff time by PoF'!$B$5:$C$119,2,FALSE)="Not Applicable",VLOOKUP($A118,'ECM Staff time by PoF'!$B$5:$S$119,MATCH($PR$103, 'ECM Staff time by PoF'!$B$4:$R$4,0),FALSE),IF(ISERROR(VLOOKUP(CONCATENATE($A118,O$66),'ECM Staff time by PoF'!$A$5:$S$119,MATCH($PR$103, 'ECM Staff time by PoF'!$A$4:$R$4,0),FALSE)), 0, VLOOKUP(CONCATENATE($A118,O$66),'ECM Staff time by PoF'!$A$5:$S$119,MATCH($PR$103, 'ECM Staff time by PoF'!$A$4:$R$4,0),FALSE))))*O80</f>
        <v>0</v>
      </c>
      <c r="QF118" s="60">
        <f>IF($A118="",0,IF(VLOOKUP($A118,'ECM Staff time by PoF'!$B$5:$C$119,2,FALSE)="Not Applicable",VLOOKUP($A118,'ECM Staff time by PoF'!$B$5:$S$119,MATCH($PR$103, 'ECM Staff time by PoF'!$B$4:$R$4,0),FALSE),IF(ISERROR(VLOOKUP(CONCATENATE($A118,P$66),'ECM Staff time by PoF'!$A$5:$S$119,MATCH($PR$103, 'ECM Staff time by PoF'!$A$4:$R$4,0),FALSE)), 0, VLOOKUP(CONCATENATE($A118,P$66),'ECM Staff time by PoF'!$A$5:$S$119,MATCH($PR$103, 'ECM Staff time by PoF'!$A$4:$R$4,0),FALSE))))*P80</f>
        <v>0</v>
      </c>
      <c r="QG118" s="60">
        <f>IF($A118="",0,IF(VLOOKUP($A118,'ECM Staff time by PoF'!$B$5:$C$119,2,FALSE)="Not Applicable",VLOOKUP($A118,'ECM Staff time by PoF'!$B$5:$S$119,MATCH($PR$103, 'ECM Staff time by PoF'!$B$4:$R$4,0),FALSE),IF(ISERROR(VLOOKUP(CONCATENATE($A118,Q$66),'ECM Staff time by PoF'!$A$5:$S$119,MATCH($PR$103, 'ECM Staff time by PoF'!$A$4:$R$4,0),FALSE)), 0, VLOOKUP(CONCATENATE($A118,Q$66),'ECM Staff time by PoF'!$A$5:$S$119,MATCH($PR$103, 'ECM Staff time by PoF'!$A$4:$R$4,0),FALSE))))*Q80</f>
        <v>0</v>
      </c>
      <c r="QH118" s="60">
        <f>IF($A118="",0,IF(VLOOKUP($A118,'ECM Staff time by PoF'!$B$5:$C$119,2,FALSE)="Not Applicable",VLOOKUP($A118,'ECM Staff time by PoF'!$B$5:$S$119,MATCH($PR$103, 'ECM Staff time by PoF'!$B$4:$R$4,0),FALSE),IF(ISERROR(VLOOKUP(CONCATENATE($A118,R$66),'ECM Staff time by PoF'!$A$5:$S$119,MATCH($PR$103, 'ECM Staff time by PoF'!$A$4:$R$4,0),FALSE)), 0, VLOOKUP(CONCATENATE($A118,R$66),'ECM Staff time by PoF'!$A$5:$S$119,MATCH($PR$103, 'ECM Staff time by PoF'!$A$4:$R$4,0),FALSE))))*R80</f>
        <v>0</v>
      </c>
      <c r="QI118" s="60">
        <f>IF($A118="",0,IF(VLOOKUP($A118,'ECM Staff time by PoF'!$B$5:$C$119,2,FALSE)="Not Applicable",VLOOKUP($A118,'ECM Staff time by PoF'!$B$5:$S$119,MATCH($PR$103, 'ECM Staff time by PoF'!$B$4:$R$4,0),FALSE),IF(ISERROR(VLOOKUP(CONCATENATE($A118,S$66),'ECM Staff time by PoF'!$A$5:$S$119,MATCH($PR$103, 'ECM Staff time by PoF'!$A$4:$R$4,0),FALSE)), 0, VLOOKUP(CONCATENATE($A118,S$66),'ECM Staff time by PoF'!$A$5:$S$119,MATCH($PR$103, 'ECM Staff time by PoF'!$A$4:$R$4,0),FALSE))))*S80</f>
        <v>0</v>
      </c>
      <c r="QJ118" s="60">
        <f>IF($A118="",0,IF(VLOOKUP($A118,'ECM Staff time by PoF'!$B$5:$C$119,2,FALSE)="Not Applicable",VLOOKUP($A118,'ECM Staff time by PoF'!$B$5:$S$119,MATCH($PR$103, 'ECM Staff time by PoF'!$B$4:$R$4,0),FALSE),IF(ISERROR(VLOOKUP(CONCATENATE($A118,T$66),'ECM Staff time by PoF'!$A$5:$S$119,MATCH($PR$103, 'ECM Staff time by PoF'!$A$4:$R$4,0),FALSE)), 0, VLOOKUP(CONCATENATE($A118,T$66),'ECM Staff time by PoF'!$A$5:$S$119,MATCH($PR$103, 'ECM Staff time by PoF'!$A$4:$R$4,0),FALSE))))*T80</f>
        <v>0</v>
      </c>
      <c r="QK118" s="60">
        <f>IF($A118="",0,IF(VLOOKUP($A118,'ECM Staff time by PoF'!$B$5:$C$119,2,FALSE)="Not Applicable",VLOOKUP($A118,'ECM Staff time by PoF'!$B$5:$S$119,MATCH($PR$103, 'ECM Staff time by PoF'!$B$4:$R$4,0),FALSE),IF(ISERROR(VLOOKUP(CONCATENATE($A118,U$66),'ECM Staff time by PoF'!$A$5:$S$119,MATCH($PR$103, 'ECM Staff time by PoF'!$A$4:$R$4,0),FALSE)), 0, VLOOKUP(CONCATENATE($A118,U$66),'ECM Staff time by PoF'!$A$5:$S$119,MATCH($PR$103, 'ECM Staff time by PoF'!$A$4:$R$4,0),FALSE))))*U80</f>
        <v>0</v>
      </c>
      <c r="QL118" s="60">
        <f>IF($A118="",0,IF(VLOOKUP($A118,'ECM Staff time by PoF'!$B$5:$C$119,2,FALSE)="Not Applicable",VLOOKUP($A118,'ECM Staff time by PoF'!$B$5:$S$119,MATCH($PR$103, 'ECM Staff time by PoF'!$B$4:$R$4,0),FALSE),IF(ISERROR(VLOOKUP(CONCATENATE($A118,V$66),'ECM Staff time by PoF'!$A$5:$S$119,MATCH($PR$103, 'ECM Staff time by PoF'!$A$4:$R$4,0),FALSE)), 0, VLOOKUP(CONCATENATE($A118,V$66),'ECM Staff time by PoF'!$A$5:$S$119,MATCH($PR$103, 'ECM Staff time by PoF'!$A$4:$R$4,0),FALSE))))*V80</f>
        <v>0</v>
      </c>
      <c r="QM118" s="60">
        <f>IF($A118="",0,IF(VLOOKUP($A118,'ECM Staff time by PoF'!$B$5:$C$119,2,FALSE)="Not Applicable",VLOOKUP($A118,'ECM Staff time by PoF'!$B$5:$S$119,MATCH($PR$103, 'ECM Staff time by PoF'!$B$4:$R$4,0),FALSE),IF(ISERROR(VLOOKUP(CONCATENATE($A118,W$66),'ECM Staff time by PoF'!$A$5:$S$119,MATCH($PR$103, 'ECM Staff time by PoF'!$A$4:$R$4,0),FALSE)), 0, VLOOKUP(CONCATENATE($A118,W$66),'ECM Staff time by PoF'!$A$5:$S$119,MATCH($PR$103, 'ECM Staff time by PoF'!$A$4:$R$4,0),FALSE))))*W80</f>
        <v>0</v>
      </c>
      <c r="QN118" s="60">
        <f>IF($A118="",0,IF(VLOOKUP($A118,'ECM Staff time by PoF'!$B$5:$C$119,2,FALSE)="Not Applicable",VLOOKUP($A118,'ECM Staff time by PoF'!$B$5:$S$119,MATCH($PR$103, 'ECM Staff time by PoF'!$B$4:$R$4,0),FALSE),IF(ISERROR(VLOOKUP(CONCATENATE($A118,X$66),'ECM Staff time by PoF'!$A$5:$S$119,MATCH($PR$103, 'ECM Staff time by PoF'!$A$4:$R$4,0),FALSE)), 0, VLOOKUP(CONCATENATE($A118,X$66),'ECM Staff time by PoF'!$A$5:$S$119,MATCH($PR$103, 'ECM Staff time by PoF'!$A$4:$R$4,0),FALSE))))*X80</f>
        <v>0</v>
      </c>
      <c r="QO118" s="60">
        <f>IF($A118="",0,IF(VLOOKUP($A118,'ECM Staff time by PoF'!$B$5:$C$119,2,FALSE)="Not Applicable",VLOOKUP($A118,'ECM Staff time by PoF'!$B$5:$S$119,MATCH($PR$103, 'ECM Staff time by PoF'!$B$4:$R$4,0),FALSE),IF(ISERROR(VLOOKUP(CONCATENATE($A118,Y$66),'ECM Staff time by PoF'!$A$5:$S$119,MATCH($PR$103, 'ECM Staff time by PoF'!$A$4:$R$4,0),FALSE)), 0, VLOOKUP(CONCATENATE($A118,Y$66),'ECM Staff time by PoF'!$A$5:$S$119,MATCH($PR$103, 'ECM Staff time by PoF'!$A$4:$R$4,0),FALSE))))*Y80</f>
        <v>0</v>
      </c>
      <c r="QP118" s="60">
        <f>IF($A118="",0,IF(VLOOKUP($A118,'ECM Staff time by PoF'!$B$5:$C$119,2,FALSE)="Not Applicable",VLOOKUP($A118,'ECM Staff time by PoF'!$B$5:$S$119,MATCH($PR$103, 'ECM Staff time by PoF'!$B$4:$R$4,0),FALSE),IF(ISERROR(VLOOKUP(CONCATENATE($A118,Z$66),'ECM Staff time by PoF'!$A$5:$S$119,MATCH($PR$103, 'ECM Staff time by PoF'!$A$4:$R$4,0),FALSE)), 0, VLOOKUP(CONCATENATE($A118,Z$66),'ECM Staff time by PoF'!$A$5:$S$119,MATCH($PR$103, 'ECM Staff time by PoF'!$A$4:$R$4,0),FALSE))))*Z80</f>
        <v>0</v>
      </c>
      <c r="QQ118" s="60">
        <f>IF($A118="",0,IF(VLOOKUP($A118,'ECM Staff time by PoF'!$B$5:$C$119,2,FALSE)="Not Applicable",VLOOKUP($A118,'ECM Staff time by PoF'!$B$5:$S$119,MATCH($PR$103, 'ECM Staff time by PoF'!$B$4:$R$4,0),FALSE),IF(ISERROR(VLOOKUP(CONCATENATE($A118,AA$66),'ECM Staff time by PoF'!$A$5:$S$119,MATCH($PR$103, 'ECM Staff time by PoF'!$A$4:$R$4,0),FALSE)), 0, VLOOKUP(CONCATENATE($A118,AA$66),'ECM Staff time by PoF'!$A$5:$S$119,MATCH($PR$103, 'ECM Staff time by PoF'!$A$4:$R$4,0),FALSE))))*AA80</f>
        <v>0</v>
      </c>
      <c r="QR118" s="60">
        <f>IF($A118="",0,IF(VLOOKUP($A118,'ECM Staff time by PoF'!$B$5:$C$119,2,FALSE)="Not Applicable",VLOOKUP($A118,'ECM Staff time by PoF'!$B$5:$S$119,MATCH($PR$103, 'ECM Staff time by PoF'!$B$4:$R$4,0),FALSE),IF(ISERROR(VLOOKUP(CONCATENATE($A118,AB$66),'ECM Staff time by PoF'!$A$5:$S$119,MATCH($PR$103, 'ECM Staff time by PoF'!$A$4:$R$4,0),FALSE)), 0, VLOOKUP(CONCATENATE($A118,AB$66),'ECM Staff time by PoF'!$A$5:$S$119,MATCH($PR$103, 'ECM Staff time by PoF'!$A$4:$R$4,0),FALSE))))*AB80</f>
        <v>0</v>
      </c>
      <c r="QS118" s="60">
        <f>IF($A118="",0,IF(VLOOKUP($A118,'ECM Staff time by PoF'!$B$5:$C$119,2,FALSE)="Not Applicable",VLOOKUP($A118,'ECM Staff time by PoF'!$B$5:$S$119,MATCH($PR$103, 'ECM Staff time by PoF'!$B$4:$R$4,0),FALSE),IF(ISERROR(VLOOKUP(CONCATENATE($A118,AC$66),'ECM Staff time by PoF'!$A$5:$S$119,MATCH($PR$103, 'ECM Staff time by PoF'!$A$4:$R$4,0),FALSE)), 0, VLOOKUP(CONCATENATE($A118,AC$66),'ECM Staff time by PoF'!$A$5:$S$119,MATCH($PR$103, 'ECM Staff time by PoF'!$A$4:$R$4,0),FALSE))))*AC80</f>
        <v>0</v>
      </c>
      <c r="QT118" s="60">
        <f>IF($A118="",0,IF(VLOOKUP($A118,'ECM Staff time by PoF'!$B$5:$C$119,2,FALSE)="Not Applicable",VLOOKUP($A118,'ECM Staff time by PoF'!$B$5:$S$119,MATCH($PR$103, 'ECM Staff time by PoF'!$B$4:$R$4,0),FALSE),IF(ISERROR(VLOOKUP(CONCATENATE($A118,AD$66),'ECM Staff time by PoF'!$A$5:$S$119,MATCH($PR$103, 'ECM Staff time by PoF'!$A$4:$R$4,0),FALSE)), 0, VLOOKUP(CONCATENATE($A118,AD$66),'ECM Staff time by PoF'!$A$5:$S$119,MATCH($PR$103, 'ECM Staff time by PoF'!$A$4:$R$4,0),FALSE))))*AD80</f>
        <v>0</v>
      </c>
      <c r="QU118" s="60">
        <f>IF($A118="",0,IF(VLOOKUP($A118,'ECM Staff time by PoF'!$B$5:$C$119,2,FALSE)="Not Applicable",VLOOKUP($A118,'ECM Staff time by PoF'!$B$5:$S$119,MATCH($PR$103, 'ECM Staff time by PoF'!$B$4:$R$4,0),FALSE),IF(ISERROR(VLOOKUP(CONCATENATE($A118,AE$66),'ECM Staff time by PoF'!$A$5:$S$119,MATCH($PR$103, 'ECM Staff time by PoF'!$A$4:$R$4,0),FALSE)), 0, VLOOKUP(CONCATENATE($A118,AE$66),'ECM Staff time by PoF'!$A$5:$S$119,MATCH($PR$103, 'ECM Staff time by PoF'!$A$4:$R$4,0),FALSE))))*AE80</f>
        <v>0</v>
      </c>
      <c r="QV118" s="60">
        <f>IF($A118="",0,IF(VLOOKUP($A118,'ECM Staff time by PoF'!$B$5:$C$119,2,FALSE)="Not Applicable",VLOOKUP($A118,'ECM Staff time by PoF'!$B$5:$S$119,MATCH($PR$103, 'ECM Staff time by PoF'!$B$4:$R$4,0),FALSE),IF(ISERROR(VLOOKUP(CONCATENATE($A118,AF$66),'ECM Staff time by PoF'!$A$5:$S$119,MATCH($PR$103, 'ECM Staff time by PoF'!$A$4:$R$4,0),FALSE)), 0, VLOOKUP(CONCATENATE($A118,AF$66),'ECM Staff time by PoF'!$A$5:$S$119,MATCH($PR$103, 'ECM Staff time by PoF'!$A$4:$R$4,0),FALSE))))*AF80</f>
        <v>0</v>
      </c>
      <c r="QW118" s="60">
        <f>IF($A118="",0,IF(VLOOKUP($A118,'ECM Staff time by PoF'!$B$5:$C$119,2,FALSE)="Not Applicable",VLOOKUP($A118,'ECM Staff time by PoF'!$B$5:$S$119,MATCH($PR$103, 'ECM Staff time by PoF'!$B$4:$R$4,0),FALSE),IF(ISERROR(VLOOKUP(CONCATENATE($A118,AG$66),'ECM Staff time by PoF'!$A$5:$S$119,MATCH($PR$103, 'ECM Staff time by PoF'!$A$4:$R$4,0),FALSE)), 0, VLOOKUP(CONCATENATE($A118,AG$66),'ECM Staff time by PoF'!$A$5:$S$119,MATCH($PR$103, 'ECM Staff time by PoF'!$A$4:$R$4,0),FALSE))))*AG80</f>
        <v>0</v>
      </c>
      <c r="QX118" s="60">
        <f>IF($A118="",0,IF(VLOOKUP($A118,'ECM Staff time by PoF'!$B$5:$C$119,2,FALSE)="Not Applicable",VLOOKUP($A118,'ECM Staff time by PoF'!$B$5:$S$119,MATCH($PR$103, 'ECM Staff time by PoF'!$B$4:$R$4,0),FALSE),IF(ISERROR(VLOOKUP(CONCATENATE($A118,AH$66),'ECM Staff time by PoF'!$A$5:$S$119,MATCH($PR$103, 'ECM Staff time by PoF'!$A$4:$R$4,0),FALSE)), 0, VLOOKUP(CONCATENATE($A118,AH$66),'ECM Staff time by PoF'!$A$5:$S$119,MATCH($PR$103, 'ECM Staff time by PoF'!$A$4:$R$4,0),FALSE))))*AH80</f>
        <v>0</v>
      </c>
      <c r="QY118" s="60">
        <f>IF($A118="",0,IF(VLOOKUP($A118,'ECM Staff time by PoF'!$B$5:$C$119,2,FALSE)="Not Applicable",VLOOKUP($A118,'ECM Staff time by PoF'!$B$5:$S$119,MATCH($PR$103, 'ECM Staff time by PoF'!$B$4:$R$4,0),FALSE),IF(ISERROR(VLOOKUP(CONCATENATE($A118,AI$66),'ECM Staff time by PoF'!$A$5:$S$119,MATCH($PR$103, 'ECM Staff time by PoF'!$A$4:$R$4,0),FALSE)), 0, VLOOKUP(CONCATENATE($A118,AI$66),'ECM Staff time by PoF'!$A$5:$S$119,MATCH($PR$103, 'ECM Staff time by PoF'!$A$4:$R$4,0),FALSE))))*AI80</f>
        <v>0</v>
      </c>
      <c r="QZ118" s="60">
        <f>IF($A118="",0,IF(VLOOKUP($A118,'ECM Staff time by PoF'!$B$5:$C$119,2,FALSE)="Not Applicable",VLOOKUP($A118,'ECM Staff time by PoF'!$B$5:$S$119,MATCH($PR$103, 'ECM Staff time by PoF'!$B$4:$R$4,0),FALSE),IF(ISERROR(VLOOKUP(CONCATENATE($A118,AJ$66),'ECM Staff time by PoF'!$A$5:$S$119,MATCH($PR$103, 'ECM Staff time by PoF'!$A$4:$R$4,0),FALSE)), 0, VLOOKUP(CONCATENATE($A118,AJ$66),'ECM Staff time by PoF'!$A$5:$S$119,MATCH($PR$103, 'ECM Staff time by PoF'!$A$4:$R$4,0),FALSE))))*AJ80</f>
        <v>0</v>
      </c>
      <c r="RA118" s="202">
        <f>IF($A118="",0,IF(VLOOKUP($A118,'ECM Staff time by PoF'!$B$5:$C$119,2,FALSE)="Not Applicable",VLOOKUP($A118,'ECM Staff time by PoF'!$B$5:$S$119,MATCH($PR$103, 'ECM Staff time by PoF'!$B$4:$R$4,0),FALSE),IF(ISERROR(VLOOKUP(CONCATENATE($A118,AK$66),'ECM Staff time by PoF'!$A$5:$S$119,MATCH($PR$103, 'ECM Staff time by PoF'!$A$4:$R$4,0),FALSE)), 0, VLOOKUP(CONCATENATE($A118,AK$66),'ECM Staff time by PoF'!$A$5:$S$119,MATCH($PR$103, 'ECM Staff time by PoF'!$A$4:$R$4,0),FALSE))))*AK80</f>
        <v>0</v>
      </c>
      <c r="RB118" s="60">
        <f>IF($A118="",0,IF(VLOOKUP($A118,'ECM Staff time by PoF'!$B$5:$C$119,2,FALSE)="Not Applicable",VLOOKUP($A118,'ECM Staff time by PoF'!$B$5:$S$119,MATCH($RB$103, 'ECM Staff time by PoF'!$B$4:$R$4,0),FALSE),IF(ISERROR(VLOOKUP(CONCATENATE($A118,B$66),'ECM Staff time by PoF'!$A$5:$S$119,MATCH($RB$103, 'ECM Staff time by PoF'!$A$4:$R$4,0),FALSE)), 0, VLOOKUP(CONCATENATE($A118,B$66),'ECM Staff time by PoF'!$A$5:$S$119,MATCH($RB$103, 'ECM Staff time by PoF'!$A$4:$R$4,0),FALSE))))*B80</f>
        <v>0</v>
      </c>
      <c r="RC118" s="60">
        <f>IF($A118="",0,IF(VLOOKUP($A118,'ECM Staff time by PoF'!$B$5:$C$119,2,FALSE)="Not Applicable",VLOOKUP($A118,'ECM Staff time by PoF'!$B$5:$S$119,MATCH($RB$103, 'ECM Staff time by PoF'!$B$4:$R$4,0),FALSE),IF(ISERROR(VLOOKUP(CONCATENATE($A118,C$66),'ECM Staff time by PoF'!$A$5:$S$119,MATCH($RB$103, 'ECM Staff time by PoF'!$A$4:$R$4,0),FALSE)), 0, VLOOKUP(CONCATENATE($A118,C$66),'ECM Staff time by PoF'!$A$5:$S$119,MATCH($RB$103, 'ECM Staff time by PoF'!$A$4:$R$4,0),FALSE))))*C80</f>
        <v>0</v>
      </c>
      <c r="RD118" s="60">
        <f>IF($A118="",0,IF(VLOOKUP($A118,'ECM Staff time by PoF'!$B$5:$C$119,2,FALSE)="Not Applicable",VLOOKUP($A118,'ECM Staff time by PoF'!$B$5:$S$119,MATCH($RB$103, 'ECM Staff time by PoF'!$B$4:$R$4,0),FALSE),IF(ISERROR(VLOOKUP(CONCATENATE($A118,D$66),'ECM Staff time by PoF'!$A$5:$S$119,MATCH($RB$103, 'ECM Staff time by PoF'!$A$4:$R$4,0),FALSE)), 0, VLOOKUP(CONCATENATE($A118,D$66),'ECM Staff time by PoF'!$A$5:$S$119,MATCH($RB$103, 'ECM Staff time by PoF'!$A$4:$R$4,0),FALSE))))*D80</f>
        <v>0</v>
      </c>
      <c r="RE118" s="60">
        <f>IF($A118="",0,IF(VLOOKUP($A118,'ECM Staff time by PoF'!$B$5:$C$119,2,FALSE)="Not Applicable",VLOOKUP($A118,'ECM Staff time by PoF'!$B$5:$S$119,MATCH($RB$103, 'ECM Staff time by PoF'!$B$4:$R$4,0),FALSE),IF(ISERROR(VLOOKUP(CONCATENATE($A118,E$66),'ECM Staff time by PoF'!$A$5:$S$119,MATCH($RB$103, 'ECM Staff time by PoF'!$A$4:$R$4,0),FALSE)), 0, VLOOKUP(CONCATENATE($A118,E$66),'ECM Staff time by PoF'!$A$5:$S$119,MATCH($RB$103, 'ECM Staff time by PoF'!$A$4:$R$4,0),FALSE))))*E80</f>
        <v>0</v>
      </c>
      <c r="RF118" s="60">
        <f>IF($A118="",0,IF(VLOOKUP($A118,'ECM Staff time by PoF'!$B$5:$C$119,2,FALSE)="Not Applicable",VLOOKUP($A118,'ECM Staff time by PoF'!$B$5:$S$119,MATCH($RB$103, 'ECM Staff time by PoF'!$B$4:$R$4,0),FALSE),IF(ISERROR(VLOOKUP(CONCATENATE($A118,F$66),'ECM Staff time by PoF'!$A$5:$S$119,MATCH($RB$103, 'ECM Staff time by PoF'!$A$4:$R$4,0),FALSE)), 0, VLOOKUP(CONCATENATE($A118,F$66),'ECM Staff time by PoF'!$A$5:$S$119,MATCH($RB$103, 'ECM Staff time by PoF'!$A$4:$R$4,0),FALSE))))*F80</f>
        <v>0</v>
      </c>
      <c r="RG118" s="60">
        <f>IF($A118="",0,IF(VLOOKUP($A118,'ECM Staff time by PoF'!$B$5:$C$119,2,FALSE)="Not Applicable",VLOOKUP($A118,'ECM Staff time by PoF'!$B$5:$S$119,MATCH($RB$103, 'ECM Staff time by PoF'!$B$4:$R$4,0),FALSE),IF(ISERROR(VLOOKUP(CONCATENATE($A118,G$66),'ECM Staff time by PoF'!$A$5:$S$119,MATCH($RB$103, 'ECM Staff time by PoF'!$A$4:$R$4,0),FALSE)), 0, VLOOKUP(CONCATENATE($A118,G$66),'ECM Staff time by PoF'!$A$5:$S$119,MATCH($RB$103, 'ECM Staff time by PoF'!$A$4:$R$4,0),FALSE))))*G80</f>
        <v>0</v>
      </c>
      <c r="RH118" s="60">
        <f>IF($A118="",0,IF(VLOOKUP($A118,'ECM Staff time by PoF'!$B$5:$C$119,2,FALSE)="Not Applicable",VLOOKUP($A118,'ECM Staff time by PoF'!$B$5:$S$119,MATCH($RB$103, 'ECM Staff time by PoF'!$B$4:$R$4,0),FALSE),IF(ISERROR(VLOOKUP(CONCATENATE($A118,H$66),'ECM Staff time by PoF'!$A$5:$S$119,MATCH($RB$103, 'ECM Staff time by PoF'!$A$4:$R$4,0),FALSE)), 0, VLOOKUP(CONCATENATE($A118,H$66),'ECM Staff time by PoF'!$A$5:$S$119,MATCH($RB$103, 'ECM Staff time by PoF'!$A$4:$R$4,0),FALSE))))*H80</f>
        <v>0</v>
      </c>
      <c r="RI118" s="60">
        <f>IF($A118="",0,IF(VLOOKUP($A118,'ECM Staff time by PoF'!$B$5:$C$119,2,FALSE)="Not Applicable",VLOOKUP($A118,'ECM Staff time by PoF'!$B$5:$S$119,MATCH($RB$103, 'ECM Staff time by PoF'!$B$4:$R$4,0),FALSE),IF(ISERROR(VLOOKUP(CONCATENATE($A118,I$66),'ECM Staff time by PoF'!$A$5:$S$119,MATCH($RB$103, 'ECM Staff time by PoF'!$A$4:$R$4,0),FALSE)), 0, VLOOKUP(CONCATENATE($A118,I$66),'ECM Staff time by PoF'!$A$5:$S$119,MATCH($RB$103, 'ECM Staff time by PoF'!$A$4:$R$4,0),FALSE))))*I80</f>
        <v>0</v>
      </c>
      <c r="RJ118" s="60">
        <f>IF($A118="",0,IF(VLOOKUP($A118,'ECM Staff time by PoF'!$B$5:$C$119,2,FALSE)="Not Applicable",VLOOKUP($A118,'ECM Staff time by PoF'!$B$5:$S$119,MATCH($RB$103, 'ECM Staff time by PoF'!$B$4:$R$4,0),FALSE),IF(ISERROR(VLOOKUP(CONCATENATE($A118,J$66),'ECM Staff time by PoF'!$A$5:$S$119,MATCH($RB$103, 'ECM Staff time by PoF'!$A$4:$R$4,0),FALSE)), 0, VLOOKUP(CONCATENATE($A118,J$66),'ECM Staff time by PoF'!$A$5:$S$119,MATCH($RB$103, 'ECM Staff time by PoF'!$A$4:$R$4,0),FALSE))))*J80</f>
        <v>0</v>
      </c>
      <c r="RK118" s="60">
        <f>IF($A118="",0,IF(VLOOKUP($A118,'ECM Staff time by PoF'!$B$5:$C$119,2,FALSE)="Not Applicable",VLOOKUP($A118,'ECM Staff time by PoF'!$B$5:$S$119,MATCH($RB$103, 'ECM Staff time by PoF'!$B$4:$R$4,0),FALSE),IF(ISERROR(VLOOKUP(CONCATENATE($A118,K$66),'ECM Staff time by PoF'!$A$5:$S$119,MATCH($RB$103, 'ECM Staff time by PoF'!$A$4:$R$4,0),FALSE)), 0, VLOOKUP(CONCATENATE($A118,K$66),'ECM Staff time by PoF'!$A$5:$S$119,MATCH($RB$103, 'ECM Staff time by PoF'!$A$4:$R$4,0),FALSE))))*K80</f>
        <v>0</v>
      </c>
      <c r="RL118" s="60">
        <f>IF($A118="",0,IF(VLOOKUP($A118,'ECM Staff time by PoF'!$B$5:$C$119,2,FALSE)="Not Applicable",VLOOKUP($A118,'ECM Staff time by PoF'!$B$5:$S$119,MATCH($RB$103, 'ECM Staff time by PoF'!$B$4:$R$4,0),FALSE),IF(ISERROR(VLOOKUP(CONCATENATE($A118,L$66),'ECM Staff time by PoF'!$A$5:$S$119,MATCH($RB$103, 'ECM Staff time by PoF'!$A$4:$R$4,0),FALSE)), 0, VLOOKUP(CONCATENATE($A118,L$66),'ECM Staff time by PoF'!$A$5:$S$119,MATCH($RB$103, 'ECM Staff time by PoF'!$A$4:$R$4,0),FALSE))))*L80</f>
        <v>0</v>
      </c>
      <c r="RM118" s="60">
        <f>IF($A118="",0,IF(VLOOKUP($A118,'ECM Staff time by PoF'!$B$5:$C$119,2,FALSE)="Not Applicable",VLOOKUP($A118,'ECM Staff time by PoF'!$B$5:$S$119,MATCH($RB$103, 'ECM Staff time by PoF'!$B$4:$R$4,0),FALSE),IF(ISERROR(VLOOKUP(CONCATENATE($A118,M$66),'ECM Staff time by PoF'!$A$5:$S$119,MATCH($RB$103, 'ECM Staff time by PoF'!$A$4:$R$4,0),FALSE)), 0, VLOOKUP(CONCATENATE($A118,M$66),'ECM Staff time by PoF'!$A$5:$S$119,MATCH($RB$103, 'ECM Staff time by PoF'!$A$4:$R$4,0),FALSE))))*M80</f>
        <v>0</v>
      </c>
      <c r="RN118" s="60">
        <f>IF($A118="",0,IF(VLOOKUP($A118,'ECM Staff time by PoF'!$B$5:$C$119,2,FALSE)="Not Applicable",VLOOKUP($A118,'ECM Staff time by PoF'!$B$5:$S$119,MATCH($RB$103, 'ECM Staff time by PoF'!$B$4:$R$4,0),FALSE),IF(ISERROR(VLOOKUP(CONCATENATE($A118,N$66),'ECM Staff time by PoF'!$A$5:$S$119,MATCH($RB$103, 'ECM Staff time by PoF'!$A$4:$R$4,0),FALSE)), 0, VLOOKUP(CONCATENATE($A118,N$66),'ECM Staff time by PoF'!$A$5:$S$119,MATCH($RB$103, 'ECM Staff time by PoF'!$A$4:$R$4,0),FALSE))))*N80</f>
        <v>0</v>
      </c>
      <c r="RO118" s="60">
        <f>IF($A118="",0,IF(VLOOKUP($A118,'ECM Staff time by PoF'!$B$5:$C$119,2,FALSE)="Not Applicable",VLOOKUP($A118,'ECM Staff time by PoF'!$B$5:$S$119,MATCH($RB$103, 'ECM Staff time by PoF'!$B$4:$R$4,0),FALSE),IF(ISERROR(VLOOKUP(CONCATENATE($A118,O$66),'ECM Staff time by PoF'!$A$5:$S$119,MATCH($RB$103, 'ECM Staff time by PoF'!$A$4:$R$4,0),FALSE)), 0, VLOOKUP(CONCATENATE($A118,O$66),'ECM Staff time by PoF'!$A$5:$S$119,MATCH($RB$103, 'ECM Staff time by PoF'!$A$4:$R$4,0),FALSE))))*O80</f>
        <v>0</v>
      </c>
      <c r="RP118" s="60">
        <f>IF($A118="",0,IF(VLOOKUP($A118,'ECM Staff time by PoF'!$B$5:$C$119,2,FALSE)="Not Applicable",VLOOKUP($A118,'ECM Staff time by PoF'!$B$5:$S$119,MATCH($RB$103, 'ECM Staff time by PoF'!$B$4:$R$4,0),FALSE),IF(ISERROR(VLOOKUP(CONCATENATE($A118,P$66),'ECM Staff time by PoF'!$A$5:$S$119,MATCH($RB$103, 'ECM Staff time by PoF'!$A$4:$R$4,0),FALSE)), 0, VLOOKUP(CONCATENATE($A118,P$66),'ECM Staff time by PoF'!$A$5:$S$119,MATCH($RB$103, 'ECM Staff time by PoF'!$A$4:$R$4,0),FALSE))))*P80</f>
        <v>0</v>
      </c>
      <c r="RQ118" s="60">
        <f>IF($A118="",0,IF(VLOOKUP($A118,'ECM Staff time by PoF'!$B$5:$C$119,2,FALSE)="Not Applicable",VLOOKUP($A118,'ECM Staff time by PoF'!$B$5:$S$119,MATCH($RB$103, 'ECM Staff time by PoF'!$B$4:$R$4,0),FALSE),IF(ISERROR(VLOOKUP(CONCATENATE($A118,Q$66),'ECM Staff time by PoF'!$A$5:$S$119,MATCH($RB$103, 'ECM Staff time by PoF'!$A$4:$R$4,0),FALSE)), 0, VLOOKUP(CONCATENATE($A118,Q$66),'ECM Staff time by PoF'!$A$5:$S$119,MATCH($RB$103, 'ECM Staff time by PoF'!$A$4:$R$4,0),FALSE))))*Q80</f>
        <v>0</v>
      </c>
      <c r="RR118" s="60">
        <f>IF($A118="",0,IF(VLOOKUP($A118,'ECM Staff time by PoF'!$B$5:$C$119,2,FALSE)="Not Applicable",VLOOKUP($A118,'ECM Staff time by PoF'!$B$5:$S$119,MATCH($RB$103, 'ECM Staff time by PoF'!$B$4:$R$4,0),FALSE),IF(ISERROR(VLOOKUP(CONCATENATE($A118,R$66),'ECM Staff time by PoF'!$A$5:$S$119,MATCH($RB$103, 'ECM Staff time by PoF'!$A$4:$R$4,0),FALSE)), 0, VLOOKUP(CONCATENATE($A118,R$66),'ECM Staff time by PoF'!$A$5:$S$119,MATCH($RB$103, 'ECM Staff time by PoF'!$A$4:$R$4,0),FALSE))))*R80</f>
        <v>0</v>
      </c>
      <c r="RS118" s="60">
        <f>IF($A118="",0,IF(VLOOKUP($A118,'ECM Staff time by PoF'!$B$5:$C$119,2,FALSE)="Not Applicable",VLOOKUP($A118,'ECM Staff time by PoF'!$B$5:$S$119,MATCH($RB$103, 'ECM Staff time by PoF'!$B$4:$R$4,0),FALSE),IF(ISERROR(VLOOKUP(CONCATENATE($A118,S$66),'ECM Staff time by PoF'!$A$5:$S$119,MATCH($RB$103, 'ECM Staff time by PoF'!$A$4:$R$4,0),FALSE)), 0, VLOOKUP(CONCATENATE($A118,S$66),'ECM Staff time by PoF'!$A$5:$S$119,MATCH($RB$103, 'ECM Staff time by PoF'!$A$4:$R$4,0),FALSE))))*S80</f>
        <v>0</v>
      </c>
      <c r="RT118" s="60">
        <f>IF($A118="",0,IF(VLOOKUP($A118,'ECM Staff time by PoF'!$B$5:$C$119,2,FALSE)="Not Applicable",VLOOKUP($A118,'ECM Staff time by PoF'!$B$5:$S$119,MATCH($RB$103, 'ECM Staff time by PoF'!$B$4:$R$4,0),FALSE),IF(ISERROR(VLOOKUP(CONCATENATE($A118,T$66),'ECM Staff time by PoF'!$A$5:$S$119,MATCH($RB$103, 'ECM Staff time by PoF'!$A$4:$R$4,0),FALSE)), 0, VLOOKUP(CONCATENATE($A118,T$66),'ECM Staff time by PoF'!$A$5:$S$119,MATCH($RB$103, 'ECM Staff time by PoF'!$A$4:$R$4,0),FALSE))))*T80</f>
        <v>0</v>
      </c>
      <c r="RU118" s="60">
        <f>IF($A118="",0,IF(VLOOKUP($A118,'ECM Staff time by PoF'!$B$5:$C$119,2,FALSE)="Not Applicable",VLOOKUP($A118,'ECM Staff time by PoF'!$B$5:$S$119,MATCH($RB$103, 'ECM Staff time by PoF'!$B$4:$R$4,0),FALSE),IF(ISERROR(VLOOKUP(CONCATENATE($A118,U$66),'ECM Staff time by PoF'!$A$5:$S$119,MATCH($RB$103, 'ECM Staff time by PoF'!$A$4:$R$4,0),FALSE)), 0, VLOOKUP(CONCATENATE($A118,U$66),'ECM Staff time by PoF'!$A$5:$S$119,MATCH($RB$103, 'ECM Staff time by PoF'!$A$4:$R$4,0),FALSE))))*U80</f>
        <v>0</v>
      </c>
      <c r="RV118" s="60">
        <f>IF($A118="",0,IF(VLOOKUP($A118,'ECM Staff time by PoF'!$B$5:$C$119,2,FALSE)="Not Applicable",VLOOKUP($A118,'ECM Staff time by PoF'!$B$5:$S$119,MATCH($RB$103, 'ECM Staff time by PoF'!$B$4:$R$4,0),FALSE),IF(ISERROR(VLOOKUP(CONCATENATE($A118,V$66),'ECM Staff time by PoF'!$A$5:$S$119,MATCH($RB$103, 'ECM Staff time by PoF'!$A$4:$R$4,0),FALSE)), 0, VLOOKUP(CONCATENATE($A118,V$66),'ECM Staff time by PoF'!$A$5:$S$119,MATCH($RB$103, 'ECM Staff time by PoF'!$A$4:$R$4,0),FALSE))))*V80</f>
        <v>0</v>
      </c>
      <c r="RW118" s="60">
        <f>IF($A118="",0,IF(VLOOKUP($A118,'ECM Staff time by PoF'!$B$5:$C$119,2,FALSE)="Not Applicable",VLOOKUP($A118,'ECM Staff time by PoF'!$B$5:$S$119,MATCH($RB$103, 'ECM Staff time by PoF'!$B$4:$R$4,0),FALSE),IF(ISERROR(VLOOKUP(CONCATENATE($A118,W$66),'ECM Staff time by PoF'!$A$5:$S$119,MATCH($RB$103, 'ECM Staff time by PoF'!$A$4:$R$4,0),FALSE)), 0, VLOOKUP(CONCATENATE($A118,W$66),'ECM Staff time by PoF'!$A$5:$S$119,MATCH($RB$103, 'ECM Staff time by PoF'!$A$4:$R$4,0),FALSE))))*W80</f>
        <v>0</v>
      </c>
      <c r="RX118" s="60">
        <f>IF($A118="",0,IF(VLOOKUP($A118,'ECM Staff time by PoF'!$B$5:$C$119,2,FALSE)="Not Applicable",VLOOKUP($A118,'ECM Staff time by PoF'!$B$5:$S$119,MATCH($RB$103, 'ECM Staff time by PoF'!$B$4:$R$4,0),FALSE),IF(ISERROR(VLOOKUP(CONCATENATE($A118,X$66),'ECM Staff time by PoF'!$A$5:$S$119,MATCH($RB$103, 'ECM Staff time by PoF'!$A$4:$R$4,0),FALSE)), 0, VLOOKUP(CONCATENATE($A118,X$66),'ECM Staff time by PoF'!$A$5:$S$119,MATCH($RB$103, 'ECM Staff time by PoF'!$A$4:$R$4,0),FALSE))))*X80</f>
        <v>0</v>
      </c>
      <c r="RY118" s="60">
        <f>IF($A118="",0,IF(VLOOKUP($A118,'ECM Staff time by PoF'!$B$5:$C$119,2,FALSE)="Not Applicable",VLOOKUP($A118,'ECM Staff time by PoF'!$B$5:$S$119,MATCH($RB$103, 'ECM Staff time by PoF'!$B$4:$R$4,0),FALSE),IF(ISERROR(VLOOKUP(CONCATENATE($A118,Y$66),'ECM Staff time by PoF'!$A$5:$S$119,MATCH($RB$103, 'ECM Staff time by PoF'!$A$4:$R$4,0),FALSE)), 0, VLOOKUP(CONCATENATE($A118,Y$66),'ECM Staff time by PoF'!$A$5:$S$119,MATCH($RB$103, 'ECM Staff time by PoF'!$A$4:$R$4,0),FALSE))))*Y80</f>
        <v>0</v>
      </c>
      <c r="RZ118" s="60">
        <f>IF($A118="",0,IF(VLOOKUP($A118,'ECM Staff time by PoF'!$B$5:$C$119,2,FALSE)="Not Applicable",VLOOKUP($A118,'ECM Staff time by PoF'!$B$5:$S$119,MATCH($RB$103, 'ECM Staff time by PoF'!$B$4:$R$4,0),FALSE),IF(ISERROR(VLOOKUP(CONCATENATE($A118,Z$66),'ECM Staff time by PoF'!$A$5:$S$119,MATCH($RB$103, 'ECM Staff time by PoF'!$A$4:$R$4,0),FALSE)), 0, VLOOKUP(CONCATENATE($A118,Z$66),'ECM Staff time by PoF'!$A$5:$S$119,MATCH($RB$103, 'ECM Staff time by PoF'!$A$4:$R$4,0),FALSE))))*Z80</f>
        <v>0</v>
      </c>
      <c r="SA118" s="60">
        <f>IF($A118="",0,IF(VLOOKUP($A118,'ECM Staff time by PoF'!$B$5:$C$119,2,FALSE)="Not Applicable",VLOOKUP($A118,'ECM Staff time by PoF'!$B$5:$S$119,MATCH($RB$103, 'ECM Staff time by PoF'!$B$4:$R$4,0),FALSE),IF(ISERROR(VLOOKUP(CONCATENATE($A118,AA$66),'ECM Staff time by PoF'!$A$5:$S$119,MATCH($RB$103, 'ECM Staff time by PoF'!$A$4:$R$4,0),FALSE)), 0, VLOOKUP(CONCATENATE($A118,AA$66),'ECM Staff time by PoF'!$A$5:$S$119,MATCH($RB$103, 'ECM Staff time by PoF'!$A$4:$R$4,0),FALSE))))*AA80</f>
        <v>0</v>
      </c>
      <c r="SB118" s="60">
        <f>IF($A118="",0,IF(VLOOKUP($A118,'ECM Staff time by PoF'!$B$5:$C$119,2,FALSE)="Not Applicable",VLOOKUP($A118,'ECM Staff time by PoF'!$B$5:$S$119,MATCH($RB$103, 'ECM Staff time by PoF'!$B$4:$R$4,0),FALSE),IF(ISERROR(VLOOKUP(CONCATENATE($A118,AB$66),'ECM Staff time by PoF'!$A$5:$S$119,MATCH($RB$103, 'ECM Staff time by PoF'!$A$4:$R$4,0),FALSE)), 0, VLOOKUP(CONCATENATE($A118,AB$66),'ECM Staff time by PoF'!$A$5:$S$119,MATCH($RB$103, 'ECM Staff time by PoF'!$A$4:$R$4,0),FALSE))))*AB80</f>
        <v>0</v>
      </c>
      <c r="SC118" s="60">
        <f>IF($A118="",0,IF(VLOOKUP($A118,'ECM Staff time by PoF'!$B$5:$C$119,2,FALSE)="Not Applicable",VLOOKUP($A118,'ECM Staff time by PoF'!$B$5:$S$119,MATCH($RB$103, 'ECM Staff time by PoF'!$B$4:$R$4,0),FALSE),IF(ISERROR(VLOOKUP(CONCATENATE($A118,AC$66),'ECM Staff time by PoF'!$A$5:$S$119,MATCH($RB$103, 'ECM Staff time by PoF'!$A$4:$R$4,0),FALSE)), 0, VLOOKUP(CONCATENATE($A118,AC$66),'ECM Staff time by PoF'!$A$5:$S$119,MATCH($RB$103, 'ECM Staff time by PoF'!$A$4:$R$4,0),FALSE))))*AC80</f>
        <v>0</v>
      </c>
      <c r="SD118" s="60">
        <f>IF($A118="",0,IF(VLOOKUP($A118,'ECM Staff time by PoF'!$B$5:$C$119,2,FALSE)="Not Applicable",VLOOKUP($A118,'ECM Staff time by PoF'!$B$5:$S$119,MATCH($RB$103, 'ECM Staff time by PoF'!$B$4:$R$4,0),FALSE),IF(ISERROR(VLOOKUP(CONCATENATE($A118,AD$66),'ECM Staff time by PoF'!$A$5:$S$119,MATCH($RB$103, 'ECM Staff time by PoF'!$A$4:$R$4,0),FALSE)), 0, VLOOKUP(CONCATENATE($A118,AD$66),'ECM Staff time by PoF'!$A$5:$S$119,MATCH($RB$103, 'ECM Staff time by PoF'!$A$4:$R$4,0),FALSE))))*AD80</f>
        <v>0</v>
      </c>
      <c r="SE118" s="60">
        <f>IF($A118="",0,IF(VLOOKUP($A118,'ECM Staff time by PoF'!$B$5:$C$119,2,FALSE)="Not Applicable",VLOOKUP($A118,'ECM Staff time by PoF'!$B$5:$S$119,MATCH($RB$103, 'ECM Staff time by PoF'!$B$4:$R$4,0),FALSE),IF(ISERROR(VLOOKUP(CONCATENATE($A118,AE$66),'ECM Staff time by PoF'!$A$5:$S$119,MATCH($RB$103, 'ECM Staff time by PoF'!$A$4:$R$4,0),FALSE)), 0, VLOOKUP(CONCATENATE($A118,AE$66),'ECM Staff time by PoF'!$A$5:$S$119,MATCH($RB$103, 'ECM Staff time by PoF'!$A$4:$R$4,0),FALSE))))*AE80</f>
        <v>0</v>
      </c>
      <c r="SF118" s="60">
        <f>IF($A118="",0,IF(VLOOKUP($A118,'ECM Staff time by PoF'!$B$5:$C$119,2,FALSE)="Not Applicable",VLOOKUP($A118,'ECM Staff time by PoF'!$B$5:$S$119,MATCH($RB$103, 'ECM Staff time by PoF'!$B$4:$R$4,0),FALSE),IF(ISERROR(VLOOKUP(CONCATENATE($A118,AF$66),'ECM Staff time by PoF'!$A$5:$S$119,MATCH($RB$103, 'ECM Staff time by PoF'!$A$4:$R$4,0),FALSE)), 0, VLOOKUP(CONCATENATE($A118,AF$66),'ECM Staff time by PoF'!$A$5:$S$119,MATCH($RB$103, 'ECM Staff time by PoF'!$A$4:$R$4,0),FALSE))))*AF80</f>
        <v>0</v>
      </c>
      <c r="SG118" s="60">
        <f>IF($A118="",0,IF(VLOOKUP($A118,'ECM Staff time by PoF'!$B$5:$C$119,2,FALSE)="Not Applicable",VLOOKUP($A118,'ECM Staff time by PoF'!$B$5:$S$119,MATCH($RB$103, 'ECM Staff time by PoF'!$B$4:$R$4,0),FALSE),IF(ISERROR(VLOOKUP(CONCATENATE($A118,AG$66),'ECM Staff time by PoF'!$A$5:$S$119,MATCH($RB$103, 'ECM Staff time by PoF'!$A$4:$R$4,0),FALSE)), 0, VLOOKUP(CONCATENATE($A118,AG$66),'ECM Staff time by PoF'!$A$5:$S$119,MATCH($RB$103, 'ECM Staff time by PoF'!$A$4:$R$4,0),FALSE))))*AG80</f>
        <v>0</v>
      </c>
      <c r="SH118" s="60">
        <f>IF($A118="",0,IF(VLOOKUP($A118,'ECM Staff time by PoF'!$B$5:$C$119,2,FALSE)="Not Applicable",VLOOKUP($A118,'ECM Staff time by PoF'!$B$5:$S$119,MATCH($RB$103, 'ECM Staff time by PoF'!$B$4:$R$4,0),FALSE),IF(ISERROR(VLOOKUP(CONCATENATE($A118,AH$66),'ECM Staff time by PoF'!$A$5:$S$119,MATCH($RB$103, 'ECM Staff time by PoF'!$A$4:$R$4,0),FALSE)), 0, VLOOKUP(CONCATENATE($A118,AH$66),'ECM Staff time by PoF'!$A$5:$S$119,MATCH($RB$103, 'ECM Staff time by PoF'!$A$4:$R$4,0),FALSE))))*AH80</f>
        <v>0</v>
      </c>
      <c r="SI118" s="60">
        <f>IF($A118="",0,IF(VLOOKUP($A118,'ECM Staff time by PoF'!$B$5:$C$119,2,FALSE)="Not Applicable",VLOOKUP($A118,'ECM Staff time by PoF'!$B$5:$S$119,MATCH($RB$103, 'ECM Staff time by PoF'!$B$4:$R$4,0),FALSE),IF(ISERROR(VLOOKUP(CONCATENATE($A118,AI$66),'ECM Staff time by PoF'!$A$5:$S$119,MATCH($RB$103, 'ECM Staff time by PoF'!$A$4:$R$4,0),FALSE)), 0, VLOOKUP(CONCATENATE($A118,AI$66),'ECM Staff time by PoF'!$A$5:$S$119,MATCH($RB$103, 'ECM Staff time by PoF'!$A$4:$R$4,0),FALSE))))*AI80</f>
        <v>0</v>
      </c>
      <c r="SJ118" s="60">
        <f>IF($A118="",0,IF(VLOOKUP($A118,'ECM Staff time by PoF'!$B$5:$C$119,2,FALSE)="Not Applicable",VLOOKUP($A118,'ECM Staff time by PoF'!$B$5:$S$119,MATCH($RB$103, 'ECM Staff time by PoF'!$B$4:$R$4,0),FALSE),IF(ISERROR(VLOOKUP(CONCATENATE($A118,AJ$66),'ECM Staff time by PoF'!$A$5:$S$119,MATCH($RB$103, 'ECM Staff time by PoF'!$A$4:$R$4,0),FALSE)), 0, VLOOKUP(CONCATENATE($A118,AJ$66),'ECM Staff time by PoF'!$A$5:$S$119,MATCH($RB$103, 'ECM Staff time by PoF'!$A$4:$R$4,0),FALSE))))*AJ80</f>
        <v>0</v>
      </c>
      <c r="SK118" s="60">
        <f>IF($A118="",0,IF(VLOOKUP($A118,'ECM Staff time by PoF'!$B$5:$C$119,2,FALSE)="Not Applicable",VLOOKUP($A118,'ECM Staff time by PoF'!$B$5:$S$119,MATCH($RB$103, 'ECM Staff time by PoF'!$B$4:$R$4,0),FALSE),IF(ISERROR(VLOOKUP(CONCATENATE($A118,AK$66),'ECM Staff time by PoF'!$A$5:$S$119,MATCH($RB$103, 'ECM Staff time by PoF'!$A$4:$R$4,0),FALSE)), 0, VLOOKUP(CONCATENATE($A118,AK$66),'ECM Staff time by PoF'!$A$5:$S$119,MATCH($RB$103, 'ECM Staff time by PoF'!$A$4:$R$4,0),FALSE))))*AK80</f>
        <v>0</v>
      </c>
      <c r="SL118" s="60">
        <f>IF($A118="",0,IF(VLOOKUP($A118,'ECM Staff time by PoF'!$B$5:$C$119,2,FALSE)="Not Applicable",VLOOKUP($A118,'ECM Staff time by PoF'!$B$5:$S$119,MATCH($SL$103, 'ECM Staff time by PoF'!$B$4:$S$4,0),FALSE),IF(ISERROR(VLOOKUP(CONCATENATE($A118,B$66),'ECM Staff time by PoF'!$A$5:$S$119,MATCH($SL$103, 'ECM Staff time by PoF'!$A$4:$S$4,0),FALSE)), 0, VLOOKUP(CONCATENATE($A118,B$66),'ECM Staff time by PoF'!$A$5:$S$119,MATCH($SL$103, 'ECM Staff time by PoF'!$A$4:$S$4,0),FALSE))))*B80</f>
        <v>0</v>
      </c>
      <c r="SM118" s="60">
        <f>IF($A118="",0,IF(VLOOKUP($A118,'ECM Staff time by PoF'!$B$5:$C$119,2,FALSE)="Not Applicable",VLOOKUP($A118,'ECM Staff time by PoF'!$B$5:$S$119,MATCH($SL$103, 'ECM Staff time by PoF'!$B$4:$S$4,0),FALSE),IF(ISERROR(VLOOKUP(CONCATENATE($A118,C$66),'ECM Staff time by PoF'!$A$5:$S$119,MATCH($SL$103, 'ECM Staff time by PoF'!$A$4:$S$4,0),FALSE)), 0, VLOOKUP(CONCATENATE($A118,C$66),'ECM Staff time by PoF'!$A$5:$S$119,MATCH($SL$103, 'ECM Staff time by PoF'!$A$4:$S$4,0),FALSE))))*C80</f>
        <v>0</v>
      </c>
      <c r="SN118" s="60">
        <f>IF($A118="",0,IF(VLOOKUP($A118,'ECM Staff time by PoF'!$B$5:$C$119,2,FALSE)="Not Applicable",VLOOKUP($A118,'ECM Staff time by PoF'!$B$5:$S$119,MATCH($SL$103, 'ECM Staff time by PoF'!$B$4:$S$4,0),FALSE),IF(ISERROR(VLOOKUP(CONCATENATE($A118,D$66),'ECM Staff time by PoF'!$A$5:$S$119,MATCH($SL$103, 'ECM Staff time by PoF'!$A$4:$S$4,0),FALSE)), 0, VLOOKUP(CONCATENATE($A118,D$66),'ECM Staff time by PoF'!$A$5:$S$119,MATCH($SL$103, 'ECM Staff time by PoF'!$A$4:$S$4,0),FALSE))))*D80</f>
        <v>0</v>
      </c>
      <c r="SO118" s="60">
        <f>IF($A118="",0,IF(VLOOKUP($A118,'ECM Staff time by PoF'!$B$5:$C$119,2,FALSE)="Not Applicable",VLOOKUP($A118,'ECM Staff time by PoF'!$B$5:$S$119,MATCH($SL$103, 'ECM Staff time by PoF'!$B$4:$S$4,0),FALSE),IF(ISERROR(VLOOKUP(CONCATENATE($A118,E$66),'ECM Staff time by PoF'!$A$5:$S$119,MATCH($SL$103, 'ECM Staff time by PoF'!$A$4:$S$4,0),FALSE)), 0, VLOOKUP(CONCATENATE($A118,E$66),'ECM Staff time by PoF'!$A$5:$S$119,MATCH($SL$103, 'ECM Staff time by PoF'!$A$4:$S$4,0),FALSE))))*E80</f>
        <v>0</v>
      </c>
      <c r="SP118" s="60">
        <f>IF($A118="",0,IF(VLOOKUP($A118,'ECM Staff time by PoF'!$B$5:$C$119,2,FALSE)="Not Applicable",VLOOKUP($A118,'ECM Staff time by PoF'!$B$5:$S$119,MATCH($SL$103, 'ECM Staff time by PoF'!$B$4:$S$4,0),FALSE),IF(ISERROR(VLOOKUP(CONCATENATE($A118,F$66),'ECM Staff time by PoF'!$A$5:$S$119,MATCH($SL$103, 'ECM Staff time by PoF'!$A$4:$S$4,0),FALSE)), 0, VLOOKUP(CONCATENATE($A118,F$66),'ECM Staff time by PoF'!$A$5:$S$119,MATCH($SL$103, 'ECM Staff time by PoF'!$A$4:$S$4,0),FALSE))))*F80</f>
        <v>0</v>
      </c>
      <c r="SQ118" s="60">
        <f>IF($A118="",0,IF(VLOOKUP($A118,'ECM Staff time by PoF'!$B$5:$C$119,2,FALSE)="Not Applicable",VLOOKUP($A118,'ECM Staff time by PoF'!$B$5:$S$119,MATCH($SL$103, 'ECM Staff time by PoF'!$B$4:$S$4,0),FALSE),IF(ISERROR(VLOOKUP(CONCATENATE($A118,G$66),'ECM Staff time by PoF'!$A$5:$S$119,MATCH($SL$103, 'ECM Staff time by PoF'!$A$4:$S$4,0),FALSE)), 0, VLOOKUP(CONCATENATE($A118,G$66),'ECM Staff time by PoF'!$A$5:$S$119,MATCH($SL$103, 'ECM Staff time by PoF'!$A$4:$S$4,0),FALSE))))*G80</f>
        <v>0</v>
      </c>
      <c r="SR118" s="60">
        <f>IF($A118="",0,IF(VLOOKUP($A118,'ECM Staff time by PoF'!$B$5:$C$119,2,FALSE)="Not Applicable",VLOOKUP($A118,'ECM Staff time by PoF'!$B$5:$S$119,MATCH($SL$103, 'ECM Staff time by PoF'!$B$4:$S$4,0),FALSE),IF(ISERROR(VLOOKUP(CONCATENATE($A118,H$66),'ECM Staff time by PoF'!$A$5:$S$119,MATCH($SL$103, 'ECM Staff time by PoF'!$A$4:$S$4,0),FALSE)), 0, VLOOKUP(CONCATENATE($A118,H$66),'ECM Staff time by PoF'!$A$5:$S$119,MATCH($SL$103, 'ECM Staff time by PoF'!$A$4:$S$4,0),FALSE))))*H80</f>
        <v>0</v>
      </c>
      <c r="SS118" s="60">
        <f>IF($A118="",0,IF(VLOOKUP($A118,'ECM Staff time by PoF'!$B$5:$C$119,2,FALSE)="Not Applicable",VLOOKUP($A118,'ECM Staff time by PoF'!$B$5:$S$119,MATCH($SL$103, 'ECM Staff time by PoF'!$B$4:$S$4,0),FALSE),IF(ISERROR(VLOOKUP(CONCATENATE($A118,I$66),'ECM Staff time by PoF'!$A$5:$S$119,MATCH($SL$103, 'ECM Staff time by PoF'!$A$4:$S$4,0),FALSE)), 0, VLOOKUP(CONCATENATE($A118,I$66),'ECM Staff time by PoF'!$A$5:$S$119,MATCH($SL$103, 'ECM Staff time by PoF'!$A$4:$S$4,0),FALSE))))*I80</f>
        <v>0</v>
      </c>
      <c r="ST118" s="60">
        <f>IF($A118="",0,IF(VLOOKUP($A118,'ECM Staff time by PoF'!$B$5:$C$119,2,FALSE)="Not Applicable",VLOOKUP($A118,'ECM Staff time by PoF'!$B$5:$S$119,MATCH($SL$103, 'ECM Staff time by PoF'!$B$4:$S$4,0),FALSE),IF(ISERROR(VLOOKUP(CONCATENATE($A118,J$66),'ECM Staff time by PoF'!$A$5:$S$119,MATCH($SL$103, 'ECM Staff time by PoF'!$A$4:$S$4,0),FALSE)), 0, VLOOKUP(CONCATENATE($A118,J$66),'ECM Staff time by PoF'!$A$5:$S$119,MATCH($SL$103, 'ECM Staff time by PoF'!$A$4:$S$4,0),FALSE))))*J80</f>
        <v>0</v>
      </c>
      <c r="SU118" s="60">
        <f>IF($A118="",0,IF(VLOOKUP($A118,'ECM Staff time by PoF'!$B$5:$C$119,2,FALSE)="Not Applicable",VLOOKUP($A118,'ECM Staff time by PoF'!$B$5:$S$119,MATCH($SL$103, 'ECM Staff time by PoF'!$B$4:$S$4,0),FALSE),IF(ISERROR(VLOOKUP(CONCATENATE($A118,K$66),'ECM Staff time by PoF'!$A$5:$S$119,MATCH($SL$103, 'ECM Staff time by PoF'!$A$4:$S$4,0),FALSE)), 0, VLOOKUP(CONCATENATE($A118,K$66),'ECM Staff time by PoF'!$A$5:$S$119,MATCH($SL$103, 'ECM Staff time by PoF'!$A$4:$S$4,0),FALSE))))*K80</f>
        <v>0</v>
      </c>
      <c r="SV118" s="60">
        <f>IF($A118="",0,IF(VLOOKUP($A118,'ECM Staff time by PoF'!$B$5:$C$119,2,FALSE)="Not Applicable",VLOOKUP($A118,'ECM Staff time by PoF'!$B$5:$S$119,MATCH($SL$103, 'ECM Staff time by PoF'!$B$4:$S$4,0),FALSE),IF(ISERROR(VLOOKUP(CONCATENATE($A118,L$66),'ECM Staff time by PoF'!$A$5:$S$119,MATCH($SL$103, 'ECM Staff time by PoF'!$A$4:$S$4,0),FALSE)), 0, VLOOKUP(CONCATENATE($A118,L$66),'ECM Staff time by PoF'!$A$5:$S$119,MATCH($SL$103, 'ECM Staff time by PoF'!$A$4:$S$4,0),FALSE))))*L80</f>
        <v>0</v>
      </c>
      <c r="SW118" s="60">
        <f>IF($A118="",0,IF(VLOOKUP($A118,'ECM Staff time by PoF'!$B$5:$C$119,2,FALSE)="Not Applicable",VLOOKUP($A118,'ECM Staff time by PoF'!$B$5:$S$119,MATCH($SL$103, 'ECM Staff time by PoF'!$B$4:$S$4,0),FALSE),IF(ISERROR(VLOOKUP(CONCATENATE($A118,M$66),'ECM Staff time by PoF'!$A$5:$S$119,MATCH($SL$103, 'ECM Staff time by PoF'!$A$4:$S$4,0),FALSE)), 0, VLOOKUP(CONCATENATE($A118,M$66),'ECM Staff time by PoF'!$A$5:$S$119,MATCH($SL$103, 'ECM Staff time by PoF'!$A$4:$S$4,0),FALSE))))*M80</f>
        <v>0</v>
      </c>
      <c r="SX118" s="60">
        <f>IF($A118="",0,IF(VLOOKUP($A118,'ECM Staff time by PoF'!$B$5:$C$119,2,FALSE)="Not Applicable",VLOOKUP($A118,'ECM Staff time by PoF'!$B$5:$S$119,MATCH($SL$103, 'ECM Staff time by PoF'!$B$4:$S$4,0),FALSE),IF(ISERROR(VLOOKUP(CONCATENATE($A118,N$66),'ECM Staff time by PoF'!$A$5:$S$119,MATCH($SL$103, 'ECM Staff time by PoF'!$A$4:$S$4,0),FALSE)), 0, VLOOKUP(CONCATENATE($A118,N$66),'ECM Staff time by PoF'!$A$5:$S$119,MATCH($SL$103, 'ECM Staff time by PoF'!$A$4:$S$4,0),FALSE))))*N80</f>
        <v>0</v>
      </c>
      <c r="SY118" s="60">
        <f>IF($A118="",0,IF(VLOOKUP($A118,'ECM Staff time by PoF'!$B$5:$C$119,2,FALSE)="Not Applicable",VLOOKUP($A118,'ECM Staff time by PoF'!$B$5:$S$119,MATCH($SL$103, 'ECM Staff time by PoF'!$B$4:$S$4,0),FALSE),IF(ISERROR(VLOOKUP(CONCATENATE($A118,O$66),'ECM Staff time by PoF'!$A$5:$S$119,MATCH($SL$103, 'ECM Staff time by PoF'!$A$4:$S$4,0),FALSE)), 0, VLOOKUP(CONCATENATE($A118,O$66),'ECM Staff time by PoF'!$A$5:$S$119,MATCH($SL$103, 'ECM Staff time by PoF'!$A$4:$S$4,0),FALSE))))*O80</f>
        <v>0</v>
      </c>
      <c r="SZ118" s="60">
        <f>IF($A118="",0,IF(VLOOKUP($A118,'ECM Staff time by PoF'!$B$5:$C$119,2,FALSE)="Not Applicable",VLOOKUP($A118,'ECM Staff time by PoF'!$B$5:$S$119,MATCH($SL$103, 'ECM Staff time by PoF'!$B$4:$S$4,0),FALSE),IF(ISERROR(VLOOKUP(CONCATENATE($A118,P$66),'ECM Staff time by PoF'!$A$5:$S$119,MATCH($SL$103, 'ECM Staff time by PoF'!$A$4:$S$4,0),FALSE)), 0, VLOOKUP(CONCATENATE($A118,P$66),'ECM Staff time by PoF'!$A$5:$S$119,MATCH($SL$103, 'ECM Staff time by PoF'!$A$4:$S$4,0),FALSE))))*P80</f>
        <v>0</v>
      </c>
      <c r="TA118" s="60">
        <f>IF($A118="",0,IF(VLOOKUP($A118,'ECM Staff time by PoF'!$B$5:$C$119,2,FALSE)="Not Applicable",VLOOKUP($A118,'ECM Staff time by PoF'!$B$5:$S$119,MATCH($SL$103, 'ECM Staff time by PoF'!$B$4:$S$4,0),FALSE),IF(ISERROR(VLOOKUP(CONCATENATE($A118,Q$66),'ECM Staff time by PoF'!$A$5:$S$119,MATCH($SL$103, 'ECM Staff time by PoF'!$A$4:$S$4,0),FALSE)), 0, VLOOKUP(CONCATENATE($A118,Q$66),'ECM Staff time by PoF'!$A$5:$S$119,MATCH($SL$103, 'ECM Staff time by PoF'!$A$4:$S$4,0),FALSE))))*Q80</f>
        <v>0</v>
      </c>
      <c r="TB118" s="60">
        <f>IF($A118="",0,IF(VLOOKUP($A118,'ECM Staff time by PoF'!$B$5:$C$119,2,FALSE)="Not Applicable",VLOOKUP($A118,'ECM Staff time by PoF'!$B$5:$S$119,MATCH($SL$103, 'ECM Staff time by PoF'!$B$4:$S$4,0),FALSE),IF(ISERROR(VLOOKUP(CONCATENATE($A118,R$66),'ECM Staff time by PoF'!$A$5:$S$119,MATCH($SL$103, 'ECM Staff time by PoF'!$A$4:$S$4,0),FALSE)), 0, VLOOKUP(CONCATENATE($A118,R$66),'ECM Staff time by PoF'!$A$5:$S$119,MATCH($SL$103, 'ECM Staff time by PoF'!$A$4:$S$4,0),FALSE))))*R80</f>
        <v>0</v>
      </c>
      <c r="TC118" s="60">
        <f>IF($A118="",0,IF(VLOOKUP($A118,'ECM Staff time by PoF'!$B$5:$C$119,2,FALSE)="Not Applicable",VLOOKUP($A118,'ECM Staff time by PoF'!$B$5:$S$119,MATCH($SL$103, 'ECM Staff time by PoF'!$B$4:$S$4,0),FALSE),IF(ISERROR(VLOOKUP(CONCATENATE($A118,S$66),'ECM Staff time by PoF'!$A$5:$S$119,MATCH($SL$103, 'ECM Staff time by PoF'!$A$4:$S$4,0),FALSE)), 0, VLOOKUP(CONCATENATE($A118,S$66),'ECM Staff time by PoF'!$A$5:$S$119,MATCH($SL$103, 'ECM Staff time by PoF'!$A$4:$S$4,0),FALSE))))*S80</f>
        <v>0</v>
      </c>
      <c r="TD118" s="60">
        <f>IF($A118="",0,IF(VLOOKUP($A118,'ECM Staff time by PoF'!$B$5:$C$119,2,FALSE)="Not Applicable",VLOOKUP($A118,'ECM Staff time by PoF'!$B$5:$S$119,MATCH($SL$103, 'ECM Staff time by PoF'!$B$4:$S$4,0),FALSE),IF(ISERROR(VLOOKUP(CONCATENATE($A118,T$66),'ECM Staff time by PoF'!$A$5:$S$119,MATCH($SL$103, 'ECM Staff time by PoF'!$A$4:$S$4,0),FALSE)), 0, VLOOKUP(CONCATENATE($A118,T$66),'ECM Staff time by PoF'!$A$5:$S$119,MATCH($SL$103, 'ECM Staff time by PoF'!$A$4:$S$4,0),FALSE))))*T80</f>
        <v>0</v>
      </c>
      <c r="TE118" s="60">
        <f>IF($A118="",0,IF(VLOOKUP($A118,'ECM Staff time by PoF'!$B$5:$C$119,2,FALSE)="Not Applicable",VLOOKUP($A118,'ECM Staff time by PoF'!$B$5:$S$119,MATCH($SL$103, 'ECM Staff time by PoF'!$B$4:$S$4,0),FALSE),IF(ISERROR(VLOOKUP(CONCATENATE($A118,U$66),'ECM Staff time by PoF'!$A$5:$S$119,MATCH($SL$103, 'ECM Staff time by PoF'!$A$4:$S$4,0),FALSE)), 0, VLOOKUP(CONCATENATE($A118,U$66),'ECM Staff time by PoF'!$A$5:$S$119,MATCH($SL$103, 'ECM Staff time by PoF'!$A$4:$S$4,0),FALSE))))*U80</f>
        <v>0</v>
      </c>
      <c r="TF118" s="60">
        <f>IF($A118="",0,IF(VLOOKUP($A118,'ECM Staff time by PoF'!$B$5:$C$119,2,FALSE)="Not Applicable",VLOOKUP($A118,'ECM Staff time by PoF'!$B$5:$S$119,MATCH($SL$103, 'ECM Staff time by PoF'!$B$4:$S$4,0),FALSE),IF(ISERROR(VLOOKUP(CONCATENATE($A118,V$66),'ECM Staff time by PoF'!$A$5:$S$119,MATCH($SL$103, 'ECM Staff time by PoF'!$A$4:$S$4,0),FALSE)), 0, VLOOKUP(CONCATENATE($A118,V$66),'ECM Staff time by PoF'!$A$5:$S$119,MATCH($SL$103, 'ECM Staff time by PoF'!$A$4:$S$4,0),FALSE))))*V80</f>
        <v>0</v>
      </c>
      <c r="TG118" s="60">
        <f>IF($A118="",0,IF(VLOOKUP($A118,'ECM Staff time by PoF'!$B$5:$C$119,2,FALSE)="Not Applicable",VLOOKUP($A118,'ECM Staff time by PoF'!$B$5:$S$119,MATCH($SL$103, 'ECM Staff time by PoF'!$B$4:$S$4,0),FALSE),IF(ISERROR(VLOOKUP(CONCATENATE($A118,W$66),'ECM Staff time by PoF'!$A$5:$S$119,MATCH($SL$103, 'ECM Staff time by PoF'!$A$4:$S$4,0),FALSE)), 0, VLOOKUP(CONCATENATE($A118,W$66),'ECM Staff time by PoF'!$A$5:$S$119,MATCH($SL$103, 'ECM Staff time by PoF'!$A$4:$S$4,0),FALSE))))*W80</f>
        <v>0</v>
      </c>
      <c r="TH118" s="60">
        <f>IF($A118="",0,IF(VLOOKUP($A118,'ECM Staff time by PoF'!$B$5:$C$119,2,FALSE)="Not Applicable",VLOOKUP($A118,'ECM Staff time by PoF'!$B$5:$S$119,MATCH($SL$103, 'ECM Staff time by PoF'!$B$4:$S$4,0),FALSE),IF(ISERROR(VLOOKUP(CONCATENATE($A118,X$66),'ECM Staff time by PoF'!$A$5:$S$119,MATCH($SL$103, 'ECM Staff time by PoF'!$A$4:$S$4,0),FALSE)), 0, VLOOKUP(CONCATENATE($A118,X$66),'ECM Staff time by PoF'!$A$5:$S$119,MATCH($SL$103, 'ECM Staff time by PoF'!$A$4:$S$4,0),FALSE))))*X80</f>
        <v>0</v>
      </c>
      <c r="TI118" s="60">
        <f>IF($A118="",0,IF(VLOOKUP($A118,'ECM Staff time by PoF'!$B$5:$C$119,2,FALSE)="Not Applicable",VLOOKUP($A118,'ECM Staff time by PoF'!$B$5:$S$119,MATCH($SL$103, 'ECM Staff time by PoF'!$B$4:$S$4,0),FALSE),IF(ISERROR(VLOOKUP(CONCATENATE($A118,Y$66),'ECM Staff time by PoF'!$A$5:$S$119,MATCH($SL$103, 'ECM Staff time by PoF'!$A$4:$S$4,0),FALSE)), 0, VLOOKUP(CONCATENATE($A118,Y$66),'ECM Staff time by PoF'!$A$5:$S$119,MATCH($SL$103, 'ECM Staff time by PoF'!$A$4:$S$4,0),FALSE))))*Y80</f>
        <v>0</v>
      </c>
      <c r="TJ118" s="60">
        <f>IF($A118="",0,IF(VLOOKUP($A118,'ECM Staff time by PoF'!$B$5:$C$119,2,FALSE)="Not Applicable",VLOOKUP($A118,'ECM Staff time by PoF'!$B$5:$S$119,MATCH($SL$103, 'ECM Staff time by PoF'!$B$4:$S$4,0),FALSE),IF(ISERROR(VLOOKUP(CONCATENATE($A118,Z$66),'ECM Staff time by PoF'!$A$5:$S$119,MATCH($SL$103, 'ECM Staff time by PoF'!$A$4:$S$4,0),FALSE)), 0, VLOOKUP(CONCATENATE($A118,Z$66),'ECM Staff time by PoF'!$A$5:$S$119,MATCH($SL$103, 'ECM Staff time by PoF'!$A$4:$S$4,0),FALSE))))*Z80</f>
        <v>0</v>
      </c>
      <c r="TK118" s="60">
        <f>IF($A118="",0,IF(VLOOKUP($A118,'ECM Staff time by PoF'!$B$5:$C$119,2,FALSE)="Not Applicable",VLOOKUP($A118,'ECM Staff time by PoF'!$B$5:$S$119,MATCH($SL$103, 'ECM Staff time by PoF'!$B$4:$S$4,0),FALSE),IF(ISERROR(VLOOKUP(CONCATENATE($A118,AA$66),'ECM Staff time by PoF'!$A$5:$S$119,MATCH($SL$103, 'ECM Staff time by PoF'!$A$4:$S$4,0),FALSE)), 0, VLOOKUP(CONCATENATE($A118,AA$66),'ECM Staff time by PoF'!$A$5:$S$119,MATCH($SL$103, 'ECM Staff time by PoF'!$A$4:$S$4,0),FALSE))))*AA80</f>
        <v>0</v>
      </c>
      <c r="TL118" s="60">
        <f>IF($A118="",0,IF(VLOOKUP($A118,'ECM Staff time by PoF'!$B$5:$C$119,2,FALSE)="Not Applicable",VLOOKUP($A118,'ECM Staff time by PoF'!$B$5:$S$119,MATCH($SL$103, 'ECM Staff time by PoF'!$B$4:$S$4,0),FALSE),IF(ISERROR(VLOOKUP(CONCATENATE($A118,AB$66),'ECM Staff time by PoF'!$A$5:$S$119,MATCH($SL$103, 'ECM Staff time by PoF'!$A$4:$S$4,0),FALSE)), 0, VLOOKUP(CONCATENATE($A118,AB$66),'ECM Staff time by PoF'!$A$5:$S$119,MATCH($SL$103, 'ECM Staff time by PoF'!$A$4:$S$4,0),FALSE))))*AB80</f>
        <v>0</v>
      </c>
      <c r="TM118" s="60">
        <f>IF($A118="",0,IF(VLOOKUP($A118,'ECM Staff time by PoF'!$B$5:$C$119,2,FALSE)="Not Applicable",VLOOKUP($A118,'ECM Staff time by PoF'!$B$5:$S$119,MATCH($SL$103, 'ECM Staff time by PoF'!$B$4:$S$4,0),FALSE),IF(ISERROR(VLOOKUP(CONCATENATE($A118,AC$66),'ECM Staff time by PoF'!$A$5:$S$119,MATCH($SL$103, 'ECM Staff time by PoF'!$A$4:$S$4,0),FALSE)), 0, VLOOKUP(CONCATENATE($A118,AC$66),'ECM Staff time by PoF'!$A$5:$S$119,MATCH($SL$103, 'ECM Staff time by PoF'!$A$4:$S$4,0),FALSE))))*AC80</f>
        <v>0</v>
      </c>
      <c r="TN118" s="60">
        <f>IF($A118="",0,IF(VLOOKUP($A118,'ECM Staff time by PoF'!$B$5:$C$119,2,FALSE)="Not Applicable",VLOOKUP($A118,'ECM Staff time by PoF'!$B$5:$S$119,MATCH($SL$103, 'ECM Staff time by PoF'!$B$4:$S$4,0),FALSE),IF(ISERROR(VLOOKUP(CONCATENATE($A118,AD$66),'ECM Staff time by PoF'!$A$5:$S$119,MATCH($SL$103, 'ECM Staff time by PoF'!$A$4:$S$4,0),FALSE)), 0, VLOOKUP(CONCATENATE($A118,AD$66),'ECM Staff time by PoF'!$A$5:$S$119,MATCH($SL$103, 'ECM Staff time by PoF'!$A$4:$S$4,0),FALSE))))*AD80</f>
        <v>0</v>
      </c>
      <c r="TO118" s="60">
        <f>IF($A118="",0,IF(VLOOKUP($A118,'ECM Staff time by PoF'!$B$5:$C$119,2,FALSE)="Not Applicable",VLOOKUP($A118,'ECM Staff time by PoF'!$B$5:$S$119,MATCH($SL$103, 'ECM Staff time by PoF'!$B$4:$S$4,0),FALSE),IF(ISERROR(VLOOKUP(CONCATENATE($A118,AE$66),'ECM Staff time by PoF'!$A$5:$S$119,MATCH($SL$103, 'ECM Staff time by PoF'!$A$4:$S$4,0),FALSE)), 0, VLOOKUP(CONCATENATE($A118,AE$66),'ECM Staff time by PoF'!$A$5:$S$119,MATCH($SL$103, 'ECM Staff time by PoF'!$A$4:$S$4,0),FALSE))))*AE80</f>
        <v>0</v>
      </c>
      <c r="TP118" s="60">
        <f>IF($A118="",0,IF(VLOOKUP($A118,'ECM Staff time by PoF'!$B$5:$C$119,2,FALSE)="Not Applicable",VLOOKUP($A118,'ECM Staff time by PoF'!$B$5:$S$119,MATCH($SL$103, 'ECM Staff time by PoF'!$B$4:$S$4,0),FALSE),IF(ISERROR(VLOOKUP(CONCATENATE($A118,AF$66),'ECM Staff time by PoF'!$A$5:$S$119,MATCH($SL$103, 'ECM Staff time by PoF'!$A$4:$S$4,0),FALSE)), 0, VLOOKUP(CONCATENATE($A118,AF$66),'ECM Staff time by PoF'!$A$5:$S$119,MATCH($SL$103, 'ECM Staff time by PoF'!$A$4:$S$4,0),FALSE))))*AF80</f>
        <v>0</v>
      </c>
      <c r="TQ118" s="60">
        <f>IF($A118="",0,IF(VLOOKUP($A118,'ECM Staff time by PoF'!$B$5:$C$119,2,FALSE)="Not Applicable",VLOOKUP($A118,'ECM Staff time by PoF'!$B$5:$S$119,MATCH($SL$103, 'ECM Staff time by PoF'!$B$4:$S$4,0),FALSE),IF(ISERROR(VLOOKUP(CONCATENATE($A118,AG$66),'ECM Staff time by PoF'!$A$5:$S$119,MATCH($SL$103, 'ECM Staff time by PoF'!$A$4:$S$4,0),FALSE)), 0, VLOOKUP(CONCATENATE($A118,AG$66),'ECM Staff time by PoF'!$A$5:$S$119,MATCH($SL$103, 'ECM Staff time by PoF'!$A$4:$S$4,0),FALSE))))*AG80</f>
        <v>0</v>
      </c>
      <c r="TR118" s="60">
        <f>IF($A118="",0,IF(VLOOKUP($A118,'ECM Staff time by PoF'!$B$5:$C$119,2,FALSE)="Not Applicable",VLOOKUP($A118,'ECM Staff time by PoF'!$B$5:$S$119,MATCH($SL$103, 'ECM Staff time by PoF'!$B$4:$S$4,0),FALSE),IF(ISERROR(VLOOKUP(CONCATENATE($A118,AH$66),'ECM Staff time by PoF'!$A$5:$S$119,MATCH($SL$103, 'ECM Staff time by PoF'!$A$4:$S$4,0),FALSE)), 0, VLOOKUP(CONCATENATE($A118,AH$66),'ECM Staff time by PoF'!$A$5:$S$119,MATCH($SL$103, 'ECM Staff time by PoF'!$A$4:$S$4,0),FALSE))))*AH80</f>
        <v>0</v>
      </c>
      <c r="TS118" s="60">
        <f>IF($A118="",0,IF(VLOOKUP($A118,'ECM Staff time by PoF'!$B$5:$C$119,2,FALSE)="Not Applicable",VLOOKUP($A118,'ECM Staff time by PoF'!$B$5:$S$119,MATCH($SL$103, 'ECM Staff time by PoF'!$B$4:$S$4,0),FALSE),IF(ISERROR(VLOOKUP(CONCATENATE($A118,AI$66),'ECM Staff time by PoF'!$A$5:$S$119,MATCH($SL$103, 'ECM Staff time by PoF'!$A$4:$S$4,0),FALSE)), 0, VLOOKUP(CONCATENATE($A118,AI$66),'ECM Staff time by PoF'!$A$5:$S$119,MATCH($SL$103, 'ECM Staff time by PoF'!$A$4:$S$4,0),FALSE))))*AI80</f>
        <v>0</v>
      </c>
      <c r="TT118" s="60">
        <f>IF($A118="",0,IF(VLOOKUP($A118,'ECM Staff time by PoF'!$B$5:$C$119,2,FALSE)="Not Applicable",VLOOKUP($A118,'ECM Staff time by PoF'!$B$5:$S$119,MATCH($SL$103, 'ECM Staff time by PoF'!$B$4:$S$4,0),FALSE),IF(ISERROR(VLOOKUP(CONCATENATE($A118,AJ$66),'ECM Staff time by PoF'!$A$5:$S$119,MATCH($SL$103, 'ECM Staff time by PoF'!$A$4:$S$4,0),FALSE)), 0, VLOOKUP(CONCATENATE($A118,AJ$66),'ECM Staff time by PoF'!$A$5:$S$119,MATCH($SL$103, 'ECM Staff time by PoF'!$A$4:$S$4,0),FALSE))))*AJ80</f>
        <v>0</v>
      </c>
      <c r="TU118" s="60">
        <f>IF($A118="",0,IF(VLOOKUP($A118,'ECM Staff time by PoF'!$B$5:$C$119,2,FALSE)="Not Applicable",VLOOKUP($A118,'ECM Staff time by PoF'!$B$5:$S$119,MATCH($SL$103, 'ECM Staff time by PoF'!$B$4:$S$4,0),FALSE),IF(ISERROR(VLOOKUP(CONCATENATE($A118,AK$66),'ECM Staff time by PoF'!$A$5:$S$119,MATCH($SL$103, 'ECM Staff time by PoF'!$A$4:$S$4,0),FALSE)), 0, VLOOKUP(CONCATENATE($A118,AK$66),'ECM Staff time by PoF'!$A$5:$S$119,MATCH($SL$103, 'ECM Staff time by PoF'!$A$4:$S$4,0),FALSE))))*AK80</f>
        <v>0</v>
      </c>
      <c r="TV118" s="60">
        <f>IF($A118="",0,IF(VLOOKUP($A118,'ECM Staff time by PoF'!$B$5:$C$119,2,FALSE)="Not Applicable",VLOOKUP($A118,'ECM Staff time by PoF'!$B$5:$S$119,MATCH($TV$103, 'ECM Staff time by PoF'!$B$4:$S$4,0),FALSE),IF(ISERROR(VLOOKUP(CONCATENATE($A118,B$66),'ECM Staff time by PoF'!$A$5:$S$119,MATCH($TV$103, 'ECM Staff time by PoF'!$A$4:$S$4,0),FALSE)), 0, VLOOKUP(CONCATENATE($A118,B$66),'ECM Staff time by PoF'!$A$5:$S$119,MATCH($TV$103, 'ECM Staff time by PoF'!$A$4:$S$4,0),FALSE))))*B80</f>
        <v>0</v>
      </c>
      <c r="TW118" s="60">
        <f>IF($A118="",0,IF(VLOOKUP($A118,'ECM Staff time by PoF'!$B$5:$C$119,2,FALSE)="Not Applicable",VLOOKUP($A118,'ECM Staff time by PoF'!$B$5:$S$119,MATCH($TV$103, 'ECM Staff time by PoF'!$B$4:$S$4,0),FALSE),IF(ISERROR(VLOOKUP(CONCATENATE($A118,C$66),'ECM Staff time by PoF'!$A$5:$S$119,MATCH($TV$103, 'ECM Staff time by PoF'!$A$4:$S$4,0),FALSE)), 0, VLOOKUP(CONCATENATE($A118,C$66),'ECM Staff time by PoF'!$A$5:$S$119,MATCH($TV$103, 'ECM Staff time by PoF'!$A$4:$S$4,0),FALSE))))*C80</f>
        <v>0</v>
      </c>
      <c r="TX118" s="60">
        <f>IF($A118="",0,IF(VLOOKUP($A118,'ECM Staff time by PoF'!$B$5:$C$119,2,FALSE)="Not Applicable",VLOOKUP($A118,'ECM Staff time by PoF'!$B$5:$S$119,MATCH($TV$103, 'ECM Staff time by PoF'!$B$4:$S$4,0),FALSE),IF(ISERROR(VLOOKUP(CONCATENATE($A118,D$66),'ECM Staff time by PoF'!$A$5:$S$119,MATCH($TV$103, 'ECM Staff time by PoF'!$A$4:$S$4,0),FALSE)), 0, VLOOKUP(CONCATENATE($A118,D$66),'ECM Staff time by PoF'!$A$5:$S$119,MATCH($TV$103, 'ECM Staff time by PoF'!$A$4:$S$4,0),FALSE))))*D80</f>
        <v>0</v>
      </c>
      <c r="TY118" s="60">
        <f>IF($A118="",0,IF(VLOOKUP($A118,'ECM Staff time by PoF'!$B$5:$C$119,2,FALSE)="Not Applicable",VLOOKUP($A118,'ECM Staff time by PoF'!$B$5:$S$119,MATCH($TV$103, 'ECM Staff time by PoF'!$B$4:$S$4,0),FALSE),IF(ISERROR(VLOOKUP(CONCATENATE($A118,E$66),'ECM Staff time by PoF'!$A$5:$S$119,MATCH($TV$103, 'ECM Staff time by PoF'!$A$4:$S$4,0),FALSE)), 0, VLOOKUP(CONCATENATE($A118,E$66),'ECM Staff time by PoF'!$A$5:$S$119,MATCH($TV$103, 'ECM Staff time by PoF'!$A$4:$S$4,0),FALSE))))*E80</f>
        <v>0</v>
      </c>
      <c r="TZ118" s="60">
        <f>IF($A118="",0,IF(VLOOKUP($A118,'ECM Staff time by PoF'!$B$5:$C$119,2,FALSE)="Not Applicable",VLOOKUP($A118,'ECM Staff time by PoF'!$B$5:$S$119,MATCH($TV$103, 'ECM Staff time by PoF'!$B$4:$S$4,0),FALSE),IF(ISERROR(VLOOKUP(CONCATENATE($A118,F$66),'ECM Staff time by PoF'!$A$5:$S$119,MATCH($TV$103, 'ECM Staff time by PoF'!$A$4:$S$4,0),FALSE)), 0, VLOOKUP(CONCATENATE($A118,F$66),'ECM Staff time by PoF'!$A$5:$S$119,MATCH($TV$103, 'ECM Staff time by PoF'!$A$4:$S$4,0),FALSE))))*F80</f>
        <v>0</v>
      </c>
      <c r="UA118" s="60">
        <f>IF($A118="",0,IF(VLOOKUP($A118,'ECM Staff time by PoF'!$B$5:$C$119,2,FALSE)="Not Applicable",VLOOKUP($A118,'ECM Staff time by PoF'!$B$5:$S$119,MATCH($TV$103, 'ECM Staff time by PoF'!$B$4:$S$4,0),FALSE),IF(ISERROR(VLOOKUP(CONCATENATE($A118,G$66),'ECM Staff time by PoF'!$A$5:$S$119,MATCH($TV$103, 'ECM Staff time by PoF'!$A$4:$S$4,0),FALSE)), 0, VLOOKUP(CONCATENATE($A118,G$66),'ECM Staff time by PoF'!$A$5:$S$119,MATCH($TV$103, 'ECM Staff time by PoF'!$A$4:$S$4,0),FALSE))))*G80</f>
        <v>0</v>
      </c>
      <c r="UB118" s="60">
        <f>IF($A118="",0,IF(VLOOKUP($A118,'ECM Staff time by PoF'!$B$5:$C$119,2,FALSE)="Not Applicable",VLOOKUP($A118,'ECM Staff time by PoF'!$B$5:$S$119,MATCH($TV$103, 'ECM Staff time by PoF'!$B$4:$S$4,0),FALSE),IF(ISERROR(VLOOKUP(CONCATENATE($A118,H$66),'ECM Staff time by PoF'!$A$5:$S$119,MATCH($TV$103, 'ECM Staff time by PoF'!$A$4:$S$4,0),FALSE)), 0, VLOOKUP(CONCATENATE($A118,H$66),'ECM Staff time by PoF'!$A$5:$S$119,MATCH($TV$103, 'ECM Staff time by PoF'!$A$4:$S$4,0),FALSE))))*H80</f>
        <v>0</v>
      </c>
      <c r="UC118" s="60">
        <f>IF($A118="",0,IF(VLOOKUP($A118,'ECM Staff time by PoF'!$B$5:$C$119,2,FALSE)="Not Applicable",VLOOKUP($A118,'ECM Staff time by PoF'!$B$5:$S$119,MATCH($TV$103, 'ECM Staff time by PoF'!$B$4:$S$4,0),FALSE),IF(ISERROR(VLOOKUP(CONCATENATE($A118,I$66),'ECM Staff time by PoF'!$A$5:$S$119,MATCH($TV$103, 'ECM Staff time by PoF'!$A$4:$S$4,0),FALSE)), 0, VLOOKUP(CONCATENATE($A118,I$66),'ECM Staff time by PoF'!$A$5:$S$119,MATCH($TV$103, 'ECM Staff time by PoF'!$A$4:$S$4,0),FALSE))))*I80</f>
        <v>0</v>
      </c>
      <c r="UD118" s="60">
        <f>IF($A118="",0,IF(VLOOKUP($A118,'ECM Staff time by PoF'!$B$5:$C$119,2,FALSE)="Not Applicable",VLOOKUP($A118,'ECM Staff time by PoF'!$B$5:$S$119,MATCH($TV$103, 'ECM Staff time by PoF'!$B$4:$S$4,0),FALSE),IF(ISERROR(VLOOKUP(CONCATENATE($A118,J$66),'ECM Staff time by PoF'!$A$5:$S$119,MATCH($TV$103, 'ECM Staff time by PoF'!$A$4:$S$4,0),FALSE)), 0, VLOOKUP(CONCATENATE($A118,J$66),'ECM Staff time by PoF'!$A$5:$S$119,MATCH($TV$103, 'ECM Staff time by PoF'!$A$4:$S$4,0),FALSE))))*J80</f>
        <v>0</v>
      </c>
      <c r="UE118" s="60">
        <f>IF($A118="",0,IF(VLOOKUP($A118,'ECM Staff time by PoF'!$B$5:$C$119,2,FALSE)="Not Applicable",VLOOKUP($A118,'ECM Staff time by PoF'!$B$5:$S$119,MATCH($TV$103, 'ECM Staff time by PoF'!$B$4:$S$4,0),FALSE),IF(ISERROR(VLOOKUP(CONCATENATE($A118,K$66),'ECM Staff time by PoF'!$A$5:$S$119,MATCH($TV$103, 'ECM Staff time by PoF'!$A$4:$S$4,0),FALSE)), 0, VLOOKUP(CONCATENATE($A118,K$66),'ECM Staff time by PoF'!$A$5:$S$119,MATCH($TV$103, 'ECM Staff time by PoF'!$A$4:$S$4,0),FALSE))))*K80</f>
        <v>0</v>
      </c>
      <c r="UF118" s="60">
        <f>IF($A118="",0,IF(VLOOKUP($A118,'ECM Staff time by PoF'!$B$5:$C$119,2,FALSE)="Not Applicable",VLOOKUP($A118,'ECM Staff time by PoF'!$B$5:$S$119,MATCH($TV$103, 'ECM Staff time by PoF'!$B$4:$S$4,0),FALSE),IF(ISERROR(VLOOKUP(CONCATENATE($A118,L$66),'ECM Staff time by PoF'!$A$5:$S$119,MATCH($TV$103, 'ECM Staff time by PoF'!$A$4:$S$4,0),FALSE)), 0, VLOOKUP(CONCATENATE($A118,L$66),'ECM Staff time by PoF'!$A$5:$S$119,MATCH($TV$103, 'ECM Staff time by PoF'!$A$4:$S$4,0),FALSE))))*L80</f>
        <v>0</v>
      </c>
      <c r="UG118" s="60">
        <f>IF($A118="",0,IF(VLOOKUP($A118,'ECM Staff time by PoF'!$B$5:$C$119,2,FALSE)="Not Applicable",VLOOKUP($A118,'ECM Staff time by PoF'!$B$5:$S$119,MATCH($TV$103, 'ECM Staff time by PoF'!$B$4:$S$4,0),FALSE),IF(ISERROR(VLOOKUP(CONCATENATE($A118,M$66),'ECM Staff time by PoF'!$A$5:$S$119,MATCH($TV$103, 'ECM Staff time by PoF'!$A$4:$S$4,0),FALSE)), 0, VLOOKUP(CONCATENATE($A118,M$66),'ECM Staff time by PoF'!$A$5:$S$119,MATCH($TV$103, 'ECM Staff time by PoF'!$A$4:$S$4,0),FALSE))))*M80</f>
        <v>0</v>
      </c>
      <c r="UH118" s="60">
        <f>IF($A118="",0,IF(VLOOKUP($A118,'ECM Staff time by PoF'!$B$5:$C$119,2,FALSE)="Not Applicable",VLOOKUP($A118,'ECM Staff time by PoF'!$B$5:$S$119,MATCH($TV$103, 'ECM Staff time by PoF'!$B$4:$S$4,0),FALSE),IF(ISERROR(VLOOKUP(CONCATENATE($A118,N$66),'ECM Staff time by PoF'!$A$5:$S$119,MATCH($TV$103, 'ECM Staff time by PoF'!$A$4:$S$4,0),FALSE)), 0, VLOOKUP(CONCATENATE($A118,N$66),'ECM Staff time by PoF'!$A$5:$S$119,MATCH($TV$103, 'ECM Staff time by PoF'!$A$4:$S$4,0),FALSE))))*N80</f>
        <v>0</v>
      </c>
      <c r="UI118" s="60">
        <f>IF($A118="",0,IF(VLOOKUP($A118,'ECM Staff time by PoF'!$B$5:$C$119,2,FALSE)="Not Applicable",VLOOKUP($A118,'ECM Staff time by PoF'!$B$5:$S$119,MATCH($TV$103, 'ECM Staff time by PoF'!$B$4:$S$4,0),FALSE),IF(ISERROR(VLOOKUP(CONCATENATE($A118,O$66),'ECM Staff time by PoF'!$A$5:$S$119,MATCH($TV$103, 'ECM Staff time by PoF'!$A$4:$S$4,0),FALSE)), 0, VLOOKUP(CONCATENATE($A118,O$66),'ECM Staff time by PoF'!$A$5:$S$119,MATCH($TV$103, 'ECM Staff time by PoF'!$A$4:$S$4,0),FALSE))))*O80</f>
        <v>0</v>
      </c>
      <c r="UJ118" s="60">
        <f>IF($A118="",0,IF(VLOOKUP($A118,'ECM Staff time by PoF'!$B$5:$C$119,2,FALSE)="Not Applicable",VLOOKUP($A118,'ECM Staff time by PoF'!$B$5:$S$119,MATCH($TV$103, 'ECM Staff time by PoF'!$B$4:$S$4,0),FALSE),IF(ISERROR(VLOOKUP(CONCATENATE($A118,P$66),'ECM Staff time by PoF'!$A$5:$S$119,MATCH($TV$103, 'ECM Staff time by PoF'!$A$4:$S$4,0),FALSE)), 0, VLOOKUP(CONCATENATE($A118,P$66),'ECM Staff time by PoF'!$A$5:$S$119,MATCH($TV$103, 'ECM Staff time by PoF'!$A$4:$S$4,0),FALSE))))*P80</f>
        <v>0</v>
      </c>
      <c r="UK118" s="60">
        <f>IF($A118="",0,IF(VLOOKUP($A118,'ECM Staff time by PoF'!$B$5:$C$119,2,FALSE)="Not Applicable",VLOOKUP($A118,'ECM Staff time by PoF'!$B$5:$S$119,MATCH($TV$103, 'ECM Staff time by PoF'!$B$4:$S$4,0),FALSE),IF(ISERROR(VLOOKUP(CONCATENATE($A118,Q$66),'ECM Staff time by PoF'!$A$5:$S$119,MATCH($TV$103, 'ECM Staff time by PoF'!$A$4:$S$4,0),FALSE)), 0, VLOOKUP(CONCATENATE($A118,Q$66),'ECM Staff time by PoF'!$A$5:$S$119,MATCH($TV$103, 'ECM Staff time by PoF'!$A$4:$S$4,0),FALSE))))*Q80</f>
        <v>0</v>
      </c>
      <c r="UL118" s="60">
        <f>IF($A118="",0,IF(VLOOKUP($A118,'ECM Staff time by PoF'!$B$5:$C$119,2,FALSE)="Not Applicable",VLOOKUP($A118,'ECM Staff time by PoF'!$B$5:$S$119,MATCH($TV$103, 'ECM Staff time by PoF'!$B$4:$S$4,0),FALSE),IF(ISERROR(VLOOKUP(CONCATENATE($A118,R$66),'ECM Staff time by PoF'!$A$5:$S$119,MATCH($TV$103, 'ECM Staff time by PoF'!$A$4:$S$4,0),FALSE)), 0, VLOOKUP(CONCATENATE($A118,R$66),'ECM Staff time by PoF'!$A$5:$S$119,MATCH($TV$103, 'ECM Staff time by PoF'!$A$4:$S$4,0),FALSE))))*R80</f>
        <v>0</v>
      </c>
      <c r="UM118" s="60">
        <f>IF($A118="",0,IF(VLOOKUP($A118,'ECM Staff time by PoF'!$B$5:$C$119,2,FALSE)="Not Applicable",VLOOKUP($A118,'ECM Staff time by PoF'!$B$5:$S$119,MATCH($TV$103, 'ECM Staff time by PoF'!$B$4:$S$4,0),FALSE),IF(ISERROR(VLOOKUP(CONCATENATE($A118,S$66),'ECM Staff time by PoF'!$A$5:$S$119,MATCH($TV$103, 'ECM Staff time by PoF'!$A$4:$S$4,0),FALSE)), 0, VLOOKUP(CONCATENATE($A118,S$66),'ECM Staff time by PoF'!$A$5:$S$119,MATCH($TV$103, 'ECM Staff time by PoF'!$A$4:$S$4,0),FALSE))))*S80</f>
        <v>0</v>
      </c>
      <c r="UN118" s="60">
        <f>IF($A118="",0,IF(VLOOKUP($A118,'ECM Staff time by PoF'!$B$5:$C$119,2,FALSE)="Not Applicable",VLOOKUP($A118,'ECM Staff time by PoF'!$B$5:$S$119,MATCH($TV$103, 'ECM Staff time by PoF'!$B$4:$S$4,0),FALSE),IF(ISERROR(VLOOKUP(CONCATENATE($A118,T$66),'ECM Staff time by PoF'!$A$5:$S$119,MATCH($TV$103, 'ECM Staff time by PoF'!$A$4:$S$4,0),FALSE)), 0, VLOOKUP(CONCATENATE($A118,T$66),'ECM Staff time by PoF'!$A$5:$S$119,MATCH($TV$103, 'ECM Staff time by PoF'!$A$4:$S$4,0),FALSE))))*T80</f>
        <v>0</v>
      </c>
      <c r="UO118" s="60">
        <f>IF($A118="",0,IF(VLOOKUP($A118,'ECM Staff time by PoF'!$B$5:$C$119,2,FALSE)="Not Applicable",VLOOKUP($A118,'ECM Staff time by PoF'!$B$5:$S$119,MATCH($TV$103, 'ECM Staff time by PoF'!$B$4:$S$4,0),FALSE),IF(ISERROR(VLOOKUP(CONCATENATE($A118,U$66),'ECM Staff time by PoF'!$A$5:$S$119,MATCH($TV$103, 'ECM Staff time by PoF'!$A$4:$S$4,0),FALSE)), 0, VLOOKUP(CONCATENATE($A118,U$66),'ECM Staff time by PoF'!$A$5:$S$119,MATCH($TV$103, 'ECM Staff time by PoF'!$A$4:$S$4,0),FALSE))))*U80</f>
        <v>0</v>
      </c>
      <c r="UP118" s="60">
        <f>IF($A118="",0,IF(VLOOKUP($A118,'ECM Staff time by PoF'!$B$5:$C$119,2,FALSE)="Not Applicable",VLOOKUP($A118,'ECM Staff time by PoF'!$B$5:$S$119,MATCH($TV$103, 'ECM Staff time by PoF'!$B$4:$S$4,0),FALSE),IF(ISERROR(VLOOKUP(CONCATENATE($A118,V$66),'ECM Staff time by PoF'!$A$5:$S$119,MATCH($TV$103, 'ECM Staff time by PoF'!$A$4:$S$4,0),FALSE)), 0, VLOOKUP(CONCATENATE($A118,V$66),'ECM Staff time by PoF'!$A$5:$S$119,MATCH($TV$103, 'ECM Staff time by PoF'!$A$4:$S$4,0),FALSE))))*V80</f>
        <v>0</v>
      </c>
      <c r="UQ118" s="60">
        <f>IF($A118="",0,IF(VLOOKUP($A118,'ECM Staff time by PoF'!$B$5:$C$119,2,FALSE)="Not Applicable",VLOOKUP($A118,'ECM Staff time by PoF'!$B$5:$S$119,MATCH($TV$103, 'ECM Staff time by PoF'!$B$4:$S$4,0),FALSE),IF(ISERROR(VLOOKUP(CONCATENATE($A118,W$66),'ECM Staff time by PoF'!$A$5:$S$119,MATCH($TV$103, 'ECM Staff time by PoF'!$A$4:$S$4,0),FALSE)), 0, VLOOKUP(CONCATENATE($A118,W$66),'ECM Staff time by PoF'!$A$5:$S$119,MATCH($TV$103, 'ECM Staff time by PoF'!$A$4:$S$4,0),FALSE))))*W80</f>
        <v>0</v>
      </c>
      <c r="UR118" s="60">
        <f>IF($A118="",0,IF(VLOOKUP($A118,'ECM Staff time by PoF'!$B$5:$C$119,2,FALSE)="Not Applicable",VLOOKUP($A118,'ECM Staff time by PoF'!$B$5:$S$119,MATCH($TV$103, 'ECM Staff time by PoF'!$B$4:$S$4,0),FALSE),IF(ISERROR(VLOOKUP(CONCATENATE($A118,X$66),'ECM Staff time by PoF'!$A$5:$S$119,MATCH($TV$103, 'ECM Staff time by PoF'!$A$4:$S$4,0),FALSE)), 0, VLOOKUP(CONCATENATE($A118,X$66),'ECM Staff time by PoF'!$A$5:$S$119,MATCH($TV$103, 'ECM Staff time by PoF'!$A$4:$S$4,0),FALSE))))*X80</f>
        <v>0</v>
      </c>
      <c r="US118" s="60">
        <f>IF($A118="",0,IF(VLOOKUP($A118,'ECM Staff time by PoF'!$B$5:$C$119,2,FALSE)="Not Applicable",VLOOKUP($A118,'ECM Staff time by PoF'!$B$5:$S$119,MATCH($TV$103, 'ECM Staff time by PoF'!$B$4:$S$4,0),FALSE),IF(ISERROR(VLOOKUP(CONCATENATE($A118,Y$66),'ECM Staff time by PoF'!$A$5:$S$119,MATCH($TV$103, 'ECM Staff time by PoF'!$A$4:$S$4,0),FALSE)), 0, VLOOKUP(CONCATENATE($A118,Y$66),'ECM Staff time by PoF'!$A$5:$S$119,MATCH($TV$103, 'ECM Staff time by PoF'!$A$4:$S$4,0),FALSE))))*Y80</f>
        <v>0</v>
      </c>
      <c r="UT118" s="60">
        <f>IF($A118="",0,IF(VLOOKUP($A118,'ECM Staff time by PoF'!$B$5:$C$119,2,FALSE)="Not Applicable",VLOOKUP($A118,'ECM Staff time by PoF'!$B$5:$S$119,MATCH($TV$103, 'ECM Staff time by PoF'!$B$4:$S$4,0),FALSE),IF(ISERROR(VLOOKUP(CONCATENATE($A118,Z$66),'ECM Staff time by PoF'!$A$5:$S$119,MATCH($TV$103, 'ECM Staff time by PoF'!$A$4:$S$4,0),FALSE)), 0, VLOOKUP(CONCATENATE($A118,Z$66),'ECM Staff time by PoF'!$A$5:$S$119,MATCH($TV$103, 'ECM Staff time by PoF'!$A$4:$S$4,0),FALSE))))*Z80</f>
        <v>0</v>
      </c>
      <c r="UU118" s="60">
        <f>IF($A118="",0,IF(VLOOKUP($A118,'ECM Staff time by PoF'!$B$5:$C$119,2,FALSE)="Not Applicable",VLOOKUP($A118,'ECM Staff time by PoF'!$B$5:$S$119,MATCH($TV$103, 'ECM Staff time by PoF'!$B$4:$S$4,0),FALSE),IF(ISERROR(VLOOKUP(CONCATENATE($A118,AA$66),'ECM Staff time by PoF'!$A$5:$S$119,MATCH($TV$103, 'ECM Staff time by PoF'!$A$4:$S$4,0),FALSE)), 0, VLOOKUP(CONCATENATE($A118,AA$66),'ECM Staff time by PoF'!$A$5:$S$119,MATCH($TV$103, 'ECM Staff time by PoF'!$A$4:$S$4,0),FALSE))))*AA80</f>
        <v>0</v>
      </c>
      <c r="UV118" s="60">
        <f>IF($A118="",0,IF(VLOOKUP($A118,'ECM Staff time by PoF'!$B$5:$C$119,2,FALSE)="Not Applicable",VLOOKUP($A118,'ECM Staff time by PoF'!$B$5:$S$119,MATCH($TV$103, 'ECM Staff time by PoF'!$B$4:$S$4,0),FALSE),IF(ISERROR(VLOOKUP(CONCATENATE($A118,AB$66),'ECM Staff time by PoF'!$A$5:$S$119,MATCH($TV$103, 'ECM Staff time by PoF'!$A$4:$S$4,0),FALSE)), 0, VLOOKUP(CONCATENATE($A118,AB$66),'ECM Staff time by PoF'!$A$5:$S$119,MATCH($TV$103, 'ECM Staff time by PoF'!$A$4:$S$4,0),FALSE))))*AB80</f>
        <v>0</v>
      </c>
      <c r="UW118" s="60">
        <f>IF($A118="",0,IF(VLOOKUP($A118,'ECM Staff time by PoF'!$B$5:$C$119,2,FALSE)="Not Applicable",VLOOKUP($A118,'ECM Staff time by PoF'!$B$5:$S$119,MATCH($TV$103, 'ECM Staff time by PoF'!$B$4:$S$4,0),FALSE),IF(ISERROR(VLOOKUP(CONCATENATE($A118,AC$66),'ECM Staff time by PoF'!$A$5:$S$119,MATCH($TV$103, 'ECM Staff time by PoF'!$A$4:$S$4,0),FALSE)), 0, VLOOKUP(CONCATENATE($A118,AC$66),'ECM Staff time by PoF'!$A$5:$S$119,MATCH($TV$103, 'ECM Staff time by PoF'!$A$4:$S$4,0),FALSE))))*AC80</f>
        <v>0</v>
      </c>
      <c r="UX118" s="60">
        <f>IF($A118="",0,IF(VLOOKUP($A118,'ECM Staff time by PoF'!$B$5:$C$119,2,FALSE)="Not Applicable",VLOOKUP($A118,'ECM Staff time by PoF'!$B$5:$S$119,MATCH($TV$103, 'ECM Staff time by PoF'!$B$4:$S$4,0),FALSE),IF(ISERROR(VLOOKUP(CONCATENATE($A118,AD$66),'ECM Staff time by PoF'!$A$5:$S$119,MATCH($TV$103, 'ECM Staff time by PoF'!$A$4:$S$4,0),FALSE)), 0, VLOOKUP(CONCATENATE($A118,AD$66),'ECM Staff time by PoF'!$A$5:$S$119,MATCH($TV$103, 'ECM Staff time by PoF'!$A$4:$S$4,0),FALSE))))*AD80</f>
        <v>0</v>
      </c>
      <c r="UY118" s="60">
        <f>IF($A118="",0,IF(VLOOKUP($A118,'ECM Staff time by PoF'!$B$5:$C$119,2,FALSE)="Not Applicable",VLOOKUP($A118,'ECM Staff time by PoF'!$B$5:$S$119,MATCH($TV$103, 'ECM Staff time by PoF'!$B$4:$S$4,0),FALSE),IF(ISERROR(VLOOKUP(CONCATENATE($A118,AE$66),'ECM Staff time by PoF'!$A$5:$S$119,MATCH($TV$103, 'ECM Staff time by PoF'!$A$4:$S$4,0),FALSE)), 0, VLOOKUP(CONCATENATE($A118,AE$66),'ECM Staff time by PoF'!$A$5:$S$119,MATCH($TV$103, 'ECM Staff time by PoF'!$A$4:$S$4,0),FALSE))))*AE80</f>
        <v>0</v>
      </c>
      <c r="UZ118" s="60">
        <f>IF($A118="",0,IF(VLOOKUP($A118,'ECM Staff time by PoF'!$B$5:$C$119,2,FALSE)="Not Applicable",VLOOKUP($A118,'ECM Staff time by PoF'!$B$5:$S$119,MATCH($TV$103, 'ECM Staff time by PoF'!$B$4:$S$4,0),FALSE),IF(ISERROR(VLOOKUP(CONCATENATE($A118,AF$66),'ECM Staff time by PoF'!$A$5:$S$119,MATCH($TV$103, 'ECM Staff time by PoF'!$A$4:$S$4,0),FALSE)), 0, VLOOKUP(CONCATENATE($A118,AF$66),'ECM Staff time by PoF'!$A$5:$S$119,MATCH($TV$103, 'ECM Staff time by PoF'!$A$4:$S$4,0),FALSE))))*AF80</f>
        <v>0</v>
      </c>
      <c r="VA118" s="60">
        <f>IF($A118="",0,IF(VLOOKUP($A118,'ECM Staff time by PoF'!$B$5:$C$119,2,FALSE)="Not Applicable",VLOOKUP($A118,'ECM Staff time by PoF'!$B$5:$S$119,MATCH($TV$103, 'ECM Staff time by PoF'!$B$4:$S$4,0),FALSE),IF(ISERROR(VLOOKUP(CONCATENATE($A118,AG$66),'ECM Staff time by PoF'!$A$5:$S$119,MATCH($TV$103, 'ECM Staff time by PoF'!$A$4:$S$4,0),FALSE)), 0, VLOOKUP(CONCATENATE($A118,AG$66),'ECM Staff time by PoF'!$A$5:$S$119,MATCH($TV$103, 'ECM Staff time by PoF'!$A$4:$S$4,0),FALSE))))*AG80</f>
        <v>0</v>
      </c>
      <c r="VB118" s="60">
        <f>IF($A118="",0,IF(VLOOKUP($A118,'ECM Staff time by PoF'!$B$5:$C$119,2,FALSE)="Not Applicable",VLOOKUP($A118,'ECM Staff time by PoF'!$B$5:$S$119,MATCH($TV$103, 'ECM Staff time by PoF'!$B$4:$S$4,0),FALSE),IF(ISERROR(VLOOKUP(CONCATENATE($A118,AH$66),'ECM Staff time by PoF'!$A$5:$S$119,MATCH($TV$103, 'ECM Staff time by PoF'!$A$4:$S$4,0),FALSE)), 0, VLOOKUP(CONCATENATE($A118,AH$66),'ECM Staff time by PoF'!$A$5:$S$119,MATCH($TV$103, 'ECM Staff time by PoF'!$A$4:$S$4,0),FALSE))))*AH80</f>
        <v>0</v>
      </c>
      <c r="VC118" s="60">
        <f>IF($A118="",0,IF(VLOOKUP($A118,'ECM Staff time by PoF'!$B$5:$C$119,2,FALSE)="Not Applicable",VLOOKUP($A118,'ECM Staff time by PoF'!$B$5:$S$119,MATCH($TV$103, 'ECM Staff time by PoF'!$B$4:$S$4,0),FALSE),IF(ISERROR(VLOOKUP(CONCATENATE($A118,AI$66),'ECM Staff time by PoF'!$A$5:$S$119,MATCH($TV$103, 'ECM Staff time by PoF'!$A$4:$S$4,0),FALSE)), 0, VLOOKUP(CONCATENATE($A118,AI$66),'ECM Staff time by PoF'!$A$5:$S$119,MATCH($TV$103, 'ECM Staff time by PoF'!$A$4:$S$4,0),FALSE))))*AI80</f>
        <v>0</v>
      </c>
      <c r="VD118" s="60">
        <f>IF($A118="",0,IF(VLOOKUP($A118,'ECM Staff time by PoF'!$B$5:$C$119,2,FALSE)="Not Applicable",VLOOKUP($A118,'ECM Staff time by PoF'!$B$5:$S$119,MATCH($TV$103, 'ECM Staff time by PoF'!$B$4:$S$4,0),FALSE),IF(ISERROR(VLOOKUP(CONCATENATE($A118,AJ$66),'ECM Staff time by PoF'!$A$5:$S$119,MATCH($TV$103, 'ECM Staff time by PoF'!$A$4:$S$4,0),FALSE)), 0, VLOOKUP(CONCATENATE($A118,AJ$66),'ECM Staff time by PoF'!$A$5:$S$119,MATCH($TV$103, 'ECM Staff time by PoF'!$A$4:$S$4,0),FALSE))))*AJ80</f>
        <v>0</v>
      </c>
      <c r="VE118" s="60">
        <f>IF($A118="",0,IF(VLOOKUP($A118,'ECM Staff time by PoF'!$B$5:$C$119,2,FALSE)="Not Applicable",VLOOKUP($A118,'ECM Staff time by PoF'!$B$5:$S$119,MATCH($TV$103, 'ECM Staff time by PoF'!$B$4:$S$4,0),FALSE),IF(ISERROR(VLOOKUP(CONCATENATE($A118,AK$66),'ECM Staff time by PoF'!$A$5:$S$119,MATCH($TV$103, 'ECM Staff time by PoF'!$A$4:$S$4,0),FALSE)), 0, VLOOKUP(CONCATENATE($A118,AK$66),'ECM Staff time by PoF'!$A$5:$S$119,MATCH($TV$103, 'ECM Staff time by PoF'!$A$4:$S$4,0),FALSE))))*AK80</f>
        <v>0</v>
      </c>
    </row>
    <row r="119" spans="1:577" x14ac:dyDescent="0.25">
      <c r="A119" s="132" t="str">
        <f>IF('ECM Location'!D19="", "",'ECM Location'!D19)</f>
        <v/>
      </c>
      <c r="B119" s="191">
        <f>IF($A119="",0,IF(VLOOKUP($A119,'ECM Staff time by PoF'!$B$5:$C$119,2,FALSE)="Not Applicable",VLOOKUP($A119,'ECM Staff time by PoF'!$B$5:$S$119,MATCH($B$103, 'ECM Staff time by PoF'!$B$4:$R$4,0),FALSE),IF(ISERROR(VLOOKUP(CONCATENATE($A119,B$66),'ECM Staff time by PoF'!$A$5:$S$119,MATCH($B$103, 'ECM Staff time by PoF'!$A$4:$R$4,0),FALSE)), 0, VLOOKUP(CONCATENATE($A119,B$66),'ECM Staff time by PoF'!$A$5:$S$119,MATCH($B$103, 'ECM Staff time by PoF'!$A$4:$R$4,0),FALSE))))*B81</f>
        <v>0</v>
      </c>
      <c r="C119" s="191">
        <f>IF($A119="",0,IF(VLOOKUP($A119,'ECM Staff time by PoF'!$B$5:$C$119,2,FALSE)="Not Applicable",VLOOKUP($A119,'ECM Staff time by PoF'!$B$5:$S$119,MATCH($B$103, 'ECM Staff time by PoF'!$B$4:$R$4,0),FALSE),IF(ISERROR(VLOOKUP(CONCATENATE($A119,C$66),'ECM Staff time by PoF'!$A$5:$S$119,MATCH($B$103, 'ECM Staff time by PoF'!$A$4:$R$4,0),FALSE)), 0, VLOOKUP(CONCATENATE($A119,C$66),'ECM Staff time by PoF'!$A$5:$S$119,MATCH($B$103, 'ECM Staff time by PoF'!$A$4:$R$4,0),FALSE))))*C81</f>
        <v>0</v>
      </c>
      <c r="D119" s="191">
        <f>IF($A119="",0,IF(VLOOKUP($A119,'ECM Staff time by PoF'!$B$5:$C$119,2,FALSE)="Not Applicable",VLOOKUP($A119,'ECM Staff time by PoF'!$B$5:$S$119,MATCH($B$103, 'ECM Staff time by PoF'!$B$4:$R$4,0),FALSE),IF(ISERROR(VLOOKUP(CONCATENATE($A119,D$66),'ECM Staff time by PoF'!$A$5:$S$119,MATCH($B$103, 'ECM Staff time by PoF'!$A$4:$R$4,0),FALSE)), 0, VLOOKUP(CONCATENATE($A119,D$66),'ECM Staff time by PoF'!$A$5:$S$119,MATCH($B$103, 'ECM Staff time by PoF'!$A$4:$R$4,0),FALSE))))*D81</f>
        <v>0</v>
      </c>
      <c r="E119" s="191">
        <f>IF($A119="",0,IF(VLOOKUP($A119,'ECM Staff time by PoF'!$B$5:$C$119,2,FALSE)="Not Applicable",VLOOKUP($A119,'ECM Staff time by PoF'!$B$5:$S$119,MATCH($B$103, 'ECM Staff time by PoF'!$B$4:$R$4,0),FALSE),IF(ISERROR(VLOOKUP(CONCATENATE($A119,E$66),'ECM Staff time by PoF'!$A$5:$S$119,MATCH($B$103, 'ECM Staff time by PoF'!$A$4:$R$4,0),FALSE)), 0, VLOOKUP(CONCATENATE($A119,E$66),'ECM Staff time by PoF'!$A$5:$S$119,MATCH($B$103, 'ECM Staff time by PoF'!$A$4:$R$4,0),FALSE))))*E81</f>
        <v>0</v>
      </c>
      <c r="F119" s="191">
        <f>IF($A119="",0,IF(VLOOKUP($A119,'ECM Staff time by PoF'!$B$5:$C$119,2,FALSE)="Not Applicable",VLOOKUP($A119,'ECM Staff time by PoF'!$B$5:$S$119,MATCH($B$103, 'ECM Staff time by PoF'!$B$4:$R$4,0),FALSE),IF(ISERROR(VLOOKUP(CONCATENATE($A119,F$66),'ECM Staff time by PoF'!$A$5:$S$119,MATCH($B$103, 'ECM Staff time by PoF'!$A$4:$R$4,0),FALSE)), 0, VLOOKUP(CONCATENATE($A119,F$66),'ECM Staff time by PoF'!$A$5:$S$119,MATCH($B$103, 'ECM Staff time by PoF'!$A$4:$R$4,0),FALSE))))*F81</f>
        <v>0</v>
      </c>
      <c r="G119" s="191">
        <f>IF($A119="",0,IF(VLOOKUP($A119,'ECM Staff time by PoF'!$B$5:$C$119,2,FALSE)="Not Applicable",VLOOKUP($A119,'ECM Staff time by PoF'!$B$5:$S$119,MATCH($B$103, 'ECM Staff time by PoF'!$B$4:$R$4,0),FALSE),IF(ISERROR(VLOOKUP(CONCATENATE($A119,G$66),'ECM Staff time by PoF'!$A$5:$S$119,MATCH($B$103, 'ECM Staff time by PoF'!$A$4:$R$4,0),FALSE)), 0, VLOOKUP(CONCATENATE($A119,G$66),'ECM Staff time by PoF'!$A$5:$S$119,MATCH($B$103, 'ECM Staff time by PoF'!$A$4:$R$4,0),FALSE))))*G81</f>
        <v>0</v>
      </c>
      <c r="H119" s="191">
        <f>IF($A119="",0,IF(VLOOKUP($A119,'ECM Staff time by PoF'!$B$5:$C$119,2,FALSE)="Not Applicable",VLOOKUP($A119,'ECM Staff time by PoF'!$B$5:$S$119,MATCH($B$103, 'ECM Staff time by PoF'!$B$4:$R$4,0),FALSE),IF(ISERROR(VLOOKUP(CONCATENATE($A119,H$66),'ECM Staff time by PoF'!$A$5:$S$119,MATCH($B$103, 'ECM Staff time by PoF'!$A$4:$R$4,0),FALSE)), 0, VLOOKUP(CONCATENATE($A119,H$66),'ECM Staff time by PoF'!$A$5:$S$119,MATCH($B$103, 'ECM Staff time by PoF'!$A$4:$R$4,0),FALSE))))*H81</f>
        <v>0</v>
      </c>
      <c r="I119" s="191">
        <f>IF($A119="",0,IF(VLOOKUP($A119,'ECM Staff time by PoF'!$B$5:$C$119,2,FALSE)="Not Applicable",VLOOKUP($A119,'ECM Staff time by PoF'!$B$5:$S$119,MATCH($B$103, 'ECM Staff time by PoF'!$B$4:$R$4,0),FALSE),IF(ISERROR(VLOOKUP(CONCATENATE($A119,I$66),'ECM Staff time by PoF'!$A$5:$S$119,MATCH($B$103, 'ECM Staff time by PoF'!$A$4:$R$4,0),FALSE)), 0, VLOOKUP(CONCATENATE($A119,I$66),'ECM Staff time by PoF'!$A$5:$S$119,MATCH($B$103, 'ECM Staff time by PoF'!$A$4:$R$4,0),FALSE))))*I81</f>
        <v>0</v>
      </c>
      <c r="J119" s="191">
        <f>IF($A119="",0,IF(VLOOKUP($A119,'ECM Staff time by PoF'!$B$5:$C$119,2,FALSE)="Not Applicable",VLOOKUP($A119,'ECM Staff time by PoF'!$B$5:$S$119,MATCH($B$103, 'ECM Staff time by PoF'!$B$4:$R$4,0),FALSE),IF(ISERROR(VLOOKUP(CONCATENATE($A119,J$66),'ECM Staff time by PoF'!$A$5:$S$119,MATCH($B$103, 'ECM Staff time by PoF'!$A$4:$R$4,0),FALSE)), 0, VLOOKUP(CONCATENATE($A119,J$66),'ECM Staff time by PoF'!$A$5:$S$119,MATCH($B$103, 'ECM Staff time by PoF'!$A$4:$R$4,0),FALSE))))*J81</f>
        <v>0</v>
      </c>
      <c r="K119" s="191">
        <f>IF($A119="",0,IF(VLOOKUP($A119,'ECM Staff time by PoF'!$B$5:$C$119,2,FALSE)="Not Applicable",VLOOKUP($A119,'ECM Staff time by PoF'!$B$5:$S$119,MATCH($B$103, 'ECM Staff time by PoF'!$B$4:$R$4,0),FALSE),IF(ISERROR(VLOOKUP(CONCATENATE($A119,K$66),'ECM Staff time by PoF'!$A$5:$S$119,MATCH($B$103, 'ECM Staff time by PoF'!$A$4:$R$4,0),FALSE)), 0, VLOOKUP(CONCATENATE($A119,K$66),'ECM Staff time by PoF'!$A$5:$S$119,MATCH($B$103, 'ECM Staff time by PoF'!$A$4:$R$4,0),FALSE))))*K81</f>
        <v>0</v>
      </c>
      <c r="L119" s="191">
        <f>IF($A119="",0,IF(VLOOKUP($A119,'ECM Staff time by PoF'!$B$5:$C$119,2,FALSE)="Not Applicable",VLOOKUP($A119,'ECM Staff time by PoF'!$B$5:$S$119,MATCH($B$103, 'ECM Staff time by PoF'!$B$4:$R$4,0),FALSE),IF(ISERROR(VLOOKUP(CONCATENATE($A119,L$66),'ECM Staff time by PoF'!$A$5:$S$119,MATCH($B$103, 'ECM Staff time by PoF'!$A$4:$R$4,0),FALSE)), 0, VLOOKUP(CONCATENATE($A119,L$66),'ECM Staff time by PoF'!$A$5:$S$119,MATCH($B$103, 'ECM Staff time by PoF'!$A$4:$R$4,0),FALSE))))*L81</f>
        <v>0</v>
      </c>
      <c r="M119" s="191">
        <f>IF($A119="",0,IF(VLOOKUP($A119,'ECM Staff time by PoF'!$B$5:$C$119,2,FALSE)="Not Applicable",VLOOKUP($A119,'ECM Staff time by PoF'!$B$5:$S$119,MATCH($B$103, 'ECM Staff time by PoF'!$B$4:$R$4,0),FALSE),IF(ISERROR(VLOOKUP(CONCATENATE($A119,M$66),'ECM Staff time by PoF'!$A$5:$S$119,MATCH($B$103, 'ECM Staff time by PoF'!$A$4:$R$4,0),FALSE)), 0, VLOOKUP(CONCATENATE($A119,M$66),'ECM Staff time by PoF'!$A$5:$S$119,MATCH($B$103, 'ECM Staff time by PoF'!$A$4:$R$4,0),FALSE))))*M81</f>
        <v>0</v>
      </c>
      <c r="N119" s="191">
        <f>IF($A119="",0,IF(VLOOKUP($A119,'ECM Staff time by PoF'!$B$5:$C$119,2,FALSE)="Not Applicable",VLOOKUP($A119,'ECM Staff time by PoF'!$B$5:$S$119,MATCH($B$103, 'ECM Staff time by PoF'!$B$4:$R$4,0),FALSE),IF(ISERROR(VLOOKUP(CONCATENATE($A119,N$66),'ECM Staff time by PoF'!$A$5:$S$119,MATCH($B$103, 'ECM Staff time by PoF'!$A$4:$R$4,0),FALSE)), 0, VLOOKUP(CONCATENATE($A119,N$66),'ECM Staff time by PoF'!$A$5:$S$119,MATCH($B$103, 'ECM Staff time by PoF'!$A$4:$R$4,0),FALSE))))*N81</f>
        <v>0</v>
      </c>
      <c r="O119" s="191">
        <f>IF($A119="",0,IF(VLOOKUP($A119,'ECM Staff time by PoF'!$B$5:$C$119,2,FALSE)="Not Applicable",VLOOKUP($A119,'ECM Staff time by PoF'!$B$5:$S$119,MATCH($B$103, 'ECM Staff time by PoF'!$B$4:$R$4,0),FALSE),IF(ISERROR(VLOOKUP(CONCATENATE($A119,O$66),'ECM Staff time by PoF'!$A$5:$S$119,MATCH($B$103, 'ECM Staff time by PoF'!$A$4:$R$4,0),FALSE)), 0, VLOOKUP(CONCATENATE($A119,O$66),'ECM Staff time by PoF'!$A$5:$S$119,MATCH($B$103, 'ECM Staff time by PoF'!$A$4:$R$4,0),FALSE))))*O81</f>
        <v>0</v>
      </c>
      <c r="P119" s="191">
        <f>IF($A119="",0,IF(VLOOKUP($A119,'ECM Staff time by PoF'!$B$5:$C$119,2,FALSE)="Not Applicable",VLOOKUP($A119,'ECM Staff time by PoF'!$B$5:$S$119,MATCH($B$103, 'ECM Staff time by PoF'!$B$4:$R$4,0),FALSE),IF(ISERROR(VLOOKUP(CONCATENATE($A119,P$66),'ECM Staff time by PoF'!$A$5:$S$119,MATCH($B$103, 'ECM Staff time by PoF'!$A$4:$R$4,0),FALSE)), 0, VLOOKUP(CONCATENATE($A119,P$66),'ECM Staff time by PoF'!$A$5:$S$119,MATCH($B$103, 'ECM Staff time by PoF'!$A$4:$R$4,0),FALSE))))*P81</f>
        <v>0</v>
      </c>
      <c r="Q119" s="191">
        <f>IF($A119="",0,IF(VLOOKUP($A119,'ECM Staff time by PoF'!$B$5:$C$119,2,FALSE)="Not Applicable",VLOOKUP($A119,'ECM Staff time by PoF'!$B$5:$S$119,MATCH($B$103, 'ECM Staff time by PoF'!$B$4:$R$4,0),FALSE),IF(ISERROR(VLOOKUP(CONCATENATE($A119,Q$66),'ECM Staff time by PoF'!$A$5:$S$119,MATCH($B$103, 'ECM Staff time by PoF'!$A$4:$R$4,0),FALSE)), 0, VLOOKUP(CONCATENATE($A119,Q$66),'ECM Staff time by PoF'!$A$5:$S$119,MATCH($B$103, 'ECM Staff time by PoF'!$A$4:$R$4,0),FALSE))))*Q81</f>
        <v>0</v>
      </c>
      <c r="R119" s="191">
        <f>IF($A119="",0,IF(VLOOKUP($A119,'ECM Staff time by PoF'!$B$5:$C$119,2,FALSE)="Not Applicable",VLOOKUP($A119,'ECM Staff time by PoF'!$B$5:$S$119,MATCH($B$103, 'ECM Staff time by PoF'!$B$4:$R$4,0),FALSE),IF(ISERROR(VLOOKUP(CONCATENATE($A119,R$66),'ECM Staff time by PoF'!$A$5:$S$119,MATCH($B$103, 'ECM Staff time by PoF'!$A$4:$R$4,0),FALSE)), 0, VLOOKUP(CONCATENATE($A119,R$66),'ECM Staff time by PoF'!$A$5:$S$119,MATCH($B$103, 'ECM Staff time by PoF'!$A$4:$R$4,0),FALSE))))*R81</f>
        <v>0</v>
      </c>
      <c r="S119" s="191">
        <f>IF($A119="",0,IF(VLOOKUP($A119,'ECM Staff time by PoF'!$B$5:$C$119,2,FALSE)="Not Applicable",VLOOKUP($A119,'ECM Staff time by PoF'!$B$5:$S$119,MATCH($B$103, 'ECM Staff time by PoF'!$B$4:$R$4,0),FALSE),IF(ISERROR(VLOOKUP(CONCATENATE($A119,S$66),'ECM Staff time by PoF'!$A$5:$S$119,MATCH($B$103, 'ECM Staff time by PoF'!$A$4:$R$4,0),FALSE)), 0, VLOOKUP(CONCATENATE($A119,S$66),'ECM Staff time by PoF'!$A$5:$S$119,MATCH($B$103, 'ECM Staff time by PoF'!$A$4:$R$4,0),FALSE))))*S81</f>
        <v>0</v>
      </c>
      <c r="T119" s="191">
        <f>IF($A119="",0,IF(VLOOKUP($A119,'ECM Staff time by PoF'!$B$5:$C$119,2,FALSE)="Not Applicable",VLOOKUP($A119,'ECM Staff time by PoF'!$B$5:$S$119,MATCH($B$103, 'ECM Staff time by PoF'!$B$4:$R$4,0),FALSE),IF(ISERROR(VLOOKUP(CONCATENATE($A119,T$66),'ECM Staff time by PoF'!$A$5:$S$119,MATCH($B$103, 'ECM Staff time by PoF'!$A$4:$R$4,0),FALSE)), 0, VLOOKUP(CONCATENATE($A119,T$66),'ECM Staff time by PoF'!$A$5:$S$119,MATCH($B$103, 'ECM Staff time by PoF'!$A$4:$R$4,0),FALSE))))*T81</f>
        <v>0</v>
      </c>
      <c r="U119" s="191">
        <f>IF($A119="",0,IF(VLOOKUP($A119,'ECM Staff time by PoF'!$B$5:$C$119,2,FALSE)="Not Applicable",VLOOKUP($A119,'ECM Staff time by PoF'!$B$5:$S$119,MATCH($B$103, 'ECM Staff time by PoF'!$B$4:$R$4,0),FALSE),IF(ISERROR(VLOOKUP(CONCATENATE($A119,U$66),'ECM Staff time by PoF'!$A$5:$S$119,MATCH($B$103, 'ECM Staff time by PoF'!$A$4:$R$4,0),FALSE)), 0, VLOOKUP(CONCATENATE($A119,U$66),'ECM Staff time by PoF'!$A$5:$S$119,MATCH($B$103, 'ECM Staff time by PoF'!$A$4:$R$4,0),FALSE))))*U81</f>
        <v>0</v>
      </c>
      <c r="V119" s="191">
        <f>IF($A119="",0,IF(VLOOKUP($A119,'ECM Staff time by PoF'!$B$5:$C$119,2,FALSE)="Not Applicable",VLOOKUP($A119,'ECM Staff time by PoF'!$B$5:$S$119,MATCH($B$103, 'ECM Staff time by PoF'!$B$4:$R$4,0),FALSE),IF(ISERROR(VLOOKUP(CONCATENATE($A119,V$66),'ECM Staff time by PoF'!$A$5:$S$119,MATCH($B$103, 'ECM Staff time by PoF'!$A$4:$R$4,0),FALSE)), 0, VLOOKUP(CONCATENATE($A119,V$66),'ECM Staff time by PoF'!$A$5:$S$119,MATCH($B$103, 'ECM Staff time by PoF'!$A$4:$R$4,0),FALSE))))*V81</f>
        <v>0</v>
      </c>
      <c r="W119" s="191">
        <f>IF($A119="",0,IF(VLOOKUP($A119,'ECM Staff time by PoF'!$B$5:$C$119,2,FALSE)="Not Applicable",VLOOKUP($A119,'ECM Staff time by PoF'!$B$5:$S$119,MATCH($B$103, 'ECM Staff time by PoF'!$B$4:$R$4,0),FALSE),IF(ISERROR(VLOOKUP(CONCATENATE($A119,W$66),'ECM Staff time by PoF'!$A$5:$S$119,MATCH($B$103, 'ECM Staff time by PoF'!$A$4:$R$4,0),FALSE)), 0, VLOOKUP(CONCATENATE($A119,W$66),'ECM Staff time by PoF'!$A$5:$S$119,MATCH($B$103, 'ECM Staff time by PoF'!$A$4:$R$4,0),FALSE))))*W81</f>
        <v>0</v>
      </c>
      <c r="X119" s="191">
        <f>IF($A119="",0,IF(VLOOKUP($A119,'ECM Staff time by PoF'!$B$5:$C$119,2,FALSE)="Not Applicable",VLOOKUP($A119,'ECM Staff time by PoF'!$B$5:$S$119,MATCH($B$103, 'ECM Staff time by PoF'!$B$4:$R$4,0),FALSE),IF(ISERROR(VLOOKUP(CONCATENATE($A119,X$66),'ECM Staff time by PoF'!$A$5:$S$119,MATCH($B$103, 'ECM Staff time by PoF'!$A$4:$R$4,0),FALSE)), 0, VLOOKUP(CONCATENATE($A119,X$66),'ECM Staff time by PoF'!$A$5:$S$119,MATCH($B$103, 'ECM Staff time by PoF'!$A$4:$R$4,0),FALSE))))*X81</f>
        <v>0</v>
      </c>
      <c r="Y119" s="191">
        <f>IF($A119="",0,IF(VLOOKUP($A119,'ECM Staff time by PoF'!$B$5:$C$119,2,FALSE)="Not Applicable",VLOOKUP($A119,'ECM Staff time by PoF'!$B$5:$S$119,MATCH($B$103, 'ECM Staff time by PoF'!$B$4:$R$4,0),FALSE),IF(ISERROR(VLOOKUP(CONCATENATE($A119,Y$66),'ECM Staff time by PoF'!$A$5:$S$119,MATCH($B$103, 'ECM Staff time by PoF'!$A$4:$R$4,0),FALSE)), 0, VLOOKUP(CONCATENATE($A119,Y$66),'ECM Staff time by PoF'!$A$5:$S$119,MATCH($B$103, 'ECM Staff time by PoF'!$A$4:$R$4,0),FALSE))))*Y81</f>
        <v>0</v>
      </c>
      <c r="Z119" s="191">
        <f>IF($A119="",0,IF(VLOOKUP($A119,'ECM Staff time by PoF'!$B$5:$C$119,2,FALSE)="Not Applicable",VLOOKUP($A119,'ECM Staff time by PoF'!$B$5:$S$119,MATCH($B$103, 'ECM Staff time by PoF'!$B$4:$R$4,0),FALSE),IF(ISERROR(VLOOKUP(CONCATENATE($A119,Z$66),'ECM Staff time by PoF'!$A$5:$S$119,MATCH($B$103, 'ECM Staff time by PoF'!$A$4:$R$4,0),FALSE)), 0, VLOOKUP(CONCATENATE($A119,Z$66),'ECM Staff time by PoF'!$A$5:$S$119,MATCH($B$103, 'ECM Staff time by PoF'!$A$4:$R$4,0),FALSE))))*Z81</f>
        <v>0</v>
      </c>
      <c r="AA119" s="191">
        <f>IF($A119="",0,IF(VLOOKUP($A119,'ECM Staff time by PoF'!$B$5:$C$119,2,FALSE)="Not Applicable",VLOOKUP($A119,'ECM Staff time by PoF'!$B$5:$S$119,MATCH($B$103, 'ECM Staff time by PoF'!$B$4:$R$4,0),FALSE),IF(ISERROR(VLOOKUP(CONCATENATE($A119,AA$66),'ECM Staff time by PoF'!$A$5:$S$119,MATCH($B$103, 'ECM Staff time by PoF'!$A$4:$R$4,0),FALSE)), 0, VLOOKUP(CONCATENATE($A119,AA$66),'ECM Staff time by PoF'!$A$5:$S$119,MATCH($B$103, 'ECM Staff time by PoF'!$A$4:$R$4,0),FALSE))))*AA81</f>
        <v>0</v>
      </c>
      <c r="AB119" s="191">
        <f>IF($A119="",0,IF(VLOOKUP($A119,'ECM Staff time by PoF'!$B$5:$C$119,2,FALSE)="Not Applicable",VLOOKUP($A119,'ECM Staff time by PoF'!$B$5:$S$119,MATCH($B$103, 'ECM Staff time by PoF'!$B$4:$R$4,0),FALSE),IF(ISERROR(VLOOKUP(CONCATENATE($A119,AB$66),'ECM Staff time by PoF'!$A$5:$S$119,MATCH($B$103, 'ECM Staff time by PoF'!$A$4:$R$4,0),FALSE)), 0, VLOOKUP(CONCATENATE($A119,AB$66),'ECM Staff time by PoF'!$A$5:$S$119,MATCH($B$103, 'ECM Staff time by PoF'!$A$4:$R$4,0),FALSE))))*AB81</f>
        <v>0</v>
      </c>
      <c r="AC119" s="191">
        <f>IF($A119="",0,IF(VLOOKUP($A119,'ECM Staff time by PoF'!$B$5:$C$119,2,FALSE)="Not Applicable",VLOOKUP($A119,'ECM Staff time by PoF'!$B$5:$S$119,MATCH($B$103, 'ECM Staff time by PoF'!$B$4:$R$4,0),FALSE),IF(ISERROR(VLOOKUP(CONCATENATE($A119,AC$66),'ECM Staff time by PoF'!$A$5:$S$119,MATCH($B$103, 'ECM Staff time by PoF'!$A$4:$R$4,0),FALSE)), 0, VLOOKUP(CONCATENATE($A119,AC$66),'ECM Staff time by PoF'!$A$5:$S$119,MATCH($B$103, 'ECM Staff time by PoF'!$A$4:$R$4,0),FALSE))))*AC81</f>
        <v>0</v>
      </c>
      <c r="AD119" s="191">
        <f>IF($A119="",0,IF(VLOOKUP($A119,'ECM Staff time by PoF'!$B$5:$C$119,2,FALSE)="Not Applicable",VLOOKUP($A119,'ECM Staff time by PoF'!$B$5:$S$119,MATCH($B$103, 'ECM Staff time by PoF'!$B$4:$R$4,0),FALSE),IF(ISERROR(VLOOKUP(CONCATENATE($A119,AD$66),'ECM Staff time by PoF'!$A$5:$S$119,MATCH($B$103, 'ECM Staff time by PoF'!$A$4:$R$4,0),FALSE)), 0, VLOOKUP(CONCATENATE($A119,AD$66),'ECM Staff time by PoF'!$A$5:$S$119,MATCH($B$103, 'ECM Staff time by PoF'!$A$4:$R$4,0),FALSE))))*AD81</f>
        <v>0</v>
      </c>
      <c r="AE119" s="191">
        <f>IF($A119="",0,IF(VLOOKUP($A119,'ECM Staff time by PoF'!$B$5:$C$119,2,FALSE)="Not Applicable",VLOOKUP($A119,'ECM Staff time by PoF'!$B$5:$S$119,MATCH($B$103, 'ECM Staff time by PoF'!$B$4:$R$4,0),FALSE),IF(ISERROR(VLOOKUP(CONCATENATE($A119,AE$66),'ECM Staff time by PoF'!$A$5:$S$119,MATCH($B$103, 'ECM Staff time by PoF'!$A$4:$R$4,0),FALSE)), 0, VLOOKUP(CONCATENATE($A119,AE$66),'ECM Staff time by PoF'!$A$5:$S$119,MATCH($B$103, 'ECM Staff time by PoF'!$A$4:$R$4,0),FALSE))))*AE81</f>
        <v>0</v>
      </c>
      <c r="AF119" s="191">
        <f>IF($A119="",0,IF(VLOOKUP($A119,'ECM Staff time by PoF'!$B$5:$C$119,2,FALSE)="Not Applicable",VLOOKUP($A119,'ECM Staff time by PoF'!$B$5:$S$119,MATCH($B$103, 'ECM Staff time by PoF'!$B$4:$R$4,0),FALSE),IF(ISERROR(VLOOKUP(CONCATENATE($A119,AF$66),'ECM Staff time by PoF'!$A$5:$S$119,MATCH($B$103, 'ECM Staff time by PoF'!$A$4:$R$4,0),FALSE)), 0, VLOOKUP(CONCATENATE($A119,AF$66),'ECM Staff time by PoF'!$A$5:$S$119,MATCH($B$103, 'ECM Staff time by PoF'!$A$4:$R$4,0),FALSE))))*AF81</f>
        <v>0</v>
      </c>
      <c r="AG119" s="191">
        <f>IF($A119="",0,IF(VLOOKUP($A119,'ECM Staff time by PoF'!$B$5:$C$119,2,FALSE)="Not Applicable",VLOOKUP($A119,'ECM Staff time by PoF'!$B$5:$S$119,MATCH($B$103, 'ECM Staff time by PoF'!$B$4:$R$4,0),FALSE),IF(ISERROR(VLOOKUP(CONCATENATE($A119,AG$66),'ECM Staff time by PoF'!$A$5:$S$119,MATCH($B$103, 'ECM Staff time by PoF'!$A$4:$R$4,0),FALSE)), 0, VLOOKUP(CONCATENATE($A119,AG$66),'ECM Staff time by PoF'!$A$5:$S$119,MATCH($B$103, 'ECM Staff time by PoF'!$A$4:$R$4,0),FALSE))))*AG81</f>
        <v>0</v>
      </c>
      <c r="AH119" s="191">
        <f>IF($A119="",0,IF(VLOOKUP($A119,'ECM Staff time by PoF'!$B$5:$C$119,2,FALSE)="Not Applicable",VLOOKUP($A119,'ECM Staff time by PoF'!$B$5:$S$119,MATCH($B$103, 'ECM Staff time by PoF'!$B$4:$R$4,0),FALSE),IF(ISERROR(VLOOKUP(CONCATENATE($A119,AH$66),'ECM Staff time by PoF'!$A$5:$S$119,MATCH($B$103, 'ECM Staff time by PoF'!$A$4:$R$4,0),FALSE)), 0, VLOOKUP(CONCATENATE($A119,AH$66),'ECM Staff time by PoF'!$A$5:$S$119,MATCH($B$103, 'ECM Staff time by PoF'!$A$4:$R$4,0),FALSE))))*AH81</f>
        <v>0</v>
      </c>
      <c r="AI119" s="191">
        <f>IF($A119="",0,IF(VLOOKUP($A119,'ECM Staff time by PoF'!$B$5:$C$119,2,FALSE)="Not Applicable",VLOOKUP($A119,'ECM Staff time by PoF'!$B$5:$S$119,MATCH($B$103, 'ECM Staff time by PoF'!$B$4:$R$4,0),FALSE),IF(ISERROR(VLOOKUP(CONCATENATE($A119,AI$66),'ECM Staff time by PoF'!$A$5:$S$119,MATCH($B$103, 'ECM Staff time by PoF'!$A$4:$R$4,0),FALSE)), 0, VLOOKUP(CONCATENATE($A119,AI$66),'ECM Staff time by PoF'!$A$5:$S$119,MATCH($B$103, 'ECM Staff time by PoF'!$A$4:$R$4,0),FALSE))))*AI81</f>
        <v>0</v>
      </c>
      <c r="AJ119" s="191">
        <f>IF($A119="",0,IF(VLOOKUP($A119,'ECM Staff time by PoF'!$B$5:$C$119,2,FALSE)="Not Applicable",VLOOKUP($A119,'ECM Staff time by PoF'!$B$5:$S$119,MATCH($B$103, 'ECM Staff time by PoF'!$B$4:$R$4,0),FALSE),IF(ISERROR(VLOOKUP(CONCATENATE($A119,AJ$66),'ECM Staff time by PoF'!$A$5:$S$119,MATCH($B$103, 'ECM Staff time by PoF'!$A$4:$R$4,0),FALSE)), 0, VLOOKUP(CONCATENATE($A119,AJ$66),'ECM Staff time by PoF'!$A$5:$S$119,MATCH($B$103, 'ECM Staff time by PoF'!$A$4:$R$4,0),FALSE))))*AJ81</f>
        <v>0</v>
      </c>
      <c r="AK119" s="191">
        <f>IF($A119="",0,IF(VLOOKUP($A119,'ECM Staff time by PoF'!$B$5:$C$119,2,FALSE)="Not Applicable",VLOOKUP($A119,'ECM Staff time by PoF'!$B$5:$S$119,MATCH($B$103, 'ECM Staff time by PoF'!$B$4:$R$4,0),FALSE),IF(ISERROR(VLOOKUP(CONCATENATE($A119,AK$66),'ECM Staff time by PoF'!$A$5:$S$119,MATCH($B$103, 'ECM Staff time by PoF'!$A$4:$R$4,0),FALSE)), 0, VLOOKUP(CONCATENATE($A119,AK$66),'ECM Staff time by PoF'!$A$5:$S$119,MATCH($B$103, 'ECM Staff time by PoF'!$A$4:$R$4,0),FALSE))))*AK81</f>
        <v>0</v>
      </c>
      <c r="AL119" s="191">
        <f>IF($A119="",0,IF(VLOOKUP($A119,'ECM Staff time by PoF'!$B$5:$C$119,2,FALSE)="Not Applicable",VLOOKUP($A119,'ECM Staff time by PoF'!$B$5:$S$119,MATCH($AL$103, 'ECM Staff time by PoF'!$B$4:$R$4,0),FALSE),IF(ISERROR(VLOOKUP(CONCATENATE($A119,B$66),'ECM Staff time by PoF'!$A$5:$S$119,MATCH($AL$103, 'ECM Staff time by PoF'!$A$4:$R$4,0),FALSE)), 0, VLOOKUP(CONCATENATE($A119,B$66),'ECM Staff time by PoF'!$A$5:$S$119,MATCH($AL$103, 'ECM Staff time by PoF'!$A$4:$R$4,0),FALSE))))*B81</f>
        <v>0</v>
      </c>
      <c r="AM119" s="191">
        <f>IF($A119="",0,IF(VLOOKUP($A119,'ECM Staff time by PoF'!$B$5:$C$119,2,FALSE)="Not Applicable",VLOOKUP($A119,'ECM Staff time by PoF'!$B$5:$S$119,MATCH($AL$103, 'ECM Staff time by PoF'!$B$4:$R$4,0),FALSE),IF(ISERROR(VLOOKUP(CONCATENATE($A119,C$66),'ECM Staff time by PoF'!$A$5:$S$119,MATCH($AL$103, 'ECM Staff time by PoF'!$A$4:$R$4,0),FALSE)), 0, VLOOKUP(CONCATENATE($A119,C$66),'ECM Staff time by PoF'!$A$5:$S$119,MATCH($AL$103, 'ECM Staff time by PoF'!$A$4:$R$4,0),FALSE))))*C81</f>
        <v>0</v>
      </c>
      <c r="AN119" s="191">
        <f>IF($A119="",0,IF(VLOOKUP($A119,'ECM Staff time by PoF'!$B$5:$C$119,2,FALSE)="Not Applicable",VLOOKUP($A119,'ECM Staff time by PoF'!$B$5:$S$119,MATCH($AL$103, 'ECM Staff time by PoF'!$B$4:$R$4,0),FALSE),IF(ISERROR(VLOOKUP(CONCATENATE($A119,D$66),'ECM Staff time by PoF'!$A$5:$S$119,MATCH($AL$103, 'ECM Staff time by PoF'!$A$4:$R$4,0),FALSE)), 0, VLOOKUP(CONCATENATE($A119,D$66),'ECM Staff time by PoF'!$A$5:$S$119,MATCH($AL$103, 'ECM Staff time by PoF'!$A$4:$R$4,0),FALSE))))*D81</f>
        <v>0</v>
      </c>
      <c r="AO119" s="191">
        <f>IF($A119="",0,IF(VLOOKUP($A119,'ECM Staff time by PoF'!$B$5:$C$119,2,FALSE)="Not Applicable",VLOOKUP($A119,'ECM Staff time by PoF'!$B$5:$S$119,MATCH($AL$103, 'ECM Staff time by PoF'!$B$4:$R$4,0),FALSE),IF(ISERROR(VLOOKUP(CONCATENATE($A119,E$66),'ECM Staff time by PoF'!$A$5:$S$119,MATCH($AL$103, 'ECM Staff time by PoF'!$A$4:$R$4,0),FALSE)), 0, VLOOKUP(CONCATENATE($A119,E$66),'ECM Staff time by PoF'!$A$5:$S$119,MATCH($AL$103, 'ECM Staff time by PoF'!$A$4:$R$4,0),FALSE))))*E81</f>
        <v>0</v>
      </c>
      <c r="AP119" s="191">
        <f>IF($A119="",0,IF(VLOOKUP($A119,'ECM Staff time by PoF'!$B$5:$C$119,2,FALSE)="Not Applicable",VLOOKUP($A119,'ECM Staff time by PoF'!$B$5:$S$119,MATCH($AL$103, 'ECM Staff time by PoF'!$B$4:$R$4,0),FALSE),IF(ISERROR(VLOOKUP(CONCATENATE($A119,F$66),'ECM Staff time by PoF'!$A$5:$S$119,MATCH($AL$103, 'ECM Staff time by PoF'!$A$4:$R$4,0),FALSE)), 0, VLOOKUP(CONCATENATE($A119,F$66),'ECM Staff time by PoF'!$A$5:$S$119,MATCH($AL$103, 'ECM Staff time by PoF'!$A$4:$R$4,0),FALSE))))*F81</f>
        <v>0</v>
      </c>
      <c r="AQ119" s="191">
        <f>IF($A119="",0,IF(VLOOKUP($A119,'ECM Staff time by PoF'!$B$5:$C$119,2,FALSE)="Not Applicable",VLOOKUP($A119,'ECM Staff time by PoF'!$B$5:$S$119,MATCH($AL$103, 'ECM Staff time by PoF'!$B$4:$R$4,0),FALSE),IF(ISERROR(VLOOKUP(CONCATENATE($A119,G$66),'ECM Staff time by PoF'!$A$5:$S$119,MATCH($AL$103, 'ECM Staff time by PoF'!$A$4:$R$4,0),FALSE)), 0, VLOOKUP(CONCATENATE($A119,G$66),'ECM Staff time by PoF'!$A$5:$S$119,MATCH($AL$103, 'ECM Staff time by PoF'!$A$4:$R$4,0),FALSE))))*G81</f>
        <v>0</v>
      </c>
      <c r="AR119" s="191">
        <f>IF($A119="",0,IF(VLOOKUP($A119,'ECM Staff time by PoF'!$B$5:$C$119,2,FALSE)="Not Applicable",VLOOKUP($A119,'ECM Staff time by PoF'!$B$5:$S$119,MATCH($AL$103, 'ECM Staff time by PoF'!$B$4:$R$4,0),FALSE),IF(ISERROR(VLOOKUP(CONCATENATE($A119,H$66),'ECM Staff time by PoF'!$A$5:$S$119,MATCH($AL$103, 'ECM Staff time by PoF'!$A$4:$R$4,0),FALSE)), 0, VLOOKUP(CONCATENATE($A119,H$66),'ECM Staff time by PoF'!$A$5:$S$119,MATCH($AL$103, 'ECM Staff time by PoF'!$A$4:$R$4,0),FALSE))))*H81</f>
        <v>0</v>
      </c>
      <c r="AS119" s="191">
        <f>IF($A119="",0,IF(VLOOKUP($A119,'ECM Staff time by PoF'!$B$5:$C$119,2,FALSE)="Not Applicable",VLOOKUP($A119,'ECM Staff time by PoF'!$B$5:$S$119,MATCH($AL$103, 'ECM Staff time by PoF'!$B$4:$R$4,0),FALSE),IF(ISERROR(VLOOKUP(CONCATENATE($A119,I$66),'ECM Staff time by PoF'!$A$5:$S$119,MATCH($AL$103, 'ECM Staff time by PoF'!$A$4:$R$4,0),FALSE)), 0, VLOOKUP(CONCATENATE($A119,I$66),'ECM Staff time by PoF'!$A$5:$S$119,MATCH($AL$103, 'ECM Staff time by PoF'!$A$4:$R$4,0),FALSE))))*I81</f>
        <v>0</v>
      </c>
      <c r="AT119" s="191">
        <f>IF($A119="",0,IF(VLOOKUP($A119,'ECM Staff time by PoF'!$B$5:$C$119,2,FALSE)="Not Applicable",VLOOKUP($A119,'ECM Staff time by PoF'!$B$5:$S$119,MATCH($AL$103, 'ECM Staff time by PoF'!$B$4:$R$4,0),FALSE),IF(ISERROR(VLOOKUP(CONCATENATE($A119,J$66),'ECM Staff time by PoF'!$A$5:$S$119,MATCH($AL$103, 'ECM Staff time by PoF'!$A$4:$R$4,0),FALSE)), 0, VLOOKUP(CONCATENATE($A119,J$66),'ECM Staff time by PoF'!$A$5:$S$119,MATCH($AL$103, 'ECM Staff time by PoF'!$A$4:$R$4,0),FALSE))))*J81</f>
        <v>0</v>
      </c>
      <c r="AU119" s="191">
        <f>IF($A119="",0,IF(VLOOKUP($A119,'ECM Staff time by PoF'!$B$5:$C$119,2,FALSE)="Not Applicable",VLOOKUP($A119,'ECM Staff time by PoF'!$B$5:$S$119,MATCH($AL$103, 'ECM Staff time by PoF'!$B$4:$R$4,0),FALSE),IF(ISERROR(VLOOKUP(CONCATENATE($A119,K$66),'ECM Staff time by PoF'!$A$5:$S$119,MATCH($AL$103, 'ECM Staff time by PoF'!$A$4:$R$4,0),FALSE)), 0, VLOOKUP(CONCATENATE($A119,K$66),'ECM Staff time by PoF'!$A$5:$S$119,MATCH($AL$103, 'ECM Staff time by PoF'!$A$4:$R$4,0),FALSE))))*K81</f>
        <v>0</v>
      </c>
      <c r="AV119" s="191">
        <f>IF($A119="",0,IF(VLOOKUP($A119,'ECM Staff time by PoF'!$B$5:$C$119,2,FALSE)="Not Applicable",VLOOKUP($A119,'ECM Staff time by PoF'!$B$5:$S$119,MATCH($AL$103, 'ECM Staff time by PoF'!$B$4:$R$4,0),FALSE),IF(ISERROR(VLOOKUP(CONCATENATE($A119,L$66),'ECM Staff time by PoF'!$A$5:$S$119,MATCH($AL$103, 'ECM Staff time by PoF'!$A$4:$R$4,0),FALSE)), 0, VLOOKUP(CONCATENATE($A119,L$66),'ECM Staff time by PoF'!$A$5:$S$119,MATCH($AL$103, 'ECM Staff time by PoF'!$A$4:$R$4,0),FALSE))))*L81</f>
        <v>0</v>
      </c>
      <c r="AW119" s="191">
        <f>IF($A119="",0,IF(VLOOKUP($A119,'ECM Staff time by PoF'!$B$5:$C$119,2,FALSE)="Not Applicable",VLOOKUP($A119,'ECM Staff time by PoF'!$B$5:$S$119,MATCH($AL$103, 'ECM Staff time by PoF'!$B$4:$R$4,0),FALSE),IF(ISERROR(VLOOKUP(CONCATENATE($A119,M$66),'ECM Staff time by PoF'!$A$5:$S$119,MATCH($AL$103, 'ECM Staff time by PoF'!$A$4:$R$4,0),FALSE)), 0, VLOOKUP(CONCATENATE($A119,M$66),'ECM Staff time by PoF'!$A$5:$S$119,MATCH($AL$103, 'ECM Staff time by PoF'!$A$4:$R$4,0),FALSE))))*M81</f>
        <v>0</v>
      </c>
      <c r="AX119" s="191">
        <f>IF($A119="",0,IF(VLOOKUP($A119,'ECM Staff time by PoF'!$B$5:$C$119,2,FALSE)="Not Applicable",VLOOKUP($A119,'ECM Staff time by PoF'!$B$5:$S$119,MATCH($AL$103, 'ECM Staff time by PoF'!$B$4:$R$4,0),FALSE),IF(ISERROR(VLOOKUP(CONCATENATE($A119,N$66),'ECM Staff time by PoF'!$A$5:$S$119,MATCH($AL$103, 'ECM Staff time by PoF'!$A$4:$R$4,0),FALSE)), 0, VLOOKUP(CONCATENATE($A119,N$66),'ECM Staff time by PoF'!$A$5:$S$119,MATCH($AL$103, 'ECM Staff time by PoF'!$A$4:$R$4,0),FALSE))))*N81</f>
        <v>0</v>
      </c>
      <c r="AY119" s="191">
        <f>IF($A119="",0,IF(VLOOKUP($A119,'ECM Staff time by PoF'!$B$5:$C$119,2,FALSE)="Not Applicable",VLOOKUP($A119,'ECM Staff time by PoF'!$B$5:$S$119,MATCH($AL$103, 'ECM Staff time by PoF'!$B$4:$R$4,0),FALSE),IF(ISERROR(VLOOKUP(CONCATENATE($A119,O$66),'ECM Staff time by PoF'!$A$5:$S$119,MATCH($AL$103, 'ECM Staff time by PoF'!$A$4:$R$4,0),FALSE)), 0, VLOOKUP(CONCATENATE($A119,O$66),'ECM Staff time by PoF'!$A$5:$S$119,MATCH($AL$103, 'ECM Staff time by PoF'!$A$4:$R$4,0),FALSE))))*O81</f>
        <v>0</v>
      </c>
      <c r="AZ119" s="191">
        <f>IF($A119="",0,IF(VLOOKUP($A119,'ECM Staff time by PoF'!$B$5:$C$119,2,FALSE)="Not Applicable",VLOOKUP($A119,'ECM Staff time by PoF'!$B$5:$S$119,MATCH($AL$103, 'ECM Staff time by PoF'!$B$4:$R$4,0),FALSE),IF(ISERROR(VLOOKUP(CONCATENATE($A119,P$66),'ECM Staff time by PoF'!$A$5:$S$119,MATCH($AL$103, 'ECM Staff time by PoF'!$A$4:$R$4,0),FALSE)), 0, VLOOKUP(CONCATENATE($A119,P$66),'ECM Staff time by PoF'!$A$5:$S$119,MATCH($AL$103, 'ECM Staff time by PoF'!$A$4:$R$4,0),FALSE))))*P81</f>
        <v>0</v>
      </c>
      <c r="BA119" s="191">
        <f>IF($A119="",0,IF(VLOOKUP($A119,'ECM Staff time by PoF'!$B$5:$C$119,2,FALSE)="Not Applicable",VLOOKUP($A119,'ECM Staff time by PoF'!$B$5:$S$119,MATCH($AL$103, 'ECM Staff time by PoF'!$B$4:$R$4,0),FALSE),IF(ISERROR(VLOOKUP(CONCATENATE($A119,Q$66),'ECM Staff time by PoF'!$A$5:$S$119,MATCH($AL$103, 'ECM Staff time by PoF'!$A$4:$R$4,0),FALSE)), 0, VLOOKUP(CONCATENATE($A119,Q$66),'ECM Staff time by PoF'!$A$5:$S$119,MATCH($AL$103, 'ECM Staff time by PoF'!$A$4:$R$4,0),FALSE))))*Q81</f>
        <v>0</v>
      </c>
      <c r="BB119" s="191">
        <f>IF($A119="",0,IF(VLOOKUP($A119,'ECM Staff time by PoF'!$B$5:$C$119,2,FALSE)="Not Applicable",VLOOKUP($A119,'ECM Staff time by PoF'!$B$5:$S$119,MATCH($AL$103, 'ECM Staff time by PoF'!$B$4:$R$4,0),FALSE),IF(ISERROR(VLOOKUP(CONCATENATE($A119,R$66),'ECM Staff time by PoF'!$A$5:$S$119,MATCH($AL$103, 'ECM Staff time by PoF'!$A$4:$R$4,0),FALSE)), 0, VLOOKUP(CONCATENATE($A119,R$66),'ECM Staff time by PoF'!$A$5:$S$119,MATCH($AL$103, 'ECM Staff time by PoF'!$A$4:$R$4,0),FALSE))))*R81</f>
        <v>0</v>
      </c>
      <c r="BC119" s="191">
        <f>IF($A119="",0,IF(VLOOKUP($A119,'ECM Staff time by PoF'!$B$5:$C$119,2,FALSE)="Not Applicable",VLOOKUP($A119,'ECM Staff time by PoF'!$B$5:$S$119,MATCH($AL$103, 'ECM Staff time by PoF'!$B$4:$R$4,0),FALSE),IF(ISERROR(VLOOKUP(CONCATENATE($A119,S$66),'ECM Staff time by PoF'!$A$5:$S$119,MATCH($AL$103, 'ECM Staff time by PoF'!$A$4:$R$4,0),FALSE)), 0, VLOOKUP(CONCATENATE($A119,S$66),'ECM Staff time by PoF'!$A$5:$S$119,MATCH($AL$103, 'ECM Staff time by PoF'!$A$4:$R$4,0),FALSE))))*S81</f>
        <v>0</v>
      </c>
      <c r="BD119" s="191">
        <f>IF($A119="",0,IF(VLOOKUP($A119,'ECM Staff time by PoF'!$B$5:$C$119,2,FALSE)="Not Applicable",VLOOKUP($A119,'ECM Staff time by PoF'!$B$5:$S$119,MATCH($AL$103, 'ECM Staff time by PoF'!$B$4:$R$4,0),FALSE),IF(ISERROR(VLOOKUP(CONCATENATE($A119,T$66),'ECM Staff time by PoF'!$A$5:$S$119,MATCH($AL$103, 'ECM Staff time by PoF'!$A$4:$R$4,0),FALSE)), 0, VLOOKUP(CONCATENATE($A119,T$66),'ECM Staff time by PoF'!$A$5:$S$119,MATCH($AL$103, 'ECM Staff time by PoF'!$A$4:$R$4,0),FALSE))))*T81</f>
        <v>0</v>
      </c>
      <c r="BE119" s="191">
        <f>IF($A119="",0,IF(VLOOKUP($A119,'ECM Staff time by PoF'!$B$5:$C$119,2,FALSE)="Not Applicable",VLOOKUP($A119,'ECM Staff time by PoF'!$B$5:$S$119,MATCH($AL$103, 'ECM Staff time by PoF'!$B$4:$R$4,0),FALSE),IF(ISERROR(VLOOKUP(CONCATENATE($A119,U$66),'ECM Staff time by PoF'!$A$5:$S$119,MATCH($AL$103, 'ECM Staff time by PoF'!$A$4:$R$4,0),FALSE)), 0, VLOOKUP(CONCATENATE($A119,U$66),'ECM Staff time by PoF'!$A$5:$S$119,MATCH($AL$103, 'ECM Staff time by PoF'!$A$4:$R$4,0),FALSE))))*U81</f>
        <v>0</v>
      </c>
      <c r="BF119" s="191">
        <f>IF($A119="",0,IF(VLOOKUP($A119,'ECM Staff time by PoF'!$B$5:$C$119,2,FALSE)="Not Applicable",VLOOKUP($A119,'ECM Staff time by PoF'!$B$5:$S$119,MATCH($AL$103, 'ECM Staff time by PoF'!$B$4:$R$4,0),FALSE),IF(ISERROR(VLOOKUP(CONCATENATE($A119,V$66),'ECM Staff time by PoF'!$A$5:$S$119,MATCH($AL$103, 'ECM Staff time by PoF'!$A$4:$R$4,0),FALSE)), 0, VLOOKUP(CONCATENATE($A119,V$66),'ECM Staff time by PoF'!$A$5:$S$119,MATCH($AL$103, 'ECM Staff time by PoF'!$A$4:$R$4,0),FALSE))))*V81</f>
        <v>0</v>
      </c>
      <c r="BG119" s="191">
        <f>IF($A119="",0,IF(VLOOKUP($A119,'ECM Staff time by PoF'!$B$5:$C$119,2,FALSE)="Not Applicable",VLOOKUP($A119,'ECM Staff time by PoF'!$B$5:$S$119,MATCH($AL$103, 'ECM Staff time by PoF'!$B$4:$R$4,0),FALSE),IF(ISERROR(VLOOKUP(CONCATENATE($A119,W$66),'ECM Staff time by PoF'!$A$5:$S$119,MATCH($AL$103, 'ECM Staff time by PoF'!$A$4:$R$4,0),FALSE)), 0, VLOOKUP(CONCATENATE($A119,W$66),'ECM Staff time by PoF'!$A$5:$S$119,MATCH($AL$103, 'ECM Staff time by PoF'!$A$4:$R$4,0),FALSE))))*W81</f>
        <v>0</v>
      </c>
      <c r="BH119" s="191">
        <f>IF($A119="",0,IF(VLOOKUP($A119,'ECM Staff time by PoF'!$B$5:$C$119,2,FALSE)="Not Applicable",VLOOKUP($A119,'ECM Staff time by PoF'!$B$5:$S$119,MATCH($AL$103, 'ECM Staff time by PoF'!$B$4:$R$4,0),FALSE),IF(ISERROR(VLOOKUP(CONCATENATE($A119,X$66),'ECM Staff time by PoF'!$A$5:$S$119,MATCH($AL$103, 'ECM Staff time by PoF'!$A$4:$R$4,0),FALSE)), 0, VLOOKUP(CONCATENATE($A119,X$66),'ECM Staff time by PoF'!$A$5:$S$119,MATCH($AL$103, 'ECM Staff time by PoF'!$A$4:$R$4,0),FALSE))))*X81</f>
        <v>0</v>
      </c>
      <c r="BI119" s="191">
        <f>IF($A119="",0,IF(VLOOKUP($A119,'ECM Staff time by PoF'!$B$5:$C$119,2,FALSE)="Not Applicable",VLOOKUP($A119,'ECM Staff time by PoF'!$B$5:$S$119,MATCH($AL$103, 'ECM Staff time by PoF'!$B$4:$R$4,0),FALSE),IF(ISERROR(VLOOKUP(CONCATENATE($A119,Y$66),'ECM Staff time by PoF'!$A$5:$S$119,MATCH($AL$103, 'ECM Staff time by PoF'!$A$4:$R$4,0),FALSE)), 0, VLOOKUP(CONCATENATE($A119,Y$66),'ECM Staff time by PoF'!$A$5:$S$119,MATCH($AL$103, 'ECM Staff time by PoF'!$A$4:$R$4,0),FALSE))))*Y81</f>
        <v>0</v>
      </c>
      <c r="BJ119" s="191">
        <f>IF($A119="",0,IF(VLOOKUP($A119,'ECM Staff time by PoF'!$B$5:$C$119,2,FALSE)="Not Applicable",VLOOKUP($A119,'ECM Staff time by PoF'!$B$5:$S$119,MATCH($AL$103, 'ECM Staff time by PoF'!$B$4:$R$4,0),FALSE),IF(ISERROR(VLOOKUP(CONCATENATE($A119,Z$66),'ECM Staff time by PoF'!$A$5:$S$119,MATCH($AL$103, 'ECM Staff time by PoF'!$A$4:$R$4,0),FALSE)), 0, VLOOKUP(CONCATENATE($A119,Z$66),'ECM Staff time by PoF'!$A$5:$S$119,MATCH($AL$103, 'ECM Staff time by PoF'!$A$4:$R$4,0),FALSE))))*Z81</f>
        <v>0</v>
      </c>
      <c r="BK119" s="191">
        <f>IF($A119="",0,IF(VLOOKUP($A119,'ECM Staff time by PoF'!$B$5:$C$119,2,FALSE)="Not Applicable",VLOOKUP($A119,'ECM Staff time by PoF'!$B$5:$S$119,MATCH($AL$103, 'ECM Staff time by PoF'!$B$4:$R$4,0),FALSE),IF(ISERROR(VLOOKUP(CONCATENATE($A119,AA$66),'ECM Staff time by PoF'!$A$5:$S$119,MATCH($AL$103, 'ECM Staff time by PoF'!$A$4:$R$4,0),FALSE)), 0, VLOOKUP(CONCATENATE($A119,AA$66),'ECM Staff time by PoF'!$A$5:$S$119,MATCH($AL$103, 'ECM Staff time by PoF'!$A$4:$R$4,0),FALSE))))*AA81</f>
        <v>0</v>
      </c>
      <c r="BL119" s="191">
        <f>IF($A119="",0,IF(VLOOKUP($A119,'ECM Staff time by PoF'!$B$5:$C$119,2,FALSE)="Not Applicable",VLOOKUP($A119,'ECM Staff time by PoF'!$B$5:$S$119,MATCH($AL$103, 'ECM Staff time by PoF'!$B$4:$R$4,0),FALSE),IF(ISERROR(VLOOKUP(CONCATENATE($A119,AB$66),'ECM Staff time by PoF'!$A$5:$S$119,MATCH($AL$103, 'ECM Staff time by PoF'!$A$4:$R$4,0),FALSE)), 0, VLOOKUP(CONCATENATE($A119,AB$66),'ECM Staff time by PoF'!$A$5:$S$119,MATCH($AL$103, 'ECM Staff time by PoF'!$A$4:$R$4,0),FALSE))))*AB81</f>
        <v>0</v>
      </c>
      <c r="BM119" s="191">
        <f>IF($A119="",0,IF(VLOOKUP($A119,'ECM Staff time by PoF'!$B$5:$C$119,2,FALSE)="Not Applicable",VLOOKUP($A119,'ECM Staff time by PoF'!$B$5:$S$119,MATCH($AL$103, 'ECM Staff time by PoF'!$B$4:$R$4,0),FALSE),IF(ISERROR(VLOOKUP(CONCATENATE($A119,AC$66),'ECM Staff time by PoF'!$A$5:$S$119,MATCH($AL$103, 'ECM Staff time by PoF'!$A$4:$R$4,0),FALSE)), 0, VLOOKUP(CONCATENATE($A119,AC$66),'ECM Staff time by PoF'!$A$5:$S$119,MATCH($AL$103, 'ECM Staff time by PoF'!$A$4:$R$4,0),FALSE))))*AC81</f>
        <v>0</v>
      </c>
      <c r="BN119" s="191">
        <f>IF($A119="",0,IF(VLOOKUP($A119,'ECM Staff time by PoF'!$B$5:$C$119,2,FALSE)="Not Applicable",VLOOKUP($A119,'ECM Staff time by PoF'!$B$5:$S$119,MATCH($AL$103, 'ECM Staff time by PoF'!$B$4:$R$4,0),FALSE),IF(ISERROR(VLOOKUP(CONCATENATE($A119,AD$66),'ECM Staff time by PoF'!$A$5:$S$119,MATCH($AL$103, 'ECM Staff time by PoF'!$A$4:$R$4,0),FALSE)), 0, VLOOKUP(CONCATENATE($A119,AD$66),'ECM Staff time by PoF'!$A$5:$S$119,MATCH($AL$103, 'ECM Staff time by PoF'!$A$4:$R$4,0),FALSE))))*AD81</f>
        <v>0</v>
      </c>
      <c r="BO119" s="191">
        <f>IF($A119="",0,IF(VLOOKUP($A119,'ECM Staff time by PoF'!$B$5:$C$119,2,FALSE)="Not Applicable",VLOOKUP($A119,'ECM Staff time by PoF'!$B$5:$S$119,MATCH($AL$103, 'ECM Staff time by PoF'!$B$4:$R$4,0),FALSE),IF(ISERROR(VLOOKUP(CONCATENATE($A119,AE$66),'ECM Staff time by PoF'!$A$5:$S$119,MATCH($AL$103, 'ECM Staff time by PoF'!$A$4:$R$4,0),FALSE)), 0, VLOOKUP(CONCATENATE($A119,AE$66),'ECM Staff time by PoF'!$A$5:$S$119,MATCH($AL$103, 'ECM Staff time by PoF'!$A$4:$R$4,0),FALSE))))*AE81</f>
        <v>0</v>
      </c>
      <c r="BP119" s="191">
        <f>IF($A119="",0,IF(VLOOKUP($A119,'ECM Staff time by PoF'!$B$5:$C$119,2,FALSE)="Not Applicable",VLOOKUP($A119,'ECM Staff time by PoF'!$B$5:$S$119,MATCH($AL$103, 'ECM Staff time by PoF'!$B$4:$R$4,0),FALSE),IF(ISERROR(VLOOKUP(CONCATENATE($A119,AF$66),'ECM Staff time by PoF'!$A$5:$S$119,MATCH($AL$103, 'ECM Staff time by PoF'!$A$4:$R$4,0),FALSE)), 0, VLOOKUP(CONCATENATE($A119,AF$66),'ECM Staff time by PoF'!$A$5:$S$119,MATCH($AL$103, 'ECM Staff time by PoF'!$A$4:$R$4,0),FALSE))))*AF81</f>
        <v>0</v>
      </c>
      <c r="BQ119" s="191">
        <f>IF($A119="",0,IF(VLOOKUP($A119,'ECM Staff time by PoF'!$B$5:$C$119,2,FALSE)="Not Applicable",VLOOKUP($A119,'ECM Staff time by PoF'!$B$5:$S$119,MATCH($AL$103, 'ECM Staff time by PoF'!$B$4:$R$4,0),FALSE),IF(ISERROR(VLOOKUP(CONCATENATE($A119,AG$66),'ECM Staff time by PoF'!$A$5:$S$119,MATCH($AL$103, 'ECM Staff time by PoF'!$A$4:$R$4,0),FALSE)), 0, VLOOKUP(CONCATENATE($A119,AG$66),'ECM Staff time by PoF'!$A$5:$S$119,MATCH($AL$103, 'ECM Staff time by PoF'!$A$4:$R$4,0),FALSE))))*AG81</f>
        <v>0</v>
      </c>
      <c r="BR119" s="191">
        <f>IF($A119="",0,IF(VLOOKUP($A119,'ECM Staff time by PoF'!$B$5:$C$119,2,FALSE)="Not Applicable",VLOOKUP($A119,'ECM Staff time by PoF'!$B$5:$S$119,MATCH($AL$103, 'ECM Staff time by PoF'!$B$4:$R$4,0),FALSE),IF(ISERROR(VLOOKUP(CONCATENATE($A119,AH$66),'ECM Staff time by PoF'!$A$5:$S$119,MATCH($AL$103, 'ECM Staff time by PoF'!$A$4:$R$4,0),FALSE)), 0, VLOOKUP(CONCATENATE($A119,AH$66),'ECM Staff time by PoF'!$A$5:$S$119,MATCH($AL$103, 'ECM Staff time by PoF'!$A$4:$R$4,0),FALSE))))*AH81</f>
        <v>0</v>
      </c>
      <c r="BS119" s="191">
        <f>IF($A119="",0,IF(VLOOKUP($A119,'ECM Staff time by PoF'!$B$5:$C$119,2,FALSE)="Not Applicable",VLOOKUP($A119,'ECM Staff time by PoF'!$B$5:$S$119,MATCH($AL$103, 'ECM Staff time by PoF'!$B$4:$R$4,0),FALSE),IF(ISERROR(VLOOKUP(CONCATENATE($A119,AI$66),'ECM Staff time by PoF'!$A$5:$S$119,MATCH($AL$103, 'ECM Staff time by PoF'!$A$4:$R$4,0),FALSE)), 0, VLOOKUP(CONCATENATE($A119,AI$66),'ECM Staff time by PoF'!$A$5:$S$119,MATCH($AL$103, 'ECM Staff time by PoF'!$A$4:$R$4,0),FALSE))))*AI81</f>
        <v>0</v>
      </c>
      <c r="BT119" s="191">
        <f>IF($A119="",0,IF(VLOOKUP($A119,'ECM Staff time by PoF'!$B$5:$C$119,2,FALSE)="Not Applicable",VLOOKUP($A119,'ECM Staff time by PoF'!$B$5:$S$119,MATCH($AL$103, 'ECM Staff time by PoF'!$B$4:$R$4,0),FALSE),IF(ISERROR(VLOOKUP(CONCATENATE($A119,AJ$66),'ECM Staff time by PoF'!$A$5:$S$119,MATCH($AL$103, 'ECM Staff time by PoF'!$A$4:$R$4,0),FALSE)), 0, VLOOKUP(CONCATENATE($A119,AJ$66),'ECM Staff time by PoF'!$A$5:$S$119,MATCH($AL$103, 'ECM Staff time by PoF'!$A$4:$R$4,0),FALSE))))*AJ81</f>
        <v>0</v>
      </c>
      <c r="BU119" s="191">
        <f>IF($A119="",0,IF(VLOOKUP($A119,'ECM Staff time by PoF'!$B$5:$C$119,2,FALSE)="Not Applicable",VLOOKUP($A119,'ECM Staff time by PoF'!$B$5:$S$119,MATCH($AL$103, 'ECM Staff time by PoF'!$B$4:$R$4,0),FALSE),IF(ISERROR(VLOOKUP(CONCATENATE($A119,AK$66),'ECM Staff time by PoF'!$A$5:$S$119,MATCH($AL$103, 'ECM Staff time by PoF'!$A$4:$R$4,0),FALSE)), 0, VLOOKUP(CONCATENATE($A119,AK$66),'ECM Staff time by PoF'!$A$5:$S$119,MATCH($AL$103, 'ECM Staff time by PoF'!$A$4:$R$4,0),FALSE))))*AK81</f>
        <v>0</v>
      </c>
      <c r="BV119" s="191">
        <f>IF($A119="",0,IF(VLOOKUP($A119,'ECM Staff time by PoF'!$B$5:$C$119,2,FALSE)="Not Applicable",VLOOKUP($A119,'ECM Staff time by PoF'!$B$5:$S$119,MATCH($BV$103, 'ECM Staff time by PoF'!$B$4:$R$4,0),FALSE),IF(ISERROR(VLOOKUP(CONCATENATE($A119,B$66),'ECM Staff time by PoF'!$A$5:$S$119,MATCH($BV$103, 'ECM Staff time by PoF'!$A$4:$R$4,0),FALSE)), 0, VLOOKUP(CONCATENATE($A119,B$66),'ECM Staff time by PoF'!$A$5:$S$119,MATCH($BV$103, 'ECM Staff time by PoF'!$A$4:$R$4,0),FALSE))))*B81</f>
        <v>0</v>
      </c>
      <c r="BW119" s="191">
        <f>IF($A119="",0,IF(VLOOKUP($A119,'ECM Staff time by PoF'!$B$5:$C$119,2,FALSE)="Not Applicable",VLOOKUP($A119,'ECM Staff time by PoF'!$B$5:$S$119,MATCH($BV$103, 'ECM Staff time by PoF'!$B$4:$R$4,0),FALSE),IF(ISERROR(VLOOKUP(CONCATENATE($A119,C$66),'ECM Staff time by PoF'!$A$5:$S$119,MATCH($BV$103, 'ECM Staff time by PoF'!$A$4:$R$4,0),FALSE)), 0, VLOOKUP(CONCATENATE($A119,C$66),'ECM Staff time by PoF'!$A$5:$S$119,MATCH($BV$103, 'ECM Staff time by PoF'!$A$4:$R$4,0),FALSE))))*C81</f>
        <v>0</v>
      </c>
      <c r="BX119" s="191">
        <f>IF($A119="",0,IF(VLOOKUP($A119,'ECM Staff time by PoF'!$B$5:$C$119,2,FALSE)="Not Applicable",VLOOKUP($A119,'ECM Staff time by PoF'!$B$5:$S$119,MATCH($BV$103, 'ECM Staff time by PoF'!$B$4:$R$4,0),FALSE),IF(ISERROR(VLOOKUP(CONCATENATE($A119,D$66),'ECM Staff time by PoF'!$A$5:$S$119,MATCH($BV$103, 'ECM Staff time by PoF'!$A$4:$R$4,0),FALSE)), 0, VLOOKUP(CONCATENATE($A119,D$66),'ECM Staff time by PoF'!$A$5:$S$119,MATCH($BV$103, 'ECM Staff time by PoF'!$A$4:$R$4,0),FALSE))))*D81</f>
        <v>0</v>
      </c>
      <c r="BY119" s="191">
        <f>IF($A119="",0,IF(VLOOKUP($A119,'ECM Staff time by PoF'!$B$5:$C$119,2,FALSE)="Not Applicable",VLOOKUP($A119,'ECM Staff time by PoF'!$B$5:$S$119,MATCH($BV$103, 'ECM Staff time by PoF'!$B$4:$R$4,0),FALSE),IF(ISERROR(VLOOKUP(CONCATENATE($A119,E$66),'ECM Staff time by PoF'!$A$5:$S$119,MATCH($BV$103, 'ECM Staff time by PoF'!$A$4:$R$4,0),FALSE)), 0, VLOOKUP(CONCATENATE($A119,E$66),'ECM Staff time by PoF'!$A$5:$S$119,MATCH($BV$103, 'ECM Staff time by PoF'!$A$4:$R$4,0),FALSE))))*E81</f>
        <v>0</v>
      </c>
      <c r="BZ119" s="191">
        <f>IF($A119="",0,IF(VLOOKUP($A119,'ECM Staff time by PoF'!$B$5:$C$119,2,FALSE)="Not Applicable",VLOOKUP($A119,'ECM Staff time by PoF'!$B$5:$S$119,MATCH($BV$103, 'ECM Staff time by PoF'!$B$4:$R$4,0),FALSE),IF(ISERROR(VLOOKUP(CONCATENATE($A119,F$66),'ECM Staff time by PoF'!$A$5:$S$119,MATCH($BV$103, 'ECM Staff time by PoF'!$A$4:$R$4,0),FALSE)), 0, VLOOKUP(CONCATENATE($A119,F$66),'ECM Staff time by PoF'!$A$5:$S$119,MATCH($BV$103, 'ECM Staff time by PoF'!$A$4:$R$4,0),FALSE))))*F81</f>
        <v>0</v>
      </c>
      <c r="CA119" s="191">
        <f>IF($A119="",0,IF(VLOOKUP($A119,'ECM Staff time by PoF'!$B$5:$C$119,2,FALSE)="Not Applicable",VLOOKUP($A119,'ECM Staff time by PoF'!$B$5:$S$119,MATCH($BV$103, 'ECM Staff time by PoF'!$B$4:$R$4,0),FALSE),IF(ISERROR(VLOOKUP(CONCATENATE($A119,G$66),'ECM Staff time by PoF'!$A$5:$S$119,MATCH($BV$103, 'ECM Staff time by PoF'!$A$4:$R$4,0),FALSE)), 0, VLOOKUP(CONCATENATE($A119,G$66),'ECM Staff time by PoF'!$A$5:$S$119,MATCH($BV$103, 'ECM Staff time by PoF'!$A$4:$R$4,0),FALSE))))*G81</f>
        <v>0</v>
      </c>
      <c r="CB119" s="191">
        <f>IF($A119="",0,IF(VLOOKUP($A119,'ECM Staff time by PoF'!$B$5:$C$119,2,FALSE)="Not Applicable",VLOOKUP($A119,'ECM Staff time by PoF'!$B$5:$S$119,MATCH($BV$103, 'ECM Staff time by PoF'!$B$4:$R$4,0),FALSE),IF(ISERROR(VLOOKUP(CONCATENATE($A119,H$66),'ECM Staff time by PoF'!$A$5:$S$119,MATCH($BV$103, 'ECM Staff time by PoF'!$A$4:$R$4,0),FALSE)), 0, VLOOKUP(CONCATENATE($A119,H$66),'ECM Staff time by PoF'!$A$5:$S$119,MATCH($BV$103, 'ECM Staff time by PoF'!$A$4:$R$4,0),FALSE))))*H81</f>
        <v>0</v>
      </c>
      <c r="CC119" s="191">
        <f>IF($A119="",0,IF(VLOOKUP($A119,'ECM Staff time by PoF'!$B$5:$C$119,2,FALSE)="Not Applicable",VLOOKUP($A119,'ECM Staff time by PoF'!$B$5:$S$119,MATCH($BV$103, 'ECM Staff time by PoF'!$B$4:$R$4,0),FALSE),IF(ISERROR(VLOOKUP(CONCATENATE($A119,I$66),'ECM Staff time by PoF'!$A$5:$S$119,MATCH($BV$103, 'ECM Staff time by PoF'!$A$4:$R$4,0),FALSE)), 0, VLOOKUP(CONCATENATE($A119,I$66),'ECM Staff time by PoF'!$A$5:$S$119,MATCH($BV$103, 'ECM Staff time by PoF'!$A$4:$R$4,0),FALSE))))*I81</f>
        <v>0</v>
      </c>
      <c r="CD119" s="191">
        <f>IF($A119="",0,IF(VLOOKUP($A119,'ECM Staff time by PoF'!$B$5:$C$119,2,FALSE)="Not Applicable",VLOOKUP($A119,'ECM Staff time by PoF'!$B$5:$S$119,MATCH($BV$103, 'ECM Staff time by PoF'!$B$4:$R$4,0),FALSE),IF(ISERROR(VLOOKUP(CONCATENATE($A119,J$66),'ECM Staff time by PoF'!$A$5:$S$119,MATCH($BV$103, 'ECM Staff time by PoF'!$A$4:$R$4,0),FALSE)), 0, VLOOKUP(CONCATENATE($A119,J$66),'ECM Staff time by PoF'!$A$5:$S$119,MATCH($BV$103, 'ECM Staff time by PoF'!$A$4:$R$4,0),FALSE))))*J81</f>
        <v>0</v>
      </c>
      <c r="CE119" s="191">
        <f>IF($A119="",0,IF(VLOOKUP($A119,'ECM Staff time by PoF'!$B$5:$C$119,2,FALSE)="Not Applicable",VLOOKUP($A119,'ECM Staff time by PoF'!$B$5:$S$119,MATCH($BV$103, 'ECM Staff time by PoF'!$B$4:$R$4,0),FALSE),IF(ISERROR(VLOOKUP(CONCATENATE($A119,K$66),'ECM Staff time by PoF'!$A$5:$S$119,MATCH($BV$103, 'ECM Staff time by PoF'!$A$4:$R$4,0),FALSE)), 0, VLOOKUP(CONCATENATE($A119,K$66),'ECM Staff time by PoF'!$A$5:$S$119,MATCH($BV$103, 'ECM Staff time by PoF'!$A$4:$R$4,0),FALSE))))*K81</f>
        <v>0</v>
      </c>
      <c r="CF119" s="191">
        <f>IF($A119="",0,IF(VLOOKUP($A119,'ECM Staff time by PoF'!$B$5:$C$119,2,FALSE)="Not Applicable",VLOOKUP($A119,'ECM Staff time by PoF'!$B$5:$S$119,MATCH($BV$103, 'ECM Staff time by PoF'!$B$4:$R$4,0),FALSE),IF(ISERROR(VLOOKUP(CONCATENATE($A119,L$66),'ECM Staff time by PoF'!$A$5:$S$119,MATCH($BV$103, 'ECM Staff time by PoF'!$A$4:$R$4,0),FALSE)), 0, VLOOKUP(CONCATENATE($A119,L$66),'ECM Staff time by PoF'!$A$5:$S$119,MATCH($BV$103, 'ECM Staff time by PoF'!$A$4:$R$4,0),FALSE))))*L81</f>
        <v>0</v>
      </c>
      <c r="CG119" s="191">
        <f>IF($A119="",0,IF(VLOOKUP($A119,'ECM Staff time by PoF'!$B$5:$C$119,2,FALSE)="Not Applicable",VLOOKUP($A119,'ECM Staff time by PoF'!$B$5:$S$119,MATCH($BV$103, 'ECM Staff time by PoF'!$B$4:$R$4,0),FALSE),IF(ISERROR(VLOOKUP(CONCATENATE($A119,M$66),'ECM Staff time by PoF'!$A$5:$S$119,MATCH($BV$103, 'ECM Staff time by PoF'!$A$4:$R$4,0),FALSE)), 0, VLOOKUP(CONCATENATE($A119,M$66),'ECM Staff time by PoF'!$A$5:$S$119,MATCH($BV$103, 'ECM Staff time by PoF'!$A$4:$R$4,0),FALSE))))*M81</f>
        <v>0</v>
      </c>
      <c r="CH119" s="191">
        <f>IF($A119="",0,IF(VLOOKUP($A119,'ECM Staff time by PoF'!$B$5:$C$119,2,FALSE)="Not Applicable",VLOOKUP($A119,'ECM Staff time by PoF'!$B$5:$S$119,MATCH($BV$103, 'ECM Staff time by PoF'!$B$4:$R$4,0),FALSE),IF(ISERROR(VLOOKUP(CONCATENATE($A119,N$66),'ECM Staff time by PoF'!$A$5:$S$119,MATCH($BV$103, 'ECM Staff time by PoF'!$A$4:$R$4,0),FALSE)), 0, VLOOKUP(CONCATENATE($A119,N$66),'ECM Staff time by PoF'!$A$5:$S$119,MATCH($BV$103, 'ECM Staff time by PoF'!$A$4:$R$4,0),FALSE))))*N81</f>
        <v>0</v>
      </c>
      <c r="CI119" s="191">
        <f>IF($A119="",0,IF(VLOOKUP($A119,'ECM Staff time by PoF'!$B$5:$C$119,2,FALSE)="Not Applicable",VLOOKUP($A119,'ECM Staff time by PoF'!$B$5:$S$119,MATCH($BV$103, 'ECM Staff time by PoF'!$B$4:$R$4,0),FALSE),IF(ISERROR(VLOOKUP(CONCATENATE($A119,O$66),'ECM Staff time by PoF'!$A$5:$S$119,MATCH($BV$103, 'ECM Staff time by PoF'!$A$4:$R$4,0),FALSE)), 0, VLOOKUP(CONCATENATE($A119,O$66),'ECM Staff time by PoF'!$A$5:$S$119,MATCH($BV$103, 'ECM Staff time by PoF'!$A$4:$R$4,0),FALSE))))*O81</f>
        <v>0</v>
      </c>
      <c r="CJ119" s="191">
        <f>IF($A119="",0,IF(VLOOKUP($A119,'ECM Staff time by PoF'!$B$5:$C$119,2,FALSE)="Not Applicable",VLOOKUP($A119,'ECM Staff time by PoF'!$B$5:$S$119,MATCH($BV$103, 'ECM Staff time by PoF'!$B$4:$R$4,0),FALSE),IF(ISERROR(VLOOKUP(CONCATENATE($A119,P$66),'ECM Staff time by PoF'!$A$5:$S$119,MATCH($BV$103, 'ECM Staff time by PoF'!$A$4:$R$4,0),FALSE)), 0, VLOOKUP(CONCATENATE($A119,P$66),'ECM Staff time by PoF'!$A$5:$S$119,MATCH($BV$103, 'ECM Staff time by PoF'!$A$4:$R$4,0),FALSE))))*P81</f>
        <v>0</v>
      </c>
      <c r="CK119" s="191">
        <f>IF($A119="",0,IF(VLOOKUP($A119,'ECM Staff time by PoF'!$B$5:$C$119,2,FALSE)="Not Applicable",VLOOKUP($A119,'ECM Staff time by PoF'!$B$5:$S$119,MATCH($BV$103, 'ECM Staff time by PoF'!$B$4:$R$4,0),FALSE),IF(ISERROR(VLOOKUP(CONCATENATE($A119,Q$66),'ECM Staff time by PoF'!$A$5:$S$119,MATCH($BV$103, 'ECM Staff time by PoF'!$A$4:$R$4,0),FALSE)), 0, VLOOKUP(CONCATENATE($A119,Q$66),'ECM Staff time by PoF'!$A$5:$S$119,MATCH($BV$103, 'ECM Staff time by PoF'!$A$4:$R$4,0),FALSE))))*Q81</f>
        <v>0</v>
      </c>
      <c r="CL119" s="191">
        <f>IF($A119="",0,IF(VLOOKUP($A119,'ECM Staff time by PoF'!$B$5:$C$119,2,FALSE)="Not Applicable",VLOOKUP($A119,'ECM Staff time by PoF'!$B$5:$S$119,MATCH($BV$103, 'ECM Staff time by PoF'!$B$4:$R$4,0),FALSE),IF(ISERROR(VLOOKUP(CONCATENATE($A119,R$66),'ECM Staff time by PoF'!$A$5:$S$119,MATCH($BV$103, 'ECM Staff time by PoF'!$A$4:$R$4,0),FALSE)), 0, VLOOKUP(CONCATENATE($A119,R$66),'ECM Staff time by PoF'!$A$5:$S$119,MATCH($BV$103, 'ECM Staff time by PoF'!$A$4:$R$4,0),FALSE))))*R81</f>
        <v>0</v>
      </c>
      <c r="CM119" s="191">
        <f>IF($A119="",0,IF(VLOOKUP($A119,'ECM Staff time by PoF'!$B$5:$C$119,2,FALSE)="Not Applicable",VLOOKUP($A119,'ECM Staff time by PoF'!$B$5:$S$119,MATCH($BV$103, 'ECM Staff time by PoF'!$B$4:$R$4,0),FALSE),IF(ISERROR(VLOOKUP(CONCATENATE($A119,S$66),'ECM Staff time by PoF'!$A$5:$S$119,MATCH($BV$103, 'ECM Staff time by PoF'!$A$4:$R$4,0),FALSE)), 0, VLOOKUP(CONCATENATE($A119,S$66),'ECM Staff time by PoF'!$A$5:$S$119,MATCH($BV$103, 'ECM Staff time by PoF'!$A$4:$R$4,0),FALSE))))*S81</f>
        <v>0</v>
      </c>
      <c r="CN119" s="191">
        <f>IF($A119="",0,IF(VLOOKUP($A119,'ECM Staff time by PoF'!$B$5:$C$119,2,FALSE)="Not Applicable",VLOOKUP($A119,'ECM Staff time by PoF'!$B$5:$S$119,MATCH($BV$103, 'ECM Staff time by PoF'!$B$4:$R$4,0),FALSE),IF(ISERROR(VLOOKUP(CONCATENATE($A119,T$66),'ECM Staff time by PoF'!$A$5:$S$119,MATCH($BV$103, 'ECM Staff time by PoF'!$A$4:$R$4,0),FALSE)), 0, VLOOKUP(CONCATENATE($A119,T$66),'ECM Staff time by PoF'!$A$5:$S$119,MATCH($BV$103, 'ECM Staff time by PoF'!$A$4:$R$4,0),FALSE))))*T81</f>
        <v>0</v>
      </c>
      <c r="CO119" s="191">
        <f>IF($A119="",0,IF(VLOOKUP($A119,'ECM Staff time by PoF'!$B$5:$C$119,2,FALSE)="Not Applicable",VLOOKUP($A119,'ECM Staff time by PoF'!$B$5:$S$119,MATCH($BV$103, 'ECM Staff time by PoF'!$B$4:$R$4,0),FALSE),IF(ISERROR(VLOOKUP(CONCATENATE($A119,U$66),'ECM Staff time by PoF'!$A$5:$S$119,MATCH($BV$103, 'ECM Staff time by PoF'!$A$4:$R$4,0),FALSE)), 0, VLOOKUP(CONCATENATE($A119,U$66),'ECM Staff time by PoF'!$A$5:$S$119,MATCH($BV$103, 'ECM Staff time by PoF'!$A$4:$R$4,0),FALSE))))*U81</f>
        <v>0</v>
      </c>
      <c r="CP119" s="191">
        <f>IF($A119="",0,IF(VLOOKUP($A119,'ECM Staff time by PoF'!$B$5:$C$119,2,FALSE)="Not Applicable",VLOOKUP($A119,'ECM Staff time by PoF'!$B$5:$S$119,MATCH($BV$103, 'ECM Staff time by PoF'!$B$4:$R$4,0),FALSE),IF(ISERROR(VLOOKUP(CONCATENATE($A119,V$66),'ECM Staff time by PoF'!$A$5:$S$119,MATCH($BV$103, 'ECM Staff time by PoF'!$A$4:$R$4,0),FALSE)), 0, VLOOKUP(CONCATENATE($A119,V$66),'ECM Staff time by PoF'!$A$5:$S$119,MATCH($BV$103, 'ECM Staff time by PoF'!$A$4:$R$4,0),FALSE))))*V81</f>
        <v>0</v>
      </c>
      <c r="CQ119" s="191">
        <f>IF($A119="",0,IF(VLOOKUP($A119,'ECM Staff time by PoF'!$B$5:$C$119,2,FALSE)="Not Applicable",VLOOKUP($A119,'ECM Staff time by PoF'!$B$5:$S$119,MATCH($BV$103, 'ECM Staff time by PoF'!$B$4:$R$4,0),FALSE),IF(ISERROR(VLOOKUP(CONCATENATE($A119,W$66),'ECM Staff time by PoF'!$A$5:$S$119,MATCH($BV$103, 'ECM Staff time by PoF'!$A$4:$R$4,0),FALSE)), 0, VLOOKUP(CONCATENATE($A119,W$66),'ECM Staff time by PoF'!$A$5:$S$119,MATCH($BV$103, 'ECM Staff time by PoF'!$A$4:$R$4,0),FALSE))))*W81</f>
        <v>0</v>
      </c>
      <c r="CR119" s="191">
        <f>IF($A119="",0,IF(VLOOKUP($A119,'ECM Staff time by PoF'!$B$5:$C$119,2,FALSE)="Not Applicable",VLOOKUP($A119,'ECM Staff time by PoF'!$B$5:$S$119,MATCH($BV$103, 'ECM Staff time by PoF'!$B$4:$R$4,0),FALSE),IF(ISERROR(VLOOKUP(CONCATENATE($A119,X$66),'ECM Staff time by PoF'!$A$5:$S$119,MATCH($BV$103, 'ECM Staff time by PoF'!$A$4:$R$4,0),FALSE)), 0, VLOOKUP(CONCATENATE($A119,X$66),'ECM Staff time by PoF'!$A$5:$S$119,MATCH($BV$103, 'ECM Staff time by PoF'!$A$4:$R$4,0),FALSE))))*X81</f>
        <v>0</v>
      </c>
      <c r="CS119" s="191">
        <f>IF($A119="",0,IF(VLOOKUP($A119,'ECM Staff time by PoF'!$B$5:$C$119,2,FALSE)="Not Applicable",VLOOKUP($A119,'ECM Staff time by PoF'!$B$5:$S$119,MATCH($BV$103, 'ECM Staff time by PoF'!$B$4:$R$4,0),FALSE),IF(ISERROR(VLOOKUP(CONCATENATE($A119,Y$66),'ECM Staff time by PoF'!$A$5:$S$119,MATCH($BV$103, 'ECM Staff time by PoF'!$A$4:$R$4,0),FALSE)), 0, VLOOKUP(CONCATENATE($A119,Y$66),'ECM Staff time by PoF'!$A$5:$S$119,MATCH($BV$103, 'ECM Staff time by PoF'!$A$4:$R$4,0),FALSE))))*Y81</f>
        <v>0</v>
      </c>
      <c r="CT119" s="191">
        <f>IF($A119="",0,IF(VLOOKUP($A119,'ECM Staff time by PoF'!$B$5:$C$119,2,FALSE)="Not Applicable",VLOOKUP($A119,'ECM Staff time by PoF'!$B$5:$S$119,MATCH($BV$103, 'ECM Staff time by PoF'!$B$4:$R$4,0),FALSE),IF(ISERROR(VLOOKUP(CONCATENATE($A119,Z$66),'ECM Staff time by PoF'!$A$5:$S$119,MATCH($BV$103, 'ECM Staff time by PoF'!$A$4:$R$4,0),FALSE)), 0, VLOOKUP(CONCATENATE($A119,Z$66),'ECM Staff time by PoF'!$A$5:$S$119,MATCH($BV$103, 'ECM Staff time by PoF'!$A$4:$R$4,0),FALSE))))*Z81</f>
        <v>0</v>
      </c>
      <c r="CU119" s="191">
        <f>IF($A119="",0,IF(VLOOKUP($A119,'ECM Staff time by PoF'!$B$5:$C$119,2,FALSE)="Not Applicable",VLOOKUP($A119,'ECM Staff time by PoF'!$B$5:$S$119,MATCH($BV$103, 'ECM Staff time by PoF'!$B$4:$R$4,0),FALSE),IF(ISERROR(VLOOKUP(CONCATENATE($A119,AA$66),'ECM Staff time by PoF'!$A$5:$S$119,MATCH($BV$103, 'ECM Staff time by PoF'!$A$4:$R$4,0),FALSE)), 0, VLOOKUP(CONCATENATE($A119,AA$66),'ECM Staff time by PoF'!$A$5:$S$119,MATCH($BV$103, 'ECM Staff time by PoF'!$A$4:$R$4,0),FALSE))))*AA81</f>
        <v>0</v>
      </c>
      <c r="CV119" s="191">
        <f>IF($A119="",0,IF(VLOOKUP($A119,'ECM Staff time by PoF'!$B$5:$C$119,2,FALSE)="Not Applicable",VLOOKUP($A119,'ECM Staff time by PoF'!$B$5:$S$119,MATCH($BV$103, 'ECM Staff time by PoF'!$B$4:$R$4,0),FALSE),IF(ISERROR(VLOOKUP(CONCATENATE($A119,AB$66),'ECM Staff time by PoF'!$A$5:$S$119,MATCH($BV$103, 'ECM Staff time by PoF'!$A$4:$R$4,0),FALSE)), 0, VLOOKUP(CONCATENATE($A119,AB$66),'ECM Staff time by PoF'!$A$5:$S$119,MATCH($BV$103, 'ECM Staff time by PoF'!$A$4:$R$4,0),FALSE))))*AB81</f>
        <v>0</v>
      </c>
      <c r="CW119" s="191">
        <f>IF($A119="",0,IF(VLOOKUP($A119,'ECM Staff time by PoF'!$B$5:$C$119,2,FALSE)="Not Applicable",VLOOKUP($A119,'ECM Staff time by PoF'!$B$5:$S$119,MATCH($BV$103, 'ECM Staff time by PoF'!$B$4:$R$4,0),FALSE),IF(ISERROR(VLOOKUP(CONCATENATE($A119,AC$66),'ECM Staff time by PoF'!$A$5:$S$119,MATCH($BV$103, 'ECM Staff time by PoF'!$A$4:$R$4,0),FALSE)), 0, VLOOKUP(CONCATENATE($A119,AC$66),'ECM Staff time by PoF'!$A$5:$S$119,MATCH($BV$103, 'ECM Staff time by PoF'!$A$4:$R$4,0),FALSE))))*AC81</f>
        <v>0</v>
      </c>
      <c r="CX119" s="191">
        <f>IF($A119="",0,IF(VLOOKUP($A119,'ECM Staff time by PoF'!$B$5:$C$119,2,FALSE)="Not Applicable",VLOOKUP($A119,'ECM Staff time by PoF'!$B$5:$S$119,MATCH($BV$103, 'ECM Staff time by PoF'!$B$4:$R$4,0),FALSE),IF(ISERROR(VLOOKUP(CONCATENATE($A119,AD$66),'ECM Staff time by PoF'!$A$5:$S$119,MATCH($BV$103, 'ECM Staff time by PoF'!$A$4:$R$4,0),FALSE)), 0, VLOOKUP(CONCATENATE($A119,AD$66),'ECM Staff time by PoF'!$A$5:$S$119,MATCH($BV$103, 'ECM Staff time by PoF'!$A$4:$R$4,0),FALSE))))*AD81</f>
        <v>0</v>
      </c>
      <c r="CY119" s="191">
        <f>IF($A119="",0,IF(VLOOKUP($A119,'ECM Staff time by PoF'!$B$5:$C$119,2,FALSE)="Not Applicable",VLOOKUP($A119,'ECM Staff time by PoF'!$B$5:$S$119,MATCH($BV$103, 'ECM Staff time by PoF'!$B$4:$R$4,0),FALSE),IF(ISERROR(VLOOKUP(CONCATENATE($A119,AE$66),'ECM Staff time by PoF'!$A$5:$S$119,MATCH($BV$103, 'ECM Staff time by PoF'!$A$4:$R$4,0),FALSE)), 0, VLOOKUP(CONCATENATE($A119,AE$66),'ECM Staff time by PoF'!$A$5:$S$119,MATCH($BV$103, 'ECM Staff time by PoF'!$A$4:$R$4,0),FALSE))))*AE81</f>
        <v>0</v>
      </c>
      <c r="CZ119" s="191">
        <f>IF($A119="",0,IF(VLOOKUP($A119,'ECM Staff time by PoF'!$B$5:$C$119,2,FALSE)="Not Applicable",VLOOKUP($A119,'ECM Staff time by PoF'!$B$5:$S$119,MATCH($BV$103, 'ECM Staff time by PoF'!$B$4:$R$4,0),FALSE),IF(ISERROR(VLOOKUP(CONCATENATE($A119,AF$66),'ECM Staff time by PoF'!$A$5:$S$119,MATCH($BV$103, 'ECM Staff time by PoF'!$A$4:$R$4,0),FALSE)), 0, VLOOKUP(CONCATENATE($A119,AF$66),'ECM Staff time by PoF'!$A$5:$S$119,MATCH($BV$103, 'ECM Staff time by PoF'!$A$4:$R$4,0),FALSE))))*AF81</f>
        <v>0</v>
      </c>
      <c r="DA119" s="191">
        <f>IF($A119="",0,IF(VLOOKUP($A119,'ECM Staff time by PoF'!$B$5:$C$119,2,FALSE)="Not Applicable",VLOOKUP($A119,'ECM Staff time by PoF'!$B$5:$S$119,MATCH($BV$103, 'ECM Staff time by PoF'!$B$4:$R$4,0),FALSE),IF(ISERROR(VLOOKUP(CONCATENATE($A119,AG$66),'ECM Staff time by PoF'!$A$5:$S$119,MATCH($BV$103, 'ECM Staff time by PoF'!$A$4:$R$4,0),FALSE)), 0, VLOOKUP(CONCATENATE($A119,AG$66),'ECM Staff time by PoF'!$A$5:$S$119,MATCH($BV$103, 'ECM Staff time by PoF'!$A$4:$R$4,0),FALSE))))*AG81</f>
        <v>0</v>
      </c>
      <c r="DB119" s="191">
        <f>IF($A119="",0,IF(VLOOKUP($A119,'ECM Staff time by PoF'!$B$5:$C$119,2,FALSE)="Not Applicable",VLOOKUP($A119,'ECM Staff time by PoF'!$B$5:$S$119,MATCH($BV$103, 'ECM Staff time by PoF'!$B$4:$R$4,0),FALSE),IF(ISERROR(VLOOKUP(CONCATENATE($A119,AH$66),'ECM Staff time by PoF'!$A$5:$S$119,MATCH($BV$103, 'ECM Staff time by PoF'!$A$4:$R$4,0),FALSE)), 0, VLOOKUP(CONCATENATE($A119,AH$66),'ECM Staff time by PoF'!$A$5:$S$119,MATCH($BV$103, 'ECM Staff time by PoF'!$A$4:$R$4,0),FALSE))))*AH81</f>
        <v>0</v>
      </c>
      <c r="DC119" s="191">
        <f>IF($A119="",0,IF(VLOOKUP($A119,'ECM Staff time by PoF'!$B$5:$C$119,2,FALSE)="Not Applicable",VLOOKUP($A119,'ECM Staff time by PoF'!$B$5:$S$119,MATCH($BV$103, 'ECM Staff time by PoF'!$B$4:$R$4,0),FALSE),IF(ISERROR(VLOOKUP(CONCATENATE($A119,AI$66),'ECM Staff time by PoF'!$A$5:$S$119,MATCH($BV$103, 'ECM Staff time by PoF'!$A$4:$R$4,0),FALSE)), 0, VLOOKUP(CONCATENATE($A119,AI$66),'ECM Staff time by PoF'!$A$5:$S$119,MATCH($BV$103, 'ECM Staff time by PoF'!$A$4:$R$4,0),FALSE))))*AI81</f>
        <v>0</v>
      </c>
      <c r="DD119" s="191">
        <f>IF($A119="",0,IF(VLOOKUP($A119,'ECM Staff time by PoF'!$B$5:$C$119,2,FALSE)="Not Applicable",VLOOKUP($A119,'ECM Staff time by PoF'!$B$5:$S$119,MATCH($BV$103, 'ECM Staff time by PoF'!$B$4:$R$4,0),FALSE),IF(ISERROR(VLOOKUP(CONCATENATE($A119,AJ$66),'ECM Staff time by PoF'!$A$5:$S$119,MATCH($BV$103, 'ECM Staff time by PoF'!$A$4:$R$4,0),FALSE)), 0, VLOOKUP(CONCATENATE($A119,AJ$66),'ECM Staff time by PoF'!$A$5:$S$119,MATCH($BV$103, 'ECM Staff time by PoF'!$A$4:$R$4,0),FALSE))))*AJ81</f>
        <v>0</v>
      </c>
      <c r="DE119" s="191">
        <f>IF($A119="",0,IF(VLOOKUP($A119,'ECM Staff time by PoF'!$B$5:$C$119,2,FALSE)="Not Applicable",VLOOKUP($A119,'ECM Staff time by PoF'!$B$5:$S$119,MATCH($BV$103, 'ECM Staff time by PoF'!$B$4:$R$4,0),FALSE),IF(ISERROR(VLOOKUP(CONCATENATE($A119,AK$66),'ECM Staff time by PoF'!$A$5:$S$119,MATCH($BV$103, 'ECM Staff time by PoF'!$A$4:$R$4,0),FALSE)), 0, VLOOKUP(CONCATENATE($A119,AK$66),'ECM Staff time by PoF'!$A$5:$S$119,MATCH($BV$103, 'ECM Staff time by PoF'!$A$4:$R$4,0),FALSE))))*AK81</f>
        <v>0</v>
      </c>
      <c r="DF119" s="191">
        <f>IF($A119="",0,IF(VLOOKUP($A119,'ECM Staff time by PoF'!$B$5:$C$119,2,FALSE)="Not Applicable",VLOOKUP($A119,'ECM Staff time by PoF'!$B$5:$S$119,MATCH($DF$103, 'ECM Staff time by PoF'!$B$4:$R$4,0),FALSE),IF(ISERROR(VLOOKUP(CONCATENATE($A119,B$66),'ECM Staff time by PoF'!$A$5:$S$119,MATCH($DF$103, 'ECM Staff time by PoF'!$A$4:$R$4,0),FALSE)), 0, VLOOKUP(CONCATENATE($A119,B$66),'ECM Staff time by PoF'!$A$5:$S$119,MATCH($DF$103, 'ECM Staff time by PoF'!$A$4:$R$4,0),FALSE))))*B81</f>
        <v>0</v>
      </c>
      <c r="DG119" s="191">
        <f>IF($A119="",0,IF(VLOOKUP($A119,'ECM Staff time by PoF'!$B$5:$C$119,2,FALSE)="Not Applicable",VLOOKUP($A119,'ECM Staff time by PoF'!$B$5:$S$119,MATCH($DF$103, 'ECM Staff time by PoF'!$B$4:$R$4,0),FALSE),IF(ISERROR(VLOOKUP(CONCATENATE($A119,C$66),'ECM Staff time by PoF'!$A$5:$S$119,MATCH($DF$103, 'ECM Staff time by PoF'!$A$4:$R$4,0),FALSE)), 0, VLOOKUP(CONCATENATE($A119,C$66),'ECM Staff time by PoF'!$A$5:$S$119,MATCH($DF$103, 'ECM Staff time by PoF'!$A$4:$R$4,0),FALSE))))*C81</f>
        <v>0</v>
      </c>
      <c r="DH119" s="191">
        <f>IF($A119="",0,IF(VLOOKUP($A119,'ECM Staff time by PoF'!$B$5:$C$119,2,FALSE)="Not Applicable",VLOOKUP($A119,'ECM Staff time by PoF'!$B$5:$S$119,MATCH($DF$103, 'ECM Staff time by PoF'!$B$4:$R$4,0),FALSE),IF(ISERROR(VLOOKUP(CONCATENATE($A119,D$66),'ECM Staff time by PoF'!$A$5:$S$119,MATCH($DF$103, 'ECM Staff time by PoF'!$A$4:$R$4,0),FALSE)), 0, VLOOKUP(CONCATENATE($A119,D$66),'ECM Staff time by PoF'!$A$5:$S$119,MATCH($DF$103, 'ECM Staff time by PoF'!$A$4:$R$4,0),FALSE))))*D81</f>
        <v>0</v>
      </c>
      <c r="DI119" s="191">
        <f>IF($A119="",0,IF(VLOOKUP($A119,'ECM Staff time by PoF'!$B$5:$C$119,2,FALSE)="Not Applicable",VLOOKUP($A119,'ECM Staff time by PoF'!$B$5:$S$119,MATCH($DF$103, 'ECM Staff time by PoF'!$B$4:$R$4,0),FALSE),IF(ISERROR(VLOOKUP(CONCATENATE($A119,E$66),'ECM Staff time by PoF'!$A$5:$S$119,MATCH($DF$103, 'ECM Staff time by PoF'!$A$4:$R$4,0),FALSE)), 0, VLOOKUP(CONCATENATE($A119,E$66),'ECM Staff time by PoF'!$A$5:$S$119,MATCH($DF$103, 'ECM Staff time by PoF'!$A$4:$R$4,0),FALSE))))*E81</f>
        <v>0</v>
      </c>
      <c r="DJ119" s="191">
        <f>IF($A119="",0,IF(VLOOKUP($A119,'ECM Staff time by PoF'!$B$5:$C$119,2,FALSE)="Not Applicable",VLOOKUP($A119,'ECM Staff time by PoF'!$B$5:$S$119,MATCH($DF$103, 'ECM Staff time by PoF'!$B$4:$R$4,0),FALSE),IF(ISERROR(VLOOKUP(CONCATENATE($A119,F$66),'ECM Staff time by PoF'!$A$5:$S$119,MATCH($DF$103, 'ECM Staff time by PoF'!$A$4:$R$4,0),FALSE)), 0, VLOOKUP(CONCATENATE($A119,F$66),'ECM Staff time by PoF'!$A$5:$S$119,MATCH($DF$103, 'ECM Staff time by PoF'!$A$4:$R$4,0),FALSE))))*F81</f>
        <v>0</v>
      </c>
      <c r="DK119" s="191">
        <f>IF($A119="",0,IF(VLOOKUP($A119,'ECM Staff time by PoF'!$B$5:$C$119,2,FALSE)="Not Applicable",VLOOKUP($A119,'ECM Staff time by PoF'!$B$5:$S$119,MATCH($DF$103, 'ECM Staff time by PoF'!$B$4:$R$4,0),FALSE),IF(ISERROR(VLOOKUP(CONCATENATE($A119,G$66),'ECM Staff time by PoF'!$A$5:$S$119,MATCH($DF$103, 'ECM Staff time by PoF'!$A$4:$R$4,0),FALSE)), 0, VLOOKUP(CONCATENATE($A119,G$66),'ECM Staff time by PoF'!$A$5:$S$119,MATCH($DF$103, 'ECM Staff time by PoF'!$A$4:$R$4,0),FALSE))))*G81</f>
        <v>0</v>
      </c>
      <c r="DL119" s="191">
        <f>IF($A119="",0,IF(VLOOKUP($A119,'ECM Staff time by PoF'!$B$5:$C$119,2,FALSE)="Not Applicable",VLOOKUP($A119,'ECM Staff time by PoF'!$B$5:$S$119,MATCH($DF$103, 'ECM Staff time by PoF'!$B$4:$R$4,0),FALSE),IF(ISERROR(VLOOKUP(CONCATENATE($A119,H$66),'ECM Staff time by PoF'!$A$5:$S$119,MATCH($DF$103, 'ECM Staff time by PoF'!$A$4:$R$4,0),FALSE)), 0, VLOOKUP(CONCATENATE($A119,H$66),'ECM Staff time by PoF'!$A$5:$S$119,MATCH($DF$103, 'ECM Staff time by PoF'!$A$4:$R$4,0),FALSE))))*H81</f>
        <v>0</v>
      </c>
      <c r="DM119" s="191">
        <f>IF($A119="",0,IF(VLOOKUP($A119,'ECM Staff time by PoF'!$B$5:$C$119,2,FALSE)="Not Applicable",VLOOKUP($A119,'ECM Staff time by PoF'!$B$5:$S$119,MATCH($DF$103, 'ECM Staff time by PoF'!$B$4:$R$4,0),FALSE),IF(ISERROR(VLOOKUP(CONCATENATE($A119,I$66),'ECM Staff time by PoF'!$A$5:$S$119,MATCH($DF$103, 'ECM Staff time by PoF'!$A$4:$R$4,0),FALSE)), 0, VLOOKUP(CONCATENATE($A119,I$66),'ECM Staff time by PoF'!$A$5:$S$119,MATCH($DF$103, 'ECM Staff time by PoF'!$A$4:$R$4,0),FALSE))))*I81</f>
        <v>0</v>
      </c>
      <c r="DN119" s="191">
        <f>IF($A119="",0,IF(VLOOKUP($A119,'ECM Staff time by PoF'!$B$5:$C$119,2,FALSE)="Not Applicable",VLOOKUP($A119,'ECM Staff time by PoF'!$B$5:$S$119,MATCH($DF$103, 'ECM Staff time by PoF'!$B$4:$R$4,0),FALSE),IF(ISERROR(VLOOKUP(CONCATENATE($A119,J$66),'ECM Staff time by PoF'!$A$5:$S$119,MATCH($DF$103, 'ECM Staff time by PoF'!$A$4:$R$4,0),FALSE)), 0, VLOOKUP(CONCATENATE($A119,J$66),'ECM Staff time by PoF'!$A$5:$S$119,MATCH($DF$103, 'ECM Staff time by PoF'!$A$4:$R$4,0),FALSE))))*J81</f>
        <v>0</v>
      </c>
      <c r="DO119" s="191">
        <f>IF($A119="",0,IF(VLOOKUP($A119,'ECM Staff time by PoF'!$B$5:$C$119,2,FALSE)="Not Applicable",VLOOKUP($A119,'ECM Staff time by PoF'!$B$5:$S$119,MATCH($DF$103, 'ECM Staff time by PoF'!$B$4:$R$4,0),FALSE),IF(ISERROR(VLOOKUP(CONCATENATE($A119,K$66),'ECM Staff time by PoF'!$A$5:$S$119,MATCH($DF$103, 'ECM Staff time by PoF'!$A$4:$R$4,0),FALSE)), 0, VLOOKUP(CONCATENATE($A119,K$66),'ECM Staff time by PoF'!$A$5:$S$119,MATCH($DF$103, 'ECM Staff time by PoF'!$A$4:$R$4,0),FALSE))))*K81</f>
        <v>0</v>
      </c>
      <c r="DP119" s="191">
        <f>IF($A119="",0,IF(VLOOKUP($A119,'ECM Staff time by PoF'!$B$5:$C$119,2,FALSE)="Not Applicable",VLOOKUP($A119,'ECM Staff time by PoF'!$B$5:$S$119,MATCH($DF$103, 'ECM Staff time by PoF'!$B$4:$R$4,0),FALSE),IF(ISERROR(VLOOKUP(CONCATENATE($A119,L$66),'ECM Staff time by PoF'!$A$5:$S$119,MATCH($DF$103, 'ECM Staff time by PoF'!$A$4:$R$4,0),FALSE)), 0, VLOOKUP(CONCATENATE($A119,L$66),'ECM Staff time by PoF'!$A$5:$S$119,MATCH($DF$103, 'ECM Staff time by PoF'!$A$4:$R$4,0),FALSE))))*L81</f>
        <v>0</v>
      </c>
      <c r="DQ119" s="191">
        <f>IF($A119="",0,IF(VLOOKUP($A119,'ECM Staff time by PoF'!$B$5:$C$119,2,FALSE)="Not Applicable",VLOOKUP($A119,'ECM Staff time by PoF'!$B$5:$S$119,MATCH($DF$103, 'ECM Staff time by PoF'!$B$4:$R$4,0),FALSE),IF(ISERROR(VLOOKUP(CONCATENATE($A119,M$66),'ECM Staff time by PoF'!$A$5:$S$119,MATCH($DF$103, 'ECM Staff time by PoF'!$A$4:$R$4,0),FALSE)), 0, VLOOKUP(CONCATENATE($A119,M$66),'ECM Staff time by PoF'!$A$5:$S$119,MATCH($DF$103, 'ECM Staff time by PoF'!$A$4:$R$4,0),FALSE))))*M81</f>
        <v>0</v>
      </c>
      <c r="DR119" s="191">
        <f>IF($A119="",0,IF(VLOOKUP($A119,'ECM Staff time by PoF'!$B$5:$C$119,2,FALSE)="Not Applicable",VLOOKUP($A119,'ECM Staff time by PoF'!$B$5:$S$119,MATCH($DF$103, 'ECM Staff time by PoF'!$B$4:$R$4,0),FALSE),IF(ISERROR(VLOOKUP(CONCATENATE($A119,N$66),'ECM Staff time by PoF'!$A$5:$S$119,MATCH($DF$103, 'ECM Staff time by PoF'!$A$4:$R$4,0),FALSE)), 0, VLOOKUP(CONCATENATE($A119,N$66),'ECM Staff time by PoF'!$A$5:$S$119,MATCH($DF$103, 'ECM Staff time by PoF'!$A$4:$R$4,0),FALSE))))*N81</f>
        <v>0</v>
      </c>
      <c r="DS119" s="191">
        <f>IF($A119="",0,IF(VLOOKUP($A119,'ECM Staff time by PoF'!$B$5:$C$119,2,FALSE)="Not Applicable",VLOOKUP($A119,'ECM Staff time by PoF'!$B$5:$S$119,MATCH($DF$103, 'ECM Staff time by PoF'!$B$4:$R$4,0),FALSE),IF(ISERROR(VLOOKUP(CONCATENATE($A119,O$66),'ECM Staff time by PoF'!$A$5:$S$119,MATCH($DF$103, 'ECM Staff time by PoF'!$A$4:$R$4,0),FALSE)), 0, VLOOKUP(CONCATENATE($A119,O$66),'ECM Staff time by PoF'!$A$5:$S$119,MATCH($DF$103, 'ECM Staff time by PoF'!$A$4:$R$4,0),FALSE))))*O81</f>
        <v>0</v>
      </c>
      <c r="DT119" s="191">
        <f>IF($A119="",0,IF(VLOOKUP($A119,'ECM Staff time by PoF'!$B$5:$C$119,2,FALSE)="Not Applicable",VLOOKUP($A119,'ECM Staff time by PoF'!$B$5:$S$119,MATCH($DF$103, 'ECM Staff time by PoF'!$B$4:$R$4,0),FALSE),IF(ISERROR(VLOOKUP(CONCATENATE($A119,P$66),'ECM Staff time by PoF'!$A$5:$S$119,MATCH($DF$103, 'ECM Staff time by PoF'!$A$4:$R$4,0),FALSE)), 0, VLOOKUP(CONCATENATE($A119,P$66),'ECM Staff time by PoF'!$A$5:$S$119,MATCH($DF$103, 'ECM Staff time by PoF'!$A$4:$R$4,0),FALSE))))*P81</f>
        <v>0</v>
      </c>
      <c r="DU119" s="191">
        <f>IF($A119="",0,IF(VLOOKUP($A119,'ECM Staff time by PoF'!$B$5:$C$119,2,FALSE)="Not Applicable",VLOOKUP($A119,'ECM Staff time by PoF'!$B$5:$S$119,MATCH($DF$103, 'ECM Staff time by PoF'!$B$4:$R$4,0),FALSE),IF(ISERROR(VLOOKUP(CONCATENATE($A119,Q$66),'ECM Staff time by PoF'!$A$5:$S$119,MATCH($DF$103, 'ECM Staff time by PoF'!$A$4:$R$4,0),FALSE)), 0, VLOOKUP(CONCATENATE($A119,Q$66),'ECM Staff time by PoF'!$A$5:$S$119,MATCH($DF$103, 'ECM Staff time by PoF'!$A$4:$R$4,0),FALSE))))*Q81</f>
        <v>0</v>
      </c>
      <c r="DV119" s="191">
        <f>IF($A119="",0,IF(VLOOKUP($A119,'ECM Staff time by PoF'!$B$5:$C$119,2,FALSE)="Not Applicable",VLOOKUP($A119,'ECM Staff time by PoF'!$B$5:$S$119,MATCH($DF$103, 'ECM Staff time by PoF'!$B$4:$R$4,0),FALSE),IF(ISERROR(VLOOKUP(CONCATENATE($A119,R$66),'ECM Staff time by PoF'!$A$5:$S$119,MATCH($DF$103, 'ECM Staff time by PoF'!$A$4:$R$4,0),FALSE)), 0, VLOOKUP(CONCATENATE($A119,R$66),'ECM Staff time by PoF'!$A$5:$S$119,MATCH($DF$103, 'ECM Staff time by PoF'!$A$4:$R$4,0),FALSE))))*R81</f>
        <v>0</v>
      </c>
      <c r="DW119" s="191">
        <f>IF($A119="",0,IF(VLOOKUP($A119,'ECM Staff time by PoF'!$B$5:$C$119,2,FALSE)="Not Applicable",VLOOKUP($A119,'ECM Staff time by PoF'!$B$5:$S$119,MATCH($DF$103, 'ECM Staff time by PoF'!$B$4:$R$4,0),FALSE),IF(ISERROR(VLOOKUP(CONCATENATE($A119,S$66),'ECM Staff time by PoF'!$A$5:$S$119,MATCH($DF$103, 'ECM Staff time by PoF'!$A$4:$R$4,0),FALSE)), 0, VLOOKUP(CONCATENATE($A119,S$66),'ECM Staff time by PoF'!$A$5:$S$119,MATCH($DF$103, 'ECM Staff time by PoF'!$A$4:$R$4,0),FALSE))))*S81</f>
        <v>0</v>
      </c>
      <c r="DX119" s="191">
        <f>IF($A119="",0,IF(VLOOKUP($A119,'ECM Staff time by PoF'!$B$5:$C$119,2,FALSE)="Not Applicable",VLOOKUP($A119,'ECM Staff time by PoF'!$B$5:$S$119,MATCH($DF$103, 'ECM Staff time by PoF'!$B$4:$R$4,0),FALSE),IF(ISERROR(VLOOKUP(CONCATENATE($A119,T$66),'ECM Staff time by PoF'!$A$5:$S$119,MATCH($DF$103, 'ECM Staff time by PoF'!$A$4:$R$4,0),FALSE)), 0, VLOOKUP(CONCATENATE($A119,T$66),'ECM Staff time by PoF'!$A$5:$S$119,MATCH($DF$103, 'ECM Staff time by PoF'!$A$4:$R$4,0),FALSE))))*T81</f>
        <v>0</v>
      </c>
      <c r="DY119" s="191">
        <f>IF($A119="",0,IF(VLOOKUP($A119,'ECM Staff time by PoF'!$B$5:$C$119,2,FALSE)="Not Applicable",VLOOKUP($A119,'ECM Staff time by PoF'!$B$5:$S$119,MATCH($DF$103, 'ECM Staff time by PoF'!$B$4:$R$4,0),FALSE),IF(ISERROR(VLOOKUP(CONCATENATE($A119,U$66),'ECM Staff time by PoF'!$A$5:$S$119,MATCH($DF$103, 'ECM Staff time by PoF'!$A$4:$R$4,0),FALSE)), 0, VLOOKUP(CONCATENATE($A119,U$66),'ECM Staff time by PoF'!$A$5:$S$119,MATCH($DF$103, 'ECM Staff time by PoF'!$A$4:$R$4,0),FALSE))))*U81</f>
        <v>0</v>
      </c>
      <c r="DZ119" s="191">
        <f>IF($A119="",0,IF(VLOOKUP($A119,'ECM Staff time by PoF'!$B$5:$C$119,2,FALSE)="Not Applicable",VLOOKUP($A119,'ECM Staff time by PoF'!$B$5:$S$119,MATCH($DF$103, 'ECM Staff time by PoF'!$B$4:$R$4,0),FALSE),IF(ISERROR(VLOOKUP(CONCATENATE($A119,V$66),'ECM Staff time by PoF'!$A$5:$S$119,MATCH($DF$103, 'ECM Staff time by PoF'!$A$4:$R$4,0),FALSE)), 0, VLOOKUP(CONCATENATE($A119,V$66),'ECM Staff time by PoF'!$A$5:$S$119,MATCH($DF$103, 'ECM Staff time by PoF'!$A$4:$R$4,0),FALSE))))*V81</f>
        <v>0</v>
      </c>
      <c r="EA119" s="191">
        <f>IF($A119="",0,IF(VLOOKUP($A119,'ECM Staff time by PoF'!$B$5:$C$119,2,FALSE)="Not Applicable",VLOOKUP($A119,'ECM Staff time by PoF'!$B$5:$S$119,MATCH($DF$103, 'ECM Staff time by PoF'!$B$4:$R$4,0),FALSE),IF(ISERROR(VLOOKUP(CONCATENATE($A119,W$66),'ECM Staff time by PoF'!$A$5:$S$119,MATCH($DF$103, 'ECM Staff time by PoF'!$A$4:$R$4,0),FALSE)), 0, VLOOKUP(CONCATENATE($A119,W$66),'ECM Staff time by PoF'!$A$5:$S$119,MATCH($DF$103, 'ECM Staff time by PoF'!$A$4:$R$4,0),FALSE))))*W81</f>
        <v>0</v>
      </c>
      <c r="EB119" s="191">
        <f>IF($A119="",0,IF(VLOOKUP($A119,'ECM Staff time by PoF'!$B$5:$C$119,2,FALSE)="Not Applicable",VLOOKUP($A119,'ECM Staff time by PoF'!$B$5:$S$119,MATCH($DF$103, 'ECM Staff time by PoF'!$B$4:$R$4,0),FALSE),IF(ISERROR(VLOOKUP(CONCATENATE($A119,X$66),'ECM Staff time by PoF'!$A$5:$S$119,MATCH($DF$103, 'ECM Staff time by PoF'!$A$4:$R$4,0),FALSE)), 0, VLOOKUP(CONCATENATE($A119,X$66),'ECM Staff time by PoF'!$A$5:$S$119,MATCH($DF$103, 'ECM Staff time by PoF'!$A$4:$R$4,0),FALSE))))*X81</f>
        <v>0</v>
      </c>
      <c r="EC119" s="191">
        <f>IF($A119="",0,IF(VLOOKUP($A119,'ECM Staff time by PoF'!$B$5:$C$119,2,FALSE)="Not Applicable",VLOOKUP($A119,'ECM Staff time by PoF'!$B$5:$S$119,MATCH($DF$103, 'ECM Staff time by PoF'!$B$4:$R$4,0),FALSE),IF(ISERROR(VLOOKUP(CONCATENATE($A119,Y$66),'ECM Staff time by PoF'!$A$5:$S$119,MATCH($DF$103, 'ECM Staff time by PoF'!$A$4:$R$4,0),FALSE)), 0, VLOOKUP(CONCATENATE($A119,Y$66),'ECM Staff time by PoF'!$A$5:$S$119,MATCH($DF$103, 'ECM Staff time by PoF'!$A$4:$R$4,0),FALSE))))*Y81</f>
        <v>0</v>
      </c>
      <c r="ED119" s="191">
        <f>IF($A119="",0,IF(VLOOKUP($A119,'ECM Staff time by PoF'!$B$5:$C$119,2,FALSE)="Not Applicable",VLOOKUP($A119,'ECM Staff time by PoF'!$B$5:$S$119,MATCH($DF$103, 'ECM Staff time by PoF'!$B$4:$R$4,0),FALSE),IF(ISERROR(VLOOKUP(CONCATENATE($A119,Z$66),'ECM Staff time by PoF'!$A$5:$S$119,MATCH($DF$103, 'ECM Staff time by PoF'!$A$4:$R$4,0),FALSE)), 0, VLOOKUP(CONCATENATE($A119,Z$66),'ECM Staff time by PoF'!$A$5:$S$119,MATCH($DF$103, 'ECM Staff time by PoF'!$A$4:$R$4,0),FALSE))))*Z81</f>
        <v>0</v>
      </c>
      <c r="EE119" s="191">
        <f>IF($A119="",0,IF(VLOOKUP($A119,'ECM Staff time by PoF'!$B$5:$C$119,2,FALSE)="Not Applicable",VLOOKUP($A119,'ECM Staff time by PoF'!$B$5:$S$119,MATCH($DF$103, 'ECM Staff time by PoF'!$B$4:$R$4,0),FALSE),IF(ISERROR(VLOOKUP(CONCATENATE($A119,AA$66),'ECM Staff time by PoF'!$A$5:$S$119,MATCH($DF$103, 'ECM Staff time by PoF'!$A$4:$R$4,0),FALSE)), 0, VLOOKUP(CONCATENATE($A119,AA$66),'ECM Staff time by PoF'!$A$5:$S$119,MATCH($DF$103, 'ECM Staff time by PoF'!$A$4:$R$4,0),FALSE))))*AA81</f>
        <v>0</v>
      </c>
      <c r="EF119" s="191">
        <f>IF($A119="",0,IF(VLOOKUP($A119,'ECM Staff time by PoF'!$B$5:$C$119,2,FALSE)="Not Applicable",VLOOKUP($A119,'ECM Staff time by PoF'!$B$5:$S$119,MATCH($DF$103, 'ECM Staff time by PoF'!$B$4:$R$4,0),FALSE),IF(ISERROR(VLOOKUP(CONCATENATE($A119,AB$66),'ECM Staff time by PoF'!$A$5:$S$119,MATCH($DF$103, 'ECM Staff time by PoF'!$A$4:$R$4,0),FALSE)), 0, VLOOKUP(CONCATENATE($A119,AB$66),'ECM Staff time by PoF'!$A$5:$S$119,MATCH($DF$103, 'ECM Staff time by PoF'!$A$4:$R$4,0),FALSE))))*AB81</f>
        <v>0</v>
      </c>
      <c r="EG119" s="191">
        <f>IF($A119="",0,IF(VLOOKUP($A119,'ECM Staff time by PoF'!$B$5:$C$119,2,FALSE)="Not Applicable",VLOOKUP($A119,'ECM Staff time by PoF'!$B$5:$S$119,MATCH($DF$103, 'ECM Staff time by PoF'!$B$4:$R$4,0),FALSE),IF(ISERROR(VLOOKUP(CONCATENATE($A119,AC$66),'ECM Staff time by PoF'!$A$5:$S$119,MATCH($DF$103, 'ECM Staff time by PoF'!$A$4:$R$4,0),FALSE)), 0, VLOOKUP(CONCATENATE($A119,AC$66),'ECM Staff time by PoF'!$A$5:$S$119,MATCH($DF$103, 'ECM Staff time by PoF'!$A$4:$R$4,0),FALSE))))*AC81</f>
        <v>0</v>
      </c>
      <c r="EH119" s="191">
        <f>IF($A119="",0,IF(VLOOKUP($A119,'ECM Staff time by PoF'!$B$5:$C$119,2,FALSE)="Not Applicable",VLOOKUP($A119,'ECM Staff time by PoF'!$B$5:$S$119,MATCH($DF$103, 'ECM Staff time by PoF'!$B$4:$R$4,0),FALSE),IF(ISERROR(VLOOKUP(CONCATENATE($A119,AD$66),'ECM Staff time by PoF'!$A$5:$S$119,MATCH($DF$103, 'ECM Staff time by PoF'!$A$4:$R$4,0),FALSE)), 0, VLOOKUP(CONCATENATE($A119,AD$66),'ECM Staff time by PoF'!$A$5:$S$119,MATCH($DF$103, 'ECM Staff time by PoF'!$A$4:$R$4,0),FALSE))))*AD81</f>
        <v>0</v>
      </c>
      <c r="EI119" s="191">
        <f>IF($A119="",0,IF(VLOOKUP($A119,'ECM Staff time by PoF'!$B$5:$C$119,2,FALSE)="Not Applicable",VLOOKUP($A119,'ECM Staff time by PoF'!$B$5:$S$119,MATCH($DF$103, 'ECM Staff time by PoF'!$B$4:$R$4,0),FALSE),IF(ISERROR(VLOOKUP(CONCATENATE($A119,AE$66),'ECM Staff time by PoF'!$A$5:$S$119,MATCH($DF$103, 'ECM Staff time by PoF'!$A$4:$R$4,0),FALSE)), 0, VLOOKUP(CONCATENATE($A119,AE$66),'ECM Staff time by PoF'!$A$5:$S$119,MATCH($DF$103, 'ECM Staff time by PoF'!$A$4:$R$4,0),FALSE))))*AE81</f>
        <v>0</v>
      </c>
      <c r="EJ119" s="191">
        <f>IF($A119="",0,IF(VLOOKUP($A119,'ECM Staff time by PoF'!$B$5:$C$119,2,FALSE)="Not Applicable",VLOOKUP($A119,'ECM Staff time by PoF'!$B$5:$S$119,MATCH($DF$103, 'ECM Staff time by PoF'!$B$4:$R$4,0),FALSE),IF(ISERROR(VLOOKUP(CONCATENATE($A119,AF$66),'ECM Staff time by PoF'!$A$5:$S$119,MATCH($DF$103, 'ECM Staff time by PoF'!$A$4:$R$4,0),FALSE)), 0, VLOOKUP(CONCATENATE($A119,AF$66),'ECM Staff time by PoF'!$A$5:$S$119,MATCH($DF$103, 'ECM Staff time by PoF'!$A$4:$R$4,0),FALSE))))*AF81</f>
        <v>0</v>
      </c>
      <c r="EK119" s="191">
        <f>IF($A119="",0,IF(VLOOKUP($A119,'ECM Staff time by PoF'!$B$5:$C$119,2,FALSE)="Not Applicable",VLOOKUP($A119,'ECM Staff time by PoF'!$B$5:$S$119,MATCH($DF$103, 'ECM Staff time by PoF'!$B$4:$R$4,0),FALSE),IF(ISERROR(VLOOKUP(CONCATENATE($A119,AG$66),'ECM Staff time by PoF'!$A$5:$S$119,MATCH($DF$103, 'ECM Staff time by PoF'!$A$4:$R$4,0),FALSE)), 0, VLOOKUP(CONCATENATE($A119,AG$66),'ECM Staff time by PoF'!$A$5:$S$119,MATCH($DF$103, 'ECM Staff time by PoF'!$A$4:$R$4,0),FALSE))))*AG81</f>
        <v>0</v>
      </c>
      <c r="EL119" s="191">
        <f>IF($A119="",0,IF(VLOOKUP($A119,'ECM Staff time by PoF'!$B$5:$C$119,2,FALSE)="Not Applicable",VLOOKUP($A119,'ECM Staff time by PoF'!$B$5:$S$119,MATCH($DF$103, 'ECM Staff time by PoF'!$B$4:$R$4,0),FALSE),IF(ISERROR(VLOOKUP(CONCATENATE($A119,AH$66),'ECM Staff time by PoF'!$A$5:$S$119,MATCH($DF$103, 'ECM Staff time by PoF'!$A$4:$R$4,0),FALSE)), 0, VLOOKUP(CONCATENATE($A119,AH$66),'ECM Staff time by PoF'!$A$5:$S$119,MATCH($DF$103, 'ECM Staff time by PoF'!$A$4:$R$4,0),FALSE))))*AH81</f>
        <v>0</v>
      </c>
      <c r="EM119" s="191">
        <f>IF($A119="",0,IF(VLOOKUP($A119,'ECM Staff time by PoF'!$B$5:$C$119,2,FALSE)="Not Applicable",VLOOKUP($A119,'ECM Staff time by PoF'!$B$5:$S$119,MATCH($DF$103, 'ECM Staff time by PoF'!$B$4:$R$4,0),FALSE),IF(ISERROR(VLOOKUP(CONCATENATE($A119,AI$66),'ECM Staff time by PoF'!$A$5:$S$119,MATCH($DF$103, 'ECM Staff time by PoF'!$A$4:$R$4,0),FALSE)), 0, VLOOKUP(CONCATENATE($A119,AI$66),'ECM Staff time by PoF'!$A$5:$S$119,MATCH($DF$103, 'ECM Staff time by PoF'!$A$4:$R$4,0),FALSE))))*AI81</f>
        <v>0</v>
      </c>
      <c r="EN119" s="191">
        <f>IF($A119="",0,IF(VLOOKUP($A119,'ECM Staff time by PoF'!$B$5:$C$119,2,FALSE)="Not Applicable",VLOOKUP($A119,'ECM Staff time by PoF'!$B$5:$S$119,MATCH($DF$103, 'ECM Staff time by PoF'!$B$4:$R$4,0),FALSE),IF(ISERROR(VLOOKUP(CONCATENATE($A119,AJ$66),'ECM Staff time by PoF'!$A$5:$S$119,MATCH($DF$103, 'ECM Staff time by PoF'!$A$4:$R$4,0),FALSE)), 0, VLOOKUP(CONCATENATE($A119,AJ$66),'ECM Staff time by PoF'!$A$5:$S$119,MATCH($DF$103, 'ECM Staff time by PoF'!$A$4:$R$4,0),FALSE))))*AJ81</f>
        <v>0</v>
      </c>
      <c r="EO119" s="191">
        <f>IF($A119="",0,IF(VLOOKUP($A119,'ECM Staff time by PoF'!$B$5:$C$119,2,FALSE)="Not Applicable",VLOOKUP($A119,'ECM Staff time by PoF'!$B$5:$S$119,MATCH($DF$103, 'ECM Staff time by PoF'!$B$4:$R$4,0),FALSE),IF(ISERROR(VLOOKUP(CONCATENATE($A119,AK$66),'ECM Staff time by PoF'!$A$5:$S$119,MATCH($DF$103, 'ECM Staff time by PoF'!$A$4:$R$4,0),FALSE)), 0, VLOOKUP(CONCATENATE($A119,AK$66),'ECM Staff time by PoF'!$A$5:$S$119,MATCH($DF$103, 'ECM Staff time by PoF'!$A$4:$R$4,0),FALSE))))*AK81</f>
        <v>0</v>
      </c>
      <c r="EP119" s="60">
        <f>IF($A119="",0,IF(VLOOKUP($A119,'ECM Staff time by PoF'!$B$5:$C$119,2,FALSE)="Not Applicable",VLOOKUP($A119,'ECM Staff time by PoF'!$B$5:$S$119,MATCH($EP$103, 'ECM Staff time by PoF'!$B$4:$R$4,0),FALSE),IF(ISERROR(VLOOKUP(CONCATENATE($A119,B$66),'ECM Staff time by PoF'!$A$5:$S$119,MATCH($EP$103, 'ECM Staff time by PoF'!$A$4:$R$4,0),FALSE)), 0, VLOOKUP(CONCATENATE($A119,B$66),'ECM Staff time by PoF'!$A$5:$S$119,MATCH($EP$103, 'ECM Staff time by PoF'!$A$4:$R$4,0),FALSE))))*B81</f>
        <v>0</v>
      </c>
      <c r="EQ119" s="60">
        <f>IF($A119="",0,IF(VLOOKUP($A119,'ECM Staff time by PoF'!$B$5:$C$119,2,FALSE)="Not Applicable",VLOOKUP($A119,'ECM Staff time by PoF'!$B$5:$S$119,MATCH($EP$103, 'ECM Staff time by PoF'!$B$4:$R$4,0),FALSE),IF(ISERROR(VLOOKUP(CONCATENATE($A119,C$66),'ECM Staff time by PoF'!$A$5:$S$119,MATCH($EP$103, 'ECM Staff time by PoF'!$A$4:$R$4,0),FALSE)), 0, VLOOKUP(CONCATENATE($A119,C$66),'ECM Staff time by PoF'!$A$5:$S$119,MATCH($EP$103, 'ECM Staff time by PoF'!$A$4:$R$4,0),FALSE))))*C81</f>
        <v>0</v>
      </c>
      <c r="ER119" s="60">
        <f>IF($A119="",0,IF(VLOOKUP($A119,'ECM Staff time by PoF'!$B$5:$C$119,2,FALSE)="Not Applicable",VLOOKUP($A119,'ECM Staff time by PoF'!$B$5:$S$119,MATCH($EP$103, 'ECM Staff time by PoF'!$B$4:$R$4,0),FALSE),IF(ISERROR(VLOOKUP(CONCATENATE($A119,D$66),'ECM Staff time by PoF'!$A$5:$S$119,MATCH($EP$103, 'ECM Staff time by PoF'!$A$4:$R$4,0),FALSE)), 0, VLOOKUP(CONCATENATE($A119,D$66),'ECM Staff time by PoF'!$A$5:$S$119,MATCH($EP$103, 'ECM Staff time by PoF'!$A$4:$R$4,0),FALSE))))*D81</f>
        <v>0</v>
      </c>
      <c r="ES119" s="60">
        <f>IF($A119="",0,IF(VLOOKUP($A119,'ECM Staff time by PoF'!$B$5:$C$119,2,FALSE)="Not Applicable",VLOOKUP($A119,'ECM Staff time by PoF'!$B$5:$S$119,MATCH($EP$103, 'ECM Staff time by PoF'!$B$4:$R$4,0),FALSE),IF(ISERROR(VLOOKUP(CONCATENATE($A119,E$66),'ECM Staff time by PoF'!$A$5:$S$119,MATCH($EP$103, 'ECM Staff time by PoF'!$A$4:$R$4,0),FALSE)), 0, VLOOKUP(CONCATENATE($A119,E$66),'ECM Staff time by PoF'!$A$5:$S$119,MATCH($EP$103, 'ECM Staff time by PoF'!$A$4:$R$4,0),FALSE))))*E81</f>
        <v>0</v>
      </c>
      <c r="ET119" s="60">
        <f>IF($A119="",0,IF(VLOOKUP($A119,'ECM Staff time by PoF'!$B$5:$C$119,2,FALSE)="Not Applicable",VLOOKUP($A119,'ECM Staff time by PoF'!$B$5:$S$119,MATCH($EP$103, 'ECM Staff time by PoF'!$B$4:$R$4,0),FALSE),IF(ISERROR(VLOOKUP(CONCATENATE($A119,F$66),'ECM Staff time by PoF'!$A$5:$S$119,MATCH($EP$103, 'ECM Staff time by PoF'!$A$4:$R$4,0),FALSE)), 0, VLOOKUP(CONCATENATE($A119,F$66),'ECM Staff time by PoF'!$A$5:$S$119,MATCH($EP$103, 'ECM Staff time by PoF'!$A$4:$R$4,0),FALSE))))*F81</f>
        <v>0</v>
      </c>
      <c r="EU119" s="60">
        <f>IF($A119="",0,IF(VLOOKUP($A119,'ECM Staff time by PoF'!$B$5:$C$119,2,FALSE)="Not Applicable",VLOOKUP($A119,'ECM Staff time by PoF'!$B$5:$S$119,MATCH($EP$103, 'ECM Staff time by PoF'!$B$4:$R$4,0),FALSE),IF(ISERROR(VLOOKUP(CONCATENATE($A119,G$66),'ECM Staff time by PoF'!$A$5:$S$119,MATCH($EP$103, 'ECM Staff time by PoF'!$A$4:$R$4,0),FALSE)), 0, VLOOKUP(CONCATENATE($A119,G$66),'ECM Staff time by PoF'!$A$5:$S$119,MATCH($EP$103, 'ECM Staff time by PoF'!$A$4:$R$4,0),FALSE))))*G81</f>
        <v>0</v>
      </c>
      <c r="EV119" s="60">
        <f>IF($A119="",0,IF(VLOOKUP($A119,'ECM Staff time by PoF'!$B$5:$C$119,2,FALSE)="Not Applicable",VLOOKUP($A119,'ECM Staff time by PoF'!$B$5:$S$119,MATCH($EP$103, 'ECM Staff time by PoF'!$B$4:$R$4,0),FALSE),IF(ISERROR(VLOOKUP(CONCATENATE($A119,H$66),'ECM Staff time by PoF'!$A$5:$S$119,MATCH($EP$103, 'ECM Staff time by PoF'!$A$4:$R$4,0),FALSE)), 0, VLOOKUP(CONCATENATE($A119,H$66),'ECM Staff time by PoF'!$A$5:$S$119,MATCH($EP$103, 'ECM Staff time by PoF'!$A$4:$R$4,0),FALSE))))*H81</f>
        <v>0</v>
      </c>
      <c r="EW119" s="60">
        <f>IF($A119="",0,IF(VLOOKUP($A119,'ECM Staff time by PoF'!$B$5:$C$119,2,FALSE)="Not Applicable",VLOOKUP($A119,'ECM Staff time by PoF'!$B$5:$S$119,MATCH($EP$103, 'ECM Staff time by PoF'!$B$4:$R$4,0),FALSE),IF(ISERROR(VLOOKUP(CONCATENATE($A119,I$66),'ECM Staff time by PoF'!$A$5:$S$119,MATCH($EP$103, 'ECM Staff time by PoF'!$A$4:$R$4,0),FALSE)), 0, VLOOKUP(CONCATENATE($A119,I$66),'ECM Staff time by PoF'!$A$5:$S$119,MATCH($EP$103, 'ECM Staff time by PoF'!$A$4:$R$4,0),FALSE))))*I81</f>
        <v>0</v>
      </c>
      <c r="EX119" s="60">
        <f>IF($A119="",0,IF(VLOOKUP($A119,'ECM Staff time by PoF'!$B$5:$C$119,2,FALSE)="Not Applicable",VLOOKUP($A119,'ECM Staff time by PoF'!$B$5:$S$119,MATCH($EP$103, 'ECM Staff time by PoF'!$B$4:$R$4,0),FALSE),IF(ISERROR(VLOOKUP(CONCATENATE($A119,J$66),'ECM Staff time by PoF'!$A$5:$S$119,MATCH($EP$103, 'ECM Staff time by PoF'!$A$4:$R$4,0),FALSE)), 0, VLOOKUP(CONCATENATE($A119,J$66),'ECM Staff time by PoF'!$A$5:$S$119,MATCH($EP$103, 'ECM Staff time by PoF'!$A$4:$R$4,0),FALSE))))*J81</f>
        <v>0</v>
      </c>
      <c r="EY119" s="60">
        <f>IF($A119="",0,IF(VLOOKUP($A119,'ECM Staff time by PoF'!$B$5:$C$119,2,FALSE)="Not Applicable",VLOOKUP($A119,'ECM Staff time by PoF'!$B$5:$S$119,MATCH($EP$103, 'ECM Staff time by PoF'!$B$4:$R$4,0),FALSE),IF(ISERROR(VLOOKUP(CONCATENATE($A119,K$66),'ECM Staff time by PoF'!$A$5:$S$119,MATCH($EP$103, 'ECM Staff time by PoF'!$A$4:$R$4,0),FALSE)), 0, VLOOKUP(CONCATENATE($A119,K$66),'ECM Staff time by PoF'!$A$5:$S$119,MATCH($EP$103, 'ECM Staff time by PoF'!$A$4:$R$4,0),FALSE))))*K81</f>
        <v>0</v>
      </c>
      <c r="EZ119" s="60">
        <f>IF($A119="",0,IF(VLOOKUP($A119,'ECM Staff time by PoF'!$B$5:$C$119,2,FALSE)="Not Applicable",VLOOKUP($A119,'ECM Staff time by PoF'!$B$5:$S$119,MATCH($EP$103, 'ECM Staff time by PoF'!$B$4:$R$4,0),FALSE),IF(ISERROR(VLOOKUP(CONCATENATE($A119,L$66),'ECM Staff time by PoF'!$A$5:$S$119,MATCH($EP$103, 'ECM Staff time by PoF'!$A$4:$R$4,0),FALSE)), 0, VLOOKUP(CONCATENATE($A119,L$66),'ECM Staff time by PoF'!$A$5:$S$119,MATCH($EP$103, 'ECM Staff time by PoF'!$A$4:$R$4,0),FALSE))))*L81</f>
        <v>0</v>
      </c>
      <c r="FA119" s="60">
        <f>IF($A119="",0,IF(VLOOKUP($A119,'ECM Staff time by PoF'!$B$5:$C$119,2,FALSE)="Not Applicable",VLOOKUP($A119,'ECM Staff time by PoF'!$B$5:$S$119,MATCH($EP$103, 'ECM Staff time by PoF'!$B$4:$R$4,0),FALSE),IF(ISERROR(VLOOKUP(CONCATENATE($A119,M$66),'ECM Staff time by PoF'!$A$5:$S$119,MATCH($EP$103, 'ECM Staff time by PoF'!$A$4:$R$4,0),FALSE)), 0, VLOOKUP(CONCATENATE($A119,M$66),'ECM Staff time by PoF'!$A$5:$S$119,MATCH($EP$103, 'ECM Staff time by PoF'!$A$4:$R$4,0),FALSE))))*M81</f>
        <v>0</v>
      </c>
      <c r="FB119" s="60">
        <f>IF($A119="",0,IF(VLOOKUP($A119,'ECM Staff time by PoF'!$B$5:$C$119,2,FALSE)="Not Applicable",VLOOKUP($A119,'ECM Staff time by PoF'!$B$5:$S$119,MATCH($EP$103, 'ECM Staff time by PoF'!$B$4:$R$4,0),FALSE),IF(ISERROR(VLOOKUP(CONCATENATE($A119,N$66),'ECM Staff time by PoF'!$A$5:$S$119,MATCH($EP$103, 'ECM Staff time by PoF'!$A$4:$R$4,0),FALSE)), 0, VLOOKUP(CONCATENATE($A119,N$66),'ECM Staff time by PoF'!$A$5:$S$119,MATCH($EP$103, 'ECM Staff time by PoF'!$A$4:$R$4,0),FALSE))))*N81</f>
        <v>0</v>
      </c>
      <c r="FC119" s="60">
        <f>IF($A119="",0,IF(VLOOKUP($A119,'ECM Staff time by PoF'!$B$5:$C$119,2,FALSE)="Not Applicable",VLOOKUP($A119,'ECM Staff time by PoF'!$B$5:$S$119,MATCH($EP$103, 'ECM Staff time by PoF'!$B$4:$R$4,0),FALSE),IF(ISERROR(VLOOKUP(CONCATENATE($A119,O$66),'ECM Staff time by PoF'!$A$5:$S$119,MATCH($EP$103, 'ECM Staff time by PoF'!$A$4:$R$4,0),FALSE)), 0, VLOOKUP(CONCATENATE($A119,O$66),'ECM Staff time by PoF'!$A$5:$S$119,MATCH($EP$103, 'ECM Staff time by PoF'!$A$4:$R$4,0),FALSE))))*O81</f>
        <v>0</v>
      </c>
      <c r="FD119" s="60">
        <f>IF($A119="",0,IF(VLOOKUP($A119,'ECM Staff time by PoF'!$B$5:$C$119,2,FALSE)="Not Applicable",VLOOKUP($A119,'ECM Staff time by PoF'!$B$5:$S$119,MATCH($EP$103, 'ECM Staff time by PoF'!$B$4:$R$4,0),FALSE),IF(ISERROR(VLOOKUP(CONCATENATE($A119,P$66),'ECM Staff time by PoF'!$A$5:$S$119,MATCH($EP$103, 'ECM Staff time by PoF'!$A$4:$R$4,0),FALSE)), 0, VLOOKUP(CONCATENATE($A119,P$66),'ECM Staff time by PoF'!$A$5:$S$119,MATCH($EP$103, 'ECM Staff time by PoF'!$A$4:$R$4,0),FALSE))))*P81</f>
        <v>0</v>
      </c>
      <c r="FE119" s="60">
        <f>IF($A119="",0,IF(VLOOKUP($A119,'ECM Staff time by PoF'!$B$5:$C$119,2,FALSE)="Not Applicable",VLOOKUP($A119,'ECM Staff time by PoF'!$B$5:$S$119,MATCH($EP$103, 'ECM Staff time by PoF'!$B$4:$R$4,0),FALSE),IF(ISERROR(VLOOKUP(CONCATENATE($A119,Q$66),'ECM Staff time by PoF'!$A$5:$S$119,MATCH($EP$103, 'ECM Staff time by PoF'!$A$4:$R$4,0),FALSE)), 0, VLOOKUP(CONCATENATE($A119,Q$66),'ECM Staff time by PoF'!$A$5:$S$119,MATCH($EP$103, 'ECM Staff time by PoF'!$A$4:$R$4,0),FALSE))))*Q81</f>
        <v>0</v>
      </c>
      <c r="FF119" s="60">
        <f>IF($A119="",0,IF(VLOOKUP($A119,'ECM Staff time by PoF'!$B$5:$C$119,2,FALSE)="Not Applicable",VLOOKUP($A119,'ECM Staff time by PoF'!$B$5:$S$119,MATCH($EP$103, 'ECM Staff time by PoF'!$B$4:$R$4,0),FALSE),IF(ISERROR(VLOOKUP(CONCATENATE($A119,R$66),'ECM Staff time by PoF'!$A$5:$S$119,MATCH($EP$103, 'ECM Staff time by PoF'!$A$4:$R$4,0),FALSE)), 0, VLOOKUP(CONCATENATE($A119,R$66),'ECM Staff time by PoF'!$A$5:$S$119,MATCH($EP$103, 'ECM Staff time by PoF'!$A$4:$R$4,0),FALSE))))*R81</f>
        <v>0</v>
      </c>
      <c r="FG119" s="60">
        <f>IF($A119="",0,IF(VLOOKUP($A119,'ECM Staff time by PoF'!$B$5:$C$119,2,FALSE)="Not Applicable",VLOOKUP($A119,'ECM Staff time by PoF'!$B$5:$S$119,MATCH($EP$103, 'ECM Staff time by PoF'!$B$4:$R$4,0),FALSE),IF(ISERROR(VLOOKUP(CONCATENATE($A119,S$66),'ECM Staff time by PoF'!$A$5:$S$119,MATCH($EP$103, 'ECM Staff time by PoF'!$A$4:$R$4,0),FALSE)), 0, VLOOKUP(CONCATENATE($A119,S$66),'ECM Staff time by PoF'!$A$5:$S$119,MATCH($EP$103, 'ECM Staff time by PoF'!$A$4:$R$4,0),FALSE))))*S81</f>
        <v>0</v>
      </c>
      <c r="FH119" s="60">
        <f>IF($A119="",0,IF(VLOOKUP($A119,'ECM Staff time by PoF'!$B$5:$C$119,2,FALSE)="Not Applicable",VLOOKUP($A119,'ECM Staff time by PoF'!$B$5:$S$119,MATCH($EP$103, 'ECM Staff time by PoF'!$B$4:$R$4,0),FALSE),IF(ISERROR(VLOOKUP(CONCATENATE($A119,T$66),'ECM Staff time by PoF'!$A$5:$S$119,MATCH($EP$103, 'ECM Staff time by PoF'!$A$4:$R$4,0),FALSE)), 0, VLOOKUP(CONCATENATE($A119,T$66),'ECM Staff time by PoF'!$A$5:$S$119,MATCH($EP$103, 'ECM Staff time by PoF'!$A$4:$R$4,0),FALSE))))*T81</f>
        <v>0</v>
      </c>
      <c r="FI119" s="60">
        <f>IF($A119="",0,IF(VLOOKUP($A119,'ECM Staff time by PoF'!$B$5:$C$119,2,FALSE)="Not Applicable",VLOOKUP($A119,'ECM Staff time by PoF'!$B$5:$S$119,MATCH($EP$103, 'ECM Staff time by PoF'!$B$4:$R$4,0),FALSE),IF(ISERROR(VLOOKUP(CONCATENATE($A119,U$66),'ECM Staff time by PoF'!$A$5:$S$119,MATCH($EP$103, 'ECM Staff time by PoF'!$A$4:$R$4,0),FALSE)), 0, VLOOKUP(CONCATENATE($A119,U$66),'ECM Staff time by PoF'!$A$5:$S$119,MATCH($EP$103, 'ECM Staff time by PoF'!$A$4:$R$4,0),FALSE))))*U81</f>
        <v>0</v>
      </c>
      <c r="FJ119" s="60">
        <f>IF($A119="",0,IF(VLOOKUP($A119,'ECM Staff time by PoF'!$B$5:$C$119,2,FALSE)="Not Applicable",VLOOKUP($A119,'ECM Staff time by PoF'!$B$5:$S$119,MATCH($EP$103, 'ECM Staff time by PoF'!$B$4:$R$4,0),FALSE),IF(ISERROR(VLOOKUP(CONCATENATE($A119,V$66),'ECM Staff time by PoF'!$A$5:$S$119,MATCH($EP$103, 'ECM Staff time by PoF'!$A$4:$R$4,0),FALSE)), 0, VLOOKUP(CONCATENATE($A119,V$66),'ECM Staff time by PoF'!$A$5:$S$119,MATCH($EP$103, 'ECM Staff time by PoF'!$A$4:$R$4,0),FALSE))))*V81</f>
        <v>0</v>
      </c>
      <c r="FK119" s="60">
        <f>IF($A119="",0,IF(VLOOKUP($A119,'ECM Staff time by PoF'!$B$5:$C$119,2,FALSE)="Not Applicable",VLOOKUP($A119,'ECM Staff time by PoF'!$B$5:$S$119,MATCH($EP$103, 'ECM Staff time by PoF'!$B$4:$R$4,0),FALSE),IF(ISERROR(VLOOKUP(CONCATENATE($A119,W$66),'ECM Staff time by PoF'!$A$5:$S$119,MATCH($EP$103, 'ECM Staff time by PoF'!$A$4:$R$4,0),FALSE)), 0, VLOOKUP(CONCATENATE($A119,W$66),'ECM Staff time by PoF'!$A$5:$S$119,MATCH($EP$103, 'ECM Staff time by PoF'!$A$4:$R$4,0),FALSE))))*W81</f>
        <v>0</v>
      </c>
      <c r="FL119" s="60">
        <f>IF($A119="",0,IF(VLOOKUP($A119,'ECM Staff time by PoF'!$B$5:$C$119,2,FALSE)="Not Applicable",VLOOKUP($A119,'ECM Staff time by PoF'!$B$5:$S$119,MATCH($EP$103, 'ECM Staff time by PoF'!$B$4:$R$4,0),FALSE),IF(ISERROR(VLOOKUP(CONCATENATE($A119,X$66),'ECM Staff time by PoF'!$A$5:$S$119,MATCH($EP$103, 'ECM Staff time by PoF'!$A$4:$R$4,0),FALSE)), 0, VLOOKUP(CONCATENATE($A119,X$66),'ECM Staff time by PoF'!$A$5:$S$119,MATCH($EP$103, 'ECM Staff time by PoF'!$A$4:$R$4,0),FALSE))))*X81</f>
        <v>0</v>
      </c>
      <c r="FM119" s="60">
        <f>IF($A119="",0,IF(VLOOKUP($A119,'ECM Staff time by PoF'!$B$5:$C$119,2,FALSE)="Not Applicable",VLOOKUP($A119,'ECM Staff time by PoF'!$B$5:$S$119,MATCH($EP$103, 'ECM Staff time by PoF'!$B$4:$R$4,0),FALSE),IF(ISERROR(VLOOKUP(CONCATENATE($A119,Y$66),'ECM Staff time by PoF'!$A$5:$S$119,MATCH($EP$103, 'ECM Staff time by PoF'!$A$4:$R$4,0),FALSE)), 0, VLOOKUP(CONCATENATE($A119,Y$66),'ECM Staff time by PoF'!$A$5:$S$119,MATCH($EP$103, 'ECM Staff time by PoF'!$A$4:$R$4,0),FALSE))))*Y81</f>
        <v>0</v>
      </c>
      <c r="FN119" s="60">
        <f>IF($A119="",0,IF(VLOOKUP($A119,'ECM Staff time by PoF'!$B$5:$C$119,2,FALSE)="Not Applicable",VLOOKUP($A119,'ECM Staff time by PoF'!$B$5:$S$119,MATCH($EP$103, 'ECM Staff time by PoF'!$B$4:$R$4,0),FALSE),IF(ISERROR(VLOOKUP(CONCATENATE($A119,Z$66),'ECM Staff time by PoF'!$A$5:$S$119,MATCH($EP$103, 'ECM Staff time by PoF'!$A$4:$R$4,0),FALSE)), 0, VLOOKUP(CONCATENATE($A119,Z$66),'ECM Staff time by PoF'!$A$5:$S$119,MATCH($EP$103, 'ECM Staff time by PoF'!$A$4:$R$4,0),FALSE))))*Z81</f>
        <v>0</v>
      </c>
      <c r="FO119" s="60">
        <f>IF($A119="",0,IF(VLOOKUP($A119,'ECM Staff time by PoF'!$B$5:$C$119,2,FALSE)="Not Applicable",VLOOKUP($A119,'ECM Staff time by PoF'!$B$5:$S$119,MATCH($EP$103, 'ECM Staff time by PoF'!$B$4:$R$4,0),FALSE),IF(ISERROR(VLOOKUP(CONCATENATE($A119,AA$66),'ECM Staff time by PoF'!$A$5:$S$119,MATCH($EP$103, 'ECM Staff time by PoF'!$A$4:$R$4,0),FALSE)), 0, VLOOKUP(CONCATENATE($A119,AA$66),'ECM Staff time by PoF'!$A$5:$S$119,MATCH($EP$103, 'ECM Staff time by PoF'!$A$4:$R$4,0),FALSE))))*AA81</f>
        <v>0</v>
      </c>
      <c r="FP119" s="60">
        <f>IF($A119="",0,IF(VLOOKUP($A119,'ECM Staff time by PoF'!$B$5:$C$119,2,FALSE)="Not Applicable",VLOOKUP($A119,'ECM Staff time by PoF'!$B$5:$S$119,MATCH($EP$103, 'ECM Staff time by PoF'!$B$4:$R$4,0),FALSE),IF(ISERROR(VLOOKUP(CONCATENATE($A119,AB$66),'ECM Staff time by PoF'!$A$5:$S$119,MATCH($EP$103, 'ECM Staff time by PoF'!$A$4:$R$4,0),FALSE)), 0, VLOOKUP(CONCATENATE($A119,AB$66),'ECM Staff time by PoF'!$A$5:$S$119,MATCH($EP$103, 'ECM Staff time by PoF'!$A$4:$R$4,0),FALSE))))*AB81</f>
        <v>0</v>
      </c>
      <c r="FQ119" s="60">
        <f>IF($A119="",0,IF(VLOOKUP($A119,'ECM Staff time by PoF'!$B$5:$C$119,2,FALSE)="Not Applicable",VLOOKUP($A119,'ECM Staff time by PoF'!$B$5:$S$119,MATCH($EP$103, 'ECM Staff time by PoF'!$B$4:$R$4,0),FALSE),IF(ISERROR(VLOOKUP(CONCATENATE($A119,AC$66),'ECM Staff time by PoF'!$A$5:$S$119,MATCH($EP$103, 'ECM Staff time by PoF'!$A$4:$R$4,0),FALSE)), 0, VLOOKUP(CONCATENATE($A119,AC$66),'ECM Staff time by PoF'!$A$5:$S$119,MATCH($EP$103, 'ECM Staff time by PoF'!$A$4:$R$4,0),FALSE))))*AC81</f>
        <v>0</v>
      </c>
      <c r="FR119" s="60">
        <f>IF($A119="",0,IF(VLOOKUP($A119,'ECM Staff time by PoF'!$B$5:$C$119,2,FALSE)="Not Applicable",VLOOKUP($A119,'ECM Staff time by PoF'!$B$5:$S$119,MATCH($EP$103, 'ECM Staff time by PoF'!$B$4:$R$4,0),FALSE),IF(ISERROR(VLOOKUP(CONCATENATE($A119,AD$66),'ECM Staff time by PoF'!$A$5:$S$119,MATCH($EP$103, 'ECM Staff time by PoF'!$A$4:$R$4,0),FALSE)), 0, VLOOKUP(CONCATENATE($A119,AD$66),'ECM Staff time by PoF'!$A$5:$S$119,MATCH($EP$103, 'ECM Staff time by PoF'!$A$4:$R$4,0),FALSE))))*AD81</f>
        <v>0</v>
      </c>
      <c r="FS119" s="60">
        <f>IF($A119="",0,IF(VLOOKUP($A119,'ECM Staff time by PoF'!$B$5:$C$119,2,FALSE)="Not Applicable",VLOOKUP($A119,'ECM Staff time by PoF'!$B$5:$S$119,MATCH($EP$103, 'ECM Staff time by PoF'!$B$4:$R$4,0),FALSE),IF(ISERROR(VLOOKUP(CONCATENATE($A119,AE$66),'ECM Staff time by PoF'!$A$5:$S$119,MATCH($EP$103, 'ECM Staff time by PoF'!$A$4:$R$4,0),FALSE)), 0, VLOOKUP(CONCATENATE($A119,AE$66),'ECM Staff time by PoF'!$A$5:$S$119,MATCH($EP$103, 'ECM Staff time by PoF'!$A$4:$R$4,0),FALSE))))*AE81</f>
        <v>0</v>
      </c>
      <c r="FT119" s="60">
        <f>IF($A119="",0,IF(VLOOKUP($A119,'ECM Staff time by PoF'!$B$5:$C$119,2,FALSE)="Not Applicable",VLOOKUP($A119,'ECM Staff time by PoF'!$B$5:$S$119,MATCH($EP$103, 'ECM Staff time by PoF'!$B$4:$R$4,0),FALSE),IF(ISERROR(VLOOKUP(CONCATENATE($A119,AF$66),'ECM Staff time by PoF'!$A$5:$S$119,MATCH($EP$103, 'ECM Staff time by PoF'!$A$4:$R$4,0),FALSE)), 0, VLOOKUP(CONCATENATE($A119,AF$66),'ECM Staff time by PoF'!$A$5:$S$119,MATCH($EP$103, 'ECM Staff time by PoF'!$A$4:$R$4,0),FALSE))))*AF81</f>
        <v>0</v>
      </c>
      <c r="FU119" s="60">
        <f>IF($A119="",0,IF(VLOOKUP($A119,'ECM Staff time by PoF'!$B$5:$C$119,2,FALSE)="Not Applicable",VLOOKUP($A119,'ECM Staff time by PoF'!$B$5:$S$119,MATCH($EP$103, 'ECM Staff time by PoF'!$B$4:$R$4,0),FALSE),IF(ISERROR(VLOOKUP(CONCATENATE($A119,AG$66),'ECM Staff time by PoF'!$A$5:$S$119,MATCH($EP$103, 'ECM Staff time by PoF'!$A$4:$R$4,0),FALSE)), 0, VLOOKUP(CONCATENATE($A119,AG$66),'ECM Staff time by PoF'!$A$5:$S$119,MATCH($EP$103, 'ECM Staff time by PoF'!$A$4:$R$4,0),FALSE))))*AG81</f>
        <v>0</v>
      </c>
      <c r="FV119" s="60">
        <f>IF($A119="",0,IF(VLOOKUP($A119,'ECM Staff time by PoF'!$B$5:$C$119,2,FALSE)="Not Applicable",VLOOKUP($A119,'ECM Staff time by PoF'!$B$5:$S$119,MATCH($EP$103, 'ECM Staff time by PoF'!$B$4:$R$4,0),FALSE),IF(ISERROR(VLOOKUP(CONCATENATE($A119,AH$66),'ECM Staff time by PoF'!$A$5:$S$119,MATCH($EP$103, 'ECM Staff time by PoF'!$A$4:$R$4,0),FALSE)), 0, VLOOKUP(CONCATENATE($A119,AH$66),'ECM Staff time by PoF'!$A$5:$S$119,MATCH($EP$103, 'ECM Staff time by PoF'!$A$4:$R$4,0),FALSE))))*AH81</f>
        <v>0</v>
      </c>
      <c r="FW119" s="60">
        <f>IF($A119="",0,IF(VLOOKUP($A119,'ECM Staff time by PoF'!$B$5:$C$119,2,FALSE)="Not Applicable",VLOOKUP($A119,'ECM Staff time by PoF'!$B$5:$S$119,MATCH($EP$103, 'ECM Staff time by PoF'!$B$4:$R$4,0),FALSE),IF(ISERROR(VLOOKUP(CONCATENATE($A119,AI$66),'ECM Staff time by PoF'!$A$5:$S$119,MATCH($EP$103, 'ECM Staff time by PoF'!$A$4:$R$4,0),FALSE)), 0, VLOOKUP(CONCATENATE($A119,AI$66),'ECM Staff time by PoF'!$A$5:$S$119,MATCH($EP$103, 'ECM Staff time by PoF'!$A$4:$R$4,0),FALSE))))*AI81</f>
        <v>0</v>
      </c>
      <c r="FX119" s="60">
        <f>IF($A119="",0,IF(VLOOKUP($A119,'ECM Staff time by PoF'!$B$5:$C$119,2,FALSE)="Not Applicable",VLOOKUP($A119,'ECM Staff time by PoF'!$B$5:$S$119,MATCH($EP$103, 'ECM Staff time by PoF'!$B$4:$R$4,0),FALSE),IF(ISERROR(VLOOKUP(CONCATENATE($A119,AJ$66),'ECM Staff time by PoF'!$A$5:$S$119,MATCH($EP$103, 'ECM Staff time by PoF'!$A$4:$R$4,0),FALSE)), 0, VLOOKUP(CONCATENATE($A119,AJ$66),'ECM Staff time by PoF'!$A$5:$S$119,MATCH($EP$103, 'ECM Staff time by PoF'!$A$4:$R$4,0),FALSE))))*AJ81</f>
        <v>0</v>
      </c>
      <c r="FY119" s="60">
        <f>IF($A119="",0,IF(VLOOKUP($A119,'ECM Staff time by PoF'!$B$5:$C$119,2,FALSE)="Not Applicable",VLOOKUP($A119,'ECM Staff time by PoF'!$B$5:$S$119,MATCH($EP$103, 'ECM Staff time by PoF'!$B$4:$R$4,0),FALSE),IF(ISERROR(VLOOKUP(CONCATENATE($A119,AK$66),'ECM Staff time by PoF'!$A$5:$S$119,MATCH($EP$103, 'ECM Staff time by PoF'!$A$4:$R$4,0),FALSE)), 0, VLOOKUP(CONCATENATE($A119,AK$66),'ECM Staff time by PoF'!$A$5:$S$119,MATCH($EP$103, 'ECM Staff time by PoF'!$A$4:$R$4,0),FALSE))))*AK81</f>
        <v>0</v>
      </c>
      <c r="FZ119" s="60">
        <f>IF($A119="",0,IF(VLOOKUP($A119,'ECM Staff time by PoF'!$B$5:$C$119,2,FALSE)="Not Applicable",VLOOKUP($A119,'ECM Staff time by PoF'!$B$5:$S$119,MATCH($FZ$103, 'ECM Staff time by PoF'!$B$4:$R$4,0),FALSE),IF(ISERROR(VLOOKUP(CONCATENATE($A119,B$66),'ECM Staff time by PoF'!$A$5:$S$119,MATCH($FZ$103, 'ECM Staff time by PoF'!$A$4:$R$4,0),FALSE)), 0, VLOOKUP(CONCATENATE($A119,B$66),'ECM Staff time by PoF'!$A$5:$S$119,MATCH($FZ$103, 'ECM Staff time by PoF'!$A$4:$R$4,0),FALSE))))*B81</f>
        <v>0</v>
      </c>
      <c r="GA119" s="60">
        <f>IF($A119="",0,IF(VLOOKUP($A119,'ECM Staff time by PoF'!$B$5:$C$119,2,FALSE)="Not Applicable",VLOOKUP($A119,'ECM Staff time by PoF'!$B$5:$S$119,MATCH($FZ$103, 'ECM Staff time by PoF'!$B$4:$R$4,0),FALSE),IF(ISERROR(VLOOKUP(CONCATENATE($A119,C$66),'ECM Staff time by PoF'!$A$5:$S$119,MATCH($FZ$103, 'ECM Staff time by PoF'!$A$4:$R$4,0),FALSE)), 0, VLOOKUP(CONCATENATE($A119,C$66),'ECM Staff time by PoF'!$A$5:$S$119,MATCH($FZ$103, 'ECM Staff time by PoF'!$A$4:$R$4,0),FALSE))))*C81</f>
        <v>0</v>
      </c>
      <c r="GB119" s="60">
        <f>IF($A119="",0,IF(VLOOKUP($A119,'ECM Staff time by PoF'!$B$5:$C$119,2,FALSE)="Not Applicable",VLOOKUP($A119,'ECM Staff time by PoF'!$B$5:$S$119,MATCH($FZ$103, 'ECM Staff time by PoF'!$B$4:$R$4,0),FALSE),IF(ISERROR(VLOOKUP(CONCATENATE($A119,D$66),'ECM Staff time by PoF'!$A$5:$S$119,MATCH($FZ$103, 'ECM Staff time by PoF'!$A$4:$R$4,0),FALSE)), 0, VLOOKUP(CONCATENATE($A119,D$66),'ECM Staff time by PoF'!$A$5:$S$119,MATCH($FZ$103, 'ECM Staff time by PoF'!$A$4:$R$4,0),FALSE))))*D81</f>
        <v>0</v>
      </c>
      <c r="GC119" s="60">
        <f>IF($A119="",0,IF(VLOOKUP($A119,'ECM Staff time by PoF'!$B$5:$C$119,2,FALSE)="Not Applicable",VLOOKUP($A119,'ECM Staff time by PoF'!$B$5:$S$119,MATCH($FZ$103, 'ECM Staff time by PoF'!$B$4:$R$4,0),FALSE),IF(ISERROR(VLOOKUP(CONCATENATE($A119,E$66),'ECM Staff time by PoF'!$A$5:$S$119,MATCH($FZ$103, 'ECM Staff time by PoF'!$A$4:$R$4,0),FALSE)), 0, VLOOKUP(CONCATENATE($A119,E$66),'ECM Staff time by PoF'!$A$5:$S$119,MATCH($FZ$103, 'ECM Staff time by PoF'!$A$4:$R$4,0),FALSE))))*E81</f>
        <v>0</v>
      </c>
      <c r="GD119" s="60">
        <f>IF($A119="",0,IF(VLOOKUP($A119,'ECM Staff time by PoF'!$B$5:$C$119,2,FALSE)="Not Applicable",VLOOKUP($A119,'ECM Staff time by PoF'!$B$5:$S$119,MATCH($FZ$103, 'ECM Staff time by PoF'!$B$4:$R$4,0),FALSE),IF(ISERROR(VLOOKUP(CONCATENATE($A119,F$66),'ECM Staff time by PoF'!$A$5:$S$119,MATCH($FZ$103, 'ECM Staff time by PoF'!$A$4:$R$4,0),FALSE)), 0, VLOOKUP(CONCATENATE($A119,F$66),'ECM Staff time by PoF'!$A$5:$S$119,MATCH($FZ$103, 'ECM Staff time by PoF'!$A$4:$R$4,0),FALSE))))*F81</f>
        <v>0</v>
      </c>
      <c r="GE119" s="60">
        <f>IF($A119="",0,IF(VLOOKUP($A119,'ECM Staff time by PoF'!$B$5:$C$119,2,FALSE)="Not Applicable",VLOOKUP($A119,'ECM Staff time by PoF'!$B$5:$S$119,MATCH($FZ$103, 'ECM Staff time by PoF'!$B$4:$R$4,0),FALSE),IF(ISERROR(VLOOKUP(CONCATENATE($A119,G$66),'ECM Staff time by PoF'!$A$5:$S$119,MATCH($FZ$103, 'ECM Staff time by PoF'!$A$4:$R$4,0),FALSE)), 0, VLOOKUP(CONCATENATE($A119,G$66),'ECM Staff time by PoF'!$A$5:$S$119,MATCH($FZ$103, 'ECM Staff time by PoF'!$A$4:$R$4,0),FALSE))))*G81</f>
        <v>0</v>
      </c>
      <c r="GF119" s="60">
        <f>IF($A119="",0,IF(VLOOKUP($A119,'ECM Staff time by PoF'!$B$5:$C$119,2,FALSE)="Not Applicable",VLOOKUP($A119,'ECM Staff time by PoF'!$B$5:$S$119,MATCH($FZ$103, 'ECM Staff time by PoF'!$B$4:$R$4,0),FALSE),IF(ISERROR(VLOOKUP(CONCATENATE($A119,H$66),'ECM Staff time by PoF'!$A$5:$S$119,MATCH($FZ$103, 'ECM Staff time by PoF'!$A$4:$R$4,0),FALSE)), 0, VLOOKUP(CONCATENATE($A119,H$66),'ECM Staff time by PoF'!$A$5:$S$119,MATCH($FZ$103, 'ECM Staff time by PoF'!$A$4:$R$4,0),FALSE))))*H81</f>
        <v>0</v>
      </c>
      <c r="GG119" s="60">
        <f>IF($A119="",0,IF(VLOOKUP($A119,'ECM Staff time by PoF'!$B$5:$C$119,2,FALSE)="Not Applicable",VLOOKUP($A119,'ECM Staff time by PoF'!$B$5:$S$119,MATCH($FZ$103, 'ECM Staff time by PoF'!$B$4:$R$4,0),FALSE),IF(ISERROR(VLOOKUP(CONCATENATE($A119,I$66),'ECM Staff time by PoF'!$A$5:$S$119,MATCH($FZ$103, 'ECM Staff time by PoF'!$A$4:$R$4,0),FALSE)), 0, VLOOKUP(CONCATENATE($A119,I$66),'ECM Staff time by PoF'!$A$5:$S$119,MATCH($FZ$103, 'ECM Staff time by PoF'!$A$4:$R$4,0),FALSE))))*I81</f>
        <v>0</v>
      </c>
      <c r="GH119" s="60">
        <f>IF($A119="",0,IF(VLOOKUP($A119,'ECM Staff time by PoF'!$B$5:$C$119,2,FALSE)="Not Applicable",VLOOKUP($A119,'ECM Staff time by PoF'!$B$5:$S$119,MATCH($FZ$103, 'ECM Staff time by PoF'!$B$4:$R$4,0),FALSE),IF(ISERROR(VLOOKUP(CONCATENATE($A119,J$66),'ECM Staff time by PoF'!$A$5:$S$119,MATCH($FZ$103, 'ECM Staff time by PoF'!$A$4:$R$4,0),FALSE)), 0, VLOOKUP(CONCATENATE($A119,J$66),'ECM Staff time by PoF'!$A$5:$S$119,MATCH($FZ$103, 'ECM Staff time by PoF'!$A$4:$R$4,0),FALSE))))*J81</f>
        <v>0</v>
      </c>
      <c r="GI119" s="60">
        <f>IF($A119="",0,IF(VLOOKUP($A119,'ECM Staff time by PoF'!$B$5:$C$119,2,FALSE)="Not Applicable",VLOOKUP($A119,'ECM Staff time by PoF'!$B$5:$S$119,MATCH($FZ$103, 'ECM Staff time by PoF'!$B$4:$R$4,0),FALSE),IF(ISERROR(VLOOKUP(CONCATENATE($A119,K$66),'ECM Staff time by PoF'!$A$5:$S$119,MATCH($FZ$103, 'ECM Staff time by PoF'!$A$4:$R$4,0),FALSE)), 0, VLOOKUP(CONCATENATE($A119,K$66),'ECM Staff time by PoF'!$A$5:$S$119,MATCH($FZ$103, 'ECM Staff time by PoF'!$A$4:$R$4,0),FALSE))))*K81</f>
        <v>0</v>
      </c>
      <c r="GJ119" s="60">
        <f>IF($A119="",0,IF(VLOOKUP($A119,'ECM Staff time by PoF'!$B$5:$C$119,2,FALSE)="Not Applicable",VLOOKUP($A119,'ECM Staff time by PoF'!$B$5:$S$119,MATCH($FZ$103, 'ECM Staff time by PoF'!$B$4:$R$4,0),FALSE),IF(ISERROR(VLOOKUP(CONCATENATE($A119,L$66),'ECM Staff time by PoF'!$A$5:$S$119,MATCH($FZ$103, 'ECM Staff time by PoF'!$A$4:$R$4,0),FALSE)), 0, VLOOKUP(CONCATENATE($A119,L$66),'ECM Staff time by PoF'!$A$5:$S$119,MATCH($FZ$103, 'ECM Staff time by PoF'!$A$4:$R$4,0),FALSE))))*L81</f>
        <v>0</v>
      </c>
      <c r="GK119" s="60">
        <f>IF($A119="",0,IF(VLOOKUP($A119,'ECM Staff time by PoF'!$B$5:$C$119,2,FALSE)="Not Applicable",VLOOKUP($A119,'ECM Staff time by PoF'!$B$5:$S$119,MATCH($FZ$103, 'ECM Staff time by PoF'!$B$4:$R$4,0),FALSE),IF(ISERROR(VLOOKUP(CONCATENATE($A119,M$66),'ECM Staff time by PoF'!$A$5:$S$119,MATCH($FZ$103, 'ECM Staff time by PoF'!$A$4:$R$4,0),FALSE)), 0, VLOOKUP(CONCATENATE($A119,M$66),'ECM Staff time by PoF'!$A$5:$S$119,MATCH($FZ$103, 'ECM Staff time by PoF'!$A$4:$R$4,0),FALSE))))*M81</f>
        <v>0</v>
      </c>
      <c r="GL119" s="60">
        <f>IF($A119="",0,IF(VLOOKUP($A119,'ECM Staff time by PoF'!$B$5:$C$119,2,FALSE)="Not Applicable",VLOOKUP($A119,'ECM Staff time by PoF'!$B$5:$S$119,MATCH($FZ$103, 'ECM Staff time by PoF'!$B$4:$R$4,0),FALSE),IF(ISERROR(VLOOKUP(CONCATENATE($A119,N$66),'ECM Staff time by PoF'!$A$5:$S$119,MATCH($FZ$103, 'ECM Staff time by PoF'!$A$4:$R$4,0),FALSE)), 0, VLOOKUP(CONCATENATE($A119,N$66),'ECM Staff time by PoF'!$A$5:$S$119,MATCH($FZ$103, 'ECM Staff time by PoF'!$A$4:$R$4,0),FALSE))))*N81</f>
        <v>0</v>
      </c>
      <c r="GM119" s="60">
        <f>IF($A119="",0,IF(VLOOKUP($A119,'ECM Staff time by PoF'!$B$5:$C$119,2,FALSE)="Not Applicable",VLOOKUP($A119,'ECM Staff time by PoF'!$B$5:$S$119,MATCH($FZ$103, 'ECM Staff time by PoF'!$B$4:$R$4,0),FALSE),IF(ISERROR(VLOOKUP(CONCATENATE($A119,O$66),'ECM Staff time by PoF'!$A$5:$S$119,MATCH($FZ$103, 'ECM Staff time by PoF'!$A$4:$R$4,0),FALSE)), 0, VLOOKUP(CONCATENATE($A119,O$66),'ECM Staff time by PoF'!$A$5:$S$119,MATCH($FZ$103, 'ECM Staff time by PoF'!$A$4:$R$4,0),FALSE))))*O81</f>
        <v>0</v>
      </c>
      <c r="GN119" s="60">
        <f>IF($A119="",0,IF(VLOOKUP($A119,'ECM Staff time by PoF'!$B$5:$C$119,2,FALSE)="Not Applicable",VLOOKUP($A119,'ECM Staff time by PoF'!$B$5:$S$119,MATCH($FZ$103, 'ECM Staff time by PoF'!$B$4:$R$4,0),FALSE),IF(ISERROR(VLOOKUP(CONCATENATE($A119,P$66),'ECM Staff time by PoF'!$A$5:$S$119,MATCH($FZ$103, 'ECM Staff time by PoF'!$A$4:$R$4,0),FALSE)), 0, VLOOKUP(CONCATENATE($A119,P$66),'ECM Staff time by PoF'!$A$5:$S$119,MATCH($FZ$103, 'ECM Staff time by PoF'!$A$4:$R$4,0),FALSE))))*P81</f>
        <v>0</v>
      </c>
      <c r="GO119" s="60">
        <f>IF($A119="",0,IF(VLOOKUP($A119,'ECM Staff time by PoF'!$B$5:$C$119,2,FALSE)="Not Applicable",VLOOKUP($A119,'ECM Staff time by PoF'!$B$5:$S$119,MATCH($FZ$103, 'ECM Staff time by PoF'!$B$4:$R$4,0),FALSE),IF(ISERROR(VLOOKUP(CONCATENATE($A119,Q$66),'ECM Staff time by PoF'!$A$5:$S$119,MATCH($FZ$103, 'ECM Staff time by PoF'!$A$4:$R$4,0),FALSE)), 0, VLOOKUP(CONCATENATE($A119,Q$66),'ECM Staff time by PoF'!$A$5:$S$119,MATCH($FZ$103, 'ECM Staff time by PoF'!$A$4:$R$4,0),FALSE))))*Q81</f>
        <v>0</v>
      </c>
      <c r="GP119" s="60">
        <f>IF($A119="",0,IF(VLOOKUP($A119,'ECM Staff time by PoF'!$B$5:$C$119,2,FALSE)="Not Applicable",VLOOKUP($A119,'ECM Staff time by PoF'!$B$5:$S$119,MATCH($FZ$103, 'ECM Staff time by PoF'!$B$4:$R$4,0),FALSE),IF(ISERROR(VLOOKUP(CONCATENATE($A119,R$66),'ECM Staff time by PoF'!$A$5:$S$119,MATCH($FZ$103, 'ECM Staff time by PoF'!$A$4:$R$4,0),FALSE)), 0, VLOOKUP(CONCATENATE($A119,R$66),'ECM Staff time by PoF'!$A$5:$S$119,MATCH($FZ$103, 'ECM Staff time by PoF'!$A$4:$R$4,0),FALSE))))*R81</f>
        <v>0</v>
      </c>
      <c r="GQ119" s="60">
        <f>IF($A119="",0,IF(VLOOKUP($A119,'ECM Staff time by PoF'!$B$5:$C$119,2,FALSE)="Not Applicable",VLOOKUP($A119,'ECM Staff time by PoF'!$B$5:$S$119,MATCH($FZ$103, 'ECM Staff time by PoF'!$B$4:$R$4,0),FALSE),IF(ISERROR(VLOOKUP(CONCATENATE($A119,S$66),'ECM Staff time by PoF'!$A$5:$S$119,MATCH($FZ$103, 'ECM Staff time by PoF'!$A$4:$R$4,0),FALSE)), 0, VLOOKUP(CONCATENATE($A119,S$66),'ECM Staff time by PoF'!$A$5:$S$119,MATCH($FZ$103, 'ECM Staff time by PoF'!$A$4:$R$4,0),FALSE))))*S81</f>
        <v>0</v>
      </c>
      <c r="GR119" s="60">
        <f>IF($A119="",0,IF(VLOOKUP($A119,'ECM Staff time by PoF'!$B$5:$C$119,2,FALSE)="Not Applicable",VLOOKUP($A119,'ECM Staff time by PoF'!$B$5:$S$119,MATCH($FZ$103, 'ECM Staff time by PoF'!$B$4:$R$4,0),FALSE),IF(ISERROR(VLOOKUP(CONCATENATE($A119,T$66),'ECM Staff time by PoF'!$A$5:$S$119,MATCH($FZ$103, 'ECM Staff time by PoF'!$A$4:$R$4,0),FALSE)), 0, VLOOKUP(CONCATENATE($A119,T$66),'ECM Staff time by PoF'!$A$5:$S$119,MATCH($FZ$103, 'ECM Staff time by PoF'!$A$4:$R$4,0),FALSE))))*T81</f>
        <v>0</v>
      </c>
      <c r="GS119" s="60">
        <f>IF($A119="",0,IF(VLOOKUP($A119,'ECM Staff time by PoF'!$B$5:$C$119,2,FALSE)="Not Applicable",VLOOKUP($A119,'ECM Staff time by PoF'!$B$5:$S$119,MATCH($FZ$103, 'ECM Staff time by PoF'!$B$4:$R$4,0),FALSE),IF(ISERROR(VLOOKUP(CONCATENATE($A119,U$66),'ECM Staff time by PoF'!$A$5:$S$119,MATCH($FZ$103, 'ECM Staff time by PoF'!$A$4:$R$4,0),FALSE)), 0, VLOOKUP(CONCATENATE($A119,U$66),'ECM Staff time by PoF'!$A$5:$S$119,MATCH($FZ$103, 'ECM Staff time by PoF'!$A$4:$R$4,0),FALSE))))*U81</f>
        <v>0</v>
      </c>
      <c r="GT119" s="60">
        <f>IF($A119="",0,IF(VLOOKUP($A119,'ECM Staff time by PoF'!$B$5:$C$119,2,FALSE)="Not Applicable",VLOOKUP($A119,'ECM Staff time by PoF'!$B$5:$S$119,MATCH($FZ$103, 'ECM Staff time by PoF'!$B$4:$R$4,0),FALSE),IF(ISERROR(VLOOKUP(CONCATENATE($A119,V$66),'ECM Staff time by PoF'!$A$5:$S$119,MATCH($FZ$103, 'ECM Staff time by PoF'!$A$4:$R$4,0),FALSE)), 0, VLOOKUP(CONCATENATE($A119,V$66),'ECM Staff time by PoF'!$A$5:$S$119,MATCH($FZ$103, 'ECM Staff time by PoF'!$A$4:$R$4,0),FALSE))))*V81</f>
        <v>0</v>
      </c>
      <c r="GU119" s="60">
        <f>IF($A119="",0,IF(VLOOKUP($A119,'ECM Staff time by PoF'!$B$5:$C$119,2,FALSE)="Not Applicable",VLOOKUP($A119,'ECM Staff time by PoF'!$B$5:$S$119,MATCH($FZ$103, 'ECM Staff time by PoF'!$B$4:$R$4,0),FALSE),IF(ISERROR(VLOOKUP(CONCATENATE($A119,W$66),'ECM Staff time by PoF'!$A$5:$S$119,MATCH($FZ$103, 'ECM Staff time by PoF'!$A$4:$R$4,0),FALSE)), 0, VLOOKUP(CONCATENATE($A119,W$66),'ECM Staff time by PoF'!$A$5:$S$119,MATCH($FZ$103, 'ECM Staff time by PoF'!$A$4:$R$4,0),FALSE))))*W81</f>
        <v>0</v>
      </c>
      <c r="GV119" s="60">
        <f>IF($A119="",0,IF(VLOOKUP($A119,'ECM Staff time by PoF'!$B$5:$C$119,2,FALSE)="Not Applicable",VLOOKUP($A119,'ECM Staff time by PoF'!$B$5:$S$119,MATCH($FZ$103, 'ECM Staff time by PoF'!$B$4:$R$4,0),FALSE),IF(ISERROR(VLOOKUP(CONCATENATE($A119,X$66),'ECM Staff time by PoF'!$A$5:$S$119,MATCH($FZ$103, 'ECM Staff time by PoF'!$A$4:$R$4,0),FALSE)), 0, VLOOKUP(CONCATENATE($A119,X$66),'ECM Staff time by PoF'!$A$5:$S$119,MATCH($FZ$103, 'ECM Staff time by PoF'!$A$4:$R$4,0),FALSE))))*X81</f>
        <v>0</v>
      </c>
      <c r="GW119" s="60">
        <f>IF($A119="",0,IF(VLOOKUP($A119,'ECM Staff time by PoF'!$B$5:$C$119,2,FALSE)="Not Applicable",VLOOKUP($A119,'ECM Staff time by PoF'!$B$5:$S$119,MATCH($FZ$103, 'ECM Staff time by PoF'!$B$4:$R$4,0),FALSE),IF(ISERROR(VLOOKUP(CONCATENATE($A119,Y$66),'ECM Staff time by PoF'!$A$5:$S$119,MATCH($FZ$103, 'ECM Staff time by PoF'!$A$4:$R$4,0),FALSE)), 0, VLOOKUP(CONCATENATE($A119,Y$66),'ECM Staff time by PoF'!$A$5:$S$119,MATCH($FZ$103, 'ECM Staff time by PoF'!$A$4:$R$4,0),FALSE))))*Y81</f>
        <v>0</v>
      </c>
      <c r="GX119" s="60">
        <f>IF($A119="",0,IF(VLOOKUP($A119,'ECM Staff time by PoF'!$B$5:$C$119,2,FALSE)="Not Applicable",VLOOKUP($A119,'ECM Staff time by PoF'!$B$5:$S$119,MATCH($FZ$103, 'ECM Staff time by PoF'!$B$4:$R$4,0),FALSE),IF(ISERROR(VLOOKUP(CONCATENATE($A119,Z$66),'ECM Staff time by PoF'!$A$5:$S$119,MATCH($FZ$103, 'ECM Staff time by PoF'!$A$4:$R$4,0),FALSE)), 0, VLOOKUP(CONCATENATE($A119,Z$66),'ECM Staff time by PoF'!$A$5:$S$119,MATCH($FZ$103, 'ECM Staff time by PoF'!$A$4:$R$4,0),FALSE))))*Z81</f>
        <v>0</v>
      </c>
      <c r="GY119" s="60">
        <f>IF($A119="",0,IF(VLOOKUP($A119,'ECM Staff time by PoF'!$B$5:$C$119,2,FALSE)="Not Applicable",VLOOKUP($A119,'ECM Staff time by PoF'!$B$5:$S$119,MATCH($FZ$103, 'ECM Staff time by PoF'!$B$4:$R$4,0),FALSE),IF(ISERROR(VLOOKUP(CONCATENATE($A119,AA$66),'ECM Staff time by PoF'!$A$5:$S$119,MATCH($FZ$103, 'ECM Staff time by PoF'!$A$4:$R$4,0),FALSE)), 0, VLOOKUP(CONCATENATE($A119,AA$66),'ECM Staff time by PoF'!$A$5:$S$119,MATCH($FZ$103, 'ECM Staff time by PoF'!$A$4:$R$4,0),FALSE))))*AA81</f>
        <v>0</v>
      </c>
      <c r="GZ119" s="60">
        <f>IF($A119="",0,IF(VLOOKUP($A119,'ECM Staff time by PoF'!$B$5:$C$119,2,FALSE)="Not Applicable",VLOOKUP($A119,'ECM Staff time by PoF'!$B$5:$S$119,MATCH($FZ$103, 'ECM Staff time by PoF'!$B$4:$R$4,0),FALSE),IF(ISERROR(VLOOKUP(CONCATENATE($A119,AB$66),'ECM Staff time by PoF'!$A$5:$S$119,MATCH($FZ$103, 'ECM Staff time by PoF'!$A$4:$R$4,0),FALSE)), 0, VLOOKUP(CONCATENATE($A119,AB$66),'ECM Staff time by PoF'!$A$5:$S$119,MATCH($FZ$103, 'ECM Staff time by PoF'!$A$4:$R$4,0),FALSE))))*AB81</f>
        <v>0</v>
      </c>
      <c r="HA119" s="60">
        <f>IF($A119="",0,IF(VLOOKUP($A119,'ECM Staff time by PoF'!$B$5:$C$119,2,FALSE)="Not Applicable",VLOOKUP($A119,'ECM Staff time by PoF'!$B$5:$S$119,MATCH($FZ$103, 'ECM Staff time by PoF'!$B$4:$R$4,0),FALSE),IF(ISERROR(VLOOKUP(CONCATENATE($A119,AC$66),'ECM Staff time by PoF'!$A$5:$S$119,MATCH($FZ$103, 'ECM Staff time by PoF'!$A$4:$R$4,0),FALSE)), 0, VLOOKUP(CONCATENATE($A119,AC$66),'ECM Staff time by PoF'!$A$5:$S$119,MATCH($FZ$103, 'ECM Staff time by PoF'!$A$4:$R$4,0),FALSE))))*AC81</f>
        <v>0</v>
      </c>
      <c r="HB119" s="60">
        <f>IF($A119="",0,IF(VLOOKUP($A119,'ECM Staff time by PoF'!$B$5:$C$119,2,FALSE)="Not Applicable",VLOOKUP($A119,'ECM Staff time by PoF'!$B$5:$S$119,MATCH($FZ$103, 'ECM Staff time by PoF'!$B$4:$R$4,0),FALSE),IF(ISERROR(VLOOKUP(CONCATENATE($A119,AD$66),'ECM Staff time by PoF'!$A$5:$S$119,MATCH($FZ$103, 'ECM Staff time by PoF'!$A$4:$R$4,0),FALSE)), 0, VLOOKUP(CONCATENATE($A119,AD$66),'ECM Staff time by PoF'!$A$5:$S$119,MATCH($FZ$103, 'ECM Staff time by PoF'!$A$4:$R$4,0),FALSE))))*AD81</f>
        <v>0</v>
      </c>
      <c r="HC119" s="60">
        <f>IF($A119="",0,IF(VLOOKUP($A119,'ECM Staff time by PoF'!$B$5:$C$119,2,FALSE)="Not Applicable",VLOOKUP($A119,'ECM Staff time by PoF'!$B$5:$S$119,MATCH($FZ$103, 'ECM Staff time by PoF'!$B$4:$R$4,0),FALSE),IF(ISERROR(VLOOKUP(CONCATENATE($A119,AE$66),'ECM Staff time by PoF'!$A$5:$S$119,MATCH($FZ$103, 'ECM Staff time by PoF'!$A$4:$R$4,0),FALSE)), 0, VLOOKUP(CONCATENATE($A119,AE$66),'ECM Staff time by PoF'!$A$5:$S$119,MATCH($FZ$103, 'ECM Staff time by PoF'!$A$4:$R$4,0),FALSE))))*AE81</f>
        <v>0</v>
      </c>
      <c r="HD119" s="60">
        <f>IF($A119="",0,IF(VLOOKUP($A119,'ECM Staff time by PoF'!$B$5:$C$119,2,FALSE)="Not Applicable",VLOOKUP($A119,'ECM Staff time by PoF'!$B$5:$S$119,MATCH($FZ$103, 'ECM Staff time by PoF'!$B$4:$R$4,0),FALSE),IF(ISERROR(VLOOKUP(CONCATENATE($A119,AF$66),'ECM Staff time by PoF'!$A$5:$S$119,MATCH($FZ$103, 'ECM Staff time by PoF'!$A$4:$R$4,0),FALSE)), 0, VLOOKUP(CONCATENATE($A119,AF$66),'ECM Staff time by PoF'!$A$5:$S$119,MATCH($FZ$103, 'ECM Staff time by PoF'!$A$4:$R$4,0),FALSE))))*AF81</f>
        <v>0</v>
      </c>
      <c r="HE119" s="60">
        <f>IF($A119="",0,IF(VLOOKUP($A119,'ECM Staff time by PoF'!$B$5:$C$119,2,FALSE)="Not Applicable",VLOOKUP($A119,'ECM Staff time by PoF'!$B$5:$S$119,MATCH($FZ$103, 'ECM Staff time by PoF'!$B$4:$R$4,0),FALSE),IF(ISERROR(VLOOKUP(CONCATENATE($A119,AG$66),'ECM Staff time by PoF'!$A$5:$S$119,MATCH($FZ$103, 'ECM Staff time by PoF'!$A$4:$R$4,0),FALSE)), 0, VLOOKUP(CONCATENATE($A119,AG$66),'ECM Staff time by PoF'!$A$5:$S$119,MATCH($FZ$103, 'ECM Staff time by PoF'!$A$4:$R$4,0),FALSE))))*AG81</f>
        <v>0</v>
      </c>
      <c r="HF119" s="60">
        <f>IF($A119="",0,IF(VLOOKUP($A119,'ECM Staff time by PoF'!$B$5:$C$119,2,FALSE)="Not Applicable",VLOOKUP($A119,'ECM Staff time by PoF'!$B$5:$S$119,MATCH($FZ$103, 'ECM Staff time by PoF'!$B$4:$R$4,0),FALSE),IF(ISERROR(VLOOKUP(CONCATENATE($A119,AH$66),'ECM Staff time by PoF'!$A$5:$S$119,MATCH($FZ$103, 'ECM Staff time by PoF'!$A$4:$R$4,0),FALSE)), 0, VLOOKUP(CONCATENATE($A119,AH$66),'ECM Staff time by PoF'!$A$5:$S$119,MATCH($FZ$103, 'ECM Staff time by PoF'!$A$4:$R$4,0),FALSE))))*AH81</f>
        <v>0</v>
      </c>
      <c r="HG119" s="60">
        <f>IF($A119="",0,IF(VLOOKUP($A119,'ECM Staff time by PoF'!$B$5:$C$119,2,FALSE)="Not Applicable",VLOOKUP($A119,'ECM Staff time by PoF'!$B$5:$S$119,MATCH($FZ$103, 'ECM Staff time by PoF'!$B$4:$R$4,0),FALSE),IF(ISERROR(VLOOKUP(CONCATENATE($A119,AI$66),'ECM Staff time by PoF'!$A$5:$S$119,MATCH($FZ$103, 'ECM Staff time by PoF'!$A$4:$R$4,0),FALSE)), 0, VLOOKUP(CONCATENATE($A119,AI$66),'ECM Staff time by PoF'!$A$5:$S$119,MATCH($FZ$103, 'ECM Staff time by PoF'!$A$4:$R$4,0),FALSE))))*AI81</f>
        <v>0</v>
      </c>
      <c r="HH119" s="60">
        <f>IF($A119="",0,IF(VLOOKUP($A119,'ECM Staff time by PoF'!$B$5:$C$119,2,FALSE)="Not Applicable",VLOOKUP($A119,'ECM Staff time by PoF'!$B$5:$S$119,MATCH($FZ$103, 'ECM Staff time by PoF'!$B$4:$R$4,0),FALSE),IF(ISERROR(VLOOKUP(CONCATENATE($A119,AJ$66),'ECM Staff time by PoF'!$A$5:$S$119,MATCH($FZ$103, 'ECM Staff time by PoF'!$A$4:$R$4,0),FALSE)), 0, VLOOKUP(CONCATENATE($A119,AJ$66),'ECM Staff time by PoF'!$A$5:$S$119,MATCH($FZ$103, 'ECM Staff time by PoF'!$A$4:$R$4,0),FALSE))))*AJ81</f>
        <v>0</v>
      </c>
      <c r="HI119" s="60">
        <f>IF($A119="",0,IF(VLOOKUP($A119,'ECM Staff time by PoF'!$B$5:$C$119,2,FALSE)="Not Applicable",VLOOKUP($A119,'ECM Staff time by PoF'!$B$5:$S$119,MATCH($FZ$103, 'ECM Staff time by PoF'!$B$4:$R$4,0),FALSE),IF(ISERROR(VLOOKUP(CONCATENATE($A119,AK$66),'ECM Staff time by PoF'!$A$5:$S$119,MATCH($FZ$103, 'ECM Staff time by PoF'!$A$4:$R$4,0),FALSE)), 0, VLOOKUP(CONCATENATE($A119,AK$66),'ECM Staff time by PoF'!$A$5:$S$119,MATCH($FZ$103, 'ECM Staff time by PoF'!$A$4:$R$4,0),FALSE))))*AK81</f>
        <v>0</v>
      </c>
      <c r="HJ119" s="60">
        <f>IF($A119="",0,IF(VLOOKUP($A119,'ECM Staff time by PoF'!$B$5:$C$119,2,FALSE)="Not Applicable",VLOOKUP($A119,'ECM Staff time by PoF'!$B$5:$S$119,MATCH($HJ$103, 'ECM Staff time by PoF'!$B$4:$R$4,0),FALSE),IF(ISERROR(VLOOKUP(CONCATENATE($A119,B$66),'ECM Staff time by PoF'!$A$5:$S$119,MATCH($HJ$103, 'ECM Staff time by PoF'!$A$4:$R$4,0),FALSE)), 0, VLOOKUP(CONCATENATE($A119,B$66),'ECM Staff time by PoF'!$A$5:$S$119,MATCH($HJ$103, 'ECM Staff time by PoF'!$A$4:$R$4,0),FALSE))))*B81</f>
        <v>0</v>
      </c>
      <c r="HK119" s="60">
        <f>IF($A119="",0,IF(VLOOKUP($A119,'ECM Staff time by PoF'!$B$5:$C$119,2,FALSE)="Not Applicable",VLOOKUP($A119,'ECM Staff time by PoF'!$B$5:$S$119,MATCH($HJ$103, 'ECM Staff time by PoF'!$B$4:$R$4,0),FALSE),IF(ISERROR(VLOOKUP(CONCATENATE($A119,C$66),'ECM Staff time by PoF'!$A$5:$S$119,MATCH($HJ$103, 'ECM Staff time by PoF'!$A$4:$R$4,0),FALSE)), 0, VLOOKUP(CONCATENATE($A119,C$66),'ECM Staff time by PoF'!$A$5:$S$119,MATCH($HJ$103, 'ECM Staff time by PoF'!$A$4:$R$4,0),FALSE))))*C81</f>
        <v>0</v>
      </c>
      <c r="HL119" s="60">
        <f>IF($A119="",0,IF(VLOOKUP($A119,'ECM Staff time by PoF'!$B$5:$C$119,2,FALSE)="Not Applicable",VLOOKUP($A119,'ECM Staff time by PoF'!$B$5:$S$119,MATCH($HJ$103, 'ECM Staff time by PoF'!$B$4:$R$4,0),FALSE),IF(ISERROR(VLOOKUP(CONCATENATE($A119,D$66),'ECM Staff time by PoF'!$A$5:$S$119,MATCH($HJ$103, 'ECM Staff time by PoF'!$A$4:$R$4,0),FALSE)), 0, VLOOKUP(CONCATENATE($A119,D$66),'ECM Staff time by PoF'!$A$5:$S$119,MATCH($HJ$103, 'ECM Staff time by PoF'!$A$4:$R$4,0),FALSE))))*D81</f>
        <v>0</v>
      </c>
      <c r="HM119" s="60">
        <f>IF($A119="",0,IF(VLOOKUP($A119,'ECM Staff time by PoF'!$B$5:$C$119,2,FALSE)="Not Applicable",VLOOKUP($A119,'ECM Staff time by PoF'!$B$5:$S$119,MATCH($HJ$103, 'ECM Staff time by PoF'!$B$4:$R$4,0),FALSE),IF(ISERROR(VLOOKUP(CONCATENATE($A119,E$66),'ECM Staff time by PoF'!$A$5:$S$119,MATCH($HJ$103, 'ECM Staff time by PoF'!$A$4:$R$4,0),FALSE)), 0, VLOOKUP(CONCATENATE($A119,E$66),'ECM Staff time by PoF'!$A$5:$S$119,MATCH($HJ$103, 'ECM Staff time by PoF'!$A$4:$R$4,0),FALSE))))*E81</f>
        <v>0</v>
      </c>
      <c r="HN119" s="60">
        <f>IF($A119="",0,IF(VLOOKUP($A119,'ECM Staff time by PoF'!$B$5:$C$119,2,FALSE)="Not Applicable",VLOOKUP($A119,'ECM Staff time by PoF'!$B$5:$S$119,MATCH($HJ$103, 'ECM Staff time by PoF'!$B$4:$R$4,0),FALSE),IF(ISERROR(VLOOKUP(CONCATENATE($A119,F$66),'ECM Staff time by PoF'!$A$5:$S$119,MATCH($HJ$103, 'ECM Staff time by PoF'!$A$4:$R$4,0),FALSE)), 0, VLOOKUP(CONCATENATE($A119,F$66),'ECM Staff time by PoF'!$A$5:$S$119,MATCH($HJ$103, 'ECM Staff time by PoF'!$A$4:$R$4,0),FALSE))))*F81</f>
        <v>0</v>
      </c>
      <c r="HO119" s="60">
        <f>IF($A119="",0,IF(VLOOKUP($A119,'ECM Staff time by PoF'!$B$5:$C$119,2,FALSE)="Not Applicable",VLOOKUP($A119,'ECM Staff time by PoF'!$B$5:$S$119,MATCH($HJ$103, 'ECM Staff time by PoF'!$B$4:$R$4,0),FALSE),IF(ISERROR(VLOOKUP(CONCATENATE($A119,G$66),'ECM Staff time by PoF'!$A$5:$S$119,MATCH($HJ$103, 'ECM Staff time by PoF'!$A$4:$R$4,0),FALSE)), 0, VLOOKUP(CONCATENATE($A119,G$66),'ECM Staff time by PoF'!$A$5:$S$119,MATCH($HJ$103, 'ECM Staff time by PoF'!$A$4:$R$4,0),FALSE))))*G81</f>
        <v>0</v>
      </c>
      <c r="HP119" s="60">
        <f>IF($A119="",0,IF(VLOOKUP($A119,'ECM Staff time by PoF'!$B$5:$C$119,2,FALSE)="Not Applicable",VLOOKUP($A119,'ECM Staff time by PoF'!$B$5:$S$119,MATCH($HJ$103, 'ECM Staff time by PoF'!$B$4:$R$4,0),FALSE),IF(ISERROR(VLOOKUP(CONCATENATE($A119,H$66),'ECM Staff time by PoF'!$A$5:$S$119,MATCH($HJ$103, 'ECM Staff time by PoF'!$A$4:$R$4,0),FALSE)), 0, VLOOKUP(CONCATENATE($A119,H$66),'ECM Staff time by PoF'!$A$5:$S$119,MATCH($HJ$103, 'ECM Staff time by PoF'!$A$4:$R$4,0),FALSE))))*H81</f>
        <v>0</v>
      </c>
      <c r="HQ119" s="60">
        <f>IF($A119="",0,IF(VLOOKUP($A119,'ECM Staff time by PoF'!$B$5:$C$119,2,FALSE)="Not Applicable",VLOOKUP($A119,'ECM Staff time by PoF'!$B$5:$S$119,MATCH($HJ$103, 'ECM Staff time by PoF'!$B$4:$R$4,0),FALSE),IF(ISERROR(VLOOKUP(CONCATENATE($A119,I$66),'ECM Staff time by PoF'!$A$5:$S$119,MATCH($HJ$103, 'ECM Staff time by PoF'!$A$4:$R$4,0),FALSE)), 0, VLOOKUP(CONCATENATE($A119,I$66),'ECM Staff time by PoF'!$A$5:$S$119,MATCH($HJ$103, 'ECM Staff time by PoF'!$A$4:$R$4,0),FALSE))))*I81</f>
        <v>0</v>
      </c>
      <c r="HR119" s="60">
        <f>IF($A119="",0,IF(VLOOKUP($A119,'ECM Staff time by PoF'!$B$5:$C$119,2,FALSE)="Not Applicable",VLOOKUP($A119,'ECM Staff time by PoF'!$B$5:$S$119,MATCH($HJ$103, 'ECM Staff time by PoF'!$B$4:$R$4,0),FALSE),IF(ISERROR(VLOOKUP(CONCATENATE($A119,J$66),'ECM Staff time by PoF'!$A$5:$S$119,MATCH($HJ$103, 'ECM Staff time by PoF'!$A$4:$R$4,0),FALSE)), 0, VLOOKUP(CONCATENATE($A119,J$66),'ECM Staff time by PoF'!$A$5:$S$119,MATCH($HJ$103, 'ECM Staff time by PoF'!$A$4:$R$4,0),FALSE))))*J81</f>
        <v>0</v>
      </c>
      <c r="HS119" s="60">
        <f>IF($A119="",0,IF(VLOOKUP($A119,'ECM Staff time by PoF'!$B$5:$C$119,2,FALSE)="Not Applicable",VLOOKUP($A119,'ECM Staff time by PoF'!$B$5:$S$119,MATCH($HJ$103, 'ECM Staff time by PoF'!$B$4:$R$4,0),FALSE),IF(ISERROR(VLOOKUP(CONCATENATE($A119,K$66),'ECM Staff time by PoF'!$A$5:$S$119,MATCH($HJ$103, 'ECM Staff time by PoF'!$A$4:$R$4,0),FALSE)), 0, VLOOKUP(CONCATENATE($A119,K$66),'ECM Staff time by PoF'!$A$5:$S$119,MATCH($HJ$103, 'ECM Staff time by PoF'!$A$4:$R$4,0),FALSE))))*K81</f>
        <v>0</v>
      </c>
      <c r="HT119" s="60">
        <f>IF($A119="",0,IF(VLOOKUP($A119,'ECM Staff time by PoF'!$B$5:$C$119,2,FALSE)="Not Applicable",VLOOKUP($A119,'ECM Staff time by PoF'!$B$5:$S$119,MATCH($HJ$103, 'ECM Staff time by PoF'!$B$4:$R$4,0),FALSE),IF(ISERROR(VLOOKUP(CONCATENATE($A119,L$66),'ECM Staff time by PoF'!$A$5:$S$119,MATCH($HJ$103, 'ECM Staff time by PoF'!$A$4:$R$4,0),FALSE)), 0, VLOOKUP(CONCATENATE($A119,L$66),'ECM Staff time by PoF'!$A$5:$S$119,MATCH($HJ$103, 'ECM Staff time by PoF'!$A$4:$R$4,0),FALSE))))*L81</f>
        <v>0</v>
      </c>
      <c r="HU119" s="60">
        <f>IF($A119="",0,IF(VLOOKUP($A119,'ECM Staff time by PoF'!$B$5:$C$119,2,FALSE)="Not Applicable",VLOOKUP($A119,'ECM Staff time by PoF'!$B$5:$S$119,MATCH($HJ$103, 'ECM Staff time by PoF'!$B$4:$R$4,0),FALSE),IF(ISERROR(VLOOKUP(CONCATENATE($A119,M$66),'ECM Staff time by PoF'!$A$5:$S$119,MATCH($HJ$103, 'ECM Staff time by PoF'!$A$4:$R$4,0),FALSE)), 0, VLOOKUP(CONCATENATE($A119,M$66),'ECM Staff time by PoF'!$A$5:$S$119,MATCH($HJ$103, 'ECM Staff time by PoF'!$A$4:$R$4,0),FALSE))))*M81</f>
        <v>0</v>
      </c>
      <c r="HV119" s="60">
        <f>IF($A119="",0,IF(VLOOKUP($A119,'ECM Staff time by PoF'!$B$5:$C$119,2,FALSE)="Not Applicable",VLOOKUP($A119,'ECM Staff time by PoF'!$B$5:$S$119,MATCH($HJ$103, 'ECM Staff time by PoF'!$B$4:$R$4,0),FALSE),IF(ISERROR(VLOOKUP(CONCATENATE($A119,N$66),'ECM Staff time by PoF'!$A$5:$S$119,MATCH($HJ$103, 'ECM Staff time by PoF'!$A$4:$R$4,0),FALSE)), 0, VLOOKUP(CONCATENATE($A119,N$66),'ECM Staff time by PoF'!$A$5:$S$119,MATCH($HJ$103, 'ECM Staff time by PoF'!$A$4:$R$4,0),FALSE))))*N81</f>
        <v>0</v>
      </c>
      <c r="HW119" s="60">
        <f>IF($A119="",0,IF(VLOOKUP($A119,'ECM Staff time by PoF'!$B$5:$C$119,2,FALSE)="Not Applicable",VLOOKUP($A119,'ECM Staff time by PoF'!$B$5:$S$119,MATCH($HJ$103, 'ECM Staff time by PoF'!$B$4:$R$4,0),FALSE),IF(ISERROR(VLOOKUP(CONCATENATE($A119,O$66),'ECM Staff time by PoF'!$A$5:$S$119,MATCH($HJ$103, 'ECM Staff time by PoF'!$A$4:$R$4,0),FALSE)), 0, VLOOKUP(CONCATENATE($A119,O$66),'ECM Staff time by PoF'!$A$5:$S$119,MATCH($HJ$103, 'ECM Staff time by PoF'!$A$4:$R$4,0),FALSE))))*O81</f>
        <v>0</v>
      </c>
      <c r="HX119" s="60">
        <f>IF($A119="",0,IF(VLOOKUP($A119,'ECM Staff time by PoF'!$B$5:$C$119,2,FALSE)="Not Applicable",VLOOKUP($A119,'ECM Staff time by PoF'!$B$5:$S$119,MATCH($HJ$103, 'ECM Staff time by PoF'!$B$4:$R$4,0),FALSE),IF(ISERROR(VLOOKUP(CONCATENATE($A119,P$66),'ECM Staff time by PoF'!$A$5:$S$119,MATCH($HJ$103, 'ECM Staff time by PoF'!$A$4:$R$4,0),FALSE)), 0, VLOOKUP(CONCATENATE($A119,P$66),'ECM Staff time by PoF'!$A$5:$S$119,MATCH($HJ$103, 'ECM Staff time by PoF'!$A$4:$R$4,0),FALSE))))*P81</f>
        <v>0</v>
      </c>
      <c r="HY119" s="60">
        <f>IF($A119="",0,IF(VLOOKUP($A119,'ECM Staff time by PoF'!$B$5:$C$119,2,FALSE)="Not Applicable",VLOOKUP($A119,'ECM Staff time by PoF'!$B$5:$S$119,MATCH($HJ$103, 'ECM Staff time by PoF'!$B$4:$R$4,0),FALSE),IF(ISERROR(VLOOKUP(CONCATENATE($A119,Q$66),'ECM Staff time by PoF'!$A$5:$S$119,MATCH($HJ$103, 'ECM Staff time by PoF'!$A$4:$R$4,0),FALSE)), 0, VLOOKUP(CONCATENATE($A119,Q$66),'ECM Staff time by PoF'!$A$5:$S$119,MATCH($HJ$103, 'ECM Staff time by PoF'!$A$4:$R$4,0),FALSE))))*Q81</f>
        <v>0</v>
      </c>
      <c r="HZ119" s="60">
        <f>IF($A119="",0,IF(VLOOKUP($A119,'ECM Staff time by PoF'!$B$5:$C$119,2,FALSE)="Not Applicable",VLOOKUP($A119,'ECM Staff time by PoF'!$B$5:$S$119,MATCH($HJ$103, 'ECM Staff time by PoF'!$B$4:$R$4,0),FALSE),IF(ISERROR(VLOOKUP(CONCATENATE($A119,R$66),'ECM Staff time by PoF'!$A$5:$S$119,MATCH($HJ$103, 'ECM Staff time by PoF'!$A$4:$R$4,0),FALSE)), 0, VLOOKUP(CONCATENATE($A119,R$66),'ECM Staff time by PoF'!$A$5:$S$119,MATCH($HJ$103, 'ECM Staff time by PoF'!$A$4:$R$4,0),FALSE))))*R81</f>
        <v>0</v>
      </c>
      <c r="IA119" s="60">
        <f>IF($A119="",0,IF(VLOOKUP($A119,'ECM Staff time by PoF'!$B$5:$C$119,2,FALSE)="Not Applicable",VLOOKUP($A119,'ECM Staff time by PoF'!$B$5:$S$119,MATCH($HJ$103, 'ECM Staff time by PoF'!$B$4:$R$4,0),FALSE),IF(ISERROR(VLOOKUP(CONCATENATE($A119,S$66),'ECM Staff time by PoF'!$A$5:$S$119,MATCH($HJ$103, 'ECM Staff time by PoF'!$A$4:$R$4,0),FALSE)), 0, VLOOKUP(CONCATENATE($A119,S$66),'ECM Staff time by PoF'!$A$5:$S$119,MATCH($HJ$103, 'ECM Staff time by PoF'!$A$4:$R$4,0),FALSE))))*S81</f>
        <v>0</v>
      </c>
      <c r="IB119" s="60">
        <f>IF($A119="",0,IF(VLOOKUP($A119,'ECM Staff time by PoF'!$B$5:$C$119,2,FALSE)="Not Applicable",VLOOKUP($A119,'ECM Staff time by PoF'!$B$5:$S$119,MATCH($HJ$103, 'ECM Staff time by PoF'!$B$4:$R$4,0),FALSE),IF(ISERROR(VLOOKUP(CONCATENATE($A119,T$66),'ECM Staff time by PoF'!$A$5:$S$119,MATCH($HJ$103, 'ECM Staff time by PoF'!$A$4:$R$4,0),FALSE)), 0, VLOOKUP(CONCATENATE($A119,T$66),'ECM Staff time by PoF'!$A$5:$S$119,MATCH($HJ$103, 'ECM Staff time by PoF'!$A$4:$R$4,0),FALSE))))*T81</f>
        <v>0</v>
      </c>
      <c r="IC119" s="60">
        <f>IF($A119="",0,IF(VLOOKUP($A119,'ECM Staff time by PoF'!$B$5:$C$119,2,FALSE)="Not Applicable",VLOOKUP($A119,'ECM Staff time by PoF'!$B$5:$S$119,MATCH($HJ$103, 'ECM Staff time by PoF'!$B$4:$R$4,0),FALSE),IF(ISERROR(VLOOKUP(CONCATENATE($A119,U$66),'ECM Staff time by PoF'!$A$5:$S$119,MATCH($HJ$103, 'ECM Staff time by PoF'!$A$4:$R$4,0),FALSE)), 0, VLOOKUP(CONCATENATE($A119,U$66),'ECM Staff time by PoF'!$A$5:$S$119,MATCH($HJ$103, 'ECM Staff time by PoF'!$A$4:$R$4,0),FALSE))))*U81</f>
        <v>0</v>
      </c>
      <c r="ID119" s="60">
        <f>IF($A119="",0,IF(VLOOKUP($A119,'ECM Staff time by PoF'!$B$5:$C$119,2,FALSE)="Not Applicable",VLOOKUP($A119,'ECM Staff time by PoF'!$B$5:$S$119,MATCH($HJ$103, 'ECM Staff time by PoF'!$B$4:$R$4,0),FALSE),IF(ISERROR(VLOOKUP(CONCATENATE($A119,V$66),'ECM Staff time by PoF'!$A$5:$S$119,MATCH($HJ$103, 'ECM Staff time by PoF'!$A$4:$R$4,0),FALSE)), 0, VLOOKUP(CONCATENATE($A119,V$66),'ECM Staff time by PoF'!$A$5:$S$119,MATCH($HJ$103, 'ECM Staff time by PoF'!$A$4:$R$4,0),FALSE))))*V81</f>
        <v>0</v>
      </c>
      <c r="IE119" s="60">
        <f>IF($A119="",0,IF(VLOOKUP($A119,'ECM Staff time by PoF'!$B$5:$C$119,2,FALSE)="Not Applicable",VLOOKUP($A119,'ECM Staff time by PoF'!$B$5:$S$119,MATCH($HJ$103, 'ECM Staff time by PoF'!$B$4:$R$4,0),FALSE),IF(ISERROR(VLOOKUP(CONCATENATE($A119,W$66),'ECM Staff time by PoF'!$A$5:$S$119,MATCH($HJ$103, 'ECM Staff time by PoF'!$A$4:$R$4,0),FALSE)), 0, VLOOKUP(CONCATENATE($A119,W$66),'ECM Staff time by PoF'!$A$5:$S$119,MATCH($HJ$103, 'ECM Staff time by PoF'!$A$4:$R$4,0),FALSE))))*W81</f>
        <v>0</v>
      </c>
      <c r="IF119" s="60">
        <f>IF($A119="",0,IF(VLOOKUP($A119,'ECM Staff time by PoF'!$B$5:$C$119,2,FALSE)="Not Applicable",VLOOKUP($A119,'ECM Staff time by PoF'!$B$5:$S$119,MATCH($HJ$103, 'ECM Staff time by PoF'!$B$4:$R$4,0),FALSE),IF(ISERROR(VLOOKUP(CONCATENATE($A119,X$66),'ECM Staff time by PoF'!$A$5:$S$119,MATCH($HJ$103, 'ECM Staff time by PoF'!$A$4:$R$4,0),FALSE)), 0, VLOOKUP(CONCATENATE($A119,X$66),'ECM Staff time by PoF'!$A$5:$S$119,MATCH($HJ$103, 'ECM Staff time by PoF'!$A$4:$R$4,0),FALSE))))*X81</f>
        <v>0</v>
      </c>
      <c r="IG119" s="60">
        <f>IF($A119="",0,IF(VLOOKUP($A119,'ECM Staff time by PoF'!$B$5:$C$119,2,FALSE)="Not Applicable",VLOOKUP($A119,'ECM Staff time by PoF'!$B$5:$S$119,MATCH($HJ$103, 'ECM Staff time by PoF'!$B$4:$R$4,0),FALSE),IF(ISERROR(VLOOKUP(CONCATENATE($A119,Y$66),'ECM Staff time by PoF'!$A$5:$S$119,MATCH($HJ$103, 'ECM Staff time by PoF'!$A$4:$R$4,0),FALSE)), 0, VLOOKUP(CONCATENATE($A119,Y$66),'ECM Staff time by PoF'!$A$5:$S$119,MATCH($HJ$103, 'ECM Staff time by PoF'!$A$4:$R$4,0),FALSE))))*Y81</f>
        <v>0</v>
      </c>
      <c r="IH119" s="60">
        <f>IF($A119="",0,IF(VLOOKUP($A119,'ECM Staff time by PoF'!$B$5:$C$119,2,FALSE)="Not Applicable",VLOOKUP($A119,'ECM Staff time by PoF'!$B$5:$S$119,MATCH($HJ$103, 'ECM Staff time by PoF'!$B$4:$R$4,0),FALSE),IF(ISERROR(VLOOKUP(CONCATENATE($A119,Z$66),'ECM Staff time by PoF'!$A$5:$S$119,MATCH($HJ$103, 'ECM Staff time by PoF'!$A$4:$R$4,0),FALSE)), 0, VLOOKUP(CONCATENATE($A119,Z$66),'ECM Staff time by PoF'!$A$5:$S$119,MATCH($HJ$103, 'ECM Staff time by PoF'!$A$4:$R$4,0),FALSE))))*Z81</f>
        <v>0</v>
      </c>
      <c r="II119" s="60">
        <f>IF($A119="",0,IF(VLOOKUP($A119,'ECM Staff time by PoF'!$B$5:$C$119,2,FALSE)="Not Applicable",VLOOKUP($A119,'ECM Staff time by PoF'!$B$5:$S$119,MATCH($HJ$103, 'ECM Staff time by PoF'!$B$4:$R$4,0),FALSE),IF(ISERROR(VLOOKUP(CONCATENATE($A119,AA$66),'ECM Staff time by PoF'!$A$5:$S$119,MATCH($HJ$103, 'ECM Staff time by PoF'!$A$4:$R$4,0),FALSE)), 0, VLOOKUP(CONCATENATE($A119,AA$66),'ECM Staff time by PoF'!$A$5:$S$119,MATCH($HJ$103, 'ECM Staff time by PoF'!$A$4:$R$4,0),FALSE))))*AA81</f>
        <v>0</v>
      </c>
      <c r="IJ119" s="60">
        <f>IF($A119="",0,IF(VLOOKUP($A119,'ECM Staff time by PoF'!$B$5:$C$119,2,FALSE)="Not Applicable",VLOOKUP($A119,'ECM Staff time by PoF'!$B$5:$S$119,MATCH($HJ$103, 'ECM Staff time by PoF'!$B$4:$R$4,0),FALSE),IF(ISERROR(VLOOKUP(CONCATENATE($A119,AB$66),'ECM Staff time by PoF'!$A$5:$S$119,MATCH($HJ$103, 'ECM Staff time by PoF'!$A$4:$R$4,0),FALSE)), 0, VLOOKUP(CONCATENATE($A119,AB$66),'ECM Staff time by PoF'!$A$5:$S$119,MATCH($HJ$103, 'ECM Staff time by PoF'!$A$4:$R$4,0),FALSE))))*AB81</f>
        <v>0</v>
      </c>
      <c r="IK119" s="60">
        <f>IF($A119="",0,IF(VLOOKUP($A119,'ECM Staff time by PoF'!$B$5:$C$119,2,FALSE)="Not Applicable",VLOOKUP($A119,'ECM Staff time by PoF'!$B$5:$S$119,MATCH($HJ$103, 'ECM Staff time by PoF'!$B$4:$R$4,0),FALSE),IF(ISERROR(VLOOKUP(CONCATENATE($A119,AC$66),'ECM Staff time by PoF'!$A$5:$S$119,MATCH($HJ$103, 'ECM Staff time by PoF'!$A$4:$R$4,0),FALSE)), 0, VLOOKUP(CONCATENATE($A119,AC$66),'ECM Staff time by PoF'!$A$5:$S$119,MATCH($HJ$103, 'ECM Staff time by PoF'!$A$4:$R$4,0),FALSE))))*AC81</f>
        <v>0</v>
      </c>
      <c r="IL119" s="60">
        <f>IF($A119="",0,IF(VLOOKUP($A119,'ECM Staff time by PoF'!$B$5:$C$119,2,FALSE)="Not Applicable",VLOOKUP($A119,'ECM Staff time by PoF'!$B$5:$S$119,MATCH($HJ$103, 'ECM Staff time by PoF'!$B$4:$R$4,0),FALSE),IF(ISERROR(VLOOKUP(CONCATENATE($A119,AD$66),'ECM Staff time by PoF'!$A$5:$S$119,MATCH($HJ$103, 'ECM Staff time by PoF'!$A$4:$R$4,0),FALSE)), 0, VLOOKUP(CONCATENATE($A119,AD$66),'ECM Staff time by PoF'!$A$5:$S$119,MATCH($HJ$103, 'ECM Staff time by PoF'!$A$4:$R$4,0),FALSE))))*AD81</f>
        <v>0</v>
      </c>
      <c r="IM119" s="60">
        <f>IF($A119="",0,IF(VLOOKUP($A119,'ECM Staff time by PoF'!$B$5:$C$119,2,FALSE)="Not Applicable",VLOOKUP($A119,'ECM Staff time by PoF'!$B$5:$S$119,MATCH($HJ$103, 'ECM Staff time by PoF'!$B$4:$R$4,0),FALSE),IF(ISERROR(VLOOKUP(CONCATENATE($A119,AE$66),'ECM Staff time by PoF'!$A$5:$S$119,MATCH($HJ$103, 'ECM Staff time by PoF'!$A$4:$R$4,0),FALSE)), 0, VLOOKUP(CONCATENATE($A119,AE$66),'ECM Staff time by PoF'!$A$5:$S$119,MATCH($HJ$103, 'ECM Staff time by PoF'!$A$4:$R$4,0),FALSE))))*AE81</f>
        <v>0</v>
      </c>
      <c r="IN119" s="60">
        <f>IF($A119="",0,IF(VLOOKUP($A119,'ECM Staff time by PoF'!$B$5:$C$119,2,FALSE)="Not Applicable",VLOOKUP($A119,'ECM Staff time by PoF'!$B$5:$S$119,MATCH($HJ$103, 'ECM Staff time by PoF'!$B$4:$R$4,0),FALSE),IF(ISERROR(VLOOKUP(CONCATENATE($A119,AF$66),'ECM Staff time by PoF'!$A$5:$S$119,MATCH($HJ$103, 'ECM Staff time by PoF'!$A$4:$R$4,0),FALSE)), 0, VLOOKUP(CONCATENATE($A119,AF$66),'ECM Staff time by PoF'!$A$5:$S$119,MATCH($HJ$103, 'ECM Staff time by PoF'!$A$4:$R$4,0),FALSE))))*AF81</f>
        <v>0</v>
      </c>
      <c r="IO119" s="60">
        <f>IF($A119="",0,IF(VLOOKUP($A119,'ECM Staff time by PoF'!$B$5:$C$119,2,FALSE)="Not Applicable",VLOOKUP($A119,'ECM Staff time by PoF'!$B$5:$S$119,MATCH($HJ$103, 'ECM Staff time by PoF'!$B$4:$R$4,0),FALSE),IF(ISERROR(VLOOKUP(CONCATENATE($A119,AG$66),'ECM Staff time by PoF'!$A$5:$S$119,MATCH($HJ$103, 'ECM Staff time by PoF'!$A$4:$R$4,0),FALSE)), 0, VLOOKUP(CONCATENATE($A119,AG$66),'ECM Staff time by PoF'!$A$5:$S$119,MATCH($HJ$103, 'ECM Staff time by PoF'!$A$4:$R$4,0),FALSE))))*AG81</f>
        <v>0</v>
      </c>
      <c r="IP119" s="60">
        <f>IF($A119="",0,IF(VLOOKUP($A119,'ECM Staff time by PoF'!$B$5:$C$119,2,FALSE)="Not Applicable",VLOOKUP($A119,'ECM Staff time by PoF'!$B$5:$S$119,MATCH($HJ$103, 'ECM Staff time by PoF'!$B$4:$R$4,0),FALSE),IF(ISERROR(VLOOKUP(CONCATENATE($A119,AH$66),'ECM Staff time by PoF'!$A$5:$S$119,MATCH($HJ$103, 'ECM Staff time by PoF'!$A$4:$R$4,0),FALSE)), 0, VLOOKUP(CONCATENATE($A119,AH$66),'ECM Staff time by PoF'!$A$5:$S$119,MATCH($HJ$103, 'ECM Staff time by PoF'!$A$4:$R$4,0),FALSE))))*AH81</f>
        <v>0</v>
      </c>
      <c r="IQ119" s="60">
        <f>IF($A119="",0,IF(VLOOKUP($A119,'ECM Staff time by PoF'!$B$5:$C$119,2,FALSE)="Not Applicable",VLOOKUP($A119,'ECM Staff time by PoF'!$B$5:$S$119,MATCH($HJ$103, 'ECM Staff time by PoF'!$B$4:$R$4,0),FALSE),IF(ISERROR(VLOOKUP(CONCATENATE($A119,AI$66),'ECM Staff time by PoF'!$A$5:$S$119,MATCH($HJ$103, 'ECM Staff time by PoF'!$A$4:$R$4,0),FALSE)), 0, VLOOKUP(CONCATENATE($A119,AI$66),'ECM Staff time by PoF'!$A$5:$S$119,MATCH($HJ$103, 'ECM Staff time by PoF'!$A$4:$R$4,0),FALSE))))*AI81</f>
        <v>0</v>
      </c>
      <c r="IR119" s="60">
        <f>IF($A119="",0,IF(VLOOKUP($A119,'ECM Staff time by PoF'!$B$5:$C$119,2,FALSE)="Not Applicable",VLOOKUP($A119,'ECM Staff time by PoF'!$B$5:$S$119,MATCH($HJ$103, 'ECM Staff time by PoF'!$B$4:$R$4,0),FALSE),IF(ISERROR(VLOOKUP(CONCATENATE($A119,AJ$66),'ECM Staff time by PoF'!$A$5:$S$119,MATCH($HJ$103, 'ECM Staff time by PoF'!$A$4:$R$4,0),FALSE)), 0, VLOOKUP(CONCATENATE($A119,AJ$66),'ECM Staff time by PoF'!$A$5:$S$119,MATCH($HJ$103, 'ECM Staff time by PoF'!$A$4:$R$4,0),FALSE))))*AJ81</f>
        <v>0</v>
      </c>
      <c r="IS119" s="60">
        <f>IF($A119="",0,IF(VLOOKUP($A119,'ECM Staff time by PoF'!$B$5:$C$119,2,FALSE)="Not Applicable",VLOOKUP($A119,'ECM Staff time by PoF'!$B$5:$S$119,MATCH($HJ$103, 'ECM Staff time by PoF'!$B$4:$R$4,0),FALSE),IF(ISERROR(VLOOKUP(CONCATENATE($A119,AK$66),'ECM Staff time by PoF'!$A$5:$S$119,MATCH($HJ$103, 'ECM Staff time by PoF'!$A$4:$R$4,0),FALSE)), 0, VLOOKUP(CONCATENATE($A119,AK$66),'ECM Staff time by PoF'!$A$5:$S$119,MATCH($HJ$103, 'ECM Staff time by PoF'!$A$4:$R$4,0),FALSE))))*AK81</f>
        <v>0</v>
      </c>
      <c r="IT119" s="60">
        <f>IF($A119="",0,IF(VLOOKUP($A119,'ECM Staff time by PoF'!$B$5:$C$119,2,FALSE)="Not Applicable",VLOOKUP($A119,'ECM Staff time by PoF'!$B$5:$S$119,MATCH($IT$103, 'ECM Staff time by PoF'!$B$4:$R$4,0),FALSE),IF(ISERROR(VLOOKUP(CONCATENATE($A119,B$66),'ECM Staff time by PoF'!$A$5:$S$119,MATCH($IT$103, 'ECM Staff time by PoF'!$A$4:$R$4,0),FALSE)), 0, VLOOKUP(CONCATENATE($A119,B$66),'ECM Staff time by PoF'!$A$5:$S$119,MATCH($IT$103, 'ECM Staff time by PoF'!$A$4:$R$4,0),FALSE))))*B81</f>
        <v>0</v>
      </c>
      <c r="IU119" s="60">
        <f>IF($A119="",0,IF(VLOOKUP($A119,'ECM Staff time by PoF'!$B$5:$C$119,2,FALSE)="Not Applicable",VLOOKUP($A119,'ECM Staff time by PoF'!$B$5:$S$119,MATCH($IT$103, 'ECM Staff time by PoF'!$B$4:$R$4,0),FALSE),IF(ISERROR(VLOOKUP(CONCATENATE($A119,C$66),'ECM Staff time by PoF'!$A$5:$S$119,MATCH($IT$103, 'ECM Staff time by PoF'!$A$4:$R$4,0),FALSE)), 0, VLOOKUP(CONCATENATE($A119,C$66),'ECM Staff time by PoF'!$A$5:$S$119,MATCH($IT$103, 'ECM Staff time by PoF'!$A$4:$R$4,0),FALSE))))*C81</f>
        <v>0</v>
      </c>
      <c r="IV119" s="60">
        <f>IF($A119="",0,IF(VLOOKUP($A119,'ECM Staff time by PoF'!$B$5:$C$119,2,FALSE)="Not Applicable",VLOOKUP($A119,'ECM Staff time by PoF'!$B$5:$S$119,MATCH($IT$103, 'ECM Staff time by PoF'!$B$4:$R$4,0),FALSE),IF(ISERROR(VLOOKUP(CONCATENATE($A119,D$66),'ECM Staff time by PoF'!$A$5:$S$119,MATCH($IT$103, 'ECM Staff time by PoF'!$A$4:$R$4,0),FALSE)), 0, VLOOKUP(CONCATENATE($A119,D$66),'ECM Staff time by PoF'!$A$5:$S$119,MATCH($IT$103, 'ECM Staff time by PoF'!$A$4:$R$4,0),FALSE))))*D81</f>
        <v>0</v>
      </c>
      <c r="IW119" s="60">
        <f>IF($A119="",0,IF(VLOOKUP($A119,'ECM Staff time by PoF'!$B$5:$C$119,2,FALSE)="Not Applicable",VLOOKUP($A119,'ECM Staff time by PoF'!$B$5:$S$119,MATCH($IT$103, 'ECM Staff time by PoF'!$B$4:$R$4,0),FALSE),IF(ISERROR(VLOOKUP(CONCATENATE($A119,E$66),'ECM Staff time by PoF'!$A$5:$S$119,MATCH($IT$103, 'ECM Staff time by PoF'!$A$4:$R$4,0),FALSE)), 0, VLOOKUP(CONCATENATE($A119,E$66),'ECM Staff time by PoF'!$A$5:$S$119,MATCH($IT$103, 'ECM Staff time by PoF'!$A$4:$R$4,0),FALSE))))*E81</f>
        <v>0</v>
      </c>
      <c r="IX119" s="60">
        <f>IF($A119="",0,IF(VLOOKUP($A119,'ECM Staff time by PoF'!$B$5:$C$119,2,FALSE)="Not Applicable",VLOOKUP($A119,'ECM Staff time by PoF'!$B$5:$S$119,MATCH($IT$103, 'ECM Staff time by PoF'!$B$4:$R$4,0),FALSE),IF(ISERROR(VLOOKUP(CONCATENATE($A119,F$66),'ECM Staff time by PoF'!$A$5:$S$119,MATCH($IT$103, 'ECM Staff time by PoF'!$A$4:$R$4,0),FALSE)), 0, VLOOKUP(CONCATENATE($A119,F$66),'ECM Staff time by PoF'!$A$5:$S$119,MATCH($IT$103, 'ECM Staff time by PoF'!$A$4:$R$4,0),FALSE))))*F81</f>
        <v>0</v>
      </c>
      <c r="IY119" s="60">
        <f>IF($A119="",0,IF(VLOOKUP($A119,'ECM Staff time by PoF'!$B$5:$C$119,2,FALSE)="Not Applicable",VLOOKUP($A119,'ECM Staff time by PoF'!$B$5:$S$119,MATCH($IT$103, 'ECM Staff time by PoF'!$B$4:$R$4,0),FALSE),IF(ISERROR(VLOOKUP(CONCATENATE($A119,G$66),'ECM Staff time by PoF'!$A$5:$S$119,MATCH($IT$103, 'ECM Staff time by PoF'!$A$4:$R$4,0),FALSE)), 0, VLOOKUP(CONCATENATE($A119,G$66),'ECM Staff time by PoF'!$A$5:$S$119,MATCH($IT$103, 'ECM Staff time by PoF'!$A$4:$R$4,0),FALSE))))*G81</f>
        <v>0</v>
      </c>
      <c r="IZ119" s="60">
        <f>IF($A119="",0,IF(VLOOKUP($A119,'ECM Staff time by PoF'!$B$5:$C$119,2,FALSE)="Not Applicable",VLOOKUP($A119,'ECM Staff time by PoF'!$B$5:$S$119,MATCH($IT$103, 'ECM Staff time by PoF'!$B$4:$R$4,0),FALSE),IF(ISERROR(VLOOKUP(CONCATENATE($A119,H$66),'ECM Staff time by PoF'!$A$5:$S$119,MATCH($IT$103, 'ECM Staff time by PoF'!$A$4:$R$4,0),FALSE)), 0, VLOOKUP(CONCATENATE($A119,H$66),'ECM Staff time by PoF'!$A$5:$S$119,MATCH($IT$103, 'ECM Staff time by PoF'!$A$4:$R$4,0),FALSE))))*H81</f>
        <v>0</v>
      </c>
      <c r="JA119" s="60">
        <f>IF($A119="",0,IF(VLOOKUP($A119,'ECM Staff time by PoF'!$B$5:$C$119,2,FALSE)="Not Applicable",VLOOKUP($A119,'ECM Staff time by PoF'!$B$5:$S$119,MATCH($IT$103, 'ECM Staff time by PoF'!$B$4:$R$4,0),FALSE),IF(ISERROR(VLOOKUP(CONCATENATE($A119,I$66),'ECM Staff time by PoF'!$A$5:$S$119,MATCH($IT$103, 'ECM Staff time by PoF'!$A$4:$R$4,0),FALSE)), 0, VLOOKUP(CONCATENATE($A119,I$66),'ECM Staff time by PoF'!$A$5:$S$119,MATCH($IT$103, 'ECM Staff time by PoF'!$A$4:$R$4,0),FALSE))))*I81</f>
        <v>0</v>
      </c>
      <c r="JB119" s="60">
        <f>IF($A119="",0,IF(VLOOKUP($A119,'ECM Staff time by PoF'!$B$5:$C$119,2,FALSE)="Not Applicable",VLOOKUP($A119,'ECM Staff time by PoF'!$B$5:$S$119,MATCH($IT$103, 'ECM Staff time by PoF'!$B$4:$R$4,0),FALSE),IF(ISERROR(VLOOKUP(CONCATENATE($A119,J$66),'ECM Staff time by PoF'!$A$5:$S$119,MATCH($IT$103, 'ECM Staff time by PoF'!$A$4:$R$4,0),FALSE)), 0, VLOOKUP(CONCATENATE($A119,J$66),'ECM Staff time by PoF'!$A$5:$S$119,MATCH($IT$103, 'ECM Staff time by PoF'!$A$4:$R$4,0),FALSE))))*J81</f>
        <v>0</v>
      </c>
      <c r="JC119" s="60">
        <f>IF($A119="",0,IF(VLOOKUP($A119,'ECM Staff time by PoF'!$B$5:$C$119,2,FALSE)="Not Applicable",VLOOKUP($A119,'ECM Staff time by PoF'!$B$5:$S$119,MATCH($IT$103, 'ECM Staff time by PoF'!$B$4:$R$4,0),FALSE),IF(ISERROR(VLOOKUP(CONCATENATE($A119,K$66),'ECM Staff time by PoF'!$A$5:$S$119,MATCH($IT$103, 'ECM Staff time by PoF'!$A$4:$R$4,0),FALSE)), 0, VLOOKUP(CONCATENATE($A119,K$66),'ECM Staff time by PoF'!$A$5:$S$119,MATCH($IT$103, 'ECM Staff time by PoF'!$A$4:$R$4,0),FALSE))))*K81</f>
        <v>0</v>
      </c>
      <c r="JD119" s="60">
        <f>IF($A119="",0,IF(VLOOKUP($A119,'ECM Staff time by PoF'!$B$5:$C$119,2,FALSE)="Not Applicable",VLOOKUP($A119,'ECM Staff time by PoF'!$B$5:$S$119,MATCH($IT$103, 'ECM Staff time by PoF'!$B$4:$R$4,0),FALSE),IF(ISERROR(VLOOKUP(CONCATENATE($A119,L$66),'ECM Staff time by PoF'!$A$5:$S$119,MATCH($IT$103, 'ECM Staff time by PoF'!$A$4:$R$4,0),FALSE)), 0, VLOOKUP(CONCATENATE($A119,L$66),'ECM Staff time by PoF'!$A$5:$S$119,MATCH($IT$103, 'ECM Staff time by PoF'!$A$4:$R$4,0),FALSE))))*L81</f>
        <v>0</v>
      </c>
      <c r="JE119" s="60">
        <f>IF($A119="",0,IF(VLOOKUP($A119,'ECM Staff time by PoF'!$B$5:$C$119,2,FALSE)="Not Applicable",VLOOKUP($A119,'ECM Staff time by PoF'!$B$5:$S$119,MATCH($IT$103, 'ECM Staff time by PoF'!$B$4:$R$4,0),FALSE),IF(ISERROR(VLOOKUP(CONCATENATE($A119,M$66),'ECM Staff time by PoF'!$A$5:$S$119,MATCH($IT$103, 'ECM Staff time by PoF'!$A$4:$R$4,0),FALSE)), 0, VLOOKUP(CONCATENATE($A119,M$66),'ECM Staff time by PoF'!$A$5:$S$119,MATCH($IT$103, 'ECM Staff time by PoF'!$A$4:$R$4,0),FALSE))))*M81</f>
        <v>0</v>
      </c>
      <c r="JF119" s="60">
        <f>IF($A119="",0,IF(VLOOKUP($A119,'ECM Staff time by PoF'!$B$5:$C$119,2,FALSE)="Not Applicable",VLOOKUP($A119,'ECM Staff time by PoF'!$B$5:$S$119,MATCH($IT$103, 'ECM Staff time by PoF'!$B$4:$R$4,0),FALSE),IF(ISERROR(VLOOKUP(CONCATENATE($A119,N$66),'ECM Staff time by PoF'!$A$5:$S$119,MATCH($IT$103, 'ECM Staff time by PoF'!$A$4:$R$4,0),FALSE)), 0, VLOOKUP(CONCATENATE($A119,N$66),'ECM Staff time by PoF'!$A$5:$S$119,MATCH($IT$103, 'ECM Staff time by PoF'!$A$4:$R$4,0),FALSE))))*N81</f>
        <v>0</v>
      </c>
      <c r="JG119" s="60">
        <f>IF($A119="",0,IF(VLOOKUP($A119,'ECM Staff time by PoF'!$B$5:$C$119,2,FALSE)="Not Applicable",VLOOKUP($A119,'ECM Staff time by PoF'!$B$5:$S$119,MATCH($IT$103, 'ECM Staff time by PoF'!$B$4:$R$4,0),FALSE),IF(ISERROR(VLOOKUP(CONCATENATE($A119,O$66),'ECM Staff time by PoF'!$A$5:$S$119,MATCH($IT$103, 'ECM Staff time by PoF'!$A$4:$R$4,0),FALSE)), 0, VLOOKUP(CONCATENATE($A119,O$66),'ECM Staff time by PoF'!$A$5:$S$119,MATCH($IT$103, 'ECM Staff time by PoF'!$A$4:$R$4,0),FALSE))))*O81</f>
        <v>0</v>
      </c>
      <c r="JH119" s="60">
        <f>IF($A119="",0,IF(VLOOKUP($A119,'ECM Staff time by PoF'!$B$5:$C$119,2,FALSE)="Not Applicable",VLOOKUP($A119,'ECM Staff time by PoF'!$B$5:$S$119,MATCH($IT$103, 'ECM Staff time by PoF'!$B$4:$R$4,0),FALSE),IF(ISERROR(VLOOKUP(CONCATENATE($A119,P$66),'ECM Staff time by PoF'!$A$5:$S$119,MATCH($IT$103, 'ECM Staff time by PoF'!$A$4:$R$4,0),FALSE)), 0, VLOOKUP(CONCATENATE($A119,P$66),'ECM Staff time by PoF'!$A$5:$S$119,MATCH($IT$103, 'ECM Staff time by PoF'!$A$4:$R$4,0),FALSE))))*P81</f>
        <v>0</v>
      </c>
      <c r="JI119" s="60">
        <f>IF($A119="",0,IF(VLOOKUP($A119,'ECM Staff time by PoF'!$B$5:$C$119,2,FALSE)="Not Applicable",VLOOKUP($A119,'ECM Staff time by PoF'!$B$5:$S$119,MATCH($IT$103, 'ECM Staff time by PoF'!$B$4:$R$4,0),FALSE),IF(ISERROR(VLOOKUP(CONCATENATE($A119,Q$66),'ECM Staff time by PoF'!$A$5:$S$119,MATCH($IT$103, 'ECM Staff time by PoF'!$A$4:$R$4,0),FALSE)), 0, VLOOKUP(CONCATENATE($A119,Q$66),'ECM Staff time by PoF'!$A$5:$S$119,MATCH($IT$103, 'ECM Staff time by PoF'!$A$4:$R$4,0),FALSE))))*Q81</f>
        <v>0</v>
      </c>
      <c r="JJ119" s="60">
        <f>IF($A119="",0,IF(VLOOKUP($A119,'ECM Staff time by PoF'!$B$5:$C$119,2,FALSE)="Not Applicable",VLOOKUP($A119,'ECM Staff time by PoF'!$B$5:$S$119,MATCH($IT$103, 'ECM Staff time by PoF'!$B$4:$R$4,0),FALSE),IF(ISERROR(VLOOKUP(CONCATENATE($A119,R$66),'ECM Staff time by PoF'!$A$5:$S$119,MATCH($IT$103, 'ECM Staff time by PoF'!$A$4:$R$4,0),FALSE)), 0, VLOOKUP(CONCATENATE($A119,R$66),'ECM Staff time by PoF'!$A$5:$S$119,MATCH($IT$103, 'ECM Staff time by PoF'!$A$4:$R$4,0),FALSE))))*R81</f>
        <v>0</v>
      </c>
      <c r="JK119" s="60">
        <f>IF($A119="",0,IF(VLOOKUP($A119,'ECM Staff time by PoF'!$B$5:$C$119,2,FALSE)="Not Applicable",VLOOKUP($A119,'ECM Staff time by PoF'!$B$5:$S$119,MATCH($IT$103, 'ECM Staff time by PoF'!$B$4:$R$4,0),FALSE),IF(ISERROR(VLOOKUP(CONCATENATE($A119,S$66),'ECM Staff time by PoF'!$A$5:$S$119,MATCH($IT$103, 'ECM Staff time by PoF'!$A$4:$R$4,0),FALSE)), 0, VLOOKUP(CONCATENATE($A119,S$66),'ECM Staff time by PoF'!$A$5:$S$119,MATCH($IT$103, 'ECM Staff time by PoF'!$A$4:$R$4,0),FALSE))))*S81</f>
        <v>0</v>
      </c>
      <c r="JL119" s="60">
        <f>IF($A119="",0,IF(VLOOKUP($A119,'ECM Staff time by PoF'!$B$5:$C$119,2,FALSE)="Not Applicable",VLOOKUP($A119,'ECM Staff time by PoF'!$B$5:$S$119,MATCH($IT$103, 'ECM Staff time by PoF'!$B$4:$R$4,0),FALSE),IF(ISERROR(VLOOKUP(CONCATENATE($A119,T$66),'ECM Staff time by PoF'!$A$5:$S$119,MATCH($IT$103, 'ECM Staff time by PoF'!$A$4:$R$4,0),FALSE)), 0, VLOOKUP(CONCATENATE($A119,T$66),'ECM Staff time by PoF'!$A$5:$S$119,MATCH($IT$103, 'ECM Staff time by PoF'!$A$4:$R$4,0),FALSE))))*T81</f>
        <v>0</v>
      </c>
      <c r="JM119" s="60">
        <f>IF($A119="",0,IF(VLOOKUP($A119,'ECM Staff time by PoF'!$B$5:$C$119,2,FALSE)="Not Applicable",VLOOKUP($A119,'ECM Staff time by PoF'!$B$5:$S$119,MATCH($IT$103, 'ECM Staff time by PoF'!$B$4:$R$4,0),FALSE),IF(ISERROR(VLOOKUP(CONCATENATE($A119,U$66),'ECM Staff time by PoF'!$A$5:$S$119,MATCH($IT$103, 'ECM Staff time by PoF'!$A$4:$R$4,0),FALSE)), 0, VLOOKUP(CONCATENATE($A119,U$66),'ECM Staff time by PoF'!$A$5:$S$119,MATCH($IT$103, 'ECM Staff time by PoF'!$A$4:$R$4,0),FALSE))))*U81</f>
        <v>0</v>
      </c>
      <c r="JN119" s="60">
        <f>IF($A119="",0,IF(VLOOKUP($A119,'ECM Staff time by PoF'!$B$5:$C$119,2,FALSE)="Not Applicable",VLOOKUP($A119,'ECM Staff time by PoF'!$B$5:$S$119,MATCH($IT$103, 'ECM Staff time by PoF'!$B$4:$R$4,0),FALSE),IF(ISERROR(VLOOKUP(CONCATENATE($A119,V$66),'ECM Staff time by PoF'!$A$5:$S$119,MATCH($IT$103, 'ECM Staff time by PoF'!$A$4:$R$4,0),FALSE)), 0, VLOOKUP(CONCATENATE($A119,V$66),'ECM Staff time by PoF'!$A$5:$S$119,MATCH($IT$103, 'ECM Staff time by PoF'!$A$4:$R$4,0),FALSE))))*V81</f>
        <v>0</v>
      </c>
      <c r="JO119" s="60">
        <f>IF($A119="",0,IF(VLOOKUP($A119,'ECM Staff time by PoF'!$B$5:$C$119,2,FALSE)="Not Applicable",VLOOKUP($A119,'ECM Staff time by PoF'!$B$5:$S$119,MATCH($IT$103, 'ECM Staff time by PoF'!$B$4:$R$4,0),FALSE),IF(ISERROR(VLOOKUP(CONCATENATE($A119,W$66),'ECM Staff time by PoF'!$A$5:$S$119,MATCH($IT$103, 'ECM Staff time by PoF'!$A$4:$R$4,0),FALSE)), 0, VLOOKUP(CONCATENATE($A119,W$66),'ECM Staff time by PoF'!$A$5:$S$119,MATCH($IT$103, 'ECM Staff time by PoF'!$A$4:$R$4,0),FALSE))))*W81</f>
        <v>0</v>
      </c>
      <c r="JP119" s="60">
        <f>IF($A119="",0,IF(VLOOKUP($A119,'ECM Staff time by PoF'!$B$5:$C$119,2,FALSE)="Not Applicable",VLOOKUP($A119,'ECM Staff time by PoF'!$B$5:$S$119,MATCH($IT$103, 'ECM Staff time by PoF'!$B$4:$R$4,0),FALSE),IF(ISERROR(VLOOKUP(CONCATENATE($A119,X$66),'ECM Staff time by PoF'!$A$5:$S$119,MATCH($IT$103, 'ECM Staff time by PoF'!$A$4:$R$4,0),FALSE)), 0, VLOOKUP(CONCATENATE($A119,X$66),'ECM Staff time by PoF'!$A$5:$S$119,MATCH($IT$103, 'ECM Staff time by PoF'!$A$4:$R$4,0),FALSE))))*X81</f>
        <v>0</v>
      </c>
      <c r="JQ119" s="60">
        <f>IF($A119="",0,IF(VLOOKUP($A119,'ECM Staff time by PoF'!$B$5:$C$119,2,FALSE)="Not Applicable",VLOOKUP($A119,'ECM Staff time by PoF'!$B$5:$S$119,MATCH($IT$103, 'ECM Staff time by PoF'!$B$4:$R$4,0),FALSE),IF(ISERROR(VLOOKUP(CONCATENATE($A119,Y$66),'ECM Staff time by PoF'!$A$5:$S$119,MATCH($IT$103, 'ECM Staff time by PoF'!$A$4:$R$4,0),FALSE)), 0, VLOOKUP(CONCATENATE($A119,Y$66),'ECM Staff time by PoF'!$A$5:$S$119,MATCH($IT$103, 'ECM Staff time by PoF'!$A$4:$R$4,0),FALSE))))*Y81</f>
        <v>0</v>
      </c>
      <c r="JR119" s="60">
        <f>IF($A119="",0,IF(VLOOKUP($A119,'ECM Staff time by PoF'!$B$5:$C$119,2,FALSE)="Not Applicable",VLOOKUP($A119,'ECM Staff time by PoF'!$B$5:$S$119,MATCH($IT$103, 'ECM Staff time by PoF'!$B$4:$R$4,0),FALSE),IF(ISERROR(VLOOKUP(CONCATENATE($A119,Z$66),'ECM Staff time by PoF'!$A$5:$S$119,MATCH($IT$103, 'ECM Staff time by PoF'!$A$4:$R$4,0),FALSE)), 0, VLOOKUP(CONCATENATE($A119,Z$66),'ECM Staff time by PoF'!$A$5:$S$119,MATCH($IT$103, 'ECM Staff time by PoF'!$A$4:$R$4,0),FALSE))))*Z81</f>
        <v>0</v>
      </c>
      <c r="JS119" s="60">
        <f>IF($A119="",0,IF(VLOOKUP($A119,'ECM Staff time by PoF'!$B$5:$C$119,2,FALSE)="Not Applicable",VLOOKUP($A119,'ECM Staff time by PoF'!$B$5:$S$119,MATCH($IT$103, 'ECM Staff time by PoF'!$B$4:$R$4,0),FALSE),IF(ISERROR(VLOOKUP(CONCATENATE($A119,AA$66),'ECM Staff time by PoF'!$A$5:$S$119,MATCH($IT$103, 'ECM Staff time by PoF'!$A$4:$R$4,0),FALSE)), 0, VLOOKUP(CONCATENATE($A119,AA$66),'ECM Staff time by PoF'!$A$5:$S$119,MATCH($IT$103, 'ECM Staff time by PoF'!$A$4:$R$4,0),FALSE))))*AA81</f>
        <v>0</v>
      </c>
      <c r="JT119" s="60">
        <f>IF($A119="",0,IF(VLOOKUP($A119,'ECM Staff time by PoF'!$B$5:$C$119,2,FALSE)="Not Applicable",VLOOKUP($A119,'ECM Staff time by PoF'!$B$5:$S$119,MATCH($IT$103, 'ECM Staff time by PoF'!$B$4:$R$4,0),FALSE),IF(ISERROR(VLOOKUP(CONCATENATE($A119,AB$66),'ECM Staff time by PoF'!$A$5:$S$119,MATCH($IT$103, 'ECM Staff time by PoF'!$A$4:$R$4,0),FALSE)), 0, VLOOKUP(CONCATENATE($A119,AB$66),'ECM Staff time by PoF'!$A$5:$S$119,MATCH($IT$103, 'ECM Staff time by PoF'!$A$4:$R$4,0),FALSE))))*AB81</f>
        <v>0</v>
      </c>
      <c r="JU119" s="60">
        <f>IF($A119="",0,IF(VLOOKUP($A119,'ECM Staff time by PoF'!$B$5:$C$119,2,FALSE)="Not Applicable",VLOOKUP($A119,'ECM Staff time by PoF'!$B$5:$S$119,MATCH($IT$103, 'ECM Staff time by PoF'!$B$4:$R$4,0),FALSE),IF(ISERROR(VLOOKUP(CONCATENATE($A119,AC$66),'ECM Staff time by PoF'!$A$5:$S$119,MATCH($IT$103, 'ECM Staff time by PoF'!$A$4:$R$4,0),FALSE)), 0, VLOOKUP(CONCATENATE($A119,AC$66),'ECM Staff time by PoF'!$A$5:$S$119,MATCH($IT$103, 'ECM Staff time by PoF'!$A$4:$R$4,0),FALSE))))*AC81</f>
        <v>0</v>
      </c>
      <c r="JV119" s="60">
        <f>IF($A119="",0,IF(VLOOKUP($A119,'ECM Staff time by PoF'!$B$5:$C$119,2,FALSE)="Not Applicable",VLOOKUP($A119,'ECM Staff time by PoF'!$B$5:$S$119,MATCH($IT$103, 'ECM Staff time by PoF'!$B$4:$R$4,0),FALSE),IF(ISERROR(VLOOKUP(CONCATENATE($A119,AD$66),'ECM Staff time by PoF'!$A$5:$S$119,MATCH($IT$103, 'ECM Staff time by PoF'!$A$4:$R$4,0),FALSE)), 0, VLOOKUP(CONCATENATE($A119,AD$66),'ECM Staff time by PoF'!$A$5:$S$119,MATCH($IT$103, 'ECM Staff time by PoF'!$A$4:$R$4,0),FALSE))))*AD81</f>
        <v>0</v>
      </c>
      <c r="JW119" s="60">
        <f>IF($A119="",0,IF(VLOOKUP($A119,'ECM Staff time by PoF'!$B$5:$C$119,2,FALSE)="Not Applicable",VLOOKUP($A119,'ECM Staff time by PoF'!$B$5:$S$119,MATCH($IT$103, 'ECM Staff time by PoF'!$B$4:$R$4,0),FALSE),IF(ISERROR(VLOOKUP(CONCATENATE($A119,AE$66),'ECM Staff time by PoF'!$A$5:$S$119,MATCH($IT$103, 'ECM Staff time by PoF'!$A$4:$R$4,0),FALSE)), 0, VLOOKUP(CONCATENATE($A119,AE$66),'ECM Staff time by PoF'!$A$5:$S$119,MATCH($IT$103, 'ECM Staff time by PoF'!$A$4:$R$4,0),FALSE))))*AE81</f>
        <v>0</v>
      </c>
      <c r="JX119" s="60">
        <f>IF($A119="",0,IF(VLOOKUP($A119,'ECM Staff time by PoF'!$B$5:$C$119,2,FALSE)="Not Applicable",VLOOKUP($A119,'ECM Staff time by PoF'!$B$5:$S$119,MATCH($IT$103, 'ECM Staff time by PoF'!$B$4:$R$4,0),FALSE),IF(ISERROR(VLOOKUP(CONCATENATE($A119,AF$66),'ECM Staff time by PoF'!$A$5:$S$119,MATCH($IT$103, 'ECM Staff time by PoF'!$A$4:$R$4,0),FALSE)), 0, VLOOKUP(CONCATENATE($A119,AF$66),'ECM Staff time by PoF'!$A$5:$S$119,MATCH($IT$103, 'ECM Staff time by PoF'!$A$4:$R$4,0),FALSE))))*AF81</f>
        <v>0</v>
      </c>
      <c r="JY119" s="60">
        <f>IF($A119="",0,IF(VLOOKUP($A119,'ECM Staff time by PoF'!$B$5:$C$119,2,FALSE)="Not Applicable",VLOOKUP($A119,'ECM Staff time by PoF'!$B$5:$S$119,MATCH($IT$103, 'ECM Staff time by PoF'!$B$4:$R$4,0),FALSE),IF(ISERROR(VLOOKUP(CONCATENATE($A119,AG$66),'ECM Staff time by PoF'!$A$5:$S$119,MATCH($IT$103, 'ECM Staff time by PoF'!$A$4:$R$4,0),FALSE)), 0, VLOOKUP(CONCATENATE($A119,AG$66),'ECM Staff time by PoF'!$A$5:$S$119,MATCH($IT$103, 'ECM Staff time by PoF'!$A$4:$R$4,0),FALSE))))*AG81</f>
        <v>0</v>
      </c>
      <c r="JZ119" s="60">
        <f>IF($A119="",0,IF(VLOOKUP($A119,'ECM Staff time by PoF'!$B$5:$C$119,2,FALSE)="Not Applicable",VLOOKUP($A119,'ECM Staff time by PoF'!$B$5:$S$119,MATCH($IT$103, 'ECM Staff time by PoF'!$B$4:$R$4,0),FALSE),IF(ISERROR(VLOOKUP(CONCATENATE($A119,AH$66),'ECM Staff time by PoF'!$A$5:$S$119,MATCH($IT$103, 'ECM Staff time by PoF'!$A$4:$R$4,0),FALSE)), 0, VLOOKUP(CONCATENATE($A119,AH$66),'ECM Staff time by PoF'!$A$5:$S$119,MATCH($IT$103, 'ECM Staff time by PoF'!$A$4:$R$4,0),FALSE))))*AH81</f>
        <v>0</v>
      </c>
      <c r="KA119" s="60">
        <f>IF($A119="",0,IF(VLOOKUP($A119,'ECM Staff time by PoF'!$B$5:$C$119,2,FALSE)="Not Applicable",VLOOKUP($A119,'ECM Staff time by PoF'!$B$5:$S$119,MATCH($IT$103, 'ECM Staff time by PoF'!$B$4:$R$4,0),FALSE),IF(ISERROR(VLOOKUP(CONCATENATE($A119,AI$66),'ECM Staff time by PoF'!$A$5:$S$119,MATCH($IT$103, 'ECM Staff time by PoF'!$A$4:$R$4,0),FALSE)), 0, VLOOKUP(CONCATENATE($A119,AI$66),'ECM Staff time by PoF'!$A$5:$S$119,MATCH($IT$103, 'ECM Staff time by PoF'!$A$4:$R$4,0),FALSE))))*AI81</f>
        <v>0</v>
      </c>
      <c r="KB119" s="60">
        <f>IF($A119="",0,IF(VLOOKUP($A119,'ECM Staff time by PoF'!$B$5:$C$119,2,FALSE)="Not Applicable",VLOOKUP($A119,'ECM Staff time by PoF'!$B$5:$S$119,MATCH($IT$103, 'ECM Staff time by PoF'!$B$4:$R$4,0),FALSE),IF(ISERROR(VLOOKUP(CONCATENATE($A119,AJ$66),'ECM Staff time by PoF'!$A$5:$S$119,MATCH($IT$103, 'ECM Staff time by PoF'!$A$4:$R$4,0),FALSE)), 0, VLOOKUP(CONCATENATE($A119,AJ$66),'ECM Staff time by PoF'!$A$5:$S$119,MATCH($IT$103, 'ECM Staff time by PoF'!$A$4:$R$4,0),FALSE))))*AJ81</f>
        <v>0</v>
      </c>
      <c r="KC119" s="60">
        <f>IF($A119="",0,IF(VLOOKUP($A119,'ECM Staff time by PoF'!$B$5:$C$119,2,FALSE)="Not Applicable",VLOOKUP($A119,'ECM Staff time by PoF'!$B$5:$S$119,MATCH($IT$103, 'ECM Staff time by PoF'!$B$4:$R$4,0),FALSE),IF(ISERROR(VLOOKUP(CONCATENATE($A119,AK$66),'ECM Staff time by PoF'!$A$5:$S$119,MATCH($IT$103, 'ECM Staff time by PoF'!$A$4:$R$4,0),FALSE)), 0, VLOOKUP(CONCATENATE($A119,AK$66),'ECM Staff time by PoF'!$A$5:$S$119,MATCH($IT$103, 'ECM Staff time by PoF'!$A$4:$R$4,0),FALSE))))*AK81</f>
        <v>0</v>
      </c>
      <c r="KD119" s="60">
        <f>IF($A119="",0,IF(VLOOKUP($A119,'ECM Staff time by PoF'!$B$5:$C$119,2,FALSE)="Not Applicable",VLOOKUP($A119,'ECM Staff time by PoF'!$B$5:$S$119,MATCH($KD$103, 'ECM Staff time by PoF'!$B$4:$R$4,0),FALSE),IF(ISERROR(VLOOKUP(CONCATENATE($A119,B$66),'ECM Staff time by PoF'!$A$5:$S$119,MATCH($KD$103, 'ECM Staff time by PoF'!$A$4:$R$4,0),FALSE)), 0, VLOOKUP(CONCATENATE($A119,B$66),'ECM Staff time by PoF'!$A$5:$S$119,MATCH($KD$103, 'ECM Staff time by PoF'!$A$4:$R$4,0),FALSE))))*B81</f>
        <v>0</v>
      </c>
      <c r="KE119" s="60">
        <f>IF($A119="",0,IF(VLOOKUP($A119,'ECM Staff time by PoF'!$B$5:$C$119,2,FALSE)="Not Applicable",VLOOKUP($A119,'ECM Staff time by PoF'!$B$5:$S$119,MATCH($KD$103, 'ECM Staff time by PoF'!$B$4:$R$4,0),FALSE),IF(ISERROR(VLOOKUP(CONCATENATE($A119,C$66),'ECM Staff time by PoF'!$A$5:$S$119,MATCH($KD$103, 'ECM Staff time by PoF'!$A$4:$R$4,0),FALSE)), 0, VLOOKUP(CONCATENATE($A119,C$66),'ECM Staff time by PoF'!$A$5:$S$119,MATCH($KD$103, 'ECM Staff time by PoF'!$A$4:$R$4,0),FALSE))))*C81</f>
        <v>0</v>
      </c>
      <c r="KF119" s="60">
        <f>IF($A119="",0,IF(VLOOKUP($A119,'ECM Staff time by PoF'!$B$5:$C$119,2,FALSE)="Not Applicable",VLOOKUP($A119,'ECM Staff time by PoF'!$B$5:$S$119,MATCH($KD$103, 'ECM Staff time by PoF'!$B$4:$R$4,0),FALSE),IF(ISERROR(VLOOKUP(CONCATENATE($A119,D$66),'ECM Staff time by PoF'!$A$5:$S$119,MATCH($KD$103, 'ECM Staff time by PoF'!$A$4:$R$4,0),FALSE)), 0, VLOOKUP(CONCATENATE($A119,D$66),'ECM Staff time by PoF'!$A$5:$S$119,MATCH($KD$103, 'ECM Staff time by PoF'!$A$4:$R$4,0),FALSE))))*D81</f>
        <v>0</v>
      </c>
      <c r="KG119" s="60">
        <f>IF($A119="",0,IF(VLOOKUP($A119,'ECM Staff time by PoF'!$B$5:$C$119,2,FALSE)="Not Applicable",VLOOKUP($A119,'ECM Staff time by PoF'!$B$5:$S$119,MATCH($KD$103, 'ECM Staff time by PoF'!$B$4:$R$4,0),FALSE),IF(ISERROR(VLOOKUP(CONCATENATE($A119,E$66),'ECM Staff time by PoF'!$A$5:$S$119,MATCH($KD$103, 'ECM Staff time by PoF'!$A$4:$R$4,0),FALSE)), 0, VLOOKUP(CONCATENATE($A119,E$66),'ECM Staff time by PoF'!$A$5:$S$119,MATCH($KD$103, 'ECM Staff time by PoF'!$A$4:$R$4,0),FALSE))))*E81</f>
        <v>0</v>
      </c>
      <c r="KH119" s="60">
        <f>IF($A119="",0,IF(VLOOKUP($A119,'ECM Staff time by PoF'!$B$5:$C$119,2,FALSE)="Not Applicable",VLOOKUP($A119,'ECM Staff time by PoF'!$B$5:$S$119,MATCH($KD$103, 'ECM Staff time by PoF'!$B$4:$R$4,0),FALSE),IF(ISERROR(VLOOKUP(CONCATENATE($A119,F$66),'ECM Staff time by PoF'!$A$5:$S$119,MATCH($KD$103, 'ECM Staff time by PoF'!$A$4:$R$4,0),FALSE)), 0, VLOOKUP(CONCATENATE($A119,F$66),'ECM Staff time by PoF'!$A$5:$S$119,MATCH($KD$103, 'ECM Staff time by PoF'!$A$4:$R$4,0),FALSE))))*F81</f>
        <v>0</v>
      </c>
      <c r="KI119" s="60">
        <f>IF($A119="",0,IF(VLOOKUP($A119,'ECM Staff time by PoF'!$B$5:$C$119,2,FALSE)="Not Applicable",VLOOKUP($A119,'ECM Staff time by PoF'!$B$5:$S$119,MATCH($KD$103, 'ECM Staff time by PoF'!$B$4:$R$4,0),FALSE),IF(ISERROR(VLOOKUP(CONCATENATE($A119,G$66),'ECM Staff time by PoF'!$A$5:$S$119,MATCH($KD$103, 'ECM Staff time by PoF'!$A$4:$R$4,0),FALSE)), 0, VLOOKUP(CONCATENATE($A119,G$66),'ECM Staff time by PoF'!$A$5:$S$119,MATCH($KD$103, 'ECM Staff time by PoF'!$A$4:$R$4,0),FALSE))))*G81</f>
        <v>0</v>
      </c>
      <c r="KJ119" s="60">
        <f>IF($A119="",0,IF(VLOOKUP($A119,'ECM Staff time by PoF'!$B$5:$C$119,2,FALSE)="Not Applicable",VLOOKUP($A119,'ECM Staff time by PoF'!$B$5:$S$119,MATCH($KD$103, 'ECM Staff time by PoF'!$B$4:$R$4,0),FALSE),IF(ISERROR(VLOOKUP(CONCATENATE($A119,H$66),'ECM Staff time by PoF'!$A$5:$S$119,MATCH($KD$103, 'ECM Staff time by PoF'!$A$4:$R$4,0),FALSE)), 0, VLOOKUP(CONCATENATE($A119,H$66),'ECM Staff time by PoF'!$A$5:$S$119,MATCH($KD$103, 'ECM Staff time by PoF'!$A$4:$R$4,0),FALSE))))*H81</f>
        <v>0</v>
      </c>
      <c r="KK119" s="60">
        <f>IF($A119="",0,IF(VLOOKUP($A119,'ECM Staff time by PoF'!$B$5:$C$119,2,FALSE)="Not Applicable",VLOOKUP($A119,'ECM Staff time by PoF'!$B$5:$S$119,MATCH($KD$103, 'ECM Staff time by PoF'!$B$4:$R$4,0),FALSE),IF(ISERROR(VLOOKUP(CONCATENATE($A119,I$66),'ECM Staff time by PoF'!$A$5:$S$119,MATCH($KD$103, 'ECM Staff time by PoF'!$A$4:$R$4,0),FALSE)), 0, VLOOKUP(CONCATENATE($A119,I$66),'ECM Staff time by PoF'!$A$5:$S$119,MATCH($KD$103, 'ECM Staff time by PoF'!$A$4:$R$4,0),FALSE))))*I81</f>
        <v>0</v>
      </c>
      <c r="KL119" s="60">
        <f>IF($A119="",0,IF(VLOOKUP($A119,'ECM Staff time by PoF'!$B$5:$C$119,2,FALSE)="Not Applicable",VLOOKUP($A119,'ECM Staff time by PoF'!$B$5:$S$119,MATCH($KD$103, 'ECM Staff time by PoF'!$B$4:$R$4,0),FALSE),IF(ISERROR(VLOOKUP(CONCATENATE($A119,J$66),'ECM Staff time by PoF'!$A$5:$S$119,MATCH($KD$103, 'ECM Staff time by PoF'!$A$4:$R$4,0),FALSE)), 0, VLOOKUP(CONCATENATE($A119,J$66),'ECM Staff time by PoF'!$A$5:$S$119,MATCH($KD$103, 'ECM Staff time by PoF'!$A$4:$R$4,0),FALSE))))*J81</f>
        <v>0</v>
      </c>
      <c r="KM119" s="60">
        <f>IF($A119="",0,IF(VLOOKUP($A119,'ECM Staff time by PoF'!$B$5:$C$119,2,FALSE)="Not Applicable",VLOOKUP($A119,'ECM Staff time by PoF'!$B$5:$S$119,MATCH($KD$103, 'ECM Staff time by PoF'!$B$4:$R$4,0),FALSE),IF(ISERROR(VLOOKUP(CONCATENATE($A119,K$66),'ECM Staff time by PoF'!$A$5:$S$119,MATCH($KD$103, 'ECM Staff time by PoF'!$A$4:$R$4,0),FALSE)), 0, VLOOKUP(CONCATENATE($A119,K$66),'ECM Staff time by PoF'!$A$5:$S$119,MATCH($KD$103, 'ECM Staff time by PoF'!$A$4:$R$4,0),FALSE))))*K81</f>
        <v>0</v>
      </c>
      <c r="KN119" s="60">
        <f>IF($A119="",0,IF(VLOOKUP($A119,'ECM Staff time by PoF'!$B$5:$C$119,2,FALSE)="Not Applicable",VLOOKUP($A119,'ECM Staff time by PoF'!$B$5:$S$119,MATCH($KD$103, 'ECM Staff time by PoF'!$B$4:$R$4,0),FALSE),IF(ISERROR(VLOOKUP(CONCATENATE($A119,L$66),'ECM Staff time by PoF'!$A$5:$S$119,MATCH($KD$103, 'ECM Staff time by PoF'!$A$4:$R$4,0),FALSE)), 0, VLOOKUP(CONCATENATE($A119,L$66),'ECM Staff time by PoF'!$A$5:$S$119,MATCH($KD$103, 'ECM Staff time by PoF'!$A$4:$R$4,0),FALSE))))*L81</f>
        <v>0</v>
      </c>
      <c r="KO119" s="60">
        <f>IF($A119="",0,IF(VLOOKUP($A119,'ECM Staff time by PoF'!$B$5:$C$119,2,FALSE)="Not Applicable",VLOOKUP($A119,'ECM Staff time by PoF'!$B$5:$S$119,MATCH($KD$103, 'ECM Staff time by PoF'!$B$4:$R$4,0),FALSE),IF(ISERROR(VLOOKUP(CONCATENATE($A119,M$66),'ECM Staff time by PoF'!$A$5:$S$119,MATCH($KD$103, 'ECM Staff time by PoF'!$A$4:$R$4,0),FALSE)), 0, VLOOKUP(CONCATENATE($A119,M$66),'ECM Staff time by PoF'!$A$5:$S$119,MATCH($KD$103, 'ECM Staff time by PoF'!$A$4:$R$4,0),FALSE))))*M81</f>
        <v>0</v>
      </c>
      <c r="KP119" s="60">
        <f>IF($A119="",0,IF(VLOOKUP($A119,'ECM Staff time by PoF'!$B$5:$C$119,2,FALSE)="Not Applicable",VLOOKUP($A119,'ECM Staff time by PoF'!$B$5:$S$119,MATCH($KD$103, 'ECM Staff time by PoF'!$B$4:$R$4,0),FALSE),IF(ISERROR(VLOOKUP(CONCATENATE($A119,N$66),'ECM Staff time by PoF'!$A$5:$S$119,MATCH($KD$103, 'ECM Staff time by PoF'!$A$4:$R$4,0),FALSE)), 0, VLOOKUP(CONCATENATE($A119,N$66),'ECM Staff time by PoF'!$A$5:$S$119,MATCH($KD$103, 'ECM Staff time by PoF'!$A$4:$R$4,0),FALSE))))*N81</f>
        <v>0</v>
      </c>
      <c r="KQ119" s="60">
        <f>IF($A119="",0,IF(VLOOKUP($A119,'ECM Staff time by PoF'!$B$5:$C$119,2,FALSE)="Not Applicable",VLOOKUP($A119,'ECM Staff time by PoF'!$B$5:$S$119,MATCH($KD$103, 'ECM Staff time by PoF'!$B$4:$R$4,0),FALSE),IF(ISERROR(VLOOKUP(CONCATENATE($A119,O$66),'ECM Staff time by PoF'!$A$5:$S$119,MATCH($KD$103, 'ECM Staff time by PoF'!$A$4:$R$4,0),FALSE)), 0, VLOOKUP(CONCATENATE($A119,O$66),'ECM Staff time by PoF'!$A$5:$S$119,MATCH($KD$103, 'ECM Staff time by PoF'!$A$4:$R$4,0),FALSE))))*O81</f>
        <v>0</v>
      </c>
      <c r="KR119" s="60">
        <f>IF($A119="",0,IF(VLOOKUP($A119,'ECM Staff time by PoF'!$B$5:$C$119,2,FALSE)="Not Applicable",VLOOKUP($A119,'ECM Staff time by PoF'!$B$5:$S$119,MATCH($KD$103, 'ECM Staff time by PoF'!$B$4:$R$4,0),FALSE),IF(ISERROR(VLOOKUP(CONCATENATE($A119,P$66),'ECM Staff time by PoF'!$A$5:$S$119,MATCH($KD$103, 'ECM Staff time by PoF'!$A$4:$R$4,0),FALSE)), 0, VLOOKUP(CONCATENATE($A119,P$66),'ECM Staff time by PoF'!$A$5:$S$119,MATCH($KD$103, 'ECM Staff time by PoF'!$A$4:$R$4,0),FALSE))))*P81</f>
        <v>0</v>
      </c>
      <c r="KS119" s="60">
        <f>IF($A119="",0,IF(VLOOKUP($A119,'ECM Staff time by PoF'!$B$5:$C$119,2,FALSE)="Not Applicable",VLOOKUP($A119,'ECM Staff time by PoF'!$B$5:$S$119,MATCH($KD$103, 'ECM Staff time by PoF'!$B$4:$R$4,0),FALSE),IF(ISERROR(VLOOKUP(CONCATENATE($A119,Q$66),'ECM Staff time by PoF'!$A$5:$S$119,MATCH($KD$103, 'ECM Staff time by PoF'!$A$4:$R$4,0),FALSE)), 0, VLOOKUP(CONCATENATE($A119,Q$66),'ECM Staff time by PoF'!$A$5:$S$119,MATCH($KD$103, 'ECM Staff time by PoF'!$A$4:$R$4,0),FALSE))))*Q81</f>
        <v>0</v>
      </c>
      <c r="KT119" s="60">
        <f>IF($A119="",0,IF(VLOOKUP($A119,'ECM Staff time by PoF'!$B$5:$C$119,2,FALSE)="Not Applicable",VLOOKUP($A119,'ECM Staff time by PoF'!$B$5:$S$119,MATCH($KD$103, 'ECM Staff time by PoF'!$B$4:$R$4,0),FALSE),IF(ISERROR(VLOOKUP(CONCATENATE($A119,R$66),'ECM Staff time by PoF'!$A$5:$S$119,MATCH($KD$103, 'ECM Staff time by PoF'!$A$4:$R$4,0),FALSE)), 0, VLOOKUP(CONCATENATE($A119,R$66),'ECM Staff time by PoF'!$A$5:$S$119,MATCH($KD$103, 'ECM Staff time by PoF'!$A$4:$R$4,0),FALSE))))*R81</f>
        <v>0</v>
      </c>
      <c r="KU119" s="60">
        <f>IF($A119="",0,IF(VLOOKUP($A119,'ECM Staff time by PoF'!$B$5:$C$119,2,FALSE)="Not Applicable",VLOOKUP($A119,'ECM Staff time by PoF'!$B$5:$S$119,MATCH($KD$103, 'ECM Staff time by PoF'!$B$4:$R$4,0),FALSE),IF(ISERROR(VLOOKUP(CONCATENATE($A119,S$66),'ECM Staff time by PoF'!$A$5:$S$119,MATCH($KD$103, 'ECM Staff time by PoF'!$A$4:$R$4,0),FALSE)), 0, VLOOKUP(CONCATENATE($A119,S$66),'ECM Staff time by PoF'!$A$5:$S$119,MATCH($KD$103, 'ECM Staff time by PoF'!$A$4:$R$4,0),FALSE))))*S81</f>
        <v>0</v>
      </c>
      <c r="KV119" s="60">
        <f>IF($A119="",0,IF(VLOOKUP($A119,'ECM Staff time by PoF'!$B$5:$C$119,2,FALSE)="Not Applicable",VLOOKUP($A119,'ECM Staff time by PoF'!$B$5:$S$119,MATCH($KD$103, 'ECM Staff time by PoF'!$B$4:$R$4,0),FALSE),IF(ISERROR(VLOOKUP(CONCATENATE($A119,T$66),'ECM Staff time by PoF'!$A$5:$S$119,MATCH($KD$103, 'ECM Staff time by PoF'!$A$4:$R$4,0),FALSE)), 0, VLOOKUP(CONCATENATE($A119,T$66),'ECM Staff time by PoF'!$A$5:$S$119,MATCH($KD$103, 'ECM Staff time by PoF'!$A$4:$R$4,0),FALSE))))*T81</f>
        <v>0</v>
      </c>
      <c r="KW119" s="60">
        <f>IF($A119="",0,IF(VLOOKUP($A119,'ECM Staff time by PoF'!$B$5:$C$119,2,FALSE)="Not Applicable",VLOOKUP($A119,'ECM Staff time by PoF'!$B$5:$S$119,MATCH($KD$103, 'ECM Staff time by PoF'!$B$4:$R$4,0),FALSE),IF(ISERROR(VLOOKUP(CONCATENATE($A119,U$66),'ECM Staff time by PoF'!$A$5:$S$119,MATCH($KD$103, 'ECM Staff time by PoF'!$A$4:$R$4,0),FALSE)), 0, VLOOKUP(CONCATENATE($A119,U$66),'ECM Staff time by PoF'!$A$5:$S$119,MATCH($KD$103, 'ECM Staff time by PoF'!$A$4:$R$4,0),FALSE))))*U81</f>
        <v>0</v>
      </c>
      <c r="KX119" s="60">
        <f>IF($A119="",0,IF(VLOOKUP($A119,'ECM Staff time by PoF'!$B$5:$C$119,2,FALSE)="Not Applicable",VLOOKUP($A119,'ECM Staff time by PoF'!$B$5:$S$119,MATCH($KD$103, 'ECM Staff time by PoF'!$B$4:$R$4,0),FALSE),IF(ISERROR(VLOOKUP(CONCATENATE($A119,V$66),'ECM Staff time by PoF'!$A$5:$S$119,MATCH($KD$103, 'ECM Staff time by PoF'!$A$4:$R$4,0),FALSE)), 0, VLOOKUP(CONCATENATE($A119,V$66),'ECM Staff time by PoF'!$A$5:$S$119,MATCH($KD$103, 'ECM Staff time by PoF'!$A$4:$R$4,0),FALSE))))*V81</f>
        <v>0</v>
      </c>
      <c r="KY119" s="60">
        <f>IF($A119="",0,IF(VLOOKUP($A119,'ECM Staff time by PoF'!$B$5:$C$119,2,FALSE)="Not Applicable",VLOOKUP($A119,'ECM Staff time by PoF'!$B$5:$S$119,MATCH($KD$103, 'ECM Staff time by PoF'!$B$4:$R$4,0),FALSE),IF(ISERROR(VLOOKUP(CONCATENATE($A119,W$66),'ECM Staff time by PoF'!$A$5:$S$119,MATCH($KD$103, 'ECM Staff time by PoF'!$A$4:$R$4,0),FALSE)), 0, VLOOKUP(CONCATENATE($A119,W$66),'ECM Staff time by PoF'!$A$5:$S$119,MATCH($KD$103, 'ECM Staff time by PoF'!$A$4:$R$4,0),FALSE))))*W81</f>
        <v>0</v>
      </c>
      <c r="KZ119" s="60">
        <f>IF($A119="",0,IF(VLOOKUP($A119,'ECM Staff time by PoF'!$B$5:$C$119,2,FALSE)="Not Applicable",VLOOKUP($A119,'ECM Staff time by PoF'!$B$5:$S$119,MATCH($KD$103, 'ECM Staff time by PoF'!$B$4:$R$4,0),FALSE),IF(ISERROR(VLOOKUP(CONCATENATE($A119,X$66),'ECM Staff time by PoF'!$A$5:$S$119,MATCH($KD$103, 'ECM Staff time by PoF'!$A$4:$R$4,0),FALSE)), 0, VLOOKUP(CONCATENATE($A119,X$66),'ECM Staff time by PoF'!$A$5:$S$119,MATCH($KD$103, 'ECM Staff time by PoF'!$A$4:$R$4,0),FALSE))))*X81</f>
        <v>0</v>
      </c>
      <c r="LA119" s="60">
        <f>IF($A119="",0,IF(VLOOKUP($A119,'ECM Staff time by PoF'!$B$5:$C$119,2,FALSE)="Not Applicable",VLOOKUP($A119,'ECM Staff time by PoF'!$B$5:$S$119,MATCH($KD$103, 'ECM Staff time by PoF'!$B$4:$R$4,0),FALSE),IF(ISERROR(VLOOKUP(CONCATENATE($A119,Y$66),'ECM Staff time by PoF'!$A$5:$S$119,MATCH($KD$103, 'ECM Staff time by PoF'!$A$4:$R$4,0),FALSE)), 0, VLOOKUP(CONCATENATE($A119,Y$66),'ECM Staff time by PoF'!$A$5:$S$119,MATCH($KD$103, 'ECM Staff time by PoF'!$A$4:$R$4,0),FALSE))))*Y81</f>
        <v>0</v>
      </c>
      <c r="LB119" s="60">
        <f>IF($A119="",0,IF(VLOOKUP($A119,'ECM Staff time by PoF'!$B$5:$C$119,2,FALSE)="Not Applicable",VLOOKUP($A119,'ECM Staff time by PoF'!$B$5:$S$119,MATCH($KD$103, 'ECM Staff time by PoF'!$B$4:$R$4,0),FALSE),IF(ISERROR(VLOOKUP(CONCATENATE($A119,Z$66),'ECM Staff time by PoF'!$A$5:$S$119,MATCH($KD$103, 'ECM Staff time by PoF'!$A$4:$R$4,0),FALSE)), 0, VLOOKUP(CONCATENATE($A119,Z$66),'ECM Staff time by PoF'!$A$5:$S$119,MATCH($KD$103, 'ECM Staff time by PoF'!$A$4:$R$4,0),FALSE))))*Z81</f>
        <v>0</v>
      </c>
      <c r="LC119" s="60">
        <f>IF($A119="",0,IF(VLOOKUP($A119,'ECM Staff time by PoF'!$B$5:$C$119,2,FALSE)="Not Applicable",VLOOKUP($A119,'ECM Staff time by PoF'!$B$5:$S$119,MATCH($KD$103, 'ECM Staff time by PoF'!$B$4:$R$4,0),FALSE),IF(ISERROR(VLOOKUP(CONCATENATE($A119,AA$66),'ECM Staff time by PoF'!$A$5:$S$119,MATCH($KD$103, 'ECM Staff time by PoF'!$A$4:$R$4,0),FALSE)), 0, VLOOKUP(CONCATENATE($A119,AA$66),'ECM Staff time by PoF'!$A$5:$S$119,MATCH($KD$103, 'ECM Staff time by PoF'!$A$4:$R$4,0),FALSE))))*AA81</f>
        <v>0</v>
      </c>
      <c r="LD119" s="60">
        <f>IF($A119="",0,IF(VLOOKUP($A119,'ECM Staff time by PoF'!$B$5:$C$119,2,FALSE)="Not Applicable",VLOOKUP($A119,'ECM Staff time by PoF'!$B$5:$S$119,MATCH($KD$103, 'ECM Staff time by PoF'!$B$4:$R$4,0),FALSE),IF(ISERROR(VLOOKUP(CONCATENATE($A119,AB$66),'ECM Staff time by PoF'!$A$5:$S$119,MATCH($KD$103, 'ECM Staff time by PoF'!$A$4:$R$4,0),FALSE)), 0, VLOOKUP(CONCATENATE($A119,AB$66),'ECM Staff time by PoF'!$A$5:$S$119,MATCH($KD$103, 'ECM Staff time by PoF'!$A$4:$R$4,0),FALSE))))*AB81</f>
        <v>0</v>
      </c>
      <c r="LE119" s="60">
        <f>IF($A119="",0,IF(VLOOKUP($A119,'ECM Staff time by PoF'!$B$5:$C$119,2,FALSE)="Not Applicable",VLOOKUP($A119,'ECM Staff time by PoF'!$B$5:$S$119,MATCH($KD$103, 'ECM Staff time by PoF'!$B$4:$R$4,0),FALSE),IF(ISERROR(VLOOKUP(CONCATENATE($A119,AC$66),'ECM Staff time by PoF'!$A$5:$S$119,MATCH($KD$103, 'ECM Staff time by PoF'!$A$4:$R$4,0),FALSE)), 0, VLOOKUP(CONCATENATE($A119,AC$66),'ECM Staff time by PoF'!$A$5:$S$119,MATCH($KD$103, 'ECM Staff time by PoF'!$A$4:$R$4,0),FALSE))))*AC81</f>
        <v>0</v>
      </c>
      <c r="LF119" s="60">
        <f>IF($A119="",0,IF(VLOOKUP($A119,'ECM Staff time by PoF'!$B$5:$C$119,2,FALSE)="Not Applicable",VLOOKUP($A119,'ECM Staff time by PoF'!$B$5:$S$119,MATCH($KD$103, 'ECM Staff time by PoF'!$B$4:$R$4,0),FALSE),IF(ISERROR(VLOOKUP(CONCATENATE($A119,AD$66),'ECM Staff time by PoF'!$A$5:$S$119,MATCH($KD$103, 'ECM Staff time by PoF'!$A$4:$R$4,0),FALSE)), 0, VLOOKUP(CONCATENATE($A119,AD$66),'ECM Staff time by PoF'!$A$5:$S$119,MATCH($KD$103, 'ECM Staff time by PoF'!$A$4:$R$4,0),FALSE))))*AD81</f>
        <v>0</v>
      </c>
      <c r="LG119" s="60">
        <f>IF($A119="",0,IF(VLOOKUP($A119,'ECM Staff time by PoF'!$B$5:$C$119,2,FALSE)="Not Applicable",VLOOKUP($A119,'ECM Staff time by PoF'!$B$5:$S$119,MATCH($KD$103, 'ECM Staff time by PoF'!$B$4:$R$4,0),FALSE),IF(ISERROR(VLOOKUP(CONCATENATE($A119,AE$66),'ECM Staff time by PoF'!$A$5:$S$119,MATCH($KD$103, 'ECM Staff time by PoF'!$A$4:$R$4,0),FALSE)), 0, VLOOKUP(CONCATENATE($A119,AE$66),'ECM Staff time by PoF'!$A$5:$S$119,MATCH($KD$103, 'ECM Staff time by PoF'!$A$4:$R$4,0),FALSE))))*AE81</f>
        <v>0</v>
      </c>
      <c r="LH119" s="60">
        <f>IF($A119="",0,IF(VLOOKUP($A119,'ECM Staff time by PoF'!$B$5:$C$119,2,FALSE)="Not Applicable",VLOOKUP($A119,'ECM Staff time by PoF'!$B$5:$S$119,MATCH($KD$103, 'ECM Staff time by PoF'!$B$4:$R$4,0),FALSE),IF(ISERROR(VLOOKUP(CONCATENATE($A119,AF$66),'ECM Staff time by PoF'!$A$5:$S$119,MATCH($KD$103, 'ECM Staff time by PoF'!$A$4:$R$4,0),FALSE)), 0, VLOOKUP(CONCATENATE($A119,AF$66),'ECM Staff time by PoF'!$A$5:$S$119,MATCH($KD$103, 'ECM Staff time by PoF'!$A$4:$R$4,0),FALSE))))*AF81</f>
        <v>0</v>
      </c>
      <c r="LI119" s="60">
        <f>IF($A119="",0,IF(VLOOKUP($A119,'ECM Staff time by PoF'!$B$5:$C$119,2,FALSE)="Not Applicable",VLOOKUP($A119,'ECM Staff time by PoF'!$B$5:$S$119,MATCH($KD$103, 'ECM Staff time by PoF'!$B$4:$R$4,0),FALSE),IF(ISERROR(VLOOKUP(CONCATENATE($A119,AG$66),'ECM Staff time by PoF'!$A$5:$S$119,MATCH($KD$103, 'ECM Staff time by PoF'!$A$4:$R$4,0),FALSE)), 0, VLOOKUP(CONCATENATE($A119,AG$66),'ECM Staff time by PoF'!$A$5:$S$119,MATCH($KD$103, 'ECM Staff time by PoF'!$A$4:$R$4,0),FALSE))))*AG81</f>
        <v>0</v>
      </c>
      <c r="LJ119" s="60">
        <f>IF($A119="",0,IF(VLOOKUP($A119,'ECM Staff time by PoF'!$B$5:$C$119,2,FALSE)="Not Applicable",VLOOKUP($A119,'ECM Staff time by PoF'!$B$5:$S$119,MATCH($KD$103, 'ECM Staff time by PoF'!$B$4:$R$4,0),FALSE),IF(ISERROR(VLOOKUP(CONCATENATE($A119,AH$66),'ECM Staff time by PoF'!$A$5:$S$119,MATCH($KD$103, 'ECM Staff time by PoF'!$A$4:$R$4,0),FALSE)), 0, VLOOKUP(CONCATENATE($A119,AH$66),'ECM Staff time by PoF'!$A$5:$S$119,MATCH($KD$103, 'ECM Staff time by PoF'!$A$4:$R$4,0),FALSE))))*AH81</f>
        <v>0</v>
      </c>
      <c r="LK119" s="60">
        <f>IF($A119="",0,IF(VLOOKUP($A119,'ECM Staff time by PoF'!$B$5:$C$119,2,FALSE)="Not Applicable",VLOOKUP($A119,'ECM Staff time by PoF'!$B$5:$S$119,MATCH($KD$103, 'ECM Staff time by PoF'!$B$4:$R$4,0),FALSE),IF(ISERROR(VLOOKUP(CONCATENATE($A119,AI$66),'ECM Staff time by PoF'!$A$5:$S$119,MATCH($KD$103, 'ECM Staff time by PoF'!$A$4:$R$4,0),FALSE)), 0, VLOOKUP(CONCATENATE($A119,AI$66),'ECM Staff time by PoF'!$A$5:$S$119,MATCH($KD$103, 'ECM Staff time by PoF'!$A$4:$R$4,0),FALSE))))*AI81</f>
        <v>0</v>
      </c>
      <c r="LL119" s="60">
        <f>IF($A119="",0,IF(VLOOKUP($A119,'ECM Staff time by PoF'!$B$5:$C$119,2,FALSE)="Not Applicable",VLOOKUP($A119,'ECM Staff time by PoF'!$B$5:$S$119,MATCH($KD$103, 'ECM Staff time by PoF'!$B$4:$R$4,0),FALSE),IF(ISERROR(VLOOKUP(CONCATENATE($A119,AJ$66),'ECM Staff time by PoF'!$A$5:$S$119,MATCH($KD$103, 'ECM Staff time by PoF'!$A$4:$R$4,0),FALSE)), 0, VLOOKUP(CONCATENATE($A119,AJ$66),'ECM Staff time by PoF'!$A$5:$S$119,MATCH($KD$103, 'ECM Staff time by PoF'!$A$4:$R$4,0),FALSE))))*AJ81</f>
        <v>0</v>
      </c>
      <c r="LM119" s="60">
        <f>IF($A119="",0,IF(VLOOKUP($A119,'ECM Staff time by PoF'!$B$5:$C$119,2,FALSE)="Not Applicable",VLOOKUP($A119,'ECM Staff time by PoF'!$B$5:$S$119,MATCH($KD$103, 'ECM Staff time by PoF'!$B$4:$R$4,0),FALSE),IF(ISERROR(VLOOKUP(CONCATENATE($A119,AK$66),'ECM Staff time by PoF'!$A$5:$S$119,MATCH($KD$103, 'ECM Staff time by PoF'!$A$4:$R$4,0),FALSE)), 0, VLOOKUP(CONCATENATE($A119,AK$66),'ECM Staff time by PoF'!$A$5:$S$119,MATCH($KD$103, 'ECM Staff time by PoF'!$A$4:$R$4,0),FALSE))))*AK81</f>
        <v>0</v>
      </c>
      <c r="LN119" s="60">
        <f>IF($A119="",0,IF(VLOOKUP($A119,'ECM Staff time by PoF'!$B$5:$C$119,2,FALSE)="Not Applicable",VLOOKUP($A119,'ECM Staff time by PoF'!$B$5:$S$119,MATCH($LN$103, 'ECM Staff time by PoF'!$B$4:$R$4,0),FALSE),IF(ISERROR(VLOOKUP(CONCATENATE($A119,B$66),'ECM Staff time by PoF'!$A$5:$S$119,MATCH($LN$103, 'ECM Staff time by PoF'!$A$4:$R$4,0),FALSE)), 0, VLOOKUP(CONCATENATE($A119,B$66),'ECM Staff time by PoF'!$A$5:$S$119,MATCH($LN$103, 'ECM Staff time by PoF'!$A$4:$R$4,0),FALSE))))*B81</f>
        <v>0</v>
      </c>
      <c r="LO119" s="60">
        <f>IF($A119="",0,IF(VLOOKUP($A119,'ECM Staff time by PoF'!$B$5:$C$119,2,FALSE)="Not Applicable",VLOOKUP($A119,'ECM Staff time by PoF'!$B$5:$S$119,MATCH($LN$103, 'ECM Staff time by PoF'!$B$4:$R$4,0),FALSE),IF(ISERROR(VLOOKUP(CONCATENATE($A119,C$66),'ECM Staff time by PoF'!$A$5:$S$119,MATCH($LN$103, 'ECM Staff time by PoF'!$A$4:$R$4,0),FALSE)), 0, VLOOKUP(CONCATENATE($A119,C$66),'ECM Staff time by PoF'!$A$5:$S$119,MATCH($LN$103, 'ECM Staff time by PoF'!$A$4:$R$4,0),FALSE))))*C81</f>
        <v>0</v>
      </c>
      <c r="LP119" s="60">
        <f>IF($A119="",0,IF(VLOOKUP($A119,'ECM Staff time by PoF'!$B$5:$C$119,2,FALSE)="Not Applicable",VLOOKUP($A119,'ECM Staff time by PoF'!$B$5:$S$119,MATCH($LN$103, 'ECM Staff time by PoF'!$B$4:$R$4,0),FALSE),IF(ISERROR(VLOOKUP(CONCATENATE($A119,D$66),'ECM Staff time by PoF'!$A$5:$S$119,MATCH($LN$103, 'ECM Staff time by PoF'!$A$4:$R$4,0),FALSE)), 0, VLOOKUP(CONCATENATE($A119,D$66),'ECM Staff time by PoF'!$A$5:$S$119,MATCH($LN$103, 'ECM Staff time by PoF'!$A$4:$R$4,0),FALSE))))*D81</f>
        <v>0</v>
      </c>
      <c r="LQ119" s="60">
        <f>IF($A119="",0,IF(VLOOKUP($A119,'ECM Staff time by PoF'!$B$5:$C$119,2,FALSE)="Not Applicable",VLOOKUP($A119,'ECM Staff time by PoF'!$B$5:$S$119,MATCH($LN$103, 'ECM Staff time by PoF'!$B$4:$R$4,0),FALSE),IF(ISERROR(VLOOKUP(CONCATENATE($A119,E$66),'ECM Staff time by PoF'!$A$5:$S$119,MATCH($LN$103, 'ECM Staff time by PoF'!$A$4:$R$4,0),FALSE)), 0, VLOOKUP(CONCATENATE($A119,E$66),'ECM Staff time by PoF'!$A$5:$S$119,MATCH($LN$103, 'ECM Staff time by PoF'!$A$4:$R$4,0),FALSE))))*E81</f>
        <v>0</v>
      </c>
      <c r="LR119" s="60">
        <f>IF($A119="",0,IF(VLOOKUP($A119,'ECM Staff time by PoF'!$B$5:$C$119,2,FALSE)="Not Applicable",VLOOKUP($A119,'ECM Staff time by PoF'!$B$5:$S$119,MATCH($LN$103, 'ECM Staff time by PoF'!$B$4:$R$4,0),FALSE),IF(ISERROR(VLOOKUP(CONCATENATE($A119,F$66),'ECM Staff time by PoF'!$A$5:$S$119,MATCH($LN$103, 'ECM Staff time by PoF'!$A$4:$R$4,0),FALSE)), 0, VLOOKUP(CONCATENATE($A119,F$66),'ECM Staff time by PoF'!$A$5:$S$119,MATCH($LN$103, 'ECM Staff time by PoF'!$A$4:$R$4,0),FALSE))))*F81</f>
        <v>0</v>
      </c>
      <c r="LS119" s="60">
        <f>IF($A119="",0,IF(VLOOKUP($A119,'ECM Staff time by PoF'!$B$5:$C$119,2,FALSE)="Not Applicable",VLOOKUP($A119,'ECM Staff time by PoF'!$B$5:$S$119,MATCH($LN$103, 'ECM Staff time by PoF'!$B$4:$R$4,0),FALSE),IF(ISERROR(VLOOKUP(CONCATENATE($A119,G$66),'ECM Staff time by PoF'!$A$5:$S$119,MATCH($LN$103, 'ECM Staff time by PoF'!$A$4:$R$4,0),FALSE)), 0, VLOOKUP(CONCATENATE($A119,G$66),'ECM Staff time by PoF'!$A$5:$S$119,MATCH($LN$103, 'ECM Staff time by PoF'!$A$4:$R$4,0),FALSE))))*G81</f>
        <v>0</v>
      </c>
      <c r="LT119" s="60">
        <f>IF($A119="",0,IF(VLOOKUP($A119,'ECM Staff time by PoF'!$B$5:$C$119,2,FALSE)="Not Applicable",VLOOKUP($A119,'ECM Staff time by PoF'!$B$5:$S$119,MATCH($LN$103, 'ECM Staff time by PoF'!$B$4:$R$4,0),FALSE),IF(ISERROR(VLOOKUP(CONCATENATE($A119,H$66),'ECM Staff time by PoF'!$A$5:$S$119,MATCH($LN$103, 'ECM Staff time by PoF'!$A$4:$R$4,0),FALSE)), 0, VLOOKUP(CONCATENATE($A119,H$66),'ECM Staff time by PoF'!$A$5:$S$119,MATCH($LN$103, 'ECM Staff time by PoF'!$A$4:$R$4,0),FALSE))))*H81</f>
        <v>0</v>
      </c>
      <c r="LU119" s="60">
        <f>IF($A119="",0,IF(VLOOKUP($A119,'ECM Staff time by PoF'!$B$5:$C$119,2,FALSE)="Not Applicable",VLOOKUP($A119,'ECM Staff time by PoF'!$B$5:$S$119,MATCH($LN$103, 'ECM Staff time by PoF'!$B$4:$R$4,0),FALSE),IF(ISERROR(VLOOKUP(CONCATENATE($A119,I$66),'ECM Staff time by PoF'!$A$5:$S$119,MATCH($LN$103, 'ECM Staff time by PoF'!$A$4:$R$4,0),FALSE)), 0, VLOOKUP(CONCATENATE($A119,I$66),'ECM Staff time by PoF'!$A$5:$S$119,MATCH($LN$103, 'ECM Staff time by PoF'!$A$4:$R$4,0),FALSE))))*I81</f>
        <v>0</v>
      </c>
      <c r="LV119" s="60">
        <f>IF($A119="",0,IF(VLOOKUP($A119,'ECM Staff time by PoF'!$B$5:$C$119,2,FALSE)="Not Applicable",VLOOKUP($A119,'ECM Staff time by PoF'!$B$5:$S$119,MATCH($LN$103, 'ECM Staff time by PoF'!$B$4:$R$4,0),FALSE),IF(ISERROR(VLOOKUP(CONCATENATE($A119,J$66),'ECM Staff time by PoF'!$A$5:$S$119,MATCH($LN$103, 'ECM Staff time by PoF'!$A$4:$R$4,0),FALSE)), 0, VLOOKUP(CONCATENATE($A119,J$66),'ECM Staff time by PoF'!$A$5:$S$119,MATCH($LN$103, 'ECM Staff time by PoF'!$A$4:$R$4,0),FALSE))))*J81</f>
        <v>0</v>
      </c>
      <c r="LW119" s="60">
        <f>IF($A119="",0,IF(VLOOKUP($A119,'ECM Staff time by PoF'!$B$5:$C$119,2,FALSE)="Not Applicable",VLOOKUP($A119,'ECM Staff time by PoF'!$B$5:$S$119,MATCH($LN$103, 'ECM Staff time by PoF'!$B$4:$R$4,0),FALSE),IF(ISERROR(VLOOKUP(CONCATENATE($A119,K$66),'ECM Staff time by PoF'!$A$5:$S$119,MATCH($LN$103, 'ECM Staff time by PoF'!$A$4:$R$4,0),FALSE)), 0, VLOOKUP(CONCATENATE($A119,K$66),'ECM Staff time by PoF'!$A$5:$S$119,MATCH($LN$103, 'ECM Staff time by PoF'!$A$4:$R$4,0),FALSE))))*K81</f>
        <v>0</v>
      </c>
      <c r="LX119" s="60">
        <f>IF($A119="",0,IF(VLOOKUP($A119,'ECM Staff time by PoF'!$B$5:$C$119,2,FALSE)="Not Applicable",VLOOKUP($A119,'ECM Staff time by PoF'!$B$5:$S$119,MATCH($LN$103, 'ECM Staff time by PoF'!$B$4:$R$4,0),FALSE),IF(ISERROR(VLOOKUP(CONCATENATE($A119,L$66),'ECM Staff time by PoF'!$A$5:$S$119,MATCH($LN$103, 'ECM Staff time by PoF'!$A$4:$R$4,0),FALSE)), 0, VLOOKUP(CONCATENATE($A119,L$66),'ECM Staff time by PoF'!$A$5:$S$119,MATCH($LN$103, 'ECM Staff time by PoF'!$A$4:$R$4,0),FALSE))))*L81</f>
        <v>0</v>
      </c>
      <c r="LY119" s="60">
        <f>IF($A119="",0,IF(VLOOKUP($A119,'ECM Staff time by PoF'!$B$5:$C$119,2,FALSE)="Not Applicable",VLOOKUP($A119,'ECM Staff time by PoF'!$B$5:$S$119,MATCH($LN$103, 'ECM Staff time by PoF'!$B$4:$R$4,0),FALSE),IF(ISERROR(VLOOKUP(CONCATENATE($A119,M$66),'ECM Staff time by PoF'!$A$5:$S$119,MATCH($LN$103, 'ECM Staff time by PoF'!$A$4:$R$4,0),FALSE)), 0, VLOOKUP(CONCATENATE($A119,M$66),'ECM Staff time by PoF'!$A$5:$S$119,MATCH($LN$103, 'ECM Staff time by PoF'!$A$4:$R$4,0),FALSE))))*M81</f>
        <v>0</v>
      </c>
      <c r="LZ119" s="60">
        <f>IF($A119="",0,IF(VLOOKUP($A119,'ECM Staff time by PoF'!$B$5:$C$119,2,FALSE)="Not Applicable",VLOOKUP($A119,'ECM Staff time by PoF'!$B$5:$S$119,MATCH($LN$103, 'ECM Staff time by PoF'!$B$4:$R$4,0),FALSE),IF(ISERROR(VLOOKUP(CONCATENATE($A119,N$66),'ECM Staff time by PoF'!$A$5:$S$119,MATCH($LN$103, 'ECM Staff time by PoF'!$A$4:$R$4,0),FALSE)), 0, VLOOKUP(CONCATENATE($A119,N$66),'ECM Staff time by PoF'!$A$5:$S$119,MATCH($LN$103, 'ECM Staff time by PoF'!$A$4:$R$4,0),FALSE))))*N81</f>
        <v>0</v>
      </c>
      <c r="MA119" s="60">
        <f>IF($A119="",0,IF(VLOOKUP($A119,'ECM Staff time by PoF'!$B$5:$C$119,2,FALSE)="Not Applicable",VLOOKUP($A119,'ECM Staff time by PoF'!$B$5:$S$119,MATCH($LN$103, 'ECM Staff time by PoF'!$B$4:$R$4,0),FALSE),IF(ISERROR(VLOOKUP(CONCATENATE($A119,O$66),'ECM Staff time by PoF'!$A$5:$S$119,MATCH($LN$103, 'ECM Staff time by PoF'!$A$4:$R$4,0),FALSE)), 0, VLOOKUP(CONCATENATE($A119,O$66),'ECM Staff time by PoF'!$A$5:$S$119,MATCH($LN$103, 'ECM Staff time by PoF'!$A$4:$R$4,0),FALSE))))*O81</f>
        <v>0</v>
      </c>
      <c r="MB119" s="60">
        <f>IF($A119="",0,IF(VLOOKUP($A119,'ECM Staff time by PoF'!$B$5:$C$119,2,FALSE)="Not Applicable",VLOOKUP($A119,'ECM Staff time by PoF'!$B$5:$S$119,MATCH($LN$103, 'ECM Staff time by PoF'!$B$4:$R$4,0),FALSE),IF(ISERROR(VLOOKUP(CONCATENATE($A119,P$66),'ECM Staff time by PoF'!$A$5:$S$119,MATCH($LN$103, 'ECM Staff time by PoF'!$A$4:$R$4,0),FALSE)), 0, VLOOKUP(CONCATENATE($A119,P$66),'ECM Staff time by PoF'!$A$5:$S$119,MATCH($LN$103, 'ECM Staff time by PoF'!$A$4:$R$4,0),FALSE))))*P81</f>
        <v>0</v>
      </c>
      <c r="MC119" s="60">
        <f>IF($A119="",0,IF(VLOOKUP($A119,'ECM Staff time by PoF'!$B$5:$C$119,2,FALSE)="Not Applicable",VLOOKUP($A119,'ECM Staff time by PoF'!$B$5:$S$119,MATCH($LN$103, 'ECM Staff time by PoF'!$B$4:$R$4,0),FALSE),IF(ISERROR(VLOOKUP(CONCATENATE($A119,Q$66),'ECM Staff time by PoF'!$A$5:$S$119,MATCH($LN$103, 'ECM Staff time by PoF'!$A$4:$R$4,0),FALSE)), 0, VLOOKUP(CONCATENATE($A119,Q$66),'ECM Staff time by PoF'!$A$5:$S$119,MATCH($LN$103, 'ECM Staff time by PoF'!$A$4:$R$4,0),FALSE))))*Q81</f>
        <v>0</v>
      </c>
      <c r="MD119" s="60">
        <f>IF($A119="",0,IF(VLOOKUP($A119,'ECM Staff time by PoF'!$B$5:$C$119,2,FALSE)="Not Applicable",VLOOKUP($A119,'ECM Staff time by PoF'!$B$5:$S$119,MATCH($LN$103, 'ECM Staff time by PoF'!$B$4:$R$4,0),FALSE),IF(ISERROR(VLOOKUP(CONCATENATE($A119,R$66),'ECM Staff time by PoF'!$A$5:$S$119,MATCH($LN$103, 'ECM Staff time by PoF'!$A$4:$R$4,0),FALSE)), 0, VLOOKUP(CONCATENATE($A119,R$66),'ECM Staff time by PoF'!$A$5:$S$119,MATCH($LN$103, 'ECM Staff time by PoF'!$A$4:$R$4,0),FALSE))))*R81</f>
        <v>0</v>
      </c>
      <c r="ME119" s="60">
        <f>IF($A119="",0,IF(VLOOKUP($A119,'ECM Staff time by PoF'!$B$5:$C$119,2,FALSE)="Not Applicable",VLOOKUP($A119,'ECM Staff time by PoF'!$B$5:$S$119,MATCH($LN$103, 'ECM Staff time by PoF'!$B$4:$R$4,0),FALSE),IF(ISERROR(VLOOKUP(CONCATENATE($A119,S$66),'ECM Staff time by PoF'!$A$5:$S$119,MATCH($LN$103, 'ECM Staff time by PoF'!$A$4:$R$4,0),FALSE)), 0, VLOOKUP(CONCATENATE($A119,S$66),'ECM Staff time by PoF'!$A$5:$S$119,MATCH($LN$103, 'ECM Staff time by PoF'!$A$4:$R$4,0),FALSE))))*S81</f>
        <v>0</v>
      </c>
      <c r="MF119" s="60">
        <f>IF($A119="",0,IF(VLOOKUP($A119,'ECM Staff time by PoF'!$B$5:$C$119,2,FALSE)="Not Applicable",VLOOKUP($A119,'ECM Staff time by PoF'!$B$5:$S$119,MATCH($LN$103, 'ECM Staff time by PoF'!$B$4:$R$4,0),FALSE),IF(ISERROR(VLOOKUP(CONCATENATE($A119,T$66),'ECM Staff time by PoF'!$A$5:$S$119,MATCH($LN$103, 'ECM Staff time by PoF'!$A$4:$R$4,0),FALSE)), 0, VLOOKUP(CONCATENATE($A119,T$66),'ECM Staff time by PoF'!$A$5:$S$119,MATCH($LN$103, 'ECM Staff time by PoF'!$A$4:$R$4,0),FALSE))))*T81</f>
        <v>0</v>
      </c>
      <c r="MG119" s="60">
        <f>IF($A119="",0,IF(VLOOKUP($A119,'ECM Staff time by PoF'!$B$5:$C$119,2,FALSE)="Not Applicable",VLOOKUP($A119,'ECM Staff time by PoF'!$B$5:$S$119,MATCH($LN$103, 'ECM Staff time by PoF'!$B$4:$R$4,0),FALSE),IF(ISERROR(VLOOKUP(CONCATENATE($A119,U$66),'ECM Staff time by PoF'!$A$5:$S$119,MATCH($LN$103, 'ECM Staff time by PoF'!$A$4:$R$4,0),FALSE)), 0, VLOOKUP(CONCATENATE($A119,U$66),'ECM Staff time by PoF'!$A$5:$S$119,MATCH($LN$103, 'ECM Staff time by PoF'!$A$4:$R$4,0),FALSE))))*U81</f>
        <v>0</v>
      </c>
      <c r="MH119" s="60">
        <f>IF($A119="",0,IF(VLOOKUP($A119,'ECM Staff time by PoF'!$B$5:$C$119,2,FALSE)="Not Applicable",VLOOKUP($A119,'ECM Staff time by PoF'!$B$5:$S$119,MATCH($LN$103, 'ECM Staff time by PoF'!$B$4:$R$4,0),FALSE),IF(ISERROR(VLOOKUP(CONCATENATE($A119,V$66),'ECM Staff time by PoF'!$A$5:$S$119,MATCH($LN$103, 'ECM Staff time by PoF'!$A$4:$R$4,0),FALSE)), 0, VLOOKUP(CONCATENATE($A119,V$66),'ECM Staff time by PoF'!$A$5:$S$119,MATCH($LN$103, 'ECM Staff time by PoF'!$A$4:$R$4,0),FALSE))))*V81</f>
        <v>0</v>
      </c>
      <c r="MI119" s="60">
        <f>IF($A119="",0,IF(VLOOKUP($A119,'ECM Staff time by PoF'!$B$5:$C$119,2,FALSE)="Not Applicable",VLOOKUP($A119,'ECM Staff time by PoF'!$B$5:$S$119,MATCH($LN$103, 'ECM Staff time by PoF'!$B$4:$R$4,0),FALSE),IF(ISERROR(VLOOKUP(CONCATENATE($A119,W$66),'ECM Staff time by PoF'!$A$5:$S$119,MATCH($LN$103, 'ECM Staff time by PoF'!$A$4:$R$4,0),FALSE)), 0, VLOOKUP(CONCATENATE($A119,W$66),'ECM Staff time by PoF'!$A$5:$S$119,MATCH($LN$103, 'ECM Staff time by PoF'!$A$4:$R$4,0),FALSE))))*W81</f>
        <v>0</v>
      </c>
      <c r="MJ119" s="60">
        <f>IF($A119="",0,IF(VLOOKUP($A119,'ECM Staff time by PoF'!$B$5:$C$119,2,FALSE)="Not Applicable",VLOOKUP($A119,'ECM Staff time by PoF'!$B$5:$S$119,MATCH($LN$103, 'ECM Staff time by PoF'!$B$4:$R$4,0),FALSE),IF(ISERROR(VLOOKUP(CONCATENATE($A119,X$66),'ECM Staff time by PoF'!$A$5:$S$119,MATCH($LN$103, 'ECM Staff time by PoF'!$A$4:$R$4,0),FALSE)), 0, VLOOKUP(CONCATENATE($A119,X$66),'ECM Staff time by PoF'!$A$5:$S$119,MATCH($LN$103, 'ECM Staff time by PoF'!$A$4:$R$4,0),FALSE))))*X81</f>
        <v>0</v>
      </c>
      <c r="MK119" s="60">
        <f>IF($A119="",0,IF(VLOOKUP($A119,'ECM Staff time by PoF'!$B$5:$C$119,2,FALSE)="Not Applicable",VLOOKUP($A119,'ECM Staff time by PoF'!$B$5:$S$119,MATCH($LN$103, 'ECM Staff time by PoF'!$B$4:$R$4,0),FALSE),IF(ISERROR(VLOOKUP(CONCATENATE($A119,Y$66),'ECM Staff time by PoF'!$A$5:$S$119,MATCH($LN$103, 'ECM Staff time by PoF'!$A$4:$R$4,0),FALSE)), 0, VLOOKUP(CONCATENATE($A119,Y$66),'ECM Staff time by PoF'!$A$5:$S$119,MATCH($LN$103, 'ECM Staff time by PoF'!$A$4:$R$4,0),FALSE))))*Y81</f>
        <v>0</v>
      </c>
      <c r="ML119" s="60">
        <f>IF($A119="",0,IF(VLOOKUP($A119,'ECM Staff time by PoF'!$B$5:$C$119,2,FALSE)="Not Applicable",VLOOKUP($A119,'ECM Staff time by PoF'!$B$5:$S$119,MATCH($LN$103, 'ECM Staff time by PoF'!$B$4:$R$4,0),FALSE),IF(ISERROR(VLOOKUP(CONCATENATE($A119,Z$66),'ECM Staff time by PoF'!$A$5:$S$119,MATCH($LN$103, 'ECM Staff time by PoF'!$A$4:$R$4,0),FALSE)), 0, VLOOKUP(CONCATENATE($A119,Z$66),'ECM Staff time by PoF'!$A$5:$S$119,MATCH($LN$103, 'ECM Staff time by PoF'!$A$4:$R$4,0),FALSE))))*Z81</f>
        <v>0</v>
      </c>
      <c r="MM119" s="60">
        <f>IF($A119="",0,IF(VLOOKUP($A119,'ECM Staff time by PoF'!$B$5:$C$119,2,FALSE)="Not Applicable",VLOOKUP($A119,'ECM Staff time by PoF'!$B$5:$S$119,MATCH($LN$103, 'ECM Staff time by PoF'!$B$4:$R$4,0),FALSE),IF(ISERROR(VLOOKUP(CONCATENATE($A119,AA$66),'ECM Staff time by PoF'!$A$5:$S$119,MATCH($LN$103, 'ECM Staff time by PoF'!$A$4:$R$4,0),FALSE)), 0, VLOOKUP(CONCATENATE($A119,AA$66),'ECM Staff time by PoF'!$A$5:$S$119,MATCH($LN$103, 'ECM Staff time by PoF'!$A$4:$R$4,0),FALSE))))*AA81</f>
        <v>0</v>
      </c>
      <c r="MN119" s="60">
        <f>IF($A119="",0,IF(VLOOKUP($A119,'ECM Staff time by PoF'!$B$5:$C$119,2,FALSE)="Not Applicable",VLOOKUP($A119,'ECM Staff time by PoF'!$B$5:$S$119,MATCH($LN$103, 'ECM Staff time by PoF'!$B$4:$R$4,0),FALSE),IF(ISERROR(VLOOKUP(CONCATENATE($A119,AB$66),'ECM Staff time by PoF'!$A$5:$S$119,MATCH($LN$103, 'ECM Staff time by PoF'!$A$4:$R$4,0),FALSE)), 0, VLOOKUP(CONCATENATE($A119,AB$66),'ECM Staff time by PoF'!$A$5:$S$119,MATCH($LN$103, 'ECM Staff time by PoF'!$A$4:$R$4,0),FALSE))))*AB81</f>
        <v>0</v>
      </c>
      <c r="MO119" s="60">
        <f>IF($A119="",0,IF(VLOOKUP($A119,'ECM Staff time by PoF'!$B$5:$C$119,2,FALSE)="Not Applicable",VLOOKUP($A119,'ECM Staff time by PoF'!$B$5:$S$119,MATCH($LN$103, 'ECM Staff time by PoF'!$B$4:$R$4,0),FALSE),IF(ISERROR(VLOOKUP(CONCATENATE($A119,AC$66),'ECM Staff time by PoF'!$A$5:$S$119,MATCH($LN$103, 'ECM Staff time by PoF'!$A$4:$R$4,0),FALSE)), 0, VLOOKUP(CONCATENATE($A119,AC$66),'ECM Staff time by PoF'!$A$5:$S$119,MATCH($LN$103, 'ECM Staff time by PoF'!$A$4:$R$4,0),FALSE))))*AC81</f>
        <v>0</v>
      </c>
      <c r="MP119" s="60">
        <f>IF($A119="",0,IF(VLOOKUP($A119,'ECM Staff time by PoF'!$B$5:$C$119,2,FALSE)="Not Applicable",VLOOKUP($A119,'ECM Staff time by PoF'!$B$5:$S$119,MATCH($LN$103, 'ECM Staff time by PoF'!$B$4:$R$4,0),FALSE),IF(ISERROR(VLOOKUP(CONCATENATE($A119,AD$66),'ECM Staff time by PoF'!$A$5:$S$119,MATCH($LN$103, 'ECM Staff time by PoF'!$A$4:$R$4,0),FALSE)), 0, VLOOKUP(CONCATENATE($A119,AD$66),'ECM Staff time by PoF'!$A$5:$S$119,MATCH($LN$103, 'ECM Staff time by PoF'!$A$4:$R$4,0),FALSE))))*AD81</f>
        <v>0</v>
      </c>
      <c r="MQ119" s="60">
        <f>IF($A119="",0,IF(VLOOKUP($A119,'ECM Staff time by PoF'!$B$5:$C$119,2,FALSE)="Not Applicable",VLOOKUP($A119,'ECM Staff time by PoF'!$B$5:$S$119,MATCH($LN$103, 'ECM Staff time by PoF'!$B$4:$R$4,0),FALSE),IF(ISERROR(VLOOKUP(CONCATENATE($A119,AE$66),'ECM Staff time by PoF'!$A$5:$S$119,MATCH($LN$103, 'ECM Staff time by PoF'!$A$4:$R$4,0),FALSE)), 0, VLOOKUP(CONCATENATE($A119,AE$66),'ECM Staff time by PoF'!$A$5:$S$119,MATCH($LN$103, 'ECM Staff time by PoF'!$A$4:$R$4,0),FALSE))))*AE81</f>
        <v>0</v>
      </c>
      <c r="MR119" s="60">
        <f>IF($A119="",0,IF(VLOOKUP($A119,'ECM Staff time by PoF'!$B$5:$C$119,2,FALSE)="Not Applicable",VLOOKUP($A119,'ECM Staff time by PoF'!$B$5:$S$119,MATCH($LN$103, 'ECM Staff time by PoF'!$B$4:$R$4,0),FALSE),IF(ISERROR(VLOOKUP(CONCATENATE($A119,AF$66),'ECM Staff time by PoF'!$A$5:$S$119,MATCH($LN$103, 'ECM Staff time by PoF'!$A$4:$R$4,0),FALSE)), 0, VLOOKUP(CONCATENATE($A119,AF$66),'ECM Staff time by PoF'!$A$5:$S$119,MATCH($LN$103, 'ECM Staff time by PoF'!$A$4:$R$4,0),FALSE))))*AF81</f>
        <v>0</v>
      </c>
      <c r="MS119" s="60">
        <f>IF($A119="",0,IF(VLOOKUP($A119,'ECM Staff time by PoF'!$B$5:$C$119,2,FALSE)="Not Applicable",VLOOKUP($A119,'ECM Staff time by PoF'!$B$5:$S$119,MATCH($LN$103, 'ECM Staff time by PoF'!$B$4:$R$4,0),FALSE),IF(ISERROR(VLOOKUP(CONCATENATE($A119,AG$66),'ECM Staff time by PoF'!$A$5:$S$119,MATCH($LN$103, 'ECM Staff time by PoF'!$A$4:$R$4,0),FALSE)), 0, VLOOKUP(CONCATENATE($A119,AG$66),'ECM Staff time by PoF'!$A$5:$S$119,MATCH($LN$103, 'ECM Staff time by PoF'!$A$4:$R$4,0),FALSE))))*AG81</f>
        <v>0</v>
      </c>
      <c r="MT119" s="60">
        <f>IF($A119="",0,IF(VLOOKUP($A119,'ECM Staff time by PoF'!$B$5:$C$119,2,FALSE)="Not Applicable",VLOOKUP($A119,'ECM Staff time by PoF'!$B$5:$S$119,MATCH($LN$103, 'ECM Staff time by PoF'!$B$4:$R$4,0),FALSE),IF(ISERROR(VLOOKUP(CONCATENATE($A119,AH$66),'ECM Staff time by PoF'!$A$5:$S$119,MATCH($LN$103, 'ECM Staff time by PoF'!$A$4:$R$4,0),FALSE)), 0, VLOOKUP(CONCATENATE($A119,AH$66),'ECM Staff time by PoF'!$A$5:$S$119,MATCH($LN$103, 'ECM Staff time by PoF'!$A$4:$R$4,0),FALSE))))*AH81</f>
        <v>0</v>
      </c>
      <c r="MU119" s="60">
        <f>IF($A119="",0,IF(VLOOKUP($A119,'ECM Staff time by PoF'!$B$5:$C$119,2,FALSE)="Not Applicable",VLOOKUP($A119,'ECM Staff time by PoF'!$B$5:$S$119,MATCH($LN$103, 'ECM Staff time by PoF'!$B$4:$R$4,0),FALSE),IF(ISERROR(VLOOKUP(CONCATENATE($A119,AI$66),'ECM Staff time by PoF'!$A$5:$S$119,MATCH($LN$103, 'ECM Staff time by PoF'!$A$4:$R$4,0),FALSE)), 0, VLOOKUP(CONCATENATE($A119,AI$66),'ECM Staff time by PoF'!$A$5:$S$119,MATCH($LN$103, 'ECM Staff time by PoF'!$A$4:$R$4,0),FALSE))))*AI81</f>
        <v>0</v>
      </c>
      <c r="MV119" s="60">
        <f>IF($A119="",0,IF(VLOOKUP($A119,'ECM Staff time by PoF'!$B$5:$C$119,2,FALSE)="Not Applicable",VLOOKUP($A119,'ECM Staff time by PoF'!$B$5:$S$119,MATCH($LN$103, 'ECM Staff time by PoF'!$B$4:$R$4,0),FALSE),IF(ISERROR(VLOOKUP(CONCATENATE($A119,AJ$66),'ECM Staff time by PoF'!$A$5:$S$119,MATCH($LN$103, 'ECM Staff time by PoF'!$A$4:$R$4,0),FALSE)), 0, VLOOKUP(CONCATENATE($A119,AJ$66),'ECM Staff time by PoF'!$A$5:$S$119,MATCH($LN$103, 'ECM Staff time by PoF'!$A$4:$R$4,0),FALSE))))*AJ81</f>
        <v>0</v>
      </c>
      <c r="MW119" s="60">
        <f>IF($A119="",0,IF(VLOOKUP($A119,'ECM Staff time by PoF'!$B$5:$C$119,2,FALSE)="Not Applicable",VLOOKUP($A119,'ECM Staff time by PoF'!$B$5:$S$119,MATCH($LN$103, 'ECM Staff time by PoF'!$B$4:$R$4,0),FALSE),IF(ISERROR(VLOOKUP(CONCATENATE($A119,AK$66),'ECM Staff time by PoF'!$A$5:$S$119,MATCH($LN$103, 'ECM Staff time by PoF'!$A$4:$R$4,0),FALSE)), 0, VLOOKUP(CONCATENATE($A119,AK$66),'ECM Staff time by PoF'!$A$5:$S$119,MATCH($LN$103, 'ECM Staff time by PoF'!$A$4:$R$4,0),FALSE))))*AK81</f>
        <v>0</v>
      </c>
      <c r="MX119" s="60">
        <f>IF($A119="",0,IF(VLOOKUP($A119,'ECM Staff time by PoF'!$B$5:$C$119,2,FALSE)="Not Applicable",VLOOKUP($A119,'ECM Staff time by PoF'!$B$5:$S$119,MATCH($MX$103, 'ECM Staff time by PoF'!$B$4:$R$4,0),FALSE),IF(ISERROR(VLOOKUP(CONCATENATE($A119,B$66),'ECM Staff time by PoF'!$A$5:$S$119,MATCH($MX$103, 'ECM Staff time by PoF'!$A$4:$R$4,0),FALSE)), 0, VLOOKUP(CONCATENATE($A119,B$66),'ECM Staff time by PoF'!$A$5:$S$119,MATCH($MX$103, 'ECM Staff time by PoF'!$A$4:$R$4,0),FALSE))))*B81</f>
        <v>0</v>
      </c>
      <c r="MY119" s="60">
        <f>IF($A119="",0,IF(VLOOKUP($A119,'ECM Staff time by PoF'!$B$5:$C$119,2,FALSE)="Not Applicable",VLOOKUP($A119,'ECM Staff time by PoF'!$B$5:$S$119,MATCH($MX$103, 'ECM Staff time by PoF'!$B$4:$R$4,0),FALSE),IF(ISERROR(VLOOKUP(CONCATENATE($A119,C$66),'ECM Staff time by PoF'!$A$5:$S$119,MATCH($MX$103, 'ECM Staff time by PoF'!$A$4:$R$4,0),FALSE)), 0, VLOOKUP(CONCATENATE($A119,C$66),'ECM Staff time by PoF'!$A$5:$S$119,MATCH($MX$103, 'ECM Staff time by PoF'!$A$4:$R$4,0),FALSE))))*C81</f>
        <v>0</v>
      </c>
      <c r="MZ119" s="60">
        <f>IF($A119="",0,IF(VLOOKUP($A119,'ECM Staff time by PoF'!$B$5:$C$119,2,FALSE)="Not Applicable",VLOOKUP($A119,'ECM Staff time by PoF'!$B$5:$S$119,MATCH($MX$103, 'ECM Staff time by PoF'!$B$4:$R$4,0),FALSE),IF(ISERROR(VLOOKUP(CONCATENATE($A119,D$66),'ECM Staff time by PoF'!$A$5:$S$119,MATCH($MX$103, 'ECM Staff time by PoF'!$A$4:$R$4,0),FALSE)), 0, VLOOKUP(CONCATENATE($A119,D$66),'ECM Staff time by PoF'!$A$5:$S$119,MATCH($MX$103, 'ECM Staff time by PoF'!$A$4:$R$4,0),FALSE))))*D81</f>
        <v>0</v>
      </c>
      <c r="NA119" s="60">
        <f>IF($A119="",0,IF(VLOOKUP($A119,'ECM Staff time by PoF'!$B$5:$C$119,2,FALSE)="Not Applicable",VLOOKUP($A119,'ECM Staff time by PoF'!$B$5:$S$119,MATCH($MX$103, 'ECM Staff time by PoF'!$B$4:$R$4,0),FALSE),IF(ISERROR(VLOOKUP(CONCATENATE($A119,E$66),'ECM Staff time by PoF'!$A$5:$S$119,MATCH($MX$103, 'ECM Staff time by PoF'!$A$4:$R$4,0),FALSE)), 0, VLOOKUP(CONCATENATE($A119,E$66),'ECM Staff time by PoF'!$A$5:$S$119,MATCH($MX$103, 'ECM Staff time by PoF'!$A$4:$R$4,0),FALSE))))*E81</f>
        <v>0</v>
      </c>
      <c r="NB119" s="60">
        <f>IF($A119="",0,IF(VLOOKUP($A119,'ECM Staff time by PoF'!$B$5:$C$119,2,FALSE)="Not Applicable",VLOOKUP($A119,'ECM Staff time by PoF'!$B$5:$S$119,MATCH($MX$103, 'ECM Staff time by PoF'!$B$4:$R$4,0),FALSE),IF(ISERROR(VLOOKUP(CONCATENATE($A119,F$66),'ECM Staff time by PoF'!$A$5:$S$119,MATCH($MX$103, 'ECM Staff time by PoF'!$A$4:$R$4,0),FALSE)), 0, VLOOKUP(CONCATENATE($A119,F$66),'ECM Staff time by PoF'!$A$5:$S$119,MATCH($MX$103, 'ECM Staff time by PoF'!$A$4:$R$4,0),FALSE))))*F81</f>
        <v>0</v>
      </c>
      <c r="NC119" s="60">
        <f>IF($A119="",0,IF(VLOOKUP($A119,'ECM Staff time by PoF'!$B$5:$C$119,2,FALSE)="Not Applicable",VLOOKUP($A119,'ECM Staff time by PoF'!$B$5:$S$119,MATCH($MX$103, 'ECM Staff time by PoF'!$B$4:$R$4,0),FALSE),IF(ISERROR(VLOOKUP(CONCATENATE($A119,G$66),'ECM Staff time by PoF'!$A$5:$S$119,MATCH($MX$103, 'ECM Staff time by PoF'!$A$4:$R$4,0),FALSE)), 0, VLOOKUP(CONCATENATE($A119,G$66),'ECM Staff time by PoF'!$A$5:$S$119,MATCH($MX$103, 'ECM Staff time by PoF'!$A$4:$R$4,0),FALSE))))*G81</f>
        <v>0</v>
      </c>
      <c r="ND119" s="60">
        <f>IF($A119="",0,IF(VLOOKUP($A119,'ECM Staff time by PoF'!$B$5:$C$119,2,FALSE)="Not Applicable",VLOOKUP($A119,'ECM Staff time by PoF'!$B$5:$S$119,MATCH($MX$103, 'ECM Staff time by PoF'!$B$4:$R$4,0),FALSE),IF(ISERROR(VLOOKUP(CONCATENATE($A119,H$66),'ECM Staff time by PoF'!$A$5:$S$119,MATCH($MX$103, 'ECM Staff time by PoF'!$A$4:$R$4,0),FALSE)), 0, VLOOKUP(CONCATENATE($A119,H$66),'ECM Staff time by PoF'!$A$5:$S$119,MATCH($MX$103, 'ECM Staff time by PoF'!$A$4:$R$4,0),FALSE))))*H81</f>
        <v>0</v>
      </c>
      <c r="NE119" s="60">
        <f>IF($A119="",0,IF(VLOOKUP($A119,'ECM Staff time by PoF'!$B$5:$C$119,2,FALSE)="Not Applicable",VLOOKUP($A119,'ECM Staff time by PoF'!$B$5:$S$119,MATCH($MX$103, 'ECM Staff time by PoF'!$B$4:$R$4,0),FALSE),IF(ISERROR(VLOOKUP(CONCATENATE($A119,I$66),'ECM Staff time by PoF'!$A$5:$S$119,MATCH($MX$103, 'ECM Staff time by PoF'!$A$4:$R$4,0),FALSE)), 0, VLOOKUP(CONCATENATE($A119,I$66),'ECM Staff time by PoF'!$A$5:$S$119,MATCH($MX$103, 'ECM Staff time by PoF'!$A$4:$R$4,0),FALSE))))*I81</f>
        <v>0</v>
      </c>
      <c r="NF119" s="60">
        <f>IF($A119="",0,IF(VLOOKUP($A119,'ECM Staff time by PoF'!$B$5:$C$119,2,FALSE)="Not Applicable",VLOOKUP($A119,'ECM Staff time by PoF'!$B$5:$S$119,MATCH($MX$103, 'ECM Staff time by PoF'!$B$4:$R$4,0),FALSE),IF(ISERROR(VLOOKUP(CONCATENATE($A119,J$66),'ECM Staff time by PoF'!$A$5:$S$119,MATCH($MX$103, 'ECM Staff time by PoF'!$A$4:$R$4,0),FALSE)), 0, VLOOKUP(CONCATENATE($A119,J$66),'ECM Staff time by PoF'!$A$5:$S$119,MATCH($MX$103, 'ECM Staff time by PoF'!$A$4:$R$4,0),FALSE))))*J81</f>
        <v>0</v>
      </c>
      <c r="NG119" s="60">
        <f>IF($A119="",0,IF(VLOOKUP($A119,'ECM Staff time by PoF'!$B$5:$C$119,2,FALSE)="Not Applicable",VLOOKUP($A119,'ECM Staff time by PoF'!$B$5:$S$119,MATCH($MX$103, 'ECM Staff time by PoF'!$B$4:$R$4,0),FALSE),IF(ISERROR(VLOOKUP(CONCATENATE($A119,K$66),'ECM Staff time by PoF'!$A$5:$S$119,MATCH($MX$103, 'ECM Staff time by PoF'!$A$4:$R$4,0),FALSE)), 0, VLOOKUP(CONCATENATE($A119,K$66),'ECM Staff time by PoF'!$A$5:$S$119,MATCH($MX$103, 'ECM Staff time by PoF'!$A$4:$R$4,0),FALSE))))*K81</f>
        <v>0</v>
      </c>
      <c r="NH119" s="60">
        <f>IF($A119="",0,IF(VLOOKUP($A119,'ECM Staff time by PoF'!$B$5:$C$119,2,FALSE)="Not Applicable",VLOOKUP($A119,'ECM Staff time by PoF'!$B$5:$S$119,MATCH($MX$103, 'ECM Staff time by PoF'!$B$4:$R$4,0),FALSE),IF(ISERROR(VLOOKUP(CONCATENATE($A119,L$66),'ECM Staff time by PoF'!$A$5:$S$119,MATCH($MX$103, 'ECM Staff time by PoF'!$A$4:$R$4,0),FALSE)), 0, VLOOKUP(CONCATENATE($A119,L$66),'ECM Staff time by PoF'!$A$5:$S$119,MATCH($MX$103, 'ECM Staff time by PoF'!$A$4:$R$4,0),FALSE))))*L81</f>
        <v>0</v>
      </c>
      <c r="NI119" s="60">
        <f>IF($A119="",0,IF(VLOOKUP($A119,'ECM Staff time by PoF'!$B$5:$C$119,2,FALSE)="Not Applicable",VLOOKUP($A119,'ECM Staff time by PoF'!$B$5:$S$119,MATCH($MX$103, 'ECM Staff time by PoF'!$B$4:$R$4,0),FALSE),IF(ISERROR(VLOOKUP(CONCATENATE($A119,M$66),'ECM Staff time by PoF'!$A$5:$S$119,MATCH($MX$103, 'ECM Staff time by PoF'!$A$4:$R$4,0),FALSE)), 0, VLOOKUP(CONCATENATE($A119,M$66),'ECM Staff time by PoF'!$A$5:$S$119,MATCH($MX$103, 'ECM Staff time by PoF'!$A$4:$R$4,0),FALSE))))*M81</f>
        <v>0</v>
      </c>
      <c r="NJ119" s="60">
        <f>IF($A119="",0,IF(VLOOKUP($A119,'ECM Staff time by PoF'!$B$5:$C$119,2,FALSE)="Not Applicable",VLOOKUP($A119,'ECM Staff time by PoF'!$B$5:$S$119,MATCH($MX$103, 'ECM Staff time by PoF'!$B$4:$R$4,0),FALSE),IF(ISERROR(VLOOKUP(CONCATENATE($A119,N$66),'ECM Staff time by PoF'!$A$5:$S$119,MATCH($MX$103, 'ECM Staff time by PoF'!$A$4:$R$4,0),FALSE)), 0, VLOOKUP(CONCATENATE($A119,N$66),'ECM Staff time by PoF'!$A$5:$S$119,MATCH($MX$103, 'ECM Staff time by PoF'!$A$4:$R$4,0),FALSE))))*N81</f>
        <v>0</v>
      </c>
      <c r="NK119" s="60">
        <f>IF($A119="",0,IF(VLOOKUP($A119,'ECM Staff time by PoF'!$B$5:$C$119,2,FALSE)="Not Applicable",VLOOKUP($A119,'ECM Staff time by PoF'!$B$5:$S$119,MATCH($MX$103, 'ECM Staff time by PoF'!$B$4:$R$4,0),FALSE),IF(ISERROR(VLOOKUP(CONCATENATE($A119,O$66),'ECM Staff time by PoF'!$A$5:$S$119,MATCH($MX$103, 'ECM Staff time by PoF'!$A$4:$R$4,0),FALSE)), 0, VLOOKUP(CONCATENATE($A119,O$66),'ECM Staff time by PoF'!$A$5:$S$119,MATCH($MX$103, 'ECM Staff time by PoF'!$A$4:$R$4,0),FALSE))))*O81</f>
        <v>0</v>
      </c>
      <c r="NL119" s="60">
        <f>IF($A119="",0,IF(VLOOKUP($A119,'ECM Staff time by PoF'!$B$5:$C$119,2,FALSE)="Not Applicable",VLOOKUP($A119,'ECM Staff time by PoF'!$B$5:$S$119,MATCH($MX$103, 'ECM Staff time by PoF'!$B$4:$R$4,0),FALSE),IF(ISERROR(VLOOKUP(CONCATENATE($A119,P$66),'ECM Staff time by PoF'!$A$5:$S$119,MATCH($MX$103, 'ECM Staff time by PoF'!$A$4:$R$4,0),FALSE)), 0, VLOOKUP(CONCATENATE($A119,P$66),'ECM Staff time by PoF'!$A$5:$S$119,MATCH($MX$103, 'ECM Staff time by PoF'!$A$4:$R$4,0),FALSE))))*P81</f>
        <v>0</v>
      </c>
      <c r="NM119" s="60">
        <f>IF($A119="",0,IF(VLOOKUP($A119,'ECM Staff time by PoF'!$B$5:$C$119,2,FALSE)="Not Applicable",VLOOKUP($A119,'ECM Staff time by PoF'!$B$5:$S$119,MATCH($MX$103, 'ECM Staff time by PoF'!$B$4:$R$4,0),FALSE),IF(ISERROR(VLOOKUP(CONCATENATE($A119,Q$66),'ECM Staff time by PoF'!$A$5:$S$119,MATCH($MX$103, 'ECM Staff time by PoF'!$A$4:$R$4,0),FALSE)), 0, VLOOKUP(CONCATENATE($A119,Q$66),'ECM Staff time by PoF'!$A$5:$S$119,MATCH($MX$103, 'ECM Staff time by PoF'!$A$4:$R$4,0),FALSE))))*Q81</f>
        <v>0</v>
      </c>
      <c r="NN119" s="60">
        <f>IF($A119="",0,IF(VLOOKUP($A119,'ECM Staff time by PoF'!$B$5:$C$119,2,FALSE)="Not Applicable",VLOOKUP($A119,'ECM Staff time by PoF'!$B$5:$S$119,MATCH($MX$103, 'ECM Staff time by PoF'!$B$4:$R$4,0),FALSE),IF(ISERROR(VLOOKUP(CONCATENATE($A119,R$66),'ECM Staff time by PoF'!$A$5:$S$119,MATCH($MX$103, 'ECM Staff time by PoF'!$A$4:$R$4,0),FALSE)), 0, VLOOKUP(CONCATENATE($A119,R$66),'ECM Staff time by PoF'!$A$5:$S$119,MATCH($MX$103, 'ECM Staff time by PoF'!$A$4:$R$4,0),FALSE))))*R81</f>
        <v>0</v>
      </c>
      <c r="NO119" s="60">
        <f>IF($A119="",0,IF(VLOOKUP($A119,'ECM Staff time by PoF'!$B$5:$C$119,2,FALSE)="Not Applicable",VLOOKUP($A119,'ECM Staff time by PoF'!$B$5:$S$119,MATCH($MX$103, 'ECM Staff time by PoF'!$B$4:$R$4,0),FALSE),IF(ISERROR(VLOOKUP(CONCATENATE($A119,S$66),'ECM Staff time by PoF'!$A$5:$S$119,MATCH($MX$103, 'ECM Staff time by PoF'!$A$4:$R$4,0),FALSE)), 0, VLOOKUP(CONCATENATE($A119,S$66),'ECM Staff time by PoF'!$A$5:$S$119,MATCH($MX$103, 'ECM Staff time by PoF'!$A$4:$R$4,0),FALSE))))*S81</f>
        <v>0</v>
      </c>
      <c r="NP119" s="60">
        <f>IF($A119="",0,IF(VLOOKUP($A119,'ECM Staff time by PoF'!$B$5:$C$119,2,FALSE)="Not Applicable",VLOOKUP($A119,'ECM Staff time by PoF'!$B$5:$S$119,MATCH($MX$103, 'ECM Staff time by PoF'!$B$4:$R$4,0),FALSE),IF(ISERROR(VLOOKUP(CONCATENATE($A119,T$66),'ECM Staff time by PoF'!$A$5:$S$119,MATCH($MX$103, 'ECM Staff time by PoF'!$A$4:$R$4,0),FALSE)), 0, VLOOKUP(CONCATENATE($A119,T$66),'ECM Staff time by PoF'!$A$5:$S$119,MATCH($MX$103, 'ECM Staff time by PoF'!$A$4:$R$4,0),FALSE))))*T81</f>
        <v>0</v>
      </c>
      <c r="NQ119" s="60">
        <f>IF($A119="",0,IF(VLOOKUP($A119,'ECM Staff time by PoF'!$B$5:$C$119,2,FALSE)="Not Applicable",VLOOKUP($A119,'ECM Staff time by PoF'!$B$5:$S$119,MATCH($MX$103, 'ECM Staff time by PoF'!$B$4:$R$4,0),FALSE),IF(ISERROR(VLOOKUP(CONCATENATE($A119,U$66),'ECM Staff time by PoF'!$A$5:$S$119,MATCH($MX$103, 'ECM Staff time by PoF'!$A$4:$R$4,0),FALSE)), 0, VLOOKUP(CONCATENATE($A119,U$66),'ECM Staff time by PoF'!$A$5:$S$119,MATCH($MX$103, 'ECM Staff time by PoF'!$A$4:$R$4,0),FALSE))))*U81</f>
        <v>0</v>
      </c>
      <c r="NR119" s="60">
        <f>IF($A119="",0,IF(VLOOKUP($A119,'ECM Staff time by PoF'!$B$5:$C$119,2,FALSE)="Not Applicable",VLOOKUP($A119,'ECM Staff time by PoF'!$B$5:$S$119,MATCH($MX$103, 'ECM Staff time by PoF'!$B$4:$R$4,0),FALSE),IF(ISERROR(VLOOKUP(CONCATENATE($A119,V$66),'ECM Staff time by PoF'!$A$5:$S$119,MATCH($MX$103, 'ECM Staff time by PoF'!$A$4:$R$4,0),FALSE)), 0, VLOOKUP(CONCATENATE($A119,V$66),'ECM Staff time by PoF'!$A$5:$S$119,MATCH($MX$103, 'ECM Staff time by PoF'!$A$4:$R$4,0),FALSE))))*V81</f>
        <v>0</v>
      </c>
      <c r="NS119" s="60">
        <f>IF($A119="",0,IF(VLOOKUP($A119,'ECM Staff time by PoF'!$B$5:$C$119,2,FALSE)="Not Applicable",VLOOKUP($A119,'ECM Staff time by PoF'!$B$5:$S$119,MATCH($MX$103, 'ECM Staff time by PoF'!$B$4:$R$4,0),FALSE),IF(ISERROR(VLOOKUP(CONCATENATE($A119,W$66),'ECM Staff time by PoF'!$A$5:$S$119,MATCH($MX$103, 'ECM Staff time by PoF'!$A$4:$R$4,0),FALSE)), 0, VLOOKUP(CONCATENATE($A119,W$66),'ECM Staff time by PoF'!$A$5:$S$119,MATCH($MX$103, 'ECM Staff time by PoF'!$A$4:$R$4,0),FALSE))))*W81</f>
        <v>0</v>
      </c>
      <c r="NT119" s="60">
        <f>IF($A119="",0,IF(VLOOKUP($A119,'ECM Staff time by PoF'!$B$5:$C$119,2,FALSE)="Not Applicable",VLOOKUP($A119,'ECM Staff time by PoF'!$B$5:$S$119,MATCH($MX$103, 'ECM Staff time by PoF'!$B$4:$R$4,0),FALSE),IF(ISERROR(VLOOKUP(CONCATENATE($A119,X$66),'ECM Staff time by PoF'!$A$5:$S$119,MATCH($MX$103, 'ECM Staff time by PoF'!$A$4:$R$4,0),FALSE)), 0, VLOOKUP(CONCATENATE($A119,X$66),'ECM Staff time by PoF'!$A$5:$S$119,MATCH($MX$103, 'ECM Staff time by PoF'!$A$4:$R$4,0),FALSE))))*X81</f>
        <v>0</v>
      </c>
      <c r="NU119" s="60">
        <f>IF($A119="",0,IF(VLOOKUP($A119,'ECM Staff time by PoF'!$B$5:$C$119,2,FALSE)="Not Applicable",VLOOKUP($A119,'ECM Staff time by PoF'!$B$5:$S$119,MATCH($MX$103, 'ECM Staff time by PoF'!$B$4:$R$4,0),FALSE),IF(ISERROR(VLOOKUP(CONCATENATE($A119,Y$66),'ECM Staff time by PoF'!$A$5:$S$119,MATCH($MX$103, 'ECM Staff time by PoF'!$A$4:$R$4,0),FALSE)), 0, VLOOKUP(CONCATENATE($A119,Y$66),'ECM Staff time by PoF'!$A$5:$S$119,MATCH($MX$103, 'ECM Staff time by PoF'!$A$4:$R$4,0),FALSE))))*Y81</f>
        <v>0</v>
      </c>
      <c r="NV119" s="60">
        <f>IF($A119="",0,IF(VLOOKUP($A119,'ECM Staff time by PoF'!$B$5:$C$119,2,FALSE)="Not Applicable",VLOOKUP($A119,'ECM Staff time by PoF'!$B$5:$S$119,MATCH($MX$103, 'ECM Staff time by PoF'!$B$4:$R$4,0),FALSE),IF(ISERROR(VLOOKUP(CONCATENATE($A119,Z$66),'ECM Staff time by PoF'!$A$5:$S$119,MATCH($MX$103, 'ECM Staff time by PoF'!$A$4:$R$4,0),FALSE)), 0, VLOOKUP(CONCATENATE($A119,Z$66),'ECM Staff time by PoF'!$A$5:$S$119,MATCH($MX$103, 'ECM Staff time by PoF'!$A$4:$R$4,0),FALSE))))*Z81</f>
        <v>0</v>
      </c>
      <c r="NW119" s="60">
        <f>IF($A119="",0,IF(VLOOKUP($A119,'ECM Staff time by PoF'!$B$5:$C$119,2,FALSE)="Not Applicable",VLOOKUP($A119,'ECM Staff time by PoF'!$B$5:$S$119,MATCH($MX$103, 'ECM Staff time by PoF'!$B$4:$R$4,0),FALSE),IF(ISERROR(VLOOKUP(CONCATENATE($A119,AA$66),'ECM Staff time by PoF'!$A$5:$S$119,MATCH($MX$103, 'ECM Staff time by PoF'!$A$4:$R$4,0),FALSE)), 0, VLOOKUP(CONCATENATE($A119,AA$66),'ECM Staff time by PoF'!$A$5:$S$119,MATCH($MX$103, 'ECM Staff time by PoF'!$A$4:$R$4,0),FALSE))))*AA81</f>
        <v>0</v>
      </c>
      <c r="NX119" s="60">
        <f>IF($A119="",0,IF(VLOOKUP($A119,'ECM Staff time by PoF'!$B$5:$C$119,2,FALSE)="Not Applicable",VLOOKUP($A119,'ECM Staff time by PoF'!$B$5:$S$119,MATCH($MX$103, 'ECM Staff time by PoF'!$B$4:$R$4,0),FALSE),IF(ISERROR(VLOOKUP(CONCATENATE($A119,AB$66),'ECM Staff time by PoF'!$A$5:$S$119,MATCH($MX$103, 'ECM Staff time by PoF'!$A$4:$R$4,0),FALSE)), 0, VLOOKUP(CONCATENATE($A119,AB$66),'ECM Staff time by PoF'!$A$5:$S$119,MATCH($MX$103, 'ECM Staff time by PoF'!$A$4:$R$4,0),FALSE))))*AB81</f>
        <v>0</v>
      </c>
      <c r="NY119" s="60">
        <f>IF($A119="",0,IF(VLOOKUP($A119,'ECM Staff time by PoF'!$B$5:$C$119,2,FALSE)="Not Applicable",VLOOKUP($A119,'ECM Staff time by PoF'!$B$5:$S$119,MATCH($MX$103, 'ECM Staff time by PoF'!$B$4:$R$4,0),FALSE),IF(ISERROR(VLOOKUP(CONCATENATE($A119,AC$66),'ECM Staff time by PoF'!$A$5:$S$119,MATCH($MX$103, 'ECM Staff time by PoF'!$A$4:$R$4,0),FALSE)), 0, VLOOKUP(CONCATENATE($A119,AC$66),'ECM Staff time by PoF'!$A$5:$S$119,MATCH($MX$103, 'ECM Staff time by PoF'!$A$4:$R$4,0),FALSE))))*AC81</f>
        <v>0</v>
      </c>
      <c r="NZ119" s="60">
        <f>IF($A119="",0,IF(VLOOKUP($A119,'ECM Staff time by PoF'!$B$5:$C$119,2,FALSE)="Not Applicable",VLOOKUP($A119,'ECM Staff time by PoF'!$B$5:$S$119,MATCH($MX$103, 'ECM Staff time by PoF'!$B$4:$R$4,0),FALSE),IF(ISERROR(VLOOKUP(CONCATENATE($A119,AD$66),'ECM Staff time by PoF'!$A$5:$S$119,MATCH($MX$103, 'ECM Staff time by PoF'!$A$4:$R$4,0),FALSE)), 0, VLOOKUP(CONCATENATE($A119,AD$66),'ECM Staff time by PoF'!$A$5:$S$119,MATCH($MX$103, 'ECM Staff time by PoF'!$A$4:$R$4,0),FALSE))))*AD81</f>
        <v>0</v>
      </c>
      <c r="OA119" s="60">
        <f>IF($A119="",0,IF(VLOOKUP($A119,'ECM Staff time by PoF'!$B$5:$C$119,2,FALSE)="Not Applicable",VLOOKUP($A119,'ECM Staff time by PoF'!$B$5:$S$119,MATCH($MX$103, 'ECM Staff time by PoF'!$B$4:$R$4,0),FALSE),IF(ISERROR(VLOOKUP(CONCATENATE($A119,AE$66),'ECM Staff time by PoF'!$A$5:$S$119,MATCH($MX$103, 'ECM Staff time by PoF'!$A$4:$R$4,0),FALSE)), 0, VLOOKUP(CONCATENATE($A119,AE$66),'ECM Staff time by PoF'!$A$5:$S$119,MATCH($MX$103, 'ECM Staff time by PoF'!$A$4:$R$4,0),FALSE))))*AE81</f>
        <v>0</v>
      </c>
      <c r="OB119" s="60">
        <f>IF($A119="",0,IF(VLOOKUP($A119,'ECM Staff time by PoF'!$B$5:$C$119,2,FALSE)="Not Applicable",VLOOKUP($A119,'ECM Staff time by PoF'!$B$5:$S$119,MATCH($MX$103, 'ECM Staff time by PoF'!$B$4:$R$4,0),FALSE),IF(ISERROR(VLOOKUP(CONCATENATE($A119,AF$66),'ECM Staff time by PoF'!$A$5:$S$119,MATCH($MX$103, 'ECM Staff time by PoF'!$A$4:$R$4,0),FALSE)), 0, VLOOKUP(CONCATENATE($A119,AF$66),'ECM Staff time by PoF'!$A$5:$S$119,MATCH($MX$103, 'ECM Staff time by PoF'!$A$4:$R$4,0),FALSE))))*AF81</f>
        <v>0</v>
      </c>
      <c r="OC119" s="60">
        <f>IF($A119="",0,IF(VLOOKUP($A119,'ECM Staff time by PoF'!$B$5:$C$119,2,FALSE)="Not Applicable",VLOOKUP($A119,'ECM Staff time by PoF'!$B$5:$S$119,MATCH($MX$103, 'ECM Staff time by PoF'!$B$4:$R$4,0),FALSE),IF(ISERROR(VLOOKUP(CONCATENATE($A119,AG$66),'ECM Staff time by PoF'!$A$5:$S$119,MATCH($MX$103, 'ECM Staff time by PoF'!$A$4:$R$4,0),FALSE)), 0, VLOOKUP(CONCATENATE($A119,AG$66),'ECM Staff time by PoF'!$A$5:$S$119,MATCH($MX$103, 'ECM Staff time by PoF'!$A$4:$R$4,0),FALSE))))*AG81</f>
        <v>0</v>
      </c>
      <c r="OD119" s="60">
        <f>IF($A119="",0,IF(VLOOKUP($A119,'ECM Staff time by PoF'!$B$5:$C$119,2,FALSE)="Not Applicable",VLOOKUP($A119,'ECM Staff time by PoF'!$B$5:$S$119,MATCH($MX$103, 'ECM Staff time by PoF'!$B$4:$R$4,0),FALSE),IF(ISERROR(VLOOKUP(CONCATENATE($A119,AH$66),'ECM Staff time by PoF'!$A$5:$S$119,MATCH($MX$103, 'ECM Staff time by PoF'!$A$4:$R$4,0),FALSE)), 0, VLOOKUP(CONCATENATE($A119,AH$66),'ECM Staff time by PoF'!$A$5:$S$119,MATCH($MX$103, 'ECM Staff time by PoF'!$A$4:$R$4,0),FALSE))))*AH81</f>
        <v>0</v>
      </c>
      <c r="OE119" s="60">
        <f>IF($A119="",0,IF(VLOOKUP($A119,'ECM Staff time by PoF'!$B$5:$C$119,2,FALSE)="Not Applicable",VLOOKUP($A119,'ECM Staff time by PoF'!$B$5:$S$119,MATCH($MX$103, 'ECM Staff time by PoF'!$B$4:$R$4,0),FALSE),IF(ISERROR(VLOOKUP(CONCATENATE($A119,AI$66),'ECM Staff time by PoF'!$A$5:$S$119,MATCH($MX$103, 'ECM Staff time by PoF'!$A$4:$R$4,0),FALSE)), 0, VLOOKUP(CONCATENATE($A119,AI$66),'ECM Staff time by PoF'!$A$5:$S$119,MATCH($MX$103, 'ECM Staff time by PoF'!$A$4:$R$4,0),FALSE))))*AI81</f>
        <v>0</v>
      </c>
      <c r="OF119" s="60">
        <f>IF($A119="",0,IF(VLOOKUP($A119,'ECM Staff time by PoF'!$B$5:$C$119,2,FALSE)="Not Applicable",VLOOKUP($A119,'ECM Staff time by PoF'!$B$5:$S$119,MATCH($MX$103, 'ECM Staff time by PoF'!$B$4:$R$4,0),FALSE),IF(ISERROR(VLOOKUP(CONCATENATE($A119,AJ$66),'ECM Staff time by PoF'!$A$5:$S$119,MATCH($MX$103, 'ECM Staff time by PoF'!$A$4:$R$4,0),FALSE)), 0, VLOOKUP(CONCATENATE($A119,AJ$66),'ECM Staff time by PoF'!$A$5:$S$119,MATCH($MX$103, 'ECM Staff time by PoF'!$A$4:$R$4,0),FALSE))))*AJ81</f>
        <v>0</v>
      </c>
      <c r="OG119" s="60">
        <f>IF($A119="",0,IF(VLOOKUP($A119,'ECM Staff time by PoF'!$B$5:$C$119,2,FALSE)="Not Applicable",VLOOKUP($A119,'ECM Staff time by PoF'!$B$5:$S$119,MATCH($MX$103, 'ECM Staff time by PoF'!$B$4:$R$4,0),FALSE),IF(ISERROR(VLOOKUP(CONCATENATE($A119,AK$66),'ECM Staff time by PoF'!$A$5:$S$119,MATCH($MX$103, 'ECM Staff time by PoF'!$A$4:$R$4,0),FALSE)), 0, VLOOKUP(CONCATENATE($A119,AK$66),'ECM Staff time by PoF'!$A$5:$S$119,MATCH($MX$103, 'ECM Staff time by PoF'!$A$4:$R$4,0),FALSE))))*AK81</f>
        <v>0</v>
      </c>
      <c r="OH119" s="60">
        <f>IF($A119="",0,IF(VLOOKUP($A119,'ECM Staff time by PoF'!$B$5:$C$119,2,FALSE)="Not Applicable",VLOOKUP($A119,'ECM Staff time by PoF'!$B$5:$S$119,MATCH($OH$103, 'ECM Staff time by PoF'!$B$4:$R$4,0),FALSE),IF(ISERROR(VLOOKUP(CONCATENATE($A119,B$66),'ECM Staff time by PoF'!$A$5:$S$119,MATCH($OH$103, 'ECM Staff time by PoF'!$A$4:$R$4,0),FALSE)), 0, VLOOKUP(CONCATENATE($A119,B$66),'ECM Staff time by PoF'!$A$5:$S$119,MATCH($OH$103, 'ECM Staff time by PoF'!$A$4:$R$4,0),FALSE))))*B81</f>
        <v>0</v>
      </c>
      <c r="OI119" s="60">
        <f>IF($A119="",0,IF(VLOOKUP($A119,'ECM Staff time by PoF'!$B$5:$C$119,2,FALSE)="Not Applicable",VLOOKUP($A119,'ECM Staff time by PoF'!$B$5:$S$119,MATCH($OH$103, 'ECM Staff time by PoF'!$B$4:$R$4,0),FALSE),IF(ISERROR(VLOOKUP(CONCATENATE($A119,C$66),'ECM Staff time by PoF'!$A$5:$S$119,MATCH($OH$103, 'ECM Staff time by PoF'!$A$4:$R$4,0),FALSE)), 0, VLOOKUP(CONCATENATE($A119,C$66),'ECM Staff time by PoF'!$A$5:$S$119,MATCH($OH$103, 'ECM Staff time by PoF'!$A$4:$R$4,0),FALSE))))*C81</f>
        <v>0</v>
      </c>
      <c r="OJ119" s="60">
        <f>IF($A119="",0,IF(VLOOKUP($A119,'ECM Staff time by PoF'!$B$5:$C$119,2,FALSE)="Not Applicable",VLOOKUP($A119,'ECM Staff time by PoF'!$B$5:$S$119,MATCH($OH$103, 'ECM Staff time by PoF'!$B$4:$R$4,0),FALSE),IF(ISERROR(VLOOKUP(CONCATENATE($A119,D$66),'ECM Staff time by PoF'!$A$5:$S$119,MATCH($OH$103, 'ECM Staff time by PoF'!$A$4:$R$4,0),FALSE)), 0, VLOOKUP(CONCATENATE($A119,D$66),'ECM Staff time by PoF'!$A$5:$S$119,MATCH($OH$103, 'ECM Staff time by PoF'!$A$4:$R$4,0),FALSE))))*D81</f>
        <v>0</v>
      </c>
      <c r="OK119" s="60">
        <f>IF($A119="",0,IF(VLOOKUP($A119,'ECM Staff time by PoF'!$B$5:$C$119,2,FALSE)="Not Applicable",VLOOKUP($A119,'ECM Staff time by PoF'!$B$5:$S$119,MATCH($OH$103, 'ECM Staff time by PoF'!$B$4:$R$4,0),FALSE),IF(ISERROR(VLOOKUP(CONCATENATE($A119,E$66),'ECM Staff time by PoF'!$A$5:$S$119,MATCH($OH$103, 'ECM Staff time by PoF'!$A$4:$R$4,0),FALSE)), 0, VLOOKUP(CONCATENATE($A119,E$66),'ECM Staff time by PoF'!$A$5:$S$119,MATCH($OH$103, 'ECM Staff time by PoF'!$A$4:$R$4,0),FALSE))))*E81</f>
        <v>0</v>
      </c>
      <c r="OL119" s="60">
        <f>IF($A119="",0,IF(VLOOKUP($A119,'ECM Staff time by PoF'!$B$5:$C$119,2,FALSE)="Not Applicable",VLOOKUP($A119,'ECM Staff time by PoF'!$B$5:$S$119,MATCH($OH$103, 'ECM Staff time by PoF'!$B$4:$R$4,0),FALSE),IF(ISERROR(VLOOKUP(CONCATENATE($A119,F$66),'ECM Staff time by PoF'!$A$5:$S$119,MATCH($OH$103, 'ECM Staff time by PoF'!$A$4:$R$4,0),FALSE)), 0, VLOOKUP(CONCATENATE($A119,F$66),'ECM Staff time by PoF'!$A$5:$S$119,MATCH($OH$103, 'ECM Staff time by PoF'!$A$4:$R$4,0),FALSE))))*F81</f>
        <v>0</v>
      </c>
      <c r="OM119" s="60">
        <f>IF($A119="",0,IF(VLOOKUP($A119,'ECM Staff time by PoF'!$B$5:$C$119,2,FALSE)="Not Applicable",VLOOKUP($A119,'ECM Staff time by PoF'!$B$5:$S$119,MATCH($OH$103, 'ECM Staff time by PoF'!$B$4:$R$4,0),FALSE),IF(ISERROR(VLOOKUP(CONCATENATE($A119,G$66),'ECM Staff time by PoF'!$A$5:$S$119,MATCH($OH$103, 'ECM Staff time by PoF'!$A$4:$R$4,0),FALSE)), 0, VLOOKUP(CONCATENATE($A119,G$66),'ECM Staff time by PoF'!$A$5:$S$119,MATCH($OH$103, 'ECM Staff time by PoF'!$A$4:$R$4,0),FALSE))))*G81</f>
        <v>0</v>
      </c>
      <c r="ON119" s="60">
        <f>IF($A119="",0,IF(VLOOKUP($A119,'ECM Staff time by PoF'!$B$5:$C$119,2,FALSE)="Not Applicable",VLOOKUP($A119,'ECM Staff time by PoF'!$B$5:$S$119,MATCH($OH$103, 'ECM Staff time by PoF'!$B$4:$R$4,0),FALSE),IF(ISERROR(VLOOKUP(CONCATENATE($A119,H$66),'ECM Staff time by PoF'!$A$5:$S$119,MATCH($OH$103, 'ECM Staff time by PoF'!$A$4:$R$4,0),FALSE)), 0, VLOOKUP(CONCATENATE($A119,H$66),'ECM Staff time by PoF'!$A$5:$S$119,MATCH($OH$103, 'ECM Staff time by PoF'!$A$4:$R$4,0),FALSE))))*H81</f>
        <v>0</v>
      </c>
      <c r="OO119" s="60">
        <f>IF($A119="",0,IF(VLOOKUP($A119,'ECM Staff time by PoF'!$B$5:$C$119,2,FALSE)="Not Applicable",VLOOKUP($A119,'ECM Staff time by PoF'!$B$5:$S$119,MATCH($OH$103, 'ECM Staff time by PoF'!$B$4:$R$4,0),FALSE),IF(ISERROR(VLOOKUP(CONCATENATE($A119,I$66),'ECM Staff time by PoF'!$A$5:$S$119,MATCH($OH$103, 'ECM Staff time by PoF'!$A$4:$R$4,0),FALSE)), 0, VLOOKUP(CONCATENATE($A119,I$66),'ECM Staff time by PoF'!$A$5:$S$119,MATCH($OH$103, 'ECM Staff time by PoF'!$A$4:$R$4,0),FALSE))))*I81</f>
        <v>0</v>
      </c>
      <c r="OP119" s="60">
        <f>IF($A119="",0,IF(VLOOKUP($A119,'ECM Staff time by PoF'!$B$5:$C$119,2,FALSE)="Not Applicable",VLOOKUP($A119,'ECM Staff time by PoF'!$B$5:$S$119,MATCH($OH$103, 'ECM Staff time by PoF'!$B$4:$R$4,0),FALSE),IF(ISERROR(VLOOKUP(CONCATENATE($A119,J$66),'ECM Staff time by PoF'!$A$5:$S$119,MATCH($OH$103, 'ECM Staff time by PoF'!$A$4:$R$4,0),FALSE)), 0, VLOOKUP(CONCATENATE($A119,J$66),'ECM Staff time by PoF'!$A$5:$S$119,MATCH($OH$103, 'ECM Staff time by PoF'!$A$4:$R$4,0),FALSE))))*J81</f>
        <v>0</v>
      </c>
      <c r="OQ119" s="60">
        <f>IF($A119="",0,IF(VLOOKUP($A119,'ECM Staff time by PoF'!$B$5:$C$119,2,FALSE)="Not Applicable",VLOOKUP($A119,'ECM Staff time by PoF'!$B$5:$S$119,MATCH($OH$103, 'ECM Staff time by PoF'!$B$4:$R$4,0),FALSE),IF(ISERROR(VLOOKUP(CONCATENATE($A119,K$66),'ECM Staff time by PoF'!$A$5:$S$119,MATCH($OH$103, 'ECM Staff time by PoF'!$A$4:$R$4,0),FALSE)), 0, VLOOKUP(CONCATENATE($A119,K$66),'ECM Staff time by PoF'!$A$5:$S$119,MATCH($OH$103, 'ECM Staff time by PoF'!$A$4:$R$4,0),FALSE))))*K81</f>
        <v>0</v>
      </c>
      <c r="OR119" s="60">
        <f>IF($A119="",0,IF(VLOOKUP($A119,'ECM Staff time by PoF'!$B$5:$C$119,2,FALSE)="Not Applicable",VLOOKUP($A119,'ECM Staff time by PoF'!$B$5:$S$119,MATCH($OH$103, 'ECM Staff time by PoF'!$B$4:$R$4,0),FALSE),IF(ISERROR(VLOOKUP(CONCATENATE($A119,L$66),'ECM Staff time by PoF'!$A$5:$S$119,MATCH($OH$103, 'ECM Staff time by PoF'!$A$4:$R$4,0),FALSE)), 0, VLOOKUP(CONCATENATE($A119,L$66),'ECM Staff time by PoF'!$A$5:$S$119,MATCH($OH$103, 'ECM Staff time by PoF'!$A$4:$R$4,0),FALSE))))*L81</f>
        <v>0</v>
      </c>
      <c r="OS119" s="60">
        <f>IF($A119="",0,IF(VLOOKUP($A119,'ECM Staff time by PoF'!$B$5:$C$119,2,FALSE)="Not Applicable",VLOOKUP($A119,'ECM Staff time by PoF'!$B$5:$S$119,MATCH($OH$103, 'ECM Staff time by PoF'!$B$4:$R$4,0),FALSE),IF(ISERROR(VLOOKUP(CONCATENATE($A119,M$66),'ECM Staff time by PoF'!$A$5:$S$119,MATCH($OH$103, 'ECM Staff time by PoF'!$A$4:$R$4,0),FALSE)), 0, VLOOKUP(CONCATENATE($A119,M$66),'ECM Staff time by PoF'!$A$5:$S$119,MATCH($OH$103, 'ECM Staff time by PoF'!$A$4:$R$4,0),FALSE))))*M81</f>
        <v>0</v>
      </c>
      <c r="OT119" s="60">
        <f>IF($A119="",0,IF(VLOOKUP($A119,'ECM Staff time by PoF'!$B$5:$C$119,2,FALSE)="Not Applicable",VLOOKUP($A119,'ECM Staff time by PoF'!$B$5:$S$119,MATCH($OH$103, 'ECM Staff time by PoF'!$B$4:$R$4,0),FALSE),IF(ISERROR(VLOOKUP(CONCATENATE($A119,N$66),'ECM Staff time by PoF'!$A$5:$S$119,MATCH($OH$103, 'ECM Staff time by PoF'!$A$4:$R$4,0),FALSE)), 0, VLOOKUP(CONCATENATE($A119,N$66),'ECM Staff time by PoF'!$A$5:$S$119,MATCH($OH$103, 'ECM Staff time by PoF'!$A$4:$R$4,0),FALSE))))*N81</f>
        <v>0</v>
      </c>
      <c r="OU119" s="60">
        <f>IF($A119="",0,IF(VLOOKUP($A119,'ECM Staff time by PoF'!$B$5:$C$119,2,FALSE)="Not Applicable",VLOOKUP($A119,'ECM Staff time by PoF'!$B$5:$S$119,MATCH($OH$103, 'ECM Staff time by PoF'!$B$4:$R$4,0),FALSE),IF(ISERROR(VLOOKUP(CONCATENATE($A119,O$66),'ECM Staff time by PoF'!$A$5:$S$119,MATCH($OH$103, 'ECM Staff time by PoF'!$A$4:$R$4,0),FALSE)), 0, VLOOKUP(CONCATENATE($A119,O$66),'ECM Staff time by PoF'!$A$5:$S$119,MATCH($OH$103, 'ECM Staff time by PoF'!$A$4:$R$4,0),FALSE))))*O81</f>
        <v>0</v>
      </c>
      <c r="OV119" s="60">
        <f>IF($A119="",0,IF(VLOOKUP($A119,'ECM Staff time by PoF'!$B$5:$C$119,2,FALSE)="Not Applicable",VLOOKUP($A119,'ECM Staff time by PoF'!$B$5:$S$119,MATCH($OH$103, 'ECM Staff time by PoF'!$B$4:$R$4,0),FALSE),IF(ISERROR(VLOOKUP(CONCATENATE($A119,P$66),'ECM Staff time by PoF'!$A$5:$S$119,MATCH($OH$103, 'ECM Staff time by PoF'!$A$4:$R$4,0),FALSE)), 0, VLOOKUP(CONCATENATE($A119,P$66),'ECM Staff time by PoF'!$A$5:$S$119,MATCH($OH$103, 'ECM Staff time by PoF'!$A$4:$R$4,0),FALSE))))*P81</f>
        <v>0</v>
      </c>
      <c r="OW119" s="60">
        <f>IF($A119="",0,IF(VLOOKUP($A119,'ECM Staff time by PoF'!$B$5:$C$119,2,FALSE)="Not Applicable",VLOOKUP($A119,'ECM Staff time by PoF'!$B$5:$S$119,MATCH($OH$103, 'ECM Staff time by PoF'!$B$4:$R$4,0),FALSE),IF(ISERROR(VLOOKUP(CONCATENATE($A119,Q$66),'ECM Staff time by PoF'!$A$5:$S$119,MATCH($OH$103, 'ECM Staff time by PoF'!$A$4:$R$4,0),FALSE)), 0, VLOOKUP(CONCATENATE($A119,Q$66),'ECM Staff time by PoF'!$A$5:$S$119,MATCH($OH$103, 'ECM Staff time by PoF'!$A$4:$R$4,0),FALSE))))*Q81</f>
        <v>0</v>
      </c>
      <c r="OX119" s="60">
        <f>IF($A119="",0,IF(VLOOKUP($A119,'ECM Staff time by PoF'!$B$5:$C$119,2,FALSE)="Not Applicable",VLOOKUP($A119,'ECM Staff time by PoF'!$B$5:$S$119,MATCH($OH$103, 'ECM Staff time by PoF'!$B$4:$R$4,0),FALSE),IF(ISERROR(VLOOKUP(CONCATENATE($A119,R$66),'ECM Staff time by PoF'!$A$5:$S$119,MATCH($OH$103, 'ECM Staff time by PoF'!$A$4:$R$4,0),FALSE)), 0, VLOOKUP(CONCATENATE($A119,R$66),'ECM Staff time by PoF'!$A$5:$S$119,MATCH($OH$103, 'ECM Staff time by PoF'!$A$4:$R$4,0),FALSE))))*R81</f>
        <v>0</v>
      </c>
      <c r="OY119" s="60">
        <f>IF($A119="",0,IF(VLOOKUP($A119,'ECM Staff time by PoF'!$B$5:$C$119,2,FALSE)="Not Applicable",VLOOKUP($A119,'ECM Staff time by PoF'!$B$5:$S$119,MATCH($OH$103, 'ECM Staff time by PoF'!$B$4:$R$4,0),FALSE),IF(ISERROR(VLOOKUP(CONCATENATE($A119,S$66),'ECM Staff time by PoF'!$A$5:$S$119,MATCH($OH$103, 'ECM Staff time by PoF'!$A$4:$R$4,0),FALSE)), 0, VLOOKUP(CONCATENATE($A119,S$66),'ECM Staff time by PoF'!$A$5:$S$119,MATCH($OH$103, 'ECM Staff time by PoF'!$A$4:$R$4,0),FALSE))))*S81</f>
        <v>0</v>
      </c>
      <c r="OZ119" s="60">
        <f>IF($A119="",0,IF(VLOOKUP($A119,'ECM Staff time by PoF'!$B$5:$C$119,2,FALSE)="Not Applicable",VLOOKUP($A119,'ECM Staff time by PoF'!$B$5:$S$119,MATCH($OH$103, 'ECM Staff time by PoF'!$B$4:$R$4,0),FALSE),IF(ISERROR(VLOOKUP(CONCATENATE($A119,T$66),'ECM Staff time by PoF'!$A$5:$S$119,MATCH($OH$103, 'ECM Staff time by PoF'!$A$4:$R$4,0),FALSE)), 0, VLOOKUP(CONCATENATE($A119,T$66),'ECM Staff time by PoF'!$A$5:$S$119,MATCH($OH$103, 'ECM Staff time by PoF'!$A$4:$R$4,0),FALSE))))*T81</f>
        <v>0</v>
      </c>
      <c r="PA119" s="60">
        <f>IF($A119="",0,IF(VLOOKUP($A119,'ECM Staff time by PoF'!$B$5:$C$119,2,FALSE)="Not Applicable",VLOOKUP($A119,'ECM Staff time by PoF'!$B$5:$S$119,MATCH($OH$103, 'ECM Staff time by PoF'!$B$4:$R$4,0),FALSE),IF(ISERROR(VLOOKUP(CONCATENATE($A119,U$66),'ECM Staff time by PoF'!$A$5:$S$119,MATCH($OH$103, 'ECM Staff time by PoF'!$A$4:$R$4,0),FALSE)), 0, VLOOKUP(CONCATENATE($A119,U$66),'ECM Staff time by PoF'!$A$5:$S$119,MATCH($OH$103, 'ECM Staff time by PoF'!$A$4:$R$4,0),FALSE))))*U81</f>
        <v>0</v>
      </c>
      <c r="PB119" s="60">
        <f>IF($A119="",0,IF(VLOOKUP($A119,'ECM Staff time by PoF'!$B$5:$C$119,2,FALSE)="Not Applicable",VLOOKUP($A119,'ECM Staff time by PoF'!$B$5:$S$119,MATCH($OH$103, 'ECM Staff time by PoF'!$B$4:$R$4,0),FALSE),IF(ISERROR(VLOOKUP(CONCATENATE($A119,V$66),'ECM Staff time by PoF'!$A$5:$S$119,MATCH($OH$103, 'ECM Staff time by PoF'!$A$4:$R$4,0),FALSE)), 0, VLOOKUP(CONCATENATE($A119,V$66),'ECM Staff time by PoF'!$A$5:$S$119,MATCH($OH$103, 'ECM Staff time by PoF'!$A$4:$R$4,0),FALSE))))*V81</f>
        <v>0</v>
      </c>
      <c r="PC119" s="60">
        <f>IF($A119="",0,IF(VLOOKUP($A119,'ECM Staff time by PoF'!$B$5:$C$119,2,FALSE)="Not Applicable",VLOOKUP($A119,'ECM Staff time by PoF'!$B$5:$S$119,MATCH($OH$103, 'ECM Staff time by PoF'!$B$4:$R$4,0),FALSE),IF(ISERROR(VLOOKUP(CONCATENATE($A119,W$66),'ECM Staff time by PoF'!$A$5:$S$119,MATCH($OH$103, 'ECM Staff time by PoF'!$A$4:$R$4,0),FALSE)), 0, VLOOKUP(CONCATENATE($A119,W$66),'ECM Staff time by PoF'!$A$5:$S$119,MATCH($OH$103, 'ECM Staff time by PoF'!$A$4:$R$4,0),FALSE))))*W81</f>
        <v>0</v>
      </c>
      <c r="PD119" s="60">
        <f>IF($A119="",0,IF(VLOOKUP($A119,'ECM Staff time by PoF'!$B$5:$C$119,2,FALSE)="Not Applicable",VLOOKUP($A119,'ECM Staff time by PoF'!$B$5:$S$119,MATCH($OH$103, 'ECM Staff time by PoF'!$B$4:$R$4,0),FALSE),IF(ISERROR(VLOOKUP(CONCATENATE($A119,X$66),'ECM Staff time by PoF'!$A$5:$S$119,MATCH($OH$103, 'ECM Staff time by PoF'!$A$4:$R$4,0),FALSE)), 0, VLOOKUP(CONCATENATE($A119,X$66),'ECM Staff time by PoF'!$A$5:$S$119,MATCH($OH$103, 'ECM Staff time by PoF'!$A$4:$R$4,0),FALSE))))*X81</f>
        <v>0</v>
      </c>
      <c r="PE119" s="60">
        <f>IF($A119="",0,IF(VLOOKUP($A119,'ECM Staff time by PoF'!$B$5:$C$119,2,FALSE)="Not Applicable",VLOOKUP($A119,'ECM Staff time by PoF'!$B$5:$S$119,MATCH($OH$103, 'ECM Staff time by PoF'!$B$4:$R$4,0),FALSE),IF(ISERROR(VLOOKUP(CONCATENATE($A119,Y$66),'ECM Staff time by PoF'!$A$5:$S$119,MATCH($OH$103, 'ECM Staff time by PoF'!$A$4:$R$4,0),FALSE)), 0, VLOOKUP(CONCATENATE($A119,Y$66),'ECM Staff time by PoF'!$A$5:$S$119,MATCH($OH$103, 'ECM Staff time by PoF'!$A$4:$R$4,0),FALSE))))*Y81</f>
        <v>0</v>
      </c>
      <c r="PF119" s="60">
        <f>IF($A119="",0,IF(VLOOKUP($A119,'ECM Staff time by PoF'!$B$5:$C$119,2,FALSE)="Not Applicable",VLOOKUP($A119,'ECM Staff time by PoF'!$B$5:$S$119,MATCH($OH$103, 'ECM Staff time by PoF'!$B$4:$R$4,0),FALSE),IF(ISERROR(VLOOKUP(CONCATENATE($A119,Z$66),'ECM Staff time by PoF'!$A$5:$S$119,MATCH($OH$103, 'ECM Staff time by PoF'!$A$4:$R$4,0),FALSE)), 0, VLOOKUP(CONCATENATE($A119,Z$66),'ECM Staff time by PoF'!$A$5:$S$119,MATCH($OH$103, 'ECM Staff time by PoF'!$A$4:$R$4,0),FALSE))))*Z81</f>
        <v>0</v>
      </c>
      <c r="PG119" s="60">
        <f>IF($A119="",0,IF(VLOOKUP($A119,'ECM Staff time by PoF'!$B$5:$C$119,2,FALSE)="Not Applicable",VLOOKUP($A119,'ECM Staff time by PoF'!$B$5:$S$119,MATCH($OH$103, 'ECM Staff time by PoF'!$B$4:$R$4,0),FALSE),IF(ISERROR(VLOOKUP(CONCATENATE($A119,AA$66),'ECM Staff time by PoF'!$A$5:$S$119,MATCH($OH$103, 'ECM Staff time by PoF'!$A$4:$R$4,0),FALSE)), 0, VLOOKUP(CONCATENATE($A119,AA$66),'ECM Staff time by PoF'!$A$5:$S$119,MATCH($OH$103, 'ECM Staff time by PoF'!$A$4:$R$4,0),FALSE))))*AA81</f>
        <v>0</v>
      </c>
      <c r="PH119" s="60">
        <f>IF($A119="",0,IF(VLOOKUP($A119,'ECM Staff time by PoF'!$B$5:$C$119,2,FALSE)="Not Applicable",VLOOKUP($A119,'ECM Staff time by PoF'!$B$5:$S$119,MATCH($OH$103, 'ECM Staff time by PoF'!$B$4:$R$4,0),FALSE),IF(ISERROR(VLOOKUP(CONCATENATE($A119,AB$66),'ECM Staff time by PoF'!$A$5:$S$119,MATCH($OH$103, 'ECM Staff time by PoF'!$A$4:$R$4,0),FALSE)), 0, VLOOKUP(CONCATENATE($A119,AB$66),'ECM Staff time by PoF'!$A$5:$S$119,MATCH($OH$103, 'ECM Staff time by PoF'!$A$4:$R$4,0),FALSE))))*AB81</f>
        <v>0</v>
      </c>
      <c r="PI119" s="60">
        <f>IF($A119="",0,IF(VLOOKUP($A119,'ECM Staff time by PoF'!$B$5:$C$119,2,FALSE)="Not Applicable",VLOOKUP($A119,'ECM Staff time by PoF'!$B$5:$S$119,MATCH($OH$103, 'ECM Staff time by PoF'!$B$4:$R$4,0),FALSE),IF(ISERROR(VLOOKUP(CONCATENATE($A119,AC$66),'ECM Staff time by PoF'!$A$5:$S$119,MATCH($OH$103, 'ECM Staff time by PoF'!$A$4:$R$4,0),FALSE)), 0, VLOOKUP(CONCATENATE($A119,AC$66),'ECM Staff time by PoF'!$A$5:$S$119,MATCH($OH$103, 'ECM Staff time by PoF'!$A$4:$R$4,0),FALSE))))*AC81</f>
        <v>0</v>
      </c>
      <c r="PJ119" s="60">
        <f>IF($A119="",0,IF(VLOOKUP($A119,'ECM Staff time by PoF'!$B$5:$C$119,2,FALSE)="Not Applicable",VLOOKUP($A119,'ECM Staff time by PoF'!$B$5:$S$119,MATCH($OH$103, 'ECM Staff time by PoF'!$B$4:$R$4,0),FALSE),IF(ISERROR(VLOOKUP(CONCATENATE($A119,AD$66),'ECM Staff time by PoF'!$A$5:$S$119,MATCH($OH$103, 'ECM Staff time by PoF'!$A$4:$R$4,0),FALSE)), 0, VLOOKUP(CONCATENATE($A119,AD$66),'ECM Staff time by PoF'!$A$5:$S$119,MATCH($OH$103, 'ECM Staff time by PoF'!$A$4:$R$4,0),FALSE))))*AD81</f>
        <v>0</v>
      </c>
      <c r="PK119" s="60">
        <f>IF($A119="",0,IF(VLOOKUP($A119,'ECM Staff time by PoF'!$B$5:$C$119,2,FALSE)="Not Applicable",VLOOKUP($A119,'ECM Staff time by PoF'!$B$5:$S$119,MATCH($OH$103, 'ECM Staff time by PoF'!$B$4:$R$4,0),FALSE),IF(ISERROR(VLOOKUP(CONCATENATE($A119,AE$66),'ECM Staff time by PoF'!$A$5:$S$119,MATCH($OH$103, 'ECM Staff time by PoF'!$A$4:$R$4,0),FALSE)), 0, VLOOKUP(CONCATENATE($A119,AE$66),'ECM Staff time by PoF'!$A$5:$S$119,MATCH($OH$103, 'ECM Staff time by PoF'!$A$4:$R$4,0),FALSE))))*AE81</f>
        <v>0</v>
      </c>
      <c r="PL119" s="60">
        <f>IF($A119="",0,IF(VLOOKUP($A119,'ECM Staff time by PoF'!$B$5:$C$119,2,FALSE)="Not Applicable",VLOOKUP($A119,'ECM Staff time by PoF'!$B$5:$S$119,MATCH($OH$103, 'ECM Staff time by PoF'!$B$4:$R$4,0),FALSE),IF(ISERROR(VLOOKUP(CONCATENATE($A119,AF$66),'ECM Staff time by PoF'!$A$5:$S$119,MATCH($OH$103, 'ECM Staff time by PoF'!$A$4:$R$4,0),FALSE)), 0, VLOOKUP(CONCATENATE($A119,AF$66),'ECM Staff time by PoF'!$A$5:$S$119,MATCH($OH$103, 'ECM Staff time by PoF'!$A$4:$R$4,0),FALSE))))*AF81</f>
        <v>0</v>
      </c>
      <c r="PM119" s="60">
        <f>IF($A119="",0,IF(VLOOKUP($A119,'ECM Staff time by PoF'!$B$5:$C$119,2,FALSE)="Not Applicable",VLOOKUP($A119,'ECM Staff time by PoF'!$B$5:$S$119,MATCH($OH$103, 'ECM Staff time by PoF'!$B$4:$R$4,0),FALSE),IF(ISERROR(VLOOKUP(CONCATENATE($A119,AG$66),'ECM Staff time by PoF'!$A$5:$S$119,MATCH($OH$103, 'ECM Staff time by PoF'!$A$4:$R$4,0),FALSE)), 0, VLOOKUP(CONCATENATE($A119,AG$66),'ECM Staff time by PoF'!$A$5:$S$119,MATCH($OH$103, 'ECM Staff time by PoF'!$A$4:$R$4,0),FALSE))))*AG81</f>
        <v>0</v>
      </c>
      <c r="PN119" s="60">
        <f>IF($A119="",0,IF(VLOOKUP($A119,'ECM Staff time by PoF'!$B$5:$C$119,2,FALSE)="Not Applicable",VLOOKUP($A119,'ECM Staff time by PoF'!$B$5:$S$119,MATCH($OH$103, 'ECM Staff time by PoF'!$B$4:$R$4,0),FALSE),IF(ISERROR(VLOOKUP(CONCATENATE($A119,AH$66),'ECM Staff time by PoF'!$A$5:$S$119,MATCH($OH$103, 'ECM Staff time by PoF'!$A$4:$R$4,0),FALSE)), 0, VLOOKUP(CONCATENATE($A119,AH$66),'ECM Staff time by PoF'!$A$5:$S$119,MATCH($OH$103, 'ECM Staff time by PoF'!$A$4:$R$4,0),FALSE))))*AH81</f>
        <v>0</v>
      </c>
      <c r="PO119" s="60">
        <f>IF($A119="",0,IF(VLOOKUP($A119,'ECM Staff time by PoF'!$B$5:$C$119,2,FALSE)="Not Applicable",VLOOKUP($A119,'ECM Staff time by PoF'!$B$5:$S$119,MATCH($OH$103, 'ECM Staff time by PoF'!$B$4:$R$4,0),FALSE),IF(ISERROR(VLOOKUP(CONCATENATE($A119,AI$66),'ECM Staff time by PoF'!$A$5:$S$119,MATCH($OH$103, 'ECM Staff time by PoF'!$A$4:$R$4,0),FALSE)), 0, VLOOKUP(CONCATENATE($A119,AI$66),'ECM Staff time by PoF'!$A$5:$S$119,MATCH($OH$103, 'ECM Staff time by PoF'!$A$4:$R$4,0),FALSE))))*AI81</f>
        <v>0</v>
      </c>
      <c r="PP119" s="60">
        <f>IF($A119="",0,IF(VLOOKUP($A119,'ECM Staff time by PoF'!$B$5:$C$119,2,FALSE)="Not Applicable",VLOOKUP($A119,'ECM Staff time by PoF'!$B$5:$S$119,MATCH($OH$103, 'ECM Staff time by PoF'!$B$4:$R$4,0),FALSE),IF(ISERROR(VLOOKUP(CONCATENATE($A119,AJ$66),'ECM Staff time by PoF'!$A$5:$S$119,MATCH($OH$103, 'ECM Staff time by PoF'!$A$4:$R$4,0),FALSE)), 0, VLOOKUP(CONCATENATE($A119,AJ$66),'ECM Staff time by PoF'!$A$5:$S$119,MATCH($OH$103, 'ECM Staff time by PoF'!$A$4:$R$4,0),FALSE))))*AJ81</f>
        <v>0</v>
      </c>
      <c r="PQ119" s="60">
        <f>IF($A119="",0,IF(VLOOKUP($A119,'ECM Staff time by PoF'!$B$5:$C$119,2,FALSE)="Not Applicable",VLOOKUP($A119,'ECM Staff time by PoF'!$B$5:$S$119,MATCH($OH$103, 'ECM Staff time by PoF'!$B$4:$R$4,0),FALSE),IF(ISERROR(VLOOKUP(CONCATENATE($A119,AK$66),'ECM Staff time by PoF'!$A$5:$S$119,MATCH($OH$103, 'ECM Staff time by PoF'!$A$4:$R$4,0),FALSE)), 0, VLOOKUP(CONCATENATE($A119,AK$66),'ECM Staff time by PoF'!$A$5:$S$119,MATCH($OH$103, 'ECM Staff time by PoF'!$A$4:$R$4,0),FALSE))))*AK81</f>
        <v>0</v>
      </c>
      <c r="PR119" s="60">
        <f>IF($A119="",0,IF(VLOOKUP($A119,'ECM Staff time by PoF'!$B$5:$C$119,2,FALSE)="Not Applicable",VLOOKUP($A119,'ECM Staff time by PoF'!$B$5:$S$119,MATCH($PR$103, 'ECM Staff time by PoF'!$B$4:$R$4,0),FALSE),IF(ISERROR(VLOOKUP(CONCATENATE($A119,B$66),'ECM Staff time by PoF'!$A$5:$S$119,MATCH($PR$103, 'ECM Staff time by PoF'!$A$4:$R$4,0),FALSE)), 0, VLOOKUP(CONCATENATE($A119,B$66),'ECM Staff time by PoF'!$A$5:$S$119,MATCH($PR$103, 'ECM Staff time by PoF'!$A$4:$R$4,0),FALSE))))*B81</f>
        <v>0</v>
      </c>
      <c r="PS119" s="60">
        <f>IF($A119="",0,IF(VLOOKUP($A119,'ECM Staff time by PoF'!$B$5:$C$119,2,FALSE)="Not Applicable",VLOOKUP($A119,'ECM Staff time by PoF'!$B$5:$S$119,MATCH($PR$103, 'ECM Staff time by PoF'!$B$4:$R$4,0),FALSE),IF(ISERROR(VLOOKUP(CONCATENATE($A119,C$66),'ECM Staff time by PoF'!$A$5:$S$119,MATCH($PR$103, 'ECM Staff time by PoF'!$A$4:$R$4,0),FALSE)), 0, VLOOKUP(CONCATENATE($A119,C$66),'ECM Staff time by PoF'!$A$5:$S$119,MATCH($PR$103, 'ECM Staff time by PoF'!$A$4:$R$4,0),FALSE))))*C81</f>
        <v>0</v>
      </c>
      <c r="PT119" s="60">
        <f>IF($A119="",0,IF(VLOOKUP($A119,'ECM Staff time by PoF'!$B$5:$C$119,2,FALSE)="Not Applicable",VLOOKUP($A119,'ECM Staff time by PoF'!$B$5:$S$119,MATCH($PR$103, 'ECM Staff time by PoF'!$B$4:$R$4,0),FALSE),IF(ISERROR(VLOOKUP(CONCATENATE($A119,D$66),'ECM Staff time by PoF'!$A$5:$S$119,MATCH($PR$103, 'ECM Staff time by PoF'!$A$4:$R$4,0),FALSE)), 0, VLOOKUP(CONCATENATE($A119,D$66),'ECM Staff time by PoF'!$A$5:$S$119,MATCH($PR$103, 'ECM Staff time by PoF'!$A$4:$R$4,0),FALSE))))*D81</f>
        <v>0</v>
      </c>
      <c r="PU119" s="60">
        <f>IF($A119="",0,IF(VLOOKUP($A119,'ECM Staff time by PoF'!$B$5:$C$119,2,FALSE)="Not Applicable",VLOOKUP($A119,'ECM Staff time by PoF'!$B$5:$S$119,MATCH($PR$103, 'ECM Staff time by PoF'!$B$4:$R$4,0),FALSE),IF(ISERROR(VLOOKUP(CONCATENATE($A119,E$66),'ECM Staff time by PoF'!$A$5:$S$119,MATCH($PR$103, 'ECM Staff time by PoF'!$A$4:$R$4,0),FALSE)), 0, VLOOKUP(CONCATENATE($A119,E$66),'ECM Staff time by PoF'!$A$5:$S$119,MATCH($PR$103, 'ECM Staff time by PoF'!$A$4:$R$4,0),FALSE))))*E81</f>
        <v>0</v>
      </c>
      <c r="PV119" s="60">
        <f>IF($A119="",0,IF(VLOOKUP($A119,'ECM Staff time by PoF'!$B$5:$C$119,2,FALSE)="Not Applicable",VLOOKUP($A119,'ECM Staff time by PoF'!$B$5:$S$119,MATCH($PR$103, 'ECM Staff time by PoF'!$B$4:$R$4,0),FALSE),IF(ISERROR(VLOOKUP(CONCATENATE($A119,F$66),'ECM Staff time by PoF'!$A$5:$S$119,MATCH($PR$103, 'ECM Staff time by PoF'!$A$4:$R$4,0),FALSE)), 0, VLOOKUP(CONCATENATE($A119,F$66),'ECM Staff time by PoF'!$A$5:$S$119,MATCH($PR$103, 'ECM Staff time by PoF'!$A$4:$R$4,0),FALSE))))*F81</f>
        <v>0</v>
      </c>
      <c r="PW119" s="60">
        <f>IF($A119="",0,IF(VLOOKUP($A119,'ECM Staff time by PoF'!$B$5:$C$119,2,FALSE)="Not Applicable",VLOOKUP($A119,'ECM Staff time by PoF'!$B$5:$S$119,MATCH($PR$103, 'ECM Staff time by PoF'!$B$4:$R$4,0),FALSE),IF(ISERROR(VLOOKUP(CONCATENATE($A119,G$66),'ECM Staff time by PoF'!$A$5:$S$119,MATCH($PR$103, 'ECM Staff time by PoF'!$A$4:$R$4,0),FALSE)), 0, VLOOKUP(CONCATENATE($A119,G$66),'ECM Staff time by PoF'!$A$5:$S$119,MATCH($PR$103, 'ECM Staff time by PoF'!$A$4:$R$4,0),FALSE))))*G81</f>
        <v>0</v>
      </c>
      <c r="PX119" s="60">
        <f>IF($A119="",0,IF(VLOOKUP($A119,'ECM Staff time by PoF'!$B$5:$C$119,2,FALSE)="Not Applicable",VLOOKUP($A119,'ECM Staff time by PoF'!$B$5:$S$119,MATCH($PR$103, 'ECM Staff time by PoF'!$B$4:$R$4,0),FALSE),IF(ISERROR(VLOOKUP(CONCATENATE($A119,H$66),'ECM Staff time by PoF'!$A$5:$S$119,MATCH($PR$103, 'ECM Staff time by PoF'!$A$4:$R$4,0),FALSE)), 0, VLOOKUP(CONCATENATE($A119,H$66),'ECM Staff time by PoF'!$A$5:$S$119,MATCH($PR$103, 'ECM Staff time by PoF'!$A$4:$R$4,0),FALSE))))*H81</f>
        <v>0</v>
      </c>
      <c r="PY119" s="60">
        <f>IF($A119="",0,IF(VLOOKUP($A119,'ECM Staff time by PoF'!$B$5:$C$119,2,FALSE)="Not Applicable",VLOOKUP($A119,'ECM Staff time by PoF'!$B$5:$S$119,MATCH($PR$103, 'ECM Staff time by PoF'!$B$4:$R$4,0),FALSE),IF(ISERROR(VLOOKUP(CONCATENATE($A119,I$66),'ECM Staff time by PoF'!$A$5:$S$119,MATCH($PR$103, 'ECM Staff time by PoF'!$A$4:$R$4,0),FALSE)), 0, VLOOKUP(CONCATENATE($A119,I$66),'ECM Staff time by PoF'!$A$5:$S$119,MATCH($PR$103, 'ECM Staff time by PoF'!$A$4:$R$4,0),FALSE))))*I81</f>
        <v>0</v>
      </c>
      <c r="PZ119" s="60">
        <f>IF($A119="",0,IF(VLOOKUP($A119,'ECM Staff time by PoF'!$B$5:$C$119,2,FALSE)="Not Applicable",VLOOKUP($A119,'ECM Staff time by PoF'!$B$5:$S$119,MATCH($PR$103, 'ECM Staff time by PoF'!$B$4:$R$4,0),FALSE),IF(ISERROR(VLOOKUP(CONCATENATE($A119,J$66),'ECM Staff time by PoF'!$A$5:$S$119,MATCH($PR$103, 'ECM Staff time by PoF'!$A$4:$R$4,0),FALSE)), 0, VLOOKUP(CONCATENATE($A119,J$66),'ECM Staff time by PoF'!$A$5:$S$119,MATCH($PR$103, 'ECM Staff time by PoF'!$A$4:$R$4,0),FALSE))))*J81</f>
        <v>0</v>
      </c>
      <c r="QA119" s="60">
        <f>IF($A119="",0,IF(VLOOKUP($A119,'ECM Staff time by PoF'!$B$5:$C$119,2,FALSE)="Not Applicable",VLOOKUP($A119,'ECM Staff time by PoF'!$B$5:$S$119,MATCH($PR$103, 'ECM Staff time by PoF'!$B$4:$R$4,0),FALSE),IF(ISERROR(VLOOKUP(CONCATENATE($A119,K$66),'ECM Staff time by PoF'!$A$5:$S$119,MATCH($PR$103, 'ECM Staff time by PoF'!$A$4:$R$4,0),FALSE)), 0, VLOOKUP(CONCATENATE($A119,K$66),'ECM Staff time by PoF'!$A$5:$S$119,MATCH($PR$103, 'ECM Staff time by PoF'!$A$4:$R$4,0),FALSE))))*K81</f>
        <v>0</v>
      </c>
      <c r="QB119" s="60">
        <f>IF($A119="",0,IF(VLOOKUP($A119,'ECM Staff time by PoF'!$B$5:$C$119,2,FALSE)="Not Applicable",VLOOKUP($A119,'ECM Staff time by PoF'!$B$5:$S$119,MATCH($PR$103, 'ECM Staff time by PoF'!$B$4:$R$4,0),FALSE),IF(ISERROR(VLOOKUP(CONCATENATE($A119,L$66),'ECM Staff time by PoF'!$A$5:$S$119,MATCH($PR$103, 'ECM Staff time by PoF'!$A$4:$R$4,0),FALSE)), 0, VLOOKUP(CONCATENATE($A119,L$66),'ECM Staff time by PoF'!$A$5:$S$119,MATCH($PR$103, 'ECM Staff time by PoF'!$A$4:$R$4,0),FALSE))))*L81</f>
        <v>0</v>
      </c>
      <c r="QC119" s="60">
        <f>IF($A119="",0,IF(VLOOKUP($A119,'ECM Staff time by PoF'!$B$5:$C$119,2,FALSE)="Not Applicable",VLOOKUP($A119,'ECM Staff time by PoF'!$B$5:$S$119,MATCH($PR$103, 'ECM Staff time by PoF'!$B$4:$R$4,0),FALSE),IF(ISERROR(VLOOKUP(CONCATENATE($A119,M$66),'ECM Staff time by PoF'!$A$5:$S$119,MATCH($PR$103, 'ECM Staff time by PoF'!$A$4:$R$4,0),FALSE)), 0, VLOOKUP(CONCATENATE($A119,M$66),'ECM Staff time by PoF'!$A$5:$S$119,MATCH($PR$103, 'ECM Staff time by PoF'!$A$4:$R$4,0),FALSE))))*M81</f>
        <v>0</v>
      </c>
      <c r="QD119" s="60">
        <f>IF($A119="",0,IF(VLOOKUP($A119,'ECM Staff time by PoF'!$B$5:$C$119,2,FALSE)="Not Applicable",VLOOKUP($A119,'ECM Staff time by PoF'!$B$5:$S$119,MATCH($PR$103, 'ECM Staff time by PoF'!$B$4:$R$4,0),FALSE),IF(ISERROR(VLOOKUP(CONCATENATE($A119,N$66),'ECM Staff time by PoF'!$A$5:$S$119,MATCH($PR$103, 'ECM Staff time by PoF'!$A$4:$R$4,0),FALSE)), 0, VLOOKUP(CONCATENATE($A119,N$66),'ECM Staff time by PoF'!$A$5:$S$119,MATCH($PR$103, 'ECM Staff time by PoF'!$A$4:$R$4,0),FALSE))))*N81</f>
        <v>0</v>
      </c>
      <c r="QE119" s="60">
        <f>IF($A119="",0,IF(VLOOKUP($A119,'ECM Staff time by PoF'!$B$5:$C$119,2,FALSE)="Not Applicable",VLOOKUP($A119,'ECM Staff time by PoF'!$B$5:$S$119,MATCH($PR$103, 'ECM Staff time by PoF'!$B$4:$R$4,0),FALSE),IF(ISERROR(VLOOKUP(CONCATENATE($A119,O$66),'ECM Staff time by PoF'!$A$5:$S$119,MATCH($PR$103, 'ECM Staff time by PoF'!$A$4:$R$4,0),FALSE)), 0, VLOOKUP(CONCATENATE($A119,O$66),'ECM Staff time by PoF'!$A$5:$S$119,MATCH($PR$103, 'ECM Staff time by PoF'!$A$4:$R$4,0),FALSE))))*O81</f>
        <v>0</v>
      </c>
      <c r="QF119" s="60">
        <f>IF($A119="",0,IF(VLOOKUP($A119,'ECM Staff time by PoF'!$B$5:$C$119,2,FALSE)="Not Applicable",VLOOKUP($A119,'ECM Staff time by PoF'!$B$5:$S$119,MATCH($PR$103, 'ECM Staff time by PoF'!$B$4:$R$4,0),FALSE),IF(ISERROR(VLOOKUP(CONCATENATE($A119,P$66),'ECM Staff time by PoF'!$A$5:$S$119,MATCH($PR$103, 'ECM Staff time by PoF'!$A$4:$R$4,0),FALSE)), 0, VLOOKUP(CONCATENATE($A119,P$66),'ECM Staff time by PoF'!$A$5:$S$119,MATCH($PR$103, 'ECM Staff time by PoF'!$A$4:$R$4,0),FALSE))))*P81</f>
        <v>0</v>
      </c>
      <c r="QG119" s="60">
        <f>IF($A119="",0,IF(VLOOKUP($A119,'ECM Staff time by PoF'!$B$5:$C$119,2,FALSE)="Not Applicable",VLOOKUP($A119,'ECM Staff time by PoF'!$B$5:$S$119,MATCH($PR$103, 'ECM Staff time by PoF'!$B$4:$R$4,0),FALSE),IF(ISERROR(VLOOKUP(CONCATENATE($A119,Q$66),'ECM Staff time by PoF'!$A$5:$S$119,MATCH($PR$103, 'ECM Staff time by PoF'!$A$4:$R$4,0),FALSE)), 0, VLOOKUP(CONCATENATE($A119,Q$66),'ECM Staff time by PoF'!$A$5:$S$119,MATCH($PR$103, 'ECM Staff time by PoF'!$A$4:$R$4,0),FALSE))))*Q81</f>
        <v>0</v>
      </c>
      <c r="QH119" s="60">
        <f>IF($A119="",0,IF(VLOOKUP($A119,'ECM Staff time by PoF'!$B$5:$C$119,2,FALSE)="Not Applicable",VLOOKUP($A119,'ECM Staff time by PoF'!$B$5:$S$119,MATCH($PR$103, 'ECM Staff time by PoF'!$B$4:$R$4,0),FALSE),IF(ISERROR(VLOOKUP(CONCATENATE($A119,R$66),'ECM Staff time by PoF'!$A$5:$S$119,MATCH($PR$103, 'ECM Staff time by PoF'!$A$4:$R$4,0),FALSE)), 0, VLOOKUP(CONCATENATE($A119,R$66),'ECM Staff time by PoF'!$A$5:$S$119,MATCH($PR$103, 'ECM Staff time by PoF'!$A$4:$R$4,0),FALSE))))*R81</f>
        <v>0</v>
      </c>
      <c r="QI119" s="60">
        <f>IF($A119="",0,IF(VLOOKUP($A119,'ECM Staff time by PoF'!$B$5:$C$119,2,FALSE)="Not Applicable",VLOOKUP($A119,'ECM Staff time by PoF'!$B$5:$S$119,MATCH($PR$103, 'ECM Staff time by PoF'!$B$4:$R$4,0),FALSE),IF(ISERROR(VLOOKUP(CONCATENATE($A119,S$66),'ECM Staff time by PoF'!$A$5:$S$119,MATCH($PR$103, 'ECM Staff time by PoF'!$A$4:$R$4,0),FALSE)), 0, VLOOKUP(CONCATENATE($A119,S$66),'ECM Staff time by PoF'!$A$5:$S$119,MATCH($PR$103, 'ECM Staff time by PoF'!$A$4:$R$4,0),FALSE))))*S81</f>
        <v>0</v>
      </c>
      <c r="QJ119" s="60">
        <f>IF($A119="",0,IF(VLOOKUP($A119,'ECM Staff time by PoF'!$B$5:$C$119,2,FALSE)="Not Applicable",VLOOKUP($A119,'ECM Staff time by PoF'!$B$5:$S$119,MATCH($PR$103, 'ECM Staff time by PoF'!$B$4:$R$4,0),FALSE),IF(ISERROR(VLOOKUP(CONCATENATE($A119,T$66),'ECM Staff time by PoF'!$A$5:$S$119,MATCH($PR$103, 'ECM Staff time by PoF'!$A$4:$R$4,0),FALSE)), 0, VLOOKUP(CONCATENATE($A119,T$66),'ECM Staff time by PoF'!$A$5:$S$119,MATCH($PR$103, 'ECM Staff time by PoF'!$A$4:$R$4,0),FALSE))))*T81</f>
        <v>0</v>
      </c>
      <c r="QK119" s="60">
        <f>IF($A119="",0,IF(VLOOKUP($A119,'ECM Staff time by PoF'!$B$5:$C$119,2,FALSE)="Not Applicable",VLOOKUP($A119,'ECM Staff time by PoF'!$B$5:$S$119,MATCH($PR$103, 'ECM Staff time by PoF'!$B$4:$R$4,0),FALSE),IF(ISERROR(VLOOKUP(CONCATENATE($A119,U$66),'ECM Staff time by PoF'!$A$5:$S$119,MATCH($PR$103, 'ECM Staff time by PoF'!$A$4:$R$4,0),FALSE)), 0, VLOOKUP(CONCATENATE($A119,U$66),'ECM Staff time by PoF'!$A$5:$S$119,MATCH($PR$103, 'ECM Staff time by PoF'!$A$4:$R$4,0),FALSE))))*U81</f>
        <v>0</v>
      </c>
      <c r="QL119" s="60">
        <f>IF($A119="",0,IF(VLOOKUP($A119,'ECM Staff time by PoF'!$B$5:$C$119,2,FALSE)="Not Applicable",VLOOKUP($A119,'ECM Staff time by PoF'!$B$5:$S$119,MATCH($PR$103, 'ECM Staff time by PoF'!$B$4:$R$4,0),FALSE),IF(ISERROR(VLOOKUP(CONCATENATE($A119,V$66),'ECM Staff time by PoF'!$A$5:$S$119,MATCH($PR$103, 'ECM Staff time by PoF'!$A$4:$R$4,0),FALSE)), 0, VLOOKUP(CONCATENATE($A119,V$66),'ECM Staff time by PoF'!$A$5:$S$119,MATCH($PR$103, 'ECM Staff time by PoF'!$A$4:$R$4,0),FALSE))))*V81</f>
        <v>0</v>
      </c>
      <c r="QM119" s="60">
        <f>IF($A119="",0,IF(VLOOKUP($A119,'ECM Staff time by PoF'!$B$5:$C$119,2,FALSE)="Not Applicable",VLOOKUP($A119,'ECM Staff time by PoF'!$B$5:$S$119,MATCH($PR$103, 'ECM Staff time by PoF'!$B$4:$R$4,0),FALSE),IF(ISERROR(VLOOKUP(CONCATENATE($A119,W$66),'ECM Staff time by PoF'!$A$5:$S$119,MATCH($PR$103, 'ECM Staff time by PoF'!$A$4:$R$4,0),FALSE)), 0, VLOOKUP(CONCATENATE($A119,W$66),'ECM Staff time by PoF'!$A$5:$S$119,MATCH($PR$103, 'ECM Staff time by PoF'!$A$4:$R$4,0),FALSE))))*W81</f>
        <v>0</v>
      </c>
      <c r="QN119" s="60">
        <f>IF($A119="",0,IF(VLOOKUP($A119,'ECM Staff time by PoF'!$B$5:$C$119,2,FALSE)="Not Applicable",VLOOKUP($A119,'ECM Staff time by PoF'!$B$5:$S$119,MATCH($PR$103, 'ECM Staff time by PoF'!$B$4:$R$4,0),FALSE),IF(ISERROR(VLOOKUP(CONCATENATE($A119,X$66),'ECM Staff time by PoF'!$A$5:$S$119,MATCH($PR$103, 'ECM Staff time by PoF'!$A$4:$R$4,0),FALSE)), 0, VLOOKUP(CONCATENATE($A119,X$66),'ECM Staff time by PoF'!$A$5:$S$119,MATCH($PR$103, 'ECM Staff time by PoF'!$A$4:$R$4,0),FALSE))))*X81</f>
        <v>0</v>
      </c>
      <c r="QO119" s="60">
        <f>IF($A119="",0,IF(VLOOKUP($A119,'ECM Staff time by PoF'!$B$5:$C$119,2,FALSE)="Not Applicable",VLOOKUP($A119,'ECM Staff time by PoF'!$B$5:$S$119,MATCH($PR$103, 'ECM Staff time by PoF'!$B$4:$R$4,0),FALSE),IF(ISERROR(VLOOKUP(CONCATENATE($A119,Y$66),'ECM Staff time by PoF'!$A$5:$S$119,MATCH($PR$103, 'ECM Staff time by PoF'!$A$4:$R$4,0),FALSE)), 0, VLOOKUP(CONCATENATE($A119,Y$66),'ECM Staff time by PoF'!$A$5:$S$119,MATCH($PR$103, 'ECM Staff time by PoF'!$A$4:$R$4,0),FALSE))))*Y81</f>
        <v>0</v>
      </c>
      <c r="QP119" s="60">
        <f>IF($A119="",0,IF(VLOOKUP($A119,'ECM Staff time by PoF'!$B$5:$C$119,2,FALSE)="Not Applicable",VLOOKUP($A119,'ECM Staff time by PoF'!$B$5:$S$119,MATCH($PR$103, 'ECM Staff time by PoF'!$B$4:$R$4,0),FALSE),IF(ISERROR(VLOOKUP(CONCATENATE($A119,Z$66),'ECM Staff time by PoF'!$A$5:$S$119,MATCH($PR$103, 'ECM Staff time by PoF'!$A$4:$R$4,0),FALSE)), 0, VLOOKUP(CONCATENATE($A119,Z$66),'ECM Staff time by PoF'!$A$5:$S$119,MATCH($PR$103, 'ECM Staff time by PoF'!$A$4:$R$4,0),FALSE))))*Z81</f>
        <v>0</v>
      </c>
      <c r="QQ119" s="60">
        <f>IF($A119="",0,IF(VLOOKUP($A119,'ECM Staff time by PoF'!$B$5:$C$119,2,FALSE)="Not Applicable",VLOOKUP($A119,'ECM Staff time by PoF'!$B$5:$S$119,MATCH($PR$103, 'ECM Staff time by PoF'!$B$4:$R$4,0),FALSE),IF(ISERROR(VLOOKUP(CONCATENATE($A119,AA$66),'ECM Staff time by PoF'!$A$5:$S$119,MATCH($PR$103, 'ECM Staff time by PoF'!$A$4:$R$4,0),FALSE)), 0, VLOOKUP(CONCATENATE($A119,AA$66),'ECM Staff time by PoF'!$A$5:$S$119,MATCH($PR$103, 'ECM Staff time by PoF'!$A$4:$R$4,0),FALSE))))*AA81</f>
        <v>0</v>
      </c>
      <c r="QR119" s="60">
        <f>IF($A119="",0,IF(VLOOKUP($A119,'ECM Staff time by PoF'!$B$5:$C$119,2,FALSE)="Not Applicable",VLOOKUP($A119,'ECM Staff time by PoF'!$B$5:$S$119,MATCH($PR$103, 'ECM Staff time by PoF'!$B$4:$R$4,0),FALSE),IF(ISERROR(VLOOKUP(CONCATENATE($A119,AB$66),'ECM Staff time by PoF'!$A$5:$S$119,MATCH($PR$103, 'ECM Staff time by PoF'!$A$4:$R$4,0),FALSE)), 0, VLOOKUP(CONCATENATE($A119,AB$66),'ECM Staff time by PoF'!$A$5:$S$119,MATCH($PR$103, 'ECM Staff time by PoF'!$A$4:$R$4,0),FALSE))))*AB81</f>
        <v>0</v>
      </c>
      <c r="QS119" s="60">
        <f>IF($A119="",0,IF(VLOOKUP($A119,'ECM Staff time by PoF'!$B$5:$C$119,2,FALSE)="Not Applicable",VLOOKUP($A119,'ECM Staff time by PoF'!$B$5:$S$119,MATCH($PR$103, 'ECM Staff time by PoF'!$B$4:$R$4,0),FALSE),IF(ISERROR(VLOOKUP(CONCATENATE($A119,AC$66),'ECM Staff time by PoF'!$A$5:$S$119,MATCH($PR$103, 'ECM Staff time by PoF'!$A$4:$R$4,0),FALSE)), 0, VLOOKUP(CONCATENATE($A119,AC$66),'ECM Staff time by PoF'!$A$5:$S$119,MATCH($PR$103, 'ECM Staff time by PoF'!$A$4:$R$4,0),FALSE))))*AC81</f>
        <v>0</v>
      </c>
      <c r="QT119" s="60">
        <f>IF($A119="",0,IF(VLOOKUP($A119,'ECM Staff time by PoF'!$B$5:$C$119,2,FALSE)="Not Applicable",VLOOKUP($A119,'ECM Staff time by PoF'!$B$5:$S$119,MATCH($PR$103, 'ECM Staff time by PoF'!$B$4:$R$4,0),FALSE),IF(ISERROR(VLOOKUP(CONCATENATE($A119,AD$66),'ECM Staff time by PoF'!$A$5:$S$119,MATCH($PR$103, 'ECM Staff time by PoF'!$A$4:$R$4,0),FALSE)), 0, VLOOKUP(CONCATENATE($A119,AD$66),'ECM Staff time by PoF'!$A$5:$S$119,MATCH($PR$103, 'ECM Staff time by PoF'!$A$4:$R$4,0),FALSE))))*AD81</f>
        <v>0</v>
      </c>
      <c r="QU119" s="60">
        <f>IF($A119="",0,IF(VLOOKUP($A119,'ECM Staff time by PoF'!$B$5:$C$119,2,FALSE)="Not Applicable",VLOOKUP($A119,'ECM Staff time by PoF'!$B$5:$S$119,MATCH($PR$103, 'ECM Staff time by PoF'!$B$4:$R$4,0),FALSE),IF(ISERROR(VLOOKUP(CONCATENATE($A119,AE$66),'ECM Staff time by PoF'!$A$5:$S$119,MATCH($PR$103, 'ECM Staff time by PoF'!$A$4:$R$4,0),FALSE)), 0, VLOOKUP(CONCATENATE($A119,AE$66),'ECM Staff time by PoF'!$A$5:$S$119,MATCH($PR$103, 'ECM Staff time by PoF'!$A$4:$R$4,0),FALSE))))*AE81</f>
        <v>0</v>
      </c>
      <c r="QV119" s="60">
        <f>IF($A119="",0,IF(VLOOKUP($A119,'ECM Staff time by PoF'!$B$5:$C$119,2,FALSE)="Not Applicable",VLOOKUP($A119,'ECM Staff time by PoF'!$B$5:$S$119,MATCH($PR$103, 'ECM Staff time by PoF'!$B$4:$R$4,0),FALSE),IF(ISERROR(VLOOKUP(CONCATENATE($A119,AF$66),'ECM Staff time by PoF'!$A$5:$S$119,MATCH($PR$103, 'ECM Staff time by PoF'!$A$4:$R$4,0),FALSE)), 0, VLOOKUP(CONCATENATE($A119,AF$66),'ECM Staff time by PoF'!$A$5:$S$119,MATCH($PR$103, 'ECM Staff time by PoF'!$A$4:$R$4,0),FALSE))))*AF81</f>
        <v>0</v>
      </c>
      <c r="QW119" s="60">
        <f>IF($A119="",0,IF(VLOOKUP($A119,'ECM Staff time by PoF'!$B$5:$C$119,2,FALSE)="Not Applicable",VLOOKUP($A119,'ECM Staff time by PoF'!$B$5:$S$119,MATCH($PR$103, 'ECM Staff time by PoF'!$B$4:$R$4,0),FALSE),IF(ISERROR(VLOOKUP(CONCATENATE($A119,AG$66),'ECM Staff time by PoF'!$A$5:$S$119,MATCH($PR$103, 'ECM Staff time by PoF'!$A$4:$R$4,0),FALSE)), 0, VLOOKUP(CONCATENATE($A119,AG$66),'ECM Staff time by PoF'!$A$5:$S$119,MATCH($PR$103, 'ECM Staff time by PoF'!$A$4:$R$4,0),FALSE))))*AG81</f>
        <v>0</v>
      </c>
      <c r="QX119" s="60">
        <f>IF($A119="",0,IF(VLOOKUP($A119,'ECM Staff time by PoF'!$B$5:$C$119,2,FALSE)="Not Applicable",VLOOKUP($A119,'ECM Staff time by PoF'!$B$5:$S$119,MATCH($PR$103, 'ECM Staff time by PoF'!$B$4:$R$4,0),FALSE),IF(ISERROR(VLOOKUP(CONCATENATE($A119,AH$66),'ECM Staff time by PoF'!$A$5:$S$119,MATCH($PR$103, 'ECM Staff time by PoF'!$A$4:$R$4,0),FALSE)), 0, VLOOKUP(CONCATENATE($A119,AH$66),'ECM Staff time by PoF'!$A$5:$S$119,MATCH($PR$103, 'ECM Staff time by PoF'!$A$4:$R$4,0),FALSE))))*AH81</f>
        <v>0</v>
      </c>
      <c r="QY119" s="60">
        <f>IF($A119="",0,IF(VLOOKUP($A119,'ECM Staff time by PoF'!$B$5:$C$119,2,FALSE)="Not Applicable",VLOOKUP($A119,'ECM Staff time by PoF'!$B$5:$S$119,MATCH($PR$103, 'ECM Staff time by PoF'!$B$4:$R$4,0),FALSE),IF(ISERROR(VLOOKUP(CONCATENATE($A119,AI$66),'ECM Staff time by PoF'!$A$5:$S$119,MATCH($PR$103, 'ECM Staff time by PoF'!$A$4:$R$4,0),FALSE)), 0, VLOOKUP(CONCATENATE($A119,AI$66),'ECM Staff time by PoF'!$A$5:$S$119,MATCH($PR$103, 'ECM Staff time by PoF'!$A$4:$R$4,0),FALSE))))*AI81</f>
        <v>0</v>
      </c>
      <c r="QZ119" s="60">
        <f>IF($A119="",0,IF(VLOOKUP($A119,'ECM Staff time by PoF'!$B$5:$C$119,2,FALSE)="Not Applicable",VLOOKUP($A119,'ECM Staff time by PoF'!$B$5:$S$119,MATCH($PR$103, 'ECM Staff time by PoF'!$B$4:$R$4,0),FALSE),IF(ISERROR(VLOOKUP(CONCATENATE($A119,AJ$66),'ECM Staff time by PoF'!$A$5:$S$119,MATCH($PR$103, 'ECM Staff time by PoF'!$A$4:$R$4,0),FALSE)), 0, VLOOKUP(CONCATENATE($A119,AJ$66),'ECM Staff time by PoF'!$A$5:$S$119,MATCH($PR$103, 'ECM Staff time by PoF'!$A$4:$R$4,0),FALSE))))*AJ81</f>
        <v>0</v>
      </c>
      <c r="RA119" s="202">
        <f>IF($A119="",0,IF(VLOOKUP($A119,'ECM Staff time by PoF'!$B$5:$C$119,2,FALSE)="Not Applicable",VLOOKUP($A119,'ECM Staff time by PoF'!$B$5:$S$119,MATCH($PR$103, 'ECM Staff time by PoF'!$B$4:$R$4,0),FALSE),IF(ISERROR(VLOOKUP(CONCATENATE($A119,AK$66),'ECM Staff time by PoF'!$A$5:$S$119,MATCH($PR$103, 'ECM Staff time by PoF'!$A$4:$R$4,0),FALSE)), 0, VLOOKUP(CONCATENATE($A119,AK$66),'ECM Staff time by PoF'!$A$5:$S$119,MATCH($PR$103, 'ECM Staff time by PoF'!$A$4:$R$4,0),FALSE))))*AK81</f>
        <v>0</v>
      </c>
      <c r="RB119" s="60">
        <f>IF($A119="",0,IF(VLOOKUP($A119,'ECM Staff time by PoF'!$B$5:$C$119,2,FALSE)="Not Applicable",VLOOKUP($A119,'ECM Staff time by PoF'!$B$5:$S$119,MATCH($RB$103, 'ECM Staff time by PoF'!$B$4:$R$4,0),FALSE),IF(ISERROR(VLOOKUP(CONCATENATE($A119,B$66),'ECM Staff time by PoF'!$A$5:$S$119,MATCH($RB$103, 'ECM Staff time by PoF'!$A$4:$R$4,0),FALSE)), 0, VLOOKUP(CONCATENATE($A119,B$66),'ECM Staff time by PoF'!$A$5:$S$119,MATCH($RB$103, 'ECM Staff time by PoF'!$A$4:$R$4,0),FALSE))))*B81</f>
        <v>0</v>
      </c>
      <c r="RC119" s="60">
        <f>IF($A119="",0,IF(VLOOKUP($A119,'ECM Staff time by PoF'!$B$5:$C$119,2,FALSE)="Not Applicable",VLOOKUP($A119,'ECM Staff time by PoF'!$B$5:$S$119,MATCH($RB$103, 'ECM Staff time by PoF'!$B$4:$R$4,0),FALSE),IF(ISERROR(VLOOKUP(CONCATENATE($A119,C$66),'ECM Staff time by PoF'!$A$5:$S$119,MATCH($RB$103, 'ECM Staff time by PoF'!$A$4:$R$4,0),FALSE)), 0, VLOOKUP(CONCATENATE($A119,C$66),'ECM Staff time by PoF'!$A$5:$S$119,MATCH($RB$103, 'ECM Staff time by PoF'!$A$4:$R$4,0),FALSE))))*C81</f>
        <v>0</v>
      </c>
      <c r="RD119" s="60">
        <f>IF($A119="",0,IF(VLOOKUP($A119,'ECM Staff time by PoF'!$B$5:$C$119,2,FALSE)="Not Applicable",VLOOKUP($A119,'ECM Staff time by PoF'!$B$5:$S$119,MATCH($RB$103, 'ECM Staff time by PoF'!$B$4:$R$4,0),FALSE),IF(ISERROR(VLOOKUP(CONCATENATE($A119,D$66),'ECM Staff time by PoF'!$A$5:$S$119,MATCH($RB$103, 'ECM Staff time by PoF'!$A$4:$R$4,0),FALSE)), 0, VLOOKUP(CONCATENATE($A119,D$66),'ECM Staff time by PoF'!$A$5:$S$119,MATCH($RB$103, 'ECM Staff time by PoF'!$A$4:$R$4,0),FALSE))))*D81</f>
        <v>0</v>
      </c>
      <c r="RE119" s="60">
        <f>IF($A119="",0,IF(VLOOKUP($A119,'ECM Staff time by PoF'!$B$5:$C$119,2,FALSE)="Not Applicable",VLOOKUP($A119,'ECM Staff time by PoF'!$B$5:$S$119,MATCH($RB$103, 'ECM Staff time by PoF'!$B$4:$R$4,0),FALSE),IF(ISERROR(VLOOKUP(CONCATENATE($A119,E$66),'ECM Staff time by PoF'!$A$5:$S$119,MATCH($RB$103, 'ECM Staff time by PoF'!$A$4:$R$4,0),FALSE)), 0, VLOOKUP(CONCATENATE($A119,E$66),'ECM Staff time by PoF'!$A$5:$S$119,MATCH($RB$103, 'ECM Staff time by PoF'!$A$4:$R$4,0),FALSE))))*E81</f>
        <v>0</v>
      </c>
      <c r="RF119" s="60">
        <f>IF($A119="",0,IF(VLOOKUP($A119,'ECM Staff time by PoF'!$B$5:$C$119,2,FALSE)="Not Applicable",VLOOKUP($A119,'ECM Staff time by PoF'!$B$5:$S$119,MATCH($RB$103, 'ECM Staff time by PoF'!$B$4:$R$4,0),FALSE),IF(ISERROR(VLOOKUP(CONCATENATE($A119,F$66),'ECM Staff time by PoF'!$A$5:$S$119,MATCH($RB$103, 'ECM Staff time by PoF'!$A$4:$R$4,0),FALSE)), 0, VLOOKUP(CONCATENATE($A119,F$66),'ECM Staff time by PoF'!$A$5:$S$119,MATCH($RB$103, 'ECM Staff time by PoF'!$A$4:$R$4,0),FALSE))))*F81</f>
        <v>0</v>
      </c>
      <c r="RG119" s="60">
        <f>IF($A119="",0,IF(VLOOKUP($A119,'ECM Staff time by PoF'!$B$5:$C$119,2,FALSE)="Not Applicable",VLOOKUP($A119,'ECM Staff time by PoF'!$B$5:$S$119,MATCH($RB$103, 'ECM Staff time by PoF'!$B$4:$R$4,0),FALSE),IF(ISERROR(VLOOKUP(CONCATENATE($A119,G$66),'ECM Staff time by PoF'!$A$5:$S$119,MATCH($RB$103, 'ECM Staff time by PoF'!$A$4:$R$4,0),FALSE)), 0, VLOOKUP(CONCATENATE($A119,G$66),'ECM Staff time by PoF'!$A$5:$S$119,MATCH($RB$103, 'ECM Staff time by PoF'!$A$4:$R$4,0),FALSE))))*G81</f>
        <v>0</v>
      </c>
      <c r="RH119" s="60">
        <f>IF($A119="",0,IF(VLOOKUP($A119,'ECM Staff time by PoF'!$B$5:$C$119,2,FALSE)="Not Applicable",VLOOKUP($A119,'ECM Staff time by PoF'!$B$5:$S$119,MATCH($RB$103, 'ECM Staff time by PoF'!$B$4:$R$4,0),FALSE),IF(ISERROR(VLOOKUP(CONCATENATE($A119,H$66),'ECM Staff time by PoF'!$A$5:$S$119,MATCH($RB$103, 'ECM Staff time by PoF'!$A$4:$R$4,0),FALSE)), 0, VLOOKUP(CONCATENATE($A119,H$66),'ECM Staff time by PoF'!$A$5:$S$119,MATCH($RB$103, 'ECM Staff time by PoF'!$A$4:$R$4,0),FALSE))))*H81</f>
        <v>0</v>
      </c>
      <c r="RI119" s="60">
        <f>IF($A119="",0,IF(VLOOKUP($A119,'ECM Staff time by PoF'!$B$5:$C$119,2,FALSE)="Not Applicable",VLOOKUP($A119,'ECM Staff time by PoF'!$B$5:$S$119,MATCH($RB$103, 'ECM Staff time by PoF'!$B$4:$R$4,0),FALSE),IF(ISERROR(VLOOKUP(CONCATENATE($A119,I$66),'ECM Staff time by PoF'!$A$5:$S$119,MATCH($RB$103, 'ECM Staff time by PoF'!$A$4:$R$4,0),FALSE)), 0, VLOOKUP(CONCATENATE($A119,I$66),'ECM Staff time by PoF'!$A$5:$S$119,MATCH($RB$103, 'ECM Staff time by PoF'!$A$4:$R$4,0),FALSE))))*I81</f>
        <v>0</v>
      </c>
      <c r="RJ119" s="60">
        <f>IF($A119="",0,IF(VLOOKUP($A119,'ECM Staff time by PoF'!$B$5:$C$119,2,FALSE)="Not Applicable",VLOOKUP($A119,'ECM Staff time by PoF'!$B$5:$S$119,MATCH($RB$103, 'ECM Staff time by PoF'!$B$4:$R$4,0),FALSE),IF(ISERROR(VLOOKUP(CONCATENATE($A119,J$66),'ECM Staff time by PoF'!$A$5:$S$119,MATCH($RB$103, 'ECM Staff time by PoF'!$A$4:$R$4,0),FALSE)), 0, VLOOKUP(CONCATENATE($A119,J$66),'ECM Staff time by PoF'!$A$5:$S$119,MATCH($RB$103, 'ECM Staff time by PoF'!$A$4:$R$4,0),FALSE))))*J81</f>
        <v>0</v>
      </c>
      <c r="RK119" s="60">
        <f>IF($A119="",0,IF(VLOOKUP($A119,'ECM Staff time by PoF'!$B$5:$C$119,2,FALSE)="Not Applicable",VLOOKUP($A119,'ECM Staff time by PoF'!$B$5:$S$119,MATCH($RB$103, 'ECM Staff time by PoF'!$B$4:$R$4,0),FALSE),IF(ISERROR(VLOOKUP(CONCATENATE($A119,K$66),'ECM Staff time by PoF'!$A$5:$S$119,MATCH($RB$103, 'ECM Staff time by PoF'!$A$4:$R$4,0),FALSE)), 0, VLOOKUP(CONCATENATE($A119,K$66),'ECM Staff time by PoF'!$A$5:$S$119,MATCH($RB$103, 'ECM Staff time by PoF'!$A$4:$R$4,0),FALSE))))*K81</f>
        <v>0</v>
      </c>
      <c r="RL119" s="60">
        <f>IF($A119="",0,IF(VLOOKUP($A119,'ECM Staff time by PoF'!$B$5:$C$119,2,FALSE)="Not Applicable",VLOOKUP($A119,'ECM Staff time by PoF'!$B$5:$S$119,MATCH($RB$103, 'ECM Staff time by PoF'!$B$4:$R$4,0),FALSE),IF(ISERROR(VLOOKUP(CONCATENATE($A119,L$66),'ECM Staff time by PoF'!$A$5:$S$119,MATCH($RB$103, 'ECM Staff time by PoF'!$A$4:$R$4,0),FALSE)), 0, VLOOKUP(CONCATENATE($A119,L$66),'ECM Staff time by PoF'!$A$5:$S$119,MATCH($RB$103, 'ECM Staff time by PoF'!$A$4:$R$4,0),FALSE))))*L81</f>
        <v>0</v>
      </c>
      <c r="RM119" s="60">
        <f>IF($A119="",0,IF(VLOOKUP($A119,'ECM Staff time by PoF'!$B$5:$C$119,2,FALSE)="Not Applicable",VLOOKUP($A119,'ECM Staff time by PoF'!$B$5:$S$119,MATCH($RB$103, 'ECM Staff time by PoF'!$B$4:$R$4,0),FALSE),IF(ISERROR(VLOOKUP(CONCATENATE($A119,M$66),'ECM Staff time by PoF'!$A$5:$S$119,MATCH($RB$103, 'ECM Staff time by PoF'!$A$4:$R$4,0),FALSE)), 0, VLOOKUP(CONCATENATE($A119,M$66),'ECM Staff time by PoF'!$A$5:$S$119,MATCH($RB$103, 'ECM Staff time by PoF'!$A$4:$R$4,0),FALSE))))*M81</f>
        <v>0</v>
      </c>
      <c r="RN119" s="60">
        <f>IF($A119="",0,IF(VLOOKUP($A119,'ECM Staff time by PoF'!$B$5:$C$119,2,FALSE)="Not Applicable",VLOOKUP($A119,'ECM Staff time by PoF'!$B$5:$S$119,MATCH($RB$103, 'ECM Staff time by PoF'!$B$4:$R$4,0),FALSE),IF(ISERROR(VLOOKUP(CONCATENATE($A119,N$66),'ECM Staff time by PoF'!$A$5:$S$119,MATCH($RB$103, 'ECM Staff time by PoF'!$A$4:$R$4,0),FALSE)), 0, VLOOKUP(CONCATENATE($A119,N$66),'ECM Staff time by PoF'!$A$5:$S$119,MATCH($RB$103, 'ECM Staff time by PoF'!$A$4:$R$4,0),FALSE))))*N81</f>
        <v>0</v>
      </c>
      <c r="RO119" s="60">
        <f>IF($A119="",0,IF(VLOOKUP($A119,'ECM Staff time by PoF'!$B$5:$C$119,2,FALSE)="Not Applicable",VLOOKUP($A119,'ECM Staff time by PoF'!$B$5:$S$119,MATCH($RB$103, 'ECM Staff time by PoF'!$B$4:$R$4,0),FALSE),IF(ISERROR(VLOOKUP(CONCATENATE($A119,O$66),'ECM Staff time by PoF'!$A$5:$S$119,MATCH($RB$103, 'ECM Staff time by PoF'!$A$4:$R$4,0),FALSE)), 0, VLOOKUP(CONCATENATE($A119,O$66),'ECM Staff time by PoF'!$A$5:$S$119,MATCH($RB$103, 'ECM Staff time by PoF'!$A$4:$R$4,0),FALSE))))*O81</f>
        <v>0</v>
      </c>
      <c r="RP119" s="60">
        <f>IF($A119="",0,IF(VLOOKUP($A119,'ECM Staff time by PoF'!$B$5:$C$119,2,FALSE)="Not Applicable",VLOOKUP($A119,'ECM Staff time by PoF'!$B$5:$S$119,MATCH($RB$103, 'ECM Staff time by PoF'!$B$4:$R$4,0),FALSE),IF(ISERROR(VLOOKUP(CONCATENATE($A119,P$66),'ECM Staff time by PoF'!$A$5:$S$119,MATCH($RB$103, 'ECM Staff time by PoF'!$A$4:$R$4,0),FALSE)), 0, VLOOKUP(CONCATENATE($A119,P$66),'ECM Staff time by PoF'!$A$5:$S$119,MATCH($RB$103, 'ECM Staff time by PoF'!$A$4:$R$4,0),FALSE))))*P81</f>
        <v>0</v>
      </c>
      <c r="RQ119" s="60">
        <f>IF($A119="",0,IF(VLOOKUP($A119,'ECM Staff time by PoF'!$B$5:$C$119,2,FALSE)="Not Applicable",VLOOKUP($A119,'ECM Staff time by PoF'!$B$5:$S$119,MATCH($RB$103, 'ECM Staff time by PoF'!$B$4:$R$4,0),FALSE),IF(ISERROR(VLOOKUP(CONCATENATE($A119,Q$66),'ECM Staff time by PoF'!$A$5:$S$119,MATCH($RB$103, 'ECM Staff time by PoF'!$A$4:$R$4,0),FALSE)), 0, VLOOKUP(CONCATENATE($A119,Q$66),'ECM Staff time by PoF'!$A$5:$S$119,MATCH($RB$103, 'ECM Staff time by PoF'!$A$4:$R$4,0),FALSE))))*Q81</f>
        <v>0</v>
      </c>
      <c r="RR119" s="60">
        <f>IF($A119="",0,IF(VLOOKUP($A119,'ECM Staff time by PoF'!$B$5:$C$119,2,FALSE)="Not Applicable",VLOOKUP($A119,'ECM Staff time by PoF'!$B$5:$S$119,MATCH($RB$103, 'ECM Staff time by PoF'!$B$4:$R$4,0),FALSE),IF(ISERROR(VLOOKUP(CONCATENATE($A119,R$66),'ECM Staff time by PoF'!$A$5:$S$119,MATCH($RB$103, 'ECM Staff time by PoF'!$A$4:$R$4,0),FALSE)), 0, VLOOKUP(CONCATENATE($A119,R$66),'ECM Staff time by PoF'!$A$5:$S$119,MATCH($RB$103, 'ECM Staff time by PoF'!$A$4:$R$4,0),FALSE))))*R81</f>
        <v>0</v>
      </c>
      <c r="RS119" s="60">
        <f>IF($A119="",0,IF(VLOOKUP($A119,'ECM Staff time by PoF'!$B$5:$C$119,2,FALSE)="Not Applicable",VLOOKUP($A119,'ECM Staff time by PoF'!$B$5:$S$119,MATCH($RB$103, 'ECM Staff time by PoF'!$B$4:$R$4,0),FALSE),IF(ISERROR(VLOOKUP(CONCATENATE($A119,S$66),'ECM Staff time by PoF'!$A$5:$S$119,MATCH($RB$103, 'ECM Staff time by PoF'!$A$4:$R$4,0),FALSE)), 0, VLOOKUP(CONCATENATE($A119,S$66),'ECM Staff time by PoF'!$A$5:$S$119,MATCH($RB$103, 'ECM Staff time by PoF'!$A$4:$R$4,0),FALSE))))*S81</f>
        <v>0</v>
      </c>
      <c r="RT119" s="60">
        <f>IF($A119="",0,IF(VLOOKUP($A119,'ECM Staff time by PoF'!$B$5:$C$119,2,FALSE)="Not Applicable",VLOOKUP($A119,'ECM Staff time by PoF'!$B$5:$S$119,MATCH($RB$103, 'ECM Staff time by PoF'!$B$4:$R$4,0),FALSE),IF(ISERROR(VLOOKUP(CONCATENATE($A119,T$66),'ECM Staff time by PoF'!$A$5:$S$119,MATCH($RB$103, 'ECM Staff time by PoF'!$A$4:$R$4,0),FALSE)), 0, VLOOKUP(CONCATENATE($A119,T$66),'ECM Staff time by PoF'!$A$5:$S$119,MATCH($RB$103, 'ECM Staff time by PoF'!$A$4:$R$4,0),FALSE))))*T81</f>
        <v>0</v>
      </c>
      <c r="RU119" s="60">
        <f>IF($A119="",0,IF(VLOOKUP($A119,'ECM Staff time by PoF'!$B$5:$C$119,2,FALSE)="Not Applicable",VLOOKUP($A119,'ECM Staff time by PoF'!$B$5:$S$119,MATCH($RB$103, 'ECM Staff time by PoF'!$B$4:$R$4,0),FALSE),IF(ISERROR(VLOOKUP(CONCATENATE($A119,U$66),'ECM Staff time by PoF'!$A$5:$S$119,MATCH($RB$103, 'ECM Staff time by PoF'!$A$4:$R$4,0),FALSE)), 0, VLOOKUP(CONCATENATE($A119,U$66),'ECM Staff time by PoF'!$A$5:$S$119,MATCH($RB$103, 'ECM Staff time by PoF'!$A$4:$R$4,0),FALSE))))*U81</f>
        <v>0</v>
      </c>
      <c r="RV119" s="60">
        <f>IF($A119="",0,IF(VLOOKUP($A119,'ECM Staff time by PoF'!$B$5:$C$119,2,FALSE)="Not Applicable",VLOOKUP($A119,'ECM Staff time by PoF'!$B$5:$S$119,MATCH($RB$103, 'ECM Staff time by PoF'!$B$4:$R$4,0),FALSE),IF(ISERROR(VLOOKUP(CONCATENATE($A119,V$66),'ECM Staff time by PoF'!$A$5:$S$119,MATCH($RB$103, 'ECM Staff time by PoF'!$A$4:$R$4,0),FALSE)), 0, VLOOKUP(CONCATENATE($A119,V$66),'ECM Staff time by PoF'!$A$5:$S$119,MATCH($RB$103, 'ECM Staff time by PoF'!$A$4:$R$4,0),FALSE))))*V81</f>
        <v>0</v>
      </c>
      <c r="RW119" s="60">
        <f>IF($A119="",0,IF(VLOOKUP($A119,'ECM Staff time by PoF'!$B$5:$C$119,2,FALSE)="Not Applicable",VLOOKUP($A119,'ECM Staff time by PoF'!$B$5:$S$119,MATCH($RB$103, 'ECM Staff time by PoF'!$B$4:$R$4,0),FALSE),IF(ISERROR(VLOOKUP(CONCATENATE($A119,W$66),'ECM Staff time by PoF'!$A$5:$S$119,MATCH($RB$103, 'ECM Staff time by PoF'!$A$4:$R$4,0),FALSE)), 0, VLOOKUP(CONCATENATE($A119,W$66),'ECM Staff time by PoF'!$A$5:$S$119,MATCH($RB$103, 'ECM Staff time by PoF'!$A$4:$R$4,0),FALSE))))*W81</f>
        <v>0</v>
      </c>
      <c r="RX119" s="60">
        <f>IF($A119="",0,IF(VLOOKUP($A119,'ECM Staff time by PoF'!$B$5:$C$119,2,FALSE)="Not Applicable",VLOOKUP($A119,'ECM Staff time by PoF'!$B$5:$S$119,MATCH($RB$103, 'ECM Staff time by PoF'!$B$4:$R$4,0),FALSE),IF(ISERROR(VLOOKUP(CONCATENATE($A119,X$66),'ECM Staff time by PoF'!$A$5:$S$119,MATCH($RB$103, 'ECM Staff time by PoF'!$A$4:$R$4,0),FALSE)), 0, VLOOKUP(CONCATENATE($A119,X$66),'ECM Staff time by PoF'!$A$5:$S$119,MATCH($RB$103, 'ECM Staff time by PoF'!$A$4:$R$4,0),FALSE))))*X81</f>
        <v>0</v>
      </c>
      <c r="RY119" s="60">
        <f>IF($A119="",0,IF(VLOOKUP($A119,'ECM Staff time by PoF'!$B$5:$C$119,2,FALSE)="Not Applicable",VLOOKUP($A119,'ECM Staff time by PoF'!$B$5:$S$119,MATCH($RB$103, 'ECM Staff time by PoF'!$B$4:$R$4,0),FALSE),IF(ISERROR(VLOOKUP(CONCATENATE($A119,Y$66),'ECM Staff time by PoF'!$A$5:$S$119,MATCH($RB$103, 'ECM Staff time by PoF'!$A$4:$R$4,0),FALSE)), 0, VLOOKUP(CONCATENATE($A119,Y$66),'ECM Staff time by PoF'!$A$5:$S$119,MATCH($RB$103, 'ECM Staff time by PoF'!$A$4:$R$4,0),FALSE))))*Y81</f>
        <v>0</v>
      </c>
      <c r="RZ119" s="60">
        <f>IF($A119="",0,IF(VLOOKUP($A119,'ECM Staff time by PoF'!$B$5:$C$119,2,FALSE)="Not Applicable",VLOOKUP($A119,'ECM Staff time by PoF'!$B$5:$S$119,MATCH($RB$103, 'ECM Staff time by PoF'!$B$4:$R$4,0),FALSE),IF(ISERROR(VLOOKUP(CONCATENATE($A119,Z$66),'ECM Staff time by PoF'!$A$5:$S$119,MATCH($RB$103, 'ECM Staff time by PoF'!$A$4:$R$4,0),FALSE)), 0, VLOOKUP(CONCATENATE($A119,Z$66),'ECM Staff time by PoF'!$A$5:$S$119,MATCH($RB$103, 'ECM Staff time by PoF'!$A$4:$R$4,0),FALSE))))*Z81</f>
        <v>0</v>
      </c>
      <c r="SA119" s="60">
        <f>IF($A119="",0,IF(VLOOKUP($A119,'ECM Staff time by PoF'!$B$5:$C$119,2,FALSE)="Not Applicable",VLOOKUP($A119,'ECM Staff time by PoF'!$B$5:$S$119,MATCH($RB$103, 'ECM Staff time by PoF'!$B$4:$R$4,0),FALSE),IF(ISERROR(VLOOKUP(CONCATENATE($A119,AA$66),'ECM Staff time by PoF'!$A$5:$S$119,MATCH($RB$103, 'ECM Staff time by PoF'!$A$4:$R$4,0),FALSE)), 0, VLOOKUP(CONCATENATE($A119,AA$66),'ECM Staff time by PoF'!$A$5:$S$119,MATCH($RB$103, 'ECM Staff time by PoF'!$A$4:$R$4,0),FALSE))))*AA81</f>
        <v>0</v>
      </c>
      <c r="SB119" s="60">
        <f>IF($A119="",0,IF(VLOOKUP($A119,'ECM Staff time by PoF'!$B$5:$C$119,2,FALSE)="Not Applicable",VLOOKUP($A119,'ECM Staff time by PoF'!$B$5:$S$119,MATCH($RB$103, 'ECM Staff time by PoF'!$B$4:$R$4,0),FALSE),IF(ISERROR(VLOOKUP(CONCATENATE($A119,AB$66),'ECM Staff time by PoF'!$A$5:$S$119,MATCH($RB$103, 'ECM Staff time by PoF'!$A$4:$R$4,0),FALSE)), 0, VLOOKUP(CONCATENATE($A119,AB$66),'ECM Staff time by PoF'!$A$5:$S$119,MATCH($RB$103, 'ECM Staff time by PoF'!$A$4:$R$4,0),FALSE))))*AB81</f>
        <v>0</v>
      </c>
      <c r="SC119" s="60">
        <f>IF($A119="",0,IF(VLOOKUP($A119,'ECM Staff time by PoF'!$B$5:$C$119,2,FALSE)="Not Applicable",VLOOKUP($A119,'ECM Staff time by PoF'!$B$5:$S$119,MATCH($RB$103, 'ECM Staff time by PoF'!$B$4:$R$4,0),FALSE),IF(ISERROR(VLOOKUP(CONCATENATE($A119,AC$66),'ECM Staff time by PoF'!$A$5:$S$119,MATCH($RB$103, 'ECM Staff time by PoF'!$A$4:$R$4,0),FALSE)), 0, VLOOKUP(CONCATENATE($A119,AC$66),'ECM Staff time by PoF'!$A$5:$S$119,MATCH($RB$103, 'ECM Staff time by PoF'!$A$4:$R$4,0),FALSE))))*AC81</f>
        <v>0</v>
      </c>
      <c r="SD119" s="60">
        <f>IF($A119="",0,IF(VLOOKUP($A119,'ECM Staff time by PoF'!$B$5:$C$119,2,FALSE)="Not Applicable",VLOOKUP($A119,'ECM Staff time by PoF'!$B$5:$S$119,MATCH($RB$103, 'ECM Staff time by PoF'!$B$4:$R$4,0),FALSE),IF(ISERROR(VLOOKUP(CONCATENATE($A119,AD$66),'ECM Staff time by PoF'!$A$5:$S$119,MATCH($RB$103, 'ECM Staff time by PoF'!$A$4:$R$4,0),FALSE)), 0, VLOOKUP(CONCATENATE($A119,AD$66),'ECM Staff time by PoF'!$A$5:$S$119,MATCH($RB$103, 'ECM Staff time by PoF'!$A$4:$R$4,0),FALSE))))*AD81</f>
        <v>0</v>
      </c>
      <c r="SE119" s="60">
        <f>IF($A119="",0,IF(VLOOKUP($A119,'ECM Staff time by PoF'!$B$5:$C$119,2,FALSE)="Not Applicable",VLOOKUP($A119,'ECM Staff time by PoF'!$B$5:$S$119,MATCH($RB$103, 'ECM Staff time by PoF'!$B$4:$R$4,0),FALSE),IF(ISERROR(VLOOKUP(CONCATENATE($A119,AE$66),'ECM Staff time by PoF'!$A$5:$S$119,MATCH($RB$103, 'ECM Staff time by PoF'!$A$4:$R$4,0),FALSE)), 0, VLOOKUP(CONCATENATE($A119,AE$66),'ECM Staff time by PoF'!$A$5:$S$119,MATCH($RB$103, 'ECM Staff time by PoF'!$A$4:$R$4,0),FALSE))))*AE81</f>
        <v>0</v>
      </c>
      <c r="SF119" s="60">
        <f>IF($A119="",0,IF(VLOOKUP($A119,'ECM Staff time by PoF'!$B$5:$C$119,2,FALSE)="Not Applicable",VLOOKUP($A119,'ECM Staff time by PoF'!$B$5:$S$119,MATCH($RB$103, 'ECM Staff time by PoF'!$B$4:$R$4,0),FALSE),IF(ISERROR(VLOOKUP(CONCATENATE($A119,AF$66),'ECM Staff time by PoF'!$A$5:$S$119,MATCH($RB$103, 'ECM Staff time by PoF'!$A$4:$R$4,0),FALSE)), 0, VLOOKUP(CONCATENATE($A119,AF$66),'ECM Staff time by PoF'!$A$5:$S$119,MATCH($RB$103, 'ECM Staff time by PoF'!$A$4:$R$4,0),FALSE))))*AF81</f>
        <v>0</v>
      </c>
      <c r="SG119" s="60">
        <f>IF($A119="",0,IF(VLOOKUP($A119,'ECM Staff time by PoF'!$B$5:$C$119,2,FALSE)="Not Applicable",VLOOKUP($A119,'ECM Staff time by PoF'!$B$5:$S$119,MATCH($RB$103, 'ECM Staff time by PoF'!$B$4:$R$4,0),FALSE),IF(ISERROR(VLOOKUP(CONCATENATE($A119,AG$66),'ECM Staff time by PoF'!$A$5:$S$119,MATCH($RB$103, 'ECM Staff time by PoF'!$A$4:$R$4,0),FALSE)), 0, VLOOKUP(CONCATENATE($A119,AG$66),'ECM Staff time by PoF'!$A$5:$S$119,MATCH($RB$103, 'ECM Staff time by PoF'!$A$4:$R$4,0),FALSE))))*AG81</f>
        <v>0</v>
      </c>
      <c r="SH119" s="60">
        <f>IF($A119="",0,IF(VLOOKUP($A119,'ECM Staff time by PoF'!$B$5:$C$119,2,FALSE)="Not Applicable",VLOOKUP($A119,'ECM Staff time by PoF'!$B$5:$S$119,MATCH($RB$103, 'ECM Staff time by PoF'!$B$4:$R$4,0),FALSE),IF(ISERROR(VLOOKUP(CONCATENATE($A119,AH$66),'ECM Staff time by PoF'!$A$5:$S$119,MATCH($RB$103, 'ECM Staff time by PoF'!$A$4:$R$4,0),FALSE)), 0, VLOOKUP(CONCATENATE($A119,AH$66),'ECM Staff time by PoF'!$A$5:$S$119,MATCH($RB$103, 'ECM Staff time by PoF'!$A$4:$R$4,0),FALSE))))*AH81</f>
        <v>0</v>
      </c>
      <c r="SI119" s="60">
        <f>IF($A119="",0,IF(VLOOKUP($A119,'ECM Staff time by PoF'!$B$5:$C$119,2,FALSE)="Not Applicable",VLOOKUP($A119,'ECM Staff time by PoF'!$B$5:$S$119,MATCH($RB$103, 'ECM Staff time by PoF'!$B$4:$R$4,0),FALSE),IF(ISERROR(VLOOKUP(CONCATENATE($A119,AI$66),'ECM Staff time by PoF'!$A$5:$S$119,MATCH($RB$103, 'ECM Staff time by PoF'!$A$4:$R$4,0),FALSE)), 0, VLOOKUP(CONCATENATE($A119,AI$66),'ECM Staff time by PoF'!$A$5:$S$119,MATCH($RB$103, 'ECM Staff time by PoF'!$A$4:$R$4,0),FALSE))))*AI81</f>
        <v>0</v>
      </c>
      <c r="SJ119" s="60">
        <f>IF($A119="",0,IF(VLOOKUP($A119,'ECM Staff time by PoF'!$B$5:$C$119,2,FALSE)="Not Applicable",VLOOKUP($A119,'ECM Staff time by PoF'!$B$5:$S$119,MATCH($RB$103, 'ECM Staff time by PoF'!$B$4:$R$4,0),FALSE),IF(ISERROR(VLOOKUP(CONCATENATE($A119,AJ$66),'ECM Staff time by PoF'!$A$5:$S$119,MATCH($RB$103, 'ECM Staff time by PoF'!$A$4:$R$4,0),FALSE)), 0, VLOOKUP(CONCATENATE($A119,AJ$66),'ECM Staff time by PoF'!$A$5:$S$119,MATCH($RB$103, 'ECM Staff time by PoF'!$A$4:$R$4,0),FALSE))))*AJ81</f>
        <v>0</v>
      </c>
      <c r="SK119" s="60">
        <f>IF($A119="",0,IF(VLOOKUP($A119,'ECM Staff time by PoF'!$B$5:$C$119,2,FALSE)="Not Applicable",VLOOKUP($A119,'ECM Staff time by PoF'!$B$5:$S$119,MATCH($RB$103, 'ECM Staff time by PoF'!$B$4:$R$4,0),FALSE),IF(ISERROR(VLOOKUP(CONCATENATE($A119,AK$66),'ECM Staff time by PoF'!$A$5:$S$119,MATCH($RB$103, 'ECM Staff time by PoF'!$A$4:$R$4,0),FALSE)), 0, VLOOKUP(CONCATENATE($A119,AK$66),'ECM Staff time by PoF'!$A$5:$S$119,MATCH($RB$103, 'ECM Staff time by PoF'!$A$4:$R$4,0),FALSE))))*AK81</f>
        <v>0</v>
      </c>
      <c r="SL119" s="60">
        <f>IF($A119="",0,IF(VLOOKUP($A119,'ECM Staff time by PoF'!$B$5:$C$119,2,FALSE)="Not Applicable",VLOOKUP($A119,'ECM Staff time by PoF'!$B$5:$S$119,MATCH($SL$103, 'ECM Staff time by PoF'!$B$4:$S$4,0),FALSE),IF(ISERROR(VLOOKUP(CONCATENATE($A119,B$66),'ECM Staff time by PoF'!$A$5:$S$119,MATCH($SL$103, 'ECM Staff time by PoF'!$A$4:$S$4,0),FALSE)), 0, VLOOKUP(CONCATENATE($A119,B$66),'ECM Staff time by PoF'!$A$5:$S$119,MATCH($SL$103, 'ECM Staff time by PoF'!$A$4:$S$4,0),FALSE))))*B81</f>
        <v>0</v>
      </c>
      <c r="SM119" s="60">
        <f>IF($A119="",0,IF(VLOOKUP($A119,'ECM Staff time by PoF'!$B$5:$C$119,2,FALSE)="Not Applicable",VLOOKUP($A119,'ECM Staff time by PoF'!$B$5:$S$119,MATCH($SL$103, 'ECM Staff time by PoF'!$B$4:$S$4,0),FALSE),IF(ISERROR(VLOOKUP(CONCATENATE($A119,C$66),'ECM Staff time by PoF'!$A$5:$S$119,MATCH($SL$103, 'ECM Staff time by PoF'!$A$4:$S$4,0),FALSE)), 0, VLOOKUP(CONCATENATE($A119,C$66),'ECM Staff time by PoF'!$A$5:$S$119,MATCH($SL$103, 'ECM Staff time by PoF'!$A$4:$S$4,0),FALSE))))*C81</f>
        <v>0</v>
      </c>
      <c r="SN119" s="60">
        <f>IF($A119="",0,IF(VLOOKUP($A119,'ECM Staff time by PoF'!$B$5:$C$119,2,FALSE)="Not Applicable",VLOOKUP($A119,'ECM Staff time by PoF'!$B$5:$S$119,MATCH($SL$103, 'ECM Staff time by PoF'!$B$4:$S$4,0),FALSE),IF(ISERROR(VLOOKUP(CONCATENATE($A119,D$66),'ECM Staff time by PoF'!$A$5:$S$119,MATCH($SL$103, 'ECM Staff time by PoF'!$A$4:$S$4,0),FALSE)), 0, VLOOKUP(CONCATENATE($A119,D$66),'ECM Staff time by PoF'!$A$5:$S$119,MATCH($SL$103, 'ECM Staff time by PoF'!$A$4:$S$4,0),FALSE))))*D81</f>
        <v>0</v>
      </c>
      <c r="SO119" s="60">
        <f>IF($A119="",0,IF(VLOOKUP($A119,'ECM Staff time by PoF'!$B$5:$C$119,2,FALSE)="Not Applicable",VLOOKUP($A119,'ECM Staff time by PoF'!$B$5:$S$119,MATCH($SL$103, 'ECM Staff time by PoF'!$B$4:$S$4,0),FALSE),IF(ISERROR(VLOOKUP(CONCATENATE($A119,E$66),'ECM Staff time by PoF'!$A$5:$S$119,MATCH($SL$103, 'ECM Staff time by PoF'!$A$4:$S$4,0),FALSE)), 0, VLOOKUP(CONCATENATE($A119,E$66),'ECM Staff time by PoF'!$A$5:$S$119,MATCH($SL$103, 'ECM Staff time by PoF'!$A$4:$S$4,0),FALSE))))*E81</f>
        <v>0</v>
      </c>
      <c r="SP119" s="60">
        <f>IF($A119="",0,IF(VLOOKUP($A119,'ECM Staff time by PoF'!$B$5:$C$119,2,FALSE)="Not Applicable",VLOOKUP($A119,'ECM Staff time by PoF'!$B$5:$S$119,MATCH($SL$103, 'ECM Staff time by PoF'!$B$4:$S$4,0),FALSE),IF(ISERROR(VLOOKUP(CONCATENATE($A119,F$66),'ECM Staff time by PoF'!$A$5:$S$119,MATCH($SL$103, 'ECM Staff time by PoF'!$A$4:$S$4,0),FALSE)), 0, VLOOKUP(CONCATENATE($A119,F$66),'ECM Staff time by PoF'!$A$5:$S$119,MATCH($SL$103, 'ECM Staff time by PoF'!$A$4:$S$4,0),FALSE))))*F81</f>
        <v>0</v>
      </c>
      <c r="SQ119" s="60">
        <f>IF($A119="",0,IF(VLOOKUP($A119,'ECM Staff time by PoF'!$B$5:$C$119,2,FALSE)="Not Applicable",VLOOKUP($A119,'ECM Staff time by PoF'!$B$5:$S$119,MATCH($SL$103, 'ECM Staff time by PoF'!$B$4:$S$4,0),FALSE),IF(ISERROR(VLOOKUP(CONCATENATE($A119,G$66),'ECM Staff time by PoF'!$A$5:$S$119,MATCH($SL$103, 'ECM Staff time by PoF'!$A$4:$S$4,0),FALSE)), 0, VLOOKUP(CONCATENATE($A119,G$66),'ECM Staff time by PoF'!$A$5:$S$119,MATCH($SL$103, 'ECM Staff time by PoF'!$A$4:$S$4,0),FALSE))))*G81</f>
        <v>0</v>
      </c>
      <c r="SR119" s="60">
        <f>IF($A119="",0,IF(VLOOKUP($A119,'ECM Staff time by PoF'!$B$5:$C$119,2,FALSE)="Not Applicable",VLOOKUP($A119,'ECM Staff time by PoF'!$B$5:$S$119,MATCH($SL$103, 'ECM Staff time by PoF'!$B$4:$S$4,0),FALSE),IF(ISERROR(VLOOKUP(CONCATENATE($A119,H$66),'ECM Staff time by PoF'!$A$5:$S$119,MATCH($SL$103, 'ECM Staff time by PoF'!$A$4:$S$4,0),FALSE)), 0, VLOOKUP(CONCATENATE($A119,H$66),'ECM Staff time by PoF'!$A$5:$S$119,MATCH($SL$103, 'ECM Staff time by PoF'!$A$4:$S$4,0),FALSE))))*H81</f>
        <v>0</v>
      </c>
      <c r="SS119" s="60">
        <f>IF($A119="",0,IF(VLOOKUP($A119,'ECM Staff time by PoF'!$B$5:$C$119,2,FALSE)="Not Applicable",VLOOKUP($A119,'ECM Staff time by PoF'!$B$5:$S$119,MATCH($SL$103, 'ECM Staff time by PoF'!$B$4:$S$4,0),FALSE),IF(ISERROR(VLOOKUP(CONCATENATE($A119,I$66),'ECM Staff time by PoF'!$A$5:$S$119,MATCH($SL$103, 'ECM Staff time by PoF'!$A$4:$S$4,0),FALSE)), 0, VLOOKUP(CONCATENATE($A119,I$66),'ECM Staff time by PoF'!$A$5:$S$119,MATCH($SL$103, 'ECM Staff time by PoF'!$A$4:$S$4,0),FALSE))))*I81</f>
        <v>0</v>
      </c>
      <c r="ST119" s="60">
        <f>IF($A119="",0,IF(VLOOKUP($A119,'ECM Staff time by PoF'!$B$5:$C$119,2,FALSE)="Not Applicable",VLOOKUP($A119,'ECM Staff time by PoF'!$B$5:$S$119,MATCH($SL$103, 'ECM Staff time by PoF'!$B$4:$S$4,0),FALSE),IF(ISERROR(VLOOKUP(CONCATENATE($A119,J$66),'ECM Staff time by PoF'!$A$5:$S$119,MATCH($SL$103, 'ECM Staff time by PoF'!$A$4:$S$4,0),FALSE)), 0, VLOOKUP(CONCATENATE($A119,J$66),'ECM Staff time by PoF'!$A$5:$S$119,MATCH($SL$103, 'ECM Staff time by PoF'!$A$4:$S$4,0),FALSE))))*J81</f>
        <v>0</v>
      </c>
      <c r="SU119" s="60">
        <f>IF($A119="",0,IF(VLOOKUP($A119,'ECM Staff time by PoF'!$B$5:$C$119,2,FALSE)="Not Applicable",VLOOKUP($A119,'ECM Staff time by PoF'!$B$5:$S$119,MATCH($SL$103, 'ECM Staff time by PoF'!$B$4:$S$4,0),FALSE),IF(ISERROR(VLOOKUP(CONCATENATE($A119,K$66),'ECM Staff time by PoF'!$A$5:$S$119,MATCH($SL$103, 'ECM Staff time by PoF'!$A$4:$S$4,0),FALSE)), 0, VLOOKUP(CONCATENATE($A119,K$66),'ECM Staff time by PoF'!$A$5:$S$119,MATCH($SL$103, 'ECM Staff time by PoF'!$A$4:$S$4,0),FALSE))))*K81</f>
        <v>0</v>
      </c>
      <c r="SV119" s="60">
        <f>IF($A119="",0,IF(VLOOKUP($A119,'ECM Staff time by PoF'!$B$5:$C$119,2,FALSE)="Not Applicable",VLOOKUP($A119,'ECM Staff time by PoF'!$B$5:$S$119,MATCH($SL$103, 'ECM Staff time by PoF'!$B$4:$S$4,0),FALSE),IF(ISERROR(VLOOKUP(CONCATENATE($A119,L$66),'ECM Staff time by PoF'!$A$5:$S$119,MATCH($SL$103, 'ECM Staff time by PoF'!$A$4:$S$4,0),FALSE)), 0, VLOOKUP(CONCATENATE($A119,L$66),'ECM Staff time by PoF'!$A$5:$S$119,MATCH($SL$103, 'ECM Staff time by PoF'!$A$4:$S$4,0),FALSE))))*L81</f>
        <v>0</v>
      </c>
      <c r="SW119" s="60">
        <f>IF($A119="",0,IF(VLOOKUP($A119,'ECM Staff time by PoF'!$B$5:$C$119,2,FALSE)="Not Applicable",VLOOKUP($A119,'ECM Staff time by PoF'!$B$5:$S$119,MATCH($SL$103, 'ECM Staff time by PoF'!$B$4:$S$4,0),FALSE),IF(ISERROR(VLOOKUP(CONCATENATE($A119,M$66),'ECM Staff time by PoF'!$A$5:$S$119,MATCH($SL$103, 'ECM Staff time by PoF'!$A$4:$S$4,0),FALSE)), 0, VLOOKUP(CONCATENATE($A119,M$66),'ECM Staff time by PoF'!$A$5:$S$119,MATCH($SL$103, 'ECM Staff time by PoF'!$A$4:$S$4,0),FALSE))))*M81</f>
        <v>0</v>
      </c>
      <c r="SX119" s="60">
        <f>IF($A119="",0,IF(VLOOKUP($A119,'ECM Staff time by PoF'!$B$5:$C$119,2,FALSE)="Not Applicable",VLOOKUP($A119,'ECM Staff time by PoF'!$B$5:$S$119,MATCH($SL$103, 'ECM Staff time by PoF'!$B$4:$S$4,0),FALSE),IF(ISERROR(VLOOKUP(CONCATENATE($A119,N$66),'ECM Staff time by PoF'!$A$5:$S$119,MATCH($SL$103, 'ECM Staff time by PoF'!$A$4:$S$4,0),FALSE)), 0, VLOOKUP(CONCATENATE($A119,N$66),'ECM Staff time by PoF'!$A$5:$S$119,MATCH($SL$103, 'ECM Staff time by PoF'!$A$4:$S$4,0),FALSE))))*N81</f>
        <v>0</v>
      </c>
      <c r="SY119" s="60">
        <f>IF($A119="",0,IF(VLOOKUP($A119,'ECM Staff time by PoF'!$B$5:$C$119,2,FALSE)="Not Applicable",VLOOKUP($A119,'ECM Staff time by PoF'!$B$5:$S$119,MATCH($SL$103, 'ECM Staff time by PoF'!$B$4:$S$4,0),FALSE),IF(ISERROR(VLOOKUP(CONCATENATE($A119,O$66),'ECM Staff time by PoF'!$A$5:$S$119,MATCH($SL$103, 'ECM Staff time by PoF'!$A$4:$S$4,0),FALSE)), 0, VLOOKUP(CONCATENATE($A119,O$66),'ECM Staff time by PoF'!$A$5:$S$119,MATCH($SL$103, 'ECM Staff time by PoF'!$A$4:$S$4,0),FALSE))))*O81</f>
        <v>0</v>
      </c>
      <c r="SZ119" s="60">
        <f>IF($A119="",0,IF(VLOOKUP($A119,'ECM Staff time by PoF'!$B$5:$C$119,2,FALSE)="Not Applicable",VLOOKUP($A119,'ECM Staff time by PoF'!$B$5:$S$119,MATCH($SL$103, 'ECM Staff time by PoF'!$B$4:$S$4,0),FALSE),IF(ISERROR(VLOOKUP(CONCATENATE($A119,P$66),'ECM Staff time by PoF'!$A$5:$S$119,MATCH($SL$103, 'ECM Staff time by PoF'!$A$4:$S$4,0),FALSE)), 0, VLOOKUP(CONCATENATE($A119,P$66),'ECM Staff time by PoF'!$A$5:$S$119,MATCH($SL$103, 'ECM Staff time by PoF'!$A$4:$S$4,0),FALSE))))*P81</f>
        <v>0</v>
      </c>
      <c r="TA119" s="60">
        <f>IF($A119="",0,IF(VLOOKUP($A119,'ECM Staff time by PoF'!$B$5:$C$119,2,FALSE)="Not Applicable",VLOOKUP($A119,'ECM Staff time by PoF'!$B$5:$S$119,MATCH($SL$103, 'ECM Staff time by PoF'!$B$4:$S$4,0),FALSE),IF(ISERROR(VLOOKUP(CONCATENATE($A119,Q$66),'ECM Staff time by PoF'!$A$5:$S$119,MATCH($SL$103, 'ECM Staff time by PoF'!$A$4:$S$4,0),FALSE)), 0, VLOOKUP(CONCATENATE($A119,Q$66),'ECM Staff time by PoF'!$A$5:$S$119,MATCH($SL$103, 'ECM Staff time by PoF'!$A$4:$S$4,0),FALSE))))*Q81</f>
        <v>0</v>
      </c>
      <c r="TB119" s="60">
        <f>IF($A119="",0,IF(VLOOKUP($A119,'ECM Staff time by PoF'!$B$5:$C$119,2,FALSE)="Not Applicable",VLOOKUP($A119,'ECM Staff time by PoF'!$B$5:$S$119,MATCH($SL$103, 'ECM Staff time by PoF'!$B$4:$S$4,0),FALSE),IF(ISERROR(VLOOKUP(CONCATENATE($A119,R$66),'ECM Staff time by PoF'!$A$5:$S$119,MATCH($SL$103, 'ECM Staff time by PoF'!$A$4:$S$4,0),FALSE)), 0, VLOOKUP(CONCATENATE($A119,R$66),'ECM Staff time by PoF'!$A$5:$S$119,MATCH($SL$103, 'ECM Staff time by PoF'!$A$4:$S$4,0),FALSE))))*R81</f>
        <v>0</v>
      </c>
      <c r="TC119" s="60">
        <f>IF($A119="",0,IF(VLOOKUP($A119,'ECM Staff time by PoF'!$B$5:$C$119,2,FALSE)="Not Applicable",VLOOKUP($A119,'ECM Staff time by PoF'!$B$5:$S$119,MATCH($SL$103, 'ECM Staff time by PoF'!$B$4:$S$4,0),FALSE),IF(ISERROR(VLOOKUP(CONCATENATE($A119,S$66),'ECM Staff time by PoF'!$A$5:$S$119,MATCH($SL$103, 'ECM Staff time by PoF'!$A$4:$S$4,0),FALSE)), 0, VLOOKUP(CONCATENATE($A119,S$66),'ECM Staff time by PoF'!$A$5:$S$119,MATCH($SL$103, 'ECM Staff time by PoF'!$A$4:$S$4,0),FALSE))))*S81</f>
        <v>0</v>
      </c>
      <c r="TD119" s="60">
        <f>IF($A119="",0,IF(VLOOKUP($A119,'ECM Staff time by PoF'!$B$5:$C$119,2,FALSE)="Not Applicable",VLOOKUP($A119,'ECM Staff time by PoF'!$B$5:$S$119,MATCH($SL$103, 'ECM Staff time by PoF'!$B$4:$S$4,0),FALSE),IF(ISERROR(VLOOKUP(CONCATENATE($A119,T$66),'ECM Staff time by PoF'!$A$5:$S$119,MATCH($SL$103, 'ECM Staff time by PoF'!$A$4:$S$4,0),FALSE)), 0, VLOOKUP(CONCATENATE($A119,T$66),'ECM Staff time by PoF'!$A$5:$S$119,MATCH($SL$103, 'ECM Staff time by PoF'!$A$4:$S$4,0),FALSE))))*T81</f>
        <v>0</v>
      </c>
      <c r="TE119" s="60">
        <f>IF($A119="",0,IF(VLOOKUP($A119,'ECM Staff time by PoF'!$B$5:$C$119,2,FALSE)="Not Applicable",VLOOKUP($A119,'ECM Staff time by PoF'!$B$5:$S$119,MATCH($SL$103, 'ECM Staff time by PoF'!$B$4:$S$4,0),FALSE),IF(ISERROR(VLOOKUP(CONCATENATE($A119,U$66),'ECM Staff time by PoF'!$A$5:$S$119,MATCH($SL$103, 'ECM Staff time by PoF'!$A$4:$S$4,0),FALSE)), 0, VLOOKUP(CONCATENATE($A119,U$66),'ECM Staff time by PoF'!$A$5:$S$119,MATCH($SL$103, 'ECM Staff time by PoF'!$A$4:$S$4,0),FALSE))))*U81</f>
        <v>0</v>
      </c>
      <c r="TF119" s="60">
        <f>IF($A119="",0,IF(VLOOKUP($A119,'ECM Staff time by PoF'!$B$5:$C$119,2,FALSE)="Not Applicable",VLOOKUP($A119,'ECM Staff time by PoF'!$B$5:$S$119,MATCH($SL$103, 'ECM Staff time by PoF'!$B$4:$S$4,0),FALSE),IF(ISERROR(VLOOKUP(CONCATENATE($A119,V$66),'ECM Staff time by PoF'!$A$5:$S$119,MATCH($SL$103, 'ECM Staff time by PoF'!$A$4:$S$4,0),FALSE)), 0, VLOOKUP(CONCATENATE($A119,V$66),'ECM Staff time by PoF'!$A$5:$S$119,MATCH($SL$103, 'ECM Staff time by PoF'!$A$4:$S$4,0),FALSE))))*V81</f>
        <v>0</v>
      </c>
      <c r="TG119" s="60">
        <f>IF($A119="",0,IF(VLOOKUP($A119,'ECM Staff time by PoF'!$B$5:$C$119,2,FALSE)="Not Applicable",VLOOKUP($A119,'ECM Staff time by PoF'!$B$5:$S$119,MATCH($SL$103, 'ECM Staff time by PoF'!$B$4:$S$4,0),FALSE),IF(ISERROR(VLOOKUP(CONCATENATE($A119,W$66),'ECM Staff time by PoF'!$A$5:$S$119,MATCH($SL$103, 'ECM Staff time by PoF'!$A$4:$S$4,0),FALSE)), 0, VLOOKUP(CONCATENATE($A119,W$66),'ECM Staff time by PoF'!$A$5:$S$119,MATCH($SL$103, 'ECM Staff time by PoF'!$A$4:$S$4,0),FALSE))))*W81</f>
        <v>0</v>
      </c>
      <c r="TH119" s="60">
        <f>IF($A119="",0,IF(VLOOKUP($A119,'ECM Staff time by PoF'!$B$5:$C$119,2,FALSE)="Not Applicable",VLOOKUP($A119,'ECM Staff time by PoF'!$B$5:$S$119,MATCH($SL$103, 'ECM Staff time by PoF'!$B$4:$S$4,0),FALSE),IF(ISERROR(VLOOKUP(CONCATENATE($A119,X$66),'ECM Staff time by PoF'!$A$5:$S$119,MATCH($SL$103, 'ECM Staff time by PoF'!$A$4:$S$4,0),FALSE)), 0, VLOOKUP(CONCATENATE($A119,X$66),'ECM Staff time by PoF'!$A$5:$S$119,MATCH($SL$103, 'ECM Staff time by PoF'!$A$4:$S$4,0),FALSE))))*X81</f>
        <v>0</v>
      </c>
      <c r="TI119" s="60">
        <f>IF($A119="",0,IF(VLOOKUP($A119,'ECM Staff time by PoF'!$B$5:$C$119,2,FALSE)="Not Applicable",VLOOKUP($A119,'ECM Staff time by PoF'!$B$5:$S$119,MATCH($SL$103, 'ECM Staff time by PoF'!$B$4:$S$4,0),FALSE),IF(ISERROR(VLOOKUP(CONCATENATE($A119,Y$66),'ECM Staff time by PoF'!$A$5:$S$119,MATCH($SL$103, 'ECM Staff time by PoF'!$A$4:$S$4,0),FALSE)), 0, VLOOKUP(CONCATENATE($A119,Y$66),'ECM Staff time by PoF'!$A$5:$S$119,MATCH($SL$103, 'ECM Staff time by PoF'!$A$4:$S$4,0),FALSE))))*Y81</f>
        <v>0</v>
      </c>
      <c r="TJ119" s="60">
        <f>IF($A119="",0,IF(VLOOKUP($A119,'ECM Staff time by PoF'!$B$5:$C$119,2,FALSE)="Not Applicable",VLOOKUP($A119,'ECM Staff time by PoF'!$B$5:$S$119,MATCH($SL$103, 'ECM Staff time by PoF'!$B$4:$S$4,0),FALSE),IF(ISERROR(VLOOKUP(CONCATENATE($A119,Z$66),'ECM Staff time by PoF'!$A$5:$S$119,MATCH($SL$103, 'ECM Staff time by PoF'!$A$4:$S$4,0),FALSE)), 0, VLOOKUP(CONCATENATE($A119,Z$66),'ECM Staff time by PoF'!$A$5:$S$119,MATCH($SL$103, 'ECM Staff time by PoF'!$A$4:$S$4,0),FALSE))))*Z81</f>
        <v>0</v>
      </c>
      <c r="TK119" s="60">
        <f>IF($A119="",0,IF(VLOOKUP($A119,'ECM Staff time by PoF'!$B$5:$C$119,2,FALSE)="Not Applicable",VLOOKUP($A119,'ECM Staff time by PoF'!$B$5:$S$119,MATCH($SL$103, 'ECM Staff time by PoF'!$B$4:$S$4,0),FALSE),IF(ISERROR(VLOOKUP(CONCATENATE($A119,AA$66),'ECM Staff time by PoF'!$A$5:$S$119,MATCH($SL$103, 'ECM Staff time by PoF'!$A$4:$S$4,0),FALSE)), 0, VLOOKUP(CONCATENATE($A119,AA$66),'ECM Staff time by PoF'!$A$5:$S$119,MATCH($SL$103, 'ECM Staff time by PoF'!$A$4:$S$4,0),FALSE))))*AA81</f>
        <v>0</v>
      </c>
      <c r="TL119" s="60">
        <f>IF($A119="",0,IF(VLOOKUP($A119,'ECM Staff time by PoF'!$B$5:$C$119,2,FALSE)="Not Applicable",VLOOKUP($A119,'ECM Staff time by PoF'!$B$5:$S$119,MATCH($SL$103, 'ECM Staff time by PoF'!$B$4:$S$4,0),FALSE),IF(ISERROR(VLOOKUP(CONCATENATE($A119,AB$66),'ECM Staff time by PoF'!$A$5:$S$119,MATCH($SL$103, 'ECM Staff time by PoF'!$A$4:$S$4,0),FALSE)), 0, VLOOKUP(CONCATENATE($A119,AB$66),'ECM Staff time by PoF'!$A$5:$S$119,MATCH($SL$103, 'ECM Staff time by PoF'!$A$4:$S$4,0),FALSE))))*AB81</f>
        <v>0</v>
      </c>
      <c r="TM119" s="60">
        <f>IF($A119="",0,IF(VLOOKUP($A119,'ECM Staff time by PoF'!$B$5:$C$119,2,FALSE)="Not Applicable",VLOOKUP($A119,'ECM Staff time by PoF'!$B$5:$S$119,MATCH($SL$103, 'ECM Staff time by PoF'!$B$4:$S$4,0),FALSE),IF(ISERROR(VLOOKUP(CONCATENATE($A119,AC$66),'ECM Staff time by PoF'!$A$5:$S$119,MATCH($SL$103, 'ECM Staff time by PoF'!$A$4:$S$4,0),FALSE)), 0, VLOOKUP(CONCATENATE($A119,AC$66),'ECM Staff time by PoF'!$A$5:$S$119,MATCH($SL$103, 'ECM Staff time by PoF'!$A$4:$S$4,0),FALSE))))*AC81</f>
        <v>0</v>
      </c>
      <c r="TN119" s="60">
        <f>IF($A119="",0,IF(VLOOKUP($A119,'ECM Staff time by PoF'!$B$5:$C$119,2,FALSE)="Not Applicable",VLOOKUP($A119,'ECM Staff time by PoF'!$B$5:$S$119,MATCH($SL$103, 'ECM Staff time by PoF'!$B$4:$S$4,0),FALSE),IF(ISERROR(VLOOKUP(CONCATENATE($A119,AD$66),'ECM Staff time by PoF'!$A$5:$S$119,MATCH($SL$103, 'ECM Staff time by PoF'!$A$4:$S$4,0),FALSE)), 0, VLOOKUP(CONCATENATE($A119,AD$66),'ECM Staff time by PoF'!$A$5:$S$119,MATCH($SL$103, 'ECM Staff time by PoF'!$A$4:$S$4,0),FALSE))))*AD81</f>
        <v>0</v>
      </c>
      <c r="TO119" s="60">
        <f>IF($A119="",0,IF(VLOOKUP($A119,'ECM Staff time by PoF'!$B$5:$C$119,2,FALSE)="Not Applicable",VLOOKUP($A119,'ECM Staff time by PoF'!$B$5:$S$119,MATCH($SL$103, 'ECM Staff time by PoF'!$B$4:$S$4,0),FALSE),IF(ISERROR(VLOOKUP(CONCATENATE($A119,AE$66),'ECM Staff time by PoF'!$A$5:$S$119,MATCH($SL$103, 'ECM Staff time by PoF'!$A$4:$S$4,0),FALSE)), 0, VLOOKUP(CONCATENATE($A119,AE$66),'ECM Staff time by PoF'!$A$5:$S$119,MATCH($SL$103, 'ECM Staff time by PoF'!$A$4:$S$4,0),FALSE))))*AE81</f>
        <v>0</v>
      </c>
      <c r="TP119" s="60">
        <f>IF($A119="",0,IF(VLOOKUP($A119,'ECM Staff time by PoF'!$B$5:$C$119,2,FALSE)="Not Applicable",VLOOKUP($A119,'ECM Staff time by PoF'!$B$5:$S$119,MATCH($SL$103, 'ECM Staff time by PoF'!$B$4:$S$4,0),FALSE),IF(ISERROR(VLOOKUP(CONCATENATE($A119,AF$66),'ECM Staff time by PoF'!$A$5:$S$119,MATCH($SL$103, 'ECM Staff time by PoF'!$A$4:$S$4,0),FALSE)), 0, VLOOKUP(CONCATENATE($A119,AF$66),'ECM Staff time by PoF'!$A$5:$S$119,MATCH($SL$103, 'ECM Staff time by PoF'!$A$4:$S$4,0),FALSE))))*AF81</f>
        <v>0</v>
      </c>
      <c r="TQ119" s="60">
        <f>IF($A119="",0,IF(VLOOKUP($A119,'ECM Staff time by PoF'!$B$5:$C$119,2,FALSE)="Not Applicable",VLOOKUP($A119,'ECM Staff time by PoF'!$B$5:$S$119,MATCH($SL$103, 'ECM Staff time by PoF'!$B$4:$S$4,0),FALSE),IF(ISERROR(VLOOKUP(CONCATENATE($A119,AG$66),'ECM Staff time by PoF'!$A$5:$S$119,MATCH($SL$103, 'ECM Staff time by PoF'!$A$4:$S$4,0),FALSE)), 0, VLOOKUP(CONCATENATE($A119,AG$66),'ECM Staff time by PoF'!$A$5:$S$119,MATCH($SL$103, 'ECM Staff time by PoF'!$A$4:$S$4,0),FALSE))))*AG81</f>
        <v>0</v>
      </c>
      <c r="TR119" s="60">
        <f>IF($A119="",0,IF(VLOOKUP($A119,'ECM Staff time by PoF'!$B$5:$C$119,2,FALSE)="Not Applicable",VLOOKUP($A119,'ECM Staff time by PoF'!$B$5:$S$119,MATCH($SL$103, 'ECM Staff time by PoF'!$B$4:$S$4,0),FALSE),IF(ISERROR(VLOOKUP(CONCATENATE($A119,AH$66),'ECM Staff time by PoF'!$A$5:$S$119,MATCH($SL$103, 'ECM Staff time by PoF'!$A$4:$S$4,0),FALSE)), 0, VLOOKUP(CONCATENATE($A119,AH$66),'ECM Staff time by PoF'!$A$5:$S$119,MATCH($SL$103, 'ECM Staff time by PoF'!$A$4:$S$4,0),FALSE))))*AH81</f>
        <v>0</v>
      </c>
      <c r="TS119" s="60">
        <f>IF($A119="",0,IF(VLOOKUP($A119,'ECM Staff time by PoF'!$B$5:$C$119,2,FALSE)="Not Applicable",VLOOKUP($A119,'ECM Staff time by PoF'!$B$5:$S$119,MATCH($SL$103, 'ECM Staff time by PoF'!$B$4:$S$4,0),FALSE),IF(ISERROR(VLOOKUP(CONCATENATE($A119,AI$66),'ECM Staff time by PoF'!$A$5:$S$119,MATCH($SL$103, 'ECM Staff time by PoF'!$A$4:$S$4,0),FALSE)), 0, VLOOKUP(CONCATENATE($A119,AI$66),'ECM Staff time by PoF'!$A$5:$S$119,MATCH($SL$103, 'ECM Staff time by PoF'!$A$4:$S$4,0),FALSE))))*AI81</f>
        <v>0</v>
      </c>
      <c r="TT119" s="60">
        <f>IF($A119="",0,IF(VLOOKUP($A119,'ECM Staff time by PoF'!$B$5:$C$119,2,FALSE)="Not Applicable",VLOOKUP($A119,'ECM Staff time by PoF'!$B$5:$S$119,MATCH($SL$103, 'ECM Staff time by PoF'!$B$4:$S$4,0),FALSE),IF(ISERROR(VLOOKUP(CONCATENATE($A119,AJ$66),'ECM Staff time by PoF'!$A$5:$S$119,MATCH($SL$103, 'ECM Staff time by PoF'!$A$4:$S$4,0),FALSE)), 0, VLOOKUP(CONCATENATE($A119,AJ$66),'ECM Staff time by PoF'!$A$5:$S$119,MATCH($SL$103, 'ECM Staff time by PoF'!$A$4:$S$4,0),FALSE))))*AJ81</f>
        <v>0</v>
      </c>
      <c r="TU119" s="60">
        <f>IF($A119="",0,IF(VLOOKUP($A119,'ECM Staff time by PoF'!$B$5:$C$119,2,FALSE)="Not Applicable",VLOOKUP($A119,'ECM Staff time by PoF'!$B$5:$S$119,MATCH($SL$103, 'ECM Staff time by PoF'!$B$4:$S$4,0),FALSE),IF(ISERROR(VLOOKUP(CONCATENATE($A119,AK$66),'ECM Staff time by PoF'!$A$5:$S$119,MATCH($SL$103, 'ECM Staff time by PoF'!$A$4:$S$4,0),FALSE)), 0, VLOOKUP(CONCATENATE($A119,AK$66),'ECM Staff time by PoF'!$A$5:$S$119,MATCH($SL$103, 'ECM Staff time by PoF'!$A$4:$S$4,0),FALSE))))*AK81</f>
        <v>0</v>
      </c>
      <c r="TV119" s="60">
        <f>IF($A119="",0,IF(VLOOKUP($A119,'ECM Staff time by PoF'!$B$5:$C$119,2,FALSE)="Not Applicable",VLOOKUP($A119,'ECM Staff time by PoF'!$B$5:$S$119,MATCH($TV$103, 'ECM Staff time by PoF'!$B$4:$S$4,0),FALSE),IF(ISERROR(VLOOKUP(CONCATENATE($A119,B$66),'ECM Staff time by PoF'!$A$5:$S$119,MATCH($TV$103, 'ECM Staff time by PoF'!$A$4:$S$4,0),FALSE)), 0, VLOOKUP(CONCATENATE($A119,B$66),'ECM Staff time by PoF'!$A$5:$S$119,MATCH($TV$103, 'ECM Staff time by PoF'!$A$4:$S$4,0),FALSE))))*B81</f>
        <v>0</v>
      </c>
      <c r="TW119" s="60">
        <f>IF($A119="",0,IF(VLOOKUP($A119,'ECM Staff time by PoF'!$B$5:$C$119,2,FALSE)="Not Applicable",VLOOKUP($A119,'ECM Staff time by PoF'!$B$5:$S$119,MATCH($TV$103, 'ECM Staff time by PoF'!$B$4:$S$4,0),FALSE),IF(ISERROR(VLOOKUP(CONCATENATE($A119,C$66),'ECM Staff time by PoF'!$A$5:$S$119,MATCH($TV$103, 'ECM Staff time by PoF'!$A$4:$S$4,0),FALSE)), 0, VLOOKUP(CONCATENATE($A119,C$66),'ECM Staff time by PoF'!$A$5:$S$119,MATCH($TV$103, 'ECM Staff time by PoF'!$A$4:$S$4,0),FALSE))))*C81</f>
        <v>0</v>
      </c>
      <c r="TX119" s="60">
        <f>IF($A119="",0,IF(VLOOKUP($A119,'ECM Staff time by PoF'!$B$5:$C$119,2,FALSE)="Not Applicable",VLOOKUP($A119,'ECM Staff time by PoF'!$B$5:$S$119,MATCH($TV$103, 'ECM Staff time by PoF'!$B$4:$S$4,0),FALSE),IF(ISERROR(VLOOKUP(CONCATENATE($A119,D$66),'ECM Staff time by PoF'!$A$5:$S$119,MATCH($TV$103, 'ECM Staff time by PoF'!$A$4:$S$4,0),FALSE)), 0, VLOOKUP(CONCATENATE($A119,D$66),'ECM Staff time by PoF'!$A$5:$S$119,MATCH($TV$103, 'ECM Staff time by PoF'!$A$4:$S$4,0),FALSE))))*D81</f>
        <v>0</v>
      </c>
      <c r="TY119" s="60">
        <f>IF($A119="",0,IF(VLOOKUP($A119,'ECM Staff time by PoF'!$B$5:$C$119,2,FALSE)="Not Applicable",VLOOKUP($A119,'ECM Staff time by PoF'!$B$5:$S$119,MATCH($TV$103, 'ECM Staff time by PoF'!$B$4:$S$4,0),FALSE),IF(ISERROR(VLOOKUP(CONCATENATE($A119,E$66),'ECM Staff time by PoF'!$A$5:$S$119,MATCH($TV$103, 'ECM Staff time by PoF'!$A$4:$S$4,0),FALSE)), 0, VLOOKUP(CONCATENATE($A119,E$66),'ECM Staff time by PoF'!$A$5:$S$119,MATCH($TV$103, 'ECM Staff time by PoF'!$A$4:$S$4,0),FALSE))))*E81</f>
        <v>0</v>
      </c>
      <c r="TZ119" s="60">
        <f>IF($A119="",0,IF(VLOOKUP($A119,'ECM Staff time by PoF'!$B$5:$C$119,2,FALSE)="Not Applicable",VLOOKUP($A119,'ECM Staff time by PoF'!$B$5:$S$119,MATCH($TV$103, 'ECM Staff time by PoF'!$B$4:$S$4,0),FALSE),IF(ISERROR(VLOOKUP(CONCATENATE($A119,F$66),'ECM Staff time by PoF'!$A$5:$S$119,MATCH($TV$103, 'ECM Staff time by PoF'!$A$4:$S$4,0),FALSE)), 0, VLOOKUP(CONCATENATE($A119,F$66),'ECM Staff time by PoF'!$A$5:$S$119,MATCH($TV$103, 'ECM Staff time by PoF'!$A$4:$S$4,0),FALSE))))*F81</f>
        <v>0</v>
      </c>
      <c r="UA119" s="60">
        <f>IF($A119="",0,IF(VLOOKUP($A119,'ECM Staff time by PoF'!$B$5:$C$119,2,FALSE)="Not Applicable",VLOOKUP($A119,'ECM Staff time by PoF'!$B$5:$S$119,MATCH($TV$103, 'ECM Staff time by PoF'!$B$4:$S$4,0),FALSE),IF(ISERROR(VLOOKUP(CONCATENATE($A119,G$66),'ECM Staff time by PoF'!$A$5:$S$119,MATCH($TV$103, 'ECM Staff time by PoF'!$A$4:$S$4,0),FALSE)), 0, VLOOKUP(CONCATENATE($A119,G$66),'ECM Staff time by PoF'!$A$5:$S$119,MATCH($TV$103, 'ECM Staff time by PoF'!$A$4:$S$4,0),FALSE))))*G81</f>
        <v>0</v>
      </c>
      <c r="UB119" s="60">
        <f>IF($A119="",0,IF(VLOOKUP($A119,'ECM Staff time by PoF'!$B$5:$C$119,2,FALSE)="Not Applicable",VLOOKUP($A119,'ECM Staff time by PoF'!$B$5:$S$119,MATCH($TV$103, 'ECM Staff time by PoF'!$B$4:$S$4,0),FALSE),IF(ISERROR(VLOOKUP(CONCATENATE($A119,H$66),'ECM Staff time by PoF'!$A$5:$S$119,MATCH($TV$103, 'ECM Staff time by PoF'!$A$4:$S$4,0),FALSE)), 0, VLOOKUP(CONCATENATE($A119,H$66),'ECM Staff time by PoF'!$A$5:$S$119,MATCH($TV$103, 'ECM Staff time by PoF'!$A$4:$S$4,0),FALSE))))*H81</f>
        <v>0</v>
      </c>
      <c r="UC119" s="60">
        <f>IF($A119="",0,IF(VLOOKUP($A119,'ECM Staff time by PoF'!$B$5:$C$119,2,FALSE)="Not Applicable",VLOOKUP($A119,'ECM Staff time by PoF'!$B$5:$S$119,MATCH($TV$103, 'ECM Staff time by PoF'!$B$4:$S$4,0),FALSE),IF(ISERROR(VLOOKUP(CONCATENATE($A119,I$66),'ECM Staff time by PoF'!$A$5:$S$119,MATCH($TV$103, 'ECM Staff time by PoF'!$A$4:$S$4,0),FALSE)), 0, VLOOKUP(CONCATENATE($A119,I$66),'ECM Staff time by PoF'!$A$5:$S$119,MATCH($TV$103, 'ECM Staff time by PoF'!$A$4:$S$4,0),FALSE))))*I81</f>
        <v>0</v>
      </c>
      <c r="UD119" s="60">
        <f>IF($A119="",0,IF(VLOOKUP($A119,'ECM Staff time by PoF'!$B$5:$C$119,2,FALSE)="Not Applicable",VLOOKUP($A119,'ECM Staff time by PoF'!$B$5:$S$119,MATCH($TV$103, 'ECM Staff time by PoF'!$B$4:$S$4,0),FALSE),IF(ISERROR(VLOOKUP(CONCATENATE($A119,J$66),'ECM Staff time by PoF'!$A$5:$S$119,MATCH($TV$103, 'ECM Staff time by PoF'!$A$4:$S$4,0),FALSE)), 0, VLOOKUP(CONCATENATE($A119,J$66),'ECM Staff time by PoF'!$A$5:$S$119,MATCH($TV$103, 'ECM Staff time by PoF'!$A$4:$S$4,0),FALSE))))*J81</f>
        <v>0</v>
      </c>
      <c r="UE119" s="60">
        <f>IF($A119="",0,IF(VLOOKUP($A119,'ECM Staff time by PoF'!$B$5:$C$119,2,FALSE)="Not Applicable",VLOOKUP($A119,'ECM Staff time by PoF'!$B$5:$S$119,MATCH($TV$103, 'ECM Staff time by PoF'!$B$4:$S$4,0),FALSE),IF(ISERROR(VLOOKUP(CONCATENATE($A119,K$66),'ECM Staff time by PoF'!$A$5:$S$119,MATCH($TV$103, 'ECM Staff time by PoF'!$A$4:$S$4,0),FALSE)), 0, VLOOKUP(CONCATENATE($A119,K$66),'ECM Staff time by PoF'!$A$5:$S$119,MATCH($TV$103, 'ECM Staff time by PoF'!$A$4:$S$4,0),FALSE))))*K81</f>
        <v>0</v>
      </c>
      <c r="UF119" s="60">
        <f>IF($A119="",0,IF(VLOOKUP($A119,'ECM Staff time by PoF'!$B$5:$C$119,2,FALSE)="Not Applicable",VLOOKUP($A119,'ECM Staff time by PoF'!$B$5:$S$119,MATCH($TV$103, 'ECM Staff time by PoF'!$B$4:$S$4,0),FALSE),IF(ISERROR(VLOOKUP(CONCATENATE($A119,L$66),'ECM Staff time by PoF'!$A$5:$S$119,MATCH($TV$103, 'ECM Staff time by PoF'!$A$4:$S$4,0),FALSE)), 0, VLOOKUP(CONCATENATE($A119,L$66),'ECM Staff time by PoF'!$A$5:$S$119,MATCH($TV$103, 'ECM Staff time by PoF'!$A$4:$S$4,0),FALSE))))*L81</f>
        <v>0</v>
      </c>
      <c r="UG119" s="60">
        <f>IF($A119="",0,IF(VLOOKUP($A119,'ECM Staff time by PoF'!$B$5:$C$119,2,FALSE)="Not Applicable",VLOOKUP($A119,'ECM Staff time by PoF'!$B$5:$S$119,MATCH($TV$103, 'ECM Staff time by PoF'!$B$4:$S$4,0),FALSE),IF(ISERROR(VLOOKUP(CONCATENATE($A119,M$66),'ECM Staff time by PoF'!$A$5:$S$119,MATCH($TV$103, 'ECM Staff time by PoF'!$A$4:$S$4,0),FALSE)), 0, VLOOKUP(CONCATENATE($A119,M$66),'ECM Staff time by PoF'!$A$5:$S$119,MATCH($TV$103, 'ECM Staff time by PoF'!$A$4:$S$4,0),FALSE))))*M81</f>
        <v>0</v>
      </c>
      <c r="UH119" s="60">
        <f>IF($A119="",0,IF(VLOOKUP($A119,'ECM Staff time by PoF'!$B$5:$C$119,2,FALSE)="Not Applicable",VLOOKUP($A119,'ECM Staff time by PoF'!$B$5:$S$119,MATCH($TV$103, 'ECM Staff time by PoF'!$B$4:$S$4,0),FALSE),IF(ISERROR(VLOOKUP(CONCATENATE($A119,N$66),'ECM Staff time by PoF'!$A$5:$S$119,MATCH($TV$103, 'ECM Staff time by PoF'!$A$4:$S$4,0),FALSE)), 0, VLOOKUP(CONCATENATE($A119,N$66),'ECM Staff time by PoF'!$A$5:$S$119,MATCH($TV$103, 'ECM Staff time by PoF'!$A$4:$S$4,0),FALSE))))*N81</f>
        <v>0</v>
      </c>
      <c r="UI119" s="60">
        <f>IF($A119="",0,IF(VLOOKUP($A119,'ECM Staff time by PoF'!$B$5:$C$119,2,FALSE)="Not Applicable",VLOOKUP($A119,'ECM Staff time by PoF'!$B$5:$S$119,MATCH($TV$103, 'ECM Staff time by PoF'!$B$4:$S$4,0),FALSE),IF(ISERROR(VLOOKUP(CONCATENATE($A119,O$66),'ECM Staff time by PoF'!$A$5:$S$119,MATCH($TV$103, 'ECM Staff time by PoF'!$A$4:$S$4,0),FALSE)), 0, VLOOKUP(CONCATENATE($A119,O$66),'ECM Staff time by PoF'!$A$5:$S$119,MATCH($TV$103, 'ECM Staff time by PoF'!$A$4:$S$4,0),FALSE))))*O81</f>
        <v>0</v>
      </c>
      <c r="UJ119" s="60">
        <f>IF($A119="",0,IF(VLOOKUP($A119,'ECM Staff time by PoF'!$B$5:$C$119,2,FALSE)="Not Applicable",VLOOKUP($A119,'ECM Staff time by PoF'!$B$5:$S$119,MATCH($TV$103, 'ECM Staff time by PoF'!$B$4:$S$4,0),FALSE),IF(ISERROR(VLOOKUP(CONCATENATE($A119,P$66),'ECM Staff time by PoF'!$A$5:$S$119,MATCH($TV$103, 'ECM Staff time by PoF'!$A$4:$S$4,0),FALSE)), 0, VLOOKUP(CONCATENATE($A119,P$66),'ECM Staff time by PoF'!$A$5:$S$119,MATCH($TV$103, 'ECM Staff time by PoF'!$A$4:$S$4,0),FALSE))))*P81</f>
        <v>0</v>
      </c>
      <c r="UK119" s="60">
        <f>IF($A119="",0,IF(VLOOKUP($A119,'ECM Staff time by PoF'!$B$5:$C$119,2,FALSE)="Not Applicable",VLOOKUP($A119,'ECM Staff time by PoF'!$B$5:$S$119,MATCH($TV$103, 'ECM Staff time by PoF'!$B$4:$S$4,0),FALSE),IF(ISERROR(VLOOKUP(CONCATENATE($A119,Q$66),'ECM Staff time by PoF'!$A$5:$S$119,MATCH($TV$103, 'ECM Staff time by PoF'!$A$4:$S$4,0),FALSE)), 0, VLOOKUP(CONCATENATE($A119,Q$66),'ECM Staff time by PoF'!$A$5:$S$119,MATCH($TV$103, 'ECM Staff time by PoF'!$A$4:$S$4,0),FALSE))))*Q81</f>
        <v>0</v>
      </c>
      <c r="UL119" s="60">
        <f>IF($A119="",0,IF(VLOOKUP($A119,'ECM Staff time by PoF'!$B$5:$C$119,2,FALSE)="Not Applicable",VLOOKUP($A119,'ECM Staff time by PoF'!$B$5:$S$119,MATCH($TV$103, 'ECM Staff time by PoF'!$B$4:$S$4,0),FALSE),IF(ISERROR(VLOOKUP(CONCATENATE($A119,R$66),'ECM Staff time by PoF'!$A$5:$S$119,MATCH($TV$103, 'ECM Staff time by PoF'!$A$4:$S$4,0),FALSE)), 0, VLOOKUP(CONCATENATE($A119,R$66),'ECM Staff time by PoF'!$A$5:$S$119,MATCH($TV$103, 'ECM Staff time by PoF'!$A$4:$S$4,0),FALSE))))*R81</f>
        <v>0</v>
      </c>
      <c r="UM119" s="60">
        <f>IF($A119="",0,IF(VLOOKUP($A119,'ECM Staff time by PoF'!$B$5:$C$119,2,FALSE)="Not Applicable",VLOOKUP($A119,'ECM Staff time by PoF'!$B$5:$S$119,MATCH($TV$103, 'ECM Staff time by PoF'!$B$4:$S$4,0),FALSE),IF(ISERROR(VLOOKUP(CONCATENATE($A119,S$66),'ECM Staff time by PoF'!$A$5:$S$119,MATCH($TV$103, 'ECM Staff time by PoF'!$A$4:$S$4,0),FALSE)), 0, VLOOKUP(CONCATENATE($A119,S$66),'ECM Staff time by PoF'!$A$5:$S$119,MATCH($TV$103, 'ECM Staff time by PoF'!$A$4:$S$4,0),FALSE))))*S81</f>
        <v>0</v>
      </c>
      <c r="UN119" s="60">
        <f>IF($A119="",0,IF(VLOOKUP($A119,'ECM Staff time by PoF'!$B$5:$C$119,2,FALSE)="Not Applicable",VLOOKUP($A119,'ECM Staff time by PoF'!$B$5:$S$119,MATCH($TV$103, 'ECM Staff time by PoF'!$B$4:$S$4,0),FALSE),IF(ISERROR(VLOOKUP(CONCATENATE($A119,T$66),'ECM Staff time by PoF'!$A$5:$S$119,MATCH($TV$103, 'ECM Staff time by PoF'!$A$4:$S$4,0),FALSE)), 0, VLOOKUP(CONCATENATE($A119,T$66),'ECM Staff time by PoF'!$A$5:$S$119,MATCH($TV$103, 'ECM Staff time by PoF'!$A$4:$S$4,0),FALSE))))*T81</f>
        <v>0</v>
      </c>
      <c r="UO119" s="60">
        <f>IF($A119="",0,IF(VLOOKUP($A119,'ECM Staff time by PoF'!$B$5:$C$119,2,FALSE)="Not Applicable",VLOOKUP($A119,'ECM Staff time by PoF'!$B$5:$S$119,MATCH($TV$103, 'ECM Staff time by PoF'!$B$4:$S$4,0),FALSE),IF(ISERROR(VLOOKUP(CONCATENATE($A119,U$66),'ECM Staff time by PoF'!$A$5:$S$119,MATCH($TV$103, 'ECM Staff time by PoF'!$A$4:$S$4,0),FALSE)), 0, VLOOKUP(CONCATENATE($A119,U$66),'ECM Staff time by PoF'!$A$5:$S$119,MATCH($TV$103, 'ECM Staff time by PoF'!$A$4:$S$4,0),FALSE))))*U81</f>
        <v>0</v>
      </c>
      <c r="UP119" s="60">
        <f>IF($A119="",0,IF(VLOOKUP($A119,'ECM Staff time by PoF'!$B$5:$C$119,2,FALSE)="Not Applicable",VLOOKUP($A119,'ECM Staff time by PoF'!$B$5:$S$119,MATCH($TV$103, 'ECM Staff time by PoF'!$B$4:$S$4,0),FALSE),IF(ISERROR(VLOOKUP(CONCATENATE($A119,V$66),'ECM Staff time by PoF'!$A$5:$S$119,MATCH($TV$103, 'ECM Staff time by PoF'!$A$4:$S$4,0),FALSE)), 0, VLOOKUP(CONCATENATE($A119,V$66),'ECM Staff time by PoF'!$A$5:$S$119,MATCH($TV$103, 'ECM Staff time by PoF'!$A$4:$S$4,0),FALSE))))*V81</f>
        <v>0</v>
      </c>
      <c r="UQ119" s="60">
        <f>IF($A119="",0,IF(VLOOKUP($A119,'ECM Staff time by PoF'!$B$5:$C$119,2,FALSE)="Not Applicable",VLOOKUP($A119,'ECM Staff time by PoF'!$B$5:$S$119,MATCH($TV$103, 'ECM Staff time by PoF'!$B$4:$S$4,0),FALSE),IF(ISERROR(VLOOKUP(CONCATENATE($A119,W$66),'ECM Staff time by PoF'!$A$5:$S$119,MATCH($TV$103, 'ECM Staff time by PoF'!$A$4:$S$4,0),FALSE)), 0, VLOOKUP(CONCATENATE($A119,W$66),'ECM Staff time by PoF'!$A$5:$S$119,MATCH($TV$103, 'ECM Staff time by PoF'!$A$4:$S$4,0),FALSE))))*W81</f>
        <v>0</v>
      </c>
      <c r="UR119" s="60">
        <f>IF($A119="",0,IF(VLOOKUP($A119,'ECM Staff time by PoF'!$B$5:$C$119,2,FALSE)="Not Applicable",VLOOKUP($A119,'ECM Staff time by PoF'!$B$5:$S$119,MATCH($TV$103, 'ECM Staff time by PoF'!$B$4:$S$4,0),FALSE),IF(ISERROR(VLOOKUP(CONCATENATE($A119,X$66),'ECM Staff time by PoF'!$A$5:$S$119,MATCH($TV$103, 'ECM Staff time by PoF'!$A$4:$S$4,0),FALSE)), 0, VLOOKUP(CONCATENATE($A119,X$66),'ECM Staff time by PoF'!$A$5:$S$119,MATCH($TV$103, 'ECM Staff time by PoF'!$A$4:$S$4,0),FALSE))))*X81</f>
        <v>0</v>
      </c>
      <c r="US119" s="60">
        <f>IF($A119="",0,IF(VLOOKUP($A119,'ECM Staff time by PoF'!$B$5:$C$119,2,FALSE)="Not Applicable",VLOOKUP($A119,'ECM Staff time by PoF'!$B$5:$S$119,MATCH($TV$103, 'ECM Staff time by PoF'!$B$4:$S$4,0),FALSE),IF(ISERROR(VLOOKUP(CONCATENATE($A119,Y$66),'ECM Staff time by PoF'!$A$5:$S$119,MATCH($TV$103, 'ECM Staff time by PoF'!$A$4:$S$4,0),FALSE)), 0, VLOOKUP(CONCATENATE($A119,Y$66),'ECM Staff time by PoF'!$A$5:$S$119,MATCH($TV$103, 'ECM Staff time by PoF'!$A$4:$S$4,0),FALSE))))*Y81</f>
        <v>0</v>
      </c>
      <c r="UT119" s="60">
        <f>IF($A119="",0,IF(VLOOKUP($A119,'ECM Staff time by PoF'!$B$5:$C$119,2,FALSE)="Not Applicable",VLOOKUP($A119,'ECM Staff time by PoF'!$B$5:$S$119,MATCH($TV$103, 'ECM Staff time by PoF'!$B$4:$S$4,0),FALSE),IF(ISERROR(VLOOKUP(CONCATENATE($A119,Z$66),'ECM Staff time by PoF'!$A$5:$S$119,MATCH($TV$103, 'ECM Staff time by PoF'!$A$4:$S$4,0),FALSE)), 0, VLOOKUP(CONCATENATE($A119,Z$66),'ECM Staff time by PoF'!$A$5:$S$119,MATCH($TV$103, 'ECM Staff time by PoF'!$A$4:$S$4,0),FALSE))))*Z81</f>
        <v>0</v>
      </c>
      <c r="UU119" s="60">
        <f>IF($A119="",0,IF(VLOOKUP($A119,'ECM Staff time by PoF'!$B$5:$C$119,2,FALSE)="Not Applicable",VLOOKUP($A119,'ECM Staff time by PoF'!$B$5:$S$119,MATCH($TV$103, 'ECM Staff time by PoF'!$B$4:$S$4,0),FALSE),IF(ISERROR(VLOOKUP(CONCATENATE($A119,AA$66),'ECM Staff time by PoF'!$A$5:$S$119,MATCH($TV$103, 'ECM Staff time by PoF'!$A$4:$S$4,0),FALSE)), 0, VLOOKUP(CONCATENATE($A119,AA$66),'ECM Staff time by PoF'!$A$5:$S$119,MATCH($TV$103, 'ECM Staff time by PoF'!$A$4:$S$4,0),FALSE))))*AA81</f>
        <v>0</v>
      </c>
      <c r="UV119" s="60">
        <f>IF($A119="",0,IF(VLOOKUP($A119,'ECM Staff time by PoF'!$B$5:$C$119,2,FALSE)="Not Applicable",VLOOKUP($A119,'ECM Staff time by PoF'!$B$5:$S$119,MATCH($TV$103, 'ECM Staff time by PoF'!$B$4:$S$4,0),FALSE),IF(ISERROR(VLOOKUP(CONCATENATE($A119,AB$66),'ECM Staff time by PoF'!$A$5:$S$119,MATCH($TV$103, 'ECM Staff time by PoF'!$A$4:$S$4,0),FALSE)), 0, VLOOKUP(CONCATENATE($A119,AB$66),'ECM Staff time by PoF'!$A$5:$S$119,MATCH($TV$103, 'ECM Staff time by PoF'!$A$4:$S$4,0),FALSE))))*AB81</f>
        <v>0</v>
      </c>
      <c r="UW119" s="60">
        <f>IF($A119="",0,IF(VLOOKUP($A119,'ECM Staff time by PoF'!$B$5:$C$119,2,FALSE)="Not Applicable",VLOOKUP($A119,'ECM Staff time by PoF'!$B$5:$S$119,MATCH($TV$103, 'ECM Staff time by PoF'!$B$4:$S$4,0),FALSE),IF(ISERROR(VLOOKUP(CONCATENATE($A119,AC$66),'ECM Staff time by PoF'!$A$5:$S$119,MATCH($TV$103, 'ECM Staff time by PoF'!$A$4:$S$4,0),FALSE)), 0, VLOOKUP(CONCATENATE($A119,AC$66),'ECM Staff time by PoF'!$A$5:$S$119,MATCH($TV$103, 'ECM Staff time by PoF'!$A$4:$S$4,0),FALSE))))*AC81</f>
        <v>0</v>
      </c>
      <c r="UX119" s="60">
        <f>IF($A119="",0,IF(VLOOKUP($A119,'ECM Staff time by PoF'!$B$5:$C$119,2,FALSE)="Not Applicable",VLOOKUP($A119,'ECM Staff time by PoF'!$B$5:$S$119,MATCH($TV$103, 'ECM Staff time by PoF'!$B$4:$S$4,0),FALSE),IF(ISERROR(VLOOKUP(CONCATENATE($A119,AD$66),'ECM Staff time by PoF'!$A$5:$S$119,MATCH($TV$103, 'ECM Staff time by PoF'!$A$4:$S$4,0),FALSE)), 0, VLOOKUP(CONCATENATE($A119,AD$66),'ECM Staff time by PoF'!$A$5:$S$119,MATCH($TV$103, 'ECM Staff time by PoF'!$A$4:$S$4,0),FALSE))))*AD81</f>
        <v>0</v>
      </c>
      <c r="UY119" s="60">
        <f>IF($A119="",0,IF(VLOOKUP($A119,'ECM Staff time by PoF'!$B$5:$C$119,2,FALSE)="Not Applicable",VLOOKUP($A119,'ECM Staff time by PoF'!$B$5:$S$119,MATCH($TV$103, 'ECM Staff time by PoF'!$B$4:$S$4,0),FALSE),IF(ISERROR(VLOOKUP(CONCATENATE($A119,AE$66),'ECM Staff time by PoF'!$A$5:$S$119,MATCH($TV$103, 'ECM Staff time by PoF'!$A$4:$S$4,0),FALSE)), 0, VLOOKUP(CONCATENATE($A119,AE$66),'ECM Staff time by PoF'!$A$5:$S$119,MATCH($TV$103, 'ECM Staff time by PoF'!$A$4:$S$4,0),FALSE))))*AE81</f>
        <v>0</v>
      </c>
      <c r="UZ119" s="60">
        <f>IF($A119="",0,IF(VLOOKUP($A119,'ECM Staff time by PoF'!$B$5:$C$119,2,FALSE)="Not Applicable",VLOOKUP($A119,'ECM Staff time by PoF'!$B$5:$S$119,MATCH($TV$103, 'ECM Staff time by PoF'!$B$4:$S$4,0),FALSE),IF(ISERROR(VLOOKUP(CONCATENATE($A119,AF$66),'ECM Staff time by PoF'!$A$5:$S$119,MATCH($TV$103, 'ECM Staff time by PoF'!$A$4:$S$4,0),FALSE)), 0, VLOOKUP(CONCATENATE($A119,AF$66),'ECM Staff time by PoF'!$A$5:$S$119,MATCH($TV$103, 'ECM Staff time by PoF'!$A$4:$S$4,0),FALSE))))*AF81</f>
        <v>0</v>
      </c>
      <c r="VA119" s="60">
        <f>IF($A119="",0,IF(VLOOKUP($A119,'ECM Staff time by PoF'!$B$5:$C$119,2,FALSE)="Not Applicable",VLOOKUP($A119,'ECM Staff time by PoF'!$B$5:$S$119,MATCH($TV$103, 'ECM Staff time by PoF'!$B$4:$S$4,0),FALSE),IF(ISERROR(VLOOKUP(CONCATENATE($A119,AG$66),'ECM Staff time by PoF'!$A$5:$S$119,MATCH($TV$103, 'ECM Staff time by PoF'!$A$4:$S$4,0),FALSE)), 0, VLOOKUP(CONCATENATE($A119,AG$66),'ECM Staff time by PoF'!$A$5:$S$119,MATCH($TV$103, 'ECM Staff time by PoF'!$A$4:$S$4,0),FALSE))))*AG81</f>
        <v>0</v>
      </c>
      <c r="VB119" s="60">
        <f>IF($A119="",0,IF(VLOOKUP($A119,'ECM Staff time by PoF'!$B$5:$C$119,2,FALSE)="Not Applicable",VLOOKUP($A119,'ECM Staff time by PoF'!$B$5:$S$119,MATCH($TV$103, 'ECM Staff time by PoF'!$B$4:$S$4,0),FALSE),IF(ISERROR(VLOOKUP(CONCATENATE($A119,AH$66),'ECM Staff time by PoF'!$A$5:$S$119,MATCH($TV$103, 'ECM Staff time by PoF'!$A$4:$S$4,0),FALSE)), 0, VLOOKUP(CONCATENATE($A119,AH$66),'ECM Staff time by PoF'!$A$5:$S$119,MATCH($TV$103, 'ECM Staff time by PoF'!$A$4:$S$4,0),FALSE))))*AH81</f>
        <v>0</v>
      </c>
      <c r="VC119" s="60">
        <f>IF($A119="",0,IF(VLOOKUP($A119,'ECM Staff time by PoF'!$B$5:$C$119,2,FALSE)="Not Applicable",VLOOKUP($A119,'ECM Staff time by PoF'!$B$5:$S$119,MATCH($TV$103, 'ECM Staff time by PoF'!$B$4:$S$4,0),FALSE),IF(ISERROR(VLOOKUP(CONCATENATE($A119,AI$66),'ECM Staff time by PoF'!$A$5:$S$119,MATCH($TV$103, 'ECM Staff time by PoF'!$A$4:$S$4,0),FALSE)), 0, VLOOKUP(CONCATENATE($A119,AI$66),'ECM Staff time by PoF'!$A$5:$S$119,MATCH($TV$103, 'ECM Staff time by PoF'!$A$4:$S$4,0),FALSE))))*AI81</f>
        <v>0</v>
      </c>
      <c r="VD119" s="60">
        <f>IF($A119="",0,IF(VLOOKUP($A119,'ECM Staff time by PoF'!$B$5:$C$119,2,FALSE)="Not Applicable",VLOOKUP($A119,'ECM Staff time by PoF'!$B$5:$S$119,MATCH($TV$103, 'ECM Staff time by PoF'!$B$4:$S$4,0),FALSE),IF(ISERROR(VLOOKUP(CONCATENATE($A119,AJ$66),'ECM Staff time by PoF'!$A$5:$S$119,MATCH($TV$103, 'ECM Staff time by PoF'!$A$4:$S$4,0),FALSE)), 0, VLOOKUP(CONCATENATE($A119,AJ$66),'ECM Staff time by PoF'!$A$5:$S$119,MATCH($TV$103, 'ECM Staff time by PoF'!$A$4:$S$4,0),FALSE))))*AJ81</f>
        <v>0</v>
      </c>
      <c r="VE119" s="60">
        <f>IF($A119="",0,IF(VLOOKUP($A119,'ECM Staff time by PoF'!$B$5:$C$119,2,FALSE)="Not Applicable",VLOOKUP($A119,'ECM Staff time by PoF'!$B$5:$S$119,MATCH($TV$103, 'ECM Staff time by PoF'!$B$4:$S$4,0),FALSE),IF(ISERROR(VLOOKUP(CONCATENATE($A119,AK$66),'ECM Staff time by PoF'!$A$5:$S$119,MATCH($TV$103, 'ECM Staff time by PoF'!$A$4:$S$4,0),FALSE)), 0, VLOOKUP(CONCATENATE($A119,AK$66),'ECM Staff time by PoF'!$A$5:$S$119,MATCH($TV$103, 'ECM Staff time by PoF'!$A$4:$S$4,0),FALSE))))*AK81</f>
        <v>0</v>
      </c>
    </row>
    <row r="120" spans="1:577" x14ac:dyDescent="0.25">
      <c r="A120" s="132" t="str">
        <f>IF('ECM Location'!D20="", "",'ECM Location'!D20)</f>
        <v/>
      </c>
      <c r="B120" s="191">
        <f>IF($A120="",0,IF(VLOOKUP($A120,'ECM Staff time by PoF'!$B$5:$C$119,2,FALSE)="Not Applicable",VLOOKUP($A120,'ECM Staff time by PoF'!$B$5:$S$119,MATCH($B$103, 'ECM Staff time by PoF'!$B$4:$R$4,0),FALSE),IF(ISERROR(VLOOKUP(CONCATENATE($A120,B$66),'ECM Staff time by PoF'!$A$5:$S$119,MATCH($B$103, 'ECM Staff time by PoF'!$A$4:$R$4,0),FALSE)), 0, VLOOKUP(CONCATENATE($A120,B$66),'ECM Staff time by PoF'!$A$5:$S$119,MATCH($B$103, 'ECM Staff time by PoF'!$A$4:$R$4,0),FALSE))))*B82</f>
        <v>0</v>
      </c>
      <c r="C120" s="191">
        <f>IF($A120="",0,IF(VLOOKUP($A120,'ECM Staff time by PoF'!$B$5:$C$119,2,FALSE)="Not Applicable",VLOOKUP($A120,'ECM Staff time by PoF'!$B$5:$S$119,MATCH($B$103, 'ECM Staff time by PoF'!$B$4:$R$4,0),FALSE),IF(ISERROR(VLOOKUP(CONCATENATE($A120,C$66),'ECM Staff time by PoF'!$A$5:$S$119,MATCH($B$103, 'ECM Staff time by PoF'!$A$4:$R$4,0),FALSE)), 0, VLOOKUP(CONCATENATE($A120,C$66),'ECM Staff time by PoF'!$A$5:$S$119,MATCH($B$103, 'ECM Staff time by PoF'!$A$4:$R$4,0),FALSE))))*C82</f>
        <v>0</v>
      </c>
      <c r="D120" s="191">
        <f>IF($A120="",0,IF(VLOOKUP($A120,'ECM Staff time by PoF'!$B$5:$C$119,2,FALSE)="Not Applicable",VLOOKUP($A120,'ECM Staff time by PoF'!$B$5:$S$119,MATCH($B$103, 'ECM Staff time by PoF'!$B$4:$R$4,0),FALSE),IF(ISERROR(VLOOKUP(CONCATENATE($A120,D$66),'ECM Staff time by PoF'!$A$5:$S$119,MATCH($B$103, 'ECM Staff time by PoF'!$A$4:$R$4,0),FALSE)), 0, VLOOKUP(CONCATENATE($A120,D$66),'ECM Staff time by PoF'!$A$5:$S$119,MATCH($B$103, 'ECM Staff time by PoF'!$A$4:$R$4,0),FALSE))))*D82</f>
        <v>0</v>
      </c>
      <c r="E120" s="191">
        <f>IF($A120="",0,IF(VLOOKUP($A120,'ECM Staff time by PoF'!$B$5:$C$119,2,FALSE)="Not Applicable",VLOOKUP($A120,'ECM Staff time by PoF'!$B$5:$S$119,MATCH($B$103, 'ECM Staff time by PoF'!$B$4:$R$4,0),FALSE),IF(ISERROR(VLOOKUP(CONCATENATE($A120,E$66),'ECM Staff time by PoF'!$A$5:$S$119,MATCH($B$103, 'ECM Staff time by PoF'!$A$4:$R$4,0),FALSE)), 0, VLOOKUP(CONCATENATE($A120,E$66),'ECM Staff time by PoF'!$A$5:$S$119,MATCH($B$103, 'ECM Staff time by PoF'!$A$4:$R$4,0),FALSE))))*E82</f>
        <v>0</v>
      </c>
      <c r="F120" s="191">
        <f>IF($A120="",0,IF(VLOOKUP($A120,'ECM Staff time by PoF'!$B$5:$C$119,2,FALSE)="Not Applicable",VLOOKUP($A120,'ECM Staff time by PoF'!$B$5:$S$119,MATCH($B$103, 'ECM Staff time by PoF'!$B$4:$R$4,0),FALSE),IF(ISERROR(VLOOKUP(CONCATENATE($A120,F$66),'ECM Staff time by PoF'!$A$5:$S$119,MATCH($B$103, 'ECM Staff time by PoF'!$A$4:$R$4,0),FALSE)), 0, VLOOKUP(CONCATENATE($A120,F$66),'ECM Staff time by PoF'!$A$5:$S$119,MATCH($B$103, 'ECM Staff time by PoF'!$A$4:$R$4,0),FALSE))))*F82</f>
        <v>0</v>
      </c>
      <c r="G120" s="191">
        <f>IF($A120="",0,IF(VLOOKUP($A120,'ECM Staff time by PoF'!$B$5:$C$119,2,FALSE)="Not Applicable",VLOOKUP($A120,'ECM Staff time by PoF'!$B$5:$S$119,MATCH($B$103, 'ECM Staff time by PoF'!$B$4:$R$4,0),FALSE),IF(ISERROR(VLOOKUP(CONCATENATE($A120,G$66),'ECM Staff time by PoF'!$A$5:$S$119,MATCH($B$103, 'ECM Staff time by PoF'!$A$4:$R$4,0),FALSE)), 0, VLOOKUP(CONCATENATE($A120,G$66),'ECM Staff time by PoF'!$A$5:$S$119,MATCH($B$103, 'ECM Staff time by PoF'!$A$4:$R$4,0),FALSE))))*G82</f>
        <v>0</v>
      </c>
      <c r="H120" s="191">
        <f>IF($A120="",0,IF(VLOOKUP($A120,'ECM Staff time by PoF'!$B$5:$C$119,2,FALSE)="Not Applicable",VLOOKUP($A120,'ECM Staff time by PoF'!$B$5:$S$119,MATCH($B$103, 'ECM Staff time by PoF'!$B$4:$R$4,0),FALSE),IF(ISERROR(VLOOKUP(CONCATENATE($A120,H$66),'ECM Staff time by PoF'!$A$5:$S$119,MATCH($B$103, 'ECM Staff time by PoF'!$A$4:$R$4,0),FALSE)), 0, VLOOKUP(CONCATENATE($A120,H$66),'ECM Staff time by PoF'!$A$5:$S$119,MATCH($B$103, 'ECM Staff time by PoF'!$A$4:$R$4,0),FALSE))))*H82</f>
        <v>0</v>
      </c>
      <c r="I120" s="191">
        <f>IF($A120="",0,IF(VLOOKUP($A120,'ECM Staff time by PoF'!$B$5:$C$119,2,FALSE)="Not Applicable",VLOOKUP($A120,'ECM Staff time by PoF'!$B$5:$S$119,MATCH($B$103, 'ECM Staff time by PoF'!$B$4:$R$4,0),FALSE),IF(ISERROR(VLOOKUP(CONCATENATE($A120,I$66),'ECM Staff time by PoF'!$A$5:$S$119,MATCH($B$103, 'ECM Staff time by PoF'!$A$4:$R$4,0),FALSE)), 0, VLOOKUP(CONCATENATE($A120,I$66),'ECM Staff time by PoF'!$A$5:$S$119,MATCH($B$103, 'ECM Staff time by PoF'!$A$4:$R$4,0),FALSE))))*I82</f>
        <v>0</v>
      </c>
      <c r="J120" s="191">
        <f>IF($A120="",0,IF(VLOOKUP($A120,'ECM Staff time by PoF'!$B$5:$C$119,2,FALSE)="Not Applicable",VLOOKUP($A120,'ECM Staff time by PoF'!$B$5:$S$119,MATCH($B$103, 'ECM Staff time by PoF'!$B$4:$R$4,0),FALSE),IF(ISERROR(VLOOKUP(CONCATENATE($A120,J$66),'ECM Staff time by PoF'!$A$5:$S$119,MATCH($B$103, 'ECM Staff time by PoF'!$A$4:$R$4,0),FALSE)), 0, VLOOKUP(CONCATENATE($A120,J$66),'ECM Staff time by PoF'!$A$5:$S$119,MATCH($B$103, 'ECM Staff time by PoF'!$A$4:$R$4,0),FALSE))))*J82</f>
        <v>0</v>
      </c>
      <c r="K120" s="191">
        <f>IF($A120="",0,IF(VLOOKUP($A120,'ECM Staff time by PoF'!$B$5:$C$119,2,FALSE)="Not Applicable",VLOOKUP($A120,'ECM Staff time by PoF'!$B$5:$S$119,MATCH($B$103, 'ECM Staff time by PoF'!$B$4:$R$4,0),FALSE),IF(ISERROR(VLOOKUP(CONCATENATE($A120,K$66),'ECM Staff time by PoF'!$A$5:$S$119,MATCH($B$103, 'ECM Staff time by PoF'!$A$4:$R$4,0),FALSE)), 0, VLOOKUP(CONCATENATE($A120,K$66),'ECM Staff time by PoF'!$A$5:$S$119,MATCH($B$103, 'ECM Staff time by PoF'!$A$4:$R$4,0),FALSE))))*K82</f>
        <v>0</v>
      </c>
      <c r="L120" s="191">
        <f>IF($A120="",0,IF(VLOOKUP($A120,'ECM Staff time by PoF'!$B$5:$C$119,2,FALSE)="Not Applicable",VLOOKUP($A120,'ECM Staff time by PoF'!$B$5:$S$119,MATCH($B$103, 'ECM Staff time by PoF'!$B$4:$R$4,0),FALSE),IF(ISERROR(VLOOKUP(CONCATENATE($A120,L$66),'ECM Staff time by PoF'!$A$5:$S$119,MATCH($B$103, 'ECM Staff time by PoF'!$A$4:$R$4,0),FALSE)), 0, VLOOKUP(CONCATENATE($A120,L$66),'ECM Staff time by PoF'!$A$5:$S$119,MATCH($B$103, 'ECM Staff time by PoF'!$A$4:$R$4,0),FALSE))))*L82</f>
        <v>0</v>
      </c>
      <c r="M120" s="191">
        <f>IF($A120="",0,IF(VLOOKUP($A120,'ECM Staff time by PoF'!$B$5:$C$119,2,FALSE)="Not Applicable",VLOOKUP($A120,'ECM Staff time by PoF'!$B$5:$S$119,MATCH($B$103, 'ECM Staff time by PoF'!$B$4:$R$4,0),FALSE),IF(ISERROR(VLOOKUP(CONCATENATE($A120,M$66),'ECM Staff time by PoF'!$A$5:$S$119,MATCH($B$103, 'ECM Staff time by PoF'!$A$4:$R$4,0),FALSE)), 0, VLOOKUP(CONCATENATE($A120,M$66),'ECM Staff time by PoF'!$A$5:$S$119,MATCH($B$103, 'ECM Staff time by PoF'!$A$4:$R$4,0),FALSE))))*M82</f>
        <v>0</v>
      </c>
      <c r="N120" s="191">
        <f>IF($A120="",0,IF(VLOOKUP($A120,'ECM Staff time by PoF'!$B$5:$C$119,2,FALSE)="Not Applicable",VLOOKUP($A120,'ECM Staff time by PoF'!$B$5:$S$119,MATCH($B$103, 'ECM Staff time by PoF'!$B$4:$R$4,0),FALSE),IF(ISERROR(VLOOKUP(CONCATENATE($A120,N$66),'ECM Staff time by PoF'!$A$5:$S$119,MATCH($B$103, 'ECM Staff time by PoF'!$A$4:$R$4,0),FALSE)), 0, VLOOKUP(CONCATENATE($A120,N$66),'ECM Staff time by PoF'!$A$5:$S$119,MATCH($B$103, 'ECM Staff time by PoF'!$A$4:$R$4,0),FALSE))))*N82</f>
        <v>0</v>
      </c>
      <c r="O120" s="191">
        <f>IF($A120="",0,IF(VLOOKUP($A120,'ECM Staff time by PoF'!$B$5:$C$119,2,FALSE)="Not Applicable",VLOOKUP($A120,'ECM Staff time by PoF'!$B$5:$S$119,MATCH($B$103, 'ECM Staff time by PoF'!$B$4:$R$4,0),FALSE),IF(ISERROR(VLOOKUP(CONCATENATE($A120,O$66),'ECM Staff time by PoF'!$A$5:$S$119,MATCH($B$103, 'ECM Staff time by PoF'!$A$4:$R$4,0),FALSE)), 0, VLOOKUP(CONCATENATE($A120,O$66),'ECM Staff time by PoF'!$A$5:$S$119,MATCH($B$103, 'ECM Staff time by PoF'!$A$4:$R$4,0),FALSE))))*O82</f>
        <v>0</v>
      </c>
      <c r="P120" s="191">
        <f>IF($A120="",0,IF(VLOOKUP($A120,'ECM Staff time by PoF'!$B$5:$C$119,2,FALSE)="Not Applicable",VLOOKUP($A120,'ECM Staff time by PoF'!$B$5:$S$119,MATCH($B$103, 'ECM Staff time by PoF'!$B$4:$R$4,0),FALSE),IF(ISERROR(VLOOKUP(CONCATENATE($A120,P$66),'ECM Staff time by PoF'!$A$5:$S$119,MATCH($B$103, 'ECM Staff time by PoF'!$A$4:$R$4,0),FALSE)), 0, VLOOKUP(CONCATENATE($A120,P$66),'ECM Staff time by PoF'!$A$5:$S$119,MATCH($B$103, 'ECM Staff time by PoF'!$A$4:$R$4,0),FALSE))))*P82</f>
        <v>0</v>
      </c>
      <c r="Q120" s="191">
        <f>IF($A120="",0,IF(VLOOKUP($A120,'ECM Staff time by PoF'!$B$5:$C$119,2,FALSE)="Not Applicable",VLOOKUP($A120,'ECM Staff time by PoF'!$B$5:$S$119,MATCH($B$103, 'ECM Staff time by PoF'!$B$4:$R$4,0),FALSE),IF(ISERROR(VLOOKUP(CONCATENATE($A120,Q$66),'ECM Staff time by PoF'!$A$5:$S$119,MATCH($B$103, 'ECM Staff time by PoF'!$A$4:$R$4,0),FALSE)), 0, VLOOKUP(CONCATENATE($A120,Q$66),'ECM Staff time by PoF'!$A$5:$S$119,MATCH($B$103, 'ECM Staff time by PoF'!$A$4:$R$4,0),FALSE))))*Q82</f>
        <v>0</v>
      </c>
      <c r="R120" s="191">
        <f>IF($A120="",0,IF(VLOOKUP($A120,'ECM Staff time by PoF'!$B$5:$C$119,2,FALSE)="Not Applicable",VLOOKUP($A120,'ECM Staff time by PoF'!$B$5:$S$119,MATCH($B$103, 'ECM Staff time by PoF'!$B$4:$R$4,0),FALSE),IF(ISERROR(VLOOKUP(CONCATENATE($A120,R$66),'ECM Staff time by PoF'!$A$5:$S$119,MATCH($B$103, 'ECM Staff time by PoF'!$A$4:$R$4,0),FALSE)), 0, VLOOKUP(CONCATENATE($A120,R$66),'ECM Staff time by PoF'!$A$5:$S$119,MATCH($B$103, 'ECM Staff time by PoF'!$A$4:$R$4,0),FALSE))))*R82</f>
        <v>0</v>
      </c>
      <c r="S120" s="191">
        <f>IF($A120="",0,IF(VLOOKUP($A120,'ECM Staff time by PoF'!$B$5:$C$119,2,FALSE)="Not Applicable",VLOOKUP($A120,'ECM Staff time by PoF'!$B$5:$S$119,MATCH($B$103, 'ECM Staff time by PoF'!$B$4:$R$4,0),FALSE),IF(ISERROR(VLOOKUP(CONCATENATE($A120,S$66),'ECM Staff time by PoF'!$A$5:$S$119,MATCH($B$103, 'ECM Staff time by PoF'!$A$4:$R$4,0),FALSE)), 0, VLOOKUP(CONCATENATE($A120,S$66),'ECM Staff time by PoF'!$A$5:$S$119,MATCH($B$103, 'ECM Staff time by PoF'!$A$4:$R$4,0),FALSE))))*S82</f>
        <v>0</v>
      </c>
      <c r="T120" s="191">
        <f>IF($A120="",0,IF(VLOOKUP($A120,'ECM Staff time by PoF'!$B$5:$C$119,2,FALSE)="Not Applicable",VLOOKUP($A120,'ECM Staff time by PoF'!$B$5:$S$119,MATCH($B$103, 'ECM Staff time by PoF'!$B$4:$R$4,0),FALSE),IF(ISERROR(VLOOKUP(CONCATENATE($A120,T$66),'ECM Staff time by PoF'!$A$5:$S$119,MATCH($B$103, 'ECM Staff time by PoF'!$A$4:$R$4,0),FALSE)), 0, VLOOKUP(CONCATENATE($A120,T$66),'ECM Staff time by PoF'!$A$5:$S$119,MATCH($B$103, 'ECM Staff time by PoF'!$A$4:$R$4,0),FALSE))))*T82</f>
        <v>0</v>
      </c>
      <c r="U120" s="191">
        <f>IF($A120="",0,IF(VLOOKUP($A120,'ECM Staff time by PoF'!$B$5:$C$119,2,FALSE)="Not Applicable",VLOOKUP($A120,'ECM Staff time by PoF'!$B$5:$S$119,MATCH($B$103, 'ECM Staff time by PoF'!$B$4:$R$4,0),FALSE),IF(ISERROR(VLOOKUP(CONCATENATE($A120,U$66),'ECM Staff time by PoF'!$A$5:$S$119,MATCH($B$103, 'ECM Staff time by PoF'!$A$4:$R$4,0),FALSE)), 0, VLOOKUP(CONCATENATE($A120,U$66),'ECM Staff time by PoF'!$A$5:$S$119,MATCH($B$103, 'ECM Staff time by PoF'!$A$4:$R$4,0),FALSE))))*U82</f>
        <v>0</v>
      </c>
      <c r="V120" s="191">
        <f>IF($A120="",0,IF(VLOOKUP($A120,'ECM Staff time by PoF'!$B$5:$C$119,2,FALSE)="Not Applicable",VLOOKUP($A120,'ECM Staff time by PoF'!$B$5:$S$119,MATCH($B$103, 'ECM Staff time by PoF'!$B$4:$R$4,0),FALSE),IF(ISERROR(VLOOKUP(CONCATENATE($A120,V$66),'ECM Staff time by PoF'!$A$5:$S$119,MATCH($B$103, 'ECM Staff time by PoF'!$A$4:$R$4,0),FALSE)), 0, VLOOKUP(CONCATENATE($A120,V$66),'ECM Staff time by PoF'!$A$5:$S$119,MATCH($B$103, 'ECM Staff time by PoF'!$A$4:$R$4,0),FALSE))))*V82</f>
        <v>0</v>
      </c>
      <c r="W120" s="191">
        <f>IF($A120="",0,IF(VLOOKUP($A120,'ECM Staff time by PoF'!$B$5:$C$119,2,FALSE)="Not Applicable",VLOOKUP($A120,'ECM Staff time by PoF'!$B$5:$S$119,MATCH($B$103, 'ECM Staff time by PoF'!$B$4:$R$4,0),FALSE),IF(ISERROR(VLOOKUP(CONCATENATE($A120,W$66),'ECM Staff time by PoF'!$A$5:$S$119,MATCH($B$103, 'ECM Staff time by PoF'!$A$4:$R$4,0),FALSE)), 0, VLOOKUP(CONCATENATE($A120,W$66),'ECM Staff time by PoF'!$A$5:$S$119,MATCH($B$103, 'ECM Staff time by PoF'!$A$4:$R$4,0),FALSE))))*W82</f>
        <v>0</v>
      </c>
      <c r="X120" s="191">
        <f>IF($A120="",0,IF(VLOOKUP($A120,'ECM Staff time by PoF'!$B$5:$C$119,2,FALSE)="Not Applicable",VLOOKUP($A120,'ECM Staff time by PoF'!$B$5:$S$119,MATCH($B$103, 'ECM Staff time by PoF'!$B$4:$R$4,0),FALSE),IF(ISERROR(VLOOKUP(CONCATENATE($A120,X$66),'ECM Staff time by PoF'!$A$5:$S$119,MATCH($B$103, 'ECM Staff time by PoF'!$A$4:$R$4,0),FALSE)), 0, VLOOKUP(CONCATENATE($A120,X$66),'ECM Staff time by PoF'!$A$5:$S$119,MATCH($B$103, 'ECM Staff time by PoF'!$A$4:$R$4,0),FALSE))))*X82</f>
        <v>0</v>
      </c>
      <c r="Y120" s="191">
        <f>IF($A120="",0,IF(VLOOKUP($A120,'ECM Staff time by PoF'!$B$5:$C$119,2,FALSE)="Not Applicable",VLOOKUP($A120,'ECM Staff time by PoF'!$B$5:$S$119,MATCH($B$103, 'ECM Staff time by PoF'!$B$4:$R$4,0),FALSE),IF(ISERROR(VLOOKUP(CONCATENATE($A120,Y$66),'ECM Staff time by PoF'!$A$5:$S$119,MATCH($B$103, 'ECM Staff time by PoF'!$A$4:$R$4,0),FALSE)), 0, VLOOKUP(CONCATENATE($A120,Y$66),'ECM Staff time by PoF'!$A$5:$S$119,MATCH($B$103, 'ECM Staff time by PoF'!$A$4:$R$4,0),FALSE))))*Y82</f>
        <v>0</v>
      </c>
      <c r="Z120" s="191">
        <f>IF($A120="",0,IF(VLOOKUP($A120,'ECM Staff time by PoF'!$B$5:$C$119,2,FALSE)="Not Applicable",VLOOKUP($A120,'ECM Staff time by PoF'!$B$5:$S$119,MATCH($B$103, 'ECM Staff time by PoF'!$B$4:$R$4,0),FALSE),IF(ISERROR(VLOOKUP(CONCATENATE($A120,Z$66),'ECM Staff time by PoF'!$A$5:$S$119,MATCH($B$103, 'ECM Staff time by PoF'!$A$4:$R$4,0),FALSE)), 0, VLOOKUP(CONCATENATE($A120,Z$66),'ECM Staff time by PoF'!$A$5:$S$119,MATCH($B$103, 'ECM Staff time by PoF'!$A$4:$R$4,0),FALSE))))*Z82</f>
        <v>0</v>
      </c>
      <c r="AA120" s="191">
        <f>IF($A120="",0,IF(VLOOKUP($A120,'ECM Staff time by PoF'!$B$5:$C$119,2,FALSE)="Not Applicable",VLOOKUP($A120,'ECM Staff time by PoF'!$B$5:$S$119,MATCH($B$103, 'ECM Staff time by PoF'!$B$4:$R$4,0),FALSE),IF(ISERROR(VLOOKUP(CONCATENATE($A120,AA$66),'ECM Staff time by PoF'!$A$5:$S$119,MATCH($B$103, 'ECM Staff time by PoF'!$A$4:$R$4,0),FALSE)), 0, VLOOKUP(CONCATENATE($A120,AA$66),'ECM Staff time by PoF'!$A$5:$S$119,MATCH($B$103, 'ECM Staff time by PoF'!$A$4:$R$4,0),FALSE))))*AA82</f>
        <v>0</v>
      </c>
      <c r="AB120" s="191">
        <f>IF($A120="",0,IF(VLOOKUP($A120,'ECM Staff time by PoF'!$B$5:$C$119,2,FALSE)="Not Applicable",VLOOKUP($A120,'ECM Staff time by PoF'!$B$5:$S$119,MATCH($B$103, 'ECM Staff time by PoF'!$B$4:$R$4,0),FALSE),IF(ISERROR(VLOOKUP(CONCATENATE($A120,AB$66),'ECM Staff time by PoF'!$A$5:$S$119,MATCH($B$103, 'ECM Staff time by PoF'!$A$4:$R$4,0),FALSE)), 0, VLOOKUP(CONCATENATE($A120,AB$66),'ECM Staff time by PoF'!$A$5:$S$119,MATCH($B$103, 'ECM Staff time by PoF'!$A$4:$R$4,0),FALSE))))*AB82</f>
        <v>0</v>
      </c>
      <c r="AC120" s="191">
        <f>IF($A120="",0,IF(VLOOKUP($A120,'ECM Staff time by PoF'!$B$5:$C$119,2,FALSE)="Not Applicable",VLOOKUP($A120,'ECM Staff time by PoF'!$B$5:$S$119,MATCH($B$103, 'ECM Staff time by PoF'!$B$4:$R$4,0),FALSE),IF(ISERROR(VLOOKUP(CONCATENATE($A120,AC$66),'ECM Staff time by PoF'!$A$5:$S$119,MATCH($B$103, 'ECM Staff time by PoF'!$A$4:$R$4,0),FALSE)), 0, VLOOKUP(CONCATENATE($A120,AC$66),'ECM Staff time by PoF'!$A$5:$S$119,MATCH($B$103, 'ECM Staff time by PoF'!$A$4:$R$4,0),FALSE))))*AC82</f>
        <v>0</v>
      </c>
      <c r="AD120" s="191">
        <f>IF($A120="",0,IF(VLOOKUP($A120,'ECM Staff time by PoF'!$B$5:$C$119,2,FALSE)="Not Applicable",VLOOKUP($A120,'ECM Staff time by PoF'!$B$5:$S$119,MATCH($B$103, 'ECM Staff time by PoF'!$B$4:$R$4,0),FALSE),IF(ISERROR(VLOOKUP(CONCATENATE($A120,AD$66),'ECM Staff time by PoF'!$A$5:$S$119,MATCH($B$103, 'ECM Staff time by PoF'!$A$4:$R$4,0),FALSE)), 0, VLOOKUP(CONCATENATE($A120,AD$66),'ECM Staff time by PoF'!$A$5:$S$119,MATCH($B$103, 'ECM Staff time by PoF'!$A$4:$R$4,0),FALSE))))*AD82</f>
        <v>0</v>
      </c>
      <c r="AE120" s="191">
        <f>IF($A120="",0,IF(VLOOKUP($A120,'ECM Staff time by PoF'!$B$5:$C$119,2,FALSE)="Not Applicable",VLOOKUP($A120,'ECM Staff time by PoF'!$B$5:$S$119,MATCH($B$103, 'ECM Staff time by PoF'!$B$4:$R$4,0),FALSE),IF(ISERROR(VLOOKUP(CONCATENATE($A120,AE$66),'ECM Staff time by PoF'!$A$5:$S$119,MATCH($B$103, 'ECM Staff time by PoF'!$A$4:$R$4,0),FALSE)), 0, VLOOKUP(CONCATENATE($A120,AE$66),'ECM Staff time by PoF'!$A$5:$S$119,MATCH($B$103, 'ECM Staff time by PoF'!$A$4:$R$4,0),FALSE))))*AE82</f>
        <v>0</v>
      </c>
      <c r="AF120" s="191">
        <f>IF($A120="",0,IF(VLOOKUP($A120,'ECM Staff time by PoF'!$B$5:$C$119,2,FALSE)="Not Applicable",VLOOKUP($A120,'ECM Staff time by PoF'!$B$5:$S$119,MATCH($B$103, 'ECM Staff time by PoF'!$B$4:$R$4,0),FALSE),IF(ISERROR(VLOOKUP(CONCATENATE($A120,AF$66),'ECM Staff time by PoF'!$A$5:$S$119,MATCH($B$103, 'ECM Staff time by PoF'!$A$4:$R$4,0),FALSE)), 0, VLOOKUP(CONCATENATE($A120,AF$66),'ECM Staff time by PoF'!$A$5:$S$119,MATCH($B$103, 'ECM Staff time by PoF'!$A$4:$R$4,0),FALSE))))*AF82</f>
        <v>0</v>
      </c>
      <c r="AG120" s="191">
        <f>IF($A120="",0,IF(VLOOKUP($A120,'ECM Staff time by PoF'!$B$5:$C$119,2,FALSE)="Not Applicable",VLOOKUP($A120,'ECM Staff time by PoF'!$B$5:$S$119,MATCH($B$103, 'ECM Staff time by PoF'!$B$4:$R$4,0),FALSE),IF(ISERROR(VLOOKUP(CONCATENATE($A120,AG$66),'ECM Staff time by PoF'!$A$5:$S$119,MATCH($B$103, 'ECM Staff time by PoF'!$A$4:$R$4,0),FALSE)), 0, VLOOKUP(CONCATENATE($A120,AG$66),'ECM Staff time by PoF'!$A$5:$S$119,MATCH($B$103, 'ECM Staff time by PoF'!$A$4:$R$4,0),FALSE))))*AG82</f>
        <v>0</v>
      </c>
      <c r="AH120" s="191">
        <f>IF($A120="",0,IF(VLOOKUP($A120,'ECM Staff time by PoF'!$B$5:$C$119,2,FALSE)="Not Applicable",VLOOKUP($A120,'ECM Staff time by PoF'!$B$5:$S$119,MATCH($B$103, 'ECM Staff time by PoF'!$B$4:$R$4,0),FALSE),IF(ISERROR(VLOOKUP(CONCATENATE($A120,AH$66),'ECM Staff time by PoF'!$A$5:$S$119,MATCH($B$103, 'ECM Staff time by PoF'!$A$4:$R$4,0),FALSE)), 0, VLOOKUP(CONCATENATE($A120,AH$66),'ECM Staff time by PoF'!$A$5:$S$119,MATCH($B$103, 'ECM Staff time by PoF'!$A$4:$R$4,0),FALSE))))*AH82</f>
        <v>0</v>
      </c>
      <c r="AI120" s="191">
        <f>IF($A120="",0,IF(VLOOKUP($A120,'ECM Staff time by PoF'!$B$5:$C$119,2,FALSE)="Not Applicable",VLOOKUP($A120,'ECM Staff time by PoF'!$B$5:$S$119,MATCH($B$103, 'ECM Staff time by PoF'!$B$4:$R$4,0),FALSE),IF(ISERROR(VLOOKUP(CONCATENATE($A120,AI$66),'ECM Staff time by PoF'!$A$5:$S$119,MATCH($B$103, 'ECM Staff time by PoF'!$A$4:$R$4,0),FALSE)), 0, VLOOKUP(CONCATENATE($A120,AI$66),'ECM Staff time by PoF'!$A$5:$S$119,MATCH($B$103, 'ECM Staff time by PoF'!$A$4:$R$4,0),FALSE))))*AI82</f>
        <v>0</v>
      </c>
      <c r="AJ120" s="191">
        <f>IF($A120="",0,IF(VLOOKUP($A120,'ECM Staff time by PoF'!$B$5:$C$119,2,FALSE)="Not Applicable",VLOOKUP($A120,'ECM Staff time by PoF'!$B$5:$S$119,MATCH($B$103, 'ECM Staff time by PoF'!$B$4:$R$4,0),FALSE),IF(ISERROR(VLOOKUP(CONCATENATE($A120,AJ$66),'ECM Staff time by PoF'!$A$5:$S$119,MATCH($B$103, 'ECM Staff time by PoF'!$A$4:$R$4,0),FALSE)), 0, VLOOKUP(CONCATENATE($A120,AJ$66),'ECM Staff time by PoF'!$A$5:$S$119,MATCH($B$103, 'ECM Staff time by PoF'!$A$4:$R$4,0),FALSE))))*AJ82</f>
        <v>0</v>
      </c>
      <c r="AK120" s="191">
        <f>IF($A120="",0,IF(VLOOKUP($A120,'ECM Staff time by PoF'!$B$5:$C$119,2,FALSE)="Not Applicable",VLOOKUP($A120,'ECM Staff time by PoF'!$B$5:$S$119,MATCH($B$103, 'ECM Staff time by PoF'!$B$4:$R$4,0),FALSE),IF(ISERROR(VLOOKUP(CONCATENATE($A120,AK$66),'ECM Staff time by PoF'!$A$5:$S$119,MATCH($B$103, 'ECM Staff time by PoF'!$A$4:$R$4,0),FALSE)), 0, VLOOKUP(CONCATENATE($A120,AK$66),'ECM Staff time by PoF'!$A$5:$S$119,MATCH($B$103, 'ECM Staff time by PoF'!$A$4:$R$4,0),FALSE))))*AK82</f>
        <v>0</v>
      </c>
      <c r="AL120" s="191">
        <f>IF($A120="",0,IF(VLOOKUP($A120,'ECM Staff time by PoF'!$B$5:$C$119,2,FALSE)="Not Applicable",VLOOKUP($A120,'ECM Staff time by PoF'!$B$5:$S$119,MATCH($AL$103, 'ECM Staff time by PoF'!$B$4:$R$4,0),FALSE),IF(ISERROR(VLOOKUP(CONCATENATE($A120,B$66),'ECM Staff time by PoF'!$A$5:$S$119,MATCH($AL$103, 'ECM Staff time by PoF'!$A$4:$R$4,0),FALSE)), 0, VLOOKUP(CONCATENATE($A120,B$66),'ECM Staff time by PoF'!$A$5:$S$119,MATCH($AL$103, 'ECM Staff time by PoF'!$A$4:$R$4,0),FALSE))))*B82</f>
        <v>0</v>
      </c>
      <c r="AM120" s="191">
        <f>IF($A120="",0,IF(VLOOKUP($A120,'ECM Staff time by PoF'!$B$5:$C$119,2,FALSE)="Not Applicable",VLOOKUP($A120,'ECM Staff time by PoF'!$B$5:$S$119,MATCH($AL$103, 'ECM Staff time by PoF'!$B$4:$R$4,0),FALSE),IF(ISERROR(VLOOKUP(CONCATENATE($A120,C$66),'ECM Staff time by PoF'!$A$5:$S$119,MATCH($AL$103, 'ECM Staff time by PoF'!$A$4:$R$4,0),FALSE)), 0, VLOOKUP(CONCATENATE($A120,C$66),'ECM Staff time by PoF'!$A$5:$S$119,MATCH($AL$103, 'ECM Staff time by PoF'!$A$4:$R$4,0),FALSE))))*C82</f>
        <v>0</v>
      </c>
      <c r="AN120" s="191">
        <f>IF($A120="",0,IF(VLOOKUP($A120,'ECM Staff time by PoF'!$B$5:$C$119,2,FALSE)="Not Applicable",VLOOKUP($A120,'ECM Staff time by PoF'!$B$5:$S$119,MATCH($AL$103, 'ECM Staff time by PoF'!$B$4:$R$4,0),FALSE),IF(ISERROR(VLOOKUP(CONCATENATE($A120,D$66),'ECM Staff time by PoF'!$A$5:$S$119,MATCH($AL$103, 'ECM Staff time by PoF'!$A$4:$R$4,0),FALSE)), 0, VLOOKUP(CONCATENATE($A120,D$66),'ECM Staff time by PoF'!$A$5:$S$119,MATCH($AL$103, 'ECM Staff time by PoF'!$A$4:$R$4,0),FALSE))))*D82</f>
        <v>0</v>
      </c>
      <c r="AO120" s="191">
        <f>IF($A120="",0,IF(VLOOKUP($A120,'ECM Staff time by PoF'!$B$5:$C$119,2,FALSE)="Not Applicable",VLOOKUP($A120,'ECM Staff time by PoF'!$B$5:$S$119,MATCH($AL$103, 'ECM Staff time by PoF'!$B$4:$R$4,0),FALSE),IF(ISERROR(VLOOKUP(CONCATENATE($A120,E$66),'ECM Staff time by PoF'!$A$5:$S$119,MATCH($AL$103, 'ECM Staff time by PoF'!$A$4:$R$4,0),FALSE)), 0, VLOOKUP(CONCATENATE($A120,E$66),'ECM Staff time by PoF'!$A$5:$S$119,MATCH($AL$103, 'ECM Staff time by PoF'!$A$4:$R$4,0),FALSE))))*E82</f>
        <v>0</v>
      </c>
      <c r="AP120" s="191">
        <f>IF($A120="",0,IF(VLOOKUP($A120,'ECM Staff time by PoF'!$B$5:$C$119,2,FALSE)="Not Applicable",VLOOKUP($A120,'ECM Staff time by PoF'!$B$5:$S$119,MATCH($AL$103, 'ECM Staff time by PoF'!$B$4:$R$4,0),FALSE),IF(ISERROR(VLOOKUP(CONCATENATE($A120,F$66),'ECM Staff time by PoF'!$A$5:$S$119,MATCH($AL$103, 'ECM Staff time by PoF'!$A$4:$R$4,0),FALSE)), 0, VLOOKUP(CONCATENATE($A120,F$66),'ECM Staff time by PoF'!$A$5:$S$119,MATCH($AL$103, 'ECM Staff time by PoF'!$A$4:$R$4,0),FALSE))))*F82</f>
        <v>0</v>
      </c>
      <c r="AQ120" s="191">
        <f>IF($A120="",0,IF(VLOOKUP($A120,'ECM Staff time by PoF'!$B$5:$C$119,2,FALSE)="Not Applicable",VLOOKUP($A120,'ECM Staff time by PoF'!$B$5:$S$119,MATCH($AL$103, 'ECM Staff time by PoF'!$B$4:$R$4,0),FALSE),IF(ISERROR(VLOOKUP(CONCATENATE($A120,G$66),'ECM Staff time by PoF'!$A$5:$S$119,MATCH($AL$103, 'ECM Staff time by PoF'!$A$4:$R$4,0),FALSE)), 0, VLOOKUP(CONCATENATE($A120,G$66),'ECM Staff time by PoF'!$A$5:$S$119,MATCH($AL$103, 'ECM Staff time by PoF'!$A$4:$R$4,0),FALSE))))*G82</f>
        <v>0</v>
      </c>
      <c r="AR120" s="191">
        <f>IF($A120="",0,IF(VLOOKUP($A120,'ECM Staff time by PoF'!$B$5:$C$119,2,FALSE)="Not Applicable",VLOOKUP($A120,'ECM Staff time by PoF'!$B$5:$S$119,MATCH($AL$103, 'ECM Staff time by PoF'!$B$4:$R$4,0),FALSE),IF(ISERROR(VLOOKUP(CONCATENATE($A120,H$66),'ECM Staff time by PoF'!$A$5:$S$119,MATCH($AL$103, 'ECM Staff time by PoF'!$A$4:$R$4,0),FALSE)), 0, VLOOKUP(CONCATENATE($A120,H$66),'ECM Staff time by PoF'!$A$5:$S$119,MATCH($AL$103, 'ECM Staff time by PoF'!$A$4:$R$4,0),FALSE))))*H82</f>
        <v>0</v>
      </c>
      <c r="AS120" s="191">
        <f>IF($A120="",0,IF(VLOOKUP($A120,'ECM Staff time by PoF'!$B$5:$C$119,2,FALSE)="Not Applicable",VLOOKUP($A120,'ECM Staff time by PoF'!$B$5:$S$119,MATCH($AL$103, 'ECM Staff time by PoF'!$B$4:$R$4,0),FALSE),IF(ISERROR(VLOOKUP(CONCATENATE($A120,I$66),'ECM Staff time by PoF'!$A$5:$S$119,MATCH($AL$103, 'ECM Staff time by PoF'!$A$4:$R$4,0),FALSE)), 0, VLOOKUP(CONCATENATE($A120,I$66),'ECM Staff time by PoF'!$A$5:$S$119,MATCH($AL$103, 'ECM Staff time by PoF'!$A$4:$R$4,0),FALSE))))*I82</f>
        <v>0</v>
      </c>
      <c r="AT120" s="191">
        <f>IF($A120="",0,IF(VLOOKUP($A120,'ECM Staff time by PoF'!$B$5:$C$119,2,FALSE)="Not Applicable",VLOOKUP($A120,'ECM Staff time by PoF'!$B$5:$S$119,MATCH($AL$103, 'ECM Staff time by PoF'!$B$4:$R$4,0),FALSE),IF(ISERROR(VLOOKUP(CONCATENATE($A120,J$66),'ECM Staff time by PoF'!$A$5:$S$119,MATCH($AL$103, 'ECM Staff time by PoF'!$A$4:$R$4,0),FALSE)), 0, VLOOKUP(CONCATENATE($A120,J$66),'ECM Staff time by PoF'!$A$5:$S$119,MATCH($AL$103, 'ECM Staff time by PoF'!$A$4:$R$4,0),FALSE))))*J82</f>
        <v>0</v>
      </c>
      <c r="AU120" s="191">
        <f>IF($A120="",0,IF(VLOOKUP($A120,'ECM Staff time by PoF'!$B$5:$C$119,2,FALSE)="Not Applicable",VLOOKUP($A120,'ECM Staff time by PoF'!$B$5:$S$119,MATCH($AL$103, 'ECM Staff time by PoF'!$B$4:$R$4,0),FALSE),IF(ISERROR(VLOOKUP(CONCATENATE($A120,K$66),'ECM Staff time by PoF'!$A$5:$S$119,MATCH($AL$103, 'ECM Staff time by PoF'!$A$4:$R$4,0),FALSE)), 0, VLOOKUP(CONCATENATE($A120,K$66),'ECM Staff time by PoF'!$A$5:$S$119,MATCH($AL$103, 'ECM Staff time by PoF'!$A$4:$R$4,0),FALSE))))*K82</f>
        <v>0</v>
      </c>
      <c r="AV120" s="191">
        <f>IF($A120="",0,IF(VLOOKUP($A120,'ECM Staff time by PoF'!$B$5:$C$119,2,FALSE)="Not Applicable",VLOOKUP($A120,'ECM Staff time by PoF'!$B$5:$S$119,MATCH($AL$103, 'ECM Staff time by PoF'!$B$4:$R$4,0),FALSE),IF(ISERROR(VLOOKUP(CONCATENATE($A120,L$66),'ECM Staff time by PoF'!$A$5:$S$119,MATCH($AL$103, 'ECM Staff time by PoF'!$A$4:$R$4,0),FALSE)), 0, VLOOKUP(CONCATENATE($A120,L$66),'ECM Staff time by PoF'!$A$5:$S$119,MATCH($AL$103, 'ECM Staff time by PoF'!$A$4:$R$4,0),FALSE))))*L82</f>
        <v>0</v>
      </c>
      <c r="AW120" s="191">
        <f>IF($A120="",0,IF(VLOOKUP($A120,'ECM Staff time by PoF'!$B$5:$C$119,2,FALSE)="Not Applicable",VLOOKUP($A120,'ECM Staff time by PoF'!$B$5:$S$119,MATCH($AL$103, 'ECM Staff time by PoF'!$B$4:$R$4,0),FALSE),IF(ISERROR(VLOOKUP(CONCATENATE($A120,M$66),'ECM Staff time by PoF'!$A$5:$S$119,MATCH($AL$103, 'ECM Staff time by PoF'!$A$4:$R$4,0),FALSE)), 0, VLOOKUP(CONCATENATE($A120,M$66),'ECM Staff time by PoF'!$A$5:$S$119,MATCH($AL$103, 'ECM Staff time by PoF'!$A$4:$R$4,0),FALSE))))*M82</f>
        <v>0</v>
      </c>
      <c r="AX120" s="191">
        <f>IF($A120="",0,IF(VLOOKUP($A120,'ECM Staff time by PoF'!$B$5:$C$119,2,FALSE)="Not Applicable",VLOOKUP($A120,'ECM Staff time by PoF'!$B$5:$S$119,MATCH($AL$103, 'ECM Staff time by PoF'!$B$4:$R$4,0),FALSE),IF(ISERROR(VLOOKUP(CONCATENATE($A120,N$66),'ECM Staff time by PoF'!$A$5:$S$119,MATCH($AL$103, 'ECM Staff time by PoF'!$A$4:$R$4,0),FALSE)), 0, VLOOKUP(CONCATENATE($A120,N$66),'ECM Staff time by PoF'!$A$5:$S$119,MATCH($AL$103, 'ECM Staff time by PoF'!$A$4:$R$4,0),FALSE))))*N82</f>
        <v>0</v>
      </c>
      <c r="AY120" s="191">
        <f>IF($A120="",0,IF(VLOOKUP($A120,'ECM Staff time by PoF'!$B$5:$C$119,2,FALSE)="Not Applicable",VLOOKUP($A120,'ECM Staff time by PoF'!$B$5:$S$119,MATCH($AL$103, 'ECM Staff time by PoF'!$B$4:$R$4,0),FALSE),IF(ISERROR(VLOOKUP(CONCATENATE($A120,O$66),'ECM Staff time by PoF'!$A$5:$S$119,MATCH($AL$103, 'ECM Staff time by PoF'!$A$4:$R$4,0),FALSE)), 0, VLOOKUP(CONCATENATE($A120,O$66),'ECM Staff time by PoF'!$A$5:$S$119,MATCH($AL$103, 'ECM Staff time by PoF'!$A$4:$R$4,0),FALSE))))*O82</f>
        <v>0</v>
      </c>
      <c r="AZ120" s="191">
        <f>IF($A120="",0,IF(VLOOKUP($A120,'ECM Staff time by PoF'!$B$5:$C$119,2,FALSE)="Not Applicable",VLOOKUP($A120,'ECM Staff time by PoF'!$B$5:$S$119,MATCH($AL$103, 'ECM Staff time by PoF'!$B$4:$R$4,0),FALSE),IF(ISERROR(VLOOKUP(CONCATENATE($A120,P$66),'ECM Staff time by PoF'!$A$5:$S$119,MATCH($AL$103, 'ECM Staff time by PoF'!$A$4:$R$4,0),FALSE)), 0, VLOOKUP(CONCATENATE($A120,P$66),'ECM Staff time by PoF'!$A$5:$S$119,MATCH($AL$103, 'ECM Staff time by PoF'!$A$4:$R$4,0),FALSE))))*P82</f>
        <v>0</v>
      </c>
      <c r="BA120" s="191">
        <f>IF($A120="",0,IF(VLOOKUP($A120,'ECM Staff time by PoF'!$B$5:$C$119,2,FALSE)="Not Applicable",VLOOKUP($A120,'ECM Staff time by PoF'!$B$5:$S$119,MATCH($AL$103, 'ECM Staff time by PoF'!$B$4:$R$4,0),FALSE),IF(ISERROR(VLOOKUP(CONCATENATE($A120,Q$66),'ECM Staff time by PoF'!$A$5:$S$119,MATCH($AL$103, 'ECM Staff time by PoF'!$A$4:$R$4,0),FALSE)), 0, VLOOKUP(CONCATENATE($A120,Q$66),'ECM Staff time by PoF'!$A$5:$S$119,MATCH($AL$103, 'ECM Staff time by PoF'!$A$4:$R$4,0),FALSE))))*Q82</f>
        <v>0</v>
      </c>
      <c r="BB120" s="191">
        <f>IF($A120="",0,IF(VLOOKUP($A120,'ECM Staff time by PoF'!$B$5:$C$119,2,FALSE)="Not Applicable",VLOOKUP($A120,'ECM Staff time by PoF'!$B$5:$S$119,MATCH($AL$103, 'ECM Staff time by PoF'!$B$4:$R$4,0),FALSE),IF(ISERROR(VLOOKUP(CONCATENATE($A120,R$66),'ECM Staff time by PoF'!$A$5:$S$119,MATCH($AL$103, 'ECM Staff time by PoF'!$A$4:$R$4,0),FALSE)), 0, VLOOKUP(CONCATENATE($A120,R$66),'ECM Staff time by PoF'!$A$5:$S$119,MATCH($AL$103, 'ECM Staff time by PoF'!$A$4:$R$4,0),FALSE))))*R82</f>
        <v>0</v>
      </c>
      <c r="BC120" s="191">
        <f>IF($A120="",0,IF(VLOOKUP($A120,'ECM Staff time by PoF'!$B$5:$C$119,2,FALSE)="Not Applicable",VLOOKUP($A120,'ECM Staff time by PoF'!$B$5:$S$119,MATCH($AL$103, 'ECM Staff time by PoF'!$B$4:$R$4,0),FALSE),IF(ISERROR(VLOOKUP(CONCATENATE($A120,S$66),'ECM Staff time by PoF'!$A$5:$S$119,MATCH($AL$103, 'ECM Staff time by PoF'!$A$4:$R$4,0),FALSE)), 0, VLOOKUP(CONCATENATE($A120,S$66),'ECM Staff time by PoF'!$A$5:$S$119,MATCH($AL$103, 'ECM Staff time by PoF'!$A$4:$R$4,0),FALSE))))*S82</f>
        <v>0</v>
      </c>
      <c r="BD120" s="191">
        <f>IF($A120="",0,IF(VLOOKUP($A120,'ECM Staff time by PoF'!$B$5:$C$119,2,FALSE)="Not Applicable",VLOOKUP($A120,'ECM Staff time by PoF'!$B$5:$S$119,MATCH($AL$103, 'ECM Staff time by PoF'!$B$4:$R$4,0),FALSE),IF(ISERROR(VLOOKUP(CONCATENATE($A120,T$66),'ECM Staff time by PoF'!$A$5:$S$119,MATCH($AL$103, 'ECM Staff time by PoF'!$A$4:$R$4,0),FALSE)), 0, VLOOKUP(CONCATENATE($A120,T$66),'ECM Staff time by PoF'!$A$5:$S$119,MATCH($AL$103, 'ECM Staff time by PoF'!$A$4:$R$4,0),FALSE))))*T82</f>
        <v>0</v>
      </c>
      <c r="BE120" s="191">
        <f>IF($A120="",0,IF(VLOOKUP($A120,'ECM Staff time by PoF'!$B$5:$C$119,2,FALSE)="Not Applicable",VLOOKUP($A120,'ECM Staff time by PoF'!$B$5:$S$119,MATCH($AL$103, 'ECM Staff time by PoF'!$B$4:$R$4,0),FALSE),IF(ISERROR(VLOOKUP(CONCATENATE($A120,U$66),'ECM Staff time by PoF'!$A$5:$S$119,MATCH($AL$103, 'ECM Staff time by PoF'!$A$4:$R$4,0),FALSE)), 0, VLOOKUP(CONCATENATE($A120,U$66),'ECM Staff time by PoF'!$A$5:$S$119,MATCH($AL$103, 'ECM Staff time by PoF'!$A$4:$R$4,0),FALSE))))*U82</f>
        <v>0</v>
      </c>
      <c r="BF120" s="191">
        <f>IF($A120="",0,IF(VLOOKUP($A120,'ECM Staff time by PoF'!$B$5:$C$119,2,FALSE)="Not Applicable",VLOOKUP($A120,'ECM Staff time by PoF'!$B$5:$S$119,MATCH($AL$103, 'ECM Staff time by PoF'!$B$4:$R$4,0),FALSE),IF(ISERROR(VLOOKUP(CONCATENATE($A120,V$66),'ECM Staff time by PoF'!$A$5:$S$119,MATCH($AL$103, 'ECM Staff time by PoF'!$A$4:$R$4,0),FALSE)), 0, VLOOKUP(CONCATENATE($A120,V$66),'ECM Staff time by PoF'!$A$5:$S$119,MATCH($AL$103, 'ECM Staff time by PoF'!$A$4:$R$4,0),FALSE))))*V82</f>
        <v>0</v>
      </c>
      <c r="BG120" s="191">
        <f>IF($A120="",0,IF(VLOOKUP($A120,'ECM Staff time by PoF'!$B$5:$C$119,2,FALSE)="Not Applicable",VLOOKUP($A120,'ECM Staff time by PoF'!$B$5:$S$119,MATCH($AL$103, 'ECM Staff time by PoF'!$B$4:$R$4,0),FALSE),IF(ISERROR(VLOOKUP(CONCATENATE($A120,W$66),'ECM Staff time by PoF'!$A$5:$S$119,MATCH($AL$103, 'ECM Staff time by PoF'!$A$4:$R$4,0),FALSE)), 0, VLOOKUP(CONCATENATE($A120,W$66),'ECM Staff time by PoF'!$A$5:$S$119,MATCH($AL$103, 'ECM Staff time by PoF'!$A$4:$R$4,0),FALSE))))*W82</f>
        <v>0</v>
      </c>
      <c r="BH120" s="191">
        <f>IF($A120="",0,IF(VLOOKUP($A120,'ECM Staff time by PoF'!$B$5:$C$119,2,FALSE)="Not Applicable",VLOOKUP($A120,'ECM Staff time by PoF'!$B$5:$S$119,MATCH($AL$103, 'ECM Staff time by PoF'!$B$4:$R$4,0),FALSE),IF(ISERROR(VLOOKUP(CONCATENATE($A120,X$66),'ECM Staff time by PoF'!$A$5:$S$119,MATCH($AL$103, 'ECM Staff time by PoF'!$A$4:$R$4,0),FALSE)), 0, VLOOKUP(CONCATENATE($A120,X$66),'ECM Staff time by PoF'!$A$5:$S$119,MATCH($AL$103, 'ECM Staff time by PoF'!$A$4:$R$4,0),FALSE))))*X82</f>
        <v>0</v>
      </c>
      <c r="BI120" s="191">
        <f>IF($A120="",0,IF(VLOOKUP($A120,'ECM Staff time by PoF'!$B$5:$C$119,2,FALSE)="Not Applicable",VLOOKUP($A120,'ECM Staff time by PoF'!$B$5:$S$119,MATCH($AL$103, 'ECM Staff time by PoF'!$B$4:$R$4,0),FALSE),IF(ISERROR(VLOOKUP(CONCATENATE($A120,Y$66),'ECM Staff time by PoF'!$A$5:$S$119,MATCH($AL$103, 'ECM Staff time by PoF'!$A$4:$R$4,0),FALSE)), 0, VLOOKUP(CONCATENATE($A120,Y$66),'ECM Staff time by PoF'!$A$5:$S$119,MATCH($AL$103, 'ECM Staff time by PoF'!$A$4:$R$4,0),FALSE))))*Y82</f>
        <v>0</v>
      </c>
      <c r="BJ120" s="191">
        <f>IF($A120="",0,IF(VLOOKUP($A120,'ECM Staff time by PoF'!$B$5:$C$119,2,FALSE)="Not Applicable",VLOOKUP($A120,'ECM Staff time by PoF'!$B$5:$S$119,MATCH($AL$103, 'ECM Staff time by PoF'!$B$4:$R$4,0),FALSE),IF(ISERROR(VLOOKUP(CONCATENATE($A120,Z$66),'ECM Staff time by PoF'!$A$5:$S$119,MATCH($AL$103, 'ECM Staff time by PoF'!$A$4:$R$4,0),FALSE)), 0, VLOOKUP(CONCATENATE($A120,Z$66),'ECM Staff time by PoF'!$A$5:$S$119,MATCH($AL$103, 'ECM Staff time by PoF'!$A$4:$R$4,0),FALSE))))*Z82</f>
        <v>0</v>
      </c>
      <c r="BK120" s="191">
        <f>IF($A120="",0,IF(VLOOKUP($A120,'ECM Staff time by PoF'!$B$5:$C$119,2,FALSE)="Not Applicable",VLOOKUP($A120,'ECM Staff time by PoF'!$B$5:$S$119,MATCH($AL$103, 'ECM Staff time by PoF'!$B$4:$R$4,0),FALSE),IF(ISERROR(VLOOKUP(CONCATENATE($A120,AA$66),'ECM Staff time by PoF'!$A$5:$S$119,MATCH($AL$103, 'ECM Staff time by PoF'!$A$4:$R$4,0),FALSE)), 0, VLOOKUP(CONCATENATE($A120,AA$66),'ECM Staff time by PoF'!$A$5:$S$119,MATCH($AL$103, 'ECM Staff time by PoF'!$A$4:$R$4,0),FALSE))))*AA82</f>
        <v>0</v>
      </c>
      <c r="BL120" s="191">
        <f>IF($A120="",0,IF(VLOOKUP($A120,'ECM Staff time by PoF'!$B$5:$C$119,2,FALSE)="Not Applicable",VLOOKUP($A120,'ECM Staff time by PoF'!$B$5:$S$119,MATCH($AL$103, 'ECM Staff time by PoF'!$B$4:$R$4,0),FALSE),IF(ISERROR(VLOOKUP(CONCATENATE($A120,AB$66),'ECM Staff time by PoF'!$A$5:$S$119,MATCH($AL$103, 'ECM Staff time by PoF'!$A$4:$R$4,0),FALSE)), 0, VLOOKUP(CONCATENATE($A120,AB$66),'ECM Staff time by PoF'!$A$5:$S$119,MATCH($AL$103, 'ECM Staff time by PoF'!$A$4:$R$4,0),FALSE))))*AB82</f>
        <v>0</v>
      </c>
      <c r="BM120" s="191">
        <f>IF($A120="",0,IF(VLOOKUP($A120,'ECM Staff time by PoF'!$B$5:$C$119,2,FALSE)="Not Applicable",VLOOKUP($A120,'ECM Staff time by PoF'!$B$5:$S$119,MATCH($AL$103, 'ECM Staff time by PoF'!$B$4:$R$4,0),FALSE),IF(ISERROR(VLOOKUP(CONCATENATE($A120,AC$66),'ECM Staff time by PoF'!$A$5:$S$119,MATCH($AL$103, 'ECM Staff time by PoF'!$A$4:$R$4,0),FALSE)), 0, VLOOKUP(CONCATENATE($A120,AC$66),'ECM Staff time by PoF'!$A$5:$S$119,MATCH($AL$103, 'ECM Staff time by PoF'!$A$4:$R$4,0),FALSE))))*AC82</f>
        <v>0</v>
      </c>
      <c r="BN120" s="191">
        <f>IF($A120="",0,IF(VLOOKUP($A120,'ECM Staff time by PoF'!$B$5:$C$119,2,FALSE)="Not Applicable",VLOOKUP($A120,'ECM Staff time by PoF'!$B$5:$S$119,MATCH($AL$103, 'ECM Staff time by PoF'!$B$4:$R$4,0),FALSE),IF(ISERROR(VLOOKUP(CONCATENATE($A120,AD$66),'ECM Staff time by PoF'!$A$5:$S$119,MATCH($AL$103, 'ECM Staff time by PoF'!$A$4:$R$4,0),FALSE)), 0, VLOOKUP(CONCATENATE($A120,AD$66),'ECM Staff time by PoF'!$A$5:$S$119,MATCH($AL$103, 'ECM Staff time by PoF'!$A$4:$R$4,0),FALSE))))*AD82</f>
        <v>0</v>
      </c>
      <c r="BO120" s="191">
        <f>IF($A120="",0,IF(VLOOKUP($A120,'ECM Staff time by PoF'!$B$5:$C$119,2,FALSE)="Not Applicable",VLOOKUP($A120,'ECM Staff time by PoF'!$B$5:$S$119,MATCH($AL$103, 'ECM Staff time by PoF'!$B$4:$R$4,0),FALSE),IF(ISERROR(VLOOKUP(CONCATENATE($A120,AE$66),'ECM Staff time by PoF'!$A$5:$S$119,MATCH($AL$103, 'ECM Staff time by PoF'!$A$4:$R$4,0),FALSE)), 0, VLOOKUP(CONCATENATE($A120,AE$66),'ECM Staff time by PoF'!$A$5:$S$119,MATCH($AL$103, 'ECM Staff time by PoF'!$A$4:$R$4,0),FALSE))))*AE82</f>
        <v>0</v>
      </c>
      <c r="BP120" s="191">
        <f>IF($A120="",0,IF(VLOOKUP($A120,'ECM Staff time by PoF'!$B$5:$C$119,2,FALSE)="Not Applicable",VLOOKUP($A120,'ECM Staff time by PoF'!$B$5:$S$119,MATCH($AL$103, 'ECM Staff time by PoF'!$B$4:$R$4,0),FALSE),IF(ISERROR(VLOOKUP(CONCATENATE($A120,AF$66),'ECM Staff time by PoF'!$A$5:$S$119,MATCH($AL$103, 'ECM Staff time by PoF'!$A$4:$R$4,0),FALSE)), 0, VLOOKUP(CONCATENATE($A120,AF$66),'ECM Staff time by PoF'!$A$5:$S$119,MATCH($AL$103, 'ECM Staff time by PoF'!$A$4:$R$4,0),FALSE))))*AF82</f>
        <v>0</v>
      </c>
      <c r="BQ120" s="191">
        <f>IF($A120="",0,IF(VLOOKUP($A120,'ECM Staff time by PoF'!$B$5:$C$119,2,FALSE)="Not Applicable",VLOOKUP($A120,'ECM Staff time by PoF'!$B$5:$S$119,MATCH($AL$103, 'ECM Staff time by PoF'!$B$4:$R$4,0),FALSE),IF(ISERROR(VLOOKUP(CONCATENATE($A120,AG$66),'ECM Staff time by PoF'!$A$5:$S$119,MATCH($AL$103, 'ECM Staff time by PoF'!$A$4:$R$4,0),FALSE)), 0, VLOOKUP(CONCATENATE($A120,AG$66),'ECM Staff time by PoF'!$A$5:$S$119,MATCH($AL$103, 'ECM Staff time by PoF'!$A$4:$R$4,0),FALSE))))*AG82</f>
        <v>0</v>
      </c>
      <c r="BR120" s="191">
        <f>IF($A120="",0,IF(VLOOKUP($A120,'ECM Staff time by PoF'!$B$5:$C$119,2,FALSE)="Not Applicable",VLOOKUP($A120,'ECM Staff time by PoF'!$B$5:$S$119,MATCH($AL$103, 'ECM Staff time by PoF'!$B$4:$R$4,0),FALSE),IF(ISERROR(VLOOKUP(CONCATENATE($A120,AH$66),'ECM Staff time by PoF'!$A$5:$S$119,MATCH($AL$103, 'ECM Staff time by PoF'!$A$4:$R$4,0),FALSE)), 0, VLOOKUP(CONCATENATE($A120,AH$66),'ECM Staff time by PoF'!$A$5:$S$119,MATCH($AL$103, 'ECM Staff time by PoF'!$A$4:$R$4,0),FALSE))))*AH82</f>
        <v>0</v>
      </c>
      <c r="BS120" s="191">
        <f>IF($A120="",0,IF(VLOOKUP($A120,'ECM Staff time by PoF'!$B$5:$C$119,2,FALSE)="Not Applicable",VLOOKUP($A120,'ECM Staff time by PoF'!$B$5:$S$119,MATCH($AL$103, 'ECM Staff time by PoF'!$B$4:$R$4,0),FALSE),IF(ISERROR(VLOOKUP(CONCATENATE($A120,AI$66),'ECM Staff time by PoF'!$A$5:$S$119,MATCH($AL$103, 'ECM Staff time by PoF'!$A$4:$R$4,0),FALSE)), 0, VLOOKUP(CONCATENATE($A120,AI$66),'ECM Staff time by PoF'!$A$5:$S$119,MATCH($AL$103, 'ECM Staff time by PoF'!$A$4:$R$4,0),FALSE))))*AI82</f>
        <v>0</v>
      </c>
      <c r="BT120" s="191">
        <f>IF($A120="",0,IF(VLOOKUP($A120,'ECM Staff time by PoF'!$B$5:$C$119,2,FALSE)="Not Applicable",VLOOKUP($A120,'ECM Staff time by PoF'!$B$5:$S$119,MATCH($AL$103, 'ECM Staff time by PoF'!$B$4:$R$4,0),FALSE),IF(ISERROR(VLOOKUP(CONCATENATE($A120,AJ$66),'ECM Staff time by PoF'!$A$5:$S$119,MATCH($AL$103, 'ECM Staff time by PoF'!$A$4:$R$4,0),FALSE)), 0, VLOOKUP(CONCATENATE($A120,AJ$66),'ECM Staff time by PoF'!$A$5:$S$119,MATCH($AL$103, 'ECM Staff time by PoF'!$A$4:$R$4,0),FALSE))))*AJ82</f>
        <v>0</v>
      </c>
      <c r="BU120" s="191">
        <f>IF($A120="",0,IF(VLOOKUP($A120,'ECM Staff time by PoF'!$B$5:$C$119,2,FALSE)="Not Applicable",VLOOKUP($A120,'ECM Staff time by PoF'!$B$5:$S$119,MATCH($AL$103, 'ECM Staff time by PoF'!$B$4:$R$4,0),FALSE),IF(ISERROR(VLOOKUP(CONCATENATE($A120,AK$66),'ECM Staff time by PoF'!$A$5:$S$119,MATCH($AL$103, 'ECM Staff time by PoF'!$A$4:$R$4,0),FALSE)), 0, VLOOKUP(CONCATENATE($A120,AK$66),'ECM Staff time by PoF'!$A$5:$S$119,MATCH($AL$103, 'ECM Staff time by PoF'!$A$4:$R$4,0),FALSE))))*AK82</f>
        <v>0</v>
      </c>
      <c r="BV120" s="191">
        <f>IF($A120="",0,IF(VLOOKUP($A120,'ECM Staff time by PoF'!$B$5:$C$119,2,FALSE)="Not Applicable",VLOOKUP($A120,'ECM Staff time by PoF'!$B$5:$S$119,MATCH($BV$103, 'ECM Staff time by PoF'!$B$4:$R$4,0),FALSE),IF(ISERROR(VLOOKUP(CONCATENATE($A120,B$66),'ECM Staff time by PoF'!$A$5:$S$119,MATCH($BV$103, 'ECM Staff time by PoF'!$A$4:$R$4,0),FALSE)), 0, VLOOKUP(CONCATENATE($A120,B$66),'ECM Staff time by PoF'!$A$5:$S$119,MATCH($BV$103, 'ECM Staff time by PoF'!$A$4:$R$4,0),FALSE))))*B82</f>
        <v>0</v>
      </c>
      <c r="BW120" s="191">
        <f>IF($A120="",0,IF(VLOOKUP($A120,'ECM Staff time by PoF'!$B$5:$C$119,2,FALSE)="Not Applicable",VLOOKUP($A120,'ECM Staff time by PoF'!$B$5:$S$119,MATCH($BV$103, 'ECM Staff time by PoF'!$B$4:$R$4,0),FALSE),IF(ISERROR(VLOOKUP(CONCATENATE($A120,C$66),'ECM Staff time by PoF'!$A$5:$S$119,MATCH($BV$103, 'ECM Staff time by PoF'!$A$4:$R$4,0),FALSE)), 0, VLOOKUP(CONCATENATE($A120,C$66),'ECM Staff time by PoF'!$A$5:$S$119,MATCH($BV$103, 'ECM Staff time by PoF'!$A$4:$R$4,0),FALSE))))*C82</f>
        <v>0</v>
      </c>
      <c r="BX120" s="191">
        <f>IF($A120="",0,IF(VLOOKUP($A120,'ECM Staff time by PoF'!$B$5:$C$119,2,FALSE)="Not Applicable",VLOOKUP($A120,'ECM Staff time by PoF'!$B$5:$S$119,MATCH($BV$103, 'ECM Staff time by PoF'!$B$4:$R$4,0),FALSE),IF(ISERROR(VLOOKUP(CONCATENATE($A120,D$66),'ECM Staff time by PoF'!$A$5:$S$119,MATCH($BV$103, 'ECM Staff time by PoF'!$A$4:$R$4,0),FALSE)), 0, VLOOKUP(CONCATENATE($A120,D$66),'ECM Staff time by PoF'!$A$5:$S$119,MATCH($BV$103, 'ECM Staff time by PoF'!$A$4:$R$4,0),FALSE))))*D82</f>
        <v>0</v>
      </c>
      <c r="BY120" s="191">
        <f>IF($A120="",0,IF(VLOOKUP($A120,'ECM Staff time by PoF'!$B$5:$C$119,2,FALSE)="Not Applicable",VLOOKUP($A120,'ECM Staff time by PoF'!$B$5:$S$119,MATCH($BV$103, 'ECM Staff time by PoF'!$B$4:$R$4,0),FALSE),IF(ISERROR(VLOOKUP(CONCATENATE($A120,E$66),'ECM Staff time by PoF'!$A$5:$S$119,MATCH($BV$103, 'ECM Staff time by PoF'!$A$4:$R$4,0),FALSE)), 0, VLOOKUP(CONCATENATE($A120,E$66),'ECM Staff time by PoF'!$A$5:$S$119,MATCH($BV$103, 'ECM Staff time by PoF'!$A$4:$R$4,0),FALSE))))*E82</f>
        <v>0</v>
      </c>
      <c r="BZ120" s="191">
        <f>IF($A120="",0,IF(VLOOKUP($A120,'ECM Staff time by PoF'!$B$5:$C$119,2,FALSE)="Not Applicable",VLOOKUP($A120,'ECM Staff time by PoF'!$B$5:$S$119,MATCH($BV$103, 'ECM Staff time by PoF'!$B$4:$R$4,0),FALSE),IF(ISERROR(VLOOKUP(CONCATENATE($A120,F$66),'ECM Staff time by PoF'!$A$5:$S$119,MATCH($BV$103, 'ECM Staff time by PoF'!$A$4:$R$4,0),FALSE)), 0, VLOOKUP(CONCATENATE($A120,F$66),'ECM Staff time by PoF'!$A$5:$S$119,MATCH($BV$103, 'ECM Staff time by PoF'!$A$4:$R$4,0),FALSE))))*F82</f>
        <v>0</v>
      </c>
      <c r="CA120" s="191">
        <f>IF($A120="",0,IF(VLOOKUP($A120,'ECM Staff time by PoF'!$B$5:$C$119,2,FALSE)="Not Applicable",VLOOKUP($A120,'ECM Staff time by PoF'!$B$5:$S$119,MATCH($BV$103, 'ECM Staff time by PoF'!$B$4:$R$4,0),FALSE),IF(ISERROR(VLOOKUP(CONCATENATE($A120,G$66),'ECM Staff time by PoF'!$A$5:$S$119,MATCH($BV$103, 'ECM Staff time by PoF'!$A$4:$R$4,0),FALSE)), 0, VLOOKUP(CONCATENATE($A120,G$66),'ECM Staff time by PoF'!$A$5:$S$119,MATCH($BV$103, 'ECM Staff time by PoF'!$A$4:$R$4,0),FALSE))))*G82</f>
        <v>0</v>
      </c>
      <c r="CB120" s="191">
        <f>IF($A120="",0,IF(VLOOKUP($A120,'ECM Staff time by PoF'!$B$5:$C$119,2,FALSE)="Not Applicable",VLOOKUP($A120,'ECM Staff time by PoF'!$B$5:$S$119,MATCH($BV$103, 'ECM Staff time by PoF'!$B$4:$R$4,0),FALSE),IF(ISERROR(VLOOKUP(CONCATENATE($A120,H$66),'ECM Staff time by PoF'!$A$5:$S$119,MATCH($BV$103, 'ECM Staff time by PoF'!$A$4:$R$4,0),FALSE)), 0, VLOOKUP(CONCATENATE($A120,H$66),'ECM Staff time by PoF'!$A$5:$S$119,MATCH($BV$103, 'ECM Staff time by PoF'!$A$4:$R$4,0),FALSE))))*H82</f>
        <v>0</v>
      </c>
      <c r="CC120" s="191">
        <f>IF($A120="",0,IF(VLOOKUP($A120,'ECM Staff time by PoF'!$B$5:$C$119,2,FALSE)="Not Applicable",VLOOKUP($A120,'ECM Staff time by PoF'!$B$5:$S$119,MATCH($BV$103, 'ECM Staff time by PoF'!$B$4:$R$4,0),FALSE),IF(ISERROR(VLOOKUP(CONCATENATE($A120,I$66),'ECM Staff time by PoF'!$A$5:$S$119,MATCH($BV$103, 'ECM Staff time by PoF'!$A$4:$R$4,0),FALSE)), 0, VLOOKUP(CONCATENATE($A120,I$66),'ECM Staff time by PoF'!$A$5:$S$119,MATCH($BV$103, 'ECM Staff time by PoF'!$A$4:$R$4,0),FALSE))))*I82</f>
        <v>0</v>
      </c>
      <c r="CD120" s="191">
        <f>IF($A120="",0,IF(VLOOKUP($A120,'ECM Staff time by PoF'!$B$5:$C$119,2,FALSE)="Not Applicable",VLOOKUP($A120,'ECM Staff time by PoF'!$B$5:$S$119,MATCH($BV$103, 'ECM Staff time by PoF'!$B$4:$R$4,0),FALSE),IF(ISERROR(VLOOKUP(CONCATENATE($A120,J$66),'ECM Staff time by PoF'!$A$5:$S$119,MATCH($BV$103, 'ECM Staff time by PoF'!$A$4:$R$4,0),FALSE)), 0, VLOOKUP(CONCATENATE($A120,J$66),'ECM Staff time by PoF'!$A$5:$S$119,MATCH($BV$103, 'ECM Staff time by PoF'!$A$4:$R$4,0),FALSE))))*J82</f>
        <v>0</v>
      </c>
      <c r="CE120" s="191">
        <f>IF($A120="",0,IF(VLOOKUP($A120,'ECM Staff time by PoF'!$B$5:$C$119,2,FALSE)="Not Applicable",VLOOKUP($A120,'ECM Staff time by PoF'!$B$5:$S$119,MATCH($BV$103, 'ECM Staff time by PoF'!$B$4:$R$4,0),FALSE),IF(ISERROR(VLOOKUP(CONCATENATE($A120,K$66),'ECM Staff time by PoF'!$A$5:$S$119,MATCH($BV$103, 'ECM Staff time by PoF'!$A$4:$R$4,0),FALSE)), 0, VLOOKUP(CONCATENATE($A120,K$66),'ECM Staff time by PoF'!$A$5:$S$119,MATCH($BV$103, 'ECM Staff time by PoF'!$A$4:$R$4,0),FALSE))))*K82</f>
        <v>0</v>
      </c>
      <c r="CF120" s="191">
        <f>IF($A120="",0,IF(VLOOKUP($A120,'ECM Staff time by PoF'!$B$5:$C$119,2,FALSE)="Not Applicable",VLOOKUP($A120,'ECM Staff time by PoF'!$B$5:$S$119,MATCH($BV$103, 'ECM Staff time by PoF'!$B$4:$R$4,0),FALSE),IF(ISERROR(VLOOKUP(CONCATENATE($A120,L$66),'ECM Staff time by PoF'!$A$5:$S$119,MATCH($BV$103, 'ECM Staff time by PoF'!$A$4:$R$4,0),FALSE)), 0, VLOOKUP(CONCATENATE($A120,L$66),'ECM Staff time by PoF'!$A$5:$S$119,MATCH($BV$103, 'ECM Staff time by PoF'!$A$4:$R$4,0),FALSE))))*L82</f>
        <v>0</v>
      </c>
      <c r="CG120" s="191">
        <f>IF($A120="",0,IF(VLOOKUP($A120,'ECM Staff time by PoF'!$B$5:$C$119,2,FALSE)="Not Applicable",VLOOKUP($A120,'ECM Staff time by PoF'!$B$5:$S$119,MATCH($BV$103, 'ECM Staff time by PoF'!$B$4:$R$4,0),FALSE),IF(ISERROR(VLOOKUP(CONCATENATE($A120,M$66),'ECM Staff time by PoF'!$A$5:$S$119,MATCH($BV$103, 'ECM Staff time by PoF'!$A$4:$R$4,0),FALSE)), 0, VLOOKUP(CONCATENATE($A120,M$66),'ECM Staff time by PoF'!$A$5:$S$119,MATCH($BV$103, 'ECM Staff time by PoF'!$A$4:$R$4,0),FALSE))))*M82</f>
        <v>0</v>
      </c>
      <c r="CH120" s="191">
        <f>IF($A120="",0,IF(VLOOKUP($A120,'ECM Staff time by PoF'!$B$5:$C$119,2,FALSE)="Not Applicable",VLOOKUP($A120,'ECM Staff time by PoF'!$B$5:$S$119,MATCH($BV$103, 'ECM Staff time by PoF'!$B$4:$R$4,0),FALSE),IF(ISERROR(VLOOKUP(CONCATENATE($A120,N$66),'ECM Staff time by PoF'!$A$5:$S$119,MATCH($BV$103, 'ECM Staff time by PoF'!$A$4:$R$4,0),FALSE)), 0, VLOOKUP(CONCATENATE($A120,N$66),'ECM Staff time by PoF'!$A$5:$S$119,MATCH($BV$103, 'ECM Staff time by PoF'!$A$4:$R$4,0),FALSE))))*N82</f>
        <v>0</v>
      </c>
      <c r="CI120" s="191">
        <f>IF($A120="",0,IF(VLOOKUP($A120,'ECM Staff time by PoF'!$B$5:$C$119,2,FALSE)="Not Applicable",VLOOKUP($A120,'ECM Staff time by PoF'!$B$5:$S$119,MATCH($BV$103, 'ECM Staff time by PoF'!$B$4:$R$4,0),FALSE),IF(ISERROR(VLOOKUP(CONCATENATE($A120,O$66),'ECM Staff time by PoF'!$A$5:$S$119,MATCH($BV$103, 'ECM Staff time by PoF'!$A$4:$R$4,0),FALSE)), 0, VLOOKUP(CONCATENATE($A120,O$66),'ECM Staff time by PoF'!$A$5:$S$119,MATCH($BV$103, 'ECM Staff time by PoF'!$A$4:$R$4,0),FALSE))))*O82</f>
        <v>0</v>
      </c>
      <c r="CJ120" s="191">
        <f>IF($A120="",0,IF(VLOOKUP($A120,'ECM Staff time by PoF'!$B$5:$C$119,2,FALSE)="Not Applicable",VLOOKUP($A120,'ECM Staff time by PoF'!$B$5:$S$119,MATCH($BV$103, 'ECM Staff time by PoF'!$B$4:$R$4,0),FALSE),IF(ISERROR(VLOOKUP(CONCATENATE($A120,P$66),'ECM Staff time by PoF'!$A$5:$S$119,MATCH($BV$103, 'ECM Staff time by PoF'!$A$4:$R$4,0),FALSE)), 0, VLOOKUP(CONCATENATE($A120,P$66),'ECM Staff time by PoF'!$A$5:$S$119,MATCH($BV$103, 'ECM Staff time by PoF'!$A$4:$R$4,0),FALSE))))*P82</f>
        <v>0</v>
      </c>
      <c r="CK120" s="191">
        <f>IF($A120="",0,IF(VLOOKUP($A120,'ECM Staff time by PoF'!$B$5:$C$119,2,FALSE)="Not Applicable",VLOOKUP($A120,'ECM Staff time by PoF'!$B$5:$S$119,MATCH($BV$103, 'ECM Staff time by PoF'!$B$4:$R$4,0),FALSE),IF(ISERROR(VLOOKUP(CONCATENATE($A120,Q$66),'ECM Staff time by PoF'!$A$5:$S$119,MATCH($BV$103, 'ECM Staff time by PoF'!$A$4:$R$4,0),FALSE)), 0, VLOOKUP(CONCATENATE($A120,Q$66),'ECM Staff time by PoF'!$A$5:$S$119,MATCH($BV$103, 'ECM Staff time by PoF'!$A$4:$R$4,0),FALSE))))*Q82</f>
        <v>0</v>
      </c>
      <c r="CL120" s="191">
        <f>IF($A120="",0,IF(VLOOKUP($A120,'ECM Staff time by PoF'!$B$5:$C$119,2,FALSE)="Not Applicable",VLOOKUP($A120,'ECM Staff time by PoF'!$B$5:$S$119,MATCH($BV$103, 'ECM Staff time by PoF'!$B$4:$R$4,0),FALSE),IF(ISERROR(VLOOKUP(CONCATENATE($A120,R$66),'ECM Staff time by PoF'!$A$5:$S$119,MATCH($BV$103, 'ECM Staff time by PoF'!$A$4:$R$4,0),FALSE)), 0, VLOOKUP(CONCATENATE($A120,R$66),'ECM Staff time by PoF'!$A$5:$S$119,MATCH($BV$103, 'ECM Staff time by PoF'!$A$4:$R$4,0),FALSE))))*R82</f>
        <v>0</v>
      </c>
      <c r="CM120" s="191">
        <f>IF($A120="",0,IF(VLOOKUP($A120,'ECM Staff time by PoF'!$B$5:$C$119,2,FALSE)="Not Applicable",VLOOKUP($A120,'ECM Staff time by PoF'!$B$5:$S$119,MATCH($BV$103, 'ECM Staff time by PoF'!$B$4:$R$4,0),FALSE),IF(ISERROR(VLOOKUP(CONCATENATE($A120,S$66),'ECM Staff time by PoF'!$A$5:$S$119,MATCH($BV$103, 'ECM Staff time by PoF'!$A$4:$R$4,0),FALSE)), 0, VLOOKUP(CONCATENATE($A120,S$66),'ECM Staff time by PoF'!$A$5:$S$119,MATCH($BV$103, 'ECM Staff time by PoF'!$A$4:$R$4,0),FALSE))))*S82</f>
        <v>0</v>
      </c>
      <c r="CN120" s="191">
        <f>IF($A120="",0,IF(VLOOKUP($A120,'ECM Staff time by PoF'!$B$5:$C$119,2,FALSE)="Not Applicable",VLOOKUP($A120,'ECM Staff time by PoF'!$B$5:$S$119,MATCH($BV$103, 'ECM Staff time by PoF'!$B$4:$R$4,0),FALSE),IF(ISERROR(VLOOKUP(CONCATENATE($A120,T$66),'ECM Staff time by PoF'!$A$5:$S$119,MATCH($BV$103, 'ECM Staff time by PoF'!$A$4:$R$4,0),FALSE)), 0, VLOOKUP(CONCATENATE($A120,T$66),'ECM Staff time by PoF'!$A$5:$S$119,MATCH($BV$103, 'ECM Staff time by PoF'!$A$4:$R$4,0),FALSE))))*T82</f>
        <v>0</v>
      </c>
      <c r="CO120" s="191">
        <f>IF($A120="",0,IF(VLOOKUP($A120,'ECM Staff time by PoF'!$B$5:$C$119,2,FALSE)="Not Applicable",VLOOKUP($A120,'ECM Staff time by PoF'!$B$5:$S$119,MATCH($BV$103, 'ECM Staff time by PoF'!$B$4:$R$4,0),FALSE),IF(ISERROR(VLOOKUP(CONCATENATE($A120,U$66),'ECM Staff time by PoF'!$A$5:$S$119,MATCH($BV$103, 'ECM Staff time by PoF'!$A$4:$R$4,0),FALSE)), 0, VLOOKUP(CONCATENATE($A120,U$66),'ECM Staff time by PoF'!$A$5:$S$119,MATCH($BV$103, 'ECM Staff time by PoF'!$A$4:$R$4,0),FALSE))))*U82</f>
        <v>0</v>
      </c>
      <c r="CP120" s="191">
        <f>IF($A120="",0,IF(VLOOKUP($A120,'ECM Staff time by PoF'!$B$5:$C$119,2,FALSE)="Not Applicable",VLOOKUP($A120,'ECM Staff time by PoF'!$B$5:$S$119,MATCH($BV$103, 'ECM Staff time by PoF'!$B$4:$R$4,0),FALSE),IF(ISERROR(VLOOKUP(CONCATENATE($A120,V$66),'ECM Staff time by PoF'!$A$5:$S$119,MATCH($BV$103, 'ECM Staff time by PoF'!$A$4:$R$4,0),FALSE)), 0, VLOOKUP(CONCATENATE($A120,V$66),'ECM Staff time by PoF'!$A$5:$S$119,MATCH($BV$103, 'ECM Staff time by PoF'!$A$4:$R$4,0),FALSE))))*V82</f>
        <v>0</v>
      </c>
      <c r="CQ120" s="191">
        <f>IF($A120="",0,IF(VLOOKUP($A120,'ECM Staff time by PoF'!$B$5:$C$119,2,FALSE)="Not Applicable",VLOOKUP($A120,'ECM Staff time by PoF'!$B$5:$S$119,MATCH($BV$103, 'ECM Staff time by PoF'!$B$4:$R$4,0),FALSE),IF(ISERROR(VLOOKUP(CONCATENATE($A120,W$66),'ECM Staff time by PoF'!$A$5:$S$119,MATCH($BV$103, 'ECM Staff time by PoF'!$A$4:$R$4,0),FALSE)), 0, VLOOKUP(CONCATENATE($A120,W$66),'ECM Staff time by PoF'!$A$5:$S$119,MATCH($BV$103, 'ECM Staff time by PoF'!$A$4:$R$4,0),FALSE))))*W82</f>
        <v>0</v>
      </c>
      <c r="CR120" s="191">
        <f>IF($A120="",0,IF(VLOOKUP($A120,'ECM Staff time by PoF'!$B$5:$C$119,2,FALSE)="Not Applicable",VLOOKUP($A120,'ECM Staff time by PoF'!$B$5:$S$119,MATCH($BV$103, 'ECM Staff time by PoF'!$B$4:$R$4,0),FALSE),IF(ISERROR(VLOOKUP(CONCATENATE($A120,X$66),'ECM Staff time by PoF'!$A$5:$S$119,MATCH($BV$103, 'ECM Staff time by PoF'!$A$4:$R$4,0),FALSE)), 0, VLOOKUP(CONCATENATE($A120,X$66),'ECM Staff time by PoF'!$A$5:$S$119,MATCH($BV$103, 'ECM Staff time by PoF'!$A$4:$R$4,0),FALSE))))*X82</f>
        <v>0</v>
      </c>
      <c r="CS120" s="191">
        <f>IF($A120="",0,IF(VLOOKUP($A120,'ECM Staff time by PoF'!$B$5:$C$119,2,FALSE)="Not Applicable",VLOOKUP($A120,'ECM Staff time by PoF'!$B$5:$S$119,MATCH($BV$103, 'ECM Staff time by PoF'!$B$4:$R$4,0),FALSE),IF(ISERROR(VLOOKUP(CONCATENATE($A120,Y$66),'ECM Staff time by PoF'!$A$5:$S$119,MATCH($BV$103, 'ECM Staff time by PoF'!$A$4:$R$4,0),FALSE)), 0, VLOOKUP(CONCATENATE($A120,Y$66),'ECM Staff time by PoF'!$A$5:$S$119,MATCH($BV$103, 'ECM Staff time by PoF'!$A$4:$R$4,0),FALSE))))*Y82</f>
        <v>0</v>
      </c>
      <c r="CT120" s="191">
        <f>IF($A120="",0,IF(VLOOKUP($A120,'ECM Staff time by PoF'!$B$5:$C$119,2,FALSE)="Not Applicable",VLOOKUP($A120,'ECM Staff time by PoF'!$B$5:$S$119,MATCH($BV$103, 'ECM Staff time by PoF'!$B$4:$R$4,0),FALSE),IF(ISERROR(VLOOKUP(CONCATENATE($A120,Z$66),'ECM Staff time by PoF'!$A$5:$S$119,MATCH($BV$103, 'ECM Staff time by PoF'!$A$4:$R$4,0),FALSE)), 0, VLOOKUP(CONCATENATE($A120,Z$66),'ECM Staff time by PoF'!$A$5:$S$119,MATCH($BV$103, 'ECM Staff time by PoF'!$A$4:$R$4,0),FALSE))))*Z82</f>
        <v>0</v>
      </c>
      <c r="CU120" s="191">
        <f>IF($A120="",0,IF(VLOOKUP($A120,'ECM Staff time by PoF'!$B$5:$C$119,2,FALSE)="Not Applicable",VLOOKUP($A120,'ECM Staff time by PoF'!$B$5:$S$119,MATCH($BV$103, 'ECM Staff time by PoF'!$B$4:$R$4,0),FALSE),IF(ISERROR(VLOOKUP(CONCATENATE($A120,AA$66),'ECM Staff time by PoF'!$A$5:$S$119,MATCH($BV$103, 'ECM Staff time by PoF'!$A$4:$R$4,0),FALSE)), 0, VLOOKUP(CONCATENATE($A120,AA$66),'ECM Staff time by PoF'!$A$5:$S$119,MATCH($BV$103, 'ECM Staff time by PoF'!$A$4:$R$4,0),FALSE))))*AA82</f>
        <v>0</v>
      </c>
      <c r="CV120" s="191">
        <f>IF($A120="",0,IF(VLOOKUP($A120,'ECM Staff time by PoF'!$B$5:$C$119,2,FALSE)="Not Applicable",VLOOKUP($A120,'ECM Staff time by PoF'!$B$5:$S$119,MATCH($BV$103, 'ECM Staff time by PoF'!$B$4:$R$4,0),FALSE),IF(ISERROR(VLOOKUP(CONCATENATE($A120,AB$66),'ECM Staff time by PoF'!$A$5:$S$119,MATCH($BV$103, 'ECM Staff time by PoF'!$A$4:$R$4,0),FALSE)), 0, VLOOKUP(CONCATENATE($A120,AB$66),'ECM Staff time by PoF'!$A$5:$S$119,MATCH($BV$103, 'ECM Staff time by PoF'!$A$4:$R$4,0),FALSE))))*AB82</f>
        <v>0</v>
      </c>
      <c r="CW120" s="191">
        <f>IF($A120="",0,IF(VLOOKUP($A120,'ECM Staff time by PoF'!$B$5:$C$119,2,FALSE)="Not Applicable",VLOOKUP($A120,'ECM Staff time by PoF'!$B$5:$S$119,MATCH($BV$103, 'ECM Staff time by PoF'!$B$4:$R$4,0),FALSE),IF(ISERROR(VLOOKUP(CONCATENATE($A120,AC$66),'ECM Staff time by PoF'!$A$5:$S$119,MATCH($BV$103, 'ECM Staff time by PoF'!$A$4:$R$4,0),FALSE)), 0, VLOOKUP(CONCATENATE($A120,AC$66),'ECM Staff time by PoF'!$A$5:$S$119,MATCH($BV$103, 'ECM Staff time by PoF'!$A$4:$R$4,0),FALSE))))*AC82</f>
        <v>0</v>
      </c>
      <c r="CX120" s="191">
        <f>IF($A120="",0,IF(VLOOKUP($A120,'ECM Staff time by PoF'!$B$5:$C$119,2,FALSE)="Not Applicable",VLOOKUP($A120,'ECM Staff time by PoF'!$B$5:$S$119,MATCH($BV$103, 'ECM Staff time by PoF'!$B$4:$R$4,0),FALSE),IF(ISERROR(VLOOKUP(CONCATENATE($A120,AD$66),'ECM Staff time by PoF'!$A$5:$S$119,MATCH($BV$103, 'ECM Staff time by PoF'!$A$4:$R$4,0),FALSE)), 0, VLOOKUP(CONCATENATE($A120,AD$66),'ECM Staff time by PoF'!$A$5:$S$119,MATCH($BV$103, 'ECM Staff time by PoF'!$A$4:$R$4,0),FALSE))))*AD82</f>
        <v>0</v>
      </c>
      <c r="CY120" s="191">
        <f>IF($A120="",0,IF(VLOOKUP($A120,'ECM Staff time by PoF'!$B$5:$C$119,2,FALSE)="Not Applicable",VLOOKUP($A120,'ECM Staff time by PoF'!$B$5:$S$119,MATCH($BV$103, 'ECM Staff time by PoF'!$B$4:$R$4,0),FALSE),IF(ISERROR(VLOOKUP(CONCATENATE($A120,AE$66),'ECM Staff time by PoF'!$A$5:$S$119,MATCH($BV$103, 'ECM Staff time by PoF'!$A$4:$R$4,0),FALSE)), 0, VLOOKUP(CONCATENATE($A120,AE$66),'ECM Staff time by PoF'!$A$5:$S$119,MATCH($BV$103, 'ECM Staff time by PoF'!$A$4:$R$4,0),FALSE))))*AE82</f>
        <v>0</v>
      </c>
      <c r="CZ120" s="191">
        <f>IF($A120="",0,IF(VLOOKUP($A120,'ECM Staff time by PoF'!$B$5:$C$119,2,FALSE)="Not Applicable",VLOOKUP($A120,'ECM Staff time by PoF'!$B$5:$S$119,MATCH($BV$103, 'ECM Staff time by PoF'!$B$4:$R$4,0),FALSE),IF(ISERROR(VLOOKUP(CONCATENATE($A120,AF$66),'ECM Staff time by PoF'!$A$5:$S$119,MATCH($BV$103, 'ECM Staff time by PoF'!$A$4:$R$4,0),FALSE)), 0, VLOOKUP(CONCATENATE($A120,AF$66),'ECM Staff time by PoF'!$A$5:$S$119,MATCH($BV$103, 'ECM Staff time by PoF'!$A$4:$R$4,0),FALSE))))*AF82</f>
        <v>0</v>
      </c>
      <c r="DA120" s="191">
        <f>IF($A120="",0,IF(VLOOKUP($A120,'ECM Staff time by PoF'!$B$5:$C$119,2,FALSE)="Not Applicable",VLOOKUP($A120,'ECM Staff time by PoF'!$B$5:$S$119,MATCH($BV$103, 'ECM Staff time by PoF'!$B$4:$R$4,0),FALSE),IF(ISERROR(VLOOKUP(CONCATENATE($A120,AG$66),'ECM Staff time by PoF'!$A$5:$S$119,MATCH($BV$103, 'ECM Staff time by PoF'!$A$4:$R$4,0),FALSE)), 0, VLOOKUP(CONCATENATE($A120,AG$66),'ECM Staff time by PoF'!$A$5:$S$119,MATCH($BV$103, 'ECM Staff time by PoF'!$A$4:$R$4,0),FALSE))))*AG82</f>
        <v>0</v>
      </c>
      <c r="DB120" s="191">
        <f>IF($A120="",0,IF(VLOOKUP($A120,'ECM Staff time by PoF'!$B$5:$C$119,2,FALSE)="Not Applicable",VLOOKUP($A120,'ECM Staff time by PoF'!$B$5:$S$119,MATCH($BV$103, 'ECM Staff time by PoF'!$B$4:$R$4,0),FALSE),IF(ISERROR(VLOOKUP(CONCATENATE($A120,AH$66),'ECM Staff time by PoF'!$A$5:$S$119,MATCH($BV$103, 'ECM Staff time by PoF'!$A$4:$R$4,0),FALSE)), 0, VLOOKUP(CONCATENATE($A120,AH$66),'ECM Staff time by PoF'!$A$5:$S$119,MATCH($BV$103, 'ECM Staff time by PoF'!$A$4:$R$4,0),FALSE))))*AH82</f>
        <v>0</v>
      </c>
      <c r="DC120" s="191">
        <f>IF($A120="",0,IF(VLOOKUP($A120,'ECM Staff time by PoF'!$B$5:$C$119,2,FALSE)="Not Applicable",VLOOKUP($A120,'ECM Staff time by PoF'!$B$5:$S$119,MATCH($BV$103, 'ECM Staff time by PoF'!$B$4:$R$4,0),FALSE),IF(ISERROR(VLOOKUP(CONCATENATE($A120,AI$66),'ECM Staff time by PoF'!$A$5:$S$119,MATCH($BV$103, 'ECM Staff time by PoF'!$A$4:$R$4,0),FALSE)), 0, VLOOKUP(CONCATENATE($A120,AI$66),'ECM Staff time by PoF'!$A$5:$S$119,MATCH($BV$103, 'ECM Staff time by PoF'!$A$4:$R$4,0),FALSE))))*AI82</f>
        <v>0</v>
      </c>
      <c r="DD120" s="191">
        <f>IF($A120="",0,IF(VLOOKUP($A120,'ECM Staff time by PoF'!$B$5:$C$119,2,FALSE)="Not Applicable",VLOOKUP($A120,'ECM Staff time by PoF'!$B$5:$S$119,MATCH($BV$103, 'ECM Staff time by PoF'!$B$4:$R$4,0),FALSE),IF(ISERROR(VLOOKUP(CONCATENATE($A120,AJ$66),'ECM Staff time by PoF'!$A$5:$S$119,MATCH($BV$103, 'ECM Staff time by PoF'!$A$4:$R$4,0),FALSE)), 0, VLOOKUP(CONCATENATE($A120,AJ$66),'ECM Staff time by PoF'!$A$5:$S$119,MATCH($BV$103, 'ECM Staff time by PoF'!$A$4:$R$4,0),FALSE))))*AJ82</f>
        <v>0</v>
      </c>
      <c r="DE120" s="191">
        <f>IF($A120="",0,IF(VLOOKUP($A120,'ECM Staff time by PoF'!$B$5:$C$119,2,FALSE)="Not Applicable",VLOOKUP($A120,'ECM Staff time by PoF'!$B$5:$S$119,MATCH($BV$103, 'ECM Staff time by PoF'!$B$4:$R$4,0),FALSE),IF(ISERROR(VLOOKUP(CONCATENATE($A120,AK$66),'ECM Staff time by PoF'!$A$5:$S$119,MATCH($BV$103, 'ECM Staff time by PoF'!$A$4:$R$4,0),FALSE)), 0, VLOOKUP(CONCATENATE($A120,AK$66),'ECM Staff time by PoF'!$A$5:$S$119,MATCH($BV$103, 'ECM Staff time by PoF'!$A$4:$R$4,0),FALSE))))*AK82</f>
        <v>0</v>
      </c>
      <c r="DF120" s="191">
        <f>IF($A120="",0,IF(VLOOKUP($A120,'ECM Staff time by PoF'!$B$5:$C$119,2,FALSE)="Not Applicable",VLOOKUP($A120,'ECM Staff time by PoF'!$B$5:$S$119,MATCH($DF$103, 'ECM Staff time by PoF'!$B$4:$R$4,0),FALSE),IF(ISERROR(VLOOKUP(CONCATENATE($A120,B$66),'ECM Staff time by PoF'!$A$5:$S$119,MATCH($DF$103, 'ECM Staff time by PoF'!$A$4:$R$4,0),FALSE)), 0, VLOOKUP(CONCATENATE($A120,B$66),'ECM Staff time by PoF'!$A$5:$S$119,MATCH($DF$103, 'ECM Staff time by PoF'!$A$4:$R$4,0),FALSE))))*B82</f>
        <v>0</v>
      </c>
      <c r="DG120" s="191">
        <f>IF($A120="",0,IF(VLOOKUP($A120,'ECM Staff time by PoF'!$B$5:$C$119,2,FALSE)="Not Applicable",VLOOKUP($A120,'ECM Staff time by PoF'!$B$5:$S$119,MATCH($DF$103, 'ECM Staff time by PoF'!$B$4:$R$4,0),FALSE),IF(ISERROR(VLOOKUP(CONCATENATE($A120,C$66),'ECM Staff time by PoF'!$A$5:$S$119,MATCH($DF$103, 'ECM Staff time by PoF'!$A$4:$R$4,0),FALSE)), 0, VLOOKUP(CONCATENATE($A120,C$66),'ECM Staff time by PoF'!$A$5:$S$119,MATCH($DF$103, 'ECM Staff time by PoF'!$A$4:$R$4,0),FALSE))))*C82</f>
        <v>0</v>
      </c>
      <c r="DH120" s="191">
        <f>IF($A120="",0,IF(VLOOKUP($A120,'ECM Staff time by PoF'!$B$5:$C$119,2,FALSE)="Not Applicable",VLOOKUP($A120,'ECM Staff time by PoF'!$B$5:$S$119,MATCH($DF$103, 'ECM Staff time by PoF'!$B$4:$R$4,0),FALSE),IF(ISERROR(VLOOKUP(CONCATENATE($A120,D$66),'ECM Staff time by PoF'!$A$5:$S$119,MATCH($DF$103, 'ECM Staff time by PoF'!$A$4:$R$4,0),FALSE)), 0, VLOOKUP(CONCATENATE($A120,D$66),'ECM Staff time by PoF'!$A$5:$S$119,MATCH($DF$103, 'ECM Staff time by PoF'!$A$4:$R$4,0),FALSE))))*D82</f>
        <v>0</v>
      </c>
      <c r="DI120" s="191">
        <f>IF($A120="",0,IF(VLOOKUP($A120,'ECM Staff time by PoF'!$B$5:$C$119,2,FALSE)="Not Applicable",VLOOKUP($A120,'ECM Staff time by PoF'!$B$5:$S$119,MATCH($DF$103, 'ECM Staff time by PoF'!$B$4:$R$4,0),FALSE),IF(ISERROR(VLOOKUP(CONCATENATE($A120,E$66),'ECM Staff time by PoF'!$A$5:$S$119,MATCH($DF$103, 'ECM Staff time by PoF'!$A$4:$R$4,0),FALSE)), 0, VLOOKUP(CONCATENATE($A120,E$66),'ECM Staff time by PoF'!$A$5:$S$119,MATCH($DF$103, 'ECM Staff time by PoF'!$A$4:$R$4,0),FALSE))))*E82</f>
        <v>0</v>
      </c>
      <c r="DJ120" s="191">
        <f>IF($A120="",0,IF(VLOOKUP($A120,'ECM Staff time by PoF'!$B$5:$C$119,2,FALSE)="Not Applicable",VLOOKUP($A120,'ECM Staff time by PoF'!$B$5:$S$119,MATCH($DF$103, 'ECM Staff time by PoF'!$B$4:$R$4,0),FALSE),IF(ISERROR(VLOOKUP(CONCATENATE($A120,F$66),'ECM Staff time by PoF'!$A$5:$S$119,MATCH($DF$103, 'ECM Staff time by PoF'!$A$4:$R$4,0),FALSE)), 0, VLOOKUP(CONCATENATE($A120,F$66),'ECM Staff time by PoF'!$A$5:$S$119,MATCH($DF$103, 'ECM Staff time by PoF'!$A$4:$R$4,0),FALSE))))*F82</f>
        <v>0</v>
      </c>
      <c r="DK120" s="191">
        <f>IF($A120="",0,IF(VLOOKUP($A120,'ECM Staff time by PoF'!$B$5:$C$119,2,FALSE)="Not Applicable",VLOOKUP($A120,'ECM Staff time by PoF'!$B$5:$S$119,MATCH($DF$103, 'ECM Staff time by PoF'!$B$4:$R$4,0),FALSE),IF(ISERROR(VLOOKUP(CONCATENATE($A120,G$66),'ECM Staff time by PoF'!$A$5:$S$119,MATCH($DF$103, 'ECM Staff time by PoF'!$A$4:$R$4,0),FALSE)), 0, VLOOKUP(CONCATENATE($A120,G$66),'ECM Staff time by PoF'!$A$5:$S$119,MATCH($DF$103, 'ECM Staff time by PoF'!$A$4:$R$4,0),FALSE))))*G82</f>
        <v>0</v>
      </c>
      <c r="DL120" s="191">
        <f>IF($A120="",0,IF(VLOOKUP($A120,'ECM Staff time by PoF'!$B$5:$C$119,2,FALSE)="Not Applicable",VLOOKUP($A120,'ECM Staff time by PoF'!$B$5:$S$119,MATCH($DF$103, 'ECM Staff time by PoF'!$B$4:$R$4,0),FALSE),IF(ISERROR(VLOOKUP(CONCATENATE($A120,H$66),'ECM Staff time by PoF'!$A$5:$S$119,MATCH($DF$103, 'ECM Staff time by PoF'!$A$4:$R$4,0),FALSE)), 0, VLOOKUP(CONCATENATE($A120,H$66),'ECM Staff time by PoF'!$A$5:$S$119,MATCH($DF$103, 'ECM Staff time by PoF'!$A$4:$R$4,0),FALSE))))*H82</f>
        <v>0</v>
      </c>
      <c r="DM120" s="191">
        <f>IF($A120="",0,IF(VLOOKUP($A120,'ECM Staff time by PoF'!$B$5:$C$119,2,FALSE)="Not Applicable",VLOOKUP($A120,'ECM Staff time by PoF'!$B$5:$S$119,MATCH($DF$103, 'ECM Staff time by PoF'!$B$4:$R$4,0),FALSE),IF(ISERROR(VLOOKUP(CONCATENATE($A120,I$66),'ECM Staff time by PoF'!$A$5:$S$119,MATCH($DF$103, 'ECM Staff time by PoF'!$A$4:$R$4,0),FALSE)), 0, VLOOKUP(CONCATENATE($A120,I$66),'ECM Staff time by PoF'!$A$5:$S$119,MATCH($DF$103, 'ECM Staff time by PoF'!$A$4:$R$4,0),FALSE))))*I82</f>
        <v>0</v>
      </c>
      <c r="DN120" s="191">
        <f>IF($A120="",0,IF(VLOOKUP($A120,'ECM Staff time by PoF'!$B$5:$C$119,2,FALSE)="Not Applicable",VLOOKUP($A120,'ECM Staff time by PoF'!$B$5:$S$119,MATCH($DF$103, 'ECM Staff time by PoF'!$B$4:$R$4,0),FALSE),IF(ISERROR(VLOOKUP(CONCATENATE($A120,J$66),'ECM Staff time by PoF'!$A$5:$S$119,MATCH($DF$103, 'ECM Staff time by PoF'!$A$4:$R$4,0),FALSE)), 0, VLOOKUP(CONCATENATE($A120,J$66),'ECM Staff time by PoF'!$A$5:$S$119,MATCH($DF$103, 'ECM Staff time by PoF'!$A$4:$R$4,0),FALSE))))*J82</f>
        <v>0</v>
      </c>
      <c r="DO120" s="191">
        <f>IF($A120="",0,IF(VLOOKUP($A120,'ECM Staff time by PoF'!$B$5:$C$119,2,FALSE)="Not Applicable",VLOOKUP($A120,'ECM Staff time by PoF'!$B$5:$S$119,MATCH($DF$103, 'ECM Staff time by PoF'!$B$4:$R$4,0),FALSE),IF(ISERROR(VLOOKUP(CONCATENATE($A120,K$66),'ECM Staff time by PoF'!$A$5:$S$119,MATCH($DF$103, 'ECM Staff time by PoF'!$A$4:$R$4,0),FALSE)), 0, VLOOKUP(CONCATENATE($A120,K$66),'ECM Staff time by PoF'!$A$5:$S$119,MATCH($DF$103, 'ECM Staff time by PoF'!$A$4:$R$4,0),FALSE))))*K82</f>
        <v>0</v>
      </c>
      <c r="DP120" s="191">
        <f>IF($A120="",0,IF(VLOOKUP($A120,'ECM Staff time by PoF'!$B$5:$C$119,2,FALSE)="Not Applicable",VLOOKUP($A120,'ECM Staff time by PoF'!$B$5:$S$119,MATCH($DF$103, 'ECM Staff time by PoF'!$B$4:$R$4,0),FALSE),IF(ISERROR(VLOOKUP(CONCATENATE($A120,L$66),'ECM Staff time by PoF'!$A$5:$S$119,MATCH($DF$103, 'ECM Staff time by PoF'!$A$4:$R$4,0),FALSE)), 0, VLOOKUP(CONCATENATE($A120,L$66),'ECM Staff time by PoF'!$A$5:$S$119,MATCH($DF$103, 'ECM Staff time by PoF'!$A$4:$R$4,0),FALSE))))*L82</f>
        <v>0</v>
      </c>
      <c r="DQ120" s="191">
        <f>IF($A120="",0,IF(VLOOKUP($A120,'ECM Staff time by PoF'!$B$5:$C$119,2,FALSE)="Not Applicable",VLOOKUP($A120,'ECM Staff time by PoF'!$B$5:$S$119,MATCH($DF$103, 'ECM Staff time by PoF'!$B$4:$R$4,0),FALSE),IF(ISERROR(VLOOKUP(CONCATENATE($A120,M$66),'ECM Staff time by PoF'!$A$5:$S$119,MATCH($DF$103, 'ECM Staff time by PoF'!$A$4:$R$4,0),FALSE)), 0, VLOOKUP(CONCATENATE($A120,M$66),'ECM Staff time by PoF'!$A$5:$S$119,MATCH($DF$103, 'ECM Staff time by PoF'!$A$4:$R$4,0),FALSE))))*M82</f>
        <v>0</v>
      </c>
      <c r="DR120" s="191">
        <f>IF($A120="",0,IF(VLOOKUP($A120,'ECM Staff time by PoF'!$B$5:$C$119,2,FALSE)="Not Applicable",VLOOKUP($A120,'ECM Staff time by PoF'!$B$5:$S$119,MATCH($DF$103, 'ECM Staff time by PoF'!$B$4:$R$4,0),FALSE),IF(ISERROR(VLOOKUP(CONCATENATE($A120,N$66),'ECM Staff time by PoF'!$A$5:$S$119,MATCH($DF$103, 'ECM Staff time by PoF'!$A$4:$R$4,0),FALSE)), 0, VLOOKUP(CONCATENATE($A120,N$66),'ECM Staff time by PoF'!$A$5:$S$119,MATCH($DF$103, 'ECM Staff time by PoF'!$A$4:$R$4,0),FALSE))))*N82</f>
        <v>0</v>
      </c>
      <c r="DS120" s="191">
        <f>IF($A120="",0,IF(VLOOKUP($A120,'ECM Staff time by PoF'!$B$5:$C$119,2,FALSE)="Not Applicable",VLOOKUP($A120,'ECM Staff time by PoF'!$B$5:$S$119,MATCH($DF$103, 'ECM Staff time by PoF'!$B$4:$R$4,0),FALSE),IF(ISERROR(VLOOKUP(CONCATENATE($A120,O$66),'ECM Staff time by PoF'!$A$5:$S$119,MATCH($DF$103, 'ECM Staff time by PoF'!$A$4:$R$4,0),FALSE)), 0, VLOOKUP(CONCATENATE($A120,O$66),'ECM Staff time by PoF'!$A$5:$S$119,MATCH($DF$103, 'ECM Staff time by PoF'!$A$4:$R$4,0),FALSE))))*O82</f>
        <v>0</v>
      </c>
      <c r="DT120" s="191">
        <f>IF($A120="",0,IF(VLOOKUP($A120,'ECM Staff time by PoF'!$B$5:$C$119,2,FALSE)="Not Applicable",VLOOKUP($A120,'ECM Staff time by PoF'!$B$5:$S$119,MATCH($DF$103, 'ECM Staff time by PoF'!$B$4:$R$4,0),FALSE),IF(ISERROR(VLOOKUP(CONCATENATE($A120,P$66),'ECM Staff time by PoF'!$A$5:$S$119,MATCH($DF$103, 'ECM Staff time by PoF'!$A$4:$R$4,0),FALSE)), 0, VLOOKUP(CONCATENATE($A120,P$66),'ECM Staff time by PoF'!$A$5:$S$119,MATCH($DF$103, 'ECM Staff time by PoF'!$A$4:$R$4,0),FALSE))))*P82</f>
        <v>0</v>
      </c>
      <c r="DU120" s="191">
        <f>IF($A120="",0,IF(VLOOKUP($A120,'ECM Staff time by PoF'!$B$5:$C$119,2,FALSE)="Not Applicable",VLOOKUP($A120,'ECM Staff time by PoF'!$B$5:$S$119,MATCH($DF$103, 'ECM Staff time by PoF'!$B$4:$R$4,0),FALSE),IF(ISERROR(VLOOKUP(CONCATENATE($A120,Q$66),'ECM Staff time by PoF'!$A$5:$S$119,MATCH($DF$103, 'ECM Staff time by PoF'!$A$4:$R$4,0),FALSE)), 0, VLOOKUP(CONCATENATE($A120,Q$66),'ECM Staff time by PoF'!$A$5:$S$119,MATCH($DF$103, 'ECM Staff time by PoF'!$A$4:$R$4,0),FALSE))))*Q82</f>
        <v>0</v>
      </c>
      <c r="DV120" s="191">
        <f>IF($A120="",0,IF(VLOOKUP($A120,'ECM Staff time by PoF'!$B$5:$C$119,2,FALSE)="Not Applicable",VLOOKUP($A120,'ECM Staff time by PoF'!$B$5:$S$119,MATCH($DF$103, 'ECM Staff time by PoF'!$B$4:$R$4,0),FALSE),IF(ISERROR(VLOOKUP(CONCATENATE($A120,R$66),'ECM Staff time by PoF'!$A$5:$S$119,MATCH($DF$103, 'ECM Staff time by PoF'!$A$4:$R$4,0),FALSE)), 0, VLOOKUP(CONCATENATE($A120,R$66),'ECM Staff time by PoF'!$A$5:$S$119,MATCH($DF$103, 'ECM Staff time by PoF'!$A$4:$R$4,0),FALSE))))*R82</f>
        <v>0</v>
      </c>
      <c r="DW120" s="191">
        <f>IF($A120="",0,IF(VLOOKUP($A120,'ECM Staff time by PoF'!$B$5:$C$119,2,FALSE)="Not Applicable",VLOOKUP($A120,'ECM Staff time by PoF'!$B$5:$S$119,MATCH($DF$103, 'ECM Staff time by PoF'!$B$4:$R$4,0),FALSE),IF(ISERROR(VLOOKUP(CONCATENATE($A120,S$66),'ECM Staff time by PoF'!$A$5:$S$119,MATCH($DF$103, 'ECM Staff time by PoF'!$A$4:$R$4,0),FALSE)), 0, VLOOKUP(CONCATENATE($A120,S$66),'ECM Staff time by PoF'!$A$5:$S$119,MATCH($DF$103, 'ECM Staff time by PoF'!$A$4:$R$4,0),FALSE))))*S82</f>
        <v>0</v>
      </c>
      <c r="DX120" s="191">
        <f>IF($A120="",0,IF(VLOOKUP($A120,'ECM Staff time by PoF'!$B$5:$C$119,2,FALSE)="Not Applicable",VLOOKUP($A120,'ECM Staff time by PoF'!$B$5:$S$119,MATCH($DF$103, 'ECM Staff time by PoF'!$B$4:$R$4,0),FALSE),IF(ISERROR(VLOOKUP(CONCATENATE($A120,T$66),'ECM Staff time by PoF'!$A$5:$S$119,MATCH($DF$103, 'ECM Staff time by PoF'!$A$4:$R$4,0),FALSE)), 0, VLOOKUP(CONCATENATE($A120,T$66),'ECM Staff time by PoF'!$A$5:$S$119,MATCH($DF$103, 'ECM Staff time by PoF'!$A$4:$R$4,0),FALSE))))*T82</f>
        <v>0</v>
      </c>
      <c r="DY120" s="191">
        <f>IF($A120="",0,IF(VLOOKUP($A120,'ECM Staff time by PoF'!$B$5:$C$119,2,FALSE)="Not Applicable",VLOOKUP($A120,'ECM Staff time by PoF'!$B$5:$S$119,MATCH($DF$103, 'ECM Staff time by PoF'!$B$4:$R$4,0),FALSE),IF(ISERROR(VLOOKUP(CONCATENATE($A120,U$66),'ECM Staff time by PoF'!$A$5:$S$119,MATCH($DF$103, 'ECM Staff time by PoF'!$A$4:$R$4,0),FALSE)), 0, VLOOKUP(CONCATENATE($A120,U$66),'ECM Staff time by PoF'!$A$5:$S$119,MATCH($DF$103, 'ECM Staff time by PoF'!$A$4:$R$4,0),FALSE))))*U82</f>
        <v>0</v>
      </c>
      <c r="DZ120" s="191">
        <f>IF($A120="",0,IF(VLOOKUP($A120,'ECM Staff time by PoF'!$B$5:$C$119,2,FALSE)="Not Applicable",VLOOKUP($A120,'ECM Staff time by PoF'!$B$5:$S$119,MATCH($DF$103, 'ECM Staff time by PoF'!$B$4:$R$4,0),FALSE),IF(ISERROR(VLOOKUP(CONCATENATE($A120,V$66),'ECM Staff time by PoF'!$A$5:$S$119,MATCH($DF$103, 'ECM Staff time by PoF'!$A$4:$R$4,0),FALSE)), 0, VLOOKUP(CONCATENATE($A120,V$66),'ECM Staff time by PoF'!$A$5:$S$119,MATCH($DF$103, 'ECM Staff time by PoF'!$A$4:$R$4,0),FALSE))))*V82</f>
        <v>0</v>
      </c>
      <c r="EA120" s="191">
        <f>IF($A120="",0,IF(VLOOKUP($A120,'ECM Staff time by PoF'!$B$5:$C$119,2,FALSE)="Not Applicable",VLOOKUP($A120,'ECM Staff time by PoF'!$B$5:$S$119,MATCH($DF$103, 'ECM Staff time by PoF'!$B$4:$R$4,0),FALSE),IF(ISERROR(VLOOKUP(CONCATENATE($A120,W$66),'ECM Staff time by PoF'!$A$5:$S$119,MATCH($DF$103, 'ECM Staff time by PoF'!$A$4:$R$4,0),FALSE)), 0, VLOOKUP(CONCATENATE($A120,W$66),'ECM Staff time by PoF'!$A$5:$S$119,MATCH($DF$103, 'ECM Staff time by PoF'!$A$4:$R$4,0),FALSE))))*W82</f>
        <v>0</v>
      </c>
      <c r="EB120" s="191">
        <f>IF($A120="",0,IF(VLOOKUP($A120,'ECM Staff time by PoF'!$B$5:$C$119,2,FALSE)="Not Applicable",VLOOKUP($A120,'ECM Staff time by PoF'!$B$5:$S$119,MATCH($DF$103, 'ECM Staff time by PoF'!$B$4:$R$4,0),FALSE),IF(ISERROR(VLOOKUP(CONCATENATE($A120,X$66),'ECM Staff time by PoF'!$A$5:$S$119,MATCH($DF$103, 'ECM Staff time by PoF'!$A$4:$R$4,0),FALSE)), 0, VLOOKUP(CONCATENATE($A120,X$66),'ECM Staff time by PoF'!$A$5:$S$119,MATCH($DF$103, 'ECM Staff time by PoF'!$A$4:$R$4,0),FALSE))))*X82</f>
        <v>0</v>
      </c>
      <c r="EC120" s="191">
        <f>IF($A120="",0,IF(VLOOKUP($A120,'ECM Staff time by PoF'!$B$5:$C$119,2,FALSE)="Not Applicable",VLOOKUP($A120,'ECM Staff time by PoF'!$B$5:$S$119,MATCH($DF$103, 'ECM Staff time by PoF'!$B$4:$R$4,0),FALSE),IF(ISERROR(VLOOKUP(CONCATENATE($A120,Y$66),'ECM Staff time by PoF'!$A$5:$S$119,MATCH($DF$103, 'ECM Staff time by PoF'!$A$4:$R$4,0),FALSE)), 0, VLOOKUP(CONCATENATE($A120,Y$66),'ECM Staff time by PoF'!$A$5:$S$119,MATCH($DF$103, 'ECM Staff time by PoF'!$A$4:$R$4,0),FALSE))))*Y82</f>
        <v>0</v>
      </c>
      <c r="ED120" s="191">
        <f>IF($A120="",0,IF(VLOOKUP($A120,'ECM Staff time by PoF'!$B$5:$C$119,2,FALSE)="Not Applicable",VLOOKUP($A120,'ECM Staff time by PoF'!$B$5:$S$119,MATCH($DF$103, 'ECM Staff time by PoF'!$B$4:$R$4,0),FALSE),IF(ISERROR(VLOOKUP(CONCATENATE($A120,Z$66),'ECM Staff time by PoF'!$A$5:$S$119,MATCH($DF$103, 'ECM Staff time by PoF'!$A$4:$R$4,0),FALSE)), 0, VLOOKUP(CONCATENATE($A120,Z$66),'ECM Staff time by PoF'!$A$5:$S$119,MATCH($DF$103, 'ECM Staff time by PoF'!$A$4:$R$4,0),FALSE))))*Z82</f>
        <v>0</v>
      </c>
      <c r="EE120" s="191">
        <f>IF($A120="",0,IF(VLOOKUP($A120,'ECM Staff time by PoF'!$B$5:$C$119,2,FALSE)="Not Applicable",VLOOKUP($A120,'ECM Staff time by PoF'!$B$5:$S$119,MATCH($DF$103, 'ECM Staff time by PoF'!$B$4:$R$4,0),FALSE),IF(ISERROR(VLOOKUP(CONCATENATE($A120,AA$66),'ECM Staff time by PoF'!$A$5:$S$119,MATCH($DF$103, 'ECM Staff time by PoF'!$A$4:$R$4,0),FALSE)), 0, VLOOKUP(CONCATENATE($A120,AA$66),'ECM Staff time by PoF'!$A$5:$S$119,MATCH($DF$103, 'ECM Staff time by PoF'!$A$4:$R$4,0),FALSE))))*AA82</f>
        <v>0</v>
      </c>
      <c r="EF120" s="191">
        <f>IF($A120="",0,IF(VLOOKUP($A120,'ECM Staff time by PoF'!$B$5:$C$119,2,FALSE)="Not Applicable",VLOOKUP($A120,'ECM Staff time by PoF'!$B$5:$S$119,MATCH($DF$103, 'ECM Staff time by PoF'!$B$4:$R$4,0),FALSE),IF(ISERROR(VLOOKUP(CONCATENATE($A120,AB$66),'ECM Staff time by PoF'!$A$5:$S$119,MATCH($DF$103, 'ECM Staff time by PoF'!$A$4:$R$4,0),FALSE)), 0, VLOOKUP(CONCATENATE($A120,AB$66),'ECM Staff time by PoF'!$A$5:$S$119,MATCH($DF$103, 'ECM Staff time by PoF'!$A$4:$R$4,0),FALSE))))*AB82</f>
        <v>0</v>
      </c>
      <c r="EG120" s="191">
        <f>IF($A120="",0,IF(VLOOKUP($A120,'ECM Staff time by PoF'!$B$5:$C$119,2,FALSE)="Not Applicable",VLOOKUP($A120,'ECM Staff time by PoF'!$B$5:$S$119,MATCH($DF$103, 'ECM Staff time by PoF'!$B$4:$R$4,0),FALSE),IF(ISERROR(VLOOKUP(CONCATENATE($A120,AC$66),'ECM Staff time by PoF'!$A$5:$S$119,MATCH($DF$103, 'ECM Staff time by PoF'!$A$4:$R$4,0),FALSE)), 0, VLOOKUP(CONCATENATE($A120,AC$66),'ECM Staff time by PoF'!$A$5:$S$119,MATCH($DF$103, 'ECM Staff time by PoF'!$A$4:$R$4,0),FALSE))))*AC82</f>
        <v>0</v>
      </c>
      <c r="EH120" s="191">
        <f>IF($A120="",0,IF(VLOOKUP($A120,'ECM Staff time by PoF'!$B$5:$C$119,2,FALSE)="Not Applicable",VLOOKUP($A120,'ECM Staff time by PoF'!$B$5:$S$119,MATCH($DF$103, 'ECM Staff time by PoF'!$B$4:$R$4,0),FALSE),IF(ISERROR(VLOOKUP(CONCATENATE($A120,AD$66),'ECM Staff time by PoF'!$A$5:$S$119,MATCH($DF$103, 'ECM Staff time by PoF'!$A$4:$R$4,0),FALSE)), 0, VLOOKUP(CONCATENATE($A120,AD$66),'ECM Staff time by PoF'!$A$5:$S$119,MATCH($DF$103, 'ECM Staff time by PoF'!$A$4:$R$4,0),FALSE))))*AD82</f>
        <v>0</v>
      </c>
      <c r="EI120" s="191">
        <f>IF($A120="",0,IF(VLOOKUP($A120,'ECM Staff time by PoF'!$B$5:$C$119,2,FALSE)="Not Applicable",VLOOKUP($A120,'ECM Staff time by PoF'!$B$5:$S$119,MATCH($DF$103, 'ECM Staff time by PoF'!$B$4:$R$4,0),FALSE),IF(ISERROR(VLOOKUP(CONCATENATE($A120,AE$66),'ECM Staff time by PoF'!$A$5:$S$119,MATCH($DF$103, 'ECM Staff time by PoF'!$A$4:$R$4,0),FALSE)), 0, VLOOKUP(CONCATENATE($A120,AE$66),'ECM Staff time by PoF'!$A$5:$S$119,MATCH($DF$103, 'ECM Staff time by PoF'!$A$4:$R$4,0),FALSE))))*AE82</f>
        <v>0</v>
      </c>
      <c r="EJ120" s="191">
        <f>IF($A120="",0,IF(VLOOKUP($A120,'ECM Staff time by PoF'!$B$5:$C$119,2,FALSE)="Not Applicable",VLOOKUP($A120,'ECM Staff time by PoF'!$B$5:$S$119,MATCH($DF$103, 'ECM Staff time by PoF'!$B$4:$R$4,0),FALSE),IF(ISERROR(VLOOKUP(CONCATENATE($A120,AF$66),'ECM Staff time by PoF'!$A$5:$S$119,MATCH($DF$103, 'ECM Staff time by PoF'!$A$4:$R$4,0),FALSE)), 0, VLOOKUP(CONCATENATE($A120,AF$66),'ECM Staff time by PoF'!$A$5:$S$119,MATCH($DF$103, 'ECM Staff time by PoF'!$A$4:$R$4,0),FALSE))))*AF82</f>
        <v>0</v>
      </c>
      <c r="EK120" s="191">
        <f>IF($A120="",0,IF(VLOOKUP($A120,'ECM Staff time by PoF'!$B$5:$C$119,2,FALSE)="Not Applicable",VLOOKUP($A120,'ECM Staff time by PoF'!$B$5:$S$119,MATCH($DF$103, 'ECM Staff time by PoF'!$B$4:$R$4,0),FALSE),IF(ISERROR(VLOOKUP(CONCATENATE($A120,AG$66),'ECM Staff time by PoF'!$A$5:$S$119,MATCH($DF$103, 'ECM Staff time by PoF'!$A$4:$R$4,0),FALSE)), 0, VLOOKUP(CONCATENATE($A120,AG$66),'ECM Staff time by PoF'!$A$5:$S$119,MATCH($DF$103, 'ECM Staff time by PoF'!$A$4:$R$4,0),FALSE))))*AG82</f>
        <v>0</v>
      </c>
      <c r="EL120" s="191">
        <f>IF($A120="",0,IF(VLOOKUP($A120,'ECM Staff time by PoF'!$B$5:$C$119,2,FALSE)="Not Applicable",VLOOKUP($A120,'ECM Staff time by PoF'!$B$5:$S$119,MATCH($DF$103, 'ECM Staff time by PoF'!$B$4:$R$4,0),FALSE),IF(ISERROR(VLOOKUP(CONCATENATE($A120,AH$66),'ECM Staff time by PoF'!$A$5:$S$119,MATCH($DF$103, 'ECM Staff time by PoF'!$A$4:$R$4,0),FALSE)), 0, VLOOKUP(CONCATENATE($A120,AH$66),'ECM Staff time by PoF'!$A$5:$S$119,MATCH($DF$103, 'ECM Staff time by PoF'!$A$4:$R$4,0),FALSE))))*AH82</f>
        <v>0</v>
      </c>
      <c r="EM120" s="191">
        <f>IF($A120="",0,IF(VLOOKUP($A120,'ECM Staff time by PoF'!$B$5:$C$119,2,FALSE)="Not Applicable",VLOOKUP($A120,'ECM Staff time by PoF'!$B$5:$S$119,MATCH($DF$103, 'ECM Staff time by PoF'!$B$4:$R$4,0),FALSE),IF(ISERROR(VLOOKUP(CONCATENATE($A120,AI$66),'ECM Staff time by PoF'!$A$5:$S$119,MATCH($DF$103, 'ECM Staff time by PoF'!$A$4:$R$4,0),FALSE)), 0, VLOOKUP(CONCATENATE($A120,AI$66),'ECM Staff time by PoF'!$A$5:$S$119,MATCH($DF$103, 'ECM Staff time by PoF'!$A$4:$R$4,0),FALSE))))*AI82</f>
        <v>0</v>
      </c>
      <c r="EN120" s="191">
        <f>IF($A120="",0,IF(VLOOKUP($A120,'ECM Staff time by PoF'!$B$5:$C$119,2,FALSE)="Not Applicable",VLOOKUP($A120,'ECM Staff time by PoF'!$B$5:$S$119,MATCH($DF$103, 'ECM Staff time by PoF'!$B$4:$R$4,0),FALSE),IF(ISERROR(VLOOKUP(CONCATENATE($A120,AJ$66),'ECM Staff time by PoF'!$A$5:$S$119,MATCH($DF$103, 'ECM Staff time by PoF'!$A$4:$R$4,0),FALSE)), 0, VLOOKUP(CONCATENATE($A120,AJ$66),'ECM Staff time by PoF'!$A$5:$S$119,MATCH($DF$103, 'ECM Staff time by PoF'!$A$4:$R$4,0),FALSE))))*AJ82</f>
        <v>0</v>
      </c>
      <c r="EO120" s="191">
        <f>IF($A120="",0,IF(VLOOKUP($A120,'ECM Staff time by PoF'!$B$5:$C$119,2,FALSE)="Not Applicable",VLOOKUP($A120,'ECM Staff time by PoF'!$B$5:$S$119,MATCH($DF$103, 'ECM Staff time by PoF'!$B$4:$R$4,0),FALSE),IF(ISERROR(VLOOKUP(CONCATENATE($A120,AK$66),'ECM Staff time by PoF'!$A$5:$S$119,MATCH($DF$103, 'ECM Staff time by PoF'!$A$4:$R$4,0),FALSE)), 0, VLOOKUP(CONCATENATE($A120,AK$66),'ECM Staff time by PoF'!$A$5:$S$119,MATCH($DF$103, 'ECM Staff time by PoF'!$A$4:$R$4,0),FALSE))))*AK82</f>
        <v>0</v>
      </c>
      <c r="EP120" s="60">
        <f>IF($A120="",0,IF(VLOOKUP($A120,'ECM Staff time by PoF'!$B$5:$C$119,2,FALSE)="Not Applicable",VLOOKUP($A120,'ECM Staff time by PoF'!$B$5:$S$119,MATCH($EP$103, 'ECM Staff time by PoF'!$B$4:$R$4,0),FALSE),IF(ISERROR(VLOOKUP(CONCATENATE($A120,B$66),'ECM Staff time by PoF'!$A$5:$S$119,MATCH($EP$103, 'ECM Staff time by PoF'!$A$4:$R$4,0),FALSE)), 0, VLOOKUP(CONCATENATE($A120,B$66),'ECM Staff time by PoF'!$A$5:$S$119,MATCH($EP$103, 'ECM Staff time by PoF'!$A$4:$R$4,0),FALSE))))*B82</f>
        <v>0</v>
      </c>
      <c r="EQ120" s="60">
        <f>IF($A120="",0,IF(VLOOKUP($A120,'ECM Staff time by PoF'!$B$5:$C$119,2,FALSE)="Not Applicable",VLOOKUP($A120,'ECM Staff time by PoF'!$B$5:$S$119,MATCH($EP$103, 'ECM Staff time by PoF'!$B$4:$R$4,0),FALSE),IF(ISERROR(VLOOKUP(CONCATENATE($A120,C$66),'ECM Staff time by PoF'!$A$5:$S$119,MATCH($EP$103, 'ECM Staff time by PoF'!$A$4:$R$4,0),FALSE)), 0, VLOOKUP(CONCATENATE($A120,C$66),'ECM Staff time by PoF'!$A$5:$S$119,MATCH($EP$103, 'ECM Staff time by PoF'!$A$4:$R$4,0),FALSE))))*C82</f>
        <v>0</v>
      </c>
      <c r="ER120" s="60">
        <f>IF($A120="",0,IF(VLOOKUP($A120,'ECM Staff time by PoF'!$B$5:$C$119,2,FALSE)="Not Applicable",VLOOKUP($A120,'ECM Staff time by PoF'!$B$5:$S$119,MATCH($EP$103, 'ECM Staff time by PoF'!$B$4:$R$4,0),FALSE),IF(ISERROR(VLOOKUP(CONCATENATE($A120,D$66),'ECM Staff time by PoF'!$A$5:$S$119,MATCH($EP$103, 'ECM Staff time by PoF'!$A$4:$R$4,0),FALSE)), 0, VLOOKUP(CONCATENATE($A120,D$66),'ECM Staff time by PoF'!$A$5:$S$119,MATCH($EP$103, 'ECM Staff time by PoF'!$A$4:$R$4,0),FALSE))))*D82</f>
        <v>0</v>
      </c>
      <c r="ES120" s="60">
        <f>IF($A120="",0,IF(VLOOKUP($A120,'ECM Staff time by PoF'!$B$5:$C$119,2,FALSE)="Not Applicable",VLOOKUP($A120,'ECM Staff time by PoF'!$B$5:$S$119,MATCH($EP$103, 'ECM Staff time by PoF'!$B$4:$R$4,0),FALSE),IF(ISERROR(VLOOKUP(CONCATENATE($A120,E$66),'ECM Staff time by PoF'!$A$5:$S$119,MATCH($EP$103, 'ECM Staff time by PoF'!$A$4:$R$4,0),FALSE)), 0, VLOOKUP(CONCATENATE($A120,E$66),'ECM Staff time by PoF'!$A$5:$S$119,MATCH($EP$103, 'ECM Staff time by PoF'!$A$4:$R$4,0),FALSE))))*E82</f>
        <v>0</v>
      </c>
      <c r="ET120" s="60">
        <f>IF($A120="",0,IF(VLOOKUP($A120,'ECM Staff time by PoF'!$B$5:$C$119,2,FALSE)="Not Applicable",VLOOKUP($A120,'ECM Staff time by PoF'!$B$5:$S$119,MATCH($EP$103, 'ECM Staff time by PoF'!$B$4:$R$4,0),FALSE),IF(ISERROR(VLOOKUP(CONCATENATE($A120,F$66),'ECM Staff time by PoF'!$A$5:$S$119,MATCH($EP$103, 'ECM Staff time by PoF'!$A$4:$R$4,0),FALSE)), 0, VLOOKUP(CONCATENATE($A120,F$66),'ECM Staff time by PoF'!$A$5:$S$119,MATCH($EP$103, 'ECM Staff time by PoF'!$A$4:$R$4,0),FALSE))))*F82</f>
        <v>0</v>
      </c>
      <c r="EU120" s="60">
        <f>IF($A120="",0,IF(VLOOKUP($A120,'ECM Staff time by PoF'!$B$5:$C$119,2,FALSE)="Not Applicable",VLOOKUP($A120,'ECM Staff time by PoF'!$B$5:$S$119,MATCH($EP$103, 'ECM Staff time by PoF'!$B$4:$R$4,0),FALSE),IF(ISERROR(VLOOKUP(CONCATENATE($A120,G$66),'ECM Staff time by PoF'!$A$5:$S$119,MATCH($EP$103, 'ECM Staff time by PoF'!$A$4:$R$4,0),FALSE)), 0, VLOOKUP(CONCATENATE($A120,G$66),'ECM Staff time by PoF'!$A$5:$S$119,MATCH($EP$103, 'ECM Staff time by PoF'!$A$4:$R$4,0),FALSE))))*G82</f>
        <v>0</v>
      </c>
      <c r="EV120" s="60">
        <f>IF($A120="",0,IF(VLOOKUP($A120,'ECM Staff time by PoF'!$B$5:$C$119,2,FALSE)="Not Applicable",VLOOKUP($A120,'ECM Staff time by PoF'!$B$5:$S$119,MATCH($EP$103, 'ECM Staff time by PoF'!$B$4:$R$4,0),FALSE),IF(ISERROR(VLOOKUP(CONCATENATE($A120,H$66),'ECM Staff time by PoF'!$A$5:$S$119,MATCH($EP$103, 'ECM Staff time by PoF'!$A$4:$R$4,0),FALSE)), 0, VLOOKUP(CONCATENATE($A120,H$66),'ECM Staff time by PoF'!$A$5:$S$119,MATCH($EP$103, 'ECM Staff time by PoF'!$A$4:$R$4,0),FALSE))))*H82</f>
        <v>0</v>
      </c>
      <c r="EW120" s="60">
        <f>IF($A120="",0,IF(VLOOKUP($A120,'ECM Staff time by PoF'!$B$5:$C$119,2,FALSE)="Not Applicable",VLOOKUP($A120,'ECM Staff time by PoF'!$B$5:$S$119,MATCH($EP$103, 'ECM Staff time by PoF'!$B$4:$R$4,0),FALSE),IF(ISERROR(VLOOKUP(CONCATENATE($A120,I$66),'ECM Staff time by PoF'!$A$5:$S$119,MATCH($EP$103, 'ECM Staff time by PoF'!$A$4:$R$4,0),FALSE)), 0, VLOOKUP(CONCATENATE($A120,I$66),'ECM Staff time by PoF'!$A$5:$S$119,MATCH($EP$103, 'ECM Staff time by PoF'!$A$4:$R$4,0),FALSE))))*I82</f>
        <v>0</v>
      </c>
      <c r="EX120" s="60">
        <f>IF($A120="",0,IF(VLOOKUP($A120,'ECM Staff time by PoF'!$B$5:$C$119,2,FALSE)="Not Applicable",VLOOKUP($A120,'ECM Staff time by PoF'!$B$5:$S$119,MATCH($EP$103, 'ECM Staff time by PoF'!$B$4:$R$4,0),FALSE),IF(ISERROR(VLOOKUP(CONCATENATE($A120,J$66),'ECM Staff time by PoF'!$A$5:$S$119,MATCH($EP$103, 'ECM Staff time by PoF'!$A$4:$R$4,0),FALSE)), 0, VLOOKUP(CONCATENATE($A120,J$66),'ECM Staff time by PoF'!$A$5:$S$119,MATCH($EP$103, 'ECM Staff time by PoF'!$A$4:$R$4,0),FALSE))))*J82</f>
        <v>0</v>
      </c>
      <c r="EY120" s="60">
        <f>IF($A120="",0,IF(VLOOKUP($A120,'ECM Staff time by PoF'!$B$5:$C$119,2,FALSE)="Not Applicable",VLOOKUP($A120,'ECM Staff time by PoF'!$B$5:$S$119,MATCH($EP$103, 'ECM Staff time by PoF'!$B$4:$R$4,0),FALSE),IF(ISERROR(VLOOKUP(CONCATENATE($A120,K$66),'ECM Staff time by PoF'!$A$5:$S$119,MATCH($EP$103, 'ECM Staff time by PoF'!$A$4:$R$4,0),FALSE)), 0, VLOOKUP(CONCATENATE($A120,K$66),'ECM Staff time by PoF'!$A$5:$S$119,MATCH($EP$103, 'ECM Staff time by PoF'!$A$4:$R$4,0),FALSE))))*K82</f>
        <v>0</v>
      </c>
      <c r="EZ120" s="60">
        <f>IF($A120="",0,IF(VLOOKUP($A120,'ECM Staff time by PoF'!$B$5:$C$119,2,FALSE)="Not Applicable",VLOOKUP($A120,'ECM Staff time by PoF'!$B$5:$S$119,MATCH($EP$103, 'ECM Staff time by PoF'!$B$4:$R$4,0),FALSE),IF(ISERROR(VLOOKUP(CONCATENATE($A120,L$66),'ECM Staff time by PoF'!$A$5:$S$119,MATCH($EP$103, 'ECM Staff time by PoF'!$A$4:$R$4,0),FALSE)), 0, VLOOKUP(CONCATENATE($A120,L$66),'ECM Staff time by PoF'!$A$5:$S$119,MATCH($EP$103, 'ECM Staff time by PoF'!$A$4:$R$4,0),FALSE))))*L82</f>
        <v>0</v>
      </c>
      <c r="FA120" s="60">
        <f>IF($A120="",0,IF(VLOOKUP($A120,'ECM Staff time by PoF'!$B$5:$C$119,2,FALSE)="Not Applicable",VLOOKUP($A120,'ECM Staff time by PoF'!$B$5:$S$119,MATCH($EP$103, 'ECM Staff time by PoF'!$B$4:$R$4,0),FALSE),IF(ISERROR(VLOOKUP(CONCATENATE($A120,M$66),'ECM Staff time by PoF'!$A$5:$S$119,MATCH($EP$103, 'ECM Staff time by PoF'!$A$4:$R$4,0),FALSE)), 0, VLOOKUP(CONCATENATE($A120,M$66),'ECM Staff time by PoF'!$A$5:$S$119,MATCH($EP$103, 'ECM Staff time by PoF'!$A$4:$R$4,0),FALSE))))*M82</f>
        <v>0</v>
      </c>
      <c r="FB120" s="60">
        <f>IF($A120="",0,IF(VLOOKUP($A120,'ECM Staff time by PoF'!$B$5:$C$119,2,FALSE)="Not Applicable",VLOOKUP($A120,'ECM Staff time by PoF'!$B$5:$S$119,MATCH($EP$103, 'ECM Staff time by PoF'!$B$4:$R$4,0),FALSE),IF(ISERROR(VLOOKUP(CONCATENATE($A120,N$66),'ECM Staff time by PoF'!$A$5:$S$119,MATCH($EP$103, 'ECM Staff time by PoF'!$A$4:$R$4,0),FALSE)), 0, VLOOKUP(CONCATENATE($A120,N$66),'ECM Staff time by PoF'!$A$5:$S$119,MATCH($EP$103, 'ECM Staff time by PoF'!$A$4:$R$4,0),FALSE))))*N82</f>
        <v>0</v>
      </c>
      <c r="FC120" s="60">
        <f>IF($A120="",0,IF(VLOOKUP($A120,'ECM Staff time by PoF'!$B$5:$C$119,2,FALSE)="Not Applicable",VLOOKUP($A120,'ECM Staff time by PoF'!$B$5:$S$119,MATCH($EP$103, 'ECM Staff time by PoF'!$B$4:$R$4,0),FALSE),IF(ISERROR(VLOOKUP(CONCATENATE($A120,O$66),'ECM Staff time by PoF'!$A$5:$S$119,MATCH($EP$103, 'ECM Staff time by PoF'!$A$4:$R$4,0),FALSE)), 0, VLOOKUP(CONCATENATE($A120,O$66),'ECM Staff time by PoF'!$A$5:$S$119,MATCH($EP$103, 'ECM Staff time by PoF'!$A$4:$R$4,0),FALSE))))*O82</f>
        <v>0</v>
      </c>
      <c r="FD120" s="60">
        <f>IF($A120="",0,IF(VLOOKUP($A120,'ECM Staff time by PoF'!$B$5:$C$119,2,FALSE)="Not Applicable",VLOOKUP($A120,'ECM Staff time by PoF'!$B$5:$S$119,MATCH($EP$103, 'ECM Staff time by PoF'!$B$4:$R$4,0),FALSE),IF(ISERROR(VLOOKUP(CONCATENATE($A120,P$66),'ECM Staff time by PoF'!$A$5:$S$119,MATCH($EP$103, 'ECM Staff time by PoF'!$A$4:$R$4,0),FALSE)), 0, VLOOKUP(CONCATENATE($A120,P$66),'ECM Staff time by PoF'!$A$5:$S$119,MATCH($EP$103, 'ECM Staff time by PoF'!$A$4:$R$4,0),FALSE))))*P82</f>
        <v>0</v>
      </c>
      <c r="FE120" s="60">
        <f>IF($A120="",0,IF(VLOOKUP($A120,'ECM Staff time by PoF'!$B$5:$C$119,2,FALSE)="Not Applicable",VLOOKUP($A120,'ECM Staff time by PoF'!$B$5:$S$119,MATCH($EP$103, 'ECM Staff time by PoF'!$B$4:$R$4,0),FALSE),IF(ISERROR(VLOOKUP(CONCATENATE($A120,Q$66),'ECM Staff time by PoF'!$A$5:$S$119,MATCH($EP$103, 'ECM Staff time by PoF'!$A$4:$R$4,0),FALSE)), 0, VLOOKUP(CONCATENATE($A120,Q$66),'ECM Staff time by PoF'!$A$5:$S$119,MATCH($EP$103, 'ECM Staff time by PoF'!$A$4:$R$4,0),FALSE))))*Q82</f>
        <v>0</v>
      </c>
      <c r="FF120" s="60">
        <f>IF($A120="",0,IF(VLOOKUP($A120,'ECM Staff time by PoF'!$B$5:$C$119,2,FALSE)="Not Applicable",VLOOKUP($A120,'ECM Staff time by PoF'!$B$5:$S$119,MATCH($EP$103, 'ECM Staff time by PoF'!$B$4:$R$4,0),FALSE),IF(ISERROR(VLOOKUP(CONCATENATE($A120,R$66),'ECM Staff time by PoF'!$A$5:$S$119,MATCH($EP$103, 'ECM Staff time by PoF'!$A$4:$R$4,0),FALSE)), 0, VLOOKUP(CONCATENATE($A120,R$66),'ECM Staff time by PoF'!$A$5:$S$119,MATCH($EP$103, 'ECM Staff time by PoF'!$A$4:$R$4,0),FALSE))))*R82</f>
        <v>0</v>
      </c>
      <c r="FG120" s="60">
        <f>IF($A120="",0,IF(VLOOKUP($A120,'ECM Staff time by PoF'!$B$5:$C$119,2,FALSE)="Not Applicable",VLOOKUP($A120,'ECM Staff time by PoF'!$B$5:$S$119,MATCH($EP$103, 'ECM Staff time by PoF'!$B$4:$R$4,0),FALSE),IF(ISERROR(VLOOKUP(CONCATENATE($A120,S$66),'ECM Staff time by PoF'!$A$5:$S$119,MATCH($EP$103, 'ECM Staff time by PoF'!$A$4:$R$4,0),FALSE)), 0, VLOOKUP(CONCATENATE($A120,S$66),'ECM Staff time by PoF'!$A$5:$S$119,MATCH($EP$103, 'ECM Staff time by PoF'!$A$4:$R$4,0),FALSE))))*S82</f>
        <v>0</v>
      </c>
      <c r="FH120" s="60">
        <f>IF($A120="",0,IF(VLOOKUP($A120,'ECM Staff time by PoF'!$B$5:$C$119,2,FALSE)="Not Applicable",VLOOKUP($A120,'ECM Staff time by PoF'!$B$5:$S$119,MATCH($EP$103, 'ECM Staff time by PoF'!$B$4:$R$4,0),FALSE),IF(ISERROR(VLOOKUP(CONCATENATE($A120,T$66),'ECM Staff time by PoF'!$A$5:$S$119,MATCH($EP$103, 'ECM Staff time by PoF'!$A$4:$R$4,0),FALSE)), 0, VLOOKUP(CONCATENATE($A120,T$66),'ECM Staff time by PoF'!$A$5:$S$119,MATCH($EP$103, 'ECM Staff time by PoF'!$A$4:$R$4,0),FALSE))))*T82</f>
        <v>0</v>
      </c>
      <c r="FI120" s="60">
        <f>IF($A120="",0,IF(VLOOKUP($A120,'ECM Staff time by PoF'!$B$5:$C$119,2,FALSE)="Not Applicable",VLOOKUP($A120,'ECM Staff time by PoF'!$B$5:$S$119,MATCH($EP$103, 'ECM Staff time by PoF'!$B$4:$R$4,0),FALSE),IF(ISERROR(VLOOKUP(CONCATENATE($A120,U$66),'ECM Staff time by PoF'!$A$5:$S$119,MATCH($EP$103, 'ECM Staff time by PoF'!$A$4:$R$4,0),FALSE)), 0, VLOOKUP(CONCATENATE($A120,U$66),'ECM Staff time by PoF'!$A$5:$S$119,MATCH($EP$103, 'ECM Staff time by PoF'!$A$4:$R$4,0),FALSE))))*U82</f>
        <v>0</v>
      </c>
      <c r="FJ120" s="60">
        <f>IF($A120="",0,IF(VLOOKUP($A120,'ECM Staff time by PoF'!$B$5:$C$119,2,FALSE)="Not Applicable",VLOOKUP($A120,'ECM Staff time by PoF'!$B$5:$S$119,MATCH($EP$103, 'ECM Staff time by PoF'!$B$4:$R$4,0),FALSE),IF(ISERROR(VLOOKUP(CONCATENATE($A120,V$66),'ECM Staff time by PoF'!$A$5:$S$119,MATCH($EP$103, 'ECM Staff time by PoF'!$A$4:$R$4,0),FALSE)), 0, VLOOKUP(CONCATENATE($A120,V$66),'ECM Staff time by PoF'!$A$5:$S$119,MATCH($EP$103, 'ECM Staff time by PoF'!$A$4:$R$4,0),FALSE))))*V82</f>
        <v>0</v>
      </c>
      <c r="FK120" s="60">
        <f>IF($A120="",0,IF(VLOOKUP($A120,'ECM Staff time by PoF'!$B$5:$C$119,2,FALSE)="Not Applicable",VLOOKUP($A120,'ECM Staff time by PoF'!$B$5:$S$119,MATCH($EP$103, 'ECM Staff time by PoF'!$B$4:$R$4,0),FALSE),IF(ISERROR(VLOOKUP(CONCATENATE($A120,W$66),'ECM Staff time by PoF'!$A$5:$S$119,MATCH($EP$103, 'ECM Staff time by PoF'!$A$4:$R$4,0),FALSE)), 0, VLOOKUP(CONCATENATE($A120,W$66),'ECM Staff time by PoF'!$A$5:$S$119,MATCH($EP$103, 'ECM Staff time by PoF'!$A$4:$R$4,0),FALSE))))*W82</f>
        <v>0</v>
      </c>
      <c r="FL120" s="60">
        <f>IF($A120="",0,IF(VLOOKUP($A120,'ECM Staff time by PoF'!$B$5:$C$119,2,FALSE)="Not Applicable",VLOOKUP($A120,'ECM Staff time by PoF'!$B$5:$S$119,MATCH($EP$103, 'ECM Staff time by PoF'!$B$4:$R$4,0),FALSE),IF(ISERROR(VLOOKUP(CONCATENATE($A120,X$66),'ECM Staff time by PoF'!$A$5:$S$119,MATCH($EP$103, 'ECM Staff time by PoF'!$A$4:$R$4,0),FALSE)), 0, VLOOKUP(CONCATENATE($A120,X$66),'ECM Staff time by PoF'!$A$5:$S$119,MATCH($EP$103, 'ECM Staff time by PoF'!$A$4:$R$4,0),FALSE))))*X82</f>
        <v>0</v>
      </c>
      <c r="FM120" s="60">
        <f>IF($A120="",0,IF(VLOOKUP($A120,'ECM Staff time by PoF'!$B$5:$C$119,2,FALSE)="Not Applicable",VLOOKUP($A120,'ECM Staff time by PoF'!$B$5:$S$119,MATCH($EP$103, 'ECM Staff time by PoF'!$B$4:$R$4,0),FALSE),IF(ISERROR(VLOOKUP(CONCATENATE($A120,Y$66),'ECM Staff time by PoF'!$A$5:$S$119,MATCH($EP$103, 'ECM Staff time by PoF'!$A$4:$R$4,0),FALSE)), 0, VLOOKUP(CONCATENATE($A120,Y$66),'ECM Staff time by PoF'!$A$5:$S$119,MATCH($EP$103, 'ECM Staff time by PoF'!$A$4:$R$4,0),FALSE))))*Y82</f>
        <v>0</v>
      </c>
      <c r="FN120" s="60">
        <f>IF($A120="",0,IF(VLOOKUP($A120,'ECM Staff time by PoF'!$B$5:$C$119,2,FALSE)="Not Applicable",VLOOKUP($A120,'ECM Staff time by PoF'!$B$5:$S$119,MATCH($EP$103, 'ECM Staff time by PoF'!$B$4:$R$4,0),FALSE),IF(ISERROR(VLOOKUP(CONCATENATE($A120,Z$66),'ECM Staff time by PoF'!$A$5:$S$119,MATCH($EP$103, 'ECM Staff time by PoF'!$A$4:$R$4,0),FALSE)), 0, VLOOKUP(CONCATENATE($A120,Z$66),'ECM Staff time by PoF'!$A$5:$S$119,MATCH($EP$103, 'ECM Staff time by PoF'!$A$4:$R$4,0),FALSE))))*Z82</f>
        <v>0</v>
      </c>
      <c r="FO120" s="60">
        <f>IF($A120="",0,IF(VLOOKUP($A120,'ECM Staff time by PoF'!$B$5:$C$119,2,FALSE)="Not Applicable",VLOOKUP($A120,'ECM Staff time by PoF'!$B$5:$S$119,MATCH($EP$103, 'ECM Staff time by PoF'!$B$4:$R$4,0),FALSE),IF(ISERROR(VLOOKUP(CONCATENATE($A120,AA$66),'ECM Staff time by PoF'!$A$5:$S$119,MATCH($EP$103, 'ECM Staff time by PoF'!$A$4:$R$4,0),FALSE)), 0, VLOOKUP(CONCATENATE($A120,AA$66),'ECM Staff time by PoF'!$A$5:$S$119,MATCH($EP$103, 'ECM Staff time by PoF'!$A$4:$R$4,0),FALSE))))*AA82</f>
        <v>0</v>
      </c>
      <c r="FP120" s="60">
        <f>IF($A120="",0,IF(VLOOKUP($A120,'ECM Staff time by PoF'!$B$5:$C$119,2,FALSE)="Not Applicable",VLOOKUP($A120,'ECM Staff time by PoF'!$B$5:$S$119,MATCH($EP$103, 'ECM Staff time by PoF'!$B$4:$R$4,0),FALSE),IF(ISERROR(VLOOKUP(CONCATENATE($A120,AB$66),'ECM Staff time by PoF'!$A$5:$S$119,MATCH($EP$103, 'ECM Staff time by PoF'!$A$4:$R$4,0),FALSE)), 0, VLOOKUP(CONCATENATE($A120,AB$66),'ECM Staff time by PoF'!$A$5:$S$119,MATCH($EP$103, 'ECM Staff time by PoF'!$A$4:$R$4,0),FALSE))))*AB82</f>
        <v>0</v>
      </c>
      <c r="FQ120" s="60">
        <f>IF($A120="",0,IF(VLOOKUP($A120,'ECM Staff time by PoF'!$B$5:$C$119,2,FALSE)="Not Applicable",VLOOKUP($A120,'ECM Staff time by PoF'!$B$5:$S$119,MATCH($EP$103, 'ECM Staff time by PoF'!$B$4:$R$4,0),FALSE),IF(ISERROR(VLOOKUP(CONCATENATE($A120,AC$66),'ECM Staff time by PoF'!$A$5:$S$119,MATCH($EP$103, 'ECM Staff time by PoF'!$A$4:$R$4,0),FALSE)), 0, VLOOKUP(CONCATENATE($A120,AC$66),'ECM Staff time by PoF'!$A$5:$S$119,MATCH($EP$103, 'ECM Staff time by PoF'!$A$4:$R$4,0),FALSE))))*AC82</f>
        <v>0</v>
      </c>
      <c r="FR120" s="60">
        <f>IF($A120="",0,IF(VLOOKUP($A120,'ECM Staff time by PoF'!$B$5:$C$119,2,FALSE)="Not Applicable",VLOOKUP($A120,'ECM Staff time by PoF'!$B$5:$S$119,MATCH($EP$103, 'ECM Staff time by PoF'!$B$4:$R$4,0),FALSE),IF(ISERROR(VLOOKUP(CONCATENATE($A120,AD$66),'ECM Staff time by PoF'!$A$5:$S$119,MATCH($EP$103, 'ECM Staff time by PoF'!$A$4:$R$4,0),FALSE)), 0, VLOOKUP(CONCATENATE($A120,AD$66),'ECM Staff time by PoF'!$A$5:$S$119,MATCH($EP$103, 'ECM Staff time by PoF'!$A$4:$R$4,0),FALSE))))*AD82</f>
        <v>0</v>
      </c>
      <c r="FS120" s="60">
        <f>IF($A120="",0,IF(VLOOKUP($A120,'ECM Staff time by PoF'!$B$5:$C$119,2,FALSE)="Not Applicable",VLOOKUP($A120,'ECM Staff time by PoF'!$B$5:$S$119,MATCH($EP$103, 'ECM Staff time by PoF'!$B$4:$R$4,0),FALSE),IF(ISERROR(VLOOKUP(CONCATENATE($A120,AE$66),'ECM Staff time by PoF'!$A$5:$S$119,MATCH($EP$103, 'ECM Staff time by PoF'!$A$4:$R$4,0),FALSE)), 0, VLOOKUP(CONCATENATE($A120,AE$66),'ECM Staff time by PoF'!$A$5:$S$119,MATCH($EP$103, 'ECM Staff time by PoF'!$A$4:$R$4,0),FALSE))))*AE82</f>
        <v>0</v>
      </c>
      <c r="FT120" s="60">
        <f>IF($A120="",0,IF(VLOOKUP($A120,'ECM Staff time by PoF'!$B$5:$C$119,2,FALSE)="Not Applicable",VLOOKUP($A120,'ECM Staff time by PoF'!$B$5:$S$119,MATCH($EP$103, 'ECM Staff time by PoF'!$B$4:$R$4,0),FALSE),IF(ISERROR(VLOOKUP(CONCATENATE($A120,AF$66),'ECM Staff time by PoF'!$A$5:$S$119,MATCH($EP$103, 'ECM Staff time by PoF'!$A$4:$R$4,0),FALSE)), 0, VLOOKUP(CONCATENATE($A120,AF$66),'ECM Staff time by PoF'!$A$5:$S$119,MATCH($EP$103, 'ECM Staff time by PoF'!$A$4:$R$4,0),FALSE))))*AF82</f>
        <v>0</v>
      </c>
      <c r="FU120" s="60">
        <f>IF($A120="",0,IF(VLOOKUP($A120,'ECM Staff time by PoF'!$B$5:$C$119,2,FALSE)="Not Applicable",VLOOKUP($A120,'ECM Staff time by PoF'!$B$5:$S$119,MATCH($EP$103, 'ECM Staff time by PoF'!$B$4:$R$4,0),FALSE),IF(ISERROR(VLOOKUP(CONCATENATE($A120,AG$66),'ECM Staff time by PoF'!$A$5:$S$119,MATCH($EP$103, 'ECM Staff time by PoF'!$A$4:$R$4,0),FALSE)), 0, VLOOKUP(CONCATENATE($A120,AG$66),'ECM Staff time by PoF'!$A$5:$S$119,MATCH($EP$103, 'ECM Staff time by PoF'!$A$4:$R$4,0),FALSE))))*AG82</f>
        <v>0</v>
      </c>
      <c r="FV120" s="60">
        <f>IF($A120="",0,IF(VLOOKUP($A120,'ECM Staff time by PoF'!$B$5:$C$119,2,FALSE)="Not Applicable",VLOOKUP($A120,'ECM Staff time by PoF'!$B$5:$S$119,MATCH($EP$103, 'ECM Staff time by PoF'!$B$4:$R$4,0),FALSE),IF(ISERROR(VLOOKUP(CONCATENATE($A120,AH$66),'ECM Staff time by PoF'!$A$5:$S$119,MATCH($EP$103, 'ECM Staff time by PoF'!$A$4:$R$4,0),FALSE)), 0, VLOOKUP(CONCATENATE($A120,AH$66),'ECM Staff time by PoF'!$A$5:$S$119,MATCH($EP$103, 'ECM Staff time by PoF'!$A$4:$R$4,0),FALSE))))*AH82</f>
        <v>0</v>
      </c>
      <c r="FW120" s="60">
        <f>IF($A120="",0,IF(VLOOKUP($A120,'ECM Staff time by PoF'!$B$5:$C$119,2,FALSE)="Not Applicable",VLOOKUP($A120,'ECM Staff time by PoF'!$B$5:$S$119,MATCH($EP$103, 'ECM Staff time by PoF'!$B$4:$R$4,0),FALSE),IF(ISERROR(VLOOKUP(CONCATENATE($A120,AI$66),'ECM Staff time by PoF'!$A$5:$S$119,MATCH($EP$103, 'ECM Staff time by PoF'!$A$4:$R$4,0),FALSE)), 0, VLOOKUP(CONCATENATE($A120,AI$66),'ECM Staff time by PoF'!$A$5:$S$119,MATCH($EP$103, 'ECM Staff time by PoF'!$A$4:$R$4,0),FALSE))))*AI82</f>
        <v>0</v>
      </c>
      <c r="FX120" s="60">
        <f>IF($A120="",0,IF(VLOOKUP($A120,'ECM Staff time by PoF'!$B$5:$C$119,2,FALSE)="Not Applicable",VLOOKUP($A120,'ECM Staff time by PoF'!$B$5:$S$119,MATCH($EP$103, 'ECM Staff time by PoF'!$B$4:$R$4,0),FALSE),IF(ISERROR(VLOOKUP(CONCATENATE($A120,AJ$66),'ECM Staff time by PoF'!$A$5:$S$119,MATCH($EP$103, 'ECM Staff time by PoF'!$A$4:$R$4,0),FALSE)), 0, VLOOKUP(CONCATENATE($A120,AJ$66),'ECM Staff time by PoF'!$A$5:$S$119,MATCH($EP$103, 'ECM Staff time by PoF'!$A$4:$R$4,0),FALSE))))*AJ82</f>
        <v>0</v>
      </c>
      <c r="FY120" s="60">
        <f>IF($A120="",0,IF(VLOOKUP($A120,'ECM Staff time by PoF'!$B$5:$C$119,2,FALSE)="Not Applicable",VLOOKUP($A120,'ECM Staff time by PoF'!$B$5:$S$119,MATCH($EP$103, 'ECM Staff time by PoF'!$B$4:$R$4,0),FALSE),IF(ISERROR(VLOOKUP(CONCATENATE($A120,AK$66),'ECM Staff time by PoF'!$A$5:$S$119,MATCH($EP$103, 'ECM Staff time by PoF'!$A$4:$R$4,0),FALSE)), 0, VLOOKUP(CONCATENATE($A120,AK$66),'ECM Staff time by PoF'!$A$5:$S$119,MATCH($EP$103, 'ECM Staff time by PoF'!$A$4:$R$4,0),FALSE))))*AK82</f>
        <v>0</v>
      </c>
      <c r="FZ120" s="60">
        <f>IF($A120="",0,IF(VLOOKUP($A120,'ECM Staff time by PoF'!$B$5:$C$119,2,FALSE)="Not Applicable",VLOOKUP($A120,'ECM Staff time by PoF'!$B$5:$S$119,MATCH($FZ$103, 'ECM Staff time by PoF'!$B$4:$R$4,0),FALSE),IF(ISERROR(VLOOKUP(CONCATENATE($A120,B$66),'ECM Staff time by PoF'!$A$5:$S$119,MATCH($FZ$103, 'ECM Staff time by PoF'!$A$4:$R$4,0),FALSE)), 0, VLOOKUP(CONCATENATE($A120,B$66),'ECM Staff time by PoF'!$A$5:$S$119,MATCH($FZ$103, 'ECM Staff time by PoF'!$A$4:$R$4,0),FALSE))))*B82</f>
        <v>0</v>
      </c>
      <c r="GA120" s="60">
        <f>IF($A120="",0,IF(VLOOKUP($A120,'ECM Staff time by PoF'!$B$5:$C$119,2,FALSE)="Not Applicable",VLOOKUP($A120,'ECM Staff time by PoF'!$B$5:$S$119,MATCH($FZ$103, 'ECM Staff time by PoF'!$B$4:$R$4,0),FALSE),IF(ISERROR(VLOOKUP(CONCATENATE($A120,C$66),'ECM Staff time by PoF'!$A$5:$S$119,MATCH($FZ$103, 'ECM Staff time by PoF'!$A$4:$R$4,0),FALSE)), 0, VLOOKUP(CONCATENATE($A120,C$66),'ECM Staff time by PoF'!$A$5:$S$119,MATCH($FZ$103, 'ECM Staff time by PoF'!$A$4:$R$4,0),FALSE))))*C82</f>
        <v>0</v>
      </c>
      <c r="GB120" s="60">
        <f>IF($A120="",0,IF(VLOOKUP($A120,'ECM Staff time by PoF'!$B$5:$C$119,2,FALSE)="Not Applicable",VLOOKUP($A120,'ECM Staff time by PoF'!$B$5:$S$119,MATCH($FZ$103, 'ECM Staff time by PoF'!$B$4:$R$4,0),FALSE),IF(ISERROR(VLOOKUP(CONCATENATE($A120,D$66),'ECM Staff time by PoF'!$A$5:$S$119,MATCH($FZ$103, 'ECM Staff time by PoF'!$A$4:$R$4,0),FALSE)), 0, VLOOKUP(CONCATENATE($A120,D$66),'ECM Staff time by PoF'!$A$5:$S$119,MATCH($FZ$103, 'ECM Staff time by PoF'!$A$4:$R$4,0),FALSE))))*D82</f>
        <v>0</v>
      </c>
      <c r="GC120" s="60">
        <f>IF($A120="",0,IF(VLOOKUP($A120,'ECM Staff time by PoF'!$B$5:$C$119,2,FALSE)="Not Applicable",VLOOKUP($A120,'ECM Staff time by PoF'!$B$5:$S$119,MATCH($FZ$103, 'ECM Staff time by PoF'!$B$4:$R$4,0),FALSE),IF(ISERROR(VLOOKUP(CONCATENATE($A120,E$66),'ECM Staff time by PoF'!$A$5:$S$119,MATCH($FZ$103, 'ECM Staff time by PoF'!$A$4:$R$4,0),FALSE)), 0, VLOOKUP(CONCATENATE($A120,E$66),'ECM Staff time by PoF'!$A$5:$S$119,MATCH($FZ$103, 'ECM Staff time by PoF'!$A$4:$R$4,0),FALSE))))*E82</f>
        <v>0</v>
      </c>
      <c r="GD120" s="60">
        <f>IF($A120="",0,IF(VLOOKUP($A120,'ECM Staff time by PoF'!$B$5:$C$119,2,FALSE)="Not Applicable",VLOOKUP($A120,'ECM Staff time by PoF'!$B$5:$S$119,MATCH($FZ$103, 'ECM Staff time by PoF'!$B$4:$R$4,0),FALSE),IF(ISERROR(VLOOKUP(CONCATENATE($A120,F$66),'ECM Staff time by PoF'!$A$5:$S$119,MATCH($FZ$103, 'ECM Staff time by PoF'!$A$4:$R$4,0),FALSE)), 0, VLOOKUP(CONCATENATE($A120,F$66),'ECM Staff time by PoF'!$A$5:$S$119,MATCH($FZ$103, 'ECM Staff time by PoF'!$A$4:$R$4,0),FALSE))))*F82</f>
        <v>0</v>
      </c>
      <c r="GE120" s="60">
        <f>IF($A120="",0,IF(VLOOKUP($A120,'ECM Staff time by PoF'!$B$5:$C$119,2,FALSE)="Not Applicable",VLOOKUP($A120,'ECM Staff time by PoF'!$B$5:$S$119,MATCH($FZ$103, 'ECM Staff time by PoF'!$B$4:$R$4,0),FALSE),IF(ISERROR(VLOOKUP(CONCATENATE($A120,G$66),'ECM Staff time by PoF'!$A$5:$S$119,MATCH($FZ$103, 'ECM Staff time by PoF'!$A$4:$R$4,0),FALSE)), 0, VLOOKUP(CONCATENATE($A120,G$66),'ECM Staff time by PoF'!$A$5:$S$119,MATCH($FZ$103, 'ECM Staff time by PoF'!$A$4:$R$4,0),FALSE))))*G82</f>
        <v>0</v>
      </c>
      <c r="GF120" s="60">
        <f>IF($A120="",0,IF(VLOOKUP($A120,'ECM Staff time by PoF'!$B$5:$C$119,2,FALSE)="Not Applicable",VLOOKUP($A120,'ECM Staff time by PoF'!$B$5:$S$119,MATCH($FZ$103, 'ECM Staff time by PoF'!$B$4:$R$4,0),FALSE),IF(ISERROR(VLOOKUP(CONCATENATE($A120,H$66),'ECM Staff time by PoF'!$A$5:$S$119,MATCH($FZ$103, 'ECM Staff time by PoF'!$A$4:$R$4,0),FALSE)), 0, VLOOKUP(CONCATENATE($A120,H$66),'ECM Staff time by PoF'!$A$5:$S$119,MATCH($FZ$103, 'ECM Staff time by PoF'!$A$4:$R$4,0),FALSE))))*H82</f>
        <v>0</v>
      </c>
      <c r="GG120" s="60">
        <f>IF($A120="",0,IF(VLOOKUP($A120,'ECM Staff time by PoF'!$B$5:$C$119,2,FALSE)="Not Applicable",VLOOKUP($A120,'ECM Staff time by PoF'!$B$5:$S$119,MATCH($FZ$103, 'ECM Staff time by PoF'!$B$4:$R$4,0),FALSE),IF(ISERROR(VLOOKUP(CONCATENATE($A120,I$66),'ECM Staff time by PoF'!$A$5:$S$119,MATCH($FZ$103, 'ECM Staff time by PoF'!$A$4:$R$4,0),FALSE)), 0, VLOOKUP(CONCATENATE($A120,I$66),'ECM Staff time by PoF'!$A$5:$S$119,MATCH($FZ$103, 'ECM Staff time by PoF'!$A$4:$R$4,0),FALSE))))*I82</f>
        <v>0</v>
      </c>
      <c r="GH120" s="60">
        <f>IF($A120="",0,IF(VLOOKUP($A120,'ECM Staff time by PoF'!$B$5:$C$119,2,FALSE)="Not Applicable",VLOOKUP($A120,'ECM Staff time by PoF'!$B$5:$S$119,MATCH($FZ$103, 'ECM Staff time by PoF'!$B$4:$R$4,0),FALSE),IF(ISERROR(VLOOKUP(CONCATENATE($A120,J$66),'ECM Staff time by PoF'!$A$5:$S$119,MATCH($FZ$103, 'ECM Staff time by PoF'!$A$4:$R$4,0),FALSE)), 0, VLOOKUP(CONCATENATE($A120,J$66),'ECM Staff time by PoF'!$A$5:$S$119,MATCH($FZ$103, 'ECM Staff time by PoF'!$A$4:$R$4,0),FALSE))))*J82</f>
        <v>0</v>
      </c>
      <c r="GI120" s="60">
        <f>IF($A120="",0,IF(VLOOKUP($A120,'ECM Staff time by PoF'!$B$5:$C$119,2,FALSE)="Not Applicable",VLOOKUP($A120,'ECM Staff time by PoF'!$B$5:$S$119,MATCH($FZ$103, 'ECM Staff time by PoF'!$B$4:$R$4,0),FALSE),IF(ISERROR(VLOOKUP(CONCATENATE($A120,K$66),'ECM Staff time by PoF'!$A$5:$S$119,MATCH($FZ$103, 'ECM Staff time by PoF'!$A$4:$R$4,0),FALSE)), 0, VLOOKUP(CONCATENATE($A120,K$66),'ECM Staff time by PoF'!$A$5:$S$119,MATCH($FZ$103, 'ECM Staff time by PoF'!$A$4:$R$4,0),FALSE))))*K82</f>
        <v>0</v>
      </c>
      <c r="GJ120" s="60">
        <f>IF($A120="",0,IF(VLOOKUP($A120,'ECM Staff time by PoF'!$B$5:$C$119,2,FALSE)="Not Applicable",VLOOKUP($A120,'ECM Staff time by PoF'!$B$5:$S$119,MATCH($FZ$103, 'ECM Staff time by PoF'!$B$4:$R$4,0),FALSE),IF(ISERROR(VLOOKUP(CONCATENATE($A120,L$66),'ECM Staff time by PoF'!$A$5:$S$119,MATCH($FZ$103, 'ECM Staff time by PoF'!$A$4:$R$4,0),FALSE)), 0, VLOOKUP(CONCATENATE($A120,L$66),'ECM Staff time by PoF'!$A$5:$S$119,MATCH($FZ$103, 'ECM Staff time by PoF'!$A$4:$R$4,0),FALSE))))*L82</f>
        <v>0</v>
      </c>
      <c r="GK120" s="60">
        <f>IF($A120="",0,IF(VLOOKUP($A120,'ECM Staff time by PoF'!$B$5:$C$119,2,FALSE)="Not Applicable",VLOOKUP($A120,'ECM Staff time by PoF'!$B$5:$S$119,MATCH($FZ$103, 'ECM Staff time by PoF'!$B$4:$R$4,0),FALSE),IF(ISERROR(VLOOKUP(CONCATENATE($A120,M$66),'ECM Staff time by PoF'!$A$5:$S$119,MATCH($FZ$103, 'ECM Staff time by PoF'!$A$4:$R$4,0),FALSE)), 0, VLOOKUP(CONCATENATE($A120,M$66),'ECM Staff time by PoF'!$A$5:$S$119,MATCH($FZ$103, 'ECM Staff time by PoF'!$A$4:$R$4,0),FALSE))))*M82</f>
        <v>0</v>
      </c>
      <c r="GL120" s="60">
        <f>IF($A120="",0,IF(VLOOKUP($A120,'ECM Staff time by PoF'!$B$5:$C$119,2,FALSE)="Not Applicable",VLOOKUP($A120,'ECM Staff time by PoF'!$B$5:$S$119,MATCH($FZ$103, 'ECM Staff time by PoF'!$B$4:$R$4,0),FALSE),IF(ISERROR(VLOOKUP(CONCATENATE($A120,N$66),'ECM Staff time by PoF'!$A$5:$S$119,MATCH($FZ$103, 'ECM Staff time by PoF'!$A$4:$R$4,0),FALSE)), 0, VLOOKUP(CONCATENATE($A120,N$66),'ECM Staff time by PoF'!$A$5:$S$119,MATCH($FZ$103, 'ECM Staff time by PoF'!$A$4:$R$4,0),FALSE))))*N82</f>
        <v>0</v>
      </c>
      <c r="GM120" s="60">
        <f>IF($A120="",0,IF(VLOOKUP($A120,'ECM Staff time by PoF'!$B$5:$C$119,2,FALSE)="Not Applicable",VLOOKUP($A120,'ECM Staff time by PoF'!$B$5:$S$119,MATCH($FZ$103, 'ECM Staff time by PoF'!$B$4:$R$4,0),FALSE),IF(ISERROR(VLOOKUP(CONCATENATE($A120,O$66),'ECM Staff time by PoF'!$A$5:$S$119,MATCH($FZ$103, 'ECM Staff time by PoF'!$A$4:$R$4,0),FALSE)), 0, VLOOKUP(CONCATENATE($A120,O$66),'ECM Staff time by PoF'!$A$5:$S$119,MATCH($FZ$103, 'ECM Staff time by PoF'!$A$4:$R$4,0),FALSE))))*O82</f>
        <v>0</v>
      </c>
      <c r="GN120" s="60">
        <f>IF($A120="",0,IF(VLOOKUP($A120,'ECM Staff time by PoF'!$B$5:$C$119,2,FALSE)="Not Applicable",VLOOKUP($A120,'ECM Staff time by PoF'!$B$5:$S$119,MATCH($FZ$103, 'ECM Staff time by PoF'!$B$4:$R$4,0),FALSE),IF(ISERROR(VLOOKUP(CONCATENATE($A120,P$66),'ECM Staff time by PoF'!$A$5:$S$119,MATCH($FZ$103, 'ECM Staff time by PoF'!$A$4:$R$4,0),FALSE)), 0, VLOOKUP(CONCATENATE($A120,P$66),'ECM Staff time by PoF'!$A$5:$S$119,MATCH($FZ$103, 'ECM Staff time by PoF'!$A$4:$R$4,0),FALSE))))*P82</f>
        <v>0</v>
      </c>
      <c r="GO120" s="60">
        <f>IF($A120="",0,IF(VLOOKUP($A120,'ECM Staff time by PoF'!$B$5:$C$119,2,FALSE)="Not Applicable",VLOOKUP($A120,'ECM Staff time by PoF'!$B$5:$S$119,MATCH($FZ$103, 'ECM Staff time by PoF'!$B$4:$R$4,0),FALSE),IF(ISERROR(VLOOKUP(CONCATENATE($A120,Q$66),'ECM Staff time by PoF'!$A$5:$S$119,MATCH($FZ$103, 'ECM Staff time by PoF'!$A$4:$R$4,0),FALSE)), 0, VLOOKUP(CONCATENATE($A120,Q$66),'ECM Staff time by PoF'!$A$5:$S$119,MATCH($FZ$103, 'ECM Staff time by PoF'!$A$4:$R$4,0),FALSE))))*Q82</f>
        <v>0</v>
      </c>
      <c r="GP120" s="60">
        <f>IF($A120="",0,IF(VLOOKUP($A120,'ECM Staff time by PoF'!$B$5:$C$119,2,FALSE)="Not Applicable",VLOOKUP($A120,'ECM Staff time by PoF'!$B$5:$S$119,MATCH($FZ$103, 'ECM Staff time by PoF'!$B$4:$R$4,0),FALSE),IF(ISERROR(VLOOKUP(CONCATENATE($A120,R$66),'ECM Staff time by PoF'!$A$5:$S$119,MATCH($FZ$103, 'ECM Staff time by PoF'!$A$4:$R$4,0),FALSE)), 0, VLOOKUP(CONCATENATE($A120,R$66),'ECM Staff time by PoF'!$A$5:$S$119,MATCH($FZ$103, 'ECM Staff time by PoF'!$A$4:$R$4,0),FALSE))))*R82</f>
        <v>0</v>
      </c>
      <c r="GQ120" s="60">
        <f>IF($A120="",0,IF(VLOOKUP($A120,'ECM Staff time by PoF'!$B$5:$C$119,2,FALSE)="Not Applicable",VLOOKUP($A120,'ECM Staff time by PoF'!$B$5:$S$119,MATCH($FZ$103, 'ECM Staff time by PoF'!$B$4:$R$4,0),FALSE),IF(ISERROR(VLOOKUP(CONCATENATE($A120,S$66),'ECM Staff time by PoF'!$A$5:$S$119,MATCH($FZ$103, 'ECM Staff time by PoF'!$A$4:$R$4,0),FALSE)), 0, VLOOKUP(CONCATENATE($A120,S$66),'ECM Staff time by PoF'!$A$5:$S$119,MATCH($FZ$103, 'ECM Staff time by PoF'!$A$4:$R$4,0),FALSE))))*S82</f>
        <v>0</v>
      </c>
      <c r="GR120" s="60">
        <f>IF($A120="",0,IF(VLOOKUP($A120,'ECM Staff time by PoF'!$B$5:$C$119,2,FALSE)="Not Applicable",VLOOKUP($A120,'ECM Staff time by PoF'!$B$5:$S$119,MATCH($FZ$103, 'ECM Staff time by PoF'!$B$4:$R$4,0),FALSE),IF(ISERROR(VLOOKUP(CONCATENATE($A120,T$66),'ECM Staff time by PoF'!$A$5:$S$119,MATCH($FZ$103, 'ECM Staff time by PoF'!$A$4:$R$4,0),FALSE)), 0, VLOOKUP(CONCATENATE($A120,T$66),'ECM Staff time by PoF'!$A$5:$S$119,MATCH($FZ$103, 'ECM Staff time by PoF'!$A$4:$R$4,0),FALSE))))*T82</f>
        <v>0</v>
      </c>
      <c r="GS120" s="60">
        <f>IF($A120="",0,IF(VLOOKUP($A120,'ECM Staff time by PoF'!$B$5:$C$119,2,FALSE)="Not Applicable",VLOOKUP($A120,'ECM Staff time by PoF'!$B$5:$S$119,MATCH($FZ$103, 'ECM Staff time by PoF'!$B$4:$R$4,0),FALSE),IF(ISERROR(VLOOKUP(CONCATENATE($A120,U$66),'ECM Staff time by PoF'!$A$5:$S$119,MATCH($FZ$103, 'ECM Staff time by PoF'!$A$4:$R$4,0),FALSE)), 0, VLOOKUP(CONCATENATE($A120,U$66),'ECM Staff time by PoF'!$A$5:$S$119,MATCH($FZ$103, 'ECM Staff time by PoF'!$A$4:$R$4,0),FALSE))))*U82</f>
        <v>0</v>
      </c>
      <c r="GT120" s="60">
        <f>IF($A120="",0,IF(VLOOKUP($A120,'ECM Staff time by PoF'!$B$5:$C$119,2,FALSE)="Not Applicable",VLOOKUP($A120,'ECM Staff time by PoF'!$B$5:$S$119,MATCH($FZ$103, 'ECM Staff time by PoF'!$B$4:$R$4,0),FALSE),IF(ISERROR(VLOOKUP(CONCATENATE($A120,V$66),'ECM Staff time by PoF'!$A$5:$S$119,MATCH($FZ$103, 'ECM Staff time by PoF'!$A$4:$R$4,0),FALSE)), 0, VLOOKUP(CONCATENATE($A120,V$66),'ECM Staff time by PoF'!$A$5:$S$119,MATCH($FZ$103, 'ECM Staff time by PoF'!$A$4:$R$4,0),FALSE))))*V82</f>
        <v>0</v>
      </c>
      <c r="GU120" s="60">
        <f>IF($A120="",0,IF(VLOOKUP($A120,'ECM Staff time by PoF'!$B$5:$C$119,2,FALSE)="Not Applicable",VLOOKUP($A120,'ECM Staff time by PoF'!$B$5:$S$119,MATCH($FZ$103, 'ECM Staff time by PoF'!$B$4:$R$4,0),FALSE),IF(ISERROR(VLOOKUP(CONCATENATE($A120,W$66),'ECM Staff time by PoF'!$A$5:$S$119,MATCH($FZ$103, 'ECM Staff time by PoF'!$A$4:$R$4,0),FALSE)), 0, VLOOKUP(CONCATENATE($A120,W$66),'ECM Staff time by PoF'!$A$5:$S$119,MATCH($FZ$103, 'ECM Staff time by PoF'!$A$4:$R$4,0),FALSE))))*W82</f>
        <v>0</v>
      </c>
      <c r="GV120" s="60">
        <f>IF($A120="",0,IF(VLOOKUP($A120,'ECM Staff time by PoF'!$B$5:$C$119,2,FALSE)="Not Applicable",VLOOKUP($A120,'ECM Staff time by PoF'!$B$5:$S$119,MATCH($FZ$103, 'ECM Staff time by PoF'!$B$4:$R$4,0),FALSE),IF(ISERROR(VLOOKUP(CONCATENATE($A120,X$66),'ECM Staff time by PoF'!$A$5:$S$119,MATCH($FZ$103, 'ECM Staff time by PoF'!$A$4:$R$4,0),FALSE)), 0, VLOOKUP(CONCATENATE($A120,X$66),'ECM Staff time by PoF'!$A$5:$S$119,MATCH($FZ$103, 'ECM Staff time by PoF'!$A$4:$R$4,0),FALSE))))*X82</f>
        <v>0</v>
      </c>
      <c r="GW120" s="60">
        <f>IF($A120="",0,IF(VLOOKUP($A120,'ECM Staff time by PoF'!$B$5:$C$119,2,FALSE)="Not Applicable",VLOOKUP($A120,'ECM Staff time by PoF'!$B$5:$S$119,MATCH($FZ$103, 'ECM Staff time by PoF'!$B$4:$R$4,0),FALSE),IF(ISERROR(VLOOKUP(CONCATENATE($A120,Y$66),'ECM Staff time by PoF'!$A$5:$S$119,MATCH($FZ$103, 'ECM Staff time by PoF'!$A$4:$R$4,0),FALSE)), 0, VLOOKUP(CONCATENATE($A120,Y$66),'ECM Staff time by PoF'!$A$5:$S$119,MATCH($FZ$103, 'ECM Staff time by PoF'!$A$4:$R$4,0),FALSE))))*Y82</f>
        <v>0</v>
      </c>
      <c r="GX120" s="60">
        <f>IF($A120="",0,IF(VLOOKUP($A120,'ECM Staff time by PoF'!$B$5:$C$119,2,FALSE)="Not Applicable",VLOOKUP($A120,'ECM Staff time by PoF'!$B$5:$S$119,MATCH($FZ$103, 'ECM Staff time by PoF'!$B$4:$R$4,0),FALSE),IF(ISERROR(VLOOKUP(CONCATENATE($A120,Z$66),'ECM Staff time by PoF'!$A$5:$S$119,MATCH($FZ$103, 'ECM Staff time by PoF'!$A$4:$R$4,0),FALSE)), 0, VLOOKUP(CONCATENATE($A120,Z$66),'ECM Staff time by PoF'!$A$5:$S$119,MATCH($FZ$103, 'ECM Staff time by PoF'!$A$4:$R$4,0),FALSE))))*Z82</f>
        <v>0</v>
      </c>
      <c r="GY120" s="60">
        <f>IF($A120="",0,IF(VLOOKUP($A120,'ECM Staff time by PoF'!$B$5:$C$119,2,FALSE)="Not Applicable",VLOOKUP($A120,'ECM Staff time by PoF'!$B$5:$S$119,MATCH($FZ$103, 'ECM Staff time by PoF'!$B$4:$R$4,0),FALSE),IF(ISERROR(VLOOKUP(CONCATENATE($A120,AA$66),'ECM Staff time by PoF'!$A$5:$S$119,MATCH($FZ$103, 'ECM Staff time by PoF'!$A$4:$R$4,0),FALSE)), 0, VLOOKUP(CONCATENATE($A120,AA$66),'ECM Staff time by PoF'!$A$5:$S$119,MATCH($FZ$103, 'ECM Staff time by PoF'!$A$4:$R$4,0),FALSE))))*AA82</f>
        <v>0</v>
      </c>
      <c r="GZ120" s="60">
        <f>IF($A120="",0,IF(VLOOKUP($A120,'ECM Staff time by PoF'!$B$5:$C$119,2,FALSE)="Not Applicable",VLOOKUP($A120,'ECM Staff time by PoF'!$B$5:$S$119,MATCH($FZ$103, 'ECM Staff time by PoF'!$B$4:$R$4,0),FALSE),IF(ISERROR(VLOOKUP(CONCATENATE($A120,AB$66),'ECM Staff time by PoF'!$A$5:$S$119,MATCH($FZ$103, 'ECM Staff time by PoF'!$A$4:$R$4,0),FALSE)), 0, VLOOKUP(CONCATENATE($A120,AB$66),'ECM Staff time by PoF'!$A$5:$S$119,MATCH($FZ$103, 'ECM Staff time by PoF'!$A$4:$R$4,0),FALSE))))*AB82</f>
        <v>0</v>
      </c>
      <c r="HA120" s="60">
        <f>IF($A120="",0,IF(VLOOKUP($A120,'ECM Staff time by PoF'!$B$5:$C$119,2,FALSE)="Not Applicable",VLOOKUP($A120,'ECM Staff time by PoF'!$B$5:$S$119,MATCH($FZ$103, 'ECM Staff time by PoF'!$B$4:$R$4,0),FALSE),IF(ISERROR(VLOOKUP(CONCATENATE($A120,AC$66),'ECM Staff time by PoF'!$A$5:$S$119,MATCH($FZ$103, 'ECM Staff time by PoF'!$A$4:$R$4,0),FALSE)), 0, VLOOKUP(CONCATENATE($A120,AC$66),'ECM Staff time by PoF'!$A$5:$S$119,MATCH($FZ$103, 'ECM Staff time by PoF'!$A$4:$R$4,0),FALSE))))*AC82</f>
        <v>0</v>
      </c>
      <c r="HB120" s="60">
        <f>IF($A120="",0,IF(VLOOKUP($A120,'ECM Staff time by PoF'!$B$5:$C$119,2,FALSE)="Not Applicable",VLOOKUP($A120,'ECM Staff time by PoF'!$B$5:$S$119,MATCH($FZ$103, 'ECM Staff time by PoF'!$B$4:$R$4,0),FALSE),IF(ISERROR(VLOOKUP(CONCATENATE($A120,AD$66),'ECM Staff time by PoF'!$A$5:$S$119,MATCH($FZ$103, 'ECM Staff time by PoF'!$A$4:$R$4,0),FALSE)), 0, VLOOKUP(CONCATENATE($A120,AD$66),'ECM Staff time by PoF'!$A$5:$S$119,MATCH($FZ$103, 'ECM Staff time by PoF'!$A$4:$R$4,0),FALSE))))*AD82</f>
        <v>0</v>
      </c>
      <c r="HC120" s="60">
        <f>IF($A120="",0,IF(VLOOKUP($A120,'ECM Staff time by PoF'!$B$5:$C$119,2,FALSE)="Not Applicable",VLOOKUP($A120,'ECM Staff time by PoF'!$B$5:$S$119,MATCH($FZ$103, 'ECM Staff time by PoF'!$B$4:$R$4,0),FALSE),IF(ISERROR(VLOOKUP(CONCATENATE($A120,AE$66),'ECM Staff time by PoF'!$A$5:$S$119,MATCH($FZ$103, 'ECM Staff time by PoF'!$A$4:$R$4,0),FALSE)), 0, VLOOKUP(CONCATENATE($A120,AE$66),'ECM Staff time by PoF'!$A$5:$S$119,MATCH($FZ$103, 'ECM Staff time by PoF'!$A$4:$R$4,0),FALSE))))*AE82</f>
        <v>0</v>
      </c>
      <c r="HD120" s="60">
        <f>IF($A120="",0,IF(VLOOKUP($A120,'ECM Staff time by PoF'!$B$5:$C$119,2,FALSE)="Not Applicable",VLOOKUP($A120,'ECM Staff time by PoF'!$B$5:$S$119,MATCH($FZ$103, 'ECM Staff time by PoF'!$B$4:$R$4,0),FALSE),IF(ISERROR(VLOOKUP(CONCATENATE($A120,AF$66),'ECM Staff time by PoF'!$A$5:$S$119,MATCH($FZ$103, 'ECM Staff time by PoF'!$A$4:$R$4,0),FALSE)), 0, VLOOKUP(CONCATENATE($A120,AF$66),'ECM Staff time by PoF'!$A$5:$S$119,MATCH($FZ$103, 'ECM Staff time by PoF'!$A$4:$R$4,0),FALSE))))*AF82</f>
        <v>0</v>
      </c>
      <c r="HE120" s="60">
        <f>IF($A120="",0,IF(VLOOKUP($A120,'ECM Staff time by PoF'!$B$5:$C$119,2,FALSE)="Not Applicable",VLOOKUP($A120,'ECM Staff time by PoF'!$B$5:$S$119,MATCH($FZ$103, 'ECM Staff time by PoF'!$B$4:$R$4,0),FALSE),IF(ISERROR(VLOOKUP(CONCATENATE($A120,AG$66),'ECM Staff time by PoF'!$A$5:$S$119,MATCH($FZ$103, 'ECM Staff time by PoF'!$A$4:$R$4,0),FALSE)), 0, VLOOKUP(CONCATENATE($A120,AG$66),'ECM Staff time by PoF'!$A$5:$S$119,MATCH($FZ$103, 'ECM Staff time by PoF'!$A$4:$R$4,0),FALSE))))*AG82</f>
        <v>0</v>
      </c>
      <c r="HF120" s="60">
        <f>IF($A120="",0,IF(VLOOKUP($A120,'ECM Staff time by PoF'!$B$5:$C$119,2,FALSE)="Not Applicable",VLOOKUP($A120,'ECM Staff time by PoF'!$B$5:$S$119,MATCH($FZ$103, 'ECM Staff time by PoF'!$B$4:$R$4,0),FALSE),IF(ISERROR(VLOOKUP(CONCATENATE($A120,AH$66),'ECM Staff time by PoF'!$A$5:$S$119,MATCH($FZ$103, 'ECM Staff time by PoF'!$A$4:$R$4,0),FALSE)), 0, VLOOKUP(CONCATENATE($A120,AH$66),'ECM Staff time by PoF'!$A$5:$S$119,MATCH($FZ$103, 'ECM Staff time by PoF'!$A$4:$R$4,0),FALSE))))*AH82</f>
        <v>0</v>
      </c>
      <c r="HG120" s="60">
        <f>IF($A120="",0,IF(VLOOKUP($A120,'ECM Staff time by PoF'!$B$5:$C$119,2,FALSE)="Not Applicable",VLOOKUP($A120,'ECM Staff time by PoF'!$B$5:$S$119,MATCH($FZ$103, 'ECM Staff time by PoF'!$B$4:$R$4,0),FALSE),IF(ISERROR(VLOOKUP(CONCATENATE($A120,AI$66),'ECM Staff time by PoF'!$A$5:$S$119,MATCH($FZ$103, 'ECM Staff time by PoF'!$A$4:$R$4,0),FALSE)), 0, VLOOKUP(CONCATENATE($A120,AI$66),'ECM Staff time by PoF'!$A$5:$S$119,MATCH($FZ$103, 'ECM Staff time by PoF'!$A$4:$R$4,0),FALSE))))*AI82</f>
        <v>0</v>
      </c>
      <c r="HH120" s="60">
        <f>IF($A120="",0,IF(VLOOKUP($A120,'ECM Staff time by PoF'!$B$5:$C$119,2,FALSE)="Not Applicable",VLOOKUP($A120,'ECM Staff time by PoF'!$B$5:$S$119,MATCH($FZ$103, 'ECM Staff time by PoF'!$B$4:$R$4,0),FALSE),IF(ISERROR(VLOOKUP(CONCATENATE($A120,AJ$66),'ECM Staff time by PoF'!$A$5:$S$119,MATCH($FZ$103, 'ECM Staff time by PoF'!$A$4:$R$4,0),FALSE)), 0, VLOOKUP(CONCATENATE($A120,AJ$66),'ECM Staff time by PoF'!$A$5:$S$119,MATCH($FZ$103, 'ECM Staff time by PoF'!$A$4:$R$4,0),FALSE))))*AJ82</f>
        <v>0</v>
      </c>
      <c r="HI120" s="60">
        <f>IF($A120="",0,IF(VLOOKUP($A120,'ECM Staff time by PoF'!$B$5:$C$119,2,FALSE)="Not Applicable",VLOOKUP($A120,'ECM Staff time by PoF'!$B$5:$S$119,MATCH($FZ$103, 'ECM Staff time by PoF'!$B$4:$R$4,0),FALSE),IF(ISERROR(VLOOKUP(CONCATENATE($A120,AK$66),'ECM Staff time by PoF'!$A$5:$S$119,MATCH($FZ$103, 'ECM Staff time by PoF'!$A$4:$R$4,0),FALSE)), 0, VLOOKUP(CONCATENATE($A120,AK$66),'ECM Staff time by PoF'!$A$5:$S$119,MATCH($FZ$103, 'ECM Staff time by PoF'!$A$4:$R$4,0),FALSE))))*AK82</f>
        <v>0</v>
      </c>
      <c r="HJ120" s="60">
        <f>IF($A120="",0,IF(VLOOKUP($A120,'ECM Staff time by PoF'!$B$5:$C$119,2,FALSE)="Not Applicable",VLOOKUP($A120,'ECM Staff time by PoF'!$B$5:$S$119,MATCH($HJ$103, 'ECM Staff time by PoF'!$B$4:$R$4,0),FALSE),IF(ISERROR(VLOOKUP(CONCATENATE($A120,B$66),'ECM Staff time by PoF'!$A$5:$S$119,MATCH($HJ$103, 'ECM Staff time by PoF'!$A$4:$R$4,0),FALSE)), 0, VLOOKUP(CONCATENATE($A120,B$66),'ECM Staff time by PoF'!$A$5:$S$119,MATCH($HJ$103, 'ECM Staff time by PoF'!$A$4:$R$4,0),FALSE))))*B82</f>
        <v>0</v>
      </c>
      <c r="HK120" s="60">
        <f>IF($A120="",0,IF(VLOOKUP($A120,'ECM Staff time by PoF'!$B$5:$C$119,2,FALSE)="Not Applicable",VLOOKUP($A120,'ECM Staff time by PoF'!$B$5:$S$119,MATCH($HJ$103, 'ECM Staff time by PoF'!$B$4:$R$4,0),FALSE),IF(ISERROR(VLOOKUP(CONCATENATE($A120,C$66),'ECM Staff time by PoF'!$A$5:$S$119,MATCH($HJ$103, 'ECM Staff time by PoF'!$A$4:$R$4,0),FALSE)), 0, VLOOKUP(CONCATENATE($A120,C$66),'ECM Staff time by PoF'!$A$5:$S$119,MATCH($HJ$103, 'ECM Staff time by PoF'!$A$4:$R$4,0),FALSE))))*C82</f>
        <v>0</v>
      </c>
      <c r="HL120" s="60">
        <f>IF($A120="",0,IF(VLOOKUP($A120,'ECM Staff time by PoF'!$B$5:$C$119,2,FALSE)="Not Applicable",VLOOKUP($A120,'ECM Staff time by PoF'!$B$5:$S$119,MATCH($HJ$103, 'ECM Staff time by PoF'!$B$4:$R$4,0),FALSE),IF(ISERROR(VLOOKUP(CONCATENATE($A120,D$66),'ECM Staff time by PoF'!$A$5:$S$119,MATCH($HJ$103, 'ECM Staff time by PoF'!$A$4:$R$4,0),FALSE)), 0, VLOOKUP(CONCATENATE($A120,D$66),'ECM Staff time by PoF'!$A$5:$S$119,MATCH($HJ$103, 'ECM Staff time by PoF'!$A$4:$R$4,0),FALSE))))*D82</f>
        <v>0</v>
      </c>
      <c r="HM120" s="60">
        <f>IF($A120="",0,IF(VLOOKUP($A120,'ECM Staff time by PoF'!$B$5:$C$119,2,FALSE)="Not Applicable",VLOOKUP($A120,'ECM Staff time by PoF'!$B$5:$S$119,MATCH($HJ$103, 'ECM Staff time by PoF'!$B$4:$R$4,0),FALSE),IF(ISERROR(VLOOKUP(CONCATENATE($A120,E$66),'ECM Staff time by PoF'!$A$5:$S$119,MATCH($HJ$103, 'ECM Staff time by PoF'!$A$4:$R$4,0),FALSE)), 0, VLOOKUP(CONCATENATE($A120,E$66),'ECM Staff time by PoF'!$A$5:$S$119,MATCH($HJ$103, 'ECM Staff time by PoF'!$A$4:$R$4,0),FALSE))))*E82</f>
        <v>0</v>
      </c>
      <c r="HN120" s="60">
        <f>IF($A120="",0,IF(VLOOKUP($A120,'ECM Staff time by PoF'!$B$5:$C$119,2,FALSE)="Not Applicable",VLOOKUP($A120,'ECM Staff time by PoF'!$B$5:$S$119,MATCH($HJ$103, 'ECM Staff time by PoF'!$B$4:$R$4,0),FALSE),IF(ISERROR(VLOOKUP(CONCATENATE($A120,F$66),'ECM Staff time by PoF'!$A$5:$S$119,MATCH($HJ$103, 'ECM Staff time by PoF'!$A$4:$R$4,0),FALSE)), 0, VLOOKUP(CONCATENATE($A120,F$66),'ECM Staff time by PoF'!$A$5:$S$119,MATCH($HJ$103, 'ECM Staff time by PoF'!$A$4:$R$4,0),FALSE))))*F82</f>
        <v>0</v>
      </c>
      <c r="HO120" s="60">
        <f>IF($A120="",0,IF(VLOOKUP($A120,'ECM Staff time by PoF'!$B$5:$C$119,2,FALSE)="Not Applicable",VLOOKUP($A120,'ECM Staff time by PoF'!$B$5:$S$119,MATCH($HJ$103, 'ECM Staff time by PoF'!$B$4:$R$4,0),FALSE),IF(ISERROR(VLOOKUP(CONCATENATE($A120,G$66),'ECM Staff time by PoF'!$A$5:$S$119,MATCH($HJ$103, 'ECM Staff time by PoF'!$A$4:$R$4,0),FALSE)), 0, VLOOKUP(CONCATENATE($A120,G$66),'ECM Staff time by PoF'!$A$5:$S$119,MATCH($HJ$103, 'ECM Staff time by PoF'!$A$4:$R$4,0),FALSE))))*G82</f>
        <v>0</v>
      </c>
      <c r="HP120" s="60">
        <f>IF($A120="",0,IF(VLOOKUP($A120,'ECM Staff time by PoF'!$B$5:$C$119,2,FALSE)="Not Applicable",VLOOKUP($A120,'ECM Staff time by PoF'!$B$5:$S$119,MATCH($HJ$103, 'ECM Staff time by PoF'!$B$4:$R$4,0),FALSE),IF(ISERROR(VLOOKUP(CONCATENATE($A120,H$66),'ECM Staff time by PoF'!$A$5:$S$119,MATCH($HJ$103, 'ECM Staff time by PoF'!$A$4:$R$4,0),FALSE)), 0, VLOOKUP(CONCATENATE($A120,H$66),'ECM Staff time by PoF'!$A$5:$S$119,MATCH($HJ$103, 'ECM Staff time by PoF'!$A$4:$R$4,0),FALSE))))*H82</f>
        <v>0</v>
      </c>
      <c r="HQ120" s="60">
        <f>IF($A120="",0,IF(VLOOKUP($A120,'ECM Staff time by PoF'!$B$5:$C$119,2,FALSE)="Not Applicable",VLOOKUP($A120,'ECM Staff time by PoF'!$B$5:$S$119,MATCH($HJ$103, 'ECM Staff time by PoF'!$B$4:$R$4,0),FALSE),IF(ISERROR(VLOOKUP(CONCATENATE($A120,I$66),'ECM Staff time by PoF'!$A$5:$S$119,MATCH($HJ$103, 'ECM Staff time by PoF'!$A$4:$R$4,0),FALSE)), 0, VLOOKUP(CONCATENATE($A120,I$66),'ECM Staff time by PoF'!$A$5:$S$119,MATCH($HJ$103, 'ECM Staff time by PoF'!$A$4:$R$4,0),FALSE))))*I82</f>
        <v>0</v>
      </c>
      <c r="HR120" s="60">
        <f>IF($A120="",0,IF(VLOOKUP($A120,'ECM Staff time by PoF'!$B$5:$C$119,2,FALSE)="Not Applicable",VLOOKUP($A120,'ECM Staff time by PoF'!$B$5:$S$119,MATCH($HJ$103, 'ECM Staff time by PoF'!$B$4:$R$4,0),FALSE),IF(ISERROR(VLOOKUP(CONCATENATE($A120,J$66),'ECM Staff time by PoF'!$A$5:$S$119,MATCH($HJ$103, 'ECM Staff time by PoF'!$A$4:$R$4,0),FALSE)), 0, VLOOKUP(CONCATENATE($A120,J$66),'ECM Staff time by PoF'!$A$5:$S$119,MATCH($HJ$103, 'ECM Staff time by PoF'!$A$4:$R$4,0),FALSE))))*J82</f>
        <v>0</v>
      </c>
      <c r="HS120" s="60">
        <f>IF($A120="",0,IF(VLOOKUP($A120,'ECM Staff time by PoF'!$B$5:$C$119,2,FALSE)="Not Applicable",VLOOKUP($A120,'ECM Staff time by PoF'!$B$5:$S$119,MATCH($HJ$103, 'ECM Staff time by PoF'!$B$4:$R$4,0),FALSE),IF(ISERROR(VLOOKUP(CONCATENATE($A120,K$66),'ECM Staff time by PoF'!$A$5:$S$119,MATCH($HJ$103, 'ECM Staff time by PoF'!$A$4:$R$4,0),FALSE)), 0, VLOOKUP(CONCATENATE($A120,K$66),'ECM Staff time by PoF'!$A$5:$S$119,MATCH($HJ$103, 'ECM Staff time by PoF'!$A$4:$R$4,0),FALSE))))*K82</f>
        <v>0</v>
      </c>
      <c r="HT120" s="60">
        <f>IF($A120="",0,IF(VLOOKUP($A120,'ECM Staff time by PoF'!$B$5:$C$119,2,FALSE)="Not Applicable",VLOOKUP($A120,'ECM Staff time by PoF'!$B$5:$S$119,MATCH($HJ$103, 'ECM Staff time by PoF'!$B$4:$R$4,0),FALSE),IF(ISERROR(VLOOKUP(CONCATENATE($A120,L$66),'ECM Staff time by PoF'!$A$5:$S$119,MATCH($HJ$103, 'ECM Staff time by PoF'!$A$4:$R$4,0),FALSE)), 0, VLOOKUP(CONCATENATE($A120,L$66),'ECM Staff time by PoF'!$A$5:$S$119,MATCH($HJ$103, 'ECM Staff time by PoF'!$A$4:$R$4,0),FALSE))))*L82</f>
        <v>0</v>
      </c>
      <c r="HU120" s="60">
        <f>IF($A120="",0,IF(VLOOKUP($A120,'ECM Staff time by PoF'!$B$5:$C$119,2,FALSE)="Not Applicable",VLOOKUP($A120,'ECM Staff time by PoF'!$B$5:$S$119,MATCH($HJ$103, 'ECM Staff time by PoF'!$B$4:$R$4,0),FALSE),IF(ISERROR(VLOOKUP(CONCATENATE($A120,M$66),'ECM Staff time by PoF'!$A$5:$S$119,MATCH($HJ$103, 'ECM Staff time by PoF'!$A$4:$R$4,0),FALSE)), 0, VLOOKUP(CONCATENATE($A120,M$66),'ECM Staff time by PoF'!$A$5:$S$119,MATCH($HJ$103, 'ECM Staff time by PoF'!$A$4:$R$4,0),FALSE))))*M82</f>
        <v>0</v>
      </c>
      <c r="HV120" s="60">
        <f>IF($A120="",0,IF(VLOOKUP($A120,'ECM Staff time by PoF'!$B$5:$C$119,2,FALSE)="Not Applicable",VLOOKUP($A120,'ECM Staff time by PoF'!$B$5:$S$119,MATCH($HJ$103, 'ECM Staff time by PoF'!$B$4:$R$4,0),FALSE),IF(ISERROR(VLOOKUP(CONCATENATE($A120,N$66),'ECM Staff time by PoF'!$A$5:$S$119,MATCH($HJ$103, 'ECM Staff time by PoF'!$A$4:$R$4,0),FALSE)), 0, VLOOKUP(CONCATENATE($A120,N$66),'ECM Staff time by PoF'!$A$5:$S$119,MATCH($HJ$103, 'ECM Staff time by PoF'!$A$4:$R$4,0),FALSE))))*N82</f>
        <v>0</v>
      </c>
      <c r="HW120" s="60">
        <f>IF($A120="",0,IF(VLOOKUP($A120,'ECM Staff time by PoF'!$B$5:$C$119,2,FALSE)="Not Applicable",VLOOKUP($A120,'ECM Staff time by PoF'!$B$5:$S$119,MATCH($HJ$103, 'ECM Staff time by PoF'!$B$4:$R$4,0),FALSE),IF(ISERROR(VLOOKUP(CONCATENATE($A120,O$66),'ECM Staff time by PoF'!$A$5:$S$119,MATCH($HJ$103, 'ECM Staff time by PoF'!$A$4:$R$4,0),FALSE)), 0, VLOOKUP(CONCATENATE($A120,O$66),'ECM Staff time by PoF'!$A$5:$S$119,MATCH($HJ$103, 'ECM Staff time by PoF'!$A$4:$R$4,0),FALSE))))*O82</f>
        <v>0</v>
      </c>
      <c r="HX120" s="60">
        <f>IF($A120="",0,IF(VLOOKUP($A120,'ECM Staff time by PoF'!$B$5:$C$119,2,FALSE)="Not Applicable",VLOOKUP($A120,'ECM Staff time by PoF'!$B$5:$S$119,MATCH($HJ$103, 'ECM Staff time by PoF'!$B$4:$R$4,0),FALSE),IF(ISERROR(VLOOKUP(CONCATENATE($A120,P$66),'ECM Staff time by PoF'!$A$5:$S$119,MATCH($HJ$103, 'ECM Staff time by PoF'!$A$4:$R$4,0),FALSE)), 0, VLOOKUP(CONCATENATE($A120,P$66),'ECM Staff time by PoF'!$A$5:$S$119,MATCH($HJ$103, 'ECM Staff time by PoF'!$A$4:$R$4,0),FALSE))))*P82</f>
        <v>0</v>
      </c>
      <c r="HY120" s="60">
        <f>IF($A120="",0,IF(VLOOKUP($A120,'ECM Staff time by PoF'!$B$5:$C$119,2,FALSE)="Not Applicable",VLOOKUP($A120,'ECM Staff time by PoF'!$B$5:$S$119,MATCH($HJ$103, 'ECM Staff time by PoF'!$B$4:$R$4,0),FALSE),IF(ISERROR(VLOOKUP(CONCATENATE($A120,Q$66),'ECM Staff time by PoF'!$A$5:$S$119,MATCH($HJ$103, 'ECM Staff time by PoF'!$A$4:$R$4,0),FALSE)), 0, VLOOKUP(CONCATENATE($A120,Q$66),'ECM Staff time by PoF'!$A$5:$S$119,MATCH($HJ$103, 'ECM Staff time by PoF'!$A$4:$R$4,0),FALSE))))*Q82</f>
        <v>0</v>
      </c>
      <c r="HZ120" s="60">
        <f>IF($A120="",0,IF(VLOOKUP($A120,'ECM Staff time by PoF'!$B$5:$C$119,2,FALSE)="Not Applicable",VLOOKUP($A120,'ECM Staff time by PoF'!$B$5:$S$119,MATCH($HJ$103, 'ECM Staff time by PoF'!$B$4:$R$4,0),FALSE),IF(ISERROR(VLOOKUP(CONCATENATE($A120,R$66),'ECM Staff time by PoF'!$A$5:$S$119,MATCH($HJ$103, 'ECM Staff time by PoF'!$A$4:$R$4,0),FALSE)), 0, VLOOKUP(CONCATENATE($A120,R$66),'ECM Staff time by PoF'!$A$5:$S$119,MATCH($HJ$103, 'ECM Staff time by PoF'!$A$4:$R$4,0),FALSE))))*R82</f>
        <v>0</v>
      </c>
      <c r="IA120" s="60">
        <f>IF($A120="",0,IF(VLOOKUP($A120,'ECM Staff time by PoF'!$B$5:$C$119,2,FALSE)="Not Applicable",VLOOKUP($A120,'ECM Staff time by PoF'!$B$5:$S$119,MATCH($HJ$103, 'ECM Staff time by PoF'!$B$4:$R$4,0),FALSE),IF(ISERROR(VLOOKUP(CONCATENATE($A120,S$66),'ECM Staff time by PoF'!$A$5:$S$119,MATCH($HJ$103, 'ECM Staff time by PoF'!$A$4:$R$4,0),FALSE)), 0, VLOOKUP(CONCATENATE($A120,S$66),'ECM Staff time by PoF'!$A$5:$S$119,MATCH($HJ$103, 'ECM Staff time by PoF'!$A$4:$R$4,0),FALSE))))*S82</f>
        <v>0</v>
      </c>
      <c r="IB120" s="60">
        <f>IF($A120="",0,IF(VLOOKUP($A120,'ECM Staff time by PoF'!$B$5:$C$119,2,FALSE)="Not Applicable",VLOOKUP($A120,'ECM Staff time by PoF'!$B$5:$S$119,MATCH($HJ$103, 'ECM Staff time by PoF'!$B$4:$R$4,0),FALSE),IF(ISERROR(VLOOKUP(CONCATENATE($A120,T$66),'ECM Staff time by PoF'!$A$5:$S$119,MATCH($HJ$103, 'ECM Staff time by PoF'!$A$4:$R$4,0),FALSE)), 0, VLOOKUP(CONCATENATE($A120,T$66),'ECM Staff time by PoF'!$A$5:$S$119,MATCH($HJ$103, 'ECM Staff time by PoF'!$A$4:$R$4,0),FALSE))))*T82</f>
        <v>0</v>
      </c>
      <c r="IC120" s="60">
        <f>IF($A120="",0,IF(VLOOKUP($A120,'ECM Staff time by PoF'!$B$5:$C$119,2,FALSE)="Not Applicable",VLOOKUP($A120,'ECM Staff time by PoF'!$B$5:$S$119,MATCH($HJ$103, 'ECM Staff time by PoF'!$B$4:$R$4,0),FALSE),IF(ISERROR(VLOOKUP(CONCATENATE($A120,U$66),'ECM Staff time by PoF'!$A$5:$S$119,MATCH($HJ$103, 'ECM Staff time by PoF'!$A$4:$R$4,0),FALSE)), 0, VLOOKUP(CONCATENATE($A120,U$66),'ECM Staff time by PoF'!$A$5:$S$119,MATCH($HJ$103, 'ECM Staff time by PoF'!$A$4:$R$4,0),FALSE))))*U82</f>
        <v>0</v>
      </c>
      <c r="ID120" s="60">
        <f>IF($A120="",0,IF(VLOOKUP($A120,'ECM Staff time by PoF'!$B$5:$C$119,2,FALSE)="Not Applicable",VLOOKUP($A120,'ECM Staff time by PoF'!$B$5:$S$119,MATCH($HJ$103, 'ECM Staff time by PoF'!$B$4:$R$4,0),FALSE),IF(ISERROR(VLOOKUP(CONCATENATE($A120,V$66),'ECM Staff time by PoF'!$A$5:$S$119,MATCH($HJ$103, 'ECM Staff time by PoF'!$A$4:$R$4,0),FALSE)), 0, VLOOKUP(CONCATENATE($A120,V$66),'ECM Staff time by PoF'!$A$5:$S$119,MATCH($HJ$103, 'ECM Staff time by PoF'!$A$4:$R$4,0),FALSE))))*V82</f>
        <v>0</v>
      </c>
      <c r="IE120" s="60">
        <f>IF($A120="",0,IF(VLOOKUP($A120,'ECM Staff time by PoF'!$B$5:$C$119,2,FALSE)="Not Applicable",VLOOKUP($A120,'ECM Staff time by PoF'!$B$5:$S$119,MATCH($HJ$103, 'ECM Staff time by PoF'!$B$4:$R$4,0),FALSE),IF(ISERROR(VLOOKUP(CONCATENATE($A120,W$66),'ECM Staff time by PoF'!$A$5:$S$119,MATCH($HJ$103, 'ECM Staff time by PoF'!$A$4:$R$4,0),FALSE)), 0, VLOOKUP(CONCATENATE($A120,W$66),'ECM Staff time by PoF'!$A$5:$S$119,MATCH($HJ$103, 'ECM Staff time by PoF'!$A$4:$R$4,0),FALSE))))*W82</f>
        <v>0</v>
      </c>
      <c r="IF120" s="60">
        <f>IF($A120="",0,IF(VLOOKUP($A120,'ECM Staff time by PoF'!$B$5:$C$119,2,FALSE)="Not Applicable",VLOOKUP($A120,'ECM Staff time by PoF'!$B$5:$S$119,MATCH($HJ$103, 'ECM Staff time by PoF'!$B$4:$R$4,0),FALSE),IF(ISERROR(VLOOKUP(CONCATENATE($A120,X$66),'ECM Staff time by PoF'!$A$5:$S$119,MATCH($HJ$103, 'ECM Staff time by PoF'!$A$4:$R$4,0),FALSE)), 0, VLOOKUP(CONCATENATE($A120,X$66),'ECM Staff time by PoF'!$A$5:$S$119,MATCH($HJ$103, 'ECM Staff time by PoF'!$A$4:$R$4,0),FALSE))))*X82</f>
        <v>0</v>
      </c>
      <c r="IG120" s="60">
        <f>IF($A120="",0,IF(VLOOKUP($A120,'ECM Staff time by PoF'!$B$5:$C$119,2,FALSE)="Not Applicable",VLOOKUP($A120,'ECM Staff time by PoF'!$B$5:$S$119,MATCH($HJ$103, 'ECM Staff time by PoF'!$B$4:$R$4,0),FALSE),IF(ISERROR(VLOOKUP(CONCATENATE($A120,Y$66),'ECM Staff time by PoF'!$A$5:$S$119,MATCH($HJ$103, 'ECM Staff time by PoF'!$A$4:$R$4,0),FALSE)), 0, VLOOKUP(CONCATENATE($A120,Y$66),'ECM Staff time by PoF'!$A$5:$S$119,MATCH($HJ$103, 'ECM Staff time by PoF'!$A$4:$R$4,0),FALSE))))*Y82</f>
        <v>0</v>
      </c>
      <c r="IH120" s="60">
        <f>IF($A120="",0,IF(VLOOKUP($A120,'ECM Staff time by PoF'!$B$5:$C$119,2,FALSE)="Not Applicable",VLOOKUP($A120,'ECM Staff time by PoF'!$B$5:$S$119,MATCH($HJ$103, 'ECM Staff time by PoF'!$B$4:$R$4,0),FALSE),IF(ISERROR(VLOOKUP(CONCATENATE($A120,Z$66),'ECM Staff time by PoF'!$A$5:$S$119,MATCH($HJ$103, 'ECM Staff time by PoF'!$A$4:$R$4,0),FALSE)), 0, VLOOKUP(CONCATENATE($A120,Z$66),'ECM Staff time by PoF'!$A$5:$S$119,MATCH($HJ$103, 'ECM Staff time by PoF'!$A$4:$R$4,0),FALSE))))*Z82</f>
        <v>0</v>
      </c>
      <c r="II120" s="60">
        <f>IF($A120="",0,IF(VLOOKUP($A120,'ECM Staff time by PoF'!$B$5:$C$119,2,FALSE)="Not Applicable",VLOOKUP($A120,'ECM Staff time by PoF'!$B$5:$S$119,MATCH($HJ$103, 'ECM Staff time by PoF'!$B$4:$R$4,0),FALSE),IF(ISERROR(VLOOKUP(CONCATENATE($A120,AA$66),'ECM Staff time by PoF'!$A$5:$S$119,MATCH($HJ$103, 'ECM Staff time by PoF'!$A$4:$R$4,0),FALSE)), 0, VLOOKUP(CONCATENATE($A120,AA$66),'ECM Staff time by PoF'!$A$5:$S$119,MATCH($HJ$103, 'ECM Staff time by PoF'!$A$4:$R$4,0),FALSE))))*AA82</f>
        <v>0</v>
      </c>
      <c r="IJ120" s="60">
        <f>IF($A120="",0,IF(VLOOKUP($A120,'ECM Staff time by PoF'!$B$5:$C$119,2,FALSE)="Not Applicable",VLOOKUP($A120,'ECM Staff time by PoF'!$B$5:$S$119,MATCH($HJ$103, 'ECM Staff time by PoF'!$B$4:$R$4,0),FALSE),IF(ISERROR(VLOOKUP(CONCATENATE($A120,AB$66),'ECM Staff time by PoF'!$A$5:$S$119,MATCH($HJ$103, 'ECM Staff time by PoF'!$A$4:$R$4,0),FALSE)), 0, VLOOKUP(CONCATENATE($A120,AB$66),'ECM Staff time by PoF'!$A$5:$S$119,MATCH($HJ$103, 'ECM Staff time by PoF'!$A$4:$R$4,0),FALSE))))*AB82</f>
        <v>0</v>
      </c>
      <c r="IK120" s="60">
        <f>IF($A120="",0,IF(VLOOKUP($A120,'ECM Staff time by PoF'!$B$5:$C$119,2,FALSE)="Not Applicable",VLOOKUP($A120,'ECM Staff time by PoF'!$B$5:$S$119,MATCH($HJ$103, 'ECM Staff time by PoF'!$B$4:$R$4,0),FALSE),IF(ISERROR(VLOOKUP(CONCATENATE($A120,AC$66),'ECM Staff time by PoF'!$A$5:$S$119,MATCH($HJ$103, 'ECM Staff time by PoF'!$A$4:$R$4,0),FALSE)), 0, VLOOKUP(CONCATENATE($A120,AC$66),'ECM Staff time by PoF'!$A$5:$S$119,MATCH($HJ$103, 'ECM Staff time by PoF'!$A$4:$R$4,0),FALSE))))*AC82</f>
        <v>0</v>
      </c>
      <c r="IL120" s="60">
        <f>IF($A120="",0,IF(VLOOKUP($A120,'ECM Staff time by PoF'!$B$5:$C$119,2,FALSE)="Not Applicable",VLOOKUP($A120,'ECM Staff time by PoF'!$B$5:$S$119,MATCH($HJ$103, 'ECM Staff time by PoF'!$B$4:$R$4,0),FALSE),IF(ISERROR(VLOOKUP(CONCATENATE($A120,AD$66),'ECM Staff time by PoF'!$A$5:$S$119,MATCH($HJ$103, 'ECM Staff time by PoF'!$A$4:$R$4,0),FALSE)), 0, VLOOKUP(CONCATENATE($A120,AD$66),'ECM Staff time by PoF'!$A$5:$S$119,MATCH($HJ$103, 'ECM Staff time by PoF'!$A$4:$R$4,0),FALSE))))*AD82</f>
        <v>0</v>
      </c>
      <c r="IM120" s="60">
        <f>IF($A120="",0,IF(VLOOKUP($A120,'ECM Staff time by PoF'!$B$5:$C$119,2,FALSE)="Not Applicable",VLOOKUP($A120,'ECM Staff time by PoF'!$B$5:$S$119,MATCH($HJ$103, 'ECM Staff time by PoF'!$B$4:$R$4,0),FALSE),IF(ISERROR(VLOOKUP(CONCATENATE($A120,AE$66),'ECM Staff time by PoF'!$A$5:$S$119,MATCH($HJ$103, 'ECM Staff time by PoF'!$A$4:$R$4,0),FALSE)), 0, VLOOKUP(CONCATENATE($A120,AE$66),'ECM Staff time by PoF'!$A$5:$S$119,MATCH($HJ$103, 'ECM Staff time by PoF'!$A$4:$R$4,0),FALSE))))*AE82</f>
        <v>0</v>
      </c>
      <c r="IN120" s="60">
        <f>IF($A120="",0,IF(VLOOKUP($A120,'ECM Staff time by PoF'!$B$5:$C$119,2,FALSE)="Not Applicable",VLOOKUP($A120,'ECM Staff time by PoF'!$B$5:$S$119,MATCH($HJ$103, 'ECM Staff time by PoF'!$B$4:$R$4,0),FALSE),IF(ISERROR(VLOOKUP(CONCATENATE($A120,AF$66),'ECM Staff time by PoF'!$A$5:$S$119,MATCH($HJ$103, 'ECM Staff time by PoF'!$A$4:$R$4,0),FALSE)), 0, VLOOKUP(CONCATENATE($A120,AF$66),'ECM Staff time by PoF'!$A$5:$S$119,MATCH($HJ$103, 'ECM Staff time by PoF'!$A$4:$R$4,0),FALSE))))*AF82</f>
        <v>0</v>
      </c>
      <c r="IO120" s="60">
        <f>IF($A120="",0,IF(VLOOKUP($A120,'ECM Staff time by PoF'!$B$5:$C$119,2,FALSE)="Not Applicable",VLOOKUP($A120,'ECM Staff time by PoF'!$B$5:$S$119,MATCH($HJ$103, 'ECM Staff time by PoF'!$B$4:$R$4,0),FALSE),IF(ISERROR(VLOOKUP(CONCATENATE($A120,AG$66),'ECM Staff time by PoF'!$A$5:$S$119,MATCH($HJ$103, 'ECM Staff time by PoF'!$A$4:$R$4,0),FALSE)), 0, VLOOKUP(CONCATENATE($A120,AG$66),'ECM Staff time by PoF'!$A$5:$S$119,MATCH($HJ$103, 'ECM Staff time by PoF'!$A$4:$R$4,0),FALSE))))*AG82</f>
        <v>0</v>
      </c>
      <c r="IP120" s="60">
        <f>IF($A120="",0,IF(VLOOKUP($A120,'ECM Staff time by PoF'!$B$5:$C$119,2,FALSE)="Not Applicable",VLOOKUP($A120,'ECM Staff time by PoF'!$B$5:$S$119,MATCH($HJ$103, 'ECM Staff time by PoF'!$B$4:$R$4,0),FALSE),IF(ISERROR(VLOOKUP(CONCATENATE($A120,AH$66),'ECM Staff time by PoF'!$A$5:$S$119,MATCH($HJ$103, 'ECM Staff time by PoF'!$A$4:$R$4,0),FALSE)), 0, VLOOKUP(CONCATENATE($A120,AH$66),'ECM Staff time by PoF'!$A$5:$S$119,MATCH($HJ$103, 'ECM Staff time by PoF'!$A$4:$R$4,0),FALSE))))*AH82</f>
        <v>0</v>
      </c>
      <c r="IQ120" s="60">
        <f>IF($A120="",0,IF(VLOOKUP($A120,'ECM Staff time by PoF'!$B$5:$C$119,2,FALSE)="Not Applicable",VLOOKUP($A120,'ECM Staff time by PoF'!$B$5:$S$119,MATCH($HJ$103, 'ECM Staff time by PoF'!$B$4:$R$4,0),FALSE),IF(ISERROR(VLOOKUP(CONCATENATE($A120,AI$66),'ECM Staff time by PoF'!$A$5:$S$119,MATCH($HJ$103, 'ECM Staff time by PoF'!$A$4:$R$4,0),FALSE)), 0, VLOOKUP(CONCATENATE($A120,AI$66),'ECM Staff time by PoF'!$A$5:$S$119,MATCH($HJ$103, 'ECM Staff time by PoF'!$A$4:$R$4,0),FALSE))))*AI82</f>
        <v>0</v>
      </c>
      <c r="IR120" s="60">
        <f>IF($A120="",0,IF(VLOOKUP($A120,'ECM Staff time by PoF'!$B$5:$C$119,2,FALSE)="Not Applicable",VLOOKUP($A120,'ECM Staff time by PoF'!$B$5:$S$119,MATCH($HJ$103, 'ECM Staff time by PoF'!$B$4:$R$4,0),FALSE),IF(ISERROR(VLOOKUP(CONCATENATE($A120,AJ$66),'ECM Staff time by PoF'!$A$5:$S$119,MATCH($HJ$103, 'ECM Staff time by PoF'!$A$4:$R$4,0),FALSE)), 0, VLOOKUP(CONCATENATE($A120,AJ$66),'ECM Staff time by PoF'!$A$5:$S$119,MATCH($HJ$103, 'ECM Staff time by PoF'!$A$4:$R$4,0),FALSE))))*AJ82</f>
        <v>0</v>
      </c>
      <c r="IS120" s="60">
        <f>IF($A120="",0,IF(VLOOKUP($A120,'ECM Staff time by PoF'!$B$5:$C$119,2,FALSE)="Not Applicable",VLOOKUP($A120,'ECM Staff time by PoF'!$B$5:$S$119,MATCH($HJ$103, 'ECM Staff time by PoF'!$B$4:$R$4,0),FALSE),IF(ISERROR(VLOOKUP(CONCATENATE($A120,AK$66),'ECM Staff time by PoF'!$A$5:$S$119,MATCH($HJ$103, 'ECM Staff time by PoF'!$A$4:$R$4,0),FALSE)), 0, VLOOKUP(CONCATENATE($A120,AK$66),'ECM Staff time by PoF'!$A$5:$S$119,MATCH($HJ$103, 'ECM Staff time by PoF'!$A$4:$R$4,0),FALSE))))*AK82</f>
        <v>0</v>
      </c>
      <c r="IT120" s="60">
        <f>IF($A120="",0,IF(VLOOKUP($A120,'ECM Staff time by PoF'!$B$5:$C$119,2,FALSE)="Not Applicable",VLOOKUP($A120,'ECM Staff time by PoF'!$B$5:$S$119,MATCH($IT$103, 'ECM Staff time by PoF'!$B$4:$R$4,0),FALSE),IF(ISERROR(VLOOKUP(CONCATENATE($A120,B$66),'ECM Staff time by PoF'!$A$5:$S$119,MATCH($IT$103, 'ECM Staff time by PoF'!$A$4:$R$4,0),FALSE)), 0, VLOOKUP(CONCATENATE($A120,B$66),'ECM Staff time by PoF'!$A$5:$S$119,MATCH($IT$103, 'ECM Staff time by PoF'!$A$4:$R$4,0),FALSE))))*B82</f>
        <v>0</v>
      </c>
      <c r="IU120" s="60">
        <f>IF($A120="",0,IF(VLOOKUP($A120,'ECM Staff time by PoF'!$B$5:$C$119,2,FALSE)="Not Applicable",VLOOKUP($A120,'ECM Staff time by PoF'!$B$5:$S$119,MATCH($IT$103, 'ECM Staff time by PoF'!$B$4:$R$4,0),FALSE),IF(ISERROR(VLOOKUP(CONCATENATE($A120,C$66),'ECM Staff time by PoF'!$A$5:$S$119,MATCH($IT$103, 'ECM Staff time by PoF'!$A$4:$R$4,0),FALSE)), 0, VLOOKUP(CONCATENATE($A120,C$66),'ECM Staff time by PoF'!$A$5:$S$119,MATCH($IT$103, 'ECM Staff time by PoF'!$A$4:$R$4,0),FALSE))))*C82</f>
        <v>0</v>
      </c>
      <c r="IV120" s="60">
        <f>IF($A120="",0,IF(VLOOKUP($A120,'ECM Staff time by PoF'!$B$5:$C$119,2,FALSE)="Not Applicable",VLOOKUP($A120,'ECM Staff time by PoF'!$B$5:$S$119,MATCH($IT$103, 'ECM Staff time by PoF'!$B$4:$R$4,0),FALSE),IF(ISERROR(VLOOKUP(CONCATENATE($A120,D$66),'ECM Staff time by PoF'!$A$5:$S$119,MATCH($IT$103, 'ECM Staff time by PoF'!$A$4:$R$4,0),FALSE)), 0, VLOOKUP(CONCATENATE($A120,D$66),'ECM Staff time by PoF'!$A$5:$S$119,MATCH($IT$103, 'ECM Staff time by PoF'!$A$4:$R$4,0),FALSE))))*D82</f>
        <v>0</v>
      </c>
      <c r="IW120" s="60">
        <f>IF($A120="",0,IF(VLOOKUP($A120,'ECM Staff time by PoF'!$B$5:$C$119,2,FALSE)="Not Applicable",VLOOKUP($A120,'ECM Staff time by PoF'!$B$5:$S$119,MATCH($IT$103, 'ECM Staff time by PoF'!$B$4:$R$4,0),FALSE),IF(ISERROR(VLOOKUP(CONCATENATE($A120,E$66),'ECM Staff time by PoF'!$A$5:$S$119,MATCH($IT$103, 'ECM Staff time by PoF'!$A$4:$R$4,0),FALSE)), 0, VLOOKUP(CONCATENATE($A120,E$66),'ECM Staff time by PoF'!$A$5:$S$119,MATCH($IT$103, 'ECM Staff time by PoF'!$A$4:$R$4,0),FALSE))))*E82</f>
        <v>0</v>
      </c>
      <c r="IX120" s="60">
        <f>IF($A120="",0,IF(VLOOKUP($A120,'ECM Staff time by PoF'!$B$5:$C$119,2,FALSE)="Not Applicable",VLOOKUP($A120,'ECM Staff time by PoF'!$B$5:$S$119,MATCH($IT$103, 'ECM Staff time by PoF'!$B$4:$R$4,0),FALSE),IF(ISERROR(VLOOKUP(CONCATENATE($A120,F$66),'ECM Staff time by PoF'!$A$5:$S$119,MATCH($IT$103, 'ECM Staff time by PoF'!$A$4:$R$4,0),FALSE)), 0, VLOOKUP(CONCATENATE($A120,F$66),'ECM Staff time by PoF'!$A$5:$S$119,MATCH($IT$103, 'ECM Staff time by PoF'!$A$4:$R$4,0),FALSE))))*F82</f>
        <v>0</v>
      </c>
      <c r="IY120" s="60">
        <f>IF($A120="",0,IF(VLOOKUP($A120,'ECM Staff time by PoF'!$B$5:$C$119,2,FALSE)="Not Applicable",VLOOKUP($A120,'ECM Staff time by PoF'!$B$5:$S$119,MATCH($IT$103, 'ECM Staff time by PoF'!$B$4:$R$4,0),FALSE),IF(ISERROR(VLOOKUP(CONCATENATE($A120,G$66),'ECM Staff time by PoF'!$A$5:$S$119,MATCH($IT$103, 'ECM Staff time by PoF'!$A$4:$R$4,0),FALSE)), 0, VLOOKUP(CONCATENATE($A120,G$66),'ECM Staff time by PoF'!$A$5:$S$119,MATCH($IT$103, 'ECM Staff time by PoF'!$A$4:$R$4,0),FALSE))))*G82</f>
        <v>0</v>
      </c>
      <c r="IZ120" s="60">
        <f>IF($A120="",0,IF(VLOOKUP($A120,'ECM Staff time by PoF'!$B$5:$C$119,2,FALSE)="Not Applicable",VLOOKUP($A120,'ECM Staff time by PoF'!$B$5:$S$119,MATCH($IT$103, 'ECM Staff time by PoF'!$B$4:$R$4,0),FALSE),IF(ISERROR(VLOOKUP(CONCATENATE($A120,H$66),'ECM Staff time by PoF'!$A$5:$S$119,MATCH($IT$103, 'ECM Staff time by PoF'!$A$4:$R$4,0),FALSE)), 0, VLOOKUP(CONCATENATE($A120,H$66),'ECM Staff time by PoF'!$A$5:$S$119,MATCH($IT$103, 'ECM Staff time by PoF'!$A$4:$R$4,0),FALSE))))*H82</f>
        <v>0</v>
      </c>
      <c r="JA120" s="60">
        <f>IF($A120="",0,IF(VLOOKUP($A120,'ECM Staff time by PoF'!$B$5:$C$119,2,FALSE)="Not Applicable",VLOOKUP($A120,'ECM Staff time by PoF'!$B$5:$S$119,MATCH($IT$103, 'ECM Staff time by PoF'!$B$4:$R$4,0),FALSE),IF(ISERROR(VLOOKUP(CONCATENATE($A120,I$66),'ECM Staff time by PoF'!$A$5:$S$119,MATCH($IT$103, 'ECM Staff time by PoF'!$A$4:$R$4,0),FALSE)), 0, VLOOKUP(CONCATENATE($A120,I$66),'ECM Staff time by PoF'!$A$5:$S$119,MATCH($IT$103, 'ECM Staff time by PoF'!$A$4:$R$4,0),FALSE))))*I82</f>
        <v>0</v>
      </c>
      <c r="JB120" s="60">
        <f>IF($A120="",0,IF(VLOOKUP($A120,'ECM Staff time by PoF'!$B$5:$C$119,2,FALSE)="Not Applicable",VLOOKUP($A120,'ECM Staff time by PoF'!$B$5:$S$119,MATCH($IT$103, 'ECM Staff time by PoF'!$B$4:$R$4,0),FALSE),IF(ISERROR(VLOOKUP(CONCATENATE($A120,J$66),'ECM Staff time by PoF'!$A$5:$S$119,MATCH($IT$103, 'ECM Staff time by PoF'!$A$4:$R$4,0),FALSE)), 0, VLOOKUP(CONCATENATE($A120,J$66),'ECM Staff time by PoF'!$A$5:$S$119,MATCH($IT$103, 'ECM Staff time by PoF'!$A$4:$R$4,0),FALSE))))*J82</f>
        <v>0</v>
      </c>
      <c r="JC120" s="60">
        <f>IF($A120="",0,IF(VLOOKUP($A120,'ECM Staff time by PoF'!$B$5:$C$119,2,FALSE)="Not Applicable",VLOOKUP($A120,'ECM Staff time by PoF'!$B$5:$S$119,MATCH($IT$103, 'ECM Staff time by PoF'!$B$4:$R$4,0),FALSE),IF(ISERROR(VLOOKUP(CONCATENATE($A120,K$66),'ECM Staff time by PoF'!$A$5:$S$119,MATCH($IT$103, 'ECM Staff time by PoF'!$A$4:$R$4,0),FALSE)), 0, VLOOKUP(CONCATENATE($A120,K$66),'ECM Staff time by PoF'!$A$5:$S$119,MATCH($IT$103, 'ECM Staff time by PoF'!$A$4:$R$4,0),FALSE))))*K82</f>
        <v>0</v>
      </c>
      <c r="JD120" s="60">
        <f>IF($A120="",0,IF(VLOOKUP($A120,'ECM Staff time by PoF'!$B$5:$C$119,2,FALSE)="Not Applicable",VLOOKUP($A120,'ECM Staff time by PoF'!$B$5:$S$119,MATCH($IT$103, 'ECM Staff time by PoF'!$B$4:$R$4,0),FALSE),IF(ISERROR(VLOOKUP(CONCATENATE($A120,L$66),'ECM Staff time by PoF'!$A$5:$S$119,MATCH($IT$103, 'ECM Staff time by PoF'!$A$4:$R$4,0),FALSE)), 0, VLOOKUP(CONCATENATE($A120,L$66),'ECM Staff time by PoF'!$A$5:$S$119,MATCH($IT$103, 'ECM Staff time by PoF'!$A$4:$R$4,0),FALSE))))*L82</f>
        <v>0</v>
      </c>
      <c r="JE120" s="60">
        <f>IF($A120="",0,IF(VLOOKUP($A120,'ECM Staff time by PoF'!$B$5:$C$119,2,FALSE)="Not Applicable",VLOOKUP($A120,'ECM Staff time by PoF'!$B$5:$S$119,MATCH($IT$103, 'ECM Staff time by PoF'!$B$4:$R$4,0),FALSE),IF(ISERROR(VLOOKUP(CONCATENATE($A120,M$66),'ECM Staff time by PoF'!$A$5:$S$119,MATCH($IT$103, 'ECM Staff time by PoF'!$A$4:$R$4,0),FALSE)), 0, VLOOKUP(CONCATENATE($A120,M$66),'ECM Staff time by PoF'!$A$5:$S$119,MATCH($IT$103, 'ECM Staff time by PoF'!$A$4:$R$4,0),FALSE))))*M82</f>
        <v>0</v>
      </c>
      <c r="JF120" s="60">
        <f>IF($A120="",0,IF(VLOOKUP($A120,'ECM Staff time by PoF'!$B$5:$C$119,2,FALSE)="Not Applicable",VLOOKUP($A120,'ECM Staff time by PoF'!$B$5:$S$119,MATCH($IT$103, 'ECM Staff time by PoF'!$B$4:$R$4,0),FALSE),IF(ISERROR(VLOOKUP(CONCATENATE($A120,N$66),'ECM Staff time by PoF'!$A$5:$S$119,MATCH($IT$103, 'ECM Staff time by PoF'!$A$4:$R$4,0),FALSE)), 0, VLOOKUP(CONCATENATE($A120,N$66),'ECM Staff time by PoF'!$A$5:$S$119,MATCH($IT$103, 'ECM Staff time by PoF'!$A$4:$R$4,0),FALSE))))*N82</f>
        <v>0</v>
      </c>
      <c r="JG120" s="60">
        <f>IF($A120="",0,IF(VLOOKUP($A120,'ECM Staff time by PoF'!$B$5:$C$119,2,FALSE)="Not Applicable",VLOOKUP($A120,'ECM Staff time by PoF'!$B$5:$S$119,MATCH($IT$103, 'ECM Staff time by PoF'!$B$4:$R$4,0),FALSE),IF(ISERROR(VLOOKUP(CONCATENATE($A120,O$66),'ECM Staff time by PoF'!$A$5:$S$119,MATCH($IT$103, 'ECM Staff time by PoF'!$A$4:$R$4,0),FALSE)), 0, VLOOKUP(CONCATENATE($A120,O$66),'ECM Staff time by PoF'!$A$5:$S$119,MATCH($IT$103, 'ECM Staff time by PoF'!$A$4:$R$4,0),FALSE))))*O82</f>
        <v>0</v>
      </c>
      <c r="JH120" s="60">
        <f>IF($A120="",0,IF(VLOOKUP($A120,'ECM Staff time by PoF'!$B$5:$C$119,2,FALSE)="Not Applicable",VLOOKUP($A120,'ECM Staff time by PoF'!$B$5:$S$119,MATCH($IT$103, 'ECM Staff time by PoF'!$B$4:$R$4,0),FALSE),IF(ISERROR(VLOOKUP(CONCATENATE($A120,P$66),'ECM Staff time by PoF'!$A$5:$S$119,MATCH($IT$103, 'ECM Staff time by PoF'!$A$4:$R$4,0),FALSE)), 0, VLOOKUP(CONCATENATE($A120,P$66),'ECM Staff time by PoF'!$A$5:$S$119,MATCH($IT$103, 'ECM Staff time by PoF'!$A$4:$R$4,0),FALSE))))*P82</f>
        <v>0</v>
      </c>
      <c r="JI120" s="60">
        <f>IF($A120="",0,IF(VLOOKUP($A120,'ECM Staff time by PoF'!$B$5:$C$119,2,FALSE)="Not Applicable",VLOOKUP($A120,'ECM Staff time by PoF'!$B$5:$S$119,MATCH($IT$103, 'ECM Staff time by PoF'!$B$4:$R$4,0),FALSE),IF(ISERROR(VLOOKUP(CONCATENATE($A120,Q$66),'ECM Staff time by PoF'!$A$5:$S$119,MATCH($IT$103, 'ECM Staff time by PoF'!$A$4:$R$4,0),FALSE)), 0, VLOOKUP(CONCATENATE($A120,Q$66),'ECM Staff time by PoF'!$A$5:$S$119,MATCH($IT$103, 'ECM Staff time by PoF'!$A$4:$R$4,0),FALSE))))*Q82</f>
        <v>0</v>
      </c>
      <c r="JJ120" s="60">
        <f>IF($A120="",0,IF(VLOOKUP($A120,'ECM Staff time by PoF'!$B$5:$C$119,2,FALSE)="Not Applicable",VLOOKUP($A120,'ECM Staff time by PoF'!$B$5:$S$119,MATCH($IT$103, 'ECM Staff time by PoF'!$B$4:$R$4,0),FALSE),IF(ISERROR(VLOOKUP(CONCATENATE($A120,R$66),'ECM Staff time by PoF'!$A$5:$S$119,MATCH($IT$103, 'ECM Staff time by PoF'!$A$4:$R$4,0),FALSE)), 0, VLOOKUP(CONCATENATE($A120,R$66),'ECM Staff time by PoF'!$A$5:$S$119,MATCH($IT$103, 'ECM Staff time by PoF'!$A$4:$R$4,0),FALSE))))*R82</f>
        <v>0</v>
      </c>
      <c r="JK120" s="60">
        <f>IF($A120="",0,IF(VLOOKUP($A120,'ECM Staff time by PoF'!$B$5:$C$119,2,FALSE)="Not Applicable",VLOOKUP($A120,'ECM Staff time by PoF'!$B$5:$S$119,MATCH($IT$103, 'ECM Staff time by PoF'!$B$4:$R$4,0),FALSE),IF(ISERROR(VLOOKUP(CONCATENATE($A120,S$66),'ECM Staff time by PoF'!$A$5:$S$119,MATCH($IT$103, 'ECM Staff time by PoF'!$A$4:$R$4,0),FALSE)), 0, VLOOKUP(CONCATENATE($A120,S$66),'ECM Staff time by PoF'!$A$5:$S$119,MATCH($IT$103, 'ECM Staff time by PoF'!$A$4:$R$4,0),FALSE))))*S82</f>
        <v>0</v>
      </c>
      <c r="JL120" s="60">
        <f>IF($A120="",0,IF(VLOOKUP($A120,'ECM Staff time by PoF'!$B$5:$C$119,2,FALSE)="Not Applicable",VLOOKUP($A120,'ECM Staff time by PoF'!$B$5:$S$119,MATCH($IT$103, 'ECM Staff time by PoF'!$B$4:$R$4,0),FALSE),IF(ISERROR(VLOOKUP(CONCATENATE($A120,T$66),'ECM Staff time by PoF'!$A$5:$S$119,MATCH($IT$103, 'ECM Staff time by PoF'!$A$4:$R$4,0),FALSE)), 0, VLOOKUP(CONCATENATE($A120,T$66),'ECM Staff time by PoF'!$A$5:$S$119,MATCH($IT$103, 'ECM Staff time by PoF'!$A$4:$R$4,0),FALSE))))*T82</f>
        <v>0</v>
      </c>
      <c r="JM120" s="60">
        <f>IF($A120="",0,IF(VLOOKUP($A120,'ECM Staff time by PoF'!$B$5:$C$119,2,FALSE)="Not Applicable",VLOOKUP($A120,'ECM Staff time by PoF'!$B$5:$S$119,MATCH($IT$103, 'ECM Staff time by PoF'!$B$4:$R$4,0),FALSE),IF(ISERROR(VLOOKUP(CONCATENATE($A120,U$66),'ECM Staff time by PoF'!$A$5:$S$119,MATCH($IT$103, 'ECM Staff time by PoF'!$A$4:$R$4,0),FALSE)), 0, VLOOKUP(CONCATENATE($A120,U$66),'ECM Staff time by PoF'!$A$5:$S$119,MATCH($IT$103, 'ECM Staff time by PoF'!$A$4:$R$4,0),FALSE))))*U82</f>
        <v>0</v>
      </c>
      <c r="JN120" s="60">
        <f>IF($A120="",0,IF(VLOOKUP($A120,'ECM Staff time by PoF'!$B$5:$C$119,2,FALSE)="Not Applicable",VLOOKUP($A120,'ECM Staff time by PoF'!$B$5:$S$119,MATCH($IT$103, 'ECM Staff time by PoF'!$B$4:$R$4,0),FALSE),IF(ISERROR(VLOOKUP(CONCATENATE($A120,V$66),'ECM Staff time by PoF'!$A$5:$S$119,MATCH($IT$103, 'ECM Staff time by PoF'!$A$4:$R$4,0),FALSE)), 0, VLOOKUP(CONCATENATE($A120,V$66),'ECM Staff time by PoF'!$A$5:$S$119,MATCH($IT$103, 'ECM Staff time by PoF'!$A$4:$R$4,0),FALSE))))*V82</f>
        <v>0</v>
      </c>
      <c r="JO120" s="60">
        <f>IF($A120="",0,IF(VLOOKUP($A120,'ECM Staff time by PoF'!$B$5:$C$119,2,FALSE)="Not Applicable",VLOOKUP($A120,'ECM Staff time by PoF'!$B$5:$S$119,MATCH($IT$103, 'ECM Staff time by PoF'!$B$4:$R$4,0),FALSE),IF(ISERROR(VLOOKUP(CONCATENATE($A120,W$66),'ECM Staff time by PoF'!$A$5:$S$119,MATCH($IT$103, 'ECM Staff time by PoF'!$A$4:$R$4,0),FALSE)), 0, VLOOKUP(CONCATENATE($A120,W$66),'ECM Staff time by PoF'!$A$5:$S$119,MATCH($IT$103, 'ECM Staff time by PoF'!$A$4:$R$4,0),FALSE))))*W82</f>
        <v>0</v>
      </c>
      <c r="JP120" s="60">
        <f>IF($A120="",0,IF(VLOOKUP($A120,'ECM Staff time by PoF'!$B$5:$C$119,2,FALSE)="Not Applicable",VLOOKUP($A120,'ECM Staff time by PoF'!$B$5:$S$119,MATCH($IT$103, 'ECM Staff time by PoF'!$B$4:$R$4,0),FALSE),IF(ISERROR(VLOOKUP(CONCATENATE($A120,X$66),'ECM Staff time by PoF'!$A$5:$S$119,MATCH($IT$103, 'ECM Staff time by PoF'!$A$4:$R$4,0),FALSE)), 0, VLOOKUP(CONCATENATE($A120,X$66),'ECM Staff time by PoF'!$A$5:$S$119,MATCH($IT$103, 'ECM Staff time by PoF'!$A$4:$R$4,0),FALSE))))*X82</f>
        <v>0</v>
      </c>
      <c r="JQ120" s="60">
        <f>IF($A120="",0,IF(VLOOKUP($A120,'ECM Staff time by PoF'!$B$5:$C$119,2,FALSE)="Not Applicable",VLOOKUP($A120,'ECM Staff time by PoF'!$B$5:$S$119,MATCH($IT$103, 'ECM Staff time by PoF'!$B$4:$R$4,0),FALSE),IF(ISERROR(VLOOKUP(CONCATENATE($A120,Y$66),'ECM Staff time by PoF'!$A$5:$S$119,MATCH($IT$103, 'ECM Staff time by PoF'!$A$4:$R$4,0),FALSE)), 0, VLOOKUP(CONCATENATE($A120,Y$66),'ECM Staff time by PoF'!$A$5:$S$119,MATCH($IT$103, 'ECM Staff time by PoF'!$A$4:$R$4,0),FALSE))))*Y82</f>
        <v>0</v>
      </c>
      <c r="JR120" s="60">
        <f>IF($A120="",0,IF(VLOOKUP($A120,'ECM Staff time by PoF'!$B$5:$C$119,2,FALSE)="Not Applicable",VLOOKUP($A120,'ECM Staff time by PoF'!$B$5:$S$119,MATCH($IT$103, 'ECM Staff time by PoF'!$B$4:$R$4,0),FALSE),IF(ISERROR(VLOOKUP(CONCATENATE($A120,Z$66),'ECM Staff time by PoF'!$A$5:$S$119,MATCH($IT$103, 'ECM Staff time by PoF'!$A$4:$R$4,0),FALSE)), 0, VLOOKUP(CONCATENATE($A120,Z$66),'ECM Staff time by PoF'!$A$5:$S$119,MATCH($IT$103, 'ECM Staff time by PoF'!$A$4:$R$4,0),FALSE))))*Z82</f>
        <v>0</v>
      </c>
      <c r="JS120" s="60">
        <f>IF($A120="",0,IF(VLOOKUP($A120,'ECM Staff time by PoF'!$B$5:$C$119,2,FALSE)="Not Applicable",VLOOKUP($A120,'ECM Staff time by PoF'!$B$5:$S$119,MATCH($IT$103, 'ECM Staff time by PoF'!$B$4:$R$4,0),FALSE),IF(ISERROR(VLOOKUP(CONCATENATE($A120,AA$66),'ECM Staff time by PoF'!$A$5:$S$119,MATCH($IT$103, 'ECM Staff time by PoF'!$A$4:$R$4,0),FALSE)), 0, VLOOKUP(CONCATENATE($A120,AA$66),'ECM Staff time by PoF'!$A$5:$S$119,MATCH($IT$103, 'ECM Staff time by PoF'!$A$4:$R$4,0),FALSE))))*AA82</f>
        <v>0</v>
      </c>
      <c r="JT120" s="60">
        <f>IF($A120="",0,IF(VLOOKUP($A120,'ECM Staff time by PoF'!$B$5:$C$119,2,FALSE)="Not Applicable",VLOOKUP($A120,'ECM Staff time by PoF'!$B$5:$S$119,MATCH($IT$103, 'ECM Staff time by PoF'!$B$4:$R$4,0),FALSE),IF(ISERROR(VLOOKUP(CONCATENATE($A120,AB$66),'ECM Staff time by PoF'!$A$5:$S$119,MATCH($IT$103, 'ECM Staff time by PoF'!$A$4:$R$4,0),FALSE)), 0, VLOOKUP(CONCATENATE($A120,AB$66),'ECM Staff time by PoF'!$A$5:$S$119,MATCH($IT$103, 'ECM Staff time by PoF'!$A$4:$R$4,0),FALSE))))*AB82</f>
        <v>0</v>
      </c>
      <c r="JU120" s="60">
        <f>IF($A120="",0,IF(VLOOKUP($A120,'ECM Staff time by PoF'!$B$5:$C$119,2,FALSE)="Not Applicable",VLOOKUP($A120,'ECM Staff time by PoF'!$B$5:$S$119,MATCH($IT$103, 'ECM Staff time by PoF'!$B$4:$R$4,0),FALSE),IF(ISERROR(VLOOKUP(CONCATENATE($A120,AC$66),'ECM Staff time by PoF'!$A$5:$S$119,MATCH($IT$103, 'ECM Staff time by PoF'!$A$4:$R$4,0),FALSE)), 0, VLOOKUP(CONCATENATE($A120,AC$66),'ECM Staff time by PoF'!$A$5:$S$119,MATCH($IT$103, 'ECM Staff time by PoF'!$A$4:$R$4,0),FALSE))))*AC82</f>
        <v>0</v>
      </c>
      <c r="JV120" s="60">
        <f>IF($A120="",0,IF(VLOOKUP($A120,'ECM Staff time by PoF'!$B$5:$C$119,2,FALSE)="Not Applicable",VLOOKUP($A120,'ECM Staff time by PoF'!$B$5:$S$119,MATCH($IT$103, 'ECM Staff time by PoF'!$B$4:$R$4,0),FALSE),IF(ISERROR(VLOOKUP(CONCATENATE($A120,AD$66),'ECM Staff time by PoF'!$A$5:$S$119,MATCH($IT$103, 'ECM Staff time by PoF'!$A$4:$R$4,0),FALSE)), 0, VLOOKUP(CONCATENATE($A120,AD$66),'ECM Staff time by PoF'!$A$5:$S$119,MATCH($IT$103, 'ECM Staff time by PoF'!$A$4:$R$4,0),FALSE))))*AD82</f>
        <v>0</v>
      </c>
      <c r="JW120" s="60">
        <f>IF($A120="",0,IF(VLOOKUP($A120,'ECM Staff time by PoF'!$B$5:$C$119,2,FALSE)="Not Applicable",VLOOKUP($A120,'ECM Staff time by PoF'!$B$5:$S$119,MATCH($IT$103, 'ECM Staff time by PoF'!$B$4:$R$4,0),FALSE),IF(ISERROR(VLOOKUP(CONCATENATE($A120,AE$66),'ECM Staff time by PoF'!$A$5:$S$119,MATCH($IT$103, 'ECM Staff time by PoF'!$A$4:$R$4,0),FALSE)), 0, VLOOKUP(CONCATENATE($A120,AE$66),'ECM Staff time by PoF'!$A$5:$S$119,MATCH($IT$103, 'ECM Staff time by PoF'!$A$4:$R$4,0),FALSE))))*AE82</f>
        <v>0</v>
      </c>
      <c r="JX120" s="60">
        <f>IF($A120="",0,IF(VLOOKUP($A120,'ECM Staff time by PoF'!$B$5:$C$119,2,FALSE)="Not Applicable",VLOOKUP($A120,'ECM Staff time by PoF'!$B$5:$S$119,MATCH($IT$103, 'ECM Staff time by PoF'!$B$4:$R$4,0),FALSE),IF(ISERROR(VLOOKUP(CONCATENATE($A120,AF$66),'ECM Staff time by PoF'!$A$5:$S$119,MATCH($IT$103, 'ECM Staff time by PoF'!$A$4:$R$4,0),FALSE)), 0, VLOOKUP(CONCATENATE($A120,AF$66),'ECM Staff time by PoF'!$A$5:$S$119,MATCH($IT$103, 'ECM Staff time by PoF'!$A$4:$R$4,0),FALSE))))*AF82</f>
        <v>0</v>
      </c>
      <c r="JY120" s="60">
        <f>IF($A120="",0,IF(VLOOKUP($A120,'ECM Staff time by PoF'!$B$5:$C$119,2,FALSE)="Not Applicable",VLOOKUP($A120,'ECM Staff time by PoF'!$B$5:$S$119,MATCH($IT$103, 'ECM Staff time by PoF'!$B$4:$R$4,0),FALSE),IF(ISERROR(VLOOKUP(CONCATENATE($A120,AG$66),'ECM Staff time by PoF'!$A$5:$S$119,MATCH($IT$103, 'ECM Staff time by PoF'!$A$4:$R$4,0),FALSE)), 0, VLOOKUP(CONCATENATE($A120,AG$66),'ECM Staff time by PoF'!$A$5:$S$119,MATCH($IT$103, 'ECM Staff time by PoF'!$A$4:$R$4,0),FALSE))))*AG82</f>
        <v>0</v>
      </c>
      <c r="JZ120" s="60">
        <f>IF($A120="",0,IF(VLOOKUP($A120,'ECM Staff time by PoF'!$B$5:$C$119,2,FALSE)="Not Applicable",VLOOKUP($A120,'ECM Staff time by PoF'!$B$5:$S$119,MATCH($IT$103, 'ECM Staff time by PoF'!$B$4:$R$4,0),FALSE),IF(ISERROR(VLOOKUP(CONCATENATE($A120,AH$66),'ECM Staff time by PoF'!$A$5:$S$119,MATCH($IT$103, 'ECM Staff time by PoF'!$A$4:$R$4,0),FALSE)), 0, VLOOKUP(CONCATENATE($A120,AH$66),'ECM Staff time by PoF'!$A$5:$S$119,MATCH($IT$103, 'ECM Staff time by PoF'!$A$4:$R$4,0),FALSE))))*AH82</f>
        <v>0</v>
      </c>
      <c r="KA120" s="60">
        <f>IF($A120="",0,IF(VLOOKUP($A120,'ECM Staff time by PoF'!$B$5:$C$119,2,FALSE)="Not Applicable",VLOOKUP($A120,'ECM Staff time by PoF'!$B$5:$S$119,MATCH($IT$103, 'ECM Staff time by PoF'!$B$4:$R$4,0),FALSE),IF(ISERROR(VLOOKUP(CONCATENATE($A120,AI$66),'ECM Staff time by PoF'!$A$5:$S$119,MATCH($IT$103, 'ECM Staff time by PoF'!$A$4:$R$4,0),FALSE)), 0, VLOOKUP(CONCATENATE($A120,AI$66),'ECM Staff time by PoF'!$A$5:$S$119,MATCH($IT$103, 'ECM Staff time by PoF'!$A$4:$R$4,0),FALSE))))*AI82</f>
        <v>0</v>
      </c>
      <c r="KB120" s="60">
        <f>IF($A120="",0,IF(VLOOKUP($A120,'ECM Staff time by PoF'!$B$5:$C$119,2,FALSE)="Not Applicable",VLOOKUP($A120,'ECM Staff time by PoF'!$B$5:$S$119,MATCH($IT$103, 'ECM Staff time by PoF'!$B$4:$R$4,0),FALSE),IF(ISERROR(VLOOKUP(CONCATENATE($A120,AJ$66),'ECM Staff time by PoF'!$A$5:$S$119,MATCH($IT$103, 'ECM Staff time by PoF'!$A$4:$R$4,0),FALSE)), 0, VLOOKUP(CONCATENATE($A120,AJ$66),'ECM Staff time by PoF'!$A$5:$S$119,MATCH($IT$103, 'ECM Staff time by PoF'!$A$4:$R$4,0),FALSE))))*AJ82</f>
        <v>0</v>
      </c>
      <c r="KC120" s="60">
        <f>IF($A120="",0,IF(VLOOKUP($A120,'ECM Staff time by PoF'!$B$5:$C$119,2,FALSE)="Not Applicable",VLOOKUP($A120,'ECM Staff time by PoF'!$B$5:$S$119,MATCH($IT$103, 'ECM Staff time by PoF'!$B$4:$R$4,0),FALSE),IF(ISERROR(VLOOKUP(CONCATENATE($A120,AK$66),'ECM Staff time by PoF'!$A$5:$S$119,MATCH($IT$103, 'ECM Staff time by PoF'!$A$4:$R$4,0),FALSE)), 0, VLOOKUP(CONCATENATE($A120,AK$66),'ECM Staff time by PoF'!$A$5:$S$119,MATCH($IT$103, 'ECM Staff time by PoF'!$A$4:$R$4,0),FALSE))))*AK82</f>
        <v>0</v>
      </c>
      <c r="KD120" s="60">
        <f>IF($A120="",0,IF(VLOOKUP($A120,'ECM Staff time by PoF'!$B$5:$C$119,2,FALSE)="Not Applicable",VLOOKUP($A120,'ECM Staff time by PoF'!$B$5:$S$119,MATCH($KD$103, 'ECM Staff time by PoF'!$B$4:$R$4,0),FALSE),IF(ISERROR(VLOOKUP(CONCATENATE($A120,B$66),'ECM Staff time by PoF'!$A$5:$S$119,MATCH($KD$103, 'ECM Staff time by PoF'!$A$4:$R$4,0),FALSE)), 0, VLOOKUP(CONCATENATE($A120,B$66),'ECM Staff time by PoF'!$A$5:$S$119,MATCH($KD$103, 'ECM Staff time by PoF'!$A$4:$R$4,0),FALSE))))*B82</f>
        <v>0</v>
      </c>
      <c r="KE120" s="60">
        <f>IF($A120="",0,IF(VLOOKUP($A120,'ECM Staff time by PoF'!$B$5:$C$119,2,FALSE)="Not Applicable",VLOOKUP($A120,'ECM Staff time by PoF'!$B$5:$S$119,MATCH($KD$103, 'ECM Staff time by PoF'!$B$4:$R$4,0),FALSE),IF(ISERROR(VLOOKUP(CONCATENATE($A120,C$66),'ECM Staff time by PoF'!$A$5:$S$119,MATCH($KD$103, 'ECM Staff time by PoF'!$A$4:$R$4,0),FALSE)), 0, VLOOKUP(CONCATENATE($A120,C$66),'ECM Staff time by PoF'!$A$5:$S$119,MATCH($KD$103, 'ECM Staff time by PoF'!$A$4:$R$4,0),FALSE))))*C82</f>
        <v>0</v>
      </c>
      <c r="KF120" s="60">
        <f>IF($A120="",0,IF(VLOOKUP($A120,'ECM Staff time by PoF'!$B$5:$C$119,2,FALSE)="Not Applicable",VLOOKUP($A120,'ECM Staff time by PoF'!$B$5:$S$119,MATCH($KD$103, 'ECM Staff time by PoF'!$B$4:$R$4,0),FALSE),IF(ISERROR(VLOOKUP(CONCATENATE($A120,D$66),'ECM Staff time by PoF'!$A$5:$S$119,MATCH($KD$103, 'ECM Staff time by PoF'!$A$4:$R$4,0),FALSE)), 0, VLOOKUP(CONCATENATE($A120,D$66),'ECM Staff time by PoF'!$A$5:$S$119,MATCH($KD$103, 'ECM Staff time by PoF'!$A$4:$R$4,0),FALSE))))*D82</f>
        <v>0</v>
      </c>
      <c r="KG120" s="60">
        <f>IF($A120="",0,IF(VLOOKUP($A120,'ECM Staff time by PoF'!$B$5:$C$119,2,FALSE)="Not Applicable",VLOOKUP($A120,'ECM Staff time by PoF'!$B$5:$S$119,MATCH($KD$103, 'ECM Staff time by PoF'!$B$4:$R$4,0),FALSE),IF(ISERROR(VLOOKUP(CONCATENATE($A120,E$66),'ECM Staff time by PoF'!$A$5:$S$119,MATCH($KD$103, 'ECM Staff time by PoF'!$A$4:$R$4,0),FALSE)), 0, VLOOKUP(CONCATENATE($A120,E$66),'ECM Staff time by PoF'!$A$5:$S$119,MATCH($KD$103, 'ECM Staff time by PoF'!$A$4:$R$4,0),FALSE))))*E82</f>
        <v>0</v>
      </c>
      <c r="KH120" s="60">
        <f>IF($A120="",0,IF(VLOOKUP($A120,'ECM Staff time by PoF'!$B$5:$C$119,2,FALSE)="Not Applicable",VLOOKUP($A120,'ECM Staff time by PoF'!$B$5:$S$119,MATCH($KD$103, 'ECM Staff time by PoF'!$B$4:$R$4,0),FALSE),IF(ISERROR(VLOOKUP(CONCATENATE($A120,F$66),'ECM Staff time by PoF'!$A$5:$S$119,MATCH($KD$103, 'ECM Staff time by PoF'!$A$4:$R$4,0),FALSE)), 0, VLOOKUP(CONCATENATE($A120,F$66),'ECM Staff time by PoF'!$A$5:$S$119,MATCH($KD$103, 'ECM Staff time by PoF'!$A$4:$R$4,0),FALSE))))*F82</f>
        <v>0</v>
      </c>
      <c r="KI120" s="60">
        <f>IF($A120="",0,IF(VLOOKUP($A120,'ECM Staff time by PoF'!$B$5:$C$119,2,FALSE)="Not Applicable",VLOOKUP($A120,'ECM Staff time by PoF'!$B$5:$S$119,MATCH($KD$103, 'ECM Staff time by PoF'!$B$4:$R$4,0),FALSE),IF(ISERROR(VLOOKUP(CONCATENATE($A120,G$66),'ECM Staff time by PoF'!$A$5:$S$119,MATCH($KD$103, 'ECM Staff time by PoF'!$A$4:$R$4,0),FALSE)), 0, VLOOKUP(CONCATENATE($A120,G$66),'ECM Staff time by PoF'!$A$5:$S$119,MATCH($KD$103, 'ECM Staff time by PoF'!$A$4:$R$4,0),FALSE))))*G82</f>
        <v>0</v>
      </c>
      <c r="KJ120" s="60">
        <f>IF($A120="",0,IF(VLOOKUP($A120,'ECM Staff time by PoF'!$B$5:$C$119,2,FALSE)="Not Applicable",VLOOKUP($A120,'ECM Staff time by PoF'!$B$5:$S$119,MATCH($KD$103, 'ECM Staff time by PoF'!$B$4:$R$4,0),FALSE),IF(ISERROR(VLOOKUP(CONCATENATE($A120,H$66),'ECM Staff time by PoF'!$A$5:$S$119,MATCH($KD$103, 'ECM Staff time by PoF'!$A$4:$R$4,0),FALSE)), 0, VLOOKUP(CONCATENATE($A120,H$66),'ECM Staff time by PoF'!$A$5:$S$119,MATCH($KD$103, 'ECM Staff time by PoF'!$A$4:$R$4,0),FALSE))))*H82</f>
        <v>0</v>
      </c>
      <c r="KK120" s="60">
        <f>IF($A120="",0,IF(VLOOKUP($A120,'ECM Staff time by PoF'!$B$5:$C$119,2,FALSE)="Not Applicable",VLOOKUP($A120,'ECM Staff time by PoF'!$B$5:$S$119,MATCH($KD$103, 'ECM Staff time by PoF'!$B$4:$R$4,0),FALSE),IF(ISERROR(VLOOKUP(CONCATENATE($A120,I$66),'ECM Staff time by PoF'!$A$5:$S$119,MATCH($KD$103, 'ECM Staff time by PoF'!$A$4:$R$4,0),FALSE)), 0, VLOOKUP(CONCATENATE($A120,I$66),'ECM Staff time by PoF'!$A$5:$S$119,MATCH($KD$103, 'ECM Staff time by PoF'!$A$4:$R$4,0),FALSE))))*I82</f>
        <v>0</v>
      </c>
      <c r="KL120" s="60">
        <f>IF($A120="",0,IF(VLOOKUP($A120,'ECM Staff time by PoF'!$B$5:$C$119,2,FALSE)="Not Applicable",VLOOKUP($A120,'ECM Staff time by PoF'!$B$5:$S$119,MATCH($KD$103, 'ECM Staff time by PoF'!$B$4:$R$4,0),FALSE),IF(ISERROR(VLOOKUP(CONCATENATE($A120,J$66),'ECM Staff time by PoF'!$A$5:$S$119,MATCH($KD$103, 'ECM Staff time by PoF'!$A$4:$R$4,0),FALSE)), 0, VLOOKUP(CONCATENATE($A120,J$66),'ECM Staff time by PoF'!$A$5:$S$119,MATCH($KD$103, 'ECM Staff time by PoF'!$A$4:$R$4,0),FALSE))))*J82</f>
        <v>0</v>
      </c>
      <c r="KM120" s="60">
        <f>IF($A120="",0,IF(VLOOKUP($A120,'ECM Staff time by PoF'!$B$5:$C$119,2,FALSE)="Not Applicable",VLOOKUP($A120,'ECM Staff time by PoF'!$B$5:$S$119,MATCH($KD$103, 'ECM Staff time by PoF'!$B$4:$R$4,0),FALSE),IF(ISERROR(VLOOKUP(CONCATENATE($A120,K$66),'ECM Staff time by PoF'!$A$5:$S$119,MATCH($KD$103, 'ECM Staff time by PoF'!$A$4:$R$4,0),FALSE)), 0, VLOOKUP(CONCATENATE($A120,K$66),'ECM Staff time by PoF'!$A$5:$S$119,MATCH($KD$103, 'ECM Staff time by PoF'!$A$4:$R$4,0),FALSE))))*K82</f>
        <v>0</v>
      </c>
      <c r="KN120" s="60">
        <f>IF($A120="",0,IF(VLOOKUP($A120,'ECM Staff time by PoF'!$B$5:$C$119,2,FALSE)="Not Applicable",VLOOKUP($A120,'ECM Staff time by PoF'!$B$5:$S$119,MATCH($KD$103, 'ECM Staff time by PoF'!$B$4:$R$4,0),FALSE),IF(ISERROR(VLOOKUP(CONCATENATE($A120,L$66),'ECM Staff time by PoF'!$A$5:$S$119,MATCH($KD$103, 'ECM Staff time by PoF'!$A$4:$R$4,0),FALSE)), 0, VLOOKUP(CONCATENATE($A120,L$66),'ECM Staff time by PoF'!$A$5:$S$119,MATCH($KD$103, 'ECM Staff time by PoF'!$A$4:$R$4,0),FALSE))))*L82</f>
        <v>0</v>
      </c>
      <c r="KO120" s="60">
        <f>IF($A120="",0,IF(VLOOKUP($A120,'ECM Staff time by PoF'!$B$5:$C$119,2,FALSE)="Not Applicable",VLOOKUP($A120,'ECM Staff time by PoF'!$B$5:$S$119,MATCH($KD$103, 'ECM Staff time by PoF'!$B$4:$R$4,0),FALSE),IF(ISERROR(VLOOKUP(CONCATENATE($A120,M$66),'ECM Staff time by PoF'!$A$5:$S$119,MATCH($KD$103, 'ECM Staff time by PoF'!$A$4:$R$4,0),FALSE)), 0, VLOOKUP(CONCATENATE($A120,M$66),'ECM Staff time by PoF'!$A$5:$S$119,MATCH($KD$103, 'ECM Staff time by PoF'!$A$4:$R$4,0),FALSE))))*M82</f>
        <v>0</v>
      </c>
      <c r="KP120" s="60">
        <f>IF($A120="",0,IF(VLOOKUP($A120,'ECM Staff time by PoF'!$B$5:$C$119,2,FALSE)="Not Applicable",VLOOKUP($A120,'ECM Staff time by PoF'!$B$5:$S$119,MATCH($KD$103, 'ECM Staff time by PoF'!$B$4:$R$4,0),FALSE),IF(ISERROR(VLOOKUP(CONCATENATE($A120,N$66),'ECM Staff time by PoF'!$A$5:$S$119,MATCH($KD$103, 'ECM Staff time by PoF'!$A$4:$R$4,0),FALSE)), 0, VLOOKUP(CONCATENATE($A120,N$66),'ECM Staff time by PoF'!$A$5:$S$119,MATCH($KD$103, 'ECM Staff time by PoF'!$A$4:$R$4,0),FALSE))))*N82</f>
        <v>0</v>
      </c>
      <c r="KQ120" s="60">
        <f>IF($A120="",0,IF(VLOOKUP($A120,'ECM Staff time by PoF'!$B$5:$C$119,2,FALSE)="Not Applicable",VLOOKUP($A120,'ECM Staff time by PoF'!$B$5:$S$119,MATCH($KD$103, 'ECM Staff time by PoF'!$B$4:$R$4,0),FALSE),IF(ISERROR(VLOOKUP(CONCATENATE($A120,O$66),'ECM Staff time by PoF'!$A$5:$S$119,MATCH($KD$103, 'ECM Staff time by PoF'!$A$4:$R$4,0),FALSE)), 0, VLOOKUP(CONCATENATE($A120,O$66),'ECM Staff time by PoF'!$A$5:$S$119,MATCH($KD$103, 'ECM Staff time by PoF'!$A$4:$R$4,0),FALSE))))*O82</f>
        <v>0</v>
      </c>
      <c r="KR120" s="60">
        <f>IF($A120="",0,IF(VLOOKUP($A120,'ECM Staff time by PoF'!$B$5:$C$119,2,FALSE)="Not Applicable",VLOOKUP($A120,'ECM Staff time by PoF'!$B$5:$S$119,MATCH($KD$103, 'ECM Staff time by PoF'!$B$4:$R$4,0),FALSE),IF(ISERROR(VLOOKUP(CONCATENATE($A120,P$66),'ECM Staff time by PoF'!$A$5:$S$119,MATCH($KD$103, 'ECM Staff time by PoF'!$A$4:$R$4,0),FALSE)), 0, VLOOKUP(CONCATENATE($A120,P$66),'ECM Staff time by PoF'!$A$5:$S$119,MATCH($KD$103, 'ECM Staff time by PoF'!$A$4:$R$4,0),FALSE))))*P82</f>
        <v>0</v>
      </c>
      <c r="KS120" s="60">
        <f>IF($A120="",0,IF(VLOOKUP($A120,'ECM Staff time by PoF'!$B$5:$C$119,2,FALSE)="Not Applicable",VLOOKUP($A120,'ECM Staff time by PoF'!$B$5:$S$119,MATCH($KD$103, 'ECM Staff time by PoF'!$B$4:$R$4,0),FALSE),IF(ISERROR(VLOOKUP(CONCATENATE($A120,Q$66),'ECM Staff time by PoF'!$A$5:$S$119,MATCH($KD$103, 'ECM Staff time by PoF'!$A$4:$R$4,0),FALSE)), 0, VLOOKUP(CONCATENATE($A120,Q$66),'ECM Staff time by PoF'!$A$5:$S$119,MATCH($KD$103, 'ECM Staff time by PoF'!$A$4:$R$4,0),FALSE))))*Q82</f>
        <v>0</v>
      </c>
      <c r="KT120" s="60">
        <f>IF($A120="",0,IF(VLOOKUP($A120,'ECM Staff time by PoF'!$B$5:$C$119,2,FALSE)="Not Applicable",VLOOKUP($A120,'ECM Staff time by PoF'!$B$5:$S$119,MATCH($KD$103, 'ECM Staff time by PoF'!$B$4:$R$4,0),FALSE),IF(ISERROR(VLOOKUP(CONCATENATE($A120,R$66),'ECM Staff time by PoF'!$A$5:$S$119,MATCH($KD$103, 'ECM Staff time by PoF'!$A$4:$R$4,0),FALSE)), 0, VLOOKUP(CONCATENATE($A120,R$66),'ECM Staff time by PoF'!$A$5:$S$119,MATCH($KD$103, 'ECM Staff time by PoF'!$A$4:$R$4,0),FALSE))))*R82</f>
        <v>0</v>
      </c>
      <c r="KU120" s="60">
        <f>IF($A120="",0,IF(VLOOKUP($A120,'ECM Staff time by PoF'!$B$5:$C$119,2,FALSE)="Not Applicable",VLOOKUP($A120,'ECM Staff time by PoF'!$B$5:$S$119,MATCH($KD$103, 'ECM Staff time by PoF'!$B$4:$R$4,0),FALSE),IF(ISERROR(VLOOKUP(CONCATENATE($A120,S$66),'ECM Staff time by PoF'!$A$5:$S$119,MATCH($KD$103, 'ECM Staff time by PoF'!$A$4:$R$4,0),FALSE)), 0, VLOOKUP(CONCATENATE($A120,S$66),'ECM Staff time by PoF'!$A$5:$S$119,MATCH($KD$103, 'ECM Staff time by PoF'!$A$4:$R$4,0),FALSE))))*S82</f>
        <v>0</v>
      </c>
      <c r="KV120" s="60">
        <f>IF($A120="",0,IF(VLOOKUP($A120,'ECM Staff time by PoF'!$B$5:$C$119,2,FALSE)="Not Applicable",VLOOKUP($A120,'ECM Staff time by PoF'!$B$5:$S$119,MATCH($KD$103, 'ECM Staff time by PoF'!$B$4:$R$4,0),FALSE),IF(ISERROR(VLOOKUP(CONCATENATE($A120,T$66),'ECM Staff time by PoF'!$A$5:$S$119,MATCH($KD$103, 'ECM Staff time by PoF'!$A$4:$R$4,0),FALSE)), 0, VLOOKUP(CONCATENATE($A120,T$66),'ECM Staff time by PoF'!$A$5:$S$119,MATCH($KD$103, 'ECM Staff time by PoF'!$A$4:$R$4,0),FALSE))))*T82</f>
        <v>0</v>
      </c>
      <c r="KW120" s="60">
        <f>IF($A120="",0,IF(VLOOKUP($A120,'ECM Staff time by PoF'!$B$5:$C$119,2,FALSE)="Not Applicable",VLOOKUP($A120,'ECM Staff time by PoF'!$B$5:$S$119,MATCH($KD$103, 'ECM Staff time by PoF'!$B$4:$R$4,0),FALSE),IF(ISERROR(VLOOKUP(CONCATENATE($A120,U$66),'ECM Staff time by PoF'!$A$5:$S$119,MATCH($KD$103, 'ECM Staff time by PoF'!$A$4:$R$4,0),FALSE)), 0, VLOOKUP(CONCATENATE($A120,U$66),'ECM Staff time by PoF'!$A$5:$S$119,MATCH($KD$103, 'ECM Staff time by PoF'!$A$4:$R$4,0),FALSE))))*U82</f>
        <v>0</v>
      </c>
      <c r="KX120" s="60">
        <f>IF($A120="",0,IF(VLOOKUP($A120,'ECM Staff time by PoF'!$B$5:$C$119,2,FALSE)="Not Applicable",VLOOKUP($A120,'ECM Staff time by PoF'!$B$5:$S$119,MATCH($KD$103, 'ECM Staff time by PoF'!$B$4:$R$4,0),FALSE),IF(ISERROR(VLOOKUP(CONCATENATE($A120,V$66),'ECM Staff time by PoF'!$A$5:$S$119,MATCH($KD$103, 'ECM Staff time by PoF'!$A$4:$R$4,0),FALSE)), 0, VLOOKUP(CONCATENATE($A120,V$66),'ECM Staff time by PoF'!$A$5:$S$119,MATCH($KD$103, 'ECM Staff time by PoF'!$A$4:$R$4,0),FALSE))))*V82</f>
        <v>0</v>
      </c>
      <c r="KY120" s="60">
        <f>IF($A120="",0,IF(VLOOKUP($A120,'ECM Staff time by PoF'!$B$5:$C$119,2,FALSE)="Not Applicable",VLOOKUP($A120,'ECM Staff time by PoF'!$B$5:$S$119,MATCH($KD$103, 'ECM Staff time by PoF'!$B$4:$R$4,0),FALSE),IF(ISERROR(VLOOKUP(CONCATENATE($A120,W$66),'ECM Staff time by PoF'!$A$5:$S$119,MATCH($KD$103, 'ECM Staff time by PoF'!$A$4:$R$4,0),FALSE)), 0, VLOOKUP(CONCATENATE($A120,W$66),'ECM Staff time by PoF'!$A$5:$S$119,MATCH($KD$103, 'ECM Staff time by PoF'!$A$4:$R$4,0),FALSE))))*W82</f>
        <v>0</v>
      </c>
      <c r="KZ120" s="60">
        <f>IF($A120="",0,IF(VLOOKUP($A120,'ECM Staff time by PoF'!$B$5:$C$119,2,FALSE)="Not Applicable",VLOOKUP($A120,'ECM Staff time by PoF'!$B$5:$S$119,MATCH($KD$103, 'ECM Staff time by PoF'!$B$4:$R$4,0),FALSE),IF(ISERROR(VLOOKUP(CONCATENATE($A120,X$66),'ECM Staff time by PoF'!$A$5:$S$119,MATCH($KD$103, 'ECM Staff time by PoF'!$A$4:$R$4,0),FALSE)), 0, VLOOKUP(CONCATENATE($A120,X$66),'ECM Staff time by PoF'!$A$5:$S$119,MATCH($KD$103, 'ECM Staff time by PoF'!$A$4:$R$4,0),FALSE))))*X82</f>
        <v>0</v>
      </c>
      <c r="LA120" s="60">
        <f>IF($A120="",0,IF(VLOOKUP($A120,'ECM Staff time by PoF'!$B$5:$C$119,2,FALSE)="Not Applicable",VLOOKUP($A120,'ECM Staff time by PoF'!$B$5:$S$119,MATCH($KD$103, 'ECM Staff time by PoF'!$B$4:$R$4,0),FALSE),IF(ISERROR(VLOOKUP(CONCATENATE($A120,Y$66),'ECM Staff time by PoF'!$A$5:$S$119,MATCH($KD$103, 'ECM Staff time by PoF'!$A$4:$R$4,0),FALSE)), 0, VLOOKUP(CONCATENATE($A120,Y$66),'ECM Staff time by PoF'!$A$5:$S$119,MATCH($KD$103, 'ECM Staff time by PoF'!$A$4:$R$4,0),FALSE))))*Y82</f>
        <v>0</v>
      </c>
      <c r="LB120" s="60">
        <f>IF($A120="",0,IF(VLOOKUP($A120,'ECM Staff time by PoF'!$B$5:$C$119,2,FALSE)="Not Applicable",VLOOKUP($A120,'ECM Staff time by PoF'!$B$5:$S$119,MATCH($KD$103, 'ECM Staff time by PoF'!$B$4:$R$4,0),FALSE),IF(ISERROR(VLOOKUP(CONCATENATE($A120,Z$66),'ECM Staff time by PoF'!$A$5:$S$119,MATCH($KD$103, 'ECM Staff time by PoF'!$A$4:$R$4,0),FALSE)), 0, VLOOKUP(CONCATENATE($A120,Z$66),'ECM Staff time by PoF'!$A$5:$S$119,MATCH($KD$103, 'ECM Staff time by PoF'!$A$4:$R$4,0),FALSE))))*Z82</f>
        <v>0</v>
      </c>
      <c r="LC120" s="60">
        <f>IF($A120="",0,IF(VLOOKUP($A120,'ECM Staff time by PoF'!$B$5:$C$119,2,FALSE)="Not Applicable",VLOOKUP($A120,'ECM Staff time by PoF'!$B$5:$S$119,MATCH($KD$103, 'ECM Staff time by PoF'!$B$4:$R$4,0),FALSE),IF(ISERROR(VLOOKUP(CONCATENATE($A120,AA$66),'ECM Staff time by PoF'!$A$5:$S$119,MATCH($KD$103, 'ECM Staff time by PoF'!$A$4:$R$4,0),FALSE)), 0, VLOOKUP(CONCATENATE($A120,AA$66),'ECM Staff time by PoF'!$A$5:$S$119,MATCH($KD$103, 'ECM Staff time by PoF'!$A$4:$R$4,0),FALSE))))*AA82</f>
        <v>0</v>
      </c>
      <c r="LD120" s="60">
        <f>IF($A120="",0,IF(VLOOKUP($A120,'ECM Staff time by PoF'!$B$5:$C$119,2,FALSE)="Not Applicable",VLOOKUP($A120,'ECM Staff time by PoF'!$B$5:$S$119,MATCH($KD$103, 'ECM Staff time by PoF'!$B$4:$R$4,0),FALSE),IF(ISERROR(VLOOKUP(CONCATENATE($A120,AB$66),'ECM Staff time by PoF'!$A$5:$S$119,MATCH($KD$103, 'ECM Staff time by PoF'!$A$4:$R$4,0),FALSE)), 0, VLOOKUP(CONCATENATE($A120,AB$66),'ECM Staff time by PoF'!$A$5:$S$119,MATCH($KD$103, 'ECM Staff time by PoF'!$A$4:$R$4,0),FALSE))))*AB82</f>
        <v>0</v>
      </c>
      <c r="LE120" s="60">
        <f>IF($A120="",0,IF(VLOOKUP($A120,'ECM Staff time by PoF'!$B$5:$C$119,2,FALSE)="Not Applicable",VLOOKUP($A120,'ECM Staff time by PoF'!$B$5:$S$119,MATCH($KD$103, 'ECM Staff time by PoF'!$B$4:$R$4,0),FALSE),IF(ISERROR(VLOOKUP(CONCATENATE($A120,AC$66),'ECM Staff time by PoF'!$A$5:$S$119,MATCH($KD$103, 'ECM Staff time by PoF'!$A$4:$R$4,0),FALSE)), 0, VLOOKUP(CONCATENATE($A120,AC$66),'ECM Staff time by PoF'!$A$5:$S$119,MATCH($KD$103, 'ECM Staff time by PoF'!$A$4:$R$4,0),FALSE))))*AC82</f>
        <v>0</v>
      </c>
      <c r="LF120" s="60">
        <f>IF($A120="",0,IF(VLOOKUP($A120,'ECM Staff time by PoF'!$B$5:$C$119,2,FALSE)="Not Applicable",VLOOKUP($A120,'ECM Staff time by PoF'!$B$5:$S$119,MATCH($KD$103, 'ECM Staff time by PoF'!$B$4:$R$4,0),FALSE),IF(ISERROR(VLOOKUP(CONCATENATE($A120,AD$66),'ECM Staff time by PoF'!$A$5:$S$119,MATCH($KD$103, 'ECM Staff time by PoF'!$A$4:$R$4,0),FALSE)), 0, VLOOKUP(CONCATENATE($A120,AD$66),'ECM Staff time by PoF'!$A$5:$S$119,MATCH($KD$103, 'ECM Staff time by PoF'!$A$4:$R$4,0),FALSE))))*AD82</f>
        <v>0</v>
      </c>
      <c r="LG120" s="60">
        <f>IF($A120="",0,IF(VLOOKUP($A120,'ECM Staff time by PoF'!$B$5:$C$119,2,FALSE)="Not Applicable",VLOOKUP($A120,'ECM Staff time by PoF'!$B$5:$S$119,MATCH($KD$103, 'ECM Staff time by PoF'!$B$4:$R$4,0),FALSE),IF(ISERROR(VLOOKUP(CONCATENATE($A120,AE$66),'ECM Staff time by PoF'!$A$5:$S$119,MATCH($KD$103, 'ECM Staff time by PoF'!$A$4:$R$4,0),FALSE)), 0, VLOOKUP(CONCATENATE($A120,AE$66),'ECM Staff time by PoF'!$A$5:$S$119,MATCH($KD$103, 'ECM Staff time by PoF'!$A$4:$R$4,0),FALSE))))*AE82</f>
        <v>0</v>
      </c>
      <c r="LH120" s="60">
        <f>IF($A120="",0,IF(VLOOKUP($A120,'ECM Staff time by PoF'!$B$5:$C$119,2,FALSE)="Not Applicable",VLOOKUP($A120,'ECM Staff time by PoF'!$B$5:$S$119,MATCH($KD$103, 'ECM Staff time by PoF'!$B$4:$R$4,0),FALSE),IF(ISERROR(VLOOKUP(CONCATENATE($A120,AF$66),'ECM Staff time by PoF'!$A$5:$S$119,MATCH($KD$103, 'ECM Staff time by PoF'!$A$4:$R$4,0),FALSE)), 0, VLOOKUP(CONCATENATE($A120,AF$66),'ECM Staff time by PoF'!$A$5:$S$119,MATCH($KD$103, 'ECM Staff time by PoF'!$A$4:$R$4,0),FALSE))))*AF82</f>
        <v>0</v>
      </c>
      <c r="LI120" s="60">
        <f>IF($A120="",0,IF(VLOOKUP($A120,'ECM Staff time by PoF'!$B$5:$C$119,2,FALSE)="Not Applicable",VLOOKUP($A120,'ECM Staff time by PoF'!$B$5:$S$119,MATCH($KD$103, 'ECM Staff time by PoF'!$B$4:$R$4,0),FALSE),IF(ISERROR(VLOOKUP(CONCATENATE($A120,AG$66),'ECM Staff time by PoF'!$A$5:$S$119,MATCH($KD$103, 'ECM Staff time by PoF'!$A$4:$R$4,0),FALSE)), 0, VLOOKUP(CONCATENATE($A120,AG$66),'ECM Staff time by PoF'!$A$5:$S$119,MATCH($KD$103, 'ECM Staff time by PoF'!$A$4:$R$4,0),FALSE))))*AG82</f>
        <v>0</v>
      </c>
      <c r="LJ120" s="60">
        <f>IF($A120="",0,IF(VLOOKUP($A120,'ECM Staff time by PoF'!$B$5:$C$119,2,FALSE)="Not Applicable",VLOOKUP($A120,'ECM Staff time by PoF'!$B$5:$S$119,MATCH($KD$103, 'ECM Staff time by PoF'!$B$4:$R$4,0),FALSE),IF(ISERROR(VLOOKUP(CONCATENATE($A120,AH$66),'ECM Staff time by PoF'!$A$5:$S$119,MATCH($KD$103, 'ECM Staff time by PoF'!$A$4:$R$4,0),FALSE)), 0, VLOOKUP(CONCATENATE($A120,AH$66),'ECM Staff time by PoF'!$A$5:$S$119,MATCH($KD$103, 'ECM Staff time by PoF'!$A$4:$R$4,0),FALSE))))*AH82</f>
        <v>0</v>
      </c>
      <c r="LK120" s="60">
        <f>IF($A120="",0,IF(VLOOKUP($A120,'ECM Staff time by PoF'!$B$5:$C$119,2,FALSE)="Not Applicable",VLOOKUP($A120,'ECM Staff time by PoF'!$B$5:$S$119,MATCH($KD$103, 'ECM Staff time by PoF'!$B$4:$R$4,0),FALSE),IF(ISERROR(VLOOKUP(CONCATENATE($A120,AI$66),'ECM Staff time by PoF'!$A$5:$S$119,MATCH($KD$103, 'ECM Staff time by PoF'!$A$4:$R$4,0),FALSE)), 0, VLOOKUP(CONCATENATE($A120,AI$66),'ECM Staff time by PoF'!$A$5:$S$119,MATCH($KD$103, 'ECM Staff time by PoF'!$A$4:$R$4,0),FALSE))))*AI82</f>
        <v>0</v>
      </c>
      <c r="LL120" s="60">
        <f>IF($A120="",0,IF(VLOOKUP($A120,'ECM Staff time by PoF'!$B$5:$C$119,2,FALSE)="Not Applicable",VLOOKUP($A120,'ECM Staff time by PoF'!$B$5:$S$119,MATCH($KD$103, 'ECM Staff time by PoF'!$B$4:$R$4,0),FALSE),IF(ISERROR(VLOOKUP(CONCATENATE($A120,AJ$66),'ECM Staff time by PoF'!$A$5:$S$119,MATCH($KD$103, 'ECM Staff time by PoF'!$A$4:$R$4,0),FALSE)), 0, VLOOKUP(CONCATENATE($A120,AJ$66),'ECM Staff time by PoF'!$A$5:$S$119,MATCH($KD$103, 'ECM Staff time by PoF'!$A$4:$R$4,0),FALSE))))*AJ82</f>
        <v>0</v>
      </c>
      <c r="LM120" s="60">
        <f>IF($A120="",0,IF(VLOOKUP($A120,'ECM Staff time by PoF'!$B$5:$C$119,2,FALSE)="Not Applicable",VLOOKUP($A120,'ECM Staff time by PoF'!$B$5:$S$119,MATCH($KD$103, 'ECM Staff time by PoF'!$B$4:$R$4,0),FALSE),IF(ISERROR(VLOOKUP(CONCATENATE($A120,AK$66),'ECM Staff time by PoF'!$A$5:$S$119,MATCH($KD$103, 'ECM Staff time by PoF'!$A$4:$R$4,0),FALSE)), 0, VLOOKUP(CONCATENATE($A120,AK$66),'ECM Staff time by PoF'!$A$5:$S$119,MATCH($KD$103, 'ECM Staff time by PoF'!$A$4:$R$4,0),FALSE))))*AK82</f>
        <v>0</v>
      </c>
      <c r="LN120" s="60">
        <f>IF($A120="",0,IF(VLOOKUP($A120,'ECM Staff time by PoF'!$B$5:$C$119,2,FALSE)="Not Applicable",VLOOKUP($A120,'ECM Staff time by PoF'!$B$5:$S$119,MATCH($LN$103, 'ECM Staff time by PoF'!$B$4:$R$4,0),FALSE),IF(ISERROR(VLOOKUP(CONCATENATE($A120,B$66),'ECM Staff time by PoF'!$A$5:$S$119,MATCH($LN$103, 'ECM Staff time by PoF'!$A$4:$R$4,0),FALSE)), 0, VLOOKUP(CONCATENATE($A120,B$66),'ECM Staff time by PoF'!$A$5:$S$119,MATCH($LN$103, 'ECM Staff time by PoF'!$A$4:$R$4,0),FALSE))))*B82</f>
        <v>0</v>
      </c>
      <c r="LO120" s="60">
        <f>IF($A120="",0,IF(VLOOKUP($A120,'ECM Staff time by PoF'!$B$5:$C$119,2,FALSE)="Not Applicable",VLOOKUP($A120,'ECM Staff time by PoF'!$B$5:$S$119,MATCH($LN$103, 'ECM Staff time by PoF'!$B$4:$R$4,0),FALSE),IF(ISERROR(VLOOKUP(CONCATENATE($A120,C$66),'ECM Staff time by PoF'!$A$5:$S$119,MATCH($LN$103, 'ECM Staff time by PoF'!$A$4:$R$4,0),FALSE)), 0, VLOOKUP(CONCATENATE($A120,C$66),'ECM Staff time by PoF'!$A$5:$S$119,MATCH($LN$103, 'ECM Staff time by PoF'!$A$4:$R$4,0),FALSE))))*C82</f>
        <v>0</v>
      </c>
      <c r="LP120" s="60">
        <f>IF($A120="",0,IF(VLOOKUP($A120,'ECM Staff time by PoF'!$B$5:$C$119,2,FALSE)="Not Applicable",VLOOKUP($A120,'ECM Staff time by PoF'!$B$5:$S$119,MATCH($LN$103, 'ECM Staff time by PoF'!$B$4:$R$4,0),FALSE),IF(ISERROR(VLOOKUP(CONCATENATE($A120,D$66),'ECM Staff time by PoF'!$A$5:$S$119,MATCH($LN$103, 'ECM Staff time by PoF'!$A$4:$R$4,0),FALSE)), 0, VLOOKUP(CONCATENATE($A120,D$66),'ECM Staff time by PoF'!$A$5:$S$119,MATCH($LN$103, 'ECM Staff time by PoF'!$A$4:$R$4,0),FALSE))))*D82</f>
        <v>0</v>
      </c>
      <c r="LQ120" s="60">
        <f>IF($A120="",0,IF(VLOOKUP($A120,'ECM Staff time by PoF'!$B$5:$C$119,2,FALSE)="Not Applicable",VLOOKUP($A120,'ECM Staff time by PoF'!$B$5:$S$119,MATCH($LN$103, 'ECM Staff time by PoF'!$B$4:$R$4,0),FALSE),IF(ISERROR(VLOOKUP(CONCATENATE($A120,E$66),'ECM Staff time by PoF'!$A$5:$S$119,MATCH($LN$103, 'ECM Staff time by PoF'!$A$4:$R$4,0),FALSE)), 0, VLOOKUP(CONCATENATE($A120,E$66),'ECM Staff time by PoF'!$A$5:$S$119,MATCH($LN$103, 'ECM Staff time by PoF'!$A$4:$R$4,0),FALSE))))*E82</f>
        <v>0</v>
      </c>
      <c r="LR120" s="60">
        <f>IF($A120="",0,IF(VLOOKUP($A120,'ECM Staff time by PoF'!$B$5:$C$119,2,FALSE)="Not Applicable",VLOOKUP($A120,'ECM Staff time by PoF'!$B$5:$S$119,MATCH($LN$103, 'ECM Staff time by PoF'!$B$4:$R$4,0),FALSE),IF(ISERROR(VLOOKUP(CONCATENATE($A120,F$66),'ECM Staff time by PoF'!$A$5:$S$119,MATCH($LN$103, 'ECM Staff time by PoF'!$A$4:$R$4,0),FALSE)), 0, VLOOKUP(CONCATENATE($A120,F$66),'ECM Staff time by PoF'!$A$5:$S$119,MATCH($LN$103, 'ECM Staff time by PoF'!$A$4:$R$4,0),FALSE))))*F82</f>
        <v>0</v>
      </c>
      <c r="LS120" s="60">
        <f>IF($A120="",0,IF(VLOOKUP($A120,'ECM Staff time by PoF'!$B$5:$C$119,2,FALSE)="Not Applicable",VLOOKUP($A120,'ECM Staff time by PoF'!$B$5:$S$119,MATCH($LN$103, 'ECM Staff time by PoF'!$B$4:$R$4,0),FALSE),IF(ISERROR(VLOOKUP(CONCATENATE($A120,G$66),'ECM Staff time by PoF'!$A$5:$S$119,MATCH($LN$103, 'ECM Staff time by PoF'!$A$4:$R$4,0),FALSE)), 0, VLOOKUP(CONCATENATE($A120,G$66),'ECM Staff time by PoF'!$A$5:$S$119,MATCH($LN$103, 'ECM Staff time by PoF'!$A$4:$R$4,0),FALSE))))*G82</f>
        <v>0</v>
      </c>
      <c r="LT120" s="60">
        <f>IF($A120="",0,IF(VLOOKUP($A120,'ECM Staff time by PoF'!$B$5:$C$119,2,FALSE)="Not Applicable",VLOOKUP($A120,'ECM Staff time by PoF'!$B$5:$S$119,MATCH($LN$103, 'ECM Staff time by PoF'!$B$4:$R$4,0),FALSE),IF(ISERROR(VLOOKUP(CONCATENATE($A120,H$66),'ECM Staff time by PoF'!$A$5:$S$119,MATCH($LN$103, 'ECM Staff time by PoF'!$A$4:$R$4,0),FALSE)), 0, VLOOKUP(CONCATENATE($A120,H$66),'ECM Staff time by PoF'!$A$5:$S$119,MATCH($LN$103, 'ECM Staff time by PoF'!$A$4:$R$4,0),FALSE))))*H82</f>
        <v>0</v>
      </c>
      <c r="LU120" s="60">
        <f>IF($A120="",0,IF(VLOOKUP($A120,'ECM Staff time by PoF'!$B$5:$C$119,2,FALSE)="Not Applicable",VLOOKUP($A120,'ECM Staff time by PoF'!$B$5:$S$119,MATCH($LN$103, 'ECM Staff time by PoF'!$B$4:$R$4,0),FALSE),IF(ISERROR(VLOOKUP(CONCATENATE($A120,I$66),'ECM Staff time by PoF'!$A$5:$S$119,MATCH($LN$103, 'ECM Staff time by PoF'!$A$4:$R$4,0),FALSE)), 0, VLOOKUP(CONCATENATE($A120,I$66),'ECM Staff time by PoF'!$A$5:$S$119,MATCH($LN$103, 'ECM Staff time by PoF'!$A$4:$R$4,0),FALSE))))*I82</f>
        <v>0</v>
      </c>
      <c r="LV120" s="60">
        <f>IF($A120="",0,IF(VLOOKUP($A120,'ECM Staff time by PoF'!$B$5:$C$119,2,FALSE)="Not Applicable",VLOOKUP($A120,'ECM Staff time by PoF'!$B$5:$S$119,MATCH($LN$103, 'ECM Staff time by PoF'!$B$4:$R$4,0),FALSE),IF(ISERROR(VLOOKUP(CONCATENATE($A120,J$66),'ECM Staff time by PoF'!$A$5:$S$119,MATCH($LN$103, 'ECM Staff time by PoF'!$A$4:$R$4,0),FALSE)), 0, VLOOKUP(CONCATENATE($A120,J$66),'ECM Staff time by PoF'!$A$5:$S$119,MATCH($LN$103, 'ECM Staff time by PoF'!$A$4:$R$4,0),FALSE))))*J82</f>
        <v>0</v>
      </c>
      <c r="LW120" s="60">
        <f>IF($A120="",0,IF(VLOOKUP($A120,'ECM Staff time by PoF'!$B$5:$C$119,2,FALSE)="Not Applicable",VLOOKUP($A120,'ECM Staff time by PoF'!$B$5:$S$119,MATCH($LN$103, 'ECM Staff time by PoF'!$B$4:$R$4,0),FALSE),IF(ISERROR(VLOOKUP(CONCATENATE($A120,K$66),'ECM Staff time by PoF'!$A$5:$S$119,MATCH($LN$103, 'ECM Staff time by PoF'!$A$4:$R$4,0),FALSE)), 0, VLOOKUP(CONCATENATE($A120,K$66),'ECM Staff time by PoF'!$A$5:$S$119,MATCH($LN$103, 'ECM Staff time by PoF'!$A$4:$R$4,0),FALSE))))*K82</f>
        <v>0</v>
      </c>
      <c r="LX120" s="60">
        <f>IF($A120="",0,IF(VLOOKUP($A120,'ECM Staff time by PoF'!$B$5:$C$119,2,FALSE)="Not Applicable",VLOOKUP($A120,'ECM Staff time by PoF'!$B$5:$S$119,MATCH($LN$103, 'ECM Staff time by PoF'!$B$4:$R$4,0),FALSE),IF(ISERROR(VLOOKUP(CONCATENATE($A120,L$66),'ECM Staff time by PoF'!$A$5:$S$119,MATCH($LN$103, 'ECM Staff time by PoF'!$A$4:$R$4,0),FALSE)), 0, VLOOKUP(CONCATENATE($A120,L$66),'ECM Staff time by PoF'!$A$5:$S$119,MATCH($LN$103, 'ECM Staff time by PoF'!$A$4:$R$4,0),FALSE))))*L82</f>
        <v>0</v>
      </c>
      <c r="LY120" s="60">
        <f>IF($A120="",0,IF(VLOOKUP($A120,'ECM Staff time by PoF'!$B$5:$C$119,2,FALSE)="Not Applicable",VLOOKUP($A120,'ECM Staff time by PoF'!$B$5:$S$119,MATCH($LN$103, 'ECM Staff time by PoF'!$B$4:$R$4,0),FALSE),IF(ISERROR(VLOOKUP(CONCATENATE($A120,M$66),'ECM Staff time by PoF'!$A$5:$S$119,MATCH($LN$103, 'ECM Staff time by PoF'!$A$4:$R$4,0),FALSE)), 0, VLOOKUP(CONCATENATE($A120,M$66),'ECM Staff time by PoF'!$A$5:$S$119,MATCH($LN$103, 'ECM Staff time by PoF'!$A$4:$R$4,0),FALSE))))*M82</f>
        <v>0</v>
      </c>
      <c r="LZ120" s="60">
        <f>IF($A120="",0,IF(VLOOKUP($A120,'ECM Staff time by PoF'!$B$5:$C$119,2,FALSE)="Not Applicable",VLOOKUP($A120,'ECM Staff time by PoF'!$B$5:$S$119,MATCH($LN$103, 'ECM Staff time by PoF'!$B$4:$R$4,0),FALSE),IF(ISERROR(VLOOKUP(CONCATENATE($A120,N$66),'ECM Staff time by PoF'!$A$5:$S$119,MATCH($LN$103, 'ECM Staff time by PoF'!$A$4:$R$4,0),FALSE)), 0, VLOOKUP(CONCATENATE($A120,N$66),'ECM Staff time by PoF'!$A$5:$S$119,MATCH($LN$103, 'ECM Staff time by PoF'!$A$4:$R$4,0),FALSE))))*N82</f>
        <v>0</v>
      </c>
      <c r="MA120" s="60">
        <f>IF($A120="",0,IF(VLOOKUP($A120,'ECM Staff time by PoF'!$B$5:$C$119,2,FALSE)="Not Applicable",VLOOKUP($A120,'ECM Staff time by PoF'!$B$5:$S$119,MATCH($LN$103, 'ECM Staff time by PoF'!$B$4:$R$4,0),FALSE),IF(ISERROR(VLOOKUP(CONCATENATE($A120,O$66),'ECM Staff time by PoF'!$A$5:$S$119,MATCH($LN$103, 'ECM Staff time by PoF'!$A$4:$R$4,0),FALSE)), 0, VLOOKUP(CONCATENATE($A120,O$66),'ECM Staff time by PoF'!$A$5:$S$119,MATCH($LN$103, 'ECM Staff time by PoF'!$A$4:$R$4,0),FALSE))))*O82</f>
        <v>0</v>
      </c>
      <c r="MB120" s="60">
        <f>IF($A120="",0,IF(VLOOKUP($A120,'ECM Staff time by PoF'!$B$5:$C$119,2,FALSE)="Not Applicable",VLOOKUP($A120,'ECM Staff time by PoF'!$B$5:$S$119,MATCH($LN$103, 'ECM Staff time by PoF'!$B$4:$R$4,0),FALSE),IF(ISERROR(VLOOKUP(CONCATENATE($A120,P$66),'ECM Staff time by PoF'!$A$5:$S$119,MATCH($LN$103, 'ECM Staff time by PoF'!$A$4:$R$4,0),FALSE)), 0, VLOOKUP(CONCATENATE($A120,P$66),'ECM Staff time by PoF'!$A$5:$S$119,MATCH($LN$103, 'ECM Staff time by PoF'!$A$4:$R$4,0),FALSE))))*P82</f>
        <v>0</v>
      </c>
      <c r="MC120" s="60">
        <f>IF($A120="",0,IF(VLOOKUP($A120,'ECM Staff time by PoF'!$B$5:$C$119,2,FALSE)="Not Applicable",VLOOKUP($A120,'ECM Staff time by PoF'!$B$5:$S$119,MATCH($LN$103, 'ECM Staff time by PoF'!$B$4:$R$4,0),FALSE),IF(ISERROR(VLOOKUP(CONCATENATE($A120,Q$66),'ECM Staff time by PoF'!$A$5:$S$119,MATCH($LN$103, 'ECM Staff time by PoF'!$A$4:$R$4,0),FALSE)), 0, VLOOKUP(CONCATENATE($A120,Q$66),'ECM Staff time by PoF'!$A$5:$S$119,MATCH($LN$103, 'ECM Staff time by PoF'!$A$4:$R$4,0),FALSE))))*Q82</f>
        <v>0</v>
      </c>
      <c r="MD120" s="60">
        <f>IF($A120="",0,IF(VLOOKUP($A120,'ECM Staff time by PoF'!$B$5:$C$119,2,FALSE)="Not Applicable",VLOOKUP($A120,'ECM Staff time by PoF'!$B$5:$S$119,MATCH($LN$103, 'ECM Staff time by PoF'!$B$4:$R$4,0),FALSE),IF(ISERROR(VLOOKUP(CONCATENATE($A120,R$66),'ECM Staff time by PoF'!$A$5:$S$119,MATCH($LN$103, 'ECM Staff time by PoF'!$A$4:$R$4,0),FALSE)), 0, VLOOKUP(CONCATENATE($A120,R$66),'ECM Staff time by PoF'!$A$5:$S$119,MATCH($LN$103, 'ECM Staff time by PoF'!$A$4:$R$4,0),FALSE))))*R82</f>
        <v>0</v>
      </c>
      <c r="ME120" s="60">
        <f>IF($A120="",0,IF(VLOOKUP($A120,'ECM Staff time by PoF'!$B$5:$C$119,2,FALSE)="Not Applicable",VLOOKUP($A120,'ECM Staff time by PoF'!$B$5:$S$119,MATCH($LN$103, 'ECM Staff time by PoF'!$B$4:$R$4,0),FALSE),IF(ISERROR(VLOOKUP(CONCATENATE($A120,S$66),'ECM Staff time by PoF'!$A$5:$S$119,MATCH($LN$103, 'ECM Staff time by PoF'!$A$4:$R$4,0),FALSE)), 0, VLOOKUP(CONCATENATE($A120,S$66),'ECM Staff time by PoF'!$A$5:$S$119,MATCH($LN$103, 'ECM Staff time by PoF'!$A$4:$R$4,0),FALSE))))*S82</f>
        <v>0</v>
      </c>
      <c r="MF120" s="60">
        <f>IF($A120="",0,IF(VLOOKUP($A120,'ECM Staff time by PoF'!$B$5:$C$119,2,FALSE)="Not Applicable",VLOOKUP($A120,'ECM Staff time by PoF'!$B$5:$S$119,MATCH($LN$103, 'ECM Staff time by PoF'!$B$4:$R$4,0),FALSE),IF(ISERROR(VLOOKUP(CONCATENATE($A120,T$66),'ECM Staff time by PoF'!$A$5:$S$119,MATCH($LN$103, 'ECM Staff time by PoF'!$A$4:$R$4,0),FALSE)), 0, VLOOKUP(CONCATENATE($A120,T$66),'ECM Staff time by PoF'!$A$5:$S$119,MATCH($LN$103, 'ECM Staff time by PoF'!$A$4:$R$4,0),FALSE))))*T82</f>
        <v>0</v>
      </c>
      <c r="MG120" s="60">
        <f>IF($A120="",0,IF(VLOOKUP($A120,'ECM Staff time by PoF'!$B$5:$C$119,2,FALSE)="Not Applicable",VLOOKUP($A120,'ECM Staff time by PoF'!$B$5:$S$119,MATCH($LN$103, 'ECM Staff time by PoF'!$B$4:$R$4,0),FALSE),IF(ISERROR(VLOOKUP(CONCATENATE($A120,U$66),'ECM Staff time by PoF'!$A$5:$S$119,MATCH($LN$103, 'ECM Staff time by PoF'!$A$4:$R$4,0),FALSE)), 0, VLOOKUP(CONCATENATE($A120,U$66),'ECM Staff time by PoF'!$A$5:$S$119,MATCH($LN$103, 'ECM Staff time by PoF'!$A$4:$R$4,0),FALSE))))*U82</f>
        <v>0</v>
      </c>
      <c r="MH120" s="60">
        <f>IF($A120="",0,IF(VLOOKUP($A120,'ECM Staff time by PoF'!$B$5:$C$119,2,FALSE)="Not Applicable",VLOOKUP($A120,'ECM Staff time by PoF'!$B$5:$S$119,MATCH($LN$103, 'ECM Staff time by PoF'!$B$4:$R$4,0),FALSE),IF(ISERROR(VLOOKUP(CONCATENATE($A120,V$66),'ECM Staff time by PoF'!$A$5:$S$119,MATCH($LN$103, 'ECM Staff time by PoF'!$A$4:$R$4,0),FALSE)), 0, VLOOKUP(CONCATENATE($A120,V$66),'ECM Staff time by PoF'!$A$5:$S$119,MATCH($LN$103, 'ECM Staff time by PoF'!$A$4:$R$4,0),FALSE))))*V82</f>
        <v>0</v>
      </c>
      <c r="MI120" s="60">
        <f>IF($A120="",0,IF(VLOOKUP($A120,'ECM Staff time by PoF'!$B$5:$C$119,2,FALSE)="Not Applicable",VLOOKUP($A120,'ECM Staff time by PoF'!$B$5:$S$119,MATCH($LN$103, 'ECM Staff time by PoF'!$B$4:$R$4,0),FALSE),IF(ISERROR(VLOOKUP(CONCATENATE($A120,W$66),'ECM Staff time by PoF'!$A$5:$S$119,MATCH($LN$103, 'ECM Staff time by PoF'!$A$4:$R$4,0),FALSE)), 0, VLOOKUP(CONCATENATE($A120,W$66),'ECM Staff time by PoF'!$A$5:$S$119,MATCH($LN$103, 'ECM Staff time by PoF'!$A$4:$R$4,0),FALSE))))*W82</f>
        <v>0</v>
      </c>
      <c r="MJ120" s="60">
        <f>IF($A120="",0,IF(VLOOKUP($A120,'ECM Staff time by PoF'!$B$5:$C$119,2,FALSE)="Not Applicable",VLOOKUP($A120,'ECM Staff time by PoF'!$B$5:$S$119,MATCH($LN$103, 'ECM Staff time by PoF'!$B$4:$R$4,0),FALSE),IF(ISERROR(VLOOKUP(CONCATENATE($A120,X$66),'ECM Staff time by PoF'!$A$5:$S$119,MATCH($LN$103, 'ECM Staff time by PoF'!$A$4:$R$4,0),FALSE)), 0, VLOOKUP(CONCATENATE($A120,X$66),'ECM Staff time by PoF'!$A$5:$S$119,MATCH($LN$103, 'ECM Staff time by PoF'!$A$4:$R$4,0),FALSE))))*X82</f>
        <v>0</v>
      </c>
      <c r="MK120" s="60">
        <f>IF($A120="",0,IF(VLOOKUP($A120,'ECM Staff time by PoF'!$B$5:$C$119,2,FALSE)="Not Applicable",VLOOKUP($A120,'ECM Staff time by PoF'!$B$5:$S$119,MATCH($LN$103, 'ECM Staff time by PoF'!$B$4:$R$4,0),FALSE),IF(ISERROR(VLOOKUP(CONCATENATE($A120,Y$66),'ECM Staff time by PoF'!$A$5:$S$119,MATCH($LN$103, 'ECM Staff time by PoF'!$A$4:$R$4,0),FALSE)), 0, VLOOKUP(CONCATENATE($A120,Y$66),'ECM Staff time by PoF'!$A$5:$S$119,MATCH($LN$103, 'ECM Staff time by PoF'!$A$4:$R$4,0),FALSE))))*Y82</f>
        <v>0</v>
      </c>
      <c r="ML120" s="60">
        <f>IF($A120="",0,IF(VLOOKUP($A120,'ECM Staff time by PoF'!$B$5:$C$119,2,FALSE)="Not Applicable",VLOOKUP($A120,'ECM Staff time by PoF'!$B$5:$S$119,MATCH($LN$103, 'ECM Staff time by PoF'!$B$4:$R$4,0),FALSE),IF(ISERROR(VLOOKUP(CONCATENATE($A120,Z$66),'ECM Staff time by PoF'!$A$5:$S$119,MATCH($LN$103, 'ECM Staff time by PoF'!$A$4:$R$4,0),FALSE)), 0, VLOOKUP(CONCATENATE($A120,Z$66),'ECM Staff time by PoF'!$A$5:$S$119,MATCH($LN$103, 'ECM Staff time by PoF'!$A$4:$R$4,0),FALSE))))*Z82</f>
        <v>0</v>
      </c>
      <c r="MM120" s="60">
        <f>IF($A120="",0,IF(VLOOKUP($A120,'ECM Staff time by PoF'!$B$5:$C$119,2,FALSE)="Not Applicable",VLOOKUP($A120,'ECM Staff time by PoF'!$B$5:$S$119,MATCH($LN$103, 'ECM Staff time by PoF'!$B$4:$R$4,0),FALSE),IF(ISERROR(VLOOKUP(CONCATENATE($A120,AA$66),'ECM Staff time by PoF'!$A$5:$S$119,MATCH($LN$103, 'ECM Staff time by PoF'!$A$4:$R$4,0),FALSE)), 0, VLOOKUP(CONCATENATE($A120,AA$66),'ECM Staff time by PoF'!$A$5:$S$119,MATCH($LN$103, 'ECM Staff time by PoF'!$A$4:$R$4,0),FALSE))))*AA82</f>
        <v>0</v>
      </c>
      <c r="MN120" s="60">
        <f>IF($A120="",0,IF(VLOOKUP($A120,'ECM Staff time by PoF'!$B$5:$C$119,2,FALSE)="Not Applicable",VLOOKUP($A120,'ECM Staff time by PoF'!$B$5:$S$119,MATCH($LN$103, 'ECM Staff time by PoF'!$B$4:$R$4,0),FALSE),IF(ISERROR(VLOOKUP(CONCATENATE($A120,AB$66),'ECM Staff time by PoF'!$A$5:$S$119,MATCH($LN$103, 'ECM Staff time by PoF'!$A$4:$R$4,0),FALSE)), 0, VLOOKUP(CONCATENATE($A120,AB$66),'ECM Staff time by PoF'!$A$5:$S$119,MATCH($LN$103, 'ECM Staff time by PoF'!$A$4:$R$4,0),FALSE))))*AB82</f>
        <v>0</v>
      </c>
      <c r="MO120" s="60">
        <f>IF($A120="",0,IF(VLOOKUP($A120,'ECM Staff time by PoF'!$B$5:$C$119,2,FALSE)="Not Applicable",VLOOKUP($A120,'ECM Staff time by PoF'!$B$5:$S$119,MATCH($LN$103, 'ECM Staff time by PoF'!$B$4:$R$4,0),FALSE),IF(ISERROR(VLOOKUP(CONCATENATE($A120,AC$66),'ECM Staff time by PoF'!$A$5:$S$119,MATCH($LN$103, 'ECM Staff time by PoF'!$A$4:$R$4,0),FALSE)), 0, VLOOKUP(CONCATENATE($A120,AC$66),'ECM Staff time by PoF'!$A$5:$S$119,MATCH($LN$103, 'ECM Staff time by PoF'!$A$4:$R$4,0),FALSE))))*AC82</f>
        <v>0</v>
      </c>
      <c r="MP120" s="60">
        <f>IF($A120="",0,IF(VLOOKUP($A120,'ECM Staff time by PoF'!$B$5:$C$119,2,FALSE)="Not Applicable",VLOOKUP($A120,'ECM Staff time by PoF'!$B$5:$S$119,MATCH($LN$103, 'ECM Staff time by PoF'!$B$4:$R$4,0),FALSE),IF(ISERROR(VLOOKUP(CONCATENATE($A120,AD$66),'ECM Staff time by PoF'!$A$5:$S$119,MATCH($LN$103, 'ECM Staff time by PoF'!$A$4:$R$4,0),FALSE)), 0, VLOOKUP(CONCATENATE($A120,AD$66),'ECM Staff time by PoF'!$A$5:$S$119,MATCH($LN$103, 'ECM Staff time by PoF'!$A$4:$R$4,0),FALSE))))*AD82</f>
        <v>0</v>
      </c>
      <c r="MQ120" s="60">
        <f>IF($A120="",0,IF(VLOOKUP($A120,'ECM Staff time by PoF'!$B$5:$C$119,2,FALSE)="Not Applicable",VLOOKUP($A120,'ECM Staff time by PoF'!$B$5:$S$119,MATCH($LN$103, 'ECM Staff time by PoF'!$B$4:$R$4,0),FALSE),IF(ISERROR(VLOOKUP(CONCATENATE($A120,AE$66),'ECM Staff time by PoF'!$A$5:$S$119,MATCH($LN$103, 'ECM Staff time by PoF'!$A$4:$R$4,0),FALSE)), 0, VLOOKUP(CONCATENATE($A120,AE$66),'ECM Staff time by PoF'!$A$5:$S$119,MATCH($LN$103, 'ECM Staff time by PoF'!$A$4:$R$4,0),FALSE))))*AE82</f>
        <v>0</v>
      </c>
      <c r="MR120" s="60">
        <f>IF($A120="",0,IF(VLOOKUP($A120,'ECM Staff time by PoF'!$B$5:$C$119,2,FALSE)="Not Applicable",VLOOKUP($A120,'ECM Staff time by PoF'!$B$5:$S$119,MATCH($LN$103, 'ECM Staff time by PoF'!$B$4:$R$4,0),FALSE),IF(ISERROR(VLOOKUP(CONCATENATE($A120,AF$66),'ECM Staff time by PoF'!$A$5:$S$119,MATCH($LN$103, 'ECM Staff time by PoF'!$A$4:$R$4,0),FALSE)), 0, VLOOKUP(CONCATENATE($A120,AF$66),'ECM Staff time by PoF'!$A$5:$S$119,MATCH($LN$103, 'ECM Staff time by PoF'!$A$4:$R$4,0),FALSE))))*AF82</f>
        <v>0</v>
      </c>
      <c r="MS120" s="60">
        <f>IF($A120="",0,IF(VLOOKUP($A120,'ECM Staff time by PoF'!$B$5:$C$119,2,FALSE)="Not Applicable",VLOOKUP($A120,'ECM Staff time by PoF'!$B$5:$S$119,MATCH($LN$103, 'ECM Staff time by PoF'!$B$4:$R$4,0),FALSE),IF(ISERROR(VLOOKUP(CONCATENATE($A120,AG$66),'ECM Staff time by PoF'!$A$5:$S$119,MATCH($LN$103, 'ECM Staff time by PoF'!$A$4:$R$4,0),FALSE)), 0, VLOOKUP(CONCATENATE($A120,AG$66),'ECM Staff time by PoF'!$A$5:$S$119,MATCH($LN$103, 'ECM Staff time by PoF'!$A$4:$R$4,0),FALSE))))*AG82</f>
        <v>0</v>
      </c>
      <c r="MT120" s="60">
        <f>IF($A120="",0,IF(VLOOKUP($A120,'ECM Staff time by PoF'!$B$5:$C$119,2,FALSE)="Not Applicable",VLOOKUP($A120,'ECM Staff time by PoF'!$B$5:$S$119,MATCH($LN$103, 'ECM Staff time by PoF'!$B$4:$R$4,0),FALSE),IF(ISERROR(VLOOKUP(CONCATENATE($A120,AH$66),'ECM Staff time by PoF'!$A$5:$S$119,MATCH($LN$103, 'ECM Staff time by PoF'!$A$4:$R$4,0),FALSE)), 0, VLOOKUP(CONCATENATE($A120,AH$66),'ECM Staff time by PoF'!$A$5:$S$119,MATCH($LN$103, 'ECM Staff time by PoF'!$A$4:$R$4,0),FALSE))))*AH82</f>
        <v>0</v>
      </c>
      <c r="MU120" s="60">
        <f>IF($A120="",0,IF(VLOOKUP($A120,'ECM Staff time by PoF'!$B$5:$C$119,2,FALSE)="Not Applicable",VLOOKUP($A120,'ECM Staff time by PoF'!$B$5:$S$119,MATCH($LN$103, 'ECM Staff time by PoF'!$B$4:$R$4,0),FALSE),IF(ISERROR(VLOOKUP(CONCATENATE($A120,AI$66),'ECM Staff time by PoF'!$A$5:$S$119,MATCH($LN$103, 'ECM Staff time by PoF'!$A$4:$R$4,0),FALSE)), 0, VLOOKUP(CONCATENATE($A120,AI$66),'ECM Staff time by PoF'!$A$5:$S$119,MATCH($LN$103, 'ECM Staff time by PoF'!$A$4:$R$4,0),FALSE))))*AI82</f>
        <v>0</v>
      </c>
      <c r="MV120" s="60">
        <f>IF($A120="",0,IF(VLOOKUP($A120,'ECM Staff time by PoF'!$B$5:$C$119,2,FALSE)="Not Applicable",VLOOKUP($A120,'ECM Staff time by PoF'!$B$5:$S$119,MATCH($LN$103, 'ECM Staff time by PoF'!$B$4:$R$4,0),FALSE),IF(ISERROR(VLOOKUP(CONCATENATE($A120,AJ$66),'ECM Staff time by PoF'!$A$5:$S$119,MATCH($LN$103, 'ECM Staff time by PoF'!$A$4:$R$4,0),FALSE)), 0, VLOOKUP(CONCATENATE($A120,AJ$66),'ECM Staff time by PoF'!$A$5:$S$119,MATCH($LN$103, 'ECM Staff time by PoF'!$A$4:$R$4,0),FALSE))))*AJ82</f>
        <v>0</v>
      </c>
      <c r="MW120" s="60">
        <f>IF($A120="",0,IF(VLOOKUP($A120,'ECM Staff time by PoF'!$B$5:$C$119,2,FALSE)="Not Applicable",VLOOKUP($A120,'ECM Staff time by PoF'!$B$5:$S$119,MATCH($LN$103, 'ECM Staff time by PoF'!$B$4:$R$4,0),FALSE),IF(ISERROR(VLOOKUP(CONCATENATE($A120,AK$66),'ECM Staff time by PoF'!$A$5:$S$119,MATCH($LN$103, 'ECM Staff time by PoF'!$A$4:$R$4,0),FALSE)), 0, VLOOKUP(CONCATENATE($A120,AK$66),'ECM Staff time by PoF'!$A$5:$S$119,MATCH($LN$103, 'ECM Staff time by PoF'!$A$4:$R$4,0),FALSE))))*AK82</f>
        <v>0</v>
      </c>
      <c r="MX120" s="60">
        <f>IF($A120="",0,IF(VLOOKUP($A120,'ECM Staff time by PoF'!$B$5:$C$119,2,FALSE)="Not Applicable",VLOOKUP($A120,'ECM Staff time by PoF'!$B$5:$S$119,MATCH($MX$103, 'ECM Staff time by PoF'!$B$4:$R$4,0),FALSE),IF(ISERROR(VLOOKUP(CONCATENATE($A120,B$66),'ECM Staff time by PoF'!$A$5:$S$119,MATCH($MX$103, 'ECM Staff time by PoF'!$A$4:$R$4,0),FALSE)), 0, VLOOKUP(CONCATENATE($A120,B$66),'ECM Staff time by PoF'!$A$5:$S$119,MATCH($MX$103, 'ECM Staff time by PoF'!$A$4:$R$4,0),FALSE))))*B82</f>
        <v>0</v>
      </c>
      <c r="MY120" s="60">
        <f>IF($A120="",0,IF(VLOOKUP($A120,'ECM Staff time by PoF'!$B$5:$C$119,2,FALSE)="Not Applicable",VLOOKUP($A120,'ECM Staff time by PoF'!$B$5:$S$119,MATCH($MX$103, 'ECM Staff time by PoF'!$B$4:$R$4,0),FALSE),IF(ISERROR(VLOOKUP(CONCATENATE($A120,C$66),'ECM Staff time by PoF'!$A$5:$S$119,MATCH($MX$103, 'ECM Staff time by PoF'!$A$4:$R$4,0),FALSE)), 0, VLOOKUP(CONCATENATE($A120,C$66),'ECM Staff time by PoF'!$A$5:$S$119,MATCH($MX$103, 'ECM Staff time by PoF'!$A$4:$R$4,0),FALSE))))*C82</f>
        <v>0</v>
      </c>
      <c r="MZ120" s="60">
        <f>IF($A120="",0,IF(VLOOKUP($A120,'ECM Staff time by PoF'!$B$5:$C$119,2,FALSE)="Not Applicable",VLOOKUP($A120,'ECM Staff time by PoF'!$B$5:$S$119,MATCH($MX$103, 'ECM Staff time by PoF'!$B$4:$R$4,0),FALSE),IF(ISERROR(VLOOKUP(CONCATENATE($A120,D$66),'ECM Staff time by PoF'!$A$5:$S$119,MATCH($MX$103, 'ECM Staff time by PoF'!$A$4:$R$4,0),FALSE)), 0, VLOOKUP(CONCATENATE($A120,D$66),'ECM Staff time by PoF'!$A$5:$S$119,MATCH($MX$103, 'ECM Staff time by PoF'!$A$4:$R$4,0),FALSE))))*D82</f>
        <v>0</v>
      </c>
      <c r="NA120" s="60">
        <f>IF($A120="",0,IF(VLOOKUP($A120,'ECM Staff time by PoF'!$B$5:$C$119,2,FALSE)="Not Applicable",VLOOKUP($A120,'ECM Staff time by PoF'!$B$5:$S$119,MATCH($MX$103, 'ECM Staff time by PoF'!$B$4:$R$4,0),FALSE),IF(ISERROR(VLOOKUP(CONCATENATE($A120,E$66),'ECM Staff time by PoF'!$A$5:$S$119,MATCH($MX$103, 'ECM Staff time by PoF'!$A$4:$R$4,0),FALSE)), 0, VLOOKUP(CONCATENATE($A120,E$66),'ECM Staff time by PoF'!$A$5:$S$119,MATCH($MX$103, 'ECM Staff time by PoF'!$A$4:$R$4,0),FALSE))))*E82</f>
        <v>0</v>
      </c>
      <c r="NB120" s="60">
        <f>IF($A120="",0,IF(VLOOKUP($A120,'ECM Staff time by PoF'!$B$5:$C$119,2,FALSE)="Not Applicable",VLOOKUP($A120,'ECM Staff time by PoF'!$B$5:$S$119,MATCH($MX$103, 'ECM Staff time by PoF'!$B$4:$R$4,0),FALSE),IF(ISERROR(VLOOKUP(CONCATENATE($A120,F$66),'ECM Staff time by PoF'!$A$5:$S$119,MATCH($MX$103, 'ECM Staff time by PoF'!$A$4:$R$4,0),FALSE)), 0, VLOOKUP(CONCATENATE($A120,F$66),'ECM Staff time by PoF'!$A$5:$S$119,MATCH($MX$103, 'ECM Staff time by PoF'!$A$4:$R$4,0),FALSE))))*F82</f>
        <v>0</v>
      </c>
      <c r="NC120" s="60">
        <f>IF($A120="",0,IF(VLOOKUP($A120,'ECM Staff time by PoF'!$B$5:$C$119,2,FALSE)="Not Applicable",VLOOKUP($A120,'ECM Staff time by PoF'!$B$5:$S$119,MATCH($MX$103, 'ECM Staff time by PoF'!$B$4:$R$4,0),FALSE),IF(ISERROR(VLOOKUP(CONCATENATE($A120,G$66),'ECM Staff time by PoF'!$A$5:$S$119,MATCH($MX$103, 'ECM Staff time by PoF'!$A$4:$R$4,0),FALSE)), 0, VLOOKUP(CONCATENATE($A120,G$66),'ECM Staff time by PoF'!$A$5:$S$119,MATCH($MX$103, 'ECM Staff time by PoF'!$A$4:$R$4,0),FALSE))))*G82</f>
        <v>0</v>
      </c>
      <c r="ND120" s="60">
        <f>IF($A120="",0,IF(VLOOKUP($A120,'ECM Staff time by PoF'!$B$5:$C$119,2,FALSE)="Not Applicable",VLOOKUP($A120,'ECM Staff time by PoF'!$B$5:$S$119,MATCH($MX$103, 'ECM Staff time by PoF'!$B$4:$R$4,0),FALSE),IF(ISERROR(VLOOKUP(CONCATENATE($A120,H$66),'ECM Staff time by PoF'!$A$5:$S$119,MATCH($MX$103, 'ECM Staff time by PoF'!$A$4:$R$4,0),FALSE)), 0, VLOOKUP(CONCATENATE($A120,H$66),'ECM Staff time by PoF'!$A$5:$S$119,MATCH($MX$103, 'ECM Staff time by PoF'!$A$4:$R$4,0),FALSE))))*H82</f>
        <v>0</v>
      </c>
      <c r="NE120" s="60">
        <f>IF($A120="",0,IF(VLOOKUP($A120,'ECM Staff time by PoF'!$B$5:$C$119,2,FALSE)="Not Applicable",VLOOKUP($A120,'ECM Staff time by PoF'!$B$5:$S$119,MATCH($MX$103, 'ECM Staff time by PoF'!$B$4:$R$4,0),FALSE),IF(ISERROR(VLOOKUP(CONCATENATE($A120,I$66),'ECM Staff time by PoF'!$A$5:$S$119,MATCH($MX$103, 'ECM Staff time by PoF'!$A$4:$R$4,0),FALSE)), 0, VLOOKUP(CONCATENATE($A120,I$66),'ECM Staff time by PoF'!$A$5:$S$119,MATCH($MX$103, 'ECM Staff time by PoF'!$A$4:$R$4,0),FALSE))))*I82</f>
        <v>0</v>
      </c>
      <c r="NF120" s="60">
        <f>IF($A120="",0,IF(VLOOKUP($A120,'ECM Staff time by PoF'!$B$5:$C$119,2,FALSE)="Not Applicable",VLOOKUP($A120,'ECM Staff time by PoF'!$B$5:$S$119,MATCH($MX$103, 'ECM Staff time by PoF'!$B$4:$R$4,0),FALSE),IF(ISERROR(VLOOKUP(CONCATENATE($A120,J$66),'ECM Staff time by PoF'!$A$5:$S$119,MATCH($MX$103, 'ECM Staff time by PoF'!$A$4:$R$4,0),FALSE)), 0, VLOOKUP(CONCATENATE($A120,J$66),'ECM Staff time by PoF'!$A$5:$S$119,MATCH($MX$103, 'ECM Staff time by PoF'!$A$4:$R$4,0),FALSE))))*J82</f>
        <v>0</v>
      </c>
      <c r="NG120" s="60">
        <f>IF($A120="",0,IF(VLOOKUP($A120,'ECM Staff time by PoF'!$B$5:$C$119,2,FALSE)="Not Applicable",VLOOKUP($A120,'ECM Staff time by PoF'!$B$5:$S$119,MATCH($MX$103, 'ECM Staff time by PoF'!$B$4:$R$4,0),FALSE),IF(ISERROR(VLOOKUP(CONCATENATE($A120,K$66),'ECM Staff time by PoF'!$A$5:$S$119,MATCH($MX$103, 'ECM Staff time by PoF'!$A$4:$R$4,0),FALSE)), 0, VLOOKUP(CONCATENATE($A120,K$66),'ECM Staff time by PoF'!$A$5:$S$119,MATCH($MX$103, 'ECM Staff time by PoF'!$A$4:$R$4,0),FALSE))))*K82</f>
        <v>0</v>
      </c>
      <c r="NH120" s="60">
        <f>IF($A120="",0,IF(VLOOKUP($A120,'ECM Staff time by PoF'!$B$5:$C$119,2,FALSE)="Not Applicable",VLOOKUP($A120,'ECM Staff time by PoF'!$B$5:$S$119,MATCH($MX$103, 'ECM Staff time by PoF'!$B$4:$R$4,0),FALSE),IF(ISERROR(VLOOKUP(CONCATENATE($A120,L$66),'ECM Staff time by PoF'!$A$5:$S$119,MATCH($MX$103, 'ECM Staff time by PoF'!$A$4:$R$4,0),FALSE)), 0, VLOOKUP(CONCATENATE($A120,L$66),'ECM Staff time by PoF'!$A$5:$S$119,MATCH($MX$103, 'ECM Staff time by PoF'!$A$4:$R$4,0),FALSE))))*L82</f>
        <v>0</v>
      </c>
      <c r="NI120" s="60">
        <f>IF($A120="",0,IF(VLOOKUP($A120,'ECM Staff time by PoF'!$B$5:$C$119,2,FALSE)="Not Applicable",VLOOKUP($A120,'ECM Staff time by PoF'!$B$5:$S$119,MATCH($MX$103, 'ECM Staff time by PoF'!$B$4:$R$4,0),FALSE),IF(ISERROR(VLOOKUP(CONCATENATE($A120,M$66),'ECM Staff time by PoF'!$A$5:$S$119,MATCH($MX$103, 'ECM Staff time by PoF'!$A$4:$R$4,0),FALSE)), 0, VLOOKUP(CONCATENATE($A120,M$66),'ECM Staff time by PoF'!$A$5:$S$119,MATCH($MX$103, 'ECM Staff time by PoF'!$A$4:$R$4,0),FALSE))))*M82</f>
        <v>0</v>
      </c>
      <c r="NJ120" s="60">
        <f>IF($A120="",0,IF(VLOOKUP($A120,'ECM Staff time by PoF'!$B$5:$C$119,2,FALSE)="Not Applicable",VLOOKUP($A120,'ECM Staff time by PoF'!$B$5:$S$119,MATCH($MX$103, 'ECM Staff time by PoF'!$B$4:$R$4,0),FALSE),IF(ISERROR(VLOOKUP(CONCATENATE($A120,N$66),'ECM Staff time by PoF'!$A$5:$S$119,MATCH($MX$103, 'ECM Staff time by PoF'!$A$4:$R$4,0),FALSE)), 0, VLOOKUP(CONCATENATE($A120,N$66),'ECM Staff time by PoF'!$A$5:$S$119,MATCH($MX$103, 'ECM Staff time by PoF'!$A$4:$R$4,0),FALSE))))*N82</f>
        <v>0</v>
      </c>
      <c r="NK120" s="60">
        <f>IF($A120="",0,IF(VLOOKUP($A120,'ECM Staff time by PoF'!$B$5:$C$119,2,FALSE)="Not Applicable",VLOOKUP($A120,'ECM Staff time by PoF'!$B$5:$S$119,MATCH($MX$103, 'ECM Staff time by PoF'!$B$4:$R$4,0),FALSE),IF(ISERROR(VLOOKUP(CONCATENATE($A120,O$66),'ECM Staff time by PoF'!$A$5:$S$119,MATCH($MX$103, 'ECM Staff time by PoF'!$A$4:$R$4,0),FALSE)), 0, VLOOKUP(CONCATENATE($A120,O$66),'ECM Staff time by PoF'!$A$5:$S$119,MATCH($MX$103, 'ECM Staff time by PoF'!$A$4:$R$4,0),FALSE))))*O82</f>
        <v>0</v>
      </c>
      <c r="NL120" s="60">
        <f>IF($A120="",0,IF(VLOOKUP($A120,'ECM Staff time by PoF'!$B$5:$C$119,2,FALSE)="Not Applicable",VLOOKUP($A120,'ECM Staff time by PoF'!$B$5:$S$119,MATCH($MX$103, 'ECM Staff time by PoF'!$B$4:$R$4,0),FALSE),IF(ISERROR(VLOOKUP(CONCATENATE($A120,P$66),'ECM Staff time by PoF'!$A$5:$S$119,MATCH($MX$103, 'ECM Staff time by PoF'!$A$4:$R$4,0),FALSE)), 0, VLOOKUP(CONCATENATE($A120,P$66),'ECM Staff time by PoF'!$A$5:$S$119,MATCH($MX$103, 'ECM Staff time by PoF'!$A$4:$R$4,0),FALSE))))*P82</f>
        <v>0</v>
      </c>
      <c r="NM120" s="60">
        <f>IF($A120="",0,IF(VLOOKUP($A120,'ECM Staff time by PoF'!$B$5:$C$119,2,FALSE)="Not Applicable",VLOOKUP($A120,'ECM Staff time by PoF'!$B$5:$S$119,MATCH($MX$103, 'ECM Staff time by PoF'!$B$4:$R$4,0),FALSE),IF(ISERROR(VLOOKUP(CONCATENATE($A120,Q$66),'ECM Staff time by PoF'!$A$5:$S$119,MATCH($MX$103, 'ECM Staff time by PoF'!$A$4:$R$4,0),FALSE)), 0, VLOOKUP(CONCATENATE($A120,Q$66),'ECM Staff time by PoF'!$A$5:$S$119,MATCH($MX$103, 'ECM Staff time by PoF'!$A$4:$R$4,0),FALSE))))*Q82</f>
        <v>0</v>
      </c>
      <c r="NN120" s="60">
        <f>IF($A120="",0,IF(VLOOKUP($A120,'ECM Staff time by PoF'!$B$5:$C$119,2,FALSE)="Not Applicable",VLOOKUP($A120,'ECM Staff time by PoF'!$B$5:$S$119,MATCH($MX$103, 'ECM Staff time by PoF'!$B$4:$R$4,0),FALSE),IF(ISERROR(VLOOKUP(CONCATENATE($A120,R$66),'ECM Staff time by PoF'!$A$5:$S$119,MATCH($MX$103, 'ECM Staff time by PoF'!$A$4:$R$4,0),FALSE)), 0, VLOOKUP(CONCATENATE($A120,R$66),'ECM Staff time by PoF'!$A$5:$S$119,MATCH($MX$103, 'ECM Staff time by PoF'!$A$4:$R$4,0),FALSE))))*R82</f>
        <v>0</v>
      </c>
      <c r="NO120" s="60">
        <f>IF($A120="",0,IF(VLOOKUP($A120,'ECM Staff time by PoF'!$B$5:$C$119,2,FALSE)="Not Applicable",VLOOKUP($A120,'ECM Staff time by PoF'!$B$5:$S$119,MATCH($MX$103, 'ECM Staff time by PoF'!$B$4:$R$4,0),FALSE),IF(ISERROR(VLOOKUP(CONCATENATE($A120,S$66),'ECM Staff time by PoF'!$A$5:$S$119,MATCH($MX$103, 'ECM Staff time by PoF'!$A$4:$R$4,0),FALSE)), 0, VLOOKUP(CONCATENATE($A120,S$66),'ECM Staff time by PoF'!$A$5:$S$119,MATCH($MX$103, 'ECM Staff time by PoF'!$A$4:$R$4,0),FALSE))))*S82</f>
        <v>0</v>
      </c>
      <c r="NP120" s="60">
        <f>IF($A120="",0,IF(VLOOKUP($A120,'ECM Staff time by PoF'!$B$5:$C$119,2,FALSE)="Not Applicable",VLOOKUP($A120,'ECM Staff time by PoF'!$B$5:$S$119,MATCH($MX$103, 'ECM Staff time by PoF'!$B$4:$R$4,0),FALSE),IF(ISERROR(VLOOKUP(CONCATENATE($A120,T$66),'ECM Staff time by PoF'!$A$5:$S$119,MATCH($MX$103, 'ECM Staff time by PoF'!$A$4:$R$4,0),FALSE)), 0, VLOOKUP(CONCATENATE($A120,T$66),'ECM Staff time by PoF'!$A$5:$S$119,MATCH($MX$103, 'ECM Staff time by PoF'!$A$4:$R$4,0),FALSE))))*T82</f>
        <v>0</v>
      </c>
      <c r="NQ120" s="60">
        <f>IF($A120="",0,IF(VLOOKUP($A120,'ECM Staff time by PoF'!$B$5:$C$119,2,FALSE)="Not Applicable",VLOOKUP($A120,'ECM Staff time by PoF'!$B$5:$S$119,MATCH($MX$103, 'ECM Staff time by PoF'!$B$4:$R$4,0),FALSE),IF(ISERROR(VLOOKUP(CONCATENATE($A120,U$66),'ECM Staff time by PoF'!$A$5:$S$119,MATCH($MX$103, 'ECM Staff time by PoF'!$A$4:$R$4,0),FALSE)), 0, VLOOKUP(CONCATENATE($A120,U$66),'ECM Staff time by PoF'!$A$5:$S$119,MATCH($MX$103, 'ECM Staff time by PoF'!$A$4:$R$4,0),FALSE))))*U82</f>
        <v>0</v>
      </c>
      <c r="NR120" s="60">
        <f>IF($A120="",0,IF(VLOOKUP($A120,'ECM Staff time by PoF'!$B$5:$C$119,2,FALSE)="Not Applicable",VLOOKUP($A120,'ECM Staff time by PoF'!$B$5:$S$119,MATCH($MX$103, 'ECM Staff time by PoF'!$B$4:$R$4,0),FALSE),IF(ISERROR(VLOOKUP(CONCATENATE($A120,V$66),'ECM Staff time by PoF'!$A$5:$S$119,MATCH($MX$103, 'ECM Staff time by PoF'!$A$4:$R$4,0),FALSE)), 0, VLOOKUP(CONCATENATE($A120,V$66),'ECM Staff time by PoF'!$A$5:$S$119,MATCH($MX$103, 'ECM Staff time by PoF'!$A$4:$R$4,0),FALSE))))*V82</f>
        <v>0</v>
      </c>
      <c r="NS120" s="60">
        <f>IF($A120="",0,IF(VLOOKUP($A120,'ECM Staff time by PoF'!$B$5:$C$119,2,FALSE)="Not Applicable",VLOOKUP($A120,'ECM Staff time by PoF'!$B$5:$S$119,MATCH($MX$103, 'ECM Staff time by PoF'!$B$4:$R$4,0),FALSE),IF(ISERROR(VLOOKUP(CONCATENATE($A120,W$66),'ECM Staff time by PoF'!$A$5:$S$119,MATCH($MX$103, 'ECM Staff time by PoF'!$A$4:$R$4,0),FALSE)), 0, VLOOKUP(CONCATENATE($A120,W$66),'ECM Staff time by PoF'!$A$5:$S$119,MATCH($MX$103, 'ECM Staff time by PoF'!$A$4:$R$4,0),FALSE))))*W82</f>
        <v>0</v>
      </c>
      <c r="NT120" s="60">
        <f>IF($A120="",0,IF(VLOOKUP($A120,'ECM Staff time by PoF'!$B$5:$C$119,2,FALSE)="Not Applicable",VLOOKUP($A120,'ECM Staff time by PoF'!$B$5:$S$119,MATCH($MX$103, 'ECM Staff time by PoF'!$B$4:$R$4,0),FALSE),IF(ISERROR(VLOOKUP(CONCATENATE($A120,X$66),'ECM Staff time by PoF'!$A$5:$S$119,MATCH($MX$103, 'ECM Staff time by PoF'!$A$4:$R$4,0),FALSE)), 0, VLOOKUP(CONCATENATE($A120,X$66),'ECM Staff time by PoF'!$A$5:$S$119,MATCH($MX$103, 'ECM Staff time by PoF'!$A$4:$R$4,0),FALSE))))*X82</f>
        <v>0</v>
      </c>
      <c r="NU120" s="60">
        <f>IF($A120="",0,IF(VLOOKUP($A120,'ECM Staff time by PoF'!$B$5:$C$119,2,FALSE)="Not Applicable",VLOOKUP($A120,'ECM Staff time by PoF'!$B$5:$S$119,MATCH($MX$103, 'ECM Staff time by PoF'!$B$4:$R$4,0),FALSE),IF(ISERROR(VLOOKUP(CONCATENATE($A120,Y$66),'ECM Staff time by PoF'!$A$5:$S$119,MATCH($MX$103, 'ECM Staff time by PoF'!$A$4:$R$4,0),FALSE)), 0, VLOOKUP(CONCATENATE($A120,Y$66),'ECM Staff time by PoF'!$A$5:$S$119,MATCH($MX$103, 'ECM Staff time by PoF'!$A$4:$R$4,0),FALSE))))*Y82</f>
        <v>0</v>
      </c>
      <c r="NV120" s="60">
        <f>IF($A120="",0,IF(VLOOKUP($A120,'ECM Staff time by PoF'!$B$5:$C$119,2,FALSE)="Not Applicable",VLOOKUP($A120,'ECM Staff time by PoF'!$B$5:$S$119,MATCH($MX$103, 'ECM Staff time by PoF'!$B$4:$R$4,0),FALSE),IF(ISERROR(VLOOKUP(CONCATENATE($A120,Z$66),'ECM Staff time by PoF'!$A$5:$S$119,MATCH($MX$103, 'ECM Staff time by PoF'!$A$4:$R$4,0),FALSE)), 0, VLOOKUP(CONCATENATE($A120,Z$66),'ECM Staff time by PoF'!$A$5:$S$119,MATCH($MX$103, 'ECM Staff time by PoF'!$A$4:$R$4,0),FALSE))))*Z82</f>
        <v>0</v>
      </c>
      <c r="NW120" s="60">
        <f>IF($A120="",0,IF(VLOOKUP($A120,'ECM Staff time by PoF'!$B$5:$C$119,2,FALSE)="Not Applicable",VLOOKUP($A120,'ECM Staff time by PoF'!$B$5:$S$119,MATCH($MX$103, 'ECM Staff time by PoF'!$B$4:$R$4,0),FALSE),IF(ISERROR(VLOOKUP(CONCATENATE($A120,AA$66),'ECM Staff time by PoF'!$A$5:$S$119,MATCH($MX$103, 'ECM Staff time by PoF'!$A$4:$R$4,0),FALSE)), 0, VLOOKUP(CONCATENATE($A120,AA$66),'ECM Staff time by PoF'!$A$5:$S$119,MATCH($MX$103, 'ECM Staff time by PoF'!$A$4:$R$4,0),FALSE))))*AA82</f>
        <v>0</v>
      </c>
      <c r="NX120" s="60">
        <f>IF($A120="",0,IF(VLOOKUP($A120,'ECM Staff time by PoF'!$B$5:$C$119,2,FALSE)="Not Applicable",VLOOKUP($A120,'ECM Staff time by PoF'!$B$5:$S$119,MATCH($MX$103, 'ECM Staff time by PoF'!$B$4:$R$4,0),FALSE),IF(ISERROR(VLOOKUP(CONCATENATE($A120,AB$66),'ECM Staff time by PoF'!$A$5:$S$119,MATCH($MX$103, 'ECM Staff time by PoF'!$A$4:$R$4,0),FALSE)), 0, VLOOKUP(CONCATENATE($A120,AB$66),'ECM Staff time by PoF'!$A$5:$S$119,MATCH($MX$103, 'ECM Staff time by PoF'!$A$4:$R$4,0),FALSE))))*AB82</f>
        <v>0</v>
      </c>
      <c r="NY120" s="60">
        <f>IF($A120="",0,IF(VLOOKUP($A120,'ECM Staff time by PoF'!$B$5:$C$119,2,FALSE)="Not Applicable",VLOOKUP($A120,'ECM Staff time by PoF'!$B$5:$S$119,MATCH($MX$103, 'ECM Staff time by PoF'!$B$4:$R$4,0),FALSE),IF(ISERROR(VLOOKUP(CONCATENATE($A120,AC$66),'ECM Staff time by PoF'!$A$5:$S$119,MATCH($MX$103, 'ECM Staff time by PoF'!$A$4:$R$4,0),FALSE)), 0, VLOOKUP(CONCATENATE($A120,AC$66),'ECM Staff time by PoF'!$A$5:$S$119,MATCH($MX$103, 'ECM Staff time by PoF'!$A$4:$R$4,0),FALSE))))*AC82</f>
        <v>0</v>
      </c>
      <c r="NZ120" s="60">
        <f>IF($A120="",0,IF(VLOOKUP($A120,'ECM Staff time by PoF'!$B$5:$C$119,2,FALSE)="Not Applicable",VLOOKUP($A120,'ECM Staff time by PoF'!$B$5:$S$119,MATCH($MX$103, 'ECM Staff time by PoF'!$B$4:$R$4,0),FALSE),IF(ISERROR(VLOOKUP(CONCATENATE($A120,AD$66),'ECM Staff time by PoF'!$A$5:$S$119,MATCH($MX$103, 'ECM Staff time by PoF'!$A$4:$R$4,0),FALSE)), 0, VLOOKUP(CONCATENATE($A120,AD$66),'ECM Staff time by PoF'!$A$5:$S$119,MATCH($MX$103, 'ECM Staff time by PoF'!$A$4:$R$4,0),FALSE))))*AD82</f>
        <v>0</v>
      </c>
      <c r="OA120" s="60">
        <f>IF($A120="",0,IF(VLOOKUP($A120,'ECM Staff time by PoF'!$B$5:$C$119,2,FALSE)="Not Applicable",VLOOKUP($A120,'ECM Staff time by PoF'!$B$5:$S$119,MATCH($MX$103, 'ECM Staff time by PoF'!$B$4:$R$4,0),FALSE),IF(ISERROR(VLOOKUP(CONCATENATE($A120,AE$66),'ECM Staff time by PoF'!$A$5:$S$119,MATCH($MX$103, 'ECM Staff time by PoF'!$A$4:$R$4,0),FALSE)), 0, VLOOKUP(CONCATENATE($A120,AE$66),'ECM Staff time by PoF'!$A$5:$S$119,MATCH($MX$103, 'ECM Staff time by PoF'!$A$4:$R$4,0),FALSE))))*AE82</f>
        <v>0</v>
      </c>
      <c r="OB120" s="60">
        <f>IF($A120="",0,IF(VLOOKUP($A120,'ECM Staff time by PoF'!$B$5:$C$119,2,FALSE)="Not Applicable",VLOOKUP($A120,'ECM Staff time by PoF'!$B$5:$S$119,MATCH($MX$103, 'ECM Staff time by PoF'!$B$4:$R$4,0),FALSE),IF(ISERROR(VLOOKUP(CONCATENATE($A120,AF$66),'ECM Staff time by PoF'!$A$5:$S$119,MATCH($MX$103, 'ECM Staff time by PoF'!$A$4:$R$4,0),FALSE)), 0, VLOOKUP(CONCATENATE($A120,AF$66),'ECM Staff time by PoF'!$A$5:$S$119,MATCH($MX$103, 'ECM Staff time by PoF'!$A$4:$R$4,0),FALSE))))*AF82</f>
        <v>0</v>
      </c>
      <c r="OC120" s="60">
        <f>IF($A120="",0,IF(VLOOKUP($A120,'ECM Staff time by PoF'!$B$5:$C$119,2,FALSE)="Not Applicable",VLOOKUP($A120,'ECM Staff time by PoF'!$B$5:$S$119,MATCH($MX$103, 'ECM Staff time by PoF'!$B$4:$R$4,0),FALSE),IF(ISERROR(VLOOKUP(CONCATENATE($A120,AG$66),'ECM Staff time by PoF'!$A$5:$S$119,MATCH($MX$103, 'ECM Staff time by PoF'!$A$4:$R$4,0),FALSE)), 0, VLOOKUP(CONCATENATE($A120,AG$66),'ECM Staff time by PoF'!$A$5:$S$119,MATCH($MX$103, 'ECM Staff time by PoF'!$A$4:$R$4,0),FALSE))))*AG82</f>
        <v>0</v>
      </c>
      <c r="OD120" s="60">
        <f>IF($A120="",0,IF(VLOOKUP($A120,'ECM Staff time by PoF'!$B$5:$C$119,2,FALSE)="Not Applicable",VLOOKUP($A120,'ECM Staff time by PoF'!$B$5:$S$119,MATCH($MX$103, 'ECM Staff time by PoF'!$B$4:$R$4,0),FALSE),IF(ISERROR(VLOOKUP(CONCATENATE($A120,AH$66),'ECM Staff time by PoF'!$A$5:$S$119,MATCH($MX$103, 'ECM Staff time by PoF'!$A$4:$R$4,0),FALSE)), 0, VLOOKUP(CONCATENATE($A120,AH$66),'ECM Staff time by PoF'!$A$5:$S$119,MATCH($MX$103, 'ECM Staff time by PoF'!$A$4:$R$4,0),FALSE))))*AH82</f>
        <v>0</v>
      </c>
      <c r="OE120" s="60">
        <f>IF($A120="",0,IF(VLOOKUP($A120,'ECM Staff time by PoF'!$B$5:$C$119,2,FALSE)="Not Applicable",VLOOKUP($A120,'ECM Staff time by PoF'!$B$5:$S$119,MATCH($MX$103, 'ECM Staff time by PoF'!$B$4:$R$4,0),FALSE),IF(ISERROR(VLOOKUP(CONCATENATE($A120,AI$66),'ECM Staff time by PoF'!$A$5:$S$119,MATCH($MX$103, 'ECM Staff time by PoF'!$A$4:$R$4,0),FALSE)), 0, VLOOKUP(CONCATENATE($A120,AI$66),'ECM Staff time by PoF'!$A$5:$S$119,MATCH($MX$103, 'ECM Staff time by PoF'!$A$4:$R$4,0),FALSE))))*AI82</f>
        <v>0</v>
      </c>
      <c r="OF120" s="60">
        <f>IF($A120="",0,IF(VLOOKUP($A120,'ECM Staff time by PoF'!$B$5:$C$119,2,FALSE)="Not Applicable",VLOOKUP($A120,'ECM Staff time by PoF'!$B$5:$S$119,MATCH($MX$103, 'ECM Staff time by PoF'!$B$4:$R$4,0),FALSE),IF(ISERROR(VLOOKUP(CONCATENATE($A120,AJ$66),'ECM Staff time by PoF'!$A$5:$S$119,MATCH($MX$103, 'ECM Staff time by PoF'!$A$4:$R$4,0),FALSE)), 0, VLOOKUP(CONCATENATE($A120,AJ$66),'ECM Staff time by PoF'!$A$5:$S$119,MATCH($MX$103, 'ECM Staff time by PoF'!$A$4:$R$4,0),FALSE))))*AJ82</f>
        <v>0</v>
      </c>
      <c r="OG120" s="60">
        <f>IF($A120="",0,IF(VLOOKUP($A120,'ECM Staff time by PoF'!$B$5:$C$119,2,FALSE)="Not Applicable",VLOOKUP($A120,'ECM Staff time by PoF'!$B$5:$S$119,MATCH($MX$103, 'ECM Staff time by PoF'!$B$4:$R$4,0),FALSE),IF(ISERROR(VLOOKUP(CONCATENATE($A120,AK$66),'ECM Staff time by PoF'!$A$5:$S$119,MATCH($MX$103, 'ECM Staff time by PoF'!$A$4:$R$4,0),FALSE)), 0, VLOOKUP(CONCATENATE($A120,AK$66),'ECM Staff time by PoF'!$A$5:$S$119,MATCH($MX$103, 'ECM Staff time by PoF'!$A$4:$R$4,0),FALSE))))*AK82</f>
        <v>0</v>
      </c>
      <c r="OH120" s="60">
        <f>IF($A120="",0,IF(VLOOKUP($A120,'ECM Staff time by PoF'!$B$5:$C$119,2,FALSE)="Not Applicable",VLOOKUP($A120,'ECM Staff time by PoF'!$B$5:$S$119,MATCH($OH$103, 'ECM Staff time by PoF'!$B$4:$R$4,0),FALSE),IF(ISERROR(VLOOKUP(CONCATENATE($A120,B$66),'ECM Staff time by PoF'!$A$5:$S$119,MATCH($OH$103, 'ECM Staff time by PoF'!$A$4:$R$4,0),FALSE)), 0, VLOOKUP(CONCATENATE($A120,B$66),'ECM Staff time by PoF'!$A$5:$S$119,MATCH($OH$103, 'ECM Staff time by PoF'!$A$4:$R$4,0),FALSE))))*B82</f>
        <v>0</v>
      </c>
      <c r="OI120" s="60">
        <f>IF($A120="",0,IF(VLOOKUP($A120,'ECM Staff time by PoF'!$B$5:$C$119,2,FALSE)="Not Applicable",VLOOKUP($A120,'ECM Staff time by PoF'!$B$5:$S$119,MATCH($OH$103, 'ECM Staff time by PoF'!$B$4:$R$4,0),FALSE),IF(ISERROR(VLOOKUP(CONCATENATE($A120,C$66),'ECM Staff time by PoF'!$A$5:$S$119,MATCH($OH$103, 'ECM Staff time by PoF'!$A$4:$R$4,0),FALSE)), 0, VLOOKUP(CONCATENATE($A120,C$66),'ECM Staff time by PoF'!$A$5:$S$119,MATCH($OH$103, 'ECM Staff time by PoF'!$A$4:$R$4,0),FALSE))))*C82</f>
        <v>0</v>
      </c>
      <c r="OJ120" s="60">
        <f>IF($A120="",0,IF(VLOOKUP($A120,'ECM Staff time by PoF'!$B$5:$C$119,2,FALSE)="Not Applicable",VLOOKUP($A120,'ECM Staff time by PoF'!$B$5:$S$119,MATCH($OH$103, 'ECM Staff time by PoF'!$B$4:$R$4,0),FALSE),IF(ISERROR(VLOOKUP(CONCATENATE($A120,D$66),'ECM Staff time by PoF'!$A$5:$S$119,MATCH($OH$103, 'ECM Staff time by PoF'!$A$4:$R$4,0),FALSE)), 0, VLOOKUP(CONCATENATE($A120,D$66),'ECM Staff time by PoF'!$A$5:$S$119,MATCH($OH$103, 'ECM Staff time by PoF'!$A$4:$R$4,0),FALSE))))*D82</f>
        <v>0</v>
      </c>
      <c r="OK120" s="60">
        <f>IF($A120="",0,IF(VLOOKUP($A120,'ECM Staff time by PoF'!$B$5:$C$119,2,FALSE)="Not Applicable",VLOOKUP($A120,'ECM Staff time by PoF'!$B$5:$S$119,MATCH($OH$103, 'ECM Staff time by PoF'!$B$4:$R$4,0),FALSE),IF(ISERROR(VLOOKUP(CONCATENATE($A120,E$66),'ECM Staff time by PoF'!$A$5:$S$119,MATCH($OH$103, 'ECM Staff time by PoF'!$A$4:$R$4,0),FALSE)), 0, VLOOKUP(CONCATENATE($A120,E$66),'ECM Staff time by PoF'!$A$5:$S$119,MATCH($OH$103, 'ECM Staff time by PoF'!$A$4:$R$4,0),FALSE))))*E82</f>
        <v>0</v>
      </c>
      <c r="OL120" s="60">
        <f>IF($A120="",0,IF(VLOOKUP($A120,'ECM Staff time by PoF'!$B$5:$C$119,2,FALSE)="Not Applicable",VLOOKUP($A120,'ECM Staff time by PoF'!$B$5:$S$119,MATCH($OH$103, 'ECM Staff time by PoF'!$B$4:$R$4,0),FALSE),IF(ISERROR(VLOOKUP(CONCATENATE($A120,F$66),'ECM Staff time by PoF'!$A$5:$S$119,MATCH($OH$103, 'ECM Staff time by PoF'!$A$4:$R$4,0),FALSE)), 0, VLOOKUP(CONCATENATE($A120,F$66),'ECM Staff time by PoF'!$A$5:$S$119,MATCH($OH$103, 'ECM Staff time by PoF'!$A$4:$R$4,0),FALSE))))*F82</f>
        <v>0</v>
      </c>
      <c r="OM120" s="60">
        <f>IF($A120="",0,IF(VLOOKUP($A120,'ECM Staff time by PoF'!$B$5:$C$119,2,FALSE)="Not Applicable",VLOOKUP($A120,'ECM Staff time by PoF'!$B$5:$S$119,MATCH($OH$103, 'ECM Staff time by PoF'!$B$4:$R$4,0),FALSE),IF(ISERROR(VLOOKUP(CONCATENATE($A120,G$66),'ECM Staff time by PoF'!$A$5:$S$119,MATCH($OH$103, 'ECM Staff time by PoF'!$A$4:$R$4,0),FALSE)), 0, VLOOKUP(CONCATENATE($A120,G$66),'ECM Staff time by PoF'!$A$5:$S$119,MATCH($OH$103, 'ECM Staff time by PoF'!$A$4:$R$4,0),FALSE))))*G82</f>
        <v>0</v>
      </c>
      <c r="ON120" s="60">
        <f>IF($A120="",0,IF(VLOOKUP($A120,'ECM Staff time by PoF'!$B$5:$C$119,2,FALSE)="Not Applicable",VLOOKUP($A120,'ECM Staff time by PoF'!$B$5:$S$119,MATCH($OH$103, 'ECM Staff time by PoF'!$B$4:$R$4,0),FALSE),IF(ISERROR(VLOOKUP(CONCATENATE($A120,H$66),'ECM Staff time by PoF'!$A$5:$S$119,MATCH($OH$103, 'ECM Staff time by PoF'!$A$4:$R$4,0),FALSE)), 0, VLOOKUP(CONCATENATE($A120,H$66),'ECM Staff time by PoF'!$A$5:$S$119,MATCH($OH$103, 'ECM Staff time by PoF'!$A$4:$R$4,0),FALSE))))*H82</f>
        <v>0</v>
      </c>
      <c r="OO120" s="60">
        <f>IF($A120="",0,IF(VLOOKUP($A120,'ECM Staff time by PoF'!$B$5:$C$119,2,FALSE)="Not Applicable",VLOOKUP($A120,'ECM Staff time by PoF'!$B$5:$S$119,MATCH($OH$103, 'ECM Staff time by PoF'!$B$4:$R$4,0),FALSE),IF(ISERROR(VLOOKUP(CONCATENATE($A120,I$66),'ECM Staff time by PoF'!$A$5:$S$119,MATCH($OH$103, 'ECM Staff time by PoF'!$A$4:$R$4,0),FALSE)), 0, VLOOKUP(CONCATENATE($A120,I$66),'ECM Staff time by PoF'!$A$5:$S$119,MATCH($OH$103, 'ECM Staff time by PoF'!$A$4:$R$4,0),FALSE))))*I82</f>
        <v>0</v>
      </c>
      <c r="OP120" s="60">
        <f>IF($A120="",0,IF(VLOOKUP($A120,'ECM Staff time by PoF'!$B$5:$C$119,2,FALSE)="Not Applicable",VLOOKUP($A120,'ECM Staff time by PoF'!$B$5:$S$119,MATCH($OH$103, 'ECM Staff time by PoF'!$B$4:$R$4,0),FALSE),IF(ISERROR(VLOOKUP(CONCATENATE($A120,J$66),'ECM Staff time by PoF'!$A$5:$S$119,MATCH($OH$103, 'ECM Staff time by PoF'!$A$4:$R$4,0),FALSE)), 0, VLOOKUP(CONCATENATE($A120,J$66),'ECM Staff time by PoF'!$A$5:$S$119,MATCH($OH$103, 'ECM Staff time by PoF'!$A$4:$R$4,0),FALSE))))*J82</f>
        <v>0</v>
      </c>
      <c r="OQ120" s="60">
        <f>IF($A120="",0,IF(VLOOKUP($A120,'ECM Staff time by PoF'!$B$5:$C$119,2,FALSE)="Not Applicable",VLOOKUP($A120,'ECM Staff time by PoF'!$B$5:$S$119,MATCH($OH$103, 'ECM Staff time by PoF'!$B$4:$R$4,0),FALSE),IF(ISERROR(VLOOKUP(CONCATENATE($A120,K$66),'ECM Staff time by PoF'!$A$5:$S$119,MATCH($OH$103, 'ECM Staff time by PoF'!$A$4:$R$4,0),FALSE)), 0, VLOOKUP(CONCATENATE($A120,K$66),'ECM Staff time by PoF'!$A$5:$S$119,MATCH($OH$103, 'ECM Staff time by PoF'!$A$4:$R$4,0),FALSE))))*K82</f>
        <v>0</v>
      </c>
      <c r="OR120" s="60">
        <f>IF($A120="",0,IF(VLOOKUP($A120,'ECM Staff time by PoF'!$B$5:$C$119,2,FALSE)="Not Applicable",VLOOKUP($A120,'ECM Staff time by PoF'!$B$5:$S$119,MATCH($OH$103, 'ECM Staff time by PoF'!$B$4:$R$4,0),FALSE),IF(ISERROR(VLOOKUP(CONCATENATE($A120,L$66),'ECM Staff time by PoF'!$A$5:$S$119,MATCH($OH$103, 'ECM Staff time by PoF'!$A$4:$R$4,0),FALSE)), 0, VLOOKUP(CONCATENATE($A120,L$66),'ECM Staff time by PoF'!$A$5:$S$119,MATCH($OH$103, 'ECM Staff time by PoF'!$A$4:$R$4,0),FALSE))))*L82</f>
        <v>0</v>
      </c>
      <c r="OS120" s="60">
        <f>IF($A120="",0,IF(VLOOKUP($A120,'ECM Staff time by PoF'!$B$5:$C$119,2,FALSE)="Not Applicable",VLOOKUP($A120,'ECM Staff time by PoF'!$B$5:$S$119,MATCH($OH$103, 'ECM Staff time by PoF'!$B$4:$R$4,0),FALSE),IF(ISERROR(VLOOKUP(CONCATENATE($A120,M$66),'ECM Staff time by PoF'!$A$5:$S$119,MATCH($OH$103, 'ECM Staff time by PoF'!$A$4:$R$4,0),FALSE)), 0, VLOOKUP(CONCATENATE($A120,M$66),'ECM Staff time by PoF'!$A$5:$S$119,MATCH($OH$103, 'ECM Staff time by PoF'!$A$4:$R$4,0),FALSE))))*M82</f>
        <v>0</v>
      </c>
      <c r="OT120" s="60">
        <f>IF($A120="",0,IF(VLOOKUP($A120,'ECM Staff time by PoF'!$B$5:$C$119,2,FALSE)="Not Applicable",VLOOKUP($A120,'ECM Staff time by PoF'!$B$5:$S$119,MATCH($OH$103, 'ECM Staff time by PoF'!$B$4:$R$4,0),FALSE),IF(ISERROR(VLOOKUP(CONCATENATE($A120,N$66),'ECM Staff time by PoF'!$A$5:$S$119,MATCH($OH$103, 'ECM Staff time by PoF'!$A$4:$R$4,0),FALSE)), 0, VLOOKUP(CONCATENATE($A120,N$66),'ECM Staff time by PoF'!$A$5:$S$119,MATCH($OH$103, 'ECM Staff time by PoF'!$A$4:$R$4,0),FALSE))))*N82</f>
        <v>0</v>
      </c>
      <c r="OU120" s="60">
        <f>IF($A120="",0,IF(VLOOKUP($A120,'ECM Staff time by PoF'!$B$5:$C$119,2,FALSE)="Not Applicable",VLOOKUP($A120,'ECM Staff time by PoF'!$B$5:$S$119,MATCH($OH$103, 'ECM Staff time by PoF'!$B$4:$R$4,0),FALSE),IF(ISERROR(VLOOKUP(CONCATENATE($A120,O$66),'ECM Staff time by PoF'!$A$5:$S$119,MATCH($OH$103, 'ECM Staff time by PoF'!$A$4:$R$4,0),FALSE)), 0, VLOOKUP(CONCATENATE($A120,O$66),'ECM Staff time by PoF'!$A$5:$S$119,MATCH($OH$103, 'ECM Staff time by PoF'!$A$4:$R$4,0),FALSE))))*O82</f>
        <v>0</v>
      </c>
      <c r="OV120" s="60">
        <f>IF($A120="",0,IF(VLOOKUP($A120,'ECM Staff time by PoF'!$B$5:$C$119,2,FALSE)="Not Applicable",VLOOKUP($A120,'ECM Staff time by PoF'!$B$5:$S$119,MATCH($OH$103, 'ECM Staff time by PoF'!$B$4:$R$4,0),FALSE),IF(ISERROR(VLOOKUP(CONCATENATE($A120,P$66),'ECM Staff time by PoF'!$A$5:$S$119,MATCH($OH$103, 'ECM Staff time by PoF'!$A$4:$R$4,0),FALSE)), 0, VLOOKUP(CONCATENATE($A120,P$66),'ECM Staff time by PoF'!$A$5:$S$119,MATCH($OH$103, 'ECM Staff time by PoF'!$A$4:$R$4,0),FALSE))))*P82</f>
        <v>0</v>
      </c>
      <c r="OW120" s="60">
        <f>IF($A120="",0,IF(VLOOKUP($A120,'ECM Staff time by PoF'!$B$5:$C$119,2,FALSE)="Not Applicable",VLOOKUP($A120,'ECM Staff time by PoF'!$B$5:$S$119,MATCH($OH$103, 'ECM Staff time by PoF'!$B$4:$R$4,0),FALSE),IF(ISERROR(VLOOKUP(CONCATENATE($A120,Q$66),'ECM Staff time by PoF'!$A$5:$S$119,MATCH($OH$103, 'ECM Staff time by PoF'!$A$4:$R$4,0),FALSE)), 0, VLOOKUP(CONCATENATE($A120,Q$66),'ECM Staff time by PoF'!$A$5:$S$119,MATCH($OH$103, 'ECM Staff time by PoF'!$A$4:$R$4,0),FALSE))))*Q82</f>
        <v>0</v>
      </c>
      <c r="OX120" s="60">
        <f>IF($A120="",0,IF(VLOOKUP($A120,'ECM Staff time by PoF'!$B$5:$C$119,2,FALSE)="Not Applicable",VLOOKUP($A120,'ECM Staff time by PoF'!$B$5:$S$119,MATCH($OH$103, 'ECM Staff time by PoF'!$B$4:$R$4,0),FALSE),IF(ISERROR(VLOOKUP(CONCATENATE($A120,R$66),'ECM Staff time by PoF'!$A$5:$S$119,MATCH($OH$103, 'ECM Staff time by PoF'!$A$4:$R$4,0),FALSE)), 0, VLOOKUP(CONCATENATE($A120,R$66),'ECM Staff time by PoF'!$A$5:$S$119,MATCH($OH$103, 'ECM Staff time by PoF'!$A$4:$R$4,0),FALSE))))*R82</f>
        <v>0</v>
      </c>
      <c r="OY120" s="60">
        <f>IF($A120="",0,IF(VLOOKUP($A120,'ECM Staff time by PoF'!$B$5:$C$119,2,FALSE)="Not Applicable",VLOOKUP($A120,'ECM Staff time by PoF'!$B$5:$S$119,MATCH($OH$103, 'ECM Staff time by PoF'!$B$4:$R$4,0),FALSE),IF(ISERROR(VLOOKUP(CONCATENATE($A120,S$66),'ECM Staff time by PoF'!$A$5:$S$119,MATCH($OH$103, 'ECM Staff time by PoF'!$A$4:$R$4,0),FALSE)), 0, VLOOKUP(CONCATENATE($A120,S$66),'ECM Staff time by PoF'!$A$5:$S$119,MATCH($OH$103, 'ECM Staff time by PoF'!$A$4:$R$4,0),FALSE))))*S82</f>
        <v>0</v>
      </c>
      <c r="OZ120" s="60">
        <f>IF($A120="",0,IF(VLOOKUP($A120,'ECM Staff time by PoF'!$B$5:$C$119,2,FALSE)="Not Applicable",VLOOKUP($A120,'ECM Staff time by PoF'!$B$5:$S$119,MATCH($OH$103, 'ECM Staff time by PoF'!$B$4:$R$4,0),FALSE),IF(ISERROR(VLOOKUP(CONCATENATE($A120,T$66),'ECM Staff time by PoF'!$A$5:$S$119,MATCH($OH$103, 'ECM Staff time by PoF'!$A$4:$R$4,0),FALSE)), 0, VLOOKUP(CONCATENATE($A120,T$66),'ECM Staff time by PoF'!$A$5:$S$119,MATCH($OH$103, 'ECM Staff time by PoF'!$A$4:$R$4,0),FALSE))))*T82</f>
        <v>0</v>
      </c>
      <c r="PA120" s="60">
        <f>IF($A120="",0,IF(VLOOKUP($A120,'ECM Staff time by PoF'!$B$5:$C$119,2,FALSE)="Not Applicable",VLOOKUP($A120,'ECM Staff time by PoF'!$B$5:$S$119,MATCH($OH$103, 'ECM Staff time by PoF'!$B$4:$R$4,0),FALSE),IF(ISERROR(VLOOKUP(CONCATENATE($A120,U$66),'ECM Staff time by PoF'!$A$5:$S$119,MATCH($OH$103, 'ECM Staff time by PoF'!$A$4:$R$4,0),FALSE)), 0, VLOOKUP(CONCATENATE($A120,U$66),'ECM Staff time by PoF'!$A$5:$S$119,MATCH($OH$103, 'ECM Staff time by PoF'!$A$4:$R$4,0),FALSE))))*U82</f>
        <v>0</v>
      </c>
      <c r="PB120" s="60">
        <f>IF($A120="",0,IF(VLOOKUP($A120,'ECM Staff time by PoF'!$B$5:$C$119,2,FALSE)="Not Applicable",VLOOKUP($A120,'ECM Staff time by PoF'!$B$5:$S$119,MATCH($OH$103, 'ECM Staff time by PoF'!$B$4:$R$4,0),FALSE),IF(ISERROR(VLOOKUP(CONCATENATE($A120,V$66),'ECM Staff time by PoF'!$A$5:$S$119,MATCH($OH$103, 'ECM Staff time by PoF'!$A$4:$R$4,0),FALSE)), 0, VLOOKUP(CONCATENATE($A120,V$66),'ECM Staff time by PoF'!$A$5:$S$119,MATCH($OH$103, 'ECM Staff time by PoF'!$A$4:$R$4,0),FALSE))))*V82</f>
        <v>0</v>
      </c>
      <c r="PC120" s="60">
        <f>IF($A120="",0,IF(VLOOKUP($A120,'ECM Staff time by PoF'!$B$5:$C$119,2,FALSE)="Not Applicable",VLOOKUP($A120,'ECM Staff time by PoF'!$B$5:$S$119,MATCH($OH$103, 'ECM Staff time by PoF'!$B$4:$R$4,0),FALSE),IF(ISERROR(VLOOKUP(CONCATENATE($A120,W$66),'ECM Staff time by PoF'!$A$5:$S$119,MATCH($OH$103, 'ECM Staff time by PoF'!$A$4:$R$4,0),FALSE)), 0, VLOOKUP(CONCATENATE($A120,W$66),'ECM Staff time by PoF'!$A$5:$S$119,MATCH($OH$103, 'ECM Staff time by PoF'!$A$4:$R$4,0),FALSE))))*W82</f>
        <v>0</v>
      </c>
      <c r="PD120" s="60">
        <f>IF($A120="",0,IF(VLOOKUP($A120,'ECM Staff time by PoF'!$B$5:$C$119,2,FALSE)="Not Applicable",VLOOKUP($A120,'ECM Staff time by PoF'!$B$5:$S$119,MATCH($OH$103, 'ECM Staff time by PoF'!$B$4:$R$4,0),FALSE),IF(ISERROR(VLOOKUP(CONCATENATE($A120,X$66),'ECM Staff time by PoF'!$A$5:$S$119,MATCH($OH$103, 'ECM Staff time by PoF'!$A$4:$R$4,0),FALSE)), 0, VLOOKUP(CONCATENATE($A120,X$66),'ECM Staff time by PoF'!$A$5:$S$119,MATCH($OH$103, 'ECM Staff time by PoF'!$A$4:$R$4,0),FALSE))))*X82</f>
        <v>0</v>
      </c>
      <c r="PE120" s="60">
        <f>IF($A120="",0,IF(VLOOKUP($A120,'ECM Staff time by PoF'!$B$5:$C$119,2,FALSE)="Not Applicable",VLOOKUP($A120,'ECM Staff time by PoF'!$B$5:$S$119,MATCH($OH$103, 'ECM Staff time by PoF'!$B$4:$R$4,0),FALSE),IF(ISERROR(VLOOKUP(CONCATENATE($A120,Y$66),'ECM Staff time by PoF'!$A$5:$S$119,MATCH($OH$103, 'ECM Staff time by PoF'!$A$4:$R$4,0),FALSE)), 0, VLOOKUP(CONCATENATE($A120,Y$66),'ECM Staff time by PoF'!$A$5:$S$119,MATCH($OH$103, 'ECM Staff time by PoF'!$A$4:$R$4,0),FALSE))))*Y82</f>
        <v>0</v>
      </c>
      <c r="PF120" s="60">
        <f>IF($A120="",0,IF(VLOOKUP($A120,'ECM Staff time by PoF'!$B$5:$C$119,2,FALSE)="Not Applicable",VLOOKUP($A120,'ECM Staff time by PoF'!$B$5:$S$119,MATCH($OH$103, 'ECM Staff time by PoF'!$B$4:$R$4,0),FALSE),IF(ISERROR(VLOOKUP(CONCATENATE($A120,Z$66),'ECM Staff time by PoF'!$A$5:$S$119,MATCH($OH$103, 'ECM Staff time by PoF'!$A$4:$R$4,0),FALSE)), 0, VLOOKUP(CONCATENATE($A120,Z$66),'ECM Staff time by PoF'!$A$5:$S$119,MATCH($OH$103, 'ECM Staff time by PoF'!$A$4:$R$4,0),FALSE))))*Z82</f>
        <v>0</v>
      </c>
      <c r="PG120" s="60">
        <f>IF($A120="",0,IF(VLOOKUP($A120,'ECM Staff time by PoF'!$B$5:$C$119,2,FALSE)="Not Applicable",VLOOKUP($A120,'ECM Staff time by PoF'!$B$5:$S$119,MATCH($OH$103, 'ECM Staff time by PoF'!$B$4:$R$4,0),FALSE),IF(ISERROR(VLOOKUP(CONCATENATE($A120,AA$66),'ECM Staff time by PoF'!$A$5:$S$119,MATCH($OH$103, 'ECM Staff time by PoF'!$A$4:$R$4,0),FALSE)), 0, VLOOKUP(CONCATENATE($A120,AA$66),'ECM Staff time by PoF'!$A$5:$S$119,MATCH($OH$103, 'ECM Staff time by PoF'!$A$4:$R$4,0),FALSE))))*AA82</f>
        <v>0</v>
      </c>
      <c r="PH120" s="60">
        <f>IF($A120="",0,IF(VLOOKUP($A120,'ECM Staff time by PoF'!$B$5:$C$119,2,FALSE)="Not Applicable",VLOOKUP($A120,'ECM Staff time by PoF'!$B$5:$S$119,MATCH($OH$103, 'ECM Staff time by PoF'!$B$4:$R$4,0),FALSE),IF(ISERROR(VLOOKUP(CONCATENATE($A120,AB$66),'ECM Staff time by PoF'!$A$5:$S$119,MATCH($OH$103, 'ECM Staff time by PoF'!$A$4:$R$4,0),FALSE)), 0, VLOOKUP(CONCATENATE($A120,AB$66),'ECM Staff time by PoF'!$A$5:$S$119,MATCH($OH$103, 'ECM Staff time by PoF'!$A$4:$R$4,0),FALSE))))*AB82</f>
        <v>0</v>
      </c>
      <c r="PI120" s="60">
        <f>IF($A120="",0,IF(VLOOKUP($A120,'ECM Staff time by PoF'!$B$5:$C$119,2,FALSE)="Not Applicable",VLOOKUP($A120,'ECM Staff time by PoF'!$B$5:$S$119,MATCH($OH$103, 'ECM Staff time by PoF'!$B$4:$R$4,0),FALSE),IF(ISERROR(VLOOKUP(CONCATENATE($A120,AC$66),'ECM Staff time by PoF'!$A$5:$S$119,MATCH($OH$103, 'ECM Staff time by PoF'!$A$4:$R$4,0),FALSE)), 0, VLOOKUP(CONCATENATE($A120,AC$66),'ECM Staff time by PoF'!$A$5:$S$119,MATCH($OH$103, 'ECM Staff time by PoF'!$A$4:$R$4,0),FALSE))))*AC82</f>
        <v>0</v>
      </c>
      <c r="PJ120" s="60">
        <f>IF($A120="",0,IF(VLOOKUP($A120,'ECM Staff time by PoF'!$B$5:$C$119,2,FALSE)="Not Applicable",VLOOKUP($A120,'ECM Staff time by PoF'!$B$5:$S$119,MATCH($OH$103, 'ECM Staff time by PoF'!$B$4:$R$4,0),FALSE),IF(ISERROR(VLOOKUP(CONCATENATE($A120,AD$66),'ECM Staff time by PoF'!$A$5:$S$119,MATCH($OH$103, 'ECM Staff time by PoF'!$A$4:$R$4,0),FALSE)), 0, VLOOKUP(CONCATENATE($A120,AD$66),'ECM Staff time by PoF'!$A$5:$S$119,MATCH($OH$103, 'ECM Staff time by PoF'!$A$4:$R$4,0),FALSE))))*AD82</f>
        <v>0</v>
      </c>
      <c r="PK120" s="60">
        <f>IF($A120="",0,IF(VLOOKUP($A120,'ECM Staff time by PoF'!$B$5:$C$119,2,FALSE)="Not Applicable",VLOOKUP($A120,'ECM Staff time by PoF'!$B$5:$S$119,MATCH($OH$103, 'ECM Staff time by PoF'!$B$4:$R$4,0),FALSE),IF(ISERROR(VLOOKUP(CONCATENATE($A120,AE$66),'ECM Staff time by PoF'!$A$5:$S$119,MATCH($OH$103, 'ECM Staff time by PoF'!$A$4:$R$4,0),FALSE)), 0, VLOOKUP(CONCATENATE($A120,AE$66),'ECM Staff time by PoF'!$A$5:$S$119,MATCH($OH$103, 'ECM Staff time by PoF'!$A$4:$R$4,0),FALSE))))*AE82</f>
        <v>0</v>
      </c>
      <c r="PL120" s="60">
        <f>IF($A120="",0,IF(VLOOKUP($A120,'ECM Staff time by PoF'!$B$5:$C$119,2,FALSE)="Not Applicable",VLOOKUP($A120,'ECM Staff time by PoF'!$B$5:$S$119,MATCH($OH$103, 'ECM Staff time by PoF'!$B$4:$R$4,0),FALSE),IF(ISERROR(VLOOKUP(CONCATENATE($A120,AF$66),'ECM Staff time by PoF'!$A$5:$S$119,MATCH($OH$103, 'ECM Staff time by PoF'!$A$4:$R$4,0),FALSE)), 0, VLOOKUP(CONCATENATE($A120,AF$66),'ECM Staff time by PoF'!$A$5:$S$119,MATCH($OH$103, 'ECM Staff time by PoF'!$A$4:$R$4,0),FALSE))))*AF82</f>
        <v>0</v>
      </c>
      <c r="PM120" s="60">
        <f>IF($A120="",0,IF(VLOOKUP($A120,'ECM Staff time by PoF'!$B$5:$C$119,2,FALSE)="Not Applicable",VLOOKUP($A120,'ECM Staff time by PoF'!$B$5:$S$119,MATCH($OH$103, 'ECM Staff time by PoF'!$B$4:$R$4,0),FALSE),IF(ISERROR(VLOOKUP(CONCATENATE($A120,AG$66),'ECM Staff time by PoF'!$A$5:$S$119,MATCH($OH$103, 'ECM Staff time by PoF'!$A$4:$R$4,0),FALSE)), 0, VLOOKUP(CONCATENATE($A120,AG$66),'ECM Staff time by PoF'!$A$5:$S$119,MATCH($OH$103, 'ECM Staff time by PoF'!$A$4:$R$4,0),FALSE))))*AG82</f>
        <v>0</v>
      </c>
      <c r="PN120" s="60">
        <f>IF($A120="",0,IF(VLOOKUP($A120,'ECM Staff time by PoF'!$B$5:$C$119,2,FALSE)="Not Applicable",VLOOKUP($A120,'ECM Staff time by PoF'!$B$5:$S$119,MATCH($OH$103, 'ECM Staff time by PoF'!$B$4:$R$4,0),FALSE),IF(ISERROR(VLOOKUP(CONCATENATE($A120,AH$66),'ECM Staff time by PoF'!$A$5:$S$119,MATCH($OH$103, 'ECM Staff time by PoF'!$A$4:$R$4,0),FALSE)), 0, VLOOKUP(CONCATENATE($A120,AH$66),'ECM Staff time by PoF'!$A$5:$S$119,MATCH($OH$103, 'ECM Staff time by PoF'!$A$4:$R$4,0),FALSE))))*AH82</f>
        <v>0</v>
      </c>
      <c r="PO120" s="60">
        <f>IF($A120="",0,IF(VLOOKUP($A120,'ECM Staff time by PoF'!$B$5:$C$119,2,FALSE)="Not Applicable",VLOOKUP($A120,'ECM Staff time by PoF'!$B$5:$S$119,MATCH($OH$103, 'ECM Staff time by PoF'!$B$4:$R$4,0),FALSE),IF(ISERROR(VLOOKUP(CONCATENATE($A120,AI$66),'ECM Staff time by PoF'!$A$5:$S$119,MATCH($OH$103, 'ECM Staff time by PoF'!$A$4:$R$4,0),FALSE)), 0, VLOOKUP(CONCATENATE($A120,AI$66),'ECM Staff time by PoF'!$A$5:$S$119,MATCH($OH$103, 'ECM Staff time by PoF'!$A$4:$R$4,0),FALSE))))*AI82</f>
        <v>0</v>
      </c>
      <c r="PP120" s="60">
        <f>IF($A120="",0,IF(VLOOKUP($A120,'ECM Staff time by PoF'!$B$5:$C$119,2,FALSE)="Not Applicable",VLOOKUP($A120,'ECM Staff time by PoF'!$B$5:$S$119,MATCH($OH$103, 'ECM Staff time by PoF'!$B$4:$R$4,0),FALSE),IF(ISERROR(VLOOKUP(CONCATENATE($A120,AJ$66),'ECM Staff time by PoF'!$A$5:$S$119,MATCH($OH$103, 'ECM Staff time by PoF'!$A$4:$R$4,0),FALSE)), 0, VLOOKUP(CONCATENATE($A120,AJ$66),'ECM Staff time by PoF'!$A$5:$S$119,MATCH($OH$103, 'ECM Staff time by PoF'!$A$4:$R$4,0),FALSE))))*AJ82</f>
        <v>0</v>
      </c>
      <c r="PQ120" s="60">
        <f>IF($A120="",0,IF(VLOOKUP($A120,'ECM Staff time by PoF'!$B$5:$C$119,2,FALSE)="Not Applicable",VLOOKUP($A120,'ECM Staff time by PoF'!$B$5:$S$119,MATCH($OH$103, 'ECM Staff time by PoF'!$B$4:$R$4,0),FALSE),IF(ISERROR(VLOOKUP(CONCATENATE($A120,AK$66),'ECM Staff time by PoF'!$A$5:$S$119,MATCH($OH$103, 'ECM Staff time by PoF'!$A$4:$R$4,0),FALSE)), 0, VLOOKUP(CONCATENATE($A120,AK$66),'ECM Staff time by PoF'!$A$5:$S$119,MATCH($OH$103, 'ECM Staff time by PoF'!$A$4:$R$4,0),FALSE))))*AK82</f>
        <v>0</v>
      </c>
      <c r="PR120" s="60">
        <f>IF($A120="",0,IF(VLOOKUP($A120,'ECM Staff time by PoF'!$B$5:$C$119,2,FALSE)="Not Applicable",VLOOKUP($A120,'ECM Staff time by PoF'!$B$5:$S$119,MATCH($PR$103, 'ECM Staff time by PoF'!$B$4:$R$4,0),FALSE),IF(ISERROR(VLOOKUP(CONCATENATE($A120,B$66),'ECM Staff time by PoF'!$A$5:$S$119,MATCH($PR$103, 'ECM Staff time by PoF'!$A$4:$R$4,0),FALSE)), 0, VLOOKUP(CONCATENATE($A120,B$66),'ECM Staff time by PoF'!$A$5:$S$119,MATCH($PR$103, 'ECM Staff time by PoF'!$A$4:$R$4,0),FALSE))))*B82</f>
        <v>0</v>
      </c>
      <c r="PS120" s="60">
        <f>IF($A120="",0,IF(VLOOKUP($A120,'ECM Staff time by PoF'!$B$5:$C$119,2,FALSE)="Not Applicable",VLOOKUP($A120,'ECM Staff time by PoF'!$B$5:$S$119,MATCH($PR$103, 'ECM Staff time by PoF'!$B$4:$R$4,0),FALSE),IF(ISERROR(VLOOKUP(CONCATENATE($A120,C$66),'ECM Staff time by PoF'!$A$5:$S$119,MATCH($PR$103, 'ECM Staff time by PoF'!$A$4:$R$4,0),FALSE)), 0, VLOOKUP(CONCATENATE($A120,C$66),'ECM Staff time by PoF'!$A$5:$S$119,MATCH($PR$103, 'ECM Staff time by PoF'!$A$4:$R$4,0),FALSE))))*C82</f>
        <v>0</v>
      </c>
      <c r="PT120" s="60">
        <f>IF($A120="",0,IF(VLOOKUP($A120,'ECM Staff time by PoF'!$B$5:$C$119,2,FALSE)="Not Applicable",VLOOKUP($A120,'ECM Staff time by PoF'!$B$5:$S$119,MATCH($PR$103, 'ECM Staff time by PoF'!$B$4:$R$4,0),FALSE),IF(ISERROR(VLOOKUP(CONCATENATE($A120,D$66),'ECM Staff time by PoF'!$A$5:$S$119,MATCH($PR$103, 'ECM Staff time by PoF'!$A$4:$R$4,0),FALSE)), 0, VLOOKUP(CONCATENATE($A120,D$66),'ECM Staff time by PoF'!$A$5:$S$119,MATCH($PR$103, 'ECM Staff time by PoF'!$A$4:$R$4,0),FALSE))))*D82</f>
        <v>0</v>
      </c>
      <c r="PU120" s="60">
        <f>IF($A120="",0,IF(VLOOKUP($A120,'ECM Staff time by PoF'!$B$5:$C$119,2,FALSE)="Not Applicable",VLOOKUP($A120,'ECM Staff time by PoF'!$B$5:$S$119,MATCH($PR$103, 'ECM Staff time by PoF'!$B$4:$R$4,0),FALSE),IF(ISERROR(VLOOKUP(CONCATENATE($A120,E$66),'ECM Staff time by PoF'!$A$5:$S$119,MATCH($PR$103, 'ECM Staff time by PoF'!$A$4:$R$4,0),FALSE)), 0, VLOOKUP(CONCATENATE($A120,E$66),'ECM Staff time by PoF'!$A$5:$S$119,MATCH($PR$103, 'ECM Staff time by PoF'!$A$4:$R$4,0),FALSE))))*E82</f>
        <v>0</v>
      </c>
      <c r="PV120" s="60">
        <f>IF($A120="",0,IF(VLOOKUP($A120,'ECM Staff time by PoF'!$B$5:$C$119,2,FALSE)="Not Applicable",VLOOKUP($A120,'ECM Staff time by PoF'!$B$5:$S$119,MATCH($PR$103, 'ECM Staff time by PoF'!$B$4:$R$4,0),FALSE),IF(ISERROR(VLOOKUP(CONCATENATE($A120,F$66),'ECM Staff time by PoF'!$A$5:$S$119,MATCH($PR$103, 'ECM Staff time by PoF'!$A$4:$R$4,0),FALSE)), 0, VLOOKUP(CONCATENATE($A120,F$66),'ECM Staff time by PoF'!$A$5:$S$119,MATCH($PR$103, 'ECM Staff time by PoF'!$A$4:$R$4,0),FALSE))))*F82</f>
        <v>0</v>
      </c>
      <c r="PW120" s="60">
        <f>IF($A120="",0,IF(VLOOKUP($A120,'ECM Staff time by PoF'!$B$5:$C$119,2,FALSE)="Not Applicable",VLOOKUP($A120,'ECM Staff time by PoF'!$B$5:$S$119,MATCH($PR$103, 'ECM Staff time by PoF'!$B$4:$R$4,0),FALSE),IF(ISERROR(VLOOKUP(CONCATENATE($A120,G$66),'ECM Staff time by PoF'!$A$5:$S$119,MATCH($PR$103, 'ECM Staff time by PoF'!$A$4:$R$4,0),FALSE)), 0, VLOOKUP(CONCATENATE($A120,G$66),'ECM Staff time by PoF'!$A$5:$S$119,MATCH($PR$103, 'ECM Staff time by PoF'!$A$4:$R$4,0),FALSE))))*G82</f>
        <v>0</v>
      </c>
      <c r="PX120" s="60">
        <f>IF($A120="",0,IF(VLOOKUP($A120,'ECM Staff time by PoF'!$B$5:$C$119,2,FALSE)="Not Applicable",VLOOKUP($A120,'ECM Staff time by PoF'!$B$5:$S$119,MATCH($PR$103, 'ECM Staff time by PoF'!$B$4:$R$4,0),FALSE),IF(ISERROR(VLOOKUP(CONCATENATE($A120,H$66),'ECM Staff time by PoF'!$A$5:$S$119,MATCH($PR$103, 'ECM Staff time by PoF'!$A$4:$R$4,0),FALSE)), 0, VLOOKUP(CONCATENATE($A120,H$66),'ECM Staff time by PoF'!$A$5:$S$119,MATCH($PR$103, 'ECM Staff time by PoF'!$A$4:$R$4,0),FALSE))))*H82</f>
        <v>0</v>
      </c>
      <c r="PY120" s="60">
        <f>IF($A120="",0,IF(VLOOKUP($A120,'ECM Staff time by PoF'!$B$5:$C$119,2,FALSE)="Not Applicable",VLOOKUP($A120,'ECM Staff time by PoF'!$B$5:$S$119,MATCH($PR$103, 'ECM Staff time by PoF'!$B$4:$R$4,0),FALSE),IF(ISERROR(VLOOKUP(CONCATENATE($A120,I$66),'ECM Staff time by PoF'!$A$5:$S$119,MATCH($PR$103, 'ECM Staff time by PoF'!$A$4:$R$4,0),FALSE)), 0, VLOOKUP(CONCATENATE($A120,I$66),'ECM Staff time by PoF'!$A$5:$S$119,MATCH($PR$103, 'ECM Staff time by PoF'!$A$4:$R$4,0),FALSE))))*I82</f>
        <v>0</v>
      </c>
      <c r="PZ120" s="60">
        <f>IF($A120="",0,IF(VLOOKUP($A120,'ECM Staff time by PoF'!$B$5:$C$119,2,FALSE)="Not Applicable",VLOOKUP($A120,'ECM Staff time by PoF'!$B$5:$S$119,MATCH($PR$103, 'ECM Staff time by PoF'!$B$4:$R$4,0),FALSE),IF(ISERROR(VLOOKUP(CONCATENATE($A120,J$66),'ECM Staff time by PoF'!$A$5:$S$119,MATCH($PR$103, 'ECM Staff time by PoF'!$A$4:$R$4,0),FALSE)), 0, VLOOKUP(CONCATENATE($A120,J$66),'ECM Staff time by PoF'!$A$5:$S$119,MATCH($PR$103, 'ECM Staff time by PoF'!$A$4:$R$4,0),FALSE))))*J82</f>
        <v>0</v>
      </c>
      <c r="QA120" s="60">
        <f>IF($A120="",0,IF(VLOOKUP($A120,'ECM Staff time by PoF'!$B$5:$C$119,2,FALSE)="Not Applicable",VLOOKUP($A120,'ECM Staff time by PoF'!$B$5:$S$119,MATCH($PR$103, 'ECM Staff time by PoF'!$B$4:$R$4,0),FALSE),IF(ISERROR(VLOOKUP(CONCATENATE($A120,K$66),'ECM Staff time by PoF'!$A$5:$S$119,MATCH($PR$103, 'ECM Staff time by PoF'!$A$4:$R$4,0),FALSE)), 0, VLOOKUP(CONCATENATE($A120,K$66),'ECM Staff time by PoF'!$A$5:$S$119,MATCH($PR$103, 'ECM Staff time by PoF'!$A$4:$R$4,0),FALSE))))*K82</f>
        <v>0</v>
      </c>
      <c r="QB120" s="60">
        <f>IF($A120="",0,IF(VLOOKUP($A120,'ECM Staff time by PoF'!$B$5:$C$119,2,FALSE)="Not Applicable",VLOOKUP($A120,'ECM Staff time by PoF'!$B$5:$S$119,MATCH($PR$103, 'ECM Staff time by PoF'!$B$4:$R$4,0),FALSE),IF(ISERROR(VLOOKUP(CONCATENATE($A120,L$66),'ECM Staff time by PoF'!$A$5:$S$119,MATCH($PR$103, 'ECM Staff time by PoF'!$A$4:$R$4,0),FALSE)), 0, VLOOKUP(CONCATENATE($A120,L$66),'ECM Staff time by PoF'!$A$5:$S$119,MATCH($PR$103, 'ECM Staff time by PoF'!$A$4:$R$4,0),FALSE))))*L82</f>
        <v>0</v>
      </c>
      <c r="QC120" s="60">
        <f>IF($A120="",0,IF(VLOOKUP($A120,'ECM Staff time by PoF'!$B$5:$C$119,2,FALSE)="Not Applicable",VLOOKUP($A120,'ECM Staff time by PoF'!$B$5:$S$119,MATCH($PR$103, 'ECM Staff time by PoF'!$B$4:$R$4,0),FALSE),IF(ISERROR(VLOOKUP(CONCATENATE($A120,M$66),'ECM Staff time by PoF'!$A$5:$S$119,MATCH($PR$103, 'ECM Staff time by PoF'!$A$4:$R$4,0),FALSE)), 0, VLOOKUP(CONCATENATE($A120,M$66),'ECM Staff time by PoF'!$A$5:$S$119,MATCH($PR$103, 'ECM Staff time by PoF'!$A$4:$R$4,0),FALSE))))*M82</f>
        <v>0</v>
      </c>
      <c r="QD120" s="60">
        <f>IF($A120="",0,IF(VLOOKUP($A120,'ECM Staff time by PoF'!$B$5:$C$119,2,FALSE)="Not Applicable",VLOOKUP($A120,'ECM Staff time by PoF'!$B$5:$S$119,MATCH($PR$103, 'ECM Staff time by PoF'!$B$4:$R$4,0),FALSE),IF(ISERROR(VLOOKUP(CONCATENATE($A120,N$66),'ECM Staff time by PoF'!$A$5:$S$119,MATCH($PR$103, 'ECM Staff time by PoF'!$A$4:$R$4,0),FALSE)), 0, VLOOKUP(CONCATENATE($A120,N$66),'ECM Staff time by PoF'!$A$5:$S$119,MATCH($PR$103, 'ECM Staff time by PoF'!$A$4:$R$4,0),FALSE))))*N82</f>
        <v>0</v>
      </c>
      <c r="QE120" s="60">
        <f>IF($A120="",0,IF(VLOOKUP($A120,'ECM Staff time by PoF'!$B$5:$C$119,2,FALSE)="Not Applicable",VLOOKUP($A120,'ECM Staff time by PoF'!$B$5:$S$119,MATCH($PR$103, 'ECM Staff time by PoF'!$B$4:$R$4,0),FALSE),IF(ISERROR(VLOOKUP(CONCATENATE($A120,O$66),'ECM Staff time by PoF'!$A$5:$S$119,MATCH($PR$103, 'ECM Staff time by PoF'!$A$4:$R$4,0),FALSE)), 0, VLOOKUP(CONCATENATE($A120,O$66),'ECM Staff time by PoF'!$A$5:$S$119,MATCH($PR$103, 'ECM Staff time by PoF'!$A$4:$R$4,0),FALSE))))*O82</f>
        <v>0</v>
      </c>
      <c r="QF120" s="60">
        <f>IF($A120="",0,IF(VLOOKUP($A120,'ECM Staff time by PoF'!$B$5:$C$119,2,FALSE)="Not Applicable",VLOOKUP($A120,'ECM Staff time by PoF'!$B$5:$S$119,MATCH($PR$103, 'ECM Staff time by PoF'!$B$4:$R$4,0),FALSE),IF(ISERROR(VLOOKUP(CONCATENATE($A120,P$66),'ECM Staff time by PoF'!$A$5:$S$119,MATCH($PR$103, 'ECM Staff time by PoF'!$A$4:$R$4,0),FALSE)), 0, VLOOKUP(CONCATENATE($A120,P$66),'ECM Staff time by PoF'!$A$5:$S$119,MATCH($PR$103, 'ECM Staff time by PoF'!$A$4:$R$4,0),FALSE))))*P82</f>
        <v>0</v>
      </c>
      <c r="QG120" s="60">
        <f>IF($A120="",0,IF(VLOOKUP($A120,'ECM Staff time by PoF'!$B$5:$C$119,2,FALSE)="Not Applicable",VLOOKUP($A120,'ECM Staff time by PoF'!$B$5:$S$119,MATCH($PR$103, 'ECM Staff time by PoF'!$B$4:$R$4,0),FALSE),IF(ISERROR(VLOOKUP(CONCATENATE($A120,Q$66),'ECM Staff time by PoF'!$A$5:$S$119,MATCH($PR$103, 'ECM Staff time by PoF'!$A$4:$R$4,0),FALSE)), 0, VLOOKUP(CONCATENATE($A120,Q$66),'ECM Staff time by PoF'!$A$5:$S$119,MATCH($PR$103, 'ECM Staff time by PoF'!$A$4:$R$4,0),FALSE))))*Q82</f>
        <v>0</v>
      </c>
      <c r="QH120" s="60">
        <f>IF($A120="",0,IF(VLOOKUP($A120,'ECM Staff time by PoF'!$B$5:$C$119,2,FALSE)="Not Applicable",VLOOKUP($A120,'ECM Staff time by PoF'!$B$5:$S$119,MATCH($PR$103, 'ECM Staff time by PoF'!$B$4:$R$4,0),FALSE),IF(ISERROR(VLOOKUP(CONCATENATE($A120,R$66),'ECM Staff time by PoF'!$A$5:$S$119,MATCH($PR$103, 'ECM Staff time by PoF'!$A$4:$R$4,0),FALSE)), 0, VLOOKUP(CONCATENATE($A120,R$66),'ECM Staff time by PoF'!$A$5:$S$119,MATCH($PR$103, 'ECM Staff time by PoF'!$A$4:$R$4,0),FALSE))))*R82</f>
        <v>0</v>
      </c>
      <c r="QI120" s="60">
        <f>IF($A120="",0,IF(VLOOKUP($A120,'ECM Staff time by PoF'!$B$5:$C$119,2,FALSE)="Not Applicable",VLOOKUP($A120,'ECM Staff time by PoF'!$B$5:$S$119,MATCH($PR$103, 'ECM Staff time by PoF'!$B$4:$R$4,0),FALSE),IF(ISERROR(VLOOKUP(CONCATENATE($A120,S$66),'ECM Staff time by PoF'!$A$5:$S$119,MATCH($PR$103, 'ECM Staff time by PoF'!$A$4:$R$4,0),FALSE)), 0, VLOOKUP(CONCATENATE($A120,S$66),'ECM Staff time by PoF'!$A$5:$S$119,MATCH($PR$103, 'ECM Staff time by PoF'!$A$4:$R$4,0),FALSE))))*S82</f>
        <v>0</v>
      </c>
      <c r="QJ120" s="60">
        <f>IF($A120="",0,IF(VLOOKUP($A120,'ECM Staff time by PoF'!$B$5:$C$119,2,FALSE)="Not Applicable",VLOOKUP($A120,'ECM Staff time by PoF'!$B$5:$S$119,MATCH($PR$103, 'ECM Staff time by PoF'!$B$4:$R$4,0),FALSE),IF(ISERROR(VLOOKUP(CONCATENATE($A120,T$66),'ECM Staff time by PoF'!$A$5:$S$119,MATCH($PR$103, 'ECM Staff time by PoF'!$A$4:$R$4,0),FALSE)), 0, VLOOKUP(CONCATENATE($A120,T$66),'ECM Staff time by PoF'!$A$5:$S$119,MATCH($PR$103, 'ECM Staff time by PoF'!$A$4:$R$4,0),FALSE))))*T82</f>
        <v>0</v>
      </c>
      <c r="QK120" s="60">
        <f>IF($A120="",0,IF(VLOOKUP($A120,'ECM Staff time by PoF'!$B$5:$C$119,2,FALSE)="Not Applicable",VLOOKUP($A120,'ECM Staff time by PoF'!$B$5:$S$119,MATCH($PR$103, 'ECM Staff time by PoF'!$B$4:$R$4,0),FALSE),IF(ISERROR(VLOOKUP(CONCATENATE($A120,U$66),'ECM Staff time by PoF'!$A$5:$S$119,MATCH($PR$103, 'ECM Staff time by PoF'!$A$4:$R$4,0),FALSE)), 0, VLOOKUP(CONCATENATE($A120,U$66),'ECM Staff time by PoF'!$A$5:$S$119,MATCH($PR$103, 'ECM Staff time by PoF'!$A$4:$R$4,0),FALSE))))*U82</f>
        <v>0</v>
      </c>
      <c r="QL120" s="60">
        <f>IF($A120="",0,IF(VLOOKUP($A120,'ECM Staff time by PoF'!$B$5:$C$119,2,FALSE)="Not Applicable",VLOOKUP($A120,'ECM Staff time by PoF'!$B$5:$S$119,MATCH($PR$103, 'ECM Staff time by PoF'!$B$4:$R$4,0),FALSE),IF(ISERROR(VLOOKUP(CONCATENATE($A120,V$66),'ECM Staff time by PoF'!$A$5:$S$119,MATCH($PR$103, 'ECM Staff time by PoF'!$A$4:$R$4,0),FALSE)), 0, VLOOKUP(CONCATENATE($A120,V$66),'ECM Staff time by PoF'!$A$5:$S$119,MATCH($PR$103, 'ECM Staff time by PoF'!$A$4:$R$4,0),FALSE))))*V82</f>
        <v>0</v>
      </c>
      <c r="QM120" s="60">
        <f>IF($A120="",0,IF(VLOOKUP($A120,'ECM Staff time by PoF'!$B$5:$C$119,2,FALSE)="Not Applicable",VLOOKUP($A120,'ECM Staff time by PoF'!$B$5:$S$119,MATCH($PR$103, 'ECM Staff time by PoF'!$B$4:$R$4,0),FALSE),IF(ISERROR(VLOOKUP(CONCATENATE($A120,W$66),'ECM Staff time by PoF'!$A$5:$S$119,MATCH($PR$103, 'ECM Staff time by PoF'!$A$4:$R$4,0),FALSE)), 0, VLOOKUP(CONCATENATE($A120,W$66),'ECM Staff time by PoF'!$A$5:$S$119,MATCH($PR$103, 'ECM Staff time by PoF'!$A$4:$R$4,0),FALSE))))*W82</f>
        <v>0</v>
      </c>
      <c r="QN120" s="60">
        <f>IF($A120="",0,IF(VLOOKUP($A120,'ECM Staff time by PoF'!$B$5:$C$119,2,FALSE)="Not Applicable",VLOOKUP($A120,'ECM Staff time by PoF'!$B$5:$S$119,MATCH($PR$103, 'ECM Staff time by PoF'!$B$4:$R$4,0),FALSE),IF(ISERROR(VLOOKUP(CONCATENATE($A120,X$66),'ECM Staff time by PoF'!$A$5:$S$119,MATCH($PR$103, 'ECM Staff time by PoF'!$A$4:$R$4,0),FALSE)), 0, VLOOKUP(CONCATENATE($A120,X$66),'ECM Staff time by PoF'!$A$5:$S$119,MATCH($PR$103, 'ECM Staff time by PoF'!$A$4:$R$4,0),FALSE))))*X82</f>
        <v>0</v>
      </c>
      <c r="QO120" s="60">
        <f>IF($A120="",0,IF(VLOOKUP($A120,'ECM Staff time by PoF'!$B$5:$C$119,2,FALSE)="Not Applicable",VLOOKUP($A120,'ECM Staff time by PoF'!$B$5:$S$119,MATCH($PR$103, 'ECM Staff time by PoF'!$B$4:$R$4,0),FALSE),IF(ISERROR(VLOOKUP(CONCATENATE($A120,Y$66),'ECM Staff time by PoF'!$A$5:$S$119,MATCH($PR$103, 'ECM Staff time by PoF'!$A$4:$R$4,0),FALSE)), 0, VLOOKUP(CONCATENATE($A120,Y$66),'ECM Staff time by PoF'!$A$5:$S$119,MATCH($PR$103, 'ECM Staff time by PoF'!$A$4:$R$4,0),FALSE))))*Y82</f>
        <v>0</v>
      </c>
      <c r="QP120" s="60">
        <f>IF($A120="",0,IF(VLOOKUP($A120,'ECM Staff time by PoF'!$B$5:$C$119,2,FALSE)="Not Applicable",VLOOKUP($A120,'ECM Staff time by PoF'!$B$5:$S$119,MATCH($PR$103, 'ECM Staff time by PoF'!$B$4:$R$4,0),FALSE),IF(ISERROR(VLOOKUP(CONCATENATE($A120,Z$66),'ECM Staff time by PoF'!$A$5:$S$119,MATCH($PR$103, 'ECM Staff time by PoF'!$A$4:$R$4,0),FALSE)), 0, VLOOKUP(CONCATENATE($A120,Z$66),'ECM Staff time by PoF'!$A$5:$S$119,MATCH($PR$103, 'ECM Staff time by PoF'!$A$4:$R$4,0),FALSE))))*Z82</f>
        <v>0</v>
      </c>
      <c r="QQ120" s="60">
        <f>IF($A120="",0,IF(VLOOKUP($A120,'ECM Staff time by PoF'!$B$5:$C$119,2,FALSE)="Not Applicable",VLOOKUP($A120,'ECM Staff time by PoF'!$B$5:$S$119,MATCH($PR$103, 'ECM Staff time by PoF'!$B$4:$R$4,0),FALSE),IF(ISERROR(VLOOKUP(CONCATENATE($A120,AA$66),'ECM Staff time by PoF'!$A$5:$S$119,MATCH($PR$103, 'ECM Staff time by PoF'!$A$4:$R$4,0),FALSE)), 0, VLOOKUP(CONCATENATE($A120,AA$66),'ECM Staff time by PoF'!$A$5:$S$119,MATCH($PR$103, 'ECM Staff time by PoF'!$A$4:$R$4,0),FALSE))))*AA82</f>
        <v>0</v>
      </c>
      <c r="QR120" s="60">
        <f>IF($A120="",0,IF(VLOOKUP($A120,'ECM Staff time by PoF'!$B$5:$C$119,2,FALSE)="Not Applicable",VLOOKUP($A120,'ECM Staff time by PoF'!$B$5:$S$119,MATCH($PR$103, 'ECM Staff time by PoF'!$B$4:$R$4,0),FALSE),IF(ISERROR(VLOOKUP(CONCATENATE($A120,AB$66),'ECM Staff time by PoF'!$A$5:$S$119,MATCH($PR$103, 'ECM Staff time by PoF'!$A$4:$R$4,0),FALSE)), 0, VLOOKUP(CONCATENATE($A120,AB$66),'ECM Staff time by PoF'!$A$5:$S$119,MATCH($PR$103, 'ECM Staff time by PoF'!$A$4:$R$4,0),FALSE))))*AB82</f>
        <v>0</v>
      </c>
      <c r="QS120" s="60">
        <f>IF($A120="",0,IF(VLOOKUP($A120,'ECM Staff time by PoF'!$B$5:$C$119,2,FALSE)="Not Applicable",VLOOKUP($A120,'ECM Staff time by PoF'!$B$5:$S$119,MATCH($PR$103, 'ECM Staff time by PoF'!$B$4:$R$4,0),FALSE),IF(ISERROR(VLOOKUP(CONCATENATE($A120,AC$66),'ECM Staff time by PoF'!$A$5:$S$119,MATCH($PR$103, 'ECM Staff time by PoF'!$A$4:$R$4,0),FALSE)), 0, VLOOKUP(CONCATENATE($A120,AC$66),'ECM Staff time by PoF'!$A$5:$S$119,MATCH($PR$103, 'ECM Staff time by PoF'!$A$4:$R$4,0),FALSE))))*AC82</f>
        <v>0</v>
      </c>
      <c r="QT120" s="60">
        <f>IF($A120="",0,IF(VLOOKUP($A120,'ECM Staff time by PoF'!$B$5:$C$119,2,FALSE)="Not Applicable",VLOOKUP($A120,'ECM Staff time by PoF'!$B$5:$S$119,MATCH($PR$103, 'ECM Staff time by PoF'!$B$4:$R$4,0),FALSE),IF(ISERROR(VLOOKUP(CONCATENATE($A120,AD$66),'ECM Staff time by PoF'!$A$5:$S$119,MATCH($PR$103, 'ECM Staff time by PoF'!$A$4:$R$4,0),FALSE)), 0, VLOOKUP(CONCATENATE($A120,AD$66),'ECM Staff time by PoF'!$A$5:$S$119,MATCH($PR$103, 'ECM Staff time by PoF'!$A$4:$R$4,0),FALSE))))*AD82</f>
        <v>0</v>
      </c>
      <c r="QU120" s="60">
        <f>IF($A120="",0,IF(VLOOKUP($A120,'ECM Staff time by PoF'!$B$5:$C$119,2,FALSE)="Not Applicable",VLOOKUP($A120,'ECM Staff time by PoF'!$B$5:$S$119,MATCH($PR$103, 'ECM Staff time by PoF'!$B$4:$R$4,0),FALSE),IF(ISERROR(VLOOKUP(CONCATENATE($A120,AE$66),'ECM Staff time by PoF'!$A$5:$S$119,MATCH($PR$103, 'ECM Staff time by PoF'!$A$4:$R$4,0),FALSE)), 0, VLOOKUP(CONCATENATE($A120,AE$66),'ECM Staff time by PoF'!$A$5:$S$119,MATCH($PR$103, 'ECM Staff time by PoF'!$A$4:$R$4,0),FALSE))))*AE82</f>
        <v>0</v>
      </c>
      <c r="QV120" s="60">
        <f>IF($A120="",0,IF(VLOOKUP($A120,'ECM Staff time by PoF'!$B$5:$C$119,2,FALSE)="Not Applicable",VLOOKUP($A120,'ECM Staff time by PoF'!$B$5:$S$119,MATCH($PR$103, 'ECM Staff time by PoF'!$B$4:$R$4,0),FALSE),IF(ISERROR(VLOOKUP(CONCATENATE($A120,AF$66),'ECM Staff time by PoF'!$A$5:$S$119,MATCH($PR$103, 'ECM Staff time by PoF'!$A$4:$R$4,0),FALSE)), 0, VLOOKUP(CONCATENATE($A120,AF$66),'ECM Staff time by PoF'!$A$5:$S$119,MATCH($PR$103, 'ECM Staff time by PoF'!$A$4:$R$4,0),FALSE))))*AF82</f>
        <v>0</v>
      </c>
      <c r="QW120" s="60">
        <f>IF($A120="",0,IF(VLOOKUP($A120,'ECM Staff time by PoF'!$B$5:$C$119,2,FALSE)="Not Applicable",VLOOKUP($A120,'ECM Staff time by PoF'!$B$5:$S$119,MATCH($PR$103, 'ECM Staff time by PoF'!$B$4:$R$4,0),FALSE),IF(ISERROR(VLOOKUP(CONCATENATE($A120,AG$66),'ECM Staff time by PoF'!$A$5:$S$119,MATCH($PR$103, 'ECM Staff time by PoF'!$A$4:$R$4,0),FALSE)), 0, VLOOKUP(CONCATENATE($A120,AG$66),'ECM Staff time by PoF'!$A$5:$S$119,MATCH($PR$103, 'ECM Staff time by PoF'!$A$4:$R$4,0),FALSE))))*AG82</f>
        <v>0</v>
      </c>
      <c r="QX120" s="60">
        <f>IF($A120="",0,IF(VLOOKUP($A120,'ECM Staff time by PoF'!$B$5:$C$119,2,FALSE)="Not Applicable",VLOOKUP($A120,'ECM Staff time by PoF'!$B$5:$S$119,MATCH($PR$103, 'ECM Staff time by PoF'!$B$4:$R$4,0),FALSE),IF(ISERROR(VLOOKUP(CONCATENATE($A120,AH$66),'ECM Staff time by PoF'!$A$5:$S$119,MATCH($PR$103, 'ECM Staff time by PoF'!$A$4:$R$4,0),FALSE)), 0, VLOOKUP(CONCATENATE($A120,AH$66),'ECM Staff time by PoF'!$A$5:$S$119,MATCH($PR$103, 'ECM Staff time by PoF'!$A$4:$R$4,0),FALSE))))*AH82</f>
        <v>0</v>
      </c>
      <c r="QY120" s="60">
        <f>IF($A120="",0,IF(VLOOKUP($A120,'ECM Staff time by PoF'!$B$5:$C$119,2,FALSE)="Not Applicable",VLOOKUP($A120,'ECM Staff time by PoF'!$B$5:$S$119,MATCH($PR$103, 'ECM Staff time by PoF'!$B$4:$R$4,0),FALSE),IF(ISERROR(VLOOKUP(CONCATENATE($A120,AI$66),'ECM Staff time by PoF'!$A$5:$S$119,MATCH($PR$103, 'ECM Staff time by PoF'!$A$4:$R$4,0),FALSE)), 0, VLOOKUP(CONCATENATE($A120,AI$66),'ECM Staff time by PoF'!$A$5:$S$119,MATCH($PR$103, 'ECM Staff time by PoF'!$A$4:$R$4,0),FALSE))))*AI82</f>
        <v>0</v>
      </c>
      <c r="QZ120" s="60">
        <f>IF($A120="",0,IF(VLOOKUP($A120,'ECM Staff time by PoF'!$B$5:$C$119,2,FALSE)="Not Applicable",VLOOKUP($A120,'ECM Staff time by PoF'!$B$5:$S$119,MATCH($PR$103, 'ECM Staff time by PoF'!$B$4:$R$4,0),FALSE),IF(ISERROR(VLOOKUP(CONCATENATE($A120,AJ$66),'ECM Staff time by PoF'!$A$5:$S$119,MATCH($PR$103, 'ECM Staff time by PoF'!$A$4:$R$4,0),FALSE)), 0, VLOOKUP(CONCATENATE($A120,AJ$66),'ECM Staff time by PoF'!$A$5:$S$119,MATCH($PR$103, 'ECM Staff time by PoF'!$A$4:$R$4,0),FALSE))))*AJ82</f>
        <v>0</v>
      </c>
      <c r="RA120" s="202">
        <f>IF($A120="",0,IF(VLOOKUP($A120,'ECM Staff time by PoF'!$B$5:$C$119,2,FALSE)="Not Applicable",VLOOKUP($A120,'ECM Staff time by PoF'!$B$5:$S$119,MATCH($PR$103, 'ECM Staff time by PoF'!$B$4:$R$4,0),FALSE),IF(ISERROR(VLOOKUP(CONCATENATE($A120,AK$66),'ECM Staff time by PoF'!$A$5:$S$119,MATCH($PR$103, 'ECM Staff time by PoF'!$A$4:$R$4,0),FALSE)), 0, VLOOKUP(CONCATENATE($A120,AK$66),'ECM Staff time by PoF'!$A$5:$S$119,MATCH($PR$103, 'ECM Staff time by PoF'!$A$4:$R$4,0),FALSE))))*AK82</f>
        <v>0</v>
      </c>
      <c r="RB120" s="60">
        <f>IF($A120="",0,IF(VLOOKUP($A120,'ECM Staff time by PoF'!$B$5:$C$119,2,FALSE)="Not Applicable",VLOOKUP($A120,'ECM Staff time by PoF'!$B$5:$S$119,MATCH($RB$103, 'ECM Staff time by PoF'!$B$4:$R$4,0),FALSE),IF(ISERROR(VLOOKUP(CONCATENATE($A120,B$66),'ECM Staff time by PoF'!$A$5:$S$119,MATCH($RB$103, 'ECM Staff time by PoF'!$A$4:$R$4,0),FALSE)), 0, VLOOKUP(CONCATENATE($A120,B$66),'ECM Staff time by PoF'!$A$5:$S$119,MATCH($RB$103, 'ECM Staff time by PoF'!$A$4:$R$4,0),FALSE))))*B82</f>
        <v>0</v>
      </c>
      <c r="RC120" s="60">
        <f>IF($A120="",0,IF(VLOOKUP($A120,'ECM Staff time by PoF'!$B$5:$C$119,2,FALSE)="Not Applicable",VLOOKUP($A120,'ECM Staff time by PoF'!$B$5:$S$119,MATCH($RB$103, 'ECM Staff time by PoF'!$B$4:$R$4,0),FALSE),IF(ISERROR(VLOOKUP(CONCATENATE($A120,C$66),'ECM Staff time by PoF'!$A$5:$S$119,MATCH($RB$103, 'ECM Staff time by PoF'!$A$4:$R$4,0),FALSE)), 0, VLOOKUP(CONCATENATE($A120,C$66),'ECM Staff time by PoF'!$A$5:$S$119,MATCH($RB$103, 'ECM Staff time by PoF'!$A$4:$R$4,0),FALSE))))*C82</f>
        <v>0</v>
      </c>
      <c r="RD120" s="60">
        <f>IF($A120="",0,IF(VLOOKUP($A120,'ECM Staff time by PoF'!$B$5:$C$119,2,FALSE)="Not Applicable",VLOOKUP($A120,'ECM Staff time by PoF'!$B$5:$S$119,MATCH($RB$103, 'ECM Staff time by PoF'!$B$4:$R$4,0),FALSE),IF(ISERROR(VLOOKUP(CONCATENATE($A120,D$66),'ECM Staff time by PoF'!$A$5:$S$119,MATCH($RB$103, 'ECM Staff time by PoF'!$A$4:$R$4,0),FALSE)), 0, VLOOKUP(CONCATENATE($A120,D$66),'ECM Staff time by PoF'!$A$5:$S$119,MATCH($RB$103, 'ECM Staff time by PoF'!$A$4:$R$4,0),FALSE))))*D82</f>
        <v>0</v>
      </c>
      <c r="RE120" s="60">
        <f>IF($A120="",0,IF(VLOOKUP($A120,'ECM Staff time by PoF'!$B$5:$C$119,2,FALSE)="Not Applicable",VLOOKUP($A120,'ECM Staff time by PoF'!$B$5:$S$119,MATCH($RB$103, 'ECM Staff time by PoF'!$B$4:$R$4,0),FALSE),IF(ISERROR(VLOOKUP(CONCATENATE($A120,E$66),'ECM Staff time by PoF'!$A$5:$S$119,MATCH($RB$103, 'ECM Staff time by PoF'!$A$4:$R$4,0),FALSE)), 0, VLOOKUP(CONCATENATE($A120,E$66),'ECM Staff time by PoF'!$A$5:$S$119,MATCH($RB$103, 'ECM Staff time by PoF'!$A$4:$R$4,0),FALSE))))*E82</f>
        <v>0</v>
      </c>
      <c r="RF120" s="60">
        <f>IF($A120="",0,IF(VLOOKUP($A120,'ECM Staff time by PoF'!$B$5:$C$119,2,FALSE)="Not Applicable",VLOOKUP($A120,'ECM Staff time by PoF'!$B$5:$S$119,MATCH($RB$103, 'ECM Staff time by PoF'!$B$4:$R$4,0),FALSE),IF(ISERROR(VLOOKUP(CONCATENATE($A120,F$66),'ECM Staff time by PoF'!$A$5:$S$119,MATCH($RB$103, 'ECM Staff time by PoF'!$A$4:$R$4,0),FALSE)), 0, VLOOKUP(CONCATENATE($A120,F$66),'ECM Staff time by PoF'!$A$5:$S$119,MATCH($RB$103, 'ECM Staff time by PoF'!$A$4:$R$4,0),FALSE))))*F82</f>
        <v>0</v>
      </c>
      <c r="RG120" s="60">
        <f>IF($A120="",0,IF(VLOOKUP($A120,'ECM Staff time by PoF'!$B$5:$C$119,2,FALSE)="Not Applicable",VLOOKUP($A120,'ECM Staff time by PoF'!$B$5:$S$119,MATCH($RB$103, 'ECM Staff time by PoF'!$B$4:$R$4,0),FALSE),IF(ISERROR(VLOOKUP(CONCATENATE($A120,G$66),'ECM Staff time by PoF'!$A$5:$S$119,MATCH($RB$103, 'ECM Staff time by PoF'!$A$4:$R$4,0),FALSE)), 0, VLOOKUP(CONCATENATE($A120,G$66),'ECM Staff time by PoF'!$A$5:$S$119,MATCH($RB$103, 'ECM Staff time by PoF'!$A$4:$R$4,0),FALSE))))*G82</f>
        <v>0</v>
      </c>
      <c r="RH120" s="60">
        <f>IF($A120="",0,IF(VLOOKUP($A120,'ECM Staff time by PoF'!$B$5:$C$119,2,FALSE)="Not Applicable",VLOOKUP($A120,'ECM Staff time by PoF'!$B$5:$S$119,MATCH($RB$103, 'ECM Staff time by PoF'!$B$4:$R$4,0),FALSE),IF(ISERROR(VLOOKUP(CONCATENATE($A120,H$66),'ECM Staff time by PoF'!$A$5:$S$119,MATCH($RB$103, 'ECM Staff time by PoF'!$A$4:$R$4,0),FALSE)), 0, VLOOKUP(CONCATENATE($A120,H$66),'ECM Staff time by PoF'!$A$5:$S$119,MATCH($RB$103, 'ECM Staff time by PoF'!$A$4:$R$4,0),FALSE))))*H82</f>
        <v>0</v>
      </c>
      <c r="RI120" s="60">
        <f>IF($A120="",0,IF(VLOOKUP($A120,'ECM Staff time by PoF'!$B$5:$C$119,2,FALSE)="Not Applicable",VLOOKUP($A120,'ECM Staff time by PoF'!$B$5:$S$119,MATCH($RB$103, 'ECM Staff time by PoF'!$B$4:$R$4,0),FALSE),IF(ISERROR(VLOOKUP(CONCATENATE($A120,I$66),'ECM Staff time by PoF'!$A$5:$S$119,MATCH($RB$103, 'ECM Staff time by PoF'!$A$4:$R$4,0),FALSE)), 0, VLOOKUP(CONCATENATE($A120,I$66),'ECM Staff time by PoF'!$A$5:$S$119,MATCH($RB$103, 'ECM Staff time by PoF'!$A$4:$R$4,0),FALSE))))*I82</f>
        <v>0</v>
      </c>
      <c r="RJ120" s="60">
        <f>IF($A120="",0,IF(VLOOKUP($A120,'ECM Staff time by PoF'!$B$5:$C$119,2,FALSE)="Not Applicable",VLOOKUP($A120,'ECM Staff time by PoF'!$B$5:$S$119,MATCH($RB$103, 'ECM Staff time by PoF'!$B$4:$R$4,0),FALSE),IF(ISERROR(VLOOKUP(CONCATENATE($A120,J$66),'ECM Staff time by PoF'!$A$5:$S$119,MATCH($RB$103, 'ECM Staff time by PoF'!$A$4:$R$4,0),FALSE)), 0, VLOOKUP(CONCATENATE($A120,J$66),'ECM Staff time by PoF'!$A$5:$S$119,MATCH($RB$103, 'ECM Staff time by PoF'!$A$4:$R$4,0),FALSE))))*J82</f>
        <v>0</v>
      </c>
      <c r="RK120" s="60">
        <f>IF($A120="",0,IF(VLOOKUP($A120,'ECM Staff time by PoF'!$B$5:$C$119,2,FALSE)="Not Applicable",VLOOKUP($A120,'ECM Staff time by PoF'!$B$5:$S$119,MATCH($RB$103, 'ECM Staff time by PoF'!$B$4:$R$4,0),FALSE),IF(ISERROR(VLOOKUP(CONCATENATE($A120,K$66),'ECM Staff time by PoF'!$A$5:$S$119,MATCH($RB$103, 'ECM Staff time by PoF'!$A$4:$R$4,0),FALSE)), 0, VLOOKUP(CONCATENATE($A120,K$66),'ECM Staff time by PoF'!$A$5:$S$119,MATCH($RB$103, 'ECM Staff time by PoF'!$A$4:$R$4,0),FALSE))))*K82</f>
        <v>0</v>
      </c>
      <c r="RL120" s="60">
        <f>IF($A120="",0,IF(VLOOKUP($A120,'ECM Staff time by PoF'!$B$5:$C$119,2,FALSE)="Not Applicable",VLOOKUP($A120,'ECM Staff time by PoF'!$B$5:$S$119,MATCH($RB$103, 'ECM Staff time by PoF'!$B$4:$R$4,0),FALSE),IF(ISERROR(VLOOKUP(CONCATENATE($A120,L$66),'ECM Staff time by PoF'!$A$5:$S$119,MATCH($RB$103, 'ECM Staff time by PoF'!$A$4:$R$4,0),FALSE)), 0, VLOOKUP(CONCATENATE($A120,L$66),'ECM Staff time by PoF'!$A$5:$S$119,MATCH($RB$103, 'ECM Staff time by PoF'!$A$4:$R$4,0),FALSE))))*L82</f>
        <v>0</v>
      </c>
      <c r="RM120" s="60">
        <f>IF($A120="",0,IF(VLOOKUP($A120,'ECM Staff time by PoF'!$B$5:$C$119,2,FALSE)="Not Applicable",VLOOKUP($A120,'ECM Staff time by PoF'!$B$5:$S$119,MATCH($RB$103, 'ECM Staff time by PoF'!$B$4:$R$4,0),FALSE),IF(ISERROR(VLOOKUP(CONCATENATE($A120,M$66),'ECM Staff time by PoF'!$A$5:$S$119,MATCH($RB$103, 'ECM Staff time by PoF'!$A$4:$R$4,0),FALSE)), 0, VLOOKUP(CONCATENATE($A120,M$66),'ECM Staff time by PoF'!$A$5:$S$119,MATCH($RB$103, 'ECM Staff time by PoF'!$A$4:$R$4,0),FALSE))))*M82</f>
        <v>0</v>
      </c>
      <c r="RN120" s="60">
        <f>IF($A120="",0,IF(VLOOKUP($A120,'ECM Staff time by PoF'!$B$5:$C$119,2,FALSE)="Not Applicable",VLOOKUP($A120,'ECM Staff time by PoF'!$B$5:$S$119,MATCH($RB$103, 'ECM Staff time by PoF'!$B$4:$R$4,0),FALSE),IF(ISERROR(VLOOKUP(CONCATENATE($A120,N$66),'ECM Staff time by PoF'!$A$5:$S$119,MATCH($RB$103, 'ECM Staff time by PoF'!$A$4:$R$4,0),FALSE)), 0, VLOOKUP(CONCATENATE($A120,N$66),'ECM Staff time by PoF'!$A$5:$S$119,MATCH($RB$103, 'ECM Staff time by PoF'!$A$4:$R$4,0),FALSE))))*N82</f>
        <v>0</v>
      </c>
      <c r="RO120" s="60">
        <f>IF($A120="",0,IF(VLOOKUP($A120,'ECM Staff time by PoF'!$B$5:$C$119,2,FALSE)="Not Applicable",VLOOKUP($A120,'ECM Staff time by PoF'!$B$5:$S$119,MATCH($RB$103, 'ECM Staff time by PoF'!$B$4:$R$4,0),FALSE),IF(ISERROR(VLOOKUP(CONCATENATE($A120,O$66),'ECM Staff time by PoF'!$A$5:$S$119,MATCH($RB$103, 'ECM Staff time by PoF'!$A$4:$R$4,0),FALSE)), 0, VLOOKUP(CONCATENATE($A120,O$66),'ECM Staff time by PoF'!$A$5:$S$119,MATCH($RB$103, 'ECM Staff time by PoF'!$A$4:$R$4,0),FALSE))))*O82</f>
        <v>0</v>
      </c>
      <c r="RP120" s="60">
        <f>IF($A120="",0,IF(VLOOKUP($A120,'ECM Staff time by PoF'!$B$5:$C$119,2,FALSE)="Not Applicable",VLOOKUP($A120,'ECM Staff time by PoF'!$B$5:$S$119,MATCH($RB$103, 'ECM Staff time by PoF'!$B$4:$R$4,0),FALSE),IF(ISERROR(VLOOKUP(CONCATENATE($A120,P$66),'ECM Staff time by PoF'!$A$5:$S$119,MATCH($RB$103, 'ECM Staff time by PoF'!$A$4:$R$4,0),FALSE)), 0, VLOOKUP(CONCATENATE($A120,P$66),'ECM Staff time by PoF'!$A$5:$S$119,MATCH($RB$103, 'ECM Staff time by PoF'!$A$4:$R$4,0),FALSE))))*P82</f>
        <v>0</v>
      </c>
      <c r="RQ120" s="60">
        <f>IF($A120="",0,IF(VLOOKUP($A120,'ECM Staff time by PoF'!$B$5:$C$119,2,FALSE)="Not Applicable",VLOOKUP($A120,'ECM Staff time by PoF'!$B$5:$S$119,MATCH($RB$103, 'ECM Staff time by PoF'!$B$4:$R$4,0),FALSE),IF(ISERROR(VLOOKUP(CONCATENATE($A120,Q$66),'ECM Staff time by PoF'!$A$5:$S$119,MATCH($RB$103, 'ECM Staff time by PoF'!$A$4:$R$4,0),FALSE)), 0, VLOOKUP(CONCATENATE($A120,Q$66),'ECM Staff time by PoF'!$A$5:$S$119,MATCH($RB$103, 'ECM Staff time by PoF'!$A$4:$R$4,0),FALSE))))*Q82</f>
        <v>0</v>
      </c>
      <c r="RR120" s="60">
        <f>IF($A120="",0,IF(VLOOKUP($A120,'ECM Staff time by PoF'!$B$5:$C$119,2,FALSE)="Not Applicable",VLOOKUP($A120,'ECM Staff time by PoF'!$B$5:$S$119,MATCH($RB$103, 'ECM Staff time by PoF'!$B$4:$R$4,0),FALSE),IF(ISERROR(VLOOKUP(CONCATENATE($A120,R$66),'ECM Staff time by PoF'!$A$5:$S$119,MATCH($RB$103, 'ECM Staff time by PoF'!$A$4:$R$4,0),FALSE)), 0, VLOOKUP(CONCATENATE($A120,R$66),'ECM Staff time by PoF'!$A$5:$S$119,MATCH($RB$103, 'ECM Staff time by PoF'!$A$4:$R$4,0),FALSE))))*R82</f>
        <v>0</v>
      </c>
      <c r="RS120" s="60">
        <f>IF($A120="",0,IF(VLOOKUP($A120,'ECM Staff time by PoF'!$B$5:$C$119,2,FALSE)="Not Applicable",VLOOKUP($A120,'ECM Staff time by PoF'!$B$5:$S$119,MATCH($RB$103, 'ECM Staff time by PoF'!$B$4:$R$4,0),FALSE),IF(ISERROR(VLOOKUP(CONCATENATE($A120,S$66),'ECM Staff time by PoF'!$A$5:$S$119,MATCH($RB$103, 'ECM Staff time by PoF'!$A$4:$R$4,0),FALSE)), 0, VLOOKUP(CONCATENATE($A120,S$66),'ECM Staff time by PoF'!$A$5:$S$119,MATCH($RB$103, 'ECM Staff time by PoF'!$A$4:$R$4,0),FALSE))))*S82</f>
        <v>0</v>
      </c>
      <c r="RT120" s="60">
        <f>IF($A120="",0,IF(VLOOKUP($A120,'ECM Staff time by PoF'!$B$5:$C$119,2,FALSE)="Not Applicable",VLOOKUP($A120,'ECM Staff time by PoF'!$B$5:$S$119,MATCH($RB$103, 'ECM Staff time by PoF'!$B$4:$R$4,0),FALSE),IF(ISERROR(VLOOKUP(CONCATENATE($A120,T$66),'ECM Staff time by PoF'!$A$5:$S$119,MATCH($RB$103, 'ECM Staff time by PoF'!$A$4:$R$4,0),FALSE)), 0, VLOOKUP(CONCATENATE($A120,T$66),'ECM Staff time by PoF'!$A$5:$S$119,MATCH($RB$103, 'ECM Staff time by PoF'!$A$4:$R$4,0),FALSE))))*T82</f>
        <v>0</v>
      </c>
      <c r="RU120" s="60">
        <f>IF($A120="",0,IF(VLOOKUP($A120,'ECM Staff time by PoF'!$B$5:$C$119,2,FALSE)="Not Applicable",VLOOKUP($A120,'ECM Staff time by PoF'!$B$5:$S$119,MATCH($RB$103, 'ECM Staff time by PoF'!$B$4:$R$4,0),FALSE),IF(ISERROR(VLOOKUP(CONCATENATE($A120,U$66),'ECM Staff time by PoF'!$A$5:$S$119,MATCH($RB$103, 'ECM Staff time by PoF'!$A$4:$R$4,0),FALSE)), 0, VLOOKUP(CONCATENATE($A120,U$66),'ECM Staff time by PoF'!$A$5:$S$119,MATCH($RB$103, 'ECM Staff time by PoF'!$A$4:$R$4,0),FALSE))))*U82</f>
        <v>0</v>
      </c>
      <c r="RV120" s="60">
        <f>IF($A120="",0,IF(VLOOKUP($A120,'ECM Staff time by PoF'!$B$5:$C$119,2,FALSE)="Not Applicable",VLOOKUP($A120,'ECM Staff time by PoF'!$B$5:$S$119,MATCH($RB$103, 'ECM Staff time by PoF'!$B$4:$R$4,0),FALSE),IF(ISERROR(VLOOKUP(CONCATENATE($A120,V$66),'ECM Staff time by PoF'!$A$5:$S$119,MATCH($RB$103, 'ECM Staff time by PoF'!$A$4:$R$4,0),FALSE)), 0, VLOOKUP(CONCATENATE($A120,V$66),'ECM Staff time by PoF'!$A$5:$S$119,MATCH($RB$103, 'ECM Staff time by PoF'!$A$4:$R$4,0),FALSE))))*V82</f>
        <v>0</v>
      </c>
      <c r="RW120" s="60">
        <f>IF($A120="",0,IF(VLOOKUP($A120,'ECM Staff time by PoF'!$B$5:$C$119,2,FALSE)="Not Applicable",VLOOKUP($A120,'ECM Staff time by PoF'!$B$5:$S$119,MATCH($RB$103, 'ECM Staff time by PoF'!$B$4:$R$4,0),FALSE),IF(ISERROR(VLOOKUP(CONCATENATE($A120,W$66),'ECM Staff time by PoF'!$A$5:$S$119,MATCH($RB$103, 'ECM Staff time by PoF'!$A$4:$R$4,0),FALSE)), 0, VLOOKUP(CONCATENATE($A120,W$66),'ECM Staff time by PoF'!$A$5:$S$119,MATCH($RB$103, 'ECM Staff time by PoF'!$A$4:$R$4,0),FALSE))))*W82</f>
        <v>0</v>
      </c>
      <c r="RX120" s="60">
        <f>IF($A120="",0,IF(VLOOKUP($A120,'ECM Staff time by PoF'!$B$5:$C$119,2,FALSE)="Not Applicable",VLOOKUP($A120,'ECM Staff time by PoF'!$B$5:$S$119,MATCH($RB$103, 'ECM Staff time by PoF'!$B$4:$R$4,0),FALSE),IF(ISERROR(VLOOKUP(CONCATENATE($A120,X$66),'ECM Staff time by PoF'!$A$5:$S$119,MATCH($RB$103, 'ECM Staff time by PoF'!$A$4:$R$4,0),FALSE)), 0, VLOOKUP(CONCATENATE($A120,X$66),'ECM Staff time by PoF'!$A$5:$S$119,MATCH($RB$103, 'ECM Staff time by PoF'!$A$4:$R$4,0),FALSE))))*X82</f>
        <v>0</v>
      </c>
      <c r="RY120" s="60">
        <f>IF($A120="",0,IF(VLOOKUP($A120,'ECM Staff time by PoF'!$B$5:$C$119,2,FALSE)="Not Applicable",VLOOKUP($A120,'ECM Staff time by PoF'!$B$5:$S$119,MATCH($RB$103, 'ECM Staff time by PoF'!$B$4:$R$4,0),FALSE),IF(ISERROR(VLOOKUP(CONCATENATE($A120,Y$66),'ECM Staff time by PoF'!$A$5:$S$119,MATCH($RB$103, 'ECM Staff time by PoF'!$A$4:$R$4,0),FALSE)), 0, VLOOKUP(CONCATENATE($A120,Y$66),'ECM Staff time by PoF'!$A$5:$S$119,MATCH($RB$103, 'ECM Staff time by PoF'!$A$4:$R$4,0),FALSE))))*Y82</f>
        <v>0</v>
      </c>
      <c r="RZ120" s="60">
        <f>IF($A120="",0,IF(VLOOKUP($A120,'ECM Staff time by PoF'!$B$5:$C$119,2,FALSE)="Not Applicable",VLOOKUP($A120,'ECM Staff time by PoF'!$B$5:$S$119,MATCH($RB$103, 'ECM Staff time by PoF'!$B$4:$R$4,0),FALSE),IF(ISERROR(VLOOKUP(CONCATENATE($A120,Z$66),'ECM Staff time by PoF'!$A$5:$S$119,MATCH($RB$103, 'ECM Staff time by PoF'!$A$4:$R$4,0),FALSE)), 0, VLOOKUP(CONCATENATE($A120,Z$66),'ECM Staff time by PoF'!$A$5:$S$119,MATCH($RB$103, 'ECM Staff time by PoF'!$A$4:$R$4,0),FALSE))))*Z82</f>
        <v>0</v>
      </c>
      <c r="SA120" s="60">
        <f>IF($A120="",0,IF(VLOOKUP($A120,'ECM Staff time by PoF'!$B$5:$C$119,2,FALSE)="Not Applicable",VLOOKUP($A120,'ECM Staff time by PoF'!$B$5:$S$119,MATCH($RB$103, 'ECM Staff time by PoF'!$B$4:$R$4,0),FALSE),IF(ISERROR(VLOOKUP(CONCATENATE($A120,AA$66),'ECM Staff time by PoF'!$A$5:$S$119,MATCH($RB$103, 'ECM Staff time by PoF'!$A$4:$R$4,0),FALSE)), 0, VLOOKUP(CONCATENATE($A120,AA$66),'ECM Staff time by PoF'!$A$5:$S$119,MATCH($RB$103, 'ECM Staff time by PoF'!$A$4:$R$4,0),FALSE))))*AA82</f>
        <v>0</v>
      </c>
      <c r="SB120" s="60">
        <f>IF($A120="",0,IF(VLOOKUP($A120,'ECM Staff time by PoF'!$B$5:$C$119,2,FALSE)="Not Applicable",VLOOKUP($A120,'ECM Staff time by PoF'!$B$5:$S$119,MATCH($RB$103, 'ECM Staff time by PoF'!$B$4:$R$4,0),FALSE),IF(ISERROR(VLOOKUP(CONCATENATE($A120,AB$66),'ECM Staff time by PoF'!$A$5:$S$119,MATCH($RB$103, 'ECM Staff time by PoF'!$A$4:$R$4,0),FALSE)), 0, VLOOKUP(CONCATENATE($A120,AB$66),'ECM Staff time by PoF'!$A$5:$S$119,MATCH($RB$103, 'ECM Staff time by PoF'!$A$4:$R$4,0),FALSE))))*AB82</f>
        <v>0</v>
      </c>
      <c r="SC120" s="60">
        <f>IF($A120="",0,IF(VLOOKUP($A120,'ECM Staff time by PoF'!$B$5:$C$119,2,FALSE)="Not Applicable",VLOOKUP($A120,'ECM Staff time by PoF'!$B$5:$S$119,MATCH($RB$103, 'ECM Staff time by PoF'!$B$4:$R$4,0),FALSE),IF(ISERROR(VLOOKUP(CONCATENATE($A120,AC$66),'ECM Staff time by PoF'!$A$5:$S$119,MATCH($RB$103, 'ECM Staff time by PoF'!$A$4:$R$4,0),FALSE)), 0, VLOOKUP(CONCATENATE($A120,AC$66),'ECM Staff time by PoF'!$A$5:$S$119,MATCH($RB$103, 'ECM Staff time by PoF'!$A$4:$R$4,0),FALSE))))*AC82</f>
        <v>0</v>
      </c>
      <c r="SD120" s="60">
        <f>IF($A120="",0,IF(VLOOKUP($A120,'ECM Staff time by PoF'!$B$5:$C$119,2,FALSE)="Not Applicable",VLOOKUP($A120,'ECM Staff time by PoF'!$B$5:$S$119,MATCH($RB$103, 'ECM Staff time by PoF'!$B$4:$R$4,0),FALSE),IF(ISERROR(VLOOKUP(CONCATENATE($A120,AD$66),'ECM Staff time by PoF'!$A$5:$S$119,MATCH($RB$103, 'ECM Staff time by PoF'!$A$4:$R$4,0),FALSE)), 0, VLOOKUP(CONCATENATE($A120,AD$66),'ECM Staff time by PoF'!$A$5:$S$119,MATCH($RB$103, 'ECM Staff time by PoF'!$A$4:$R$4,0),FALSE))))*AD82</f>
        <v>0</v>
      </c>
      <c r="SE120" s="60">
        <f>IF($A120="",0,IF(VLOOKUP($A120,'ECM Staff time by PoF'!$B$5:$C$119,2,FALSE)="Not Applicable",VLOOKUP($A120,'ECM Staff time by PoF'!$B$5:$S$119,MATCH($RB$103, 'ECM Staff time by PoF'!$B$4:$R$4,0),FALSE),IF(ISERROR(VLOOKUP(CONCATENATE($A120,AE$66),'ECM Staff time by PoF'!$A$5:$S$119,MATCH($RB$103, 'ECM Staff time by PoF'!$A$4:$R$4,0),FALSE)), 0, VLOOKUP(CONCATENATE($A120,AE$66),'ECM Staff time by PoF'!$A$5:$S$119,MATCH($RB$103, 'ECM Staff time by PoF'!$A$4:$R$4,0),FALSE))))*AE82</f>
        <v>0</v>
      </c>
      <c r="SF120" s="60">
        <f>IF($A120="",0,IF(VLOOKUP($A120,'ECM Staff time by PoF'!$B$5:$C$119,2,FALSE)="Not Applicable",VLOOKUP($A120,'ECM Staff time by PoF'!$B$5:$S$119,MATCH($RB$103, 'ECM Staff time by PoF'!$B$4:$R$4,0),FALSE),IF(ISERROR(VLOOKUP(CONCATENATE($A120,AF$66),'ECM Staff time by PoF'!$A$5:$S$119,MATCH($RB$103, 'ECM Staff time by PoF'!$A$4:$R$4,0),FALSE)), 0, VLOOKUP(CONCATENATE($A120,AF$66),'ECM Staff time by PoF'!$A$5:$S$119,MATCH($RB$103, 'ECM Staff time by PoF'!$A$4:$R$4,0),FALSE))))*AF82</f>
        <v>0</v>
      </c>
      <c r="SG120" s="60">
        <f>IF($A120="",0,IF(VLOOKUP($A120,'ECM Staff time by PoF'!$B$5:$C$119,2,FALSE)="Not Applicable",VLOOKUP($A120,'ECM Staff time by PoF'!$B$5:$S$119,MATCH($RB$103, 'ECM Staff time by PoF'!$B$4:$R$4,0),FALSE),IF(ISERROR(VLOOKUP(CONCATENATE($A120,AG$66),'ECM Staff time by PoF'!$A$5:$S$119,MATCH($RB$103, 'ECM Staff time by PoF'!$A$4:$R$4,0),FALSE)), 0, VLOOKUP(CONCATENATE($A120,AG$66),'ECM Staff time by PoF'!$A$5:$S$119,MATCH($RB$103, 'ECM Staff time by PoF'!$A$4:$R$4,0),FALSE))))*AG82</f>
        <v>0</v>
      </c>
      <c r="SH120" s="60">
        <f>IF($A120="",0,IF(VLOOKUP($A120,'ECM Staff time by PoF'!$B$5:$C$119,2,FALSE)="Not Applicable",VLOOKUP($A120,'ECM Staff time by PoF'!$B$5:$S$119,MATCH($RB$103, 'ECM Staff time by PoF'!$B$4:$R$4,0),FALSE),IF(ISERROR(VLOOKUP(CONCATENATE($A120,AH$66),'ECM Staff time by PoF'!$A$5:$S$119,MATCH($RB$103, 'ECM Staff time by PoF'!$A$4:$R$4,0),FALSE)), 0, VLOOKUP(CONCATENATE($A120,AH$66),'ECM Staff time by PoF'!$A$5:$S$119,MATCH($RB$103, 'ECM Staff time by PoF'!$A$4:$R$4,0),FALSE))))*AH82</f>
        <v>0</v>
      </c>
      <c r="SI120" s="60">
        <f>IF($A120="",0,IF(VLOOKUP($A120,'ECM Staff time by PoF'!$B$5:$C$119,2,FALSE)="Not Applicable",VLOOKUP($A120,'ECM Staff time by PoF'!$B$5:$S$119,MATCH($RB$103, 'ECM Staff time by PoF'!$B$4:$R$4,0),FALSE),IF(ISERROR(VLOOKUP(CONCATENATE($A120,AI$66),'ECM Staff time by PoF'!$A$5:$S$119,MATCH($RB$103, 'ECM Staff time by PoF'!$A$4:$R$4,0),FALSE)), 0, VLOOKUP(CONCATENATE($A120,AI$66),'ECM Staff time by PoF'!$A$5:$S$119,MATCH($RB$103, 'ECM Staff time by PoF'!$A$4:$R$4,0),FALSE))))*AI82</f>
        <v>0</v>
      </c>
      <c r="SJ120" s="60">
        <f>IF($A120="",0,IF(VLOOKUP($A120,'ECM Staff time by PoF'!$B$5:$C$119,2,FALSE)="Not Applicable",VLOOKUP($A120,'ECM Staff time by PoF'!$B$5:$S$119,MATCH($RB$103, 'ECM Staff time by PoF'!$B$4:$R$4,0),FALSE),IF(ISERROR(VLOOKUP(CONCATENATE($A120,AJ$66),'ECM Staff time by PoF'!$A$5:$S$119,MATCH($RB$103, 'ECM Staff time by PoF'!$A$4:$R$4,0),FALSE)), 0, VLOOKUP(CONCATENATE($A120,AJ$66),'ECM Staff time by PoF'!$A$5:$S$119,MATCH($RB$103, 'ECM Staff time by PoF'!$A$4:$R$4,0),FALSE))))*AJ82</f>
        <v>0</v>
      </c>
      <c r="SK120" s="60">
        <f>IF($A120="",0,IF(VLOOKUP($A120,'ECM Staff time by PoF'!$B$5:$C$119,2,FALSE)="Not Applicable",VLOOKUP($A120,'ECM Staff time by PoF'!$B$5:$S$119,MATCH($RB$103, 'ECM Staff time by PoF'!$B$4:$R$4,0),FALSE),IF(ISERROR(VLOOKUP(CONCATENATE($A120,AK$66),'ECM Staff time by PoF'!$A$5:$S$119,MATCH($RB$103, 'ECM Staff time by PoF'!$A$4:$R$4,0),FALSE)), 0, VLOOKUP(CONCATENATE($A120,AK$66),'ECM Staff time by PoF'!$A$5:$S$119,MATCH($RB$103, 'ECM Staff time by PoF'!$A$4:$R$4,0),FALSE))))*AK82</f>
        <v>0</v>
      </c>
      <c r="SL120" s="60">
        <f>IF($A120="",0,IF(VLOOKUP($A120,'ECM Staff time by PoF'!$B$5:$C$119,2,FALSE)="Not Applicable",VLOOKUP($A120,'ECM Staff time by PoF'!$B$5:$S$119,MATCH($SL$103, 'ECM Staff time by PoF'!$B$4:$S$4,0),FALSE),IF(ISERROR(VLOOKUP(CONCATENATE($A120,B$66),'ECM Staff time by PoF'!$A$5:$S$119,MATCH($SL$103, 'ECM Staff time by PoF'!$A$4:$S$4,0),FALSE)), 0, VLOOKUP(CONCATENATE($A120,B$66),'ECM Staff time by PoF'!$A$5:$S$119,MATCH($SL$103, 'ECM Staff time by PoF'!$A$4:$S$4,0),FALSE))))*B82</f>
        <v>0</v>
      </c>
      <c r="SM120" s="60">
        <f>IF($A120="",0,IF(VLOOKUP($A120,'ECM Staff time by PoF'!$B$5:$C$119,2,FALSE)="Not Applicable",VLOOKUP($A120,'ECM Staff time by PoF'!$B$5:$S$119,MATCH($SL$103, 'ECM Staff time by PoF'!$B$4:$S$4,0),FALSE),IF(ISERROR(VLOOKUP(CONCATENATE($A120,C$66),'ECM Staff time by PoF'!$A$5:$S$119,MATCH($SL$103, 'ECM Staff time by PoF'!$A$4:$S$4,0),FALSE)), 0, VLOOKUP(CONCATENATE($A120,C$66),'ECM Staff time by PoF'!$A$5:$S$119,MATCH($SL$103, 'ECM Staff time by PoF'!$A$4:$S$4,0),FALSE))))*C82</f>
        <v>0</v>
      </c>
      <c r="SN120" s="60">
        <f>IF($A120="",0,IF(VLOOKUP($A120,'ECM Staff time by PoF'!$B$5:$C$119,2,FALSE)="Not Applicable",VLOOKUP($A120,'ECM Staff time by PoF'!$B$5:$S$119,MATCH($SL$103, 'ECM Staff time by PoF'!$B$4:$S$4,0),FALSE),IF(ISERROR(VLOOKUP(CONCATENATE($A120,D$66),'ECM Staff time by PoF'!$A$5:$S$119,MATCH($SL$103, 'ECM Staff time by PoF'!$A$4:$S$4,0),FALSE)), 0, VLOOKUP(CONCATENATE($A120,D$66),'ECM Staff time by PoF'!$A$5:$S$119,MATCH($SL$103, 'ECM Staff time by PoF'!$A$4:$S$4,0),FALSE))))*D82</f>
        <v>0</v>
      </c>
      <c r="SO120" s="60">
        <f>IF($A120="",0,IF(VLOOKUP($A120,'ECM Staff time by PoF'!$B$5:$C$119,2,FALSE)="Not Applicable",VLOOKUP($A120,'ECM Staff time by PoF'!$B$5:$S$119,MATCH($SL$103, 'ECM Staff time by PoF'!$B$4:$S$4,0),FALSE),IF(ISERROR(VLOOKUP(CONCATENATE($A120,E$66),'ECM Staff time by PoF'!$A$5:$S$119,MATCH($SL$103, 'ECM Staff time by PoF'!$A$4:$S$4,0),FALSE)), 0, VLOOKUP(CONCATENATE($A120,E$66),'ECM Staff time by PoF'!$A$5:$S$119,MATCH($SL$103, 'ECM Staff time by PoF'!$A$4:$S$4,0),FALSE))))*E82</f>
        <v>0</v>
      </c>
      <c r="SP120" s="60">
        <f>IF($A120="",0,IF(VLOOKUP($A120,'ECM Staff time by PoF'!$B$5:$C$119,2,FALSE)="Not Applicable",VLOOKUP($A120,'ECM Staff time by PoF'!$B$5:$S$119,MATCH($SL$103, 'ECM Staff time by PoF'!$B$4:$S$4,0),FALSE),IF(ISERROR(VLOOKUP(CONCATENATE($A120,F$66),'ECM Staff time by PoF'!$A$5:$S$119,MATCH($SL$103, 'ECM Staff time by PoF'!$A$4:$S$4,0),FALSE)), 0, VLOOKUP(CONCATENATE($A120,F$66),'ECM Staff time by PoF'!$A$5:$S$119,MATCH($SL$103, 'ECM Staff time by PoF'!$A$4:$S$4,0),FALSE))))*F82</f>
        <v>0</v>
      </c>
      <c r="SQ120" s="60">
        <f>IF($A120="",0,IF(VLOOKUP($A120,'ECM Staff time by PoF'!$B$5:$C$119,2,FALSE)="Not Applicable",VLOOKUP($A120,'ECM Staff time by PoF'!$B$5:$S$119,MATCH($SL$103, 'ECM Staff time by PoF'!$B$4:$S$4,0),FALSE),IF(ISERROR(VLOOKUP(CONCATENATE($A120,G$66),'ECM Staff time by PoF'!$A$5:$S$119,MATCH($SL$103, 'ECM Staff time by PoF'!$A$4:$S$4,0),FALSE)), 0, VLOOKUP(CONCATENATE($A120,G$66),'ECM Staff time by PoF'!$A$5:$S$119,MATCH($SL$103, 'ECM Staff time by PoF'!$A$4:$S$4,0),FALSE))))*G82</f>
        <v>0</v>
      </c>
      <c r="SR120" s="60">
        <f>IF($A120="",0,IF(VLOOKUP($A120,'ECM Staff time by PoF'!$B$5:$C$119,2,FALSE)="Not Applicable",VLOOKUP($A120,'ECM Staff time by PoF'!$B$5:$S$119,MATCH($SL$103, 'ECM Staff time by PoF'!$B$4:$S$4,0),FALSE),IF(ISERROR(VLOOKUP(CONCATENATE($A120,H$66),'ECM Staff time by PoF'!$A$5:$S$119,MATCH($SL$103, 'ECM Staff time by PoF'!$A$4:$S$4,0),FALSE)), 0, VLOOKUP(CONCATENATE($A120,H$66),'ECM Staff time by PoF'!$A$5:$S$119,MATCH($SL$103, 'ECM Staff time by PoF'!$A$4:$S$4,0),FALSE))))*H82</f>
        <v>0</v>
      </c>
      <c r="SS120" s="60">
        <f>IF($A120="",0,IF(VLOOKUP($A120,'ECM Staff time by PoF'!$B$5:$C$119,2,FALSE)="Not Applicable",VLOOKUP($A120,'ECM Staff time by PoF'!$B$5:$S$119,MATCH($SL$103, 'ECM Staff time by PoF'!$B$4:$S$4,0),FALSE),IF(ISERROR(VLOOKUP(CONCATENATE($A120,I$66),'ECM Staff time by PoF'!$A$5:$S$119,MATCH($SL$103, 'ECM Staff time by PoF'!$A$4:$S$4,0),FALSE)), 0, VLOOKUP(CONCATENATE($A120,I$66),'ECM Staff time by PoF'!$A$5:$S$119,MATCH($SL$103, 'ECM Staff time by PoF'!$A$4:$S$4,0),FALSE))))*I82</f>
        <v>0</v>
      </c>
      <c r="ST120" s="60">
        <f>IF($A120="",0,IF(VLOOKUP($A120,'ECM Staff time by PoF'!$B$5:$C$119,2,FALSE)="Not Applicable",VLOOKUP($A120,'ECM Staff time by PoF'!$B$5:$S$119,MATCH($SL$103, 'ECM Staff time by PoF'!$B$4:$S$4,0),FALSE),IF(ISERROR(VLOOKUP(CONCATENATE($A120,J$66),'ECM Staff time by PoF'!$A$5:$S$119,MATCH($SL$103, 'ECM Staff time by PoF'!$A$4:$S$4,0),FALSE)), 0, VLOOKUP(CONCATENATE($A120,J$66),'ECM Staff time by PoF'!$A$5:$S$119,MATCH($SL$103, 'ECM Staff time by PoF'!$A$4:$S$4,0),FALSE))))*J82</f>
        <v>0</v>
      </c>
      <c r="SU120" s="60">
        <f>IF($A120="",0,IF(VLOOKUP($A120,'ECM Staff time by PoF'!$B$5:$C$119,2,FALSE)="Not Applicable",VLOOKUP($A120,'ECM Staff time by PoF'!$B$5:$S$119,MATCH($SL$103, 'ECM Staff time by PoF'!$B$4:$S$4,0),FALSE),IF(ISERROR(VLOOKUP(CONCATENATE($A120,K$66),'ECM Staff time by PoF'!$A$5:$S$119,MATCH($SL$103, 'ECM Staff time by PoF'!$A$4:$S$4,0),FALSE)), 0, VLOOKUP(CONCATENATE($A120,K$66),'ECM Staff time by PoF'!$A$5:$S$119,MATCH($SL$103, 'ECM Staff time by PoF'!$A$4:$S$4,0),FALSE))))*K82</f>
        <v>0</v>
      </c>
      <c r="SV120" s="60">
        <f>IF($A120="",0,IF(VLOOKUP($A120,'ECM Staff time by PoF'!$B$5:$C$119,2,FALSE)="Not Applicable",VLOOKUP($A120,'ECM Staff time by PoF'!$B$5:$S$119,MATCH($SL$103, 'ECM Staff time by PoF'!$B$4:$S$4,0),FALSE),IF(ISERROR(VLOOKUP(CONCATENATE($A120,L$66),'ECM Staff time by PoF'!$A$5:$S$119,MATCH($SL$103, 'ECM Staff time by PoF'!$A$4:$S$4,0),FALSE)), 0, VLOOKUP(CONCATENATE($A120,L$66),'ECM Staff time by PoF'!$A$5:$S$119,MATCH($SL$103, 'ECM Staff time by PoF'!$A$4:$S$4,0),FALSE))))*L82</f>
        <v>0</v>
      </c>
      <c r="SW120" s="60">
        <f>IF($A120="",0,IF(VLOOKUP($A120,'ECM Staff time by PoF'!$B$5:$C$119,2,FALSE)="Not Applicable",VLOOKUP($A120,'ECM Staff time by PoF'!$B$5:$S$119,MATCH($SL$103, 'ECM Staff time by PoF'!$B$4:$S$4,0),FALSE),IF(ISERROR(VLOOKUP(CONCATENATE($A120,M$66),'ECM Staff time by PoF'!$A$5:$S$119,MATCH($SL$103, 'ECM Staff time by PoF'!$A$4:$S$4,0),FALSE)), 0, VLOOKUP(CONCATENATE($A120,M$66),'ECM Staff time by PoF'!$A$5:$S$119,MATCH($SL$103, 'ECM Staff time by PoF'!$A$4:$S$4,0),FALSE))))*M82</f>
        <v>0</v>
      </c>
      <c r="SX120" s="60">
        <f>IF($A120="",0,IF(VLOOKUP($A120,'ECM Staff time by PoF'!$B$5:$C$119,2,FALSE)="Not Applicable",VLOOKUP($A120,'ECM Staff time by PoF'!$B$5:$S$119,MATCH($SL$103, 'ECM Staff time by PoF'!$B$4:$S$4,0),FALSE),IF(ISERROR(VLOOKUP(CONCATENATE($A120,N$66),'ECM Staff time by PoF'!$A$5:$S$119,MATCH($SL$103, 'ECM Staff time by PoF'!$A$4:$S$4,0),FALSE)), 0, VLOOKUP(CONCATENATE($A120,N$66),'ECM Staff time by PoF'!$A$5:$S$119,MATCH($SL$103, 'ECM Staff time by PoF'!$A$4:$S$4,0),FALSE))))*N82</f>
        <v>0</v>
      </c>
      <c r="SY120" s="60">
        <f>IF($A120="",0,IF(VLOOKUP($A120,'ECM Staff time by PoF'!$B$5:$C$119,2,FALSE)="Not Applicable",VLOOKUP($A120,'ECM Staff time by PoF'!$B$5:$S$119,MATCH($SL$103, 'ECM Staff time by PoF'!$B$4:$S$4,0),FALSE),IF(ISERROR(VLOOKUP(CONCATENATE($A120,O$66),'ECM Staff time by PoF'!$A$5:$S$119,MATCH($SL$103, 'ECM Staff time by PoF'!$A$4:$S$4,0),FALSE)), 0, VLOOKUP(CONCATENATE($A120,O$66),'ECM Staff time by PoF'!$A$5:$S$119,MATCH($SL$103, 'ECM Staff time by PoF'!$A$4:$S$4,0),FALSE))))*O82</f>
        <v>0</v>
      </c>
      <c r="SZ120" s="60">
        <f>IF($A120="",0,IF(VLOOKUP($A120,'ECM Staff time by PoF'!$B$5:$C$119,2,FALSE)="Not Applicable",VLOOKUP($A120,'ECM Staff time by PoF'!$B$5:$S$119,MATCH($SL$103, 'ECM Staff time by PoF'!$B$4:$S$4,0),FALSE),IF(ISERROR(VLOOKUP(CONCATENATE($A120,P$66),'ECM Staff time by PoF'!$A$5:$S$119,MATCH($SL$103, 'ECM Staff time by PoF'!$A$4:$S$4,0),FALSE)), 0, VLOOKUP(CONCATENATE($A120,P$66),'ECM Staff time by PoF'!$A$5:$S$119,MATCH($SL$103, 'ECM Staff time by PoF'!$A$4:$S$4,0),FALSE))))*P82</f>
        <v>0</v>
      </c>
      <c r="TA120" s="60">
        <f>IF($A120="",0,IF(VLOOKUP($A120,'ECM Staff time by PoF'!$B$5:$C$119,2,FALSE)="Not Applicable",VLOOKUP($A120,'ECM Staff time by PoF'!$B$5:$S$119,MATCH($SL$103, 'ECM Staff time by PoF'!$B$4:$S$4,0),FALSE),IF(ISERROR(VLOOKUP(CONCATENATE($A120,Q$66),'ECM Staff time by PoF'!$A$5:$S$119,MATCH($SL$103, 'ECM Staff time by PoF'!$A$4:$S$4,0),FALSE)), 0, VLOOKUP(CONCATENATE($A120,Q$66),'ECM Staff time by PoF'!$A$5:$S$119,MATCH($SL$103, 'ECM Staff time by PoF'!$A$4:$S$4,0),FALSE))))*Q82</f>
        <v>0</v>
      </c>
      <c r="TB120" s="60">
        <f>IF($A120="",0,IF(VLOOKUP($A120,'ECM Staff time by PoF'!$B$5:$C$119,2,FALSE)="Not Applicable",VLOOKUP($A120,'ECM Staff time by PoF'!$B$5:$S$119,MATCH($SL$103, 'ECM Staff time by PoF'!$B$4:$S$4,0),FALSE),IF(ISERROR(VLOOKUP(CONCATENATE($A120,R$66),'ECM Staff time by PoF'!$A$5:$S$119,MATCH($SL$103, 'ECM Staff time by PoF'!$A$4:$S$4,0),FALSE)), 0, VLOOKUP(CONCATENATE($A120,R$66),'ECM Staff time by PoF'!$A$5:$S$119,MATCH($SL$103, 'ECM Staff time by PoF'!$A$4:$S$4,0),FALSE))))*R82</f>
        <v>0</v>
      </c>
      <c r="TC120" s="60">
        <f>IF($A120="",0,IF(VLOOKUP($A120,'ECM Staff time by PoF'!$B$5:$C$119,2,FALSE)="Not Applicable",VLOOKUP($A120,'ECM Staff time by PoF'!$B$5:$S$119,MATCH($SL$103, 'ECM Staff time by PoF'!$B$4:$S$4,0),FALSE),IF(ISERROR(VLOOKUP(CONCATENATE($A120,S$66),'ECM Staff time by PoF'!$A$5:$S$119,MATCH($SL$103, 'ECM Staff time by PoF'!$A$4:$S$4,0),FALSE)), 0, VLOOKUP(CONCATENATE($A120,S$66),'ECM Staff time by PoF'!$A$5:$S$119,MATCH($SL$103, 'ECM Staff time by PoF'!$A$4:$S$4,0),FALSE))))*S82</f>
        <v>0</v>
      </c>
      <c r="TD120" s="60">
        <f>IF($A120="",0,IF(VLOOKUP($A120,'ECM Staff time by PoF'!$B$5:$C$119,2,FALSE)="Not Applicable",VLOOKUP($A120,'ECM Staff time by PoF'!$B$5:$S$119,MATCH($SL$103, 'ECM Staff time by PoF'!$B$4:$S$4,0),FALSE),IF(ISERROR(VLOOKUP(CONCATENATE($A120,T$66),'ECM Staff time by PoF'!$A$5:$S$119,MATCH($SL$103, 'ECM Staff time by PoF'!$A$4:$S$4,0),FALSE)), 0, VLOOKUP(CONCATENATE($A120,T$66),'ECM Staff time by PoF'!$A$5:$S$119,MATCH($SL$103, 'ECM Staff time by PoF'!$A$4:$S$4,0),FALSE))))*T82</f>
        <v>0</v>
      </c>
      <c r="TE120" s="60">
        <f>IF($A120="",0,IF(VLOOKUP($A120,'ECM Staff time by PoF'!$B$5:$C$119,2,FALSE)="Not Applicable",VLOOKUP($A120,'ECM Staff time by PoF'!$B$5:$S$119,MATCH($SL$103, 'ECM Staff time by PoF'!$B$4:$S$4,0),FALSE),IF(ISERROR(VLOOKUP(CONCATENATE($A120,U$66),'ECM Staff time by PoF'!$A$5:$S$119,MATCH($SL$103, 'ECM Staff time by PoF'!$A$4:$S$4,0),FALSE)), 0, VLOOKUP(CONCATENATE($A120,U$66),'ECM Staff time by PoF'!$A$5:$S$119,MATCH($SL$103, 'ECM Staff time by PoF'!$A$4:$S$4,0),FALSE))))*U82</f>
        <v>0</v>
      </c>
      <c r="TF120" s="60">
        <f>IF($A120="",0,IF(VLOOKUP($A120,'ECM Staff time by PoF'!$B$5:$C$119,2,FALSE)="Not Applicable",VLOOKUP($A120,'ECM Staff time by PoF'!$B$5:$S$119,MATCH($SL$103, 'ECM Staff time by PoF'!$B$4:$S$4,0),FALSE),IF(ISERROR(VLOOKUP(CONCATENATE($A120,V$66),'ECM Staff time by PoF'!$A$5:$S$119,MATCH($SL$103, 'ECM Staff time by PoF'!$A$4:$S$4,0),FALSE)), 0, VLOOKUP(CONCATENATE($A120,V$66),'ECM Staff time by PoF'!$A$5:$S$119,MATCH($SL$103, 'ECM Staff time by PoF'!$A$4:$S$4,0),FALSE))))*V82</f>
        <v>0</v>
      </c>
      <c r="TG120" s="60">
        <f>IF($A120="",0,IF(VLOOKUP($A120,'ECM Staff time by PoF'!$B$5:$C$119,2,FALSE)="Not Applicable",VLOOKUP($A120,'ECM Staff time by PoF'!$B$5:$S$119,MATCH($SL$103, 'ECM Staff time by PoF'!$B$4:$S$4,0),FALSE),IF(ISERROR(VLOOKUP(CONCATENATE($A120,W$66),'ECM Staff time by PoF'!$A$5:$S$119,MATCH($SL$103, 'ECM Staff time by PoF'!$A$4:$S$4,0),FALSE)), 0, VLOOKUP(CONCATENATE($A120,W$66),'ECM Staff time by PoF'!$A$5:$S$119,MATCH($SL$103, 'ECM Staff time by PoF'!$A$4:$S$4,0),FALSE))))*W82</f>
        <v>0</v>
      </c>
      <c r="TH120" s="60">
        <f>IF($A120="",0,IF(VLOOKUP($A120,'ECM Staff time by PoF'!$B$5:$C$119,2,FALSE)="Not Applicable",VLOOKUP($A120,'ECM Staff time by PoF'!$B$5:$S$119,MATCH($SL$103, 'ECM Staff time by PoF'!$B$4:$S$4,0),FALSE),IF(ISERROR(VLOOKUP(CONCATENATE($A120,X$66),'ECM Staff time by PoF'!$A$5:$S$119,MATCH($SL$103, 'ECM Staff time by PoF'!$A$4:$S$4,0),FALSE)), 0, VLOOKUP(CONCATENATE($A120,X$66),'ECM Staff time by PoF'!$A$5:$S$119,MATCH($SL$103, 'ECM Staff time by PoF'!$A$4:$S$4,0),FALSE))))*X82</f>
        <v>0</v>
      </c>
      <c r="TI120" s="60">
        <f>IF($A120="",0,IF(VLOOKUP($A120,'ECM Staff time by PoF'!$B$5:$C$119,2,FALSE)="Not Applicable",VLOOKUP($A120,'ECM Staff time by PoF'!$B$5:$S$119,MATCH($SL$103, 'ECM Staff time by PoF'!$B$4:$S$4,0),FALSE),IF(ISERROR(VLOOKUP(CONCATENATE($A120,Y$66),'ECM Staff time by PoF'!$A$5:$S$119,MATCH($SL$103, 'ECM Staff time by PoF'!$A$4:$S$4,0),FALSE)), 0, VLOOKUP(CONCATENATE($A120,Y$66),'ECM Staff time by PoF'!$A$5:$S$119,MATCH($SL$103, 'ECM Staff time by PoF'!$A$4:$S$4,0),FALSE))))*Y82</f>
        <v>0</v>
      </c>
      <c r="TJ120" s="60">
        <f>IF($A120="",0,IF(VLOOKUP($A120,'ECM Staff time by PoF'!$B$5:$C$119,2,FALSE)="Not Applicable",VLOOKUP($A120,'ECM Staff time by PoF'!$B$5:$S$119,MATCH($SL$103, 'ECM Staff time by PoF'!$B$4:$S$4,0),FALSE),IF(ISERROR(VLOOKUP(CONCATENATE($A120,Z$66),'ECM Staff time by PoF'!$A$5:$S$119,MATCH($SL$103, 'ECM Staff time by PoF'!$A$4:$S$4,0),FALSE)), 0, VLOOKUP(CONCATENATE($A120,Z$66),'ECM Staff time by PoF'!$A$5:$S$119,MATCH($SL$103, 'ECM Staff time by PoF'!$A$4:$S$4,0),FALSE))))*Z82</f>
        <v>0</v>
      </c>
      <c r="TK120" s="60">
        <f>IF($A120="",0,IF(VLOOKUP($A120,'ECM Staff time by PoF'!$B$5:$C$119,2,FALSE)="Not Applicable",VLOOKUP($A120,'ECM Staff time by PoF'!$B$5:$S$119,MATCH($SL$103, 'ECM Staff time by PoF'!$B$4:$S$4,0),FALSE),IF(ISERROR(VLOOKUP(CONCATENATE($A120,AA$66),'ECM Staff time by PoF'!$A$5:$S$119,MATCH($SL$103, 'ECM Staff time by PoF'!$A$4:$S$4,0),FALSE)), 0, VLOOKUP(CONCATENATE($A120,AA$66),'ECM Staff time by PoF'!$A$5:$S$119,MATCH($SL$103, 'ECM Staff time by PoF'!$A$4:$S$4,0),FALSE))))*AA82</f>
        <v>0</v>
      </c>
      <c r="TL120" s="60">
        <f>IF($A120="",0,IF(VLOOKUP($A120,'ECM Staff time by PoF'!$B$5:$C$119,2,FALSE)="Not Applicable",VLOOKUP($A120,'ECM Staff time by PoF'!$B$5:$S$119,MATCH($SL$103, 'ECM Staff time by PoF'!$B$4:$S$4,0),FALSE),IF(ISERROR(VLOOKUP(CONCATENATE($A120,AB$66),'ECM Staff time by PoF'!$A$5:$S$119,MATCH($SL$103, 'ECM Staff time by PoF'!$A$4:$S$4,0),FALSE)), 0, VLOOKUP(CONCATENATE($A120,AB$66),'ECM Staff time by PoF'!$A$5:$S$119,MATCH($SL$103, 'ECM Staff time by PoF'!$A$4:$S$4,0),FALSE))))*AB82</f>
        <v>0</v>
      </c>
      <c r="TM120" s="60">
        <f>IF($A120="",0,IF(VLOOKUP($A120,'ECM Staff time by PoF'!$B$5:$C$119,2,FALSE)="Not Applicable",VLOOKUP($A120,'ECM Staff time by PoF'!$B$5:$S$119,MATCH($SL$103, 'ECM Staff time by PoF'!$B$4:$S$4,0),FALSE),IF(ISERROR(VLOOKUP(CONCATENATE($A120,AC$66),'ECM Staff time by PoF'!$A$5:$S$119,MATCH($SL$103, 'ECM Staff time by PoF'!$A$4:$S$4,0),FALSE)), 0, VLOOKUP(CONCATENATE($A120,AC$66),'ECM Staff time by PoF'!$A$5:$S$119,MATCH($SL$103, 'ECM Staff time by PoF'!$A$4:$S$4,0),FALSE))))*AC82</f>
        <v>0</v>
      </c>
      <c r="TN120" s="60">
        <f>IF($A120="",0,IF(VLOOKUP($A120,'ECM Staff time by PoF'!$B$5:$C$119,2,FALSE)="Not Applicable",VLOOKUP($A120,'ECM Staff time by PoF'!$B$5:$S$119,MATCH($SL$103, 'ECM Staff time by PoF'!$B$4:$S$4,0),FALSE),IF(ISERROR(VLOOKUP(CONCATENATE($A120,AD$66),'ECM Staff time by PoF'!$A$5:$S$119,MATCH($SL$103, 'ECM Staff time by PoF'!$A$4:$S$4,0),FALSE)), 0, VLOOKUP(CONCATENATE($A120,AD$66),'ECM Staff time by PoF'!$A$5:$S$119,MATCH($SL$103, 'ECM Staff time by PoF'!$A$4:$S$4,0),FALSE))))*AD82</f>
        <v>0</v>
      </c>
      <c r="TO120" s="60">
        <f>IF($A120="",0,IF(VLOOKUP($A120,'ECM Staff time by PoF'!$B$5:$C$119,2,FALSE)="Not Applicable",VLOOKUP($A120,'ECM Staff time by PoF'!$B$5:$S$119,MATCH($SL$103, 'ECM Staff time by PoF'!$B$4:$S$4,0),FALSE),IF(ISERROR(VLOOKUP(CONCATENATE($A120,AE$66),'ECM Staff time by PoF'!$A$5:$S$119,MATCH($SL$103, 'ECM Staff time by PoF'!$A$4:$S$4,0),FALSE)), 0, VLOOKUP(CONCATENATE($A120,AE$66),'ECM Staff time by PoF'!$A$5:$S$119,MATCH($SL$103, 'ECM Staff time by PoF'!$A$4:$S$4,0),FALSE))))*AE82</f>
        <v>0</v>
      </c>
      <c r="TP120" s="60">
        <f>IF($A120="",0,IF(VLOOKUP($A120,'ECM Staff time by PoF'!$B$5:$C$119,2,FALSE)="Not Applicable",VLOOKUP($A120,'ECM Staff time by PoF'!$B$5:$S$119,MATCH($SL$103, 'ECM Staff time by PoF'!$B$4:$S$4,0),FALSE),IF(ISERROR(VLOOKUP(CONCATENATE($A120,AF$66),'ECM Staff time by PoF'!$A$5:$S$119,MATCH($SL$103, 'ECM Staff time by PoF'!$A$4:$S$4,0),FALSE)), 0, VLOOKUP(CONCATENATE($A120,AF$66),'ECM Staff time by PoF'!$A$5:$S$119,MATCH($SL$103, 'ECM Staff time by PoF'!$A$4:$S$4,0),FALSE))))*AF82</f>
        <v>0</v>
      </c>
      <c r="TQ120" s="60">
        <f>IF($A120="",0,IF(VLOOKUP($A120,'ECM Staff time by PoF'!$B$5:$C$119,2,FALSE)="Not Applicable",VLOOKUP($A120,'ECM Staff time by PoF'!$B$5:$S$119,MATCH($SL$103, 'ECM Staff time by PoF'!$B$4:$S$4,0),FALSE),IF(ISERROR(VLOOKUP(CONCATENATE($A120,AG$66),'ECM Staff time by PoF'!$A$5:$S$119,MATCH($SL$103, 'ECM Staff time by PoF'!$A$4:$S$4,0),FALSE)), 0, VLOOKUP(CONCATENATE($A120,AG$66),'ECM Staff time by PoF'!$A$5:$S$119,MATCH($SL$103, 'ECM Staff time by PoF'!$A$4:$S$4,0),FALSE))))*AG82</f>
        <v>0</v>
      </c>
      <c r="TR120" s="60">
        <f>IF($A120="",0,IF(VLOOKUP($A120,'ECM Staff time by PoF'!$B$5:$C$119,2,FALSE)="Not Applicable",VLOOKUP($A120,'ECM Staff time by PoF'!$B$5:$S$119,MATCH($SL$103, 'ECM Staff time by PoF'!$B$4:$S$4,0),FALSE),IF(ISERROR(VLOOKUP(CONCATENATE($A120,AH$66),'ECM Staff time by PoF'!$A$5:$S$119,MATCH($SL$103, 'ECM Staff time by PoF'!$A$4:$S$4,0),FALSE)), 0, VLOOKUP(CONCATENATE($A120,AH$66),'ECM Staff time by PoF'!$A$5:$S$119,MATCH($SL$103, 'ECM Staff time by PoF'!$A$4:$S$4,0),FALSE))))*AH82</f>
        <v>0</v>
      </c>
      <c r="TS120" s="60">
        <f>IF($A120="",0,IF(VLOOKUP($A120,'ECM Staff time by PoF'!$B$5:$C$119,2,FALSE)="Not Applicable",VLOOKUP($A120,'ECM Staff time by PoF'!$B$5:$S$119,MATCH($SL$103, 'ECM Staff time by PoF'!$B$4:$S$4,0),FALSE),IF(ISERROR(VLOOKUP(CONCATENATE($A120,AI$66),'ECM Staff time by PoF'!$A$5:$S$119,MATCH($SL$103, 'ECM Staff time by PoF'!$A$4:$S$4,0),FALSE)), 0, VLOOKUP(CONCATENATE($A120,AI$66),'ECM Staff time by PoF'!$A$5:$S$119,MATCH($SL$103, 'ECM Staff time by PoF'!$A$4:$S$4,0),FALSE))))*AI82</f>
        <v>0</v>
      </c>
      <c r="TT120" s="60">
        <f>IF($A120="",0,IF(VLOOKUP($A120,'ECM Staff time by PoF'!$B$5:$C$119,2,FALSE)="Not Applicable",VLOOKUP($A120,'ECM Staff time by PoF'!$B$5:$S$119,MATCH($SL$103, 'ECM Staff time by PoF'!$B$4:$S$4,0),FALSE),IF(ISERROR(VLOOKUP(CONCATENATE($A120,AJ$66),'ECM Staff time by PoF'!$A$5:$S$119,MATCH($SL$103, 'ECM Staff time by PoF'!$A$4:$S$4,0),FALSE)), 0, VLOOKUP(CONCATENATE($A120,AJ$66),'ECM Staff time by PoF'!$A$5:$S$119,MATCH($SL$103, 'ECM Staff time by PoF'!$A$4:$S$4,0),FALSE))))*AJ82</f>
        <v>0</v>
      </c>
      <c r="TU120" s="60">
        <f>IF($A120="",0,IF(VLOOKUP($A120,'ECM Staff time by PoF'!$B$5:$C$119,2,FALSE)="Not Applicable",VLOOKUP($A120,'ECM Staff time by PoF'!$B$5:$S$119,MATCH($SL$103, 'ECM Staff time by PoF'!$B$4:$S$4,0),FALSE),IF(ISERROR(VLOOKUP(CONCATENATE($A120,AK$66),'ECM Staff time by PoF'!$A$5:$S$119,MATCH($SL$103, 'ECM Staff time by PoF'!$A$4:$S$4,0),FALSE)), 0, VLOOKUP(CONCATENATE($A120,AK$66),'ECM Staff time by PoF'!$A$5:$S$119,MATCH($SL$103, 'ECM Staff time by PoF'!$A$4:$S$4,0),FALSE))))*AK82</f>
        <v>0</v>
      </c>
      <c r="TV120" s="60">
        <f>IF($A120="",0,IF(VLOOKUP($A120,'ECM Staff time by PoF'!$B$5:$C$119,2,FALSE)="Not Applicable",VLOOKUP($A120,'ECM Staff time by PoF'!$B$5:$S$119,MATCH($TV$103, 'ECM Staff time by PoF'!$B$4:$S$4,0),FALSE),IF(ISERROR(VLOOKUP(CONCATENATE($A120,B$66),'ECM Staff time by PoF'!$A$5:$S$119,MATCH($TV$103, 'ECM Staff time by PoF'!$A$4:$S$4,0),FALSE)), 0, VLOOKUP(CONCATENATE($A120,B$66),'ECM Staff time by PoF'!$A$5:$S$119,MATCH($TV$103, 'ECM Staff time by PoF'!$A$4:$S$4,0),FALSE))))*B82</f>
        <v>0</v>
      </c>
      <c r="TW120" s="60">
        <f>IF($A120="",0,IF(VLOOKUP($A120,'ECM Staff time by PoF'!$B$5:$C$119,2,FALSE)="Not Applicable",VLOOKUP($A120,'ECM Staff time by PoF'!$B$5:$S$119,MATCH($TV$103, 'ECM Staff time by PoF'!$B$4:$S$4,0),FALSE),IF(ISERROR(VLOOKUP(CONCATENATE($A120,C$66),'ECM Staff time by PoF'!$A$5:$S$119,MATCH($TV$103, 'ECM Staff time by PoF'!$A$4:$S$4,0),FALSE)), 0, VLOOKUP(CONCATENATE($A120,C$66),'ECM Staff time by PoF'!$A$5:$S$119,MATCH($TV$103, 'ECM Staff time by PoF'!$A$4:$S$4,0),FALSE))))*C82</f>
        <v>0</v>
      </c>
      <c r="TX120" s="60">
        <f>IF($A120="",0,IF(VLOOKUP($A120,'ECM Staff time by PoF'!$B$5:$C$119,2,FALSE)="Not Applicable",VLOOKUP($A120,'ECM Staff time by PoF'!$B$5:$S$119,MATCH($TV$103, 'ECM Staff time by PoF'!$B$4:$S$4,0),FALSE),IF(ISERROR(VLOOKUP(CONCATENATE($A120,D$66),'ECM Staff time by PoF'!$A$5:$S$119,MATCH($TV$103, 'ECM Staff time by PoF'!$A$4:$S$4,0),FALSE)), 0, VLOOKUP(CONCATENATE($A120,D$66),'ECM Staff time by PoF'!$A$5:$S$119,MATCH($TV$103, 'ECM Staff time by PoF'!$A$4:$S$4,0),FALSE))))*D82</f>
        <v>0</v>
      </c>
      <c r="TY120" s="60">
        <f>IF($A120="",0,IF(VLOOKUP($A120,'ECM Staff time by PoF'!$B$5:$C$119,2,FALSE)="Not Applicable",VLOOKUP($A120,'ECM Staff time by PoF'!$B$5:$S$119,MATCH($TV$103, 'ECM Staff time by PoF'!$B$4:$S$4,0),FALSE),IF(ISERROR(VLOOKUP(CONCATENATE($A120,E$66),'ECM Staff time by PoF'!$A$5:$S$119,MATCH($TV$103, 'ECM Staff time by PoF'!$A$4:$S$4,0),FALSE)), 0, VLOOKUP(CONCATENATE($A120,E$66),'ECM Staff time by PoF'!$A$5:$S$119,MATCH($TV$103, 'ECM Staff time by PoF'!$A$4:$S$4,0),FALSE))))*E82</f>
        <v>0</v>
      </c>
      <c r="TZ120" s="60">
        <f>IF($A120="",0,IF(VLOOKUP($A120,'ECM Staff time by PoF'!$B$5:$C$119,2,FALSE)="Not Applicable",VLOOKUP($A120,'ECM Staff time by PoF'!$B$5:$S$119,MATCH($TV$103, 'ECM Staff time by PoF'!$B$4:$S$4,0),FALSE),IF(ISERROR(VLOOKUP(CONCATENATE($A120,F$66),'ECM Staff time by PoF'!$A$5:$S$119,MATCH($TV$103, 'ECM Staff time by PoF'!$A$4:$S$4,0),FALSE)), 0, VLOOKUP(CONCATENATE($A120,F$66),'ECM Staff time by PoF'!$A$5:$S$119,MATCH($TV$103, 'ECM Staff time by PoF'!$A$4:$S$4,0),FALSE))))*F82</f>
        <v>0</v>
      </c>
      <c r="UA120" s="60">
        <f>IF($A120="",0,IF(VLOOKUP($A120,'ECM Staff time by PoF'!$B$5:$C$119,2,FALSE)="Not Applicable",VLOOKUP($A120,'ECM Staff time by PoF'!$B$5:$S$119,MATCH($TV$103, 'ECM Staff time by PoF'!$B$4:$S$4,0),FALSE),IF(ISERROR(VLOOKUP(CONCATENATE($A120,G$66),'ECM Staff time by PoF'!$A$5:$S$119,MATCH($TV$103, 'ECM Staff time by PoF'!$A$4:$S$4,0),FALSE)), 0, VLOOKUP(CONCATENATE($A120,G$66),'ECM Staff time by PoF'!$A$5:$S$119,MATCH($TV$103, 'ECM Staff time by PoF'!$A$4:$S$4,0),FALSE))))*G82</f>
        <v>0</v>
      </c>
      <c r="UB120" s="60">
        <f>IF($A120="",0,IF(VLOOKUP($A120,'ECM Staff time by PoF'!$B$5:$C$119,2,FALSE)="Not Applicable",VLOOKUP($A120,'ECM Staff time by PoF'!$B$5:$S$119,MATCH($TV$103, 'ECM Staff time by PoF'!$B$4:$S$4,0),FALSE),IF(ISERROR(VLOOKUP(CONCATENATE($A120,H$66),'ECM Staff time by PoF'!$A$5:$S$119,MATCH($TV$103, 'ECM Staff time by PoF'!$A$4:$S$4,0),FALSE)), 0, VLOOKUP(CONCATENATE($A120,H$66),'ECM Staff time by PoF'!$A$5:$S$119,MATCH($TV$103, 'ECM Staff time by PoF'!$A$4:$S$4,0),FALSE))))*H82</f>
        <v>0</v>
      </c>
      <c r="UC120" s="60">
        <f>IF($A120="",0,IF(VLOOKUP($A120,'ECM Staff time by PoF'!$B$5:$C$119,2,FALSE)="Not Applicable",VLOOKUP($A120,'ECM Staff time by PoF'!$B$5:$S$119,MATCH($TV$103, 'ECM Staff time by PoF'!$B$4:$S$4,0),FALSE),IF(ISERROR(VLOOKUP(CONCATENATE($A120,I$66),'ECM Staff time by PoF'!$A$5:$S$119,MATCH($TV$103, 'ECM Staff time by PoF'!$A$4:$S$4,0),FALSE)), 0, VLOOKUP(CONCATENATE($A120,I$66),'ECM Staff time by PoF'!$A$5:$S$119,MATCH($TV$103, 'ECM Staff time by PoF'!$A$4:$S$4,0),FALSE))))*I82</f>
        <v>0</v>
      </c>
      <c r="UD120" s="60">
        <f>IF($A120="",0,IF(VLOOKUP($A120,'ECM Staff time by PoF'!$B$5:$C$119,2,FALSE)="Not Applicable",VLOOKUP($A120,'ECM Staff time by PoF'!$B$5:$S$119,MATCH($TV$103, 'ECM Staff time by PoF'!$B$4:$S$4,0),FALSE),IF(ISERROR(VLOOKUP(CONCATENATE($A120,J$66),'ECM Staff time by PoF'!$A$5:$S$119,MATCH($TV$103, 'ECM Staff time by PoF'!$A$4:$S$4,0),FALSE)), 0, VLOOKUP(CONCATENATE($A120,J$66),'ECM Staff time by PoF'!$A$5:$S$119,MATCH($TV$103, 'ECM Staff time by PoF'!$A$4:$S$4,0),FALSE))))*J82</f>
        <v>0</v>
      </c>
      <c r="UE120" s="60">
        <f>IF($A120="",0,IF(VLOOKUP($A120,'ECM Staff time by PoF'!$B$5:$C$119,2,FALSE)="Not Applicable",VLOOKUP($A120,'ECM Staff time by PoF'!$B$5:$S$119,MATCH($TV$103, 'ECM Staff time by PoF'!$B$4:$S$4,0),FALSE),IF(ISERROR(VLOOKUP(CONCATENATE($A120,K$66),'ECM Staff time by PoF'!$A$5:$S$119,MATCH($TV$103, 'ECM Staff time by PoF'!$A$4:$S$4,0),FALSE)), 0, VLOOKUP(CONCATENATE($A120,K$66),'ECM Staff time by PoF'!$A$5:$S$119,MATCH($TV$103, 'ECM Staff time by PoF'!$A$4:$S$4,0),FALSE))))*K82</f>
        <v>0</v>
      </c>
      <c r="UF120" s="60">
        <f>IF($A120="",0,IF(VLOOKUP($A120,'ECM Staff time by PoF'!$B$5:$C$119,2,FALSE)="Not Applicable",VLOOKUP($A120,'ECM Staff time by PoF'!$B$5:$S$119,MATCH($TV$103, 'ECM Staff time by PoF'!$B$4:$S$4,0),FALSE),IF(ISERROR(VLOOKUP(CONCATENATE($A120,L$66),'ECM Staff time by PoF'!$A$5:$S$119,MATCH($TV$103, 'ECM Staff time by PoF'!$A$4:$S$4,0),FALSE)), 0, VLOOKUP(CONCATENATE($A120,L$66),'ECM Staff time by PoF'!$A$5:$S$119,MATCH($TV$103, 'ECM Staff time by PoF'!$A$4:$S$4,0),FALSE))))*L82</f>
        <v>0</v>
      </c>
      <c r="UG120" s="60">
        <f>IF($A120="",0,IF(VLOOKUP($A120,'ECM Staff time by PoF'!$B$5:$C$119,2,FALSE)="Not Applicable",VLOOKUP($A120,'ECM Staff time by PoF'!$B$5:$S$119,MATCH($TV$103, 'ECM Staff time by PoF'!$B$4:$S$4,0),FALSE),IF(ISERROR(VLOOKUP(CONCATENATE($A120,M$66),'ECM Staff time by PoF'!$A$5:$S$119,MATCH($TV$103, 'ECM Staff time by PoF'!$A$4:$S$4,0),FALSE)), 0, VLOOKUP(CONCATENATE($A120,M$66),'ECM Staff time by PoF'!$A$5:$S$119,MATCH($TV$103, 'ECM Staff time by PoF'!$A$4:$S$4,0),FALSE))))*M82</f>
        <v>0</v>
      </c>
      <c r="UH120" s="60">
        <f>IF($A120="",0,IF(VLOOKUP($A120,'ECM Staff time by PoF'!$B$5:$C$119,2,FALSE)="Not Applicable",VLOOKUP($A120,'ECM Staff time by PoF'!$B$5:$S$119,MATCH($TV$103, 'ECM Staff time by PoF'!$B$4:$S$4,0),FALSE),IF(ISERROR(VLOOKUP(CONCATENATE($A120,N$66),'ECM Staff time by PoF'!$A$5:$S$119,MATCH($TV$103, 'ECM Staff time by PoF'!$A$4:$S$4,0),FALSE)), 0, VLOOKUP(CONCATENATE($A120,N$66),'ECM Staff time by PoF'!$A$5:$S$119,MATCH($TV$103, 'ECM Staff time by PoF'!$A$4:$S$4,0),FALSE))))*N82</f>
        <v>0</v>
      </c>
      <c r="UI120" s="60">
        <f>IF($A120="",0,IF(VLOOKUP($A120,'ECM Staff time by PoF'!$B$5:$C$119,2,FALSE)="Not Applicable",VLOOKUP($A120,'ECM Staff time by PoF'!$B$5:$S$119,MATCH($TV$103, 'ECM Staff time by PoF'!$B$4:$S$4,0),FALSE),IF(ISERROR(VLOOKUP(CONCATENATE($A120,O$66),'ECM Staff time by PoF'!$A$5:$S$119,MATCH($TV$103, 'ECM Staff time by PoF'!$A$4:$S$4,0),FALSE)), 0, VLOOKUP(CONCATENATE($A120,O$66),'ECM Staff time by PoF'!$A$5:$S$119,MATCH($TV$103, 'ECM Staff time by PoF'!$A$4:$S$4,0),FALSE))))*O82</f>
        <v>0</v>
      </c>
      <c r="UJ120" s="60">
        <f>IF($A120="",0,IF(VLOOKUP($A120,'ECM Staff time by PoF'!$B$5:$C$119,2,FALSE)="Not Applicable",VLOOKUP($A120,'ECM Staff time by PoF'!$B$5:$S$119,MATCH($TV$103, 'ECM Staff time by PoF'!$B$4:$S$4,0),FALSE),IF(ISERROR(VLOOKUP(CONCATENATE($A120,P$66),'ECM Staff time by PoF'!$A$5:$S$119,MATCH($TV$103, 'ECM Staff time by PoF'!$A$4:$S$4,0),FALSE)), 0, VLOOKUP(CONCATENATE($A120,P$66),'ECM Staff time by PoF'!$A$5:$S$119,MATCH($TV$103, 'ECM Staff time by PoF'!$A$4:$S$4,0),FALSE))))*P82</f>
        <v>0</v>
      </c>
      <c r="UK120" s="60">
        <f>IF($A120="",0,IF(VLOOKUP($A120,'ECM Staff time by PoF'!$B$5:$C$119,2,FALSE)="Not Applicable",VLOOKUP($A120,'ECM Staff time by PoF'!$B$5:$S$119,MATCH($TV$103, 'ECM Staff time by PoF'!$B$4:$S$4,0),FALSE),IF(ISERROR(VLOOKUP(CONCATENATE($A120,Q$66),'ECM Staff time by PoF'!$A$5:$S$119,MATCH($TV$103, 'ECM Staff time by PoF'!$A$4:$S$4,0),FALSE)), 0, VLOOKUP(CONCATENATE($A120,Q$66),'ECM Staff time by PoF'!$A$5:$S$119,MATCH($TV$103, 'ECM Staff time by PoF'!$A$4:$S$4,0),FALSE))))*Q82</f>
        <v>0</v>
      </c>
      <c r="UL120" s="60">
        <f>IF($A120="",0,IF(VLOOKUP($A120,'ECM Staff time by PoF'!$B$5:$C$119,2,FALSE)="Not Applicable",VLOOKUP($A120,'ECM Staff time by PoF'!$B$5:$S$119,MATCH($TV$103, 'ECM Staff time by PoF'!$B$4:$S$4,0),FALSE),IF(ISERROR(VLOOKUP(CONCATENATE($A120,R$66),'ECM Staff time by PoF'!$A$5:$S$119,MATCH($TV$103, 'ECM Staff time by PoF'!$A$4:$S$4,0),FALSE)), 0, VLOOKUP(CONCATENATE($A120,R$66),'ECM Staff time by PoF'!$A$5:$S$119,MATCH($TV$103, 'ECM Staff time by PoF'!$A$4:$S$4,0),FALSE))))*R82</f>
        <v>0</v>
      </c>
      <c r="UM120" s="60">
        <f>IF($A120="",0,IF(VLOOKUP($A120,'ECM Staff time by PoF'!$B$5:$C$119,2,FALSE)="Not Applicable",VLOOKUP($A120,'ECM Staff time by PoF'!$B$5:$S$119,MATCH($TV$103, 'ECM Staff time by PoF'!$B$4:$S$4,0),FALSE),IF(ISERROR(VLOOKUP(CONCATENATE($A120,S$66),'ECM Staff time by PoF'!$A$5:$S$119,MATCH($TV$103, 'ECM Staff time by PoF'!$A$4:$S$4,0),FALSE)), 0, VLOOKUP(CONCATENATE($A120,S$66),'ECM Staff time by PoF'!$A$5:$S$119,MATCH($TV$103, 'ECM Staff time by PoF'!$A$4:$S$4,0),FALSE))))*S82</f>
        <v>0</v>
      </c>
      <c r="UN120" s="60">
        <f>IF($A120="",0,IF(VLOOKUP($A120,'ECM Staff time by PoF'!$B$5:$C$119,2,FALSE)="Not Applicable",VLOOKUP($A120,'ECM Staff time by PoF'!$B$5:$S$119,MATCH($TV$103, 'ECM Staff time by PoF'!$B$4:$S$4,0),FALSE),IF(ISERROR(VLOOKUP(CONCATENATE($A120,T$66),'ECM Staff time by PoF'!$A$5:$S$119,MATCH($TV$103, 'ECM Staff time by PoF'!$A$4:$S$4,0),FALSE)), 0, VLOOKUP(CONCATENATE($A120,T$66),'ECM Staff time by PoF'!$A$5:$S$119,MATCH($TV$103, 'ECM Staff time by PoF'!$A$4:$S$4,0),FALSE))))*T82</f>
        <v>0</v>
      </c>
      <c r="UO120" s="60">
        <f>IF($A120="",0,IF(VLOOKUP($A120,'ECM Staff time by PoF'!$B$5:$C$119,2,FALSE)="Not Applicable",VLOOKUP($A120,'ECM Staff time by PoF'!$B$5:$S$119,MATCH($TV$103, 'ECM Staff time by PoF'!$B$4:$S$4,0),FALSE),IF(ISERROR(VLOOKUP(CONCATENATE($A120,U$66),'ECM Staff time by PoF'!$A$5:$S$119,MATCH($TV$103, 'ECM Staff time by PoF'!$A$4:$S$4,0),FALSE)), 0, VLOOKUP(CONCATENATE($A120,U$66),'ECM Staff time by PoF'!$A$5:$S$119,MATCH($TV$103, 'ECM Staff time by PoF'!$A$4:$S$4,0),FALSE))))*U82</f>
        <v>0</v>
      </c>
      <c r="UP120" s="60">
        <f>IF($A120="",0,IF(VLOOKUP($A120,'ECM Staff time by PoF'!$B$5:$C$119,2,FALSE)="Not Applicable",VLOOKUP($A120,'ECM Staff time by PoF'!$B$5:$S$119,MATCH($TV$103, 'ECM Staff time by PoF'!$B$4:$S$4,0),FALSE),IF(ISERROR(VLOOKUP(CONCATENATE($A120,V$66),'ECM Staff time by PoF'!$A$5:$S$119,MATCH($TV$103, 'ECM Staff time by PoF'!$A$4:$S$4,0),FALSE)), 0, VLOOKUP(CONCATENATE($A120,V$66),'ECM Staff time by PoF'!$A$5:$S$119,MATCH($TV$103, 'ECM Staff time by PoF'!$A$4:$S$4,0),FALSE))))*V82</f>
        <v>0</v>
      </c>
      <c r="UQ120" s="60">
        <f>IF($A120="",0,IF(VLOOKUP($A120,'ECM Staff time by PoF'!$B$5:$C$119,2,FALSE)="Not Applicable",VLOOKUP($A120,'ECM Staff time by PoF'!$B$5:$S$119,MATCH($TV$103, 'ECM Staff time by PoF'!$B$4:$S$4,0),FALSE),IF(ISERROR(VLOOKUP(CONCATENATE($A120,W$66),'ECM Staff time by PoF'!$A$5:$S$119,MATCH($TV$103, 'ECM Staff time by PoF'!$A$4:$S$4,0),FALSE)), 0, VLOOKUP(CONCATENATE($A120,W$66),'ECM Staff time by PoF'!$A$5:$S$119,MATCH($TV$103, 'ECM Staff time by PoF'!$A$4:$S$4,0),FALSE))))*W82</f>
        <v>0</v>
      </c>
      <c r="UR120" s="60">
        <f>IF($A120="",0,IF(VLOOKUP($A120,'ECM Staff time by PoF'!$B$5:$C$119,2,FALSE)="Not Applicable",VLOOKUP($A120,'ECM Staff time by PoF'!$B$5:$S$119,MATCH($TV$103, 'ECM Staff time by PoF'!$B$4:$S$4,0),FALSE),IF(ISERROR(VLOOKUP(CONCATENATE($A120,X$66),'ECM Staff time by PoF'!$A$5:$S$119,MATCH($TV$103, 'ECM Staff time by PoF'!$A$4:$S$4,0),FALSE)), 0, VLOOKUP(CONCATENATE($A120,X$66),'ECM Staff time by PoF'!$A$5:$S$119,MATCH($TV$103, 'ECM Staff time by PoF'!$A$4:$S$4,0),FALSE))))*X82</f>
        <v>0</v>
      </c>
      <c r="US120" s="60">
        <f>IF($A120="",0,IF(VLOOKUP($A120,'ECM Staff time by PoF'!$B$5:$C$119,2,FALSE)="Not Applicable",VLOOKUP($A120,'ECM Staff time by PoF'!$B$5:$S$119,MATCH($TV$103, 'ECM Staff time by PoF'!$B$4:$S$4,0),FALSE),IF(ISERROR(VLOOKUP(CONCATENATE($A120,Y$66),'ECM Staff time by PoF'!$A$5:$S$119,MATCH($TV$103, 'ECM Staff time by PoF'!$A$4:$S$4,0),FALSE)), 0, VLOOKUP(CONCATENATE($A120,Y$66),'ECM Staff time by PoF'!$A$5:$S$119,MATCH($TV$103, 'ECM Staff time by PoF'!$A$4:$S$4,0),FALSE))))*Y82</f>
        <v>0</v>
      </c>
      <c r="UT120" s="60">
        <f>IF($A120="",0,IF(VLOOKUP($A120,'ECM Staff time by PoF'!$B$5:$C$119,2,FALSE)="Not Applicable",VLOOKUP($A120,'ECM Staff time by PoF'!$B$5:$S$119,MATCH($TV$103, 'ECM Staff time by PoF'!$B$4:$S$4,0),FALSE),IF(ISERROR(VLOOKUP(CONCATENATE($A120,Z$66),'ECM Staff time by PoF'!$A$5:$S$119,MATCH($TV$103, 'ECM Staff time by PoF'!$A$4:$S$4,0),FALSE)), 0, VLOOKUP(CONCATENATE($A120,Z$66),'ECM Staff time by PoF'!$A$5:$S$119,MATCH($TV$103, 'ECM Staff time by PoF'!$A$4:$S$4,0),FALSE))))*Z82</f>
        <v>0</v>
      </c>
      <c r="UU120" s="60">
        <f>IF($A120="",0,IF(VLOOKUP($A120,'ECM Staff time by PoF'!$B$5:$C$119,2,FALSE)="Not Applicable",VLOOKUP($A120,'ECM Staff time by PoF'!$B$5:$S$119,MATCH($TV$103, 'ECM Staff time by PoF'!$B$4:$S$4,0),FALSE),IF(ISERROR(VLOOKUP(CONCATENATE($A120,AA$66),'ECM Staff time by PoF'!$A$5:$S$119,MATCH($TV$103, 'ECM Staff time by PoF'!$A$4:$S$4,0),FALSE)), 0, VLOOKUP(CONCATENATE($A120,AA$66),'ECM Staff time by PoF'!$A$5:$S$119,MATCH($TV$103, 'ECM Staff time by PoF'!$A$4:$S$4,0),FALSE))))*AA82</f>
        <v>0</v>
      </c>
      <c r="UV120" s="60">
        <f>IF($A120="",0,IF(VLOOKUP($A120,'ECM Staff time by PoF'!$B$5:$C$119,2,FALSE)="Not Applicable",VLOOKUP($A120,'ECM Staff time by PoF'!$B$5:$S$119,MATCH($TV$103, 'ECM Staff time by PoF'!$B$4:$S$4,0),FALSE),IF(ISERROR(VLOOKUP(CONCATENATE($A120,AB$66),'ECM Staff time by PoF'!$A$5:$S$119,MATCH($TV$103, 'ECM Staff time by PoF'!$A$4:$S$4,0),FALSE)), 0, VLOOKUP(CONCATENATE($A120,AB$66),'ECM Staff time by PoF'!$A$5:$S$119,MATCH($TV$103, 'ECM Staff time by PoF'!$A$4:$S$4,0),FALSE))))*AB82</f>
        <v>0</v>
      </c>
      <c r="UW120" s="60">
        <f>IF($A120="",0,IF(VLOOKUP($A120,'ECM Staff time by PoF'!$B$5:$C$119,2,FALSE)="Not Applicable",VLOOKUP($A120,'ECM Staff time by PoF'!$B$5:$S$119,MATCH($TV$103, 'ECM Staff time by PoF'!$B$4:$S$4,0),FALSE),IF(ISERROR(VLOOKUP(CONCATENATE($A120,AC$66),'ECM Staff time by PoF'!$A$5:$S$119,MATCH($TV$103, 'ECM Staff time by PoF'!$A$4:$S$4,0),FALSE)), 0, VLOOKUP(CONCATENATE($A120,AC$66),'ECM Staff time by PoF'!$A$5:$S$119,MATCH($TV$103, 'ECM Staff time by PoF'!$A$4:$S$4,0),FALSE))))*AC82</f>
        <v>0</v>
      </c>
      <c r="UX120" s="60">
        <f>IF($A120="",0,IF(VLOOKUP($A120,'ECM Staff time by PoF'!$B$5:$C$119,2,FALSE)="Not Applicable",VLOOKUP($A120,'ECM Staff time by PoF'!$B$5:$S$119,MATCH($TV$103, 'ECM Staff time by PoF'!$B$4:$S$4,0),FALSE),IF(ISERROR(VLOOKUP(CONCATENATE($A120,AD$66),'ECM Staff time by PoF'!$A$5:$S$119,MATCH($TV$103, 'ECM Staff time by PoF'!$A$4:$S$4,0),FALSE)), 0, VLOOKUP(CONCATENATE($A120,AD$66),'ECM Staff time by PoF'!$A$5:$S$119,MATCH($TV$103, 'ECM Staff time by PoF'!$A$4:$S$4,0),FALSE))))*AD82</f>
        <v>0</v>
      </c>
      <c r="UY120" s="60">
        <f>IF($A120="",0,IF(VLOOKUP($A120,'ECM Staff time by PoF'!$B$5:$C$119,2,FALSE)="Not Applicable",VLOOKUP($A120,'ECM Staff time by PoF'!$B$5:$S$119,MATCH($TV$103, 'ECM Staff time by PoF'!$B$4:$S$4,0),FALSE),IF(ISERROR(VLOOKUP(CONCATENATE($A120,AE$66),'ECM Staff time by PoF'!$A$5:$S$119,MATCH($TV$103, 'ECM Staff time by PoF'!$A$4:$S$4,0),FALSE)), 0, VLOOKUP(CONCATENATE($A120,AE$66),'ECM Staff time by PoF'!$A$5:$S$119,MATCH($TV$103, 'ECM Staff time by PoF'!$A$4:$S$4,0),FALSE))))*AE82</f>
        <v>0</v>
      </c>
      <c r="UZ120" s="60">
        <f>IF($A120="",0,IF(VLOOKUP($A120,'ECM Staff time by PoF'!$B$5:$C$119,2,FALSE)="Not Applicable",VLOOKUP($A120,'ECM Staff time by PoF'!$B$5:$S$119,MATCH($TV$103, 'ECM Staff time by PoF'!$B$4:$S$4,0),FALSE),IF(ISERROR(VLOOKUP(CONCATENATE($A120,AF$66),'ECM Staff time by PoF'!$A$5:$S$119,MATCH($TV$103, 'ECM Staff time by PoF'!$A$4:$S$4,0),FALSE)), 0, VLOOKUP(CONCATENATE($A120,AF$66),'ECM Staff time by PoF'!$A$5:$S$119,MATCH($TV$103, 'ECM Staff time by PoF'!$A$4:$S$4,0),FALSE))))*AF82</f>
        <v>0</v>
      </c>
      <c r="VA120" s="60">
        <f>IF($A120="",0,IF(VLOOKUP($A120,'ECM Staff time by PoF'!$B$5:$C$119,2,FALSE)="Not Applicable",VLOOKUP($A120,'ECM Staff time by PoF'!$B$5:$S$119,MATCH($TV$103, 'ECM Staff time by PoF'!$B$4:$S$4,0),FALSE),IF(ISERROR(VLOOKUP(CONCATENATE($A120,AG$66),'ECM Staff time by PoF'!$A$5:$S$119,MATCH($TV$103, 'ECM Staff time by PoF'!$A$4:$S$4,0),FALSE)), 0, VLOOKUP(CONCATENATE($A120,AG$66),'ECM Staff time by PoF'!$A$5:$S$119,MATCH($TV$103, 'ECM Staff time by PoF'!$A$4:$S$4,0),FALSE))))*AG82</f>
        <v>0</v>
      </c>
      <c r="VB120" s="60">
        <f>IF($A120="",0,IF(VLOOKUP($A120,'ECM Staff time by PoF'!$B$5:$C$119,2,FALSE)="Not Applicable",VLOOKUP($A120,'ECM Staff time by PoF'!$B$5:$S$119,MATCH($TV$103, 'ECM Staff time by PoF'!$B$4:$S$4,0),FALSE),IF(ISERROR(VLOOKUP(CONCATENATE($A120,AH$66),'ECM Staff time by PoF'!$A$5:$S$119,MATCH($TV$103, 'ECM Staff time by PoF'!$A$4:$S$4,0),FALSE)), 0, VLOOKUP(CONCATENATE($A120,AH$66),'ECM Staff time by PoF'!$A$5:$S$119,MATCH($TV$103, 'ECM Staff time by PoF'!$A$4:$S$4,0),FALSE))))*AH82</f>
        <v>0</v>
      </c>
      <c r="VC120" s="60">
        <f>IF($A120="",0,IF(VLOOKUP($A120,'ECM Staff time by PoF'!$B$5:$C$119,2,FALSE)="Not Applicable",VLOOKUP($A120,'ECM Staff time by PoF'!$B$5:$S$119,MATCH($TV$103, 'ECM Staff time by PoF'!$B$4:$S$4,0),FALSE),IF(ISERROR(VLOOKUP(CONCATENATE($A120,AI$66),'ECM Staff time by PoF'!$A$5:$S$119,MATCH($TV$103, 'ECM Staff time by PoF'!$A$4:$S$4,0),FALSE)), 0, VLOOKUP(CONCATENATE($A120,AI$66),'ECM Staff time by PoF'!$A$5:$S$119,MATCH($TV$103, 'ECM Staff time by PoF'!$A$4:$S$4,0),FALSE))))*AI82</f>
        <v>0</v>
      </c>
      <c r="VD120" s="60">
        <f>IF($A120="",0,IF(VLOOKUP($A120,'ECM Staff time by PoF'!$B$5:$C$119,2,FALSE)="Not Applicable",VLOOKUP($A120,'ECM Staff time by PoF'!$B$5:$S$119,MATCH($TV$103, 'ECM Staff time by PoF'!$B$4:$S$4,0),FALSE),IF(ISERROR(VLOOKUP(CONCATENATE($A120,AJ$66),'ECM Staff time by PoF'!$A$5:$S$119,MATCH($TV$103, 'ECM Staff time by PoF'!$A$4:$S$4,0),FALSE)), 0, VLOOKUP(CONCATENATE($A120,AJ$66),'ECM Staff time by PoF'!$A$5:$S$119,MATCH($TV$103, 'ECM Staff time by PoF'!$A$4:$S$4,0),FALSE))))*AJ82</f>
        <v>0</v>
      </c>
      <c r="VE120" s="60">
        <f>IF($A120="",0,IF(VLOOKUP($A120,'ECM Staff time by PoF'!$B$5:$C$119,2,FALSE)="Not Applicable",VLOOKUP($A120,'ECM Staff time by PoF'!$B$5:$S$119,MATCH($TV$103, 'ECM Staff time by PoF'!$B$4:$S$4,0),FALSE),IF(ISERROR(VLOOKUP(CONCATENATE($A120,AK$66),'ECM Staff time by PoF'!$A$5:$S$119,MATCH($TV$103, 'ECM Staff time by PoF'!$A$4:$S$4,0),FALSE)), 0, VLOOKUP(CONCATENATE($A120,AK$66),'ECM Staff time by PoF'!$A$5:$S$119,MATCH($TV$103, 'ECM Staff time by PoF'!$A$4:$S$4,0),FALSE))))*AK82</f>
        <v>0</v>
      </c>
    </row>
    <row r="121" spans="1:577" x14ac:dyDescent="0.25">
      <c r="A121" s="132" t="str">
        <f>IF('ECM Location'!D21="", "",'ECM Location'!D21)</f>
        <v/>
      </c>
      <c r="B121" s="191">
        <f>IF($A121="",0,IF(VLOOKUP($A121,'ECM Staff time by PoF'!$B$5:$C$119,2,FALSE)="Not Applicable",VLOOKUP($A121,'ECM Staff time by PoF'!$B$5:$S$119,MATCH($B$103, 'ECM Staff time by PoF'!$B$4:$R$4,0),FALSE),IF(ISERROR(VLOOKUP(CONCATENATE($A121,B$66),'ECM Staff time by PoF'!$A$5:$S$119,MATCH($B$103, 'ECM Staff time by PoF'!$A$4:$R$4,0),FALSE)), 0, VLOOKUP(CONCATENATE($A121,B$66),'ECM Staff time by PoF'!$A$5:$S$119,MATCH($B$103, 'ECM Staff time by PoF'!$A$4:$R$4,0),FALSE))))*B83</f>
        <v>0</v>
      </c>
      <c r="C121" s="191">
        <f>IF($A121="",0,IF(VLOOKUP($A121,'ECM Staff time by PoF'!$B$5:$C$119,2,FALSE)="Not Applicable",VLOOKUP($A121,'ECM Staff time by PoF'!$B$5:$S$119,MATCH($B$103, 'ECM Staff time by PoF'!$B$4:$R$4,0),FALSE),IF(ISERROR(VLOOKUP(CONCATENATE($A121,C$66),'ECM Staff time by PoF'!$A$5:$S$119,MATCH($B$103, 'ECM Staff time by PoF'!$A$4:$R$4,0),FALSE)), 0, VLOOKUP(CONCATENATE($A121,C$66),'ECM Staff time by PoF'!$A$5:$S$119,MATCH($B$103, 'ECM Staff time by PoF'!$A$4:$R$4,0),FALSE))))*C83</f>
        <v>0</v>
      </c>
      <c r="D121" s="191">
        <f>IF($A121="",0,IF(VLOOKUP($A121,'ECM Staff time by PoF'!$B$5:$C$119,2,FALSE)="Not Applicable",VLOOKUP($A121,'ECM Staff time by PoF'!$B$5:$S$119,MATCH($B$103, 'ECM Staff time by PoF'!$B$4:$R$4,0),FALSE),IF(ISERROR(VLOOKUP(CONCATENATE($A121,D$66),'ECM Staff time by PoF'!$A$5:$S$119,MATCH($B$103, 'ECM Staff time by PoF'!$A$4:$R$4,0),FALSE)), 0, VLOOKUP(CONCATENATE($A121,D$66),'ECM Staff time by PoF'!$A$5:$S$119,MATCH($B$103, 'ECM Staff time by PoF'!$A$4:$R$4,0),FALSE))))*D83</f>
        <v>0</v>
      </c>
      <c r="E121" s="191">
        <f>IF($A121="",0,IF(VLOOKUP($A121,'ECM Staff time by PoF'!$B$5:$C$119,2,FALSE)="Not Applicable",VLOOKUP($A121,'ECM Staff time by PoF'!$B$5:$S$119,MATCH($B$103, 'ECM Staff time by PoF'!$B$4:$R$4,0),FALSE),IF(ISERROR(VLOOKUP(CONCATENATE($A121,E$66),'ECM Staff time by PoF'!$A$5:$S$119,MATCH($B$103, 'ECM Staff time by PoF'!$A$4:$R$4,0),FALSE)), 0, VLOOKUP(CONCATENATE($A121,E$66),'ECM Staff time by PoF'!$A$5:$S$119,MATCH($B$103, 'ECM Staff time by PoF'!$A$4:$R$4,0),FALSE))))*E83</f>
        <v>0</v>
      </c>
      <c r="F121" s="191">
        <f>IF($A121="",0,IF(VLOOKUP($A121,'ECM Staff time by PoF'!$B$5:$C$119,2,FALSE)="Not Applicable",VLOOKUP($A121,'ECM Staff time by PoF'!$B$5:$S$119,MATCH($B$103, 'ECM Staff time by PoF'!$B$4:$R$4,0),FALSE),IF(ISERROR(VLOOKUP(CONCATENATE($A121,F$66),'ECM Staff time by PoF'!$A$5:$S$119,MATCH($B$103, 'ECM Staff time by PoF'!$A$4:$R$4,0),FALSE)), 0, VLOOKUP(CONCATENATE($A121,F$66),'ECM Staff time by PoF'!$A$5:$S$119,MATCH($B$103, 'ECM Staff time by PoF'!$A$4:$R$4,0),FALSE))))*F83</f>
        <v>0</v>
      </c>
      <c r="G121" s="191">
        <f>IF($A121="",0,IF(VLOOKUP($A121,'ECM Staff time by PoF'!$B$5:$C$119,2,FALSE)="Not Applicable",VLOOKUP($A121,'ECM Staff time by PoF'!$B$5:$S$119,MATCH($B$103, 'ECM Staff time by PoF'!$B$4:$R$4,0),FALSE),IF(ISERROR(VLOOKUP(CONCATENATE($A121,G$66),'ECM Staff time by PoF'!$A$5:$S$119,MATCH($B$103, 'ECM Staff time by PoF'!$A$4:$R$4,0),FALSE)), 0, VLOOKUP(CONCATENATE($A121,G$66),'ECM Staff time by PoF'!$A$5:$S$119,MATCH($B$103, 'ECM Staff time by PoF'!$A$4:$R$4,0),FALSE))))*G83</f>
        <v>0</v>
      </c>
      <c r="H121" s="191">
        <f>IF($A121="",0,IF(VLOOKUP($A121,'ECM Staff time by PoF'!$B$5:$C$119,2,FALSE)="Not Applicable",VLOOKUP($A121,'ECM Staff time by PoF'!$B$5:$S$119,MATCH($B$103, 'ECM Staff time by PoF'!$B$4:$R$4,0),FALSE),IF(ISERROR(VLOOKUP(CONCATENATE($A121,H$66),'ECM Staff time by PoF'!$A$5:$S$119,MATCH($B$103, 'ECM Staff time by PoF'!$A$4:$R$4,0),FALSE)), 0, VLOOKUP(CONCATENATE($A121,H$66),'ECM Staff time by PoF'!$A$5:$S$119,MATCH($B$103, 'ECM Staff time by PoF'!$A$4:$R$4,0),FALSE))))*H83</f>
        <v>0</v>
      </c>
      <c r="I121" s="191">
        <f>IF($A121="",0,IF(VLOOKUP($A121,'ECM Staff time by PoF'!$B$5:$C$119,2,FALSE)="Not Applicable",VLOOKUP($A121,'ECM Staff time by PoF'!$B$5:$S$119,MATCH($B$103, 'ECM Staff time by PoF'!$B$4:$R$4,0),FALSE),IF(ISERROR(VLOOKUP(CONCATENATE($A121,I$66),'ECM Staff time by PoF'!$A$5:$S$119,MATCH($B$103, 'ECM Staff time by PoF'!$A$4:$R$4,0),FALSE)), 0, VLOOKUP(CONCATENATE($A121,I$66),'ECM Staff time by PoF'!$A$5:$S$119,MATCH($B$103, 'ECM Staff time by PoF'!$A$4:$R$4,0),FALSE))))*I83</f>
        <v>0</v>
      </c>
      <c r="J121" s="191">
        <f>IF($A121="",0,IF(VLOOKUP($A121,'ECM Staff time by PoF'!$B$5:$C$119,2,FALSE)="Not Applicable",VLOOKUP($A121,'ECM Staff time by PoF'!$B$5:$S$119,MATCH($B$103, 'ECM Staff time by PoF'!$B$4:$R$4,0),FALSE),IF(ISERROR(VLOOKUP(CONCATENATE($A121,J$66),'ECM Staff time by PoF'!$A$5:$S$119,MATCH($B$103, 'ECM Staff time by PoF'!$A$4:$R$4,0),FALSE)), 0, VLOOKUP(CONCATENATE($A121,J$66),'ECM Staff time by PoF'!$A$5:$S$119,MATCH($B$103, 'ECM Staff time by PoF'!$A$4:$R$4,0),FALSE))))*J83</f>
        <v>0</v>
      </c>
      <c r="K121" s="191">
        <f>IF($A121="",0,IF(VLOOKUP($A121,'ECM Staff time by PoF'!$B$5:$C$119,2,FALSE)="Not Applicable",VLOOKUP($A121,'ECM Staff time by PoF'!$B$5:$S$119,MATCH($B$103, 'ECM Staff time by PoF'!$B$4:$R$4,0),FALSE),IF(ISERROR(VLOOKUP(CONCATENATE($A121,K$66),'ECM Staff time by PoF'!$A$5:$S$119,MATCH($B$103, 'ECM Staff time by PoF'!$A$4:$R$4,0),FALSE)), 0, VLOOKUP(CONCATENATE($A121,K$66),'ECM Staff time by PoF'!$A$5:$S$119,MATCH($B$103, 'ECM Staff time by PoF'!$A$4:$R$4,0),FALSE))))*K83</f>
        <v>0</v>
      </c>
      <c r="L121" s="191">
        <f>IF($A121="",0,IF(VLOOKUP($A121,'ECM Staff time by PoF'!$B$5:$C$119,2,FALSE)="Not Applicable",VLOOKUP($A121,'ECM Staff time by PoF'!$B$5:$S$119,MATCH($B$103, 'ECM Staff time by PoF'!$B$4:$R$4,0),FALSE),IF(ISERROR(VLOOKUP(CONCATENATE($A121,L$66),'ECM Staff time by PoF'!$A$5:$S$119,MATCH($B$103, 'ECM Staff time by PoF'!$A$4:$R$4,0),FALSE)), 0, VLOOKUP(CONCATENATE($A121,L$66),'ECM Staff time by PoF'!$A$5:$S$119,MATCH($B$103, 'ECM Staff time by PoF'!$A$4:$R$4,0),FALSE))))*L83</f>
        <v>0</v>
      </c>
      <c r="M121" s="191">
        <f>IF($A121="",0,IF(VLOOKUP($A121,'ECM Staff time by PoF'!$B$5:$C$119,2,FALSE)="Not Applicable",VLOOKUP($A121,'ECM Staff time by PoF'!$B$5:$S$119,MATCH($B$103, 'ECM Staff time by PoF'!$B$4:$R$4,0),FALSE),IF(ISERROR(VLOOKUP(CONCATENATE($A121,M$66),'ECM Staff time by PoF'!$A$5:$S$119,MATCH($B$103, 'ECM Staff time by PoF'!$A$4:$R$4,0),FALSE)), 0, VLOOKUP(CONCATENATE($A121,M$66),'ECM Staff time by PoF'!$A$5:$S$119,MATCH($B$103, 'ECM Staff time by PoF'!$A$4:$R$4,0),FALSE))))*M83</f>
        <v>0</v>
      </c>
      <c r="N121" s="191">
        <f>IF($A121="",0,IF(VLOOKUP($A121,'ECM Staff time by PoF'!$B$5:$C$119,2,FALSE)="Not Applicable",VLOOKUP($A121,'ECM Staff time by PoF'!$B$5:$S$119,MATCH($B$103, 'ECM Staff time by PoF'!$B$4:$R$4,0),FALSE),IF(ISERROR(VLOOKUP(CONCATENATE($A121,N$66),'ECM Staff time by PoF'!$A$5:$S$119,MATCH($B$103, 'ECM Staff time by PoF'!$A$4:$R$4,0),FALSE)), 0, VLOOKUP(CONCATENATE($A121,N$66),'ECM Staff time by PoF'!$A$5:$S$119,MATCH($B$103, 'ECM Staff time by PoF'!$A$4:$R$4,0),FALSE))))*N83</f>
        <v>0</v>
      </c>
      <c r="O121" s="191">
        <f>IF($A121="",0,IF(VLOOKUP($A121,'ECM Staff time by PoF'!$B$5:$C$119,2,FALSE)="Not Applicable",VLOOKUP($A121,'ECM Staff time by PoF'!$B$5:$S$119,MATCH($B$103, 'ECM Staff time by PoF'!$B$4:$R$4,0),FALSE),IF(ISERROR(VLOOKUP(CONCATENATE($A121,O$66),'ECM Staff time by PoF'!$A$5:$S$119,MATCH($B$103, 'ECM Staff time by PoF'!$A$4:$R$4,0),FALSE)), 0, VLOOKUP(CONCATENATE($A121,O$66),'ECM Staff time by PoF'!$A$5:$S$119,MATCH($B$103, 'ECM Staff time by PoF'!$A$4:$R$4,0),FALSE))))*O83</f>
        <v>0</v>
      </c>
      <c r="P121" s="191">
        <f>IF($A121="",0,IF(VLOOKUP($A121,'ECM Staff time by PoF'!$B$5:$C$119,2,FALSE)="Not Applicable",VLOOKUP($A121,'ECM Staff time by PoF'!$B$5:$S$119,MATCH($B$103, 'ECM Staff time by PoF'!$B$4:$R$4,0),FALSE),IF(ISERROR(VLOOKUP(CONCATENATE($A121,P$66),'ECM Staff time by PoF'!$A$5:$S$119,MATCH($B$103, 'ECM Staff time by PoF'!$A$4:$R$4,0),FALSE)), 0, VLOOKUP(CONCATENATE($A121,P$66),'ECM Staff time by PoF'!$A$5:$S$119,MATCH($B$103, 'ECM Staff time by PoF'!$A$4:$R$4,0),FALSE))))*P83</f>
        <v>0</v>
      </c>
      <c r="Q121" s="191">
        <f>IF($A121="",0,IF(VLOOKUP($A121,'ECM Staff time by PoF'!$B$5:$C$119,2,FALSE)="Not Applicable",VLOOKUP($A121,'ECM Staff time by PoF'!$B$5:$S$119,MATCH($B$103, 'ECM Staff time by PoF'!$B$4:$R$4,0),FALSE),IF(ISERROR(VLOOKUP(CONCATENATE($A121,Q$66),'ECM Staff time by PoF'!$A$5:$S$119,MATCH($B$103, 'ECM Staff time by PoF'!$A$4:$R$4,0),FALSE)), 0, VLOOKUP(CONCATENATE($A121,Q$66),'ECM Staff time by PoF'!$A$5:$S$119,MATCH($B$103, 'ECM Staff time by PoF'!$A$4:$R$4,0),FALSE))))*Q83</f>
        <v>0</v>
      </c>
      <c r="R121" s="191">
        <f>IF($A121="",0,IF(VLOOKUP($A121,'ECM Staff time by PoF'!$B$5:$C$119,2,FALSE)="Not Applicable",VLOOKUP($A121,'ECM Staff time by PoF'!$B$5:$S$119,MATCH($B$103, 'ECM Staff time by PoF'!$B$4:$R$4,0),FALSE),IF(ISERROR(VLOOKUP(CONCATENATE($A121,R$66),'ECM Staff time by PoF'!$A$5:$S$119,MATCH($B$103, 'ECM Staff time by PoF'!$A$4:$R$4,0),FALSE)), 0, VLOOKUP(CONCATENATE($A121,R$66),'ECM Staff time by PoF'!$A$5:$S$119,MATCH($B$103, 'ECM Staff time by PoF'!$A$4:$R$4,0),FALSE))))*R83</f>
        <v>0</v>
      </c>
      <c r="S121" s="191">
        <f>IF($A121="",0,IF(VLOOKUP($A121,'ECM Staff time by PoF'!$B$5:$C$119,2,FALSE)="Not Applicable",VLOOKUP($A121,'ECM Staff time by PoF'!$B$5:$S$119,MATCH($B$103, 'ECM Staff time by PoF'!$B$4:$R$4,0),FALSE),IF(ISERROR(VLOOKUP(CONCATENATE($A121,S$66),'ECM Staff time by PoF'!$A$5:$S$119,MATCH($B$103, 'ECM Staff time by PoF'!$A$4:$R$4,0),FALSE)), 0, VLOOKUP(CONCATENATE($A121,S$66),'ECM Staff time by PoF'!$A$5:$S$119,MATCH($B$103, 'ECM Staff time by PoF'!$A$4:$R$4,0),FALSE))))*S83</f>
        <v>0</v>
      </c>
      <c r="T121" s="191">
        <f>IF($A121="",0,IF(VLOOKUP($A121,'ECM Staff time by PoF'!$B$5:$C$119,2,FALSE)="Not Applicable",VLOOKUP($A121,'ECM Staff time by PoF'!$B$5:$S$119,MATCH($B$103, 'ECM Staff time by PoF'!$B$4:$R$4,0),FALSE),IF(ISERROR(VLOOKUP(CONCATENATE($A121,T$66),'ECM Staff time by PoF'!$A$5:$S$119,MATCH($B$103, 'ECM Staff time by PoF'!$A$4:$R$4,0),FALSE)), 0, VLOOKUP(CONCATENATE($A121,T$66),'ECM Staff time by PoF'!$A$5:$S$119,MATCH($B$103, 'ECM Staff time by PoF'!$A$4:$R$4,0),FALSE))))*T83</f>
        <v>0</v>
      </c>
      <c r="U121" s="191">
        <f>IF($A121="",0,IF(VLOOKUP($A121,'ECM Staff time by PoF'!$B$5:$C$119,2,FALSE)="Not Applicable",VLOOKUP($A121,'ECM Staff time by PoF'!$B$5:$S$119,MATCH($B$103, 'ECM Staff time by PoF'!$B$4:$R$4,0),FALSE),IF(ISERROR(VLOOKUP(CONCATENATE($A121,U$66),'ECM Staff time by PoF'!$A$5:$S$119,MATCH($B$103, 'ECM Staff time by PoF'!$A$4:$R$4,0),FALSE)), 0, VLOOKUP(CONCATENATE($A121,U$66),'ECM Staff time by PoF'!$A$5:$S$119,MATCH($B$103, 'ECM Staff time by PoF'!$A$4:$R$4,0),FALSE))))*U83</f>
        <v>0</v>
      </c>
      <c r="V121" s="191">
        <f>IF($A121="",0,IF(VLOOKUP($A121,'ECM Staff time by PoF'!$B$5:$C$119,2,FALSE)="Not Applicable",VLOOKUP($A121,'ECM Staff time by PoF'!$B$5:$S$119,MATCH($B$103, 'ECM Staff time by PoF'!$B$4:$R$4,0),FALSE),IF(ISERROR(VLOOKUP(CONCATENATE($A121,V$66),'ECM Staff time by PoF'!$A$5:$S$119,MATCH($B$103, 'ECM Staff time by PoF'!$A$4:$R$4,0),FALSE)), 0, VLOOKUP(CONCATENATE($A121,V$66),'ECM Staff time by PoF'!$A$5:$S$119,MATCH($B$103, 'ECM Staff time by PoF'!$A$4:$R$4,0),FALSE))))*V83</f>
        <v>0</v>
      </c>
      <c r="W121" s="191">
        <f>IF($A121="",0,IF(VLOOKUP($A121,'ECM Staff time by PoF'!$B$5:$C$119,2,FALSE)="Not Applicable",VLOOKUP($A121,'ECM Staff time by PoF'!$B$5:$S$119,MATCH($B$103, 'ECM Staff time by PoF'!$B$4:$R$4,0),FALSE),IF(ISERROR(VLOOKUP(CONCATENATE($A121,W$66),'ECM Staff time by PoF'!$A$5:$S$119,MATCH($B$103, 'ECM Staff time by PoF'!$A$4:$R$4,0),FALSE)), 0, VLOOKUP(CONCATENATE($A121,W$66),'ECM Staff time by PoF'!$A$5:$S$119,MATCH($B$103, 'ECM Staff time by PoF'!$A$4:$R$4,0),FALSE))))*W83</f>
        <v>0</v>
      </c>
      <c r="X121" s="191">
        <f>IF($A121="",0,IF(VLOOKUP($A121,'ECM Staff time by PoF'!$B$5:$C$119,2,FALSE)="Not Applicable",VLOOKUP($A121,'ECM Staff time by PoF'!$B$5:$S$119,MATCH($B$103, 'ECM Staff time by PoF'!$B$4:$R$4,0),FALSE),IF(ISERROR(VLOOKUP(CONCATENATE($A121,X$66),'ECM Staff time by PoF'!$A$5:$S$119,MATCH($B$103, 'ECM Staff time by PoF'!$A$4:$R$4,0),FALSE)), 0, VLOOKUP(CONCATENATE($A121,X$66),'ECM Staff time by PoF'!$A$5:$S$119,MATCH($B$103, 'ECM Staff time by PoF'!$A$4:$R$4,0),FALSE))))*X83</f>
        <v>0</v>
      </c>
      <c r="Y121" s="191">
        <f>IF($A121="",0,IF(VLOOKUP($A121,'ECM Staff time by PoF'!$B$5:$C$119,2,FALSE)="Not Applicable",VLOOKUP($A121,'ECM Staff time by PoF'!$B$5:$S$119,MATCH($B$103, 'ECM Staff time by PoF'!$B$4:$R$4,0),FALSE),IF(ISERROR(VLOOKUP(CONCATENATE($A121,Y$66),'ECM Staff time by PoF'!$A$5:$S$119,MATCH($B$103, 'ECM Staff time by PoF'!$A$4:$R$4,0),FALSE)), 0, VLOOKUP(CONCATENATE($A121,Y$66),'ECM Staff time by PoF'!$A$5:$S$119,MATCH($B$103, 'ECM Staff time by PoF'!$A$4:$R$4,0),FALSE))))*Y83</f>
        <v>0</v>
      </c>
      <c r="Z121" s="191">
        <f>IF($A121="",0,IF(VLOOKUP($A121,'ECM Staff time by PoF'!$B$5:$C$119,2,FALSE)="Not Applicable",VLOOKUP($A121,'ECM Staff time by PoF'!$B$5:$S$119,MATCH($B$103, 'ECM Staff time by PoF'!$B$4:$R$4,0),FALSE),IF(ISERROR(VLOOKUP(CONCATENATE($A121,Z$66),'ECM Staff time by PoF'!$A$5:$S$119,MATCH($B$103, 'ECM Staff time by PoF'!$A$4:$R$4,0),FALSE)), 0, VLOOKUP(CONCATENATE($A121,Z$66),'ECM Staff time by PoF'!$A$5:$S$119,MATCH($B$103, 'ECM Staff time by PoF'!$A$4:$R$4,0),FALSE))))*Z83</f>
        <v>0</v>
      </c>
      <c r="AA121" s="191">
        <f>IF($A121="",0,IF(VLOOKUP($A121,'ECM Staff time by PoF'!$B$5:$C$119,2,FALSE)="Not Applicable",VLOOKUP($A121,'ECM Staff time by PoF'!$B$5:$S$119,MATCH($B$103, 'ECM Staff time by PoF'!$B$4:$R$4,0),FALSE),IF(ISERROR(VLOOKUP(CONCATENATE($A121,AA$66),'ECM Staff time by PoF'!$A$5:$S$119,MATCH($B$103, 'ECM Staff time by PoF'!$A$4:$R$4,0),FALSE)), 0, VLOOKUP(CONCATENATE($A121,AA$66),'ECM Staff time by PoF'!$A$5:$S$119,MATCH($B$103, 'ECM Staff time by PoF'!$A$4:$R$4,0),FALSE))))*AA83</f>
        <v>0</v>
      </c>
      <c r="AB121" s="191">
        <f>IF($A121="",0,IF(VLOOKUP($A121,'ECM Staff time by PoF'!$B$5:$C$119,2,FALSE)="Not Applicable",VLOOKUP($A121,'ECM Staff time by PoF'!$B$5:$S$119,MATCH($B$103, 'ECM Staff time by PoF'!$B$4:$R$4,0),FALSE),IF(ISERROR(VLOOKUP(CONCATENATE($A121,AB$66),'ECM Staff time by PoF'!$A$5:$S$119,MATCH($B$103, 'ECM Staff time by PoF'!$A$4:$R$4,0),FALSE)), 0, VLOOKUP(CONCATENATE($A121,AB$66),'ECM Staff time by PoF'!$A$5:$S$119,MATCH($B$103, 'ECM Staff time by PoF'!$A$4:$R$4,0),FALSE))))*AB83</f>
        <v>0</v>
      </c>
      <c r="AC121" s="191">
        <f>IF($A121="",0,IF(VLOOKUP($A121,'ECM Staff time by PoF'!$B$5:$C$119,2,FALSE)="Not Applicable",VLOOKUP($A121,'ECM Staff time by PoF'!$B$5:$S$119,MATCH($B$103, 'ECM Staff time by PoF'!$B$4:$R$4,0),FALSE),IF(ISERROR(VLOOKUP(CONCATENATE($A121,AC$66),'ECM Staff time by PoF'!$A$5:$S$119,MATCH($B$103, 'ECM Staff time by PoF'!$A$4:$R$4,0),FALSE)), 0, VLOOKUP(CONCATENATE($A121,AC$66),'ECM Staff time by PoF'!$A$5:$S$119,MATCH($B$103, 'ECM Staff time by PoF'!$A$4:$R$4,0),FALSE))))*AC83</f>
        <v>0</v>
      </c>
      <c r="AD121" s="191">
        <f>IF($A121="",0,IF(VLOOKUP($A121,'ECM Staff time by PoF'!$B$5:$C$119,2,FALSE)="Not Applicable",VLOOKUP($A121,'ECM Staff time by PoF'!$B$5:$S$119,MATCH($B$103, 'ECM Staff time by PoF'!$B$4:$R$4,0),FALSE),IF(ISERROR(VLOOKUP(CONCATENATE($A121,AD$66),'ECM Staff time by PoF'!$A$5:$S$119,MATCH($B$103, 'ECM Staff time by PoF'!$A$4:$R$4,0),FALSE)), 0, VLOOKUP(CONCATENATE($A121,AD$66),'ECM Staff time by PoF'!$A$5:$S$119,MATCH($B$103, 'ECM Staff time by PoF'!$A$4:$R$4,0),FALSE))))*AD83</f>
        <v>0</v>
      </c>
      <c r="AE121" s="191">
        <f>IF($A121="",0,IF(VLOOKUP($A121,'ECM Staff time by PoF'!$B$5:$C$119,2,FALSE)="Not Applicable",VLOOKUP($A121,'ECM Staff time by PoF'!$B$5:$S$119,MATCH($B$103, 'ECM Staff time by PoF'!$B$4:$R$4,0),FALSE),IF(ISERROR(VLOOKUP(CONCATENATE($A121,AE$66),'ECM Staff time by PoF'!$A$5:$S$119,MATCH($B$103, 'ECM Staff time by PoF'!$A$4:$R$4,0),FALSE)), 0, VLOOKUP(CONCATENATE($A121,AE$66),'ECM Staff time by PoF'!$A$5:$S$119,MATCH($B$103, 'ECM Staff time by PoF'!$A$4:$R$4,0),FALSE))))*AE83</f>
        <v>0</v>
      </c>
      <c r="AF121" s="191">
        <f>IF($A121="",0,IF(VLOOKUP($A121,'ECM Staff time by PoF'!$B$5:$C$119,2,FALSE)="Not Applicable",VLOOKUP($A121,'ECM Staff time by PoF'!$B$5:$S$119,MATCH($B$103, 'ECM Staff time by PoF'!$B$4:$R$4,0),FALSE),IF(ISERROR(VLOOKUP(CONCATENATE($A121,AF$66),'ECM Staff time by PoF'!$A$5:$S$119,MATCH($B$103, 'ECM Staff time by PoF'!$A$4:$R$4,0),FALSE)), 0, VLOOKUP(CONCATENATE($A121,AF$66),'ECM Staff time by PoF'!$A$5:$S$119,MATCH($B$103, 'ECM Staff time by PoF'!$A$4:$R$4,0),FALSE))))*AF83</f>
        <v>0</v>
      </c>
      <c r="AG121" s="191">
        <f>IF($A121="",0,IF(VLOOKUP($A121,'ECM Staff time by PoF'!$B$5:$C$119,2,FALSE)="Not Applicable",VLOOKUP($A121,'ECM Staff time by PoF'!$B$5:$S$119,MATCH($B$103, 'ECM Staff time by PoF'!$B$4:$R$4,0),FALSE),IF(ISERROR(VLOOKUP(CONCATENATE($A121,AG$66),'ECM Staff time by PoF'!$A$5:$S$119,MATCH($B$103, 'ECM Staff time by PoF'!$A$4:$R$4,0),FALSE)), 0, VLOOKUP(CONCATENATE($A121,AG$66),'ECM Staff time by PoF'!$A$5:$S$119,MATCH($B$103, 'ECM Staff time by PoF'!$A$4:$R$4,0),FALSE))))*AG83</f>
        <v>0</v>
      </c>
      <c r="AH121" s="191">
        <f>IF($A121="",0,IF(VLOOKUP($A121,'ECM Staff time by PoF'!$B$5:$C$119,2,FALSE)="Not Applicable",VLOOKUP($A121,'ECM Staff time by PoF'!$B$5:$S$119,MATCH($B$103, 'ECM Staff time by PoF'!$B$4:$R$4,0),FALSE),IF(ISERROR(VLOOKUP(CONCATENATE($A121,AH$66),'ECM Staff time by PoF'!$A$5:$S$119,MATCH($B$103, 'ECM Staff time by PoF'!$A$4:$R$4,0),FALSE)), 0, VLOOKUP(CONCATENATE($A121,AH$66),'ECM Staff time by PoF'!$A$5:$S$119,MATCH($B$103, 'ECM Staff time by PoF'!$A$4:$R$4,0),FALSE))))*AH83</f>
        <v>0</v>
      </c>
      <c r="AI121" s="191">
        <f>IF($A121="",0,IF(VLOOKUP($A121,'ECM Staff time by PoF'!$B$5:$C$119,2,FALSE)="Not Applicable",VLOOKUP($A121,'ECM Staff time by PoF'!$B$5:$S$119,MATCH($B$103, 'ECM Staff time by PoF'!$B$4:$R$4,0),FALSE),IF(ISERROR(VLOOKUP(CONCATENATE($A121,AI$66),'ECM Staff time by PoF'!$A$5:$S$119,MATCH($B$103, 'ECM Staff time by PoF'!$A$4:$R$4,0),FALSE)), 0, VLOOKUP(CONCATENATE($A121,AI$66),'ECM Staff time by PoF'!$A$5:$S$119,MATCH($B$103, 'ECM Staff time by PoF'!$A$4:$R$4,0),FALSE))))*AI83</f>
        <v>0</v>
      </c>
      <c r="AJ121" s="191">
        <f>IF($A121="",0,IF(VLOOKUP($A121,'ECM Staff time by PoF'!$B$5:$C$119,2,FALSE)="Not Applicable",VLOOKUP($A121,'ECM Staff time by PoF'!$B$5:$S$119,MATCH($B$103, 'ECM Staff time by PoF'!$B$4:$R$4,0),FALSE),IF(ISERROR(VLOOKUP(CONCATENATE($A121,AJ$66),'ECM Staff time by PoF'!$A$5:$S$119,MATCH($B$103, 'ECM Staff time by PoF'!$A$4:$R$4,0),FALSE)), 0, VLOOKUP(CONCATENATE($A121,AJ$66),'ECM Staff time by PoF'!$A$5:$S$119,MATCH($B$103, 'ECM Staff time by PoF'!$A$4:$R$4,0),FALSE))))*AJ83</f>
        <v>0</v>
      </c>
      <c r="AK121" s="191">
        <f>IF($A121="",0,IF(VLOOKUP($A121,'ECM Staff time by PoF'!$B$5:$C$119,2,FALSE)="Not Applicable",VLOOKUP($A121,'ECM Staff time by PoF'!$B$5:$S$119,MATCH($B$103, 'ECM Staff time by PoF'!$B$4:$R$4,0),FALSE),IF(ISERROR(VLOOKUP(CONCATENATE($A121,AK$66),'ECM Staff time by PoF'!$A$5:$S$119,MATCH($B$103, 'ECM Staff time by PoF'!$A$4:$R$4,0),FALSE)), 0, VLOOKUP(CONCATENATE($A121,AK$66),'ECM Staff time by PoF'!$A$5:$S$119,MATCH($B$103, 'ECM Staff time by PoF'!$A$4:$R$4,0),FALSE))))*AK83</f>
        <v>0</v>
      </c>
      <c r="AL121" s="191">
        <f>IF($A121="",0,IF(VLOOKUP($A121,'ECM Staff time by PoF'!$B$5:$C$119,2,FALSE)="Not Applicable",VLOOKUP($A121,'ECM Staff time by PoF'!$B$5:$S$119,MATCH($AL$103, 'ECM Staff time by PoF'!$B$4:$R$4,0),FALSE),IF(ISERROR(VLOOKUP(CONCATENATE($A121,B$66),'ECM Staff time by PoF'!$A$5:$S$119,MATCH($AL$103, 'ECM Staff time by PoF'!$A$4:$R$4,0),FALSE)), 0, VLOOKUP(CONCATENATE($A121,B$66),'ECM Staff time by PoF'!$A$5:$S$119,MATCH($AL$103, 'ECM Staff time by PoF'!$A$4:$R$4,0),FALSE))))*B83</f>
        <v>0</v>
      </c>
      <c r="AM121" s="191">
        <f>IF($A121="",0,IF(VLOOKUP($A121,'ECM Staff time by PoF'!$B$5:$C$119,2,FALSE)="Not Applicable",VLOOKUP($A121,'ECM Staff time by PoF'!$B$5:$S$119,MATCH($AL$103, 'ECM Staff time by PoF'!$B$4:$R$4,0),FALSE),IF(ISERROR(VLOOKUP(CONCATENATE($A121,C$66),'ECM Staff time by PoF'!$A$5:$S$119,MATCH($AL$103, 'ECM Staff time by PoF'!$A$4:$R$4,0),FALSE)), 0, VLOOKUP(CONCATENATE($A121,C$66),'ECM Staff time by PoF'!$A$5:$S$119,MATCH($AL$103, 'ECM Staff time by PoF'!$A$4:$R$4,0),FALSE))))*C83</f>
        <v>0</v>
      </c>
      <c r="AN121" s="191">
        <f>IF($A121="",0,IF(VLOOKUP($A121,'ECM Staff time by PoF'!$B$5:$C$119,2,FALSE)="Not Applicable",VLOOKUP($A121,'ECM Staff time by PoF'!$B$5:$S$119,MATCH($AL$103, 'ECM Staff time by PoF'!$B$4:$R$4,0),FALSE),IF(ISERROR(VLOOKUP(CONCATENATE($A121,D$66),'ECM Staff time by PoF'!$A$5:$S$119,MATCH($AL$103, 'ECM Staff time by PoF'!$A$4:$R$4,0),FALSE)), 0, VLOOKUP(CONCATENATE($A121,D$66),'ECM Staff time by PoF'!$A$5:$S$119,MATCH($AL$103, 'ECM Staff time by PoF'!$A$4:$R$4,0),FALSE))))*D83</f>
        <v>0</v>
      </c>
      <c r="AO121" s="191">
        <f>IF($A121="",0,IF(VLOOKUP($A121,'ECM Staff time by PoF'!$B$5:$C$119,2,FALSE)="Not Applicable",VLOOKUP($A121,'ECM Staff time by PoF'!$B$5:$S$119,MATCH($AL$103, 'ECM Staff time by PoF'!$B$4:$R$4,0),FALSE),IF(ISERROR(VLOOKUP(CONCATENATE($A121,E$66),'ECM Staff time by PoF'!$A$5:$S$119,MATCH($AL$103, 'ECM Staff time by PoF'!$A$4:$R$4,0),FALSE)), 0, VLOOKUP(CONCATENATE($A121,E$66),'ECM Staff time by PoF'!$A$5:$S$119,MATCH($AL$103, 'ECM Staff time by PoF'!$A$4:$R$4,0),FALSE))))*E83</f>
        <v>0</v>
      </c>
      <c r="AP121" s="191">
        <f>IF($A121="",0,IF(VLOOKUP($A121,'ECM Staff time by PoF'!$B$5:$C$119,2,FALSE)="Not Applicable",VLOOKUP($A121,'ECM Staff time by PoF'!$B$5:$S$119,MATCH($AL$103, 'ECM Staff time by PoF'!$B$4:$R$4,0),FALSE),IF(ISERROR(VLOOKUP(CONCATENATE($A121,F$66),'ECM Staff time by PoF'!$A$5:$S$119,MATCH($AL$103, 'ECM Staff time by PoF'!$A$4:$R$4,0),FALSE)), 0, VLOOKUP(CONCATENATE($A121,F$66),'ECM Staff time by PoF'!$A$5:$S$119,MATCH($AL$103, 'ECM Staff time by PoF'!$A$4:$R$4,0),FALSE))))*F83</f>
        <v>0</v>
      </c>
      <c r="AQ121" s="191">
        <f>IF($A121="",0,IF(VLOOKUP($A121,'ECM Staff time by PoF'!$B$5:$C$119,2,FALSE)="Not Applicable",VLOOKUP($A121,'ECM Staff time by PoF'!$B$5:$S$119,MATCH($AL$103, 'ECM Staff time by PoF'!$B$4:$R$4,0),FALSE),IF(ISERROR(VLOOKUP(CONCATENATE($A121,G$66),'ECM Staff time by PoF'!$A$5:$S$119,MATCH($AL$103, 'ECM Staff time by PoF'!$A$4:$R$4,0),FALSE)), 0, VLOOKUP(CONCATENATE($A121,G$66),'ECM Staff time by PoF'!$A$5:$S$119,MATCH($AL$103, 'ECM Staff time by PoF'!$A$4:$R$4,0),FALSE))))*G83</f>
        <v>0</v>
      </c>
      <c r="AR121" s="191">
        <f>IF($A121="",0,IF(VLOOKUP($A121,'ECM Staff time by PoF'!$B$5:$C$119,2,FALSE)="Not Applicable",VLOOKUP($A121,'ECM Staff time by PoF'!$B$5:$S$119,MATCH($AL$103, 'ECM Staff time by PoF'!$B$4:$R$4,0),FALSE),IF(ISERROR(VLOOKUP(CONCATENATE($A121,H$66),'ECM Staff time by PoF'!$A$5:$S$119,MATCH($AL$103, 'ECM Staff time by PoF'!$A$4:$R$4,0),FALSE)), 0, VLOOKUP(CONCATENATE($A121,H$66),'ECM Staff time by PoF'!$A$5:$S$119,MATCH($AL$103, 'ECM Staff time by PoF'!$A$4:$R$4,0),FALSE))))*H83</f>
        <v>0</v>
      </c>
      <c r="AS121" s="191">
        <f>IF($A121="",0,IF(VLOOKUP($A121,'ECM Staff time by PoF'!$B$5:$C$119,2,FALSE)="Not Applicable",VLOOKUP($A121,'ECM Staff time by PoF'!$B$5:$S$119,MATCH($AL$103, 'ECM Staff time by PoF'!$B$4:$R$4,0),FALSE),IF(ISERROR(VLOOKUP(CONCATENATE($A121,I$66),'ECM Staff time by PoF'!$A$5:$S$119,MATCH($AL$103, 'ECM Staff time by PoF'!$A$4:$R$4,0),FALSE)), 0, VLOOKUP(CONCATENATE($A121,I$66),'ECM Staff time by PoF'!$A$5:$S$119,MATCH($AL$103, 'ECM Staff time by PoF'!$A$4:$R$4,0),FALSE))))*I83</f>
        <v>0</v>
      </c>
      <c r="AT121" s="191">
        <f>IF($A121="",0,IF(VLOOKUP($A121,'ECM Staff time by PoF'!$B$5:$C$119,2,FALSE)="Not Applicable",VLOOKUP($A121,'ECM Staff time by PoF'!$B$5:$S$119,MATCH($AL$103, 'ECM Staff time by PoF'!$B$4:$R$4,0),FALSE),IF(ISERROR(VLOOKUP(CONCATENATE($A121,J$66),'ECM Staff time by PoF'!$A$5:$S$119,MATCH($AL$103, 'ECM Staff time by PoF'!$A$4:$R$4,0),FALSE)), 0, VLOOKUP(CONCATENATE($A121,J$66),'ECM Staff time by PoF'!$A$5:$S$119,MATCH($AL$103, 'ECM Staff time by PoF'!$A$4:$R$4,0),FALSE))))*J83</f>
        <v>0</v>
      </c>
      <c r="AU121" s="191">
        <f>IF($A121="",0,IF(VLOOKUP($A121,'ECM Staff time by PoF'!$B$5:$C$119,2,FALSE)="Not Applicable",VLOOKUP($A121,'ECM Staff time by PoF'!$B$5:$S$119,MATCH($AL$103, 'ECM Staff time by PoF'!$B$4:$R$4,0),FALSE),IF(ISERROR(VLOOKUP(CONCATENATE($A121,K$66),'ECM Staff time by PoF'!$A$5:$S$119,MATCH($AL$103, 'ECM Staff time by PoF'!$A$4:$R$4,0),FALSE)), 0, VLOOKUP(CONCATENATE($A121,K$66),'ECM Staff time by PoF'!$A$5:$S$119,MATCH($AL$103, 'ECM Staff time by PoF'!$A$4:$R$4,0),FALSE))))*K83</f>
        <v>0</v>
      </c>
      <c r="AV121" s="191">
        <f>IF($A121="",0,IF(VLOOKUP($A121,'ECM Staff time by PoF'!$B$5:$C$119,2,FALSE)="Not Applicable",VLOOKUP($A121,'ECM Staff time by PoF'!$B$5:$S$119,MATCH($AL$103, 'ECM Staff time by PoF'!$B$4:$R$4,0),FALSE),IF(ISERROR(VLOOKUP(CONCATENATE($A121,L$66),'ECM Staff time by PoF'!$A$5:$S$119,MATCH($AL$103, 'ECM Staff time by PoF'!$A$4:$R$4,0),FALSE)), 0, VLOOKUP(CONCATENATE($A121,L$66),'ECM Staff time by PoF'!$A$5:$S$119,MATCH($AL$103, 'ECM Staff time by PoF'!$A$4:$R$4,0),FALSE))))*L83</f>
        <v>0</v>
      </c>
      <c r="AW121" s="191">
        <f>IF($A121="",0,IF(VLOOKUP($A121,'ECM Staff time by PoF'!$B$5:$C$119,2,FALSE)="Not Applicable",VLOOKUP($A121,'ECM Staff time by PoF'!$B$5:$S$119,MATCH($AL$103, 'ECM Staff time by PoF'!$B$4:$R$4,0),FALSE),IF(ISERROR(VLOOKUP(CONCATENATE($A121,M$66),'ECM Staff time by PoF'!$A$5:$S$119,MATCH($AL$103, 'ECM Staff time by PoF'!$A$4:$R$4,0),FALSE)), 0, VLOOKUP(CONCATENATE($A121,M$66),'ECM Staff time by PoF'!$A$5:$S$119,MATCH($AL$103, 'ECM Staff time by PoF'!$A$4:$R$4,0),FALSE))))*M83</f>
        <v>0</v>
      </c>
      <c r="AX121" s="191">
        <f>IF($A121="",0,IF(VLOOKUP($A121,'ECM Staff time by PoF'!$B$5:$C$119,2,FALSE)="Not Applicable",VLOOKUP($A121,'ECM Staff time by PoF'!$B$5:$S$119,MATCH($AL$103, 'ECM Staff time by PoF'!$B$4:$R$4,0),FALSE),IF(ISERROR(VLOOKUP(CONCATENATE($A121,N$66),'ECM Staff time by PoF'!$A$5:$S$119,MATCH($AL$103, 'ECM Staff time by PoF'!$A$4:$R$4,0),FALSE)), 0, VLOOKUP(CONCATENATE($A121,N$66),'ECM Staff time by PoF'!$A$5:$S$119,MATCH($AL$103, 'ECM Staff time by PoF'!$A$4:$R$4,0),FALSE))))*N83</f>
        <v>0</v>
      </c>
      <c r="AY121" s="191">
        <f>IF($A121="",0,IF(VLOOKUP($A121,'ECM Staff time by PoF'!$B$5:$C$119,2,FALSE)="Not Applicable",VLOOKUP($A121,'ECM Staff time by PoF'!$B$5:$S$119,MATCH($AL$103, 'ECM Staff time by PoF'!$B$4:$R$4,0),FALSE),IF(ISERROR(VLOOKUP(CONCATENATE($A121,O$66),'ECM Staff time by PoF'!$A$5:$S$119,MATCH($AL$103, 'ECM Staff time by PoF'!$A$4:$R$4,0),FALSE)), 0, VLOOKUP(CONCATENATE($A121,O$66),'ECM Staff time by PoF'!$A$5:$S$119,MATCH($AL$103, 'ECM Staff time by PoF'!$A$4:$R$4,0),FALSE))))*O83</f>
        <v>0</v>
      </c>
      <c r="AZ121" s="191">
        <f>IF($A121="",0,IF(VLOOKUP($A121,'ECM Staff time by PoF'!$B$5:$C$119,2,FALSE)="Not Applicable",VLOOKUP($A121,'ECM Staff time by PoF'!$B$5:$S$119,MATCH($AL$103, 'ECM Staff time by PoF'!$B$4:$R$4,0),FALSE),IF(ISERROR(VLOOKUP(CONCATENATE($A121,P$66),'ECM Staff time by PoF'!$A$5:$S$119,MATCH($AL$103, 'ECM Staff time by PoF'!$A$4:$R$4,0),FALSE)), 0, VLOOKUP(CONCATENATE($A121,P$66),'ECM Staff time by PoF'!$A$5:$S$119,MATCH($AL$103, 'ECM Staff time by PoF'!$A$4:$R$4,0),FALSE))))*P83</f>
        <v>0</v>
      </c>
      <c r="BA121" s="191">
        <f>IF($A121="",0,IF(VLOOKUP($A121,'ECM Staff time by PoF'!$B$5:$C$119,2,FALSE)="Not Applicable",VLOOKUP($A121,'ECM Staff time by PoF'!$B$5:$S$119,MATCH($AL$103, 'ECM Staff time by PoF'!$B$4:$R$4,0),FALSE),IF(ISERROR(VLOOKUP(CONCATENATE($A121,Q$66),'ECM Staff time by PoF'!$A$5:$S$119,MATCH($AL$103, 'ECM Staff time by PoF'!$A$4:$R$4,0),FALSE)), 0, VLOOKUP(CONCATENATE($A121,Q$66),'ECM Staff time by PoF'!$A$5:$S$119,MATCH($AL$103, 'ECM Staff time by PoF'!$A$4:$R$4,0),FALSE))))*Q83</f>
        <v>0</v>
      </c>
      <c r="BB121" s="191">
        <f>IF($A121="",0,IF(VLOOKUP($A121,'ECM Staff time by PoF'!$B$5:$C$119,2,FALSE)="Not Applicable",VLOOKUP($A121,'ECM Staff time by PoF'!$B$5:$S$119,MATCH($AL$103, 'ECM Staff time by PoF'!$B$4:$R$4,0),FALSE),IF(ISERROR(VLOOKUP(CONCATENATE($A121,R$66),'ECM Staff time by PoF'!$A$5:$S$119,MATCH($AL$103, 'ECM Staff time by PoF'!$A$4:$R$4,0),FALSE)), 0, VLOOKUP(CONCATENATE($A121,R$66),'ECM Staff time by PoF'!$A$5:$S$119,MATCH($AL$103, 'ECM Staff time by PoF'!$A$4:$R$4,0),FALSE))))*R83</f>
        <v>0</v>
      </c>
      <c r="BC121" s="191">
        <f>IF($A121="",0,IF(VLOOKUP($A121,'ECM Staff time by PoF'!$B$5:$C$119,2,FALSE)="Not Applicable",VLOOKUP($A121,'ECM Staff time by PoF'!$B$5:$S$119,MATCH($AL$103, 'ECM Staff time by PoF'!$B$4:$R$4,0),FALSE),IF(ISERROR(VLOOKUP(CONCATENATE($A121,S$66),'ECM Staff time by PoF'!$A$5:$S$119,MATCH($AL$103, 'ECM Staff time by PoF'!$A$4:$R$4,0),FALSE)), 0, VLOOKUP(CONCATENATE($A121,S$66),'ECM Staff time by PoF'!$A$5:$S$119,MATCH($AL$103, 'ECM Staff time by PoF'!$A$4:$R$4,0),FALSE))))*S83</f>
        <v>0</v>
      </c>
      <c r="BD121" s="191">
        <f>IF($A121="",0,IF(VLOOKUP($A121,'ECM Staff time by PoF'!$B$5:$C$119,2,FALSE)="Not Applicable",VLOOKUP($A121,'ECM Staff time by PoF'!$B$5:$S$119,MATCH($AL$103, 'ECM Staff time by PoF'!$B$4:$R$4,0),FALSE),IF(ISERROR(VLOOKUP(CONCATENATE($A121,T$66),'ECM Staff time by PoF'!$A$5:$S$119,MATCH($AL$103, 'ECM Staff time by PoF'!$A$4:$R$4,0),FALSE)), 0, VLOOKUP(CONCATENATE($A121,T$66),'ECM Staff time by PoF'!$A$5:$S$119,MATCH($AL$103, 'ECM Staff time by PoF'!$A$4:$R$4,0),FALSE))))*T83</f>
        <v>0</v>
      </c>
      <c r="BE121" s="191">
        <f>IF($A121="",0,IF(VLOOKUP($A121,'ECM Staff time by PoF'!$B$5:$C$119,2,FALSE)="Not Applicable",VLOOKUP($A121,'ECM Staff time by PoF'!$B$5:$S$119,MATCH($AL$103, 'ECM Staff time by PoF'!$B$4:$R$4,0),FALSE),IF(ISERROR(VLOOKUP(CONCATENATE($A121,U$66),'ECM Staff time by PoF'!$A$5:$S$119,MATCH($AL$103, 'ECM Staff time by PoF'!$A$4:$R$4,0),FALSE)), 0, VLOOKUP(CONCATENATE($A121,U$66),'ECM Staff time by PoF'!$A$5:$S$119,MATCH($AL$103, 'ECM Staff time by PoF'!$A$4:$R$4,0),FALSE))))*U83</f>
        <v>0</v>
      </c>
      <c r="BF121" s="191">
        <f>IF($A121="",0,IF(VLOOKUP($A121,'ECM Staff time by PoF'!$B$5:$C$119,2,FALSE)="Not Applicable",VLOOKUP($A121,'ECM Staff time by PoF'!$B$5:$S$119,MATCH($AL$103, 'ECM Staff time by PoF'!$B$4:$R$4,0),FALSE),IF(ISERROR(VLOOKUP(CONCATENATE($A121,V$66),'ECM Staff time by PoF'!$A$5:$S$119,MATCH($AL$103, 'ECM Staff time by PoF'!$A$4:$R$4,0),FALSE)), 0, VLOOKUP(CONCATENATE($A121,V$66),'ECM Staff time by PoF'!$A$5:$S$119,MATCH($AL$103, 'ECM Staff time by PoF'!$A$4:$R$4,0),FALSE))))*V83</f>
        <v>0</v>
      </c>
      <c r="BG121" s="191">
        <f>IF($A121="",0,IF(VLOOKUP($A121,'ECM Staff time by PoF'!$B$5:$C$119,2,FALSE)="Not Applicable",VLOOKUP($A121,'ECM Staff time by PoF'!$B$5:$S$119,MATCH($AL$103, 'ECM Staff time by PoF'!$B$4:$R$4,0),FALSE),IF(ISERROR(VLOOKUP(CONCATENATE($A121,W$66),'ECM Staff time by PoF'!$A$5:$S$119,MATCH($AL$103, 'ECM Staff time by PoF'!$A$4:$R$4,0),FALSE)), 0, VLOOKUP(CONCATENATE($A121,W$66),'ECM Staff time by PoF'!$A$5:$S$119,MATCH($AL$103, 'ECM Staff time by PoF'!$A$4:$R$4,0),FALSE))))*W83</f>
        <v>0</v>
      </c>
      <c r="BH121" s="191">
        <f>IF($A121="",0,IF(VLOOKUP($A121,'ECM Staff time by PoF'!$B$5:$C$119,2,FALSE)="Not Applicable",VLOOKUP($A121,'ECM Staff time by PoF'!$B$5:$S$119,MATCH($AL$103, 'ECM Staff time by PoF'!$B$4:$R$4,0),FALSE),IF(ISERROR(VLOOKUP(CONCATENATE($A121,X$66),'ECM Staff time by PoF'!$A$5:$S$119,MATCH($AL$103, 'ECM Staff time by PoF'!$A$4:$R$4,0),FALSE)), 0, VLOOKUP(CONCATENATE($A121,X$66),'ECM Staff time by PoF'!$A$5:$S$119,MATCH($AL$103, 'ECM Staff time by PoF'!$A$4:$R$4,0),FALSE))))*X83</f>
        <v>0</v>
      </c>
      <c r="BI121" s="191">
        <f>IF($A121="",0,IF(VLOOKUP($A121,'ECM Staff time by PoF'!$B$5:$C$119,2,FALSE)="Not Applicable",VLOOKUP($A121,'ECM Staff time by PoF'!$B$5:$S$119,MATCH($AL$103, 'ECM Staff time by PoF'!$B$4:$R$4,0),FALSE),IF(ISERROR(VLOOKUP(CONCATENATE($A121,Y$66),'ECM Staff time by PoF'!$A$5:$S$119,MATCH($AL$103, 'ECM Staff time by PoF'!$A$4:$R$4,0),FALSE)), 0, VLOOKUP(CONCATENATE($A121,Y$66),'ECM Staff time by PoF'!$A$5:$S$119,MATCH($AL$103, 'ECM Staff time by PoF'!$A$4:$R$4,0),FALSE))))*Y83</f>
        <v>0</v>
      </c>
      <c r="BJ121" s="191">
        <f>IF($A121="",0,IF(VLOOKUP($A121,'ECM Staff time by PoF'!$B$5:$C$119,2,FALSE)="Not Applicable",VLOOKUP($A121,'ECM Staff time by PoF'!$B$5:$S$119,MATCH($AL$103, 'ECM Staff time by PoF'!$B$4:$R$4,0),FALSE),IF(ISERROR(VLOOKUP(CONCATENATE($A121,Z$66),'ECM Staff time by PoF'!$A$5:$S$119,MATCH($AL$103, 'ECM Staff time by PoF'!$A$4:$R$4,0),FALSE)), 0, VLOOKUP(CONCATENATE($A121,Z$66),'ECM Staff time by PoF'!$A$5:$S$119,MATCH($AL$103, 'ECM Staff time by PoF'!$A$4:$R$4,0),FALSE))))*Z83</f>
        <v>0</v>
      </c>
      <c r="BK121" s="191">
        <f>IF($A121="",0,IF(VLOOKUP($A121,'ECM Staff time by PoF'!$B$5:$C$119,2,FALSE)="Not Applicable",VLOOKUP($A121,'ECM Staff time by PoF'!$B$5:$S$119,MATCH($AL$103, 'ECM Staff time by PoF'!$B$4:$R$4,0),FALSE),IF(ISERROR(VLOOKUP(CONCATENATE($A121,AA$66),'ECM Staff time by PoF'!$A$5:$S$119,MATCH($AL$103, 'ECM Staff time by PoF'!$A$4:$R$4,0),FALSE)), 0, VLOOKUP(CONCATENATE($A121,AA$66),'ECM Staff time by PoF'!$A$5:$S$119,MATCH($AL$103, 'ECM Staff time by PoF'!$A$4:$R$4,0),FALSE))))*AA83</f>
        <v>0</v>
      </c>
      <c r="BL121" s="191">
        <f>IF($A121="",0,IF(VLOOKUP($A121,'ECM Staff time by PoF'!$B$5:$C$119,2,FALSE)="Not Applicable",VLOOKUP($A121,'ECM Staff time by PoF'!$B$5:$S$119,MATCH($AL$103, 'ECM Staff time by PoF'!$B$4:$R$4,0),FALSE),IF(ISERROR(VLOOKUP(CONCATENATE($A121,AB$66),'ECM Staff time by PoF'!$A$5:$S$119,MATCH($AL$103, 'ECM Staff time by PoF'!$A$4:$R$4,0),FALSE)), 0, VLOOKUP(CONCATENATE($A121,AB$66),'ECM Staff time by PoF'!$A$5:$S$119,MATCH($AL$103, 'ECM Staff time by PoF'!$A$4:$R$4,0),FALSE))))*AB83</f>
        <v>0</v>
      </c>
      <c r="BM121" s="191">
        <f>IF($A121="",0,IF(VLOOKUP($A121,'ECM Staff time by PoF'!$B$5:$C$119,2,FALSE)="Not Applicable",VLOOKUP($A121,'ECM Staff time by PoF'!$B$5:$S$119,MATCH($AL$103, 'ECM Staff time by PoF'!$B$4:$R$4,0),FALSE),IF(ISERROR(VLOOKUP(CONCATENATE($A121,AC$66),'ECM Staff time by PoF'!$A$5:$S$119,MATCH($AL$103, 'ECM Staff time by PoF'!$A$4:$R$4,0),FALSE)), 0, VLOOKUP(CONCATENATE($A121,AC$66),'ECM Staff time by PoF'!$A$5:$S$119,MATCH($AL$103, 'ECM Staff time by PoF'!$A$4:$R$4,0),FALSE))))*AC83</f>
        <v>0</v>
      </c>
      <c r="BN121" s="191">
        <f>IF($A121="",0,IF(VLOOKUP($A121,'ECM Staff time by PoF'!$B$5:$C$119,2,FALSE)="Not Applicable",VLOOKUP($A121,'ECM Staff time by PoF'!$B$5:$S$119,MATCH($AL$103, 'ECM Staff time by PoF'!$B$4:$R$4,0),FALSE),IF(ISERROR(VLOOKUP(CONCATENATE($A121,AD$66),'ECM Staff time by PoF'!$A$5:$S$119,MATCH($AL$103, 'ECM Staff time by PoF'!$A$4:$R$4,0),FALSE)), 0, VLOOKUP(CONCATENATE($A121,AD$66),'ECM Staff time by PoF'!$A$5:$S$119,MATCH($AL$103, 'ECM Staff time by PoF'!$A$4:$R$4,0),FALSE))))*AD83</f>
        <v>0</v>
      </c>
      <c r="BO121" s="191">
        <f>IF($A121="",0,IF(VLOOKUP($A121,'ECM Staff time by PoF'!$B$5:$C$119,2,FALSE)="Not Applicable",VLOOKUP($A121,'ECM Staff time by PoF'!$B$5:$S$119,MATCH($AL$103, 'ECM Staff time by PoF'!$B$4:$R$4,0),FALSE),IF(ISERROR(VLOOKUP(CONCATENATE($A121,AE$66),'ECM Staff time by PoF'!$A$5:$S$119,MATCH($AL$103, 'ECM Staff time by PoF'!$A$4:$R$4,0),FALSE)), 0, VLOOKUP(CONCATENATE($A121,AE$66),'ECM Staff time by PoF'!$A$5:$S$119,MATCH($AL$103, 'ECM Staff time by PoF'!$A$4:$R$4,0),FALSE))))*AE83</f>
        <v>0</v>
      </c>
      <c r="BP121" s="191">
        <f>IF($A121="",0,IF(VLOOKUP($A121,'ECM Staff time by PoF'!$B$5:$C$119,2,FALSE)="Not Applicable",VLOOKUP($A121,'ECM Staff time by PoF'!$B$5:$S$119,MATCH($AL$103, 'ECM Staff time by PoF'!$B$4:$R$4,0),FALSE),IF(ISERROR(VLOOKUP(CONCATENATE($A121,AF$66),'ECM Staff time by PoF'!$A$5:$S$119,MATCH($AL$103, 'ECM Staff time by PoF'!$A$4:$R$4,0),FALSE)), 0, VLOOKUP(CONCATENATE($A121,AF$66),'ECM Staff time by PoF'!$A$5:$S$119,MATCH($AL$103, 'ECM Staff time by PoF'!$A$4:$R$4,0),FALSE))))*AF83</f>
        <v>0</v>
      </c>
      <c r="BQ121" s="191">
        <f>IF($A121="",0,IF(VLOOKUP($A121,'ECM Staff time by PoF'!$B$5:$C$119,2,FALSE)="Not Applicable",VLOOKUP($A121,'ECM Staff time by PoF'!$B$5:$S$119,MATCH($AL$103, 'ECM Staff time by PoF'!$B$4:$R$4,0),FALSE),IF(ISERROR(VLOOKUP(CONCATENATE($A121,AG$66),'ECM Staff time by PoF'!$A$5:$S$119,MATCH($AL$103, 'ECM Staff time by PoF'!$A$4:$R$4,0),FALSE)), 0, VLOOKUP(CONCATENATE($A121,AG$66),'ECM Staff time by PoF'!$A$5:$S$119,MATCH($AL$103, 'ECM Staff time by PoF'!$A$4:$R$4,0),FALSE))))*AG83</f>
        <v>0</v>
      </c>
      <c r="BR121" s="191">
        <f>IF($A121="",0,IF(VLOOKUP($A121,'ECM Staff time by PoF'!$B$5:$C$119,2,FALSE)="Not Applicable",VLOOKUP($A121,'ECM Staff time by PoF'!$B$5:$S$119,MATCH($AL$103, 'ECM Staff time by PoF'!$B$4:$R$4,0),FALSE),IF(ISERROR(VLOOKUP(CONCATENATE($A121,AH$66),'ECM Staff time by PoF'!$A$5:$S$119,MATCH($AL$103, 'ECM Staff time by PoF'!$A$4:$R$4,0),FALSE)), 0, VLOOKUP(CONCATENATE($A121,AH$66),'ECM Staff time by PoF'!$A$5:$S$119,MATCH($AL$103, 'ECM Staff time by PoF'!$A$4:$R$4,0),FALSE))))*AH83</f>
        <v>0</v>
      </c>
      <c r="BS121" s="191">
        <f>IF($A121="",0,IF(VLOOKUP($A121,'ECM Staff time by PoF'!$B$5:$C$119,2,FALSE)="Not Applicable",VLOOKUP($A121,'ECM Staff time by PoF'!$B$5:$S$119,MATCH($AL$103, 'ECM Staff time by PoF'!$B$4:$R$4,0),FALSE),IF(ISERROR(VLOOKUP(CONCATENATE($A121,AI$66),'ECM Staff time by PoF'!$A$5:$S$119,MATCH($AL$103, 'ECM Staff time by PoF'!$A$4:$R$4,0),FALSE)), 0, VLOOKUP(CONCATENATE($A121,AI$66),'ECM Staff time by PoF'!$A$5:$S$119,MATCH($AL$103, 'ECM Staff time by PoF'!$A$4:$R$4,0),FALSE))))*AI83</f>
        <v>0</v>
      </c>
      <c r="BT121" s="191">
        <f>IF($A121="",0,IF(VLOOKUP($A121,'ECM Staff time by PoF'!$B$5:$C$119,2,FALSE)="Not Applicable",VLOOKUP($A121,'ECM Staff time by PoF'!$B$5:$S$119,MATCH($AL$103, 'ECM Staff time by PoF'!$B$4:$R$4,0),FALSE),IF(ISERROR(VLOOKUP(CONCATENATE($A121,AJ$66),'ECM Staff time by PoF'!$A$5:$S$119,MATCH($AL$103, 'ECM Staff time by PoF'!$A$4:$R$4,0),FALSE)), 0, VLOOKUP(CONCATENATE($A121,AJ$66),'ECM Staff time by PoF'!$A$5:$S$119,MATCH($AL$103, 'ECM Staff time by PoF'!$A$4:$R$4,0),FALSE))))*AJ83</f>
        <v>0</v>
      </c>
      <c r="BU121" s="191">
        <f>IF($A121="",0,IF(VLOOKUP($A121,'ECM Staff time by PoF'!$B$5:$C$119,2,FALSE)="Not Applicable",VLOOKUP($A121,'ECM Staff time by PoF'!$B$5:$S$119,MATCH($AL$103, 'ECM Staff time by PoF'!$B$4:$R$4,0),FALSE),IF(ISERROR(VLOOKUP(CONCATENATE($A121,AK$66),'ECM Staff time by PoF'!$A$5:$S$119,MATCH($AL$103, 'ECM Staff time by PoF'!$A$4:$R$4,0),FALSE)), 0, VLOOKUP(CONCATENATE($A121,AK$66),'ECM Staff time by PoF'!$A$5:$S$119,MATCH($AL$103, 'ECM Staff time by PoF'!$A$4:$R$4,0),FALSE))))*AK83</f>
        <v>0</v>
      </c>
      <c r="BV121" s="191">
        <f>IF($A121="",0,IF(VLOOKUP($A121,'ECM Staff time by PoF'!$B$5:$C$119,2,FALSE)="Not Applicable",VLOOKUP($A121,'ECM Staff time by PoF'!$B$5:$S$119,MATCH($BV$103, 'ECM Staff time by PoF'!$B$4:$R$4,0),FALSE),IF(ISERROR(VLOOKUP(CONCATENATE($A121,B$66),'ECM Staff time by PoF'!$A$5:$S$119,MATCH($BV$103, 'ECM Staff time by PoF'!$A$4:$R$4,0),FALSE)), 0, VLOOKUP(CONCATENATE($A121,B$66),'ECM Staff time by PoF'!$A$5:$S$119,MATCH($BV$103, 'ECM Staff time by PoF'!$A$4:$R$4,0),FALSE))))*B83</f>
        <v>0</v>
      </c>
      <c r="BW121" s="191">
        <f>IF($A121="",0,IF(VLOOKUP($A121,'ECM Staff time by PoF'!$B$5:$C$119,2,FALSE)="Not Applicable",VLOOKUP($A121,'ECM Staff time by PoF'!$B$5:$S$119,MATCH($BV$103, 'ECM Staff time by PoF'!$B$4:$R$4,0),FALSE),IF(ISERROR(VLOOKUP(CONCATENATE($A121,C$66),'ECM Staff time by PoF'!$A$5:$S$119,MATCH($BV$103, 'ECM Staff time by PoF'!$A$4:$R$4,0),FALSE)), 0, VLOOKUP(CONCATENATE($A121,C$66),'ECM Staff time by PoF'!$A$5:$S$119,MATCH($BV$103, 'ECM Staff time by PoF'!$A$4:$R$4,0),FALSE))))*C83</f>
        <v>0</v>
      </c>
      <c r="BX121" s="191">
        <f>IF($A121="",0,IF(VLOOKUP($A121,'ECM Staff time by PoF'!$B$5:$C$119,2,FALSE)="Not Applicable",VLOOKUP($A121,'ECM Staff time by PoF'!$B$5:$S$119,MATCH($BV$103, 'ECM Staff time by PoF'!$B$4:$R$4,0),FALSE),IF(ISERROR(VLOOKUP(CONCATENATE($A121,D$66),'ECM Staff time by PoF'!$A$5:$S$119,MATCH($BV$103, 'ECM Staff time by PoF'!$A$4:$R$4,0),FALSE)), 0, VLOOKUP(CONCATENATE($A121,D$66),'ECM Staff time by PoF'!$A$5:$S$119,MATCH($BV$103, 'ECM Staff time by PoF'!$A$4:$R$4,0),FALSE))))*D83</f>
        <v>0</v>
      </c>
      <c r="BY121" s="191">
        <f>IF($A121="",0,IF(VLOOKUP($A121,'ECM Staff time by PoF'!$B$5:$C$119,2,FALSE)="Not Applicable",VLOOKUP($A121,'ECM Staff time by PoF'!$B$5:$S$119,MATCH($BV$103, 'ECM Staff time by PoF'!$B$4:$R$4,0),FALSE),IF(ISERROR(VLOOKUP(CONCATENATE($A121,E$66),'ECM Staff time by PoF'!$A$5:$S$119,MATCH($BV$103, 'ECM Staff time by PoF'!$A$4:$R$4,0),FALSE)), 0, VLOOKUP(CONCATENATE($A121,E$66),'ECM Staff time by PoF'!$A$5:$S$119,MATCH($BV$103, 'ECM Staff time by PoF'!$A$4:$R$4,0),FALSE))))*E83</f>
        <v>0</v>
      </c>
      <c r="BZ121" s="191">
        <f>IF($A121="",0,IF(VLOOKUP($A121,'ECM Staff time by PoF'!$B$5:$C$119,2,FALSE)="Not Applicable",VLOOKUP($A121,'ECM Staff time by PoF'!$B$5:$S$119,MATCH($BV$103, 'ECM Staff time by PoF'!$B$4:$R$4,0),FALSE),IF(ISERROR(VLOOKUP(CONCATENATE($A121,F$66),'ECM Staff time by PoF'!$A$5:$S$119,MATCH($BV$103, 'ECM Staff time by PoF'!$A$4:$R$4,0),FALSE)), 0, VLOOKUP(CONCATENATE($A121,F$66),'ECM Staff time by PoF'!$A$5:$S$119,MATCH($BV$103, 'ECM Staff time by PoF'!$A$4:$R$4,0),FALSE))))*F83</f>
        <v>0</v>
      </c>
      <c r="CA121" s="191">
        <f>IF($A121="",0,IF(VLOOKUP($A121,'ECM Staff time by PoF'!$B$5:$C$119,2,FALSE)="Not Applicable",VLOOKUP($A121,'ECM Staff time by PoF'!$B$5:$S$119,MATCH($BV$103, 'ECM Staff time by PoF'!$B$4:$R$4,0),FALSE),IF(ISERROR(VLOOKUP(CONCATENATE($A121,G$66),'ECM Staff time by PoF'!$A$5:$S$119,MATCH($BV$103, 'ECM Staff time by PoF'!$A$4:$R$4,0),FALSE)), 0, VLOOKUP(CONCATENATE($A121,G$66),'ECM Staff time by PoF'!$A$5:$S$119,MATCH($BV$103, 'ECM Staff time by PoF'!$A$4:$R$4,0),FALSE))))*G83</f>
        <v>0</v>
      </c>
      <c r="CB121" s="191">
        <f>IF($A121="",0,IF(VLOOKUP($A121,'ECM Staff time by PoF'!$B$5:$C$119,2,FALSE)="Not Applicable",VLOOKUP($A121,'ECM Staff time by PoF'!$B$5:$S$119,MATCH($BV$103, 'ECM Staff time by PoF'!$B$4:$R$4,0),FALSE),IF(ISERROR(VLOOKUP(CONCATENATE($A121,H$66),'ECM Staff time by PoF'!$A$5:$S$119,MATCH($BV$103, 'ECM Staff time by PoF'!$A$4:$R$4,0),FALSE)), 0, VLOOKUP(CONCATENATE($A121,H$66),'ECM Staff time by PoF'!$A$5:$S$119,MATCH($BV$103, 'ECM Staff time by PoF'!$A$4:$R$4,0),FALSE))))*H83</f>
        <v>0</v>
      </c>
      <c r="CC121" s="191">
        <f>IF($A121="",0,IF(VLOOKUP($A121,'ECM Staff time by PoF'!$B$5:$C$119,2,FALSE)="Not Applicable",VLOOKUP($A121,'ECM Staff time by PoF'!$B$5:$S$119,MATCH($BV$103, 'ECM Staff time by PoF'!$B$4:$R$4,0),FALSE),IF(ISERROR(VLOOKUP(CONCATENATE($A121,I$66),'ECM Staff time by PoF'!$A$5:$S$119,MATCH($BV$103, 'ECM Staff time by PoF'!$A$4:$R$4,0),FALSE)), 0, VLOOKUP(CONCATENATE($A121,I$66),'ECM Staff time by PoF'!$A$5:$S$119,MATCH($BV$103, 'ECM Staff time by PoF'!$A$4:$R$4,0),FALSE))))*I83</f>
        <v>0</v>
      </c>
      <c r="CD121" s="191">
        <f>IF($A121="",0,IF(VLOOKUP($A121,'ECM Staff time by PoF'!$B$5:$C$119,2,FALSE)="Not Applicable",VLOOKUP($A121,'ECM Staff time by PoF'!$B$5:$S$119,MATCH($BV$103, 'ECM Staff time by PoF'!$B$4:$R$4,0),FALSE),IF(ISERROR(VLOOKUP(CONCATENATE($A121,J$66),'ECM Staff time by PoF'!$A$5:$S$119,MATCH($BV$103, 'ECM Staff time by PoF'!$A$4:$R$4,0),FALSE)), 0, VLOOKUP(CONCATENATE($A121,J$66),'ECM Staff time by PoF'!$A$5:$S$119,MATCH($BV$103, 'ECM Staff time by PoF'!$A$4:$R$4,0),FALSE))))*J83</f>
        <v>0</v>
      </c>
      <c r="CE121" s="191">
        <f>IF($A121="",0,IF(VLOOKUP($A121,'ECM Staff time by PoF'!$B$5:$C$119,2,FALSE)="Not Applicable",VLOOKUP($A121,'ECM Staff time by PoF'!$B$5:$S$119,MATCH($BV$103, 'ECM Staff time by PoF'!$B$4:$R$4,0),FALSE),IF(ISERROR(VLOOKUP(CONCATENATE($A121,K$66),'ECM Staff time by PoF'!$A$5:$S$119,MATCH($BV$103, 'ECM Staff time by PoF'!$A$4:$R$4,0),FALSE)), 0, VLOOKUP(CONCATENATE($A121,K$66),'ECM Staff time by PoF'!$A$5:$S$119,MATCH($BV$103, 'ECM Staff time by PoF'!$A$4:$R$4,0),FALSE))))*K83</f>
        <v>0</v>
      </c>
      <c r="CF121" s="191">
        <f>IF($A121="",0,IF(VLOOKUP($A121,'ECM Staff time by PoF'!$B$5:$C$119,2,FALSE)="Not Applicable",VLOOKUP($A121,'ECM Staff time by PoF'!$B$5:$S$119,MATCH($BV$103, 'ECM Staff time by PoF'!$B$4:$R$4,0),FALSE),IF(ISERROR(VLOOKUP(CONCATENATE($A121,L$66),'ECM Staff time by PoF'!$A$5:$S$119,MATCH($BV$103, 'ECM Staff time by PoF'!$A$4:$R$4,0),FALSE)), 0, VLOOKUP(CONCATENATE($A121,L$66),'ECM Staff time by PoF'!$A$5:$S$119,MATCH($BV$103, 'ECM Staff time by PoF'!$A$4:$R$4,0),FALSE))))*L83</f>
        <v>0</v>
      </c>
      <c r="CG121" s="191">
        <f>IF($A121="",0,IF(VLOOKUP($A121,'ECM Staff time by PoF'!$B$5:$C$119,2,FALSE)="Not Applicable",VLOOKUP($A121,'ECM Staff time by PoF'!$B$5:$S$119,MATCH($BV$103, 'ECM Staff time by PoF'!$B$4:$R$4,0),FALSE),IF(ISERROR(VLOOKUP(CONCATENATE($A121,M$66),'ECM Staff time by PoF'!$A$5:$S$119,MATCH($BV$103, 'ECM Staff time by PoF'!$A$4:$R$4,0),FALSE)), 0, VLOOKUP(CONCATENATE($A121,M$66),'ECM Staff time by PoF'!$A$5:$S$119,MATCH($BV$103, 'ECM Staff time by PoF'!$A$4:$R$4,0),FALSE))))*M83</f>
        <v>0</v>
      </c>
      <c r="CH121" s="191">
        <f>IF($A121="",0,IF(VLOOKUP($A121,'ECM Staff time by PoF'!$B$5:$C$119,2,FALSE)="Not Applicable",VLOOKUP($A121,'ECM Staff time by PoF'!$B$5:$S$119,MATCH($BV$103, 'ECM Staff time by PoF'!$B$4:$R$4,0),FALSE),IF(ISERROR(VLOOKUP(CONCATENATE($A121,N$66),'ECM Staff time by PoF'!$A$5:$S$119,MATCH($BV$103, 'ECM Staff time by PoF'!$A$4:$R$4,0),FALSE)), 0, VLOOKUP(CONCATENATE($A121,N$66),'ECM Staff time by PoF'!$A$5:$S$119,MATCH($BV$103, 'ECM Staff time by PoF'!$A$4:$R$4,0),FALSE))))*N83</f>
        <v>0</v>
      </c>
      <c r="CI121" s="191">
        <f>IF($A121="",0,IF(VLOOKUP($A121,'ECM Staff time by PoF'!$B$5:$C$119,2,FALSE)="Not Applicable",VLOOKUP($A121,'ECM Staff time by PoF'!$B$5:$S$119,MATCH($BV$103, 'ECM Staff time by PoF'!$B$4:$R$4,0),FALSE),IF(ISERROR(VLOOKUP(CONCATENATE($A121,O$66),'ECM Staff time by PoF'!$A$5:$S$119,MATCH($BV$103, 'ECM Staff time by PoF'!$A$4:$R$4,0),FALSE)), 0, VLOOKUP(CONCATENATE($A121,O$66),'ECM Staff time by PoF'!$A$5:$S$119,MATCH($BV$103, 'ECM Staff time by PoF'!$A$4:$R$4,0),FALSE))))*O83</f>
        <v>0</v>
      </c>
      <c r="CJ121" s="191">
        <f>IF($A121="",0,IF(VLOOKUP($A121,'ECM Staff time by PoF'!$B$5:$C$119,2,FALSE)="Not Applicable",VLOOKUP($A121,'ECM Staff time by PoF'!$B$5:$S$119,MATCH($BV$103, 'ECM Staff time by PoF'!$B$4:$R$4,0),FALSE),IF(ISERROR(VLOOKUP(CONCATENATE($A121,P$66),'ECM Staff time by PoF'!$A$5:$S$119,MATCH($BV$103, 'ECM Staff time by PoF'!$A$4:$R$4,0),FALSE)), 0, VLOOKUP(CONCATENATE($A121,P$66),'ECM Staff time by PoF'!$A$5:$S$119,MATCH($BV$103, 'ECM Staff time by PoF'!$A$4:$R$4,0),FALSE))))*P83</f>
        <v>0</v>
      </c>
      <c r="CK121" s="191">
        <f>IF($A121="",0,IF(VLOOKUP($A121,'ECM Staff time by PoF'!$B$5:$C$119,2,FALSE)="Not Applicable",VLOOKUP($A121,'ECM Staff time by PoF'!$B$5:$S$119,MATCH($BV$103, 'ECM Staff time by PoF'!$B$4:$R$4,0),FALSE),IF(ISERROR(VLOOKUP(CONCATENATE($A121,Q$66),'ECM Staff time by PoF'!$A$5:$S$119,MATCH($BV$103, 'ECM Staff time by PoF'!$A$4:$R$4,0),FALSE)), 0, VLOOKUP(CONCATENATE($A121,Q$66),'ECM Staff time by PoF'!$A$5:$S$119,MATCH($BV$103, 'ECM Staff time by PoF'!$A$4:$R$4,0),FALSE))))*Q83</f>
        <v>0</v>
      </c>
      <c r="CL121" s="191">
        <f>IF($A121="",0,IF(VLOOKUP($A121,'ECM Staff time by PoF'!$B$5:$C$119,2,FALSE)="Not Applicable",VLOOKUP($A121,'ECM Staff time by PoF'!$B$5:$S$119,MATCH($BV$103, 'ECM Staff time by PoF'!$B$4:$R$4,0),FALSE),IF(ISERROR(VLOOKUP(CONCATENATE($A121,R$66),'ECM Staff time by PoF'!$A$5:$S$119,MATCH($BV$103, 'ECM Staff time by PoF'!$A$4:$R$4,0),FALSE)), 0, VLOOKUP(CONCATENATE($A121,R$66),'ECM Staff time by PoF'!$A$5:$S$119,MATCH($BV$103, 'ECM Staff time by PoF'!$A$4:$R$4,0),FALSE))))*R83</f>
        <v>0</v>
      </c>
      <c r="CM121" s="191">
        <f>IF($A121="",0,IF(VLOOKUP($A121,'ECM Staff time by PoF'!$B$5:$C$119,2,FALSE)="Not Applicable",VLOOKUP($A121,'ECM Staff time by PoF'!$B$5:$S$119,MATCH($BV$103, 'ECM Staff time by PoF'!$B$4:$R$4,0),FALSE),IF(ISERROR(VLOOKUP(CONCATENATE($A121,S$66),'ECM Staff time by PoF'!$A$5:$S$119,MATCH($BV$103, 'ECM Staff time by PoF'!$A$4:$R$4,0),FALSE)), 0, VLOOKUP(CONCATENATE($A121,S$66),'ECM Staff time by PoF'!$A$5:$S$119,MATCH($BV$103, 'ECM Staff time by PoF'!$A$4:$R$4,0),FALSE))))*S83</f>
        <v>0</v>
      </c>
      <c r="CN121" s="191">
        <f>IF($A121="",0,IF(VLOOKUP($A121,'ECM Staff time by PoF'!$B$5:$C$119,2,FALSE)="Not Applicable",VLOOKUP($A121,'ECM Staff time by PoF'!$B$5:$S$119,MATCH($BV$103, 'ECM Staff time by PoF'!$B$4:$R$4,0),FALSE),IF(ISERROR(VLOOKUP(CONCATENATE($A121,T$66),'ECM Staff time by PoF'!$A$5:$S$119,MATCH($BV$103, 'ECM Staff time by PoF'!$A$4:$R$4,0),FALSE)), 0, VLOOKUP(CONCATENATE($A121,T$66),'ECM Staff time by PoF'!$A$5:$S$119,MATCH($BV$103, 'ECM Staff time by PoF'!$A$4:$R$4,0),FALSE))))*T83</f>
        <v>0</v>
      </c>
      <c r="CO121" s="191">
        <f>IF($A121="",0,IF(VLOOKUP($A121,'ECM Staff time by PoF'!$B$5:$C$119,2,FALSE)="Not Applicable",VLOOKUP($A121,'ECM Staff time by PoF'!$B$5:$S$119,MATCH($BV$103, 'ECM Staff time by PoF'!$B$4:$R$4,0),FALSE),IF(ISERROR(VLOOKUP(CONCATENATE($A121,U$66),'ECM Staff time by PoF'!$A$5:$S$119,MATCH($BV$103, 'ECM Staff time by PoF'!$A$4:$R$4,0),FALSE)), 0, VLOOKUP(CONCATENATE($A121,U$66),'ECM Staff time by PoF'!$A$5:$S$119,MATCH($BV$103, 'ECM Staff time by PoF'!$A$4:$R$4,0),FALSE))))*U83</f>
        <v>0</v>
      </c>
      <c r="CP121" s="191">
        <f>IF($A121="",0,IF(VLOOKUP($A121,'ECM Staff time by PoF'!$B$5:$C$119,2,FALSE)="Not Applicable",VLOOKUP($A121,'ECM Staff time by PoF'!$B$5:$S$119,MATCH($BV$103, 'ECM Staff time by PoF'!$B$4:$R$4,0),FALSE),IF(ISERROR(VLOOKUP(CONCATENATE($A121,V$66),'ECM Staff time by PoF'!$A$5:$S$119,MATCH($BV$103, 'ECM Staff time by PoF'!$A$4:$R$4,0),FALSE)), 0, VLOOKUP(CONCATENATE($A121,V$66),'ECM Staff time by PoF'!$A$5:$S$119,MATCH($BV$103, 'ECM Staff time by PoF'!$A$4:$R$4,0),FALSE))))*V83</f>
        <v>0</v>
      </c>
      <c r="CQ121" s="191">
        <f>IF($A121="",0,IF(VLOOKUP($A121,'ECM Staff time by PoF'!$B$5:$C$119,2,FALSE)="Not Applicable",VLOOKUP($A121,'ECM Staff time by PoF'!$B$5:$S$119,MATCH($BV$103, 'ECM Staff time by PoF'!$B$4:$R$4,0),FALSE),IF(ISERROR(VLOOKUP(CONCATENATE($A121,W$66),'ECM Staff time by PoF'!$A$5:$S$119,MATCH($BV$103, 'ECM Staff time by PoF'!$A$4:$R$4,0),FALSE)), 0, VLOOKUP(CONCATENATE($A121,W$66),'ECM Staff time by PoF'!$A$5:$S$119,MATCH($BV$103, 'ECM Staff time by PoF'!$A$4:$R$4,0),FALSE))))*W83</f>
        <v>0</v>
      </c>
      <c r="CR121" s="191">
        <f>IF($A121="",0,IF(VLOOKUP($A121,'ECM Staff time by PoF'!$B$5:$C$119,2,FALSE)="Not Applicable",VLOOKUP($A121,'ECM Staff time by PoF'!$B$5:$S$119,MATCH($BV$103, 'ECM Staff time by PoF'!$B$4:$R$4,0),FALSE),IF(ISERROR(VLOOKUP(CONCATENATE($A121,X$66),'ECM Staff time by PoF'!$A$5:$S$119,MATCH($BV$103, 'ECM Staff time by PoF'!$A$4:$R$4,0),FALSE)), 0, VLOOKUP(CONCATENATE($A121,X$66),'ECM Staff time by PoF'!$A$5:$S$119,MATCH($BV$103, 'ECM Staff time by PoF'!$A$4:$R$4,0),FALSE))))*X83</f>
        <v>0</v>
      </c>
      <c r="CS121" s="191">
        <f>IF($A121="",0,IF(VLOOKUP($A121,'ECM Staff time by PoF'!$B$5:$C$119,2,FALSE)="Not Applicable",VLOOKUP($A121,'ECM Staff time by PoF'!$B$5:$S$119,MATCH($BV$103, 'ECM Staff time by PoF'!$B$4:$R$4,0),FALSE),IF(ISERROR(VLOOKUP(CONCATENATE($A121,Y$66),'ECM Staff time by PoF'!$A$5:$S$119,MATCH($BV$103, 'ECM Staff time by PoF'!$A$4:$R$4,0),FALSE)), 0, VLOOKUP(CONCATENATE($A121,Y$66),'ECM Staff time by PoF'!$A$5:$S$119,MATCH($BV$103, 'ECM Staff time by PoF'!$A$4:$R$4,0),FALSE))))*Y83</f>
        <v>0</v>
      </c>
      <c r="CT121" s="191">
        <f>IF($A121="",0,IF(VLOOKUP($A121,'ECM Staff time by PoF'!$B$5:$C$119,2,FALSE)="Not Applicable",VLOOKUP($A121,'ECM Staff time by PoF'!$B$5:$S$119,MATCH($BV$103, 'ECM Staff time by PoF'!$B$4:$R$4,0),FALSE),IF(ISERROR(VLOOKUP(CONCATENATE($A121,Z$66),'ECM Staff time by PoF'!$A$5:$S$119,MATCH($BV$103, 'ECM Staff time by PoF'!$A$4:$R$4,0),FALSE)), 0, VLOOKUP(CONCATENATE($A121,Z$66),'ECM Staff time by PoF'!$A$5:$S$119,MATCH($BV$103, 'ECM Staff time by PoF'!$A$4:$R$4,0),FALSE))))*Z83</f>
        <v>0</v>
      </c>
      <c r="CU121" s="191">
        <f>IF($A121="",0,IF(VLOOKUP($A121,'ECM Staff time by PoF'!$B$5:$C$119,2,FALSE)="Not Applicable",VLOOKUP($A121,'ECM Staff time by PoF'!$B$5:$S$119,MATCH($BV$103, 'ECM Staff time by PoF'!$B$4:$R$4,0),FALSE),IF(ISERROR(VLOOKUP(CONCATENATE($A121,AA$66),'ECM Staff time by PoF'!$A$5:$S$119,MATCH($BV$103, 'ECM Staff time by PoF'!$A$4:$R$4,0),FALSE)), 0, VLOOKUP(CONCATENATE($A121,AA$66),'ECM Staff time by PoF'!$A$5:$S$119,MATCH($BV$103, 'ECM Staff time by PoF'!$A$4:$R$4,0),FALSE))))*AA83</f>
        <v>0</v>
      </c>
      <c r="CV121" s="191">
        <f>IF($A121="",0,IF(VLOOKUP($A121,'ECM Staff time by PoF'!$B$5:$C$119,2,FALSE)="Not Applicable",VLOOKUP($A121,'ECM Staff time by PoF'!$B$5:$S$119,MATCH($BV$103, 'ECM Staff time by PoF'!$B$4:$R$4,0),FALSE),IF(ISERROR(VLOOKUP(CONCATENATE($A121,AB$66),'ECM Staff time by PoF'!$A$5:$S$119,MATCH($BV$103, 'ECM Staff time by PoF'!$A$4:$R$4,0),FALSE)), 0, VLOOKUP(CONCATENATE($A121,AB$66),'ECM Staff time by PoF'!$A$5:$S$119,MATCH($BV$103, 'ECM Staff time by PoF'!$A$4:$R$4,0),FALSE))))*AB83</f>
        <v>0</v>
      </c>
      <c r="CW121" s="191">
        <f>IF($A121="",0,IF(VLOOKUP($A121,'ECM Staff time by PoF'!$B$5:$C$119,2,FALSE)="Not Applicable",VLOOKUP($A121,'ECM Staff time by PoF'!$B$5:$S$119,MATCH($BV$103, 'ECM Staff time by PoF'!$B$4:$R$4,0),FALSE),IF(ISERROR(VLOOKUP(CONCATENATE($A121,AC$66),'ECM Staff time by PoF'!$A$5:$S$119,MATCH($BV$103, 'ECM Staff time by PoF'!$A$4:$R$4,0),FALSE)), 0, VLOOKUP(CONCATENATE($A121,AC$66),'ECM Staff time by PoF'!$A$5:$S$119,MATCH($BV$103, 'ECM Staff time by PoF'!$A$4:$R$4,0),FALSE))))*AC83</f>
        <v>0</v>
      </c>
      <c r="CX121" s="191">
        <f>IF($A121="",0,IF(VLOOKUP($A121,'ECM Staff time by PoF'!$B$5:$C$119,2,FALSE)="Not Applicable",VLOOKUP($A121,'ECM Staff time by PoF'!$B$5:$S$119,MATCH($BV$103, 'ECM Staff time by PoF'!$B$4:$R$4,0),FALSE),IF(ISERROR(VLOOKUP(CONCATENATE($A121,AD$66),'ECM Staff time by PoF'!$A$5:$S$119,MATCH($BV$103, 'ECM Staff time by PoF'!$A$4:$R$4,0),FALSE)), 0, VLOOKUP(CONCATENATE($A121,AD$66),'ECM Staff time by PoF'!$A$5:$S$119,MATCH($BV$103, 'ECM Staff time by PoF'!$A$4:$R$4,0),FALSE))))*AD83</f>
        <v>0</v>
      </c>
      <c r="CY121" s="191">
        <f>IF($A121="",0,IF(VLOOKUP($A121,'ECM Staff time by PoF'!$B$5:$C$119,2,FALSE)="Not Applicable",VLOOKUP($A121,'ECM Staff time by PoF'!$B$5:$S$119,MATCH($BV$103, 'ECM Staff time by PoF'!$B$4:$R$4,0),FALSE),IF(ISERROR(VLOOKUP(CONCATENATE($A121,AE$66),'ECM Staff time by PoF'!$A$5:$S$119,MATCH($BV$103, 'ECM Staff time by PoF'!$A$4:$R$4,0),FALSE)), 0, VLOOKUP(CONCATENATE($A121,AE$66),'ECM Staff time by PoF'!$A$5:$S$119,MATCH($BV$103, 'ECM Staff time by PoF'!$A$4:$R$4,0),FALSE))))*AE83</f>
        <v>0</v>
      </c>
      <c r="CZ121" s="191">
        <f>IF($A121="",0,IF(VLOOKUP($A121,'ECM Staff time by PoF'!$B$5:$C$119,2,FALSE)="Not Applicable",VLOOKUP($A121,'ECM Staff time by PoF'!$B$5:$S$119,MATCH($BV$103, 'ECM Staff time by PoF'!$B$4:$R$4,0),FALSE),IF(ISERROR(VLOOKUP(CONCATENATE($A121,AF$66),'ECM Staff time by PoF'!$A$5:$S$119,MATCH($BV$103, 'ECM Staff time by PoF'!$A$4:$R$4,0),FALSE)), 0, VLOOKUP(CONCATENATE($A121,AF$66),'ECM Staff time by PoF'!$A$5:$S$119,MATCH($BV$103, 'ECM Staff time by PoF'!$A$4:$R$4,0),FALSE))))*AF83</f>
        <v>0</v>
      </c>
      <c r="DA121" s="191">
        <f>IF($A121="",0,IF(VLOOKUP($A121,'ECM Staff time by PoF'!$B$5:$C$119,2,FALSE)="Not Applicable",VLOOKUP($A121,'ECM Staff time by PoF'!$B$5:$S$119,MATCH($BV$103, 'ECM Staff time by PoF'!$B$4:$R$4,0),FALSE),IF(ISERROR(VLOOKUP(CONCATENATE($A121,AG$66),'ECM Staff time by PoF'!$A$5:$S$119,MATCH($BV$103, 'ECM Staff time by PoF'!$A$4:$R$4,0),FALSE)), 0, VLOOKUP(CONCATENATE($A121,AG$66),'ECM Staff time by PoF'!$A$5:$S$119,MATCH($BV$103, 'ECM Staff time by PoF'!$A$4:$R$4,0),FALSE))))*AG83</f>
        <v>0</v>
      </c>
      <c r="DB121" s="191">
        <f>IF($A121="",0,IF(VLOOKUP($A121,'ECM Staff time by PoF'!$B$5:$C$119,2,FALSE)="Not Applicable",VLOOKUP($A121,'ECM Staff time by PoF'!$B$5:$S$119,MATCH($BV$103, 'ECM Staff time by PoF'!$B$4:$R$4,0),FALSE),IF(ISERROR(VLOOKUP(CONCATENATE($A121,AH$66),'ECM Staff time by PoF'!$A$5:$S$119,MATCH($BV$103, 'ECM Staff time by PoF'!$A$4:$R$4,0),FALSE)), 0, VLOOKUP(CONCATENATE($A121,AH$66),'ECM Staff time by PoF'!$A$5:$S$119,MATCH($BV$103, 'ECM Staff time by PoF'!$A$4:$R$4,0),FALSE))))*AH83</f>
        <v>0</v>
      </c>
      <c r="DC121" s="191">
        <f>IF($A121="",0,IF(VLOOKUP($A121,'ECM Staff time by PoF'!$B$5:$C$119,2,FALSE)="Not Applicable",VLOOKUP($A121,'ECM Staff time by PoF'!$B$5:$S$119,MATCH($BV$103, 'ECM Staff time by PoF'!$B$4:$R$4,0),FALSE),IF(ISERROR(VLOOKUP(CONCATENATE($A121,AI$66),'ECM Staff time by PoF'!$A$5:$S$119,MATCH($BV$103, 'ECM Staff time by PoF'!$A$4:$R$4,0),FALSE)), 0, VLOOKUP(CONCATENATE($A121,AI$66),'ECM Staff time by PoF'!$A$5:$S$119,MATCH($BV$103, 'ECM Staff time by PoF'!$A$4:$R$4,0),FALSE))))*AI83</f>
        <v>0</v>
      </c>
      <c r="DD121" s="191">
        <f>IF($A121="",0,IF(VLOOKUP($A121,'ECM Staff time by PoF'!$B$5:$C$119,2,FALSE)="Not Applicable",VLOOKUP($A121,'ECM Staff time by PoF'!$B$5:$S$119,MATCH($BV$103, 'ECM Staff time by PoF'!$B$4:$R$4,0),FALSE),IF(ISERROR(VLOOKUP(CONCATENATE($A121,AJ$66),'ECM Staff time by PoF'!$A$5:$S$119,MATCH($BV$103, 'ECM Staff time by PoF'!$A$4:$R$4,0),FALSE)), 0, VLOOKUP(CONCATENATE($A121,AJ$66),'ECM Staff time by PoF'!$A$5:$S$119,MATCH($BV$103, 'ECM Staff time by PoF'!$A$4:$R$4,0),FALSE))))*AJ83</f>
        <v>0</v>
      </c>
      <c r="DE121" s="191">
        <f>IF($A121="",0,IF(VLOOKUP($A121,'ECM Staff time by PoF'!$B$5:$C$119,2,FALSE)="Not Applicable",VLOOKUP($A121,'ECM Staff time by PoF'!$B$5:$S$119,MATCH($BV$103, 'ECM Staff time by PoF'!$B$4:$R$4,0),FALSE),IF(ISERROR(VLOOKUP(CONCATENATE($A121,AK$66),'ECM Staff time by PoF'!$A$5:$S$119,MATCH($BV$103, 'ECM Staff time by PoF'!$A$4:$R$4,0),FALSE)), 0, VLOOKUP(CONCATENATE($A121,AK$66),'ECM Staff time by PoF'!$A$5:$S$119,MATCH($BV$103, 'ECM Staff time by PoF'!$A$4:$R$4,0),FALSE))))*AK83</f>
        <v>0</v>
      </c>
      <c r="DF121" s="191">
        <f>IF($A121="",0,IF(VLOOKUP($A121,'ECM Staff time by PoF'!$B$5:$C$119,2,FALSE)="Not Applicable",VLOOKUP($A121,'ECM Staff time by PoF'!$B$5:$S$119,MATCH($DF$103, 'ECM Staff time by PoF'!$B$4:$R$4,0),FALSE),IF(ISERROR(VLOOKUP(CONCATENATE($A121,B$66),'ECM Staff time by PoF'!$A$5:$S$119,MATCH($DF$103, 'ECM Staff time by PoF'!$A$4:$R$4,0),FALSE)), 0, VLOOKUP(CONCATENATE($A121,B$66),'ECM Staff time by PoF'!$A$5:$S$119,MATCH($DF$103, 'ECM Staff time by PoF'!$A$4:$R$4,0),FALSE))))*B83</f>
        <v>0</v>
      </c>
      <c r="DG121" s="191">
        <f>IF($A121="",0,IF(VLOOKUP($A121,'ECM Staff time by PoF'!$B$5:$C$119,2,FALSE)="Not Applicable",VLOOKUP($A121,'ECM Staff time by PoF'!$B$5:$S$119,MATCH($DF$103, 'ECM Staff time by PoF'!$B$4:$R$4,0),FALSE),IF(ISERROR(VLOOKUP(CONCATENATE($A121,C$66),'ECM Staff time by PoF'!$A$5:$S$119,MATCH($DF$103, 'ECM Staff time by PoF'!$A$4:$R$4,0),FALSE)), 0, VLOOKUP(CONCATENATE($A121,C$66),'ECM Staff time by PoF'!$A$5:$S$119,MATCH($DF$103, 'ECM Staff time by PoF'!$A$4:$R$4,0),FALSE))))*C83</f>
        <v>0</v>
      </c>
      <c r="DH121" s="191">
        <f>IF($A121="",0,IF(VLOOKUP($A121,'ECM Staff time by PoF'!$B$5:$C$119,2,FALSE)="Not Applicable",VLOOKUP($A121,'ECM Staff time by PoF'!$B$5:$S$119,MATCH($DF$103, 'ECM Staff time by PoF'!$B$4:$R$4,0),FALSE),IF(ISERROR(VLOOKUP(CONCATENATE($A121,D$66),'ECM Staff time by PoF'!$A$5:$S$119,MATCH($DF$103, 'ECM Staff time by PoF'!$A$4:$R$4,0),FALSE)), 0, VLOOKUP(CONCATENATE($A121,D$66),'ECM Staff time by PoF'!$A$5:$S$119,MATCH($DF$103, 'ECM Staff time by PoF'!$A$4:$R$4,0),FALSE))))*D83</f>
        <v>0</v>
      </c>
      <c r="DI121" s="191">
        <f>IF($A121="",0,IF(VLOOKUP($A121,'ECM Staff time by PoF'!$B$5:$C$119,2,FALSE)="Not Applicable",VLOOKUP($A121,'ECM Staff time by PoF'!$B$5:$S$119,MATCH($DF$103, 'ECM Staff time by PoF'!$B$4:$R$4,0),FALSE),IF(ISERROR(VLOOKUP(CONCATENATE($A121,E$66),'ECM Staff time by PoF'!$A$5:$S$119,MATCH($DF$103, 'ECM Staff time by PoF'!$A$4:$R$4,0),FALSE)), 0, VLOOKUP(CONCATENATE($A121,E$66),'ECM Staff time by PoF'!$A$5:$S$119,MATCH($DF$103, 'ECM Staff time by PoF'!$A$4:$R$4,0),FALSE))))*E83</f>
        <v>0</v>
      </c>
      <c r="DJ121" s="191">
        <f>IF($A121="",0,IF(VLOOKUP($A121,'ECM Staff time by PoF'!$B$5:$C$119,2,FALSE)="Not Applicable",VLOOKUP($A121,'ECM Staff time by PoF'!$B$5:$S$119,MATCH($DF$103, 'ECM Staff time by PoF'!$B$4:$R$4,0),FALSE),IF(ISERROR(VLOOKUP(CONCATENATE($A121,F$66),'ECM Staff time by PoF'!$A$5:$S$119,MATCH($DF$103, 'ECM Staff time by PoF'!$A$4:$R$4,0),FALSE)), 0, VLOOKUP(CONCATENATE($A121,F$66),'ECM Staff time by PoF'!$A$5:$S$119,MATCH($DF$103, 'ECM Staff time by PoF'!$A$4:$R$4,0),FALSE))))*F83</f>
        <v>0</v>
      </c>
      <c r="DK121" s="191">
        <f>IF($A121="",0,IF(VLOOKUP($A121,'ECM Staff time by PoF'!$B$5:$C$119,2,FALSE)="Not Applicable",VLOOKUP($A121,'ECM Staff time by PoF'!$B$5:$S$119,MATCH($DF$103, 'ECM Staff time by PoF'!$B$4:$R$4,0),FALSE),IF(ISERROR(VLOOKUP(CONCATENATE($A121,G$66),'ECM Staff time by PoF'!$A$5:$S$119,MATCH($DF$103, 'ECM Staff time by PoF'!$A$4:$R$4,0),FALSE)), 0, VLOOKUP(CONCATENATE($A121,G$66),'ECM Staff time by PoF'!$A$5:$S$119,MATCH($DF$103, 'ECM Staff time by PoF'!$A$4:$R$4,0),FALSE))))*G83</f>
        <v>0</v>
      </c>
      <c r="DL121" s="191">
        <f>IF($A121="",0,IF(VLOOKUP($A121,'ECM Staff time by PoF'!$B$5:$C$119,2,FALSE)="Not Applicable",VLOOKUP($A121,'ECM Staff time by PoF'!$B$5:$S$119,MATCH($DF$103, 'ECM Staff time by PoF'!$B$4:$R$4,0),FALSE),IF(ISERROR(VLOOKUP(CONCATENATE($A121,H$66),'ECM Staff time by PoF'!$A$5:$S$119,MATCH($DF$103, 'ECM Staff time by PoF'!$A$4:$R$4,0),FALSE)), 0, VLOOKUP(CONCATENATE($A121,H$66),'ECM Staff time by PoF'!$A$5:$S$119,MATCH($DF$103, 'ECM Staff time by PoF'!$A$4:$R$4,0),FALSE))))*H83</f>
        <v>0</v>
      </c>
      <c r="DM121" s="191">
        <f>IF($A121="",0,IF(VLOOKUP($A121,'ECM Staff time by PoF'!$B$5:$C$119,2,FALSE)="Not Applicable",VLOOKUP($A121,'ECM Staff time by PoF'!$B$5:$S$119,MATCH($DF$103, 'ECM Staff time by PoF'!$B$4:$R$4,0),FALSE),IF(ISERROR(VLOOKUP(CONCATENATE($A121,I$66),'ECM Staff time by PoF'!$A$5:$S$119,MATCH($DF$103, 'ECM Staff time by PoF'!$A$4:$R$4,0),FALSE)), 0, VLOOKUP(CONCATENATE($A121,I$66),'ECM Staff time by PoF'!$A$5:$S$119,MATCH($DF$103, 'ECM Staff time by PoF'!$A$4:$R$4,0),FALSE))))*I83</f>
        <v>0</v>
      </c>
      <c r="DN121" s="191">
        <f>IF($A121="",0,IF(VLOOKUP($A121,'ECM Staff time by PoF'!$B$5:$C$119,2,FALSE)="Not Applicable",VLOOKUP($A121,'ECM Staff time by PoF'!$B$5:$S$119,MATCH($DF$103, 'ECM Staff time by PoF'!$B$4:$R$4,0),FALSE),IF(ISERROR(VLOOKUP(CONCATENATE($A121,J$66),'ECM Staff time by PoF'!$A$5:$S$119,MATCH($DF$103, 'ECM Staff time by PoF'!$A$4:$R$4,0),FALSE)), 0, VLOOKUP(CONCATENATE($A121,J$66),'ECM Staff time by PoF'!$A$5:$S$119,MATCH($DF$103, 'ECM Staff time by PoF'!$A$4:$R$4,0),FALSE))))*J83</f>
        <v>0</v>
      </c>
      <c r="DO121" s="191">
        <f>IF($A121="",0,IF(VLOOKUP($A121,'ECM Staff time by PoF'!$B$5:$C$119,2,FALSE)="Not Applicable",VLOOKUP($A121,'ECM Staff time by PoF'!$B$5:$S$119,MATCH($DF$103, 'ECM Staff time by PoF'!$B$4:$R$4,0),FALSE),IF(ISERROR(VLOOKUP(CONCATENATE($A121,K$66),'ECM Staff time by PoF'!$A$5:$S$119,MATCH($DF$103, 'ECM Staff time by PoF'!$A$4:$R$4,0),FALSE)), 0, VLOOKUP(CONCATENATE($A121,K$66),'ECM Staff time by PoF'!$A$5:$S$119,MATCH($DF$103, 'ECM Staff time by PoF'!$A$4:$R$4,0),FALSE))))*K83</f>
        <v>0</v>
      </c>
      <c r="DP121" s="191">
        <f>IF($A121="",0,IF(VLOOKUP($A121,'ECM Staff time by PoF'!$B$5:$C$119,2,FALSE)="Not Applicable",VLOOKUP($A121,'ECM Staff time by PoF'!$B$5:$S$119,MATCH($DF$103, 'ECM Staff time by PoF'!$B$4:$R$4,0),FALSE),IF(ISERROR(VLOOKUP(CONCATENATE($A121,L$66),'ECM Staff time by PoF'!$A$5:$S$119,MATCH($DF$103, 'ECM Staff time by PoF'!$A$4:$R$4,0),FALSE)), 0, VLOOKUP(CONCATENATE($A121,L$66),'ECM Staff time by PoF'!$A$5:$S$119,MATCH($DF$103, 'ECM Staff time by PoF'!$A$4:$R$4,0),FALSE))))*L83</f>
        <v>0</v>
      </c>
      <c r="DQ121" s="191">
        <f>IF($A121="",0,IF(VLOOKUP($A121,'ECM Staff time by PoF'!$B$5:$C$119,2,FALSE)="Not Applicable",VLOOKUP($A121,'ECM Staff time by PoF'!$B$5:$S$119,MATCH($DF$103, 'ECM Staff time by PoF'!$B$4:$R$4,0),FALSE),IF(ISERROR(VLOOKUP(CONCATENATE($A121,M$66),'ECM Staff time by PoF'!$A$5:$S$119,MATCH($DF$103, 'ECM Staff time by PoF'!$A$4:$R$4,0),FALSE)), 0, VLOOKUP(CONCATENATE($A121,M$66),'ECM Staff time by PoF'!$A$5:$S$119,MATCH($DF$103, 'ECM Staff time by PoF'!$A$4:$R$4,0),FALSE))))*M83</f>
        <v>0</v>
      </c>
      <c r="DR121" s="191">
        <f>IF($A121="",0,IF(VLOOKUP($A121,'ECM Staff time by PoF'!$B$5:$C$119,2,FALSE)="Not Applicable",VLOOKUP($A121,'ECM Staff time by PoF'!$B$5:$S$119,MATCH($DF$103, 'ECM Staff time by PoF'!$B$4:$R$4,0),FALSE),IF(ISERROR(VLOOKUP(CONCATENATE($A121,N$66),'ECM Staff time by PoF'!$A$5:$S$119,MATCH($DF$103, 'ECM Staff time by PoF'!$A$4:$R$4,0),FALSE)), 0, VLOOKUP(CONCATENATE($A121,N$66),'ECM Staff time by PoF'!$A$5:$S$119,MATCH($DF$103, 'ECM Staff time by PoF'!$A$4:$R$4,0),FALSE))))*N83</f>
        <v>0</v>
      </c>
      <c r="DS121" s="191">
        <f>IF($A121="",0,IF(VLOOKUP($A121,'ECM Staff time by PoF'!$B$5:$C$119,2,FALSE)="Not Applicable",VLOOKUP($A121,'ECM Staff time by PoF'!$B$5:$S$119,MATCH($DF$103, 'ECM Staff time by PoF'!$B$4:$R$4,0),FALSE),IF(ISERROR(VLOOKUP(CONCATENATE($A121,O$66),'ECM Staff time by PoF'!$A$5:$S$119,MATCH($DF$103, 'ECM Staff time by PoF'!$A$4:$R$4,0),FALSE)), 0, VLOOKUP(CONCATENATE($A121,O$66),'ECM Staff time by PoF'!$A$5:$S$119,MATCH($DF$103, 'ECM Staff time by PoF'!$A$4:$R$4,0),FALSE))))*O83</f>
        <v>0</v>
      </c>
      <c r="DT121" s="191">
        <f>IF($A121="",0,IF(VLOOKUP($A121,'ECM Staff time by PoF'!$B$5:$C$119,2,FALSE)="Not Applicable",VLOOKUP($A121,'ECM Staff time by PoF'!$B$5:$S$119,MATCH($DF$103, 'ECM Staff time by PoF'!$B$4:$R$4,0),FALSE),IF(ISERROR(VLOOKUP(CONCATENATE($A121,P$66),'ECM Staff time by PoF'!$A$5:$S$119,MATCH($DF$103, 'ECM Staff time by PoF'!$A$4:$R$4,0),FALSE)), 0, VLOOKUP(CONCATENATE($A121,P$66),'ECM Staff time by PoF'!$A$5:$S$119,MATCH($DF$103, 'ECM Staff time by PoF'!$A$4:$R$4,0),FALSE))))*P83</f>
        <v>0</v>
      </c>
      <c r="DU121" s="191">
        <f>IF($A121="",0,IF(VLOOKUP($A121,'ECM Staff time by PoF'!$B$5:$C$119,2,FALSE)="Not Applicable",VLOOKUP($A121,'ECM Staff time by PoF'!$B$5:$S$119,MATCH($DF$103, 'ECM Staff time by PoF'!$B$4:$R$4,0),FALSE),IF(ISERROR(VLOOKUP(CONCATENATE($A121,Q$66),'ECM Staff time by PoF'!$A$5:$S$119,MATCH($DF$103, 'ECM Staff time by PoF'!$A$4:$R$4,0),FALSE)), 0, VLOOKUP(CONCATENATE($A121,Q$66),'ECM Staff time by PoF'!$A$5:$S$119,MATCH($DF$103, 'ECM Staff time by PoF'!$A$4:$R$4,0),FALSE))))*Q83</f>
        <v>0</v>
      </c>
      <c r="DV121" s="191">
        <f>IF($A121="",0,IF(VLOOKUP($A121,'ECM Staff time by PoF'!$B$5:$C$119,2,FALSE)="Not Applicable",VLOOKUP($A121,'ECM Staff time by PoF'!$B$5:$S$119,MATCH($DF$103, 'ECM Staff time by PoF'!$B$4:$R$4,0),FALSE),IF(ISERROR(VLOOKUP(CONCATENATE($A121,R$66),'ECM Staff time by PoF'!$A$5:$S$119,MATCH($DF$103, 'ECM Staff time by PoF'!$A$4:$R$4,0),FALSE)), 0, VLOOKUP(CONCATENATE($A121,R$66),'ECM Staff time by PoF'!$A$5:$S$119,MATCH($DF$103, 'ECM Staff time by PoF'!$A$4:$R$4,0),FALSE))))*R83</f>
        <v>0</v>
      </c>
      <c r="DW121" s="191">
        <f>IF($A121="",0,IF(VLOOKUP($A121,'ECM Staff time by PoF'!$B$5:$C$119,2,FALSE)="Not Applicable",VLOOKUP($A121,'ECM Staff time by PoF'!$B$5:$S$119,MATCH($DF$103, 'ECM Staff time by PoF'!$B$4:$R$4,0),FALSE),IF(ISERROR(VLOOKUP(CONCATENATE($A121,S$66),'ECM Staff time by PoF'!$A$5:$S$119,MATCH($DF$103, 'ECM Staff time by PoF'!$A$4:$R$4,0),FALSE)), 0, VLOOKUP(CONCATENATE($A121,S$66),'ECM Staff time by PoF'!$A$5:$S$119,MATCH($DF$103, 'ECM Staff time by PoF'!$A$4:$R$4,0),FALSE))))*S83</f>
        <v>0</v>
      </c>
      <c r="DX121" s="191">
        <f>IF($A121="",0,IF(VLOOKUP($A121,'ECM Staff time by PoF'!$B$5:$C$119,2,FALSE)="Not Applicable",VLOOKUP($A121,'ECM Staff time by PoF'!$B$5:$S$119,MATCH($DF$103, 'ECM Staff time by PoF'!$B$4:$R$4,0),FALSE),IF(ISERROR(VLOOKUP(CONCATENATE($A121,T$66),'ECM Staff time by PoF'!$A$5:$S$119,MATCH($DF$103, 'ECM Staff time by PoF'!$A$4:$R$4,0),FALSE)), 0, VLOOKUP(CONCATENATE($A121,T$66),'ECM Staff time by PoF'!$A$5:$S$119,MATCH($DF$103, 'ECM Staff time by PoF'!$A$4:$R$4,0),FALSE))))*T83</f>
        <v>0</v>
      </c>
      <c r="DY121" s="191">
        <f>IF($A121="",0,IF(VLOOKUP($A121,'ECM Staff time by PoF'!$B$5:$C$119,2,FALSE)="Not Applicable",VLOOKUP($A121,'ECM Staff time by PoF'!$B$5:$S$119,MATCH($DF$103, 'ECM Staff time by PoF'!$B$4:$R$4,0),FALSE),IF(ISERROR(VLOOKUP(CONCATENATE($A121,U$66),'ECM Staff time by PoF'!$A$5:$S$119,MATCH($DF$103, 'ECM Staff time by PoF'!$A$4:$R$4,0),FALSE)), 0, VLOOKUP(CONCATENATE($A121,U$66),'ECM Staff time by PoF'!$A$5:$S$119,MATCH($DF$103, 'ECM Staff time by PoF'!$A$4:$R$4,0),FALSE))))*U83</f>
        <v>0</v>
      </c>
      <c r="DZ121" s="191">
        <f>IF($A121="",0,IF(VLOOKUP($A121,'ECM Staff time by PoF'!$B$5:$C$119,2,FALSE)="Not Applicable",VLOOKUP($A121,'ECM Staff time by PoF'!$B$5:$S$119,MATCH($DF$103, 'ECM Staff time by PoF'!$B$4:$R$4,0),FALSE),IF(ISERROR(VLOOKUP(CONCATENATE($A121,V$66),'ECM Staff time by PoF'!$A$5:$S$119,MATCH($DF$103, 'ECM Staff time by PoF'!$A$4:$R$4,0),FALSE)), 0, VLOOKUP(CONCATENATE($A121,V$66),'ECM Staff time by PoF'!$A$5:$S$119,MATCH($DF$103, 'ECM Staff time by PoF'!$A$4:$R$4,0),FALSE))))*V83</f>
        <v>0</v>
      </c>
      <c r="EA121" s="191">
        <f>IF($A121="",0,IF(VLOOKUP($A121,'ECM Staff time by PoF'!$B$5:$C$119,2,FALSE)="Not Applicable",VLOOKUP($A121,'ECM Staff time by PoF'!$B$5:$S$119,MATCH($DF$103, 'ECM Staff time by PoF'!$B$4:$R$4,0),FALSE),IF(ISERROR(VLOOKUP(CONCATENATE($A121,W$66),'ECM Staff time by PoF'!$A$5:$S$119,MATCH($DF$103, 'ECM Staff time by PoF'!$A$4:$R$4,0),FALSE)), 0, VLOOKUP(CONCATENATE($A121,W$66),'ECM Staff time by PoF'!$A$5:$S$119,MATCH($DF$103, 'ECM Staff time by PoF'!$A$4:$R$4,0),FALSE))))*W83</f>
        <v>0</v>
      </c>
      <c r="EB121" s="191">
        <f>IF($A121="",0,IF(VLOOKUP($A121,'ECM Staff time by PoF'!$B$5:$C$119,2,FALSE)="Not Applicable",VLOOKUP($A121,'ECM Staff time by PoF'!$B$5:$S$119,MATCH($DF$103, 'ECM Staff time by PoF'!$B$4:$R$4,0),FALSE),IF(ISERROR(VLOOKUP(CONCATENATE($A121,X$66),'ECM Staff time by PoF'!$A$5:$S$119,MATCH($DF$103, 'ECM Staff time by PoF'!$A$4:$R$4,0),FALSE)), 0, VLOOKUP(CONCATENATE($A121,X$66),'ECM Staff time by PoF'!$A$5:$S$119,MATCH($DF$103, 'ECM Staff time by PoF'!$A$4:$R$4,0),FALSE))))*X83</f>
        <v>0</v>
      </c>
      <c r="EC121" s="191">
        <f>IF($A121="",0,IF(VLOOKUP($A121,'ECM Staff time by PoF'!$B$5:$C$119,2,FALSE)="Not Applicable",VLOOKUP($A121,'ECM Staff time by PoF'!$B$5:$S$119,MATCH($DF$103, 'ECM Staff time by PoF'!$B$4:$R$4,0),FALSE),IF(ISERROR(VLOOKUP(CONCATENATE($A121,Y$66),'ECM Staff time by PoF'!$A$5:$S$119,MATCH($DF$103, 'ECM Staff time by PoF'!$A$4:$R$4,0),FALSE)), 0, VLOOKUP(CONCATENATE($A121,Y$66),'ECM Staff time by PoF'!$A$5:$S$119,MATCH($DF$103, 'ECM Staff time by PoF'!$A$4:$R$4,0),FALSE))))*Y83</f>
        <v>0</v>
      </c>
      <c r="ED121" s="191">
        <f>IF($A121="",0,IF(VLOOKUP($A121,'ECM Staff time by PoF'!$B$5:$C$119,2,FALSE)="Not Applicable",VLOOKUP($A121,'ECM Staff time by PoF'!$B$5:$S$119,MATCH($DF$103, 'ECM Staff time by PoF'!$B$4:$R$4,0),FALSE),IF(ISERROR(VLOOKUP(CONCATENATE($A121,Z$66),'ECM Staff time by PoF'!$A$5:$S$119,MATCH($DF$103, 'ECM Staff time by PoF'!$A$4:$R$4,0),FALSE)), 0, VLOOKUP(CONCATENATE($A121,Z$66),'ECM Staff time by PoF'!$A$5:$S$119,MATCH($DF$103, 'ECM Staff time by PoF'!$A$4:$R$4,0),FALSE))))*Z83</f>
        <v>0</v>
      </c>
      <c r="EE121" s="191">
        <f>IF($A121="",0,IF(VLOOKUP($A121,'ECM Staff time by PoF'!$B$5:$C$119,2,FALSE)="Not Applicable",VLOOKUP($A121,'ECM Staff time by PoF'!$B$5:$S$119,MATCH($DF$103, 'ECM Staff time by PoF'!$B$4:$R$4,0),FALSE),IF(ISERROR(VLOOKUP(CONCATENATE($A121,AA$66),'ECM Staff time by PoF'!$A$5:$S$119,MATCH($DF$103, 'ECM Staff time by PoF'!$A$4:$R$4,0),FALSE)), 0, VLOOKUP(CONCATENATE($A121,AA$66),'ECM Staff time by PoF'!$A$5:$S$119,MATCH($DF$103, 'ECM Staff time by PoF'!$A$4:$R$4,0),FALSE))))*AA83</f>
        <v>0</v>
      </c>
      <c r="EF121" s="191">
        <f>IF($A121="",0,IF(VLOOKUP($A121,'ECM Staff time by PoF'!$B$5:$C$119,2,FALSE)="Not Applicable",VLOOKUP($A121,'ECM Staff time by PoF'!$B$5:$S$119,MATCH($DF$103, 'ECM Staff time by PoF'!$B$4:$R$4,0),FALSE),IF(ISERROR(VLOOKUP(CONCATENATE($A121,AB$66),'ECM Staff time by PoF'!$A$5:$S$119,MATCH($DF$103, 'ECM Staff time by PoF'!$A$4:$R$4,0),FALSE)), 0, VLOOKUP(CONCATENATE($A121,AB$66),'ECM Staff time by PoF'!$A$5:$S$119,MATCH($DF$103, 'ECM Staff time by PoF'!$A$4:$R$4,0),FALSE))))*AB83</f>
        <v>0</v>
      </c>
      <c r="EG121" s="191">
        <f>IF($A121="",0,IF(VLOOKUP($A121,'ECM Staff time by PoF'!$B$5:$C$119,2,FALSE)="Not Applicable",VLOOKUP($A121,'ECM Staff time by PoF'!$B$5:$S$119,MATCH($DF$103, 'ECM Staff time by PoF'!$B$4:$R$4,0),FALSE),IF(ISERROR(VLOOKUP(CONCATENATE($A121,AC$66),'ECM Staff time by PoF'!$A$5:$S$119,MATCH($DF$103, 'ECM Staff time by PoF'!$A$4:$R$4,0),FALSE)), 0, VLOOKUP(CONCATENATE($A121,AC$66),'ECM Staff time by PoF'!$A$5:$S$119,MATCH($DF$103, 'ECM Staff time by PoF'!$A$4:$R$4,0),FALSE))))*AC83</f>
        <v>0</v>
      </c>
      <c r="EH121" s="191">
        <f>IF($A121="",0,IF(VLOOKUP($A121,'ECM Staff time by PoF'!$B$5:$C$119,2,FALSE)="Not Applicable",VLOOKUP($A121,'ECM Staff time by PoF'!$B$5:$S$119,MATCH($DF$103, 'ECM Staff time by PoF'!$B$4:$R$4,0),FALSE),IF(ISERROR(VLOOKUP(CONCATENATE($A121,AD$66),'ECM Staff time by PoF'!$A$5:$S$119,MATCH($DF$103, 'ECM Staff time by PoF'!$A$4:$R$4,0),FALSE)), 0, VLOOKUP(CONCATENATE($A121,AD$66),'ECM Staff time by PoF'!$A$5:$S$119,MATCH($DF$103, 'ECM Staff time by PoF'!$A$4:$R$4,0),FALSE))))*AD83</f>
        <v>0</v>
      </c>
      <c r="EI121" s="191">
        <f>IF($A121="",0,IF(VLOOKUP($A121,'ECM Staff time by PoF'!$B$5:$C$119,2,FALSE)="Not Applicable",VLOOKUP($A121,'ECM Staff time by PoF'!$B$5:$S$119,MATCH($DF$103, 'ECM Staff time by PoF'!$B$4:$R$4,0),FALSE),IF(ISERROR(VLOOKUP(CONCATENATE($A121,AE$66),'ECM Staff time by PoF'!$A$5:$S$119,MATCH($DF$103, 'ECM Staff time by PoF'!$A$4:$R$4,0),FALSE)), 0, VLOOKUP(CONCATENATE($A121,AE$66),'ECM Staff time by PoF'!$A$5:$S$119,MATCH($DF$103, 'ECM Staff time by PoF'!$A$4:$R$4,0),FALSE))))*AE83</f>
        <v>0</v>
      </c>
      <c r="EJ121" s="191">
        <f>IF($A121="",0,IF(VLOOKUP($A121,'ECM Staff time by PoF'!$B$5:$C$119,2,FALSE)="Not Applicable",VLOOKUP($A121,'ECM Staff time by PoF'!$B$5:$S$119,MATCH($DF$103, 'ECM Staff time by PoF'!$B$4:$R$4,0),FALSE),IF(ISERROR(VLOOKUP(CONCATENATE($A121,AF$66),'ECM Staff time by PoF'!$A$5:$S$119,MATCH($DF$103, 'ECM Staff time by PoF'!$A$4:$R$4,0),FALSE)), 0, VLOOKUP(CONCATENATE($A121,AF$66),'ECM Staff time by PoF'!$A$5:$S$119,MATCH($DF$103, 'ECM Staff time by PoF'!$A$4:$R$4,0),FALSE))))*AF83</f>
        <v>0</v>
      </c>
      <c r="EK121" s="191">
        <f>IF($A121="",0,IF(VLOOKUP($A121,'ECM Staff time by PoF'!$B$5:$C$119,2,FALSE)="Not Applicable",VLOOKUP($A121,'ECM Staff time by PoF'!$B$5:$S$119,MATCH($DF$103, 'ECM Staff time by PoF'!$B$4:$R$4,0),FALSE),IF(ISERROR(VLOOKUP(CONCATENATE($A121,AG$66),'ECM Staff time by PoF'!$A$5:$S$119,MATCH($DF$103, 'ECM Staff time by PoF'!$A$4:$R$4,0),FALSE)), 0, VLOOKUP(CONCATENATE($A121,AG$66),'ECM Staff time by PoF'!$A$5:$S$119,MATCH($DF$103, 'ECM Staff time by PoF'!$A$4:$R$4,0),FALSE))))*AG83</f>
        <v>0</v>
      </c>
      <c r="EL121" s="191">
        <f>IF($A121="",0,IF(VLOOKUP($A121,'ECM Staff time by PoF'!$B$5:$C$119,2,FALSE)="Not Applicable",VLOOKUP($A121,'ECM Staff time by PoF'!$B$5:$S$119,MATCH($DF$103, 'ECM Staff time by PoF'!$B$4:$R$4,0),FALSE),IF(ISERROR(VLOOKUP(CONCATENATE($A121,AH$66),'ECM Staff time by PoF'!$A$5:$S$119,MATCH($DF$103, 'ECM Staff time by PoF'!$A$4:$R$4,0),FALSE)), 0, VLOOKUP(CONCATENATE($A121,AH$66),'ECM Staff time by PoF'!$A$5:$S$119,MATCH($DF$103, 'ECM Staff time by PoF'!$A$4:$R$4,0),FALSE))))*AH83</f>
        <v>0</v>
      </c>
      <c r="EM121" s="191">
        <f>IF($A121="",0,IF(VLOOKUP($A121,'ECM Staff time by PoF'!$B$5:$C$119,2,FALSE)="Not Applicable",VLOOKUP($A121,'ECM Staff time by PoF'!$B$5:$S$119,MATCH($DF$103, 'ECM Staff time by PoF'!$B$4:$R$4,0),FALSE),IF(ISERROR(VLOOKUP(CONCATENATE($A121,AI$66),'ECM Staff time by PoF'!$A$5:$S$119,MATCH($DF$103, 'ECM Staff time by PoF'!$A$4:$R$4,0),FALSE)), 0, VLOOKUP(CONCATENATE($A121,AI$66),'ECM Staff time by PoF'!$A$5:$S$119,MATCH($DF$103, 'ECM Staff time by PoF'!$A$4:$R$4,0),FALSE))))*AI83</f>
        <v>0</v>
      </c>
      <c r="EN121" s="191">
        <f>IF($A121="",0,IF(VLOOKUP($A121,'ECM Staff time by PoF'!$B$5:$C$119,2,FALSE)="Not Applicable",VLOOKUP($A121,'ECM Staff time by PoF'!$B$5:$S$119,MATCH($DF$103, 'ECM Staff time by PoF'!$B$4:$R$4,0),FALSE),IF(ISERROR(VLOOKUP(CONCATENATE($A121,AJ$66),'ECM Staff time by PoF'!$A$5:$S$119,MATCH($DF$103, 'ECM Staff time by PoF'!$A$4:$R$4,0),FALSE)), 0, VLOOKUP(CONCATENATE($A121,AJ$66),'ECM Staff time by PoF'!$A$5:$S$119,MATCH($DF$103, 'ECM Staff time by PoF'!$A$4:$R$4,0),FALSE))))*AJ83</f>
        <v>0</v>
      </c>
      <c r="EO121" s="191">
        <f>IF($A121="",0,IF(VLOOKUP($A121,'ECM Staff time by PoF'!$B$5:$C$119,2,FALSE)="Not Applicable",VLOOKUP($A121,'ECM Staff time by PoF'!$B$5:$S$119,MATCH($DF$103, 'ECM Staff time by PoF'!$B$4:$R$4,0),FALSE),IF(ISERROR(VLOOKUP(CONCATENATE($A121,AK$66),'ECM Staff time by PoF'!$A$5:$S$119,MATCH($DF$103, 'ECM Staff time by PoF'!$A$4:$R$4,0),FALSE)), 0, VLOOKUP(CONCATENATE($A121,AK$66),'ECM Staff time by PoF'!$A$5:$S$119,MATCH($DF$103, 'ECM Staff time by PoF'!$A$4:$R$4,0),FALSE))))*AK83</f>
        <v>0</v>
      </c>
      <c r="EP121" s="60">
        <f>IF($A121="",0,IF(VLOOKUP($A121,'ECM Staff time by PoF'!$B$5:$C$119,2,FALSE)="Not Applicable",VLOOKUP($A121,'ECM Staff time by PoF'!$B$5:$S$119,MATCH($EP$103, 'ECM Staff time by PoF'!$B$4:$R$4,0),FALSE),IF(ISERROR(VLOOKUP(CONCATENATE($A121,B$66),'ECM Staff time by PoF'!$A$5:$S$119,MATCH($EP$103, 'ECM Staff time by PoF'!$A$4:$R$4,0),FALSE)), 0, VLOOKUP(CONCATENATE($A121,B$66),'ECM Staff time by PoF'!$A$5:$S$119,MATCH($EP$103, 'ECM Staff time by PoF'!$A$4:$R$4,0),FALSE))))*B83</f>
        <v>0</v>
      </c>
      <c r="EQ121" s="60">
        <f>IF($A121="",0,IF(VLOOKUP($A121,'ECM Staff time by PoF'!$B$5:$C$119,2,FALSE)="Not Applicable",VLOOKUP($A121,'ECM Staff time by PoF'!$B$5:$S$119,MATCH($EP$103, 'ECM Staff time by PoF'!$B$4:$R$4,0),FALSE),IF(ISERROR(VLOOKUP(CONCATENATE($A121,C$66),'ECM Staff time by PoF'!$A$5:$S$119,MATCH($EP$103, 'ECM Staff time by PoF'!$A$4:$R$4,0),FALSE)), 0, VLOOKUP(CONCATENATE($A121,C$66),'ECM Staff time by PoF'!$A$5:$S$119,MATCH($EP$103, 'ECM Staff time by PoF'!$A$4:$R$4,0),FALSE))))*C83</f>
        <v>0</v>
      </c>
      <c r="ER121" s="60">
        <f>IF($A121="",0,IF(VLOOKUP($A121,'ECM Staff time by PoF'!$B$5:$C$119,2,FALSE)="Not Applicable",VLOOKUP($A121,'ECM Staff time by PoF'!$B$5:$S$119,MATCH($EP$103, 'ECM Staff time by PoF'!$B$4:$R$4,0),FALSE),IF(ISERROR(VLOOKUP(CONCATENATE($A121,D$66),'ECM Staff time by PoF'!$A$5:$S$119,MATCH($EP$103, 'ECM Staff time by PoF'!$A$4:$R$4,0),FALSE)), 0, VLOOKUP(CONCATENATE($A121,D$66),'ECM Staff time by PoF'!$A$5:$S$119,MATCH($EP$103, 'ECM Staff time by PoF'!$A$4:$R$4,0),FALSE))))*D83</f>
        <v>0</v>
      </c>
      <c r="ES121" s="60">
        <f>IF($A121="",0,IF(VLOOKUP($A121,'ECM Staff time by PoF'!$B$5:$C$119,2,FALSE)="Not Applicable",VLOOKUP($A121,'ECM Staff time by PoF'!$B$5:$S$119,MATCH($EP$103, 'ECM Staff time by PoF'!$B$4:$R$4,0),FALSE),IF(ISERROR(VLOOKUP(CONCATENATE($A121,E$66),'ECM Staff time by PoF'!$A$5:$S$119,MATCH($EP$103, 'ECM Staff time by PoF'!$A$4:$R$4,0),FALSE)), 0, VLOOKUP(CONCATENATE($A121,E$66),'ECM Staff time by PoF'!$A$5:$S$119,MATCH($EP$103, 'ECM Staff time by PoF'!$A$4:$R$4,0),FALSE))))*E83</f>
        <v>0</v>
      </c>
      <c r="ET121" s="60">
        <f>IF($A121="",0,IF(VLOOKUP($A121,'ECM Staff time by PoF'!$B$5:$C$119,2,FALSE)="Not Applicable",VLOOKUP($A121,'ECM Staff time by PoF'!$B$5:$S$119,MATCH($EP$103, 'ECM Staff time by PoF'!$B$4:$R$4,0),FALSE),IF(ISERROR(VLOOKUP(CONCATENATE($A121,F$66),'ECM Staff time by PoF'!$A$5:$S$119,MATCH($EP$103, 'ECM Staff time by PoF'!$A$4:$R$4,0),FALSE)), 0, VLOOKUP(CONCATENATE($A121,F$66),'ECM Staff time by PoF'!$A$5:$S$119,MATCH($EP$103, 'ECM Staff time by PoF'!$A$4:$R$4,0),FALSE))))*F83</f>
        <v>0</v>
      </c>
      <c r="EU121" s="60">
        <f>IF($A121="",0,IF(VLOOKUP($A121,'ECM Staff time by PoF'!$B$5:$C$119,2,FALSE)="Not Applicable",VLOOKUP($A121,'ECM Staff time by PoF'!$B$5:$S$119,MATCH($EP$103, 'ECM Staff time by PoF'!$B$4:$R$4,0),FALSE),IF(ISERROR(VLOOKUP(CONCATENATE($A121,G$66),'ECM Staff time by PoF'!$A$5:$S$119,MATCH($EP$103, 'ECM Staff time by PoF'!$A$4:$R$4,0),FALSE)), 0, VLOOKUP(CONCATENATE($A121,G$66),'ECM Staff time by PoF'!$A$5:$S$119,MATCH($EP$103, 'ECM Staff time by PoF'!$A$4:$R$4,0),FALSE))))*G83</f>
        <v>0</v>
      </c>
      <c r="EV121" s="60">
        <f>IF($A121="",0,IF(VLOOKUP($A121,'ECM Staff time by PoF'!$B$5:$C$119,2,FALSE)="Not Applicable",VLOOKUP($A121,'ECM Staff time by PoF'!$B$5:$S$119,MATCH($EP$103, 'ECM Staff time by PoF'!$B$4:$R$4,0),FALSE),IF(ISERROR(VLOOKUP(CONCATENATE($A121,H$66),'ECM Staff time by PoF'!$A$5:$S$119,MATCH($EP$103, 'ECM Staff time by PoF'!$A$4:$R$4,0),FALSE)), 0, VLOOKUP(CONCATENATE($A121,H$66),'ECM Staff time by PoF'!$A$5:$S$119,MATCH($EP$103, 'ECM Staff time by PoF'!$A$4:$R$4,0),FALSE))))*H83</f>
        <v>0</v>
      </c>
      <c r="EW121" s="60">
        <f>IF($A121="",0,IF(VLOOKUP($A121,'ECM Staff time by PoF'!$B$5:$C$119,2,FALSE)="Not Applicable",VLOOKUP($A121,'ECM Staff time by PoF'!$B$5:$S$119,MATCH($EP$103, 'ECM Staff time by PoF'!$B$4:$R$4,0),FALSE),IF(ISERROR(VLOOKUP(CONCATENATE($A121,I$66),'ECM Staff time by PoF'!$A$5:$S$119,MATCH($EP$103, 'ECM Staff time by PoF'!$A$4:$R$4,0),FALSE)), 0, VLOOKUP(CONCATENATE($A121,I$66),'ECM Staff time by PoF'!$A$5:$S$119,MATCH($EP$103, 'ECM Staff time by PoF'!$A$4:$R$4,0),FALSE))))*I83</f>
        <v>0</v>
      </c>
      <c r="EX121" s="60">
        <f>IF($A121="",0,IF(VLOOKUP($A121,'ECM Staff time by PoF'!$B$5:$C$119,2,FALSE)="Not Applicable",VLOOKUP($A121,'ECM Staff time by PoF'!$B$5:$S$119,MATCH($EP$103, 'ECM Staff time by PoF'!$B$4:$R$4,0),FALSE),IF(ISERROR(VLOOKUP(CONCATENATE($A121,J$66),'ECM Staff time by PoF'!$A$5:$S$119,MATCH($EP$103, 'ECM Staff time by PoF'!$A$4:$R$4,0),FALSE)), 0, VLOOKUP(CONCATENATE($A121,J$66),'ECM Staff time by PoF'!$A$5:$S$119,MATCH($EP$103, 'ECM Staff time by PoF'!$A$4:$R$4,0),FALSE))))*J83</f>
        <v>0</v>
      </c>
      <c r="EY121" s="60">
        <f>IF($A121="",0,IF(VLOOKUP($A121,'ECM Staff time by PoF'!$B$5:$C$119,2,FALSE)="Not Applicable",VLOOKUP($A121,'ECM Staff time by PoF'!$B$5:$S$119,MATCH($EP$103, 'ECM Staff time by PoF'!$B$4:$R$4,0),FALSE),IF(ISERROR(VLOOKUP(CONCATENATE($A121,K$66),'ECM Staff time by PoF'!$A$5:$S$119,MATCH($EP$103, 'ECM Staff time by PoF'!$A$4:$R$4,0),FALSE)), 0, VLOOKUP(CONCATENATE($A121,K$66),'ECM Staff time by PoF'!$A$5:$S$119,MATCH($EP$103, 'ECM Staff time by PoF'!$A$4:$R$4,0),FALSE))))*K83</f>
        <v>0</v>
      </c>
      <c r="EZ121" s="60">
        <f>IF($A121="",0,IF(VLOOKUP($A121,'ECM Staff time by PoF'!$B$5:$C$119,2,FALSE)="Not Applicable",VLOOKUP($A121,'ECM Staff time by PoF'!$B$5:$S$119,MATCH($EP$103, 'ECM Staff time by PoF'!$B$4:$R$4,0),FALSE),IF(ISERROR(VLOOKUP(CONCATENATE($A121,L$66),'ECM Staff time by PoF'!$A$5:$S$119,MATCH($EP$103, 'ECM Staff time by PoF'!$A$4:$R$4,0),FALSE)), 0, VLOOKUP(CONCATENATE($A121,L$66),'ECM Staff time by PoF'!$A$5:$S$119,MATCH($EP$103, 'ECM Staff time by PoF'!$A$4:$R$4,0),FALSE))))*L83</f>
        <v>0</v>
      </c>
      <c r="FA121" s="60">
        <f>IF($A121="",0,IF(VLOOKUP($A121,'ECM Staff time by PoF'!$B$5:$C$119,2,FALSE)="Not Applicable",VLOOKUP($A121,'ECM Staff time by PoF'!$B$5:$S$119,MATCH($EP$103, 'ECM Staff time by PoF'!$B$4:$R$4,0),FALSE),IF(ISERROR(VLOOKUP(CONCATENATE($A121,M$66),'ECM Staff time by PoF'!$A$5:$S$119,MATCH($EP$103, 'ECM Staff time by PoF'!$A$4:$R$4,0),FALSE)), 0, VLOOKUP(CONCATENATE($A121,M$66),'ECM Staff time by PoF'!$A$5:$S$119,MATCH($EP$103, 'ECM Staff time by PoF'!$A$4:$R$4,0),FALSE))))*M83</f>
        <v>0</v>
      </c>
      <c r="FB121" s="60">
        <f>IF($A121="",0,IF(VLOOKUP($A121,'ECM Staff time by PoF'!$B$5:$C$119,2,FALSE)="Not Applicable",VLOOKUP($A121,'ECM Staff time by PoF'!$B$5:$S$119,MATCH($EP$103, 'ECM Staff time by PoF'!$B$4:$R$4,0),FALSE),IF(ISERROR(VLOOKUP(CONCATENATE($A121,N$66),'ECM Staff time by PoF'!$A$5:$S$119,MATCH($EP$103, 'ECM Staff time by PoF'!$A$4:$R$4,0),FALSE)), 0, VLOOKUP(CONCATENATE($A121,N$66),'ECM Staff time by PoF'!$A$5:$S$119,MATCH($EP$103, 'ECM Staff time by PoF'!$A$4:$R$4,0),FALSE))))*N83</f>
        <v>0</v>
      </c>
      <c r="FC121" s="60">
        <f>IF($A121="",0,IF(VLOOKUP($A121,'ECM Staff time by PoF'!$B$5:$C$119,2,FALSE)="Not Applicable",VLOOKUP($A121,'ECM Staff time by PoF'!$B$5:$S$119,MATCH($EP$103, 'ECM Staff time by PoF'!$B$4:$R$4,0),FALSE),IF(ISERROR(VLOOKUP(CONCATENATE($A121,O$66),'ECM Staff time by PoF'!$A$5:$S$119,MATCH($EP$103, 'ECM Staff time by PoF'!$A$4:$R$4,0),FALSE)), 0, VLOOKUP(CONCATENATE($A121,O$66),'ECM Staff time by PoF'!$A$5:$S$119,MATCH($EP$103, 'ECM Staff time by PoF'!$A$4:$R$4,0),FALSE))))*O83</f>
        <v>0</v>
      </c>
      <c r="FD121" s="60">
        <f>IF($A121="",0,IF(VLOOKUP($A121,'ECM Staff time by PoF'!$B$5:$C$119,2,FALSE)="Not Applicable",VLOOKUP($A121,'ECM Staff time by PoF'!$B$5:$S$119,MATCH($EP$103, 'ECM Staff time by PoF'!$B$4:$R$4,0),FALSE),IF(ISERROR(VLOOKUP(CONCATENATE($A121,P$66),'ECM Staff time by PoF'!$A$5:$S$119,MATCH($EP$103, 'ECM Staff time by PoF'!$A$4:$R$4,0),FALSE)), 0, VLOOKUP(CONCATENATE($A121,P$66),'ECM Staff time by PoF'!$A$5:$S$119,MATCH($EP$103, 'ECM Staff time by PoF'!$A$4:$R$4,0),FALSE))))*P83</f>
        <v>0</v>
      </c>
      <c r="FE121" s="60">
        <f>IF($A121="",0,IF(VLOOKUP($A121,'ECM Staff time by PoF'!$B$5:$C$119,2,FALSE)="Not Applicable",VLOOKUP($A121,'ECM Staff time by PoF'!$B$5:$S$119,MATCH($EP$103, 'ECM Staff time by PoF'!$B$4:$R$4,0),FALSE),IF(ISERROR(VLOOKUP(CONCATENATE($A121,Q$66),'ECM Staff time by PoF'!$A$5:$S$119,MATCH($EP$103, 'ECM Staff time by PoF'!$A$4:$R$4,0),FALSE)), 0, VLOOKUP(CONCATENATE($A121,Q$66),'ECM Staff time by PoF'!$A$5:$S$119,MATCH($EP$103, 'ECM Staff time by PoF'!$A$4:$R$4,0),FALSE))))*Q83</f>
        <v>0</v>
      </c>
      <c r="FF121" s="60">
        <f>IF($A121="",0,IF(VLOOKUP($A121,'ECM Staff time by PoF'!$B$5:$C$119,2,FALSE)="Not Applicable",VLOOKUP($A121,'ECM Staff time by PoF'!$B$5:$S$119,MATCH($EP$103, 'ECM Staff time by PoF'!$B$4:$R$4,0),FALSE),IF(ISERROR(VLOOKUP(CONCATENATE($A121,R$66),'ECM Staff time by PoF'!$A$5:$S$119,MATCH($EP$103, 'ECM Staff time by PoF'!$A$4:$R$4,0),FALSE)), 0, VLOOKUP(CONCATENATE($A121,R$66),'ECM Staff time by PoF'!$A$5:$S$119,MATCH($EP$103, 'ECM Staff time by PoF'!$A$4:$R$4,0),FALSE))))*R83</f>
        <v>0</v>
      </c>
      <c r="FG121" s="60">
        <f>IF($A121="",0,IF(VLOOKUP($A121,'ECM Staff time by PoF'!$B$5:$C$119,2,FALSE)="Not Applicable",VLOOKUP($A121,'ECM Staff time by PoF'!$B$5:$S$119,MATCH($EP$103, 'ECM Staff time by PoF'!$B$4:$R$4,0),FALSE),IF(ISERROR(VLOOKUP(CONCATENATE($A121,S$66),'ECM Staff time by PoF'!$A$5:$S$119,MATCH($EP$103, 'ECM Staff time by PoF'!$A$4:$R$4,0),FALSE)), 0, VLOOKUP(CONCATENATE($A121,S$66),'ECM Staff time by PoF'!$A$5:$S$119,MATCH($EP$103, 'ECM Staff time by PoF'!$A$4:$R$4,0),FALSE))))*S83</f>
        <v>0</v>
      </c>
      <c r="FH121" s="60">
        <f>IF($A121="",0,IF(VLOOKUP($A121,'ECM Staff time by PoF'!$B$5:$C$119,2,FALSE)="Not Applicable",VLOOKUP($A121,'ECM Staff time by PoF'!$B$5:$S$119,MATCH($EP$103, 'ECM Staff time by PoF'!$B$4:$R$4,0),FALSE),IF(ISERROR(VLOOKUP(CONCATENATE($A121,T$66),'ECM Staff time by PoF'!$A$5:$S$119,MATCH($EP$103, 'ECM Staff time by PoF'!$A$4:$R$4,0),FALSE)), 0, VLOOKUP(CONCATENATE($A121,T$66),'ECM Staff time by PoF'!$A$5:$S$119,MATCH($EP$103, 'ECM Staff time by PoF'!$A$4:$R$4,0),FALSE))))*T83</f>
        <v>0</v>
      </c>
      <c r="FI121" s="60">
        <f>IF($A121="",0,IF(VLOOKUP($A121,'ECM Staff time by PoF'!$B$5:$C$119,2,FALSE)="Not Applicable",VLOOKUP($A121,'ECM Staff time by PoF'!$B$5:$S$119,MATCH($EP$103, 'ECM Staff time by PoF'!$B$4:$R$4,0),FALSE),IF(ISERROR(VLOOKUP(CONCATENATE($A121,U$66),'ECM Staff time by PoF'!$A$5:$S$119,MATCH($EP$103, 'ECM Staff time by PoF'!$A$4:$R$4,0),FALSE)), 0, VLOOKUP(CONCATENATE($A121,U$66),'ECM Staff time by PoF'!$A$5:$S$119,MATCH($EP$103, 'ECM Staff time by PoF'!$A$4:$R$4,0),FALSE))))*U83</f>
        <v>0</v>
      </c>
      <c r="FJ121" s="60">
        <f>IF($A121="",0,IF(VLOOKUP($A121,'ECM Staff time by PoF'!$B$5:$C$119,2,FALSE)="Not Applicable",VLOOKUP($A121,'ECM Staff time by PoF'!$B$5:$S$119,MATCH($EP$103, 'ECM Staff time by PoF'!$B$4:$R$4,0),FALSE),IF(ISERROR(VLOOKUP(CONCATENATE($A121,V$66),'ECM Staff time by PoF'!$A$5:$S$119,MATCH($EP$103, 'ECM Staff time by PoF'!$A$4:$R$4,0),FALSE)), 0, VLOOKUP(CONCATENATE($A121,V$66),'ECM Staff time by PoF'!$A$5:$S$119,MATCH($EP$103, 'ECM Staff time by PoF'!$A$4:$R$4,0),FALSE))))*V83</f>
        <v>0</v>
      </c>
      <c r="FK121" s="60">
        <f>IF($A121="",0,IF(VLOOKUP($A121,'ECM Staff time by PoF'!$B$5:$C$119,2,FALSE)="Not Applicable",VLOOKUP($A121,'ECM Staff time by PoF'!$B$5:$S$119,MATCH($EP$103, 'ECM Staff time by PoF'!$B$4:$R$4,0),FALSE),IF(ISERROR(VLOOKUP(CONCATENATE($A121,W$66),'ECM Staff time by PoF'!$A$5:$S$119,MATCH($EP$103, 'ECM Staff time by PoF'!$A$4:$R$4,0),FALSE)), 0, VLOOKUP(CONCATENATE($A121,W$66),'ECM Staff time by PoF'!$A$5:$S$119,MATCH($EP$103, 'ECM Staff time by PoF'!$A$4:$R$4,0),FALSE))))*W83</f>
        <v>0</v>
      </c>
      <c r="FL121" s="60">
        <f>IF($A121="",0,IF(VLOOKUP($A121,'ECM Staff time by PoF'!$B$5:$C$119,2,FALSE)="Not Applicable",VLOOKUP($A121,'ECM Staff time by PoF'!$B$5:$S$119,MATCH($EP$103, 'ECM Staff time by PoF'!$B$4:$R$4,0),FALSE),IF(ISERROR(VLOOKUP(CONCATENATE($A121,X$66),'ECM Staff time by PoF'!$A$5:$S$119,MATCH($EP$103, 'ECM Staff time by PoF'!$A$4:$R$4,0),FALSE)), 0, VLOOKUP(CONCATENATE($A121,X$66),'ECM Staff time by PoF'!$A$5:$S$119,MATCH($EP$103, 'ECM Staff time by PoF'!$A$4:$R$4,0),FALSE))))*X83</f>
        <v>0</v>
      </c>
      <c r="FM121" s="60">
        <f>IF($A121="",0,IF(VLOOKUP($A121,'ECM Staff time by PoF'!$B$5:$C$119,2,FALSE)="Not Applicable",VLOOKUP($A121,'ECM Staff time by PoF'!$B$5:$S$119,MATCH($EP$103, 'ECM Staff time by PoF'!$B$4:$R$4,0),FALSE),IF(ISERROR(VLOOKUP(CONCATENATE($A121,Y$66),'ECM Staff time by PoF'!$A$5:$S$119,MATCH($EP$103, 'ECM Staff time by PoF'!$A$4:$R$4,0),FALSE)), 0, VLOOKUP(CONCATENATE($A121,Y$66),'ECM Staff time by PoF'!$A$5:$S$119,MATCH($EP$103, 'ECM Staff time by PoF'!$A$4:$R$4,0),FALSE))))*Y83</f>
        <v>0</v>
      </c>
      <c r="FN121" s="60">
        <f>IF($A121="",0,IF(VLOOKUP($A121,'ECM Staff time by PoF'!$B$5:$C$119,2,FALSE)="Not Applicable",VLOOKUP($A121,'ECM Staff time by PoF'!$B$5:$S$119,MATCH($EP$103, 'ECM Staff time by PoF'!$B$4:$R$4,0),FALSE),IF(ISERROR(VLOOKUP(CONCATENATE($A121,Z$66),'ECM Staff time by PoF'!$A$5:$S$119,MATCH($EP$103, 'ECM Staff time by PoF'!$A$4:$R$4,0),FALSE)), 0, VLOOKUP(CONCATENATE($A121,Z$66),'ECM Staff time by PoF'!$A$5:$S$119,MATCH($EP$103, 'ECM Staff time by PoF'!$A$4:$R$4,0),FALSE))))*Z83</f>
        <v>0</v>
      </c>
      <c r="FO121" s="60">
        <f>IF($A121="",0,IF(VLOOKUP($A121,'ECM Staff time by PoF'!$B$5:$C$119,2,FALSE)="Not Applicable",VLOOKUP($A121,'ECM Staff time by PoF'!$B$5:$S$119,MATCH($EP$103, 'ECM Staff time by PoF'!$B$4:$R$4,0),FALSE),IF(ISERROR(VLOOKUP(CONCATENATE($A121,AA$66),'ECM Staff time by PoF'!$A$5:$S$119,MATCH($EP$103, 'ECM Staff time by PoF'!$A$4:$R$4,0),FALSE)), 0, VLOOKUP(CONCATENATE($A121,AA$66),'ECM Staff time by PoF'!$A$5:$S$119,MATCH($EP$103, 'ECM Staff time by PoF'!$A$4:$R$4,0),FALSE))))*AA83</f>
        <v>0</v>
      </c>
      <c r="FP121" s="60">
        <f>IF($A121="",0,IF(VLOOKUP($A121,'ECM Staff time by PoF'!$B$5:$C$119,2,FALSE)="Not Applicable",VLOOKUP($A121,'ECM Staff time by PoF'!$B$5:$S$119,MATCH($EP$103, 'ECM Staff time by PoF'!$B$4:$R$4,0),FALSE),IF(ISERROR(VLOOKUP(CONCATENATE($A121,AB$66),'ECM Staff time by PoF'!$A$5:$S$119,MATCH($EP$103, 'ECM Staff time by PoF'!$A$4:$R$4,0),FALSE)), 0, VLOOKUP(CONCATENATE($A121,AB$66),'ECM Staff time by PoF'!$A$5:$S$119,MATCH($EP$103, 'ECM Staff time by PoF'!$A$4:$R$4,0),FALSE))))*AB83</f>
        <v>0</v>
      </c>
      <c r="FQ121" s="60">
        <f>IF($A121="",0,IF(VLOOKUP($A121,'ECM Staff time by PoF'!$B$5:$C$119,2,FALSE)="Not Applicable",VLOOKUP($A121,'ECM Staff time by PoF'!$B$5:$S$119,MATCH($EP$103, 'ECM Staff time by PoF'!$B$4:$R$4,0),FALSE),IF(ISERROR(VLOOKUP(CONCATENATE($A121,AC$66),'ECM Staff time by PoF'!$A$5:$S$119,MATCH($EP$103, 'ECM Staff time by PoF'!$A$4:$R$4,0),FALSE)), 0, VLOOKUP(CONCATENATE($A121,AC$66),'ECM Staff time by PoF'!$A$5:$S$119,MATCH($EP$103, 'ECM Staff time by PoF'!$A$4:$R$4,0),FALSE))))*AC83</f>
        <v>0</v>
      </c>
      <c r="FR121" s="60">
        <f>IF($A121="",0,IF(VLOOKUP($A121,'ECM Staff time by PoF'!$B$5:$C$119,2,FALSE)="Not Applicable",VLOOKUP($A121,'ECM Staff time by PoF'!$B$5:$S$119,MATCH($EP$103, 'ECM Staff time by PoF'!$B$4:$R$4,0),FALSE),IF(ISERROR(VLOOKUP(CONCATENATE($A121,AD$66),'ECM Staff time by PoF'!$A$5:$S$119,MATCH($EP$103, 'ECM Staff time by PoF'!$A$4:$R$4,0),FALSE)), 0, VLOOKUP(CONCATENATE($A121,AD$66),'ECM Staff time by PoF'!$A$5:$S$119,MATCH($EP$103, 'ECM Staff time by PoF'!$A$4:$R$4,0),FALSE))))*AD83</f>
        <v>0</v>
      </c>
      <c r="FS121" s="60">
        <f>IF($A121="",0,IF(VLOOKUP($A121,'ECM Staff time by PoF'!$B$5:$C$119,2,FALSE)="Not Applicable",VLOOKUP($A121,'ECM Staff time by PoF'!$B$5:$S$119,MATCH($EP$103, 'ECM Staff time by PoF'!$B$4:$R$4,0),FALSE),IF(ISERROR(VLOOKUP(CONCATENATE($A121,AE$66),'ECM Staff time by PoF'!$A$5:$S$119,MATCH($EP$103, 'ECM Staff time by PoF'!$A$4:$R$4,0),FALSE)), 0, VLOOKUP(CONCATENATE($A121,AE$66),'ECM Staff time by PoF'!$A$5:$S$119,MATCH($EP$103, 'ECM Staff time by PoF'!$A$4:$R$4,0),FALSE))))*AE83</f>
        <v>0</v>
      </c>
      <c r="FT121" s="60">
        <f>IF($A121="",0,IF(VLOOKUP($A121,'ECM Staff time by PoF'!$B$5:$C$119,2,FALSE)="Not Applicable",VLOOKUP($A121,'ECM Staff time by PoF'!$B$5:$S$119,MATCH($EP$103, 'ECM Staff time by PoF'!$B$4:$R$4,0),FALSE),IF(ISERROR(VLOOKUP(CONCATENATE($A121,AF$66),'ECM Staff time by PoF'!$A$5:$S$119,MATCH($EP$103, 'ECM Staff time by PoF'!$A$4:$R$4,0),FALSE)), 0, VLOOKUP(CONCATENATE($A121,AF$66),'ECM Staff time by PoF'!$A$5:$S$119,MATCH($EP$103, 'ECM Staff time by PoF'!$A$4:$R$4,0),FALSE))))*AF83</f>
        <v>0</v>
      </c>
      <c r="FU121" s="60">
        <f>IF($A121="",0,IF(VLOOKUP($A121,'ECM Staff time by PoF'!$B$5:$C$119,2,FALSE)="Not Applicable",VLOOKUP($A121,'ECM Staff time by PoF'!$B$5:$S$119,MATCH($EP$103, 'ECM Staff time by PoF'!$B$4:$R$4,0),FALSE),IF(ISERROR(VLOOKUP(CONCATENATE($A121,AG$66),'ECM Staff time by PoF'!$A$5:$S$119,MATCH($EP$103, 'ECM Staff time by PoF'!$A$4:$R$4,0),FALSE)), 0, VLOOKUP(CONCATENATE($A121,AG$66),'ECM Staff time by PoF'!$A$5:$S$119,MATCH($EP$103, 'ECM Staff time by PoF'!$A$4:$R$4,0),FALSE))))*AG83</f>
        <v>0</v>
      </c>
      <c r="FV121" s="60">
        <f>IF($A121="",0,IF(VLOOKUP($A121,'ECM Staff time by PoF'!$B$5:$C$119,2,FALSE)="Not Applicable",VLOOKUP($A121,'ECM Staff time by PoF'!$B$5:$S$119,MATCH($EP$103, 'ECM Staff time by PoF'!$B$4:$R$4,0),FALSE),IF(ISERROR(VLOOKUP(CONCATENATE($A121,AH$66),'ECM Staff time by PoF'!$A$5:$S$119,MATCH($EP$103, 'ECM Staff time by PoF'!$A$4:$R$4,0),FALSE)), 0, VLOOKUP(CONCATENATE($A121,AH$66),'ECM Staff time by PoF'!$A$5:$S$119,MATCH($EP$103, 'ECM Staff time by PoF'!$A$4:$R$4,0),FALSE))))*AH83</f>
        <v>0</v>
      </c>
      <c r="FW121" s="60">
        <f>IF($A121="",0,IF(VLOOKUP($A121,'ECM Staff time by PoF'!$B$5:$C$119,2,FALSE)="Not Applicable",VLOOKUP($A121,'ECM Staff time by PoF'!$B$5:$S$119,MATCH($EP$103, 'ECM Staff time by PoF'!$B$4:$R$4,0),FALSE),IF(ISERROR(VLOOKUP(CONCATENATE($A121,AI$66),'ECM Staff time by PoF'!$A$5:$S$119,MATCH($EP$103, 'ECM Staff time by PoF'!$A$4:$R$4,0),FALSE)), 0, VLOOKUP(CONCATENATE($A121,AI$66),'ECM Staff time by PoF'!$A$5:$S$119,MATCH($EP$103, 'ECM Staff time by PoF'!$A$4:$R$4,0),FALSE))))*AI83</f>
        <v>0</v>
      </c>
      <c r="FX121" s="60">
        <f>IF($A121="",0,IF(VLOOKUP($A121,'ECM Staff time by PoF'!$B$5:$C$119,2,FALSE)="Not Applicable",VLOOKUP($A121,'ECM Staff time by PoF'!$B$5:$S$119,MATCH($EP$103, 'ECM Staff time by PoF'!$B$4:$R$4,0),FALSE),IF(ISERROR(VLOOKUP(CONCATENATE($A121,AJ$66),'ECM Staff time by PoF'!$A$5:$S$119,MATCH($EP$103, 'ECM Staff time by PoF'!$A$4:$R$4,0),FALSE)), 0, VLOOKUP(CONCATENATE($A121,AJ$66),'ECM Staff time by PoF'!$A$5:$S$119,MATCH($EP$103, 'ECM Staff time by PoF'!$A$4:$R$4,0),FALSE))))*AJ83</f>
        <v>0</v>
      </c>
      <c r="FY121" s="60">
        <f>IF($A121="",0,IF(VLOOKUP($A121,'ECM Staff time by PoF'!$B$5:$C$119,2,FALSE)="Not Applicable",VLOOKUP($A121,'ECM Staff time by PoF'!$B$5:$S$119,MATCH($EP$103, 'ECM Staff time by PoF'!$B$4:$R$4,0),FALSE),IF(ISERROR(VLOOKUP(CONCATENATE($A121,AK$66),'ECM Staff time by PoF'!$A$5:$S$119,MATCH($EP$103, 'ECM Staff time by PoF'!$A$4:$R$4,0),FALSE)), 0, VLOOKUP(CONCATENATE($A121,AK$66),'ECM Staff time by PoF'!$A$5:$S$119,MATCH($EP$103, 'ECM Staff time by PoF'!$A$4:$R$4,0),FALSE))))*AK83</f>
        <v>0</v>
      </c>
      <c r="FZ121" s="60">
        <f>IF($A121="",0,IF(VLOOKUP($A121,'ECM Staff time by PoF'!$B$5:$C$119,2,FALSE)="Not Applicable",VLOOKUP($A121,'ECM Staff time by PoF'!$B$5:$S$119,MATCH($FZ$103, 'ECM Staff time by PoF'!$B$4:$R$4,0),FALSE),IF(ISERROR(VLOOKUP(CONCATENATE($A121,B$66),'ECM Staff time by PoF'!$A$5:$S$119,MATCH($FZ$103, 'ECM Staff time by PoF'!$A$4:$R$4,0),FALSE)), 0, VLOOKUP(CONCATENATE($A121,B$66),'ECM Staff time by PoF'!$A$5:$S$119,MATCH($FZ$103, 'ECM Staff time by PoF'!$A$4:$R$4,0),FALSE))))*B83</f>
        <v>0</v>
      </c>
      <c r="GA121" s="60">
        <f>IF($A121="",0,IF(VLOOKUP($A121,'ECM Staff time by PoF'!$B$5:$C$119,2,FALSE)="Not Applicable",VLOOKUP($A121,'ECM Staff time by PoF'!$B$5:$S$119,MATCH($FZ$103, 'ECM Staff time by PoF'!$B$4:$R$4,0),FALSE),IF(ISERROR(VLOOKUP(CONCATENATE($A121,C$66),'ECM Staff time by PoF'!$A$5:$S$119,MATCH($FZ$103, 'ECM Staff time by PoF'!$A$4:$R$4,0),FALSE)), 0, VLOOKUP(CONCATENATE($A121,C$66),'ECM Staff time by PoF'!$A$5:$S$119,MATCH($FZ$103, 'ECM Staff time by PoF'!$A$4:$R$4,0),FALSE))))*C83</f>
        <v>0</v>
      </c>
      <c r="GB121" s="60">
        <f>IF($A121="",0,IF(VLOOKUP($A121,'ECM Staff time by PoF'!$B$5:$C$119,2,FALSE)="Not Applicable",VLOOKUP($A121,'ECM Staff time by PoF'!$B$5:$S$119,MATCH($FZ$103, 'ECM Staff time by PoF'!$B$4:$R$4,0),FALSE),IF(ISERROR(VLOOKUP(CONCATENATE($A121,D$66),'ECM Staff time by PoF'!$A$5:$S$119,MATCH($FZ$103, 'ECM Staff time by PoF'!$A$4:$R$4,0),FALSE)), 0, VLOOKUP(CONCATENATE($A121,D$66),'ECM Staff time by PoF'!$A$5:$S$119,MATCH($FZ$103, 'ECM Staff time by PoF'!$A$4:$R$4,0),FALSE))))*D83</f>
        <v>0</v>
      </c>
      <c r="GC121" s="60">
        <f>IF($A121="",0,IF(VLOOKUP($A121,'ECM Staff time by PoF'!$B$5:$C$119,2,FALSE)="Not Applicable",VLOOKUP($A121,'ECM Staff time by PoF'!$B$5:$S$119,MATCH($FZ$103, 'ECM Staff time by PoF'!$B$4:$R$4,0),FALSE),IF(ISERROR(VLOOKUP(CONCATENATE($A121,E$66),'ECM Staff time by PoF'!$A$5:$S$119,MATCH($FZ$103, 'ECM Staff time by PoF'!$A$4:$R$4,0),FALSE)), 0, VLOOKUP(CONCATENATE($A121,E$66),'ECM Staff time by PoF'!$A$5:$S$119,MATCH($FZ$103, 'ECM Staff time by PoF'!$A$4:$R$4,0),FALSE))))*E83</f>
        <v>0</v>
      </c>
      <c r="GD121" s="60">
        <f>IF($A121="",0,IF(VLOOKUP($A121,'ECM Staff time by PoF'!$B$5:$C$119,2,FALSE)="Not Applicable",VLOOKUP($A121,'ECM Staff time by PoF'!$B$5:$S$119,MATCH($FZ$103, 'ECM Staff time by PoF'!$B$4:$R$4,0),FALSE),IF(ISERROR(VLOOKUP(CONCATENATE($A121,F$66),'ECM Staff time by PoF'!$A$5:$S$119,MATCH($FZ$103, 'ECM Staff time by PoF'!$A$4:$R$4,0),FALSE)), 0, VLOOKUP(CONCATENATE($A121,F$66),'ECM Staff time by PoF'!$A$5:$S$119,MATCH($FZ$103, 'ECM Staff time by PoF'!$A$4:$R$4,0),FALSE))))*F83</f>
        <v>0</v>
      </c>
      <c r="GE121" s="60">
        <f>IF($A121="",0,IF(VLOOKUP($A121,'ECM Staff time by PoF'!$B$5:$C$119,2,FALSE)="Not Applicable",VLOOKUP($A121,'ECM Staff time by PoF'!$B$5:$S$119,MATCH($FZ$103, 'ECM Staff time by PoF'!$B$4:$R$4,0),FALSE),IF(ISERROR(VLOOKUP(CONCATENATE($A121,G$66),'ECM Staff time by PoF'!$A$5:$S$119,MATCH($FZ$103, 'ECM Staff time by PoF'!$A$4:$R$4,0),FALSE)), 0, VLOOKUP(CONCATENATE($A121,G$66),'ECM Staff time by PoF'!$A$5:$S$119,MATCH($FZ$103, 'ECM Staff time by PoF'!$A$4:$R$4,0),FALSE))))*G83</f>
        <v>0</v>
      </c>
      <c r="GF121" s="60">
        <f>IF($A121="",0,IF(VLOOKUP($A121,'ECM Staff time by PoF'!$B$5:$C$119,2,FALSE)="Not Applicable",VLOOKUP($A121,'ECM Staff time by PoF'!$B$5:$S$119,MATCH($FZ$103, 'ECM Staff time by PoF'!$B$4:$R$4,0),FALSE),IF(ISERROR(VLOOKUP(CONCATENATE($A121,H$66),'ECM Staff time by PoF'!$A$5:$S$119,MATCH($FZ$103, 'ECM Staff time by PoF'!$A$4:$R$4,0),FALSE)), 0, VLOOKUP(CONCATENATE($A121,H$66),'ECM Staff time by PoF'!$A$5:$S$119,MATCH($FZ$103, 'ECM Staff time by PoF'!$A$4:$R$4,0),FALSE))))*H83</f>
        <v>0</v>
      </c>
      <c r="GG121" s="60">
        <f>IF($A121="",0,IF(VLOOKUP($A121,'ECM Staff time by PoF'!$B$5:$C$119,2,FALSE)="Not Applicable",VLOOKUP($A121,'ECM Staff time by PoF'!$B$5:$S$119,MATCH($FZ$103, 'ECM Staff time by PoF'!$B$4:$R$4,0),FALSE),IF(ISERROR(VLOOKUP(CONCATENATE($A121,I$66),'ECM Staff time by PoF'!$A$5:$S$119,MATCH($FZ$103, 'ECM Staff time by PoF'!$A$4:$R$4,0),FALSE)), 0, VLOOKUP(CONCATENATE($A121,I$66),'ECM Staff time by PoF'!$A$5:$S$119,MATCH($FZ$103, 'ECM Staff time by PoF'!$A$4:$R$4,0),FALSE))))*I83</f>
        <v>0</v>
      </c>
      <c r="GH121" s="60">
        <f>IF($A121="",0,IF(VLOOKUP($A121,'ECM Staff time by PoF'!$B$5:$C$119,2,FALSE)="Not Applicable",VLOOKUP($A121,'ECM Staff time by PoF'!$B$5:$S$119,MATCH($FZ$103, 'ECM Staff time by PoF'!$B$4:$R$4,0),FALSE),IF(ISERROR(VLOOKUP(CONCATENATE($A121,J$66),'ECM Staff time by PoF'!$A$5:$S$119,MATCH($FZ$103, 'ECM Staff time by PoF'!$A$4:$R$4,0),FALSE)), 0, VLOOKUP(CONCATENATE($A121,J$66),'ECM Staff time by PoF'!$A$5:$S$119,MATCH($FZ$103, 'ECM Staff time by PoF'!$A$4:$R$4,0),FALSE))))*J83</f>
        <v>0</v>
      </c>
      <c r="GI121" s="60">
        <f>IF($A121="",0,IF(VLOOKUP($A121,'ECM Staff time by PoF'!$B$5:$C$119,2,FALSE)="Not Applicable",VLOOKUP($A121,'ECM Staff time by PoF'!$B$5:$S$119,MATCH($FZ$103, 'ECM Staff time by PoF'!$B$4:$R$4,0),FALSE),IF(ISERROR(VLOOKUP(CONCATENATE($A121,K$66),'ECM Staff time by PoF'!$A$5:$S$119,MATCH($FZ$103, 'ECM Staff time by PoF'!$A$4:$R$4,0),FALSE)), 0, VLOOKUP(CONCATENATE($A121,K$66),'ECM Staff time by PoF'!$A$5:$S$119,MATCH($FZ$103, 'ECM Staff time by PoF'!$A$4:$R$4,0),FALSE))))*K83</f>
        <v>0</v>
      </c>
      <c r="GJ121" s="60">
        <f>IF($A121="",0,IF(VLOOKUP($A121,'ECM Staff time by PoF'!$B$5:$C$119,2,FALSE)="Not Applicable",VLOOKUP($A121,'ECM Staff time by PoF'!$B$5:$S$119,MATCH($FZ$103, 'ECM Staff time by PoF'!$B$4:$R$4,0),FALSE),IF(ISERROR(VLOOKUP(CONCATENATE($A121,L$66),'ECM Staff time by PoF'!$A$5:$S$119,MATCH($FZ$103, 'ECM Staff time by PoF'!$A$4:$R$4,0),FALSE)), 0, VLOOKUP(CONCATENATE($A121,L$66),'ECM Staff time by PoF'!$A$5:$S$119,MATCH($FZ$103, 'ECM Staff time by PoF'!$A$4:$R$4,0),FALSE))))*L83</f>
        <v>0</v>
      </c>
      <c r="GK121" s="60">
        <f>IF($A121="",0,IF(VLOOKUP($A121,'ECM Staff time by PoF'!$B$5:$C$119,2,FALSE)="Not Applicable",VLOOKUP($A121,'ECM Staff time by PoF'!$B$5:$S$119,MATCH($FZ$103, 'ECM Staff time by PoF'!$B$4:$R$4,0),FALSE),IF(ISERROR(VLOOKUP(CONCATENATE($A121,M$66),'ECM Staff time by PoF'!$A$5:$S$119,MATCH($FZ$103, 'ECM Staff time by PoF'!$A$4:$R$4,0),FALSE)), 0, VLOOKUP(CONCATENATE($A121,M$66),'ECM Staff time by PoF'!$A$5:$S$119,MATCH($FZ$103, 'ECM Staff time by PoF'!$A$4:$R$4,0),FALSE))))*M83</f>
        <v>0</v>
      </c>
      <c r="GL121" s="60">
        <f>IF($A121="",0,IF(VLOOKUP($A121,'ECM Staff time by PoF'!$B$5:$C$119,2,FALSE)="Not Applicable",VLOOKUP($A121,'ECM Staff time by PoF'!$B$5:$S$119,MATCH($FZ$103, 'ECM Staff time by PoF'!$B$4:$R$4,0),FALSE),IF(ISERROR(VLOOKUP(CONCATENATE($A121,N$66),'ECM Staff time by PoF'!$A$5:$S$119,MATCH($FZ$103, 'ECM Staff time by PoF'!$A$4:$R$4,0),FALSE)), 0, VLOOKUP(CONCATENATE($A121,N$66),'ECM Staff time by PoF'!$A$5:$S$119,MATCH($FZ$103, 'ECM Staff time by PoF'!$A$4:$R$4,0),FALSE))))*N83</f>
        <v>0</v>
      </c>
      <c r="GM121" s="60">
        <f>IF($A121="",0,IF(VLOOKUP($A121,'ECM Staff time by PoF'!$B$5:$C$119,2,FALSE)="Not Applicable",VLOOKUP($A121,'ECM Staff time by PoF'!$B$5:$S$119,MATCH($FZ$103, 'ECM Staff time by PoF'!$B$4:$R$4,0),FALSE),IF(ISERROR(VLOOKUP(CONCATENATE($A121,O$66),'ECM Staff time by PoF'!$A$5:$S$119,MATCH($FZ$103, 'ECM Staff time by PoF'!$A$4:$R$4,0),FALSE)), 0, VLOOKUP(CONCATENATE($A121,O$66),'ECM Staff time by PoF'!$A$5:$S$119,MATCH($FZ$103, 'ECM Staff time by PoF'!$A$4:$R$4,0),FALSE))))*O83</f>
        <v>0</v>
      </c>
      <c r="GN121" s="60">
        <f>IF($A121="",0,IF(VLOOKUP($A121,'ECM Staff time by PoF'!$B$5:$C$119,2,FALSE)="Not Applicable",VLOOKUP($A121,'ECM Staff time by PoF'!$B$5:$S$119,MATCH($FZ$103, 'ECM Staff time by PoF'!$B$4:$R$4,0),FALSE),IF(ISERROR(VLOOKUP(CONCATENATE($A121,P$66),'ECM Staff time by PoF'!$A$5:$S$119,MATCH($FZ$103, 'ECM Staff time by PoF'!$A$4:$R$4,0),FALSE)), 0, VLOOKUP(CONCATENATE($A121,P$66),'ECM Staff time by PoF'!$A$5:$S$119,MATCH($FZ$103, 'ECM Staff time by PoF'!$A$4:$R$4,0),FALSE))))*P83</f>
        <v>0</v>
      </c>
      <c r="GO121" s="60">
        <f>IF($A121="",0,IF(VLOOKUP($A121,'ECM Staff time by PoF'!$B$5:$C$119,2,FALSE)="Not Applicable",VLOOKUP($A121,'ECM Staff time by PoF'!$B$5:$S$119,MATCH($FZ$103, 'ECM Staff time by PoF'!$B$4:$R$4,0),FALSE),IF(ISERROR(VLOOKUP(CONCATENATE($A121,Q$66),'ECM Staff time by PoF'!$A$5:$S$119,MATCH($FZ$103, 'ECM Staff time by PoF'!$A$4:$R$4,0),FALSE)), 0, VLOOKUP(CONCATENATE($A121,Q$66),'ECM Staff time by PoF'!$A$5:$S$119,MATCH($FZ$103, 'ECM Staff time by PoF'!$A$4:$R$4,0),FALSE))))*Q83</f>
        <v>0</v>
      </c>
      <c r="GP121" s="60">
        <f>IF($A121="",0,IF(VLOOKUP($A121,'ECM Staff time by PoF'!$B$5:$C$119,2,FALSE)="Not Applicable",VLOOKUP($A121,'ECM Staff time by PoF'!$B$5:$S$119,MATCH($FZ$103, 'ECM Staff time by PoF'!$B$4:$R$4,0),FALSE),IF(ISERROR(VLOOKUP(CONCATENATE($A121,R$66),'ECM Staff time by PoF'!$A$5:$S$119,MATCH($FZ$103, 'ECM Staff time by PoF'!$A$4:$R$4,0),FALSE)), 0, VLOOKUP(CONCATENATE($A121,R$66),'ECM Staff time by PoF'!$A$5:$S$119,MATCH($FZ$103, 'ECM Staff time by PoF'!$A$4:$R$4,0),FALSE))))*R83</f>
        <v>0</v>
      </c>
      <c r="GQ121" s="60">
        <f>IF($A121="",0,IF(VLOOKUP($A121,'ECM Staff time by PoF'!$B$5:$C$119,2,FALSE)="Not Applicable",VLOOKUP($A121,'ECM Staff time by PoF'!$B$5:$S$119,MATCH($FZ$103, 'ECM Staff time by PoF'!$B$4:$R$4,0),FALSE),IF(ISERROR(VLOOKUP(CONCATENATE($A121,S$66),'ECM Staff time by PoF'!$A$5:$S$119,MATCH($FZ$103, 'ECM Staff time by PoF'!$A$4:$R$4,0),FALSE)), 0, VLOOKUP(CONCATENATE($A121,S$66),'ECM Staff time by PoF'!$A$5:$S$119,MATCH($FZ$103, 'ECM Staff time by PoF'!$A$4:$R$4,0),FALSE))))*S83</f>
        <v>0</v>
      </c>
      <c r="GR121" s="60">
        <f>IF($A121="",0,IF(VLOOKUP($A121,'ECM Staff time by PoF'!$B$5:$C$119,2,FALSE)="Not Applicable",VLOOKUP($A121,'ECM Staff time by PoF'!$B$5:$S$119,MATCH($FZ$103, 'ECM Staff time by PoF'!$B$4:$R$4,0),FALSE),IF(ISERROR(VLOOKUP(CONCATENATE($A121,T$66),'ECM Staff time by PoF'!$A$5:$S$119,MATCH($FZ$103, 'ECM Staff time by PoF'!$A$4:$R$4,0),FALSE)), 0, VLOOKUP(CONCATENATE($A121,T$66),'ECM Staff time by PoF'!$A$5:$S$119,MATCH($FZ$103, 'ECM Staff time by PoF'!$A$4:$R$4,0),FALSE))))*T83</f>
        <v>0</v>
      </c>
      <c r="GS121" s="60">
        <f>IF($A121="",0,IF(VLOOKUP($A121,'ECM Staff time by PoF'!$B$5:$C$119,2,FALSE)="Not Applicable",VLOOKUP($A121,'ECM Staff time by PoF'!$B$5:$S$119,MATCH($FZ$103, 'ECM Staff time by PoF'!$B$4:$R$4,0),FALSE),IF(ISERROR(VLOOKUP(CONCATENATE($A121,U$66),'ECM Staff time by PoF'!$A$5:$S$119,MATCH($FZ$103, 'ECM Staff time by PoF'!$A$4:$R$4,0),FALSE)), 0, VLOOKUP(CONCATENATE($A121,U$66),'ECM Staff time by PoF'!$A$5:$S$119,MATCH($FZ$103, 'ECM Staff time by PoF'!$A$4:$R$4,0),FALSE))))*U83</f>
        <v>0</v>
      </c>
      <c r="GT121" s="60">
        <f>IF($A121="",0,IF(VLOOKUP($A121,'ECM Staff time by PoF'!$B$5:$C$119,2,FALSE)="Not Applicable",VLOOKUP($A121,'ECM Staff time by PoF'!$B$5:$S$119,MATCH($FZ$103, 'ECM Staff time by PoF'!$B$4:$R$4,0),FALSE),IF(ISERROR(VLOOKUP(CONCATENATE($A121,V$66),'ECM Staff time by PoF'!$A$5:$S$119,MATCH($FZ$103, 'ECM Staff time by PoF'!$A$4:$R$4,0),FALSE)), 0, VLOOKUP(CONCATENATE($A121,V$66),'ECM Staff time by PoF'!$A$5:$S$119,MATCH($FZ$103, 'ECM Staff time by PoF'!$A$4:$R$4,0),FALSE))))*V83</f>
        <v>0</v>
      </c>
      <c r="GU121" s="60">
        <f>IF($A121="",0,IF(VLOOKUP($A121,'ECM Staff time by PoF'!$B$5:$C$119,2,FALSE)="Not Applicable",VLOOKUP($A121,'ECM Staff time by PoF'!$B$5:$S$119,MATCH($FZ$103, 'ECM Staff time by PoF'!$B$4:$R$4,0),FALSE),IF(ISERROR(VLOOKUP(CONCATENATE($A121,W$66),'ECM Staff time by PoF'!$A$5:$S$119,MATCH($FZ$103, 'ECM Staff time by PoF'!$A$4:$R$4,0),FALSE)), 0, VLOOKUP(CONCATENATE($A121,W$66),'ECM Staff time by PoF'!$A$5:$S$119,MATCH($FZ$103, 'ECM Staff time by PoF'!$A$4:$R$4,0),FALSE))))*W83</f>
        <v>0</v>
      </c>
      <c r="GV121" s="60">
        <f>IF($A121="",0,IF(VLOOKUP($A121,'ECM Staff time by PoF'!$B$5:$C$119,2,FALSE)="Not Applicable",VLOOKUP($A121,'ECM Staff time by PoF'!$B$5:$S$119,MATCH($FZ$103, 'ECM Staff time by PoF'!$B$4:$R$4,0),FALSE),IF(ISERROR(VLOOKUP(CONCATENATE($A121,X$66),'ECM Staff time by PoF'!$A$5:$S$119,MATCH($FZ$103, 'ECM Staff time by PoF'!$A$4:$R$4,0),FALSE)), 0, VLOOKUP(CONCATENATE($A121,X$66),'ECM Staff time by PoF'!$A$5:$S$119,MATCH($FZ$103, 'ECM Staff time by PoF'!$A$4:$R$4,0),FALSE))))*X83</f>
        <v>0</v>
      </c>
      <c r="GW121" s="60">
        <f>IF($A121="",0,IF(VLOOKUP($A121,'ECM Staff time by PoF'!$B$5:$C$119,2,FALSE)="Not Applicable",VLOOKUP($A121,'ECM Staff time by PoF'!$B$5:$S$119,MATCH($FZ$103, 'ECM Staff time by PoF'!$B$4:$R$4,0),FALSE),IF(ISERROR(VLOOKUP(CONCATENATE($A121,Y$66),'ECM Staff time by PoF'!$A$5:$S$119,MATCH($FZ$103, 'ECM Staff time by PoF'!$A$4:$R$4,0),FALSE)), 0, VLOOKUP(CONCATENATE($A121,Y$66),'ECM Staff time by PoF'!$A$5:$S$119,MATCH($FZ$103, 'ECM Staff time by PoF'!$A$4:$R$4,0),FALSE))))*Y83</f>
        <v>0</v>
      </c>
      <c r="GX121" s="60">
        <f>IF($A121="",0,IF(VLOOKUP($A121,'ECM Staff time by PoF'!$B$5:$C$119,2,FALSE)="Not Applicable",VLOOKUP($A121,'ECM Staff time by PoF'!$B$5:$S$119,MATCH($FZ$103, 'ECM Staff time by PoF'!$B$4:$R$4,0),FALSE),IF(ISERROR(VLOOKUP(CONCATENATE($A121,Z$66),'ECM Staff time by PoF'!$A$5:$S$119,MATCH($FZ$103, 'ECM Staff time by PoF'!$A$4:$R$4,0),FALSE)), 0, VLOOKUP(CONCATENATE($A121,Z$66),'ECM Staff time by PoF'!$A$5:$S$119,MATCH($FZ$103, 'ECM Staff time by PoF'!$A$4:$R$4,0),FALSE))))*Z83</f>
        <v>0</v>
      </c>
      <c r="GY121" s="60">
        <f>IF($A121="",0,IF(VLOOKUP($A121,'ECM Staff time by PoF'!$B$5:$C$119,2,FALSE)="Not Applicable",VLOOKUP($A121,'ECM Staff time by PoF'!$B$5:$S$119,MATCH($FZ$103, 'ECM Staff time by PoF'!$B$4:$R$4,0),FALSE),IF(ISERROR(VLOOKUP(CONCATENATE($A121,AA$66),'ECM Staff time by PoF'!$A$5:$S$119,MATCH($FZ$103, 'ECM Staff time by PoF'!$A$4:$R$4,0),FALSE)), 0, VLOOKUP(CONCATENATE($A121,AA$66),'ECM Staff time by PoF'!$A$5:$S$119,MATCH($FZ$103, 'ECM Staff time by PoF'!$A$4:$R$4,0),FALSE))))*AA83</f>
        <v>0</v>
      </c>
      <c r="GZ121" s="60">
        <f>IF($A121="",0,IF(VLOOKUP($A121,'ECM Staff time by PoF'!$B$5:$C$119,2,FALSE)="Not Applicable",VLOOKUP($A121,'ECM Staff time by PoF'!$B$5:$S$119,MATCH($FZ$103, 'ECM Staff time by PoF'!$B$4:$R$4,0),FALSE),IF(ISERROR(VLOOKUP(CONCATENATE($A121,AB$66),'ECM Staff time by PoF'!$A$5:$S$119,MATCH($FZ$103, 'ECM Staff time by PoF'!$A$4:$R$4,0),FALSE)), 0, VLOOKUP(CONCATENATE($A121,AB$66),'ECM Staff time by PoF'!$A$5:$S$119,MATCH($FZ$103, 'ECM Staff time by PoF'!$A$4:$R$4,0),FALSE))))*AB83</f>
        <v>0</v>
      </c>
      <c r="HA121" s="60">
        <f>IF($A121="",0,IF(VLOOKUP($A121,'ECM Staff time by PoF'!$B$5:$C$119,2,FALSE)="Not Applicable",VLOOKUP($A121,'ECM Staff time by PoF'!$B$5:$S$119,MATCH($FZ$103, 'ECM Staff time by PoF'!$B$4:$R$4,0),FALSE),IF(ISERROR(VLOOKUP(CONCATENATE($A121,AC$66),'ECM Staff time by PoF'!$A$5:$S$119,MATCH($FZ$103, 'ECM Staff time by PoF'!$A$4:$R$4,0),FALSE)), 0, VLOOKUP(CONCATENATE($A121,AC$66),'ECM Staff time by PoF'!$A$5:$S$119,MATCH($FZ$103, 'ECM Staff time by PoF'!$A$4:$R$4,0),FALSE))))*AC83</f>
        <v>0</v>
      </c>
      <c r="HB121" s="60">
        <f>IF($A121="",0,IF(VLOOKUP($A121,'ECM Staff time by PoF'!$B$5:$C$119,2,FALSE)="Not Applicable",VLOOKUP($A121,'ECM Staff time by PoF'!$B$5:$S$119,MATCH($FZ$103, 'ECM Staff time by PoF'!$B$4:$R$4,0),FALSE),IF(ISERROR(VLOOKUP(CONCATENATE($A121,AD$66),'ECM Staff time by PoF'!$A$5:$S$119,MATCH($FZ$103, 'ECM Staff time by PoF'!$A$4:$R$4,0),FALSE)), 0, VLOOKUP(CONCATENATE($A121,AD$66),'ECM Staff time by PoF'!$A$5:$S$119,MATCH($FZ$103, 'ECM Staff time by PoF'!$A$4:$R$4,0),FALSE))))*AD83</f>
        <v>0</v>
      </c>
      <c r="HC121" s="60">
        <f>IF($A121="",0,IF(VLOOKUP($A121,'ECM Staff time by PoF'!$B$5:$C$119,2,FALSE)="Not Applicable",VLOOKUP($A121,'ECM Staff time by PoF'!$B$5:$S$119,MATCH($FZ$103, 'ECM Staff time by PoF'!$B$4:$R$4,0),FALSE),IF(ISERROR(VLOOKUP(CONCATENATE($A121,AE$66),'ECM Staff time by PoF'!$A$5:$S$119,MATCH($FZ$103, 'ECM Staff time by PoF'!$A$4:$R$4,0),FALSE)), 0, VLOOKUP(CONCATENATE($A121,AE$66),'ECM Staff time by PoF'!$A$5:$S$119,MATCH($FZ$103, 'ECM Staff time by PoF'!$A$4:$R$4,0),FALSE))))*AE83</f>
        <v>0</v>
      </c>
      <c r="HD121" s="60">
        <f>IF($A121="",0,IF(VLOOKUP($A121,'ECM Staff time by PoF'!$B$5:$C$119,2,FALSE)="Not Applicable",VLOOKUP($A121,'ECM Staff time by PoF'!$B$5:$S$119,MATCH($FZ$103, 'ECM Staff time by PoF'!$B$4:$R$4,0),FALSE),IF(ISERROR(VLOOKUP(CONCATENATE($A121,AF$66),'ECM Staff time by PoF'!$A$5:$S$119,MATCH($FZ$103, 'ECM Staff time by PoF'!$A$4:$R$4,0),FALSE)), 0, VLOOKUP(CONCATENATE($A121,AF$66),'ECM Staff time by PoF'!$A$5:$S$119,MATCH($FZ$103, 'ECM Staff time by PoF'!$A$4:$R$4,0),FALSE))))*AF83</f>
        <v>0</v>
      </c>
      <c r="HE121" s="60">
        <f>IF($A121="",0,IF(VLOOKUP($A121,'ECM Staff time by PoF'!$B$5:$C$119,2,FALSE)="Not Applicable",VLOOKUP($A121,'ECM Staff time by PoF'!$B$5:$S$119,MATCH($FZ$103, 'ECM Staff time by PoF'!$B$4:$R$4,0),FALSE),IF(ISERROR(VLOOKUP(CONCATENATE($A121,AG$66),'ECM Staff time by PoF'!$A$5:$S$119,MATCH($FZ$103, 'ECM Staff time by PoF'!$A$4:$R$4,0),FALSE)), 0, VLOOKUP(CONCATENATE($A121,AG$66),'ECM Staff time by PoF'!$A$5:$S$119,MATCH($FZ$103, 'ECM Staff time by PoF'!$A$4:$R$4,0),FALSE))))*AG83</f>
        <v>0</v>
      </c>
      <c r="HF121" s="60">
        <f>IF($A121="",0,IF(VLOOKUP($A121,'ECM Staff time by PoF'!$B$5:$C$119,2,FALSE)="Not Applicable",VLOOKUP($A121,'ECM Staff time by PoF'!$B$5:$S$119,MATCH($FZ$103, 'ECM Staff time by PoF'!$B$4:$R$4,0),FALSE),IF(ISERROR(VLOOKUP(CONCATENATE($A121,AH$66),'ECM Staff time by PoF'!$A$5:$S$119,MATCH($FZ$103, 'ECM Staff time by PoF'!$A$4:$R$4,0),FALSE)), 0, VLOOKUP(CONCATENATE($A121,AH$66),'ECM Staff time by PoF'!$A$5:$S$119,MATCH($FZ$103, 'ECM Staff time by PoF'!$A$4:$R$4,0),FALSE))))*AH83</f>
        <v>0</v>
      </c>
      <c r="HG121" s="60">
        <f>IF($A121="",0,IF(VLOOKUP($A121,'ECM Staff time by PoF'!$B$5:$C$119,2,FALSE)="Not Applicable",VLOOKUP($A121,'ECM Staff time by PoF'!$B$5:$S$119,MATCH($FZ$103, 'ECM Staff time by PoF'!$B$4:$R$4,0),FALSE),IF(ISERROR(VLOOKUP(CONCATENATE($A121,AI$66),'ECM Staff time by PoF'!$A$5:$S$119,MATCH($FZ$103, 'ECM Staff time by PoF'!$A$4:$R$4,0),FALSE)), 0, VLOOKUP(CONCATENATE($A121,AI$66),'ECM Staff time by PoF'!$A$5:$S$119,MATCH($FZ$103, 'ECM Staff time by PoF'!$A$4:$R$4,0),FALSE))))*AI83</f>
        <v>0</v>
      </c>
      <c r="HH121" s="60">
        <f>IF($A121="",0,IF(VLOOKUP($A121,'ECM Staff time by PoF'!$B$5:$C$119,2,FALSE)="Not Applicable",VLOOKUP($A121,'ECM Staff time by PoF'!$B$5:$S$119,MATCH($FZ$103, 'ECM Staff time by PoF'!$B$4:$R$4,0),FALSE),IF(ISERROR(VLOOKUP(CONCATENATE($A121,AJ$66),'ECM Staff time by PoF'!$A$5:$S$119,MATCH($FZ$103, 'ECM Staff time by PoF'!$A$4:$R$4,0),FALSE)), 0, VLOOKUP(CONCATENATE($A121,AJ$66),'ECM Staff time by PoF'!$A$5:$S$119,MATCH($FZ$103, 'ECM Staff time by PoF'!$A$4:$R$4,0),FALSE))))*AJ83</f>
        <v>0</v>
      </c>
      <c r="HI121" s="60">
        <f>IF($A121="",0,IF(VLOOKUP($A121,'ECM Staff time by PoF'!$B$5:$C$119,2,FALSE)="Not Applicable",VLOOKUP($A121,'ECM Staff time by PoF'!$B$5:$S$119,MATCH($FZ$103, 'ECM Staff time by PoF'!$B$4:$R$4,0),FALSE),IF(ISERROR(VLOOKUP(CONCATENATE($A121,AK$66),'ECM Staff time by PoF'!$A$5:$S$119,MATCH($FZ$103, 'ECM Staff time by PoF'!$A$4:$R$4,0),FALSE)), 0, VLOOKUP(CONCATENATE($A121,AK$66),'ECM Staff time by PoF'!$A$5:$S$119,MATCH($FZ$103, 'ECM Staff time by PoF'!$A$4:$R$4,0),FALSE))))*AK83</f>
        <v>0</v>
      </c>
      <c r="HJ121" s="60">
        <f>IF($A121="",0,IF(VLOOKUP($A121,'ECM Staff time by PoF'!$B$5:$C$119,2,FALSE)="Not Applicable",VLOOKUP($A121,'ECM Staff time by PoF'!$B$5:$S$119,MATCH($HJ$103, 'ECM Staff time by PoF'!$B$4:$R$4,0),FALSE),IF(ISERROR(VLOOKUP(CONCATENATE($A121,B$66),'ECM Staff time by PoF'!$A$5:$S$119,MATCH($HJ$103, 'ECM Staff time by PoF'!$A$4:$R$4,0),FALSE)), 0, VLOOKUP(CONCATENATE($A121,B$66),'ECM Staff time by PoF'!$A$5:$S$119,MATCH($HJ$103, 'ECM Staff time by PoF'!$A$4:$R$4,0),FALSE))))*B83</f>
        <v>0</v>
      </c>
      <c r="HK121" s="60">
        <f>IF($A121="",0,IF(VLOOKUP($A121,'ECM Staff time by PoF'!$B$5:$C$119,2,FALSE)="Not Applicable",VLOOKUP($A121,'ECM Staff time by PoF'!$B$5:$S$119,MATCH($HJ$103, 'ECM Staff time by PoF'!$B$4:$R$4,0),FALSE),IF(ISERROR(VLOOKUP(CONCATENATE($A121,C$66),'ECM Staff time by PoF'!$A$5:$S$119,MATCH($HJ$103, 'ECM Staff time by PoF'!$A$4:$R$4,0),FALSE)), 0, VLOOKUP(CONCATENATE($A121,C$66),'ECM Staff time by PoF'!$A$5:$S$119,MATCH($HJ$103, 'ECM Staff time by PoF'!$A$4:$R$4,0),FALSE))))*C83</f>
        <v>0</v>
      </c>
      <c r="HL121" s="60">
        <f>IF($A121="",0,IF(VLOOKUP($A121,'ECM Staff time by PoF'!$B$5:$C$119,2,FALSE)="Not Applicable",VLOOKUP($A121,'ECM Staff time by PoF'!$B$5:$S$119,MATCH($HJ$103, 'ECM Staff time by PoF'!$B$4:$R$4,0),FALSE),IF(ISERROR(VLOOKUP(CONCATENATE($A121,D$66),'ECM Staff time by PoF'!$A$5:$S$119,MATCH($HJ$103, 'ECM Staff time by PoF'!$A$4:$R$4,0),FALSE)), 0, VLOOKUP(CONCATENATE($A121,D$66),'ECM Staff time by PoF'!$A$5:$S$119,MATCH($HJ$103, 'ECM Staff time by PoF'!$A$4:$R$4,0),FALSE))))*D83</f>
        <v>0</v>
      </c>
      <c r="HM121" s="60">
        <f>IF($A121="",0,IF(VLOOKUP($A121,'ECM Staff time by PoF'!$B$5:$C$119,2,FALSE)="Not Applicable",VLOOKUP($A121,'ECM Staff time by PoF'!$B$5:$S$119,MATCH($HJ$103, 'ECM Staff time by PoF'!$B$4:$R$4,0),FALSE),IF(ISERROR(VLOOKUP(CONCATENATE($A121,E$66),'ECM Staff time by PoF'!$A$5:$S$119,MATCH($HJ$103, 'ECM Staff time by PoF'!$A$4:$R$4,0),FALSE)), 0, VLOOKUP(CONCATENATE($A121,E$66),'ECM Staff time by PoF'!$A$5:$S$119,MATCH($HJ$103, 'ECM Staff time by PoF'!$A$4:$R$4,0),FALSE))))*E83</f>
        <v>0</v>
      </c>
      <c r="HN121" s="60">
        <f>IF($A121="",0,IF(VLOOKUP($A121,'ECM Staff time by PoF'!$B$5:$C$119,2,FALSE)="Not Applicable",VLOOKUP($A121,'ECM Staff time by PoF'!$B$5:$S$119,MATCH($HJ$103, 'ECM Staff time by PoF'!$B$4:$R$4,0),FALSE),IF(ISERROR(VLOOKUP(CONCATENATE($A121,F$66),'ECM Staff time by PoF'!$A$5:$S$119,MATCH($HJ$103, 'ECM Staff time by PoF'!$A$4:$R$4,0),FALSE)), 0, VLOOKUP(CONCATENATE($A121,F$66),'ECM Staff time by PoF'!$A$5:$S$119,MATCH($HJ$103, 'ECM Staff time by PoF'!$A$4:$R$4,0),FALSE))))*F83</f>
        <v>0</v>
      </c>
      <c r="HO121" s="60">
        <f>IF($A121="",0,IF(VLOOKUP($A121,'ECM Staff time by PoF'!$B$5:$C$119,2,FALSE)="Not Applicable",VLOOKUP($A121,'ECM Staff time by PoF'!$B$5:$S$119,MATCH($HJ$103, 'ECM Staff time by PoF'!$B$4:$R$4,0),FALSE),IF(ISERROR(VLOOKUP(CONCATENATE($A121,G$66),'ECM Staff time by PoF'!$A$5:$S$119,MATCH($HJ$103, 'ECM Staff time by PoF'!$A$4:$R$4,0),FALSE)), 0, VLOOKUP(CONCATENATE($A121,G$66),'ECM Staff time by PoF'!$A$5:$S$119,MATCH($HJ$103, 'ECM Staff time by PoF'!$A$4:$R$4,0),FALSE))))*G83</f>
        <v>0</v>
      </c>
      <c r="HP121" s="60">
        <f>IF($A121="",0,IF(VLOOKUP($A121,'ECM Staff time by PoF'!$B$5:$C$119,2,FALSE)="Not Applicable",VLOOKUP($A121,'ECM Staff time by PoF'!$B$5:$S$119,MATCH($HJ$103, 'ECM Staff time by PoF'!$B$4:$R$4,0),FALSE),IF(ISERROR(VLOOKUP(CONCATENATE($A121,H$66),'ECM Staff time by PoF'!$A$5:$S$119,MATCH($HJ$103, 'ECM Staff time by PoF'!$A$4:$R$4,0),FALSE)), 0, VLOOKUP(CONCATENATE($A121,H$66),'ECM Staff time by PoF'!$A$5:$S$119,MATCH($HJ$103, 'ECM Staff time by PoF'!$A$4:$R$4,0),FALSE))))*H83</f>
        <v>0</v>
      </c>
      <c r="HQ121" s="60">
        <f>IF($A121="",0,IF(VLOOKUP($A121,'ECM Staff time by PoF'!$B$5:$C$119,2,FALSE)="Not Applicable",VLOOKUP($A121,'ECM Staff time by PoF'!$B$5:$S$119,MATCH($HJ$103, 'ECM Staff time by PoF'!$B$4:$R$4,0),FALSE),IF(ISERROR(VLOOKUP(CONCATENATE($A121,I$66),'ECM Staff time by PoF'!$A$5:$S$119,MATCH($HJ$103, 'ECM Staff time by PoF'!$A$4:$R$4,0),FALSE)), 0, VLOOKUP(CONCATENATE($A121,I$66),'ECM Staff time by PoF'!$A$5:$S$119,MATCH($HJ$103, 'ECM Staff time by PoF'!$A$4:$R$4,0),FALSE))))*I83</f>
        <v>0</v>
      </c>
      <c r="HR121" s="60">
        <f>IF($A121="",0,IF(VLOOKUP($A121,'ECM Staff time by PoF'!$B$5:$C$119,2,FALSE)="Not Applicable",VLOOKUP($A121,'ECM Staff time by PoF'!$B$5:$S$119,MATCH($HJ$103, 'ECM Staff time by PoF'!$B$4:$R$4,0),FALSE),IF(ISERROR(VLOOKUP(CONCATENATE($A121,J$66),'ECM Staff time by PoF'!$A$5:$S$119,MATCH($HJ$103, 'ECM Staff time by PoF'!$A$4:$R$4,0),FALSE)), 0, VLOOKUP(CONCATENATE($A121,J$66),'ECM Staff time by PoF'!$A$5:$S$119,MATCH($HJ$103, 'ECM Staff time by PoF'!$A$4:$R$4,0),FALSE))))*J83</f>
        <v>0</v>
      </c>
      <c r="HS121" s="60">
        <f>IF($A121="",0,IF(VLOOKUP($A121,'ECM Staff time by PoF'!$B$5:$C$119,2,FALSE)="Not Applicable",VLOOKUP($A121,'ECM Staff time by PoF'!$B$5:$S$119,MATCH($HJ$103, 'ECM Staff time by PoF'!$B$4:$R$4,0),FALSE),IF(ISERROR(VLOOKUP(CONCATENATE($A121,K$66),'ECM Staff time by PoF'!$A$5:$S$119,MATCH($HJ$103, 'ECM Staff time by PoF'!$A$4:$R$4,0),FALSE)), 0, VLOOKUP(CONCATENATE($A121,K$66),'ECM Staff time by PoF'!$A$5:$S$119,MATCH($HJ$103, 'ECM Staff time by PoF'!$A$4:$R$4,0),FALSE))))*K83</f>
        <v>0</v>
      </c>
      <c r="HT121" s="60">
        <f>IF($A121="",0,IF(VLOOKUP($A121,'ECM Staff time by PoF'!$B$5:$C$119,2,FALSE)="Not Applicable",VLOOKUP($A121,'ECM Staff time by PoF'!$B$5:$S$119,MATCH($HJ$103, 'ECM Staff time by PoF'!$B$4:$R$4,0),FALSE),IF(ISERROR(VLOOKUP(CONCATENATE($A121,L$66),'ECM Staff time by PoF'!$A$5:$S$119,MATCH($HJ$103, 'ECM Staff time by PoF'!$A$4:$R$4,0),FALSE)), 0, VLOOKUP(CONCATENATE($A121,L$66),'ECM Staff time by PoF'!$A$5:$S$119,MATCH($HJ$103, 'ECM Staff time by PoF'!$A$4:$R$4,0),FALSE))))*L83</f>
        <v>0</v>
      </c>
      <c r="HU121" s="60">
        <f>IF($A121="",0,IF(VLOOKUP($A121,'ECM Staff time by PoF'!$B$5:$C$119,2,FALSE)="Not Applicable",VLOOKUP($A121,'ECM Staff time by PoF'!$B$5:$S$119,MATCH($HJ$103, 'ECM Staff time by PoF'!$B$4:$R$4,0),FALSE),IF(ISERROR(VLOOKUP(CONCATENATE($A121,M$66),'ECM Staff time by PoF'!$A$5:$S$119,MATCH($HJ$103, 'ECM Staff time by PoF'!$A$4:$R$4,0),FALSE)), 0, VLOOKUP(CONCATENATE($A121,M$66),'ECM Staff time by PoF'!$A$5:$S$119,MATCH($HJ$103, 'ECM Staff time by PoF'!$A$4:$R$4,0),FALSE))))*M83</f>
        <v>0</v>
      </c>
      <c r="HV121" s="60">
        <f>IF($A121="",0,IF(VLOOKUP($A121,'ECM Staff time by PoF'!$B$5:$C$119,2,FALSE)="Not Applicable",VLOOKUP($A121,'ECM Staff time by PoF'!$B$5:$S$119,MATCH($HJ$103, 'ECM Staff time by PoF'!$B$4:$R$4,0),FALSE),IF(ISERROR(VLOOKUP(CONCATENATE($A121,N$66),'ECM Staff time by PoF'!$A$5:$S$119,MATCH($HJ$103, 'ECM Staff time by PoF'!$A$4:$R$4,0),FALSE)), 0, VLOOKUP(CONCATENATE($A121,N$66),'ECM Staff time by PoF'!$A$5:$S$119,MATCH($HJ$103, 'ECM Staff time by PoF'!$A$4:$R$4,0),FALSE))))*N83</f>
        <v>0</v>
      </c>
      <c r="HW121" s="60">
        <f>IF($A121="",0,IF(VLOOKUP($A121,'ECM Staff time by PoF'!$B$5:$C$119,2,FALSE)="Not Applicable",VLOOKUP($A121,'ECM Staff time by PoF'!$B$5:$S$119,MATCH($HJ$103, 'ECM Staff time by PoF'!$B$4:$R$4,0),FALSE),IF(ISERROR(VLOOKUP(CONCATENATE($A121,O$66),'ECM Staff time by PoF'!$A$5:$S$119,MATCH($HJ$103, 'ECM Staff time by PoF'!$A$4:$R$4,0),FALSE)), 0, VLOOKUP(CONCATENATE($A121,O$66),'ECM Staff time by PoF'!$A$5:$S$119,MATCH($HJ$103, 'ECM Staff time by PoF'!$A$4:$R$4,0),FALSE))))*O83</f>
        <v>0</v>
      </c>
      <c r="HX121" s="60">
        <f>IF($A121="",0,IF(VLOOKUP($A121,'ECM Staff time by PoF'!$B$5:$C$119,2,FALSE)="Not Applicable",VLOOKUP($A121,'ECM Staff time by PoF'!$B$5:$S$119,MATCH($HJ$103, 'ECM Staff time by PoF'!$B$4:$R$4,0),FALSE),IF(ISERROR(VLOOKUP(CONCATENATE($A121,P$66),'ECM Staff time by PoF'!$A$5:$S$119,MATCH($HJ$103, 'ECM Staff time by PoF'!$A$4:$R$4,0),FALSE)), 0, VLOOKUP(CONCATENATE($A121,P$66),'ECM Staff time by PoF'!$A$5:$S$119,MATCH($HJ$103, 'ECM Staff time by PoF'!$A$4:$R$4,0),FALSE))))*P83</f>
        <v>0</v>
      </c>
      <c r="HY121" s="60">
        <f>IF($A121="",0,IF(VLOOKUP($A121,'ECM Staff time by PoF'!$B$5:$C$119,2,FALSE)="Not Applicable",VLOOKUP($A121,'ECM Staff time by PoF'!$B$5:$S$119,MATCH($HJ$103, 'ECM Staff time by PoF'!$B$4:$R$4,0),FALSE),IF(ISERROR(VLOOKUP(CONCATENATE($A121,Q$66),'ECM Staff time by PoF'!$A$5:$S$119,MATCH($HJ$103, 'ECM Staff time by PoF'!$A$4:$R$4,0),FALSE)), 0, VLOOKUP(CONCATENATE($A121,Q$66),'ECM Staff time by PoF'!$A$5:$S$119,MATCH($HJ$103, 'ECM Staff time by PoF'!$A$4:$R$4,0),FALSE))))*Q83</f>
        <v>0</v>
      </c>
      <c r="HZ121" s="60">
        <f>IF($A121="",0,IF(VLOOKUP($A121,'ECM Staff time by PoF'!$B$5:$C$119,2,FALSE)="Not Applicable",VLOOKUP($A121,'ECM Staff time by PoF'!$B$5:$S$119,MATCH($HJ$103, 'ECM Staff time by PoF'!$B$4:$R$4,0),FALSE),IF(ISERROR(VLOOKUP(CONCATENATE($A121,R$66),'ECM Staff time by PoF'!$A$5:$S$119,MATCH($HJ$103, 'ECM Staff time by PoF'!$A$4:$R$4,0),FALSE)), 0, VLOOKUP(CONCATENATE($A121,R$66),'ECM Staff time by PoF'!$A$5:$S$119,MATCH($HJ$103, 'ECM Staff time by PoF'!$A$4:$R$4,0),FALSE))))*R83</f>
        <v>0</v>
      </c>
      <c r="IA121" s="60">
        <f>IF($A121="",0,IF(VLOOKUP($A121,'ECM Staff time by PoF'!$B$5:$C$119,2,FALSE)="Not Applicable",VLOOKUP($A121,'ECM Staff time by PoF'!$B$5:$S$119,MATCH($HJ$103, 'ECM Staff time by PoF'!$B$4:$R$4,0),FALSE),IF(ISERROR(VLOOKUP(CONCATENATE($A121,S$66),'ECM Staff time by PoF'!$A$5:$S$119,MATCH($HJ$103, 'ECM Staff time by PoF'!$A$4:$R$4,0),FALSE)), 0, VLOOKUP(CONCATENATE($A121,S$66),'ECM Staff time by PoF'!$A$5:$S$119,MATCH($HJ$103, 'ECM Staff time by PoF'!$A$4:$R$4,0),FALSE))))*S83</f>
        <v>0</v>
      </c>
      <c r="IB121" s="60">
        <f>IF($A121="",0,IF(VLOOKUP($A121,'ECM Staff time by PoF'!$B$5:$C$119,2,FALSE)="Not Applicable",VLOOKUP($A121,'ECM Staff time by PoF'!$B$5:$S$119,MATCH($HJ$103, 'ECM Staff time by PoF'!$B$4:$R$4,0),FALSE),IF(ISERROR(VLOOKUP(CONCATENATE($A121,T$66),'ECM Staff time by PoF'!$A$5:$S$119,MATCH($HJ$103, 'ECM Staff time by PoF'!$A$4:$R$4,0),FALSE)), 0, VLOOKUP(CONCATENATE($A121,T$66),'ECM Staff time by PoF'!$A$5:$S$119,MATCH($HJ$103, 'ECM Staff time by PoF'!$A$4:$R$4,0),FALSE))))*T83</f>
        <v>0</v>
      </c>
      <c r="IC121" s="60">
        <f>IF($A121="",0,IF(VLOOKUP($A121,'ECM Staff time by PoF'!$B$5:$C$119,2,FALSE)="Not Applicable",VLOOKUP($A121,'ECM Staff time by PoF'!$B$5:$S$119,MATCH($HJ$103, 'ECM Staff time by PoF'!$B$4:$R$4,0),FALSE),IF(ISERROR(VLOOKUP(CONCATENATE($A121,U$66),'ECM Staff time by PoF'!$A$5:$S$119,MATCH($HJ$103, 'ECM Staff time by PoF'!$A$4:$R$4,0),FALSE)), 0, VLOOKUP(CONCATENATE($A121,U$66),'ECM Staff time by PoF'!$A$5:$S$119,MATCH($HJ$103, 'ECM Staff time by PoF'!$A$4:$R$4,0),FALSE))))*U83</f>
        <v>0</v>
      </c>
      <c r="ID121" s="60">
        <f>IF($A121="",0,IF(VLOOKUP($A121,'ECM Staff time by PoF'!$B$5:$C$119,2,FALSE)="Not Applicable",VLOOKUP($A121,'ECM Staff time by PoF'!$B$5:$S$119,MATCH($HJ$103, 'ECM Staff time by PoF'!$B$4:$R$4,0),FALSE),IF(ISERROR(VLOOKUP(CONCATENATE($A121,V$66),'ECM Staff time by PoF'!$A$5:$S$119,MATCH($HJ$103, 'ECM Staff time by PoF'!$A$4:$R$4,0),FALSE)), 0, VLOOKUP(CONCATENATE($A121,V$66),'ECM Staff time by PoF'!$A$5:$S$119,MATCH($HJ$103, 'ECM Staff time by PoF'!$A$4:$R$4,0),FALSE))))*V83</f>
        <v>0</v>
      </c>
      <c r="IE121" s="60">
        <f>IF($A121="",0,IF(VLOOKUP($A121,'ECM Staff time by PoF'!$B$5:$C$119,2,FALSE)="Not Applicable",VLOOKUP($A121,'ECM Staff time by PoF'!$B$5:$S$119,MATCH($HJ$103, 'ECM Staff time by PoF'!$B$4:$R$4,0),FALSE),IF(ISERROR(VLOOKUP(CONCATENATE($A121,W$66),'ECM Staff time by PoF'!$A$5:$S$119,MATCH($HJ$103, 'ECM Staff time by PoF'!$A$4:$R$4,0),FALSE)), 0, VLOOKUP(CONCATENATE($A121,W$66),'ECM Staff time by PoF'!$A$5:$S$119,MATCH($HJ$103, 'ECM Staff time by PoF'!$A$4:$R$4,0),FALSE))))*W83</f>
        <v>0</v>
      </c>
      <c r="IF121" s="60">
        <f>IF($A121="",0,IF(VLOOKUP($A121,'ECM Staff time by PoF'!$B$5:$C$119,2,FALSE)="Not Applicable",VLOOKUP($A121,'ECM Staff time by PoF'!$B$5:$S$119,MATCH($HJ$103, 'ECM Staff time by PoF'!$B$4:$R$4,0),FALSE),IF(ISERROR(VLOOKUP(CONCATENATE($A121,X$66),'ECM Staff time by PoF'!$A$5:$S$119,MATCH($HJ$103, 'ECM Staff time by PoF'!$A$4:$R$4,0),FALSE)), 0, VLOOKUP(CONCATENATE($A121,X$66),'ECM Staff time by PoF'!$A$5:$S$119,MATCH($HJ$103, 'ECM Staff time by PoF'!$A$4:$R$4,0),FALSE))))*X83</f>
        <v>0</v>
      </c>
      <c r="IG121" s="60">
        <f>IF($A121="",0,IF(VLOOKUP($A121,'ECM Staff time by PoF'!$B$5:$C$119,2,FALSE)="Not Applicable",VLOOKUP($A121,'ECM Staff time by PoF'!$B$5:$S$119,MATCH($HJ$103, 'ECM Staff time by PoF'!$B$4:$R$4,0),FALSE),IF(ISERROR(VLOOKUP(CONCATENATE($A121,Y$66),'ECM Staff time by PoF'!$A$5:$S$119,MATCH($HJ$103, 'ECM Staff time by PoF'!$A$4:$R$4,0),FALSE)), 0, VLOOKUP(CONCATENATE($A121,Y$66),'ECM Staff time by PoF'!$A$5:$S$119,MATCH($HJ$103, 'ECM Staff time by PoF'!$A$4:$R$4,0),FALSE))))*Y83</f>
        <v>0</v>
      </c>
      <c r="IH121" s="60">
        <f>IF($A121="",0,IF(VLOOKUP($A121,'ECM Staff time by PoF'!$B$5:$C$119,2,FALSE)="Not Applicable",VLOOKUP($A121,'ECM Staff time by PoF'!$B$5:$S$119,MATCH($HJ$103, 'ECM Staff time by PoF'!$B$4:$R$4,0),FALSE),IF(ISERROR(VLOOKUP(CONCATENATE($A121,Z$66),'ECM Staff time by PoF'!$A$5:$S$119,MATCH($HJ$103, 'ECM Staff time by PoF'!$A$4:$R$4,0),FALSE)), 0, VLOOKUP(CONCATENATE($A121,Z$66),'ECM Staff time by PoF'!$A$5:$S$119,MATCH($HJ$103, 'ECM Staff time by PoF'!$A$4:$R$4,0),FALSE))))*Z83</f>
        <v>0</v>
      </c>
      <c r="II121" s="60">
        <f>IF($A121="",0,IF(VLOOKUP($A121,'ECM Staff time by PoF'!$B$5:$C$119,2,FALSE)="Not Applicable",VLOOKUP($A121,'ECM Staff time by PoF'!$B$5:$S$119,MATCH($HJ$103, 'ECM Staff time by PoF'!$B$4:$R$4,0),FALSE),IF(ISERROR(VLOOKUP(CONCATENATE($A121,AA$66),'ECM Staff time by PoF'!$A$5:$S$119,MATCH($HJ$103, 'ECM Staff time by PoF'!$A$4:$R$4,0),FALSE)), 0, VLOOKUP(CONCATENATE($A121,AA$66),'ECM Staff time by PoF'!$A$5:$S$119,MATCH($HJ$103, 'ECM Staff time by PoF'!$A$4:$R$4,0),FALSE))))*AA83</f>
        <v>0</v>
      </c>
      <c r="IJ121" s="60">
        <f>IF($A121="",0,IF(VLOOKUP($A121,'ECM Staff time by PoF'!$B$5:$C$119,2,FALSE)="Not Applicable",VLOOKUP($A121,'ECM Staff time by PoF'!$B$5:$S$119,MATCH($HJ$103, 'ECM Staff time by PoF'!$B$4:$R$4,0),FALSE),IF(ISERROR(VLOOKUP(CONCATENATE($A121,AB$66),'ECM Staff time by PoF'!$A$5:$S$119,MATCH($HJ$103, 'ECM Staff time by PoF'!$A$4:$R$4,0),FALSE)), 0, VLOOKUP(CONCATENATE($A121,AB$66),'ECM Staff time by PoF'!$A$5:$S$119,MATCH($HJ$103, 'ECM Staff time by PoF'!$A$4:$R$4,0),FALSE))))*AB83</f>
        <v>0</v>
      </c>
      <c r="IK121" s="60">
        <f>IF($A121="",0,IF(VLOOKUP($A121,'ECM Staff time by PoF'!$B$5:$C$119,2,FALSE)="Not Applicable",VLOOKUP($A121,'ECM Staff time by PoF'!$B$5:$S$119,MATCH($HJ$103, 'ECM Staff time by PoF'!$B$4:$R$4,0),FALSE),IF(ISERROR(VLOOKUP(CONCATENATE($A121,AC$66),'ECM Staff time by PoF'!$A$5:$S$119,MATCH($HJ$103, 'ECM Staff time by PoF'!$A$4:$R$4,0),FALSE)), 0, VLOOKUP(CONCATENATE($A121,AC$66),'ECM Staff time by PoF'!$A$5:$S$119,MATCH($HJ$103, 'ECM Staff time by PoF'!$A$4:$R$4,0),FALSE))))*AC83</f>
        <v>0</v>
      </c>
      <c r="IL121" s="60">
        <f>IF($A121="",0,IF(VLOOKUP($A121,'ECM Staff time by PoF'!$B$5:$C$119,2,FALSE)="Not Applicable",VLOOKUP($A121,'ECM Staff time by PoF'!$B$5:$S$119,MATCH($HJ$103, 'ECM Staff time by PoF'!$B$4:$R$4,0),FALSE),IF(ISERROR(VLOOKUP(CONCATENATE($A121,AD$66),'ECM Staff time by PoF'!$A$5:$S$119,MATCH($HJ$103, 'ECM Staff time by PoF'!$A$4:$R$4,0),FALSE)), 0, VLOOKUP(CONCATENATE($A121,AD$66),'ECM Staff time by PoF'!$A$5:$S$119,MATCH($HJ$103, 'ECM Staff time by PoF'!$A$4:$R$4,0),FALSE))))*AD83</f>
        <v>0</v>
      </c>
      <c r="IM121" s="60">
        <f>IF($A121="",0,IF(VLOOKUP($A121,'ECM Staff time by PoF'!$B$5:$C$119,2,FALSE)="Not Applicable",VLOOKUP($A121,'ECM Staff time by PoF'!$B$5:$S$119,MATCH($HJ$103, 'ECM Staff time by PoF'!$B$4:$R$4,0),FALSE),IF(ISERROR(VLOOKUP(CONCATENATE($A121,AE$66),'ECM Staff time by PoF'!$A$5:$S$119,MATCH($HJ$103, 'ECM Staff time by PoF'!$A$4:$R$4,0),FALSE)), 0, VLOOKUP(CONCATENATE($A121,AE$66),'ECM Staff time by PoF'!$A$5:$S$119,MATCH($HJ$103, 'ECM Staff time by PoF'!$A$4:$R$4,0),FALSE))))*AE83</f>
        <v>0</v>
      </c>
      <c r="IN121" s="60">
        <f>IF($A121="",0,IF(VLOOKUP($A121,'ECM Staff time by PoF'!$B$5:$C$119,2,FALSE)="Not Applicable",VLOOKUP($A121,'ECM Staff time by PoF'!$B$5:$S$119,MATCH($HJ$103, 'ECM Staff time by PoF'!$B$4:$R$4,0),FALSE),IF(ISERROR(VLOOKUP(CONCATENATE($A121,AF$66),'ECM Staff time by PoF'!$A$5:$S$119,MATCH($HJ$103, 'ECM Staff time by PoF'!$A$4:$R$4,0),FALSE)), 0, VLOOKUP(CONCATENATE($A121,AF$66),'ECM Staff time by PoF'!$A$5:$S$119,MATCH($HJ$103, 'ECM Staff time by PoF'!$A$4:$R$4,0),FALSE))))*AF83</f>
        <v>0</v>
      </c>
      <c r="IO121" s="60">
        <f>IF($A121="",0,IF(VLOOKUP($A121,'ECM Staff time by PoF'!$B$5:$C$119,2,FALSE)="Not Applicable",VLOOKUP($A121,'ECM Staff time by PoF'!$B$5:$S$119,MATCH($HJ$103, 'ECM Staff time by PoF'!$B$4:$R$4,0),FALSE),IF(ISERROR(VLOOKUP(CONCATENATE($A121,AG$66),'ECM Staff time by PoF'!$A$5:$S$119,MATCH($HJ$103, 'ECM Staff time by PoF'!$A$4:$R$4,0),FALSE)), 0, VLOOKUP(CONCATENATE($A121,AG$66),'ECM Staff time by PoF'!$A$5:$S$119,MATCH($HJ$103, 'ECM Staff time by PoF'!$A$4:$R$4,0),FALSE))))*AG83</f>
        <v>0</v>
      </c>
      <c r="IP121" s="60">
        <f>IF($A121="",0,IF(VLOOKUP($A121,'ECM Staff time by PoF'!$B$5:$C$119,2,FALSE)="Not Applicable",VLOOKUP($A121,'ECM Staff time by PoF'!$B$5:$S$119,MATCH($HJ$103, 'ECM Staff time by PoF'!$B$4:$R$4,0),FALSE),IF(ISERROR(VLOOKUP(CONCATENATE($A121,AH$66),'ECM Staff time by PoF'!$A$5:$S$119,MATCH($HJ$103, 'ECM Staff time by PoF'!$A$4:$R$4,0),FALSE)), 0, VLOOKUP(CONCATENATE($A121,AH$66),'ECM Staff time by PoF'!$A$5:$S$119,MATCH($HJ$103, 'ECM Staff time by PoF'!$A$4:$R$4,0),FALSE))))*AH83</f>
        <v>0</v>
      </c>
      <c r="IQ121" s="60">
        <f>IF($A121="",0,IF(VLOOKUP($A121,'ECM Staff time by PoF'!$B$5:$C$119,2,FALSE)="Not Applicable",VLOOKUP($A121,'ECM Staff time by PoF'!$B$5:$S$119,MATCH($HJ$103, 'ECM Staff time by PoF'!$B$4:$R$4,0),FALSE),IF(ISERROR(VLOOKUP(CONCATENATE($A121,AI$66),'ECM Staff time by PoF'!$A$5:$S$119,MATCH($HJ$103, 'ECM Staff time by PoF'!$A$4:$R$4,0),FALSE)), 0, VLOOKUP(CONCATENATE($A121,AI$66),'ECM Staff time by PoF'!$A$5:$S$119,MATCH($HJ$103, 'ECM Staff time by PoF'!$A$4:$R$4,0),FALSE))))*AI83</f>
        <v>0</v>
      </c>
      <c r="IR121" s="60">
        <f>IF($A121="",0,IF(VLOOKUP($A121,'ECM Staff time by PoF'!$B$5:$C$119,2,FALSE)="Not Applicable",VLOOKUP($A121,'ECM Staff time by PoF'!$B$5:$S$119,MATCH($HJ$103, 'ECM Staff time by PoF'!$B$4:$R$4,0),FALSE),IF(ISERROR(VLOOKUP(CONCATENATE($A121,AJ$66),'ECM Staff time by PoF'!$A$5:$S$119,MATCH($HJ$103, 'ECM Staff time by PoF'!$A$4:$R$4,0),FALSE)), 0, VLOOKUP(CONCATENATE($A121,AJ$66),'ECM Staff time by PoF'!$A$5:$S$119,MATCH($HJ$103, 'ECM Staff time by PoF'!$A$4:$R$4,0),FALSE))))*AJ83</f>
        <v>0</v>
      </c>
      <c r="IS121" s="60">
        <f>IF($A121="",0,IF(VLOOKUP($A121,'ECM Staff time by PoF'!$B$5:$C$119,2,FALSE)="Not Applicable",VLOOKUP($A121,'ECM Staff time by PoF'!$B$5:$S$119,MATCH($HJ$103, 'ECM Staff time by PoF'!$B$4:$R$4,0),FALSE),IF(ISERROR(VLOOKUP(CONCATENATE($A121,AK$66),'ECM Staff time by PoF'!$A$5:$S$119,MATCH($HJ$103, 'ECM Staff time by PoF'!$A$4:$R$4,0),FALSE)), 0, VLOOKUP(CONCATENATE($A121,AK$66),'ECM Staff time by PoF'!$A$5:$S$119,MATCH($HJ$103, 'ECM Staff time by PoF'!$A$4:$R$4,0),FALSE))))*AK83</f>
        <v>0</v>
      </c>
      <c r="IT121" s="60">
        <f>IF($A121="",0,IF(VLOOKUP($A121,'ECM Staff time by PoF'!$B$5:$C$119,2,FALSE)="Not Applicable",VLOOKUP($A121,'ECM Staff time by PoF'!$B$5:$S$119,MATCH($IT$103, 'ECM Staff time by PoF'!$B$4:$R$4,0),FALSE),IF(ISERROR(VLOOKUP(CONCATENATE($A121,B$66),'ECM Staff time by PoF'!$A$5:$S$119,MATCH($IT$103, 'ECM Staff time by PoF'!$A$4:$R$4,0),FALSE)), 0, VLOOKUP(CONCATENATE($A121,B$66),'ECM Staff time by PoF'!$A$5:$S$119,MATCH($IT$103, 'ECM Staff time by PoF'!$A$4:$R$4,0),FALSE))))*B83</f>
        <v>0</v>
      </c>
      <c r="IU121" s="60">
        <f>IF($A121="",0,IF(VLOOKUP($A121,'ECM Staff time by PoF'!$B$5:$C$119,2,FALSE)="Not Applicable",VLOOKUP($A121,'ECM Staff time by PoF'!$B$5:$S$119,MATCH($IT$103, 'ECM Staff time by PoF'!$B$4:$R$4,0),FALSE),IF(ISERROR(VLOOKUP(CONCATENATE($A121,C$66),'ECM Staff time by PoF'!$A$5:$S$119,MATCH($IT$103, 'ECM Staff time by PoF'!$A$4:$R$4,0),FALSE)), 0, VLOOKUP(CONCATENATE($A121,C$66),'ECM Staff time by PoF'!$A$5:$S$119,MATCH($IT$103, 'ECM Staff time by PoF'!$A$4:$R$4,0),FALSE))))*C83</f>
        <v>0</v>
      </c>
      <c r="IV121" s="60">
        <f>IF($A121="",0,IF(VLOOKUP($A121,'ECM Staff time by PoF'!$B$5:$C$119,2,FALSE)="Not Applicable",VLOOKUP($A121,'ECM Staff time by PoF'!$B$5:$S$119,MATCH($IT$103, 'ECM Staff time by PoF'!$B$4:$R$4,0),FALSE),IF(ISERROR(VLOOKUP(CONCATENATE($A121,D$66),'ECM Staff time by PoF'!$A$5:$S$119,MATCH($IT$103, 'ECM Staff time by PoF'!$A$4:$R$4,0),FALSE)), 0, VLOOKUP(CONCATENATE($A121,D$66),'ECM Staff time by PoF'!$A$5:$S$119,MATCH($IT$103, 'ECM Staff time by PoF'!$A$4:$R$4,0),FALSE))))*D83</f>
        <v>0</v>
      </c>
      <c r="IW121" s="60">
        <f>IF($A121="",0,IF(VLOOKUP($A121,'ECM Staff time by PoF'!$B$5:$C$119,2,FALSE)="Not Applicable",VLOOKUP($A121,'ECM Staff time by PoF'!$B$5:$S$119,MATCH($IT$103, 'ECM Staff time by PoF'!$B$4:$R$4,0),FALSE),IF(ISERROR(VLOOKUP(CONCATENATE($A121,E$66),'ECM Staff time by PoF'!$A$5:$S$119,MATCH($IT$103, 'ECM Staff time by PoF'!$A$4:$R$4,0),FALSE)), 0, VLOOKUP(CONCATENATE($A121,E$66),'ECM Staff time by PoF'!$A$5:$S$119,MATCH($IT$103, 'ECM Staff time by PoF'!$A$4:$R$4,0),FALSE))))*E83</f>
        <v>0</v>
      </c>
      <c r="IX121" s="60">
        <f>IF($A121="",0,IF(VLOOKUP($A121,'ECM Staff time by PoF'!$B$5:$C$119,2,FALSE)="Not Applicable",VLOOKUP($A121,'ECM Staff time by PoF'!$B$5:$S$119,MATCH($IT$103, 'ECM Staff time by PoF'!$B$4:$R$4,0),FALSE),IF(ISERROR(VLOOKUP(CONCATENATE($A121,F$66),'ECM Staff time by PoF'!$A$5:$S$119,MATCH($IT$103, 'ECM Staff time by PoF'!$A$4:$R$4,0),FALSE)), 0, VLOOKUP(CONCATENATE($A121,F$66),'ECM Staff time by PoF'!$A$5:$S$119,MATCH($IT$103, 'ECM Staff time by PoF'!$A$4:$R$4,0),FALSE))))*F83</f>
        <v>0</v>
      </c>
      <c r="IY121" s="60">
        <f>IF($A121="",0,IF(VLOOKUP($A121,'ECM Staff time by PoF'!$B$5:$C$119,2,FALSE)="Not Applicable",VLOOKUP($A121,'ECM Staff time by PoF'!$B$5:$S$119,MATCH($IT$103, 'ECM Staff time by PoF'!$B$4:$R$4,0),FALSE),IF(ISERROR(VLOOKUP(CONCATENATE($A121,G$66),'ECM Staff time by PoF'!$A$5:$S$119,MATCH($IT$103, 'ECM Staff time by PoF'!$A$4:$R$4,0),FALSE)), 0, VLOOKUP(CONCATENATE($A121,G$66),'ECM Staff time by PoF'!$A$5:$S$119,MATCH($IT$103, 'ECM Staff time by PoF'!$A$4:$R$4,0),FALSE))))*G83</f>
        <v>0</v>
      </c>
      <c r="IZ121" s="60">
        <f>IF($A121="",0,IF(VLOOKUP($A121,'ECM Staff time by PoF'!$B$5:$C$119,2,FALSE)="Not Applicable",VLOOKUP($A121,'ECM Staff time by PoF'!$B$5:$S$119,MATCH($IT$103, 'ECM Staff time by PoF'!$B$4:$R$4,0),FALSE),IF(ISERROR(VLOOKUP(CONCATENATE($A121,H$66),'ECM Staff time by PoF'!$A$5:$S$119,MATCH($IT$103, 'ECM Staff time by PoF'!$A$4:$R$4,0),FALSE)), 0, VLOOKUP(CONCATENATE($A121,H$66),'ECM Staff time by PoF'!$A$5:$S$119,MATCH($IT$103, 'ECM Staff time by PoF'!$A$4:$R$4,0),FALSE))))*H83</f>
        <v>0</v>
      </c>
      <c r="JA121" s="60">
        <f>IF($A121="",0,IF(VLOOKUP($A121,'ECM Staff time by PoF'!$B$5:$C$119,2,FALSE)="Not Applicable",VLOOKUP($A121,'ECM Staff time by PoF'!$B$5:$S$119,MATCH($IT$103, 'ECM Staff time by PoF'!$B$4:$R$4,0),FALSE),IF(ISERROR(VLOOKUP(CONCATENATE($A121,I$66),'ECM Staff time by PoF'!$A$5:$S$119,MATCH($IT$103, 'ECM Staff time by PoF'!$A$4:$R$4,0),FALSE)), 0, VLOOKUP(CONCATENATE($A121,I$66),'ECM Staff time by PoF'!$A$5:$S$119,MATCH($IT$103, 'ECM Staff time by PoF'!$A$4:$R$4,0),FALSE))))*I83</f>
        <v>0</v>
      </c>
      <c r="JB121" s="60">
        <f>IF($A121="",0,IF(VLOOKUP($A121,'ECM Staff time by PoF'!$B$5:$C$119,2,FALSE)="Not Applicable",VLOOKUP($A121,'ECM Staff time by PoF'!$B$5:$S$119,MATCH($IT$103, 'ECM Staff time by PoF'!$B$4:$R$4,0),FALSE),IF(ISERROR(VLOOKUP(CONCATENATE($A121,J$66),'ECM Staff time by PoF'!$A$5:$S$119,MATCH($IT$103, 'ECM Staff time by PoF'!$A$4:$R$4,0),FALSE)), 0, VLOOKUP(CONCATENATE($A121,J$66),'ECM Staff time by PoF'!$A$5:$S$119,MATCH($IT$103, 'ECM Staff time by PoF'!$A$4:$R$4,0),FALSE))))*J83</f>
        <v>0</v>
      </c>
      <c r="JC121" s="60">
        <f>IF($A121="",0,IF(VLOOKUP($A121,'ECM Staff time by PoF'!$B$5:$C$119,2,FALSE)="Not Applicable",VLOOKUP($A121,'ECM Staff time by PoF'!$B$5:$S$119,MATCH($IT$103, 'ECM Staff time by PoF'!$B$4:$R$4,0),FALSE),IF(ISERROR(VLOOKUP(CONCATENATE($A121,K$66),'ECM Staff time by PoF'!$A$5:$S$119,MATCH($IT$103, 'ECM Staff time by PoF'!$A$4:$R$4,0),FALSE)), 0, VLOOKUP(CONCATENATE($A121,K$66),'ECM Staff time by PoF'!$A$5:$S$119,MATCH($IT$103, 'ECM Staff time by PoF'!$A$4:$R$4,0),FALSE))))*K83</f>
        <v>0</v>
      </c>
      <c r="JD121" s="60">
        <f>IF($A121="",0,IF(VLOOKUP($A121,'ECM Staff time by PoF'!$B$5:$C$119,2,FALSE)="Not Applicable",VLOOKUP($A121,'ECM Staff time by PoF'!$B$5:$S$119,MATCH($IT$103, 'ECM Staff time by PoF'!$B$4:$R$4,0),FALSE),IF(ISERROR(VLOOKUP(CONCATENATE($A121,L$66),'ECM Staff time by PoF'!$A$5:$S$119,MATCH($IT$103, 'ECM Staff time by PoF'!$A$4:$R$4,0),FALSE)), 0, VLOOKUP(CONCATENATE($A121,L$66),'ECM Staff time by PoF'!$A$5:$S$119,MATCH($IT$103, 'ECM Staff time by PoF'!$A$4:$R$4,0),FALSE))))*L83</f>
        <v>0</v>
      </c>
      <c r="JE121" s="60">
        <f>IF($A121="",0,IF(VLOOKUP($A121,'ECM Staff time by PoF'!$B$5:$C$119,2,FALSE)="Not Applicable",VLOOKUP($A121,'ECM Staff time by PoF'!$B$5:$S$119,MATCH($IT$103, 'ECM Staff time by PoF'!$B$4:$R$4,0),FALSE),IF(ISERROR(VLOOKUP(CONCATENATE($A121,M$66),'ECM Staff time by PoF'!$A$5:$S$119,MATCH($IT$103, 'ECM Staff time by PoF'!$A$4:$R$4,0),FALSE)), 0, VLOOKUP(CONCATENATE($A121,M$66),'ECM Staff time by PoF'!$A$5:$S$119,MATCH($IT$103, 'ECM Staff time by PoF'!$A$4:$R$4,0),FALSE))))*M83</f>
        <v>0</v>
      </c>
      <c r="JF121" s="60">
        <f>IF($A121="",0,IF(VLOOKUP($A121,'ECM Staff time by PoF'!$B$5:$C$119,2,FALSE)="Not Applicable",VLOOKUP($A121,'ECM Staff time by PoF'!$B$5:$S$119,MATCH($IT$103, 'ECM Staff time by PoF'!$B$4:$R$4,0),FALSE),IF(ISERROR(VLOOKUP(CONCATENATE($A121,N$66),'ECM Staff time by PoF'!$A$5:$S$119,MATCH($IT$103, 'ECM Staff time by PoF'!$A$4:$R$4,0),FALSE)), 0, VLOOKUP(CONCATENATE($A121,N$66),'ECM Staff time by PoF'!$A$5:$S$119,MATCH($IT$103, 'ECM Staff time by PoF'!$A$4:$R$4,0),FALSE))))*N83</f>
        <v>0</v>
      </c>
      <c r="JG121" s="60">
        <f>IF($A121="",0,IF(VLOOKUP($A121,'ECM Staff time by PoF'!$B$5:$C$119,2,FALSE)="Not Applicable",VLOOKUP($A121,'ECM Staff time by PoF'!$B$5:$S$119,MATCH($IT$103, 'ECM Staff time by PoF'!$B$4:$R$4,0),FALSE),IF(ISERROR(VLOOKUP(CONCATENATE($A121,O$66),'ECM Staff time by PoF'!$A$5:$S$119,MATCH($IT$103, 'ECM Staff time by PoF'!$A$4:$R$4,0),FALSE)), 0, VLOOKUP(CONCATENATE($A121,O$66),'ECM Staff time by PoF'!$A$5:$S$119,MATCH($IT$103, 'ECM Staff time by PoF'!$A$4:$R$4,0),FALSE))))*O83</f>
        <v>0</v>
      </c>
      <c r="JH121" s="60">
        <f>IF($A121="",0,IF(VLOOKUP($A121,'ECM Staff time by PoF'!$B$5:$C$119,2,FALSE)="Not Applicable",VLOOKUP($A121,'ECM Staff time by PoF'!$B$5:$S$119,MATCH($IT$103, 'ECM Staff time by PoF'!$B$4:$R$4,0),FALSE),IF(ISERROR(VLOOKUP(CONCATENATE($A121,P$66),'ECM Staff time by PoF'!$A$5:$S$119,MATCH($IT$103, 'ECM Staff time by PoF'!$A$4:$R$4,0),FALSE)), 0, VLOOKUP(CONCATENATE($A121,P$66),'ECM Staff time by PoF'!$A$5:$S$119,MATCH($IT$103, 'ECM Staff time by PoF'!$A$4:$R$4,0),FALSE))))*P83</f>
        <v>0</v>
      </c>
      <c r="JI121" s="60">
        <f>IF($A121="",0,IF(VLOOKUP($A121,'ECM Staff time by PoF'!$B$5:$C$119,2,FALSE)="Not Applicable",VLOOKUP($A121,'ECM Staff time by PoF'!$B$5:$S$119,MATCH($IT$103, 'ECM Staff time by PoF'!$B$4:$R$4,0),FALSE),IF(ISERROR(VLOOKUP(CONCATENATE($A121,Q$66),'ECM Staff time by PoF'!$A$5:$S$119,MATCH($IT$103, 'ECM Staff time by PoF'!$A$4:$R$4,0),FALSE)), 0, VLOOKUP(CONCATENATE($A121,Q$66),'ECM Staff time by PoF'!$A$5:$S$119,MATCH($IT$103, 'ECM Staff time by PoF'!$A$4:$R$4,0),FALSE))))*Q83</f>
        <v>0</v>
      </c>
      <c r="JJ121" s="60">
        <f>IF($A121="",0,IF(VLOOKUP($A121,'ECM Staff time by PoF'!$B$5:$C$119,2,FALSE)="Not Applicable",VLOOKUP($A121,'ECM Staff time by PoF'!$B$5:$S$119,MATCH($IT$103, 'ECM Staff time by PoF'!$B$4:$R$4,0),FALSE),IF(ISERROR(VLOOKUP(CONCATENATE($A121,R$66),'ECM Staff time by PoF'!$A$5:$S$119,MATCH($IT$103, 'ECM Staff time by PoF'!$A$4:$R$4,0),FALSE)), 0, VLOOKUP(CONCATENATE($A121,R$66),'ECM Staff time by PoF'!$A$5:$S$119,MATCH($IT$103, 'ECM Staff time by PoF'!$A$4:$R$4,0),FALSE))))*R83</f>
        <v>0</v>
      </c>
      <c r="JK121" s="60">
        <f>IF($A121="",0,IF(VLOOKUP($A121,'ECM Staff time by PoF'!$B$5:$C$119,2,FALSE)="Not Applicable",VLOOKUP($A121,'ECM Staff time by PoF'!$B$5:$S$119,MATCH($IT$103, 'ECM Staff time by PoF'!$B$4:$R$4,0),FALSE),IF(ISERROR(VLOOKUP(CONCATENATE($A121,S$66),'ECM Staff time by PoF'!$A$5:$S$119,MATCH($IT$103, 'ECM Staff time by PoF'!$A$4:$R$4,0),FALSE)), 0, VLOOKUP(CONCATENATE($A121,S$66),'ECM Staff time by PoF'!$A$5:$S$119,MATCH($IT$103, 'ECM Staff time by PoF'!$A$4:$R$4,0),FALSE))))*S83</f>
        <v>0</v>
      </c>
      <c r="JL121" s="60">
        <f>IF($A121="",0,IF(VLOOKUP($A121,'ECM Staff time by PoF'!$B$5:$C$119,2,FALSE)="Not Applicable",VLOOKUP($A121,'ECM Staff time by PoF'!$B$5:$S$119,MATCH($IT$103, 'ECM Staff time by PoF'!$B$4:$R$4,0),FALSE),IF(ISERROR(VLOOKUP(CONCATENATE($A121,T$66),'ECM Staff time by PoF'!$A$5:$S$119,MATCH($IT$103, 'ECM Staff time by PoF'!$A$4:$R$4,0),FALSE)), 0, VLOOKUP(CONCATENATE($A121,T$66),'ECM Staff time by PoF'!$A$5:$S$119,MATCH($IT$103, 'ECM Staff time by PoF'!$A$4:$R$4,0),FALSE))))*T83</f>
        <v>0</v>
      </c>
      <c r="JM121" s="60">
        <f>IF($A121="",0,IF(VLOOKUP($A121,'ECM Staff time by PoF'!$B$5:$C$119,2,FALSE)="Not Applicable",VLOOKUP($A121,'ECM Staff time by PoF'!$B$5:$S$119,MATCH($IT$103, 'ECM Staff time by PoF'!$B$4:$R$4,0),FALSE),IF(ISERROR(VLOOKUP(CONCATENATE($A121,U$66),'ECM Staff time by PoF'!$A$5:$S$119,MATCH($IT$103, 'ECM Staff time by PoF'!$A$4:$R$4,0),FALSE)), 0, VLOOKUP(CONCATENATE($A121,U$66),'ECM Staff time by PoF'!$A$5:$S$119,MATCH($IT$103, 'ECM Staff time by PoF'!$A$4:$R$4,0),FALSE))))*U83</f>
        <v>0</v>
      </c>
      <c r="JN121" s="60">
        <f>IF($A121="",0,IF(VLOOKUP($A121,'ECM Staff time by PoF'!$B$5:$C$119,2,FALSE)="Not Applicable",VLOOKUP($A121,'ECM Staff time by PoF'!$B$5:$S$119,MATCH($IT$103, 'ECM Staff time by PoF'!$B$4:$R$4,0),FALSE),IF(ISERROR(VLOOKUP(CONCATENATE($A121,V$66),'ECM Staff time by PoF'!$A$5:$S$119,MATCH($IT$103, 'ECM Staff time by PoF'!$A$4:$R$4,0),FALSE)), 0, VLOOKUP(CONCATENATE($A121,V$66),'ECM Staff time by PoF'!$A$5:$S$119,MATCH($IT$103, 'ECM Staff time by PoF'!$A$4:$R$4,0),FALSE))))*V83</f>
        <v>0</v>
      </c>
      <c r="JO121" s="60">
        <f>IF($A121="",0,IF(VLOOKUP($A121,'ECM Staff time by PoF'!$B$5:$C$119,2,FALSE)="Not Applicable",VLOOKUP($A121,'ECM Staff time by PoF'!$B$5:$S$119,MATCH($IT$103, 'ECM Staff time by PoF'!$B$4:$R$4,0),FALSE),IF(ISERROR(VLOOKUP(CONCATENATE($A121,W$66),'ECM Staff time by PoF'!$A$5:$S$119,MATCH($IT$103, 'ECM Staff time by PoF'!$A$4:$R$4,0),FALSE)), 0, VLOOKUP(CONCATENATE($A121,W$66),'ECM Staff time by PoF'!$A$5:$S$119,MATCH($IT$103, 'ECM Staff time by PoF'!$A$4:$R$4,0),FALSE))))*W83</f>
        <v>0</v>
      </c>
      <c r="JP121" s="60">
        <f>IF($A121="",0,IF(VLOOKUP($A121,'ECM Staff time by PoF'!$B$5:$C$119,2,FALSE)="Not Applicable",VLOOKUP($A121,'ECM Staff time by PoF'!$B$5:$S$119,MATCH($IT$103, 'ECM Staff time by PoF'!$B$4:$R$4,0),FALSE),IF(ISERROR(VLOOKUP(CONCATENATE($A121,X$66),'ECM Staff time by PoF'!$A$5:$S$119,MATCH($IT$103, 'ECM Staff time by PoF'!$A$4:$R$4,0),FALSE)), 0, VLOOKUP(CONCATENATE($A121,X$66),'ECM Staff time by PoF'!$A$5:$S$119,MATCH($IT$103, 'ECM Staff time by PoF'!$A$4:$R$4,0),FALSE))))*X83</f>
        <v>0</v>
      </c>
      <c r="JQ121" s="60">
        <f>IF($A121="",0,IF(VLOOKUP($A121,'ECM Staff time by PoF'!$B$5:$C$119,2,FALSE)="Not Applicable",VLOOKUP($A121,'ECM Staff time by PoF'!$B$5:$S$119,MATCH($IT$103, 'ECM Staff time by PoF'!$B$4:$R$4,0),FALSE),IF(ISERROR(VLOOKUP(CONCATENATE($A121,Y$66),'ECM Staff time by PoF'!$A$5:$S$119,MATCH($IT$103, 'ECM Staff time by PoF'!$A$4:$R$4,0),FALSE)), 0, VLOOKUP(CONCATENATE($A121,Y$66),'ECM Staff time by PoF'!$A$5:$S$119,MATCH($IT$103, 'ECM Staff time by PoF'!$A$4:$R$4,0),FALSE))))*Y83</f>
        <v>0</v>
      </c>
      <c r="JR121" s="60">
        <f>IF($A121="",0,IF(VLOOKUP($A121,'ECM Staff time by PoF'!$B$5:$C$119,2,FALSE)="Not Applicable",VLOOKUP($A121,'ECM Staff time by PoF'!$B$5:$S$119,MATCH($IT$103, 'ECM Staff time by PoF'!$B$4:$R$4,0),FALSE),IF(ISERROR(VLOOKUP(CONCATENATE($A121,Z$66),'ECM Staff time by PoF'!$A$5:$S$119,MATCH($IT$103, 'ECM Staff time by PoF'!$A$4:$R$4,0),FALSE)), 0, VLOOKUP(CONCATENATE($A121,Z$66),'ECM Staff time by PoF'!$A$5:$S$119,MATCH($IT$103, 'ECM Staff time by PoF'!$A$4:$R$4,0),FALSE))))*Z83</f>
        <v>0</v>
      </c>
      <c r="JS121" s="60">
        <f>IF($A121="",0,IF(VLOOKUP($A121,'ECM Staff time by PoF'!$B$5:$C$119,2,FALSE)="Not Applicable",VLOOKUP($A121,'ECM Staff time by PoF'!$B$5:$S$119,MATCH($IT$103, 'ECM Staff time by PoF'!$B$4:$R$4,0),FALSE),IF(ISERROR(VLOOKUP(CONCATENATE($A121,AA$66),'ECM Staff time by PoF'!$A$5:$S$119,MATCH($IT$103, 'ECM Staff time by PoF'!$A$4:$R$4,0),FALSE)), 0, VLOOKUP(CONCATENATE($A121,AA$66),'ECM Staff time by PoF'!$A$5:$S$119,MATCH($IT$103, 'ECM Staff time by PoF'!$A$4:$R$4,0),FALSE))))*AA83</f>
        <v>0</v>
      </c>
      <c r="JT121" s="60">
        <f>IF($A121="",0,IF(VLOOKUP($A121,'ECM Staff time by PoF'!$B$5:$C$119,2,FALSE)="Not Applicable",VLOOKUP($A121,'ECM Staff time by PoF'!$B$5:$S$119,MATCH($IT$103, 'ECM Staff time by PoF'!$B$4:$R$4,0),FALSE),IF(ISERROR(VLOOKUP(CONCATENATE($A121,AB$66),'ECM Staff time by PoF'!$A$5:$S$119,MATCH($IT$103, 'ECM Staff time by PoF'!$A$4:$R$4,0),FALSE)), 0, VLOOKUP(CONCATENATE($A121,AB$66),'ECM Staff time by PoF'!$A$5:$S$119,MATCH($IT$103, 'ECM Staff time by PoF'!$A$4:$R$4,0),FALSE))))*AB83</f>
        <v>0</v>
      </c>
      <c r="JU121" s="60">
        <f>IF($A121="",0,IF(VLOOKUP($A121,'ECM Staff time by PoF'!$B$5:$C$119,2,FALSE)="Not Applicable",VLOOKUP($A121,'ECM Staff time by PoF'!$B$5:$S$119,MATCH($IT$103, 'ECM Staff time by PoF'!$B$4:$R$4,0),FALSE),IF(ISERROR(VLOOKUP(CONCATENATE($A121,AC$66),'ECM Staff time by PoF'!$A$5:$S$119,MATCH($IT$103, 'ECM Staff time by PoF'!$A$4:$R$4,0),FALSE)), 0, VLOOKUP(CONCATENATE($A121,AC$66),'ECM Staff time by PoF'!$A$5:$S$119,MATCH($IT$103, 'ECM Staff time by PoF'!$A$4:$R$4,0),FALSE))))*AC83</f>
        <v>0</v>
      </c>
      <c r="JV121" s="60">
        <f>IF($A121="",0,IF(VLOOKUP($A121,'ECM Staff time by PoF'!$B$5:$C$119,2,FALSE)="Not Applicable",VLOOKUP($A121,'ECM Staff time by PoF'!$B$5:$S$119,MATCH($IT$103, 'ECM Staff time by PoF'!$B$4:$R$4,0),FALSE),IF(ISERROR(VLOOKUP(CONCATENATE($A121,AD$66),'ECM Staff time by PoF'!$A$5:$S$119,MATCH($IT$103, 'ECM Staff time by PoF'!$A$4:$R$4,0),FALSE)), 0, VLOOKUP(CONCATENATE($A121,AD$66),'ECM Staff time by PoF'!$A$5:$S$119,MATCH($IT$103, 'ECM Staff time by PoF'!$A$4:$R$4,0),FALSE))))*AD83</f>
        <v>0</v>
      </c>
      <c r="JW121" s="60">
        <f>IF($A121="",0,IF(VLOOKUP($A121,'ECM Staff time by PoF'!$B$5:$C$119,2,FALSE)="Not Applicable",VLOOKUP($A121,'ECM Staff time by PoF'!$B$5:$S$119,MATCH($IT$103, 'ECM Staff time by PoF'!$B$4:$R$4,0),FALSE),IF(ISERROR(VLOOKUP(CONCATENATE($A121,AE$66),'ECM Staff time by PoF'!$A$5:$S$119,MATCH($IT$103, 'ECM Staff time by PoF'!$A$4:$R$4,0),FALSE)), 0, VLOOKUP(CONCATENATE($A121,AE$66),'ECM Staff time by PoF'!$A$5:$S$119,MATCH($IT$103, 'ECM Staff time by PoF'!$A$4:$R$4,0),FALSE))))*AE83</f>
        <v>0</v>
      </c>
      <c r="JX121" s="60">
        <f>IF($A121="",0,IF(VLOOKUP($A121,'ECM Staff time by PoF'!$B$5:$C$119,2,FALSE)="Not Applicable",VLOOKUP($A121,'ECM Staff time by PoF'!$B$5:$S$119,MATCH($IT$103, 'ECM Staff time by PoF'!$B$4:$R$4,0),FALSE),IF(ISERROR(VLOOKUP(CONCATENATE($A121,AF$66),'ECM Staff time by PoF'!$A$5:$S$119,MATCH($IT$103, 'ECM Staff time by PoF'!$A$4:$R$4,0),FALSE)), 0, VLOOKUP(CONCATENATE($A121,AF$66),'ECM Staff time by PoF'!$A$5:$S$119,MATCH($IT$103, 'ECM Staff time by PoF'!$A$4:$R$4,0),FALSE))))*AF83</f>
        <v>0</v>
      </c>
      <c r="JY121" s="60">
        <f>IF($A121="",0,IF(VLOOKUP($A121,'ECM Staff time by PoF'!$B$5:$C$119,2,FALSE)="Not Applicable",VLOOKUP($A121,'ECM Staff time by PoF'!$B$5:$S$119,MATCH($IT$103, 'ECM Staff time by PoF'!$B$4:$R$4,0),FALSE),IF(ISERROR(VLOOKUP(CONCATENATE($A121,AG$66),'ECM Staff time by PoF'!$A$5:$S$119,MATCH($IT$103, 'ECM Staff time by PoF'!$A$4:$R$4,0),FALSE)), 0, VLOOKUP(CONCATENATE($A121,AG$66),'ECM Staff time by PoF'!$A$5:$S$119,MATCH($IT$103, 'ECM Staff time by PoF'!$A$4:$R$4,0),FALSE))))*AG83</f>
        <v>0</v>
      </c>
      <c r="JZ121" s="60">
        <f>IF($A121="",0,IF(VLOOKUP($A121,'ECM Staff time by PoF'!$B$5:$C$119,2,FALSE)="Not Applicable",VLOOKUP($A121,'ECM Staff time by PoF'!$B$5:$S$119,MATCH($IT$103, 'ECM Staff time by PoF'!$B$4:$R$4,0),FALSE),IF(ISERROR(VLOOKUP(CONCATENATE($A121,AH$66),'ECM Staff time by PoF'!$A$5:$S$119,MATCH($IT$103, 'ECM Staff time by PoF'!$A$4:$R$4,0),FALSE)), 0, VLOOKUP(CONCATENATE($A121,AH$66),'ECM Staff time by PoF'!$A$5:$S$119,MATCH($IT$103, 'ECM Staff time by PoF'!$A$4:$R$4,0),FALSE))))*AH83</f>
        <v>0</v>
      </c>
      <c r="KA121" s="60">
        <f>IF($A121="",0,IF(VLOOKUP($A121,'ECM Staff time by PoF'!$B$5:$C$119,2,FALSE)="Not Applicable",VLOOKUP($A121,'ECM Staff time by PoF'!$B$5:$S$119,MATCH($IT$103, 'ECM Staff time by PoF'!$B$4:$R$4,0),FALSE),IF(ISERROR(VLOOKUP(CONCATENATE($A121,AI$66),'ECM Staff time by PoF'!$A$5:$S$119,MATCH($IT$103, 'ECM Staff time by PoF'!$A$4:$R$4,0),FALSE)), 0, VLOOKUP(CONCATENATE($A121,AI$66),'ECM Staff time by PoF'!$A$5:$S$119,MATCH($IT$103, 'ECM Staff time by PoF'!$A$4:$R$4,0),FALSE))))*AI83</f>
        <v>0</v>
      </c>
      <c r="KB121" s="60">
        <f>IF($A121="",0,IF(VLOOKUP($A121,'ECM Staff time by PoF'!$B$5:$C$119,2,FALSE)="Not Applicable",VLOOKUP($A121,'ECM Staff time by PoF'!$B$5:$S$119,MATCH($IT$103, 'ECM Staff time by PoF'!$B$4:$R$4,0),FALSE),IF(ISERROR(VLOOKUP(CONCATENATE($A121,AJ$66),'ECM Staff time by PoF'!$A$5:$S$119,MATCH($IT$103, 'ECM Staff time by PoF'!$A$4:$R$4,0),FALSE)), 0, VLOOKUP(CONCATENATE($A121,AJ$66),'ECM Staff time by PoF'!$A$5:$S$119,MATCH($IT$103, 'ECM Staff time by PoF'!$A$4:$R$4,0),FALSE))))*AJ83</f>
        <v>0</v>
      </c>
      <c r="KC121" s="60">
        <f>IF($A121="",0,IF(VLOOKUP($A121,'ECM Staff time by PoF'!$B$5:$C$119,2,FALSE)="Not Applicable",VLOOKUP($A121,'ECM Staff time by PoF'!$B$5:$S$119,MATCH($IT$103, 'ECM Staff time by PoF'!$B$4:$R$4,0),FALSE),IF(ISERROR(VLOOKUP(CONCATENATE($A121,AK$66),'ECM Staff time by PoF'!$A$5:$S$119,MATCH($IT$103, 'ECM Staff time by PoF'!$A$4:$R$4,0),FALSE)), 0, VLOOKUP(CONCATENATE($A121,AK$66),'ECM Staff time by PoF'!$A$5:$S$119,MATCH($IT$103, 'ECM Staff time by PoF'!$A$4:$R$4,0),FALSE))))*AK83</f>
        <v>0</v>
      </c>
      <c r="KD121" s="60">
        <f>IF($A121="",0,IF(VLOOKUP($A121,'ECM Staff time by PoF'!$B$5:$C$119,2,FALSE)="Not Applicable",VLOOKUP($A121,'ECM Staff time by PoF'!$B$5:$S$119,MATCH($KD$103, 'ECM Staff time by PoF'!$B$4:$R$4,0),FALSE),IF(ISERROR(VLOOKUP(CONCATENATE($A121,B$66),'ECM Staff time by PoF'!$A$5:$S$119,MATCH($KD$103, 'ECM Staff time by PoF'!$A$4:$R$4,0),FALSE)), 0, VLOOKUP(CONCATENATE($A121,B$66),'ECM Staff time by PoF'!$A$5:$S$119,MATCH($KD$103, 'ECM Staff time by PoF'!$A$4:$R$4,0),FALSE))))*B83</f>
        <v>0</v>
      </c>
      <c r="KE121" s="60">
        <f>IF($A121="",0,IF(VLOOKUP($A121,'ECM Staff time by PoF'!$B$5:$C$119,2,FALSE)="Not Applicable",VLOOKUP($A121,'ECM Staff time by PoF'!$B$5:$S$119,MATCH($KD$103, 'ECM Staff time by PoF'!$B$4:$R$4,0),FALSE),IF(ISERROR(VLOOKUP(CONCATENATE($A121,C$66),'ECM Staff time by PoF'!$A$5:$S$119,MATCH($KD$103, 'ECM Staff time by PoF'!$A$4:$R$4,0),FALSE)), 0, VLOOKUP(CONCATENATE($A121,C$66),'ECM Staff time by PoF'!$A$5:$S$119,MATCH($KD$103, 'ECM Staff time by PoF'!$A$4:$R$4,0),FALSE))))*C83</f>
        <v>0</v>
      </c>
      <c r="KF121" s="60">
        <f>IF($A121="",0,IF(VLOOKUP($A121,'ECM Staff time by PoF'!$B$5:$C$119,2,FALSE)="Not Applicable",VLOOKUP($A121,'ECM Staff time by PoF'!$B$5:$S$119,MATCH($KD$103, 'ECM Staff time by PoF'!$B$4:$R$4,0),FALSE),IF(ISERROR(VLOOKUP(CONCATENATE($A121,D$66),'ECM Staff time by PoF'!$A$5:$S$119,MATCH($KD$103, 'ECM Staff time by PoF'!$A$4:$R$4,0),FALSE)), 0, VLOOKUP(CONCATENATE($A121,D$66),'ECM Staff time by PoF'!$A$5:$S$119,MATCH($KD$103, 'ECM Staff time by PoF'!$A$4:$R$4,0),FALSE))))*D83</f>
        <v>0</v>
      </c>
      <c r="KG121" s="60">
        <f>IF($A121="",0,IF(VLOOKUP($A121,'ECM Staff time by PoF'!$B$5:$C$119,2,FALSE)="Not Applicable",VLOOKUP($A121,'ECM Staff time by PoF'!$B$5:$S$119,MATCH($KD$103, 'ECM Staff time by PoF'!$B$4:$R$4,0),FALSE),IF(ISERROR(VLOOKUP(CONCATENATE($A121,E$66),'ECM Staff time by PoF'!$A$5:$S$119,MATCH($KD$103, 'ECM Staff time by PoF'!$A$4:$R$4,0),FALSE)), 0, VLOOKUP(CONCATENATE($A121,E$66),'ECM Staff time by PoF'!$A$5:$S$119,MATCH($KD$103, 'ECM Staff time by PoF'!$A$4:$R$4,0),FALSE))))*E83</f>
        <v>0</v>
      </c>
      <c r="KH121" s="60">
        <f>IF($A121="",0,IF(VLOOKUP($A121,'ECM Staff time by PoF'!$B$5:$C$119,2,FALSE)="Not Applicable",VLOOKUP($A121,'ECM Staff time by PoF'!$B$5:$S$119,MATCH($KD$103, 'ECM Staff time by PoF'!$B$4:$R$4,0),FALSE),IF(ISERROR(VLOOKUP(CONCATENATE($A121,F$66),'ECM Staff time by PoF'!$A$5:$S$119,MATCH($KD$103, 'ECM Staff time by PoF'!$A$4:$R$4,0),FALSE)), 0, VLOOKUP(CONCATENATE($A121,F$66),'ECM Staff time by PoF'!$A$5:$S$119,MATCH($KD$103, 'ECM Staff time by PoF'!$A$4:$R$4,0),FALSE))))*F83</f>
        <v>0</v>
      </c>
      <c r="KI121" s="60">
        <f>IF($A121="",0,IF(VLOOKUP($A121,'ECM Staff time by PoF'!$B$5:$C$119,2,FALSE)="Not Applicable",VLOOKUP($A121,'ECM Staff time by PoF'!$B$5:$S$119,MATCH($KD$103, 'ECM Staff time by PoF'!$B$4:$R$4,0),FALSE),IF(ISERROR(VLOOKUP(CONCATENATE($A121,G$66),'ECM Staff time by PoF'!$A$5:$S$119,MATCH($KD$103, 'ECM Staff time by PoF'!$A$4:$R$4,0),FALSE)), 0, VLOOKUP(CONCATENATE($A121,G$66),'ECM Staff time by PoF'!$A$5:$S$119,MATCH($KD$103, 'ECM Staff time by PoF'!$A$4:$R$4,0),FALSE))))*G83</f>
        <v>0</v>
      </c>
      <c r="KJ121" s="60">
        <f>IF($A121="",0,IF(VLOOKUP($A121,'ECM Staff time by PoF'!$B$5:$C$119,2,FALSE)="Not Applicable",VLOOKUP($A121,'ECM Staff time by PoF'!$B$5:$S$119,MATCH($KD$103, 'ECM Staff time by PoF'!$B$4:$R$4,0),FALSE),IF(ISERROR(VLOOKUP(CONCATENATE($A121,H$66),'ECM Staff time by PoF'!$A$5:$S$119,MATCH($KD$103, 'ECM Staff time by PoF'!$A$4:$R$4,0),FALSE)), 0, VLOOKUP(CONCATENATE($A121,H$66),'ECM Staff time by PoF'!$A$5:$S$119,MATCH($KD$103, 'ECM Staff time by PoF'!$A$4:$R$4,0),FALSE))))*H83</f>
        <v>0</v>
      </c>
      <c r="KK121" s="60">
        <f>IF($A121="",0,IF(VLOOKUP($A121,'ECM Staff time by PoF'!$B$5:$C$119,2,FALSE)="Not Applicable",VLOOKUP($A121,'ECM Staff time by PoF'!$B$5:$S$119,MATCH($KD$103, 'ECM Staff time by PoF'!$B$4:$R$4,0),FALSE),IF(ISERROR(VLOOKUP(CONCATENATE($A121,I$66),'ECM Staff time by PoF'!$A$5:$S$119,MATCH($KD$103, 'ECM Staff time by PoF'!$A$4:$R$4,0),FALSE)), 0, VLOOKUP(CONCATENATE($A121,I$66),'ECM Staff time by PoF'!$A$5:$S$119,MATCH($KD$103, 'ECM Staff time by PoF'!$A$4:$R$4,0),FALSE))))*I83</f>
        <v>0</v>
      </c>
      <c r="KL121" s="60">
        <f>IF($A121="",0,IF(VLOOKUP($A121,'ECM Staff time by PoF'!$B$5:$C$119,2,FALSE)="Not Applicable",VLOOKUP($A121,'ECM Staff time by PoF'!$B$5:$S$119,MATCH($KD$103, 'ECM Staff time by PoF'!$B$4:$R$4,0),FALSE),IF(ISERROR(VLOOKUP(CONCATENATE($A121,J$66),'ECM Staff time by PoF'!$A$5:$S$119,MATCH($KD$103, 'ECM Staff time by PoF'!$A$4:$R$4,0),FALSE)), 0, VLOOKUP(CONCATENATE($A121,J$66),'ECM Staff time by PoF'!$A$5:$S$119,MATCH($KD$103, 'ECM Staff time by PoF'!$A$4:$R$4,0),FALSE))))*J83</f>
        <v>0</v>
      </c>
      <c r="KM121" s="60">
        <f>IF($A121="",0,IF(VLOOKUP($A121,'ECM Staff time by PoF'!$B$5:$C$119,2,FALSE)="Not Applicable",VLOOKUP($A121,'ECM Staff time by PoF'!$B$5:$S$119,MATCH($KD$103, 'ECM Staff time by PoF'!$B$4:$R$4,0),FALSE),IF(ISERROR(VLOOKUP(CONCATENATE($A121,K$66),'ECM Staff time by PoF'!$A$5:$S$119,MATCH($KD$103, 'ECM Staff time by PoF'!$A$4:$R$4,0),FALSE)), 0, VLOOKUP(CONCATENATE($A121,K$66),'ECM Staff time by PoF'!$A$5:$S$119,MATCH($KD$103, 'ECM Staff time by PoF'!$A$4:$R$4,0),FALSE))))*K83</f>
        <v>0</v>
      </c>
      <c r="KN121" s="60">
        <f>IF($A121="",0,IF(VLOOKUP($A121,'ECM Staff time by PoF'!$B$5:$C$119,2,FALSE)="Not Applicable",VLOOKUP($A121,'ECM Staff time by PoF'!$B$5:$S$119,MATCH($KD$103, 'ECM Staff time by PoF'!$B$4:$R$4,0),FALSE),IF(ISERROR(VLOOKUP(CONCATENATE($A121,L$66),'ECM Staff time by PoF'!$A$5:$S$119,MATCH($KD$103, 'ECM Staff time by PoF'!$A$4:$R$4,0),FALSE)), 0, VLOOKUP(CONCATENATE($A121,L$66),'ECM Staff time by PoF'!$A$5:$S$119,MATCH($KD$103, 'ECM Staff time by PoF'!$A$4:$R$4,0),FALSE))))*L83</f>
        <v>0</v>
      </c>
      <c r="KO121" s="60">
        <f>IF($A121="",0,IF(VLOOKUP($A121,'ECM Staff time by PoF'!$B$5:$C$119,2,FALSE)="Not Applicable",VLOOKUP($A121,'ECM Staff time by PoF'!$B$5:$S$119,MATCH($KD$103, 'ECM Staff time by PoF'!$B$4:$R$4,0),FALSE),IF(ISERROR(VLOOKUP(CONCATENATE($A121,M$66),'ECM Staff time by PoF'!$A$5:$S$119,MATCH($KD$103, 'ECM Staff time by PoF'!$A$4:$R$4,0),FALSE)), 0, VLOOKUP(CONCATENATE($A121,M$66),'ECM Staff time by PoF'!$A$5:$S$119,MATCH($KD$103, 'ECM Staff time by PoF'!$A$4:$R$4,0),FALSE))))*M83</f>
        <v>0</v>
      </c>
      <c r="KP121" s="60">
        <f>IF($A121="",0,IF(VLOOKUP($A121,'ECM Staff time by PoF'!$B$5:$C$119,2,FALSE)="Not Applicable",VLOOKUP($A121,'ECM Staff time by PoF'!$B$5:$S$119,MATCH($KD$103, 'ECM Staff time by PoF'!$B$4:$R$4,0),FALSE),IF(ISERROR(VLOOKUP(CONCATENATE($A121,N$66),'ECM Staff time by PoF'!$A$5:$S$119,MATCH($KD$103, 'ECM Staff time by PoF'!$A$4:$R$4,0),FALSE)), 0, VLOOKUP(CONCATENATE($A121,N$66),'ECM Staff time by PoF'!$A$5:$S$119,MATCH($KD$103, 'ECM Staff time by PoF'!$A$4:$R$4,0),FALSE))))*N83</f>
        <v>0</v>
      </c>
      <c r="KQ121" s="60">
        <f>IF($A121="",0,IF(VLOOKUP($A121,'ECM Staff time by PoF'!$B$5:$C$119,2,FALSE)="Not Applicable",VLOOKUP($A121,'ECM Staff time by PoF'!$B$5:$S$119,MATCH($KD$103, 'ECM Staff time by PoF'!$B$4:$R$4,0),FALSE),IF(ISERROR(VLOOKUP(CONCATENATE($A121,O$66),'ECM Staff time by PoF'!$A$5:$S$119,MATCH($KD$103, 'ECM Staff time by PoF'!$A$4:$R$4,0),FALSE)), 0, VLOOKUP(CONCATENATE($A121,O$66),'ECM Staff time by PoF'!$A$5:$S$119,MATCH($KD$103, 'ECM Staff time by PoF'!$A$4:$R$4,0),FALSE))))*O83</f>
        <v>0</v>
      </c>
      <c r="KR121" s="60">
        <f>IF($A121="",0,IF(VLOOKUP($A121,'ECM Staff time by PoF'!$B$5:$C$119,2,FALSE)="Not Applicable",VLOOKUP($A121,'ECM Staff time by PoF'!$B$5:$S$119,MATCH($KD$103, 'ECM Staff time by PoF'!$B$4:$R$4,0),FALSE),IF(ISERROR(VLOOKUP(CONCATENATE($A121,P$66),'ECM Staff time by PoF'!$A$5:$S$119,MATCH($KD$103, 'ECM Staff time by PoF'!$A$4:$R$4,0),FALSE)), 0, VLOOKUP(CONCATENATE($A121,P$66),'ECM Staff time by PoF'!$A$5:$S$119,MATCH($KD$103, 'ECM Staff time by PoF'!$A$4:$R$4,0),FALSE))))*P83</f>
        <v>0</v>
      </c>
      <c r="KS121" s="60">
        <f>IF($A121="",0,IF(VLOOKUP($A121,'ECM Staff time by PoF'!$B$5:$C$119,2,FALSE)="Not Applicable",VLOOKUP($A121,'ECM Staff time by PoF'!$B$5:$S$119,MATCH($KD$103, 'ECM Staff time by PoF'!$B$4:$R$4,0),FALSE),IF(ISERROR(VLOOKUP(CONCATENATE($A121,Q$66),'ECM Staff time by PoF'!$A$5:$S$119,MATCH($KD$103, 'ECM Staff time by PoF'!$A$4:$R$4,0),FALSE)), 0, VLOOKUP(CONCATENATE($A121,Q$66),'ECM Staff time by PoF'!$A$5:$S$119,MATCH($KD$103, 'ECM Staff time by PoF'!$A$4:$R$4,0),FALSE))))*Q83</f>
        <v>0</v>
      </c>
      <c r="KT121" s="60">
        <f>IF($A121="",0,IF(VLOOKUP($A121,'ECM Staff time by PoF'!$B$5:$C$119,2,FALSE)="Not Applicable",VLOOKUP($A121,'ECM Staff time by PoF'!$B$5:$S$119,MATCH($KD$103, 'ECM Staff time by PoF'!$B$4:$R$4,0),FALSE),IF(ISERROR(VLOOKUP(CONCATENATE($A121,R$66),'ECM Staff time by PoF'!$A$5:$S$119,MATCH($KD$103, 'ECM Staff time by PoF'!$A$4:$R$4,0),FALSE)), 0, VLOOKUP(CONCATENATE($A121,R$66),'ECM Staff time by PoF'!$A$5:$S$119,MATCH($KD$103, 'ECM Staff time by PoF'!$A$4:$R$4,0),FALSE))))*R83</f>
        <v>0</v>
      </c>
      <c r="KU121" s="60">
        <f>IF($A121="",0,IF(VLOOKUP($A121,'ECM Staff time by PoF'!$B$5:$C$119,2,FALSE)="Not Applicable",VLOOKUP($A121,'ECM Staff time by PoF'!$B$5:$S$119,MATCH($KD$103, 'ECM Staff time by PoF'!$B$4:$R$4,0),FALSE),IF(ISERROR(VLOOKUP(CONCATENATE($A121,S$66),'ECM Staff time by PoF'!$A$5:$S$119,MATCH($KD$103, 'ECM Staff time by PoF'!$A$4:$R$4,0),FALSE)), 0, VLOOKUP(CONCATENATE($A121,S$66),'ECM Staff time by PoF'!$A$5:$S$119,MATCH($KD$103, 'ECM Staff time by PoF'!$A$4:$R$4,0),FALSE))))*S83</f>
        <v>0</v>
      </c>
      <c r="KV121" s="60">
        <f>IF($A121="",0,IF(VLOOKUP($A121,'ECM Staff time by PoF'!$B$5:$C$119,2,FALSE)="Not Applicable",VLOOKUP($A121,'ECM Staff time by PoF'!$B$5:$S$119,MATCH($KD$103, 'ECM Staff time by PoF'!$B$4:$R$4,0),FALSE),IF(ISERROR(VLOOKUP(CONCATENATE($A121,T$66),'ECM Staff time by PoF'!$A$5:$S$119,MATCH($KD$103, 'ECM Staff time by PoF'!$A$4:$R$4,0),FALSE)), 0, VLOOKUP(CONCATENATE($A121,T$66),'ECM Staff time by PoF'!$A$5:$S$119,MATCH($KD$103, 'ECM Staff time by PoF'!$A$4:$R$4,0),FALSE))))*T83</f>
        <v>0</v>
      </c>
      <c r="KW121" s="60">
        <f>IF($A121="",0,IF(VLOOKUP($A121,'ECM Staff time by PoF'!$B$5:$C$119,2,FALSE)="Not Applicable",VLOOKUP($A121,'ECM Staff time by PoF'!$B$5:$S$119,MATCH($KD$103, 'ECM Staff time by PoF'!$B$4:$R$4,0),FALSE),IF(ISERROR(VLOOKUP(CONCATENATE($A121,U$66),'ECM Staff time by PoF'!$A$5:$S$119,MATCH($KD$103, 'ECM Staff time by PoF'!$A$4:$R$4,0),FALSE)), 0, VLOOKUP(CONCATENATE($A121,U$66),'ECM Staff time by PoF'!$A$5:$S$119,MATCH($KD$103, 'ECM Staff time by PoF'!$A$4:$R$4,0),FALSE))))*U83</f>
        <v>0</v>
      </c>
      <c r="KX121" s="60">
        <f>IF($A121="",0,IF(VLOOKUP($A121,'ECM Staff time by PoF'!$B$5:$C$119,2,FALSE)="Not Applicable",VLOOKUP($A121,'ECM Staff time by PoF'!$B$5:$S$119,MATCH($KD$103, 'ECM Staff time by PoF'!$B$4:$R$4,0),FALSE),IF(ISERROR(VLOOKUP(CONCATENATE($A121,V$66),'ECM Staff time by PoF'!$A$5:$S$119,MATCH($KD$103, 'ECM Staff time by PoF'!$A$4:$R$4,0),FALSE)), 0, VLOOKUP(CONCATENATE($A121,V$66),'ECM Staff time by PoF'!$A$5:$S$119,MATCH($KD$103, 'ECM Staff time by PoF'!$A$4:$R$4,0),FALSE))))*V83</f>
        <v>0</v>
      </c>
      <c r="KY121" s="60">
        <f>IF($A121="",0,IF(VLOOKUP($A121,'ECM Staff time by PoF'!$B$5:$C$119,2,FALSE)="Not Applicable",VLOOKUP($A121,'ECM Staff time by PoF'!$B$5:$S$119,MATCH($KD$103, 'ECM Staff time by PoF'!$B$4:$R$4,0),FALSE),IF(ISERROR(VLOOKUP(CONCATENATE($A121,W$66),'ECM Staff time by PoF'!$A$5:$S$119,MATCH($KD$103, 'ECM Staff time by PoF'!$A$4:$R$4,0),FALSE)), 0, VLOOKUP(CONCATENATE($A121,W$66),'ECM Staff time by PoF'!$A$5:$S$119,MATCH($KD$103, 'ECM Staff time by PoF'!$A$4:$R$4,0),FALSE))))*W83</f>
        <v>0</v>
      </c>
      <c r="KZ121" s="60">
        <f>IF($A121="",0,IF(VLOOKUP($A121,'ECM Staff time by PoF'!$B$5:$C$119,2,FALSE)="Not Applicable",VLOOKUP($A121,'ECM Staff time by PoF'!$B$5:$S$119,MATCH($KD$103, 'ECM Staff time by PoF'!$B$4:$R$4,0),FALSE),IF(ISERROR(VLOOKUP(CONCATENATE($A121,X$66),'ECM Staff time by PoF'!$A$5:$S$119,MATCH($KD$103, 'ECM Staff time by PoF'!$A$4:$R$4,0),FALSE)), 0, VLOOKUP(CONCATENATE($A121,X$66),'ECM Staff time by PoF'!$A$5:$S$119,MATCH($KD$103, 'ECM Staff time by PoF'!$A$4:$R$4,0),FALSE))))*X83</f>
        <v>0</v>
      </c>
      <c r="LA121" s="60">
        <f>IF($A121="",0,IF(VLOOKUP($A121,'ECM Staff time by PoF'!$B$5:$C$119,2,FALSE)="Not Applicable",VLOOKUP($A121,'ECM Staff time by PoF'!$B$5:$S$119,MATCH($KD$103, 'ECM Staff time by PoF'!$B$4:$R$4,0),FALSE),IF(ISERROR(VLOOKUP(CONCATENATE($A121,Y$66),'ECM Staff time by PoF'!$A$5:$S$119,MATCH($KD$103, 'ECM Staff time by PoF'!$A$4:$R$4,0),FALSE)), 0, VLOOKUP(CONCATENATE($A121,Y$66),'ECM Staff time by PoF'!$A$5:$S$119,MATCH($KD$103, 'ECM Staff time by PoF'!$A$4:$R$4,0),FALSE))))*Y83</f>
        <v>0</v>
      </c>
      <c r="LB121" s="60">
        <f>IF($A121="",0,IF(VLOOKUP($A121,'ECM Staff time by PoF'!$B$5:$C$119,2,FALSE)="Not Applicable",VLOOKUP($A121,'ECM Staff time by PoF'!$B$5:$S$119,MATCH($KD$103, 'ECM Staff time by PoF'!$B$4:$R$4,0),FALSE),IF(ISERROR(VLOOKUP(CONCATENATE($A121,Z$66),'ECM Staff time by PoF'!$A$5:$S$119,MATCH($KD$103, 'ECM Staff time by PoF'!$A$4:$R$4,0),FALSE)), 0, VLOOKUP(CONCATENATE($A121,Z$66),'ECM Staff time by PoF'!$A$5:$S$119,MATCH($KD$103, 'ECM Staff time by PoF'!$A$4:$R$4,0),FALSE))))*Z83</f>
        <v>0</v>
      </c>
      <c r="LC121" s="60">
        <f>IF($A121="",0,IF(VLOOKUP($A121,'ECM Staff time by PoF'!$B$5:$C$119,2,FALSE)="Not Applicable",VLOOKUP($A121,'ECM Staff time by PoF'!$B$5:$S$119,MATCH($KD$103, 'ECM Staff time by PoF'!$B$4:$R$4,0),FALSE),IF(ISERROR(VLOOKUP(CONCATENATE($A121,AA$66),'ECM Staff time by PoF'!$A$5:$S$119,MATCH($KD$103, 'ECM Staff time by PoF'!$A$4:$R$4,0),FALSE)), 0, VLOOKUP(CONCATENATE($A121,AA$66),'ECM Staff time by PoF'!$A$5:$S$119,MATCH($KD$103, 'ECM Staff time by PoF'!$A$4:$R$4,0),FALSE))))*AA83</f>
        <v>0</v>
      </c>
      <c r="LD121" s="60">
        <f>IF($A121="",0,IF(VLOOKUP($A121,'ECM Staff time by PoF'!$B$5:$C$119,2,FALSE)="Not Applicable",VLOOKUP($A121,'ECM Staff time by PoF'!$B$5:$S$119,MATCH($KD$103, 'ECM Staff time by PoF'!$B$4:$R$4,0),FALSE),IF(ISERROR(VLOOKUP(CONCATENATE($A121,AB$66),'ECM Staff time by PoF'!$A$5:$S$119,MATCH($KD$103, 'ECM Staff time by PoF'!$A$4:$R$4,0),FALSE)), 0, VLOOKUP(CONCATENATE($A121,AB$66),'ECM Staff time by PoF'!$A$5:$S$119,MATCH($KD$103, 'ECM Staff time by PoF'!$A$4:$R$4,0),FALSE))))*AB83</f>
        <v>0</v>
      </c>
      <c r="LE121" s="60">
        <f>IF($A121="",0,IF(VLOOKUP($A121,'ECM Staff time by PoF'!$B$5:$C$119,2,FALSE)="Not Applicable",VLOOKUP($A121,'ECM Staff time by PoF'!$B$5:$S$119,MATCH($KD$103, 'ECM Staff time by PoF'!$B$4:$R$4,0),FALSE),IF(ISERROR(VLOOKUP(CONCATENATE($A121,AC$66),'ECM Staff time by PoF'!$A$5:$S$119,MATCH($KD$103, 'ECM Staff time by PoF'!$A$4:$R$4,0),FALSE)), 0, VLOOKUP(CONCATENATE($A121,AC$66),'ECM Staff time by PoF'!$A$5:$S$119,MATCH($KD$103, 'ECM Staff time by PoF'!$A$4:$R$4,0),FALSE))))*AC83</f>
        <v>0</v>
      </c>
      <c r="LF121" s="60">
        <f>IF($A121="",0,IF(VLOOKUP($A121,'ECM Staff time by PoF'!$B$5:$C$119,2,FALSE)="Not Applicable",VLOOKUP($A121,'ECM Staff time by PoF'!$B$5:$S$119,MATCH($KD$103, 'ECM Staff time by PoF'!$B$4:$R$4,0),FALSE),IF(ISERROR(VLOOKUP(CONCATENATE($A121,AD$66),'ECM Staff time by PoF'!$A$5:$S$119,MATCH($KD$103, 'ECM Staff time by PoF'!$A$4:$R$4,0),FALSE)), 0, VLOOKUP(CONCATENATE($A121,AD$66),'ECM Staff time by PoF'!$A$5:$S$119,MATCH($KD$103, 'ECM Staff time by PoF'!$A$4:$R$4,0),FALSE))))*AD83</f>
        <v>0</v>
      </c>
      <c r="LG121" s="60">
        <f>IF($A121="",0,IF(VLOOKUP($A121,'ECM Staff time by PoF'!$B$5:$C$119,2,FALSE)="Not Applicable",VLOOKUP($A121,'ECM Staff time by PoF'!$B$5:$S$119,MATCH($KD$103, 'ECM Staff time by PoF'!$B$4:$R$4,0),FALSE),IF(ISERROR(VLOOKUP(CONCATENATE($A121,AE$66),'ECM Staff time by PoF'!$A$5:$S$119,MATCH($KD$103, 'ECM Staff time by PoF'!$A$4:$R$4,0),FALSE)), 0, VLOOKUP(CONCATENATE($A121,AE$66),'ECM Staff time by PoF'!$A$5:$S$119,MATCH($KD$103, 'ECM Staff time by PoF'!$A$4:$R$4,0),FALSE))))*AE83</f>
        <v>0</v>
      </c>
      <c r="LH121" s="60">
        <f>IF($A121="",0,IF(VLOOKUP($A121,'ECM Staff time by PoF'!$B$5:$C$119,2,FALSE)="Not Applicable",VLOOKUP($A121,'ECM Staff time by PoF'!$B$5:$S$119,MATCH($KD$103, 'ECM Staff time by PoF'!$B$4:$R$4,0),FALSE),IF(ISERROR(VLOOKUP(CONCATENATE($A121,AF$66),'ECM Staff time by PoF'!$A$5:$S$119,MATCH($KD$103, 'ECM Staff time by PoF'!$A$4:$R$4,0),FALSE)), 0, VLOOKUP(CONCATENATE($A121,AF$66),'ECM Staff time by PoF'!$A$5:$S$119,MATCH($KD$103, 'ECM Staff time by PoF'!$A$4:$R$4,0),FALSE))))*AF83</f>
        <v>0</v>
      </c>
      <c r="LI121" s="60">
        <f>IF($A121="",0,IF(VLOOKUP($A121,'ECM Staff time by PoF'!$B$5:$C$119,2,FALSE)="Not Applicable",VLOOKUP($A121,'ECM Staff time by PoF'!$B$5:$S$119,MATCH($KD$103, 'ECM Staff time by PoF'!$B$4:$R$4,0),FALSE),IF(ISERROR(VLOOKUP(CONCATENATE($A121,AG$66),'ECM Staff time by PoF'!$A$5:$S$119,MATCH($KD$103, 'ECM Staff time by PoF'!$A$4:$R$4,0),FALSE)), 0, VLOOKUP(CONCATENATE($A121,AG$66),'ECM Staff time by PoF'!$A$5:$S$119,MATCH($KD$103, 'ECM Staff time by PoF'!$A$4:$R$4,0),FALSE))))*AG83</f>
        <v>0</v>
      </c>
      <c r="LJ121" s="60">
        <f>IF($A121="",0,IF(VLOOKUP($A121,'ECM Staff time by PoF'!$B$5:$C$119,2,FALSE)="Not Applicable",VLOOKUP($A121,'ECM Staff time by PoF'!$B$5:$S$119,MATCH($KD$103, 'ECM Staff time by PoF'!$B$4:$R$4,0),FALSE),IF(ISERROR(VLOOKUP(CONCATENATE($A121,AH$66),'ECM Staff time by PoF'!$A$5:$S$119,MATCH($KD$103, 'ECM Staff time by PoF'!$A$4:$R$4,0),FALSE)), 0, VLOOKUP(CONCATENATE($A121,AH$66),'ECM Staff time by PoF'!$A$5:$S$119,MATCH($KD$103, 'ECM Staff time by PoF'!$A$4:$R$4,0),FALSE))))*AH83</f>
        <v>0</v>
      </c>
      <c r="LK121" s="60">
        <f>IF($A121="",0,IF(VLOOKUP($A121,'ECM Staff time by PoF'!$B$5:$C$119,2,FALSE)="Not Applicable",VLOOKUP($A121,'ECM Staff time by PoF'!$B$5:$S$119,MATCH($KD$103, 'ECM Staff time by PoF'!$B$4:$R$4,0),FALSE),IF(ISERROR(VLOOKUP(CONCATENATE($A121,AI$66),'ECM Staff time by PoF'!$A$5:$S$119,MATCH($KD$103, 'ECM Staff time by PoF'!$A$4:$R$4,0),FALSE)), 0, VLOOKUP(CONCATENATE($A121,AI$66),'ECM Staff time by PoF'!$A$5:$S$119,MATCH($KD$103, 'ECM Staff time by PoF'!$A$4:$R$4,0),FALSE))))*AI83</f>
        <v>0</v>
      </c>
      <c r="LL121" s="60">
        <f>IF($A121="",0,IF(VLOOKUP($A121,'ECM Staff time by PoF'!$B$5:$C$119,2,FALSE)="Not Applicable",VLOOKUP($A121,'ECM Staff time by PoF'!$B$5:$S$119,MATCH($KD$103, 'ECM Staff time by PoF'!$B$4:$R$4,0),FALSE),IF(ISERROR(VLOOKUP(CONCATENATE($A121,AJ$66),'ECM Staff time by PoF'!$A$5:$S$119,MATCH($KD$103, 'ECM Staff time by PoF'!$A$4:$R$4,0),FALSE)), 0, VLOOKUP(CONCATENATE($A121,AJ$66),'ECM Staff time by PoF'!$A$5:$S$119,MATCH($KD$103, 'ECM Staff time by PoF'!$A$4:$R$4,0),FALSE))))*AJ83</f>
        <v>0</v>
      </c>
      <c r="LM121" s="60">
        <f>IF($A121="",0,IF(VLOOKUP($A121,'ECM Staff time by PoF'!$B$5:$C$119,2,FALSE)="Not Applicable",VLOOKUP($A121,'ECM Staff time by PoF'!$B$5:$S$119,MATCH($KD$103, 'ECM Staff time by PoF'!$B$4:$R$4,0),FALSE),IF(ISERROR(VLOOKUP(CONCATENATE($A121,AK$66),'ECM Staff time by PoF'!$A$5:$S$119,MATCH($KD$103, 'ECM Staff time by PoF'!$A$4:$R$4,0),FALSE)), 0, VLOOKUP(CONCATENATE($A121,AK$66),'ECM Staff time by PoF'!$A$5:$S$119,MATCH($KD$103, 'ECM Staff time by PoF'!$A$4:$R$4,0),FALSE))))*AK83</f>
        <v>0</v>
      </c>
      <c r="LN121" s="60">
        <f>IF($A121="",0,IF(VLOOKUP($A121,'ECM Staff time by PoF'!$B$5:$C$119,2,FALSE)="Not Applicable",VLOOKUP($A121,'ECM Staff time by PoF'!$B$5:$S$119,MATCH($LN$103, 'ECM Staff time by PoF'!$B$4:$R$4,0),FALSE),IF(ISERROR(VLOOKUP(CONCATENATE($A121,B$66),'ECM Staff time by PoF'!$A$5:$S$119,MATCH($LN$103, 'ECM Staff time by PoF'!$A$4:$R$4,0),FALSE)), 0, VLOOKUP(CONCATENATE($A121,B$66),'ECM Staff time by PoF'!$A$5:$S$119,MATCH($LN$103, 'ECM Staff time by PoF'!$A$4:$R$4,0),FALSE))))*B83</f>
        <v>0</v>
      </c>
      <c r="LO121" s="60">
        <f>IF($A121="",0,IF(VLOOKUP($A121,'ECM Staff time by PoF'!$B$5:$C$119,2,FALSE)="Not Applicable",VLOOKUP($A121,'ECM Staff time by PoF'!$B$5:$S$119,MATCH($LN$103, 'ECM Staff time by PoF'!$B$4:$R$4,0),FALSE),IF(ISERROR(VLOOKUP(CONCATENATE($A121,C$66),'ECM Staff time by PoF'!$A$5:$S$119,MATCH($LN$103, 'ECM Staff time by PoF'!$A$4:$R$4,0),FALSE)), 0, VLOOKUP(CONCATENATE($A121,C$66),'ECM Staff time by PoF'!$A$5:$S$119,MATCH($LN$103, 'ECM Staff time by PoF'!$A$4:$R$4,0),FALSE))))*C83</f>
        <v>0</v>
      </c>
      <c r="LP121" s="60">
        <f>IF($A121="",0,IF(VLOOKUP($A121,'ECM Staff time by PoF'!$B$5:$C$119,2,FALSE)="Not Applicable",VLOOKUP($A121,'ECM Staff time by PoF'!$B$5:$S$119,MATCH($LN$103, 'ECM Staff time by PoF'!$B$4:$R$4,0),FALSE),IF(ISERROR(VLOOKUP(CONCATENATE($A121,D$66),'ECM Staff time by PoF'!$A$5:$S$119,MATCH($LN$103, 'ECM Staff time by PoF'!$A$4:$R$4,0),FALSE)), 0, VLOOKUP(CONCATENATE($A121,D$66),'ECM Staff time by PoF'!$A$5:$S$119,MATCH($LN$103, 'ECM Staff time by PoF'!$A$4:$R$4,0),FALSE))))*D83</f>
        <v>0</v>
      </c>
      <c r="LQ121" s="60">
        <f>IF($A121="",0,IF(VLOOKUP($A121,'ECM Staff time by PoF'!$B$5:$C$119,2,FALSE)="Not Applicable",VLOOKUP($A121,'ECM Staff time by PoF'!$B$5:$S$119,MATCH($LN$103, 'ECM Staff time by PoF'!$B$4:$R$4,0),FALSE),IF(ISERROR(VLOOKUP(CONCATENATE($A121,E$66),'ECM Staff time by PoF'!$A$5:$S$119,MATCH($LN$103, 'ECM Staff time by PoF'!$A$4:$R$4,0),FALSE)), 0, VLOOKUP(CONCATENATE($A121,E$66),'ECM Staff time by PoF'!$A$5:$S$119,MATCH($LN$103, 'ECM Staff time by PoF'!$A$4:$R$4,0),FALSE))))*E83</f>
        <v>0</v>
      </c>
      <c r="LR121" s="60">
        <f>IF($A121="",0,IF(VLOOKUP($A121,'ECM Staff time by PoF'!$B$5:$C$119,2,FALSE)="Not Applicable",VLOOKUP($A121,'ECM Staff time by PoF'!$B$5:$S$119,MATCH($LN$103, 'ECM Staff time by PoF'!$B$4:$R$4,0),FALSE),IF(ISERROR(VLOOKUP(CONCATENATE($A121,F$66),'ECM Staff time by PoF'!$A$5:$S$119,MATCH($LN$103, 'ECM Staff time by PoF'!$A$4:$R$4,0),FALSE)), 0, VLOOKUP(CONCATENATE($A121,F$66),'ECM Staff time by PoF'!$A$5:$S$119,MATCH($LN$103, 'ECM Staff time by PoF'!$A$4:$R$4,0),FALSE))))*F83</f>
        <v>0</v>
      </c>
      <c r="LS121" s="60">
        <f>IF($A121="",0,IF(VLOOKUP($A121,'ECM Staff time by PoF'!$B$5:$C$119,2,FALSE)="Not Applicable",VLOOKUP($A121,'ECM Staff time by PoF'!$B$5:$S$119,MATCH($LN$103, 'ECM Staff time by PoF'!$B$4:$R$4,0),FALSE),IF(ISERROR(VLOOKUP(CONCATENATE($A121,G$66),'ECM Staff time by PoF'!$A$5:$S$119,MATCH($LN$103, 'ECM Staff time by PoF'!$A$4:$R$4,0),FALSE)), 0, VLOOKUP(CONCATENATE($A121,G$66),'ECM Staff time by PoF'!$A$5:$S$119,MATCH($LN$103, 'ECM Staff time by PoF'!$A$4:$R$4,0),FALSE))))*G83</f>
        <v>0</v>
      </c>
      <c r="LT121" s="60">
        <f>IF($A121="",0,IF(VLOOKUP($A121,'ECM Staff time by PoF'!$B$5:$C$119,2,FALSE)="Not Applicable",VLOOKUP($A121,'ECM Staff time by PoF'!$B$5:$S$119,MATCH($LN$103, 'ECM Staff time by PoF'!$B$4:$R$4,0),FALSE),IF(ISERROR(VLOOKUP(CONCATENATE($A121,H$66),'ECM Staff time by PoF'!$A$5:$S$119,MATCH($LN$103, 'ECM Staff time by PoF'!$A$4:$R$4,0),FALSE)), 0, VLOOKUP(CONCATENATE($A121,H$66),'ECM Staff time by PoF'!$A$5:$S$119,MATCH($LN$103, 'ECM Staff time by PoF'!$A$4:$R$4,0),FALSE))))*H83</f>
        <v>0</v>
      </c>
      <c r="LU121" s="60">
        <f>IF($A121="",0,IF(VLOOKUP($A121,'ECM Staff time by PoF'!$B$5:$C$119,2,FALSE)="Not Applicable",VLOOKUP($A121,'ECM Staff time by PoF'!$B$5:$S$119,MATCH($LN$103, 'ECM Staff time by PoF'!$B$4:$R$4,0),FALSE),IF(ISERROR(VLOOKUP(CONCATENATE($A121,I$66),'ECM Staff time by PoF'!$A$5:$S$119,MATCH($LN$103, 'ECM Staff time by PoF'!$A$4:$R$4,0),FALSE)), 0, VLOOKUP(CONCATENATE($A121,I$66),'ECM Staff time by PoF'!$A$5:$S$119,MATCH($LN$103, 'ECM Staff time by PoF'!$A$4:$R$4,0),FALSE))))*I83</f>
        <v>0</v>
      </c>
      <c r="LV121" s="60">
        <f>IF($A121="",0,IF(VLOOKUP($A121,'ECM Staff time by PoF'!$B$5:$C$119,2,FALSE)="Not Applicable",VLOOKUP($A121,'ECM Staff time by PoF'!$B$5:$S$119,MATCH($LN$103, 'ECM Staff time by PoF'!$B$4:$R$4,0),FALSE),IF(ISERROR(VLOOKUP(CONCATENATE($A121,J$66),'ECM Staff time by PoF'!$A$5:$S$119,MATCH($LN$103, 'ECM Staff time by PoF'!$A$4:$R$4,0),FALSE)), 0, VLOOKUP(CONCATENATE($A121,J$66),'ECM Staff time by PoF'!$A$5:$S$119,MATCH($LN$103, 'ECM Staff time by PoF'!$A$4:$R$4,0),FALSE))))*J83</f>
        <v>0</v>
      </c>
      <c r="LW121" s="60">
        <f>IF($A121="",0,IF(VLOOKUP($A121,'ECM Staff time by PoF'!$B$5:$C$119,2,FALSE)="Not Applicable",VLOOKUP($A121,'ECM Staff time by PoF'!$B$5:$S$119,MATCH($LN$103, 'ECM Staff time by PoF'!$B$4:$R$4,0),FALSE),IF(ISERROR(VLOOKUP(CONCATENATE($A121,K$66),'ECM Staff time by PoF'!$A$5:$S$119,MATCH($LN$103, 'ECM Staff time by PoF'!$A$4:$R$4,0),FALSE)), 0, VLOOKUP(CONCATENATE($A121,K$66),'ECM Staff time by PoF'!$A$5:$S$119,MATCH($LN$103, 'ECM Staff time by PoF'!$A$4:$R$4,0),FALSE))))*K83</f>
        <v>0</v>
      </c>
      <c r="LX121" s="60">
        <f>IF($A121="",0,IF(VLOOKUP($A121,'ECM Staff time by PoF'!$B$5:$C$119,2,FALSE)="Not Applicable",VLOOKUP($A121,'ECM Staff time by PoF'!$B$5:$S$119,MATCH($LN$103, 'ECM Staff time by PoF'!$B$4:$R$4,0),FALSE),IF(ISERROR(VLOOKUP(CONCATENATE($A121,L$66),'ECM Staff time by PoF'!$A$5:$S$119,MATCH($LN$103, 'ECM Staff time by PoF'!$A$4:$R$4,0),FALSE)), 0, VLOOKUP(CONCATENATE($A121,L$66),'ECM Staff time by PoF'!$A$5:$S$119,MATCH($LN$103, 'ECM Staff time by PoF'!$A$4:$R$4,0),FALSE))))*L83</f>
        <v>0</v>
      </c>
      <c r="LY121" s="60">
        <f>IF($A121="",0,IF(VLOOKUP($A121,'ECM Staff time by PoF'!$B$5:$C$119,2,FALSE)="Not Applicable",VLOOKUP($A121,'ECM Staff time by PoF'!$B$5:$S$119,MATCH($LN$103, 'ECM Staff time by PoF'!$B$4:$R$4,0),FALSE),IF(ISERROR(VLOOKUP(CONCATENATE($A121,M$66),'ECM Staff time by PoF'!$A$5:$S$119,MATCH($LN$103, 'ECM Staff time by PoF'!$A$4:$R$4,0),FALSE)), 0, VLOOKUP(CONCATENATE($A121,M$66),'ECM Staff time by PoF'!$A$5:$S$119,MATCH($LN$103, 'ECM Staff time by PoF'!$A$4:$R$4,0),FALSE))))*M83</f>
        <v>0</v>
      </c>
      <c r="LZ121" s="60">
        <f>IF($A121="",0,IF(VLOOKUP($A121,'ECM Staff time by PoF'!$B$5:$C$119,2,FALSE)="Not Applicable",VLOOKUP($A121,'ECM Staff time by PoF'!$B$5:$S$119,MATCH($LN$103, 'ECM Staff time by PoF'!$B$4:$R$4,0),FALSE),IF(ISERROR(VLOOKUP(CONCATENATE($A121,N$66),'ECM Staff time by PoF'!$A$5:$S$119,MATCH($LN$103, 'ECM Staff time by PoF'!$A$4:$R$4,0),FALSE)), 0, VLOOKUP(CONCATENATE($A121,N$66),'ECM Staff time by PoF'!$A$5:$S$119,MATCH($LN$103, 'ECM Staff time by PoF'!$A$4:$R$4,0),FALSE))))*N83</f>
        <v>0</v>
      </c>
      <c r="MA121" s="60">
        <f>IF($A121="",0,IF(VLOOKUP($A121,'ECM Staff time by PoF'!$B$5:$C$119,2,FALSE)="Not Applicable",VLOOKUP($A121,'ECM Staff time by PoF'!$B$5:$S$119,MATCH($LN$103, 'ECM Staff time by PoF'!$B$4:$R$4,0),FALSE),IF(ISERROR(VLOOKUP(CONCATENATE($A121,O$66),'ECM Staff time by PoF'!$A$5:$S$119,MATCH($LN$103, 'ECM Staff time by PoF'!$A$4:$R$4,0),FALSE)), 0, VLOOKUP(CONCATENATE($A121,O$66),'ECM Staff time by PoF'!$A$5:$S$119,MATCH($LN$103, 'ECM Staff time by PoF'!$A$4:$R$4,0),FALSE))))*O83</f>
        <v>0</v>
      </c>
      <c r="MB121" s="60">
        <f>IF($A121="",0,IF(VLOOKUP($A121,'ECM Staff time by PoF'!$B$5:$C$119,2,FALSE)="Not Applicable",VLOOKUP($A121,'ECM Staff time by PoF'!$B$5:$S$119,MATCH($LN$103, 'ECM Staff time by PoF'!$B$4:$R$4,0),FALSE),IF(ISERROR(VLOOKUP(CONCATENATE($A121,P$66),'ECM Staff time by PoF'!$A$5:$S$119,MATCH($LN$103, 'ECM Staff time by PoF'!$A$4:$R$4,0),FALSE)), 0, VLOOKUP(CONCATENATE($A121,P$66),'ECM Staff time by PoF'!$A$5:$S$119,MATCH($LN$103, 'ECM Staff time by PoF'!$A$4:$R$4,0),FALSE))))*P83</f>
        <v>0</v>
      </c>
      <c r="MC121" s="60">
        <f>IF($A121="",0,IF(VLOOKUP($A121,'ECM Staff time by PoF'!$B$5:$C$119,2,FALSE)="Not Applicable",VLOOKUP($A121,'ECM Staff time by PoF'!$B$5:$S$119,MATCH($LN$103, 'ECM Staff time by PoF'!$B$4:$R$4,0),FALSE),IF(ISERROR(VLOOKUP(CONCATENATE($A121,Q$66),'ECM Staff time by PoF'!$A$5:$S$119,MATCH($LN$103, 'ECM Staff time by PoF'!$A$4:$R$4,0),FALSE)), 0, VLOOKUP(CONCATENATE($A121,Q$66),'ECM Staff time by PoF'!$A$5:$S$119,MATCH($LN$103, 'ECM Staff time by PoF'!$A$4:$R$4,0),FALSE))))*Q83</f>
        <v>0</v>
      </c>
      <c r="MD121" s="60">
        <f>IF($A121="",0,IF(VLOOKUP($A121,'ECM Staff time by PoF'!$B$5:$C$119,2,FALSE)="Not Applicable",VLOOKUP($A121,'ECM Staff time by PoF'!$B$5:$S$119,MATCH($LN$103, 'ECM Staff time by PoF'!$B$4:$R$4,0),FALSE),IF(ISERROR(VLOOKUP(CONCATENATE($A121,R$66),'ECM Staff time by PoF'!$A$5:$S$119,MATCH($LN$103, 'ECM Staff time by PoF'!$A$4:$R$4,0),FALSE)), 0, VLOOKUP(CONCATENATE($A121,R$66),'ECM Staff time by PoF'!$A$5:$S$119,MATCH($LN$103, 'ECM Staff time by PoF'!$A$4:$R$4,0),FALSE))))*R83</f>
        <v>0</v>
      </c>
      <c r="ME121" s="60">
        <f>IF($A121="",0,IF(VLOOKUP($A121,'ECM Staff time by PoF'!$B$5:$C$119,2,FALSE)="Not Applicable",VLOOKUP($A121,'ECM Staff time by PoF'!$B$5:$S$119,MATCH($LN$103, 'ECM Staff time by PoF'!$B$4:$R$4,0),FALSE),IF(ISERROR(VLOOKUP(CONCATENATE($A121,S$66),'ECM Staff time by PoF'!$A$5:$S$119,MATCH($LN$103, 'ECM Staff time by PoF'!$A$4:$R$4,0),FALSE)), 0, VLOOKUP(CONCATENATE($A121,S$66),'ECM Staff time by PoF'!$A$5:$S$119,MATCH($LN$103, 'ECM Staff time by PoF'!$A$4:$R$4,0),FALSE))))*S83</f>
        <v>0</v>
      </c>
      <c r="MF121" s="60">
        <f>IF($A121="",0,IF(VLOOKUP($A121,'ECM Staff time by PoF'!$B$5:$C$119,2,FALSE)="Not Applicable",VLOOKUP($A121,'ECM Staff time by PoF'!$B$5:$S$119,MATCH($LN$103, 'ECM Staff time by PoF'!$B$4:$R$4,0),FALSE),IF(ISERROR(VLOOKUP(CONCATENATE($A121,T$66),'ECM Staff time by PoF'!$A$5:$S$119,MATCH($LN$103, 'ECM Staff time by PoF'!$A$4:$R$4,0),FALSE)), 0, VLOOKUP(CONCATENATE($A121,T$66),'ECM Staff time by PoF'!$A$5:$S$119,MATCH($LN$103, 'ECM Staff time by PoF'!$A$4:$R$4,0),FALSE))))*T83</f>
        <v>0</v>
      </c>
      <c r="MG121" s="60">
        <f>IF($A121="",0,IF(VLOOKUP($A121,'ECM Staff time by PoF'!$B$5:$C$119,2,FALSE)="Not Applicable",VLOOKUP($A121,'ECM Staff time by PoF'!$B$5:$S$119,MATCH($LN$103, 'ECM Staff time by PoF'!$B$4:$R$4,0),FALSE),IF(ISERROR(VLOOKUP(CONCATENATE($A121,U$66),'ECM Staff time by PoF'!$A$5:$S$119,MATCH($LN$103, 'ECM Staff time by PoF'!$A$4:$R$4,0),FALSE)), 0, VLOOKUP(CONCATENATE($A121,U$66),'ECM Staff time by PoF'!$A$5:$S$119,MATCH($LN$103, 'ECM Staff time by PoF'!$A$4:$R$4,0),FALSE))))*U83</f>
        <v>0</v>
      </c>
      <c r="MH121" s="60">
        <f>IF($A121="",0,IF(VLOOKUP($A121,'ECM Staff time by PoF'!$B$5:$C$119,2,FALSE)="Not Applicable",VLOOKUP($A121,'ECM Staff time by PoF'!$B$5:$S$119,MATCH($LN$103, 'ECM Staff time by PoF'!$B$4:$R$4,0),FALSE),IF(ISERROR(VLOOKUP(CONCATENATE($A121,V$66),'ECM Staff time by PoF'!$A$5:$S$119,MATCH($LN$103, 'ECM Staff time by PoF'!$A$4:$R$4,0),FALSE)), 0, VLOOKUP(CONCATENATE($A121,V$66),'ECM Staff time by PoF'!$A$5:$S$119,MATCH($LN$103, 'ECM Staff time by PoF'!$A$4:$R$4,0),FALSE))))*V83</f>
        <v>0</v>
      </c>
      <c r="MI121" s="60">
        <f>IF($A121="",0,IF(VLOOKUP($A121,'ECM Staff time by PoF'!$B$5:$C$119,2,FALSE)="Not Applicable",VLOOKUP($A121,'ECM Staff time by PoF'!$B$5:$S$119,MATCH($LN$103, 'ECM Staff time by PoF'!$B$4:$R$4,0),FALSE),IF(ISERROR(VLOOKUP(CONCATENATE($A121,W$66),'ECM Staff time by PoF'!$A$5:$S$119,MATCH($LN$103, 'ECM Staff time by PoF'!$A$4:$R$4,0),FALSE)), 0, VLOOKUP(CONCATENATE($A121,W$66),'ECM Staff time by PoF'!$A$5:$S$119,MATCH($LN$103, 'ECM Staff time by PoF'!$A$4:$R$4,0),FALSE))))*W83</f>
        <v>0</v>
      </c>
      <c r="MJ121" s="60">
        <f>IF($A121="",0,IF(VLOOKUP($A121,'ECM Staff time by PoF'!$B$5:$C$119,2,FALSE)="Not Applicable",VLOOKUP($A121,'ECM Staff time by PoF'!$B$5:$S$119,MATCH($LN$103, 'ECM Staff time by PoF'!$B$4:$R$4,0),FALSE),IF(ISERROR(VLOOKUP(CONCATENATE($A121,X$66),'ECM Staff time by PoF'!$A$5:$S$119,MATCH($LN$103, 'ECM Staff time by PoF'!$A$4:$R$4,0),FALSE)), 0, VLOOKUP(CONCATENATE($A121,X$66),'ECM Staff time by PoF'!$A$5:$S$119,MATCH($LN$103, 'ECM Staff time by PoF'!$A$4:$R$4,0),FALSE))))*X83</f>
        <v>0</v>
      </c>
      <c r="MK121" s="60">
        <f>IF($A121="",0,IF(VLOOKUP($A121,'ECM Staff time by PoF'!$B$5:$C$119,2,FALSE)="Not Applicable",VLOOKUP($A121,'ECM Staff time by PoF'!$B$5:$S$119,MATCH($LN$103, 'ECM Staff time by PoF'!$B$4:$R$4,0),FALSE),IF(ISERROR(VLOOKUP(CONCATENATE($A121,Y$66),'ECM Staff time by PoF'!$A$5:$S$119,MATCH($LN$103, 'ECM Staff time by PoF'!$A$4:$R$4,0),FALSE)), 0, VLOOKUP(CONCATENATE($A121,Y$66),'ECM Staff time by PoF'!$A$5:$S$119,MATCH($LN$103, 'ECM Staff time by PoF'!$A$4:$R$4,0),FALSE))))*Y83</f>
        <v>0</v>
      </c>
      <c r="ML121" s="60">
        <f>IF($A121="",0,IF(VLOOKUP($A121,'ECM Staff time by PoF'!$B$5:$C$119,2,FALSE)="Not Applicable",VLOOKUP($A121,'ECM Staff time by PoF'!$B$5:$S$119,MATCH($LN$103, 'ECM Staff time by PoF'!$B$4:$R$4,0),FALSE),IF(ISERROR(VLOOKUP(CONCATENATE($A121,Z$66),'ECM Staff time by PoF'!$A$5:$S$119,MATCH($LN$103, 'ECM Staff time by PoF'!$A$4:$R$4,0),FALSE)), 0, VLOOKUP(CONCATENATE($A121,Z$66),'ECM Staff time by PoF'!$A$5:$S$119,MATCH($LN$103, 'ECM Staff time by PoF'!$A$4:$R$4,0),FALSE))))*Z83</f>
        <v>0</v>
      </c>
      <c r="MM121" s="60">
        <f>IF($A121="",0,IF(VLOOKUP($A121,'ECM Staff time by PoF'!$B$5:$C$119,2,FALSE)="Not Applicable",VLOOKUP($A121,'ECM Staff time by PoF'!$B$5:$S$119,MATCH($LN$103, 'ECM Staff time by PoF'!$B$4:$R$4,0),FALSE),IF(ISERROR(VLOOKUP(CONCATENATE($A121,AA$66),'ECM Staff time by PoF'!$A$5:$S$119,MATCH($LN$103, 'ECM Staff time by PoF'!$A$4:$R$4,0),FALSE)), 0, VLOOKUP(CONCATENATE($A121,AA$66),'ECM Staff time by PoF'!$A$5:$S$119,MATCH($LN$103, 'ECM Staff time by PoF'!$A$4:$R$4,0),FALSE))))*AA83</f>
        <v>0</v>
      </c>
      <c r="MN121" s="60">
        <f>IF($A121="",0,IF(VLOOKUP($A121,'ECM Staff time by PoF'!$B$5:$C$119,2,FALSE)="Not Applicable",VLOOKUP($A121,'ECM Staff time by PoF'!$B$5:$S$119,MATCH($LN$103, 'ECM Staff time by PoF'!$B$4:$R$4,0),FALSE),IF(ISERROR(VLOOKUP(CONCATENATE($A121,AB$66),'ECM Staff time by PoF'!$A$5:$S$119,MATCH($LN$103, 'ECM Staff time by PoF'!$A$4:$R$4,0),FALSE)), 0, VLOOKUP(CONCATENATE($A121,AB$66),'ECM Staff time by PoF'!$A$5:$S$119,MATCH($LN$103, 'ECM Staff time by PoF'!$A$4:$R$4,0),FALSE))))*AB83</f>
        <v>0</v>
      </c>
      <c r="MO121" s="60">
        <f>IF($A121="",0,IF(VLOOKUP($A121,'ECM Staff time by PoF'!$B$5:$C$119,2,FALSE)="Not Applicable",VLOOKUP($A121,'ECM Staff time by PoF'!$B$5:$S$119,MATCH($LN$103, 'ECM Staff time by PoF'!$B$4:$R$4,0),FALSE),IF(ISERROR(VLOOKUP(CONCATENATE($A121,AC$66),'ECM Staff time by PoF'!$A$5:$S$119,MATCH($LN$103, 'ECM Staff time by PoF'!$A$4:$R$4,0),FALSE)), 0, VLOOKUP(CONCATENATE($A121,AC$66),'ECM Staff time by PoF'!$A$5:$S$119,MATCH($LN$103, 'ECM Staff time by PoF'!$A$4:$R$4,0),FALSE))))*AC83</f>
        <v>0</v>
      </c>
      <c r="MP121" s="60">
        <f>IF($A121="",0,IF(VLOOKUP($A121,'ECM Staff time by PoF'!$B$5:$C$119,2,FALSE)="Not Applicable",VLOOKUP($A121,'ECM Staff time by PoF'!$B$5:$S$119,MATCH($LN$103, 'ECM Staff time by PoF'!$B$4:$R$4,0),FALSE),IF(ISERROR(VLOOKUP(CONCATENATE($A121,AD$66),'ECM Staff time by PoF'!$A$5:$S$119,MATCH($LN$103, 'ECM Staff time by PoF'!$A$4:$R$4,0),FALSE)), 0, VLOOKUP(CONCATENATE($A121,AD$66),'ECM Staff time by PoF'!$A$5:$S$119,MATCH($LN$103, 'ECM Staff time by PoF'!$A$4:$R$4,0),FALSE))))*AD83</f>
        <v>0</v>
      </c>
      <c r="MQ121" s="60">
        <f>IF($A121="",0,IF(VLOOKUP($A121,'ECM Staff time by PoF'!$B$5:$C$119,2,FALSE)="Not Applicable",VLOOKUP($A121,'ECM Staff time by PoF'!$B$5:$S$119,MATCH($LN$103, 'ECM Staff time by PoF'!$B$4:$R$4,0),FALSE),IF(ISERROR(VLOOKUP(CONCATENATE($A121,AE$66),'ECM Staff time by PoF'!$A$5:$S$119,MATCH($LN$103, 'ECM Staff time by PoF'!$A$4:$R$4,0),FALSE)), 0, VLOOKUP(CONCATENATE($A121,AE$66),'ECM Staff time by PoF'!$A$5:$S$119,MATCH($LN$103, 'ECM Staff time by PoF'!$A$4:$R$4,0),FALSE))))*AE83</f>
        <v>0</v>
      </c>
      <c r="MR121" s="60">
        <f>IF($A121="",0,IF(VLOOKUP($A121,'ECM Staff time by PoF'!$B$5:$C$119,2,FALSE)="Not Applicable",VLOOKUP($A121,'ECM Staff time by PoF'!$B$5:$S$119,MATCH($LN$103, 'ECM Staff time by PoF'!$B$4:$R$4,0),FALSE),IF(ISERROR(VLOOKUP(CONCATENATE($A121,AF$66),'ECM Staff time by PoF'!$A$5:$S$119,MATCH($LN$103, 'ECM Staff time by PoF'!$A$4:$R$4,0),FALSE)), 0, VLOOKUP(CONCATENATE($A121,AF$66),'ECM Staff time by PoF'!$A$5:$S$119,MATCH($LN$103, 'ECM Staff time by PoF'!$A$4:$R$4,0),FALSE))))*AF83</f>
        <v>0</v>
      </c>
      <c r="MS121" s="60">
        <f>IF($A121="",0,IF(VLOOKUP($A121,'ECM Staff time by PoF'!$B$5:$C$119,2,FALSE)="Not Applicable",VLOOKUP($A121,'ECM Staff time by PoF'!$B$5:$S$119,MATCH($LN$103, 'ECM Staff time by PoF'!$B$4:$R$4,0),FALSE),IF(ISERROR(VLOOKUP(CONCATENATE($A121,AG$66),'ECM Staff time by PoF'!$A$5:$S$119,MATCH($LN$103, 'ECM Staff time by PoF'!$A$4:$R$4,0),FALSE)), 0, VLOOKUP(CONCATENATE($A121,AG$66),'ECM Staff time by PoF'!$A$5:$S$119,MATCH($LN$103, 'ECM Staff time by PoF'!$A$4:$R$4,0),FALSE))))*AG83</f>
        <v>0</v>
      </c>
      <c r="MT121" s="60">
        <f>IF($A121="",0,IF(VLOOKUP($A121,'ECM Staff time by PoF'!$B$5:$C$119,2,FALSE)="Not Applicable",VLOOKUP($A121,'ECM Staff time by PoF'!$B$5:$S$119,MATCH($LN$103, 'ECM Staff time by PoF'!$B$4:$R$4,0),FALSE),IF(ISERROR(VLOOKUP(CONCATENATE($A121,AH$66),'ECM Staff time by PoF'!$A$5:$S$119,MATCH($LN$103, 'ECM Staff time by PoF'!$A$4:$R$4,0),FALSE)), 0, VLOOKUP(CONCATENATE($A121,AH$66),'ECM Staff time by PoF'!$A$5:$S$119,MATCH($LN$103, 'ECM Staff time by PoF'!$A$4:$R$4,0),FALSE))))*AH83</f>
        <v>0</v>
      </c>
      <c r="MU121" s="60">
        <f>IF($A121="",0,IF(VLOOKUP($A121,'ECM Staff time by PoF'!$B$5:$C$119,2,FALSE)="Not Applicable",VLOOKUP($A121,'ECM Staff time by PoF'!$B$5:$S$119,MATCH($LN$103, 'ECM Staff time by PoF'!$B$4:$R$4,0),FALSE),IF(ISERROR(VLOOKUP(CONCATENATE($A121,AI$66),'ECM Staff time by PoF'!$A$5:$S$119,MATCH($LN$103, 'ECM Staff time by PoF'!$A$4:$R$4,0),FALSE)), 0, VLOOKUP(CONCATENATE($A121,AI$66),'ECM Staff time by PoF'!$A$5:$S$119,MATCH($LN$103, 'ECM Staff time by PoF'!$A$4:$R$4,0),FALSE))))*AI83</f>
        <v>0</v>
      </c>
      <c r="MV121" s="60">
        <f>IF($A121="",0,IF(VLOOKUP($A121,'ECM Staff time by PoF'!$B$5:$C$119,2,FALSE)="Not Applicable",VLOOKUP($A121,'ECM Staff time by PoF'!$B$5:$S$119,MATCH($LN$103, 'ECM Staff time by PoF'!$B$4:$R$4,0),FALSE),IF(ISERROR(VLOOKUP(CONCATENATE($A121,AJ$66),'ECM Staff time by PoF'!$A$5:$S$119,MATCH($LN$103, 'ECM Staff time by PoF'!$A$4:$R$4,0),FALSE)), 0, VLOOKUP(CONCATENATE($A121,AJ$66),'ECM Staff time by PoF'!$A$5:$S$119,MATCH($LN$103, 'ECM Staff time by PoF'!$A$4:$R$4,0),FALSE))))*AJ83</f>
        <v>0</v>
      </c>
      <c r="MW121" s="60">
        <f>IF($A121="",0,IF(VLOOKUP($A121,'ECM Staff time by PoF'!$B$5:$C$119,2,FALSE)="Not Applicable",VLOOKUP($A121,'ECM Staff time by PoF'!$B$5:$S$119,MATCH($LN$103, 'ECM Staff time by PoF'!$B$4:$R$4,0),FALSE),IF(ISERROR(VLOOKUP(CONCATENATE($A121,AK$66),'ECM Staff time by PoF'!$A$5:$S$119,MATCH($LN$103, 'ECM Staff time by PoF'!$A$4:$R$4,0),FALSE)), 0, VLOOKUP(CONCATENATE($A121,AK$66),'ECM Staff time by PoF'!$A$5:$S$119,MATCH($LN$103, 'ECM Staff time by PoF'!$A$4:$R$4,0),FALSE))))*AK83</f>
        <v>0</v>
      </c>
      <c r="MX121" s="60">
        <f>IF($A121="",0,IF(VLOOKUP($A121,'ECM Staff time by PoF'!$B$5:$C$119,2,FALSE)="Not Applicable",VLOOKUP($A121,'ECM Staff time by PoF'!$B$5:$S$119,MATCH($MX$103, 'ECM Staff time by PoF'!$B$4:$R$4,0),FALSE),IF(ISERROR(VLOOKUP(CONCATENATE($A121,B$66),'ECM Staff time by PoF'!$A$5:$S$119,MATCH($MX$103, 'ECM Staff time by PoF'!$A$4:$R$4,0),FALSE)), 0, VLOOKUP(CONCATENATE($A121,B$66),'ECM Staff time by PoF'!$A$5:$S$119,MATCH($MX$103, 'ECM Staff time by PoF'!$A$4:$R$4,0),FALSE))))*B83</f>
        <v>0</v>
      </c>
      <c r="MY121" s="60">
        <f>IF($A121="",0,IF(VLOOKUP($A121,'ECM Staff time by PoF'!$B$5:$C$119,2,FALSE)="Not Applicable",VLOOKUP($A121,'ECM Staff time by PoF'!$B$5:$S$119,MATCH($MX$103, 'ECM Staff time by PoF'!$B$4:$R$4,0),FALSE),IF(ISERROR(VLOOKUP(CONCATENATE($A121,C$66),'ECM Staff time by PoF'!$A$5:$S$119,MATCH($MX$103, 'ECM Staff time by PoF'!$A$4:$R$4,0),FALSE)), 0, VLOOKUP(CONCATENATE($A121,C$66),'ECM Staff time by PoF'!$A$5:$S$119,MATCH($MX$103, 'ECM Staff time by PoF'!$A$4:$R$4,0),FALSE))))*C83</f>
        <v>0</v>
      </c>
      <c r="MZ121" s="60">
        <f>IF($A121="",0,IF(VLOOKUP($A121,'ECM Staff time by PoF'!$B$5:$C$119,2,FALSE)="Not Applicable",VLOOKUP($A121,'ECM Staff time by PoF'!$B$5:$S$119,MATCH($MX$103, 'ECM Staff time by PoF'!$B$4:$R$4,0),FALSE),IF(ISERROR(VLOOKUP(CONCATENATE($A121,D$66),'ECM Staff time by PoF'!$A$5:$S$119,MATCH($MX$103, 'ECM Staff time by PoF'!$A$4:$R$4,0),FALSE)), 0, VLOOKUP(CONCATENATE($A121,D$66),'ECM Staff time by PoF'!$A$5:$S$119,MATCH($MX$103, 'ECM Staff time by PoF'!$A$4:$R$4,0),FALSE))))*D83</f>
        <v>0</v>
      </c>
      <c r="NA121" s="60">
        <f>IF($A121="",0,IF(VLOOKUP($A121,'ECM Staff time by PoF'!$B$5:$C$119,2,FALSE)="Not Applicable",VLOOKUP($A121,'ECM Staff time by PoF'!$B$5:$S$119,MATCH($MX$103, 'ECM Staff time by PoF'!$B$4:$R$4,0),FALSE),IF(ISERROR(VLOOKUP(CONCATENATE($A121,E$66),'ECM Staff time by PoF'!$A$5:$S$119,MATCH($MX$103, 'ECM Staff time by PoF'!$A$4:$R$4,0),FALSE)), 0, VLOOKUP(CONCATENATE($A121,E$66),'ECM Staff time by PoF'!$A$5:$S$119,MATCH($MX$103, 'ECM Staff time by PoF'!$A$4:$R$4,0),FALSE))))*E83</f>
        <v>0</v>
      </c>
      <c r="NB121" s="60">
        <f>IF($A121="",0,IF(VLOOKUP($A121,'ECM Staff time by PoF'!$B$5:$C$119,2,FALSE)="Not Applicable",VLOOKUP($A121,'ECM Staff time by PoF'!$B$5:$S$119,MATCH($MX$103, 'ECM Staff time by PoF'!$B$4:$R$4,0),FALSE),IF(ISERROR(VLOOKUP(CONCATENATE($A121,F$66),'ECM Staff time by PoF'!$A$5:$S$119,MATCH($MX$103, 'ECM Staff time by PoF'!$A$4:$R$4,0),FALSE)), 0, VLOOKUP(CONCATENATE($A121,F$66),'ECM Staff time by PoF'!$A$5:$S$119,MATCH($MX$103, 'ECM Staff time by PoF'!$A$4:$R$4,0),FALSE))))*F83</f>
        <v>0</v>
      </c>
      <c r="NC121" s="60">
        <f>IF($A121="",0,IF(VLOOKUP($A121,'ECM Staff time by PoF'!$B$5:$C$119,2,FALSE)="Not Applicable",VLOOKUP($A121,'ECM Staff time by PoF'!$B$5:$S$119,MATCH($MX$103, 'ECM Staff time by PoF'!$B$4:$R$4,0),FALSE),IF(ISERROR(VLOOKUP(CONCATENATE($A121,G$66),'ECM Staff time by PoF'!$A$5:$S$119,MATCH($MX$103, 'ECM Staff time by PoF'!$A$4:$R$4,0),FALSE)), 0, VLOOKUP(CONCATENATE($A121,G$66),'ECM Staff time by PoF'!$A$5:$S$119,MATCH($MX$103, 'ECM Staff time by PoF'!$A$4:$R$4,0),FALSE))))*G83</f>
        <v>0</v>
      </c>
      <c r="ND121" s="60">
        <f>IF($A121="",0,IF(VLOOKUP($A121,'ECM Staff time by PoF'!$B$5:$C$119,2,FALSE)="Not Applicable",VLOOKUP($A121,'ECM Staff time by PoF'!$B$5:$S$119,MATCH($MX$103, 'ECM Staff time by PoF'!$B$4:$R$4,0),FALSE),IF(ISERROR(VLOOKUP(CONCATENATE($A121,H$66),'ECM Staff time by PoF'!$A$5:$S$119,MATCH($MX$103, 'ECM Staff time by PoF'!$A$4:$R$4,0),FALSE)), 0, VLOOKUP(CONCATENATE($A121,H$66),'ECM Staff time by PoF'!$A$5:$S$119,MATCH($MX$103, 'ECM Staff time by PoF'!$A$4:$R$4,0),FALSE))))*H83</f>
        <v>0</v>
      </c>
      <c r="NE121" s="60">
        <f>IF($A121="",0,IF(VLOOKUP($A121,'ECM Staff time by PoF'!$B$5:$C$119,2,FALSE)="Not Applicable",VLOOKUP($A121,'ECM Staff time by PoF'!$B$5:$S$119,MATCH($MX$103, 'ECM Staff time by PoF'!$B$4:$R$4,0),FALSE),IF(ISERROR(VLOOKUP(CONCATENATE($A121,I$66),'ECM Staff time by PoF'!$A$5:$S$119,MATCH($MX$103, 'ECM Staff time by PoF'!$A$4:$R$4,0),FALSE)), 0, VLOOKUP(CONCATENATE($A121,I$66),'ECM Staff time by PoF'!$A$5:$S$119,MATCH($MX$103, 'ECM Staff time by PoF'!$A$4:$R$4,0),FALSE))))*I83</f>
        <v>0</v>
      </c>
      <c r="NF121" s="60">
        <f>IF($A121="",0,IF(VLOOKUP($A121,'ECM Staff time by PoF'!$B$5:$C$119,2,FALSE)="Not Applicable",VLOOKUP($A121,'ECM Staff time by PoF'!$B$5:$S$119,MATCH($MX$103, 'ECM Staff time by PoF'!$B$4:$R$4,0),FALSE),IF(ISERROR(VLOOKUP(CONCATENATE($A121,J$66),'ECM Staff time by PoF'!$A$5:$S$119,MATCH($MX$103, 'ECM Staff time by PoF'!$A$4:$R$4,0),FALSE)), 0, VLOOKUP(CONCATENATE($A121,J$66),'ECM Staff time by PoF'!$A$5:$S$119,MATCH($MX$103, 'ECM Staff time by PoF'!$A$4:$R$4,0),FALSE))))*J83</f>
        <v>0</v>
      </c>
      <c r="NG121" s="60">
        <f>IF($A121="",0,IF(VLOOKUP($A121,'ECM Staff time by PoF'!$B$5:$C$119,2,FALSE)="Not Applicable",VLOOKUP($A121,'ECM Staff time by PoF'!$B$5:$S$119,MATCH($MX$103, 'ECM Staff time by PoF'!$B$4:$R$4,0),FALSE),IF(ISERROR(VLOOKUP(CONCATENATE($A121,K$66),'ECM Staff time by PoF'!$A$5:$S$119,MATCH($MX$103, 'ECM Staff time by PoF'!$A$4:$R$4,0),FALSE)), 0, VLOOKUP(CONCATENATE($A121,K$66),'ECM Staff time by PoF'!$A$5:$S$119,MATCH($MX$103, 'ECM Staff time by PoF'!$A$4:$R$4,0),FALSE))))*K83</f>
        <v>0</v>
      </c>
      <c r="NH121" s="60">
        <f>IF($A121="",0,IF(VLOOKUP($A121,'ECM Staff time by PoF'!$B$5:$C$119,2,FALSE)="Not Applicable",VLOOKUP($A121,'ECM Staff time by PoF'!$B$5:$S$119,MATCH($MX$103, 'ECM Staff time by PoF'!$B$4:$R$4,0),FALSE),IF(ISERROR(VLOOKUP(CONCATENATE($A121,L$66),'ECM Staff time by PoF'!$A$5:$S$119,MATCH($MX$103, 'ECM Staff time by PoF'!$A$4:$R$4,0),FALSE)), 0, VLOOKUP(CONCATENATE($A121,L$66),'ECM Staff time by PoF'!$A$5:$S$119,MATCH($MX$103, 'ECM Staff time by PoF'!$A$4:$R$4,0),FALSE))))*L83</f>
        <v>0</v>
      </c>
      <c r="NI121" s="60">
        <f>IF($A121="",0,IF(VLOOKUP($A121,'ECM Staff time by PoF'!$B$5:$C$119,2,FALSE)="Not Applicable",VLOOKUP($A121,'ECM Staff time by PoF'!$B$5:$S$119,MATCH($MX$103, 'ECM Staff time by PoF'!$B$4:$R$4,0),FALSE),IF(ISERROR(VLOOKUP(CONCATENATE($A121,M$66),'ECM Staff time by PoF'!$A$5:$S$119,MATCH($MX$103, 'ECM Staff time by PoF'!$A$4:$R$4,0),FALSE)), 0, VLOOKUP(CONCATENATE($A121,M$66),'ECM Staff time by PoF'!$A$5:$S$119,MATCH($MX$103, 'ECM Staff time by PoF'!$A$4:$R$4,0),FALSE))))*M83</f>
        <v>0</v>
      </c>
      <c r="NJ121" s="60">
        <f>IF($A121="",0,IF(VLOOKUP($A121,'ECM Staff time by PoF'!$B$5:$C$119,2,FALSE)="Not Applicable",VLOOKUP($A121,'ECM Staff time by PoF'!$B$5:$S$119,MATCH($MX$103, 'ECM Staff time by PoF'!$B$4:$R$4,0),FALSE),IF(ISERROR(VLOOKUP(CONCATENATE($A121,N$66),'ECM Staff time by PoF'!$A$5:$S$119,MATCH($MX$103, 'ECM Staff time by PoF'!$A$4:$R$4,0),FALSE)), 0, VLOOKUP(CONCATENATE($A121,N$66),'ECM Staff time by PoF'!$A$5:$S$119,MATCH($MX$103, 'ECM Staff time by PoF'!$A$4:$R$4,0),FALSE))))*N83</f>
        <v>0</v>
      </c>
      <c r="NK121" s="60">
        <f>IF($A121="",0,IF(VLOOKUP($A121,'ECM Staff time by PoF'!$B$5:$C$119,2,FALSE)="Not Applicable",VLOOKUP($A121,'ECM Staff time by PoF'!$B$5:$S$119,MATCH($MX$103, 'ECM Staff time by PoF'!$B$4:$R$4,0),FALSE),IF(ISERROR(VLOOKUP(CONCATENATE($A121,O$66),'ECM Staff time by PoF'!$A$5:$S$119,MATCH($MX$103, 'ECM Staff time by PoF'!$A$4:$R$4,0),FALSE)), 0, VLOOKUP(CONCATENATE($A121,O$66),'ECM Staff time by PoF'!$A$5:$S$119,MATCH($MX$103, 'ECM Staff time by PoF'!$A$4:$R$4,0),FALSE))))*O83</f>
        <v>0</v>
      </c>
      <c r="NL121" s="60">
        <f>IF($A121="",0,IF(VLOOKUP($A121,'ECM Staff time by PoF'!$B$5:$C$119,2,FALSE)="Not Applicable",VLOOKUP($A121,'ECM Staff time by PoF'!$B$5:$S$119,MATCH($MX$103, 'ECM Staff time by PoF'!$B$4:$R$4,0),FALSE),IF(ISERROR(VLOOKUP(CONCATENATE($A121,P$66),'ECM Staff time by PoF'!$A$5:$S$119,MATCH($MX$103, 'ECM Staff time by PoF'!$A$4:$R$4,0),FALSE)), 0, VLOOKUP(CONCATENATE($A121,P$66),'ECM Staff time by PoF'!$A$5:$S$119,MATCH($MX$103, 'ECM Staff time by PoF'!$A$4:$R$4,0),FALSE))))*P83</f>
        <v>0</v>
      </c>
      <c r="NM121" s="60">
        <f>IF($A121="",0,IF(VLOOKUP($A121,'ECM Staff time by PoF'!$B$5:$C$119,2,FALSE)="Not Applicable",VLOOKUP($A121,'ECM Staff time by PoF'!$B$5:$S$119,MATCH($MX$103, 'ECM Staff time by PoF'!$B$4:$R$4,0),FALSE),IF(ISERROR(VLOOKUP(CONCATENATE($A121,Q$66),'ECM Staff time by PoF'!$A$5:$S$119,MATCH($MX$103, 'ECM Staff time by PoF'!$A$4:$R$4,0),FALSE)), 0, VLOOKUP(CONCATENATE($A121,Q$66),'ECM Staff time by PoF'!$A$5:$S$119,MATCH($MX$103, 'ECM Staff time by PoF'!$A$4:$R$4,0),FALSE))))*Q83</f>
        <v>0</v>
      </c>
      <c r="NN121" s="60">
        <f>IF($A121="",0,IF(VLOOKUP($A121,'ECM Staff time by PoF'!$B$5:$C$119,2,FALSE)="Not Applicable",VLOOKUP($A121,'ECM Staff time by PoF'!$B$5:$S$119,MATCH($MX$103, 'ECM Staff time by PoF'!$B$4:$R$4,0),FALSE),IF(ISERROR(VLOOKUP(CONCATENATE($A121,R$66),'ECM Staff time by PoF'!$A$5:$S$119,MATCH($MX$103, 'ECM Staff time by PoF'!$A$4:$R$4,0),FALSE)), 0, VLOOKUP(CONCATENATE($A121,R$66),'ECM Staff time by PoF'!$A$5:$S$119,MATCH($MX$103, 'ECM Staff time by PoF'!$A$4:$R$4,0),FALSE))))*R83</f>
        <v>0</v>
      </c>
      <c r="NO121" s="60">
        <f>IF($A121="",0,IF(VLOOKUP($A121,'ECM Staff time by PoF'!$B$5:$C$119,2,FALSE)="Not Applicable",VLOOKUP($A121,'ECM Staff time by PoF'!$B$5:$S$119,MATCH($MX$103, 'ECM Staff time by PoF'!$B$4:$R$4,0),FALSE),IF(ISERROR(VLOOKUP(CONCATENATE($A121,S$66),'ECM Staff time by PoF'!$A$5:$S$119,MATCH($MX$103, 'ECM Staff time by PoF'!$A$4:$R$4,0),FALSE)), 0, VLOOKUP(CONCATENATE($A121,S$66),'ECM Staff time by PoF'!$A$5:$S$119,MATCH($MX$103, 'ECM Staff time by PoF'!$A$4:$R$4,0),FALSE))))*S83</f>
        <v>0</v>
      </c>
      <c r="NP121" s="60">
        <f>IF($A121="",0,IF(VLOOKUP($A121,'ECM Staff time by PoF'!$B$5:$C$119,2,FALSE)="Not Applicable",VLOOKUP($A121,'ECM Staff time by PoF'!$B$5:$S$119,MATCH($MX$103, 'ECM Staff time by PoF'!$B$4:$R$4,0),FALSE),IF(ISERROR(VLOOKUP(CONCATENATE($A121,T$66),'ECM Staff time by PoF'!$A$5:$S$119,MATCH($MX$103, 'ECM Staff time by PoF'!$A$4:$R$4,0),FALSE)), 0, VLOOKUP(CONCATENATE($A121,T$66),'ECM Staff time by PoF'!$A$5:$S$119,MATCH($MX$103, 'ECM Staff time by PoF'!$A$4:$R$4,0),FALSE))))*T83</f>
        <v>0</v>
      </c>
      <c r="NQ121" s="60">
        <f>IF($A121="",0,IF(VLOOKUP($A121,'ECM Staff time by PoF'!$B$5:$C$119,2,FALSE)="Not Applicable",VLOOKUP($A121,'ECM Staff time by PoF'!$B$5:$S$119,MATCH($MX$103, 'ECM Staff time by PoF'!$B$4:$R$4,0),FALSE),IF(ISERROR(VLOOKUP(CONCATENATE($A121,U$66),'ECM Staff time by PoF'!$A$5:$S$119,MATCH($MX$103, 'ECM Staff time by PoF'!$A$4:$R$4,0),FALSE)), 0, VLOOKUP(CONCATENATE($A121,U$66),'ECM Staff time by PoF'!$A$5:$S$119,MATCH($MX$103, 'ECM Staff time by PoF'!$A$4:$R$4,0),FALSE))))*U83</f>
        <v>0</v>
      </c>
      <c r="NR121" s="60">
        <f>IF($A121="",0,IF(VLOOKUP($A121,'ECM Staff time by PoF'!$B$5:$C$119,2,FALSE)="Not Applicable",VLOOKUP($A121,'ECM Staff time by PoF'!$B$5:$S$119,MATCH($MX$103, 'ECM Staff time by PoF'!$B$4:$R$4,0),FALSE),IF(ISERROR(VLOOKUP(CONCATENATE($A121,V$66),'ECM Staff time by PoF'!$A$5:$S$119,MATCH($MX$103, 'ECM Staff time by PoF'!$A$4:$R$4,0),FALSE)), 0, VLOOKUP(CONCATENATE($A121,V$66),'ECM Staff time by PoF'!$A$5:$S$119,MATCH($MX$103, 'ECM Staff time by PoF'!$A$4:$R$4,0),FALSE))))*V83</f>
        <v>0</v>
      </c>
      <c r="NS121" s="60">
        <f>IF($A121="",0,IF(VLOOKUP($A121,'ECM Staff time by PoF'!$B$5:$C$119,2,FALSE)="Not Applicable",VLOOKUP($A121,'ECM Staff time by PoF'!$B$5:$S$119,MATCH($MX$103, 'ECM Staff time by PoF'!$B$4:$R$4,0),FALSE),IF(ISERROR(VLOOKUP(CONCATENATE($A121,W$66),'ECM Staff time by PoF'!$A$5:$S$119,MATCH($MX$103, 'ECM Staff time by PoF'!$A$4:$R$4,0),FALSE)), 0, VLOOKUP(CONCATENATE($A121,W$66),'ECM Staff time by PoF'!$A$5:$S$119,MATCH($MX$103, 'ECM Staff time by PoF'!$A$4:$R$4,0),FALSE))))*W83</f>
        <v>0</v>
      </c>
      <c r="NT121" s="60">
        <f>IF($A121="",0,IF(VLOOKUP($A121,'ECM Staff time by PoF'!$B$5:$C$119,2,FALSE)="Not Applicable",VLOOKUP($A121,'ECM Staff time by PoF'!$B$5:$S$119,MATCH($MX$103, 'ECM Staff time by PoF'!$B$4:$R$4,0),FALSE),IF(ISERROR(VLOOKUP(CONCATENATE($A121,X$66),'ECM Staff time by PoF'!$A$5:$S$119,MATCH($MX$103, 'ECM Staff time by PoF'!$A$4:$R$4,0),FALSE)), 0, VLOOKUP(CONCATENATE($A121,X$66),'ECM Staff time by PoF'!$A$5:$S$119,MATCH($MX$103, 'ECM Staff time by PoF'!$A$4:$R$4,0),FALSE))))*X83</f>
        <v>0</v>
      </c>
      <c r="NU121" s="60">
        <f>IF($A121="",0,IF(VLOOKUP($A121,'ECM Staff time by PoF'!$B$5:$C$119,2,FALSE)="Not Applicable",VLOOKUP($A121,'ECM Staff time by PoF'!$B$5:$S$119,MATCH($MX$103, 'ECM Staff time by PoF'!$B$4:$R$4,0),FALSE),IF(ISERROR(VLOOKUP(CONCATENATE($A121,Y$66),'ECM Staff time by PoF'!$A$5:$S$119,MATCH($MX$103, 'ECM Staff time by PoF'!$A$4:$R$4,0),FALSE)), 0, VLOOKUP(CONCATENATE($A121,Y$66),'ECM Staff time by PoF'!$A$5:$S$119,MATCH($MX$103, 'ECM Staff time by PoF'!$A$4:$R$4,0),FALSE))))*Y83</f>
        <v>0</v>
      </c>
      <c r="NV121" s="60">
        <f>IF($A121="",0,IF(VLOOKUP($A121,'ECM Staff time by PoF'!$B$5:$C$119,2,FALSE)="Not Applicable",VLOOKUP($A121,'ECM Staff time by PoF'!$B$5:$S$119,MATCH($MX$103, 'ECM Staff time by PoF'!$B$4:$R$4,0),FALSE),IF(ISERROR(VLOOKUP(CONCATENATE($A121,Z$66),'ECM Staff time by PoF'!$A$5:$S$119,MATCH($MX$103, 'ECM Staff time by PoF'!$A$4:$R$4,0),FALSE)), 0, VLOOKUP(CONCATENATE($A121,Z$66),'ECM Staff time by PoF'!$A$5:$S$119,MATCH($MX$103, 'ECM Staff time by PoF'!$A$4:$R$4,0),FALSE))))*Z83</f>
        <v>0</v>
      </c>
      <c r="NW121" s="60">
        <f>IF($A121="",0,IF(VLOOKUP($A121,'ECM Staff time by PoF'!$B$5:$C$119,2,FALSE)="Not Applicable",VLOOKUP($A121,'ECM Staff time by PoF'!$B$5:$S$119,MATCH($MX$103, 'ECM Staff time by PoF'!$B$4:$R$4,0),FALSE),IF(ISERROR(VLOOKUP(CONCATENATE($A121,AA$66),'ECM Staff time by PoF'!$A$5:$S$119,MATCH($MX$103, 'ECM Staff time by PoF'!$A$4:$R$4,0),FALSE)), 0, VLOOKUP(CONCATENATE($A121,AA$66),'ECM Staff time by PoF'!$A$5:$S$119,MATCH($MX$103, 'ECM Staff time by PoF'!$A$4:$R$4,0),FALSE))))*AA83</f>
        <v>0</v>
      </c>
      <c r="NX121" s="60">
        <f>IF($A121="",0,IF(VLOOKUP($A121,'ECM Staff time by PoF'!$B$5:$C$119,2,FALSE)="Not Applicable",VLOOKUP($A121,'ECM Staff time by PoF'!$B$5:$S$119,MATCH($MX$103, 'ECM Staff time by PoF'!$B$4:$R$4,0),FALSE),IF(ISERROR(VLOOKUP(CONCATENATE($A121,AB$66),'ECM Staff time by PoF'!$A$5:$S$119,MATCH($MX$103, 'ECM Staff time by PoF'!$A$4:$R$4,0),FALSE)), 0, VLOOKUP(CONCATENATE($A121,AB$66),'ECM Staff time by PoF'!$A$5:$S$119,MATCH($MX$103, 'ECM Staff time by PoF'!$A$4:$R$4,0),FALSE))))*AB83</f>
        <v>0</v>
      </c>
      <c r="NY121" s="60">
        <f>IF($A121="",0,IF(VLOOKUP($A121,'ECM Staff time by PoF'!$B$5:$C$119,2,FALSE)="Not Applicable",VLOOKUP($A121,'ECM Staff time by PoF'!$B$5:$S$119,MATCH($MX$103, 'ECM Staff time by PoF'!$B$4:$R$4,0),FALSE),IF(ISERROR(VLOOKUP(CONCATENATE($A121,AC$66),'ECM Staff time by PoF'!$A$5:$S$119,MATCH($MX$103, 'ECM Staff time by PoF'!$A$4:$R$4,0),FALSE)), 0, VLOOKUP(CONCATENATE($A121,AC$66),'ECM Staff time by PoF'!$A$5:$S$119,MATCH($MX$103, 'ECM Staff time by PoF'!$A$4:$R$4,0),FALSE))))*AC83</f>
        <v>0</v>
      </c>
      <c r="NZ121" s="60">
        <f>IF($A121="",0,IF(VLOOKUP($A121,'ECM Staff time by PoF'!$B$5:$C$119,2,FALSE)="Not Applicable",VLOOKUP($A121,'ECM Staff time by PoF'!$B$5:$S$119,MATCH($MX$103, 'ECM Staff time by PoF'!$B$4:$R$4,0),FALSE),IF(ISERROR(VLOOKUP(CONCATENATE($A121,AD$66),'ECM Staff time by PoF'!$A$5:$S$119,MATCH($MX$103, 'ECM Staff time by PoF'!$A$4:$R$4,0),FALSE)), 0, VLOOKUP(CONCATENATE($A121,AD$66),'ECM Staff time by PoF'!$A$5:$S$119,MATCH($MX$103, 'ECM Staff time by PoF'!$A$4:$R$4,0),FALSE))))*AD83</f>
        <v>0</v>
      </c>
      <c r="OA121" s="60">
        <f>IF($A121="",0,IF(VLOOKUP($A121,'ECM Staff time by PoF'!$B$5:$C$119,2,FALSE)="Not Applicable",VLOOKUP($A121,'ECM Staff time by PoF'!$B$5:$S$119,MATCH($MX$103, 'ECM Staff time by PoF'!$B$4:$R$4,0),FALSE),IF(ISERROR(VLOOKUP(CONCATENATE($A121,AE$66),'ECM Staff time by PoF'!$A$5:$S$119,MATCH($MX$103, 'ECM Staff time by PoF'!$A$4:$R$4,0),FALSE)), 0, VLOOKUP(CONCATENATE($A121,AE$66),'ECM Staff time by PoF'!$A$5:$S$119,MATCH($MX$103, 'ECM Staff time by PoF'!$A$4:$R$4,0),FALSE))))*AE83</f>
        <v>0</v>
      </c>
      <c r="OB121" s="60">
        <f>IF($A121="",0,IF(VLOOKUP($A121,'ECM Staff time by PoF'!$B$5:$C$119,2,FALSE)="Not Applicable",VLOOKUP($A121,'ECM Staff time by PoF'!$B$5:$S$119,MATCH($MX$103, 'ECM Staff time by PoF'!$B$4:$R$4,0),FALSE),IF(ISERROR(VLOOKUP(CONCATENATE($A121,AF$66),'ECM Staff time by PoF'!$A$5:$S$119,MATCH($MX$103, 'ECM Staff time by PoF'!$A$4:$R$4,0),FALSE)), 0, VLOOKUP(CONCATENATE($A121,AF$66),'ECM Staff time by PoF'!$A$5:$S$119,MATCH($MX$103, 'ECM Staff time by PoF'!$A$4:$R$4,0),FALSE))))*AF83</f>
        <v>0</v>
      </c>
      <c r="OC121" s="60">
        <f>IF($A121="",0,IF(VLOOKUP($A121,'ECM Staff time by PoF'!$B$5:$C$119,2,FALSE)="Not Applicable",VLOOKUP($A121,'ECM Staff time by PoF'!$B$5:$S$119,MATCH($MX$103, 'ECM Staff time by PoF'!$B$4:$R$4,0),FALSE),IF(ISERROR(VLOOKUP(CONCATENATE($A121,AG$66),'ECM Staff time by PoF'!$A$5:$S$119,MATCH($MX$103, 'ECM Staff time by PoF'!$A$4:$R$4,0),FALSE)), 0, VLOOKUP(CONCATENATE($A121,AG$66),'ECM Staff time by PoF'!$A$5:$S$119,MATCH($MX$103, 'ECM Staff time by PoF'!$A$4:$R$4,0),FALSE))))*AG83</f>
        <v>0</v>
      </c>
      <c r="OD121" s="60">
        <f>IF($A121="",0,IF(VLOOKUP($A121,'ECM Staff time by PoF'!$B$5:$C$119,2,FALSE)="Not Applicable",VLOOKUP($A121,'ECM Staff time by PoF'!$B$5:$S$119,MATCH($MX$103, 'ECM Staff time by PoF'!$B$4:$R$4,0),FALSE),IF(ISERROR(VLOOKUP(CONCATENATE($A121,AH$66),'ECM Staff time by PoF'!$A$5:$S$119,MATCH($MX$103, 'ECM Staff time by PoF'!$A$4:$R$4,0),FALSE)), 0, VLOOKUP(CONCATENATE($A121,AH$66),'ECM Staff time by PoF'!$A$5:$S$119,MATCH($MX$103, 'ECM Staff time by PoF'!$A$4:$R$4,0),FALSE))))*AH83</f>
        <v>0</v>
      </c>
      <c r="OE121" s="60">
        <f>IF($A121="",0,IF(VLOOKUP($A121,'ECM Staff time by PoF'!$B$5:$C$119,2,FALSE)="Not Applicable",VLOOKUP($A121,'ECM Staff time by PoF'!$B$5:$S$119,MATCH($MX$103, 'ECM Staff time by PoF'!$B$4:$R$4,0),FALSE),IF(ISERROR(VLOOKUP(CONCATENATE($A121,AI$66),'ECM Staff time by PoF'!$A$5:$S$119,MATCH($MX$103, 'ECM Staff time by PoF'!$A$4:$R$4,0),FALSE)), 0, VLOOKUP(CONCATENATE($A121,AI$66),'ECM Staff time by PoF'!$A$5:$S$119,MATCH($MX$103, 'ECM Staff time by PoF'!$A$4:$R$4,0),FALSE))))*AI83</f>
        <v>0</v>
      </c>
      <c r="OF121" s="60">
        <f>IF($A121="",0,IF(VLOOKUP($A121,'ECM Staff time by PoF'!$B$5:$C$119,2,FALSE)="Not Applicable",VLOOKUP($A121,'ECM Staff time by PoF'!$B$5:$S$119,MATCH($MX$103, 'ECM Staff time by PoF'!$B$4:$R$4,0),FALSE),IF(ISERROR(VLOOKUP(CONCATENATE($A121,AJ$66),'ECM Staff time by PoF'!$A$5:$S$119,MATCH($MX$103, 'ECM Staff time by PoF'!$A$4:$R$4,0),FALSE)), 0, VLOOKUP(CONCATENATE($A121,AJ$66),'ECM Staff time by PoF'!$A$5:$S$119,MATCH($MX$103, 'ECM Staff time by PoF'!$A$4:$R$4,0),FALSE))))*AJ83</f>
        <v>0</v>
      </c>
      <c r="OG121" s="60">
        <f>IF($A121="",0,IF(VLOOKUP($A121,'ECM Staff time by PoF'!$B$5:$C$119,2,FALSE)="Not Applicable",VLOOKUP($A121,'ECM Staff time by PoF'!$B$5:$S$119,MATCH($MX$103, 'ECM Staff time by PoF'!$B$4:$R$4,0),FALSE),IF(ISERROR(VLOOKUP(CONCATENATE($A121,AK$66),'ECM Staff time by PoF'!$A$5:$S$119,MATCH($MX$103, 'ECM Staff time by PoF'!$A$4:$R$4,0),FALSE)), 0, VLOOKUP(CONCATENATE($A121,AK$66),'ECM Staff time by PoF'!$A$5:$S$119,MATCH($MX$103, 'ECM Staff time by PoF'!$A$4:$R$4,0),FALSE))))*AK83</f>
        <v>0</v>
      </c>
      <c r="OH121" s="60">
        <f>IF($A121="",0,IF(VLOOKUP($A121,'ECM Staff time by PoF'!$B$5:$C$119,2,FALSE)="Not Applicable",VLOOKUP($A121,'ECM Staff time by PoF'!$B$5:$S$119,MATCH($OH$103, 'ECM Staff time by PoF'!$B$4:$R$4,0),FALSE),IF(ISERROR(VLOOKUP(CONCATENATE($A121,B$66),'ECM Staff time by PoF'!$A$5:$S$119,MATCH($OH$103, 'ECM Staff time by PoF'!$A$4:$R$4,0),FALSE)), 0, VLOOKUP(CONCATENATE($A121,B$66),'ECM Staff time by PoF'!$A$5:$S$119,MATCH($OH$103, 'ECM Staff time by PoF'!$A$4:$R$4,0),FALSE))))*B83</f>
        <v>0</v>
      </c>
      <c r="OI121" s="60">
        <f>IF($A121="",0,IF(VLOOKUP($A121,'ECM Staff time by PoF'!$B$5:$C$119,2,FALSE)="Not Applicable",VLOOKUP($A121,'ECM Staff time by PoF'!$B$5:$S$119,MATCH($OH$103, 'ECM Staff time by PoF'!$B$4:$R$4,0),FALSE),IF(ISERROR(VLOOKUP(CONCATENATE($A121,C$66),'ECM Staff time by PoF'!$A$5:$S$119,MATCH($OH$103, 'ECM Staff time by PoF'!$A$4:$R$4,0),FALSE)), 0, VLOOKUP(CONCATENATE($A121,C$66),'ECM Staff time by PoF'!$A$5:$S$119,MATCH($OH$103, 'ECM Staff time by PoF'!$A$4:$R$4,0),FALSE))))*C83</f>
        <v>0</v>
      </c>
      <c r="OJ121" s="60">
        <f>IF($A121="",0,IF(VLOOKUP($A121,'ECM Staff time by PoF'!$B$5:$C$119,2,FALSE)="Not Applicable",VLOOKUP($A121,'ECM Staff time by PoF'!$B$5:$S$119,MATCH($OH$103, 'ECM Staff time by PoF'!$B$4:$R$4,0),FALSE),IF(ISERROR(VLOOKUP(CONCATENATE($A121,D$66),'ECM Staff time by PoF'!$A$5:$S$119,MATCH($OH$103, 'ECM Staff time by PoF'!$A$4:$R$4,0),FALSE)), 0, VLOOKUP(CONCATENATE($A121,D$66),'ECM Staff time by PoF'!$A$5:$S$119,MATCH($OH$103, 'ECM Staff time by PoF'!$A$4:$R$4,0),FALSE))))*D83</f>
        <v>0</v>
      </c>
      <c r="OK121" s="60">
        <f>IF($A121="",0,IF(VLOOKUP($A121,'ECM Staff time by PoF'!$B$5:$C$119,2,FALSE)="Not Applicable",VLOOKUP($A121,'ECM Staff time by PoF'!$B$5:$S$119,MATCH($OH$103, 'ECM Staff time by PoF'!$B$4:$R$4,0),FALSE),IF(ISERROR(VLOOKUP(CONCATENATE($A121,E$66),'ECM Staff time by PoF'!$A$5:$S$119,MATCH($OH$103, 'ECM Staff time by PoF'!$A$4:$R$4,0),FALSE)), 0, VLOOKUP(CONCATENATE($A121,E$66),'ECM Staff time by PoF'!$A$5:$S$119,MATCH($OH$103, 'ECM Staff time by PoF'!$A$4:$R$4,0),FALSE))))*E83</f>
        <v>0</v>
      </c>
      <c r="OL121" s="60">
        <f>IF($A121="",0,IF(VLOOKUP($A121,'ECM Staff time by PoF'!$B$5:$C$119,2,FALSE)="Not Applicable",VLOOKUP($A121,'ECM Staff time by PoF'!$B$5:$S$119,MATCH($OH$103, 'ECM Staff time by PoF'!$B$4:$R$4,0),FALSE),IF(ISERROR(VLOOKUP(CONCATENATE($A121,F$66),'ECM Staff time by PoF'!$A$5:$S$119,MATCH($OH$103, 'ECM Staff time by PoF'!$A$4:$R$4,0),FALSE)), 0, VLOOKUP(CONCATENATE($A121,F$66),'ECM Staff time by PoF'!$A$5:$S$119,MATCH($OH$103, 'ECM Staff time by PoF'!$A$4:$R$4,0),FALSE))))*F83</f>
        <v>0</v>
      </c>
      <c r="OM121" s="60">
        <f>IF($A121="",0,IF(VLOOKUP($A121,'ECM Staff time by PoF'!$B$5:$C$119,2,FALSE)="Not Applicable",VLOOKUP($A121,'ECM Staff time by PoF'!$B$5:$S$119,MATCH($OH$103, 'ECM Staff time by PoF'!$B$4:$R$4,0),FALSE),IF(ISERROR(VLOOKUP(CONCATENATE($A121,G$66),'ECM Staff time by PoF'!$A$5:$S$119,MATCH($OH$103, 'ECM Staff time by PoF'!$A$4:$R$4,0),FALSE)), 0, VLOOKUP(CONCATENATE($A121,G$66),'ECM Staff time by PoF'!$A$5:$S$119,MATCH($OH$103, 'ECM Staff time by PoF'!$A$4:$R$4,0),FALSE))))*G83</f>
        <v>0</v>
      </c>
      <c r="ON121" s="60">
        <f>IF($A121="",0,IF(VLOOKUP($A121,'ECM Staff time by PoF'!$B$5:$C$119,2,FALSE)="Not Applicable",VLOOKUP($A121,'ECM Staff time by PoF'!$B$5:$S$119,MATCH($OH$103, 'ECM Staff time by PoF'!$B$4:$R$4,0),FALSE),IF(ISERROR(VLOOKUP(CONCATENATE($A121,H$66),'ECM Staff time by PoF'!$A$5:$S$119,MATCH($OH$103, 'ECM Staff time by PoF'!$A$4:$R$4,0),FALSE)), 0, VLOOKUP(CONCATENATE($A121,H$66),'ECM Staff time by PoF'!$A$5:$S$119,MATCH($OH$103, 'ECM Staff time by PoF'!$A$4:$R$4,0),FALSE))))*H83</f>
        <v>0</v>
      </c>
      <c r="OO121" s="60">
        <f>IF($A121="",0,IF(VLOOKUP($A121,'ECM Staff time by PoF'!$B$5:$C$119,2,FALSE)="Not Applicable",VLOOKUP($A121,'ECM Staff time by PoF'!$B$5:$S$119,MATCH($OH$103, 'ECM Staff time by PoF'!$B$4:$R$4,0),FALSE),IF(ISERROR(VLOOKUP(CONCATENATE($A121,I$66),'ECM Staff time by PoF'!$A$5:$S$119,MATCH($OH$103, 'ECM Staff time by PoF'!$A$4:$R$4,0),FALSE)), 0, VLOOKUP(CONCATENATE($A121,I$66),'ECM Staff time by PoF'!$A$5:$S$119,MATCH($OH$103, 'ECM Staff time by PoF'!$A$4:$R$4,0),FALSE))))*I83</f>
        <v>0</v>
      </c>
      <c r="OP121" s="60">
        <f>IF($A121="",0,IF(VLOOKUP($A121,'ECM Staff time by PoF'!$B$5:$C$119,2,FALSE)="Not Applicable",VLOOKUP($A121,'ECM Staff time by PoF'!$B$5:$S$119,MATCH($OH$103, 'ECM Staff time by PoF'!$B$4:$R$4,0),FALSE),IF(ISERROR(VLOOKUP(CONCATENATE($A121,J$66),'ECM Staff time by PoF'!$A$5:$S$119,MATCH($OH$103, 'ECM Staff time by PoF'!$A$4:$R$4,0),FALSE)), 0, VLOOKUP(CONCATENATE($A121,J$66),'ECM Staff time by PoF'!$A$5:$S$119,MATCH($OH$103, 'ECM Staff time by PoF'!$A$4:$R$4,0),FALSE))))*J83</f>
        <v>0</v>
      </c>
      <c r="OQ121" s="60">
        <f>IF($A121="",0,IF(VLOOKUP($A121,'ECM Staff time by PoF'!$B$5:$C$119,2,FALSE)="Not Applicable",VLOOKUP($A121,'ECM Staff time by PoF'!$B$5:$S$119,MATCH($OH$103, 'ECM Staff time by PoF'!$B$4:$R$4,0),FALSE),IF(ISERROR(VLOOKUP(CONCATENATE($A121,K$66),'ECM Staff time by PoF'!$A$5:$S$119,MATCH($OH$103, 'ECM Staff time by PoF'!$A$4:$R$4,0),FALSE)), 0, VLOOKUP(CONCATENATE($A121,K$66),'ECM Staff time by PoF'!$A$5:$S$119,MATCH($OH$103, 'ECM Staff time by PoF'!$A$4:$R$4,0),FALSE))))*K83</f>
        <v>0</v>
      </c>
      <c r="OR121" s="60">
        <f>IF($A121="",0,IF(VLOOKUP($A121,'ECM Staff time by PoF'!$B$5:$C$119,2,FALSE)="Not Applicable",VLOOKUP($A121,'ECM Staff time by PoF'!$B$5:$S$119,MATCH($OH$103, 'ECM Staff time by PoF'!$B$4:$R$4,0),FALSE),IF(ISERROR(VLOOKUP(CONCATENATE($A121,L$66),'ECM Staff time by PoF'!$A$5:$S$119,MATCH($OH$103, 'ECM Staff time by PoF'!$A$4:$R$4,0),FALSE)), 0, VLOOKUP(CONCATENATE($A121,L$66),'ECM Staff time by PoF'!$A$5:$S$119,MATCH($OH$103, 'ECM Staff time by PoF'!$A$4:$R$4,0),FALSE))))*L83</f>
        <v>0</v>
      </c>
      <c r="OS121" s="60">
        <f>IF($A121="",0,IF(VLOOKUP($A121,'ECM Staff time by PoF'!$B$5:$C$119,2,FALSE)="Not Applicable",VLOOKUP($A121,'ECM Staff time by PoF'!$B$5:$S$119,MATCH($OH$103, 'ECM Staff time by PoF'!$B$4:$R$4,0),FALSE),IF(ISERROR(VLOOKUP(CONCATENATE($A121,M$66),'ECM Staff time by PoF'!$A$5:$S$119,MATCH($OH$103, 'ECM Staff time by PoF'!$A$4:$R$4,0),FALSE)), 0, VLOOKUP(CONCATENATE($A121,M$66),'ECM Staff time by PoF'!$A$5:$S$119,MATCH($OH$103, 'ECM Staff time by PoF'!$A$4:$R$4,0),FALSE))))*M83</f>
        <v>0</v>
      </c>
      <c r="OT121" s="60">
        <f>IF($A121="",0,IF(VLOOKUP($A121,'ECM Staff time by PoF'!$B$5:$C$119,2,FALSE)="Not Applicable",VLOOKUP($A121,'ECM Staff time by PoF'!$B$5:$S$119,MATCH($OH$103, 'ECM Staff time by PoF'!$B$4:$R$4,0),FALSE),IF(ISERROR(VLOOKUP(CONCATENATE($A121,N$66),'ECM Staff time by PoF'!$A$5:$S$119,MATCH($OH$103, 'ECM Staff time by PoF'!$A$4:$R$4,0),FALSE)), 0, VLOOKUP(CONCATENATE($A121,N$66),'ECM Staff time by PoF'!$A$5:$S$119,MATCH($OH$103, 'ECM Staff time by PoF'!$A$4:$R$4,0),FALSE))))*N83</f>
        <v>0</v>
      </c>
      <c r="OU121" s="60">
        <f>IF($A121="",0,IF(VLOOKUP($A121,'ECM Staff time by PoF'!$B$5:$C$119,2,FALSE)="Not Applicable",VLOOKUP($A121,'ECM Staff time by PoF'!$B$5:$S$119,MATCH($OH$103, 'ECM Staff time by PoF'!$B$4:$R$4,0),FALSE),IF(ISERROR(VLOOKUP(CONCATENATE($A121,O$66),'ECM Staff time by PoF'!$A$5:$S$119,MATCH($OH$103, 'ECM Staff time by PoF'!$A$4:$R$4,0),FALSE)), 0, VLOOKUP(CONCATENATE($A121,O$66),'ECM Staff time by PoF'!$A$5:$S$119,MATCH($OH$103, 'ECM Staff time by PoF'!$A$4:$R$4,0),FALSE))))*O83</f>
        <v>0</v>
      </c>
      <c r="OV121" s="60">
        <f>IF($A121="",0,IF(VLOOKUP($A121,'ECM Staff time by PoF'!$B$5:$C$119,2,FALSE)="Not Applicable",VLOOKUP($A121,'ECM Staff time by PoF'!$B$5:$S$119,MATCH($OH$103, 'ECM Staff time by PoF'!$B$4:$R$4,0),FALSE),IF(ISERROR(VLOOKUP(CONCATENATE($A121,P$66),'ECM Staff time by PoF'!$A$5:$S$119,MATCH($OH$103, 'ECM Staff time by PoF'!$A$4:$R$4,0),FALSE)), 0, VLOOKUP(CONCATENATE($A121,P$66),'ECM Staff time by PoF'!$A$5:$S$119,MATCH($OH$103, 'ECM Staff time by PoF'!$A$4:$R$4,0),FALSE))))*P83</f>
        <v>0</v>
      </c>
      <c r="OW121" s="60">
        <f>IF($A121="",0,IF(VLOOKUP($A121,'ECM Staff time by PoF'!$B$5:$C$119,2,FALSE)="Not Applicable",VLOOKUP($A121,'ECM Staff time by PoF'!$B$5:$S$119,MATCH($OH$103, 'ECM Staff time by PoF'!$B$4:$R$4,0),FALSE),IF(ISERROR(VLOOKUP(CONCATENATE($A121,Q$66),'ECM Staff time by PoF'!$A$5:$S$119,MATCH($OH$103, 'ECM Staff time by PoF'!$A$4:$R$4,0),FALSE)), 0, VLOOKUP(CONCATENATE($A121,Q$66),'ECM Staff time by PoF'!$A$5:$S$119,MATCH($OH$103, 'ECM Staff time by PoF'!$A$4:$R$4,0),FALSE))))*Q83</f>
        <v>0</v>
      </c>
      <c r="OX121" s="60">
        <f>IF($A121="",0,IF(VLOOKUP($A121,'ECM Staff time by PoF'!$B$5:$C$119,2,FALSE)="Not Applicable",VLOOKUP($A121,'ECM Staff time by PoF'!$B$5:$S$119,MATCH($OH$103, 'ECM Staff time by PoF'!$B$4:$R$4,0),FALSE),IF(ISERROR(VLOOKUP(CONCATENATE($A121,R$66),'ECM Staff time by PoF'!$A$5:$S$119,MATCH($OH$103, 'ECM Staff time by PoF'!$A$4:$R$4,0),FALSE)), 0, VLOOKUP(CONCATENATE($A121,R$66),'ECM Staff time by PoF'!$A$5:$S$119,MATCH($OH$103, 'ECM Staff time by PoF'!$A$4:$R$4,0),FALSE))))*R83</f>
        <v>0</v>
      </c>
      <c r="OY121" s="60">
        <f>IF($A121="",0,IF(VLOOKUP($A121,'ECM Staff time by PoF'!$B$5:$C$119,2,FALSE)="Not Applicable",VLOOKUP($A121,'ECM Staff time by PoF'!$B$5:$S$119,MATCH($OH$103, 'ECM Staff time by PoF'!$B$4:$R$4,0),FALSE),IF(ISERROR(VLOOKUP(CONCATENATE($A121,S$66),'ECM Staff time by PoF'!$A$5:$S$119,MATCH($OH$103, 'ECM Staff time by PoF'!$A$4:$R$4,0),FALSE)), 0, VLOOKUP(CONCATENATE($A121,S$66),'ECM Staff time by PoF'!$A$5:$S$119,MATCH($OH$103, 'ECM Staff time by PoF'!$A$4:$R$4,0),FALSE))))*S83</f>
        <v>0</v>
      </c>
      <c r="OZ121" s="60">
        <f>IF($A121="",0,IF(VLOOKUP($A121,'ECM Staff time by PoF'!$B$5:$C$119,2,FALSE)="Not Applicable",VLOOKUP($A121,'ECM Staff time by PoF'!$B$5:$S$119,MATCH($OH$103, 'ECM Staff time by PoF'!$B$4:$R$4,0),FALSE),IF(ISERROR(VLOOKUP(CONCATENATE($A121,T$66),'ECM Staff time by PoF'!$A$5:$S$119,MATCH($OH$103, 'ECM Staff time by PoF'!$A$4:$R$4,0),FALSE)), 0, VLOOKUP(CONCATENATE($A121,T$66),'ECM Staff time by PoF'!$A$5:$S$119,MATCH($OH$103, 'ECM Staff time by PoF'!$A$4:$R$4,0),FALSE))))*T83</f>
        <v>0</v>
      </c>
      <c r="PA121" s="60">
        <f>IF($A121="",0,IF(VLOOKUP($A121,'ECM Staff time by PoF'!$B$5:$C$119,2,FALSE)="Not Applicable",VLOOKUP($A121,'ECM Staff time by PoF'!$B$5:$S$119,MATCH($OH$103, 'ECM Staff time by PoF'!$B$4:$R$4,0),FALSE),IF(ISERROR(VLOOKUP(CONCATENATE($A121,U$66),'ECM Staff time by PoF'!$A$5:$S$119,MATCH($OH$103, 'ECM Staff time by PoF'!$A$4:$R$4,0),FALSE)), 0, VLOOKUP(CONCATENATE($A121,U$66),'ECM Staff time by PoF'!$A$5:$S$119,MATCH($OH$103, 'ECM Staff time by PoF'!$A$4:$R$4,0),FALSE))))*U83</f>
        <v>0</v>
      </c>
      <c r="PB121" s="60">
        <f>IF($A121="",0,IF(VLOOKUP($A121,'ECM Staff time by PoF'!$B$5:$C$119,2,FALSE)="Not Applicable",VLOOKUP($A121,'ECM Staff time by PoF'!$B$5:$S$119,MATCH($OH$103, 'ECM Staff time by PoF'!$B$4:$R$4,0),FALSE),IF(ISERROR(VLOOKUP(CONCATENATE($A121,V$66),'ECM Staff time by PoF'!$A$5:$S$119,MATCH($OH$103, 'ECM Staff time by PoF'!$A$4:$R$4,0),FALSE)), 0, VLOOKUP(CONCATENATE($A121,V$66),'ECM Staff time by PoF'!$A$5:$S$119,MATCH($OH$103, 'ECM Staff time by PoF'!$A$4:$R$4,0),FALSE))))*V83</f>
        <v>0</v>
      </c>
      <c r="PC121" s="60">
        <f>IF($A121="",0,IF(VLOOKUP($A121,'ECM Staff time by PoF'!$B$5:$C$119,2,FALSE)="Not Applicable",VLOOKUP($A121,'ECM Staff time by PoF'!$B$5:$S$119,MATCH($OH$103, 'ECM Staff time by PoF'!$B$4:$R$4,0),FALSE),IF(ISERROR(VLOOKUP(CONCATENATE($A121,W$66),'ECM Staff time by PoF'!$A$5:$S$119,MATCH($OH$103, 'ECM Staff time by PoF'!$A$4:$R$4,0),FALSE)), 0, VLOOKUP(CONCATENATE($A121,W$66),'ECM Staff time by PoF'!$A$5:$S$119,MATCH($OH$103, 'ECM Staff time by PoF'!$A$4:$R$4,0),FALSE))))*W83</f>
        <v>0</v>
      </c>
      <c r="PD121" s="60">
        <f>IF($A121="",0,IF(VLOOKUP($A121,'ECM Staff time by PoF'!$B$5:$C$119,2,FALSE)="Not Applicable",VLOOKUP($A121,'ECM Staff time by PoF'!$B$5:$S$119,MATCH($OH$103, 'ECM Staff time by PoF'!$B$4:$R$4,0),FALSE),IF(ISERROR(VLOOKUP(CONCATENATE($A121,X$66),'ECM Staff time by PoF'!$A$5:$S$119,MATCH($OH$103, 'ECM Staff time by PoF'!$A$4:$R$4,0),FALSE)), 0, VLOOKUP(CONCATENATE($A121,X$66),'ECM Staff time by PoF'!$A$5:$S$119,MATCH($OH$103, 'ECM Staff time by PoF'!$A$4:$R$4,0),FALSE))))*X83</f>
        <v>0</v>
      </c>
      <c r="PE121" s="60">
        <f>IF($A121="",0,IF(VLOOKUP($A121,'ECM Staff time by PoF'!$B$5:$C$119,2,FALSE)="Not Applicable",VLOOKUP($A121,'ECM Staff time by PoF'!$B$5:$S$119,MATCH($OH$103, 'ECM Staff time by PoF'!$B$4:$R$4,0),FALSE),IF(ISERROR(VLOOKUP(CONCATENATE($A121,Y$66),'ECM Staff time by PoF'!$A$5:$S$119,MATCH($OH$103, 'ECM Staff time by PoF'!$A$4:$R$4,0),FALSE)), 0, VLOOKUP(CONCATENATE($A121,Y$66),'ECM Staff time by PoF'!$A$5:$S$119,MATCH($OH$103, 'ECM Staff time by PoF'!$A$4:$R$4,0),FALSE))))*Y83</f>
        <v>0</v>
      </c>
      <c r="PF121" s="60">
        <f>IF($A121="",0,IF(VLOOKUP($A121,'ECM Staff time by PoF'!$B$5:$C$119,2,FALSE)="Not Applicable",VLOOKUP($A121,'ECM Staff time by PoF'!$B$5:$S$119,MATCH($OH$103, 'ECM Staff time by PoF'!$B$4:$R$4,0),FALSE),IF(ISERROR(VLOOKUP(CONCATENATE($A121,Z$66),'ECM Staff time by PoF'!$A$5:$S$119,MATCH($OH$103, 'ECM Staff time by PoF'!$A$4:$R$4,0),FALSE)), 0, VLOOKUP(CONCATENATE($A121,Z$66),'ECM Staff time by PoF'!$A$5:$S$119,MATCH($OH$103, 'ECM Staff time by PoF'!$A$4:$R$4,0),FALSE))))*Z83</f>
        <v>0</v>
      </c>
      <c r="PG121" s="60">
        <f>IF($A121="",0,IF(VLOOKUP($A121,'ECM Staff time by PoF'!$B$5:$C$119,2,FALSE)="Not Applicable",VLOOKUP($A121,'ECM Staff time by PoF'!$B$5:$S$119,MATCH($OH$103, 'ECM Staff time by PoF'!$B$4:$R$4,0),FALSE),IF(ISERROR(VLOOKUP(CONCATENATE($A121,AA$66),'ECM Staff time by PoF'!$A$5:$S$119,MATCH($OH$103, 'ECM Staff time by PoF'!$A$4:$R$4,0),FALSE)), 0, VLOOKUP(CONCATENATE($A121,AA$66),'ECM Staff time by PoF'!$A$5:$S$119,MATCH($OH$103, 'ECM Staff time by PoF'!$A$4:$R$4,0),FALSE))))*AA83</f>
        <v>0</v>
      </c>
      <c r="PH121" s="60">
        <f>IF($A121="",0,IF(VLOOKUP($A121,'ECM Staff time by PoF'!$B$5:$C$119,2,FALSE)="Not Applicable",VLOOKUP($A121,'ECM Staff time by PoF'!$B$5:$S$119,MATCH($OH$103, 'ECM Staff time by PoF'!$B$4:$R$4,0),FALSE),IF(ISERROR(VLOOKUP(CONCATENATE($A121,AB$66),'ECM Staff time by PoF'!$A$5:$S$119,MATCH($OH$103, 'ECM Staff time by PoF'!$A$4:$R$4,0),FALSE)), 0, VLOOKUP(CONCATENATE($A121,AB$66),'ECM Staff time by PoF'!$A$5:$S$119,MATCH($OH$103, 'ECM Staff time by PoF'!$A$4:$R$4,0),FALSE))))*AB83</f>
        <v>0</v>
      </c>
      <c r="PI121" s="60">
        <f>IF($A121="",0,IF(VLOOKUP($A121,'ECM Staff time by PoF'!$B$5:$C$119,2,FALSE)="Not Applicable",VLOOKUP($A121,'ECM Staff time by PoF'!$B$5:$S$119,MATCH($OH$103, 'ECM Staff time by PoF'!$B$4:$R$4,0),FALSE),IF(ISERROR(VLOOKUP(CONCATENATE($A121,AC$66),'ECM Staff time by PoF'!$A$5:$S$119,MATCH($OH$103, 'ECM Staff time by PoF'!$A$4:$R$4,0),FALSE)), 0, VLOOKUP(CONCATENATE($A121,AC$66),'ECM Staff time by PoF'!$A$5:$S$119,MATCH($OH$103, 'ECM Staff time by PoF'!$A$4:$R$4,0),FALSE))))*AC83</f>
        <v>0</v>
      </c>
      <c r="PJ121" s="60">
        <f>IF($A121="",0,IF(VLOOKUP($A121,'ECM Staff time by PoF'!$B$5:$C$119,2,FALSE)="Not Applicable",VLOOKUP($A121,'ECM Staff time by PoF'!$B$5:$S$119,MATCH($OH$103, 'ECM Staff time by PoF'!$B$4:$R$4,0),FALSE),IF(ISERROR(VLOOKUP(CONCATENATE($A121,AD$66),'ECM Staff time by PoF'!$A$5:$S$119,MATCH($OH$103, 'ECM Staff time by PoF'!$A$4:$R$4,0),FALSE)), 0, VLOOKUP(CONCATENATE($A121,AD$66),'ECM Staff time by PoF'!$A$5:$S$119,MATCH($OH$103, 'ECM Staff time by PoF'!$A$4:$R$4,0),FALSE))))*AD83</f>
        <v>0</v>
      </c>
      <c r="PK121" s="60">
        <f>IF($A121="",0,IF(VLOOKUP($A121,'ECM Staff time by PoF'!$B$5:$C$119,2,FALSE)="Not Applicable",VLOOKUP($A121,'ECM Staff time by PoF'!$B$5:$S$119,MATCH($OH$103, 'ECM Staff time by PoF'!$B$4:$R$4,0),FALSE),IF(ISERROR(VLOOKUP(CONCATENATE($A121,AE$66),'ECM Staff time by PoF'!$A$5:$S$119,MATCH($OH$103, 'ECM Staff time by PoF'!$A$4:$R$4,0),FALSE)), 0, VLOOKUP(CONCATENATE($A121,AE$66),'ECM Staff time by PoF'!$A$5:$S$119,MATCH($OH$103, 'ECM Staff time by PoF'!$A$4:$R$4,0),FALSE))))*AE83</f>
        <v>0</v>
      </c>
      <c r="PL121" s="60">
        <f>IF($A121="",0,IF(VLOOKUP($A121,'ECM Staff time by PoF'!$B$5:$C$119,2,FALSE)="Not Applicable",VLOOKUP($A121,'ECM Staff time by PoF'!$B$5:$S$119,MATCH($OH$103, 'ECM Staff time by PoF'!$B$4:$R$4,0),FALSE),IF(ISERROR(VLOOKUP(CONCATENATE($A121,AF$66),'ECM Staff time by PoF'!$A$5:$S$119,MATCH($OH$103, 'ECM Staff time by PoF'!$A$4:$R$4,0),FALSE)), 0, VLOOKUP(CONCATENATE($A121,AF$66),'ECM Staff time by PoF'!$A$5:$S$119,MATCH($OH$103, 'ECM Staff time by PoF'!$A$4:$R$4,0),FALSE))))*AF83</f>
        <v>0</v>
      </c>
      <c r="PM121" s="60">
        <f>IF($A121="",0,IF(VLOOKUP($A121,'ECM Staff time by PoF'!$B$5:$C$119,2,FALSE)="Not Applicable",VLOOKUP($A121,'ECM Staff time by PoF'!$B$5:$S$119,MATCH($OH$103, 'ECM Staff time by PoF'!$B$4:$R$4,0),FALSE),IF(ISERROR(VLOOKUP(CONCATENATE($A121,AG$66),'ECM Staff time by PoF'!$A$5:$S$119,MATCH($OH$103, 'ECM Staff time by PoF'!$A$4:$R$4,0),FALSE)), 0, VLOOKUP(CONCATENATE($A121,AG$66),'ECM Staff time by PoF'!$A$5:$S$119,MATCH($OH$103, 'ECM Staff time by PoF'!$A$4:$R$4,0),FALSE))))*AG83</f>
        <v>0</v>
      </c>
      <c r="PN121" s="60">
        <f>IF($A121="",0,IF(VLOOKUP($A121,'ECM Staff time by PoF'!$B$5:$C$119,2,FALSE)="Not Applicable",VLOOKUP($A121,'ECM Staff time by PoF'!$B$5:$S$119,MATCH($OH$103, 'ECM Staff time by PoF'!$B$4:$R$4,0),FALSE),IF(ISERROR(VLOOKUP(CONCATENATE($A121,AH$66),'ECM Staff time by PoF'!$A$5:$S$119,MATCH($OH$103, 'ECM Staff time by PoF'!$A$4:$R$4,0),FALSE)), 0, VLOOKUP(CONCATENATE($A121,AH$66),'ECM Staff time by PoF'!$A$5:$S$119,MATCH($OH$103, 'ECM Staff time by PoF'!$A$4:$R$4,0),FALSE))))*AH83</f>
        <v>0</v>
      </c>
      <c r="PO121" s="60">
        <f>IF($A121="",0,IF(VLOOKUP($A121,'ECM Staff time by PoF'!$B$5:$C$119,2,FALSE)="Not Applicable",VLOOKUP($A121,'ECM Staff time by PoF'!$B$5:$S$119,MATCH($OH$103, 'ECM Staff time by PoF'!$B$4:$R$4,0),FALSE),IF(ISERROR(VLOOKUP(CONCATENATE($A121,AI$66),'ECM Staff time by PoF'!$A$5:$S$119,MATCH($OH$103, 'ECM Staff time by PoF'!$A$4:$R$4,0),FALSE)), 0, VLOOKUP(CONCATENATE($A121,AI$66),'ECM Staff time by PoF'!$A$5:$S$119,MATCH($OH$103, 'ECM Staff time by PoF'!$A$4:$R$4,0),FALSE))))*AI83</f>
        <v>0</v>
      </c>
      <c r="PP121" s="60">
        <f>IF($A121="",0,IF(VLOOKUP($A121,'ECM Staff time by PoF'!$B$5:$C$119,2,FALSE)="Not Applicable",VLOOKUP($A121,'ECM Staff time by PoF'!$B$5:$S$119,MATCH($OH$103, 'ECM Staff time by PoF'!$B$4:$R$4,0),FALSE),IF(ISERROR(VLOOKUP(CONCATENATE($A121,AJ$66),'ECM Staff time by PoF'!$A$5:$S$119,MATCH($OH$103, 'ECM Staff time by PoF'!$A$4:$R$4,0),FALSE)), 0, VLOOKUP(CONCATENATE($A121,AJ$66),'ECM Staff time by PoF'!$A$5:$S$119,MATCH($OH$103, 'ECM Staff time by PoF'!$A$4:$R$4,0),FALSE))))*AJ83</f>
        <v>0</v>
      </c>
      <c r="PQ121" s="60">
        <f>IF($A121="",0,IF(VLOOKUP($A121,'ECM Staff time by PoF'!$B$5:$C$119,2,FALSE)="Not Applicable",VLOOKUP($A121,'ECM Staff time by PoF'!$B$5:$S$119,MATCH($OH$103, 'ECM Staff time by PoF'!$B$4:$R$4,0),FALSE),IF(ISERROR(VLOOKUP(CONCATENATE($A121,AK$66),'ECM Staff time by PoF'!$A$5:$S$119,MATCH($OH$103, 'ECM Staff time by PoF'!$A$4:$R$4,0),FALSE)), 0, VLOOKUP(CONCATENATE($A121,AK$66),'ECM Staff time by PoF'!$A$5:$S$119,MATCH($OH$103, 'ECM Staff time by PoF'!$A$4:$R$4,0),FALSE))))*AK83</f>
        <v>0</v>
      </c>
      <c r="PR121" s="60">
        <f>IF($A121="",0,IF(VLOOKUP($A121,'ECM Staff time by PoF'!$B$5:$C$119,2,FALSE)="Not Applicable",VLOOKUP($A121,'ECM Staff time by PoF'!$B$5:$S$119,MATCH($PR$103, 'ECM Staff time by PoF'!$B$4:$R$4,0),FALSE),IF(ISERROR(VLOOKUP(CONCATENATE($A121,B$66),'ECM Staff time by PoF'!$A$5:$S$119,MATCH($PR$103, 'ECM Staff time by PoF'!$A$4:$R$4,0),FALSE)), 0, VLOOKUP(CONCATENATE($A121,B$66),'ECM Staff time by PoF'!$A$5:$S$119,MATCH($PR$103, 'ECM Staff time by PoF'!$A$4:$R$4,0),FALSE))))*B83</f>
        <v>0</v>
      </c>
      <c r="PS121" s="60">
        <f>IF($A121="",0,IF(VLOOKUP($A121,'ECM Staff time by PoF'!$B$5:$C$119,2,FALSE)="Not Applicable",VLOOKUP($A121,'ECM Staff time by PoF'!$B$5:$S$119,MATCH($PR$103, 'ECM Staff time by PoF'!$B$4:$R$4,0),FALSE),IF(ISERROR(VLOOKUP(CONCATENATE($A121,C$66),'ECM Staff time by PoF'!$A$5:$S$119,MATCH($PR$103, 'ECM Staff time by PoF'!$A$4:$R$4,0),FALSE)), 0, VLOOKUP(CONCATENATE($A121,C$66),'ECM Staff time by PoF'!$A$5:$S$119,MATCH($PR$103, 'ECM Staff time by PoF'!$A$4:$R$4,0),FALSE))))*C83</f>
        <v>0</v>
      </c>
      <c r="PT121" s="60">
        <f>IF($A121="",0,IF(VLOOKUP($A121,'ECM Staff time by PoF'!$B$5:$C$119,2,FALSE)="Not Applicable",VLOOKUP($A121,'ECM Staff time by PoF'!$B$5:$S$119,MATCH($PR$103, 'ECM Staff time by PoF'!$B$4:$R$4,0),FALSE),IF(ISERROR(VLOOKUP(CONCATENATE($A121,D$66),'ECM Staff time by PoF'!$A$5:$S$119,MATCH($PR$103, 'ECM Staff time by PoF'!$A$4:$R$4,0),FALSE)), 0, VLOOKUP(CONCATENATE($A121,D$66),'ECM Staff time by PoF'!$A$5:$S$119,MATCH($PR$103, 'ECM Staff time by PoF'!$A$4:$R$4,0),FALSE))))*D83</f>
        <v>0</v>
      </c>
      <c r="PU121" s="60">
        <f>IF($A121="",0,IF(VLOOKUP($A121,'ECM Staff time by PoF'!$B$5:$C$119,2,FALSE)="Not Applicable",VLOOKUP($A121,'ECM Staff time by PoF'!$B$5:$S$119,MATCH($PR$103, 'ECM Staff time by PoF'!$B$4:$R$4,0),FALSE),IF(ISERROR(VLOOKUP(CONCATENATE($A121,E$66),'ECM Staff time by PoF'!$A$5:$S$119,MATCH($PR$103, 'ECM Staff time by PoF'!$A$4:$R$4,0),FALSE)), 0, VLOOKUP(CONCATENATE($A121,E$66),'ECM Staff time by PoF'!$A$5:$S$119,MATCH($PR$103, 'ECM Staff time by PoF'!$A$4:$R$4,0),FALSE))))*E83</f>
        <v>0</v>
      </c>
      <c r="PV121" s="60">
        <f>IF($A121="",0,IF(VLOOKUP($A121,'ECM Staff time by PoF'!$B$5:$C$119,2,FALSE)="Not Applicable",VLOOKUP($A121,'ECM Staff time by PoF'!$B$5:$S$119,MATCH($PR$103, 'ECM Staff time by PoF'!$B$4:$R$4,0),FALSE),IF(ISERROR(VLOOKUP(CONCATENATE($A121,F$66),'ECM Staff time by PoF'!$A$5:$S$119,MATCH($PR$103, 'ECM Staff time by PoF'!$A$4:$R$4,0),FALSE)), 0, VLOOKUP(CONCATENATE($A121,F$66),'ECM Staff time by PoF'!$A$5:$S$119,MATCH($PR$103, 'ECM Staff time by PoF'!$A$4:$R$4,0),FALSE))))*F83</f>
        <v>0</v>
      </c>
      <c r="PW121" s="60">
        <f>IF($A121="",0,IF(VLOOKUP($A121,'ECM Staff time by PoF'!$B$5:$C$119,2,FALSE)="Not Applicable",VLOOKUP($A121,'ECM Staff time by PoF'!$B$5:$S$119,MATCH($PR$103, 'ECM Staff time by PoF'!$B$4:$R$4,0),FALSE),IF(ISERROR(VLOOKUP(CONCATENATE($A121,G$66),'ECM Staff time by PoF'!$A$5:$S$119,MATCH($PR$103, 'ECM Staff time by PoF'!$A$4:$R$4,0),FALSE)), 0, VLOOKUP(CONCATENATE($A121,G$66),'ECM Staff time by PoF'!$A$5:$S$119,MATCH($PR$103, 'ECM Staff time by PoF'!$A$4:$R$4,0),FALSE))))*G83</f>
        <v>0</v>
      </c>
      <c r="PX121" s="60">
        <f>IF($A121="",0,IF(VLOOKUP($A121,'ECM Staff time by PoF'!$B$5:$C$119,2,FALSE)="Not Applicable",VLOOKUP($A121,'ECM Staff time by PoF'!$B$5:$S$119,MATCH($PR$103, 'ECM Staff time by PoF'!$B$4:$R$4,0),FALSE),IF(ISERROR(VLOOKUP(CONCATENATE($A121,H$66),'ECM Staff time by PoF'!$A$5:$S$119,MATCH($PR$103, 'ECM Staff time by PoF'!$A$4:$R$4,0),FALSE)), 0, VLOOKUP(CONCATENATE($A121,H$66),'ECM Staff time by PoF'!$A$5:$S$119,MATCH($PR$103, 'ECM Staff time by PoF'!$A$4:$R$4,0),FALSE))))*H83</f>
        <v>0</v>
      </c>
      <c r="PY121" s="60">
        <f>IF($A121="",0,IF(VLOOKUP($A121,'ECM Staff time by PoF'!$B$5:$C$119,2,FALSE)="Not Applicable",VLOOKUP($A121,'ECM Staff time by PoF'!$B$5:$S$119,MATCH($PR$103, 'ECM Staff time by PoF'!$B$4:$R$4,0),FALSE),IF(ISERROR(VLOOKUP(CONCATENATE($A121,I$66),'ECM Staff time by PoF'!$A$5:$S$119,MATCH($PR$103, 'ECM Staff time by PoF'!$A$4:$R$4,0),FALSE)), 0, VLOOKUP(CONCATENATE($A121,I$66),'ECM Staff time by PoF'!$A$5:$S$119,MATCH($PR$103, 'ECM Staff time by PoF'!$A$4:$R$4,0),FALSE))))*I83</f>
        <v>0</v>
      </c>
      <c r="PZ121" s="60">
        <f>IF($A121="",0,IF(VLOOKUP($A121,'ECM Staff time by PoF'!$B$5:$C$119,2,FALSE)="Not Applicable",VLOOKUP($A121,'ECM Staff time by PoF'!$B$5:$S$119,MATCH($PR$103, 'ECM Staff time by PoF'!$B$4:$R$4,0),FALSE),IF(ISERROR(VLOOKUP(CONCATENATE($A121,J$66),'ECM Staff time by PoF'!$A$5:$S$119,MATCH($PR$103, 'ECM Staff time by PoF'!$A$4:$R$4,0),FALSE)), 0, VLOOKUP(CONCATENATE($A121,J$66),'ECM Staff time by PoF'!$A$5:$S$119,MATCH($PR$103, 'ECM Staff time by PoF'!$A$4:$R$4,0),FALSE))))*J83</f>
        <v>0</v>
      </c>
      <c r="QA121" s="60">
        <f>IF($A121="",0,IF(VLOOKUP($A121,'ECM Staff time by PoF'!$B$5:$C$119,2,FALSE)="Not Applicable",VLOOKUP($A121,'ECM Staff time by PoF'!$B$5:$S$119,MATCH($PR$103, 'ECM Staff time by PoF'!$B$4:$R$4,0),FALSE),IF(ISERROR(VLOOKUP(CONCATENATE($A121,K$66),'ECM Staff time by PoF'!$A$5:$S$119,MATCH($PR$103, 'ECM Staff time by PoF'!$A$4:$R$4,0),FALSE)), 0, VLOOKUP(CONCATENATE($A121,K$66),'ECM Staff time by PoF'!$A$5:$S$119,MATCH($PR$103, 'ECM Staff time by PoF'!$A$4:$R$4,0),FALSE))))*K83</f>
        <v>0</v>
      </c>
      <c r="QB121" s="60">
        <f>IF($A121="",0,IF(VLOOKUP($A121,'ECM Staff time by PoF'!$B$5:$C$119,2,FALSE)="Not Applicable",VLOOKUP($A121,'ECM Staff time by PoF'!$B$5:$S$119,MATCH($PR$103, 'ECM Staff time by PoF'!$B$4:$R$4,0),FALSE),IF(ISERROR(VLOOKUP(CONCATENATE($A121,L$66),'ECM Staff time by PoF'!$A$5:$S$119,MATCH($PR$103, 'ECM Staff time by PoF'!$A$4:$R$4,0),FALSE)), 0, VLOOKUP(CONCATENATE($A121,L$66),'ECM Staff time by PoF'!$A$5:$S$119,MATCH($PR$103, 'ECM Staff time by PoF'!$A$4:$R$4,0),FALSE))))*L83</f>
        <v>0</v>
      </c>
      <c r="QC121" s="60">
        <f>IF($A121="",0,IF(VLOOKUP($A121,'ECM Staff time by PoF'!$B$5:$C$119,2,FALSE)="Not Applicable",VLOOKUP($A121,'ECM Staff time by PoF'!$B$5:$S$119,MATCH($PR$103, 'ECM Staff time by PoF'!$B$4:$R$4,0),FALSE),IF(ISERROR(VLOOKUP(CONCATENATE($A121,M$66),'ECM Staff time by PoF'!$A$5:$S$119,MATCH($PR$103, 'ECM Staff time by PoF'!$A$4:$R$4,0),FALSE)), 0, VLOOKUP(CONCATENATE($A121,M$66),'ECM Staff time by PoF'!$A$5:$S$119,MATCH($PR$103, 'ECM Staff time by PoF'!$A$4:$R$4,0),FALSE))))*M83</f>
        <v>0</v>
      </c>
      <c r="QD121" s="60">
        <f>IF($A121="",0,IF(VLOOKUP($A121,'ECM Staff time by PoF'!$B$5:$C$119,2,FALSE)="Not Applicable",VLOOKUP($A121,'ECM Staff time by PoF'!$B$5:$S$119,MATCH($PR$103, 'ECM Staff time by PoF'!$B$4:$R$4,0),FALSE),IF(ISERROR(VLOOKUP(CONCATENATE($A121,N$66),'ECM Staff time by PoF'!$A$5:$S$119,MATCH($PR$103, 'ECM Staff time by PoF'!$A$4:$R$4,0),FALSE)), 0, VLOOKUP(CONCATENATE($A121,N$66),'ECM Staff time by PoF'!$A$5:$S$119,MATCH($PR$103, 'ECM Staff time by PoF'!$A$4:$R$4,0),FALSE))))*N83</f>
        <v>0</v>
      </c>
      <c r="QE121" s="60">
        <f>IF($A121="",0,IF(VLOOKUP($A121,'ECM Staff time by PoF'!$B$5:$C$119,2,FALSE)="Not Applicable",VLOOKUP($A121,'ECM Staff time by PoF'!$B$5:$S$119,MATCH($PR$103, 'ECM Staff time by PoF'!$B$4:$R$4,0),FALSE),IF(ISERROR(VLOOKUP(CONCATENATE($A121,O$66),'ECM Staff time by PoF'!$A$5:$S$119,MATCH($PR$103, 'ECM Staff time by PoF'!$A$4:$R$4,0),FALSE)), 0, VLOOKUP(CONCATENATE($A121,O$66),'ECM Staff time by PoF'!$A$5:$S$119,MATCH($PR$103, 'ECM Staff time by PoF'!$A$4:$R$4,0),FALSE))))*O83</f>
        <v>0</v>
      </c>
      <c r="QF121" s="60">
        <f>IF($A121="",0,IF(VLOOKUP($A121,'ECM Staff time by PoF'!$B$5:$C$119,2,FALSE)="Not Applicable",VLOOKUP($A121,'ECM Staff time by PoF'!$B$5:$S$119,MATCH($PR$103, 'ECM Staff time by PoF'!$B$4:$R$4,0),FALSE),IF(ISERROR(VLOOKUP(CONCATENATE($A121,P$66),'ECM Staff time by PoF'!$A$5:$S$119,MATCH($PR$103, 'ECM Staff time by PoF'!$A$4:$R$4,0),FALSE)), 0, VLOOKUP(CONCATENATE($A121,P$66),'ECM Staff time by PoF'!$A$5:$S$119,MATCH($PR$103, 'ECM Staff time by PoF'!$A$4:$R$4,0),FALSE))))*P83</f>
        <v>0</v>
      </c>
      <c r="QG121" s="60">
        <f>IF($A121="",0,IF(VLOOKUP($A121,'ECM Staff time by PoF'!$B$5:$C$119,2,FALSE)="Not Applicable",VLOOKUP($A121,'ECM Staff time by PoF'!$B$5:$S$119,MATCH($PR$103, 'ECM Staff time by PoF'!$B$4:$R$4,0),FALSE),IF(ISERROR(VLOOKUP(CONCATENATE($A121,Q$66),'ECM Staff time by PoF'!$A$5:$S$119,MATCH($PR$103, 'ECM Staff time by PoF'!$A$4:$R$4,0),FALSE)), 0, VLOOKUP(CONCATENATE($A121,Q$66),'ECM Staff time by PoF'!$A$5:$S$119,MATCH($PR$103, 'ECM Staff time by PoF'!$A$4:$R$4,0),FALSE))))*Q83</f>
        <v>0</v>
      </c>
      <c r="QH121" s="60">
        <f>IF($A121="",0,IF(VLOOKUP($A121,'ECM Staff time by PoF'!$B$5:$C$119,2,FALSE)="Not Applicable",VLOOKUP($A121,'ECM Staff time by PoF'!$B$5:$S$119,MATCH($PR$103, 'ECM Staff time by PoF'!$B$4:$R$4,0),FALSE),IF(ISERROR(VLOOKUP(CONCATENATE($A121,R$66),'ECM Staff time by PoF'!$A$5:$S$119,MATCH($PR$103, 'ECM Staff time by PoF'!$A$4:$R$4,0),FALSE)), 0, VLOOKUP(CONCATENATE($A121,R$66),'ECM Staff time by PoF'!$A$5:$S$119,MATCH($PR$103, 'ECM Staff time by PoF'!$A$4:$R$4,0),FALSE))))*R83</f>
        <v>0</v>
      </c>
      <c r="QI121" s="60">
        <f>IF($A121="",0,IF(VLOOKUP($A121,'ECM Staff time by PoF'!$B$5:$C$119,2,FALSE)="Not Applicable",VLOOKUP($A121,'ECM Staff time by PoF'!$B$5:$S$119,MATCH($PR$103, 'ECM Staff time by PoF'!$B$4:$R$4,0),FALSE),IF(ISERROR(VLOOKUP(CONCATENATE($A121,S$66),'ECM Staff time by PoF'!$A$5:$S$119,MATCH($PR$103, 'ECM Staff time by PoF'!$A$4:$R$4,0),FALSE)), 0, VLOOKUP(CONCATENATE($A121,S$66),'ECM Staff time by PoF'!$A$5:$S$119,MATCH($PR$103, 'ECM Staff time by PoF'!$A$4:$R$4,0),FALSE))))*S83</f>
        <v>0</v>
      </c>
      <c r="QJ121" s="60">
        <f>IF($A121="",0,IF(VLOOKUP($A121,'ECM Staff time by PoF'!$B$5:$C$119,2,FALSE)="Not Applicable",VLOOKUP($A121,'ECM Staff time by PoF'!$B$5:$S$119,MATCH($PR$103, 'ECM Staff time by PoF'!$B$4:$R$4,0),FALSE),IF(ISERROR(VLOOKUP(CONCATENATE($A121,T$66),'ECM Staff time by PoF'!$A$5:$S$119,MATCH($PR$103, 'ECM Staff time by PoF'!$A$4:$R$4,0),FALSE)), 0, VLOOKUP(CONCATENATE($A121,T$66),'ECM Staff time by PoF'!$A$5:$S$119,MATCH($PR$103, 'ECM Staff time by PoF'!$A$4:$R$4,0),FALSE))))*T83</f>
        <v>0</v>
      </c>
      <c r="QK121" s="60">
        <f>IF($A121="",0,IF(VLOOKUP($A121,'ECM Staff time by PoF'!$B$5:$C$119,2,FALSE)="Not Applicable",VLOOKUP($A121,'ECM Staff time by PoF'!$B$5:$S$119,MATCH($PR$103, 'ECM Staff time by PoF'!$B$4:$R$4,0),FALSE),IF(ISERROR(VLOOKUP(CONCATENATE($A121,U$66),'ECM Staff time by PoF'!$A$5:$S$119,MATCH($PR$103, 'ECM Staff time by PoF'!$A$4:$R$4,0),FALSE)), 0, VLOOKUP(CONCATENATE($A121,U$66),'ECM Staff time by PoF'!$A$5:$S$119,MATCH($PR$103, 'ECM Staff time by PoF'!$A$4:$R$4,0),FALSE))))*U83</f>
        <v>0</v>
      </c>
      <c r="QL121" s="60">
        <f>IF($A121="",0,IF(VLOOKUP($A121,'ECM Staff time by PoF'!$B$5:$C$119,2,FALSE)="Not Applicable",VLOOKUP($A121,'ECM Staff time by PoF'!$B$5:$S$119,MATCH($PR$103, 'ECM Staff time by PoF'!$B$4:$R$4,0),FALSE),IF(ISERROR(VLOOKUP(CONCATENATE($A121,V$66),'ECM Staff time by PoF'!$A$5:$S$119,MATCH($PR$103, 'ECM Staff time by PoF'!$A$4:$R$4,0),FALSE)), 0, VLOOKUP(CONCATENATE($A121,V$66),'ECM Staff time by PoF'!$A$5:$S$119,MATCH($PR$103, 'ECM Staff time by PoF'!$A$4:$R$4,0),FALSE))))*V83</f>
        <v>0</v>
      </c>
      <c r="QM121" s="60">
        <f>IF($A121="",0,IF(VLOOKUP($A121,'ECM Staff time by PoF'!$B$5:$C$119,2,FALSE)="Not Applicable",VLOOKUP($A121,'ECM Staff time by PoF'!$B$5:$S$119,MATCH($PR$103, 'ECM Staff time by PoF'!$B$4:$R$4,0),FALSE),IF(ISERROR(VLOOKUP(CONCATENATE($A121,W$66),'ECM Staff time by PoF'!$A$5:$S$119,MATCH($PR$103, 'ECM Staff time by PoF'!$A$4:$R$4,0),FALSE)), 0, VLOOKUP(CONCATENATE($A121,W$66),'ECM Staff time by PoF'!$A$5:$S$119,MATCH($PR$103, 'ECM Staff time by PoF'!$A$4:$R$4,0),FALSE))))*W83</f>
        <v>0</v>
      </c>
      <c r="QN121" s="60">
        <f>IF($A121="",0,IF(VLOOKUP($A121,'ECM Staff time by PoF'!$B$5:$C$119,2,FALSE)="Not Applicable",VLOOKUP($A121,'ECM Staff time by PoF'!$B$5:$S$119,MATCH($PR$103, 'ECM Staff time by PoF'!$B$4:$R$4,0),FALSE),IF(ISERROR(VLOOKUP(CONCATENATE($A121,X$66),'ECM Staff time by PoF'!$A$5:$S$119,MATCH($PR$103, 'ECM Staff time by PoF'!$A$4:$R$4,0),FALSE)), 0, VLOOKUP(CONCATENATE($A121,X$66),'ECM Staff time by PoF'!$A$5:$S$119,MATCH($PR$103, 'ECM Staff time by PoF'!$A$4:$R$4,0),FALSE))))*X83</f>
        <v>0</v>
      </c>
      <c r="QO121" s="60">
        <f>IF($A121="",0,IF(VLOOKUP($A121,'ECM Staff time by PoF'!$B$5:$C$119,2,FALSE)="Not Applicable",VLOOKUP($A121,'ECM Staff time by PoF'!$B$5:$S$119,MATCH($PR$103, 'ECM Staff time by PoF'!$B$4:$R$4,0),FALSE),IF(ISERROR(VLOOKUP(CONCATENATE($A121,Y$66),'ECM Staff time by PoF'!$A$5:$S$119,MATCH($PR$103, 'ECM Staff time by PoF'!$A$4:$R$4,0),FALSE)), 0, VLOOKUP(CONCATENATE($A121,Y$66),'ECM Staff time by PoF'!$A$5:$S$119,MATCH($PR$103, 'ECM Staff time by PoF'!$A$4:$R$4,0),FALSE))))*Y83</f>
        <v>0</v>
      </c>
      <c r="QP121" s="60">
        <f>IF($A121="",0,IF(VLOOKUP($A121,'ECM Staff time by PoF'!$B$5:$C$119,2,FALSE)="Not Applicable",VLOOKUP($A121,'ECM Staff time by PoF'!$B$5:$S$119,MATCH($PR$103, 'ECM Staff time by PoF'!$B$4:$R$4,0),FALSE),IF(ISERROR(VLOOKUP(CONCATENATE($A121,Z$66),'ECM Staff time by PoF'!$A$5:$S$119,MATCH($PR$103, 'ECM Staff time by PoF'!$A$4:$R$4,0),FALSE)), 0, VLOOKUP(CONCATENATE($A121,Z$66),'ECM Staff time by PoF'!$A$5:$S$119,MATCH($PR$103, 'ECM Staff time by PoF'!$A$4:$R$4,0),FALSE))))*Z83</f>
        <v>0</v>
      </c>
      <c r="QQ121" s="60">
        <f>IF($A121="",0,IF(VLOOKUP($A121,'ECM Staff time by PoF'!$B$5:$C$119,2,FALSE)="Not Applicable",VLOOKUP($A121,'ECM Staff time by PoF'!$B$5:$S$119,MATCH($PR$103, 'ECM Staff time by PoF'!$B$4:$R$4,0),FALSE),IF(ISERROR(VLOOKUP(CONCATENATE($A121,AA$66),'ECM Staff time by PoF'!$A$5:$S$119,MATCH($PR$103, 'ECM Staff time by PoF'!$A$4:$R$4,0),FALSE)), 0, VLOOKUP(CONCATENATE($A121,AA$66),'ECM Staff time by PoF'!$A$5:$S$119,MATCH($PR$103, 'ECM Staff time by PoF'!$A$4:$R$4,0),FALSE))))*AA83</f>
        <v>0</v>
      </c>
      <c r="QR121" s="60">
        <f>IF($A121="",0,IF(VLOOKUP($A121,'ECM Staff time by PoF'!$B$5:$C$119,2,FALSE)="Not Applicable",VLOOKUP($A121,'ECM Staff time by PoF'!$B$5:$S$119,MATCH($PR$103, 'ECM Staff time by PoF'!$B$4:$R$4,0),FALSE),IF(ISERROR(VLOOKUP(CONCATENATE($A121,AB$66),'ECM Staff time by PoF'!$A$5:$S$119,MATCH($PR$103, 'ECM Staff time by PoF'!$A$4:$R$4,0),FALSE)), 0, VLOOKUP(CONCATENATE($A121,AB$66),'ECM Staff time by PoF'!$A$5:$S$119,MATCH($PR$103, 'ECM Staff time by PoF'!$A$4:$R$4,0),FALSE))))*AB83</f>
        <v>0</v>
      </c>
      <c r="QS121" s="60">
        <f>IF($A121="",0,IF(VLOOKUP($A121,'ECM Staff time by PoF'!$B$5:$C$119,2,FALSE)="Not Applicable",VLOOKUP($A121,'ECM Staff time by PoF'!$B$5:$S$119,MATCH($PR$103, 'ECM Staff time by PoF'!$B$4:$R$4,0),FALSE),IF(ISERROR(VLOOKUP(CONCATENATE($A121,AC$66),'ECM Staff time by PoF'!$A$5:$S$119,MATCH($PR$103, 'ECM Staff time by PoF'!$A$4:$R$4,0),FALSE)), 0, VLOOKUP(CONCATENATE($A121,AC$66),'ECM Staff time by PoF'!$A$5:$S$119,MATCH($PR$103, 'ECM Staff time by PoF'!$A$4:$R$4,0),FALSE))))*AC83</f>
        <v>0</v>
      </c>
      <c r="QT121" s="60">
        <f>IF($A121="",0,IF(VLOOKUP($A121,'ECM Staff time by PoF'!$B$5:$C$119,2,FALSE)="Not Applicable",VLOOKUP($A121,'ECM Staff time by PoF'!$B$5:$S$119,MATCH($PR$103, 'ECM Staff time by PoF'!$B$4:$R$4,0),FALSE),IF(ISERROR(VLOOKUP(CONCATENATE($A121,AD$66),'ECM Staff time by PoF'!$A$5:$S$119,MATCH($PR$103, 'ECM Staff time by PoF'!$A$4:$R$4,0),FALSE)), 0, VLOOKUP(CONCATENATE($A121,AD$66),'ECM Staff time by PoF'!$A$5:$S$119,MATCH($PR$103, 'ECM Staff time by PoF'!$A$4:$R$4,0),FALSE))))*AD83</f>
        <v>0</v>
      </c>
      <c r="QU121" s="60">
        <f>IF($A121="",0,IF(VLOOKUP($A121,'ECM Staff time by PoF'!$B$5:$C$119,2,FALSE)="Not Applicable",VLOOKUP($A121,'ECM Staff time by PoF'!$B$5:$S$119,MATCH($PR$103, 'ECM Staff time by PoF'!$B$4:$R$4,0),FALSE),IF(ISERROR(VLOOKUP(CONCATENATE($A121,AE$66),'ECM Staff time by PoF'!$A$5:$S$119,MATCH($PR$103, 'ECM Staff time by PoF'!$A$4:$R$4,0),FALSE)), 0, VLOOKUP(CONCATENATE($A121,AE$66),'ECM Staff time by PoF'!$A$5:$S$119,MATCH($PR$103, 'ECM Staff time by PoF'!$A$4:$R$4,0),FALSE))))*AE83</f>
        <v>0</v>
      </c>
      <c r="QV121" s="60">
        <f>IF($A121="",0,IF(VLOOKUP($A121,'ECM Staff time by PoF'!$B$5:$C$119,2,FALSE)="Not Applicable",VLOOKUP($A121,'ECM Staff time by PoF'!$B$5:$S$119,MATCH($PR$103, 'ECM Staff time by PoF'!$B$4:$R$4,0),FALSE),IF(ISERROR(VLOOKUP(CONCATENATE($A121,AF$66),'ECM Staff time by PoF'!$A$5:$S$119,MATCH($PR$103, 'ECM Staff time by PoF'!$A$4:$R$4,0),FALSE)), 0, VLOOKUP(CONCATENATE($A121,AF$66),'ECM Staff time by PoF'!$A$5:$S$119,MATCH($PR$103, 'ECM Staff time by PoF'!$A$4:$R$4,0),FALSE))))*AF83</f>
        <v>0</v>
      </c>
      <c r="QW121" s="60">
        <f>IF($A121="",0,IF(VLOOKUP($A121,'ECM Staff time by PoF'!$B$5:$C$119,2,FALSE)="Not Applicable",VLOOKUP($A121,'ECM Staff time by PoF'!$B$5:$S$119,MATCH($PR$103, 'ECM Staff time by PoF'!$B$4:$R$4,0),FALSE),IF(ISERROR(VLOOKUP(CONCATENATE($A121,AG$66),'ECM Staff time by PoF'!$A$5:$S$119,MATCH($PR$103, 'ECM Staff time by PoF'!$A$4:$R$4,0),FALSE)), 0, VLOOKUP(CONCATENATE($A121,AG$66),'ECM Staff time by PoF'!$A$5:$S$119,MATCH($PR$103, 'ECM Staff time by PoF'!$A$4:$R$4,0),FALSE))))*AG83</f>
        <v>0</v>
      </c>
      <c r="QX121" s="60">
        <f>IF($A121="",0,IF(VLOOKUP($A121,'ECM Staff time by PoF'!$B$5:$C$119,2,FALSE)="Not Applicable",VLOOKUP($A121,'ECM Staff time by PoF'!$B$5:$S$119,MATCH($PR$103, 'ECM Staff time by PoF'!$B$4:$R$4,0),FALSE),IF(ISERROR(VLOOKUP(CONCATENATE($A121,AH$66),'ECM Staff time by PoF'!$A$5:$S$119,MATCH($PR$103, 'ECM Staff time by PoF'!$A$4:$R$4,0),FALSE)), 0, VLOOKUP(CONCATENATE($A121,AH$66),'ECM Staff time by PoF'!$A$5:$S$119,MATCH($PR$103, 'ECM Staff time by PoF'!$A$4:$R$4,0),FALSE))))*AH83</f>
        <v>0</v>
      </c>
      <c r="QY121" s="60">
        <f>IF($A121="",0,IF(VLOOKUP($A121,'ECM Staff time by PoF'!$B$5:$C$119,2,FALSE)="Not Applicable",VLOOKUP($A121,'ECM Staff time by PoF'!$B$5:$S$119,MATCH($PR$103, 'ECM Staff time by PoF'!$B$4:$R$4,0),FALSE),IF(ISERROR(VLOOKUP(CONCATENATE($A121,AI$66),'ECM Staff time by PoF'!$A$5:$S$119,MATCH($PR$103, 'ECM Staff time by PoF'!$A$4:$R$4,0),FALSE)), 0, VLOOKUP(CONCATENATE($A121,AI$66),'ECM Staff time by PoF'!$A$5:$S$119,MATCH($PR$103, 'ECM Staff time by PoF'!$A$4:$R$4,0),FALSE))))*AI83</f>
        <v>0</v>
      </c>
      <c r="QZ121" s="60">
        <f>IF($A121="",0,IF(VLOOKUP($A121,'ECM Staff time by PoF'!$B$5:$C$119,2,FALSE)="Not Applicable",VLOOKUP($A121,'ECM Staff time by PoF'!$B$5:$S$119,MATCH($PR$103, 'ECM Staff time by PoF'!$B$4:$R$4,0),FALSE),IF(ISERROR(VLOOKUP(CONCATENATE($A121,AJ$66),'ECM Staff time by PoF'!$A$5:$S$119,MATCH($PR$103, 'ECM Staff time by PoF'!$A$4:$R$4,0),FALSE)), 0, VLOOKUP(CONCATENATE($A121,AJ$66),'ECM Staff time by PoF'!$A$5:$S$119,MATCH($PR$103, 'ECM Staff time by PoF'!$A$4:$R$4,0),FALSE))))*AJ83</f>
        <v>0</v>
      </c>
      <c r="RA121" s="202">
        <f>IF($A121="",0,IF(VLOOKUP($A121,'ECM Staff time by PoF'!$B$5:$C$119,2,FALSE)="Not Applicable",VLOOKUP($A121,'ECM Staff time by PoF'!$B$5:$S$119,MATCH($PR$103, 'ECM Staff time by PoF'!$B$4:$R$4,0),FALSE),IF(ISERROR(VLOOKUP(CONCATENATE($A121,AK$66),'ECM Staff time by PoF'!$A$5:$S$119,MATCH($PR$103, 'ECM Staff time by PoF'!$A$4:$R$4,0),FALSE)), 0, VLOOKUP(CONCATENATE($A121,AK$66),'ECM Staff time by PoF'!$A$5:$S$119,MATCH($PR$103, 'ECM Staff time by PoF'!$A$4:$R$4,0),FALSE))))*AK83</f>
        <v>0</v>
      </c>
      <c r="RB121" s="60">
        <f>IF($A121="",0,IF(VLOOKUP($A121,'ECM Staff time by PoF'!$B$5:$C$119,2,FALSE)="Not Applicable",VLOOKUP($A121,'ECM Staff time by PoF'!$B$5:$S$119,MATCH($RB$103, 'ECM Staff time by PoF'!$B$4:$R$4,0),FALSE),IF(ISERROR(VLOOKUP(CONCATENATE($A121,B$66),'ECM Staff time by PoF'!$A$5:$S$119,MATCH($RB$103, 'ECM Staff time by PoF'!$A$4:$R$4,0),FALSE)), 0, VLOOKUP(CONCATENATE($A121,B$66),'ECM Staff time by PoF'!$A$5:$S$119,MATCH($RB$103, 'ECM Staff time by PoF'!$A$4:$R$4,0),FALSE))))*B83</f>
        <v>0</v>
      </c>
      <c r="RC121" s="60">
        <f>IF($A121="",0,IF(VLOOKUP($A121,'ECM Staff time by PoF'!$B$5:$C$119,2,FALSE)="Not Applicable",VLOOKUP($A121,'ECM Staff time by PoF'!$B$5:$S$119,MATCH($RB$103, 'ECM Staff time by PoF'!$B$4:$R$4,0),FALSE),IF(ISERROR(VLOOKUP(CONCATENATE($A121,C$66),'ECM Staff time by PoF'!$A$5:$S$119,MATCH($RB$103, 'ECM Staff time by PoF'!$A$4:$R$4,0),FALSE)), 0, VLOOKUP(CONCATENATE($A121,C$66),'ECM Staff time by PoF'!$A$5:$S$119,MATCH($RB$103, 'ECM Staff time by PoF'!$A$4:$R$4,0),FALSE))))*C83</f>
        <v>0</v>
      </c>
      <c r="RD121" s="60">
        <f>IF($A121="",0,IF(VLOOKUP($A121,'ECM Staff time by PoF'!$B$5:$C$119,2,FALSE)="Not Applicable",VLOOKUP($A121,'ECM Staff time by PoF'!$B$5:$S$119,MATCH($RB$103, 'ECM Staff time by PoF'!$B$4:$R$4,0),FALSE),IF(ISERROR(VLOOKUP(CONCATENATE($A121,D$66),'ECM Staff time by PoF'!$A$5:$S$119,MATCH($RB$103, 'ECM Staff time by PoF'!$A$4:$R$4,0),FALSE)), 0, VLOOKUP(CONCATENATE($A121,D$66),'ECM Staff time by PoF'!$A$5:$S$119,MATCH($RB$103, 'ECM Staff time by PoF'!$A$4:$R$4,0),FALSE))))*D83</f>
        <v>0</v>
      </c>
      <c r="RE121" s="60">
        <f>IF($A121="",0,IF(VLOOKUP($A121,'ECM Staff time by PoF'!$B$5:$C$119,2,FALSE)="Not Applicable",VLOOKUP($A121,'ECM Staff time by PoF'!$B$5:$S$119,MATCH($RB$103, 'ECM Staff time by PoF'!$B$4:$R$4,0),FALSE),IF(ISERROR(VLOOKUP(CONCATENATE($A121,E$66),'ECM Staff time by PoF'!$A$5:$S$119,MATCH($RB$103, 'ECM Staff time by PoF'!$A$4:$R$4,0),FALSE)), 0, VLOOKUP(CONCATENATE($A121,E$66),'ECM Staff time by PoF'!$A$5:$S$119,MATCH($RB$103, 'ECM Staff time by PoF'!$A$4:$R$4,0),FALSE))))*E83</f>
        <v>0</v>
      </c>
      <c r="RF121" s="60">
        <f>IF($A121="",0,IF(VLOOKUP($A121,'ECM Staff time by PoF'!$B$5:$C$119,2,FALSE)="Not Applicable",VLOOKUP($A121,'ECM Staff time by PoF'!$B$5:$S$119,MATCH($RB$103, 'ECM Staff time by PoF'!$B$4:$R$4,0),FALSE),IF(ISERROR(VLOOKUP(CONCATENATE($A121,F$66),'ECM Staff time by PoF'!$A$5:$S$119,MATCH($RB$103, 'ECM Staff time by PoF'!$A$4:$R$4,0),FALSE)), 0, VLOOKUP(CONCATENATE($A121,F$66),'ECM Staff time by PoF'!$A$5:$S$119,MATCH($RB$103, 'ECM Staff time by PoF'!$A$4:$R$4,0),FALSE))))*F83</f>
        <v>0</v>
      </c>
      <c r="RG121" s="60">
        <f>IF($A121="",0,IF(VLOOKUP($A121,'ECM Staff time by PoF'!$B$5:$C$119,2,FALSE)="Not Applicable",VLOOKUP($A121,'ECM Staff time by PoF'!$B$5:$S$119,MATCH($RB$103, 'ECM Staff time by PoF'!$B$4:$R$4,0),FALSE),IF(ISERROR(VLOOKUP(CONCATENATE($A121,G$66),'ECM Staff time by PoF'!$A$5:$S$119,MATCH($RB$103, 'ECM Staff time by PoF'!$A$4:$R$4,0),FALSE)), 0, VLOOKUP(CONCATENATE($A121,G$66),'ECM Staff time by PoF'!$A$5:$S$119,MATCH($RB$103, 'ECM Staff time by PoF'!$A$4:$R$4,0),FALSE))))*G83</f>
        <v>0</v>
      </c>
      <c r="RH121" s="60">
        <f>IF($A121="",0,IF(VLOOKUP($A121,'ECM Staff time by PoF'!$B$5:$C$119,2,FALSE)="Not Applicable",VLOOKUP($A121,'ECM Staff time by PoF'!$B$5:$S$119,MATCH($RB$103, 'ECM Staff time by PoF'!$B$4:$R$4,0),FALSE),IF(ISERROR(VLOOKUP(CONCATENATE($A121,H$66),'ECM Staff time by PoF'!$A$5:$S$119,MATCH($RB$103, 'ECM Staff time by PoF'!$A$4:$R$4,0),FALSE)), 0, VLOOKUP(CONCATENATE($A121,H$66),'ECM Staff time by PoF'!$A$5:$S$119,MATCH($RB$103, 'ECM Staff time by PoF'!$A$4:$R$4,0),FALSE))))*H83</f>
        <v>0</v>
      </c>
      <c r="RI121" s="60">
        <f>IF($A121="",0,IF(VLOOKUP($A121,'ECM Staff time by PoF'!$B$5:$C$119,2,FALSE)="Not Applicable",VLOOKUP($A121,'ECM Staff time by PoF'!$B$5:$S$119,MATCH($RB$103, 'ECM Staff time by PoF'!$B$4:$R$4,0),FALSE),IF(ISERROR(VLOOKUP(CONCATENATE($A121,I$66),'ECM Staff time by PoF'!$A$5:$S$119,MATCH($RB$103, 'ECM Staff time by PoF'!$A$4:$R$4,0),FALSE)), 0, VLOOKUP(CONCATENATE($A121,I$66),'ECM Staff time by PoF'!$A$5:$S$119,MATCH($RB$103, 'ECM Staff time by PoF'!$A$4:$R$4,0),FALSE))))*I83</f>
        <v>0</v>
      </c>
      <c r="RJ121" s="60">
        <f>IF($A121="",0,IF(VLOOKUP($A121,'ECM Staff time by PoF'!$B$5:$C$119,2,FALSE)="Not Applicable",VLOOKUP($A121,'ECM Staff time by PoF'!$B$5:$S$119,MATCH($RB$103, 'ECM Staff time by PoF'!$B$4:$R$4,0),FALSE),IF(ISERROR(VLOOKUP(CONCATENATE($A121,J$66),'ECM Staff time by PoF'!$A$5:$S$119,MATCH($RB$103, 'ECM Staff time by PoF'!$A$4:$R$4,0),FALSE)), 0, VLOOKUP(CONCATENATE($A121,J$66),'ECM Staff time by PoF'!$A$5:$S$119,MATCH($RB$103, 'ECM Staff time by PoF'!$A$4:$R$4,0),FALSE))))*J83</f>
        <v>0</v>
      </c>
      <c r="RK121" s="60">
        <f>IF($A121="",0,IF(VLOOKUP($A121,'ECM Staff time by PoF'!$B$5:$C$119,2,FALSE)="Not Applicable",VLOOKUP($A121,'ECM Staff time by PoF'!$B$5:$S$119,MATCH($RB$103, 'ECM Staff time by PoF'!$B$4:$R$4,0),FALSE),IF(ISERROR(VLOOKUP(CONCATENATE($A121,K$66),'ECM Staff time by PoF'!$A$5:$S$119,MATCH($RB$103, 'ECM Staff time by PoF'!$A$4:$R$4,0),FALSE)), 0, VLOOKUP(CONCATENATE($A121,K$66),'ECM Staff time by PoF'!$A$5:$S$119,MATCH($RB$103, 'ECM Staff time by PoF'!$A$4:$R$4,0),FALSE))))*K83</f>
        <v>0</v>
      </c>
      <c r="RL121" s="60">
        <f>IF($A121="",0,IF(VLOOKUP($A121,'ECM Staff time by PoF'!$B$5:$C$119,2,FALSE)="Not Applicable",VLOOKUP($A121,'ECM Staff time by PoF'!$B$5:$S$119,MATCH($RB$103, 'ECM Staff time by PoF'!$B$4:$R$4,0),FALSE),IF(ISERROR(VLOOKUP(CONCATENATE($A121,L$66),'ECM Staff time by PoF'!$A$5:$S$119,MATCH($RB$103, 'ECM Staff time by PoF'!$A$4:$R$4,0),FALSE)), 0, VLOOKUP(CONCATENATE($A121,L$66),'ECM Staff time by PoF'!$A$5:$S$119,MATCH($RB$103, 'ECM Staff time by PoF'!$A$4:$R$4,0),FALSE))))*L83</f>
        <v>0</v>
      </c>
      <c r="RM121" s="60">
        <f>IF($A121="",0,IF(VLOOKUP($A121,'ECM Staff time by PoF'!$B$5:$C$119,2,FALSE)="Not Applicable",VLOOKUP($A121,'ECM Staff time by PoF'!$B$5:$S$119,MATCH($RB$103, 'ECM Staff time by PoF'!$B$4:$R$4,0),FALSE),IF(ISERROR(VLOOKUP(CONCATENATE($A121,M$66),'ECM Staff time by PoF'!$A$5:$S$119,MATCH($RB$103, 'ECM Staff time by PoF'!$A$4:$R$4,0),FALSE)), 0, VLOOKUP(CONCATENATE($A121,M$66),'ECM Staff time by PoF'!$A$5:$S$119,MATCH($RB$103, 'ECM Staff time by PoF'!$A$4:$R$4,0),FALSE))))*M83</f>
        <v>0</v>
      </c>
      <c r="RN121" s="60">
        <f>IF($A121="",0,IF(VLOOKUP($A121,'ECM Staff time by PoF'!$B$5:$C$119,2,FALSE)="Not Applicable",VLOOKUP($A121,'ECM Staff time by PoF'!$B$5:$S$119,MATCH($RB$103, 'ECM Staff time by PoF'!$B$4:$R$4,0),FALSE),IF(ISERROR(VLOOKUP(CONCATENATE($A121,N$66),'ECM Staff time by PoF'!$A$5:$S$119,MATCH($RB$103, 'ECM Staff time by PoF'!$A$4:$R$4,0),FALSE)), 0, VLOOKUP(CONCATENATE($A121,N$66),'ECM Staff time by PoF'!$A$5:$S$119,MATCH($RB$103, 'ECM Staff time by PoF'!$A$4:$R$4,0),FALSE))))*N83</f>
        <v>0</v>
      </c>
      <c r="RO121" s="60">
        <f>IF($A121="",0,IF(VLOOKUP($A121,'ECM Staff time by PoF'!$B$5:$C$119,2,FALSE)="Not Applicable",VLOOKUP($A121,'ECM Staff time by PoF'!$B$5:$S$119,MATCH($RB$103, 'ECM Staff time by PoF'!$B$4:$R$4,0),FALSE),IF(ISERROR(VLOOKUP(CONCATENATE($A121,O$66),'ECM Staff time by PoF'!$A$5:$S$119,MATCH($RB$103, 'ECM Staff time by PoF'!$A$4:$R$4,0),FALSE)), 0, VLOOKUP(CONCATENATE($A121,O$66),'ECM Staff time by PoF'!$A$5:$S$119,MATCH($RB$103, 'ECM Staff time by PoF'!$A$4:$R$4,0),FALSE))))*O83</f>
        <v>0</v>
      </c>
      <c r="RP121" s="60">
        <f>IF($A121="",0,IF(VLOOKUP($A121,'ECM Staff time by PoF'!$B$5:$C$119,2,FALSE)="Not Applicable",VLOOKUP($A121,'ECM Staff time by PoF'!$B$5:$S$119,MATCH($RB$103, 'ECM Staff time by PoF'!$B$4:$R$4,0),FALSE),IF(ISERROR(VLOOKUP(CONCATENATE($A121,P$66),'ECM Staff time by PoF'!$A$5:$S$119,MATCH($RB$103, 'ECM Staff time by PoF'!$A$4:$R$4,0),FALSE)), 0, VLOOKUP(CONCATENATE($A121,P$66),'ECM Staff time by PoF'!$A$5:$S$119,MATCH($RB$103, 'ECM Staff time by PoF'!$A$4:$R$4,0),FALSE))))*P83</f>
        <v>0</v>
      </c>
      <c r="RQ121" s="60">
        <f>IF($A121="",0,IF(VLOOKUP($A121,'ECM Staff time by PoF'!$B$5:$C$119,2,FALSE)="Not Applicable",VLOOKUP($A121,'ECM Staff time by PoF'!$B$5:$S$119,MATCH($RB$103, 'ECM Staff time by PoF'!$B$4:$R$4,0),FALSE),IF(ISERROR(VLOOKUP(CONCATENATE($A121,Q$66),'ECM Staff time by PoF'!$A$5:$S$119,MATCH($RB$103, 'ECM Staff time by PoF'!$A$4:$R$4,0),FALSE)), 0, VLOOKUP(CONCATENATE($A121,Q$66),'ECM Staff time by PoF'!$A$5:$S$119,MATCH($RB$103, 'ECM Staff time by PoF'!$A$4:$R$4,0),FALSE))))*Q83</f>
        <v>0</v>
      </c>
      <c r="RR121" s="60">
        <f>IF($A121="",0,IF(VLOOKUP($A121,'ECM Staff time by PoF'!$B$5:$C$119,2,FALSE)="Not Applicable",VLOOKUP($A121,'ECM Staff time by PoF'!$B$5:$S$119,MATCH($RB$103, 'ECM Staff time by PoF'!$B$4:$R$4,0),FALSE),IF(ISERROR(VLOOKUP(CONCATENATE($A121,R$66),'ECM Staff time by PoF'!$A$5:$S$119,MATCH($RB$103, 'ECM Staff time by PoF'!$A$4:$R$4,0),FALSE)), 0, VLOOKUP(CONCATENATE($A121,R$66),'ECM Staff time by PoF'!$A$5:$S$119,MATCH($RB$103, 'ECM Staff time by PoF'!$A$4:$R$4,0),FALSE))))*R83</f>
        <v>0</v>
      </c>
      <c r="RS121" s="60">
        <f>IF($A121="",0,IF(VLOOKUP($A121,'ECM Staff time by PoF'!$B$5:$C$119,2,FALSE)="Not Applicable",VLOOKUP($A121,'ECM Staff time by PoF'!$B$5:$S$119,MATCH($RB$103, 'ECM Staff time by PoF'!$B$4:$R$4,0),FALSE),IF(ISERROR(VLOOKUP(CONCATENATE($A121,S$66),'ECM Staff time by PoF'!$A$5:$S$119,MATCH($RB$103, 'ECM Staff time by PoF'!$A$4:$R$4,0),FALSE)), 0, VLOOKUP(CONCATENATE($A121,S$66),'ECM Staff time by PoF'!$A$5:$S$119,MATCH($RB$103, 'ECM Staff time by PoF'!$A$4:$R$4,0),FALSE))))*S83</f>
        <v>0</v>
      </c>
      <c r="RT121" s="60">
        <f>IF($A121="",0,IF(VLOOKUP($A121,'ECM Staff time by PoF'!$B$5:$C$119,2,FALSE)="Not Applicable",VLOOKUP($A121,'ECM Staff time by PoF'!$B$5:$S$119,MATCH($RB$103, 'ECM Staff time by PoF'!$B$4:$R$4,0),FALSE),IF(ISERROR(VLOOKUP(CONCATENATE($A121,T$66),'ECM Staff time by PoF'!$A$5:$S$119,MATCH($RB$103, 'ECM Staff time by PoF'!$A$4:$R$4,0),FALSE)), 0, VLOOKUP(CONCATENATE($A121,T$66),'ECM Staff time by PoF'!$A$5:$S$119,MATCH($RB$103, 'ECM Staff time by PoF'!$A$4:$R$4,0),FALSE))))*T83</f>
        <v>0</v>
      </c>
      <c r="RU121" s="60">
        <f>IF($A121="",0,IF(VLOOKUP($A121,'ECM Staff time by PoF'!$B$5:$C$119,2,FALSE)="Not Applicable",VLOOKUP($A121,'ECM Staff time by PoF'!$B$5:$S$119,MATCH($RB$103, 'ECM Staff time by PoF'!$B$4:$R$4,0),FALSE),IF(ISERROR(VLOOKUP(CONCATENATE($A121,U$66),'ECM Staff time by PoF'!$A$5:$S$119,MATCH($RB$103, 'ECM Staff time by PoF'!$A$4:$R$4,0),FALSE)), 0, VLOOKUP(CONCATENATE($A121,U$66),'ECM Staff time by PoF'!$A$5:$S$119,MATCH($RB$103, 'ECM Staff time by PoF'!$A$4:$R$4,0),FALSE))))*U83</f>
        <v>0</v>
      </c>
      <c r="RV121" s="60">
        <f>IF($A121="",0,IF(VLOOKUP($A121,'ECM Staff time by PoF'!$B$5:$C$119,2,FALSE)="Not Applicable",VLOOKUP($A121,'ECM Staff time by PoF'!$B$5:$S$119,MATCH($RB$103, 'ECM Staff time by PoF'!$B$4:$R$4,0),FALSE),IF(ISERROR(VLOOKUP(CONCATENATE($A121,V$66),'ECM Staff time by PoF'!$A$5:$S$119,MATCH($RB$103, 'ECM Staff time by PoF'!$A$4:$R$4,0),FALSE)), 0, VLOOKUP(CONCATENATE($A121,V$66),'ECM Staff time by PoF'!$A$5:$S$119,MATCH($RB$103, 'ECM Staff time by PoF'!$A$4:$R$4,0),FALSE))))*V83</f>
        <v>0</v>
      </c>
      <c r="RW121" s="60">
        <f>IF($A121="",0,IF(VLOOKUP($A121,'ECM Staff time by PoF'!$B$5:$C$119,2,FALSE)="Not Applicable",VLOOKUP($A121,'ECM Staff time by PoF'!$B$5:$S$119,MATCH($RB$103, 'ECM Staff time by PoF'!$B$4:$R$4,0),FALSE),IF(ISERROR(VLOOKUP(CONCATENATE($A121,W$66),'ECM Staff time by PoF'!$A$5:$S$119,MATCH($RB$103, 'ECM Staff time by PoF'!$A$4:$R$4,0),FALSE)), 0, VLOOKUP(CONCATENATE($A121,W$66),'ECM Staff time by PoF'!$A$5:$S$119,MATCH($RB$103, 'ECM Staff time by PoF'!$A$4:$R$4,0),FALSE))))*W83</f>
        <v>0</v>
      </c>
      <c r="RX121" s="60">
        <f>IF($A121="",0,IF(VLOOKUP($A121,'ECM Staff time by PoF'!$B$5:$C$119,2,FALSE)="Not Applicable",VLOOKUP($A121,'ECM Staff time by PoF'!$B$5:$S$119,MATCH($RB$103, 'ECM Staff time by PoF'!$B$4:$R$4,0),FALSE),IF(ISERROR(VLOOKUP(CONCATENATE($A121,X$66),'ECM Staff time by PoF'!$A$5:$S$119,MATCH($RB$103, 'ECM Staff time by PoF'!$A$4:$R$4,0),FALSE)), 0, VLOOKUP(CONCATENATE($A121,X$66),'ECM Staff time by PoF'!$A$5:$S$119,MATCH($RB$103, 'ECM Staff time by PoF'!$A$4:$R$4,0),FALSE))))*X83</f>
        <v>0</v>
      </c>
      <c r="RY121" s="60">
        <f>IF($A121="",0,IF(VLOOKUP($A121,'ECM Staff time by PoF'!$B$5:$C$119,2,FALSE)="Not Applicable",VLOOKUP($A121,'ECM Staff time by PoF'!$B$5:$S$119,MATCH($RB$103, 'ECM Staff time by PoF'!$B$4:$R$4,0),FALSE),IF(ISERROR(VLOOKUP(CONCATENATE($A121,Y$66),'ECM Staff time by PoF'!$A$5:$S$119,MATCH($RB$103, 'ECM Staff time by PoF'!$A$4:$R$4,0),FALSE)), 0, VLOOKUP(CONCATENATE($A121,Y$66),'ECM Staff time by PoF'!$A$5:$S$119,MATCH($RB$103, 'ECM Staff time by PoF'!$A$4:$R$4,0),FALSE))))*Y83</f>
        <v>0</v>
      </c>
      <c r="RZ121" s="60">
        <f>IF($A121="",0,IF(VLOOKUP($A121,'ECM Staff time by PoF'!$B$5:$C$119,2,FALSE)="Not Applicable",VLOOKUP($A121,'ECM Staff time by PoF'!$B$5:$S$119,MATCH($RB$103, 'ECM Staff time by PoF'!$B$4:$R$4,0),FALSE),IF(ISERROR(VLOOKUP(CONCATENATE($A121,Z$66),'ECM Staff time by PoF'!$A$5:$S$119,MATCH($RB$103, 'ECM Staff time by PoF'!$A$4:$R$4,0),FALSE)), 0, VLOOKUP(CONCATENATE($A121,Z$66),'ECM Staff time by PoF'!$A$5:$S$119,MATCH($RB$103, 'ECM Staff time by PoF'!$A$4:$R$4,0),FALSE))))*Z83</f>
        <v>0</v>
      </c>
      <c r="SA121" s="60">
        <f>IF($A121="",0,IF(VLOOKUP($A121,'ECM Staff time by PoF'!$B$5:$C$119,2,FALSE)="Not Applicable",VLOOKUP($A121,'ECM Staff time by PoF'!$B$5:$S$119,MATCH($RB$103, 'ECM Staff time by PoF'!$B$4:$R$4,0),FALSE),IF(ISERROR(VLOOKUP(CONCATENATE($A121,AA$66),'ECM Staff time by PoF'!$A$5:$S$119,MATCH($RB$103, 'ECM Staff time by PoF'!$A$4:$R$4,0),FALSE)), 0, VLOOKUP(CONCATENATE($A121,AA$66),'ECM Staff time by PoF'!$A$5:$S$119,MATCH($RB$103, 'ECM Staff time by PoF'!$A$4:$R$4,0),FALSE))))*AA83</f>
        <v>0</v>
      </c>
      <c r="SB121" s="60">
        <f>IF($A121="",0,IF(VLOOKUP($A121,'ECM Staff time by PoF'!$B$5:$C$119,2,FALSE)="Not Applicable",VLOOKUP($A121,'ECM Staff time by PoF'!$B$5:$S$119,MATCH($RB$103, 'ECM Staff time by PoF'!$B$4:$R$4,0),FALSE),IF(ISERROR(VLOOKUP(CONCATENATE($A121,AB$66),'ECM Staff time by PoF'!$A$5:$S$119,MATCH($RB$103, 'ECM Staff time by PoF'!$A$4:$R$4,0),FALSE)), 0, VLOOKUP(CONCATENATE($A121,AB$66),'ECM Staff time by PoF'!$A$5:$S$119,MATCH($RB$103, 'ECM Staff time by PoF'!$A$4:$R$4,0),FALSE))))*AB83</f>
        <v>0</v>
      </c>
      <c r="SC121" s="60">
        <f>IF($A121="",0,IF(VLOOKUP($A121,'ECM Staff time by PoF'!$B$5:$C$119,2,FALSE)="Not Applicable",VLOOKUP($A121,'ECM Staff time by PoF'!$B$5:$S$119,MATCH($RB$103, 'ECM Staff time by PoF'!$B$4:$R$4,0),FALSE),IF(ISERROR(VLOOKUP(CONCATENATE($A121,AC$66),'ECM Staff time by PoF'!$A$5:$S$119,MATCH($RB$103, 'ECM Staff time by PoF'!$A$4:$R$4,0),FALSE)), 0, VLOOKUP(CONCATENATE($A121,AC$66),'ECM Staff time by PoF'!$A$5:$S$119,MATCH($RB$103, 'ECM Staff time by PoF'!$A$4:$R$4,0),FALSE))))*AC83</f>
        <v>0</v>
      </c>
      <c r="SD121" s="60">
        <f>IF($A121="",0,IF(VLOOKUP($A121,'ECM Staff time by PoF'!$B$5:$C$119,2,FALSE)="Not Applicable",VLOOKUP($A121,'ECM Staff time by PoF'!$B$5:$S$119,MATCH($RB$103, 'ECM Staff time by PoF'!$B$4:$R$4,0),FALSE),IF(ISERROR(VLOOKUP(CONCATENATE($A121,AD$66),'ECM Staff time by PoF'!$A$5:$S$119,MATCH($RB$103, 'ECM Staff time by PoF'!$A$4:$R$4,0),FALSE)), 0, VLOOKUP(CONCATENATE($A121,AD$66),'ECM Staff time by PoF'!$A$5:$S$119,MATCH($RB$103, 'ECM Staff time by PoF'!$A$4:$R$4,0),FALSE))))*AD83</f>
        <v>0</v>
      </c>
      <c r="SE121" s="60">
        <f>IF($A121="",0,IF(VLOOKUP($A121,'ECM Staff time by PoF'!$B$5:$C$119,2,FALSE)="Not Applicable",VLOOKUP($A121,'ECM Staff time by PoF'!$B$5:$S$119,MATCH($RB$103, 'ECM Staff time by PoF'!$B$4:$R$4,0),FALSE),IF(ISERROR(VLOOKUP(CONCATENATE($A121,AE$66),'ECM Staff time by PoF'!$A$5:$S$119,MATCH($RB$103, 'ECM Staff time by PoF'!$A$4:$R$4,0),FALSE)), 0, VLOOKUP(CONCATENATE($A121,AE$66),'ECM Staff time by PoF'!$A$5:$S$119,MATCH($RB$103, 'ECM Staff time by PoF'!$A$4:$R$4,0),FALSE))))*AE83</f>
        <v>0</v>
      </c>
      <c r="SF121" s="60">
        <f>IF($A121="",0,IF(VLOOKUP($A121,'ECM Staff time by PoF'!$B$5:$C$119,2,FALSE)="Not Applicable",VLOOKUP($A121,'ECM Staff time by PoF'!$B$5:$S$119,MATCH($RB$103, 'ECM Staff time by PoF'!$B$4:$R$4,0),FALSE),IF(ISERROR(VLOOKUP(CONCATENATE($A121,AF$66),'ECM Staff time by PoF'!$A$5:$S$119,MATCH($RB$103, 'ECM Staff time by PoF'!$A$4:$R$4,0),FALSE)), 0, VLOOKUP(CONCATENATE($A121,AF$66),'ECM Staff time by PoF'!$A$5:$S$119,MATCH($RB$103, 'ECM Staff time by PoF'!$A$4:$R$4,0),FALSE))))*AF83</f>
        <v>0</v>
      </c>
      <c r="SG121" s="60">
        <f>IF($A121="",0,IF(VLOOKUP($A121,'ECM Staff time by PoF'!$B$5:$C$119,2,FALSE)="Not Applicable",VLOOKUP($A121,'ECM Staff time by PoF'!$B$5:$S$119,MATCH($RB$103, 'ECM Staff time by PoF'!$B$4:$R$4,0),FALSE),IF(ISERROR(VLOOKUP(CONCATENATE($A121,AG$66),'ECM Staff time by PoF'!$A$5:$S$119,MATCH($RB$103, 'ECM Staff time by PoF'!$A$4:$R$4,0),FALSE)), 0, VLOOKUP(CONCATENATE($A121,AG$66),'ECM Staff time by PoF'!$A$5:$S$119,MATCH($RB$103, 'ECM Staff time by PoF'!$A$4:$R$4,0),FALSE))))*AG83</f>
        <v>0</v>
      </c>
      <c r="SH121" s="60">
        <f>IF($A121="",0,IF(VLOOKUP($A121,'ECM Staff time by PoF'!$B$5:$C$119,2,FALSE)="Not Applicable",VLOOKUP($A121,'ECM Staff time by PoF'!$B$5:$S$119,MATCH($RB$103, 'ECM Staff time by PoF'!$B$4:$R$4,0),FALSE),IF(ISERROR(VLOOKUP(CONCATENATE($A121,AH$66),'ECM Staff time by PoF'!$A$5:$S$119,MATCH($RB$103, 'ECM Staff time by PoF'!$A$4:$R$4,0),FALSE)), 0, VLOOKUP(CONCATENATE($A121,AH$66),'ECM Staff time by PoF'!$A$5:$S$119,MATCH($RB$103, 'ECM Staff time by PoF'!$A$4:$R$4,0),FALSE))))*AH83</f>
        <v>0</v>
      </c>
      <c r="SI121" s="60">
        <f>IF($A121="",0,IF(VLOOKUP($A121,'ECM Staff time by PoF'!$B$5:$C$119,2,FALSE)="Not Applicable",VLOOKUP($A121,'ECM Staff time by PoF'!$B$5:$S$119,MATCH($RB$103, 'ECM Staff time by PoF'!$B$4:$R$4,0),FALSE),IF(ISERROR(VLOOKUP(CONCATENATE($A121,AI$66),'ECM Staff time by PoF'!$A$5:$S$119,MATCH($RB$103, 'ECM Staff time by PoF'!$A$4:$R$4,0),FALSE)), 0, VLOOKUP(CONCATENATE($A121,AI$66),'ECM Staff time by PoF'!$A$5:$S$119,MATCH($RB$103, 'ECM Staff time by PoF'!$A$4:$R$4,0),FALSE))))*AI83</f>
        <v>0</v>
      </c>
      <c r="SJ121" s="60">
        <f>IF($A121="",0,IF(VLOOKUP($A121,'ECM Staff time by PoF'!$B$5:$C$119,2,FALSE)="Not Applicable",VLOOKUP($A121,'ECM Staff time by PoF'!$B$5:$S$119,MATCH($RB$103, 'ECM Staff time by PoF'!$B$4:$R$4,0),FALSE),IF(ISERROR(VLOOKUP(CONCATENATE($A121,AJ$66),'ECM Staff time by PoF'!$A$5:$S$119,MATCH($RB$103, 'ECM Staff time by PoF'!$A$4:$R$4,0),FALSE)), 0, VLOOKUP(CONCATENATE($A121,AJ$66),'ECM Staff time by PoF'!$A$5:$S$119,MATCH($RB$103, 'ECM Staff time by PoF'!$A$4:$R$4,0),FALSE))))*AJ83</f>
        <v>0</v>
      </c>
      <c r="SK121" s="60">
        <f>IF($A121="",0,IF(VLOOKUP($A121,'ECM Staff time by PoF'!$B$5:$C$119,2,FALSE)="Not Applicable",VLOOKUP($A121,'ECM Staff time by PoF'!$B$5:$S$119,MATCH($RB$103, 'ECM Staff time by PoF'!$B$4:$R$4,0),FALSE),IF(ISERROR(VLOOKUP(CONCATENATE($A121,AK$66),'ECM Staff time by PoF'!$A$5:$S$119,MATCH($RB$103, 'ECM Staff time by PoF'!$A$4:$R$4,0),FALSE)), 0, VLOOKUP(CONCATENATE($A121,AK$66),'ECM Staff time by PoF'!$A$5:$S$119,MATCH($RB$103, 'ECM Staff time by PoF'!$A$4:$R$4,0),FALSE))))*AK83</f>
        <v>0</v>
      </c>
      <c r="SL121" s="60">
        <f>IF($A121="",0,IF(VLOOKUP($A121,'ECM Staff time by PoF'!$B$5:$C$119,2,FALSE)="Not Applicable",VLOOKUP($A121,'ECM Staff time by PoF'!$B$5:$S$119,MATCH($SL$103, 'ECM Staff time by PoF'!$B$4:$S$4,0),FALSE),IF(ISERROR(VLOOKUP(CONCATENATE($A121,B$66),'ECM Staff time by PoF'!$A$5:$S$119,MATCH($SL$103, 'ECM Staff time by PoF'!$A$4:$S$4,0),FALSE)), 0, VLOOKUP(CONCATENATE($A121,B$66),'ECM Staff time by PoF'!$A$5:$S$119,MATCH($SL$103, 'ECM Staff time by PoF'!$A$4:$S$4,0),FALSE))))*B83</f>
        <v>0</v>
      </c>
      <c r="SM121" s="60">
        <f>IF($A121="",0,IF(VLOOKUP($A121,'ECM Staff time by PoF'!$B$5:$C$119,2,FALSE)="Not Applicable",VLOOKUP($A121,'ECM Staff time by PoF'!$B$5:$S$119,MATCH($SL$103, 'ECM Staff time by PoF'!$B$4:$S$4,0),FALSE),IF(ISERROR(VLOOKUP(CONCATENATE($A121,C$66),'ECM Staff time by PoF'!$A$5:$S$119,MATCH($SL$103, 'ECM Staff time by PoF'!$A$4:$S$4,0),FALSE)), 0, VLOOKUP(CONCATENATE($A121,C$66),'ECM Staff time by PoF'!$A$5:$S$119,MATCH($SL$103, 'ECM Staff time by PoF'!$A$4:$S$4,0),FALSE))))*C83</f>
        <v>0</v>
      </c>
      <c r="SN121" s="60">
        <f>IF($A121="",0,IF(VLOOKUP($A121,'ECM Staff time by PoF'!$B$5:$C$119,2,FALSE)="Not Applicable",VLOOKUP($A121,'ECM Staff time by PoF'!$B$5:$S$119,MATCH($SL$103, 'ECM Staff time by PoF'!$B$4:$S$4,0),FALSE),IF(ISERROR(VLOOKUP(CONCATENATE($A121,D$66),'ECM Staff time by PoF'!$A$5:$S$119,MATCH($SL$103, 'ECM Staff time by PoF'!$A$4:$S$4,0),FALSE)), 0, VLOOKUP(CONCATENATE($A121,D$66),'ECM Staff time by PoF'!$A$5:$S$119,MATCH($SL$103, 'ECM Staff time by PoF'!$A$4:$S$4,0),FALSE))))*D83</f>
        <v>0</v>
      </c>
      <c r="SO121" s="60">
        <f>IF($A121="",0,IF(VLOOKUP($A121,'ECM Staff time by PoF'!$B$5:$C$119,2,FALSE)="Not Applicable",VLOOKUP($A121,'ECM Staff time by PoF'!$B$5:$S$119,MATCH($SL$103, 'ECM Staff time by PoF'!$B$4:$S$4,0),FALSE),IF(ISERROR(VLOOKUP(CONCATENATE($A121,E$66),'ECM Staff time by PoF'!$A$5:$S$119,MATCH($SL$103, 'ECM Staff time by PoF'!$A$4:$S$4,0),FALSE)), 0, VLOOKUP(CONCATENATE($A121,E$66),'ECM Staff time by PoF'!$A$5:$S$119,MATCH($SL$103, 'ECM Staff time by PoF'!$A$4:$S$4,0),FALSE))))*E83</f>
        <v>0</v>
      </c>
      <c r="SP121" s="60">
        <f>IF($A121="",0,IF(VLOOKUP($A121,'ECM Staff time by PoF'!$B$5:$C$119,2,FALSE)="Not Applicable",VLOOKUP($A121,'ECM Staff time by PoF'!$B$5:$S$119,MATCH($SL$103, 'ECM Staff time by PoF'!$B$4:$S$4,0),FALSE),IF(ISERROR(VLOOKUP(CONCATENATE($A121,F$66),'ECM Staff time by PoF'!$A$5:$S$119,MATCH($SL$103, 'ECM Staff time by PoF'!$A$4:$S$4,0),FALSE)), 0, VLOOKUP(CONCATENATE($A121,F$66),'ECM Staff time by PoF'!$A$5:$S$119,MATCH($SL$103, 'ECM Staff time by PoF'!$A$4:$S$4,0),FALSE))))*F83</f>
        <v>0</v>
      </c>
      <c r="SQ121" s="60">
        <f>IF($A121="",0,IF(VLOOKUP($A121,'ECM Staff time by PoF'!$B$5:$C$119,2,FALSE)="Not Applicable",VLOOKUP($A121,'ECM Staff time by PoF'!$B$5:$S$119,MATCH($SL$103, 'ECM Staff time by PoF'!$B$4:$S$4,0),FALSE),IF(ISERROR(VLOOKUP(CONCATENATE($A121,G$66),'ECM Staff time by PoF'!$A$5:$S$119,MATCH($SL$103, 'ECM Staff time by PoF'!$A$4:$S$4,0),FALSE)), 0, VLOOKUP(CONCATENATE($A121,G$66),'ECM Staff time by PoF'!$A$5:$S$119,MATCH($SL$103, 'ECM Staff time by PoF'!$A$4:$S$4,0),FALSE))))*G83</f>
        <v>0</v>
      </c>
      <c r="SR121" s="60">
        <f>IF($A121="",0,IF(VLOOKUP($A121,'ECM Staff time by PoF'!$B$5:$C$119,2,FALSE)="Not Applicable",VLOOKUP($A121,'ECM Staff time by PoF'!$B$5:$S$119,MATCH($SL$103, 'ECM Staff time by PoF'!$B$4:$S$4,0),FALSE),IF(ISERROR(VLOOKUP(CONCATENATE($A121,H$66),'ECM Staff time by PoF'!$A$5:$S$119,MATCH($SL$103, 'ECM Staff time by PoF'!$A$4:$S$4,0),FALSE)), 0, VLOOKUP(CONCATENATE($A121,H$66),'ECM Staff time by PoF'!$A$5:$S$119,MATCH($SL$103, 'ECM Staff time by PoF'!$A$4:$S$4,0),FALSE))))*H83</f>
        <v>0</v>
      </c>
      <c r="SS121" s="60">
        <f>IF($A121="",0,IF(VLOOKUP($A121,'ECM Staff time by PoF'!$B$5:$C$119,2,FALSE)="Not Applicable",VLOOKUP($A121,'ECM Staff time by PoF'!$B$5:$S$119,MATCH($SL$103, 'ECM Staff time by PoF'!$B$4:$S$4,0),FALSE),IF(ISERROR(VLOOKUP(CONCATENATE($A121,I$66),'ECM Staff time by PoF'!$A$5:$S$119,MATCH($SL$103, 'ECM Staff time by PoF'!$A$4:$S$4,0),FALSE)), 0, VLOOKUP(CONCATENATE($A121,I$66),'ECM Staff time by PoF'!$A$5:$S$119,MATCH($SL$103, 'ECM Staff time by PoF'!$A$4:$S$4,0),FALSE))))*I83</f>
        <v>0</v>
      </c>
      <c r="ST121" s="60">
        <f>IF($A121="",0,IF(VLOOKUP($A121,'ECM Staff time by PoF'!$B$5:$C$119,2,FALSE)="Not Applicable",VLOOKUP($A121,'ECM Staff time by PoF'!$B$5:$S$119,MATCH($SL$103, 'ECM Staff time by PoF'!$B$4:$S$4,0),FALSE),IF(ISERROR(VLOOKUP(CONCATENATE($A121,J$66),'ECM Staff time by PoF'!$A$5:$S$119,MATCH($SL$103, 'ECM Staff time by PoF'!$A$4:$S$4,0),FALSE)), 0, VLOOKUP(CONCATENATE($A121,J$66),'ECM Staff time by PoF'!$A$5:$S$119,MATCH($SL$103, 'ECM Staff time by PoF'!$A$4:$S$4,0),FALSE))))*J83</f>
        <v>0</v>
      </c>
      <c r="SU121" s="60">
        <f>IF($A121="",0,IF(VLOOKUP($A121,'ECM Staff time by PoF'!$B$5:$C$119,2,FALSE)="Not Applicable",VLOOKUP($A121,'ECM Staff time by PoF'!$B$5:$S$119,MATCH($SL$103, 'ECM Staff time by PoF'!$B$4:$S$4,0),FALSE),IF(ISERROR(VLOOKUP(CONCATENATE($A121,K$66),'ECM Staff time by PoF'!$A$5:$S$119,MATCH($SL$103, 'ECM Staff time by PoF'!$A$4:$S$4,0),FALSE)), 0, VLOOKUP(CONCATENATE($A121,K$66),'ECM Staff time by PoF'!$A$5:$S$119,MATCH($SL$103, 'ECM Staff time by PoF'!$A$4:$S$4,0),FALSE))))*K83</f>
        <v>0</v>
      </c>
      <c r="SV121" s="60">
        <f>IF($A121="",0,IF(VLOOKUP($A121,'ECM Staff time by PoF'!$B$5:$C$119,2,FALSE)="Not Applicable",VLOOKUP($A121,'ECM Staff time by PoF'!$B$5:$S$119,MATCH($SL$103, 'ECM Staff time by PoF'!$B$4:$S$4,0),FALSE),IF(ISERROR(VLOOKUP(CONCATENATE($A121,L$66),'ECM Staff time by PoF'!$A$5:$S$119,MATCH($SL$103, 'ECM Staff time by PoF'!$A$4:$S$4,0),FALSE)), 0, VLOOKUP(CONCATENATE($A121,L$66),'ECM Staff time by PoF'!$A$5:$S$119,MATCH($SL$103, 'ECM Staff time by PoF'!$A$4:$S$4,0),FALSE))))*L83</f>
        <v>0</v>
      </c>
      <c r="SW121" s="60">
        <f>IF($A121="",0,IF(VLOOKUP($A121,'ECM Staff time by PoF'!$B$5:$C$119,2,FALSE)="Not Applicable",VLOOKUP($A121,'ECM Staff time by PoF'!$B$5:$S$119,MATCH($SL$103, 'ECM Staff time by PoF'!$B$4:$S$4,0),FALSE),IF(ISERROR(VLOOKUP(CONCATENATE($A121,M$66),'ECM Staff time by PoF'!$A$5:$S$119,MATCH($SL$103, 'ECM Staff time by PoF'!$A$4:$S$4,0),FALSE)), 0, VLOOKUP(CONCATENATE($A121,M$66),'ECM Staff time by PoF'!$A$5:$S$119,MATCH($SL$103, 'ECM Staff time by PoF'!$A$4:$S$4,0),FALSE))))*M83</f>
        <v>0</v>
      </c>
      <c r="SX121" s="60">
        <f>IF($A121="",0,IF(VLOOKUP($A121,'ECM Staff time by PoF'!$B$5:$C$119,2,FALSE)="Not Applicable",VLOOKUP($A121,'ECM Staff time by PoF'!$B$5:$S$119,MATCH($SL$103, 'ECM Staff time by PoF'!$B$4:$S$4,0),FALSE),IF(ISERROR(VLOOKUP(CONCATENATE($A121,N$66),'ECM Staff time by PoF'!$A$5:$S$119,MATCH($SL$103, 'ECM Staff time by PoF'!$A$4:$S$4,0),FALSE)), 0, VLOOKUP(CONCATENATE($A121,N$66),'ECM Staff time by PoF'!$A$5:$S$119,MATCH($SL$103, 'ECM Staff time by PoF'!$A$4:$S$4,0),FALSE))))*N83</f>
        <v>0</v>
      </c>
      <c r="SY121" s="60">
        <f>IF($A121="",0,IF(VLOOKUP($A121,'ECM Staff time by PoF'!$B$5:$C$119,2,FALSE)="Not Applicable",VLOOKUP($A121,'ECM Staff time by PoF'!$B$5:$S$119,MATCH($SL$103, 'ECM Staff time by PoF'!$B$4:$S$4,0),FALSE),IF(ISERROR(VLOOKUP(CONCATENATE($A121,O$66),'ECM Staff time by PoF'!$A$5:$S$119,MATCH($SL$103, 'ECM Staff time by PoF'!$A$4:$S$4,0),FALSE)), 0, VLOOKUP(CONCATENATE($A121,O$66),'ECM Staff time by PoF'!$A$5:$S$119,MATCH($SL$103, 'ECM Staff time by PoF'!$A$4:$S$4,0),FALSE))))*O83</f>
        <v>0</v>
      </c>
      <c r="SZ121" s="60">
        <f>IF($A121="",0,IF(VLOOKUP($A121,'ECM Staff time by PoF'!$B$5:$C$119,2,FALSE)="Not Applicable",VLOOKUP($A121,'ECM Staff time by PoF'!$B$5:$S$119,MATCH($SL$103, 'ECM Staff time by PoF'!$B$4:$S$4,0),FALSE),IF(ISERROR(VLOOKUP(CONCATENATE($A121,P$66),'ECM Staff time by PoF'!$A$5:$S$119,MATCH($SL$103, 'ECM Staff time by PoF'!$A$4:$S$4,0),FALSE)), 0, VLOOKUP(CONCATENATE($A121,P$66),'ECM Staff time by PoF'!$A$5:$S$119,MATCH($SL$103, 'ECM Staff time by PoF'!$A$4:$S$4,0),FALSE))))*P83</f>
        <v>0</v>
      </c>
      <c r="TA121" s="60">
        <f>IF($A121="",0,IF(VLOOKUP($A121,'ECM Staff time by PoF'!$B$5:$C$119,2,FALSE)="Not Applicable",VLOOKUP($A121,'ECM Staff time by PoF'!$B$5:$S$119,MATCH($SL$103, 'ECM Staff time by PoF'!$B$4:$S$4,0),FALSE),IF(ISERROR(VLOOKUP(CONCATENATE($A121,Q$66),'ECM Staff time by PoF'!$A$5:$S$119,MATCH($SL$103, 'ECM Staff time by PoF'!$A$4:$S$4,0),FALSE)), 0, VLOOKUP(CONCATENATE($A121,Q$66),'ECM Staff time by PoF'!$A$5:$S$119,MATCH($SL$103, 'ECM Staff time by PoF'!$A$4:$S$4,0),FALSE))))*Q83</f>
        <v>0</v>
      </c>
      <c r="TB121" s="60">
        <f>IF($A121="",0,IF(VLOOKUP($A121,'ECM Staff time by PoF'!$B$5:$C$119,2,FALSE)="Not Applicable",VLOOKUP($A121,'ECM Staff time by PoF'!$B$5:$S$119,MATCH($SL$103, 'ECM Staff time by PoF'!$B$4:$S$4,0),FALSE),IF(ISERROR(VLOOKUP(CONCATENATE($A121,R$66),'ECM Staff time by PoF'!$A$5:$S$119,MATCH($SL$103, 'ECM Staff time by PoF'!$A$4:$S$4,0),FALSE)), 0, VLOOKUP(CONCATENATE($A121,R$66),'ECM Staff time by PoF'!$A$5:$S$119,MATCH($SL$103, 'ECM Staff time by PoF'!$A$4:$S$4,0),FALSE))))*R83</f>
        <v>0</v>
      </c>
      <c r="TC121" s="60">
        <f>IF($A121="",0,IF(VLOOKUP($A121,'ECM Staff time by PoF'!$B$5:$C$119,2,FALSE)="Not Applicable",VLOOKUP($A121,'ECM Staff time by PoF'!$B$5:$S$119,MATCH($SL$103, 'ECM Staff time by PoF'!$B$4:$S$4,0),FALSE),IF(ISERROR(VLOOKUP(CONCATENATE($A121,S$66),'ECM Staff time by PoF'!$A$5:$S$119,MATCH($SL$103, 'ECM Staff time by PoF'!$A$4:$S$4,0),FALSE)), 0, VLOOKUP(CONCATENATE($A121,S$66),'ECM Staff time by PoF'!$A$5:$S$119,MATCH($SL$103, 'ECM Staff time by PoF'!$A$4:$S$4,0),FALSE))))*S83</f>
        <v>0</v>
      </c>
      <c r="TD121" s="60">
        <f>IF($A121="",0,IF(VLOOKUP($A121,'ECM Staff time by PoF'!$B$5:$C$119,2,FALSE)="Not Applicable",VLOOKUP($A121,'ECM Staff time by PoF'!$B$5:$S$119,MATCH($SL$103, 'ECM Staff time by PoF'!$B$4:$S$4,0),FALSE),IF(ISERROR(VLOOKUP(CONCATENATE($A121,T$66),'ECM Staff time by PoF'!$A$5:$S$119,MATCH($SL$103, 'ECM Staff time by PoF'!$A$4:$S$4,0),FALSE)), 0, VLOOKUP(CONCATENATE($A121,T$66),'ECM Staff time by PoF'!$A$5:$S$119,MATCH($SL$103, 'ECM Staff time by PoF'!$A$4:$S$4,0),FALSE))))*T83</f>
        <v>0</v>
      </c>
      <c r="TE121" s="60">
        <f>IF($A121="",0,IF(VLOOKUP($A121,'ECM Staff time by PoF'!$B$5:$C$119,2,FALSE)="Not Applicable",VLOOKUP($A121,'ECM Staff time by PoF'!$B$5:$S$119,MATCH($SL$103, 'ECM Staff time by PoF'!$B$4:$S$4,0),FALSE),IF(ISERROR(VLOOKUP(CONCATENATE($A121,U$66),'ECM Staff time by PoF'!$A$5:$S$119,MATCH($SL$103, 'ECM Staff time by PoF'!$A$4:$S$4,0),FALSE)), 0, VLOOKUP(CONCATENATE($A121,U$66),'ECM Staff time by PoF'!$A$5:$S$119,MATCH($SL$103, 'ECM Staff time by PoF'!$A$4:$S$4,0),FALSE))))*U83</f>
        <v>0</v>
      </c>
      <c r="TF121" s="60">
        <f>IF($A121="",0,IF(VLOOKUP($A121,'ECM Staff time by PoF'!$B$5:$C$119,2,FALSE)="Not Applicable",VLOOKUP($A121,'ECM Staff time by PoF'!$B$5:$S$119,MATCH($SL$103, 'ECM Staff time by PoF'!$B$4:$S$4,0),FALSE),IF(ISERROR(VLOOKUP(CONCATENATE($A121,V$66),'ECM Staff time by PoF'!$A$5:$S$119,MATCH($SL$103, 'ECM Staff time by PoF'!$A$4:$S$4,0),FALSE)), 0, VLOOKUP(CONCATENATE($A121,V$66),'ECM Staff time by PoF'!$A$5:$S$119,MATCH($SL$103, 'ECM Staff time by PoF'!$A$4:$S$4,0),FALSE))))*V83</f>
        <v>0</v>
      </c>
      <c r="TG121" s="60">
        <f>IF($A121="",0,IF(VLOOKUP($A121,'ECM Staff time by PoF'!$B$5:$C$119,2,FALSE)="Not Applicable",VLOOKUP($A121,'ECM Staff time by PoF'!$B$5:$S$119,MATCH($SL$103, 'ECM Staff time by PoF'!$B$4:$S$4,0),FALSE),IF(ISERROR(VLOOKUP(CONCATENATE($A121,W$66),'ECM Staff time by PoF'!$A$5:$S$119,MATCH($SL$103, 'ECM Staff time by PoF'!$A$4:$S$4,0),FALSE)), 0, VLOOKUP(CONCATENATE($A121,W$66),'ECM Staff time by PoF'!$A$5:$S$119,MATCH($SL$103, 'ECM Staff time by PoF'!$A$4:$S$4,0),FALSE))))*W83</f>
        <v>0</v>
      </c>
      <c r="TH121" s="60">
        <f>IF($A121="",0,IF(VLOOKUP($A121,'ECM Staff time by PoF'!$B$5:$C$119,2,FALSE)="Not Applicable",VLOOKUP($A121,'ECM Staff time by PoF'!$B$5:$S$119,MATCH($SL$103, 'ECM Staff time by PoF'!$B$4:$S$4,0),FALSE),IF(ISERROR(VLOOKUP(CONCATENATE($A121,X$66),'ECM Staff time by PoF'!$A$5:$S$119,MATCH($SL$103, 'ECM Staff time by PoF'!$A$4:$S$4,0),FALSE)), 0, VLOOKUP(CONCATENATE($A121,X$66),'ECM Staff time by PoF'!$A$5:$S$119,MATCH($SL$103, 'ECM Staff time by PoF'!$A$4:$S$4,0),FALSE))))*X83</f>
        <v>0</v>
      </c>
      <c r="TI121" s="60">
        <f>IF($A121="",0,IF(VLOOKUP($A121,'ECM Staff time by PoF'!$B$5:$C$119,2,FALSE)="Not Applicable",VLOOKUP($A121,'ECM Staff time by PoF'!$B$5:$S$119,MATCH($SL$103, 'ECM Staff time by PoF'!$B$4:$S$4,0),FALSE),IF(ISERROR(VLOOKUP(CONCATENATE($A121,Y$66),'ECM Staff time by PoF'!$A$5:$S$119,MATCH($SL$103, 'ECM Staff time by PoF'!$A$4:$S$4,0),FALSE)), 0, VLOOKUP(CONCATENATE($A121,Y$66),'ECM Staff time by PoF'!$A$5:$S$119,MATCH($SL$103, 'ECM Staff time by PoF'!$A$4:$S$4,0),FALSE))))*Y83</f>
        <v>0</v>
      </c>
      <c r="TJ121" s="60">
        <f>IF($A121="",0,IF(VLOOKUP($A121,'ECM Staff time by PoF'!$B$5:$C$119,2,FALSE)="Not Applicable",VLOOKUP($A121,'ECM Staff time by PoF'!$B$5:$S$119,MATCH($SL$103, 'ECM Staff time by PoF'!$B$4:$S$4,0),FALSE),IF(ISERROR(VLOOKUP(CONCATENATE($A121,Z$66),'ECM Staff time by PoF'!$A$5:$S$119,MATCH($SL$103, 'ECM Staff time by PoF'!$A$4:$S$4,0),FALSE)), 0, VLOOKUP(CONCATENATE($A121,Z$66),'ECM Staff time by PoF'!$A$5:$S$119,MATCH($SL$103, 'ECM Staff time by PoF'!$A$4:$S$4,0),FALSE))))*Z83</f>
        <v>0</v>
      </c>
      <c r="TK121" s="60">
        <f>IF($A121="",0,IF(VLOOKUP($A121,'ECM Staff time by PoF'!$B$5:$C$119,2,FALSE)="Not Applicable",VLOOKUP($A121,'ECM Staff time by PoF'!$B$5:$S$119,MATCH($SL$103, 'ECM Staff time by PoF'!$B$4:$S$4,0),FALSE),IF(ISERROR(VLOOKUP(CONCATENATE($A121,AA$66),'ECM Staff time by PoF'!$A$5:$S$119,MATCH($SL$103, 'ECM Staff time by PoF'!$A$4:$S$4,0),FALSE)), 0, VLOOKUP(CONCATENATE($A121,AA$66),'ECM Staff time by PoF'!$A$5:$S$119,MATCH($SL$103, 'ECM Staff time by PoF'!$A$4:$S$4,0),FALSE))))*AA83</f>
        <v>0</v>
      </c>
      <c r="TL121" s="60">
        <f>IF($A121="",0,IF(VLOOKUP($A121,'ECM Staff time by PoF'!$B$5:$C$119,2,FALSE)="Not Applicable",VLOOKUP($A121,'ECM Staff time by PoF'!$B$5:$S$119,MATCH($SL$103, 'ECM Staff time by PoF'!$B$4:$S$4,0),FALSE),IF(ISERROR(VLOOKUP(CONCATENATE($A121,AB$66),'ECM Staff time by PoF'!$A$5:$S$119,MATCH($SL$103, 'ECM Staff time by PoF'!$A$4:$S$4,0),FALSE)), 0, VLOOKUP(CONCATENATE($A121,AB$66),'ECM Staff time by PoF'!$A$5:$S$119,MATCH($SL$103, 'ECM Staff time by PoF'!$A$4:$S$4,0),FALSE))))*AB83</f>
        <v>0</v>
      </c>
      <c r="TM121" s="60">
        <f>IF($A121="",0,IF(VLOOKUP($A121,'ECM Staff time by PoF'!$B$5:$C$119,2,FALSE)="Not Applicable",VLOOKUP($A121,'ECM Staff time by PoF'!$B$5:$S$119,MATCH($SL$103, 'ECM Staff time by PoF'!$B$4:$S$4,0),FALSE),IF(ISERROR(VLOOKUP(CONCATENATE($A121,AC$66),'ECM Staff time by PoF'!$A$5:$S$119,MATCH($SL$103, 'ECM Staff time by PoF'!$A$4:$S$4,0),FALSE)), 0, VLOOKUP(CONCATENATE($A121,AC$66),'ECM Staff time by PoF'!$A$5:$S$119,MATCH($SL$103, 'ECM Staff time by PoF'!$A$4:$S$4,0),FALSE))))*AC83</f>
        <v>0</v>
      </c>
      <c r="TN121" s="60">
        <f>IF($A121="",0,IF(VLOOKUP($A121,'ECM Staff time by PoF'!$B$5:$C$119,2,FALSE)="Not Applicable",VLOOKUP($A121,'ECM Staff time by PoF'!$B$5:$S$119,MATCH($SL$103, 'ECM Staff time by PoF'!$B$4:$S$4,0),FALSE),IF(ISERROR(VLOOKUP(CONCATENATE($A121,AD$66),'ECM Staff time by PoF'!$A$5:$S$119,MATCH($SL$103, 'ECM Staff time by PoF'!$A$4:$S$4,0),FALSE)), 0, VLOOKUP(CONCATENATE($A121,AD$66),'ECM Staff time by PoF'!$A$5:$S$119,MATCH($SL$103, 'ECM Staff time by PoF'!$A$4:$S$4,0),FALSE))))*AD83</f>
        <v>0</v>
      </c>
      <c r="TO121" s="60">
        <f>IF($A121="",0,IF(VLOOKUP($A121,'ECM Staff time by PoF'!$B$5:$C$119,2,FALSE)="Not Applicable",VLOOKUP($A121,'ECM Staff time by PoF'!$B$5:$S$119,MATCH($SL$103, 'ECM Staff time by PoF'!$B$4:$S$4,0),FALSE),IF(ISERROR(VLOOKUP(CONCATENATE($A121,AE$66),'ECM Staff time by PoF'!$A$5:$S$119,MATCH($SL$103, 'ECM Staff time by PoF'!$A$4:$S$4,0),FALSE)), 0, VLOOKUP(CONCATENATE($A121,AE$66),'ECM Staff time by PoF'!$A$5:$S$119,MATCH($SL$103, 'ECM Staff time by PoF'!$A$4:$S$4,0),FALSE))))*AE83</f>
        <v>0</v>
      </c>
      <c r="TP121" s="60">
        <f>IF($A121="",0,IF(VLOOKUP($A121,'ECM Staff time by PoF'!$B$5:$C$119,2,FALSE)="Not Applicable",VLOOKUP($A121,'ECM Staff time by PoF'!$B$5:$S$119,MATCH($SL$103, 'ECM Staff time by PoF'!$B$4:$S$4,0),FALSE),IF(ISERROR(VLOOKUP(CONCATENATE($A121,AF$66),'ECM Staff time by PoF'!$A$5:$S$119,MATCH($SL$103, 'ECM Staff time by PoF'!$A$4:$S$4,0),FALSE)), 0, VLOOKUP(CONCATENATE($A121,AF$66),'ECM Staff time by PoF'!$A$5:$S$119,MATCH($SL$103, 'ECM Staff time by PoF'!$A$4:$S$4,0),FALSE))))*AF83</f>
        <v>0</v>
      </c>
      <c r="TQ121" s="60">
        <f>IF($A121="",0,IF(VLOOKUP($A121,'ECM Staff time by PoF'!$B$5:$C$119,2,FALSE)="Not Applicable",VLOOKUP($A121,'ECM Staff time by PoF'!$B$5:$S$119,MATCH($SL$103, 'ECM Staff time by PoF'!$B$4:$S$4,0),FALSE),IF(ISERROR(VLOOKUP(CONCATENATE($A121,AG$66),'ECM Staff time by PoF'!$A$5:$S$119,MATCH($SL$103, 'ECM Staff time by PoF'!$A$4:$S$4,0),FALSE)), 0, VLOOKUP(CONCATENATE($A121,AG$66),'ECM Staff time by PoF'!$A$5:$S$119,MATCH($SL$103, 'ECM Staff time by PoF'!$A$4:$S$4,0),FALSE))))*AG83</f>
        <v>0</v>
      </c>
      <c r="TR121" s="60">
        <f>IF($A121="",0,IF(VLOOKUP($A121,'ECM Staff time by PoF'!$B$5:$C$119,2,FALSE)="Not Applicable",VLOOKUP($A121,'ECM Staff time by PoF'!$B$5:$S$119,MATCH($SL$103, 'ECM Staff time by PoF'!$B$4:$S$4,0),FALSE),IF(ISERROR(VLOOKUP(CONCATENATE($A121,AH$66),'ECM Staff time by PoF'!$A$5:$S$119,MATCH($SL$103, 'ECM Staff time by PoF'!$A$4:$S$4,0),FALSE)), 0, VLOOKUP(CONCATENATE($A121,AH$66),'ECM Staff time by PoF'!$A$5:$S$119,MATCH($SL$103, 'ECM Staff time by PoF'!$A$4:$S$4,0),FALSE))))*AH83</f>
        <v>0</v>
      </c>
      <c r="TS121" s="60">
        <f>IF($A121="",0,IF(VLOOKUP($A121,'ECM Staff time by PoF'!$B$5:$C$119,2,FALSE)="Not Applicable",VLOOKUP($A121,'ECM Staff time by PoF'!$B$5:$S$119,MATCH($SL$103, 'ECM Staff time by PoF'!$B$4:$S$4,0),FALSE),IF(ISERROR(VLOOKUP(CONCATENATE($A121,AI$66),'ECM Staff time by PoF'!$A$5:$S$119,MATCH($SL$103, 'ECM Staff time by PoF'!$A$4:$S$4,0),FALSE)), 0, VLOOKUP(CONCATENATE($A121,AI$66),'ECM Staff time by PoF'!$A$5:$S$119,MATCH($SL$103, 'ECM Staff time by PoF'!$A$4:$S$4,0),FALSE))))*AI83</f>
        <v>0</v>
      </c>
      <c r="TT121" s="60">
        <f>IF($A121="",0,IF(VLOOKUP($A121,'ECM Staff time by PoF'!$B$5:$C$119,2,FALSE)="Not Applicable",VLOOKUP($A121,'ECM Staff time by PoF'!$B$5:$S$119,MATCH($SL$103, 'ECM Staff time by PoF'!$B$4:$S$4,0),FALSE),IF(ISERROR(VLOOKUP(CONCATENATE($A121,AJ$66),'ECM Staff time by PoF'!$A$5:$S$119,MATCH($SL$103, 'ECM Staff time by PoF'!$A$4:$S$4,0),FALSE)), 0, VLOOKUP(CONCATENATE($A121,AJ$66),'ECM Staff time by PoF'!$A$5:$S$119,MATCH($SL$103, 'ECM Staff time by PoF'!$A$4:$S$4,0),FALSE))))*AJ83</f>
        <v>0</v>
      </c>
      <c r="TU121" s="60">
        <f>IF($A121="",0,IF(VLOOKUP($A121,'ECM Staff time by PoF'!$B$5:$C$119,2,FALSE)="Not Applicable",VLOOKUP($A121,'ECM Staff time by PoF'!$B$5:$S$119,MATCH($SL$103, 'ECM Staff time by PoF'!$B$4:$S$4,0),FALSE),IF(ISERROR(VLOOKUP(CONCATENATE($A121,AK$66),'ECM Staff time by PoF'!$A$5:$S$119,MATCH($SL$103, 'ECM Staff time by PoF'!$A$4:$S$4,0),FALSE)), 0, VLOOKUP(CONCATENATE($A121,AK$66),'ECM Staff time by PoF'!$A$5:$S$119,MATCH($SL$103, 'ECM Staff time by PoF'!$A$4:$S$4,0),FALSE))))*AK83</f>
        <v>0</v>
      </c>
      <c r="TV121" s="60">
        <f>IF($A121="",0,IF(VLOOKUP($A121,'ECM Staff time by PoF'!$B$5:$C$119,2,FALSE)="Not Applicable",VLOOKUP($A121,'ECM Staff time by PoF'!$B$5:$S$119,MATCH($TV$103, 'ECM Staff time by PoF'!$B$4:$S$4,0),FALSE),IF(ISERROR(VLOOKUP(CONCATENATE($A121,B$66),'ECM Staff time by PoF'!$A$5:$S$119,MATCH($TV$103, 'ECM Staff time by PoF'!$A$4:$S$4,0),FALSE)), 0, VLOOKUP(CONCATENATE($A121,B$66),'ECM Staff time by PoF'!$A$5:$S$119,MATCH($TV$103, 'ECM Staff time by PoF'!$A$4:$S$4,0),FALSE))))*B83</f>
        <v>0</v>
      </c>
      <c r="TW121" s="60">
        <f>IF($A121="",0,IF(VLOOKUP($A121,'ECM Staff time by PoF'!$B$5:$C$119,2,FALSE)="Not Applicable",VLOOKUP($A121,'ECM Staff time by PoF'!$B$5:$S$119,MATCH($TV$103, 'ECM Staff time by PoF'!$B$4:$S$4,0),FALSE),IF(ISERROR(VLOOKUP(CONCATENATE($A121,C$66),'ECM Staff time by PoF'!$A$5:$S$119,MATCH($TV$103, 'ECM Staff time by PoF'!$A$4:$S$4,0),FALSE)), 0, VLOOKUP(CONCATENATE($A121,C$66),'ECM Staff time by PoF'!$A$5:$S$119,MATCH($TV$103, 'ECM Staff time by PoF'!$A$4:$S$4,0),FALSE))))*C83</f>
        <v>0</v>
      </c>
      <c r="TX121" s="60">
        <f>IF($A121="",0,IF(VLOOKUP($A121,'ECM Staff time by PoF'!$B$5:$C$119,2,FALSE)="Not Applicable",VLOOKUP($A121,'ECM Staff time by PoF'!$B$5:$S$119,MATCH($TV$103, 'ECM Staff time by PoF'!$B$4:$S$4,0),FALSE),IF(ISERROR(VLOOKUP(CONCATENATE($A121,D$66),'ECM Staff time by PoF'!$A$5:$S$119,MATCH($TV$103, 'ECM Staff time by PoF'!$A$4:$S$4,0),FALSE)), 0, VLOOKUP(CONCATENATE($A121,D$66),'ECM Staff time by PoF'!$A$5:$S$119,MATCH($TV$103, 'ECM Staff time by PoF'!$A$4:$S$4,0),FALSE))))*D83</f>
        <v>0</v>
      </c>
      <c r="TY121" s="60">
        <f>IF($A121="",0,IF(VLOOKUP($A121,'ECM Staff time by PoF'!$B$5:$C$119,2,FALSE)="Not Applicable",VLOOKUP($A121,'ECM Staff time by PoF'!$B$5:$S$119,MATCH($TV$103, 'ECM Staff time by PoF'!$B$4:$S$4,0),FALSE),IF(ISERROR(VLOOKUP(CONCATENATE($A121,E$66),'ECM Staff time by PoF'!$A$5:$S$119,MATCH($TV$103, 'ECM Staff time by PoF'!$A$4:$S$4,0),FALSE)), 0, VLOOKUP(CONCATENATE($A121,E$66),'ECM Staff time by PoF'!$A$5:$S$119,MATCH($TV$103, 'ECM Staff time by PoF'!$A$4:$S$4,0),FALSE))))*E83</f>
        <v>0</v>
      </c>
      <c r="TZ121" s="60">
        <f>IF($A121="",0,IF(VLOOKUP($A121,'ECM Staff time by PoF'!$B$5:$C$119,2,FALSE)="Not Applicable",VLOOKUP($A121,'ECM Staff time by PoF'!$B$5:$S$119,MATCH($TV$103, 'ECM Staff time by PoF'!$B$4:$S$4,0),FALSE),IF(ISERROR(VLOOKUP(CONCATENATE($A121,F$66),'ECM Staff time by PoF'!$A$5:$S$119,MATCH($TV$103, 'ECM Staff time by PoF'!$A$4:$S$4,0),FALSE)), 0, VLOOKUP(CONCATENATE($A121,F$66),'ECM Staff time by PoF'!$A$5:$S$119,MATCH($TV$103, 'ECM Staff time by PoF'!$A$4:$S$4,0),FALSE))))*F83</f>
        <v>0</v>
      </c>
      <c r="UA121" s="60">
        <f>IF($A121="",0,IF(VLOOKUP($A121,'ECM Staff time by PoF'!$B$5:$C$119,2,FALSE)="Not Applicable",VLOOKUP($A121,'ECM Staff time by PoF'!$B$5:$S$119,MATCH($TV$103, 'ECM Staff time by PoF'!$B$4:$S$4,0),FALSE),IF(ISERROR(VLOOKUP(CONCATENATE($A121,G$66),'ECM Staff time by PoF'!$A$5:$S$119,MATCH($TV$103, 'ECM Staff time by PoF'!$A$4:$S$4,0),FALSE)), 0, VLOOKUP(CONCATENATE($A121,G$66),'ECM Staff time by PoF'!$A$5:$S$119,MATCH($TV$103, 'ECM Staff time by PoF'!$A$4:$S$4,0),FALSE))))*G83</f>
        <v>0</v>
      </c>
      <c r="UB121" s="60">
        <f>IF($A121="",0,IF(VLOOKUP($A121,'ECM Staff time by PoF'!$B$5:$C$119,2,FALSE)="Not Applicable",VLOOKUP($A121,'ECM Staff time by PoF'!$B$5:$S$119,MATCH($TV$103, 'ECM Staff time by PoF'!$B$4:$S$4,0),FALSE),IF(ISERROR(VLOOKUP(CONCATENATE($A121,H$66),'ECM Staff time by PoF'!$A$5:$S$119,MATCH($TV$103, 'ECM Staff time by PoF'!$A$4:$S$4,0),FALSE)), 0, VLOOKUP(CONCATENATE($A121,H$66),'ECM Staff time by PoF'!$A$5:$S$119,MATCH($TV$103, 'ECM Staff time by PoF'!$A$4:$S$4,0),FALSE))))*H83</f>
        <v>0</v>
      </c>
      <c r="UC121" s="60">
        <f>IF($A121="",0,IF(VLOOKUP($A121,'ECM Staff time by PoF'!$B$5:$C$119,2,FALSE)="Not Applicable",VLOOKUP($A121,'ECM Staff time by PoF'!$B$5:$S$119,MATCH($TV$103, 'ECM Staff time by PoF'!$B$4:$S$4,0),FALSE),IF(ISERROR(VLOOKUP(CONCATENATE($A121,I$66),'ECM Staff time by PoF'!$A$5:$S$119,MATCH($TV$103, 'ECM Staff time by PoF'!$A$4:$S$4,0),FALSE)), 0, VLOOKUP(CONCATENATE($A121,I$66),'ECM Staff time by PoF'!$A$5:$S$119,MATCH($TV$103, 'ECM Staff time by PoF'!$A$4:$S$4,0),FALSE))))*I83</f>
        <v>0</v>
      </c>
      <c r="UD121" s="60">
        <f>IF($A121="",0,IF(VLOOKUP($A121,'ECM Staff time by PoF'!$B$5:$C$119,2,FALSE)="Not Applicable",VLOOKUP($A121,'ECM Staff time by PoF'!$B$5:$S$119,MATCH($TV$103, 'ECM Staff time by PoF'!$B$4:$S$4,0),FALSE),IF(ISERROR(VLOOKUP(CONCATENATE($A121,J$66),'ECM Staff time by PoF'!$A$5:$S$119,MATCH($TV$103, 'ECM Staff time by PoF'!$A$4:$S$4,0),FALSE)), 0, VLOOKUP(CONCATENATE($A121,J$66),'ECM Staff time by PoF'!$A$5:$S$119,MATCH($TV$103, 'ECM Staff time by PoF'!$A$4:$S$4,0),FALSE))))*J83</f>
        <v>0</v>
      </c>
      <c r="UE121" s="60">
        <f>IF($A121="",0,IF(VLOOKUP($A121,'ECM Staff time by PoF'!$B$5:$C$119,2,FALSE)="Not Applicable",VLOOKUP($A121,'ECM Staff time by PoF'!$B$5:$S$119,MATCH($TV$103, 'ECM Staff time by PoF'!$B$4:$S$4,0),FALSE),IF(ISERROR(VLOOKUP(CONCATENATE($A121,K$66),'ECM Staff time by PoF'!$A$5:$S$119,MATCH($TV$103, 'ECM Staff time by PoF'!$A$4:$S$4,0),FALSE)), 0, VLOOKUP(CONCATENATE($A121,K$66),'ECM Staff time by PoF'!$A$5:$S$119,MATCH($TV$103, 'ECM Staff time by PoF'!$A$4:$S$4,0),FALSE))))*K83</f>
        <v>0</v>
      </c>
      <c r="UF121" s="60">
        <f>IF($A121="",0,IF(VLOOKUP($A121,'ECM Staff time by PoF'!$B$5:$C$119,2,FALSE)="Not Applicable",VLOOKUP($A121,'ECM Staff time by PoF'!$B$5:$S$119,MATCH($TV$103, 'ECM Staff time by PoF'!$B$4:$S$4,0),FALSE),IF(ISERROR(VLOOKUP(CONCATENATE($A121,L$66),'ECM Staff time by PoF'!$A$5:$S$119,MATCH($TV$103, 'ECM Staff time by PoF'!$A$4:$S$4,0),FALSE)), 0, VLOOKUP(CONCATENATE($A121,L$66),'ECM Staff time by PoF'!$A$5:$S$119,MATCH($TV$103, 'ECM Staff time by PoF'!$A$4:$S$4,0),FALSE))))*L83</f>
        <v>0</v>
      </c>
      <c r="UG121" s="60">
        <f>IF($A121="",0,IF(VLOOKUP($A121,'ECM Staff time by PoF'!$B$5:$C$119,2,FALSE)="Not Applicable",VLOOKUP($A121,'ECM Staff time by PoF'!$B$5:$S$119,MATCH($TV$103, 'ECM Staff time by PoF'!$B$4:$S$4,0),FALSE),IF(ISERROR(VLOOKUP(CONCATENATE($A121,M$66),'ECM Staff time by PoF'!$A$5:$S$119,MATCH($TV$103, 'ECM Staff time by PoF'!$A$4:$S$4,0),FALSE)), 0, VLOOKUP(CONCATENATE($A121,M$66),'ECM Staff time by PoF'!$A$5:$S$119,MATCH($TV$103, 'ECM Staff time by PoF'!$A$4:$S$4,0),FALSE))))*M83</f>
        <v>0</v>
      </c>
      <c r="UH121" s="60">
        <f>IF($A121="",0,IF(VLOOKUP($A121,'ECM Staff time by PoF'!$B$5:$C$119,2,FALSE)="Not Applicable",VLOOKUP($A121,'ECM Staff time by PoF'!$B$5:$S$119,MATCH($TV$103, 'ECM Staff time by PoF'!$B$4:$S$4,0),FALSE),IF(ISERROR(VLOOKUP(CONCATENATE($A121,N$66),'ECM Staff time by PoF'!$A$5:$S$119,MATCH($TV$103, 'ECM Staff time by PoF'!$A$4:$S$4,0),FALSE)), 0, VLOOKUP(CONCATENATE($A121,N$66),'ECM Staff time by PoF'!$A$5:$S$119,MATCH($TV$103, 'ECM Staff time by PoF'!$A$4:$S$4,0),FALSE))))*N83</f>
        <v>0</v>
      </c>
      <c r="UI121" s="60">
        <f>IF($A121="",0,IF(VLOOKUP($A121,'ECM Staff time by PoF'!$B$5:$C$119,2,FALSE)="Not Applicable",VLOOKUP($A121,'ECM Staff time by PoF'!$B$5:$S$119,MATCH($TV$103, 'ECM Staff time by PoF'!$B$4:$S$4,0),FALSE),IF(ISERROR(VLOOKUP(CONCATENATE($A121,O$66),'ECM Staff time by PoF'!$A$5:$S$119,MATCH($TV$103, 'ECM Staff time by PoF'!$A$4:$S$4,0),FALSE)), 0, VLOOKUP(CONCATENATE($A121,O$66),'ECM Staff time by PoF'!$A$5:$S$119,MATCH($TV$103, 'ECM Staff time by PoF'!$A$4:$S$4,0),FALSE))))*O83</f>
        <v>0</v>
      </c>
      <c r="UJ121" s="60">
        <f>IF($A121="",0,IF(VLOOKUP($A121,'ECM Staff time by PoF'!$B$5:$C$119,2,FALSE)="Not Applicable",VLOOKUP($A121,'ECM Staff time by PoF'!$B$5:$S$119,MATCH($TV$103, 'ECM Staff time by PoF'!$B$4:$S$4,0),FALSE),IF(ISERROR(VLOOKUP(CONCATENATE($A121,P$66),'ECM Staff time by PoF'!$A$5:$S$119,MATCH($TV$103, 'ECM Staff time by PoF'!$A$4:$S$4,0),FALSE)), 0, VLOOKUP(CONCATENATE($A121,P$66),'ECM Staff time by PoF'!$A$5:$S$119,MATCH($TV$103, 'ECM Staff time by PoF'!$A$4:$S$4,0),FALSE))))*P83</f>
        <v>0</v>
      </c>
      <c r="UK121" s="60">
        <f>IF($A121="",0,IF(VLOOKUP($A121,'ECM Staff time by PoF'!$B$5:$C$119,2,FALSE)="Not Applicable",VLOOKUP($A121,'ECM Staff time by PoF'!$B$5:$S$119,MATCH($TV$103, 'ECM Staff time by PoF'!$B$4:$S$4,0),FALSE),IF(ISERROR(VLOOKUP(CONCATENATE($A121,Q$66),'ECM Staff time by PoF'!$A$5:$S$119,MATCH($TV$103, 'ECM Staff time by PoF'!$A$4:$S$4,0),FALSE)), 0, VLOOKUP(CONCATENATE($A121,Q$66),'ECM Staff time by PoF'!$A$5:$S$119,MATCH($TV$103, 'ECM Staff time by PoF'!$A$4:$S$4,0),FALSE))))*Q83</f>
        <v>0</v>
      </c>
      <c r="UL121" s="60">
        <f>IF($A121="",0,IF(VLOOKUP($A121,'ECM Staff time by PoF'!$B$5:$C$119,2,FALSE)="Not Applicable",VLOOKUP($A121,'ECM Staff time by PoF'!$B$5:$S$119,MATCH($TV$103, 'ECM Staff time by PoF'!$B$4:$S$4,0),FALSE),IF(ISERROR(VLOOKUP(CONCATENATE($A121,R$66),'ECM Staff time by PoF'!$A$5:$S$119,MATCH($TV$103, 'ECM Staff time by PoF'!$A$4:$S$4,0),FALSE)), 0, VLOOKUP(CONCATENATE($A121,R$66),'ECM Staff time by PoF'!$A$5:$S$119,MATCH($TV$103, 'ECM Staff time by PoF'!$A$4:$S$4,0),FALSE))))*R83</f>
        <v>0</v>
      </c>
      <c r="UM121" s="60">
        <f>IF($A121="",0,IF(VLOOKUP($A121,'ECM Staff time by PoF'!$B$5:$C$119,2,FALSE)="Not Applicable",VLOOKUP($A121,'ECM Staff time by PoF'!$B$5:$S$119,MATCH($TV$103, 'ECM Staff time by PoF'!$B$4:$S$4,0),FALSE),IF(ISERROR(VLOOKUP(CONCATENATE($A121,S$66),'ECM Staff time by PoF'!$A$5:$S$119,MATCH($TV$103, 'ECM Staff time by PoF'!$A$4:$S$4,0),FALSE)), 0, VLOOKUP(CONCATENATE($A121,S$66),'ECM Staff time by PoF'!$A$5:$S$119,MATCH($TV$103, 'ECM Staff time by PoF'!$A$4:$S$4,0),FALSE))))*S83</f>
        <v>0</v>
      </c>
      <c r="UN121" s="60">
        <f>IF($A121="",0,IF(VLOOKUP($A121,'ECM Staff time by PoF'!$B$5:$C$119,2,FALSE)="Not Applicable",VLOOKUP($A121,'ECM Staff time by PoF'!$B$5:$S$119,MATCH($TV$103, 'ECM Staff time by PoF'!$B$4:$S$4,0),FALSE),IF(ISERROR(VLOOKUP(CONCATENATE($A121,T$66),'ECM Staff time by PoF'!$A$5:$S$119,MATCH($TV$103, 'ECM Staff time by PoF'!$A$4:$S$4,0),FALSE)), 0, VLOOKUP(CONCATENATE($A121,T$66),'ECM Staff time by PoF'!$A$5:$S$119,MATCH($TV$103, 'ECM Staff time by PoF'!$A$4:$S$4,0),FALSE))))*T83</f>
        <v>0</v>
      </c>
      <c r="UO121" s="60">
        <f>IF($A121="",0,IF(VLOOKUP($A121,'ECM Staff time by PoF'!$B$5:$C$119,2,FALSE)="Not Applicable",VLOOKUP($A121,'ECM Staff time by PoF'!$B$5:$S$119,MATCH($TV$103, 'ECM Staff time by PoF'!$B$4:$S$4,0),FALSE),IF(ISERROR(VLOOKUP(CONCATENATE($A121,U$66),'ECM Staff time by PoF'!$A$5:$S$119,MATCH($TV$103, 'ECM Staff time by PoF'!$A$4:$S$4,0),FALSE)), 0, VLOOKUP(CONCATENATE($A121,U$66),'ECM Staff time by PoF'!$A$5:$S$119,MATCH($TV$103, 'ECM Staff time by PoF'!$A$4:$S$4,0),FALSE))))*U83</f>
        <v>0</v>
      </c>
      <c r="UP121" s="60">
        <f>IF($A121="",0,IF(VLOOKUP($A121,'ECM Staff time by PoF'!$B$5:$C$119,2,FALSE)="Not Applicable",VLOOKUP($A121,'ECM Staff time by PoF'!$B$5:$S$119,MATCH($TV$103, 'ECM Staff time by PoF'!$B$4:$S$4,0),FALSE),IF(ISERROR(VLOOKUP(CONCATENATE($A121,V$66),'ECM Staff time by PoF'!$A$5:$S$119,MATCH($TV$103, 'ECM Staff time by PoF'!$A$4:$S$4,0),FALSE)), 0, VLOOKUP(CONCATENATE($A121,V$66),'ECM Staff time by PoF'!$A$5:$S$119,MATCH($TV$103, 'ECM Staff time by PoF'!$A$4:$S$4,0),FALSE))))*V83</f>
        <v>0</v>
      </c>
      <c r="UQ121" s="60">
        <f>IF($A121="",0,IF(VLOOKUP($A121,'ECM Staff time by PoF'!$B$5:$C$119,2,FALSE)="Not Applicable",VLOOKUP($A121,'ECM Staff time by PoF'!$B$5:$S$119,MATCH($TV$103, 'ECM Staff time by PoF'!$B$4:$S$4,0),FALSE),IF(ISERROR(VLOOKUP(CONCATENATE($A121,W$66),'ECM Staff time by PoF'!$A$5:$S$119,MATCH($TV$103, 'ECM Staff time by PoF'!$A$4:$S$4,0),FALSE)), 0, VLOOKUP(CONCATENATE($A121,W$66),'ECM Staff time by PoF'!$A$5:$S$119,MATCH($TV$103, 'ECM Staff time by PoF'!$A$4:$S$4,0),FALSE))))*W83</f>
        <v>0</v>
      </c>
      <c r="UR121" s="60">
        <f>IF($A121="",0,IF(VLOOKUP($A121,'ECM Staff time by PoF'!$B$5:$C$119,2,FALSE)="Not Applicable",VLOOKUP($A121,'ECM Staff time by PoF'!$B$5:$S$119,MATCH($TV$103, 'ECM Staff time by PoF'!$B$4:$S$4,0),FALSE),IF(ISERROR(VLOOKUP(CONCATENATE($A121,X$66),'ECM Staff time by PoF'!$A$5:$S$119,MATCH($TV$103, 'ECM Staff time by PoF'!$A$4:$S$4,0),FALSE)), 0, VLOOKUP(CONCATENATE($A121,X$66),'ECM Staff time by PoF'!$A$5:$S$119,MATCH($TV$103, 'ECM Staff time by PoF'!$A$4:$S$4,0),FALSE))))*X83</f>
        <v>0</v>
      </c>
      <c r="US121" s="60">
        <f>IF($A121="",0,IF(VLOOKUP($A121,'ECM Staff time by PoF'!$B$5:$C$119,2,FALSE)="Not Applicable",VLOOKUP($A121,'ECM Staff time by PoF'!$B$5:$S$119,MATCH($TV$103, 'ECM Staff time by PoF'!$B$4:$S$4,0),FALSE),IF(ISERROR(VLOOKUP(CONCATENATE($A121,Y$66),'ECM Staff time by PoF'!$A$5:$S$119,MATCH($TV$103, 'ECM Staff time by PoF'!$A$4:$S$4,0),FALSE)), 0, VLOOKUP(CONCATENATE($A121,Y$66),'ECM Staff time by PoF'!$A$5:$S$119,MATCH($TV$103, 'ECM Staff time by PoF'!$A$4:$S$4,0),FALSE))))*Y83</f>
        <v>0</v>
      </c>
      <c r="UT121" s="60">
        <f>IF($A121="",0,IF(VLOOKUP($A121,'ECM Staff time by PoF'!$B$5:$C$119,2,FALSE)="Not Applicable",VLOOKUP($A121,'ECM Staff time by PoF'!$B$5:$S$119,MATCH($TV$103, 'ECM Staff time by PoF'!$B$4:$S$4,0),FALSE),IF(ISERROR(VLOOKUP(CONCATENATE($A121,Z$66),'ECM Staff time by PoF'!$A$5:$S$119,MATCH($TV$103, 'ECM Staff time by PoF'!$A$4:$S$4,0),FALSE)), 0, VLOOKUP(CONCATENATE($A121,Z$66),'ECM Staff time by PoF'!$A$5:$S$119,MATCH($TV$103, 'ECM Staff time by PoF'!$A$4:$S$4,0),FALSE))))*Z83</f>
        <v>0</v>
      </c>
      <c r="UU121" s="60">
        <f>IF($A121="",0,IF(VLOOKUP($A121,'ECM Staff time by PoF'!$B$5:$C$119,2,FALSE)="Not Applicable",VLOOKUP($A121,'ECM Staff time by PoF'!$B$5:$S$119,MATCH($TV$103, 'ECM Staff time by PoF'!$B$4:$S$4,0),FALSE),IF(ISERROR(VLOOKUP(CONCATENATE($A121,AA$66),'ECM Staff time by PoF'!$A$5:$S$119,MATCH($TV$103, 'ECM Staff time by PoF'!$A$4:$S$4,0),FALSE)), 0, VLOOKUP(CONCATENATE($A121,AA$66),'ECM Staff time by PoF'!$A$5:$S$119,MATCH($TV$103, 'ECM Staff time by PoF'!$A$4:$S$4,0),FALSE))))*AA83</f>
        <v>0</v>
      </c>
      <c r="UV121" s="60">
        <f>IF($A121="",0,IF(VLOOKUP($A121,'ECM Staff time by PoF'!$B$5:$C$119,2,FALSE)="Not Applicable",VLOOKUP($A121,'ECM Staff time by PoF'!$B$5:$S$119,MATCH($TV$103, 'ECM Staff time by PoF'!$B$4:$S$4,0),FALSE),IF(ISERROR(VLOOKUP(CONCATENATE($A121,AB$66),'ECM Staff time by PoF'!$A$5:$S$119,MATCH($TV$103, 'ECM Staff time by PoF'!$A$4:$S$4,0),FALSE)), 0, VLOOKUP(CONCATENATE($A121,AB$66),'ECM Staff time by PoF'!$A$5:$S$119,MATCH($TV$103, 'ECM Staff time by PoF'!$A$4:$S$4,0),FALSE))))*AB83</f>
        <v>0</v>
      </c>
      <c r="UW121" s="60">
        <f>IF($A121="",0,IF(VLOOKUP($A121,'ECM Staff time by PoF'!$B$5:$C$119,2,FALSE)="Not Applicable",VLOOKUP($A121,'ECM Staff time by PoF'!$B$5:$S$119,MATCH($TV$103, 'ECM Staff time by PoF'!$B$4:$S$4,0),FALSE),IF(ISERROR(VLOOKUP(CONCATENATE($A121,AC$66),'ECM Staff time by PoF'!$A$5:$S$119,MATCH($TV$103, 'ECM Staff time by PoF'!$A$4:$S$4,0),FALSE)), 0, VLOOKUP(CONCATENATE($A121,AC$66),'ECM Staff time by PoF'!$A$5:$S$119,MATCH($TV$103, 'ECM Staff time by PoF'!$A$4:$S$4,0),FALSE))))*AC83</f>
        <v>0</v>
      </c>
      <c r="UX121" s="60">
        <f>IF($A121="",0,IF(VLOOKUP($A121,'ECM Staff time by PoF'!$B$5:$C$119,2,FALSE)="Not Applicable",VLOOKUP($A121,'ECM Staff time by PoF'!$B$5:$S$119,MATCH($TV$103, 'ECM Staff time by PoF'!$B$4:$S$4,0),FALSE),IF(ISERROR(VLOOKUP(CONCATENATE($A121,AD$66),'ECM Staff time by PoF'!$A$5:$S$119,MATCH($TV$103, 'ECM Staff time by PoF'!$A$4:$S$4,0),FALSE)), 0, VLOOKUP(CONCATENATE($A121,AD$66),'ECM Staff time by PoF'!$A$5:$S$119,MATCH($TV$103, 'ECM Staff time by PoF'!$A$4:$S$4,0),FALSE))))*AD83</f>
        <v>0</v>
      </c>
      <c r="UY121" s="60">
        <f>IF($A121="",0,IF(VLOOKUP($A121,'ECM Staff time by PoF'!$B$5:$C$119,2,FALSE)="Not Applicable",VLOOKUP($A121,'ECM Staff time by PoF'!$B$5:$S$119,MATCH($TV$103, 'ECM Staff time by PoF'!$B$4:$S$4,0),FALSE),IF(ISERROR(VLOOKUP(CONCATENATE($A121,AE$66),'ECM Staff time by PoF'!$A$5:$S$119,MATCH($TV$103, 'ECM Staff time by PoF'!$A$4:$S$4,0),FALSE)), 0, VLOOKUP(CONCATENATE($A121,AE$66),'ECM Staff time by PoF'!$A$5:$S$119,MATCH($TV$103, 'ECM Staff time by PoF'!$A$4:$S$4,0),FALSE))))*AE83</f>
        <v>0</v>
      </c>
      <c r="UZ121" s="60">
        <f>IF($A121="",0,IF(VLOOKUP($A121,'ECM Staff time by PoF'!$B$5:$C$119,2,FALSE)="Not Applicable",VLOOKUP($A121,'ECM Staff time by PoF'!$B$5:$S$119,MATCH($TV$103, 'ECM Staff time by PoF'!$B$4:$S$4,0),FALSE),IF(ISERROR(VLOOKUP(CONCATENATE($A121,AF$66),'ECM Staff time by PoF'!$A$5:$S$119,MATCH($TV$103, 'ECM Staff time by PoF'!$A$4:$S$4,0),FALSE)), 0, VLOOKUP(CONCATENATE($A121,AF$66),'ECM Staff time by PoF'!$A$5:$S$119,MATCH($TV$103, 'ECM Staff time by PoF'!$A$4:$S$4,0),FALSE))))*AF83</f>
        <v>0</v>
      </c>
      <c r="VA121" s="60">
        <f>IF($A121="",0,IF(VLOOKUP($A121,'ECM Staff time by PoF'!$B$5:$C$119,2,FALSE)="Not Applicable",VLOOKUP($A121,'ECM Staff time by PoF'!$B$5:$S$119,MATCH($TV$103, 'ECM Staff time by PoF'!$B$4:$S$4,0),FALSE),IF(ISERROR(VLOOKUP(CONCATENATE($A121,AG$66),'ECM Staff time by PoF'!$A$5:$S$119,MATCH($TV$103, 'ECM Staff time by PoF'!$A$4:$S$4,0),FALSE)), 0, VLOOKUP(CONCATENATE($A121,AG$66),'ECM Staff time by PoF'!$A$5:$S$119,MATCH($TV$103, 'ECM Staff time by PoF'!$A$4:$S$4,0),FALSE))))*AG83</f>
        <v>0</v>
      </c>
      <c r="VB121" s="60">
        <f>IF($A121="",0,IF(VLOOKUP($A121,'ECM Staff time by PoF'!$B$5:$C$119,2,FALSE)="Not Applicable",VLOOKUP($A121,'ECM Staff time by PoF'!$B$5:$S$119,MATCH($TV$103, 'ECM Staff time by PoF'!$B$4:$S$4,0),FALSE),IF(ISERROR(VLOOKUP(CONCATENATE($A121,AH$66),'ECM Staff time by PoF'!$A$5:$S$119,MATCH($TV$103, 'ECM Staff time by PoF'!$A$4:$S$4,0),FALSE)), 0, VLOOKUP(CONCATENATE($A121,AH$66),'ECM Staff time by PoF'!$A$5:$S$119,MATCH($TV$103, 'ECM Staff time by PoF'!$A$4:$S$4,0),FALSE))))*AH83</f>
        <v>0</v>
      </c>
      <c r="VC121" s="60">
        <f>IF($A121="",0,IF(VLOOKUP($A121,'ECM Staff time by PoF'!$B$5:$C$119,2,FALSE)="Not Applicable",VLOOKUP($A121,'ECM Staff time by PoF'!$B$5:$S$119,MATCH($TV$103, 'ECM Staff time by PoF'!$B$4:$S$4,0),FALSE),IF(ISERROR(VLOOKUP(CONCATENATE($A121,AI$66),'ECM Staff time by PoF'!$A$5:$S$119,MATCH($TV$103, 'ECM Staff time by PoF'!$A$4:$S$4,0),FALSE)), 0, VLOOKUP(CONCATENATE($A121,AI$66),'ECM Staff time by PoF'!$A$5:$S$119,MATCH($TV$103, 'ECM Staff time by PoF'!$A$4:$S$4,0),FALSE))))*AI83</f>
        <v>0</v>
      </c>
      <c r="VD121" s="60">
        <f>IF($A121="",0,IF(VLOOKUP($A121,'ECM Staff time by PoF'!$B$5:$C$119,2,FALSE)="Not Applicable",VLOOKUP($A121,'ECM Staff time by PoF'!$B$5:$S$119,MATCH($TV$103, 'ECM Staff time by PoF'!$B$4:$S$4,0),FALSE),IF(ISERROR(VLOOKUP(CONCATENATE($A121,AJ$66),'ECM Staff time by PoF'!$A$5:$S$119,MATCH($TV$103, 'ECM Staff time by PoF'!$A$4:$S$4,0),FALSE)), 0, VLOOKUP(CONCATENATE($A121,AJ$66),'ECM Staff time by PoF'!$A$5:$S$119,MATCH($TV$103, 'ECM Staff time by PoF'!$A$4:$S$4,0),FALSE))))*AJ83</f>
        <v>0</v>
      </c>
      <c r="VE121" s="60">
        <f>IF($A121="",0,IF(VLOOKUP($A121,'ECM Staff time by PoF'!$B$5:$C$119,2,FALSE)="Not Applicable",VLOOKUP($A121,'ECM Staff time by PoF'!$B$5:$S$119,MATCH($TV$103, 'ECM Staff time by PoF'!$B$4:$S$4,0),FALSE),IF(ISERROR(VLOOKUP(CONCATENATE($A121,AK$66),'ECM Staff time by PoF'!$A$5:$S$119,MATCH($TV$103, 'ECM Staff time by PoF'!$A$4:$S$4,0),FALSE)), 0, VLOOKUP(CONCATENATE($A121,AK$66),'ECM Staff time by PoF'!$A$5:$S$119,MATCH($TV$103, 'ECM Staff time by PoF'!$A$4:$S$4,0),FALSE))))*AK83</f>
        <v>0</v>
      </c>
    </row>
    <row r="122" spans="1:577" x14ac:dyDescent="0.25">
      <c r="A122" s="132" t="str">
        <f>IF('ECM Location'!D22="", "",'ECM Location'!D22)</f>
        <v/>
      </c>
      <c r="B122" s="191">
        <f>IF($A122="",0,IF(VLOOKUP($A122,'ECM Staff time by PoF'!$B$5:$C$119,2,FALSE)="Not Applicable",VLOOKUP($A122,'ECM Staff time by PoF'!$B$5:$S$119,MATCH($B$103, 'ECM Staff time by PoF'!$B$4:$R$4,0),FALSE),IF(ISERROR(VLOOKUP(CONCATENATE($A122,B$66),'ECM Staff time by PoF'!$A$5:$S$119,MATCH($B$103, 'ECM Staff time by PoF'!$A$4:$R$4,0),FALSE)), 0, VLOOKUP(CONCATENATE($A122,B$66),'ECM Staff time by PoF'!$A$5:$S$119,MATCH($B$103, 'ECM Staff time by PoF'!$A$4:$R$4,0),FALSE))))*B84</f>
        <v>0</v>
      </c>
      <c r="C122" s="191">
        <f>IF($A122="",0,IF(VLOOKUP($A122,'ECM Staff time by PoF'!$B$5:$C$119,2,FALSE)="Not Applicable",VLOOKUP($A122,'ECM Staff time by PoF'!$B$5:$S$119,MATCH($B$103, 'ECM Staff time by PoF'!$B$4:$R$4,0),FALSE),IF(ISERROR(VLOOKUP(CONCATENATE($A122,C$66),'ECM Staff time by PoF'!$A$5:$S$119,MATCH($B$103, 'ECM Staff time by PoF'!$A$4:$R$4,0),FALSE)), 0, VLOOKUP(CONCATENATE($A122,C$66),'ECM Staff time by PoF'!$A$5:$S$119,MATCH($B$103, 'ECM Staff time by PoF'!$A$4:$R$4,0),FALSE))))*C84</f>
        <v>0</v>
      </c>
      <c r="D122" s="191">
        <f>IF($A122="",0,IF(VLOOKUP($A122,'ECM Staff time by PoF'!$B$5:$C$119,2,FALSE)="Not Applicable",VLOOKUP($A122,'ECM Staff time by PoF'!$B$5:$S$119,MATCH($B$103, 'ECM Staff time by PoF'!$B$4:$R$4,0),FALSE),IF(ISERROR(VLOOKUP(CONCATENATE($A122,D$66),'ECM Staff time by PoF'!$A$5:$S$119,MATCH($B$103, 'ECM Staff time by PoF'!$A$4:$R$4,0),FALSE)), 0, VLOOKUP(CONCATENATE($A122,D$66),'ECM Staff time by PoF'!$A$5:$S$119,MATCH($B$103, 'ECM Staff time by PoF'!$A$4:$R$4,0),FALSE))))*D84</f>
        <v>0</v>
      </c>
      <c r="E122" s="191">
        <f>IF($A122="",0,IF(VLOOKUP($A122,'ECM Staff time by PoF'!$B$5:$C$119,2,FALSE)="Not Applicable",VLOOKUP($A122,'ECM Staff time by PoF'!$B$5:$S$119,MATCH($B$103, 'ECM Staff time by PoF'!$B$4:$R$4,0),FALSE),IF(ISERROR(VLOOKUP(CONCATENATE($A122,E$66),'ECM Staff time by PoF'!$A$5:$S$119,MATCH($B$103, 'ECM Staff time by PoF'!$A$4:$R$4,0),FALSE)), 0, VLOOKUP(CONCATENATE($A122,E$66),'ECM Staff time by PoF'!$A$5:$S$119,MATCH($B$103, 'ECM Staff time by PoF'!$A$4:$R$4,0),FALSE))))*E84</f>
        <v>0</v>
      </c>
      <c r="F122" s="191">
        <f>IF($A122="",0,IF(VLOOKUP($A122,'ECM Staff time by PoF'!$B$5:$C$119,2,FALSE)="Not Applicable",VLOOKUP($A122,'ECM Staff time by PoF'!$B$5:$S$119,MATCH($B$103, 'ECM Staff time by PoF'!$B$4:$R$4,0),FALSE),IF(ISERROR(VLOOKUP(CONCATENATE($A122,F$66),'ECM Staff time by PoF'!$A$5:$S$119,MATCH($B$103, 'ECM Staff time by PoF'!$A$4:$R$4,0),FALSE)), 0, VLOOKUP(CONCATENATE($A122,F$66),'ECM Staff time by PoF'!$A$5:$S$119,MATCH($B$103, 'ECM Staff time by PoF'!$A$4:$R$4,0),FALSE))))*F84</f>
        <v>0</v>
      </c>
      <c r="G122" s="191">
        <f>IF($A122="",0,IF(VLOOKUP($A122,'ECM Staff time by PoF'!$B$5:$C$119,2,FALSE)="Not Applicable",VLOOKUP($A122,'ECM Staff time by PoF'!$B$5:$S$119,MATCH($B$103, 'ECM Staff time by PoF'!$B$4:$R$4,0),FALSE),IF(ISERROR(VLOOKUP(CONCATENATE($A122,G$66),'ECM Staff time by PoF'!$A$5:$S$119,MATCH($B$103, 'ECM Staff time by PoF'!$A$4:$R$4,0),FALSE)), 0, VLOOKUP(CONCATENATE($A122,G$66),'ECM Staff time by PoF'!$A$5:$S$119,MATCH($B$103, 'ECM Staff time by PoF'!$A$4:$R$4,0),FALSE))))*G84</f>
        <v>0</v>
      </c>
      <c r="H122" s="191">
        <f>IF($A122="",0,IF(VLOOKUP($A122,'ECM Staff time by PoF'!$B$5:$C$119,2,FALSE)="Not Applicable",VLOOKUP($A122,'ECM Staff time by PoF'!$B$5:$S$119,MATCH($B$103, 'ECM Staff time by PoF'!$B$4:$R$4,0),FALSE),IF(ISERROR(VLOOKUP(CONCATENATE($A122,H$66),'ECM Staff time by PoF'!$A$5:$S$119,MATCH($B$103, 'ECM Staff time by PoF'!$A$4:$R$4,0),FALSE)), 0, VLOOKUP(CONCATENATE($A122,H$66),'ECM Staff time by PoF'!$A$5:$S$119,MATCH($B$103, 'ECM Staff time by PoF'!$A$4:$R$4,0),FALSE))))*H84</f>
        <v>0</v>
      </c>
      <c r="I122" s="191">
        <f>IF($A122="",0,IF(VLOOKUP($A122,'ECM Staff time by PoF'!$B$5:$C$119,2,FALSE)="Not Applicable",VLOOKUP($A122,'ECM Staff time by PoF'!$B$5:$S$119,MATCH($B$103, 'ECM Staff time by PoF'!$B$4:$R$4,0),FALSE),IF(ISERROR(VLOOKUP(CONCATENATE($A122,I$66),'ECM Staff time by PoF'!$A$5:$S$119,MATCH($B$103, 'ECM Staff time by PoF'!$A$4:$R$4,0),FALSE)), 0, VLOOKUP(CONCATENATE($A122,I$66),'ECM Staff time by PoF'!$A$5:$S$119,MATCH($B$103, 'ECM Staff time by PoF'!$A$4:$R$4,0),FALSE))))*I84</f>
        <v>0</v>
      </c>
      <c r="J122" s="191">
        <f>IF($A122="",0,IF(VLOOKUP($A122,'ECM Staff time by PoF'!$B$5:$C$119,2,FALSE)="Not Applicable",VLOOKUP($A122,'ECM Staff time by PoF'!$B$5:$S$119,MATCH($B$103, 'ECM Staff time by PoF'!$B$4:$R$4,0),FALSE),IF(ISERROR(VLOOKUP(CONCATENATE($A122,J$66),'ECM Staff time by PoF'!$A$5:$S$119,MATCH($B$103, 'ECM Staff time by PoF'!$A$4:$R$4,0),FALSE)), 0, VLOOKUP(CONCATENATE($A122,J$66),'ECM Staff time by PoF'!$A$5:$S$119,MATCH($B$103, 'ECM Staff time by PoF'!$A$4:$R$4,0),FALSE))))*J84</f>
        <v>0</v>
      </c>
      <c r="K122" s="191">
        <f>IF($A122="",0,IF(VLOOKUP($A122,'ECM Staff time by PoF'!$B$5:$C$119,2,FALSE)="Not Applicable",VLOOKUP($A122,'ECM Staff time by PoF'!$B$5:$S$119,MATCH($B$103, 'ECM Staff time by PoF'!$B$4:$R$4,0),FALSE),IF(ISERROR(VLOOKUP(CONCATENATE($A122,K$66),'ECM Staff time by PoF'!$A$5:$S$119,MATCH($B$103, 'ECM Staff time by PoF'!$A$4:$R$4,0),FALSE)), 0, VLOOKUP(CONCATENATE($A122,K$66),'ECM Staff time by PoF'!$A$5:$S$119,MATCH($B$103, 'ECM Staff time by PoF'!$A$4:$R$4,0),FALSE))))*K84</f>
        <v>0</v>
      </c>
      <c r="L122" s="191">
        <f>IF($A122="",0,IF(VLOOKUP($A122,'ECM Staff time by PoF'!$B$5:$C$119,2,FALSE)="Not Applicable",VLOOKUP($A122,'ECM Staff time by PoF'!$B$5:$S$119,MATCH($B$103, 'ECM Staff time by PoF'!$B$4:$R$4,0),FALSE),IF(ISERROR(VLOOKUP(CONCATENATE($A122,L$66),'ECM Staff time by PoF'!$A$5:$S$119,MATCH($B$103, 'ECM Staff time by PoF'!$A$4:$R$4,0),FALSE)), 0, VLOOKUP(CONCATENATE($A122,L$66),'ECM Staff time by PoF'!$A$5:$S$119,MATCH($B$103, 'ECM Staff time by PoF'!$A$4:$R$4,0),FALSE))))*L84</f>
        <v>0</v>
      </c>
      <c r="M122" s="191">
        <f>IF($A122="",0,IF(VLOOKUP($A122,'ECM Staff time by PoF'!$B$5:$C$119,2,FALSE)="Not Applicable",VLOOKUP($A122,'ECM Staff time by PoF'!$B$5:$S$119,MATCH($B$103, 'ECM Staff time by PoF'!$B$4:$R$4,0),FALSE),IF(ISERROR(VLOOKUP(CONCATENATE($A122,M$66),'ECM Staff time by PoF'!$A$5:$S$119,MATCH($B$103, 'ECM Staff time by PoF'!$A$4:$R$4,0),FALSE)), 0, VLOOKUP(CONCATENATE($A122,M$66),'ECM Staff time by PoF'!$A$5:$S$119,MATCH($B$103, 'ECM Staff time by PoF'!$A$4:$R$4,0),FALSE))))*M84</f>
        <v>0</v>
      </c>
      <c r="N122" s="191">
        <f>IF($A122="",0,IF(VLOOKUP($A122,'ECM Staff time by PoF'!$B$5:$C$119,2,FALSE)="Not Applicable",VLOOKUP($A122,'ECM Staff time by PoF'!$B$5:$S$119,MATCH($B$103, 'ECM Staff time by PoF'!$B$4:$R$4,0),FALSE),IF(ISERROR(VLOOKUP(CONCATENATE($A122,N$66),'ECM Staff time by PoF'!$A$5:$S$119,MATCH($B$103, 'ECM Staff time by PoF'!$A$4:$R$4,0),FALSE)), 0, VLOOKUP(CONCATENATE($A122,N$66),'ECM Staff time by PoF'!$A$5:$S$119,MATCH($B$103, 'ECM Staff time by PoF'!$A$4:$R$4,0),FALSE))))*N84</f>
        <v>0</v>
      </c>
      <c r="O122" s="191">
        <f>IF($A122="",0,IF(VLOOKUP($A122,'ECM Staff time by PoF'!$B$5:$C$119,2,FALSE)="Not Applicable",VLOOKUP($A122,'ECM Staff time by PoF'!$B$5:$S$119,MATCH($B$103, 'ECM Staff time by PoF'!$B$4:$R$4,0),FALSE),IF(ISERROR(VLOOKUP(CONCATENATE($A122,O$66),'ECM Staff time by PoF'!$A$5:$S$119,MATCH($B$103, 'ECM Staff time by PoF'!$A$4:$R$4,0),FALSE)), 0, VLOOKUP(CONCATENATE($A122,O$66),'ECM Staff time by PoF'!$A$5:$S$119,MATCH($B$103, 'ECM Staff time by PoF'!$A$4:$R$4,0),FALSE))))*O84</f>
        <v>0</v>
      </c>
      <c r="P122" s="191">
        <f>IF($A122="",0,IF(VLOOKUP($A122,'ECM Staff time by PoF'!$B$5:$C$119,2,FALSE)="Not Applicable",VLOOKUP($A122,'ECM Staff time by PoF'!$B$5:$S$119,MATCH($B$103, 'ECM Staff time by PoF'!$B$4:$R$4,0),FALSE),IF(ISERROR(VLOOKUP(CONCATENATE($A122,P$66),'ECM Staff time by PoF'!$A$5:$S$119,MATCH($B$103, 'ECM Staff time by PoF'!$A$4:$R$4,0),FALSE)), 0, VLOOKUP(CONCATENATE($A122,P$66),'ECM Staff time by PoF'!$A$5:$S$119,MATCH($B$103, 'ECM Staff time by PoF'!$A$4:$R$4,0),FALSE))))*P84</f>
        <v>0</v>
      </c>
      <c r="Q122" s="191">
        <f>IF($A122="",0,IF(VLOOKUP($A122,'ECM Staff time by PoF'!$B$5:$C$119,2,FALSE)="Not Applicable",VLOOKUP($A122,'ECM Staff time by PoF'!$B$5:$S$119,MATCH($B$103, 'ECM Staff time by PoF'!$B$4:$R$4,0),FALSE),IF(ISERROR(VLOOKUP(CONCATENATE($A122,Q$66),'ECM Staff time by PoF'!$A$5:$S$119,MATCH($B$103, 'ECM Staff time by PoF'!$A$4:$R$4,0),FALSE)), 0, VLOOKUP(CONCATENATE($A122,Q$66),'ECM Staff time by PoF'!$A$5:$S$119,MATCH($B$103, 'ECM Staff time by PoF'!$A$4:$R$4,0),FALSE))))*Q84</f>
        <v>0</v>
      </c>
      <c r="R122" s="191">
        <f>IF($A122="",0,IF(VLOOKUP($A122,'ECM Staff time by PoF'!$B$5:$C$119,2,FALSE)="Not Applicable",VLOOKUP($A122,'ECM Staff time by PoF'!$B$5:$S$119,MATCH($B$103, 'ECM Staff time by PoF'!$B$4:$R$4,0),FALSE),IF(ISERROR(VLOOKUP(CONCATENATE($A122,R$66),'ECM Staff time by PoF'!$A$5:$S$119,MATCH($B$103, 'ECM Staff time by PoF'!$A$4:$R$4,0),FALSE)), 0, VLOOKUP(CONCATENATE($A122,R$66),'ECM Staff time by PoF'!$A$5:$S$119,MATCH($B$103, 'ECM Staff time by PoF'!$A$4:$R$4,0),FALSE))))*R84</f>
        <v>0</v>
      </c>
      <c r="S122" s="191">
        <f>IF($A122="",0,IF(VLOOKUP($A122,'ECM Staff time by PoF'!$B$5:$C$119,2,FALSE)="Not Applicable",VLOOKUP($A122,'ECM Staff time by PoF'!$B$5:$S$119,MATCH($B$103, 'ECM Staff time by PoF'!$B$4:$R$4,0),FALSE),IF(ISERROR(VLOOKUP(CONCATENATE($A122,S$66),'ECM Staff time by PoF'!$A$5:$S$119,MATCH($B$103, 'ECM Staff time by PoF'!$A$4:$R$4,0),FALSE)), 0, VLOOKUP(CONCATENATE($A122,S$66),'ECM Staff time by PoF'!$A$5:$S$119,MATCH($B$103, 'ECM Staff time by PoF'!$A$4:$R$4,0),FALSE))))*S84</f>
        <v>0</v>
      </c>
      <c r="T122" s="191">
        <f>IF($A122="",0,IF(VLOOKUP($A122,'ECM Staff time by PoF'!$B$5:$C$119,2,FALSE)="Not Applicable",VLOOKUP($A122,'ECM Staff time by PoF'!$B$5:$S$119,MATCH($B$103, 'ECM Staff time by PoF'!$B$4:$R$4,0),FALSE),IF(ISERROR(VLOOKUP(CONCATENATE($A122,T$66),'ECM Staff time by PoF'!$A$5:$S$119,MATCH($B$103, 'ECM Staff time by PoF'!$A$4:$R$4,0),FALSE)), 0, VLOOKUP(CONCATENATE($A122,T$66),'ECM Staff time by PoF'!$A$5:$S$119,MATCH($B$103, 'ECM Staff time by PoF'!$A$4:$R$4,0),FALSE))))*T84</f>
        <v>0</v>
      </c>
      <c r="U122" s="191">
        <f>IF($A122="",0,IF(VLOOKUP($A122,'ECM Staff time by PoF'!$B$5:$C$119,2,FALSE)="Not Applicable",VLOOKUP($A122,'ECM Staff time by PoF'!$B$5:$S$119,MATCH($B$103, 'ECM Staff time by PoF'!$B$4:$R$4,0),FALSE),IF(ISERROR(VLOOKUP(CONCATENATE($A122,U$66),'ECM Staff time by PoF'!$A$5:$S$119,MATCH($B$103, 'ECM Staff time by PoF'!$A$4:$R$4,0),FALSE)), 0, VLOOKUP(CONCATENATE($A122,U$66),'ECM Staff time by PoF'!$A$5:$S$119,MATCH($B$103, 'ECM Staff time by PoF'!$A$4:$R$4,0),FALSE))))*U84</f>
        <v>0</v>
      </c>
      <c r="V122" s="191">
        <f>IF($A122="",0,IF(VLOOKUP($A122,'ECM Staff time by PoF'!$B$5:$C$119,2,FALSE)="Not Applicable",VLOOKUP($A122,'ECM Staff time by PoF'!$B$5:$S$119,MATCH($B$103, 'ECM Staff time by PoF'!$B$4:$R$4,0),FALSE),IF(ISERROR(VLOOKUP(CONCATENATE($A122,V$66),'ECM Staff time by PoF'!$A$5:$S$119,MATCH($B$103, 'ECM Staff time by PoF'!$A$4:$R$4,0),FALSE)), 0, VLOOKUP(CONCATENATE($A122,V$66),'ECM Staff time by PoF'!$A$5:$S$119,MATCH($B$103, 'ECM Staff time by PoF'!$A$4:$R$4,0),FALSE))))*V84</f>
        <v>0</v>
      </c>
      <c r="W122" s="191">
        <f>IF($A122="",0,IF(VLOOKUP($A122,'ECM Staff time by PoF'!$B$5:$C$119,2,FALSE)="Not Applicable",VLOOKUP($A122,'ECM Staff time by PoF'!$B$5:$S$119,MATCH($B$103, 'ECM Staff time by PoF'!$B$4:$R$4,0),FALSE),IF(ISERROR(VLOOKUP(CONCATENATE($A122,W$66),'ECM Staff time by PoF'!$A$5:$S$119,MATCH($B$103, 'ECM Staff time by PoF'!$A$4:$R$4,0),FALSE)), 0, VLOOKUP(CONCATENATE($A122,W$66),'ECM Staff time by PoF'!$A$5:$S$119,MATCH($B$103, 'ECM Staff time by PoF'!$A$4:$R$4,0),FALSE))))*W84</f>
        <v>0</v>
      </c>
      <c r="X122" s="191">
        <f>IF($A122="",0,IF(VLOOKUP($A122,'ECM Staff time by PoF'!$B$5:$C$119,2,FALSE)="Not Applicable",VLOOKUP($A122,'ECM Staff time by PoF'!$B$5:$S$119,MATCH($B$103, 'ECM Staff time by PoF'!$B$4:$R$4,0),FALSE),IF(ISERROR(VLOOKUP(CONCATENATE($A122,X$66),'ECM Staff time by PoF'!$A$5:$S$119,MATCH($B$103, 'ECM Staff time by PoF'!$A$4:$R$4,0),FALSE)), 0, VLOOKUP(CONCATENATE($A122,X$66),'ECM Staff time by PoF'!$A$5:$S$119,MATCH($B$103, 'ECM Staff time by PoF'!$A$4:$R$4,0),FALSE))))*X84</f>
        <v>0</v>
      </c>
      <c r="Y122" s="191">
        <f>IF($A122="",0,IF(VLOOKUP($A122,'ECM Staff time by PoF'!$B$5:$C$119,2,FALSE)="Not Applicable",VLOOKUP($A122,'ECM Staff time by PoF'!$B$5:$S$119,MATCH($B$103, 'ECM Staff time by PoF'!$B$4:$R$4,0),FALSE),IF(ISERROR(VLOOKUP(CONCATENATE($A122,Y$66),'ECM Staff time by PoF'!$A$5:$S$119,MATCH($B$103, 'ECM Staff time by PoF'!$A$4:$R$4,0),FALSE)), 0, VLOOKUP(CONCATENATE($A122,Y$66),'ECM Staff time by PoF'!$A$5:$S$119,MATCH($B$103, 'ECM Staff time by PoF'!$A$4:$R$4,0),FALSE))))*Y84</f>
        <v>0</v>
      </c>
      <c r="Z122" s="191">
        <f>IF($A122="",0,IF(VLOOKUP($A122,'ECM Staff time by PoF'!$B$5:$C$119,2,FALSE)="Not Applicable",VLOOKUP($A122,'ECM Staff time by PoF'!$B$5:$S$119,MATCH($B$103, 'ECM Staff time by PoF'!$B$4:$R$4,0),FALSE),IF(ISERROR(VLOOKUP(CONCATENATE($A122,Z$66),'ECM Staff time by PoF'!$A$5:$S$119,MATCH($B$103, 'ECM Staff time by PoF'!$A$4:$R$4,0),FALSE)), 0, VLOOKUP(CONCATENATE($A122,Z$66),'ECM Staff time by PoF'!$A$5:$S$119,MATCH($B$103, 'ECM Staff time by PoF'!$A$4:$R$4,0),FALSE))))*Z84</f>
        <v>0</v>
      </c>
      <c r="AA122" s="191">
        <f>IF($A122="",0,IF(VLOOKUP($A122,'ECM Staff time by PoF'!$B$5:$C$119,2,FALSE)="Not Applicable",VLOOKUP($A122,'ECM Staff time by PoF'!$B$5:$S$119,MATCH($B$103, 'ECM Staff time by PoF'!$B$4:$R$4,0),FALSE),IF(ISERROR(VLOOKUP(CONCATENATE($A122,AA$66),'ECM Staff time by PoF'!$A$5:$S$119,MATCH($B$103, 'ECM Staff time by PoF'!$A$4:$R$4,0),FALSE)), 0, VLOOKUP(CONCATENATE($A122,AA$66),'ECM Staff time by PoF'!$A$5:$S$119,MATCH($B$103, 'ECM Staff time by PoF'!$A$4:$R$4,0),FALSE))))*AA84</f>
        <v>0</v>
      </c>
      <c r="AB122" s="191">
        <f>IF($A122="",0,IF(VLOOKUP($A122,'ECM Staff time by PoF'!$B$5:$C$119,2,FALSE)="Not Applicable",VLOOKUP($A122,'ECM Staff time by PoF'!$B$5:$S$119,MATCH($B$103, 'ECM Staff time by PoF'!$B$4:$R$4,0),FALSE),IF(ISERROR(VLOOKUP(CONCATENATE($A122,AB$66),'ECM Staff time by PoF'!$A$5:$S$119,MATCH($B$103, 'ECM Staff time by PoF'!$A$4:$R$4,0),FALSE)), 0, VLOOKUP(CONCATENATE($A122,AB$66),'ECM Staff time by PoF'!$A$5:$S$119,MATCH($B$103, 'ECM Staff time by PoF'!$A$4:$R$4,0),FALSE))))*AB84</f>
        <v>0</v>
      </c>
      <c r="AC122" s="191">
        <f>IF($A122="",0,IF(VLOOKUP($A122,'ECM Staff time by PoF'!$B$5:$C$119,2,FALSE)="Not Applicable",VLOOKUP($A122,'ECM Staff time by PoF'!$B$5:$S$119,MATCH($B$103, 'ECM Staff time by PoF'!$B$4:$R$4,0),FALSE),IF(ISERROR(VLOOKUP(CONCATENATE($A122,AC$66),'ECM Staff time by PoF'!$A$5:$S$119,MATCH($B$103, 'ECM Staff time by PoF'!$A$4:$R$4,0),FALSE)), 0, VLOOKUP(CONCATENATE($A122,AC$66),'ECM Staff time by PoF'!$A$5:$S$119,MATCH($B$103, 'ECM Staff time by PoF'!$A$4:$R$4,0),FALSE))))*AC84</f>
        <v>0</v>
      </c>
      <c r="AD122" s="191">
        <f>IF($A122="",0,IF(VLOOKUP($A122,'ECM Staff time by PoF'!$B$5:$C$119,2,FALSE)="Not Applicable",VLOOKUP($A122,'ECM Staff time by PoF'!$B$5:$S$119,MATCH($B$103, 'ECM Staff time by PoF'!$B$4:$R$4,0),FALSE),IF(ISERROR(VLOOKUP(CONCATENATE($A122,AD$66),'ECM Staff time by PoF'!$A$5:$S$119,MATCH($B$103, 'ECM Staff time by PoF'!$A$4:$R$4,0),FALSE)), 0, VLOOKUP(CONCATENATE($A122,AD$66),'ECM Staff time by PoF'!$A$5:$S$119,MATCH($B$103, 'ECM Staff time by PoF'!$A$4:$R$4,0),FALSE))))*AD84</f>
        <v>0</v>
      </c>
      <c r="AE122" s="191">
        <f>IF($A122="",0,IF(VLOOKUP($A122,'ECM Staff time by PoF'!$B$5:$C$119,2,FALSE)="Not Applicable",VLOOKUP($A122,'ECM Staff time by PoF'!$B$5:$S$119,MATCH($B$103, 'ECM Staff time by PoF'!$B$4:$R$4,0),FALSE),IF(ISERROR(VLOOKUP(CONCATENATE($A122,AE$66),'ECM Staff time by PoF'!$A$5:$S$119,MATCH($B$103, 'ECM Staff time by PoF'!$A$4:$R$4,0),FALSE)), 0, VLOOKUP(CONCATENATE($A122,AE$66),'ECM Staff time by PoF'!$A$5:$S$119,MATCH($B$103, 'ECM Staff time by PoF'!$A$4:$R$4,0),FALSE))))*AE84</f>
        <v>0</v>
      </c>
      <c r="AF122" s="191">
        <f>IF($A122="",0,IF(VLOOKUP($A122,'ECM Staff time by PoF'!$B$5:$C$119,2,FALSE)="Not Applicable",VLOOKUP($A122,'ECM Staff time by PoF'!$B$5:$S$119,MATCH($B$103, 'ECM Staff time by PoF'!$B$4:$R$4,0),FALSE),IF(ISERROR(VLOOKUP(CONCATENATE($A122,AF$66),'ECM Staff time by PoF'!$A$5:$S$119,MATCH($B$103, 'ECM Staff time by PoF'!$A$4:$R$4,0),FALSE)), 0, VLOOKUP(CONCATENATE($A122,AF$66),'ECM Staff time by PoF'!$A$5:$S$119,MATCH($B$103, 'ECM Staff time by PoF'!$A$4:$R$4,0),FALSE))))*AF84</f>
        <v>0</v>
      </c>
      <c r="AG122" s="191">
        <f>IF($A122="",0,IF(VLOOKUP($A122,'ECM Staff time by PoF'!$B$5:$C$119,2,FALSE)="Not Applicable",VLOOKUP($A122,'ECM Staff time by PoF'!$B$5:$S$119,MATCH($B$103, 'ECM Staff time by PoF'!$B$4:$R$4,0),FALSE),IF(ISERROR(VLOOKUP(CONCATENATE($A122,AG$66),'ECM Staff time by PoF'!$A$5:$S$119,MATCH($B$103, 'ECM Staff time by PoF'!$A$4:$R$4,0),FALSE)), 0, VLOOKUP(CONCATENATE($A122,AG$66),'ECM Staff time by PoF'!$A$5:$S$119,MATCH($B$103, 'ECM Staff time by PoF'!$A$4:$R$4,0),FALSE))))*AG84</f>
        <v>0</v>
      </c>
      <c r="AH122" s="191">
        <f>IF($A122="",0,IF(VLOOKUP($A122,'ECM Staff time by PoF'!$B$5:$C$119,2,FALSE)="Not Applicable",VLOOKUP($A122,'ECM Staff time by PoF'!$B$5:$S$119,MATCH($B$103, 'ECM Staff time by PoF'!$B$4:$R$4,0),FALSE),IF(ISERROR(VLOOKUP(CONCATENATE($A122,AH$66),'ECM Staff time by PoF'!$A$5:$S$119,MATCH($B$103, 'ECM Staff time by PoF'!$A$4:$R$4,0),FALSE)), 0, VLOOKUP(CONCATENATE($A122,AH$66),'ECM Staff time by PoF'!$A$5:$S$119,MATCH($B$103, 'ECM Staff time by PoF'!$A$4:$R$4,0),FALSE))))*AH84</f>
        <v>0</v>
      </c>
      <c r="AI122" s="191">
        <f>IF($A122="",0,IF(VLOOKUP($A122,'ECM Staff time by PoF'!$B$5:$C$119,2,FALSE)="Not Applicable",VLOOKUP($A122,'ECM Staff time by PoF'!$B$5:$S$119,MATCH($B$103, 'ECM Staff time by PoF'!$B$4:$R$4,0),FALSE),IF(ISERROR(VLOOKUP(CONCATENATE($A122,AI$66),'ECM Staff time by PoF'!$A$5:$S$119,MATCH($B$103, 'ECM Staff time by PoF'!$A$4:$R$4,0),FALSE)), 0, VLOOKUP(CONCATENATE($A122,AI$66),'ECM Staff time by PoF'!$A$5:$S$119,MATCH($B$103, 'ECM Staff time by PoF'!$A$4:$R$4,0),FALSE))))*AI84</f>
        <v>0</v>
      </c>
      <c r="AJ122" s="191">
        <f>IF($A122="",0,IF(VLOOKUP($A122,'ECM Staff time by PoF'!$B$5:$C$119,2,FALSE)="Not Applicable",VLOOKUP($A122,'ECM Staff time by PoF'!$B$5:$S$119,MATCH($B$103, 'ECM Staff time by PoF'!$B$4:$R$4,0),FALSE),IF(ISERROR(VLOOKUP(CONCATENATE($A122,AJ$66),'ECM Staff time by PoF'!$A$5:$S$119,MATCH($B$103, 'ECM Staff time by PoF'!$A$4:$R$4,0),FALSE)), 0, VLOOKUP(CONCATENATE($A122,AJ$66),'ECM Staff time by PoF'!$A$5:$S$119,MATCH($B$103, 'ECM Staff time by PoF'!$A$4:$R$4,0),FALSE))))*AJ84</f>
        <v>0</v>
      </c>
      <c r="AK122" s="191">
        <f>IF($A122="",0,IF(VLOOKUP($A122,'ECM Staff time by PoF'!$B$5:$C$119,2,FALSE)="Not Applicable",VLOOKUP($A122,'ECM Staff time by PoF'!$B$5:$S$119,MATCH($B$103, 'ECM Staff time by PoF'!$B$4:$R$4,0),FALSE),IF(ISERROR(VLOOKUP(CONCATENATE($A122,AK$66),'ECM Staff time by PoF'!$A$5:$S$119,MATCH($B$103, 'ECM Staff time by PoF'!$A$4:$R$4,0),FALSE)), 0, VLOOKUP(CONCATENATE($A122,AK$66),'ECM Staff time by PoF'!$A$5:$S$119,MATCH($B$103, 'ECM Staff time by PoF'!$A$4:$R$4,0),FALSE))))*AK84</f>
        <v>0</v>
      </c>
      <c r="AL122" s="191">
        <f>IF($A122="",0,IF(VLOOKUP($A122,'ECM Staff time by PoF'!$B$5:$C$119,2,FALSE)="Not Applicable",VLOOKUP($A122,'ECM Staff time by PoF'!$B$5:$S$119,MATCH($AL$103, 'ECM Staff time by PoF'!$B$4:$R$4,0),FALSE),IF(ISERROR(VLOOKUP(CONCATENATE($A122,B$66),'ECM Staff time by PoF'!$A$5:$S$119,MATCH($AL$103, 'ECM Staff time by PoF'!$A$4:$R$4,0),FALSE)), 0, VLOOKUP(CONCATENATE($A122,B$66),'ECM Staff time by PoF'!$A$5:$S$119,MATCH($AL$103, 'ECM Staff time by PoF'!$A$4:$R$4,0),FALSE))))*B84</f>
        <v>0</v>
      </c>
      <c r="AM122" s="191">
        <f>IF($A122="",0,IF(VLOOKUP($A122,'ECM Staff time by PoF'!$B$5:$C$119,2,FALSE)="Not Applicable",VLOOKUP($A122,'ECM Staff time by PoF'!$B$5:$S$119,MATCH($AL$103, 'ECM Staff time by PoF'!$B$4:$R$4,0),FALSE),IF(ISERROR(VLOOKUP(CONCATENATE($A122,C$66),'ECM Staff time by PoF'!$A$5:$S$119,MATCH($AL$103, 'ECM Staff time by PoF'!$A$4:$R$4,0),FALSE)), 0, VLOOKUP(CONCATENATE($A122,C$66),'ECM Staff time by PoF'!$A$5:$S$119,MATCH($AL$103, 'ECM Staff time by PoF'!$A$4:$R$4,0),FALSE))))*C84</f>
        <v>0</v>
      </c>
      <c r="AN122" s="191">
        <f>IF($A122="",0,IF(VLOOKUP($A122,'ECM Staff time by PoF'!$B$5:$C$119,2,FALSE)="Not Applicable",VLOOKUP($A122,'ECM Staff time by PoF'!$B$5:$S$119,MATCH($AL$103, 'ECM Staff time by PoF'!$B$4:$R$4,0),FALSE),IF(ISERROR(VLOOKUP(CONCATENATE($A122,D$66),'ECM Staff time by PoF'!$A$5:$S$119,MATCH($AL$103, 'ECM Staff time by PoF'!$A$4:$R$4,0),FALSE)), 0, VLOOKUP(CONCATENATE($A122,D$66),'ECM Staff time by PoF'!$A$5:$S$119,MATCH($AL$103, 'ECM Staff time by PoF'!$A$4:$R$4,0),FALSE))))*D84</f>
        <v>0</v>
      </c>
      <c r="AO122" s="191">
        <f>IF($A122="",0,IF(VLOOKUP($A122,'ECM Staff time by PoF'!$B$5:$C$119,2,FALSE)="Not Applicable",VLOOKUP($A122,'ECM Staff time by PoF'!$B$5:$S$119,MATCH($AL$103, 'ECM Staff time by PoF'!$B$4:$R$4,0),FALSE),IF(ISERROR(VLOOKUP(CONCATENATE($A122,E$66),'ECM Staff time by PoF'!$A$5:$S$119,MATCH($AL$103, 'ECM Staff time by PoF'!$A$4:$R$4,0),FALSE)), 0, VLOOKUP(CONCATENATE($A122,E$66),'ECM Staff time by PoF'!$A$5:$S$119,MATCH($AL$103, 'ECM Staff time by PoF'!$A$4:$R$4,0),FALSE))))*E84</f>
        <v>0</v>
      </c>
      <c r="AP122" s="191">
        <f>IF($A122="",0,IF(VLOOKUP($A122,'ECM Staff time by PoF'!$B$5:$C$119,2,FALSE)="Not Applicable",VLOOKUP($A122,'ECM Staff time by PoF'!$B$5:$S$119,MATCH($AL$103, 'ECM Staff time by PoF'!$B$4:$R$4,0),FALSE),IF(ISERROR(VLOOKUP(CONCATENATE($A122,F$66),'ECM Staff time by PoF'!$A$5:$S$119,MATCH($AL$103, 'ECM Staff time by PoF'!$A$4:$R$4,0),FALSE)), 0, VLOOKUP(CONCATENATE($A122,F$66),'ECM Staff time by PoF'!$A$5:$S$119,MATCH($AL$103, 'ECM Staff time by PoF'!$A$4:$R$4,0),FALSE))))*F84</f>
        <v>0</v>
      </c>
      <c r="AQ122" s="191">
        <f>IF($A122="",0,IF(VLOOKUP($A122,'ECM Staff time by PoF'!$B$5:$C$119,2,FALSE)="Not Applicable",VLOOKUP($A122,'ECM Staff time by PoF'!$B$5:$S$119,MATCH($AL$103, 'ECM Staff time by PoF'!$B$4:$R$4,0),FALSE),IF(ISERROR(VLOOKUP(CONCATENATE($A122,G$66),'ECM Staff time by PoF'!$A$5:$S$119,MATCH($AL$103, 'ECM Staff time by PoF'!$A$4:$R$4,0),FALSE)), 0, VLOOKUP(CONCATENATE($A122,G$66),'ECM Staff time by PoF'!$A$5:$S$119,MATCH($AL$103, 'ECM Staff time by PoF'!$A$4:$R$4,0),FALSE))))*G84</f>
        <v>0</v>
      </c>
      <c r="AR122" s="191">
        <f>IF($A122="",0,IF(VLOOKUP($A122,'ECM Staff time by PoF'!$B$5:$C$119,2,FALSE)="Not Applicable",VLOOKUP($A122,'ECM Staff time by PoF'!$B$5:$S$119,MATCH($AL$103, 'ECM Staff time by PoF'!$B$4:$R$4,0),FALSE),IF(ISERROR(VLOOKUP(CONCATENATE($A122,H$66),'ECM Staff time by PoF'!$A$5:$S$119,MATCH($AL$103, 'ECM Staff time by PoF'!$A$4:$R$4,0),FALSE)), 0, VLOOKUP(CONCATENATE($A122,H$66),'ECM Staff time by PoF'!$A$5:$S$119,MATCH($AL$103, 'ECM Staff time by PoF'!$A$4:$R$4,0),FALSE))))*H84</f>
        <v>0</v>
      </c>
      <c r="AS122" s="191">
        <f>IF($A122="",0,IF(VLOOKUP($A122,'ECM Staff time by PoF'!$B$5:$C$119,2,FALSE)="Not Applicable",VLOOKUP($A122,'ECM Staff time by PoF'!$B$5:$S$119,MATCH($AL$103, 'ECM Staff time by PoF'!$B$4:$R$4,0),FALSE),IF(ISERROR(VLOOKUP(CONCATENATE($A122,I$66),'ECM Staff time by PoF'!$A$5:$S$119,MATCH($AL$103, 'ECM Staff time by PoF'!$A$4:$R$4,0),FALSE)), 0, VLOOKUP(CONCATENATE($A122,I$66),'ECM Staff time by PoF'!$A$5:$S$119,MATCH($AL$103, 'ECM Staff time by PoF'!$A$4:$R$4,0),FALSE))))*I84</f>
        <v>0</v>
      </c>
      <c r="AT122" s="191">
        <f>IF($A122="",0,IF(VLOOKUP($A122,'ECM Staff time by PoF'!$B$5:$C$119,2,FALSE)="Not Applicable",VLOOKUP($A122,'ECM Staff time by PoF'!$B$5:$S$119,MATCH($AL$103, 'ECM Staff time by PoF'!$B$4:$R$4,0),FALSE),IF(ISERROR(VLOOKUP(CONCATENATE($A122,J$66),'ECM Staff time by PoF'!$A$5:$S$119,MATCH($AL$103, 'ECM Staff time by PoF'!$A$4:$R$4,0),FALSE)), 0, VLOOKUP(CONCATENATE($A122,J$66),'ECM Staff time by PoF'!$A$5:$S$119,MATCH($AL$103, 'ECM Staff time by PoF'!$A$4:$R$4,0),FALSE))))*J84</f>
        <v>0</v>
      </c>
      <c r="AU122" s="191">
        <f>IF($A122="",0,IF(VLOOKUP($A122,'ECM Staff time by PoF'!$B$5:$C$119,2,FALSE)="Not Applicable",VLOOKUP($A122,'ECM Staff time by PoF'!$B$5:$S$119,MATCH($AL$103, 'ECM Staff time by PoF'!$B$4:$R$4,0),FALSE),IF(ISERROR(VLOOKUP(CONCATENATE($A122,K$66),'ECM Staff time by PoF'!$A$5:$S$119,MATCH($AL$103, 'ECM Staff time by PoF'!$A$4:$R$4,0),FALSE)), 0, VLOOKUP(CONCATENATE($A122,K$66),'ECM Staff time by PoF'!$A$5:$S$119,MATCH($AL$103, 'ECM Staff time by PoF'!$A$4:$R$4,0),FALSE))))*K84</f>
        <v>0</v>
      </c>
      <c r="AV122" s="191">
        <f>IF($A122="",0,IF(VLOOKUP($A122,'ECM Staff time by PoF'!$B$5:$C$119,2,FALSE)="Not Applicable",VLOOKUP($A122,'ECM Staff time by PoF'!$B$5:$S$119,MATCH($AL$103, 'ECM Staff time by PoF'!$B$4:$R$4,0),FALSE),IF(ISERROR(VLOOKUP(CONCATENATE($A122,L$66),'ECM Staff time by PoF'!$A$5:$S$119,MATCH($AL$103, 'ECM Staff time by PoF'!$A$4:$R$4,0),FALSE)), 0, VLOOKUP(CONCATENATE($A122,L$66),'ECM Staff time by PoF'!$A$5:$S$119,MATCH($AL$103, 'ECM Staff time by PoF'!$A$4:$R$4,0),FALSE))))*L84</f>
        <v>0</v>
      </c>
      <c r="AW122" s="191">
        <f>IF($A122="",0,IF(VLOOKUP($A122,'ECM Staff time by PoF'!$B$5:$C$119,2,FALSE)="Not Applicable",VLOOKUP($A122,'ECM Staff time by PoF'!$B$5:$S$119,MATCH($AL$103, 'ECM Staff time by PoF'!$B$4:$R$4,0),FALSE),IF(ISERROR(VLOOKUP(CONCATENATE($A122,M$66),'ECM Staff time by PoF'!$A$5:$S$119,MATCH($AL$103, 'ECM Staff time by PoF'!$A$4:$R$4,0),FALSE)), 0, VLOOKUP(CONCATENATE($A122,M$66),'ECM Staff time by PoF'!$A$5:$S$119,MATCH($AL$103, 'ECM Staff time by PoF'!$A$4:$R$4,0),FALSE))))*M84</f>
        <v>0</v>
      </c>
      <c r="AX122" s="191">
        <f>IF($A122="",0,IF(VLOOKUP($A122,'ECM Staff time by PoF'!$B$5:$C$119,2,FALSE)="Not Applicable",VLOOKUP($A122,'ECM Staff time by PoF'!$B$5:$S$119,MATCH($AL$103, 'ECM Staff time by PoF'!$B$4:$R$4,0),FALSE),IF(ISERROR(VLOOKUP(CONCATENATE($A122,N$66),'ECM Staff time by PoF'!$A$5:$S$119,MATCH($AL$103, 'ECM Staff time by PoF'!$A$4:$R$4,0),FALSE)), 0, VLOOKUP(CONCATENATE($A122,N$66),'ECM Staff time by PoF'!$A$5:$S$119,MATCH($AL$103, 'ECM Staff time by PoF'!$A$4:$R$4,0),FALSE))))*N84</f>
        <v>0</v>
      </c>
      <c r="AY122" s="191">
        <f>IF($A122="",0,IF(VLOOKUP($A122,'ECM Staff time by PoF'!$B$5:$C$119,2,FALSE)="Not Applicable",VLOOKUP($A122,'ECM Staff time by PoF'!$B$5:$S$119,MATCH($AL$103, 'ECM Staff time by PoF'!$B$4:$R$4,0),FALSE),IF(ISERROR(VLOOKUP(CONCATENATE($A122,O$66),'ECM Staff time by PoF'!$A$5:$S$119,MATCH($AL$103, 'ECM Staff time by PoF'!$A$4:$R$4,0),FALSE)), 0, VLOOKUP(CONCATENATE($A122,O$66),'ECM Staff time by PoF'!$A$5:$S$119,MATCH($AL$103, 'ECM Staff time by PoF'!$A$4:$R$4,0),FALSE))))*O84</f>
        <v>0</v>
      </c>
      <c r="AZ122" s="191">
        <f>IF($A122="",0,IF(VLOOKUP($A122,'ECM Staff time by PoF'!$B$5:$C$119,2,FALSE)="Not Applicable",VLOOKUP($A122,'ECM Staff time by PoF'!$B$5:$S$119,MATCH($AL$103, 'ECM Staff time by PoF'!$B$4:$R$4,0),FALSE),IF(ISERROR(VLOOKUP(CONCATENATE($A122,P$66),'ECM Staff time by PoF'!$A$5:$S$119,MATCH($AL$103, 'ECM Staff time by PoF'!$A$4:$R$4,0),FALSE)), 0, VLOOKUP(CONCATENATE($A122,P$66),'ECM Staff time by PoF'!$A$5:$S$119,MATCH($AL$103, 'ECM Staff time by PoF'!$A$4:$R$4,0),FALSE))))*P84</f>
        <v>0</v>
      </c>
      <c r="BA122" s="191">
        <f>IF($A122="",0,IF(VLOOKUP($A122,'ECM Staff time by PoF'!$B$5:$C$119,2,FALSE)="Not Applicable",VLOOKUP($A122,'ECM Staff time by PoF'!$B$5:$S$119,MATCH($AL$103, 'ECM Staff time by PoF'!$B$4:$R$4,0),FALSE),IF(ISERROR(VLOOKUP(CONCATENATE($A122,Q$66),'ECM Staff time by PoF'!$A$5:$S$119,MATCH($AL$103, 'ECM Staff time by PoF'!$A$4:$R$4,0),FALSE)), 0, VLOOKUP(CONCATENATE($A122,Q$66),'ECM Staff time by PoF'!$A$5:$S$119,MATCH($AL$103, 'ECM Staff time by PoF'!$A$4:$R$4,0),FALSE))))*Q84</f>
        <v>0</v>
      </c>
      <c r="BB122" s="191">
        <f>IF($A122="",0,IF(VLOOKUP($A122,'ECM Staff time by PoF'!$B$5:$C$119,2,FALSE)="Not Applicable",VLOOKUP($A122,'ECM Staff time by PoF'!$B$5:$S$119,MATCH($AL$103, 'ECM Staff time by PoF'!$B$4:$R$4,0),FALSE),IF(ISERROR(VLOOKUP(CONCATENATE($A122,R$66),'ECM Staff time by PoF'!$A$5:$S$119,MATCH($AL$103, 'ECM Staff time by PoF'!$A$4:$R$4,0),FALSE)), 0, VLOOKUP(CONCATENATE($A122,R$66),'ECM Staff time by PoF'!$A$5:$S$119,MATCH($AL$103, 'ECM Staff time by PoF'!$A$4:$R$4,0),FALSE))))*R84</f>
        <v>0</v>
      </c>
      <c r="BC122" s="191">
        <f>IF($A122="",0,IF(VLOOKUP($A122,'ECM Staff time by PoF'!$B$5:$C$119,2,FALSE)="Not Applicable",VLOOKUP($A122,'ECM Staff time by PoF'!$B$5:$S$119,MATCH($AL$103, 'ECM Staff time by PoF'!$B$4:$R$4,0),FALSE),IF(ISERROR(VLOOKUP(CONCATENATE($A122,S$66),'ECM Staff time by PoF'!$A$5:$S$119,MATCH($AL$103, 'ECM Staff time by PoF'!$A$4:$R$4,0),FALSE)), 0, VLOOKUP(CONCATENATE($A122,S$66),'ECM Staff time by PoF'!$A$5:$S$119,MATCH($AL$103, 'ECM Staff time by PoF'!$A$4:$R$4,0),FALSE))))*S84</f>
        <v>0</v>
      </c>
      <c r="BD122" s="191">
        <f>IF($A122="",0,IF(VLOOKUP($A122,'ECM Staff time by PoF'!$B$5:$C$119,2,FALSE)="Not Applicable",VLOOKUP($A122,'ECM Staff time by PoF'!$B$5:$S$119,MATCH($AL$103, 'ECM Staff time by PoF'!$B$4:$R$4,0),FALSE),IF(ISERROR(VLOOKUP(CONCATENATE($A122,T$66),'ECM Staff time by PoF'!$A$5:$S$119,MATCH($AL$103, 'ECM Staff time by PoF'!$A$4:$R$4,0),FALSE)), 0, VLOOKUP(CONCATENATE($A122,T$66),'ECM Staff time by PoF'!$A$5:$S$119,MATCH($AL$103, 'ECM Staff time by PoF'!$A$4:$R$4,0),FALSE))))*T84</f>
        <v>0</v>
      </c>
      <c r="BE122" s="191">
        <f>IF($A122="",0,IF(VLOOKUP($A122,'ECM Staff time by PoF'!$B$5:$C$119,2,FALSE)="Not Applicable",VLOOKUP($A122,'ECM Staff time by PoF'!$B$5:$S$119,MATCH($AL$103, 'ECM Staff time by PoF'!$B$4:$R$4,0),FALSE),IF(ISERROR(VLOOKUP(CONCATENATE($A122,U$66),'ECM Staff time by PoF'!$A$5:$S$119,MATCH($AL$103, 'ECM Staff time by PoF'!$A$4:$R$4,0),FALSE)), 0, VLOOKUP(CONCATENATE($A122,U$66),'ECM Staff time by PoF'!$A$5:$S$119,MATCH($AL$103, 'ECM Staff time by PoF'!$A$4:$R$4,0),FALSE))))*U84</f>
        <v>0</v>
      </c>
      <c r="BF122" s="191">
        <f>IF($A122="",0,IF(VLOOKUP($A122,'ECM Staff time by PoF'!$B$5:$C$119,2,FALSE)="Not Applicable",VLOOKUP($A122,'ECM Staff time by PoF'!$B$5:$S$119,MATCH($AL$103, 'ECM Staff time by PoF'!$B$4:$R$4,0),FALSE),IF(ISERROR(VLOOKUP(CONCATENATE($A122,V$66),'ECM Staff time by PoF'!$A$5:$S$119,MATCH($AL$103, 'ECM Staff time by PoF'!$A$4:$R$4,0),FALSE)), 0, VLOOKUP(CONCATENATE($A122,V$66),'ECM Staff time by PoF'!$A$5:$S$119,MATCH($AL$103, 'ECM Staff time by PoF'!$A$4:$R$4,0),FALSE))))*V84</f>
        <v>0</v>
      </c>
      <c r="BG122" s="191">
        <f>IF($A122="",0,IF(VLOOKUP($A122,'ECM Staff time by PoF'!$B$5:$C$119,2,FALSE)="Not Applicable",VLOOKUP($A122,'ECM Staff time by PoF'!$B$5:$S$119,MATCH($AL$103, 'ECM Staff time by PoF'!$B$4:$R$4,0),FALSE),IF(ISERROR(VLOOKUP(CONCATENATE($A122,W$66),'ECM Staff time by PoF'!$A$5:$S$119,MATCH($AL$103, 'ECM Staff time by PoF'!$A$4:$R$4,0),FALSE)), 0, VLOOKUP(CONCATENATE($A122,W$66),'ECM Staff time by PoF'!$A$5:$S$119,MATCH($AL$103, 'ECM Staff time by PoF'!$A$4:$R$4,0),FALSE))))*W84</f>
        <v>0</v>
      </c>
      <c r="BH122" s="191">
        <f>IF($A122="",0,IF(VLOOKUP($A122,'ECM Staff time by PoF'!$B$5:$C$119,2,FALSE)="Not Applicable",VLOOKUP($A122,'ECM Staff time by PoF'!$B$5:$S$119,MATCH($AL$103, 'ECM Staff time by PoF'!$B$4:$R$4,0),FALSE),IF(ISERROR(VLOOKUP(CONCATENATE($A122,X$66),'ECM Staff time by PoF'!$A$5:$S$119,MATCH($AL$103, 'ECM Staff time by PoF'!$A$4:$R$4,0),FALSE)), 0, VLOOKUP(CONCATENATE($A122,X$66),'ECM Staff time by PoF'!$A$5:$S$119,MATCH($AL$103, 'ECM Staff time by PoF'!$A$4:$R$4,0),FALSE))))*X84</f>
        <v>0</v>
      </c>
      <c r="BI122" s="191">
        <f>IF($A122="",0,IF(VLOOKUP($A122,'ECM Staff time by PoF'!$B$5:$C$119,2,FALSE)="Not Applicable",VLOOKUP($A122,'ECM Staff time by PoF'!$B$5:$S$119,MATCH($AL$103, 'ECM Staff time by PoF'!$B$4:$R$4,0),FALSE),IF(ISERROR(VLOOKUP(CONCATENATE($A122,Y$66),'ECM Staff time by PoF'!$A$5:$S$119,MATCH($AL$103, 'ECM Staff time by PoF'!$A$4:$R$4,0),FALSE)), 0, VLOOKUP(CONCATENATE($A122,Y$66),'ECM Staff time by PoF'!$A$5:$S$119,MATCH($AL$103, 'ECM Staff time by PoF'!$A$4:$R$4,0),FALSE))))*Y84</f>
        <v>0</v>
      </c>
      <c r="BJ122" s="191">
        <f>IF($A122="",0,IF(VLOOKUP($A122,'ECM Staff time by PoF'!$B$5:$C$119,2,FALSE)="Not Applicable",VLOOKUP($A122,'ECM Staff time by PoF'!$B$5:$S$119,MATCH($AL$103, 'ECM Staff time by PoF'!$B$4:$R$4,0),FALSE),IF(ISERROR(VLOOKUP(CONCATENATE($A122,Z$66),'ECM Staff time by PoF'!$A$5:$S$119,MATCH($AL$103, 'ECM Staff time by PoF'!$A$4:$R$4,0),FALSE)), 0, VLOOKUP(CONCATENATE($A122,Z$66),'ECM Staff time by PoF'!$A$5:$S$119,MATCH($AL$103, 'ECM Staff time by PoF'!$A$4:$R$4,0),FALSE))))*Z84</f>
        <v>0</v>
      </c>
      <c r="BK122" s="191">
        <f>IF($A122="",0,IF(VLOOKUP($A122,'ECM Staff time by PoF'!$B$5:$C$119,2,FALSE)="Not Applicable",VLOOKUP($A122,'ECM Staff time by PoF'!$B$5:$S$119,MATCH($AL$103, 'ECM Staff time by PoF'!$B$4:$R$4,0),FALSE),IF(ISERROR(VLOOKUP(CONCATENATE($A122,AA$66),'ECM Staff time by PoF'!$A$5:$S$119,MATCH($AL$103, 'ECM Staff time by PoF'!$A$4:$R$4,0),FALSE)), 0, VLOOKUP(CONCATENATE($A122,AA$66),'ECM Staff time by PoF'!$A$5:$S$119,MATCH($AL$103, 'ECM Staff time by PoF'!$A$4:$R$4,0),FALSE))))*AA84</f>
        <v>0</v>
      </c>
      <c r="BL122" s="191">
        <f>IF($A122="",0,IF(VLOOKUP($A122,'ECM Staff time by PoF'!$B$5:$C$119,2,FALSE)="Not Applicable",VLOOKUP($A122,'ECM Staff time by PoF'!$B$5:$S$119,MATCH($AL$103, 'ECM Staff time by PoF'!$B$4:$R$4,0),FALSE),IF(ISERROR(VLOOKUP(CONCATENATE($A122,AB$66),'ECM Staff time by PoF'!$A$5:$S$119,MATCH($AL$103, 'ECM Staff time by PoF'!$A$4:$R$4,0),FALSE)), 0, VLOOKUP(CONCATENATE($A122,AB$66),'ECM Staff time by PoF'!$A$5:$S$119,MATCH($AL$103, 'ECM Staff time by PoF'!$A$4:$R$4,0),FALSE))))*AB84</f>
        <v>0</v>
      </c>
      <c r="BM122" s="191">
        <f>IF($A122="",0,IF(VLOOKUP($A122,'ECM Staff time by PoF'!$B$5:$C$119,2,FALSE)="Not Applicable",VLOOKUP($A122,'ECM Staff time by PoF'!$B$5:$S$119,MATCH($AL$103, 'ECM Staff time by PoF'!$B$4:$R$4,0),FALSE),IF(ISERROR(VLOOKUP(CONCATENATE($A122,AC$66),'ECM Staff time by PoF'!$A$5:$S$119,MATCH($AL$103, 'ECM Staff time by PoF'!$A$4:$R$4,0),FALSE)), 0, VLOOKUP(CONCATENATE($A122,AC$66),'ECM Staff time by PoF'!$A$5:$S$119,MATCH($AL$103, 'ECM Staff time by PoF'!$A$4:$R$4,0),FALSE))))*AC84</f>
        <v>0</v>
      </c>
      <c r="BN122" s="191">
        <f>IF($A122="",0,IF(VLOOKUP($A122,'ECM Staff time by PoF'!$B$5:$C$119,2,FALSE)="Not Applicable",VLOOKUP($A122,'ECM Staff time by PoF'!$B$5:$S$119,MATCH($AL$103, 'ECM Staff time by PoF'!$B$4:$R$4,0),FALSE),IF(ISERROR(VLOOKUP(CONCATENATE($A122,AD$66),'ECM Staff time by PoF'!$A$5:$S$119,MATCH($AL$103, 'ECM Staff time by PoF'!$A$4:$R$4,0),FALSE)), 0, VLOOKUP(CONCATENATE($A122,AD$66),'ECM Staff time by PoF'!$A$5:$S$119,MATCH($AL$103, 'ECM Staff time by PoF'!$A$4:$R$4,0),FALSE))))*AD84</f>
        <v>0</v>
      </c>
      <c r="BO122" s="191">
        <f>IF($A122="",0,IF(VLOOKUP($A122,'ECM Staff time by PoF'!$B$5:$C$119,2,FALSE)="Not Applicable",VLOOKUP($A122,'ECM Staff time by PoF'!$B$5:$S$119,MATCH($AL$103, 'ECM Staff time by PoF'!$B$4:$R$4,0),FALSE),IF(ISERROR(VLOOKUP(CONCATENATE($A122,AE$66),'ECM Staff time by PoF'!$A$5:$S$119,MATCH($AL$103, 'ECM Staff time by PoF'!$A$4:$R$4,0),FALSE)), 0, VLOOKUP(CONCATENATE($A122,AE$66),'ECM Staff time by PoF'!$A$5:$S$119,MATCH($AL$103, 'ECM Staff time by PoF'!$A$4:$R$4,0),FALSE))))*AE84</f>
        <v>0</v>
      </c>
      <c r="BP122" s="191">
        <f>IF($A122="",0,IF(VLOOKUP($A122,'ECM Staff time by PoF'!$B$5:$C$119,2,FALSE)="Not Applicable",VLOOKUP($A122,'ECM Staff time by PoF'!$B$5:$S$119,MATCH($AL$103, 'ECM Staff time by PoF'!$B$4:$R$4,0),FALSE),IF(ISERROR(VLOOKUP(CONCATENATE($A122,AF$66),'ECM Staff time by PoF'!$A$5:$S$119,MATCH($AL$103, 'ECM Staff time by PoF'!$A$4:$R$4,0),FALSE)), 0, VLOOKUP(CONCATENATE($A122,AF$66),'ECM Staff time by PoF'!$A$5:$S$119,MATCH($AL$103, 'ECM Staff time by PoF'!$A$4:$R$4,0),FALSE))))*AF84</f>
        <v>0</v>
      </c>
      <c r="BQ122" s="191">
        <f>IF($A122="",0,IF(VLOOKUP($A122,'ECM Staff time by PoF'!$B$5:$C$119,2,FALSE)="Not Applicable",VLOOKUP($A122,'ECM Staff time by PoF'!$B$5:$S$119,MATCH($AL$103, 'ECM Staff time by PoF'!$B$4:$R$4,0),FALSE),IF(ISERROR(VLOOKUP(CONCATENATE($A122,AG$66),'ECM Staff time by PoF'!$A$5:$S$119,MATCH($AL$103, 'ECM Staff time by PoF'!$A$4:$R$4,0),FALSE)), 0, VLOOKUP(CONCATENATE($A122,AG$66),'ECM Staff time by PoF'!$A$5:$S$119,MATCH($AL$103, 'ECM Staff time by PoF'!$A$4:$R$4,0),FALSE))))*AG84</f>
        <v>0</v>
      </c>
      <c r="BR122" s="191">
        <f>IF($A122="",0,IF(VLOOKUP($A122,'ECM Staff time by PoF'!$B$5:$C$119,2,FALSE)="Not Applicable",VLOOKUP($A122,'ECM Staff time by PoF'!$B$5:$S$119,MATCH($AL$103, 'ECM Staff time by PoF'!$B$4:$R$4,0),FALSE),IF(ISERROR(VLOOKUP(CONCATENATE($A122,AH$66),'ECM Staff time by PoF'!$A$5:$S$119,MATCH($AL$103, 'ECM Staff time by PoF'!$A$4:$R$4,0),FALSE)), 0, VLOOKUP(CONCATENATE($A122,AH$66),'ECM Staff time by PoF'!$A$5:$S$119,MATCH($AL$103, 'ECM Staff time by PoF'!$A$4:$R$4,0),FALSE))))*AH84</f>
        <v>0</v>
      </c>
      <c r="BS122" s="191">
        <f>IF($A122="",0,IF(VLOOKUP($A122,'ECM Staff time by PoF'!$B$5:$C$119,2,FALSE)="Not Applicable",VLOOKUP($A122,'ECM Staff time by PoF'!$B$5:$S$119,MATCH($AL$103, 'ECM Staff time by PoF'!$B$4:$R$4,0),FALSE),IF(ISERROR(VLOOKUP(CONCATENATE($A122,AI$66),'ECM Staff time by PoF'!$A$5:$S$119,MATCH($AL$103, 'ECM Staff time by PoF'!$A$4:$R$4,0),FALSE)), 0, VLOOKUP(CONCATENATE($A122,AI$66),'ECM Staff time by PoF'!$A$5:$S$119,MATCH($AL$103, 'ECM Staff time by PoF'!$A$4:$R$4,0),FALSE))))*AI84</f>
        <v>0</v>
      </c>
      <c r="BT122" s="191">
        <f>IF($A122="",0,IF(VLOOKUP($A122,'ECM Staff time by PoF'!$B$5:$C$119,2,FALSE)="Not Applicable",VLOOKUP($A122,'ECM Staff time by PoF'!$B$5:$S$119,MATCH($AL$103, 'ECM Staff time by PoF'!$B$4:$R$4,0),FALSE),IF(ISERROR(VLOOKUP(CONCATENATE($A122,AJ$66),'ECM Staff time by PoF'!$A$5:$S$119,MATCH($AL$103, 'ECM Staff time by PoF'!$A$4:$R$4,0),FALSE)), 0, VLOOKUP(CONCATENATE($A122,AJ$66),'ECM Staff time by PoF'!$A$5:$S$119,MATCH($AL$103, 'ECM Staff time by PoF'!$A$4:$R$4,0),FALSE))))*AJ84</f>
        <v>0</v>
      </c>
      <c r="BU122" s="191">
        <f>IF($A122="",0,IF(VLOOKUP($A122,'ECM Staff time by PoF'!$B$5:$C$119,2,FALSE)="Not Applicable",VLOOKUP($A122,'ECM Staff time by PoF'!$B$5:$S$119,MATCH($AL$103, 'ECM Staff time by PoF'!$B$4:$R$4,0),FALSE),IF(ISERROR(VLOOKUP(CONCATENATE($A122,AK$66),'ECM Staff time by PoF'!$A$5:$S$119,MATCH($AL$103, 'ECM Staff time by PoF'!$A$4:$R$4,0),FALSE)), 0, VLOOKUP(CONCATENATE($A122,AK$66),'ECM Staff time by PoF'!$A$5:$S$119,MATCH($AL$103, 'ECM Staff time by PoF'!$A$4:$R$4,0),FALSE))))*AK84</f>
        <v>0</v>
      </c>
      <c r="BV122" s="191">
        <f>IF($A122="",0,IF(VLOOKUP($A122,'ECM Staff time by PoF'!$B$5:$C$119,2,FALSE)="Not Applicable",VLOOKUP($A122,'ECM Staff time by PoF'!$B$5:$S$119,MATCH($BV$103, 'ECM Staff time by PoF'!$B$4:$R$4,0),FALSE),IF(ISERROR(VLOOKUP(CONCATENATE($A122,B$66),'ECM Staff time by PoF'!$A$5:$S$119,MATCH($BV$103, 'ECM Staff time by PoF'!$A$4:$R$4,0),FALSE)), 0, VLOOKUP(CONCATENATE($A122,B$66),'ECM Staff time by PoF'!$A$5:$S$119,MATCH($BV$103, 'ECM Staff time by PoF'!$A$4:$R$4,0),FALSE))))*B84</f>
        <v>0</v>
      </c>
      <c r="BW122" s="191">
        <f>IF($A122="",0,IF(VLOOKUP($A122,'ECM Staff time by PoF'!$B$5:$C$119,2,FALSE)="Not Applicable",VLOOKUP($A122,'ECM Staff time by PoF'!$B$5:$S$119,MATCH($BV$103, 'ECM Staff time by PoF'!$B$4:$R$4,0),FALSE),IF(ISERROR(VLOOKUP(CONCATENATE($A122,C$66),'ECM Staff time by PoF'!$A$5:$S$119,MATCH($BV$103, 'ECM Staff time by PoF'!$A$4:$R$4,0),FALSE)), 0, VLOOKUP(CONCATENATE($A122,C$66),'ECM Staff time by PoF'!$A$5:$S$119,MATCH($BV$103, 'ECM Staff time by PoF'!$A$4:$R$4,0),FALSE))))*C84</f>
        <v>0</v>
      </c>
      <c r="BX122" s="191">
        <f>IF($A122="",0,IF(VLOOKUP($A122,'ECM Staff time by PoF'!$B$5:$C$119,2,FALSE)="Not Applicable",VLOOKUP($A122,'ECM Staff time by PoF'!$B$5:$S$119,MATCH($BV$103, 'ECM Staff time by PoF'!$B$4:$R$4,0),FALSE),IF(ISERROR(VLOOKUP(CONCATENATE($A122,D$66),'ECM Staff time by PoF'!$A$5:$S$119,MATCH($BV$103, 'ECM Staff time by PoF'!$A$4:$R$4,0),FALSE)), 0, VLOOKUP(CONCATENATE($A122,D$66),'ECM Staff time by PoF'!$A$5:$S$119,MATCH($BV$103, 'ECM Staff time by PoF'!$A$4:$R$4,0),FALSE))))*D84</f>
        <v>0</v>
      </c>
      <c r="BY122" s="191">
        <f>IF($A122="",0,IF(VLOOKUP($A122,'ECM Staff time by PoF'!$B$5:$C$119,2,FALSE)="Not Applicable",VLOOKUP($A122,'ECM Staff time by PoF'!$B$5:$S$119,MATCH($BV$103, 'ECM Staff time by PoF'!$B$4:$R$4,0),FALSE),IF(ISERROR(VLOOKUP(CONCATENATE($A122,E$66),'ECM Staff time by PoF'!$A$5:$S$119,MATCH($BV$103, 'ECM Staff time by PoF'!$A$4:$R$4,0),FALSE)), 0, VLOOKUP(CONCATENATE($A122,E$66),'ECM Staff time by PoF'!$A$5:$S$119,MATCH($BV$103, 'ECM Staff time by PoF'!$A$4:$R$4,0),FALSE))))*E84</f>
        <v>0</v>
      </c>
      <c r="BZ122" s="191">
        <f>IF($A122="",0,IF(VLOOKUP($A122,'ECM Staff time by PoF'!$B$5:$C$119,2,FALSE)="Not Applicable",VLOOKUP($A122,'ECM Staff time by PoF'!$B$5:$S$119,MATCH($BV$103, 'ECM Staff time by PoF'!$B$4:$R$4,0),FALSE),IF(ISERROR(VLOOKUP(CONCATENATE($A122,F$66),'ECM Staff time by PoF'!$A$5:$S$119,MATCH($BV$103, 'ECM Staff time by PoF'!$A$4:$R$4,0),FALSE)), 0, VLOOKUP(CONCATENATE($A122,F$66),'ECM Staff time by PoF'!$A$5:$S$119,MATCH($BV$103, 'ECM Staff time by PoF'!$A$4:$R$4,0),FALSE))))*F84</f>
        <v>0</v>
      </c>
      <c r="CA122" s="191">
        <f>IF($A122="",0,IF(VLOOKUP($A122,'ECM Staff time by PoF'!$B$5:$C$119,2,FALSE)="Not Applicable",VLOOKUP($A122,'ECM Staff time by PoF'!$B$5:$S$119,MATCH($BV$103, 'ECM Staff time by PoF'!$B$4:$R$4,0),FALSE),IF(ISERROR(VLOOKUP(CONCATENATE($A122,G$66),'ECM Staff time by PoF'!$A$5:$S$119,MATCH($BV$103, 'ECM Staff time by PoF'!$A$4:$R$4,0),FALSE)), 0, VLOOKUP(CONCATENATE($A122,G$66),'ECM Staff time by PoF'!$A$5:$S$119,MATCH($BV$103, 'ECM Staff time by PoF'!$A$4:$R$4,0),FALSE))))*G84</f>
        <v>0</v>
      </c>
      <c r="CB122" s="191">
        <f>IF($A122="",0,IF(VLOOKUP($A122,'ECM Staff time by PoF'!$B$5:$C$119,2,FALSE)="Not Applicable",VLOOKUP($A122,'ECM Staff time by PoF'!$B$5:$S$119,MATCH($BV$103, 'ECM Staff time by PoF'!$B$4:$R$4,0),FALSE),IF(ISERROR(VLOOKUP(CONCATENATE($A122,H$66),'ECM Staff time by PoF'!$A$5:$S$119,MATCH($BV$103, 'ECM Staff time by PoF'!$A$4:$R$4,0),FALSE)), 0, VLOOKUP(CONCATENATE($A122,H$66),'ECM Staff time by PoF'!$A$5:$S$119,MATCH($BV$103, 'ECM Staff time by PoF'!$A$4:$R$4,0),FALSE))))*H84</f>
        <v>0</v>
      </c>
      <c r="CC122" s="191">
        <f>IF($A122="",0,IF(VLOOKUP($A122,'ECM Staff time by PoF'!$B$5:$C$119,2,FALSE)="Not Applicable",VLOOKUP($A122,'ECM Staff time by PoF'!$B$5:$S$119,MATCH($BV$103, 'ECM Staff time by PoF'!$B$4:$R$4,0),FALSE),IF(ISERROR(VLOOKUP(CONCATENATE($A122,I$66),'ECM Staff time by PoF'!$A$5:$S$119,MATCH($BV$103, 'ECM Staff time by PoF'!$A$4:$R$4,0),FALSE)), 0, VLOOKUP(CONCATENATE($A122,I$66),'ECM Staff time by PoF'!$A$5:$S$119,MATCH($BV$103, 'ECM Staff time by PoF'!$A$4:$R$4,0),FALSE))))*I84</f>
        <v>0</v>
      </c>
      <c r="CD122" s="191">
        <f>IF($A122="",0,IF(VLOOKUP($A122,'ECM Staff time by PoF'!$B$5:$C$119,2,FALSE)="Not Applicable",VLOOKUP($A122,'ECM Staff time by PoF'!$B$5:$S$119,MATCH($BV$103, 'ECM Staff time by PoF'!$B$4:$R$4,0),FALSE),IF(ISERROR(VLOOKUP(CONCATENATE($A122,J$66),'ECM Staff time by PoF'!$A$5:$S$119,MATCH($BV$103, 'ECM Staff time by PoF'!$A$4:$R$4,0),FALSE)), 0, VLOOKUP(CONCATENATE($A122,J$66),'ECM Staff time by PoF'!$A$5:$S$119,MATCH($BV$103, 'ECM Staff time by PoF'!$A$4:$R$4,0),FALSE))))*J84</f>
        <v>0</v>
      </c>
      <c r="CE122" s="191">
        <f>IF($A122="",0,IF(VLOOKUP($A122,'ECM Staff time by PoF'!$B$5:$C$119,2,FALSE)="Not Applicable",VLOOKUP($A122,'ECM Staff time by PoF'!$B$5:$S$119,MATCH($BV$103, 'ECM Staff time by PoF'!$B$4:$R$4,0),FALSE),IF(ISERROR(VLOOKUP(CONCATENATE($A122,K$66),'ECM Staff time by PoF'!$A$5:$S$119,MATCH($BV$103, 'ECM Staff time by PoF'!$A$4:$R$4,0),FALSE)), 0, VLOOKUP(CONCATENATE($A122,K$66),'ECM Staff time by PoF'!$A$5:$S$119,MATCH($BV$103, 'ECM Staff time by PoF'!$A$4:$R$4,0),FALSE))))*K84</f>
        <v>0</v>
      </c>
      <c r="CF122" s="191">
        <f>IF($A122="",0,IF(VLOOKUP($A122,'ECM Staff time by PoF'!$B$5:$C$119,2,FALSE)="Not Applicable",VLOOKUP($A122,'ECM Staff time by PoF'!$B$5:$S$119,MATCH($BV$103, 'ECM Staff time by PoF'!$B$4:$R$4,0),FALSE),IF(ISERROR(VLOOKUP(CONCATENATE($A122,L$66),'ECM Staff time by PoF'!$A$5:$S$119,MATCH($BV$103, 'ECM Staff time by PoF'!$A$4:$R$4,0),FALSE)), 0, VLOOKUP(CONCATENATE($A122,L$66),'ECM Staff time by PoF'!$A$5:$S$119,MATCH($BV$103, 'ECM Staff time by PoF'!$A$4:$R$4,0),FALSE))))*L84</f>
        <v>0</v>
      </c>
      <c r="CG122" s="191">
        <f>IF($A122="",0,IF(VLOOKUP($A122,'ECM Staff time by PoF'!$B$5:$C$119,2,FALSE)="Not Applicable",VLOOKUP($A122,'ECM Staff time by PoF'!$B$5:$S$119,MATCH($BV$103, 'ECM Staff time by PoF'!$B$4:$R$4,0),FALSE),IF(ISERROR(VLOOKUP(CONCATENATE($A122,M$66),'ECM Staff time by PoF'!$A$5:$S$119,MATCH($BV$103, 'ECM Staff time by PoF'!$A$4:$R$4,0),FALSE)), 0, VLOOKUP(CONCATENATE($A122,M$66),'ECM Staff time by PoF'!$A$5:$S$119,MATCH($BV$103, 'ECM Staff time by PoF'!$A$4:$R$4,0),FALSE))))*M84</f>
        <v>0</v>
      </c>
      <c r="CH122" s="191">
        <f>IF($A122="",0,IF(VLOOKUP($A122,'ECM Staff time by PoF'!$B$5:$C$119,2,FALSE)="Not Applicable",VLOOKUP($A122,'ECM Staff time by PoF'!$B$5:$S$119,MATCH($BV$103, 'ECM Staff time by PoF'!$B$4:$R$4,0),FALSE),IF(ISERROR(VLOOKUP(CONCATENATE($A122,N$66),'ECM Staff time by PoF'!$A$5:$S$119,MATCH($BV$103, 'ECM Staff time by PoF'!$A$4:$R$4,0),FALSE)), 0, VLOOKUP(CONCATENATE($A122,N$66),'ECM Staff time by PoF'!$A$5:$S$119,MATCH($BV$103, 'ECM Staff time by PoF'!$A$4:$R$4,0),FALSE))))*N84</f>
        <v>0</v>
      </c>
      <c r="CI122" s="191">
        <f>IF($A122="",0,IF(VLOOKUP($A122,'ECM Staff time by PoF'!$B$5:$C$119,2,FALSE)="Not Applicable",VLOOKUP($A122,'ECM Staff time by PoF'!$B$5:$S$119,MATCH($BV$103, 'ECM Staff time by PoF'!$B$4:$R$4,0),FALSE),IF(ISERROR(VLOOKUP(CONCATENATE($A122,O$66),'ECM Staff time by PoF'!$A$5:$S$119,MATCH($BV$103, 'ECM Staff time by PoF'!$A$4:$R$4,0),FALSE)), 0, VLOOKUP(CONCATENATE($A122,O$66),'ECM Staff time by PoF'!$A$5:$S$119,MATCH($BV$103, 'ECM Staff time by PoF'!$A$4:$R$4,0),FALSE))))*O84</f>
        <v>0</v>
      </c>
      <c r="CJ122" s="191">
        <f>IF($A122="",0,IF(VLOOKUP($A122,'ECM Staff time by PoF'!$B$5:$C$119,2,FALSE)="Not Applicable",VLOOKUP($A122,'ECM Staff time by PoF'!$B$5:$S$119,MATCH($BV$103, 'ECM Staff time by PoF'!$B$4:$R$4,0),FALSE),IF(ISERROR(VLOOKUP(CONCATENATE($A122,P$66),'ECM Staff time by PoF'!$A$5:$S$119,MATCH($BV$103, 'ECM Staff time by PoF'!$A$4:$R$4,0),FALSE)), 0, VLOOKUP(CONCATENATE($A122,P$66),'ECM Staff time by PoF'!$A$5:$S$119,MATCH($BV$103, 'ECM Staff time by PoF'!$A$4:$R$4,0),FALSE))))*P84</f>
        <v>0</v>
      </c>
      <c r="CK122" s="191">
        <f>IF($A122="",0,IF(VLOOKUP($A122,'ECM Staff time by PoF'!$B$5:$C$119,2,FALSE)="Not Applicable",VLOOKUP($A122,'ECM Staff time by PoF'!$B$5:$S$119,MATCH($BV$103, 'ECM Staff time by PoF'!$B$4:$R$4,0),FALSE),IF(ISERROR(VLOOKUP(CONCATENATE($A122,Q$66),'ECM Staff time by PoF'!$A$5:$S$119,MATCH($BV$103, 'ECM Staff time by PoF'!$A$4:$R$4,0),FALSE)), 0, VLOOKUP(CONCATENATE($A122,Q$66),'ECM Staff time by PoF'!$A$5:$S$119,MATCH($BV$103, 'ECM Staff time by PoF'!$A$4:$R$4,0),FALSE))))*Q84</f>
        <v>0</v>
      </c>
      <c r="CL122" s="191">
        <f>IF($A122="",0,IF(VLOOKUP($A122,'ECM Staff time by PoF'!$B$5:$C$119,2,FALSE)="Not Applicable",VLOOKUP($A122,'ECM Staff time by PoF'!$B$5:$S$119,MATCH($BV$103, 'ECM Staff time by PoF'!$B$4:$R$4,0),FALSE),IF(ISERROR(VLOOKUP(CONCATENATE($A122,R$66),'ECM Staff time by PoF'!$A$5:$S$119,MATCH($BV$103, 'ECM Staff time by PoF'!$A$4:$R$4,0),FALSE)), 0, VLOOKUP(CONCATENATE($A122,R$66),'ECM Staff time by PoF'!$A$5:$S$119,MATCH($BV$103, 'ECM Staff time by PoF'!$A$4:$R$4,0),FALSE))))*R84</f>
        <v>0</v>
      </c>
      <c r="CM122" s="191">
        <f>IF($A122="",0,IF(VLOOKUP($A122,'ECM Staff time by PoF'!$B$5:$C$119,2,FALSE)="Not Applicable",VLOOKUP($A122,'ECM Staff time by PoF'!$B$5:$S$119,MATCH($BV$103, 'ECM Staff time by PoF'!$B$4:$R$4,0),FALSE),IF(ISERROR(VLOOKUP(CONCATENATE($A122,S$66),'ECM Staff time by PoF'!$A$5:$S$119,MATCH($BV$103, 'ECM Staff time by PoF'!$A$4:$R$4,0),FALSE)), 0, VLOOKUP(CONCATENATE($A122,S$66),'ECM Staff time by PoF'!$A$5:$S$119,MATCH($BV$103, 'ECM Staff time by PoF'!$A$4:$R$4,0),FALSE))))*S84</f>
        <v>0</v>
      </c>
      <c r="CN122" s="191">
        <f>IF($A122="",0,IF(VLOOKUP($A122,'ECM Staff time by PoF'!$B$5:$C$119,2,FALSE)="Not Applicable",VLOOKUP($A122,'ECM Staff time by PoF'!$B$5:$S$119,MATCH($BV$103, 'ECM Staff time by PoF'!$B$4:$R$4,0),FALSE),IF(ISERROR(VLOOKUP(CONCATENATE($A122,T$66),'ECM Staff time by PoF'!$A$5:$S$119,MATCH($BV$103, 'ECM Staff time by PoF'!$A$4:$R$4,0),FALSE)), 0, VLOOKUP(CONCATENATE($A122,T$66),'ECM Staff time by PoF'!$A$5:$S$119,MATCH($BV$103, 'ECM Staff time by PoF'!$A$4:$R$4,0),FALSE))))*T84</f>
        <v>0</v>
      </c>
      <c r="CO122" s="191">
        <f>IF($A122="",0,IF(VLOOKUP($A122,'ECM Staff time by PoF'!$B$5:$C$119,2,FALSE)="Not Applicable",VLOOKUP($A122,'ECM Staff time by PoF'!$B$5:$S$119,MATCH($BV$103, 'ECM Staff time by PoF'!$B$4:$R$4,0),FALSE),IF(ISERROR(VLOOKUP(CONCATENATE($A122,U$66),'ECM Staff time by PoF'!$A$5:$S$119,MATCH($BV$103, 'ECM Staff time by PoF'!$A$4:$R$4,0),FALSE)), 0, VLOOKUP(CONCATENATE($A122,U$66),'ECM Staff time by PoF'!$A$5:$S$119,MATCH($BV$103, 'ECM Staff time by PoF'!$A$4:$R$4,0),FALSE))))*U84</f>
        <v>0</v>
      </c>
      <c r="CP122" s="191">
        <f>IF($A122="",0,IF(VLOOKUP($A122,'ECM Staff time by PoF'!$B$5:$C$119,2,FALSE)="Not Applicable",VLOOKUP($A122,'ECM Staff time by PoF'!$B$5:$S$119,MATCH($BV$103, 'ECM Staff time by PoF'!$B$4:$R$4,0),FALSE),IF(ISERROR(VLOOKUP(CONCATENATE($A122,V$66),'ECM Staff time by PoF'!$A$5:$S$119,MATCH($BV$103, 'ECM Staff time by PoF'!$A$4:$R$4,0),FALSE)), 0, VLOOKUP(CONCATENATE($A122,V$66),'ECM Staff time by PoF'!$A$5:$S$119,MATCH($BV$103, 'ECM Staff time by PoF'!$A$4:$R$4,0),FALSE))))*V84</f>
        <v>0</v>
      </c>
      <c r="CQ122" s="191">
        <f>IF($A122="",0,IF(VLOOKUP($A122,'ECM Staff time by PoF'!$B$5:$C$119,2,FALSE)="Not Applicable",VLOOKUP($A122,'ECM Staff time by PoF'!$B$5:$S$119,MATCH($BV$103, 'ECM Staff time by PoF'!$B$4:$R$4,0),FALSE),IF(ISERROR(VLOOKUP(CONCATENATE($A122,W$66),'ECM Staff time by PoF'!$A$5:$S$119,MATCH($BV$103, 'ECM Staff time by PoF'!$A$4:$R$4,0),FALSE)), 0, VLOOKUP(CONCATENATE($A122,W$66),'ECM Staff time by PoF'!$A$5:$S$119,MATCH($BV$103, 'ECM Staff time by PoF'!$A$4:$R$4,0),FALSE))))*W84</f>
        <v>0</v>
      </c>
      <c r="CR122" s="191">
        <f>IF($A122="",0,IF(VLOOKUP($A122,'ECM Staff time by PoF'!$B$5:$C$119,2,FALSE)="Not Applicable",VLOOKUP($A122,'ECM Staff time by PoF'!$B$5:$S$119,MATCH($BV$103, 'ECM Staff time by PoF'!$B$4:$R$4,0),FALSE),IF(ISERROR(VLOOKUP(CONCATENATE($A122,X$66),'ECM Staff time by PoF'!$A$5:$S$119,MATCH($BV$103, 'ECM Staff time by PoF'!$A$4:$R$4,0),FALSE)), 0, VLOOKUP(CONCATENATE($A122,X$66),'ECM Staff time by PoF'!$A$5:$S$119,MATCH($BV$103, 'ECM Staff time by PoF'!$A$4:$R$4,0),FALSE))))*X84</f>
        <v>0</v>
      </c>
      <c r="CS122" s="191">
        <f>IF($A122="",0,IF(VLOOKUP($A122,'ECM Staff time by PoF'!$B$5:$C$119,2,FALSE)="Not Applicable",VLOOKUP($A122,'ECM Staff time by PoF'!$B$5:$S$119,MATCH($BV$103, 'ECM Staff time by PoF'!$B$4:$R$4,0),FALSE),IF(ISERROR(VLOOKUP(CONCATENATE($A122,Y$66),'ECM Staff time by PoF'!$A$5:$S$119,MATCH($BV$103, 'ECM Staff time by PoF'!$A$4:$R$4,0),FALSE)), 0, VLOOKUP(CONCATENATE($A122,Y$66),'ECM Staff time by PoF'!$A$5:$S$119,MATCH($BV$103, 'ECM Staff time by PoF'!$A$4:$R$4,0),FALSE))))*Y84</f>
        <v>0</v>
      </c>
      <c r="CT122" s="191">
        <f>IF($A122="",0,IF(VLOOKUP($A122,'ECM Staff time by PoF'!$B$5:$C$119,2,FALSE)="Not Applicable",VLOOKUP($A122,'ECM Staff time by PoF'!$B$5:$S$119,MATCH($BV$103, 'ECM Staff time by PoF'!$B$4:$R$4,0),FALSE),IF(ISERROR(VLOOKUP(CONCATENATE($A122,Z$66),'ECM Staff time by PoF'!$A$5:$S$119,MATCH($BV$103, 'ECM Staff time by PoF'!$A$4:$R$4,0),FALSE)), 0, VLOOKUP(CONCATENATE($A122,Z$66),'ECM Staff time by PoF'!$A$5:$S$119,MATCH($BV$103, 'ECM Staff time by PoF'!$A$4:$R$4,0),FALSE))))*Z84</f>
        <v>0</v>
      </c>
      <c r="CU122" s="191">
        <f>IF($A122="",0,IF(VLOOKUP($A122,'ECM Staff time by PoF'!$B$5:$C$119,2,FALSE)="Not Applicable",VLOOKUP($A122,'ECM Staff time by PoF'!$B$5:$S$119,MATCH($BV$103, 'ECM Staff time by PoF'!$B$4:$R$4,0),FALSE),IF(ISERROR(VLOOKUP(CONCATENATE($A122,AA$66),'ECM Staff time by PoF'!$A$5:$S$119,MATCH($BV$103, 'ECM Staff time by PoF'!$A$4:$R$4,0),FALSE)), 0, VLOOKUP(CONCATENATE($A122,AA$66),'ECM Staff time by PoF'!$A$5:$S$119,MATCH($BV$103, 'ECM Staff time by PoF'!$A$4:$R$4,0),FALSE))))*AA84</f>
        <v>0</v>
      </c>
      <c r="CV122" s="191">
        <f>IF($A122="",0,IF(VLOOKUP($A122,'ECM Staff time by PoF'!$B$5:$C$119,2,FALSE)="Not Applicable",VLOOKUP($A122,'ECM Staff time by PoF'!$B$5:$S$119,MATCH($BV$103, 'ECM Staff time by PoF'!$B$4:$R$4,0),FALSE),IF(ISERROR(VLOOKUP(CONCATENATE($A122,AB$66),'ECM Staff time by PoF'!$A$5:$S$119,MATCH($BV$103, 'ECM Staff time by PoF'!$A$4:$R$4,0),FALSE)), 0, VLOOKUP(CONCATENATE($A122,AB$66),'ECM Staff time by PoF'!$A$5:$S$119,MATCH($BV$103, 'ECM Staff time by PoF'!$A$4:$R$4,0),FALSE))))*AB84</f>
        <v>0</v>
      </c>
      <c r="CW122" s="191">
        <f>IF($A122="",0,IF(VLOOKUP($A122,'ECM Staff time by PoF'!$B$5:$C$119,2,FALSE)="Not Applicable",VLOOKUP($A122,'ECM Staff time by PoF'!$B$5:$S$119,MATCH($BV$103, 'ECM Staff time by PoF'!$B$4:$R$4,0),FALSE),IF(ISERROR(VLOOKUP(CONCATENATE($A122,AC$66),'ECM Staff time by PoF'!$A$5:$S$119,MATCH($BV$103, 'ECM Staff time by PoF'!$A$4:$R$4,0),FALSE)), 0, VLOOKUP(CONCATENATE($A122,AC$66),'ECM Staff time by PoF'!$A$5:$S$119,MATCH($BV$103, 'ECM Staff time by PoF'!$A$4:$R$4,0),FALSE))))*AC84</f>
        <v>0</v>
      </c>
      <c r="CX122" s="191">
        <f>IF($A122="",0,IF(VLOOKUP($A122,'ECM Staff time by PoF'!$B$5:$C$119,2,FALSE)="Not Applicable",VLOOKUP($A122,'ECM Staff time by PoF'!$B$5:$S$119,MATCH($BV$103, 'ECM Staff time by PoF'!$B$4:$R$4,0),FALSE),IF(ISERROR(VLOOKUP(CONCATENATE($A122,AD$66),'ECM Staff time by PoF'!$A$5:$S$119,MATCH($BV$103, 'ECM Staff time by PoF'!$A$4:$R$4,0),FALSE)), 0, VLOOKUP(CONCATENATE($A122,AD$66),'ECM Staff time by PoF'!$A$5:$S$119,MATCH($BV$103, 'ECM Staff time by PoF'!$A$4:$R$4,0),FALSE))))*AD84</f>
        <v>0</v>
      </c>
      <c r="CY122" s="191">
        <f>IF($A122="",0,IF(VLOOKUP($A122,'ECM Staff time by PoF'!$B$5:$C$119,2,FALSE)="Not Applicable",VLOOKUP($A122,'ECM Staff time by PoF'!$B$5:$S$119,MATCH($BV$103, 'ECM Staff time by PoF'!$B$4:$R$4,0),FALSE),IF(ISERROR(VLOOKUP(CONCATENATE($A122,AE$66),'ECM Staff time by PoF'!$A$5:$S$119,MATCH($BV$103, 'ECM Staff time by PoF'!$A$4:$R$4,0),FALSE)), 0, VLOOKUP(CONCATENATE($A122,AE$66),'ECM Staff time by PoF'!$A$5:$S$119,MATCH($BV$103, 'ECM Staff time by PoF'!$A$4:$R$4,0),FALSE))))*AE84</f>
        <v>0</v>
      </c>
      <c r="CZ122" s="191">
        <f>IF($A122="",0,IF(VLOOKUP($A122,'ECM Staff time by PoF'!$B$5:$C$119,2,FALSE)="Not Applicable",VLOOKUP($A122,'ECM Staff time by PoF'!$B$5:$S$119,MATCH($BV$103, 'ECM Staff time by PoF'!$B$4:$R$4,0),FALSE),IF(ISERROR(VLOOKUP(CONCATENATE($A122,AF$66),'ECM Staff time by PoF'!$A$5:$S$119,MATCH($BV$103, 'ECM Staff time by PoF'!$A$4:$R$4,0),FALSE)), 0, VLOOKUP(CONCATENATE($A122,AF$66),'ECM Staff time by PoF'!$A$5:$S$119,MATCH($BV$103, 'ECM Staff time by PoF'!$A$4:$R$4,0),FALSE))))*AF84</f>
        <v>0</v>
      </c>
      <c r="DA122" s="191">
        <f>IF($A122="",0,IF(VLOOKUP($A122,'ECM Staff time by PoF'!$B$5:$C$119,2,FALSE)="Not Applicable",VLOOKUP($A122,'ECM Staff time by PoF'!$B$5:$S$119,MATCH($BV$103, 'ECM Staff time by PoF'!$B$4:$R$4,0),FALSE),IF(ISERROR(VLOOKUP(CONCATENATE($A122,AG$66),'ECM Staff time by PoF'!$A$5:$S$119,MATCH($BV$103, 'ECM Staff time by PoF'!$A$4:$R$4,0),FALSE)), 0, VLOOKUP(CONCATENATE($A122,AG$66),'ECM Staff time by PoF'!$A$5:$S$119,MATCH($BV$103, 'ECM Staff time by PoF'!$A$4:$R$4,0),FALSE))))*AG84</f>
        <v>0</v>
      </c>
      <c r="DB122" s="191">
        <f>IF($A122="",0,IF(VLOOKUP($A122,'ECM Staff time by PoF'!$B$5:$C$119,2,FALSE)="Not Applicable",VLOOKUP($A122,'ECM Staff time by PoF'!$B$5:$S$119,MATCH($BV$103, 'ECM Staff time by PoF'!$B$4:$R$4,0),FALSE),IF(ISERROR(VLOOKUP(CONCATENATE($A122,AH$66),'ECM Staff time by PoF'!$A$5:$S$119,MATCH($BV$103, 'ECM Staff time by PoF'!$A$4:$R$4,0),FALSE)), 0, VLOOKUP(CONCATENATE($A122,AH$66),'ECM Staff time by PoF'!$A$5:$S$119,MATCH($BV$103, 'ECM Staff time by PoF'!$A$4:$R$4,0),FALSE))))*AH84</f>
        <v>0</v>
      </c>
      <c r="DC122" s="191">
        <f>IF($A122="",0,IF(VLOOKUP($A122,'ECM Staff time by PoF'!$B$5:$C$119,2,FALSE)="Not Applicable",VLOOKUP($A122,'ECM Staff time by PoF'!$B$5:$S$119,MATCH($BV$103, 'ECM Staff time by PoF'!$B$4:$R$4,0),FALSE),IF(ISERROR(VLOOKUP(CONCATENATE($A122,AI$66),'ECM Staff time by PoF'!$A$5:$S$119,MATCH($BV$103, 'ECM Staff time by PoF'!$A$4:$R$4,0),FALSE)), 0, VLOOKUP(CONCATENATE($A122,AI$66),'ECM Staff time by PoF'!$A$5:$S$119,MATCH($BV$103, 'ECM Staff time by PoF'!$A$4:$R$4,0),FALSE))))*AI84</f>
        <v>0</v>
      </c>
      <c r="DD122" s="191">
        <f>IF($A122="",0,IF(VLOOKUP($A122,'ECM Staff time by PoF'!$B$5:$C$119,2,FALSE)="Not Applicable",VLOOKUP($A122,'ECM Staff time by PoF'!$B$5:$S$119,MATCH($BV$103, 'ECM Staff time by PoF'!$B$4:$R$4,0),FALSE),IF(ISERROR(VLOOKUP(CONCATENATE($A122,AJ$66),'ECM Staff time by PoF'!$A$5:$S$119,MATCH($BV$103, 'ECM Staff time by PoF'!$A$4:$R$4,0),FALSE)), 0, VLOOKUP(CONCATENATE($A122,AJ$66),'ECM Staff time by PoF'!$A$5:$S$119,MATCH($BV$103, 'ECM Staff time by PoF'!$A$4:$R$4,0),FALSE))))*AJ84</f>
        <v>0</v>
      </c>
      <c r="DE122" s="191">
        <f>IF($A122="",0,IF(VLOOKUP($A122,'ECM Staff time by PoF'!$B$5:$C$119,2,FALSE)="Not Applicable",VLOOKUP($A122,'ECM Staff time by PoF'!$B$5:$S$119,MATCH($BV$103, 'ECM Staff time by PoF'!$B$4:$R$4,0),FALSE),IF(ISERROR(VLOOKUP(CONCATENATE($A122,AK$66),'ECM Staff time by PoF'!$A$5:$S$119,MATCH($BV$103, 'ECM Staff time by PoF'!$A$4:$R$4,0),FALSE)), 0, VLOOKUP(CONCATENATE($A122,AK$66),'ECM Staff time by PoF'!$A$5:$S$119,MATCH($BV$103, 'ECM Staff time by PoF'!$A$4:$R$4,0),FALSE))))*AK84</f>
        <v>0</v>
      </c>
      <c r="DF122" s="191">
        <f>IF($A122="",0,IF(VLOOKUP($A122,'ECM Staff time by PoF'!$B$5:$C$119,2,FALSE)="Not Applicable",VLOOKUP($A122,'ECM Staff time by PoF'!$B$5:$S$119,MATCH($DF$103, 'ECM Staff time by PoF'!$B$4:$R$4,0),FALSE),IF(ISERROR(VLOOKUP(CONCATENATE($A122,B$66),'ECM Staff time by PoF'!$A$5:$S$119,MATCH($DF$103, 'ECM Staff time by PoF'!$A$4:$R$4,0),FALSE)), 0, VLOOKUP(CONCATENATE($A122,B$66),'ECM Staff time by PoF'!$A$5:$S$119,MATCH($DF$103, 'ECM Staff time by PoF'!$A$4:$R$4,0),FALSE))))*B84</f>
        <v>0</v>
      </c>
      <c r="DG122" s="191">
        <f>IF($A122="",0,IF(VLOOKUP($A122,'ECM Staff time by PoF'!$B$5:$C$119,2,FALSE)="Not Applicable",VLOOKUP($A122,'ECM Staff time by PoF'!$B$5:$S$119,MATCH($DF$103, 'ECM Staff time by PoF'!$B$4:$R$4,0),FALSE),IF(ISERROR(VLOOKUP(CONCATENATE($A122,C$66),'ECM Staff time by PoF'!$A$5:$S$119,MATCH($DF$103, 'ECM Staff time by PoF'!$A$4:$R$4,0),FALSE)), 0, VLOOKUP(CONCATENATE($A122,C$66),'ECM Staff time by PoF'!$A$5:$S$119,MATCH($DF$103, 'ECM Staff time by PoF'!$A$4:$R$4,0),FALSE))))*C84</f>
        <v>0</v>
      </c>
      <c r="DH122" s="191">
        <f>IF($A122="",0,IF(VLOOKUP($A122,'ECM Staff time by PoF'!$B$5:$C$119,2,FALSE)="Not Applicable",VLOOKUP($A122,'ECM Staff time by PoF'!$B$5:$S$119,MATCH($DF$103, 'ECM Staff time by PoF'!$B$4:$R$4,0),FALSE),IF(ISERROR(VLOOKUP(CONCATENATE($A122,D$66),'ECM Staff time by PoF'!$A$5:$S$119,MATCH($DF$103, 'ECM Staff time by PoF'!$A$4:$R$4,0),FALSE)), 0, VLOOKUP(CONCATENATE($A122,D$66),'ECM Staff time by PoF'!$A$5:$S$119,MATCH($DF$103, 'ECM Staff time by PoF'!$A$4:$R$4,0),FALSE))))*D84</f>
        <v>0</v>
      </c>
      <c r="DI122" s="191">
        <f>IF($A122="",0,IF(VLOOKUP($A122,'ECM Staff time by PoF'!$B$5:$C$119,2,FALSE)="Not Applicable",VLOOKUP($A122,'ECM Staff time by PoF'!$B$5:$S$119,MATCH($DF$103, 'ECM Staff time by PoF'!$B$4:$R$4,0),FALSE),IF(ISERROR(VLOOKUP(CONCATENATE($A122,E$66),'ECM Staff time by PoF'!$A$5:$S$119,MATCH($DF$103, 'ECM Staff time by PoF'!$A$4:$R$4,0),FALSE)), 0, VLOOKUP(CONCATENATE($A122,E$66),'ECM Staff time by PoF'!$A$5:$S$119,MATCH($DF$103, 'ECM Staff time by PoF'!$A$4:$R$4,0),FALSE))))*E84</f>
        <v>0</v>
      </c>
      <c r="DJ122" s="191">
        <f>IF($A122="",0,IF(VLOOKUP($A122,'ECM Staff time by PoF'!$B$5:$C$119,2,FALSE)="Not Applicable",VLOOKUP($A122,'ECM Staff time by PoF'!$B$5:$S$119,MATCH($DF$103, 'ECM Staff time by PoF'!$B$4:$R$4,0),FALSE),IF(ISERROR(VLOOKUP(CONCATENATE($A122,F$66),'ECM Staff time by PoF'!$A$5:$S$119,MATCH($DF$103, 'ECM Staff time by PoF'!$A$4:$R$4,0),FALSE)), 0, VLOOKUP(CONCATENATE($A122,F$66),'ECM Staff time by PoF'!$A$5:$S$119,MATCH($DF$103, 'ECM Staff time by PoF'!$A$4:$R$4,0),FALSE))))*F84</f>
        <v>0</v>
      </c>
      <c r="DK122" s="191">
        <f>IF($A122="",0,IF(VLOOKUP($A122,'ECM Staff time by PoF'!$B$5:$C$119,2,FALSE)="Not Applicable",VLOOKUP($A122,'ECM Staff time by PoF'!$B$5:$S$119,MATCH($DF$103, 'ECM Staff time by PoF'!$B$4:$R$4,0),FALSE),IF(ISERROR(VLOOKUP(CONCATENATE($A122,G$66),'ECM Staff time by PoF'!$A$5:$S$119,MATCH($DF$103, 'ECM Staff time by PoF'!$A$4:$R$4,0),FALSE)), 0, VLOOKUP(CONCATENATE($A122,G$66),'ECM Staff time by PoF'!$A$5:$S$119,MATCH($DF$103, 'ECM Staff time by PoF'!$A$4:$R$4,0),FALSE))))*G84</f>
        <v>0</v>
      </c>
      <c r="DL122" s="191">
        <f>IF($A122="",0,IF(VLOOKUP($A122,'ECM Staff time by PoF'!$B$5:$C$119,2,FALSE)="Not Applicable",VLOOKUP($A122,'ECM Staff time by PoF'!$B$5:$S$119,MATCH($DF$103, 'ECM Staff time by PoF'!$B$4:$R$4,0),FALSE),IF(ISERROR(VLOOKUP(CONCATENATE($A122,H$66),'ECM Staff time by PoF'!$A$5:$S$119,MATCH($DF$103, 'ECM Staff time by PoF'!$A$4:$R$4,0),FALSE)), 0, VLOOKUP(CONCATENATE($A122,H$66),'ECM Staff time by PoF'!$A$5:$S$119,MATCH($DF$103, 'ECM Staff time by PoF'!$A$4:$R$4,0),FALSE))))*H84</f>
        <v>0</v>
      </c>
      <c r="DM122" s="191">
        <f>IF($A122="",0,IF(VLOOKUP($A122,'ECM Staff time by PoF'!$B$5:$C$119,2,FALSE)="Not Applicable",VLOOKUP($A122,'ECM Staff time by PoF'!$B$5:$S$119,MATCH($DF$103, 'ECM Staff time by PoF'!$B$4:$R$4,0),FALSE),IF(ISERROR(VLOOKUP(CONCATENATE($A122,I$66),'ECM Staff time by PoF'!$A$5:$S$119,MATCH($DF$103, 'ECM Staff time by PoF'!$A$4:$R$4,0),FALSE)), 0, VLOOKUP(CONCATENATE($A122,I$66),'ECM Staff time by PoF'!$A$5:$S$119,MATCH($DF$103, 'ECM Staff time by PoF'!$A$4:$R$4,0),FALSE))))*I84</f>
        <v>0</v>
      </c>
      <c r="DN122" s="191">
        <f>IF($A122="",0,IF(VLOOKUP($A122,'ECM Staff time by PoF'!$B$5:$C$119,2,FALSE)="Not Applicable",VLOOKUP($A122,'ECM Staff time by PoF'!$B$5:$S$119,MATCH($DF$103, 'ECM Staff time by PoF'!$B$4:$R$4,0),FALSE),IF(ISERROR(VLOOKUP(CONCATENATE($A122,J$66),'ECM Staff time by PoF'!$A$5:$S$119,MATCH($DF$103, 'ECM Staff time by PoF'!$A$4:$R$4,0),FALSE)), 0, VLOOKUP(CONCATENATE($A122,J$66),'ECM Staff time by PoF'!$A$5:$S$119,MATCH($DF$103, 'ECM Staff time by PoF'!$A$4:$R$4,0),FALSE))))*J84</f>
        <v>0</v>
      </c>
      <c r="DO122" s="191">
        <f>IF($A122="",0,IF(VLOOKUP($A122,'ECM Staff time by PoF'!$B$5:$C$119,2,FALSE)="Not Applicable",VLOOKUP($A122,'ECM Staff time by PoF'!$B$5:$S$119,MATCH($DF$103, 'ECM Staff time by PoF'!$B$4:$R$4,0),FALSE),IF(ISERROR(VLOOKUP(CONCATENATE($A122,K$66),'ECM Staff time by PoF'!$A$5:$S$119,MATCH($DF$103, 'ECM Staff time by PoF'!$A$4:$R$4,0),FALSE)), 0, VLOOKUP(CONCATENATE($A122,K$66),'ECM Staff time by PoF'!$A$5:$S$119,MATCH($DF$103, 'ECM Staff time by PoF'!$A$4:$R$4,0),FALSE))))*K84</f>
        <v>0</v>
      </c>
      <c r="DP122" s="191">
        <f>IF($A122="",0,IF(VLOOKUP($A122,'ECM Staff time by PoF'!$B$5:$C$119,2,FALSE)="Not Applicable",VLOOKUP($A122,'ECM Staff time by PoF'!$B$5:$S$119,MATCH($DF$103, 'ECM Staff time by PoF'!$B$4:$R$4,0),FALSE),IF(ISERROR(VLOOKUP(CONCATENATE($A122,L$66),'ECM Staff time by PoF'!$A$5:$S$119,MATCH($DF$103, 'ECM Staff time by PoF'!$A$4:$R$4,0),FALSE)), 0, VLOOKUP(CONCATENATE($A122,L$66),'ECM Staff time by PoF'!$A$5:$S$119,MATCH($DF$103, 'ECM Staff time by PoF'!$A$4:$R$4,0),FALSE))))*L84</f>
        <v>0</v>
      </c>
      <c r="DQ122" s="191">
        <f>IF($A122="",0,IF(VLOOKUP($A122,'ECM Staff time by PoF'!$B$5:$C$119,2,FALSE)="Not Applicable",VLOOKUP($A122,'ECM Staff time by PoF'!$B$5:$S$119,MATCH($DF$103, 'ECM Staff time by PoF'!$B$4:$R$4,0),FALSE),IF(ISERROR(VLOOKUP(CONCATENATE($A122,M$66),'ECM Staff time by PoF'!$A$5:$S$119,MATCH($DF$103, 'ECM Staff time by PoF'!$A$4:$R$4,0),FALSE)), 0, VLOOKUP(CONCATENATE($A122,M$66),'ECM Staff time by PoF'!$A$5:$S$119,MATCH($DF$103, 'ECM Staff time by PoF'!$A$4:$R$4,0),FALSE))))*M84</f>
        <v>0</v>
      </c>
      <c r="DR122" s="191">
        <f>IF($A122="",0,IF(VLOOKUP($A122,'ECM Staff time by PoF'!$B$5:$C$119,2,FALSE)="Not Applicable",VLOOKUP($A122,'ECM Staff time by PoF'!$B$5:$S$119,MATCH($DF$103, 'ECM Staff time by PoF'!$B$4:$R$4,0),FALSE),IF(ISERROR(VLOOKUP(CONCATENATE($A122,N$66),'ECM Staff time by PoF'!$A$5:$S$119,MATCH($DF$103, 'ECM Staff time by PoF'!$A$4:$R$4,0),FALSE)), 0, VLOOKUP(CONCATENATE($A122,N$66),'ECM Staff time by PoF'!$A$5:$S$119,MATCH($DF$103, 'ECM Staff time by PoF'!$A$4:$R$4,0),FALSE))))*N84</f>
        <v>0</v>
      </c>
      <c r="DS122" s="191">
        <f>IF($A122="",0,IF(VLOOKUP($A122,'ECM Staff time by PoF'!$B$5:$C$119,2,FALSE)="Not Applicable",VLOOKUP($A122,'ECM Staff time by PoF'!$B$5:$S$119,MATCH($DF$103, 'ECM Staff time by PoF'!$B$4:$R$4,0),FALSE),IF(ISERROR(VLOOKUP(CONCATENATE($A122,O$66),'ECM Staff time by PoF'!$A$5:$S$119,MATCH($DF$103, 'ECM Staff time by PoF'!$A$4:$R$4,0),FALSE)), 0, VLOOKUP(CONCATENATE($A122,O$66),'ECM Staff time by PoF'!$A$5:$S$119,MATCH($DF$103, 'ECM Staff time by PoF'!$A$4:$R$4,0),FALSE))))*O84</f>
        <v>0</v>
      </c>
      <c r="DT122" s="191">
        <f>IF($A122="",0,IF(VLOOKUP($A122,'ECM Staff time by PoF'!$B$5:$C$119,2,FALSE)="Not Applicable",VLOOKUP($A122,'ECM Staff time by PoF'!$B$5:$S$119,MATCH($DF$103, 'ECM Staff time by PoF'!$B$4:$R$4,0),FALSE),IF(ISERROR(VLOOKUP(CONCATENATE($A122,P$66),'ECM Staff time by PoF'!$A$5:$S$119,MATCH($DF$103, 'ECM Staff time by PoF'!$A$4:$R$4,0),FALSE)), 0, VLOOKUP(CONCATENATE($A122,P$66),'ECM Staff time by PoF'!$A$5:$S$119,MATCH($DF$103, 'ECM Staff time by PoF'!$A$4:$R$4,0),FALSE))))*P84</f>
        <v>0</v>
      </c>
      <c r="DU122" s="191">
        <f>IF($A122="",0,IF(VLOOKUP($A122,'ECM Staff time by PoF'!$B$5:$C$119,2,FALSE)="Not Applicable",VLOOKUP($A122,'ECM Staff time by PoF'!$B$5:$S$119,MATCH($DF$103, 'ECM Staff time by PoF'!$B$4:$R$4,0),FALSE),IF(ISERROR(VLOOKUP(CONCATENATE($A122,Q$66),'ECM Staff time by PoF'!$A$5:$S$119,MATCH($DF$103, 'ECM Staff time by PoF'!$A$4:$R$4,0),FALSE)), 0, VLOOKUP(CONCATENATE($A122,Q$66),'ECM Staff time by PoF'!$A$5:$S$119,MATCH($DF$103, 'ECM Staff time by PoF'!$A$4:$R$4,0),FALSE))))*Q84</f>
        <v>0</v>
      </c>
      <c r="DV122" s="191">
        <f>IF($A122="",0,IF(VLOOKUP($A122,'ECM Staff time by PoF'!$B$5:$C$119,2,FALSE)="Not Applicable",VLOOKUP($A122,'ECM Staff time by PoF'!$B$5:$S$119,MATCH($DF$103, 'ECM Staff time by PoF'!$B$4:$R$4,0),FALSE),IF(ISERROR(VLOOKUP(CONCATENATE($A122,R$66),'ECM Staff time by PoF'!$A$5:$S$119,MATCH($DF$103, 'ECM Staff time by PoF'!$A$4:$R$4,0),FALSE)), 0, VLOOKUP(CONCATENATE($A122,R$66),'ECM Staff time by PoF'!$A$5:$S$119,MATCH($DF$103, 'ECM Staff time by PoF'!$A$4:$R$4,0),FALSE))))*R84</f>
        <v>0</v>
      </c>
      <c r="DW122" s="191">
        <f>IF($A122="",0,IF(VLOOKUP($A122,'ECM Staff time by PoF'!$B$5:$C$119,2,FALSE)="Not Applicable",VLOOKUP($A122,'ECM Staff time by PoF'!$B$5:$S$119,MATCH($DF$103, 'ECM Staff time by PoF'!$B$4:$R$4,0),FALSE),IF(ISERROR(VLOOKUP(CONCATENATE($A122,S$66),'ECM Staff time by PoF'!$A$5:$S$119,MATCH($DF$103, 'ECM Staff time by PoF'!$A$4:$R$4,0),FALSE)), 0, VLOOKUP(CONCATENATE($A122,S$66),'ECM Staff time by PoF'!$A$5:$S$119,MATCH($DF$103, 'ECM Staff time by PoF'!$A$4:$R$4,0),FALSE))))*S84</f>
        <v>0</v>
      </c>
      <c r="DX122" s="191">
        <f>IF($A122="",0,IF(VLOOKUP($A122,'ECM Staff time by PoF'!$B$5:$C$119,2,FALSE)="Not Applicable",VLOOKUP($A122,'ECM Staff time by PoF'!$B$5:$S$119,MATCH($DF$103, 'ECM Staff time by PoF'!$B$4:$R$4,0),FALSE),IF(ISERROR(VLOOKUP(CONCATENATE($A122,T$66),'ECM Staff time by PoF'!$A$5:$S$119,MATCH($DF$103, 'ECM Staff time by PoF'!$A$4:$R$4,0),FALSE)), 0, VLOOKUP(CONCATENATE($A122,T$66),'ECM Staff time by PoF'!$A$5:$S$119,MATCH($DF$103, 'ECM Staff time by PoF'!$A$4:$R$4,0),FALSE))))*T84</f>
        <v>0</v>
      </c>
      <c r="DY122" s="191">
        <f>IF($A122="",0,IF(VLOOKUP($A122,'ECM Staff time by PoF'!$B$5:$C$119,2,FALSE)="Not Applicable",VLOOKUP($A122,'ECM Staff time by PoF'!$B$5:$S$119,MATCH($DF$103, 'ECM Staff time by PoF'!$B$4:$R$4,0),FALSE),IF(ISERROR(VLOOKUP(CONCATENATE($A122,U$66),'ECM Staff time by PoF'!$A$5:$S$119,MATCH($DF$103, 'ECM Staff time by PoF'!$A$4:$R$4,0),FALSE)), 0, VLOOKUP(CONCATENATE($A122,U$66),'ECM Staff time by PoF'!$A$5:$S$119,MATCH($DF$103, 'ECM Staff time by PoF'!$A$4:$R$4,0),FALSE))))*U84</f>
        <v>0</v>
      </c>
      <c r="DZ122" s="191">
        <f>IF($A122="",0,IF(VLOOKUP($A122,'ECM Staff time by PoF'!$B$5:$C$119,2,FALSE)="Not Applicable",VLOOKUP($A122,'ECM Staff time by PoF'!$B$5:$S$119,MATCH($DF$103, 'ECM Staff time by PoF'!$B$4:$R$4,0),FALSE),IF(ISERROR(VLOOKUP(CONCATENATE($A122,V$66),'ECM Staff time by PoF'!$A$5:$S$119,MATCH($DF$103, 'ECM Staff time by PoF'!$A$4:$R$4,0),FALSE)), 0, VLOOKUP(CONCATENATE($A122,V$66),'ECM Staff time by PoF'!$A$5:$S$119,MATCH($DF$103, 'ECM Staff time by PoF'!$A$4:$R$4,0),FALSE))))*V84</f>
        <v>0</v>
      </c>
      <c r="EA122" s="191">
        <f>IF($A122="",0,IF(VLOOKUP($A122,'ECM Staff time by PoF'!$B$5:$C$119,2,FALSE)="Not Applicable",VLOOKUP($A122,'ECM Staff time by PoF'!$B$5:$S$119,MATCH($DF$103, 'ECM Staff time by PoF'!$B$4:$R$4,0),FALSE),IF(ISERROR(VLOOKUP(CONCATENATE($A122,W$66),'ECM Staff time by PoF'!$A$5:$S$119,MATCH($DF$103, 'ECM Staff time by PoF'!$A$4:$R$4,0),FALSE)), 0, VLOOKUP(CONCATENATE($A122,W$66),'ECM Staff time by PoF'!$A$5:$S$119,MATCH($DF$103, 'ECM Staff time by PoF'!$A$4:$R$4,0),FALSE))))*W84</f>
        <v>0</v>
      </c>
      <c r="EB122" s="191">
        <f>IF($A122="",0,IF(VLOOKUP($A122,'ECM Staff time by PoF'!$B$5:$C$119,2,FALSE)="Not Applicable",VLOOKUP($A122,'ECM Staff time by PoF'!$B$5:$S$119,MATCH($DF$103, 'ECM Staff time by PoF'!$B$4:$R$4,0),FALSE),IF(ISERROR(VLOOKUP(CONCATENATE($A122,X$66),'ECM Staff time by PoF'!$A$5:$S$119,MATCH($DF$103, 'ECM Staff time by PoF'!$A$4:$R$4,0),FALSE)), 0, VLOOKUP(CONCATENATE($A122,X$66),'ECM Staff time by PoF'!$A$5:$S$119,MATCH($DF$103, 'ECM Staff time by PoF'!$A$4:$R$4,0),FALSE))))*X84</f>
        <v>0</v>
      </c>
      <c r="EC122" s="191">
        <f>IF($A122="",0,IF(VLOOKUP($A122,'ECM Staff time by PoF'!$B$5:$C$119,2,FALSE)="Not Applicable",VLOOKUP($A122,'ECM Staff time by PoF'!$B$5:$S$119,MATCH($DF$103, 'ECM Staff time by PoF'!$B$4:$R$4,0),FALSE),IF(ISERROR(VLOOKUP(CONCATENATE($A122,Y$66),'ECM Staff time by PoF'!$A$5:$S$119,MATCH($DF$103, 'ECM Staff time by PoF'!$A$4:$R$4,0),FALSE)), 0, VLOOKUP(CONCATENATE($A122,Y$66),'ECM Staff time by PoF'!$A$5:$S$119,MATCH($DF$103, 'ECM Staff time by PoF'!$A$4:$R$4,0),FALSE))))*Y84</f>
        <v>0</v>
      </c>
      <c r="ED122" s="191">
        <f>IF($A122="",0,IF(VLOOKUP($A122,'ECM Staff time by PoF'!$B$5:$C$119,2,FALSE)="Not Applicable",VLOOKUP($A122,'ECM Staff time by PoF'!$B$5:$S$119,MATCH($DF$103, 'ECM Staff time by PoF'!$B$4:$R$4,0),FALSE),IF(ISERROR(VLOOKUP(CONCATENATE($A122,Z$66),'ECM Staff time by PoF'!$A$5:$S$119,MATCH($DF$103, 'ECM Staff time by PoF'!$A$4:$R$4,0),FALSE)), 0, VLOOKUP(CONCATENATE($A122,Z$66),'ECM Staff time by PoF'!$A$5:$S$119,MATCH($DF$103, 'ECM Staff time by PoF'!$A$4:$R$4,0),FALSE))))*Z84</f>
        <v>0</v>
      </c>
      <c r="EE122" s="191">
        <f>IF($A122="",0,IF(VLOOKUP($A122,'ECM Staff time by PoF'!$B$5:$C$119,2,FALSE)="Not Applicable",VLOOKUP($A122,'ECM Staff time by PoF'!$B$5:$S$119,MATCH($DF$103, 'ECM Staff time by PoF'!$B$4:$R$4,0),FALSE),IF(ISERROR(VLOOKUP(CONCATENATE($A122,AA$66),'ECM Staff time by PoF'!$A$5:$S$119,MATCH($DF$103, 'ECM Staff time by PoF'!$A$4:$R$4,0),FALSE)), 0, VLOOKUP(CONCATENATE($A122,AA$66),'ECM Staff time by PoF'!$A$5:$S$119,MATCH($DF$103, 'ECM Staff time by PoF'!$A$4:$R$4,0),FALSE))))*AA84</f>
        <v>0</v>
      </c>
      <c r="EF122" s="191">
        <f>IF($A122="",0,IF(VLOOKUP($A122,'ECM Staff time by PoF'!$B$5:$C$119,2,FALSE)="Not Applicable",VLOOKUP($A122,'ECM Staff time by PoF'!$B$5:$S$119,MATCH($DF$103, 'ECM Staff time by PoF'!$B$4:$R$4,0),FALSE),IF(ISERROR(VLOOKUP(CONCATENATE($A122,AB$66),'ECM Staff time by PoF'!$A$5:$S$119,MATCH($DF$103, 'ECM Staff time by PoF'!$A$4:$R$4,0),FALSE)), 0, VLOOKUP(CONCATENATE($A122,AB$66),'ECM Staff time by PoF'!$A$5:$S$119,MATCH($DF$103, 'ECM Staff time by PoF'!$A$4:$R$4,0),FALSE))))*AB84</f>
        <v>0</v>
      </c>
      <c r="EG122" s="191">
        <f>IF($A122="",0,IF(VLOOKUP($A122,'ECM Staff time by PoF'!$B$5:$C$119,2,FALSE)="Not Applicable",VLOOKUP($A122,'ECM Staff time by PoF'!$B$5:$S$119,MATCH($DF$103, 'ECM Staff time by PoF'!$B$4:$R$4,0),FALSE),IF(ISERROR(VLOOKUP(CONCATENATE($A122,AC$66),'ECM Staff time by PoF'!$A$5:$S$119,MATCH($DF$103, 'ECM Staff time by PoF'!$A$4:$R$4,0),FALSE)), 0, VLOOKUP(CONCATENATE($A122,AC$66),'ECM Staff time by PoF'!$A$5:$S$119,MATCH($DF$103, 'ECM Staff time by PoF'!$A$4:$R$4,0),FALSE))))*AC84</f>
        <v>0</v>
      </c>
      <c r="EH122" s="191">
        <f>IF($A122="",0,IF(VLOOKUP($A122,'ECM Staff time by PoF'!$B$5:$C$119,2,FALSE)="Not Applicable",VLOOKUP($A122,'ECM Staff time by PoF'!$B$5:$S$119,MATCH($DF$103, 'ECM Staff time by PoF'!$B$4:$R$4,0),FALSE),IF(ISERROR(VLOOKUP(CONCATENATE($A122,AD$66),'ECM Staff time by PoF'!$A$5:$S$119,MATCH($DF$103, 'ECM Staff time by PoF'!$A$4:$R$4,0),FALSE)), 0, VLOOKUP(CONCATENATE($A122,AD$66),'ECM Staff time by PoF'!$A$5:$S$119,MATCH($DF$103, 'ECM Staff time by PoF'!$A$4:$R$4,0),FALSE))))*AD84</f>
        <v>0</v>
      </c>
      <c r="EI122" s="191">
        <f>IF($A122="",0,IF(VLOOKUP($A122,'ECM Staff time by PoF'!$B$5:$C$119,2,FALSE)="Not Applicable",VLOOKUP($A122,'ECM Staff time by PoF'!$B$5:$S$119,MATCH($DF$103, 'ECM Staff time by PoF'!$B$4:$R$4,0),FALSE),IF(ISERROR(VLOOKUP(CONCATENATE($A122,AE$66),'ECM Staff time by PoF'!$A$5:$S$119,MATCH($DF$103, 'ECM Staff time by PoF'!$A$4:$R$4,0),FALSE)), 0, VLOOKUP(CONCATENATE($A122,AE$66),'ECM Staff time by PoF'!$A$5:$S$119,MATCH($DF$103, 'ECM Staff time by PoF'!$A$4:$R$4,0),FALSE))))*AE84</f>
        <v>0</v>
      </c>
      <c r="EJ122" s="191">
        <f>IF($A122="",0,IF(VLOOKUP($A122,'ECM Staff time by PoF'!$B$5:$C$119,2,FALSE)="Not Applicable",VLOOKUP($A122,'ECM Staff time by PoF'!$B$5:$S$119,MATCH($DF$103, 'ECM Staff time by PoF'!$B$4:$R$4,0),FALSE),IF(ISERROR(VLOOKUP(CONCATENATE($A122,AF$66),'ECM Staff time by PoF'!$A$5:$S$119,MATCH($DF$103, 'ECM Staff time by PoF'!$A$4:$R$4,0),FALSE)), 0, VLOOKUP(CONCATENATE($A122,AF$66),'ECM Staff time by PoF'!$A$5:$S$119,MATCH($DF$103, 'ECM Staff time by PoF'!$A$4:$R$4,0),FALSE))))*AF84</f>
        <v>0</v>
      </c>
      <c r="EK122" s="191">
        <f>IF($A122="",0,IF(VLOOKUP($A122,'ECM Staff time by PoF'!$B$5:$C$119,2,FALSE)="Not Applicable",VLOOKUP($A122,'ECM Staff time by PoF'!$B$5:$S$119,MATCH($DF$103, 'ECM Staff time by PoF'!$B$4:$R$4,0),FALSE),IF(ISERROR(VLOOKUP(CONCATENATE($A122,AG$66),'ECM Staff time by PoF'!$A$5:$S$119,MATCH($DF$103, 'ECM Staff time by PoF'!$A$4:$R$4,0),FALSE)), 0, VLOOKUP(CONCATENATE($A122,AG$66),'ECM Staff time by PoF'!$A$5:$S$119,MATCH($DF$103, 'ECM Staff time by PoF'!$A$4:$R$4,0),FALSE))))*AG84</f>
        <v>0</v>
      </c>
      <c r="EL122" s="191">
        <f>IF($A122="",0,IF(VLOOKUP($A122,'ECM Staff time by PoF'!$B$5:$C$119,2,FALSE)="Not Applicable",VLOOKUP($A122,'ECM Staff time by PoF'!$B$5:$S$119,MATCH($DF$103, 'ECM Staff time by PoF'!$B$4:$R$4,0),FALSE),IF(ISERROR(VLOOKUP(CONCATENATE($A122,AH$66),'ECM Staff time by PoF'!$A$5:$S$119,MATCH($DF$103, 'ECM Staff time by PoF'!$A$4:$R$4,0),FALSE)), 0, VLOOKUP(CONCATENATE($A122,AH$66),'ECM Staff time by PoF'!$A$5:$S$119,MATCH($DF$103, 'ECM Staff time by PoF'!$A$4:$R$4,0),FALSE))))*AH84</f>
        <v>0</v>
      </c>
      <c r="EM122" s="191">
        <f>IF($A122="",0,IF(VLOOKUP($A122,'ECM Staff time by PoF'!$B$5:$C$119,2,FALSE)="Not Applicable",VLOOKUP($A122,'ECM Staff time by PoF'!$B$5:$S$119,MATCH($DF$103, 'ECM Staff time by PoF'!$B$4:$R$4,0),FALSE),IF(ISERROR(VLOOKUP(CONCATENATE($A122,AI$66),'ECM Staff time by PoF'!$A$5:$S$119,MATCH($DF$103, 'ECM Staff time by PoF'!$A$4:$R$4,0),FALSE)), 0, VLOOKUP(CONCATENATE($A122,AI$66),'ECM Staff time by PoF'!$A$5:$S$119,MATCH($DF$103, 'ECM Staff time by PoF'!$A$4:$R$4,0),FALSE))))*AI84</f>
        <v>0</v>
      </c>
      <c r="EN122" s="191">
        <f>IF($A122="",0,IF(VLOOKUP($A122,'ECM Staff time by PoF'!$B$5:$C$119,2,FALSE)="Not Applicable",VLOOKUP($A122,'ECM Staff time by PoF'!$B$5:$S$119,MATCH($DF$103, 'ECM Staff time by PoF'!$B$4:$R$4,0),FALSE),IF(ISERROR(VLOOKUP(CONCATENATE($A122,AJ$66),'ECM Staff time by PoF'!$A$5:$S$119,MATCH($DF$103, 'ECM Staff time by PoF'!$A$4:$R$4,0),FALSE)), 0, VLOOKUP(CONCATENATE($A122,AJ$66),'ECM Staff time by PoF'!$A$5:$S$119,MATCH($DF$103, 'ECM Staff time by PoF'!$A$4:$R$4,0),FALSE))))*AJ84</f>
        <v>0</v>
      </c>
      <c r="EO122" s="191">
        <f>IF($A122="",0,IF(VLOOKUP($A122,'ECM Staff time by PoF'!$B$5:$C$119,2,FALSE)="Not Applicable",VLOOKUP($A122,'ECM Staff time by PoF'!$B$5:$S$119,MATCH($DF$103, 'ECM Staff time by PoF'!$B$4:$R$4,0),FALSE),IF(ISERROR(VLOOKUP(CONCATENATE($A122,AK$66),'ECM Staff time by PoF'!$A$5:$S$119,MATCH($DF$103, 'ECM Staff time by PoF'!$A$4:$R$4,0),FALSE)), 0, VLOOKUP(CONCATENATE($A122,AK$66),'ECM Staff time by PoF'!$A$5:$S$119,MATCH($DF$103, 'ECM Staff time by PoF'!$A$4:$R$4,0),FALSE))))*AK84</f>
        <v>0</v>
      </c>
      <c r="EP122" s="60">
        <f>IF($A122="",0,IF(VLOOKUP($A122,'ECM Staff time by PoF'!$B$5:$C$119,2,FALSE)="Not Applicable",VLOOKUP($A122,'ECM Staff time by PoF'!$B$5:$S$119,MATCH($EP$103, 'ECM Staff time by PoF'!$B$4:$R$4,0),FALSE),IF(ISERROR(VLOOKUP(CONCATENATE($A122,B$66),'ECM Staff time by PoF'!$A$5:$S$119,MATCH($EP$103, 'ECM Staff time by PoF'!$A$4:$R$4,0),FALSE)), 0, VLOOKUP(CONCATENATE($A122,B$66),'ECM Staff time by PoF'!$A$5:$S$119,MATCH($EP$103, 'ECM Staff time by PoF'!$A$4:$R$4,0),FALSE))))*B84</f>
        <v>0</v>
      </c>
      <c r="EQ122" s="60">
        <f>IF($A122="",0,IF(VLOOKUP($A122,'ECM Staff time by PoF'!$B$5:$C$119,2,FALSE)="Not Applicable",VLOOKUP($A122,'ECM Staff time by PoF'!$B$5:$S$119,MATCH($EP$103, 'ECM Staff time by PoF'!$B$4:$R$4,0),FALSE),IF(ISERROR(VLOOKUP(CONCATENATE($A122,C$66),'ECM Staff time by PoF'!$A$5:$S$119,MATCH($EP$103, 'ECM Staff time by PoF'!$A$4:$R$4,0),FALSE)), 0, VLOOKUP(CONCATENATE($A122,C$66),'ECM Staff time by PoF'!$A$5:$S$119,MATCH($EP$103, 'ECM Staff time by PoF'!$A$4:$R$4,0),FALSE))))*C84</f>
        <v>0</v>
      </c>
      <c r="ER122" s="60">
        <f>IF($A122="",0,IF(VLOOKUP($A122,'ECM Staff time by PoF'!$B$5:$C$119,2,FALSE)="Not Applicable",VLOOKUP($A122,'ECM Staff time by PoF'!$B$5:$S$119,MATCH($EP$103, 'ECM Staff time by PoF'!$B$4:$R$4,0),FALSE),IF(ISERROR(VLOOKUP(CONCATENATE($A122,D$66),'ECM Staff time by PoF'!$A$5:$S$119,MATCH($EP$103, 'ECM Staff time by PoF'!$A$4:$R$4,0),FALSE)), 0, VLOOKUP(CONCATENATE($A122,D$66),'ECM Staff time by PoF'!$A$5:$S$119,MATCH($EP$103, 'ECM Staff time by PoF'!$A$4:$R$4,0),FALSE))))*D84</f>
        <v>0</v>
      </c>
      <c r="ES122" s="60">
        <f>IF($A122="",0,IF(VLOOKUP($A122,'ECM Staff time by PoF'!$B$5:$C$119,2,FALSE)="Not Applicable",VLOOKUP($A122,'ECM Staff time by PoF'!$B$5:$S$119,MATCH($EP$103, 'ECM Staff time by PoF'!$B$4:$R$4,0),FALSE),IF(ISERROR(VLOOKUP(CONCATENATE($A122,E$66),'ECM Staff time by PoF'!$A$5:$S$119,MATCH($EP$103, 'ECM Staff time by PoF'!$A$4:$R$4,0),FALSE)), 0, VLOOKUP(CONCATENATE($A122,E$66),'ECM Staff time by PoF'!$A$5:$S$119,MATCH($EP$103, 'ECM Staff time by PoF'!$A$4:$R$4,0),FALSE))))*E84</f>
        <v>0</v>
      </c>
      <c r="ET122" s="60">
        <f>IF($A122="",0,IF(VLOOKUP($A122,'ECM Staff time by PoF'!$B$5:$C$119,2,FALSE)="Not Applicable",VLOOKUP($A122,'ECM Staff time by PoF'!$B$5:$S$119,MATCH($EP$103, 'ECM Staff time by PoF'!$B$4:$R$4,0),FALSE),IF(ISERROR(VLOOKUP(CONCATENATE($A122,F$66),'ECM Staff time by PoF'!$A$5:$S$119,MATCH($EP$103, 'ECM Staff time by PoF'!$A$4:$R$4,0),FALSE)), 0, VLOOKUP(CONCATENATE($A122,F$66),'ECM Staff time by PoF'!$A$5:$S$119,MATCH($EP$103, 'ECM Staff time by PoF'!$A$4:$R$4,0),FALSE))))*F84</f>
        <v>0</v>
      </c>
      <c r="EU122" s="60">
        <f>IF($A122="",0,IF(VLOOKUP($A122,'ECM Staff time by PoF'!$B$5:$C$119,2,FALSE)="Not Applicable",VLOOKUP($A122,'ECM Staff time by PoF'!$B$5:$S$119,MATCH($EP$103, 'ECM Staff time by PoF'!$B$4:$R$4,0),FALSE),IF(ISERROR(VLOOKUP(CONCATENATE($A122,G$66),'ECM Staff time by PoF'!$A$5:$S$119,MATCH($EP$103, 'ECM Staff time by PoF'!$A$4:$R$4,0),FALSE)), 0, VLOOKUP(CONCATENATE($A122,G$66),'ECM Staff time by PoF'!$A$5:$S$119,MATCH($EP$103, 'ECM Staff time by PoF'!$A$4:$R$4,0),FALSE))))*G84</f>
        <v>0</v>
      </c>
      <c r="EV122" s="60">
        <f>IF($A122="",0,IF(VLOOKUP($A122,'ECM Staff time by PoF'!$B$5:$C$119,2,FALSE)="Not Applicable",VLOOKUP($A122,'ECM Staff time by PoF'!$B$5:$S$119,MATCH($EP$103, 'ECM Staff time by PoF'!$B$4:$R$4,0),FALSE),IF(ISERROR(VLOOKUP(CONCATENATE($A122,H$66),'ECM Staff time by PoF'!$A$5:$S$119,MATCH($EP$103, 'ECM Staff time by PoF'!$A$4:$R$4,0),FALSE)), 0, VLOOKUP(CONCATENATE($A122,H$66),'ECM Staff time by PoF'!$A$5:$S$119,MATCH($EP$103, 'ECM Staff time by PoF'!$A$4:$R$4,0),FALSE))))*H84</f>
        <v>0</v>
      </c>
      <c r="EW122" s="60">
        <f>IF($A122="",0,IF(VLOOKUP($A122,'ECM Staff time by PoF'!$B$5:$C$119,2,FALSE)="Not Applicable",VLOOKUP($A122,'ECM Staff time by PoF'!$B$5:$S$119,MATCH($EP$103, 'ECM Staff time by PoF'!$B$4:$R$4,0),FALSE),IF(ISERROR(VLOOKUP(CONCATENATE($A122,I$66),'ECM Staff time by PoF'!$A$5:$S$119,MATCH($EP$103, 'ECM Staff time by PoF'!$A$4:$R$4,0),FALSE)), 0, VLOOKUP(CONCATENATE($A122,I$66),'ECM Staff time by PoF'!$A$5:$S$119,MATCH($EP$103, 'ECM Staff time by PoF'!$A$4:$R$4,0),FALSE))))*I84</f>
        <v>0</v>
      </c>
      <c r="EX122" s="60">
        <f>IF($A122="",0,IF(VLOOKUP($A122,'ECM Staff time by PoF'!$B$5:$C$119,2,FALSE)="Not Applicable",VLOOKUP($A122,'ECM Staff time by PoF'!$B$5:$S$119,MATCH($EP$103, 'ECM Staff time by PoF'!$B$4:$R$4,0),FALSE),IF(ISERROR(VLOOKUP(CONCATENATE($A122,J$66),'ECM Staff time by PoF'!$A$5:$S$119,MATCH($EP$103, 'ECM Staff time by PoF'!$A$4:$R$4,0),FALSE)), 0, VLOOKUP(CONCATENATE($A122,J$66),'ECM Staff time by PoF'!$A$5:$S$119,MATCH($EP$103, 'ECM Staff time by PoF'!$A$4:$R$4,0),FALSE))))*J84</f>
        <v>0</v>
      </c>
      <c r="EY122" s="60">
        <f>IF($A122="",0,IF(VLOOKUP($A122,'ECM Staff time by PoF'!$B$5:$C$119,2,FALSE)="Not Applicable",VLOOKUP($A122,'ECM Staff time by PoF'!$B$5:$S$119,MATCH($EP$103, 'ECM Staff time by PoF'!$B$4:$R$4,0),FALSE),IF(ISERROR(VLOOKUP(CONCATENATE($A122,K$66),'ECM Staff time by PoF'!$A$5:$S$119,MATCH($EP$103, 'ECM Staff time by PoF'!$A$4:$R$4,0),FALSE)), 0, VLOOKUP(CONCATENATE($A122,K$66),'ECM Staff time by PoF'!$A$5:$S$119,MATCH($EP$103, 'ECM Staff time by PoF'!$A$4:$R$4,0),FALSE))))*K84</f>
        <v>0</v>
      </c>
      <c r="EZ122" s="60">
        <f>IF($A122="",0,IF(VLOOKUP($A122,'ECM Staff time by PoF'!$B$5:$C$119,2,FALSE)="Not Applicable",VLOOKUP($A122,'ECM Staff time by PoF'!$B$5:$S$119,MATCH($EP$103, 'ECM Staff time by PoF'!$B$4:$R$4,0),FALSE),IF(ISERROR(VLOOKUP(CONCATENATE($A122,L$66),'ECM Staff time by PoF'!$A$5:$S$119,MATCH($EP$103, 'ECM Staff time by PoF'!$A$4:$R$4,0),FALSE)), 0, VLOOKUP(CONCATENATE($A122,L$66),'ECM Staff time by PoF'!$A$5:$S$119,MATCH($EP$103, 'ECM Staff time by PoF'!$A$4:$R$4,0),FALSE))))*L84</f>
        <v>0</v>
      </c>
      <c r="FA122" s="60">
        <f>IF($A122="",0,IF(VLOOKUP($A122,'ECM Staff time by PoF'!$B$5:$C$119,2,FALSE)="Not Applicable",VLOOKUP($A122,'ECM Staff time by PoF'!$B$5:$S$119,MATCH($EP$103, 'ECM Staff time by PoF'!$B$4:$R$4,0),FALSE),IF(ISERROR(VLOOKUP(CONCATENATE($A122,M$66),'ECM Staff time by PoF'!$A$5:$S$119,MATCH($EP$103, 'ECM Staff time by PoF'!$A$4:$R$4,0),FALSE)), 0, VLOOKUP(CONCATENATE($A122,M$66),'ECM Staff time by PoF'!$A$5:$S$119,MATCH($EP$103, 'ECM Staff time by PoF'!$A$4:$R$4,0),FALSE))))*M84</f>
        <v>0</v>
      </c>
      <c r="FB122" s="60">
        <f>IF($A122="",0,IF(VLOOKUP($A122,'ECM Staff time by PoF'!$B$5:$C$119,2,FALSE)="Not Applicable",VLOOKUP($A122,'ECM Staff time by PoF'!$B$5:$S$119,MATCH($EP$103, 'ECM Staff time by PoF'!$B$4:$R$4,0),FALSE),IF(ISERROR(VLOOKUP(CONCATENATE($A122,N$66),'ECM Staff time by PoF'!$A$5:$S$119,MATCH($EP$103, 'ECM Staff time by PoF'!$A$4:$R$4,0),FALSE)), 0, VLOOKUP(CONCATENATE($A122,N$66),'ECM Staff time by PoF'!$A$5:$S$119,MATCH($EP$103, 'ECM Staff time by PoF'!$A$4:$R$4,0),FALSE))))*N84</f>
        <v>0</v>
      </c>
      <c r="FC122" s="60">
        <f>IF($A122="",0,IF(VLOOKUP($A122,'ECM Staff time by PoF'!$B$5:$C$119,2,FALSE)="Not Applicable",VLOOKUP($A122,'ECM Staff time by PoF'!$B$5:$S$119,MATCH($EP$103, 'ECM Staff time by PoF'!$B$4:$R$4,0),FALSE),IF(ISERROR(VLOOKUP(CONCATENATE($A122,O$66),'ECM Staff time by PoF'!$A$5:$S$119,MATCH($EP$103, 'ECM Staff time by PoF'!$A$4:$R$4,0),FALSE)), 0, VLOOKUP(CONCATENATE($A122,O$66),'ECM Staff time by PoF'!$A$5:$S$119,MATCH($EP$103, 'ECM Staff time by PoF'!$A$4:$R$4,0),FALSE))))*O84</f>
        <v>0</v>
      </c>
      <c r="FD122" s="60">
        <f>IF($A122="",0,IF(VLOOKUP($A122,'ECM Staff time by PoF'!$B$5:$C$119,2,FALSE)="Not Applicable",VLOOKUP($A122,'ECM Staff time by PoF'!$B$5:$S$119,MATCH($EP$103, 'ECM Staff time by PoF'!$B$4:$R$4,0),FALSE),IF(ISERROR(VLOOKUP(CONCATENATE($A122,P$66),'ECM Staff time by PoF'!$A$5:$S$119,MATCH($EP$103, 'ECM Staff time by PoF'!$A$4:$R$4,0),FALSE)), 0, VLOOKUP(CONCATENATE($A122,P$66),'ECM Staff time by PoF'!$A$5:$S$119,MATCH($EP$103, 'ECM Staff time by PoF'!$A$4:$R$4,0),FALSE))))*P84</f>
        <v>0</v>
      </c>
      <c r="FE122" s="60">
        <f>IF($A122="",0,IF(VLOOKUP($A122,'ECM Staff time by PoF'!$B$5:$C$119,2,FALSE)="Not Applicable",VLOOKUP($A122,'ECM Staff time by PoF'!$B$5:$S$119,MATCH($EP$103, 'ECM Staff time by PoF'!$B$4:$R$4,0),FALSE),IF(ISERROR(VLOOKUP(CONCATENATE($A122,Q$66),'ECM Staff time by PoF'!$A$5:$S$119,MATCH($EP$103, 'ECM Staff time by PoF'!$A$4:$R$4,0),FALSE)), 0, VLOOKUP(CONCATENATE($A122,Q$66),'ECM Staff time by PoF'!$A$5:$S$119,MATCH($EP$103, 'ECM Staff time by PoF'!$A$4:$R$4,0),FALSE))))*Q84</f>
        <v>0</v>
      </c>
      <c r="FF122" s="60">
        <f>IF($A122="",0,IF(VLOOKUP($A122,'ECM Staff time by PoF'!$B$5:$C$119,2,FALSE)="Not Applicable",VLOOKUP($A122,'ECM Staff time by PoF'!$B$5:$S$119,MATCH($EP$103, 'ECM Staff time by PoF'!$B$4:$R$4,0),FALSE),IF(ISERROR(VLOOKUP(CONCATENATE($A122,R$66),'ECM Staff time by PoF'!$A$5:$S$119,MATCH($EP$103, 'ECM Staff time by PoF'!$A$4:$R$4,0),FALSE)), 0, VLOOKUP(CONCATENATE($A122,R$66),'ECM Staff time by PoF'!$A$5:$S$119,MATCH($EP$103, 'ECM Staff time by PoF'!$A$4:$R$4,0),FALSE))))*R84</f>
        <v>0</v>
      </c>
      <c r="FG122" s="60">
        <f>IF($A122="",0,IF(VLOOKUP($A122,'ECM Staff time by PoF'!$B$5:$C$119,2,FALSE)="Not Applicable",VLOOKUP($A122,'ECM Staff time by PoF'!$B$5:$S$119,MATCH($EP$103, 'ECM Staff time by PoF'!$B$4:$R$4,0),FALSE),IF(ISERROR(VLOOKUP(CONCATENATE($A122,S$66),'ECM Staff time by PoF'!$A$5:$S$119,MATCH($EP$103, 'ECM Staff time by PoF'!$A$4:$R$4,0),FALSE)), 0, VLOOKUP(CONCATENATE($A122,S$66),'ECM Staff time by PoF'!$A$5:$S$119,MATCH($EP$103, 'ECM Staff time by PoF'!$A$4:$R$4,0),FALSE))))*S84</f>
        <v>0</v>
      </c>
      <c r="FH122" s="60">
        <f>IF($A122="",0,IF(VLOOKUP($A122,'ECM Staff time by PoF'!$B$5:$C$119,2,FALSE)="Not Applicable",VLOOKUP($A122,'ECM Staff time by PoF'!$B$5:$S$119,MATCH($EP$103, 'ECM Staff time by PoF'!$B$4:$R$4,0),FALSE),IF(ISERROR(VLOOKUP(CONCATENATE($A122,T$66),'ECM Staff time by PoF'!$A$5:$S$119,MATCH($EP$103, 'ECM Staff time by PoF'!$A$4:$R$4,0),FALSE)), 0, VLOOKUP(CONCATENATE($A122,T$66),'ECM Staff time by PoF'!$A$5:$S$119,MATCH($EP$103, 'ECM Staff time by PoF'!$A$4:$R$4,0),FALSE))))*T84</f>
        <v>0</v>
      </c>
      <c r="FI122" s="60">
        <f>IF($A122="",0,IF(VLOOKUP($A122,'ECM Staff time by PoF'!$B$5:$C$119,2,FALSE)="Not Applicable",VLOOKUP($A122,'ECM Staff time by PoF'!$B$5:$S$119,MATCH($EP$103, 'ECM Staff time by PoF'!$B$4:$R$4,0),FALSE),IF(ISERROR(VLOOKUP(CONCATENATE($A122,U$66),'ECM Staff time by PoF'!$A$5:$S$119,MATCH($EP$103, 'ECM Staff time by PoF'!$A$4:$R$4,0),FALSE)), 0, VLOOKUP(CONCATENATE($A122,U$66),'ECM Staff time by PoF'!$A$5:$S$119,MATCH($EP$103, 'ECM Staff time by PoF'!$A$4:$R$4,0),FALSE))))*U84</f>
        <v>0</v>
      </c>
      <c r="FJ122" s="60">
        <f>IF($A122="",0,IF(VLOOKUP($A122,'ECM Staff time by PoF'!$B$5:$C$119,2,FALSE)="Not Applicable",VLOOKUP($A122,'ECM Staff time by PoF'!$B$5:$S$119,MATCH($EP$103, 'ECM Staff time by PoF'!$B$4:$R$4,0),FALSE),IF(ISERROR(VLOOKUP(CONCATENATE($A122,V$66),'ECM Staff time by PoF'!$A$5:$S$119,MATCH($EP$103, 'ECM Staff time by PoF'!$A$4:$R$4,0),FALSE)), 0, VLOOKUP(CONCATENATE($A122,V$66),'ECM Staff time by PoF'!$A$5:$S$119,MATCH($EP$103, 'ECM Staff time by PoF'!$A$4:$R$4,0),FALSE))))*V84</f>
        <v>0</v>
      </c>
      <c r="FK122" s="60">
        <f>IF($A122="",0,IF(VLOOKUP($A122,'ECM Staff time by PoF'!$B$5:$C$119,2,FALSE)="Not Applicable",VLOOKUP($A122,'ECM Staff time by PoF'!$B$5:$S$119,MATCH($EP$103, 'ECM Staff time by PoF'!$B$4:$R$4,0),FALSE),IF(ISERROR(VLOOKUP(CONCATENATE($A122,W$66),'ECM Staff time by PoF'!$A$5:$S$119,MATCH($EP$103, 'ECM Staff time by PoF'!$A$4:$R$4,0),FALSE)), 0, VLOOKUP(CONCATENATE($A122,W$66),'ECM Staff time by PoF'!$A$5:$S$119,MATCH($EP$103, 'ECM Staff time by PoF'!$A$4:$R$4,0),FALSE))))*W84</f>
        <v>0</v>
      </c>
      <c r="FL122" s="60">
        <f>IF($A122="",0,IF(VLOOKUP($A122,'ECM Staff time by PoF'!$B$5:$C$119,2,FALSE)="Not Applicable",VLOOKUP($A122,'ECM Staff time by PoF'!$B$5:$S$119,MATCH($EP$103, 'ECM Staff time by PoF'!$B$4:$R$4,0),FALSE),IF(ISERROR(VLOOKUP(CONCATENATE($A122,X$66),'ECM Staff time by PoF'!$A$5:$S$119,MATCH($EP$103, 'ECM Staff time by PoF'!$A$4:$R$4,0),FALSE)), 0, VLOOKUP(CONCATENATE($A122,X$66),'ECM Staff time by PoF'!$A$5:$S$119,MATCH($EP$103, 'ECM Staff time by PoF'!$A$4:$R$4,0),FALSE))))*X84</f>
        <v>0</v>
      </c>
      <c r="FM122" s="60">
        <f>IF($A122="",0,IF(VLOOKUP($A122,'ECM Staff time by PoF'!$B$5:$C$119,2,FALSE)="Not Applicable",VLOOKUP($A122,'ECM Staff time by PoF'!$B$5:$S$119,MATCH($EP$103, 'ECM Staff time by PoF'!$B$4:$R$4,0),FALSE),IF(ISERROR(VLOOKUP(CONCATENATE($A122,Y$66),'ECM Staff time by PoF'!$A$5:$S$119,MATCH($EP$103, 'ECM Staff time by PoF'!$A$4:$R$4,0),FALSE)), 0, VLOOKUP(CONCATENATE($A122,Y$66),'ECM Staff time by PoF'!$A$5:$S$119,MATCH($EP$103, 'ECM Staff time by PoF'!$A$4:$R$4,0),FALSE))))*Y84</f>
        <v>0</v>
      </c>
      <c r="FN122" s="60">
        <f>IF($A122="",0,IF(VLOOKUP($A122,'ECM Staff time by PoF'!$B$5:$C$119,2,FALSE)="Not Applicable",VLOOKUP($A122,'ECM Staff time by PoF'!$B$5:$S$119,MATCH($EP$103, 'ECM Staff time by PoF'!$B$4:$R$4,0),FALSE),IF(ISERROR(VLOOKUP(CONCATENATE($A122,Z$66),'ECM Staff time by PoF'!$A$5:$S$119,MATCH($EP$103, 'ECM Staff time by PoF'!$A$4:$R$4,0),FALSE)), 0, VLOOKUP(CONCATENATE($A122,Z$66),'ECM Staff time by PoF'!$A$5:$S$119,MATCH($EP$103, 'ECM Staff time by PoF'!$A$4:$R$4,0),FALSE))))*Z84</f>
        <v>0</v>
      </c>
      <c r="FO122" s="60">
        <f>IF($A122="",0,IF(VLOOKUP($A122,'ECM Staff time by PoF'!$B$5:$C$119,2,FALSE)="Not Applicable",VLOOKUP($A122,'ECM Staff time by PoF'!$B$5:$S$119,MATCH($EP$103, 'ECM Staff time by PoF'!$B$4:$R$4,0),FALSE),IF(ISERROR(VLOOKUP(CONCATENATE($A122,AA$66),'ECM Staff time by PoF'!$A$5:$S$119,MATCH($EP$103, 'ECM Staff time by PoF'!$A$4:$R$4,0),FALSE)), 0, VLOOKUP(CONCATENATE($A122,AA$66),'ECM Staff time by PoF'!$A$5:$S$119,MATCH($EP$103, 'ECM Staff time by PoF'!$A$4:$R$4,0),FALSE))))*AA84</f>
        <v>0</v>
      </c>
      <c r="FP122" s="60">
        <f>IF($A122="",0,IF(VLOOKUP($A122,'ECM Staff time by PoF'!$B$5:$C$119,2,FALSE)="Not Applicable",VLOOKUP($A122,'ECM Staff time by PoF'!$B$5:$S$119,MATCH($EP$103, 'ECM Staff time by PoF'!$B$4:$R$4,0),FALSE),IF(ISERROR(VLOOKUP(CONCATENATE($A122,AB$66),'ECM Staff time by PoF'!$A$5:$S$119,MATCH($EP$103, 'ECM Staff time by PoF'!$A$4:$R$4,0),FALSE)), 0, VLOOKUP(CONCATENATE($A122,AB$66),'ECM Staff time by PoF'!$A$5:$S$119,MATCH($EP$103, 'ECM Staff time by PoF'!$A$4:$R$4,0),FALSE))))*AB84</f>
        <v>0</v>
      </c>
      <c r="FQ122" s="60">
        <f>IF($A122="",0,IF(VLOOKUP($A122,'ECM Staff time by PoF'!$B$5:$C$119,2,FALSE)="Not Applicable",VLOOKUP($A122,'ECM Staff time by PoF'!$B$5:$S$119,MATCH($EP$103, 'ECM Staff time by PoF'!$B$4:$R$4,0),FALSE),IF(ISERROR(VLOOKUP(CONCATENATE($A122,AC$66),'ECM Staff time by PoF'!$A$5:$S$119,MATCH($EP$103, 'ECM Staff time by PoF'!$A$4:$R$4,0),FALSE)), 0, VLOOKUP(CONCATENATE($A122,AC$66),'ECM Staff time by PoF'!$A$5:$S$119,MATCH($EP$103, 'ECM Staff time by PoF'!$A$4:$R$4,0),FALSE))))*AC84</f>
        <v>0</v>
      </c>
      <c r="FR122" s="60">
        <f>IF($A122="",0,IF(VLOOKUP($A122,'ECM Staff time by PoF'!$B$5:$C$119,2,FALSE)="Not Applicable",VLOOKUP($A122,'ECM Staff time by PoF'!$B$5:$S$119,MATCH($EP$103, 'ECM Staff time by PoF'!$B$4:$R$4,0),FALSE),IF(ISERROR(VLOOKUP(CONCATENATE($A122,AD$66),'ECM Staff time by PoF'!$A$5:$S$119,MATCH($EP$103, 'ECM Staff time by PoF'!$A$4:$R$4,0),FALSE)), 0, VLOOKUP(CONCATENATE($A122,AD$66),'ECM Staff time by PoF'!$A$5:$S$119,MATCH($EP$103, 'ECM Staff time by PoF'!$A$4:$R$4,0),FALSE))))*AD84</f>
        <v>0</v>
      </c>
      <c r="FS122" s="60">
        <f>IF($A122="",0,IF(VLOOKUP($A122,'ECM Staff time by PoF'!$B$5:$C$119,2,FALSE)="Not Applicable",VLOOKUP($A122,'ECM Staff time by PoF'!$B$5:$S$119,MATCH($EP$103, 'ECM Staff time by PoF'!$B$4:$R$4,0),FALSE),IF(ISERROR(VLOOKUP(CONCATENATE($A122,AE$66),'ECM Staff time by PoF'!$A$5:$S$119,MATCH($EP$103, 'ECM Staff time by PoF'!$A$4:$R$4,0),FALSE)), 0, VLOOKUP(CONCATENATE($A122,AE$66),'ECM Staff time by PoF'!$A$5:$S$119,MATCH($EP$103, 'ECM Staff time by PoF'!$A$4:$R$4,0),FALSE))))*AE84</f>
        <v>0</v>
      </c>
      <c r="FT122" s="60">
        <f>IF($A122="",0,IF(VLOOKUP($A122,'ECM Staff time by PoF'!$B$5:$C$119,2,FALSE)="Not Applicable",VLOOKUP($A122,'ECM Staff time by PoF'!$B$5:$S$119,MATCH($EP$103, 'ECM Staff time by PoF'!$B$4:$R$4,0),FALSE),IF(ISERROR(VLOOKUP(CONCATENATE($A122,AF$66),'ECM Staff time by PoF'!$A$5:$S$119,MATCH($EP$103, 'ECM Staff time by PoF'!$A$4:$R$4,0),FALSE)), 0, VLOOKUP(CONCATENATE($A122,AF$66),'ECM Staff time by PoF'!$A$5:$S$119,MATCH($EP$103, 'ECM Staff time by PoF'!$A$4:$R$4,0),FALSE))))*AF84</f>
        <v>0</v>
      </c>
      <c r="FU122" s="60">
        <f>IF($A122="",0,IF(VLOOKUP($A122,'ECM Staff time by PoF'!$B$5:$C$119,2,FALSE)="Not Applicable",VLOOKUP($A122,'ECM Staff time by PoF'!$B$5:$S$119,MATCH($EP$103, 'ECM Staff time by PoF'!$B$4:$R$4,0),FALSE),IF(ISERROR(VLOOKUP(CONCATENATE($A122,AG$66),'ECM Staff time by PoF'!$A$5:$S$119,MATCH($EP$103, 'ECM Staff time by PoF'!$A$4:$R$4,0),FALSE)), 0, VLOOKUP(CONCATENATE($A122,AG$66),'ECM Staff time by PoF'!$A$5:$S$119,MATCH($EP$103, 'ECM Staff time by PoF'!$A$4:$R$4,0),FALSE))))*AG84</f>
        <v>0</v>
      </c>
      <c r="FV122" s="60">
        <f>IF($A122="",0,IF(VLOOKUP($A122,'ECM Staff time by PoF'!$B$5:$C$119,2,FALSE)="Not Applicable",VLOOKUP($A122,'ECM Staff time by PoF'!$B$5:$S$119,MATCH($EP$103, 'ECM Staff time by PoF'!$B$4:$R$4,0),FALSE),IF(ISERROR(VLOOKUP(CONCATENATE($A122,AH$66),'ECM Staff time by PoF'!$A$5:$S$119,MATCH($EP$103, 'ECM Staff time by PoF'!$A$4:$R$4,0),FALSE)), 0, VLOOKUP(CONCATENATE($A122,AH$66),'ECM Staff time by PoF'!$A$5:$S$119,MATCH($EP$103, 'ECM Staff time by PoF'!$A$4:$R$4,0),FALSE))))*AH84</f>
        <v>0</v>
      </c>
      <c r="FW122" s="60">
        <f>IF($A122="",0,IF(VLOOKUP($A122,'ECM Staff time by PoF'!$B$5:$C$119,2,FALSE)="Not Applicable",VLOOKUP($A122,'ECM Staff time by PoF'!$B$5:$S$119,MATCH($EP$103, 'ECM Staff time by PoF'!$B$4:$R$4,0),FALSE),IF(ISERROR(VLOOKUP(CONCATENATE($A122,AI$66),'ECM Staff time by PoF'!$A$5:$S$119,MATCH($EP$103, 'ECM Staff time by PoF'!$A$4:$R$4,0),FALSE)), 0, VLOOKUP(CONCATENATE($A122,AI$66),'ECM Staff time by PoF'!$A$5:$S$119,MATCH($EP$103, 'ECM Staff time by PoF'!$A$4:$R$4,0),FALSE))))*AI84</f>
        <v>0</v>
      </c>
      <c r="FX122" s="60">
        <f>IF($A122="",0,IF(VLOOKUP($A122,'ECM Staff time by PoF'!$B$5:$C$119,2,FALSE)="Not Applicable",VLOOKUP($A122,'ECM Staff time by PoF'!$B$5:$S$119,MATCH($EP$103, 'ECM Staff time by PoF'!$B$4:$R$4,0),FALSE),IF(ISERROR(VLOOKUP(CONCATENATE($A122,AJ$66),'ECM Staff time by PoF'!$A$5:$S$119,MATCH($EP$103, 'ECM Staff time by PoF'!$A$4:$R$4,0),FALSE)), 0, VLOOKUP(CONCATENATE($A122,AJ$66),'ECM Staff time by PoF'!$A$5:$S$119,MATCH($EP$103, 'ECM Staff time by PoF'!$A$4:$R$4,0),FALSE))))*AJ84</f>
        <v>0</v>
      </c>
      <c r="FY122" s="60">
        <f>IF($A122="",0,IF(VLOOKUP($A122,'ECM Staff time by PoF'!$B$5:$C$119,2,FALSE)="Not Applicable",VLOOKUP($A122,'ECM Staff time by PoF'!$B$5:$S$119,MATCH($EP$103, 'ECM Staff time by PoF'!$B$4:$R$4,0),FALSE),IF(ISERROR(VLOOKUP(CONCATENATE($A122,AK$66),'ECM Staff time by PoF'!$A$5:$S$119,MATCH($EP$103, 'ECM Staff time by PoF'!$A$4:$R$4,0),FALSE)), 0, VLOOKUP(CONCATENATE($A122,AK$66),'ECM Staff time by PoF'!$A$5:$S$119,MATCH($EP$103, 'ECM Staff time by PoF'!$A$4:$R$4,0),FALSE))))*AK84</f>
        <v>0</v>
      </c>
      <c r="FZ122" s="60">
        <f>IF($A122="",0,IF(VLOOKUP($A122,'ECM Staff time by PoF'!$B$5:$C$119,2,FALSE)="Not Applicable",VLOOKUP($A122,'ECM Staff time by PoF'!$B$5:$S$119,MATCH($FZ$103, 'ECM Staff time by PoF'!$B$4:$R$4,0),FALSE),IF(ISERROR(VLOOKUP(CONCATENATE($A122,B$66),'ECM Staff time by PoF'!$A$5:$S$119,MATCH($FZ$103, 'ECM Staff time by PoF'!$A$4:$R$4,0),FALSE)), 0, VLOOKUP(CONCATENATE($A122,B$66),'ECM Staff time by PoF'!$A$5:$S$119,MATCH($FZ$103, 'ECM Staff time by PoF'!$A$4:$R$4,0),FALSE))))*B84</f>
        <v>0</v>
      </c>
      <c r="GA122" s="60">
        <f>IF($A122="",0,IF(VLOOKUP($A122,'ECM Staff time by PoF'!$B$5:$C$119,2,FALSE)="Not Applicable",VLOOKUP($A122,'ECM Staff time by PoF'!$B$5:$S$119,MATCH($FZ$103, 'ECM Staff time by PoF'!$B$4:$R$4,0),FALSE),IF(ISERROR(VLOOKUP(CONCATENATE($A122,C$66),'ECM Staff time by PoF'!$A$5:$S$119,MATCH($FZ$103, 'ECM Staff time by PoF'!$A$4:$R$4,0),FALSE)), 0, VLOOKUP(CONCATENATE($A122,C$66),'ECM Staff time by PoF'!$A$5:$S$119,MATCH($FZ$103, 'ECM Staff time by PoF'!$A$4:$R$4,0),FALSE))))*C84</f>
        <v>0</v>
      </c>
      <c r="GB122" s="60">
        <f>IF($A122="",0,IF(VLOOKUP($A122,'ECM Staff time by PoF'!$B$5:$C$119,2,FALSE)="Not Applicable",VLOOKUP($A122,'ECM Staff time by PoF'!$B$5:$S$119,MATCH($FZ$103, 'ECM Staff time by PoF'!$B$4:$R$4,0),FALSE),IF(ISERROR(VLOOKUP(CONCATENATE($A122,D$66),'ECM Staff time by PoF'!$A$5:$S$119,MATCH($FZ$103, 'ECM Staff time by PoF'!$A$4:$R$4,0),FALSE)), 0, VLOOKUP(CONCATENATE($A122,D$66),'ECM Staff time by PoF'!$A$5:$S$119,MATCH($FZ$103, 'ECM Staff time by PoF'!$A$4:$R$4,0),FALSE))))*D84</f>
        <v>0</v>
      </c>
      <c r="GC122" s="60">
        <f>IF($A122="",0,IF(VLOOKUP($A122,'ECM Staff time by PoF'!$B$5:$C$119,2,FALSE)="Not Applicable",VLOOKUP($A122,'ECM Staff time by PoF'!$B$5:$S$119,MATCH($FZ$103, 'ECM Staff time by PoF'!$B$4:$R$4,0),FALSE),IF(ISERROR(VLOOKUP(CONCATENATE($A122,E$66),'ECM Staff time by PoF'!$A$5:$S$119,MATCH($FZ$103, 'ECM Staff time by PoF'!$A$4:$R$4,0),FALSE)), 0, VLOOKUP(CONCATENATE($A122,E$66),'ECM Staff time by PoF'!$A$5:$S$119,MATCH($FZ$103, 'ECM Staff time by PoF'!$A$4:$R$4,0),FALSE))))*E84</f>
        <v>0</v>
      </c>
      <c r="GD122" s="60">
        <f>IF($A122="",0,IF(VLOOKUP($A122,'ECM Staff time by PoF'!$B$5:$C$119,2,FALSE)="Not Applicable",VLOOKUP($A122,'ECM Staff time by PoF'!$B$5:$S$119,MATCH($FZ$103, 'ECM Staff time by PoF'!$B$4:$R$4,0),FALSE),IF(ISERROR(VLOOKUP(CONCATENATE($A122,F$66),'ECM Staff time by PoF'!$A$5:$S$119,MATCH($FZ$103, 'ECM Staff time by PoF'!$A$4:$R$4,0),FALSE)), 0, VLOOKUP(CONCATENATE($A122,F$66),'ECM Staff time by PoF'!$A$5:$S$119,MATCH($FZ$103, 'ECM Staff time by PoF'!$A$4:$R$4,0),FALSE))))*F84</f>
        <v>0</v>
      </c>
      <c r="GE122" s="60">
        <f>IF($A122="",0,IF(VLOOKUP($A122,'ECM Staff time by PoF'!$B$5:$C$119,2,FALSE)="Not Applicable",VLOOKUP($A122,'ECM Staff time by PoF'!$B$5:$S$119,MATCH($FZ$103, 'ECM Staff time by PoF'!$B$4:$R$4,0),FALSE),IF(ISERROR(VLOOKUP(CONCATENATE($A122,G$66),'ECM Staff time by PoF'!$A$5:$S$119,MATCH($FZ$103, 'ECM Staff time by PoF'!$A$4:$R$4,0),FALSE)), 0, VLOOKUP(CONCATENATE($A122,G$66),'ECM Staff time by PoF'!$A$5:$S$119,MATCH($FZ$103, 'ECM Staff time by PoF'!$A$4:$R$4,0),FALSE))))*G84</f>
        <v>0</v>
      </c>
      <c r="GF122" s="60">
        <f>IF($A122="",0,IF(VLOOKUP($A122,'ECM Staff time by PoF'!$B$5:$C$119,2,FALSE)="Not Applicable",VLOOKUP($A122,'ECM Staff time by PoF'!$B$5:$S$119,MATCH($FZ$103, 'ECM Staff time by PoF'!$B$4:$R$4,0),FALSE),IF(ISERROR(VLOOKUP(CONCATENATE($A122,H$66),'ECM Staff time by PoF'!$A$5:$S$119,MATCH($FZ$103, 'ECM Staff time by PoF'!$A$4:$R$4,0),FALSE)), 0, VLOOKUP(CONCATENATE($A122,H$66),'ECM Staff time by PoF'!$A$5:$S$119,MATCH($FZ$103, 'ECM Staff time by PoF'!$A$4:$R$4,0),FALSE))))*H84</f>
        <v>0</v>
      </c>
      <c r="GG122" s="60">
        <f>IF($A122="",0,IF(VLOOKUP($A122,'ECM Staff time by PoF'!$B$5:$C$119,2,FALSE)="Not Applicable",VLOOKUP($A122,'ECM Staff time by PoF'!$B$5:$S$119,MATCH($FZ$103, 'ECM Staff time by PoF'!$B$4:$R$4,0),FALSE),IF(ISERROR(VLOOKUP(CONCATENATE($A122,I$66),'ECM Staff time by PoF'!$A$5:$S$119,MATCH($FZ$103, 'ECM Staff time by PoF'!$A$4:$R$4,0),FALSE)), 0, VLOOKUP(CONCATENATE($A122,I$66),'ECM Staff time by PoF'!$A$5:$S$119,MATCH($FZ$103, 'ECM Staff time by PoF'!$A$4:$R$4,0),FALSE))))*I84</f>
        <v>0</v>
      </c>
      <c r="GH122" s="60">
        <f>IF($A122="",0,IF(VLOOKUP($A122,'ECM Staff time by PoF'!$B$5:$C$119,2,FALSE)="Not Applicable",VLOOKUP($A122,'ECM Staff time by PoF'!$B$5:$S$119,MATCH($FZ$103, 'ECM Staff time by PoF'!$B$4:$R$4,0),FALSE),IF(ISERROR(VLOOKUP(CONCATENATE($A122,J$66),'ECM Staff time by PoF'!$A$5:$S$119,MATCH($FZ$103, 'ECM Staff time by PoF'!$A$4:$R$4,0),FALSE)), 0, VLOOKUP(CONCATENATE($A122,J$66),'ECM Staff time by PoF'!$A$5:$S$119,MATCH($FZ$103, 'ECM Staff time by PoF'!$A$4:$R$4,0),FALSE))))*J84</f>
        <v>0</v>
      </c>
      <c r="GI122" s="60">
        <f>IF($A122="",0,IF(VLOOKUP($A122,'ECM Staff time by PoF'!$B$5:$C$119,2,FALSE)="Not Applicable",VLOOKUP($A122,'ECM Staff time by PoF'!$B$5:$S$119,MATCH($FZ$103, 'ECM Staff time by PoF'!$B$4:$R$4,0),FALSE),IF(ISERROR(VLOOKUP(CONCATENATE($A122,K$66),'ECM Staff time by PoF'!$A$5:$S$119,MATCH($FZ$103, 'ECM Staff time by PoF'!$A$4:$R$4,0),FALSE)), 0, VLOOKUP(CONCATENATE($A122,K$66),'ECM Staff time by PoF'!$A$5:$S$119,MATCH($FZ$103, 'ECM Staff time by PoF'!$A$4:$R$4,0),FALSE))))*K84</f>
        <v>0</v>
      </c>
      <c r="GJ122" s="60">
        <f>IF($A122="",0,IF(VLOOKUP($A122,'ECM Staff time by PoF'!$B$5:$C$119,2,FALSE)="Not Applicable",VLOOKUP($A122,'ECM Staff time by PoF'!$B$5:$S$119,MATCH($FZ$103, 'ECM Staff time by PoF'!$B$4:$R$4,0),FALSE),IF(ISERROR(VLOOKUP(CONCATENATE($A122,L$66),'ECM Staff time by PoF'!$A$5:$S$119,MATCH($FZ$103, 'ECM Staff time by PoF'!$A$4:$R$4,0),FALSE)), 0, VLOOKUP(CONCATENATE($A122,L$66),'ECM Staff time by PoF'!$A$5:$S$119,MATCH($FZ$103, 'ECM Staff time by PoF'!$A$4:$R$4,0),FALSE))))*L84</f>
        <v>0</v>
      </c>
      <c r="GK122" s="60">
        <f>IF($A122="",0,IF(VLOOKUP($A122,'ECM Staff time by PoF'!$B$5:$C$119,2,FALSE)="Not Applicable",VLOOKUP($A122,'ECM Staff time by PoF'!$B$5:$S$119,MATCH($FZ$103, 'ECM Staff time by PoF'!$B$4:$R$4,0),FALSE),IF(ISERROR(VLOOKUP(CONCATENATE($A122,M$66),'ECM Staff time by PoF'!$A$5:$S$119,MATCH($FZ$103, 'ECM Staff time by PoF'!$A$4:$R$4,0),FALSE)), 0, VLOOKUP(CONCATENATE($A122,M$66),'ECM Staff time by PoF'!$A$5:$S$119,MATCH($FZ$103, 'ECM Staff time by PoF'!$A$4:$R$4,0),FALSE))))*M84</f>
        <v>0</v>
      </c>
      <c r="GL122" s="60">
        <f>IF($A122="",0,IF(VLOOKUP($A122,'ECM Staff time by PoF'!$B$5:$C$119,2,FALSE)="Not Applicable",VLOOKUP($A122,'ECM Staff time by PoF'!$B$5:$S$119,MATCH($FZ$103, 'ECM Staff time by PoF'!$B$4:$R$4,0),FALSE),IF(ISERROR(VLOOKUP(CONCATENATE($A122,N$66),'ECM Staff time by PoF'!$A$5:$S$119,MATCH($FZ$103, 'ECM Staff time by PoF'!$A$4:$R$4,0),FALSE)), 0, VLOOKUP(CONCATENATE($A122,N$66),'ECM Staff time by PoF'!$A$5:$S$119,MATCH($FZ$103, 'ECM Staff time by PoF'!$A$4:$R$4,0),FALSE))))*N84</f>
        <v>0</v>
      </c>
      <c r="GM122" s="60">
        <f>IF($A122="",0,IF(VLOOKUP($A122,'ECM Staff time by PoF'!$B$5:$C$119,2,FALSE)="Not Applicable",VLOOKUP($A122,'ECM Staff time by PoF'!$B$5:$S$119,MATCH($FZ$103, 'ECM Staff time by PoF'!$B$4:$R$4,0),FALSE),IF(ISERROR(VLOOKUP(CONCATENATE($A122,O$66),'ECM Staff time by PoF'!$A$5:$S$119,MATCH($FZ$103, 'ECM Staff time by PoF'!$A$4:$R$4,0),FALSE)), 0, VLOOKUP(CONCATENATE($A122,O$66),'ECM Staff time by PoF'!$A$5:$S$119,MATCH($FZ$103, 'ECM Staff time by PoF'!$A$4:$R$4,0),FALSE))))*O84</f>
        <v>0</v>
      </c>
      <c r="GN122" s="60">
        <f>IF($A122="",0,IF(VLOOKUP($A122,'ECM Staff time by PoF'!$B$5:$C$119,2,FALSE)="Not Applicable",VLOOKUP($A122,'ECM Staff time by PoF'!$B$5:$S$119,MATCH($FZ$103, 'ECM Staff time by PoF'!$B$4:$R$4,0),FALSE),IF(ISERROR(VLOOKUP(CONCATENATE($A122,P$66),'ECM Staff time by PoF'!$A$5:$S$119,MATCH($FZ$103, 'ECM Staff time by PoF'!$A$4:$R$4,0),FALSE)), 0, VLOOKUP(CONCATENATE($A122,P$66),'ECM Staff time by PoF'!$A$5:$S$119,MATCH($FZ$103, 'ECM Staff time by PoF'!$A$4:$R$4,0),FALSE))))*P84</f>
        <v>0</v>
      </c>
      <c r="GO122" s="60">
        <f>IF($A122="",0,IF(VLOOKUP($A122,'ECM Staff time by PoF'!$B$5:$C$119,2,FALSE)="Not Applicable",VLOOKUP($A122,'ECM Staff time by PoF'!$B$5:$S$119,MATCH($FZ$103, 'ECM Staff time by PoF'!$B$4:$R$4,0),FALSE),IF(ISERROR(VLOOKUP(CONCATENATE($A122,Q$66),'ECM Staff time by PoF'!$A$5:$S$119,MATCH($FZ$103, 'ECM Staff time by PoF'!$A$4:$R$4,0),FALSE)), 0, VLOOKUP(CONCATENATE($A122,Q$66),'ECM Staff time by PoF'!$A$5:$S$119,MATCH($FZ$103, 'ECM Staff time by PoF'!$A$4:$R$4,0),FALSE))))*Q84</f>
        <v>0</v>
      </c>
      <c r="GP122" s="60">
        <f>IF($A122="",0,IF(VLOOKUP($A122,'ECM Staff time by PoF'!$B$5:$C$119,2,FALSE)="Not Applicable",VLOOKUP($A122,'ECM Staff time by PoF'!$B$5:$S$119,MATCH($FZ$103, 'ECM Staff time by PoF'!$B$4:$R$4,0),FALSE),IF(ISERROR(VLOOKUP(CONCATENATE($A122,R$66),'ECM Staff time by PoF'!$A$5:$S$119,MATCH($FZ$103, 'ECM Staff time by PoF'!$A$4:$R$4,0),FALSE)), 0, VLOOKUP(CONCATENATE($A122,R$66),'ECM Staff time by PoF'!$A$5:$S$119,MATCH($FZ$103, 'ECM Staff time by PoF'!$A$4:$R$4,0),FALSE))))*R84</f>
        <v>0</v>
      </c>
      <c r="GQ122" s="60">
        <f>IF($A122="",0,IF(VLOOKUP($A122,'ECM Staff time by PoF'!$B$5:$C$119,2,FALSE)="Not Applicable",VLOOKUP($A122,'ECM Staff time by PoF'!$B$5:$S$119,MATCH($FZ$103, 'ECM Staff time by PoF'!$B$4:$R$4,0),FALSE),IF(ISERROR(VLOOKUP(CONCATENATE($A122,S$66),'ECM Staff time by PoF'!$A$5:$S$119,MATCH($FZ$103, 'ECM Staff time by PoF'!$A$4:$R$4,0),FALSE)), 0, VLOOKUP(CONCATENATE($A122,S$66),'ECM Staff time by PoF'!$A$5:$S$119,MATCH($FZ$103, 'ECM Staff time by PoF'!$A$4:$R$4,0),FALSE))))*S84</f>
        <v>0</v>
      </c>
      <c r="GR122" s="60">
        <f>IF($A122="",0,IF(VLOOKUP($A122,'ECM Staff time by PoF'!$B$5:$C$119,2,FALSE)="Not Applicable",VLOOKUP($A122,'ECM Staff time by PoF'!$B$5:$S$119,MATCH($FZ$103, 'ECM Staff time by PoF'!$B$4:$R$4,0),FALSE),IF(ISERROR(VLOOKUP(CONCATENATE($A122,T$66),'ECM Staff time by PoF'!$A$5:$S$119,MATCH($FZ$103, 'ECM Staff time by PoF'!$A$4:$R$4,0),FALSE)), 0, VLOOKUP(CONCATENATE($A122,T$66),'ECM Staff time by PoF'!$A$5:$S$119,MATCH($FZ$103, 'ECM Staff time by PoF'!$A$4:$R$4,0),FALSE))))*T84</f>
        <v>0</v>
      </c>
      <c r="GS122" s="60">
        <f>IF($A122="",0,IF(VLOOKUP($A122,'ECM Staff time by PoF'!$B$5:$C$119,2,FALSE)="Not Applicable",VLOOKUP($A122,'ECM Staff time by PoF'!$B$5:$S$119,MATCH($FZ$103, 'ECM Staff time by PoF'!$B$4:$R$4,0),FALSE),IF(ISERROR(VLOOKUP(CONCATENATE($A122,U$66),'ECM Staff time by PoF'!$A$5:$S$119,MATCH($FZ$103, 'ECM Staff time by PoF'!$A$4:$R$4,0),FALSE)), 0, VLOOKUP(CONCATENATE($A122,U$66),'ECM Staff time by PoF'!$A$5:$S$119,MATCH($FZ$103, 'ECM Staff time by PoF'!$A$4:$R$4,0),FALSE))))*U84</f>
        <v>0</v>
      </c>
      <c r="GT122" s="60">
        <f>IF($A122="",0,IF(VLOOKUP($A122,'ECM Staff time by PoF'!$B$5:$C$119,2,FALSE)="Not Applicable",VLOOKUP($A122,'ECM Staff time by PoF'!$B$5:$S$119,MATCH($FZ$103, 'ECM Staff time by PoF'!$B$4:$R$4,0),FALSE),IF(ISERROR(VLOOKUP(CONCATENATE($A122,V$66),'ECM Staff time by PoF'!$A$5:$S$119,MATCH($FZ$103, 'ECM Staff time by PoF'!$A$4:$R$4,0),FALSE)), 0, VLOOKUP(CONCATENATE($A122,V$66),'ECM Staff time by PoF'!$A$5:$S$119,MATCH($FZ$103, 'ECM Staff time by PoF'!$A$4:$R$4,0),FALSE))))*V84</f>
        <v>0</v>
      </c>
      <c r="GU122" s="60">
        <f>IF($A122="",0,IF(VLOOKUP($A122,'ECM Staff time by PoF'!$B$5:$C$119,2,FALSE)="Not Applicable",VLOOKUP($A122,'ECM Staff time by PoF'!$B$5:$S$119,MATCH($FZ$103, 'ECM Staff time by PoF'!$B$4:$R$4,0),FALSE),IF(ISERROR(VLOOKUP(CONCATENATE($A122,W$66),'ECM Staff time by PoF'!$A$5:$S$119,MATCH($FZ$103, 'ECM Staff time by PoF'!$A$4:$R$4,0),FALSE)), 0, VLOOKUP(CONCATENATE($A122,W$66),'ECM Staff time by PoF'!$A$5:$S$119,MATCH($FZ$103, 'ECM Staff time by PoF'!$A$4:$R$4,0),FALSE))))*W84</f>
        <v>0</v>
      </c>
      <c r="GV122" s="60">
        <f>IF($A122="",0,IF(VLOOKUP($A122,'ECM Staff time by PoF'!$B$5:$C$119,2,FALSE)="Not Applicable",VLOOKUP($A122,'ECM Staff time by PoF'!$B$5:$S$119,MATCH($FZ$103, 'ECM Staff time by PoF'!$B$4:$R$4,0),FALSE),IF(ISERROR(VLOOKUP(CONCATENATE($A122,X$66),'ECM Staff time by PoF'!$A$5:$S$119,MATCH($FZ$103, 'ECM Staff time by PoF'!$A$4:$R$4,0),FALSE)), 0, VLOOKUP(CONCATENATE($A122,X$66),'ECM Staff time by PoF'!$A$5:$S$119,MATCH($FZ$103, 'ECM Staff time by PoF'!$A$4:$R$4,0),FALSE))))*X84</f>
        <v>0</v>
      </c>
      <c r="GW122" s="60">
        <f>IF($A122="",0,IF(VLOOKUP($A122,'ECM Staff time by PoF'!$B$5:$C$119,2,FALSE)="Not Applicable",VLOOKUP($A122,'ECM Staff time by PoF'!$B$5:$S$119,MATCH($FZ$103, 'ECM Staff time by PoF'!$B$4:$R$4,0),FALSE),IF(ISERROR(VLOOKUP(CONCATENATE($A122,Y$66),'ECM Staff time by PoF'!$A$5:$S$119,MATCH($FZ$103, 'ECM Staff time by PoF'!$A$4:$R$4,0),FALSE)), 0, VLOOKUP(CONCATENATE($A122,Y$66),'ECM Staff time by PoF'!$A$5:$S$119,MATCH($FZ$103, 'ECM Staff time by PoF'!$A$4:$R$4,0),FALSE))))*Y84</f>
        <v>0</v>
      </c>
      <c r="GX122" s="60">
        <f>IF($A122="",0,IF(VLOOKUP($A122,'ECM Staff time by PoF'!$B$5:$C$119,2,FALSE)="Not Applicable",VLOOKUP($A122,'ECM Staff time by PoF'!$B$5:$S$119,MATCH($FZ$103, 'ECM Staff time by PoF'!$B$4:$R$4,0),FALSE),IF(ISERROR(VLOOKUP(CONCATENATE($A122,Z$66),'ECM Staff time by PoF'!$A$5:$S$119,MATCH($FZ$103, 'ECM Staff time by PoF'!$A$4:$R$4,0),FALSE)), 0, VLOOKUP(CONCATENATE($A122,Z$66),'ECM Staff time by PoF'!$A$5:$S$119,MATCH($FZ$103, 'ECM Staff time by PoF'!$A$4:$R$4,0),FALSE))))*Z84</f>
        <v>0</v>
      </c>
      <c r="GY122" s="60">
        <f>IF($A122="",0,IF(VLOOKUP($A122,'ECM Staff time by PoF'!$B$5:$C$119,2,FALSE)="Not Applicable",VLOOKUP($A122,'ECM Staff time by PoF'!$B$5:$S$119,MATCH($FZ$103, 'ECM Staff time by PoF'!$B$4:$R$4,0),FALSE),IF(ISERROR(VLOOKUP(CONCATENATE($A122,AA$66),'ECM Staff time by PoF'!$A$5:$S$119,MATCH($FZ$103, 'ECM Staff time by PoF'!$A$4:$R$4,0),FALSE)), 0, VLOOKUP(CONCATENATE($A122,AA$66),'ECM Staff time by PoF'!$A$5:$S$119,MATCH($FZ$103, 'ECM Staff time by PoF'!$A$4:$R$4,0),FALSE))))*AA84</f>
        <v>0</v>
      </c>
      <c r="GZ122" s="60">
        <f>IF($A122="",0,IF(VLOOKUP($A122,'ECM Staff time by PoF'!$B$5:$C$119,2,FALSE)="Not Applicable",VLOOKUP($A122,'ECM Staff time by PoF'!$B$5:$S$119,MATCH($FZ$103, 'ECM Staff time by PoF'!$B$4:$R$4,0),FALSE),IF(ISERROR(VLOOKUP(CONCATENATE($A122,AB$66),'ECM Staff time by PoF'!$A$5:$S$119,MATCH($FZ$103, 'ECM Staff time by PoF'!$A$4:$R$4,0),FALSE)), 0, VLOOKUP(CONCATENATE($A122,AB$66),'ECM Staff time by PoF'!$A$5:$S$119,MATCH($FZ$103, 'ECM Staff time by PoF'!$A$4:$R$4,0),FALSE))))*AB84</f>
        <v>0</v>
      </c>
      <c r="HA122" s="60">
        <f>IF($A122="",0,IF(VLOOKUP($A122,'ECM Staff time by PoF'!$B$5:$C$119,2,FALSE)="Not Applicable",VLOOKUP($A122,'ECM Staff time by PoF'!$B$5:$S$119,MATCH($FZ$103, 'ECM Staff time by PoF'!$B$4:$R$4,0),FALSE),IF(ISERROR(VLOOKUP(CONCATENATE($A122,AC$66),'ECM Staff time by PoF'!$A$5:$S$119,MATCH($FZ$103, 'ECM Staff time by PoF'!$A$4:$R$4,0),FALSE)), 0, VLOOKUP(CONCATENATE($A122,AC$66),'ECM Staff time by PoF'!$A$5:$S$119,MATCH($FZ$103, 'ECM Staff time by PoF'!$A$4:$R$4,0),FALSE))))*AC84</f>
        <v>0</v>
      </c>
      <c r="HB122" s="60">
        <f>IF($A122="",0,IF(VLOOKUP($A122,'ECM Staff time by PoF'!$B$5:$C$119,2,FALSE)="Not Applicable",VLOOKUP($A122,'ECM Staff time by PoF'!$B$5:$S$119,MATCH($FZ$103, 'ECM Staff time by PoF'!$B$4:$R$4,0),FALSE),IF(ISERROR(VLOOKUP(CONCATENATE($A122,AD$66),'ECM Staff time by PoF'!$A$5:$S$119,MATCH($FZ$103, 'ECM Staff time by PoF'!$A$4:$R$4,0),FALSE)), 0, VLOOKUP(CONCATENATE($A122,AD$66),'ECM Staff time by PoF'!$A$5:$S$119,MATCH($FZ$103, 'ECM Staff time by PoF'!$A$4:$R$4,0),FALSE))))*AD84</f>
        <v>0</v>
      </c>
      <c r="HC122" s="60">
        <f>IF($A122="",0,IF(VLOOKUP($A122,'ECM Staff time by PoF'!$B$5:$C$119,2,FALSE)="Not Applicable",VLOOKUP($A122,'ECM Staff time by PoF'!$B$5:$S$119,MATCH($FZ$103, 'ECM Staff time by PoF'!$B$4:$R$4,0),FALSE),IF(ISERROR(VLOOKUP(CONCATENATE($A122,AE$66),'ECM Staff time by PoF'!$A$5:$S$119,MATCH($FZ$103, 'ECM Staff time by PoF'!$A$4:$R$4,0),FALSE)), 0, VLOOKUP(CONCATENATE($A122,AE$66),'ECM Staff time by PoF'!$A$5:$S$119,MATCH($FZ$103, 'ECM Staff time by PoF'!$A$4:$R$4,0),FALSE))))*AE84</f>
        <v>0</v>
      </c>
      <c r="HD122" s="60">
        <f>IF($A122="",0,IF(VLOOKUP($A122,'ECM Staff time by PoF'!$B$5:$C$119,2,FALSE)="Not Applicable",VLOOKUP($A122,'ECM Staff time by PoF'!$B$5:$S$119,MATCH($FZ$103, 'ECM Staff time by PoF'!$B$4:$R$4,0),FALSE),IF(ISERROR(VLOOKUP(CONCATENATE($A122,AF$66),'ECM Staff time by PoF'!$A$5:$S$119,MATCH($FZ$103, 'ECM Staff time by PoF'!$A$4:$R$4,0),FALSE)), 0, VLOOKUP(CONCATENATE($A122,AF$66),'ECM Staff time by PoF'!$A$5:$S$119,MATCH($FZ$103, 'ECM Staff time by PoF'!$A$4:$R$4,0),FALSE))))*AF84</f>
        <v>0</v>
      </c>
      <c r="HE122" s="60">
        <f>IF($A122="",0,IF(VLOOKUP($A122,'ECM Staff time by PoF'!$B$5:$C$119,2,FALSE)="Not Applicable",VLOOKUP($A122,'ECM Staff time by PoF'!$B$5:$S$119,MATCH($FZ$103, 'ECM Staff time by PoF'!$B$4:$R$4,0),FALSE),IF(ISERROR(VLOOKUP(CONCATENATE($A122,AG$66),'ECM Staff time by PoF'!$A$5:$S$119,MATCH($FZ$103, 'ECM Staff time by PoF'!$A$4:$R$4,0),FALSE)), 0, VLOOKUP(CONCATENATE($A122,AG$66),'ECM Staff time by PoF'!$A$5:$S$119,MATCH($FZ$103, 'ECM Staff time by PoF'!$A$4:$R$4,0),FALSE))))*AG84</f>
        <v>0</v>
      </c>
      <c r="HF122" s="60">
        <f>IF($A122="",0,IF(VLOOKUP($A122,'ECM Staff time by PoF'!$B$5:$C$119,2,FALSE)="Not Applicable",VLOOKUP($A122,'ECM Staff time by PoF'!$B$5:$S$119,MATCH($FZ$103, 'ECM Staff time by PoF'!$B$4:$R$4,0),FALSE),IF(ISERROR(VLOOKUP(CONCATENATE($A122,AH$66),'ECM Staff time by PoF'!$A$5:$S$119,MATCH($FZ$103, 'ECM Staff time by PoF'!$A$4:$R$4,0),FALSE)), 0, VLOOKUP(CONCATENATE($A122,AH$66),'ECM Staff time by PoF'!$A$5:$S$119,MATCH($FZ$103, 'ECM Staff time by PoF'!$A$4:$R$4,0),FALSE))))*AH84</f>
        <v>0</v>
      </c>
      <c r="HG122" s="60">
        <f>IF($A122="",0,IF(VLOOKUP($A122,'ECM Staff time by PoF'!$B$5:$C$119,2,FALSE)="Not Applicable",VLOOKUP($A122,'ECM Staff time by PoF'!$B$5:$S$119,MATCH($FZ$103, 'ECM Staff time by PoF'!$B$4:$R$4,0),FALSE),IF(ISERROR(VLOOKUP(CONCATENATE($A122,AI$66),'ECM Staff time by PoF'!$A$5:$S$119,MATCH($FZ$103, 'ECM Staff time by PoF'!$A$4:$R$4,0),FALSE)), 0, VLOOKUP(CONCATENATE($A122,AI$66),'ECM Staff time by PoF'!$A$5:$S$119,MATCH($FZ$103, 'ECM Staff time by PoF'!$A$4:$R$4,0),FALSE))))*AI84</f>
        <v>0</v>
      </c>
      <c r="HH122" s="60">
        <f>IF($A122="",0,IF(VLOOKUP($A122,'ECM Staff time by PoF'!$B$5:$C$119,2,FALSE)="Not Applicable",VLOOKUP($A122,'ECM Staff time by PoF'!$B$5:$S$119,MATCH($FZ$103, 'ECM Staff time by PoF'!$B$4:$R$4,0),FALSE),IF(ISERROR(VLOOKUP(CONCATENATE($A122,AJ$66),'ECM Staff time by PoF'!$A$5:$S$119,MATCH($FZ$103, 'ECM Staff time by PoF'!$A$4:$R$4,0),FALSE)), 0, VLOOKUP(CONCATENATE($A122,AJ$66),'ECM Staff time by PoF'!$A$5:$S$119,MATCH($FZ$103, 'ECM Staff time by PoF'!$A$4:$R$4,0),FALSE))))*AJ84</f>
        <v>0</v>
      </c>
      <c r="HI122" s="60">
        <f>IF($A122="",0,IF(VLOOKUP($A122,'ECM Staff time by PoF'!$B$5:$C$119,2,FALSE)="Not Applicable",VLOOKUP($A122,'ECM Staff time by PoF'!$B$5:$S$119,MATCH($FZ$103, 'ECM Staff time by PoF'!$B$4:$R$4,0),FALSE),IF(ISERROR(VLOOKUP(CONCATENATE($A122,AK$66),'ECM Staff time by PoF'!$A$5:$S$119,MATCH($FZ$103, 'ECM Staff time by PoF'!$A$4:$R$4,0),FALSE)), 0, VLOOKUP(CONCATENATE($A122,AK$66),'ECM Staff time by PoF'!$A$5:$S$119,MATCH($FZ$103, 'ECM Staff time by PoF'!$A$4:$R$4,0),FALSE))))*AK84</f>
        <v>0</v>
      </c>
      <c r="HJ122" s="60">
        <f>IF($A122="",0,IF(VLOOKUP($A122,'ECM Staff time by PoF'!$B$5:$C$119,2,FALSE)="Not Applicable",VLOOKUP($A122,'ECM Staff time by PoF'!$B$5:$S$119,MATCH($HJ$103, 'ECM Staff time by PoF'!$B$4:$R$4,0),FALSE),IF(ISERROR(VLOOKUP(CONCATENATE($A122,B$66),'ECM Staff time by PoF'!$A$5:$S$119,MATCH($HJ$103, 'ECM Staff time by PoF'!$A$4:$R$4,0),FALSE)), 0, VLOOKUP(CONCATENATE($A122,B$66),'ECM Staff time by PoF'!$A$5:$S$119,MATCH($HJ$103, 'ECM Staff time by PoF'!$A$4:$R$4,0),FALSE))))*B84</f>
        <v>0</v>
      </c>
      <c r="HK122" s="60">
        <f>IF($A122="",0,IF(VLOOKUP($A122,'ECM Staff time by PoF'!$B$5:$C$119,2,FALSE)="Not Applicable",VLOOKUP($A122,'ECM Staff time by PoF'!$B$5:$S$119,MATCH($HJ$103, 'ECM Staff time by PoF'!$B$4:$R$4,0),FALSE),IF(ISERROR(VLOOKUP(CONCATENATE($A122,C$66),'ECM Staff time by PoF'!$A$5:$S$119,MATCH($HJ$103, 'ECM Staff time by PoF'!$A$4:$R$4,0),FALSE)), 0, VLOOKUP(CONCATENATE($A122,C$66),'ECM Staff time by PoF'!$A$5:$S$119,MATCH($HJ$103, 'ECM Staff time by PoF'!$A$4:$R$4,0),FALSE))))*C84</f>
        <v>0</v>
      </c>
      <c r="HL122" s="60">
        <f>IF($A122="",0,IF(VLOOKUP($A122,'ECM Staff time by PoF'!$B$5:$C$119,2,FALSE)="Not Applicable",VLOOKUP($A122,'ECM Staff time by PoF'!$B$5:$S$119,MATCH($HJ$103, 'ECM Staff time by PoF'!$B$4:$R$4,0),FALSE),IF(ISERROR(VLOOKUP(CONCATENATE($A122,D$66),'ECM Staff time by PoF'!$A$5:$S$119,MATCH($HJ$103, 'ECM Staff time by PoF'!$A$4:$R$4,0),FALSE)), 0, VLOOKUP(CONCATENATE($A122,D$66),'ECM Staff time by PoF'!$A$5:$S$119,MATCH($HJ$103, 'ECM Staff time by PoF'!$A$4:$R$4,0),FALSE))))*D84</f>
        <v>0</v>
      </c>
      <c r="HM122" s="60">
        <f>IF($A122="",0,IF(VLOOKUP($A122,'ECM Staff time by PoF'!$B$5:$C$119,2,FALSE)="Not Applicable",VLOOKUP($A122,'ECM Staff time by PoF'!$B$5:$S$119,MATCH($HJ$103, 'ECM Staff time by PoF'!$B$4:$R$4,0),FALSE),IF(ISERROR(VLOOKUP(CONCATENATE($A122,E$66),'ECM Staff time by PoF'!$A$5:$S$119,MATCH($HJ$103, 'ECM Staff time by PoF'!$A$4:$R$4,0),FALSE)), 0, VLOOKUP(CONCATENATE($A122,E$66),'ECM Staff time by PoF'!$A$5:$S$119,MATCH($HJ$103, 'ECM Staff time by PoF'!$A$4:$R$4,0),FALSE))))*E84</f>
        <v>0</v>
      </c>
      <c r="HN122" s="60">
        <f>IF($A122="",0,IF(VLOOKUP($A122,'ECM Staff time by PoF'!$B$5:$C$119,2,FALSE)="Not Applicable",VLOOKUP($A122,'ECM Staff time by PoF'!$B$5:$S$119,MATCH($HJ$103, 'ECM Staff time by PoF'!$B$4:$R$4,0),FALSE),IF(ISERROR(VLOOKUP(CONCATENATE($A122,F$66),'ECM Staff time by PoF'!$A$5:$S$119,MATCH($HJ$103, 'ECM Staff time by PoF'!$A$4:$R$4,0),FALSE)), 0, VLOOKUP(CONCATENATE($A122,F$66),'ECM Staff time by PoF'!$A$5:$S$119,MATCH($HJ$103, 'ECM Staff time by PoF'!$A$4:$R$4,0),FALSE))))*F84</f>
        <v>0</v>
      </c>
      <c r="HO122" s="60">
        <f>IF($A122="",0,IF(VLOOKUP($A122,'ECM Staff time by PoF'!$B$5:$C$119,2,FALSE)="Not Applicable",VLOOKUP($A122,'ECM Staff time by PoF'!$B$5:$S$119,MATCH($HJ$103, 'ECM Staff time by PoF'!$B$4:$R$4,0),FALSE),IF(ISERROR(VLOOKUP(CONCATENATE($A122,G$66),'ECM Staff time by PoF'!$A$5:$S$119,MATCH($HJ$103, 'ECM Staff time by PoF'!$A$4:$R$4,0),FALSE)), 0, VLOOKUP(CONCATENATE($A122,G$66),'ECM Staff time by PoF'!$A$5:$S$119,MATCH($HJ$103, 'ECM Staff time by PoF'!$A$4:$R$4,0),FALSE))))*G84</f>
        <v>0</v>
      </c>
      <c r="HP122" s="60">
        <f>IF($A122="",0,IF(VLOOKUP($A122,'ECM Staff time by PoF'!$B$5:$C$119,2,FALSE)="Not Applicable",VLOOKUP($A122,'ECM Staff time by PoF'!$B$5:$S$119,MATCH($HJ$103, 'ECM Staff time by PoF'!$B$4:$R$4,0),FALSE),IF(ISERROR(VLOOKUP(CONCATENATE($A122,H$66),'ECM Staff time by PoF'!$A$5:$S$119,MATCH($HJ$103, 'ECM Staff time by PoF'!$A$4:$R$4,0),FALSE)), 0, VLOOKUP(CONCATENATE($A122,H$66),'ECM Staff time by PoF'!$A$5:$S$119,MATCH($HJ$103, 'ECM Staff time by PoF'!$A$4:$R$4,0),FALSE))))*H84</f>
        <v>0</v>
      </c>
      <c r="HQ122" s="60">
        <f>IF($A122="",0,IF(VLOOKUP($A122,'ECM Staff time by PoF'!$B$5:$C$119,2,FALSE)="Not Applicable",VLOOKUP($A122,'ECM Staff time by PoF'!$B$5:$S$119,MATCH($HJ$103, 'ECM Staff time by PoF'!$B$4:$R$4,0),FALSE),IF(ISERROR(VLOOKUP(CONCATENATE($A122,I$66),'ECM Staff time by PoF'!$A$5:$S$119,MATCH($HJ$103, 'ECM Staff time by PoF'!$A$4:$R$4,0),FALSE)), 0, VLOOKUP(CONCATENATE($A122,I$66),'ECM Staff time by PoF'!$A$5:$S$119,MATCH($HJ$103, 'ECM Staff time by PoF'!$A$4:$R$4,0),FALSE))))*I84</f>
        <v>0</v>
      </c>
      <c r="HR122" s="60">
        <f>IF($A122="",0,IF(VLOOKUP($A122,'ECM Staff time by PoF'!$B$5:$C$119,2,FALSE)="Not Applicable",VLOOKUP($A122,'ECM Staff time by PoF'!$B$5:$S$119,MATCH($HJ$103, 'ECM Staff time by PoF'!$B$4:$R$4,0),FALSE),IF(ISERROR(VLOOKUP(CONCATENATE($A122,J$66),'ECM Staff time by PoF'!$A$5:$S$119,MATCH($HJ$103, 'ECM Staff time by PoF'!$A$4:$R$4,0),FALSE)), 0, VLOOKUP(CONCATENATE($A122,J$66),'ECM Staff time by PoF'!$A$5:$S$119,MATCH($HJ$103, 'ECM Staff time by PoF'!$A$4:$R$4,0),FALSE))))*J84</f>
        <v>0</v>
      </c>
      <c r="HS122" s="60">
        <f>IF($A122="",0,IF(VLOOKUP($A122,'ECM Staff time by PoF'!$B$5:$C$119,2,FALSE)="Not Applicable",VLOOKUP($A122,'ECM Staff time by PoF'!$B$5:$S$119,MATCH($HJ$103, 'ECM Staff time by PoF'!$B$4:$R$4,0),FALSE),IF(ISERROR(VLOOKUP(CONCATENATE($A122,K$66),'ECM Staff time by PoF'!$A$5:$S$119,MATCH($HJ$103, 'ECM Staff time by PoF'!$A$4:$R$4,0),FALSE)), 0, VLOOKUP(CONCATENATE($A122,K$66),'ECM Staff time by PoF'!$A$5:$S$119,MATCH($HJ$103, 'ECM Staff time by PoF'!$A$4:$R$4,0),FALSE))))*K84</f>
        <v>0</v>
      </c>
      <c r="HT122" s="60">
        <f>IF($A122="",0,IF(VLOOKUP($A122,'ECM Staff time by PoF'!$B$5:$C$119,2,FALSE)="Not Applicable",VLOOKUP($A122,'ECM Staff time by PoF'!$B$5:$S$119,MATCH($HJ$103, 'ECM Staff time by PoF'!$B$4:$R$4,0),FALSE),IF(ISERROR(VLOOKUP(CONCATENATE($A122,L$66),'ECM Staff time by PoF'!$A$5:$S$119,MATCH($HJ$103, 'ECM Staff time by PoF'!$A$4:$R$4,0),FALSE)), 0, VLOOKUP(CONCATENATE($A122,L$66),'ECM Staff time by PoF'!$A$5:$S$119,MATCH($HJ$103, 'ECM Staff time by PoF'!$A$4:$R$4,0),FALSE))))*L84</f>
        <v>0</v>
      </c>
      <c r="HU122" s="60">
        <f>IF($A122="",0,IF(VLOOKUP($A122,'ECM Staff time by PoF'!$B$5:$C$119,2,FALSE)="Not Applicable",VLOOKUP($A122,'ECM Staff time by PoF'!$B$5:$S$119,MATCH($HJ$103, 'ECM Staff time by PoF'!$B$4:$R$4,0),FALSE),IF(ISERROR(VLOOKUP(CONCATENATE($A122,M$66),'ECM Staff time by PoF'!$A$5:$S$119,MATCH($HJ$103, 'ECM Staff time by PoF'!$A$4:$R$4,0),FALSE)), 0, VLOOKUP(CONCATENATE($A122,M$66),'ECM Staff time by PoF'!$A$5:$S$119,MATCH($HJ$103, 'ECM Staff time by PoF'!$A$4:$R$4,0),FALSE))))*M84</f>
        <v>0</v>
      </c>
      <c r="HV122" s="60">
        <f>IF($A122="",0,IF(VLOOKUP($A122,'ECM Staff time by PoF'!$B$5:$C$119,2,FALSE)="Not Applicable",VLOOKUP($A122,'ECM Staff time by PoF'!$B$5:$S$119,MATCH($HJ$103, 'ECM Staff time by PoF'!$B$4:$R$4,0),FALSE),IF(ISERROR(VLOOKUP(CONCATENATE($A122,N$66),'ECM Staff time by PoF'!$A$5:$S$119,MATCH($HJ$103, 'ECM Staff time by PoF'!$A$4:$R$4,0),FALSE)), 0, VLOOKUP(CONCATENATE($A122,N$66),'ECM Staff time by PoF'!$A$5:$S$119,MATCH($HJ$103, 'ECM Staff time by PoF'!$A$4:$R$4,0),FALSE))))*N84</f>
        <v>0</v>
      </c>
      <c r="HW122" s="60">
        <f>IF($A122="",0,IF(VLOOKUP($A122,'ECM Staff time by PoF'!$B$5:$C$119,2,FALSE)="Not Applicable",VLOOKUP($A122,'ECM Staff time by PoF'!$B$5:$S$119,MATCH($HJ$103, 'ECM Staff time by PoF'!$B$4:$R$4,0),FALSE),IF(ISERROR(VLOOKUP(CONCATENATE($A122,O$66),'ECM Staff time by PoF'!$A$5:$S$119,MATCH($HJ$103, 'ECM Staff time by PoF'!$A$4:$R$4,0),FALSE)), 0, VLOOKUP(CONCATENATE($A122,O$66),'ECM Staff time by PoF'!$A$5:$S$119,MATCH($HJ$103, 'ECM Staff time by PoF'!$A$4:$R$4,0),FALSE))))*O84</f>
        <v>0</v>
      </c>
      <c r="HX122" s="60">
        <f>IF($A122="",0,IF(VLOOKUP($A122,'ECM Staff time by PoF'!$B$5:$C$119,2,FALSE)="Not Applicable",VLOOKUP($A122,'ECM Staff time by PoF'!$B$5:$S$119,MATCH($HJ$103, 'ECM Staff time by PoF'!$B$4:$R$4,0),FALSE),IF(ISERROR(VLOOKUP(CONCATENATE($A122,P$66),'ECM Staff time by PoF'!$A$5:$S$119,MATCH($HJ$103, 'ECM Staff time by PoF'!$A$4:$R$4,0),FALSE)), 0, VLOOKUP(CONCATENATE($A122,P$66),'ECM Staff time by PoF'!$A$5:$S$119,MATCH($HJ$103, 'ECM Staff time by PoF'!$A$4:$R$4,0),FALSE))))*P84</f>
        <v>0</v>
      </c>
      <c r="HY122" s="60">
        <f>IF($A122="",0,IF(VLOOKUP($A122,'ECM Staff time by PoF'!$B$5:$C$119,2,FALSE)="Not Applicable",VLOOKUP($A122,'ECM Staff time by PoF'!$B$5:$S$119,MATCH($HJ$103, 'ECM Staff time by PoF'!$B$4:$R$4,0),FALSE),IF(ISERROR(VLOOKUP(CONCATENATE($A122,Q$66),'ECM Staff time by PoF'!$A$5:$S$119,MATCH($HJ$103, 'ECM Staff time by PoF'!$A$4:$R$4,0),FALSE)), 0, VLOOKUP(CONCATENATE($A122,Q$66),'ECM Staff time by PoF'!$A$5:$S$119,MATCH($HJ$103, 'ECM Staff time by PoF'!$A$4:$R$4,0),FALSE))))*Q84</f>
        <v>0</v>
      </c>
      <c r="HZ122" s="60">
        <f>IF($A122="",0,IF(VLOOKUP($A122,'ECM Staff time by PoF'!$B$5:$C$119,2,FALSE)="Not Applicable",VLOOKUP($A122,'ECM Staff time by PoF'!$B$5:$S$119,MATCH($HJ$103, 'ECM Staff time by PoF'!$B$4:$R$4,0),FALSE),IF(ISERROR(VLOOKUP(CONCATENATE($A122,R$66),'ECM Staff time by PoF'!$A$5:$S$119,MATCH($HJ$103, 'ECM Staff time by PoF'!$A$4:$R$4,0),FALSE)), 0, VLOOKUP(CONCATENATE($A122,R$66),'ECM Staff time by PoF'!$A$5:$S$119,MATCH($HJ$103, 'ECM Staff time by PoF'!$A$4:$R$4,0),FALSE))))*R84</f>
        <v>0</v>
      </c>
      <c r="IA122" s="60">
        <f>IF($A122="",0,IF(VLOOKUP($A122,'ECM Staff time by PoF'!$B$5:$C$119,2,FALSE)="Not Applicable",VLOOKUP($A122,'ECM Staff time by PoF'!$B$5:$S$119,MATCH($HJ$103, 'ECM Staff time by PoF'!$B$4:$R$4,0),FALSE),IF(ISERROR(VLOOKUP(CONCATENATE($A122,S$66),'ECM Staff time by PoF'!$A$5:$S$119,MATCH($HJ$103, 'ECM Staff time by PoF'!$A$4:$R$4,0),FALSE)), 0, VLOOKUP(CONCATENATE($A122,S$66),'ECM Staff time by PoF'!$A$5:$S$119,MATCH($HJ$103, 'ECM Staff time by PoF'!$A$4:$R$4,0),FALSE))))*S84</f>
        <v>0</v>
      </c>
      <c r="IB122" s="60">
        <f>IF($A122="",0,IF(VLOOKUP($A122,'ECM Staff time by PoF'!$B$5:$C$119,2,FALSE)="Not Applicable",VLOOKUP($A122,'ECM Staff time by PoF'!$B$5:$S$119,MATCH($HJ$103, 'ECM Staff time by PoF'!$B$4:$R$4,0),FALSE),IF(ISERROR(VLOOKUP(CONCATENATE($A122,T$66),'ECM Staff time by PoF'!$A$5:$S$119,MATCH($HJ$103, 'ECM Staff time by PoF'!$A$4:$R$4,0),FALSE)), 0, VLOOKUP(CONCATENATE($A122,T$66),'ECM Staff time by PoF'!$A$5:$S$119,MATCH($HJ$103, 'ECM Staff time by PoF'!$A$4:$R$4,0),FALSE))))*T84</f>
        <v>0</v>
      </c>
      <c r="IC122" s="60">
        <f>IF($A122="",0,IF(VLOOKUP($A122,'ECM Staff time by PoF'!$B$5:$C$119,2,FALSE)="Not Applicable",VLOOKUP($A122,'ECM Staff time by PoF'!$B$5:$S$119,MATCH($HJ$103, 'ECM Staff time by PoF'!$B$4:$R$4,0),FALSE),IF(ISERROR(VLOOKUP(CONCATENATE($A122,U$66),'ECM Staff time by PoF'!$A$5:$S$119,MATCH($HJ$103, 'ECM Staff time by PoF'!$A$4:$R$4,0),FALSE)), 0, VLOOKUP(CONCATENATE($A122,U$66),'ECM Staff time by PoF'!$A$5:$S$119,MATCH($HJ$103, 'ECM Staff time by PoF'!$A$4:$R$4,0),FALSE))))*U84</f>
        <v>0</v>
      </c>
      <c r="ID122" s="60">
        <f>IF($A122="",0,IF(VLOOKUP($A122,'ECM Staff time by PoF'!$B$5:$C$119,2,FALSE)="Not Applicable",VLOOKUP($A122,'ECM Staff time by PoF'!$B$5:$S$119,MATCH($HJ$103, 'ECM Staff time by PoF'!$B$4:$R$4,0),FALSE),IF(ISERROR(VLOOKUP(CONCATENATE($A122,V$66),'ECM Staff time by PoF'!$A$5:$S$119,MATCH($HJ$103, 'ECM Staff time by PoF'!$A$4:$R$4,0),FALSE)), 0, VLOOKUP(CONCATENATE($A122,V$66),'ECM Staff time by PoF'!$A$5:$S$119,MATCH($HJ$103, 'ECM Staff time by PoF'!$A$4:$R$4,0),FALSE))))*V84</f>
        <v>0</v>
      </c>
      <c r="IE122" s="60">
        <f>IF($A122="",0,IF(VLOOKUP($A122,'ECM Staff time by PoF'!$B$5:$C$119,2,FALSE)="Not Applicable",VLOOKUP($A122,'ECM Staff time by PoF'!$B$5:$S$119,MATCH($HJ$103, 'ECM Staff time by PoF'!$B$4:$R$4,0),FALSE),IF(ISERROR(VLOOKUP(CONCATENATE($A122,W$66),'ECM Staff time by PoF'!$A$5:$S$119,MATCH($HJ$103, 'ECM Staff time by PoF'!$A$4:$R$4,0),FALSE)), 0, VLOOKUP(CONCATENATE($A122,W$66),'ECM Staff time by PoF'!$A$5:$S$119,MATCH($HJ$103, 'ECM Staff time by PoF'!$A$4:$R$4,0),FALSE))))*W84</f>
        <v>0</v>
      </c>
      <c r="IF122" s="60">
        <f>IF($A122="",0,IF(VLOOKUP($A122,'ECM Staff time by PoF'!$B$5:$C$119,2,FALSE)="Not Applicable",VLOOKUP($A122,'ECM Staff time by PoF'!$B$5:$S$119,MATCH($HJ$103, 'ECM Staff time by PoF'!$B$4:$R$4,0),FALSE),IF(ISERROR(VLOOKUP(CONCATENATE($A122,X$66),'ECM Staff time by PoF'!$A$5:$S$119,MATCH($HJ$103, 'ECM Staff time by PoF'!$A$4:$R$4,0),FALSE)), 0, VLOOKUP(CONCATENATE($A122,X$66),'ECM Staff time by PoF'!$A$5:$S$119,MATCH($HJ$103, 'ECM Staff time by PoF'!$A$4:$R$4,0),FALSE))))*X84</f>
        <v>0</v>
      </c>
      <c r="IG122" s="60">
        <f>IF($A122="",0,IF(VLOOKUP($A122,'ECM Staff time by PoF'!$B$5:$C$119,2,FALSE)="Not Applicable",VLOOKUP($A122,'ECM Staff time by PoF'!$B$5:$S$119,MATCH($HJ$103, 'ECM Staff time by PoF'!$B$4:$R$4,0),FALSE),IF(ISERROR(VLOOKUP(CONCATENATE($A122,Y$66),'ECM Staff time by PoF'!$A$5:$S$119,MATCH($HJ$103, 'ECM Staff time by PoF'!$A$4:$R$4,0),FALSE)), 0, VLOOKUP(CONCATENATE($A122,Y$66),'ECM Staff time by PoF'!$A$5:$S$119,MATCH($HJ$103, 'ECM Staff time by PoF'!$A$4:$R$4,0),FALSE))))*Y84</f>
        <v>0</v>
      </c>
      <c r="IH122" s="60">
        <f>IF($A122="",0,IF(VLOOKUP($A122,'ECM Staff time by PoF'!$B$5:$C$119,2,FALSE)="Not Applicable",VLOOKUP($A122,'ECM Staff time by PoF'!$B$5:$S$119,MATCH($HJ$103, 'ECM Staff time by PoF'!$B$4:$R$4,0),FALSE),IF(ISERROR(VLOOKUP(CONCATENATE($A122,Z$66),'ECM Staff time by PoF'!$A$5:$S$119,MATCH($HJ$103, 'ECM Staff time by PoF'!$A$4:$R$4,0),FALSE)), 0, VLOOKUP(CONCATENATE($A122,Z$66),'ECM Staff time by PoF'!$A$5:$S$119,MATCH($HJ$103, 'ECM Staff time by PoF'!$A$4:$R$4,0),FALSE))))*Z84</f>
        <v>0</v>
      </c>
      <c r="II122" s="60">
        <f>IF($A122="",0,IF(VLOOKUP($A122,'ECM Staff time by PoF'!$B$5:$C$119,2,FALSE)="Not Applicable",VLOOKUP($A122,'ECM Staff time by PoF'!$B$5:$S$119,MATCH($HJ$103, 'ECM Staff time by PoF'!$B$4:$R$4,0),FALSE),IF(ISERROR(VLOOKUP(CONCATENATE($A122,AA$66),'ECM Staff time by PoF'!$A$5:$S$119,MATCH($HJ$103, 'ECM Staff time by PoF'!$A$4:$R$4,0),FALSE)), 0, VLOOKUP(CONCATENATE($A122,AA$66),'ECM Staff time by PoF'!$A$5:$S$119,MATCH($HJ$103, 'ECM Staff time by PoF'!$A$4:$R$4,0),FALSE))))*AA84</f>
        <v>0</v>
      </c>
      <c r="IJ122" s="60">
        <f>IF($A122="",0,IF(VLOOKUP($A122,'ECM Staff time by PoF'!$B$5:$C$119,2,FALSE)="Not Applicable",VLOOKUP($A122,'ECM Staff time by PoF'!$B$5:$S$119,MATCH($HJ$103, 'ECM Staff time by PoF'!$B$4:$R$4,0),FALSE),IF(ISERROR(VLOOKUP(CONCATENATE($A122,AB$66),'ECM Staff time by PoF'!$A$5:$S$119,MATCH($HJ$103, 'ECM Staff time by PoF'!$A$4:$R$4,0),FALSE)), 0, VLOOKUP(CONCATENATE($A122,AB$66),'ECM Staff time by PoF'!$A$5:$S$119,MATCH($HJ$103, 'ECM Staff time by PoF'!$A$4:$R$4,0),FALSE))))*AB84</f>
        <v>0</v>
      </c>
      <c r="IK122" s="60">
        <f>IF($A122="",0,IF(VLOOKUP($A122,'ECM Staff time by PoF'!$B$5:$C$119,2,FALSE)="Not Applicable",VLOOKUP($A122,'ECM Staff time by PoF'!$B$5:$S$119,MATCH($HJ$103, 'ECM Staff time by PoF'!$B$4:$R$4,0),FALSE),IF(ISERROR(VLOOKUP(CONCATENATE($A122,AC$66),'ECM Staff time by PoF'!$A$5:$S$119,MATCH($HJ$103, 'ECM Staff time by PoF'!$A$4:$R$4,0),FALSE)), 0, VLOOKUP(CONCATENATE($A122,AC$66),'ECM Staff time by PoF'!$A$5:$S$119,MATCH($HJ$103, 'ECM Staff time by PoF'!$A$4:$R$4,0),FALSE))))*AC84</f>
        <v>0</v>
      </c>
      <c r="IL122" s="60">
        <f>IF($A122="",0,IF(VLOOKUP($A122,'ECM Staff time by PoF'!$B$5:$C$119,2,FALSE)="Not Applicable",VLOOKUP($A122,'ECM Staff time by PoF'!$B$5:$S$119,MATCH($HJ$103, 'ECM Staff time by PoF'!$B$4:$R$4,0),FALSE),IF(ISERROR(VLOOKUP(CONCATENATE($A122,AD$66),'ECM Staff time by PoF'!$A$5:$S$119,MATCH($HJ$103, 'ECM Staff time by PoF'!$A$4:$R$4,0),FALSE)), 0, VLOOKUP(CONCATENATE($A122,AD$66),'ECM Staff time by PoF'!$A$5:$S$119,MATCH($HJ$103, 'ECM Staff time by PoF'!$A$4:$R$4,0),FALSE))))*AD84</f>
        <v>0</v>
      </c>
      <c r="IM122" s="60">
        <f>IF($A122="",0,IF(VLOOKUP($A122,'ECM Staff time by PoF'!$B$5:$C$119,2,FALSE)="Not Applicable",VLOOKUP($A122,'ECM Staff time by PoF'!$B$5:$S$119,MATCH($HJ$103, 'ECM Staff time by PoF'!$B$4:$R$4,0),FALSE),IF(ISERROR(VLOOKUP(CONCATENATE($A122,AE$66),'ECM Staff time by PoF'!$A$5:$S$119,MATCH($HJ$103, 'ECM Staff time by PoF'!$A$4:$R$4,0),FALSE)), 0, VLOOKUP(CONCATENATE($A122,AE$66),'ECM Staff time by PoF'!$A$5:$S$119,MATCH($HJ$103, 'ECM Staff time by PoF'!$A$4:$R$4,0),FALSE))))*AE84</f>
        <v>0</v>
      </c>
      <c r="IN122" s="60">
        <f>IF($A122="",0,IF(VLOOKUP($A122,'ECM Staff time by PoF'!$B$5:$C$119,2,FALSE)="Not Applicable",VLOOKUP($A122,'ECM Staff time by PoF'!$B$5:$S$119,MATCH($HJ$103, 'ECM Staff time by PoF'!$B$4:$R$4,0),FALSE),IF(ISERROR(VLOOKUP(CONCATENATE($A122,AF$66),'ECM Staff time by PoF'!$A$5:$S$119,MATCH($HJ$103, 'ECM Staff time by PoF'!$A$4:$R$4,0),FALSE)), 0, VLOOKUP(CONCATENATE($A122,AF$66),'ECM Staff time by PoF'!$A$5:$S$119,MATCH($HJ$103, 'ECM Staff time by PoF'!$A$4:$R$4,0),FALSE))))*AF84</f>
        <v>0</v>
      </c>
      <c r="IO122" s="60">
        <f>IF($A122="",0,IF(VLOOKUP($A122,'ECM Staff time by PoF'!$B$5:$C$119,2,FALSE)="Not Applicable",VLOOKUP($A122,'ECM Staff time by PoF'!$B$5:$S$119,MATCH($HJ$103, 'ECM Staff time by PoF'!$B$4:$R$4,0),FALSE),IF(ISERROR(VLOOKUP(CONCATENATE($A122,AG$66),'ECM Staff time by PoF'!$A$5:$S$119,MATCH($HJ$103, 'ECM Staff time by PoF'!$A$4:$R$4,0),FALSE)), 0, VLOOKUP(CONCATENATE($A122,AG$66),'ECM Staff time by PoF'!$A$5:$S$119,MATCH($HJ$103, 'ECM Staff time by PoF'!$A$4:$R$4,0),FALSE))))*AG84</f>
        <v>0</v>
      </c>
      <c r="IP122" s="60">
        <f>IF($A122="",0,IF(VLOOKUP($A122,'ECM Staff time by PoF'!$B$5:$C$119,2,FALSE)="Not Applicable",VLOOKUP($A122,'ECM Staff time by PoF'!$B$5:$S$119,MATCH($HJ$103, 'ECM Staff time by PoF'!$B$4:$R$4,0),FALSE),IF(ISERROR(VLOOKUP(CONCATENATE($A122,AH$66),'ECM Staff time by PoF'!$A$5:$S$119,MATCH($HJ$103, 'ECM Staff time by PoF'!$A$4:$R$4,0),FALSE)), 0, VLOOKUP(CONCATENATE($A122,AH$66),'ECM Staff time by PoF'!$A$5:$S$119,MATCH($HJ$103, 'ECM Staff time by PoF'!$A$4:$R$4,0),FALSE))))*AH84</f>
        <v>0</v>
      </c>
      <c r="IQ122" s="60">
        <f>IF($A122="",0,IF(VLOOKUP($A122,'ECM Staff time by PoF'!$B$5:$C$119,2,FALSE)="Not Applicable",VLOOKUP($A122,'ECM Staff time by PoF'!$B$5:$S$119,MATCH($HJ$103, 'ECM Staff time by PoF'!$B$4:$R$4,0),FALSE),IF(ISERROR(VLOOKUP(CONCATENATE($A122,AI$66),'ECM Staff time by PoF'!$A$5:$S$119,MATCH($HJ$103, 'ECM Staff time by PoF'!$A$4:$R$4,0),FALSE)), 0, VLOOKUP(CONCATENATE($A122,AI$66),'ECM Staff time by PoF'!$A$5:$S$119,MATCH($HJ$103, 'ECM Staff time by PoF'!$A$4:$R$4,0),FALSE))))*AI84</f>
        <v>0</v>
      </c>
      <c r="IR122" s="60">
        <f>IF($A122="",0,IF(VLOOKUP($A122,'ECM Staff time by PoF'!$B$5:$C$119,2,FALSE)="Not Applicable",VLOOKUP($A122,'ECM Staff time by PoF'!$B$5:$S$119,MATCH($HJ$103, 'ECM Staff time by PoF'!$B$4:$R$4,0),FALSE),IF(ISERROR(VLOOKUP(CONCATENATE($A122,AJ$66),'ECM Staff time by PoF'!$A$5:$S$119,MATCH($HJ$103, 'ECM Staff time by PoF'!$A$4:$R$4,0),FALSE)), 0, VLOOKUP(CONCATENATE($A122,AJ$66),'ECM Staff time by PoF'!$A$5:$S$119,MATCH($HJ$103, 'ECM Staff time by PoF'!$A$4:$R$4,0),FALSE))))*AJ84</f>
        <v>0</v>
      </c>
      <c r="IS122" s="60">
        <f>IF($A122="",0,IF(VLOOKUP($A122,'ECM Staff time by PoF'!$B$5:$C$119,2,FALSE)="Not Applicable",VLOOKUP($A122,'ECM Staff time by PoF'!$B$5:$S$119,MATCH($HJ$103, 'ECM Staff time by PoF'!$B$4:$R$4,0),FALSE),IF(ISERROR(VLOOKUP(CONCATENATE($A122,AK$66),'ECM Staff time by PoF'!$A$5:$S$119,MATCH($HJ$103, 'ECM Staff time by PoF'!$A$4:$R$4,0),FALSE)), 0, VLOOKUP(CONCATENATE($A122,AK$66),'ECM Staff time by PoF'!$A$5:$S$119,MATCH($HJ$103, 'ECM Staff time by PoF'!$A$4:$R$4,0),FALSE))))*AK84</f>
        <v>0</v>
      </c>
      <c r="IT122" s="60">
        <f>IF($A122="",0,IF(VLOOKUP($A122,'ECM Staff time by PoF'!$B$5:$C$119,2,FALSE)="Not Applicable",VLOOKUP($A122,'ECM Staff time by PoF'!$B$5:$S$119,MATCH($IT$103, 'ECM Staff time by PoF'!$B$4:$R$4,0),FALSE),IF(ISERROR(VLOOKUP(CONCATENATE($A122,B$66),'ECM Staff time by PoF'!$A$5:$S$119,MATCH($IT$103, 'ECM Staff time by PoF'!$A$4:$R$4,0),FALSE)), 0, VLOOKUP(CONCATENATE($A122,B$66),'ECM Staff time by PoF'!$A$5:$S$119,MATCH($IT$103, 'ECM Staff time by PoF'!$A$4:$R$4,0),FALSE))))*B84</f>
        <v>0</v>
      </c>
      <c r="IU122" s="60">
        <f>IF($A122="",0,IF(VLOOKUP($A122,'ECM Staff time by PoF'!$B$5:$C$119,2,FALSE)="Not Applicable",VLOOKUP($A122,'ECM Staff time by PoF'!$B$5:$S$119,MATCH($IT$103, 'ECM Staff time by PoF'!$B$4:$R$4,0),FALSE),IF(ISERROR(VLOOKUP(CONCATENATE($A122,C$66),'ECM Staff time by PoF'!$A$5:$S$119,MATCH($IT$103, 'ECM Staff time by PoF'!$A$4:$R$4,0),FALSE)), 0, VLOOKUP(CONCATENATE($A122,C$66),'ECM Staff time by PoF'!$A$5:$S$119,MATCH($IT$103, 'ECM Staff time by PoF'!$A$4:$R$4,0),FALSE))))*C84</f>
        <v>0</v>
      </c>
      <c r="IV122" s="60">
        <f>IF($A122="",0,IF(VLOOKUP($A122,'ECM Staff time by PoF'!$B$5:$C$119,2,FALSE)="Not Applicable",VLOOKUP($A122,'ECM Staff time by PoF'!$B$5:$S$119,MATCH($IT$103, 'ECM Staff time by PoF'!$B$4:$R$4,0),FALSE),IF(ISERROR(VLOOKUP(CONCATENATE($A122,D$66),'ECM Staff time by PoF'!$A$5:$S$119,MATCH($IT$103, 'ECM Staff time by PoF'!$A$4:$R$4,0),FALSE)), 0, VLOOKUP(CONCATENATE($A122,D$66),'ECM Staff time by PoF'!$A$5:$S$119,MATCH($IT$103, 'ECM Staff time by PoF'!$A$4:$R$4,0),FALSE))))*D84</f>
        <v>0</v>
      </c>
      <c r="IW122" s="60">
        <f>IF($A122="",0,IF(VLOOKUP($A122,'ECM Staff time by PoF'!$B$5:$C$119,2,FALSE)="Not Applicable",VLOOKUP($A122,'ECM Staff time by PoF'!$B$5:$S$119,MATCH($IT$103, 'ECM Staff time by PoF'!$B$4:$R$4,0),FALSE),IF(ISERROR(VLOOKUP(CONCATENATE($A122,E$66),'ECM Staff time by PoF'!$A$5:$S$119,MATCH($IT$103, 'ECM Staff time by PoF'!$A$4:$R$4,0),FALSE)), 0, VLOOKUP(CONCATENATE($A122,E$66),'ECM Staff time by PoF'!$A$5:$S$119,MATCH($IT$103, 'ECM Staff time by PoF'!$A$4:$R$4,0),FALSE))))*E84</f>
        <v>0</v>
      </c>
      <c r="IX122" s="60">
        <f>IF($A122="",0,IF(VLOOKUP($A122,'ECM Staff time by PoF'!$B$5:$C$119,2,FALSE)="Not Applicable",VLOOKUP($A122,'ECM Staff time by PoF'!$B$5:$S$119,MATCH($IT$103, 'ECM Staff time by PoF'!$B$4:$R$4,0),FALSE),IF(ISERROR(VLOOKUP(CONCATENATE($A122,F$66),'ECM Staff time by PoF'!$A$5:$S$119,MATCH($IT$103, 'ECM Staff time by PoF'!$A$4:$R$4,0),FALSE)), 0, VLOOKUP(CONCATENATE($A122,F$66),'ECM Staff time by PoF'!$A$5:$S$119,MATCH($IT$103, 'ECM Staff time by PoF'!$A$4:$R$4,0),FALSE))))*F84</f>
        <v>0</v>
      </c>
      <c r="IY122" s="60">
        <f>IF($A122="",0,IF(VLOOKUP($A122,'ECM Staff time by PoF'!$B$5:$C$119,2,FALSE)="Not Applicable",VLOOKUP($A122,'ECM Staff time by PoF'!$B$5:$S$119,MATCH($IT$103, 'ECM Staff time by PoF'!$B$4:$R$4,0),FALSE),IF(ISERROR(VLOOKUP(CONCATENATE($A122,G$66),'ECM Staff time by PoF'!$A$5:$S$119,MATCH($IT$103, 'ECM Staff time by PoF'!$A$4:$R$4,0),FALSE)), 0, VLOOKUP(CONCATENATE($A122,G$66),'ECM Staff time by PoF'!$A$5:$S$119,MATCH($IT$103, 'ECM Staff time by PoF'!$A$4:$R$4,0),FALSE))))*G84</f>
        <v>0</v>
      </c>
      <c r="IZ122" s="60">
        <f>IF($A122="",0,IF(VLOOKUP($A122,'ECM Staff time by PoF'!$B$5:$C$119,2,FALSE)="Not Applicable",VLOOKUP($A122,'ECM Staff time by PoF'!$B$5:$S$119,MATCH($IT$103, 'ECM Staff time by PoF'!$B$4:$R$4,0),FALSE),IF(ISERROR(VLOOKUP(CONCATENATE($A122,H$66),'ECM Staff time by PoF'!$A$5:$S$119,MATCH($IT$103, 'ECM Staff time by PoF'!$A$4:$R$4,0),FALSE)), 0, VLOOKUP(CONCATENATE($A122,H$66),'ECM Staff time by PoF'!$A$5:$S$119,MATCH($IT$103, 'ECM Staff time by PoF'!$A$4:$R$4,0),FALSE))))*H84</f>
        <v>0</v>
      </c>
      <c r="JA122" s="60">
        <f>IF($A122="",0,IF(VLOOKUP($A122,'ECM Staff time by PoF'!$B$5:$C$119,2,FALSE)="Not Applicable",VLOOKUP($A122,'ECM Staff time by PoF'!$B$5:$S$119,MATCH($IT$103, 'ECM Staff time by PoF'!$B$4:$R$4,0),FALSE),IF(ISERROR(VLOOKUP(CONCATENATE($A122,I$66),'ECM Staff time by PoF'!$A$5:$S$119,MATCH($IT$103, 'ECM Staff time by PoF'!$A$4:$R$4,0),FALSE)), 0, VLOOKUP(CONCATENATE($A122,I$66),'ECM Staff time by PoF'!$A$5:$S$119,MATCH($IT$103, 'ECM Staff time by PoF'!$A$4:$R$4,0),FALSE))))*I84</f>
        <v>0</v>
      </c>
      <c r="JB122" s="60">
        <f>IF($A122="",0,IF(VLOOKUP($A122,'ECM Staff time by PoF'!$B$5:$C$119,2,FALSE)="Not Applicable",VLOOKUP($A122,'ECM Staff time by PoF'!$B$5:$S$119,MATCH($IT$103, 'ECM Staff time by PoF'!$B$4:$R$4,0),FALSE),IF(ISERROR(VLOOKUP(CONCATENATE($A122,J$66),'ECM Staff time by PoF'!$A$5:$S$119,MATCH($IT$103, 'ECM Staff time by PoF'!$A$4:$R$4,0),FALSE)), 0, VLOOKUP(CONCATENATE($A122,J$66),'ECM Staff time by PoF'!$A$5:$S$119,MATCH($IT$103, 'ECM Staff time by PoF'!$A$4:$R$4,0),FALSE))))*J84</f>
        <v>0</v>
      </c>
      <c r="JC122" s="60">
        <f>IF($A122="",0,IF(VLOOKUP($A122,'ECM Staff time by PoF'!$B$5:$C$119,2,FALSE)="Not Applicable",VLOOKUP($A122,'ECM Staff time by PoF'!$B$5:$S$119,MATCH($IT$103, 'ECM Staff time by PoF'!$B$4:$R$4,0),FALSE),IF(ISERROR(VLOOKUP(CONCATENATE($A122,K$66),'ECM Staff time by PoF'!$A$5:$S$119,MATCH($IT$103, 'ECM Staff time by PoF'!$A$4:$R$4,0),FALSE)), 0, VLOOKUP(CONCATENATE($A122,K$66),'ECM Staff time by PoF'!$A$5:$S$119,MATCH($IT$103, 'ECM Staff time by PoF'!$A$4:$R$4,0),FALSE))))*K84</f>
        <v>0</v>
      </c>
      <c r="JD122" s="60">
        <f>IF($A122="",0,IF(VLOOKUP($A122,'ECM Staff time by PoF'!$B$5:$C$119,2,FALSE)="Not Applicable",VLOOKUP($A122,'ECM Staff time by PoF'!$B$5:$S$119,MATCH($IT$103, 'ECM Staff time by PoF'!$B$4:$R$4,0),FALSE),IF(ISERROR(VLOOKUP(CONCATENATE($A122,L$66),'ECM Staff time by PoF'!$A$5:$S$119,MATCH($IT$103, 'ECM Staff time by PoF'!$A$4:$R$4,0),FALSE)), 0, VLOOKUP(CONCATENATE($A122,L$66),'ECM Staff time by PoF'!$A$5:$S$119,MATCH($IT$103, 'ECM Staff time by PoF'!$A$4:$R$4,0),FALSE))))*L84</f>
        <v>0</v>
      </c>
      <c r="JE122" s="60">
        <f>IF($A122="",0,IF(VLOOKUP($A122,'ECM Staff time by PoF'!$B$5:$C$119,2,FALSE)="Not Applicable",VLOOKUP($A122,'ECM Staff time by PoF'!$B$5:$S$119,MATCH($IT$103, 'ECM Staff time by PoF'!$B$4:$R$4,0),FALSE),IF(ISERROR(VLOOKUP(CONCATENATE($A122,M$66),'ECM Staff time by PoF'!$A$5:$S$119,MATCH($IT$103, 'ECM Staff time by PoF'!$A$4:$R$4,0),FALSE)), 0, VLOOKUP(CONCATENATE($A122,M$66),'ECM Staff time by PoF'!$A$5:$S$119,MATCH($IT$103, 'ECM Staff time by PoF'!$A$4:$R$4,0),FALSE))))*M84</f>
        <v>0</v>
      </c>
      <c r="JF122" s="60">
        <f>IF($A122="",0,IF(VLOOKUP($A122,'ECM Staff time by PoF'!$B$5:$C$119,2,FALSE)="Not Applicable",VLOOKUP($A122,'ECM Staff time by PoF'!$B$5:$S$119,MATCH($IT$103, 'ECM Staff time by PoF'!$B$4:$R$4,0),FALSE),IF(ISERROR(VLOOKUP(CONCATENATE($A122,N$66),'ECM Staff time by PoF'!$A$5:$S$119,MATCH($IT$103, 'ECM Staff time by PoF'!$A$4:$R$4,0),FALSE)), 0, VLOOKUP(CONCATENATE($A122,N$66),'ECM Staff time by PoF'!$A$5:$S$119,MATCH($IT$103, 'ECM Staff time by PoF'!$A$4:$R$4,0),FALSE))))*N84</f>
        <v>0</v>
      </c>
      <c r="JG122" s="60">
        <f>IF($A122="",0,IF(VLOOKUP($A122,'ECM Staff time by PoF'!$B$5:$C$119,2,FALSE)="Not Applicable",VLOOKUP($A122,'ECM Staff time by PoF'!$B$5:$S$119,MATCH($IT$103, 'ECM Staff time by PoF'!$B$4:$R$4,0),FALSE),IF(ISERROR(VLOOKUP(CONCATENATE($A122,O$66),'ECM Staff time by PoF'!$A$5:$S$119,MATCH($IT$103, 'ECM Staff time by PoF'!$A$4:$R$4,0),FALSE)), 0, VLOOKUP(CONCATENATE($A122,O$66),'ECM Staff time by PoF'!$A$5:$S$119,MATCH($IT$103, 'ECM Staff time by PoF'!$A$4:$R$4,0),FALSE))))*O84</f>
        <v>0</v>
      </c>
      <c r="JH122" s="60">
        <f>IF($A122="",0,IF(VLOOKUP($A122,'ECM Staff time by PoF'!$B$5:$C$119,2,FALSE)="Not Applicable",VLOOKUP($A122,'ECM Staff time by PoF'!$B$5:$S$119,MATCH($IT$103, 'ECM Staff time by PoF'!$B$4:$R$4,0),FALSE),IF(ISERROR(VLOOKUP(CONCATENATE($A122,P$66),'ECM Staff time by PoF'!$A$5:$S$119,MATCH($IT$103, 'ECM Staff time by PoF'!$A$4:$R$4,0),FALSE)), 0, VLOOKUP(CONCATENATE($A122,P$66),'ECM Staff time by PoF'!$A$5:$S$119,MATCH($IT$103, 'ECM Staff time by PoF'!$A$4:$R$4,0),FALSE))))*P84</f>
        <v>0</v>
      </c>
      <c r="JI122" s="60">
        <f>IF($A122="",0,IF(VLOOKUP($A122,'ECM Staff time by PoF'!$B$5:$C$119,2,FALSE)="Not Applicable",VLOOKUP($A122,'ECM Staff time by PoF'!$B$5:$S$119,MATCH($IT$103, 'ECM Staff time by PoF'!$B$4:$R$4,0),FALSE),IF(ISERROR(VLOOKUP(CONCATENATE($A122,Q$66),'ECM Staff time by PoF'!$A$5:$S$119,MATCH($IT$103, 'ECM Staff time by PoF'!$A$4:$R$4,0),FALSE)), 0, VLOOKUP(CONCATENATE($A122,Q$66),'ECM Staff time by PoF'!$A$5:$S$119,MATCH($IT$103, 'ECM Staff time by PoF'!$A$4:$R$4,0),FALSE))))*Q84</f>
        <v>0</v>
      </c>
      <c r="JJ122" s="60">
        <f>IF($A122="",0,IF(VLOOKUP($A122,'ECM Staff time by PoF'!$B$5:$C$119,2,FALSE)="Not Applicable",VLOOKUP($A122,'ECM Staff time by PoF'!$B$5:$S$119,MATCH($IT$103, 'ECM Staff time by PoF'!$B$4:$R$4,0),FALSE),IF(ISERROR(VLOOKUP(CONCATENATE($A122,R$66),'ECM Staff time by PoF'!$A$5:$S$119,MATCH($IT$103, 'ECM Staff time by PoF'!$A$4:$R$4,0),FALSE)), 0, VLOOKUP(CONCATENATE($A122,R$66),'ECM Staff time by PoF'!$A$5:$S$119,MATCH($IT$103, 'ECM Staff time by PoF'!$A$4:$R$4,0),FALSE))))*R84</f>
        <v>0</v>
      </c>
      <c r="JK122" s="60">
        <f>IF($A122="",0,IF(VLOOKUP($A122,'ECM Staff time by PoF'!$B$5:$C$119,2,FALSE)="Not Applicable",VLOOKUP($A122,'ECM Staff time by PoF'!$B$5:$S$119,MATCH($IT$103, 'ECM Staff time by PoF'!$B$4:$R$4,0),FALSE),IF(ISERROR(VLOOKUP(CONCATENATE($A122,S$66),'ECM Staff time by PoF'!$A$5:$S$119,MATCH($IT$103, 'ECM Staff time by PoF'!$A$4:$R$4,0),FALSE)), 0, VLOOKUP(CONCATENATE($A122,S$66),'ECM Staff time by PoF'!$A$5:$S$119,MATCH($IT$103, 'ECM Staff time by PoF'!$A$4:$R$4,0),FALSE))))*S84</f>
        <v>0</v>
      </c>
      <c r="JL122" s="60">
        <f>IF($A122="",0,IF(VLOOKUP($A122,'ECM Staff time by PoF'!$B$5:$C$119,2,FALSE)="Not Applicable",VLOOKUP($A122,'ECM Staff time by PoF'!$B$5:$S$119,MATCH($IT$103, 'ECM Staff time by PoF'!$B$4:$R$4,0),FALSE),IF(ISERROR(VLOOKUP(CONCATENATE($A122,T$66),'ECM Staff time by PoF'!$A$5:$S$119,MATCH($IT$103, 'ECM Staff time by PoF'!$A$4:$R$4,0),FALSE)), 0, VLOOKUP(CONCATENATE($A122,T$66),'ECM Staff time by PoF'!$A$5:$S$119,MATCH($IT$103, 'ECM Staff time by PoF'!$A$4:$R$4,0),FALSE))))*T84</f>
        <v>0</v>
      </c>
      <c r="JM122" s="60">
        <f>IF($A122="",0,IF(VLOOKUP($A122,'ECM Staff time by PoF'!$B$5:$C$119,2,FALSE)="Not Applicable",VLOOKUP($A122,'ECM Staff time by PoF'!$B$5:$S$119,MATCH($IT$103, 'ECM Staff time by PoF'!$B$4:$R$4,0),FALSE),IF(ISERROR(VLOOKUP(CONCATENATE($A122,U$66),'ECM Staff time by PoF'!$A$5:$S$119,MATCH($IT$103, 'ECM Staff time by PoF'!$A$4:$R$4,0),FALSE)), 0, VLOOKUP(CONCATENATE($A122,U$66),'ECM Staff time by PoF'!$A$5:$S$119,MATCH($IT$103, 'ECM Staff time by PoF'!$A$4:$R$4,0),FALSE))))*U84</f>
        <v>0</v>
      </c>
      <c r="JN122" s="60">
        <f>IF($A122="",0,IF(VLOOKUP($A122,'ECM Staff time by PoF'!$B$5:$C$119,2,FALSE)="Not Applicable",VLOOKUP($A122,'ECM Staff time by PoF'!$B$5:$S$119,MATCH($IT$103, 'ECM Staff time by PoF'!$B$4:$R$4,0),FALSE),IF(ISERROR(VLOOKUP(CONCATENATE($A122,V$66),'ECM Staff time by PoF'!$A$5:$S$119,MATCH($IT$103, 'ECM Staff time by PoF'!$A$4:$R$4,0),FALSE)), 0, VLOOKUP(CONCATENATE($A122,V$66),'ECM Staff time by PoF'!$A$5:$S$119,MATCH($IT$103, 'ECM Staff time by PoF'!$A$4:$R$4,0),FALSE))))*V84</f>
        <v>0</v>
      </c>
      <c r="JO122" s="60">
        <f>IF($A122="",0,IF(VLOOKUP($A122,'ECM Staff time by PoF'!$B$5:$C$119,2,FALSE)="Not Applicable",VLOOKUP($A122,'ECM Staff time by PoF'!$B$5:$S$119,MATCH($IT$103, 'ECM Staff time by PoF'!$B$4:$R$4,0),FALSE),IF(ISERROR(VLOOKUP(CONCATENATE($A122,W$66),'ECM Staff time by PoF'!$A$5:$S$119,MATCH($IT$103, 'ECM Staff time by PoF'!$A$4:$R$4,0),FALSE)), 0, VLOOKUP(CONCATENATE($A122,W$66),'ECM Staff time by PoF'!$A$5:$S$119,MATCH($IT$103, 'ECM Staff time by PoF'!$A$4:$R$4,0),FALSE))))*W84</f>
        <v>0</v>
      </c>
      <c r="JP122" s="60">
        <f>IF($A122="",0,IF(VLOOKUP($A122,'ECM Staff time by PoF'!$B$5:$C$119,2,FALSE)="Not Applicable",VLOOKUP($A122,'ECM Staff time by PoF'!$B$5:$S$119,MATCH($IT$103, 'ECM Staff time by PoF'!$B$4:$R$4,0),FALSE),IF(ISERROR(VLOOKUP(CONCATENATE($A122,X$66),'ECM Staff time by PoF'!$A$5:$S$119,MATCH($IT$103, 'ECM Staff time by PoF'!$A$4:$R$4,0),FALSE)), 0, VLOOKUP(CONCATENATE($A122,X$66),'ECM Staff time by PoF'!$A$5:$S$119,MATCH($IT$103, 'ECM Staff time by PoF'!$A$4:$R$4,0),FALSE))))*X84</f>
        <v>0</v>
      </c>
      <c r="JQ122" s="60">
        <f>IF($A122="",0,IF(VLOOKUP($A122,'ECM Staff time by PoF'!$B$5:$C$119,2,FALSE)="Not Applicable",VLOOKUP($A122,'ECM Staff time by PoF'!$B$5:$S$119,MATCH($IT$103, 'ECM Staff time by PoF'!$B$4:$R$4,0),FALSE),IF(ISERROR(VLOOKUP(CONCATENATE($A122,Y$66),'ECM Staff time by PoF'!$A$5:$S$119,MATCH($IT$103, 'ECM Staff time by PoF'!$A$4:$R$4,0),FALSE)), 0, VLOOKUP(CONCATENATE($A122,Y$66),'ECM Staff time by PoF'!$A$5:$S$119,MATCH($IT$103, 'ECM Staff time by PoF'!$A$4:$R$4,0),FALSE))))*Y84</f>
        <v>0</v>
      </c>
      <c r="JR122" s="60">
        <f>IF($A122="",0,IF(VLOOKUP($A122,'ECM Staff time by PoF'!$B$5:$C$119,2,FALSE)="Not Applicable",VLOOKUP($A122,'ECM Staff time by PoF'!$B$5:$S$119,MATCH($IT$103, 'ECM Staff time by PoF'!$B$4:$R$4,0),FALSE),IF(ISERROR(VLOOKUP(CONCATENATE($A122,Z$66),'ECM Staff time by PoF'!$A$5:$S$119,MATCH($IT$103, 'ECM Staff time by PoF'!$A$4:$R$4,0),FALSE)), 0, VLOOKUP(CONCATENATE($A122,Z$66),'ECM Staff time by PoF'!$A$5:$S$119,MATCH($IT$103, 'ECM Staff time by PoF'!$A$4:$R$4,0),FALSE))))*Z84</f>
        <v>0</v>
      </c>
      <c r="JS122" s="60">
        <f>IF($A122="",0,IF(VLOOKUP($A122,'ECM Staff time by PoF'!$B$5:$C$119,2,FALSE)="Not Applicable",VLOOKUP($A122,'ECM Staff time by PoF'!$B$5:$S$119,MATCH($IT$103, 'ECM Staff time by PoF'!$B$4:$R$4,0),FALSE),IF(ISERROR(VLOOKUP(CONCATENATE($A122,AA$66),'ECM Staff time by PoF'!$A$5:$S$119,MATCH($IT$103, 'ECM Staff time by PoF'!$A$4:$R$4,0),FALSE)), 0, VLOOKUP(CONCATENATE($A122,AA$66),'ECM Staff time by PoF'!$A$5:$S$119,MATCH($IT$103, 'ECM Staff time by PoF'!$A$4:$R$4,0),FALSE))))*AA84</f>
        <v>0</v>
      </c>
      <c r="JT122" s="60">
        <f>IF($A122="",0,IF(VLOOKUP($A122,'ECM Staff time by PoF'!$B$5:$C$119,2,FALSE)="Not Applicable",VLOOKUP($A122,'ECM Staff time by PoF'!$B$5:$S$119,MATCH($IT$103, 'ECM Staff time by PoF'!$B$4:$R$4,0),FALSE),IF(ISERROR(VLOOKUP(CONCATENATE($A122,AB$66),'ECM Staff time by PoF'!$A$5:$S$119,MATCH($IT$103, 'ECM Staff time by PoF'!$A$4:$R$4,0),FALSE)), 0, VLOOKUP(CONCATENATE($A122,AB$66),'ECM Staff time by PoF'!$A$5:$S$119,MATCH($IT$103, 'ECM Staff time by PoF'!$A$4:$R$4,0),FALSE))))*AB84</f>
        <v>0</v>
      </c>
      <c r="JU122" s="60">
        <f>IF($A122="",0,IF(VLOOKUP($A122,'ECM Staff time by PoF'!$B$5:$C$119,2,FALSE)="Not Applicable",VLOOKUP($A122,'ECM Staff time by PoF'!$B$5:$S$119,MATCH($IT$103, 'ECM Staff time by PoF'!$B$4:$R$4,0),FALSE),IF(ISERROR(VLOOKUP(CONCATENATE($A122,AC$66),'ECM Staff time by PoF'!$A$5:$S$119,MATCH($IT$103, 'ECM Staff time by PoF'!$A$4:$R$4,0),FALSE)), 0, VLOOKUP(CONCATENATE($A122,AC$66),'ECM Staff time by PoF'!$A$5:$S$119,MATCH($IT$103, 'ECM Staff time by PoF'!$A$4:$R$4,0),FALSE))))*AC84</f>
        <v>0</v>
      </c>
      <c r="JV122" s="60">
        <f>IF($A122="",0,IF(VLOOKUP($A122,'ECM Staff time by PoF'!$B$5:$C$119,2,FALSE)="Not Applicable",VLOOKUP($A122,'ECM Staff time by PoF'!$B$5:$S$119,MATCH($IT$103, 'ECM Staff time by PoF'!$B$4:$R$4,0),FALSE),IF(ISERROR(VLOOKUP(CONCATENATE($A122,AD$66),'ECM Staff time by PoF'!$A$5:$S$119,MATCH($IT$103, 'ECM Staff time by PoF'!$A$4:$R$4,0),FALSE)), 0, VLOOKUP(CONCATENATE($A122,AD$66),'ECM Staff time by PoF'!$A$5:$S$119,MATCH($IT$103, 'ECM Staff time by PoF'!$A$4:$R$4,0),FALSE))))*AD84</f>
        <v>0</v>
      </c>
      <c r="JW122" s="60">
        <f>IF($A122="",0,IF(VLOOKUP($A122,'ECM Staff time by PoF'!$B$5:$C$119,2,FALSE)="Not Applicable",VLOOKUP($A122,'ECM Staff time by PoF'!$B$5:$S$119,MATCH($IT$103, 'ECM Staff time by PoF'!$B$4:$R$4,0),FALSE),IF(ISERROR(VLOOKUP(CONCATENATE($A122,AE$66),'ECM Staff time by PoF'!$A$5:$S$119,MATCH($IT$103, 'ECM Staff time by PoF'!$A$4:$R$4,0),FALSE)), 0, VLOOKUP(CONCATENATE($A122,AE$66),'ECM Staff time by PoF'!$A$5:$S$119,MATCH($IT$103, 'ECM Staff time by PoF'!$A$4:$R$4,0),FALSE))))*AE84</f>
        <v>0</v>
      </c>
      <c r="JX122" s="60">
        <f>IF($A122="",0,IF(VLOOKUP($A122,'ECM Staff time by PoF'!$B$5:$C$119,2,FALSE)="Not Applicable",VLOOKUP($A122,'ECM Staff time by PoF'!$B$5:$S$119,MATCH($IT$103, 'ECM Staff time by PoF'!$B$4:$R$4,0),FALSE),IF(ISERROR(VLOOKUP(CONCATENATE($A122,AF$66),'ECM Staff time by PoF'!$A$5:$S$119,MATCH($IT$103, 'ECM Staff time by PoF'!$A$4:$R$4,0),FALSE)), 0, VLOOKUP(CONCATENATE($A122,AF$66),'ECM Staff time by PoF'!$A$5:$S$119,MATCH($IT$103, 'ECM Staff time by PoF'!$A$4:$R$4,0),FALSE))))*AF84</f>
        <v>0</v>
      </c>
      <c r="JY122" s="60">
        <f>IF($A122="",0,IF(VLOOKUP($A122,'ECM Staff time by PoF'!$B$5:$C$119,2,FALSE)="Not Applicable",VLOOKUP($A122,'ECM Staff time by PoF'!$B$5:$S$119,MATCH($IT$103, 'ECM Staff time by PoF'!$B$4:$R$4,0),FALSE),IF(ISERROR(VLOOKUP(CONCATENATE($A122,AG$66),'ECM Staff time by PoF'!$A$5:$S$119,MATCH($IT$103, 'ECM Staff time by PoF'!$A$4:$R$4,0),FALSE)), 0, VLOOKUP(CONCATENATE($A122,AG$66),'ECM Staff time by PoF'!$A$5:$S$119,MATCH($IT$103, 'ECM Staff time by PoF'!$A$4:$R$4,0),FALSE))))*AG84</f>
        <v>0</v>
      </c>
      <c r="JZ122" s="60">
        <f>IF($A122="",0,IF(VLOOKUP($A122,'ECM Staff time by PoF'!$B$5:$C$119,2,FALSE)="Not Applicable",VLOOKUP($A122,'ECM Staff time by PoF'!$B$5:$S$119,MATCH($IT$103, 'ECM Staff time by PoF'!$B$4:$R$4,0),FALSE),IF(ISERROR(VLOOKUP(CONCATENATE($A122,AH$66),'ECM Staff time by PoF'!$A$5:$S$119,MATCH($IT$103, 'ECM Staff time by PoF'!$A$4:$R$4,0),FALSE)), 0, VLOOKUP(CONCATENATE($A122,AH$66),'ECM Staff time by PoF'!$A$5:$S$119,MATCH($IT$103, 'ECM Staff time by PoF'!$A$4:$R$4,0),FALSE))))*AH84</f>
        <v>0</v>
      </c>
      <c r="KA122" s="60">
        <f>IF($A122="",0,IF(VLOOKUP($A122,'ECM Staff time by PoF'!$B$5:$C$119,2,FALSE)="Not Applicable",VLOOKUP($A122,'ECM Staff time by PoF'!$B$5:$S$119,MATCH($IT$103, 'ECM Staff time by PoF'!$B$4:$R$4,0),FALSE),IF(ISERROR(VLOOKUP(CONCATENATE($A122,AI$66),'ECM Staff time by PoF'!$A$5:$S$119,MATCH($IT$103, 'ECM Staff time by PoF'!$A$4:$R$4,0),FALSE)), 0, VLOOKUP(CONCATENATE($A122,AI$66),'ECM Staff time by PoF'!$A$5:$S$119,MATCH($IT$103, 'ECM Staff time by PoF'!$A$4:$R$4,0),FALSE))))*AI84</f>
        <v>0</v>
      </c>
      <c r="KB122" s="60">
        <f>IF($A122="",0,IF(VLOOKUP($A122,'ECM Staff time by PoF'!$B$5:$C$119,2,FALSE)="Not Applicable",VLOOKUP($A122,'ECM Staff time by PoF'!$B$5:$S$119,MATCH($IT$103, 'ECM Staff time by PoF'!$B$4:$R$4,0),FALSE),IF(ISERROR(VLOOKUP(CONCATENATE($A122,AJ$66),'ECM Staff time by PoF'!$A$5:$S$119,MATCH($IT$103, 'ECM Staff time by PoF'!$A$4:$R$4,0),FALSE)), 0, VLOOKUP(CONCATENATE($A122,AJ$66),'ECM Staff time by PoF'!$A$5:$S$119,MATCH($IT$103, 'ECM Staff time by PoF'!$A$4:$R$4,0),FALSE))))*AJ84</f>
        <v>0</v>
      </c>
      <c r="KC122" s="60">
        <f>IF($A122="",0,IF(VLOOKUP($A122,'ECM Staff time by PoF'!$B$5:$C$119,2,FALSE)="Not Applicable",VLOOKUP($A122,'ECM Staff time by PoF'!$B$5:$S$119,MATCH($IT$103, 'ECM Staff time by PoF'!$B$4:$R$4,0),FALSE),IF(ISERROR(VLOOKUP(CONCATENATE($A122,AK$66),'ECM Staff time by PoF'!$A$5:$S$119,MATCH($IT$103, 'ECM Staff time by PoF'!$A$4:$R$4,0),FALSE)), 0, VLOOKUP(CONCATENATE($A122,AK$66),'ECM Staff time by PoF'!$A$5:$S$119,MATCH($IT$103, 'ECM Staff time by PoF'!$A$4:$R$4,0),FALSE))))*AK84</f>
        <v>0</v>
      </c>
      <c r="KD122" s="60">
        <f>IF($A122="",0,IF(VLOOKUP($A122,'ECM Staff time by PoF'!$B$5:$C$119,2,FALSE)="Not Applicable",VLOOKUP($A122,'ECM Staff time by PoF'!$B$5:$S$119,MATCH($KD$103, 'ECM Staff time by PoF'!$B$4:$R$4,0),FALSE),IF(ISERROR(VLOOKUP(CONCATENATE($A122,B$66),'ECM Staff time by PoF'!$A$5:$S$119,MATCH($KD$103, 'ECM Staff time by PoF'!$A$4:$R$4,0),FALSE)), 0, VLOOKUP(CONCATENATE($A122,B$66),'ECM Staff time by PoF'!$A$5:$S$119,MATCH($KD$103, 'ECM Staff time by PoF'!$A$4:$R$4,0),FALSE))))*B84</f>
        <v>0</v>
      </c>
      <c r="KE122" s="60">
        <f>IF($A122="",0,IF(VLOOKUP($A122,'ECM Staff time by PoF'!$B$5:$C$119,2,FALSE)="Not Applicable",VLOOKUP($A122,'ECM Staff time by PoF'!$B$5:$S$119,MATCH($KD$103, 'ECM Staff time by PoF'!$B$4:$R$4,0),FALSE),IF(ISERROR(VLOOKUP(CONCATENATE($A122,C$66),'ECM Staff time by PoF'!$A$5:$S$119,MATCH($KD$103, 'ECM Staff time by PoF'!$A$4:$R$4,0),FALSE)), 0, VLOOKUP(CONCATENATE($A122,C$66),'ECM Staff time by PoF'!$A$5:$S$119,MATCH($KD$103, 'ECM Staff time by PoF'!$A$4:$R$4,0),FALSE))))*C84</f>
        <v>0</v>
      </c>
      <c r="KF122" s="60">
        <f>IF($A122="",0,IF(VLOOKUP($A122,'ECM Staff time by PoF'!$B$5:$C$119,2,FALSE)="Not Applicable",VLOOKUP($A122,'ECM Staff time by PoF'!$B$5:$S$119,MATCH($KD$103, 'ECM Staff time by PoF'!$B$4:$R$4,0),FALSE),IF(ISERROR(VLOOKUP(CONCATENATE($A122,D$66),'ECM Staff time by PoF'!$A$5:$S$119,MATCH($KD$103, 'ECM Staff time by PoF'!$A$4:$R$4,0),FALSE)), 0, VLOOKUP(CONCATENATE($A122,D$66),'ECM Staff time by PoF'!$A$5:$S$119,MATCH($KD$103, 'ECM Staff time by PoF'!$A$4:$R$4,0),FALSE))))*D84</f>
        <v>0</v>
      </c>
      <c r="KG122" s="60">
        <f>IF($A122="",0,IF(VLOOKUP($A122,'ECM Staff time by PoF'!$B$5:$C$119,2,FALSE)="Not Applicable",VLOOKUP($A122,'ECM Staff time by PoF'!$B$5:$S$119,MATCH($KD$103, 'ECM Staff time by PoF'!$B$4:$R$4,0),FALSE),IF(ISERROR(VLOOKUP(CONCATENATE($A122,E$66),'ECM Staff time by PoF'!$A$5:$S$119,MATCH($KD$103, 'ECM Staff time by PoF'!$A$4:$R$4,0),FALSE)), 0, VLOOKUP(CONCATENATE($A122,E$66),'ECM Staff time by PoF'!$A$5:$S$119,MATCH($KD$103, 'ECM Staff time by PoF'!$A$4:$R$4,0),FALSE))))*E84</f>
        <v>0</v>
      </c>
      <c r="KH122" s="60">
        <f>IF($A122="",0,IF(VLOOKUP($A122,'ECM Staff time by PoF'!$B$5:$C$119,2,FALSE)="Not Applicable",VLOOKUP($A122,'ECM Staff time by PoF'!$B$5:$S$119,MATCH($KD$103, 'ECM Staff time by PoF'!$B$4:$R$4,0),FALSE),IF(ISERROR(VLOOKUP(CONCATENATE($A122,F$66),'ECM Staff time by PoF'!$A$5:$S$119,MATCH($KD$103, 'ECM Staff time by PoF'!$A$4:$R$4,0),FALSE)), 0, VLOOKUP(CONCATENATE($A122,F$66),'ECM Staff time by PoF'!$A$5:$S$119,MATCH($KD$103, 'ECM Staff time by PoF'!$A$4:$R$4,0),FALSE))))*F84</f>
        <v>0</v>
      </c>
      <c r="KI122" s="60">
        <f>IF($A122="",0,IF(VLOOKUP($A122,'ECM Staff time by PoF'!$B$5:$C$119,2,FALSE)="Not Applicable",VLOOKUP($A122,'ECM Staff time by PoF'!$B$5:$S$119,MATCH($KD$103, 'ECM Staff time by PoF'!$B$4:$R$4,0),FALSE),IF(ISERROR(VLOOKUP(CONCATENATE($A122,G$66),'ECM Staff time by PoF'!$A$5:$S$119,MATCH($KD$103, 'ECM Staff time by PoF'!$A$4:$R$4,0),FALSE)), 0, VLOOKUP(CONCATENATE($A122,G$66),'ECM Staff time by PoF'!$A$5:$S$119,MATCH($KD$103, 'ECM Staff time by PoF'!$A$4:$R$4,0),FALSE))))*G84</f>
        <v>0</v>
      </c>
      <c r="KJ122" s="60">
        <f>IF($A122="",0,IF(VLOOKUP($A122,'ECM Staff time by PoF'!$B$5:$C$119,2,FALSE)="Not Applicable",VLOOKUP($A122,'ECM Staff time by PoF'!$B$5:$S$119,MATCH($KD$103, 'ECM Staff time by PoF'!$B$4:$R$4,0),FALSE),IF(ISERROR(VLOOKUP(CONCATENATE($A122,H$66),'ECM Staff time by PoF'!$A$5:$S$119,MATCH($KD$103, 'ECM Staff time by PoF'!$A$4:$R$4,0),FALSE)), 0, VLOOKUP(CONCATENATE($A122,H$66),'ECM Staff time by PoF'!$A$5:$S$119,MATCH($KD$103, 'ECM Staff time by PoF'!$A$4:$R$4,0),FALSE))))*H84</f>
        <v>0</v>
      </c>
      <c r="KK122" s="60">
        <f>IF($A122="",0,IF(VLOOKUP($A122,'ECM Staff time by PoF'!$B$5:$C$119,2,FALSE)="Not Applicable",VLOOKUP($A122,'ECM Staff time by PoF'!$B$5:$S$119,MATCH($KD$103, 'ECM Staff time by PoF'!$B$4:$R$4,0),FALSE),IF(ISERROR(VLOOKUP(CONCATENATE($A122,I$66),'ECM Staff time by PoF'!$A$5:$S$119,MATCH($KD$103, 'ECM Staff time by PoF'!$A$4:$R$4,0),FALSE)), 0, VLOOKUP(CONCATENATE($A122,I$66),'ECM Staff time by PoF'!$A$5:$S$119,MATCH($KD$103, 'ECM Staff time by PoF'!$A$4:$R$4,0),FALSE))))*I84</f>
        <v>0</v>
      </c>
      <c r="KL122" s="60">
        <f>IF($A122="",0,IF(VLOOKUP($A122,'ECM Staff time by PoF'!$B$5:$C$119,2,FALSE)="Not Applicable",VLOOKUP($A122,'ECM Staff time by PoF'!$B$5:$S$119,MATCH($KD$103, 'ECM Staff time by PoF'!$B$4:$R$4,0),FALSE),IF(ISERROR(VLOOKUP(CONCATENATE($A122,J$66),'ECM Staff time by PoF'!$A$5:$S$119,MATCH($KD$103, 'ECM Staff time by PoF'!$A$4:$R$4,0),FALSE)), 0, VLOOKUP(CONCATENATE($A122,J$66),'ECM Staff time by PoF'!$A$5:$S$119,MATCH($KD$103, 'ECM Staff time by PoF'!$A$4:$R$4,0),FALSE))))*J84</f>
        <v>0</v>
      </c>
      <c r="KM122" s="60">
        <f>IF($A122="",0,IF(VLOOKUP($A122,'ECM Staff time by PoF'!$B$5:$C$119,2,FALSE)="Not Applicable",VLOOKUP($A122,'ECM Staff time by PoF'!$B$5:$S$119,MATCH($KD$103, 'ECM Staff time by PoF'!$B$4:$R$4,0),FALSE),IF(ISERROR(VLOOKUP(CONCATENATE($A122,K$66),'ECM Staff time by PoF'!$A$5:$S$119,MATCH($KD$103, 'ECM Staff time by PoF'!$A$4:$R$4,0),FALSE)), 0, VLOOKUP(CONCATENATE($A122,K$66),'ECM Staff time by PoF'!$A$5:$S$119,MATCH($KD$103, 'ECM Staff time by PoF'!$A$4:$R$4,0),FALSE))))*K84</f>
        <v>0</v>
      </c>
      <c r="KN122" s="60">
        <f>IF($A122="",0,IF(VLOOKUP($A122,'ECM Staff time by PoF'!$B$5:$C$119,2,FALSE)="Not Applicable",VLOOKUP($A122,'ECM Staff time by PoF'!$B$5:$S$119,MATCH($KD$103, 'ECM Staff time by PoF'!$B$4:$R$4,0),FALSE),IF(ISERROR(VLOOKUP(CONCATENATE($A122,L$66),'ECM Staff time by PoF'!$A$5:$S$119,MATCH($KD$103, 'ECM Staff time by PoF'!$A$4:$R$4,0),FALSE)), 0, VLOOKUP(CONCATENATE($A122,L$66),'ECM Staff time by PoF'!$A$5:$S$119,MATCH($KD$103, 'ECM Staff time by PoF'!$A$4:$R$4,0),FALSE))))*L84</f>
        <v>0</v>
      </c>
      <c r="KO122" s="60">
        <f>IF($A122="",0,IF(VLOOKUP($A122,'ECM Staff time by PoF'!$B$5:$C$119,2,FALSE)="Not Applicable",VLOOKUP($A122,'ECM Staff time by PoF'!$B$5:$S$119,MATCH($KD$103, 'ECM Staff time by PoF'!$B$4:$R$4,0),FALSE),IF(ISERROR(VLOOKUP(CONCATENATE($A122,M$66),'ECM Staff time by PoF'!$A$5:$S$119,MATCH($KD$103, 'ECM Staff time by PoF'!$A$4:$R$4,0),FALSE)), 0, VLOOKUP(CONCATENATE($A122,M$66),'ECM Staff time by PoF'!$A$5:$S$119,MATCH($KD$103, 'ECM Staff time by PoF'!$A$4:$R$4,0),FALSE))))*M84</f>
        <v>0</v>
      </c>
      <c r="KP122" s="60">
        <f>IF($A122="",0,IF(VLOOKUP($A122,'ECM Staff time by PoF'!$B$5:$C$119,2,FALSE)="Not Applicable",VLOOKUP($A122,'ECM Staff time by PoF'!$B$5:$S$119,MATCH($KD$103, 'ECM Staff time by PoF'!$B$4:$R$4,0),FALSE),IF(ISERROR(VLOOKUP(CONCATENATE($A122,N$66),'ECM Staff time by PoF'!$A$5:$S$119,MATCH($KD$103, 'ECM Staff time by PoF'!$A$4:$R$4,0),FALSE)), 0, VLOOKUP(CONCATENATE($A122,N$66),'ECM Staff time by PoF'!$A$5:$S$119,MATCH($KD$103, 'ECM Staff time by PoF'!$A$4:$R$4,0),FALSE))))*N84</f>
        <v>0</v>
      </c>
      <c r="KQ122" s="60">
        <f>IF($A122="",0,IF(VLOOKUP($A122,'ECM Staff time by PoF'!$B$5:$C$119,2,FALSE)="Not Applicable",VLOOKUP($A122,'ECM Staff time by PoF'!$B$5:$S$119,MATCH($KD$103, 'ECM Staff time by PoF'!$B$4:$R$4,0),FALSE),IF(ISERROR(VLOOKUP(CONCATENATE($A122,O$66),'ECM Staff time by PoF'!$A$5:$S$119,MATCH($KD$103, 'ECM Staff time by PoF'!$A$4:$R$4,0),FALSE)), 0, VLOOKUP(CONCATENATE($A122,O$66),'ECM Staff time by PoF'!$A$5:$S$119,MATCH($KD$103, 'ECM Staff time by PoF'!$A$4:$R$4,0),FALSE))))*O84</f>
        <v>0</v>
      </c>
      <c r="KR122" s="60">
        <f>IF($A122="",0,IF(VLOOKUP($A122,'ECM Staff time by PoF'!$B$5:$C$119,2,FALSE)="Not Applicable",VLOOKUP($A122,'ECM Staff time by PoF'!$B$5:$S$119,MATCH($KD$103, 'ECM Staff time by PoF'!$B$4:$R$4,0),FALSE),IF(ISERROR(VLOOKUP(CONCATENATE($A122,P$66),'ECM Staff time by PoF'!$A$5:$S$119,MATCH($KD$103, 'ECM Staff time by PoF'!$A$4:$R$4,0),FALSE)), 0, VLOOKUP(CONCATENATE($A122,P$66),'ECM Staff time by PoF'!$A$5:$S$119,MATCH($KD$103, 'ECM Staff time by PoF'!$A$4:$R$4,0),FALSE))))*P84</f>
        <v>0</v>
      </c>
      <c r="KS122" s="60">
        <f>IF($A122="",0,IF(VLOOKUP($A122,'ECM Staff time by PoF'!$B$5:$C$119,2,FALSE)="Not Applicable",VLOOKUP($A122,'ECM Staff time by PoF'!$B$5:$S$119,MATCH($KD$103, 'ECM Staff time by PoF'!$B$4:$R$4,0),FALSE),IF(ISERROR(VLOOKUP(CONCATENATE($A122,Q$66),'ECM Staff time by PoF'!$A$5:$S$119,MATCH($KD$103, 'ECM Staff time by PoF'!$A$4:$R$4,0),FALSE)), 0, VLOOKUP(CONCATENATE($A122,Q$66),'ECM Staff time by PoF'!$A$5:$S$119,MATCH($KD$103, 'ECM Staff time by PoF'!$A$4:$R$4,0),FALSE))))*Q84</f>
        <v>0</v>
      </c>
      <c r="KT122" s="60">
        <f>IF($A122="",0,IF(VLOOKUP($A122,'ECM Staff time by PoF'!$B$5:$C$119,2,FALSE)="Not Applicable",VLOOKUP($A122,'ECM Staff time by PoF'!$B$5:$S$119,MATCH($KD$103, 'ECM Staff time by PoF'!$B$4:$R$4,0),FALSE),IF(ISERROR(VLOOKUP(CONCATENATE($A122,R$66),'ECM Staff time by PoF'!$A$5:$S$119,MATCH($KD$103, 'ECM Staff time by PoF'!$A$4:$R$4,0),FALSE)), 0, VLOOKUP(CONCATENATE($A122,R$66),'ECM Staff time by PoF'!$A$5:$S$119,MATCH($KD$103, 'ECM Staff time by PoF'!$A$4:$R$4,0),FALSE))))*R84</f>
        <v>0</v>
      </c>
      <c r="KU122" s="60">
        <f>IF($A122="",0,IF(VLOOKUP($A122,'ECM Staff time by PoF'!$B$5:$C$119,2,FALSE)="Not Applicable",VLOOKUP($A122,'ECM Staff time by PoF'!$B$5:$S$119,MATCH($KD$103, 'ECM Staff time by PoF'!$B$4:$R$4,0),FALSE),IF(ISERROR(VLOOKUP(CONCATENATE($A122,S$66),'ECM Staff time by PoF'!$A$5:$S$119,MATCH($KD$103, 'ECM Staff time by PoF'!$A$4:$R$4,0),FALSE)), 0, VLOOKUP(CONCATENATE($A122,S$66),'ECM Staff time by PoF'!$A$5:$S$119,MATCH($KD$103, 'ECM Staff time by PoF'!$A$4:$R$4,0),FALSE))))*S84</f>
        <v>0</v>
      </c>
      <c r="KV122" s="60">
        <f>IF($A122="",0,IF(VLOOKUP($A122,'ECM Staff time by PoF'!$B$5:$C$119,2,FALSE)="Not Applicable",VLOOKUP($A122,'ECM Staff time by PoF'!$B$5:$S$119,MATCH($KD$103, 'ECM Staff time by PoF'!$B$4:$R$4,0),FALSE),IF(ISERROR(VLOOKUP(CONCATENATE($A122,T$66),'ECM Staff time by PoF'!$A$5:$S$119,MATCH($KD$103, 'ECM Staff time by PoF'!$A$4:$R$4,0),FALSE)), 0, VLOOKUP(CONCATENATE($A122,T$66),'ECM Staff time by PoF'!$A$5:$S$119,MATCH($KD$103, 'ECM Staff time by PoF'!$A$4:$R$4,0),FALSE))))*T84</f>
        <v>0</v>
      </c>
      <c r="KW122" s="60">
        <f>IF($A122="",0,IF(VLOOKUP($A122,'ECM Staff time by PoF'!$B$5:$C$119,2,FALSE)="Not Applicable",VLOOKUP($A122,'ECM Staff time by PoF'!$B$5:$S$119,MATCH($KD$103, 'ECM Staff time by PoF'!$B$4:$R$4,0),FALSE),IF(ISERROR(VLOOKUP(CONCATENATE($A122,U$66),'ECM Staff time by PoF'!$A$5:$S$119,MATCH($KD$103, 'ECM Staff time by PoF'!$A$4:$R$4,0),FALSE)), 0, VLOOKUP(CONCATENATE($A122,U$66),'ECM Staff time by PoF'!$A$5:$S$119,MATCH($KD$103, 'ECM Staff time by PoF'!$A$4:$R$4,0),FALSE))))*U84</f>
        <v>0</v>
      </c>
      <c r="KX122" s="60">
        <f>IF($A122="",0,IF(VLOOKUP($A122,'ECM Staff time by PoF'!$B$5:$C$119,2,FALSE)="Not Applicable",VLOOKUP($A122,'ECM Staff time by PoF'!$B$5:$S$119,MATCH($KD$103, 'ECM Staff time by PoF'!$B$4:$R$4,0),FALSE),IF(ISERROR(VLOOKUP(CONCATENATE($A122,V$66),'ECM Staff time by PoF'!$A$5:$S$119,MATCH($KD$103, 'ECM Staff time by PoF'!$A$4:$R$4,0),FALSE)), 0, VLOOKUP(CONCATENATE($A122,V$66),'ECM Staff time by PoF'!$A$5:$S$119,MATCH($KD$103, 'ECM Staff time by PoF'!$A$4:$R$4,0),FALSE))))*V84</f>
        <v>0</v>
      </c>
      <c r="KY122" s="60">
        <f>IF($A122="",0,IF(VLOOKUP($A122,'ECM Staff time by PoF'!$B$5:$C$119,2,FALSE)="Not Applicable",VLOOKUP($A122,'ECM Staff time by PoF'!$B$5:$S$119,MATCH($KD$103, 'ECM Staff time by PoF'!$B$4:$R$4,0),FALSE),IF(ISERROR(VLOOKUP(CONCATENATE($A122,W$66),'ECM Staff time by PoF'!$A$5:$S$119,MATCH($KD$103, 'ECM Staff time by PoF'!$A$4:$R$4,0),FALSE)), 0, VLOOKUP(CONCATENATE($A122,W$66),'ECM Staff time by PoF'!$A$5:$S$119,MATCH($KD$103, 'ECM Staff time by PoF'!$A$4:$R$4,0),FALSE))))*W84</f>
        <v>0</v>
      </c>
      <c r="KZ122" s="60">
        <f>IF($A122="",0,IF(VLOOKUP($A122,'ECM Staff time by PoF'!$B$5:$C$119,2,FALSE)="Not Applicable",VLOOKUP($A122,'ECM Staff time by PoF'!$B$5:$S$119,MATCH($KD$103, 'ECM Staff time by PoF'!$B$4:$R$4,0),FALSE),IF(ISERROR(VLOOKUP(CONCATENATE($A122,X$66),'ECM Staff time by PoF'!$A$5:$S$119,MATCH($KD$103, 'ECM Staff time by PoF'!$A$4:$R$4,0),FALSE)), 0, VLOOKUP(CONCATENATE($A122,X$66),'ECM Staff time by PoF'!$A$5:$S$119,MATCH($KD$103, 'ECM Staff time by PoF'!$A$4:$R$4,0),FALSE))))*X84</f>
        <v>0</v>
      </c>
      <c r="LA122" s="60">
        <f>IF($A122="",0,IF(VLOOKUP($A122,'ECM Staff time by PoF'!$B$5:$C$119,2,FALSE)="Not Applicable",VLOOKUP($A122,'ECM Staff time by PoF'!$B$5:$S$119,MATCH($KD$103, 'ECM Staff time by PoF'!$B$4:$R$4,0),FALSE),IF(ISERROR(VLOOKUP(CONCATENATE($A122,Y$66),'ECM Staff time by PoF'!$A$5:$S$119,MATCH($KD$103, 'ECM Staff time by PoF'!$A$4:$R$4,0),FALSE)), 0, VLOOKUP(CONCATENATE($A122,Y$66),'ECM Staff time by PoF'!$A$5:$S$119,MATCH($KD$103, 'ECM Staff time by PoF'!$A$4:$R$4,0),FALSE))))*Y84</f>
        <v>0</v>
      </c>
      <c r="LB122" s="60">
        <f>IF($A122="",0,IF(VLOOKUP($A122,'ECM Staff time by PoF'!$B$5:$C$119,2,FALSE)="Not Applicable",VLOOKUP($A122,'ECM Staff time by PoF'!$B$5:$S$119,MATCH($KD$103, 'ECM Staff time by PoF'!$B$4:$R$4,0),FALSE),IF(ISERROR(VLOOKUP(CONCATENATE($A122,Z$66),'ECM Staff time by PoF'!$A$5:$S$119,MATCH($KD$103, 'ECM Staff time by PoF'!$A$4:$R$4,0),FALSE)), 0, VLOOKUP(CONCATENATE($A122,Z$66),'ECM Staff time by PoF'!$A$5:$S$119,MATCH($KD$103, 'ECM Staff time by PoF'!$A$4:$R$4,0),FALSE))))*Z84</f>
        <v>0</v>
      </c>
      <c r="LC122" s="60">
        <f>IF($A122="",0,IF(VLOOKUP($A122,'ECM Staff time by PoF'!$B$5:$C$119,2,FALSE)="Not Applicable",VLOOKUP($A122,'ECM Staff time by PoF'!$B$5:$S$119,MATCH($KD$103, 'ECM Staff time by PoF'!$B$4:$R$4,0),FALSE),IF(ISERROR(VLOOKUP(CONCATENATE($A122,AA$66),'ECM Staff time by PoF'!$A$5:$S$119,MATCH($KD$103, 'ECM Staff time by PoF'!$A$4:$R$4,0),FALSE)), 0, VLOOKUP(CONCATENATE($A122,AA$66),'ECM Staff time by PoF'!$A$5:$S$119,MATCH($KD$103, 'ECM Staff time by PoF'!$A$4:$R$4,0),FALSE))))*AA84</f>
        <v>0</v>
      </c>
      <c r="LD122" s="60">
        <f>IF($A122="",0,IF(VLOOKUP($A122,'ECM Staff time by PoF'!$B$5:$C$119,2,FALSE)="Not Applicable",VLOOKUP($A122,'ECM Staff time by PoF'!$B$5:$S$119,MATCH($KD$103, 'ECM Staff time by PoF'!$B$4:$R$4,0),FALSE),IF(ISERROR(VLOOKUP(CONCATENATE($A122,AB$66),'ECM Staff time by PoF'!$A$5:$S$119,MATCH($KD$103, 'ECM Staff time by PoF'!$A$4:$R$4,0),FALSE)), 0, VLOOKUP(CONCATENATE($A122,AB$66),'ECM Staff time by PoF'!$A$5:$S$119,MATCH($KD$103, 'ECM Staff time by PoF'!$A$4:$R$4,0),FALSE))))*AB84</f>
        <v>0</v>
      </c>
      <c r="LE122" s="60">
        <f>IF($A122="",0,IF(VLOOKUP($A122,'ECM Staff time by PoF'!$B$5:$C$119,2,FALSE)="Not Applicable",VLOOKUP($A122,'ECM Staff time by PoF'!$B$5:$S$119,MATCH($KD$103, 'ECM Staff time by PoF'!$B$4:$R$4,0),FALSE),IF(ISERROR(VLOOKUP(CONCATENATE($A122,AC$66),'ECM Staff time by PoF'!$A$5:$S$119,MATCH($KD$103, 'ECM Staff time by PoF'!$A$4:$R$4,0),FALSE)), 0, VLOOKUP(CONCATENATE($A122,AC$66),'ECM Staff time by PoF'!$A$5:$S$119,MATCH($KD$103, 'ECM Staff time by PoF'!$A$4:$R$4,0),FALSE))))*AC84</f>
        <v>0</v>
      </c>
      <c r="LF122" s="60">
        <f>IF($A122="",0,IF(VLOOKUP($A122,'ECM Staff time by PoF'!$B$5:$C$119,2,FALSE)="Not Applicable",VLOOKUP($A122,'ECM Staff time by PoF'!$B$5:$S$119,MATCH($KD$103, 'ECM Staff time by PoF'!$B$4:$R$4,0),FALSE),IF(ISERROR(VLOOKUP(CONCATENATE($A122,AD$66),'ECM Staff time by PoF'!$A$5:$S$119,MATCH($KD$103, 'ECM Staff time by PoF'!$A$4:$R$4,0),FALSE)), 0, VLOOKUP(CONCATENATE($A122,AD$66),'ECM Staff time by PoF'!$A$5:$S$119,MATCH($KD$103, 'ECM Staff time by PoF'!$A$4:$R$4,0),FALSE))))*AD84</f>
        <v>0</v>
      </c>
      <c r="LG122" s="60">
        <f>IF($A122="",0,IF(VLOOKUP($A122,'ECM Staff time by PoF'!$B$5:$C$119,2,FALSE)="Not Applicable",VLOOKUP($A122,'ECM Staff time by PoF'!$B$5:$S$119,MATCH($KD$103, 'ECM Staff time by PoF'!$B$4:$R$4,0),FALSE),IF(ISERROR(VLOOKUP(CONCATENATE($A122,AE$66),'ECM Staff time by PoF'!$A$5:$S$119,MATCH($KD$103, 'ECM Staff time by PoF'!$A$4:$R$4,0),FALSE)), 0, VLOOKUP(CONCATENATE($A122,AE$66),'ECM Staff time by PoF'!$A$5:$S$119,MATCH($KD$103, 'ECM Staff time by PoF'!$A$4:$R$4,0),FALSE))))*AE84</f>
        <v>0</v>
      </c>
      <c r="LH122" s="60">
        <f>IF($A122="",0,IF(VLOOKUP($A122,'ECM Staff time by PoF'!$B$5:$C$119,2,FALSE)="Not Applicable",VLOOKUP($A122,'ECM Staff time by PoF'!$B$5:$S$119,MATCH($KD$103, 'ECM Staff time by PoF'!$B$4:$R$4,0),FALSE),IF(ISERROR(VLOOKUP(CONCATENATE($A122,AF$66),'ECM Staff time by PoF'!$A$5:$S$119,MATCH($KD$103, 'ECM Staff time by PoF'!$A$4:$R$4,0),FALSE)), 0, VLOOKUP(CONCATENATE($A122,AF$66),'ECM Staff time by PoF'!$A$5:$S$119,MATCH($KD$103, 'ECM Staff time by PoF'!$A$4:$R$4,0),FALSE))))*AF84</f>
        <v>0</v>
      </c>
      <c r="LI122" s="60">
        <f>IF($A122="",0,IF(VLOOKUP($A122,'ECM Staff time by PoF'!$B$5:$C$119,2,FALSE)="Not Applicable",VLOOKUP($A122,'ECM Staff time by PoF'!$B$5:$S$119,MATCH($KD$103, 'ECM Staff time by PoF'!$B$4:$R$4,0),FALSE),IF(ISERROR(VLOOKUP(CONCATENATE($A122,AG$66),'ECM Staff time by PoF'!$A$5:$S$119,MATCH($KD$103, 'ECM Staff time by PoF'!$A$4:$R$4,0),FALSE)), 0, VLOOKUP(CONCATENATE($A122,AG$66),'ECM Staff time by PoF'!$A$5:$S$119,MATCH($KD$103, 'ECM Staff time by PoF'!$A$4:$R$4,0),FALSE))))*AG84</f>
        <v>0</v>
      </c>
      <c r="LJ122" s="60">
        <f>IF($A122="",0,IF(VLOOKUP($A122,'ECM Staff time by PoF'!$B$5:$C$119,2,FALSE)="Not Applicable",VLOOKUP($A122,'ECM Staff time by PoF'!$B$5:$S$119,MATCH($KD$103, 'ECM Staff time by PoF'!$B$4:$R$4,0),FALSE),IF(ISERROR(VLOOKUP(CONCATENATE($A122,AH$66),'ECM Staff time by PoF'!$A$5:$S$119,MATCH($KD$103, 'ECM Staff time by PoF'!$A$4:$R$4,0),FALSE)), 0, VLOOKUP(CONCATENATE($A122,AH$66),'ECM Staff time by PoF'!$A$5:$S$119,MATCH($KD$103, 'ECM Staff time by PoF'!$A$4:$R$4,0),FALSE))))*AH84</f>
        <v>0</v>
      </c>
      <c r="LK122" s="60">
        <f>IF($A122="",0,IF(VLOOKUP($A122,'ECM Staff time by PoF'!$B$5:$C$119,2,FALSE)="Not Applicable",VLOOKUP($A122,'ECM Staff time by PoF'!$B$5:$S$119,MATCH($KD$103, 'ECM Staff time by PoF'!$B$4:$R$4,0),FALSE),IF(ISERROR(VLOOKUP(CONCATENATE($A122,AI$66),'ECM Staff time by PoF'!$A$5:$S$119,MATCH($KD$103, 'ECM Staff time by PoF'!$A$4:$R$4,0),FALSE)), 0, VLOOKUP(CONCATENATE($A122,AI$66),'ECM Staff time by PoF'!$A$5:$S$119,MATCH($KD$103, 'ECM Staff time by PoF'!$A$4:$R$4,0),FALSE))))*AI84</f>
        <v>0</v>
      </c>
      <c r="LL122" s="60">
        <f>IF($A122="",0,IF(VLOOKUP($A122,'ECM Staff time by PoF'!$B$5:$C$119,2,FALSE)="Not Applicable",VLOOKUP($A122,'ECM Staff time by PoF'!$B$5:$S$119,MATCH($KD$103, 'ECM Staff time by PoF'!$B$4:$R$4,0),FALSE),IF(ISERROR(VLOOKUP(CONCATENATE($A122,AJ$66),'ECM Staff time by PoF'!$A$5:$S$119,MATCH($KD$103, 'ECM Staff time by PoF'!$A$4:$R$4,0),FALSE)), 0, VLOOKUP(CONCATENATE($A122,AJ$66),'ECM Staff time by PoF'!$A$5:$S$119,MATCH($KD$103, 'ECM Staff time by PoF'!$A$4:$R$4,0),FALSE))))*AJ84</f>
        <v>0</v>
      </c>
      <c r="LM122" s="60">
        <f>IF($A122="",0,IF(VLOOKUP($A122,'ECM Staff time by PoF'!$B$5:$C$119,2,FALSE)="Not Applicable",VLOOKUP($A122,'ECM Staff time by PoF'!$B$5:$S$119,MATCH($KD$103, 'ECM Staff time by PoF'!$B$4:$R$4,0),FALSE),IF(ISERROR(VLOOKUP(CONCATENATE($A122,AK$66),'ECM Staff time by PoF'!$A$5:$S$119,MATCH($KD$103, 'ECM Staff time by PoF'!$A$4:$R$4,0),FALSE)), 0, VLOOKUP(CONCATENATE($A122,AK$66),'ECM Staff time by PoF'!$A$5:$S$119,MATCH($KD$103, 'ECM Staff time by PoF'!$A$4:$R$4,0),FALSE))))*AK84</f>
        <v>0</v>
      </c>
      <c r="LN122" s="60">
        <f>IF($A122="",0,IF(VLOOKUP($A122,'ECM Staff time by PoF'!$B$5:$C$119,2,FALSE)="Not Applicable",VLOOKUP($A122,'ECM Staff time by PoF'!$B$5:$S$119,MATCH($LN$103, 'ECM Staff time by PoF'!$B$4:$R$4,0),FALSE),IF(ISERROR(VLOOKUP(CONCATENATE($A122,B$66),'ECM Staff time by PoF'!$A$5:$S$119,MATCH($LN$103, 'ECM Staff time by PoF'!$A$4:$R$4,0),FALSE)), 0, VLOOKUP(CONCATENATE($A122,B$66),'ECM Staff time by PoF'!$A$5:$S$119,MATCH($LN$103, 'ECM Staff time by PoF'!$A$4:$R$4,0),FALSE))))*B84</f>
        <v>0</v>
      </c>
      <c r="LO122" s="60">
        <f>IF($A122="",0,IF(VLOOKUP($A122,'ECM Staff time by PoF'!$B$5:$C$119,2,FALSE)="Not Applicable",VLOOKUP($A122,'ECM Staff time by PoF'!$B$5:$S$119,MATCH($LN$103, 'ECM Staff time by PoF'!$B$4:$R$4,0),FALSE),IF(ISERROR(VLOOKUP(CONCATENATE($A122,C$66),'ECM Staff time by PoF'!$A$5:$S$119,MATCH($LN$103, 'ECM Staff time by PoF'!$A$4:$R$4,0),FALSE)), 0, VLOOKUP(CONCATENATE($A122,C$66),'ECM Staff time by PoF'!$A$5:$S$119,MATCH($LN$103, 'ECM Staff time by PoF'!$A$4:$R$4,0),FALSE))))*C84</f>
        <v>0</v>
      </c>
      <c r="LP122" s="60">
        <f>IF($A122="",0,IF(VLOOKUP($A122,'ECM Staff time by PoF'!$B$5:$C$119,2,FALSE)="Not Applicable",VLOOKUP($A122,'ECM Staff time by PoF'!$B$5:$S$119,MATCH($LN$103, 'ECM Staff time by PoF'!$B$4:$R$4,0),FALSE),IF(ISERROR(VLOOKUP(CONCATENATE($A122,D$66),'ECM Staff time by PoF'!$A$5:$S$119,MATCH($LN$103, 'ECM Staff time by PoF'!$A$4:$R$4,0),FALSE)), 0, VLOOKUP(CONCATENATE($A122,D$66),'ECM Staff time by PoF'!$A$5:$S$119,MATCH($LN$103, 'ECM Staff time by PoF'!$A$4:$R$4,0),FALSE))))*D84</f>
        <v>0</v>
      </c>
      <c r="LQ122" s="60">
        <f>IF($A122="",0,IF(VLOOKUP($A122,'ECM Staff time by PoF'!$B$5:$C$119,2,FALSE)="Not Applicable",VLOOKUP($A122,'ECM Staff time by PoF'!$B$5:$S$119,MATCH($LN$103, 'ECM Staff time by PoF'!$B$4:$R$4,0),FALSE),IF(ISERROR(VLOOKUP(CONCATENATE($A122,E$66),'ECM Staff time by PoF'!$A$5:$S$119,MATCH($LN$103, 'ECM Staff time by PoF'!$A$4:$R$4,0),FALSE)), 0, VLOOKUP(CONCATENATE($A122,E$66),'ECM Staff time by PoF'!$A$5:$S$119,MATCH($LN$103, 'ECM Staff time by PoF'!$A$4:$R$4,0),FALSE))))*E84</f>
        <v>0</v>
      </c>
      <c r="LR122" s="60">
        <f>IF($A122="",0,IF(VLOOKUP($A122,'ECM Staff time by PoF'!$B$5:$C$119,2,FALSE)="Not Applicable",VLOOKUP($A122,'ECM Staff time by PoF'!$B$5:$S$119,MATCH($LN$103, 'ECM Staff time by PoF'!$B$4:$R$4,0),FALSE),IF(ISERROR(VLOOKUP(CONCATENATE($A122,F$66),'ECM Staff time by PoF'!$A$5:$S$119,MATCH($LN$103, 'ECM Staff time by PoF'!$A$4:$R$4,0),FALSE)), 0, VLOOKUP(CONCATENATE($A122,F$66),'ECM Staff time by PoF'!$A$5:$S$119,MATCH($LN$103, 'ECM Staff time by PoF'!$A$4:$R$4,0),FALSE))))*F84</f>
        <v>0</v>
      </c>
      <c r="LS122" s="60">
        <f>IF($A122="",0,IF(VLOOKUP($A122,'ECM Staff time by PoF'!$B$5:$C$119,2,FALSE)="Not Applicable",VLOOKUP($A122,'ECM Staff time by PoF'!$B$5:$S$119,MATCH($LN$103, 'ECM Staff time by PoF'!$B$4:$R$4,0),FALSE),IF(ISERROR(VLOOKUP(CONCATENATE($A122,G$66),'ECM Staff time by PoF'!$A$5:$S$119,MATCH($LN$103, 'ECM Staff time by PoF'!$A$4:$R$4,0),FALSE)), 0, VLOOKUP(CONCATENATE($A122,G$66),'ECM Staff time by PoF'!$A$5:$S$119,MATCH($LN$103, 'ECM Staff time by PoF'!$A$4:$R$4,0),FALSE))))*G84</f>
        <v>0</v>
      </c>
      <c r="LT122" s="60">
        <f>IF($A122="",0,IF(VLOOKUP($A122,'ECM Staff time by PoF'!$B$5:$C$119,2,FALSE)="Not Applicable",VLOOKUP($A122,'ECM Staff time by PoF'!$B$5:$S$119,MATCH($LN$103, 'ECM Staff time by PoF'!$B$4:$R$4,0),FALSE),IF(ISERROR(VLOOKUP(CONCATENATE($A122,H$66),'ECM Staff time by PoF'!$A$5:$S$119,MATCH($LN$103, 'ECM Staff time by PoF'!$A$4:$R$4,0),FALSE)), 0, VLOOKUP(CONCATENATE($A122,H$66),'ECM Staff time by PoF'!$A$5:$S$119,MATCH($LN$103, 'ECM Staff time by PoF'!$A$4:$R$4,0),FALSE))))*H84</f>
        <v>0</v>
      </c>
      <c r="LU122" s="60">
        <f>IF($A122="",0,IF(VLOOKUP($A122,'ECM Staff time by PoF'!$B$5:$C$119,2,FALSE)="Not Applicable",VLOOKUP($A122,'ECM Staff time by PoF'!$B$5:$S$119,MATCH($LN$103, 'ECM Staff time by PoF'!$B$4:$R$4,0),FALSE),IF(ISERROR(VLOOKUP(CONCATENATE($A122,I$66),'ECM Staff time by PoF'!$A$5:$S$119,MATCH($LN$103, 'ECM Staff time by PoF'!$A$4:$R$4,0),FALSE)), 0, VLOOKUP(CONCATENATE($A122,I$66),'ECM Staff time by PoF'!$A$5:$S$119,MATCH($LN$103, 'ECM Staff time by PoF'!$A$4:$R$4,0),FALSE))))*I84</f>
        <v>0</v>
      </c>
      <c r="LV122" s="60">
        <f>IF($A122="",0,IF(VLOOKUP($A122,'ECM Staff time by PoF'!$B$5:$C$119,2,FALSE)="Not Applicable",VLOOKUP($A122,'ECM Staff time by PoF'!$B$5:$S$119,MATCH($LN$103, 'ECM Staff time by PoF'!$B$4:$R$4,0),FALSE),IF(ISERROR(VLOOKUP(CONCATENATE($A122,J$66),'ECM Staff time by PoF'!$A$5:$S$119,MATCH($LN$103, 'ECM Staff time by PoF'!$A$4:$R$4,0),FALSE)), 0, VLOOKUP(CONCATENATE($A122,J$66),'ECM Staff time by PoF'!$A$5:$S$119,MATCH($LN$103, 'ECM Staff time by PoF'!$A$4:$R$4,0),FALSE))))*J84</f>
        <v>0</v>
      </c>
      <c r="LW122" s="60">
        <f>IF($A122="",0,IF(VLOOKUP($A122,'ECM Staff time by PoF'!$B$5:$C$119,2,FALSE)="Not Applicable",VLOOKUP($A122,'ECM Staff time by PoF'!$B$5:$S$119,MATCH($LN$103, 'ECM Staff time by PoF'!$B$4:$R$4,0),FALSE),IF(ISERROR(VLOOKUP(CONCATENATE($A122,K$66),'ECM Staff time by PoF'!$A$5:$S$119,MATCH($LN$103, 'ECM Staff time by PoF'!$A$4:$R$4,0),FALSE)), 0, VLOOKUP(CONCATENATE($A122,K$66),'ECM Staff time by PoF'!$A$5:$S$119,MATCH($LN$103, 'ECM Staff time by PoF'!$A$4:$R$4,0),FALSE))))*K84</f>
        <v>0</v>
      </c>
      <c r="LX122" s="60">
        <f>IF($A122="",0,IF(VLOOKUP($A122,'ECM Staff time by PoF'!$B$5:$C$119,2,FALSE)="Not Applicable",VLOOKUP($A122,'ECM Staff time by PoF'!$B$5:$S$119,MATCH($LN$103, 'ECM Staff time by PoF'!$B$4:$R$4,0),FALSE),IF(ISERROR(VLOOKUP(CONCATENATE($A122,L$66),'ECM Staff time by PoF'!$A$5:$S$119,MATCH($LN$103, 'ECM Staff time by PoF'!$A$4:$R$4,0),FALSE)), 0, VLOOKUP(CONCATENATE($A122,L$66),'ECM Staff time by PoF'!$A$5:$S$119,MATCH($LN$103, 'ECM Staff time by PoF'!$A$4:$R$4,0),FALSE))))*L84</f>
        <v>0</v>
      </c>
      <c r="LY122" s="60">
        <f>IF($A122="",0,IF(VLOOKUP($A122,'ECM Staff time by PoF'!$B$5:$C$119,2,FALSE)="Not Applicable",VLOOKUP($A122,'ECM Staff time by PoF'!$B$5:$S$119,MATCH($LN$103, 'ECM Staff time by PoF'!$B$4:$R$4,0),FALSE),IF(ISERROR(VLOOKUP(CONCATENATE($A122,M$66),'ECM Staff time by PoF'!$A$5:$S$119,MATCH($LN$103, 'ECM Staff time by PoF'!$A$4:$R$4,0),FALSE)), 0, VLOOKUP(CONCATENATE($A122,M$66),'ECM Staff time by PoF'!$A$5:$S$119,MATCH($LN$103, 'ECM Staff time by PoF'!$A$4:$R$4,0),FALSE))))*M84</f>
        <v>0</v>
      </c>
      <c r="LZ122" s="60">
        <f>IF($A122="",0,IF(VLOOKUP($A122,'ECM Staff time by PoF'!$B$5:$C$119,2,FALSE)="Not Applicable",VLOOKUP($A122,'ECM Staff time by PoF'!$B$5:$S$119,MATCH($LN$103, 'ECM Staff time by PoF'!$B$4:$R$4,0),FALSE),IF(ISERROR(VLOOKUP(CONCATENATE($A122,N$66),'ECM Staff time by PoF'!$A$5:$S$119,MATCH($LN$103, 'ECM Staff time by PoF'!$A$4:$R$4,0),FALSE)), 0, VLOOKUP(CONCATENATE($A122,N$66),'ECM Staff time by PoF'!$A$5:$S$119,MATCH($LN$103, 'ECM Staff time by PoF'!$A$4:$R$4,0),FALSE))))*N84</f>
        <v>0</v>
      </c>
      <c r="MA122" s="60">
        <f>IF($A122="",0,IF(VLOOKUP($A122,'ECM Staff time by PoF'!$B$5:$C$119,2,FALSE)="Not Applicable",VLOOKUP($A122,'ECM Staff time by PoF'!$B$5:$S$119,MATCH($LN$103, 'ECM Staff time by PoF'!$B$4:$R$4,0),FALSE),IF(ISERROR(VLOOKUP(CONCATENATE($A122,O$66),'ECM Staff time by PoF'!$A$5:$S$119,MATCH($LN$103, 'ECM Staff time by PoF'!$A$4:$R$4,0),FALSE)), 0, VLOOKUP(CONCATENATE($A122,O$66),'ECM Staff time by PoF'!$A$5:$S$119,MATCH($LN$103, 'ECM Staff time by PoF'!$A$4:$R$4,0),FALSE))))*O84</f>
        <v>0</v>
      </c>
      <c r="MB122" s="60">
        <f>IF($A122="",0,IF(VLOOKUP($A122,'ECM Staff time by PoF'!$B$5:$C$119,2,FALSE)="Not Applicable",VLOOKUP($A122,'ECM Staff time by PoF'!$B$5:$S$119,MATCH($LN$103, 'ECM Staff time by PoF'!$B$4:$R$4,0),FALSE),IF(ISERROR(VLOOKUP(CONCATENATE($A122,P$66),'ECM Staff time by PoF'!$A$5:$S$119,MATCH($LN$103, 'ECM Staff time by PoF'!$A$4:$R$4,0),FALSE)), 0, VLOOKUP(CONCATENATE($A122,P$66),'ECM Staff time by PoF'!$A$5:$S$119,MATCH($LN$103, 'ECM Staff time by PoF'!$A$4:$R$4,0),FALSE))))*P84</f>
        <v>0</v>
      </c>
      <c r="MC122" s="60">
        <f>IF($A122="",0,IF(VLOOKUP($A122,'ECM Staff time by PoF'!$B$5:$C$119,2,FALSE)="Not Applicable",VLOOKUP($A122,'ECM Staff time by PoF'!$B$5:$S$119,MATCH($LN$103, 'ECM Staff time by PoF'!$B$4:$R$4,0),FALSE),IF(ISERROR(VLOOKUP(CONCATENATE($A122,Q$66),'ECM Staff time by PoF'!$A$5:$S$119,MATCH($LN$103, 'ECM Staff time by PoF'!$A$4:$R$4,0),FALSE)), 0, VLOOKUP(CONCATENATE($A122,Q$66),'ECM Staff time by PoF'!$A$5:$S$119,MATCH($LN$103, 'ECM Staff time by PoF'!$A$4:$R$4,0),FALSE))))*Q84</f>
        <v>0</v>
      </c>
      <c r="MD122" s="60">
        <f>IF($A122="",0,IF(VLOOKUP($A122,'ECM Staff time by PoF'!$B$5:$C$119,2,FALSE)="Not Applicable",VLOOKUP($A122,'ECM Staff time by PoF'!$B$5:$S$119,MATCH($LN$103, 'ECM Staff time by PoF'!$B$4:$R$4,0),FALSE),IF(ISERROR(VLOOKUP(CONCATENATE($A122,R$66),'ECM Staff time by PoF'!$A$5:$S$119,MATCH($LN$103, 'ECM Staff time by PoF'!$A$4:$R$4,0),FALSE)), 0, VLOOKUP(CONCATENATE($A122,R$66),'ECM Staff time by PoF'!$A$5:$S$119,MATCH($LN$103, 'ECM Staff time by PoF'!$A$4:$R$4,0),FALSE))))*R84</f>
        <v>0</v>
      </c>
      <c r="ME122" s="60">
        <f>IF($A122="",0,IF(VLOOKUP($A122,'ECM Staff time by PoF'!$B$5:$C$119,2,FALSE)="Not Applicable",VLOOKUP($A122,'ECM Staff time by PoF'!$B$5:$S$119,MATCH($LN$103, 'ECM Staff time by PoF'!$B$4:$R$4,0),FALSE),IF(ISERROR(VLOOKUP(CONCATENATE($A122,S$66),'ECM Staff time by PoF'!$A$5:$S$119,MATCH($LN$103, 'ECM Staff time by PoF'!$A$4:$R$4,0),FALSE)), 0, VLOOKUP(CONCATENATE($A122,S$66),'ECM Staff time by PoF'!$A$5:$S$119,MATCH($LN$103, 'ECM Staff time by PoF'!$A$4:$R$4,0),FALSE))))*S84</f>
        <v>0</v>
      </c>
      <c r="MF122" s="60">
        <f>IF($A122="",0,IF(VLOOKUP($A122,'ECM Staff time by PoF'!$B$5:$C$119,2,FALSE)="Not Applicable",VLOOKUP($A122,'ECM Staff time by PoF'!$B$5:$S$119,MATCH($LN$103, 'ECM Staff time by PoF'!$B$4:$R$4,0),FALSE),IF(ISERROR(VLOOKUP(CONCATENATE($A122,T$66),'ECM Staff time by PoF'!$A$5:$S$119,MATCH($LN$103, 'ECM Staff time by PoF'!$A$4:$R$4,0),FALSE)), 0, VLOOKUP(CONCATENATE($A122,T$66),'ECM Staff time by PoF'!$A$5:$S$119,MATCH($LN$103, 'ECM Staff time by PoF'!$A$4:$R$4,0),FALSE))))*T84</f>
        <v>0</v>
      </c>
      <c r="MG122" s="60">
        <f>IF($A122="",0,IF(VLOOKUP($A122,'ECM Staff time by PoF'!$B$5:$C$119,2,FALSE)="Not Applicable",VLOOKUP($A122,'ECM Staff time by PoF'!$B$5:$S$119,MATCH($LN$103, 'ECM Staff time by PoF'!$B$4:$R$4,0),FALSE),IF(ISERROR(VLOOKUP(CONCATENATE($A122,U$66),'ECM Staff time by PoF'!$A$5:$S$119,MATCH($LN$103, 'ECM Staff time by PoF'!$A$4:$R$4,0),FALSE)), 0, VLOOKUP(CONCATENATE($A122,U$66),'ECM Staff time by PoF'!$A$5:$S$119,MATCH($LN$103, 'ECM Staff time by PoF'!$A$4:$R$4,0),FALSE))))*U84</f>
        <v>0</v>
      </c>
      <c r="MH122" s="60">
        <f>IF($A122="",0,IF(VLOOKUP($A122,'ECM Staff time by PoF'!$B$5:$C$119,2,FALSE)="Not Applicable",VLOOKUP($A122,'ECM Staff time by PoF'!$B$5:$S$119,MATCH($LN$103, 'ECM Staff time by PoF'!$B$4:$R$4,0),FALSE),IF(ISERROR(VLOOKUP(CONCATENATE($A122,V$66),'ECM Staff time by PoF'!$A$5:$S$119,MATCH($LN$103, 'ECM Staff time by PoF'!$A$4:$R$4,0),FALSE)), 0, VLOOKUP(CONCATENATE($A122,V$66),'ECM Staff time by PoF'!$A$5:$S$119,MATCH($LN$103, 'ECM Staff time by PoF'!$A$4:$R$4,0),FALSE))))*V84</f>
        <v>0</v>
      </c>
      <c r="MI122" s="60">
        <f>IF($A122="",0,IF(VLOOKUP($A122,'ECM Staff time by PoF'!$B$5:$C$119,2,FALSE)="Not Applicable",VLOOKUP($A122,'ECM Staff time by PoF'!$B$5:$S$119,MATCH($LN$103, 'ECM Staff time by PoF'!$B$4:$R$4,0),FALSE),IF(ISERROR(VLOOKUP(CONCATENATE($A122,W$66),'ECM Staff time by PoF'!$A$5:$S$119,MATCH($LN$103, 'ECM Staff time by PoF'!$A$4:$R$4,0),FALSE)), 0, VLOOKUP(CONCATENATE($A122,W$66),'ECM Staff time by PoF'!$A$5:$S$119,MATCH($LN$103, 'ECM Staff time by PoF'!$A$4:$R$4,0),FALSE))))*W84</f>
        <v>0</v>
      </c>
      <c r="MJ122" s="60">
        <f>IF($A122="",0,IF(VLOOKUP($A122,'ECM Staff time by PoF'!$B$5:$C$119,2,FALSE)="Not Applicable",VLOOKUP($A122,'ECM Staff time by PoF'!$B$5:$S$119,MATCH($LN$103, 'ECM Staff time by PoF'!$B$4:$R$4,0),FALSE),IF(ISERROR(VLOOKUP(CONCATENATE($A122,X$66),'ECM Staff time by PoF'!$A$5:$S$119,MATCH($LN$103, 'ECM Staff time by PoF'!$A$4:$R$4,0),FALSE)), 0, VLOOKUP(CONCATENATE($A122,X$66),'ECM Staff time by PoF'!$A$5:$S$119,MATCH($LN$103, 'ECM Staff time by PoF'!$A$4:$R$4,0),FALSE))))*X84</f>
        <v>0</v>
      </c>
      <c r="MK122" s="60">
        <f>IF($A122="",0,IF(VLOOKUP($A122,'ECM Staff time by PoF'!$B$5:$C$119,2,FALSE)="Not Applicable",VLOOKUP($A122,'ECM Staff time by PoF'!$B$5:$S$119,MATCH($LN$103, 'ECM Staff time by PoF'!$B$4:$R$4,0),FALSE),IF(ISERROR(VLOOKUP(CONCATENATE($A122,Y$66),'ECM Staff time by PoF'!$A$5:$S$119,MATCH($LN$103, 'ECM Staff time by PoF'!$A$4:$R$4,0),FALSE)), 0, VLOOKUP(CONCATENATE($A122,Y$66),'ECM Staff time by PoF'!$A$5:$S$119,MATCH($LN$103, 'ECM Staff time by PoF'!$A$4:$R$4,0),FALSE))))*Y84</f>
        <v>0</v>
      </c>
      <c r="ML122" s="60">
        <f>IF($A122="",0,IF(VLOOKUP($A122,'ECM Staff time by PoF'!$B$5:$C$119,2,FALSE)="Not Applicable",VLOOKUP($A122,'ECM Staff time by PoF'!$B$5:$S$119,MATCH($LN$103, 'ECM Staff time by PoF'!$B$4:$R$4,0),FALSE),IF(ISERROR(VLOOKUP(CONCATENATE($A122,Z$66),'ECM Staff time by PoF'!$A$5:$S$119,MATCH($LN$103, 'ECM Staff time by PoF'!$A$4:$R$4,0),FALSE)), 0, VLOOKUP(CONCATENATE($A122,Z$66),'ECM Staff time by PoF'!$A$5:$S$119,MATCH($LN$103, 'ECM Staff time by PoF'!$A$4:$R$4,0),FALSE))))*Z84</f>
        <v>0</v>
      </c>
      <c r="MM122" s="60">
        <f>IF($A122="",0,IF(VLOOKUP($A122,'ECM Staff time by PoF'!$B$5:$C$119,2,FALSE)="Not Applicable",VLOOKUP($A122,'ECM Staff time by PoF'!$B$5:$S$119,MATCH($LN$103, 'ECM Staff time by PoF'!$B$4:$R$4,0),FALSE),IF(ISERROR(VLOOKUP(CONCATENATE($A122,AA$66),'ECM Staff time by PoF'!$A$5:$S$119,MATCH($LN$103, 'ECM Staff time by PoF'!$A$4:$R$4,0),FALSE)), 0, VLOOKUP(CONCATENATE($A122,AA$66),'ECM Staff time by PoF'!$A$5:$S$119,MATCH($LN$103, 'ECM Staff time by PoF'!$A$4:$R$4,0),FALSE))))*AA84</f>
        <v>0</v>
      </c>
      <c r="MN122" s="60">
        <f>IF($A122="",0,IF(VLOOKUP($A122,'ECM Staff time by PoF'!$B$5:$C$119,2,FALSE)="Not Applicable",VLOOKUP($A122,'ECM Staff time by PoF'!$B$5:$S$119,MATCH($LN$103, 'ECM Staff time by PoF'!$B$4:$R$4,0),FALSE),IF(ISERROR(VLOOKUP(CONCATENATE($A122,AB$66),'ECM Staff time by PoF'!$A$5:$S$119,MATCH($LN$103, 'ECM Staff time by PoF'!$A$4:$R$4,0),FALSE)), 0, VLOOKUP(CONCATENATE($A122,AB$66),'ECM Staff time by PoF'!$A$5:$S$119,MATCH($LN$103, 'ECM Staff time by PoF'!$A$4:$R$4,0),FALSE))))*AB84</f>
        <v>0</v>
      </c>
      <c r="MO122" s="60">
        <f>IF($A122="",0,IF(VLOOKUP($A122,'ECM Staff time by PoF'!$B$5:$C$119,2,FALSE)="Not Applicable",VLOOKUP($A122,'ECM Staff time by PoF'!$B$5:$S$119,MATCH($LN$103, 'ECM Staff time by PoF'!$B$4:$R$4,0),FALSE),IF(ISERROR(VLOOKUP(CONCATENATE($A122,AC$66),'ECM Staff time by PoF'!$A$5:$S$119,MATCH($LN$103, 'ECM Staff time by PoF'!$A$4:$R$4,0),FALSE)), 0, VLOOKUP(CONCATENATE($A122,AC$66),'ECM Staff time by PoF'!$A$5:$S$119,MATCH($LN$103, 'ECM Staff time by PoF'!$A$4:$R$4,0),FALSE))))*AC84</f>
        <v>0</v>
      </c>
      <c r="MP122" s="60">
        <f>IF($A122="",0,IF(VLOOKUP($A122,'ECM Staff time by PoF'!$B$5:$C$119,2,FALSE)="Not Applicable",VLOOKUP($A122,'ECM Staff time by PoF'!$B$5:$S$119,MATCH($LN$103, 'ECM Staff time by PoF'!$B$4:$R$4,0),FALSE),IF(ISERROR(VLOOKUP(CONCATENATE($A122,AD$66),'ECM Staff time by PoF'!$A$5:$S$119,MATCH($LN$103, 'ECM Staff time by PoF'!$A$4:$R$4,0),FALSE)), 0, VLOOKUP(CONCATENATE($A122,AD$66),'ECM Staff time by PoF'!$A$5:$S$119,MATCH($LN$103, 'ECM Staff time by PoF'!$A$4:$R$4,0),FALSE))))*AD84</f>
        <v>0</v>
      </c>
      <c r="MQ122" s="60">
        <f>IF($A122="",0,IF(VLOOKUP($A122,'ECM Staff time by PoF'!$B$5:$C$119,2,FALSE)="Not Applicable",VLOOKUP($A122,'ECM Staff time by PoF'!$B$5:$S$119,MATCH($LN$103, 'ECM Staff time by PoF'!$B$4:$R$4,0),FALSE),IF(ISERROR(VLOOKUP(CONCATENATE($A122,AE$66),'ECM Staff time by PoF'!$A$5:$S$119,MATCH($LN$103, 'ECM Staff time by PoF'!$A$4:$R$4,0),FALSE)), 0, VLOOKUP(CONCATENATE($A122,AE$66),'ECM Staff time by PoF'!$A$5:$S$119,MATCH($LN$103, 'ECM Staff time by PoF'!$A$4:$R$4,0),FALSE))))*AE84</f>
        <v>0</v>
      </c>
      <c r="MR122" s="60">
        <f>IF($A122="",0,IF(VLOOKUP($A122,'ECM Staff time by PoF'!$B$5:$C$119,2,FALSE)="Not Applicable",VLOOKUP($A122,'ECM Staff time by PoF'!$B$5:$S$119,MATCH($LN$103, 'ECM Staff time by PoF'!$B$4:$R$4,0),FALSE),IF(ISERROR(VLOOKUP(CONCATENATE($A122,AF$66),'ECM Staff time by PoF'!$A$5:$S$119,MATCH($LN$103, 'ECM Staff time by PoF'!$A$4:$R$4,0),FALSE)), 0, VLOOKUP(CONCATENATE($A122,AF$66),'ECM Staff time by PoF'!$A$5:$S$119,MATCH($LN$103, 'ECM Staff time by PoF'!$A$4:$R$4,0),FALSE))))*AF84</f>
        <v>0</v>
      </c>
      <c r="MS122" s="60">
        <f>IF($A122="",0,IF(VLOOKUP($A122,'ECM Staff time by PoF'!$B$5:$C$119,2,FALSE)="Not Applicable",VLOOKUP($A122,'ECM Staff time by PoF'!$B$5:$S$119,MATCH($LN$103, 'ECM Staff time by PoF'!$B$4:$R$4,0),FALSE),IF(ISERROR(VLOOKUP(CONCATENATE($A122,AG$66),'ECM Staff time by PoF'!$A$5:$S$119,MATCH($LN$103, 'ECM Staff time by PoF'!$A$4:$R$4,0),FALSE)), 0, VLOOKUP(CONCATENATE($A122,AG$66),'ECM Staff time by PoF'!$A$5:$S$119,MATCH($LN$103, 'ECM Staff time by PoF'!$A$4:$R$4,0),FALSE))))*AG84</f>
        <v>0</v>
      </c>
      <c r="MT122" s="60">
        <f>IF($A122="",0,IF(VLOOKUP($A122,'ECM Staff time by PoF'!$B$5:$C$119,2,FALSE)="Not Applicable",VLOOKUP($A122,'ECM Staff time by PoF'!$B$5:$S$119,MATCH($LN$103, 'ECM Staff time by PoF'!$B$4:$R$4,0),FALSE),IF(ISERROR(VLOOKUP(CONCATENATE($A122,AH$66),'ECM Staff time by PoF'!$A$5:$S$119,MATCH($LN$103, 'ECM Staff time by PoF'!$A$4:$R$4,0),FALSE)), 0, VLOOKUP(CONCATENATE($A122,AH$66),'ECM Staff time by PoF'!$A$5:$S$119,MATCH($LN$103, 'ECM Staff time by PoF'!$A$4:$R$4,0),FALSE))))*AH84</f>
        <v>0</v>
      </c>
      <c r="MU122" s="60">
        <f>IF($A122="",0,IF(VLOOKUP($A122,'ECM Staff time by PoF'!$B$5:$C$119,2,FALSE)="Not Applicable",VLOOKUP($A122,'ECM Staff time by PoF'!$B$5:$S$119,MATCH($LN$103, 'ECM Staff time by PoF'!$B$4:$R$4,0),FALSE),IF(ISERROR(VLOOKUP(CONCATENATE($A122,AI$66),'ECM Staff time by PoF'!$A$5:$S$119,MATCH($LN$103, 'ECM Staff time by PoF'!$A$4:$R$4,0),FALSE)), 0, VLOOKUP(CONCATENATE($A122,AI$66),'ECM Staff time by PoF'!$A$5:$S$119,MATCH($LN$103, 'ECM Staff time by PoF'!$A$4:$R$4,0),FALSE))))*AI84</f>
        <v>0</v>
      </c>
      <c r="MV122" s="60">
        <f>IF($A122="",0,IF(VLOOKUP($A122,'ECM Staff time by PoF'!$B$5:$C$119,2,FALSE)="Not Applicable",VLOOKUP($A122,'ECM Staff time by PoF'!$B$5:$S$119,MATCH($LN$103, 'ECM Staff time by PoF'!$B$4:$R$4,0),FALSE),IF(ISERROR(VLOOKUP(CONCATENATE($A122,AJ$66),'ECM Staff time by PoF'!$A$5:$S$119,MATCH($LN$103, 'ECM Staff time by PoF'!$A$4:$R$4,0),FALSE)), 0, VLOOKUP(CONCATENATE($A122,AJ$66),'ECM Staff time by PoF'!$A$5:$S$119,MATCH($LN$103, 'ECM Staff time by PoF'!$A$4:$R$4,0),FALSE))))*AJ84</f>
        <v>0</v>
      </c>
      <c r="MW122" s="60">
        <f>IF($A122="",0,IF(VLOOKUP($A122,'ECM Staff time by PoF'!$B$5:$C$119,2,FALSE)="Not Applicable",VLOOKUP($A122,'ECM Staff time by PoF'!$B$5:$S$119,MATCH($LN$103, 'ECM Staff time by PoF'!$B$4:$R$4,0),FALSE),IF(ISERROR(VLOOKUP(CONCATENATE($A122,AK$66),'ECM Staff time by PoF'!$A$5:$S$119,MATCH($LN$103, 'ECM Staff time by PoF'!$A$4:$R$4,0),FALSE)), 0, VLOOKUP(CONCATENATE($A122,AK$66),'ECM Staff time by PoF'!$A$5:$S$119,MATCH($LN$103, 'ECM Staff time by PoF'!$A$4:$R$4,0),FALSE))))*AK84</f>
        <v>0</v>
      </c>
      <c r="MX122" s="60">
        <f>IF($A122="",0,IF(VLOOKUP($A122,'ECM Staff time by PoF'!$B$5:$C$119,2,FALSE)="Not Applicable",VLOOKUP($A122,'ECM Staff time by PoF'!$B$5:$S$119,MATCH($MX$103, 'ECM Staff time by PoF'!$B$4:$R$4,0),FALSE),IF(ISERROR(VLOOKUP(CONCATENATE($A122,B$66),'ECM Staff time by PoF'!$A$5:$S$119,MATCH($MX$103, 'ECM Staff time by PoF'!$A$4:$R$4,0),FALSE)), 0, VLOOKUP(CONCATENATE($A122,B$66),'ECM Staff time by PoF'!$A$5:$S$119,MATCH($MX$103, 'ECM Staff time by PoF'!$A$4:$R$4,0),FALSE))))*B84</f>
        <v>0</v>
      </c>
      <c r="MY122" s="60">
        <f>IF($A122="",0,IF(VLOOKUP($A122,'ECM Staff time by PoF'!$B$5:$C$119,2,FALSE)="Not Applicable",VLOOKUP($A122,'ECM Staff time by PoF'!$B$5:$S$119,MATCH($MX$103, 'ECM Staff time by PoF'!$B$4:$R$4,0),FALSE),IF(ISERROR(VLOOKUP(CONCATENATE($A122,C$66),'ECM Staff time by PoF'!$A$5:$S$119,MATCH($MX$103, 'ECM Staff time by PoF'!$A$4:$R$4,0),FALSE)), 0, VLOOKUP(CONCATENATE($A122,C$66),'ECM Staff time by PoF'!$A$5:$S$119,MATCH($MX$103, 'ECM Staff time by PoF'!$A$4:$R$4,0),FALSE))))*C84</f>
        <v>0</v>
      </c>
      <c r="MZ122" s="60">
        <f>IF($A122="",0,IF(VLOOKUP($A122,'ECM Staff time by PoF'!$B$5:$C$119,2,FALSE)="Not Applicable",VLOOKUP($A122,'ECM Staff time by PoF'!$B$5:$S$119,MATCH($MX$103, 'ECM Staff time by PoF'!$B$4:$R$4,0),FALSE),IF(ISERROR(VLOOKUP(CONCATENATE($A122,D$66),'ECM Staff time by PoF'!$A$5:$S$119,MATCH($MX$103, 'ECM Staff time by PoF'!$A$4:$R$4,0),FALSE)), 0, VLOOKUP(CONCATENATE($A122,D$66),'ECM Staff time by PoF'!$A$5:$S$119,MATCH($MX$103, 'ECM Staff time by PoF'!$A$4:$R$4,0),FALSE))))*D84</f>
        <v>0</v>
      </c>
      <c r="NA122" s="60">
        <f>IF($A122="",0,IF(VLOOKUP($A122,'ECM Staff time by PoF'!$B$5:$C$119,2,FALSE)="Not Applicable",VLOOKUP($A122,'ECM Staff time by PoF'!$B$5:$S$119,MATCH($MX$103, 'ECM Staff time by PoF'!$B$4:$R$4,0),FALSE),IF(ISERROR(VLOOKUP(CONCATENATE($A122,E$66),'ECM Staff time by PoF'!$A$5:$S$119,MATCH($MX$103, 'ECM Staff time by PoF'!$A$4:$R$4,0),FALSE)), 0, VLOOKUP(CONCATENATE($A122,E$66),'ECM Staff time by PoF'!$A$5:$S$119,MATCH($MX$103, 'ECM Staff time by PoF'!$A$4:$R$4,0),FALSE))))*E84</f>
        <v>0</v>
      </c>
      <c r="NB122" s="60">
        <f>IF($A122="",0,IF(VLOOKUP($A122,'ECM Staff time by PoF'!$B$5:$C$119,2,FALSE)="Not Applicable",VLOOKUP($A122,'ECM Staff time by PoF'!$B$5:$S$119,MATCH($MX$103, 'ECM Staff time by PoF'!$B$4:$R$4,0),FALSE),IF(ISERROR(VLOOKUP(CONCATENATE($A122,F$66),'ECM Staff time by PoF'!$A$5:$S$119,MATCH($MX$103, 'ECM Staff time by PoF'!$A$4:$R$4,0),FALSE)), 0, VLOOKUP(CONCATENATE($A122,F$66),'ECM Staff time by PoF'!$A$5:$S$119,MATCH($MX$103, 'ECM Staff time by PoF'!$A$4:$R$4,0),FALSE))))*F84</f>
        <v>0</v>
      </c>
      <c r="NC122" s="60">
        <f>IF($A122="",0,IF(VLOOKUP($A122,'ECM Staff time by PoF'!$B$5:$C$119,2,FALSE)="Not Applicable",VLOOKUP($A122,'ECM Staff time by PoF'!$B$5:$S$119,MATCH($MX$103, 'ECM Staff time by PoF'!$B$4:$R$4,0),FALSE),IF(ISERROR(VLOOKUP(CONCATENATE($A122,G$66),'ECM Staff time by PoF'!$A$5:$S$119,MATCH($MX$103, 'ECM Staff time by PoF'!$A$4:$R$4,0),FALSE)), 0, VLOOKUP(CONCATENATE($A122,G$66),'ECM Staff time by PoF'!$A$5:$S$119,MATCH($MX$103, 'ECM Staff time by PoF'!$A$4:$R$4,0),FALSE))))*G84</f>
        <v>0</v>
      </c>
      <c r="ND122" s="60">
        <f>IF($A122="",0,IF(VLOOKUP($A122,'ECM Staff time by PoF'!$B$5:$C$119,2,FALSE)="Not Applicable",VLOOKUP($A122,'ECM Staff time by PoF'!$B$5:$S$119,MATCH($MX$103, 'ECM Staff time by PoF'!$B$4:$R$4,0),FALSE),IF(ISERROR(VLOOKUP(CONCATENATE($A122,H$66),'ECM Staff time by PoF'!$A$5:$S$119,MATCH($MX$103, 'ECM Staff time by PoF'!$A$4:$R$4,0),FALSE)), 0, VLOOKUP(CONCATENATE($A122,H$66),'ECM Staff time by PoF'!$A$5:$S$119,MATCH($MX$103, 'ECM Staff time by PoF'!$A$4:$R$4,0),FALSE))))*H84</f>
        <v>0</v>
      </c>
      <c r="NE122" s="60">
        <f>IF($A122="",0,IF(VLOOKUP($A122,'ECM Staff time by PoF'!$B$5:$C$119,2,FALSE)="Not Applicable",VLOOKUP($A122,'ECM Staff time by PoF'!$B$5:$S$119,MATCH($MX$103, 'ECM Staff time by PoF'!$B$4:$R$4,0),FALSE),IF(ISERROR(VLOOKUP(CONCATENATE($A122,I$66),'ECM Staff time by PoF'!$A$5:$S$119,MATCH($MX$103, 'ECM Staff time by PoF'!$A$4:$R$4,0),FALSE)), 0, VLOOKUP(CONCATENATE($A122,I$66),'ECM Staff time by PoF'!$A$5:$S$119,MATCH($MX$103, 'ECM Staff time by PoF'!$A$4:$R$4,0),FALSE))))*I84</f>
        <v>0</v>
      </c>
      <c r="NF122" s="60">
        <f>IF($A122="",0,IF(VLOOKUP($A122,'ECM Staff time by PoF'!$B$5:$C$119,2,FALSE)="Not Applicable",VLOOKUP($A122,'ECM Staff time by PoF'!$B$5:$S$119,MATCH($MX$103, 'ECM Staff time by PoF'!$B$4:$R$4,0),FALSE),IF(ISERROR(VLOOKUP(CONCATENATE($A122,J$66),'ECM Staff time by PoF'!$A$5:$S$119,MATCH($MX$103, 'ECM Staff time by PoF'!$A$4:$R$4,0),FALSE)), 0, VLOOKUP(CONCATENATE($A122,J$66),'ECM Staff time by PoF'!$A$5:$S$119,MATCH($MX$103, 'ECM Staff time by PoF'!$A$4:$R$4,0),FALSE))))*J84</f>
        <v>0</v>
      </c>
      <c r="NG122" s="60">
        <f>IF($A122="",0,IF(VLOOKUP($A122,'ECM Staff time by PoF'!$B$5:$C$119,2,FALSE)="Not Applicable",VLOOKUP($A122,'ECM Staff time by PoF'!$B$5:$S$119,MATCH($MX$103, 'ECM Staff time by PoF'!$B$4:$R$4,0),FALSE),IF(ISERROR(VLOOKUP(CONCATENATE($A122,K$66),'ECM Staff time by PoF'!$A$5:$S$119,MATCH($MX$103, 'ECM Staff time by PoF'!$A$4:$R$4,0),FALSE)), 0, VLOOKUP(CONCATENATE($A122,K$66),'ECM Staff time by PoF'!$A$5:$S$119,MATCH($MX$103, 'ECM Staff time by PoF'!$A$4:$R$4,0),FALSE))))*K84</f>
        <v>0</v>
      </c>
      <c r="NH122" s="60">
        <f>IF($A122="",0,IF(VLOOKUP($A122,'ECM Staff time by PoF'!$B$5:$C$119,2,FALSE)="Not Applicable",VLOOKUP($A122,'ECM Staff time by PoF'!$B$5:$S$119,MATCH($MX$103, 'ECM Staff time by PoF'!$B$4:$R$4,0),FALSE),IF(ISERROR(VLOOKUP(CONCATENATE($A122,L$66),'ECM Staff time by PoF'!$A$5:$S$119,MATCH($MX$103, 'ECM Staff time by PoF'!$A$4:$R$4,0),FALSE)), 0, VLOOKUP(CONCATENATE($A122,L$66),'ECM Staff time by PoF'!$A$5:$S$119,MATCH($MX$103, 'ECM Staff time by PoF'!$A$4:$R$4,0),FALSE))))*L84</f>
        <v>0</v>
      </c>
      <c r="NI122" s="60">
        <f>IF($A122="",0,IF(VLOOKUP($A122,'ECM Staff time by PoF'!$B$5:$C$119,2,FALSE)="Not Applicable",VLOOKUP($A122,'ECM Staff time by PoF'!$B$5:$S$119,MATCH($MX$103, 'ECM Staff time by PoF'!$B$4:$R$4,0),FALSE),IF(ISERROR(VLOOKUP(CONCATENATE($A122,M$66),'ECM Staff time by PoF'!$A$5:$S$119,MATCH($MX$103, 'ECM Staff time by PoF'!$A$4:$R$4,0),FALSE)), 0, VLOOKUP(CONCATENATE($A122,M$66),'ECM Staff time by PoF'!$A$5:$S$119,MATCH($MX$103, 'ECM Staff time by PoF'!$A$4:$R$4,0),FALSE))))*M84</f>
        <v>0</v>
      </c>
      <c r="NJ122" s="60">
        <f>IF($A122="",0,IF(VLOOKUP($A122,'ECM Staff time by PoF'!$B$5:$C$119,2,FALSE)="Not Applicable",VLOOKUP($A122,'ECM Staff time by PoF'!$B$5:$S$119,MATCH($MX$103, 'ECM Staff time by PoF'!$B$4:$R$4,0),FALSE),IF(ISERROR(VLOOKUP(CONCATENATE($A122,N$66),'ECM Staff time by PoF'!$A$5:$S$119,MATCH($MX$103, 'ECM Staff time by PoF'!$A$4:$R$4,0),FALSE)), 0, VLOOKUP(CONCATENATE($A122,N$66),'ECM Staff time by PoF'!$A$5:$S$119,MATCH($MX$103, 'ECM Staff time by PoF'!$A$4:$R$4,0),FALSE))))*N84</f>
        <v>0</v>
      </c>
      <c r="NK122" s="60">
        <f>IF($A122="",0,IF(VLOOKUP($A122,'ECM Staff time by PoF'!$B$5:$C$119,2,FALSE)="Not Applicable",VLOOKUP($A122,'ECM Staff time by PoF'!$B$5:$S$119,MATCH($MX$103, 'ECM Staff time by PoF'!$B$4:$R$4,0),FALSE),IF(ISERROR(VLOOKUP(CONCATENATE($A122,O$66),'ECM Staff time by PoF'!$A$5:$S$119,MATCH($MX$103, 'ECM Staff time by PoF'!$A$4:$R$4,0),FALSE)), 0, VLOOKUP(CONCATENATE($A122,O$66),'ECM Staff time by PoF'!$A$5:$S$119,MATCH($MX$103, 'ECM Staff time by PoF'!$A$4:$R$4,0),FALSE))))*O84</f>
        <v>0</v>
      </c>
      <c r="NL122" s="60">
        <f>IF($A122="",0,IF(VLOOKUP($A122,'ECM Staff time by PoF'!$B$5:$C$119,2,FALSE)="Not Applicable",VLOOKUP($A122,'ECM Staff time by PoF'!$B$5:$S$119,MATCH($MX$103, 'ECM Staff time by PoF'!$B$4:$R$4,0),FALSE),IF(ISERROR(VLOOKUP(CONCATENATE($A122,P$66),'ECM Staff time by PoF'!$A$5:$S$119,MATCH($MX$103, 'ECM Staff time by PoF'!$A$4:$R$4,0),FALSE)), 0, VLOOKUP(CONCATENATE($A122,P$66),'ECM Staff time by PoF'!$A$5:$S$119,MATCH($MX$103, 'ECM Staff time by PoF'!$A$4:$R$4,0),FALSE))))*P84</f>
        <v>0</v>
      </c>
      <c r="NM122" s="60">
        <f>IF($A122="",0,IF(VLOOKUP($A122,'ECM Staff time by PoF'!$B$5:$C$119,2,FALSE)="Not Applicable",VLOOKUP($A122,'ECM Staff time by PoF'!$B$5:$S$119,MATCH($MX$103, 'ECM Staff time by PoF'!$B$4:$R$4,0),FALSE),IF(ISERROR(VLOOKUP(CONCATENATE($A122,Q$66),'ECM Staff time by PoF'!$A$5:$S$119,MATCH($MX$103, 'ECM Staff time by PoF'!$A$4:$R$4,0),FALSE)), 0, VLOOKUP(CONCATENATE($A122,Q$66),'ECM Staff time by PoF'!$A$5:$S$119,MATCH($MX$103, 'ECM Staff time by PoF'!$A$4:$R$4,0),FALSE))))*Q84</f>
        <v>0</v>
      </c>
      <c r="NN122" s="60">
        <f>IF($A122="",0,IF(VLOOKUP($A122,'ECM Staff time by PoF'!$B$5:$C$119,2,FALSE)="Not Applicable",VLOOKUP($A122,'ECM Staff time by PoF'!$B$5:$S$119,MATCH($MX$103, 'ECM Staff time by PoF'!$B$4:$R$4,0),FALSE),IF(ISERROR(VLOOKUP(CONCATENATE($A122,R$66),'ECM Staff time by PoF'!$A$5:$S$119,MATCH($MX$103, 'ECM Staff time by PoF'!$A$4:$R$4,0),FALSE)), 0, VLOOKUP(CONCATENATE($A122,R$66),'ECM Staff time by PoF'!$A$5:$S$119,MATCH($MX$103, 'ECM Staff time by PoF'!$A$4:$R$4,0),FALSE))))*R84</f>
        <v>0</v>
      </c>
      <c r="NO122" s="60">
        <f>IF($A122="",0,IF(VLOOKUP($A122,'ECM Staff time by PoF'!$B$5:$C$119,2,FALSE)="Not Applicable",VLOOKUP($A122,'ECM Staff time by PoF'!$B$5:$S$119,MATCH($MX$103, 'ECM Staff time by PoF'!$B$4:$R$4,0),FALSE),IF(ISERROR(VLOOKUP(CONCATENATE($A122,S$66),'ECM Staff time by PoF'!$A$5:$S$119,MATCH($MX$103, 'ECM Staff time by PoF'!$A$4:$R$4,0),FALSE)), 0, VLOOKUP(CONCATENATE($A122,S$66),'ECM Staff time by PoF'!$A$5:$S$119,MATCH($MX$103, 'ECM Staff time by PoF'!$A$4:$R$4,0),FALSE))))*S84</f>
        <v>0</v>
      </c>
      <c r="NP122" s="60">
        <f>IF($A122="",0,IF(VLOOKUP($A122,'ECM Staff time by PoF'!$B$5:$C$119,2,FALSE)="Not Applicable",VLOOKUP($A122,'ECM Staff time by PoF'!$B$5:$S$119,MATCH($MX$103, 'ECM Staff time by PoF'!$B$4:$R$4,0),FALSE),IF(ISERROR(VLOOKUP(CONCATENATE($A122,T$66),'ECM Staff time by PoF'!$A$5:$S$119,MATCH($MX$103, 'ECM Staff time by PoF'!$A$4:$R$4,0),FALSE)), 0, VLOOKUP(CONCATENATE($A122,T$66),'ECM Staff time by PoF'!$A$5:$S$119,MATCH($MX$103, 'ECM Staff time by PoF'!$A$4:$R$4,0),FALSE))))*T84</f>
        <v>0</v>
      </c>
      <c r="NQ122" s="60">
        <f>IF($A122="",0,IF(VLOOKUP($A122,'ECM Staff time by PoF'!$B$5:$C$119,2,FALSE)="Not Applicable",VLOOKUP($A122,'ECM Staff time by PoF'!$B$5:$S$119,MATCH($MX$103, 'ECM Staff time by PoF'!$B$4:$R$4,0),FALSE),IF(ISERROR(VLOOKUP(CONCATENATE($A122,U$66),'ECM Staff time by PoF'!$A$5:$S$119,MATCH($MX$103, 'ECM Staff time by PoF'!$A$4:$R$4,0),FALSE)), 0, VLOOKUP(CONCATENATE($A122,U$66),'ECM Staff time by PoF'!$A$5:$S$119,MATCH($MX$103, 'ECM Staff time by PoF'!$A$4:$R$4,0),FALSE))))*U84</f>
        <v>0</v>
      </c>
      <c r="NR122" s="60">
        <f>IF($A122="",0,IF(VLOOKUP($A122,'ECM Staff time by PoF'!$B$5:$C$119,2,FALSE)="Not Applicable",VLOOKUP($A122,'ECM Staff time by PoF'!$B$5:$S$119,MATCH($MX$103, 'ECM Staff time by PoF'!$B$4:$R$4,0),FALSE),IF(ISERROR(VLOOKUP(CONCATENATE($A122,V$66),'ECM Staff time by PoF'!$A$5:$S$119,MATCH($MX$103, 'ECM Staff time by PoF'!$A$4:$R$4,0),FALSE)), 0, VLOOKUP(CONCATENATE($A122,V$66),'ECM Staff time by PoF'!$A$5:$S$119,MATCH($MX$103, 'ECM Staff time by PoF'!$A$4:$R$4,0),FALSE))))*V84</f>
        <v>0</v>
      </c>
      <c r="NS122" s="60">
        <f>IF($A122="",0,IF(VLOOKUP($A122,'ECM Staff time by PoF'!$B$5:$C$119,2,FALSE)="Not Applicable",VLOOKUP($A122,'ECM Staff time by PoF'!$B$5:$S$119,MATCH($MX$103, 'ECM Staff time by PoF'!$B$4:$R$4,0),FALSE),IF(ISERROR(VLOOKUP(CONCATENATE($A122,W$66),'ECM Staff time by PoF'!$A$5:$S$119,MATCH($MX$103, 'ECM Staff time by PoF'!$A$4:$R$4,0),FALSE)), 0, VLOOKUP(CONCATENATE($A122,W$66),'ECM Staff time by PoF'!$A$5:$S$119,MATCH($MX$103, 'ECM Staff time by PoF'!$A$4:$R$4,0),FALSE))))*W84</f>
        <v>0</v>
      </c>
      <c r="NT122" s="60">
        <f>IF($A122="",0,IF(VLOOKUP($A122,'ECM Staff time by PoF'!$B$5:$C$119,2,FALSE)="Not Applicable",VLOOKUP($A122,'ECM Staff time by PoF'!$B$5:$S$119,MATCH($MX$103, 'ECM Staff time by PoF'!$B$4:$R$4,0),FALSE),IF(ISERROR(VLOOKUP(CONCATENATE($A122,X$66),'ECM Staff time by PoF'!$A$5:$S$119,MATCH($MX$103, 'ECM Staff time by PoF'!$A$4:$R$4,0),FALSE)), 0, VLOOKUP(CONCATENATE($A122,X$66),'ECM Staff time by PoF'!$A$5:$S$119,MATCH($MX$103, 'ECM Staff time by PoF'!$A$4:$R$4,0),FALSE))))*X84</f>
        <v>0</v>
      </c>
      <c r="NU122" s="60">
        <f>IF($A122="",0,IF(VLOOKUP($A122,'ECM Staff time by PoF'!$B$5:$C$119,2,FALSE)="Not Applicable",VLOOKUP($A122,'ECM Staff time by PoF'!$B$5:$S$119,MATCH($MX$103, 'ECM Staff time by PoF'!$B$4:$R$4,0),FALSE),IF(ISERROR(VLOOKUP(CONCATENATE($A122,Y$66),'ECM Staff time by PoF'!$A$5:$S$119,MATCH($MX$103, 'ECM Staff time by PoF'!$A$4:$R$4,0),FALSE)), 0, VLOOKUP(CONCATENATE($A122,Y$66),'ECM Staff time by PoF'!$A$5:$S$119,MATCH($MX$103, 'ECM Staff time by PoF'!$A$4:$R$4,0),FALSE))))*Y84</f>
        <v>0</v>
      </c>
      <c r="NV122" s="60">
        <f>IF($A122="",0,IF(VLOOKUP($A122,'ECM Staff time by PoF'!$B$5:$C$119,2,FALSE)="Not Applicable",VLOOKUP($A122,'ECM Staff time by PoF'!$B$5:$S$119,MATCH($MX$103, 'ECM Staff time by PoF'!$B$4:$R$4,0),FALSE),IF(ISERROR(VLOOKUP(CONCATENATE($A122,Z$66),'ECM Staff time by PoF'!$A$5:$S$119,MATCH($MX$103, 'ECM Staff time by PoF'!$A$4:$R$4,0),FALSE)), 0, VLOOKUP(CONCATENATE($A122,Z$66),'ECM Staff time by PoF'!$A$5:$S$119,MATCH($MX$103, 'ECM Staff time by PoF'!$A$4:$R$4,0),FALSE))))*Z84</f>
        <v>0</v>
      </c>
      <c r="NW122" s="60">
        <f>IF($A122="",0,IF(VLOOKUP($A122,'ECM Staff time by PoF'!$B$5:$C$119,2,FALSE)="Not Applicable",VLOOKUP($A122,'ECM Staff time by PoF'!$B$5:$S$119,MATCH($MX$103, 'ECM Staff time by PoF'!$B$4:$R$4,0),FALSE),IF(ISERROR(VLOOKUP(CONCATENATE($A122,AA$66),'ECM Staff time by PoF'!$A$5:$S$119,MATCH($MX$103, 'ECM Staff time by PoF'!$A$4:$R$4,0),FALSE)), 0, VLOOKUP(CONCATENATE($A122,AA$66),'ECM Staff time by PoF'!$A$5:$S$119,MATCH($MX$103, 'ECM Staff time by PoF'!$A$4:$R$4,0),FALSE))))*AA84</f>
        <v>0</v>
      </c>
      <c r="NX122" s="60">
        <f>IF($A122="",0,IF(VLOOKUP($A122,'ECM Staff time by PoF'!$B$5:$C$119,2,FALSE)="Not Applicable",VLOOKUP($A122,'ECM Staff time by PoF'!$B$5:$S$119,MATCH($MX$103, 'ECM Staff time by PoF'!$B$4:$R$4,0),FALSE),IF(ISERROR(VLOOKUP(CONCATENATE($A122,AB$66),'ECM Staff time by PoF'!$A$5:$S$119,MATCH($MX$103, 'ECM Staff time by PoF'!$A$4:$R$4,0),FALSE)), 0, VLOOKUP(CONCATENATE($A122,AB$66),'ECM Staff time by PoF'!$A$5:$S$119,MATCH($MX$103, 'ECM Staff time by PoF'!$A$4:$R$4,0),FALSE))))*AB84</f>
        <v>0</v>
      </c>
      <c r="NY122" s="60">
        <f>IF($A122="",0,IF(VLOOKUP($A122,'ECM Staff time by PoF'!$B$5:$C$119,2,FALSE)="Not Applicable",VLOOKUP($A122,'ECM Staff time by PoF'!$B$5:$S$119,MATCH($MX$103, 'ECM Staff time by PoF'!$B$4:$R$4,0),FALSE),IF(ISERROR(VLOOKUP(CONCATENATE($A122,AC$66),'ECM Staff time by PoF'!$A$5:$S$119,MATCH($MX$103, 'ECM Staff time by PoF'!$A$4:$R$4,0),FALSE)), 0, VLOOKUP(CONCATENATE($A122,AC$66),'ECM Staff time by PoF'!$A$5:$S$119,MATCH($MX$103, 'ECM Staff time by PoF'!$A$4:$R$4,0),FALSE))))*AC84</f>
        <v>0</v>
      </c>
      <c r="NZ122" s="60">
        <f>IF($A122="",0,IF(VLOOKUP($A122,'ECM Staff time by PoF'!$B$5:$C$119,2,FALSE)="Not Applicable",VLOOKUP($A122,'ECM Staff time by PoF'!$B$5:$S$119,MATCH($MX$103, 'ECM Staff time by PoF'!$B$4:$R$4,0),FALSE),IF(ISERROR(VLOOKUP(CONCATENATE($A122,AD$66),'ECM Staff time by PoF'!$A$5:$S$119,MATCH($MX$103, 'ECM Staff time by PoF'!$A$4:$R$4,0),FALSE)), 0, VLOOKUP(CONCATENATE($A122,AD$66),'ECM Staff time by PoF'!$A$5:$S$119,MATCH($MX$103, 'ECM Staff time by PoF'!$A$4:$R$4,0),FALSE))))*AD84</f>
        <v>0</v>
      </c>
      <c r="OA122" s="60">
        <f>IF($A122="",0,IF(VLOOKUP($A122,'ECM Staff time by PoF'!$B$5:$C$119,2,FALSE)="Not Applicable",VLOOKUP($A122,'ECM Staff time by PoF'!$B$5:$S$119,MATCH($MX$103, 'ECM Staff time by PoF'!$B$4:$R$4,0),FALSE),IF(ISERROR(VLOOKUP(CONCATENATE($A122,AE$66),'ECM Staff time by PoF'!$A$5:$S$119,MATCH($MX$103, 'ECM Staff time by PoF'!$A$4:$R$4,0),FALSE)), 0, VLOOKUP(CONCATENATE($A122,AE$66),'ECM Staff time by PoF'!$A$5:$S$119,MATCH($MX$103, 'ECM Staff time by PoF'!$A$4:$R$4,0),FALSE))))*AE84</f>
        <v>0</v>
      </c>
      <c r="OB122" s="60">
        <f>IF($A122="",0,IF(VLOOKUP($A122,'ECM Staff time by PoF'!$B$5:$C$119,2,FALSE)="Not Applicable",VLOOKUP($A122,'ECM Staff time by PoF'!$B$5:$S$119,MATCH($MX$103, 'ECM Staff time by PoF'!$B$4:$R$4,0),FALSE),IF(ISERROR(VLOOKUP(CONCATENATE($A122,AF$66),'ECM Staff time by PoF'!$A$5:$S$119,MATCH($MX$103, 'ECM Staff time by PoF'!$A$4:$R$4,0),FALSE)), 0, VLOOKUP(CONCATENATE($A122,AF$66),'ECM Staff time by PoF'!$A$5:$S$119,MATCH($MX$103, 'ECM Staff time by PoF'!$A$4:$R$4,0),FALSE))))*AF84</f>
        <v>0</v>
      </c>
      <c r="OC122" s="60">
        <f>IF($A122="",0,IF(VLOOKUP($A122,'ECM Staff time by PoF'!$B$5:$C$119,2,FALSE)="Not Applicable",VLOOKUP($A122,'ECM Staff time by PoF'!$B$5:$S$119,MATCH($MX$103, 'ECM Staff time by PoF'!$B$4:$R$4,0),FALSE),IF(ISERROR(VLOOKUP(CONCATENATE($A122,AG$66),'ECM Staff time by PoF'!$A$5:$S$119,MATCH($MX$103, 'ECM Staff time by PoF'!$A$4:$R$4,0),FALSE)), 0, VLOOKUP(CONCATENATE($A122,AG$66),'ECM Staff time by PoF'!$A$5:$S$119,MATCH($MX$103, 'ECM Staff time by PoF'!$A$4:$R$4,0),FALSE))))*AG84</f>
        <v>0</v>
      </c>
      <c r="OD122" s="60">
        <f>IF($A122="",0,IF(VLOOKUP($A122,'ECM Staff time by PoF'!$B$5:$C$119,2,FALSE)="Not Applicable",VLOOKUP($A122,'ECM Staff time by PoF'!$B$5:$S$119,MATCH($MX$103, 'ECM Staff time by PoF'!$B$4:$R$4,0),FALSE),IF(ISERROR(VLOOKUP(CONCATENATE($A122,AH$66),'ECM Staff time by PoF'!$A$5:$S$119,MATCH($MX$103, 'ECM Staff time by PoF'!$A$4:$R$4,0),FALSE)), 0, VLOOKUP(CONCATENATE($A122,AH$66),'ECM Staff time by PoF'!$A$5:$S$119,MATCH($MX$103, 'ECM Staff time by PoF'!$A$4:$R$4,0),FALSE))))*AH84</f>
        <v>0</v>
      </c>
      <c r="OE122" s="60">
        <f>IF($A122="",0,IF(VLOOKUP($A122,'ECM Staff time by PoF'!$B$5:$C$119,2,FALSE)="Not Applicable",VLOOKUP($A122,'ECM Staff time by PoF'!$B$5:$S$119,MATCH($MX$103, 'ECM Staff time by PoF'!$B$4:$R$4,0),FALSE),IF(ISERROR(VLOOKUP(CONCATENATE($A122,AI$66),'ECM Staff time by PoF'!$A$5:$S$119,MATCH($MX$103, 'ECM Staff time by PoF'!$A$4:$R$4,0),FALSE)), 0, VLOOKUP(CONCATENATE($A122,AI$66),'ECM Staff time by PoF'!$A$5:$S$119,MATCH($MX$103, 'ECM Staff time by PoF'!$A$4:$R$4,0),FALSE))))*AI84</f>
        <v>0</v>
      </c>
      <c r="OF122" s="60">
        <f>IF($A122="",0,IF(VLOOKUP($A122,'ECM Staff time by PoF'!$B$5:$C$119,2,FALSE)="Not Applicable",VLOOKUP($A122,'ECM Staff time by PoF'!$B$5:$S$119,MATCH($MX$103, 'ECM Staff time by PoF'!$B$4:$R$4,0),FALSE),IF(ISERROR(VLOOKUP(CONCATENATE($A122,AJ$66),'ECM Staff time by PoF'!$A$5:$S$119,MATCH($MX$103, 'ECM Staff time by PoF'!$A$4:$R$4,0),FALSE)), 0, VLOOKUP(CONCATENATE($A122,AJ$66),'ECM Staff time by PoF'!$A$5:$S$119,MATCH($MX$103, 'ECM Staff time by PoF'!$A$4:$R$4,0),FALSE))))*AJ84</f>
        <v>0</v>
      </c>
      <c r="OG122" s="60">
        <f>IF($A122="",0,IF(VLOOKUP($A122,'ECM Staff time by PoF'!$B$5:$C$119,2,FALSE)="Not Applicable",VLOOKUP($A122,'ECM Staff time by PoF'!$B$5:$S$119,MATCH($MX$103, 'ECM Staff time by PoF'!$B$4:$R$4,0),FALSE),IF(ISERROR(VLOOKUP(CONCATENATE($A122,AK$66),'ECM Staff time by PoF'!$A$5:$S$119,MATCH($MX$103, 'ECM Staff time by PoF'!$A$4:$R$4,0),FALSE)), 0, VLOOKUP(CONCATENATE($A122,AK$66),'ECM Staff time by PoF'!$A$5:$S$119,MATCH($MX$103, 'ECM Staff time by PoF'!$A$4:$R$4,0),FALSE))))*AK84</f>
        <v>0</v>
      </c>
      <c r="OH122" s="60">
        <f>IF($A122="",0,IF(VLOOKUP($A122,'ECM Staff time by PoF'!$B$5:$C$119,2,FALSE)="Not Applicable",VLOOKUP($A122,'ECM Staff time by PoF'!$B$5:$S$119,MATCH($OH$103, 'ECM Staff time by PoF'!$B$4:$R$4,0),FALSE),IF(ISERROR(VLOOKUP(CONCATENATE($A122,B$66),'ECM Staff time by PoF'!$A$5:$S$119,MATCH($OH$103, 'ECM Staff time by PoF'!$A$4:$R$4,0),FALSE)), 0, VLOOKUP(CONCATENATE($A122,B$66),'ECM Staff time by PoF'!$A$5:$S$119,MATCH($OH$103, 'ECM Staff time by PoF'!$A$4:$R$4,0),FALSE))))*B84</f>
        <v>0</v>
      </c>
      <c r="OI122" s="60">
        <f>IF($A122="",0,IF(VLOOKUP($A122,'ECM Staff time by PoF'!$B$5:$C$119,2,FALSE)="Not Applicable",VLOOKUP($A122,'ECM Staff time by PoF'!$B$5:$S$119,MATCH($OH$103, 'ECM Staff time by PoF'!$B$4:$R$4,0),FALSE),IF(ISERROR(VLOOKUP(CONCATENATE($A122,C$66),'ECM Staff time by PoF'!$A$5:$S$119,MATCH($OH$103, 'ECM Staff time by PoF'!$A$4:$R$4,0),FALSE)), 0, VLOOKUP(CONCATENATE($A122,C$66),'ECM Staff time by PoF'!$A$5:$S$119,MATCH($OH$103, 'ECM Staff time by PoF'!$A$4:$R$4,0),FALSE))))*C84</f>
        <v>0</v>
      </c>
      <c r="OJ122" s="60">
        <f>IF($A122="",0,IF(VLOOKUP($A122,'ECM Staff time by PoF'!$B$5:$C$119,2,FALSE)="Not Applicable",VLOOKUP($A122,'ECM Staff time by PoF'!$B$5:$S$119,MATCH($OH$103, 'ECM Staff time by PoF'!$B$4:$R$4,0),FALSE),IF(ISERROR(VLOOKUP(CONCATENATE($A122,D$66),'ECM Staff time by PoF'!$A$5:$S$119,MATCH($OH$103, 'ECM Staff time by PoF'!$A$4:$R$4,0),FALSE)), 0, VLOOKUP(CONCATENATE($A122,D$66),'ECM Staff time by PoF'!$A$5:$S$119,MATCH($OH$103, 'ECM Staff time by PoF'!$A$4:$R$4,0),FALSE))))*D84</f>
        <v>0</v>
      </c>
      <c r="OK122" s="60">
        <f>IF($A122="",0,IF(VLOOKUP($A122,'ECM Staff time by PoF'!$B$5:$C$119,2,FALSE)="Not Applicable",VLOOKUP($A122,'ECM Staff time by PoF'!$B$5:$S$119,MATCH($OH$103, 'ECM Staff time by PoF'!$B$4:$R$4,0),FALSE),IF(ISERROR(VLOOKUP(CONCATENATE($A122,E$66),'ECM Staff time by PoF'!$A$5:$S$119,MATCH($OH$103, 'ECM Staff time by PoF'!$A$4:$R$4,0),FALSE)), 0, VLOOKUP(CONCATENATE($A122,E$66),'ECM Staff time by PoF'!$A$5:$S$119,MATCH($OH$103, 'ECM Staff time by PoF'!$A$4:$R$4,0),FALSE))))*E84</f>
        <v>0</v>
      </c>
      <c r="OL122" s="60">
        <f>IF($A122="",0,IF(VLOOKUP($A122,'ECM Staff time by PoF'!$B$5:$C$119,2,FALSE)="Not Applicable",VLOOKUP($A122,'ECM Staff time by PoF'!$B$5:$S$119,MATCH($OH$103, 'ECM Staff time by PoF'!$B$4:$R$4,0),FALSE),IF(ISERROR(VLOOKUP(CONCATENATE($A122,F$66),'ECM Staff time by PoF'!$A$5:$S$119,MATCH($OH$103, 'ECM Staff time by PoF'!$A$4:$R$4,0),FALSE)), 0, VLOOKUP(CONCATENATE($A122,F$66),'ECM Staff time by PoF'!$A$5:$S$119,MATCH($OH$103, 'ECM Staff time by PoF'!$A$4:$R$4,0),FALSE))))*F84</f>
        <v>0</v>
      </c>
      <c r="OM122" s="60">
        <f>IF($A122="",0,IF(VLOOKUP($A122,'ECM Staff time by PoF'!$B$5:$C$119,2,FALSE)="Not Applicable",VLOOKUP($A122,'ECM Staff time by PoF'!$B$5:$S$119,MATCH($OH$103, 'ECM Staff time by PoF'!$B$4:$R$4,0),FALSE),IF(ISERROR(VLOOKUP(CONCATENATE($A122,G$66),'ECM Staff time by PoF'!$A$5:$S$119,MATCH($OH$103, 'ECM Staff time by PoF'!$A$4:$R$4,0),FALSE)), 0, VLOOKUP(CONCATENATE($A122,G$66),'ECM Staff time by PoF'!$A$5:$S$119,MATCH($OH$103, 'ECM Staff time by PoF'!$A$4:$R$4,0),FALSE))))*G84</f>
        <v>0</v>
      </c>
      <c r="ON122" s="60">
        <f>IF($A122="",0,IF(VLOOKUP($A122,'ECM Staff time by PoF'!$B$5:$C$119,2,FALSE)="Not Applicable",VLOOKUP($A122,'ECM Staff time by PoF'!$B$5:$S$119,MATCH($OH$103, 'ECM Staff time by PoF'!$B$4:$R$4,0),FALSE),IF(ISERROR(VLOOKUP(CONCATENATE($A122,H$66),'ECM Staff time by PoF'!$A$5:$S$119,MATCH($OH$103, 'ECM Staff time by PoF'!$A$4:$R$4,0),FALSE)), 0, VLOOKUP(CONCATENATE($A122,H$66),'ECM Staff time by PoF'!$A$5:$S$119,MATCH($OH$103, 'ECM Staff time by PoF'!$A$4:$R$4,0),FALSE))))*H84</f>
        <v>0</v>
      </c>
      <c r="OO122" s="60">
        <f>IF($A122="",0,IF(VLOOKUP($A122,'ECM Staff time by PoF'!$B$5:$C$119,2,FALSE)="Not Applicable",VLOOKUP($A122,'ECM Staff time by PoF'!$B$5:$S$119,MATCH($OH$103, 'ECM Staff time by PoF'!$B$4:$R$4,0),FALSE),IF(ISERROR(VLOOKUP(CONCATENATE($A122,I$66),'ECM Staff time by PoF'!$A$5:$S$119,MATCH($OH$103, 'ECM Staff time by PoF'!$A$4:$R$4,0),FALSE)), 0, VLOOKUP(CONCATENATE($A122,I$66),'ECM Staff time by PoF'!$A$5:$S$119,MATCH($OH$103, 'ECM Staff time by PoF'!$A$4:$R$4,0),FALSE))))*I84</f>
        <v>0</v>
      </c>
      <c r="OP122" s="60">
        <f>IF($A122="",0,IF(VLOOKUP($A122,'ECM Staff time by PoF'!$B$5:$C$119,2,FALSE)="Not Applicable",VLOOKUP($A122,'ECM Staff time by PoF'!$B$5:$S$119,MATCH($OH$103, 'ECM Staff time by PoF'!$B$4:$R$4,0),FALSE),IF(ISERROR(VLOOKUP(CONCATENATE($A122,J$66),'ECM Staff time by PoF'!$A$5:$S$119,MATCH($OH$103, 'ECM Staff time by PoF'!$A$4:$R$4,0),FALSE)), 0, VLOOKUP(CONCATENATE($A122,J$66),'ECM Staff time by PoF'!$A$5:$S$119,MATCH($OH$103, 'ECM Staff time by PoF'!$A$4:$R$4,0),FALSE))))*J84</f>
        <v>0</v>
      </c>
      <c r="OQ122" s="60">
        <f>IF($A122="",0,IF(VLOOKUP($A122,'ECM Staff time by PoF'!$B$5:$C$119,2,FALSE)="Not Applicable",VLOOKUP($A122,'ECM Staff time by PoF'!$B$5:$S$119,MATCH($OH$103, 'ECM Staff time by PoF'!$B$4:$R$4,0),FALSE),IF(ISERROR(VLOOKUP(CONCATENATE($A122,K$66),'ECM Staff time by PoF'!$A$5:$S$119,MATCH($OH$103, 'ECM Staff time by PoF'!$A$4:$R$4,0),FALSE)), 0, VLOOKUP(CONCATENATE($A122,K$66),'ECM Staff time by PoF'!$A$5:$S$119,MATCH($OH$103, 'ECM Staff time by PoF'!$A$4:$R$4,0),FALSE))))*K84</f>
        <v>0</v>
      </c>
      <c r="OR122" s="60">
        <f>IF($A122="",0,IF(VLOOKUP($A122,'ECM Staff time by PoF'!$B$5:$C$119,2,FALSE)="Not Applicable",VLOOKUP($A122,'ECM Staff time by PoF'!$B$5:$S$119,MATCH($OH$103, 'ECM Staff time by PoF'!$B$4:$R$4,0),FALSE),IF(ISERROR(VLOOKUP(CONCATENATE($A122,L$66),'ECM Staff time by PoF'!$A$5:$S$119,MATCH($OH$103, 'ECM Staff time by PoF'!$A$4:$R$4,0),FALSE)), 0, VLOOKUP(CONCATENATE($A122,L$66),'ECM Staff time by PoF'!$A$5:$S$119,MATCH($OH$103, 'ECM Staff time by PoF'!$A$4:$R$4,0),FALSE))))*L84</f>
        <v>0</v>
      </c>
      <c r="OS122" s="60">
        <f>IF($A122="",0,IF(VLOOKUP($A122,'ECM Staff time by PoF'!$B$5:$C$119,2,FALSE)="Not Applicable",VLOOKUP($A122,'ECM Staff time by PoF'!$B$5:$S$119,MATCH($OH$103, 'ECM Staff time by PoF'!$B$4:$R$4,0),FALSE),IF(ISERROR(VLOOKUP(CONCATENATE($A122,M$66),'ECM Staff time by PoF'!$A$5:$S$119,MATCH($OH$103, 'ECM Staff time by PoF'!$A$4:$R$4,0),FALSE)), 0, VLOOKUP(CONCATENATE($A122,M$66),'ECM Staff time by PoF'!$A$5:$S$119,MATCH($OH$103, 'ECM Staff time by PoF'!$A$4:$R$4,0),FALSE))))*M84</f>
        <v>0</v>
      </c>
      <c r="OT122" s="60">
        <f>IF($A122="",0,IF(VLOOKUP($A122,'ECM Staff time by PoF'!$B$5:$C$119,2,FALSE)="Not Applicable",VLOOKUP($A122,'ECM Staff time by PoF'!$B$5:$S$119,MATCH($OH$103, 'ECM Staff time by PoF'!$B$4:$R$4,0),FALSE),IF(ISERROR(VLOOKUP(CONCATENATE($A122,N$66),'ECM Staff time by PoF'!$A$5:$S$119,MATCH($OH$103, 'ECM Staff time by PoF'!$A$4:$R$4,0),FALSE)), 0, VLOOKUP(CONCATENATE($A122,N$66),'ECM Staff time by PoF'!$A$5:$S$119,MATCH($OH$103, 'ECM Staff time by PoF'!$A$4:$R$4,0),FALSE))))*N84</f>
        <v>0</v>
      </c>
      <c r="OU122" s="60">
        <f>IF($A122="",0,IF(VLOOKUP($A122,'ECM Staff time by PoF'!$B$5:$C$119,2,FALSE)="Not Applicable",VLOOKUP($A122,'ECM Staff time by PoF'!$B$5:$S$119,MATCH($OH$103, 'ECM Staff time by PoF'!$B$4:$R$4,0),FALSE),IF(ISERROR(VLOOKUP(CONCATENATE($A122,O$66),'ECM Staff time by PoF'!$A$5:$S$119,MATCH($OH$103, 'ECM Staff time by PoF'!$A$4:$R$4,0),FALSE)), 0, VLOOKUP(CONCATENATE($A122,O$66),'ECM Staff time by PoF'!$A$5:$S$119,MATCH($OH$103, 'ECM Staff time by PoF'!$A$4:$R$4,0),FALSE))))*O84</f>
        <v>0</v>
      </c>
      <c r="OV122" s="60">
        <f>IF($A122="",0,IF(VLOOKUP($A122,'ECM Staff time by PoF'!$B$5:$C$119,2,FALSE)="Not Applicable",VLOOKUP($A122,'ECM Staff time by PoF'!$B$5:$S$119,MATCH($OH$103, 'ECM Staff time by PoF'!$B$4:$R$4,0),FALSE),IF(ISERROR(VLOOKUP(CONCATENATE($A122,P$66),'ECM Staff time by PoF'!$A$5:$S$119,MATCH($OH$103, 'ECM Staff time by PoF'!$A$4:$R$4,0),FALSE)), 0, VLOOKUP(CONCATENATE($A122,P$66),'ECM Staff time by PoF'!$A$5:$S$119,MATCH($OH$103, 'ECM Staff time by PoF'!$A$4:$R$4,0),FALSE))))*P84</f>
        <v>0</v>
      </c>
      <c r="OW122" s="60">
        <f>IF($A122="",0,IF(VLOOKUP($A122,'ECM Staff time by PoF'!$B$5:$C$119,2,FALSE)="Not Applicable",VLOOKUP($A122,'ECM Staff time by PoF'!$B$5:$S$119,MATCH($OH$103, 'ECM Staff time by PoF'!$B$4:$R$4,0),FALSE),IF(ISERROR(VLOOKUP(CONCATENATE($A122,Q$66),'ECM Staff time by PoF'!$A$5:$S$119,MATCH($OH$103, 'ECM Staff time by PoF'!$A$4:$R$4,0),FALSE)), 0, VLOOKUP(CONCATENATE($A122,Q$66),'ECM Staff time by PoF'!$A$5:$S$119,MATCH($OH$103, 'ECM Staff time by PoF'!$A$4:$R$4,0),FALSE))))*Q84</f>
        <v>0</v>
      </c>
      <c r="OX122" s="60">
        <f>IF($A122="",0,IF(VLOOKUP($A122,'ECM Staff time by PoF'!$B$5:$C$119,2,FALSE)="Not Applicable",VLOOKUP($A122,'ECM Staff time by PoF'!$B$5:$S$119,MATCH($OH$103, 'ECM Staff time by PoF'!$B$4:$R$4,0),FALSE),IF(ISERROR(VLOOKUP(CONCATENATE($A122,R$66),'ECM Staff time by PoF'!$A$5:$S$119,MATCH($OH$103, 'ECM Staff time by PoF'!$A$4:$R$4,0),FALSE)), 0, VLOOKUP(CONCATENATE($A122,R$66),'ECM Staff time by PoF'!$A$5:$S$119,MATCH($OH$103, 'ECM Staff time by PoF'!$A$4:$R$4,0),FALSE))))*R84</f>
        <v>0</v>
      </c>
      <c r="OY122" s="60">
        <f>IF($A122="",0,IF(VLOOKUP($A122,'ECM Staff time by PoF'!$B$5:$C$119,2,FALSE)="Not Applicable",VLOOKUP($A122,'ECM Staff time by PoF'!$B$5:$S$119,MATCH($OH$103, 'ECM Staff time by PoF'!$B$4:$R$4,0),FALSE),IF(ISERROR(VLOOKUP(CONCATENATE($A122,S$66),'ECM Staff time by PoF'!$A$5:$S$119,MATCH($OH$103, 'ECM Staff time by PoF'!$A$4:$R$4,0),FALSE)), 0, VLOOKUP(CONCATENATE($A122,S$66),'ECM Staff time by PoF'!$A$5:$S$119,MATCH($OH$103, 'ECM Staff time by PoF'!$A$4:$R$4,0),FALSE))))*S84</f>
        <v>0</v>
      </c>
      <c r="OZ122" s="60">
        <f>IF($A122="",0,IF(VLOOKUP($A122,'ECM Staff time by PoF'!$B$5:$C$119,2,FALSE)="Not Applicable",VLOOKUP($A122,'ECM Staff time by PoF'!$B$5:$S$119,MATCH($OH$103, 'ECM Staff time by PoF'!$B$4:$R$4,0),FALSE),IF(ISERROR(VLOOKUP(CONCATENATE($A122,T$66),'ECM Staff time by PoF'!$A$5:$S$119,MATCH($OH$103, 'ECM Staff time by PoF'!$A$4:$R$4,0),FALSE)), 0, VLOOKUP(CONCATENATE($A122,T$66),'ECM Staff time by PoF'!$A$5:$S$119,MATCH($OH$103, 'ECM Staff time by PoF'!$A$4:$R$4,0),FALSE))))*T84</f>
        <v>0</v>
      </c>
      <c r="PA122" s="60">
        <f>IF($A122="",0,IF(VLOOKUP($A122,'ECM Staff time by PoF'!$B$5:$C$119,2,FALSE)="Not Applicable",VLOOKUP($A122,'ECM Staff time by PoF'!$B$5:$S$119,MATCH($OH$103, 'ECM Staff time by PoF'!$B$4:$R$4,0),FALSE),IF(ISERROR(VLOOKUP(CONCATENATE($A122,U$66),'ECM Staff time by PoF'!$A$5:$S$119,MATCH($OH$103, 'ECM Staff time by PoF'!$A$4:$R$4,0),FALSE)), 0, VLOOKUP(CONCATENATE($A122,U$66),'ECM Staff time by PoF'!$A$5:$S$119,MATCH($OH$103, 'ECM Staff time by PoF'!$A$4:$R$4,0),FALSE))))*U84</f>
        <v>0</v>
      </c>
      <c r="PB122" s="60">
        <f>IF($A122="",0,IF(VLOOKUP($A122,'ECM Staff time by PoF'!$B$5:$C$119,2,FALSE)="Not Applicable",VLOOKUP($A122,'ECM Staff time by PoF'!$B$5:$S$119,MATCH($OH$103, 'ECM Staff time by PoF'!$B$4:$R$4,0),FALSE),IF(ISERROR(VLOOKUP(CONCATENATE($A122,V$66),'ECM Staff time by PoF'!$A$5:$S$119,MATCH($OH$103, 'ECM Staff time by PoF'!$A$4:$R$4,0),FALSE)), 0, VLOOKUP(CONCATENATE($A122,V$66),'ECM Staff time by PoF'!$A$5:$S$119,MATCH($OH$103, 'ECM Staff time by PoF'!$A$4:$R$4,0),FALSE))))*V84</f>
        <v>0</v>
      </c>
      <c r="PC122" s="60">
        <f>IF($A122="",0,IF(VLOOKUP($A122,'ECM Staff time by PoF'!$B$5:$C$119,2,FALSE)="Not Applicable",VLOOKUP($A122,'ECM Staff time by PoF'!$B$5:$S$119,MATCH($OH$103, 'ECM Staff time by PoF'!$B$4:$R$4,0),FALSE),IF(ISERROR(VLOOKUP(CONCATENATE($A122,W$66),'ECM Staff time by PoF'!$A$5:$S$119,MATCH($OH$103, 'ECM Staff time by PoF'!$A$4:$R$4,0),FALSE)), 0, VLOOKUP(CONCATENATE($A122,W$66),'ECM Staff time by PoF'!$A$5:$S$119,MATCH($OH$103, 'ECM Staff time by PoF'!$A$4:$R$4,0),FALSE))))*W84</f>
        <v>0</v>
      </c>
      <c r="PD122" s="60">
        <f>IF($A122="",0,IF(VLOOKUP($A122,'ECM Staff time by PoF'!$B$5:$C$119,2,FALSE)="Not Applicable",VLOOKUP($A122,'ECM Staff time by PoF'!$B$5:$S$119,MATCH($OH$103, 'ECM Staff time by PoF'!$B$4:$R$4,0),FALSE),IF(ISERROR(VLOOKUP(CONCATENATE($A122,X$66),'ECM Staff time by PoF'!$A$5:$S$119,MATCH($OH$103, 'ECM Staff time by PoF'!$A$4:$R$4,0),FALSE)), 0, VLOOKUP(CONCATENATE($A122,X$66),'ECM Staff time by PoF'!$A$5:$S$119,MATCH($OH$103, 'ECM Staff time by PoF'!$A$4:$R$4,0),FALSE))))*X84</f>
        <v>0</v>
      </c>
      <c r="PE122" s="60">
        <f>IF($A122="",0,IF(VLOOKUP($A122,'ECM Staff time by PoF'!$B$5:$C$119,2,FALSE)="Not Applicable",VLOOKUP($A122,'ECM Staff time by PoF'!$B$5:$S$119,MATCH($OH$103, 'ECM Staff time by PoF'!$B$4:$R$4,0),FALSE),IF(ISERROR(VLOOKUP(CONCATENATE($A122,Y$66),'ECM Staff time by PoF'!$A$5:$S$119,MATCH($OH$103, 'ECM Staff time by PoF'!$A$4:$R$4,0),FALSE)), 0, VLOOKUP(CONCATENATE($A122,Y$66),'ECM Staff time by PoF'!$A$5:$S$119,MATCH($OH$103, 'ECM Staff time by PoF'!$A$4:$R$4,0),FALSE))))*Y84</f>
        <v>0</v>
      </c>
      <c r="PF122" s="60">
        <f>IF($A122="",0,IF(VLOOKUP($A122,'ECM Staff time by PoF'!$B$5:$C$119,2,FALSE)="Not Applicable",VLOOKUP($A122,'ECM Staff time by PoF'!$B$5:$S$119,MATCH($OH$103, 'ECM Staff time by PoF'!$B$4:$R$4,0),FALSE),IF(ISERROR(VLOOKUP(CONCATENATE($A122,Z$66),'ECM Staff time by PoF'!$A$5:$S$119,MATCH($OH$103, 'ECM Staff time by PoF'!$A$4:$R$4,0),FALSE)), 0, VLOOKUP(CONCATENATE($A122,Z$66),'ECM Staff time by PoF'!$A$5:$S$119,MATCH($OH$103, 'ECM Staff time by PoF'!$A$4:$R$4,0),FALSE))))*Z84</f>
        <v>0</v>
      </c>
      <c r="PG122" s="60">
        <f>IF($A122="",0,IF(VLOOKUP($A122,'ECM Staff time by PoF'!$B$5:$C$119,2,FALSE)="Not Applicable",VLOOKUP($A122,'ECM Staff time by PoF'!$B$5:$S$119,MATCH($OH$103, 'ECM Staff time by PoF'!$B$4:$R$4,0),FALSE),IF(ISERROR(VLOOKUP(CONCATENATE($A122,AA$66),'ECM Staff time by PoF'!$A$5:$S$119,MATCH($OH$103, 'ECM Staff time by PoF'!$A$4:$R$4,0),FALSE)), 0, VLOOKUP(CONCATENATE($A122,AA$66),'ECM Staff time by PoF'!$A$5:$S$119,MATCH($OH$103, 'ECM Staff time by PoF'!$A$4:$R$4,0),FALSE))))*AA84</f>
        <v>0</v>
      </c>
      <c r="PH122" s="60">
        <f>IF($A122="",0,IF(VLOOKUP($A122,'ECM Staff time by PoF'!$B$5:$C$119,2,FALSE)="Not Applicable",VLOOKUP($A122,'ECM Staff time by PoF'!$B$5:$S$119,MATCH($OH$103, 'ECM Staff time by PoF'!$B$4:$R$4,0),FALSE),IF(ISERROR(VLOOKUP(CONCATENATE($A122,AB$66),'ECM Staff time by PoF'!$A$5:$S$119,MATCH($OH$103, 'ECM Staff time by PoF'!$A$4:$R$4,0),FALSE)), 0, VLOOKUP(CONCATENATE($A122,AB$66),'ECM Staff time by PoF'!$A$5:$S$119,MATCH($OH$103, 'ECM Staff time by PoF'!$A$4:$R$4,0),FALSE))))*AB84</f>
        <v>0</v>
      </c>
      <c r="PI122" s="60">
        <f>IF($A122="",0,IF(VLOOKUP($A122,'ECM Staff time by PoF'!$B$5:$C$119,2,FALSE)="Not Applicable",VLOOKUP($A122,'ECM Staff time by PoF'!$B$5:$S$119,MATCH($OH$103, 'ECM Staff time by PoF'!$B$4:$R$4,0),FALSE),IF(ISERROR(VLOOKUP(CONCATENATE($A122,AC$66),'ECM Staff time by PoF'!$A$5:$S$119,MATCH($OH$103, 'ECM Staff time by PoF'!$A$4:$R$4,0),FALSE)), 0, VLOOKUP(CONCATENATE($A122,AC$66),'ECM Staff time by PoF'!$A$5:$S$119,MATCH($OH$103, 'ECM Staff time by PoF'!$A$4:$R$4,0),FALSE))))*AC84</f>
        <v>0</v>
      </c>
      <c r="PJ122" s="60">
        <f>IF($A122="",0,IF(VLOOKUP($A122,'ECM Staff time by PoF'!$B$5:$C$119,2,FALSE)="Not Applicable",VLOOKUP($A122,'ECM Staff time by PoF'!$B$5:$S$119,MATCH($OH$103, 'ECM Staff time by PoF'!$B$4:$R$4,0),FALSE),IF(ISERROR(VLOOKUP(CONCATENATE($A122,AD$66),'ECM Staff time by PoF'!$A$5:$S$119,MATCH($OH$103, 'ECM Staff time by PoF'!$A$4:$R$4,0),FALSE)), 0, VLOOKUP(CONCATENATE($A122,AD$66),'ECM Staff time by PoF'!$A$5:$S$119,MATCH($OH$103, 'ECM Staff time by PoF'!$A$4:$R$4,0),FALSE))))*AD84</f>
        <v>0</v>
      </c>
      <c r="PK122" s="60">
        <f>IF($A122="",0,IF(VLOOKUP($A122,'ECM Staff time by PoF'!$B$5:$C$119,2,FALSE)="Not Applicable",VLOOKUP($A122,'ECM Staff time by PoF'!$B$5:$S$119,MATCH($OH$103, 'ECM Staff time by PoF'!$B$4:$R$4,0),FALSE),IF(ISERROR(VLOOKUP(CONCATENATE($A122,AE$66),'ECM Staff time by PoF'!$A$5:$S$119,MATCH($OH$103, 'ECM Staff time by PoF'!$A$4:$R$4,0),FALSE)), 0, VLOOKUP(CONCATENATE($A122,AE$66),'ECM Staff time by PoF'!$A$5:$S$119,MATCH($OH$103, 'ECM Staff time by PoF'!$A$4:$R$4,0),FALSE))))*AE84</f>
        <v>0</v>
      </c>
      <c r="PL122" s="60">
        <f>IF($A122="",0,IF(VLOOKUP($A122,'ECM Staff time by PoF'!$B$5:$C$119,2,FALSE)="Not Applicable",VLOOKUP($A122,'ECM Staff time by PoF'!$B$5:$S$119,MATCH($OH$103, 'ECM Staff time by PoF'!$B$4:$R$4,0),FALSE),IF(ISERROR(VLOOKUP(CONCATENATE($A122,AF$66),'ECM Staff time by PoF'!$A$5:$S$119,MATCH($OH$103, 'ECM Staff time by PoF'!$A$4:$R$4,0),FALSE)), 0, VLOOKUP(CONCATENATE($A122,AF$66),'ECM Staff time by PoF'!$A$5:$S$119,MATCH($OH$103, 'ECM Staff time by PoF'!$A$4:$R$4,0),FALSE))))*AF84</f>
        <v>0</v>
      </c>
      <c r="PM122" s="60">
        <f>IF($A122="",0,IF(VLOOKUP($A122,'ECM Staff time by PoF'!$B$5:$C$119,2,FALSE)="Not Applicable",VLOOKUP($A122,'ECM Staff time by PoF'!$B$5:$S$119,MATCH($OH$103, 'ECM Staff time by PoF'!$B$4:$R$4,0),FALSE),IF(ISERROR(VLOOKUP(CONCATENATE($A122,AG$66),'ECM Staff time by PoF'!$A$5:$S$119,MATCH($OH$103, 'ECM Staff time by PoF'!$A$4:$R$4,0),FALSE)), 0, VLOOKUP(CONCATENATE($A122,AG$66),'ECM Staff time by PoF'!$A$5:$S$119,MATCH($OH$103, 'ECM Staff time by PoF'!$A$4:$R$4,0),FALSE))))*AG84</f>
        <v>0</v>
      </c>
      <c r="PN122" s="60">
        <f>IF($A122="",0,IF(VLOOKUP($A122,'ECM Staff time by PoF'!$B$5:$C$119,2,FALSE)="Not Applicable",VLOOKUP($A122,'ECM Staff time by PoF'!$B$5:$S$119,MATCH($OH$103, 'ECM Staff time by PoF'!$B$4:$R$4,0),FALSE),IF(ISERROR(VLOOKUP(CONCATENATE($A122,AH$66),'ECM Staff time by PoF'!$A$5:$S$119,MATCH($OH$103, 'ECM Staff time by PoF'!$A$4:$R$4,0),FALSE)), 0, VLOOKUP(CONCATENATE($A122,AH$66),'ECM Staff time by PoF'!$A$5:$S$119,MATCH($OH$103, 'ECM Staff time by PoF'!$A$4:$R$4,0),FALSE))))*AH84</f>
        <v>0</v>
      </c>
      <c r="PO122" s="60">
        <f>IF($A122="",0,IF(VLOOKUP($A122,'ECM Staff time by PoF'!$B$5:$C$119,2,FALSE)="Not Applicable",VLOOKUP($A122,'ECM Staff time by PoF'!$B$5:$S$119,MATCH($OH$103, 'ECM Staff time by PoF'!$B$4:$R$4,0),FALSE),IF(ISERROR(VLOOKUP(CONCATENATE($A122,AI$66),'ECM Staff time by PoF'!$A$5:$S$119,MATCH($OH$103, 'ECM Staff time by PoF'!$A$4:$R$4,0),FALSE)), 0, VLOOKUP(CONCATENATE($A122,AI$66),'ECM Staff time by PoF'!$A$5:$S$119,MATCH($OH$103, 'ECM Staff time by PoF'!$A$4:$R$4,0),FALSE))))*AI84</f>
        <v>0</v>
      </c>
      <c r="PP122" s="60">
        <f>IF($A122="",0,IF(VLOOKUP($A122,'ECM Staff time by PoF'!$B$5:$C$119,2,FALSE)="Not Applicable",VLOOKUP($A122,'ECM Staff time by PoF'!$B$5:$S$119,MATCH($OH$103, 'ECM Staff time by PoF'!$B$4:$R$4,0),FALSE),IF(ISERROR(VLOOKUP(CONCATENATE($A122,AJ$66),'ECM Staff time by PoF'!$A$5:$S$119,MATCH($OH$103, 'ECM Staff time by PoF'!$A$4:$R$4,0),FALSE)), 0, VLOOKUP(CONCATENATE($A122,AJ$66),'ECM Staff time by PoF'!$A$5:$S$119,MATCH($OH$103, 'ECM Staff time by PoF'!$A$4:$R$4,0),FALSE))))*AJ84</f>
        <v>0</v>
      </c>
      <c r="PQ122" s="60">
        <f>IF($A122="",0,IF(VLOOKUP($A122,'ECM Staff time by PoF'!$B$5:$C$119,2,FALSE)="Not Applicable",VLOOKUP($A122,'ECM Staff time by PoF'!$B$5:$S$119,MATCH($OH$103, 'ECM Staff time by PoF'!$B$4:$R$4,0),FALSE),IF(ISERROR(VLOOKUP(CONCATENATE($A122,AK$66),'ECM Staff time by PoF'!$A$5:$S$119,MATCH($OH$103, 'ECM Staff time by PoF'!$A$4:$R$4,0),FALSE)), 0, VLOOKUP(CONCATENATE($A122,AK$66),'ECM Staff time by PoF'!$A$5:$S$119,MATCH($OH$103, 'ECM Staff time by PoF'!$A$4:$R$4,0),FALSE))))*AK84</f>
        <v>0</v>
      </c>
      <c r="PR122" s="60">
        <f>IF($A122="",0,IF(VLOOKUP($A122,'ECM Staff time by PoF'!$B$5:$C$119,2,FALSE)="Not Applicable",VLOOKUP($A122,'ECM Staff time by PoF'!$B$5:$S$119,MATCH($PR$103, 'ECM Staff time by PoF'!$B$4:$R$4,0),FALSE),IF(ISERROR(VLOOKUP(CONCATENATE($A122,B$66),'ECM Staff time by PoF'!$A$5:$S$119,MATCH($PR$103, 'ECM Staff time by PoF'!$A$4:$R$4,0),FALSE)), 0, VLOOKUP(CONCATENATE($A122,B$66),'ECM Staff time by PoF'!$A$5:$S$119,MATCH($PR$103, 'ECM Staff time by PoF'!$A$4:$R$4,0),FALSE))))*B84</f>
        <v>0</v>
      </c>
      <c r="PS122" s="60">
        <f>IF($A122="",0,IF(VLOOKUP($A122,'ECM Staff time by PoF'!$B$5:$C$119,2,FALSE)="Not Applicable",VLOOKUP($A122,'ECM Staff time by PoF'!$B$5:$S$119,MATCH($PR$103, 'ECM Staff time by PoF'!$B$4:$R$4,0),FALSE),IF(ISERROR(VLOOKUP(CONCATENATE($A122,C$66),'ECM Staff time by PoF'!$A$5:$S$119,MATCH($PR$103, 'ECM Staff time by PoF'!$A$4:$R$4,0),FALSE)), 0, VLOOKUP(CONCATENATE($A122,C$66),'ECM Staff time by PoF'!$A$5:$S$119,MATCH($PR$103, 'ECM Staff time by PoF'!$A$4:$R$4,0),FALSE))))*C84</f>
        <v>0</v>
      </c>
      <c r="PT122" s="60">
        <f>IF($A122="",0,IF(VLOOKUP($A122,'ECM Staff time by PoF'!$B$5:$C$119,2,FALSE)="Not Applicable",VLOOKUP($A122,'ECM Staff time by PoF'!$B$5:$S$119,MATCH($PR$103, 'ECM Staff time by PoF'!$B$4:$R$4,0),FALSE),IF(ISERROR(VLOOKUP(CONCATENATE($A122,D$66),'ECM Staff time by PoF'!$A$5:$S$119,MATCH($PR$103, 'ECM Staff time by PoF'!$A$4:$R$4,0),FALSE)), 0, VLOOKUP(CONCATENATE($A122,D$66),'ECM Staff time by PoF'!$A$5:$S$119,MATCH($PR$103, 'ECM Staff time by PoF'!$A$4:$R$4,0),FALSE))))*D84</f>
        <v>0</v>
      </c>
      <c r="PU122" s="60">
        <f>IF($A122="",0,IF(VLOOKUP($A122,'ECM Staff time by PoF'!$B$5:$C$119,2,FALSE)="Not Applicable",VLOOKUP($A122,'ECM Staff time by PoF'!$B$5:$S$119,MATCH($PR$103, 'ECM Staff time by PoF'!$B$4:$R$4,0),FALSE),IF(ISERROR(VLOOKUP(CONCATENATE($A122,E$66),'ECM Staff time by PoF'!$A$5:$S$119,MATCH($PR$103, 'ECM Staff time by PoF'!$A$4:$R$4,0),FALSE)), 0, VLOOKUP(CONCATENATE($A122,E$66),'ECM Staff time by PoF'!$A$5:$S$119,MATCH($PR$103, 'ECM Staff time by PoF'!$A$4:$R$4,0),FALSE))))*E84</f>
        <v>0</v>
      </c>
      <c r="PV122" s="60">
        <f>IF($A122="",0,IF(VLOOKUP($A122,'ECM Staff time by PoF'!$B$5:$C$119,2,FALSE)="Not Applicable",VLOOKUP($A122,'ECM Staff time by PoF'!$B$5:$S$119,MATCH($PR$103, 'ECM Staff time by PoF'!$B$4:$R$4,0),FALSE),IF(ISERROR(VLOOKUP(CONCATENATE($A122,F$66),'ECM Staff time by PoF'!$A$5:$S$119,MATCH($PR$103, 'ECM Staff time by PoF'!$A$4:$R$4,0),FALSE)), 0, VLOOKUP(CONCATENATE($A122,F$66),'ECM Staff time by PoF'!$A$5:$S$119,MATCH($PR$103, 'ECM Staff time by PoF'!$A$4:$R$4,0),FALSE))))*F84</f>
        <v>0</v>
      </c>
      <c r="PW122" s="60">
        <f>IF($A122="",0,IF(VLOOKUP($A122,'ECM Staff time by PoF'!$B$5:$C$119,2,FALSE)="Not Applicable",VLOOKUP($A122,'ECM Staff time by PoF'!$B$5:$S$119,MATCH($PR$103, 'ECM Staff time by PoF'!$B$4:$R$4,0),FALSE),IF(ISERROR(VLOOKUP(CONCATENATE($A122,G$66),'ECM Staff time by PoF'!$A$5:$S$119,MATCH($PR$103, 'ECM Staff time by PoF'!$A$4:$R$4,0),FALSE)), 0, VLOOKUP(CONCATENATE($A122,G$66),'ECM Staff time by PoF'!$A$5:$S$119,MATCH($PR$103, 'ECM Staff time by PoF'!$A$4:$R$4,0),FALSE))))*G84</f>
        <v>0</v>
      </c>
      <c r="PX122" s="60">
        <f>IF($A122="",0,IF(VLOOKUP($A122,'ECM Staff time by PoF'!$B$5:$C$119,2,FALSE)="Not Applicable",VLOOKUP($A122,'ECM Staff time by PoF'!$B$5:$S$119,MATCH($PR$103, 'ECM Staff time by PoF'!$B$4:$R$4,0),FALSE),IF(ISERROR(VLOOKUP(CONCATENATE($A122,H$66),'ECM Staff time by PoF'!$A$5:$S$119,MATCH($PR$103, 'ECM Staff time by PoF'!$A$4:$R$4,0),FALSE)), 0, VLOOKUP(CONCATENATE($A122,H$66),'ECM Staff time by PoF'!$A$5:$S$119,MATCH($PR$103, 'ECM Staff time by PoF'!$A$4:$R$4,0),FALSE))))*H84</f>
        <v>0</v>
      </c>
      <c r="PY122" s="60">
        <f>IF($A122="",0,IF(VLOOKUP($A122,'ECM Staff time by PoF'!$B$5:$C$119,2,FALSE)="Not Applicable",VLOOKUP($A122,'ECM Staff time by PoF'!$B$5:$S$119,MATCH($PR$103, 'ECM Staff time by PoF'!$B$4:$R$4,0),FALSE),IF(ISERROR(VLOOKUP(CONCATENATE($A122,I$66),'ECM Staff time by PoF'!$A$5:$S$119,MATCH($PR$103, 'ECM Staff time by PoF'!$A$4:$R$4,0),FALSE)), 0, VLOOKUP(CONCATENATE($A122,I$66),'ECM Staff time by PoF'!$A$5:$S$119,MATCH($PR$103, 'ECM Staff time by PoF'!$A$4:$R$4,0),FALSE))))*I84</f>
        <v>0</v>
      </c>
      <c r="PZ122" s="60">
        <f>IF($A122="",0,IF(VLOOKUP($A122,'ECM Staff time by PoF'!$B$5:$C$119,2,FALSE)="Not Applicable",VLOOKUP($A122,'ECM Staff time by PoF'!$B$5:$S$119,MATCH($PR$103, 'ECM Staff time by PoF'!$B$4:$R$4,0),FALSE),IF(ISERROR(VLOOKUP(CONCATENATE($A122,J$66),'ECM Staff time by PoF'!$A$5:$S$119,MATCH($PR$103, 'ECM Staff time by PoF'!$A$4:$R$4,0),FALSE)), 0, VLOOKUP(CONCATENATE($A122,J$66),'ECM Staff time by PoF'!$A$5:$S$119,MATCH($PR$103, 'ECM Staff time by PoF'!$A$4:$R$4,0),FALSE))))*J84</f>
        <v>0</v>
      </c>
      <c r="QA122" s="60">
        <f>IF($A122="",0,IF(VLOOKUP($A122,'ECM Staff time by PoF'!$B$5:$C$119,2,FALSE)="Not Applicable",VLOOKUP($A122,'ECM Staff time by PoF'!$B$5:$S$119,MATCH($PR$103, 'ECM Staff time by PoF'!$B$4:$R$4,0),FALSE),IF(ISERROR(VLOOKUP(CONCATENATE($A122,K$66),'ECM Staff time by PoF'!$A$5:$S$119,MATCH($PR$103, 'ECM Staff time by PoF'!$A$4:$R$4,0),FALSE)), 0, VLOOKUP(CONCATENATE($A122,K$66),'ECM Staff time by PoF'!$A$5:$S$119,MATCH($PR$103, 'ECM Staff time by PoF'!$A$4:$R$4,0),FALSE))))*K84</f>
        <v>0</v>
      </c>
      <c r="QB122" s="60">
        <f>IF($A122="",0,IF(VLOOKUP($A122,'ECM Staff time by PoF'!$B$5:$C$119,2,FALSE)="Not Applicable",VLOOKUP($A122,'ECM Staff time by PoF'!$B$5:$S$119,MATCH($PR$103, 'ECM Staff time by PoF'!$B$4:$R$4,0),FALSE),IF(ISERROR(VLOOKUP(CONCATENATE($A122,L$66),'ECM Staff time by PoF'!$A$5:$S$119,MATCH($PR$103, 'ECM Staff time by PoF'!$A$4:$R$4,0),FALSE)), 0, VLOOKUP(CONCATENATE($A122,L$66),'ECM Staff time by PoF'!$A$5:$S$119,MATCH($PR$103, 'ECM Staff time by PoF'!$A$4:$R$4,0),FALSE))))*L84</f>
        <v>0</v>
      </c>
      <c r="QC122" s="60">
        <f>IF($A122="",0,IF(VLOOKUP($A122,'ECM Staff time by PoF'!$B$5:$C$119,2,FALSE)="Not Applicable",VLOOKUP($A122,'ECM Staff time by PoF'!$B$5:$S$119,MATCH($PR$103, 'ECM Staff time by PoF'!$B$4:$R$4,0),FALSE),IF(ISERROR(VLOOKUP(CONCATENATE($A122,M$66),'ECM Staff time by PoF'!$A$5:$S$119,MATCH($PR$103, 'ECM Staff time by PoF'!$A$4:$R$4,0),FALSE)), 0, VLOOKUP(CONCATENATE($A122,M$66),'ECM Staff time by PoF'!$A$5:$S$119,MATCH($PR$103, 'ECM Staff time by PoF'!$A$4:$R$4,0),FALSE))))*M84</f>
        <v>0</v>
      </c>
      <c r="QD122" s="60">
        <f>IF($A122="",0,IF(VLOOKUP($A122,'ECM Staff time by PoF'!$B$5:$C$119,2,FALSE)="Not Applicable",VLOOKUP($A122,'ECM Staff time by PoF'!$B$5:$S$119,MATCH($PR$103, 'ECM Staff time by PoF'!$B$4:$R$4,0),FALSE),IF(ISERROR(VLOOKUP(CONCATENATE($A122,N$66),'ECM Staff time by PoF'!$A$5:$S$119,MATCH($PR$103, 'ECM Staff time by PoF'!$A$4:$R$4,0),FALSE)), 0, VLOOKUP(CONCATENATE($A122,N$66),'ECM Staff time by PoF'!$A$5:$S$119,MATCH($PR$103, 'ECM Staff time by PoF'!$A$4:$R$4,0),FALSE))))*N84</f>
        <v>0</v>
      </c>
      <c r="QE122" s="60">
        <f>IF($A122="",0,IF(VLOOKUP($A122,'ECM Staff time by PoF'!$B$5:$C$119,2,FALSE)="Not Applicable",VLOOKUP($A122,'ECM Staff time by PoF'!$B$5:$S$119,MATCH($PR$103, 'ECM Staff time by PoF'!$B$4:$R$4,0),FALSE),IF(ISERROR(VLOOKUP(CONCATENATE($A122,O$66),'ECM Staff time by PoF'!$A$5:$S$119,MATCH($PR$103, 'ECM Staff time by PoF'!$A$4:$R$4,0),FALSE)), 0, VLOOKUP(CONCATENATE($A122,O$66),'ECM Staff time by PoF'!$A$5:$S$119,MATCH($PR$103, 'ECM Staff time by PoF'!$A$4:$R$4,0),FALSE))))*O84</f>
        <v>0</v>
      </c>
      <c r="QF122" s="60">
        <f>IF($A122="",0,IF(VLOOKUP($A122,'ECM Staff time by PoF'!$B$5:$C$119,2,FALSE)="Not Applicable",VLOOKUP($A122,'ECM Staff time by PoF'!$B$5:$S$119,MATCH($PR$103, 'ECM Staff time by PoF'!$B$4:$R$4,0),FALSE),IF(ISERROR(VLOOKUP(CONCATENATE($A122,P$66),'ECM Staff time by PoF'!$A$5:$S$119,MATCH($PR$103, 'ECM Staff time by PoF'!$A$4:$R$4,0),FALSE)), 0, VLOOKUP(CONCATENATE($A122,P$66),'ECM Staff time by PoF'!$A$5:$S$119,MATCH($PR$103, 'ECM Staff time by PoF'!$A$4:$R$4,0),FALSE))))*P84</f>
        <v>0</v>
      </c>
      <c r="QG122" s="60">
        <f>IF($A122="",0,IF(VLOOKUP($A122,'ECM Staff time by PoF'!$B$5:$C$119,2,FALSE)="Not Applicable",VLOOKUP($A122,'ECM Staff time by PoF'!$B$5:$S$119,MATCH($PR$103, 'ECM Staff time by PoF'!$B$4:$R$4,0),FALSE),IF(ISERROR(VLOOKUP(CONCATENATE($A122,Q$66),'ECM Staff time by PoF'!$A$5:$S$119,MATCH($PR$103, 'ECM Staff time by PoF'!$A$4:$R$4,0),FALSE)), 0, VLOOKUP(CONCATENATE($A122,Q$66),'ECM Staff time by PoF'!$A$5:$S$119,MATCH($PR$103, 'ECM Staff time by PoF'!$A$4:$R$4,0),FALSE))))*Q84</f>
        <v>0</v>
      </c>
      <c r="QH122" s="60">
        <f>IF($A122="",0,IF(VLOOKUP($A122,'ECM Staff time by PoF'!$B$5:$C$119,2,FALSE)="Not Applicable",VLOOKUP($A122,'ECM Staff time by PoF'!$B$5:$S$119,MATCH($PR$103, 'ECM Staff time by PoF'!$B$4:$R$4,0),FALSE),IF(ISERROR(VLOOKUP(CONCATENATE($A122,R$66),'ECM Staff time by PoF'!$A$5:$S$119,MATCH($PR$103, 'ECM Staff time by PoF'!$A$4:$R$4,0),FALSE)), 0, VLOOKUP(CONCATENATE($A122,R$66),'ECM Staff time by PoF'!$A$5:$S$119,MATCH($PR$103, 'ECM Staff time by PoF'!$A$4:$R$4,0),FALSE))))*R84</f>
        <v>0</v>
      </c>
      <c r="QI122" s="60">
        <f>IF($A122="",0,IF(VLOOKUP($A122,'ECM Staff time by PoF'!$B$5:$C$119,2,FALSE)="Not Applicable",VLOOKUP($A122,'ECM Staff time by PoF'!$B$5:$S$119,MATCH($PR$103, 'ECM Staff time by PoF'!$B$4:$R$4,0),FALSE),IF(ISERROR(VLOOKUP(CONCATENATE($A122,S$66),'ECM Staff time by PoF'!$A$5:$S$119,MATCH($PR$103, 'ECM Staff time by PoF'!$A$4:$R$4,0),FALSE)), 0, VLOOKUP(CONCATENATE($A122,S$66),'ECM Staff time by PoF'!$A$5:$S$119,MATCH($PR$103, 'ECM Staff time by PoF'!$A$4:$R$4,0),FALSE))))*S84</f>
        <v>0</v>
      </c>
      <c r="QJ122" s="60">
        <f>IF($A122="",0,IF(VLOOKUP($A122,'ECM Staff time by PoF'!$B$5:$C$119,2,FALSE)="Not Applicable",VLOOKUP($A122,'ECM Staff time by PoF'!$B$5:$S$119,MATCH($PR$103, 'ECM Staff time by PoF'!$B$4:$R$4,0),FALSE),IF(ISERROR(VLOOKUP(CONCATENATE($A122,T$66),'ECM Staff time by PoF'!$A$5:$S$119,MATCH($PR$103, 'ECM Staff time by PoF'!$A$4:$R$4,0),FALSE)), 0, VLOOKUP(CONCATENATE($A122,T$66),'ECM Staff time by PoF'!$A$5:$S$119,MATCH($PR$103, 'ECM Staff time by PoF'!$A$4:$R$4,0),FALSE))))*T84</f>
        <v>0</v>
      </c>
      <c r="QK122" s="60">
        <f>IF($A122="",0,IF(VLOOKUP($A122,'ECM Staff time by PoF'!$B$5:$C$119,2,FALSE)="Not Applicable",VLOOKUP($A122,'ECM Staff time by PoF'!$B$5:$S$119,MATCH($PR$103, 'ECM Staff time by PoF'!$B$4:$R$4,0),FALSE),IF(ISERROR(VLOOKUP(CONCATENATE($A122,U$66),'ECM Staff time by PoF'!$A$5:$S$119,MATCH($PR$103, 'ECM Staff time by PoF'!$A$4:$R$4,0),FALSE)), 0, VLOOKUP(CONCATENATE($A122,U$66),'ECM Staff time by PoF'!$A$5:$S$119,MATCH($PR$103, 'ECM Staff time by PoF'!$A$4:$R$4,0),FALSE))))*U84</f>
        <v>0</v>
      </c>
      <c r="QL122" s="60">
        <f>IF($A122="",0,IF(VLOOKUP($A122,'ECM Staff time by PoF'!$B$5:$C$119,2,FALSE)="Not Applicable",VLOOKUP($A122,'ECM Staff time by PoF'!$B$5:$S$119,MATCH($PR$103, 'ECM Staff time by PoF'!$B$4:$R$4,0),FALSE),IF(ISERROR(VLOOKUP(CONCATENATE($A122,V$66),'ECM Staff time by PoF'!$A$5:$S$119,MATCH($PR$103, 'ECM Staff time by PoF'!$A$4:$R$4,0),FALSE)), 0, VLOOKUP(CONCATENATE($A122,V$66),'ECM Staff time by PoF'!$A$5:$S$119,MATCH($PR$103, 'ECM Staff time by PoF'!$A$4:$R$4,0),FALSE))))*V84</f>
        <v>0</v>
      </c>
      <c r="QM122" s="60">
        <f>IF($A122="",0,IF(VLOOKUP($A122,'ECM Staff time by PoF'!$B$5:$C$119,2,FALSE)="Not Applicable",VLOOKUP($A122,'ECM Staff time by PoF'!$B$5:$S$119,MATCH($PR$103, 'ECM Staff time by PoF'!$B$4:$R$4,0),FALSE),IF(ISERROR(VLOOKUP(CONCATENATE($A122,W$66),'ECM Staff time by PoF'!$A$5:$S$119,MATCH($PR$103, 'ECM Staff time by PoF'!$A$4:$R$4,0),FALSE)), 0, VLOOKUP(CONCATENATE($A122,W$66),'ECM Staff time by PoF'!$A$5:$S$119,MATCH($PR$103, 'ECM Staff time by PoF'!$A$4:$R$4,0),FALSE))))*W84</f>
        <v>0</v>
      </c>
      <c r="QN122" s="60">
        <f>IF($A122="",0,IF(VLOOKUP($A122,'ECM Staff time by PoF'!$B$5:$C$119,2,FALSE)="Not Applicable",VLOOKUP($A122,'ECM Staff time by PoF'!$B$5:$S$119,MATCH($PR$103, 'ECM Staff time by PoF'!$B$4:$R$4,0),FALSE),IF(ISERROR(VLOOKUP(CONCATENATE($A122,X$66),'ECM Staff time by PoF'!$A$5:$S$119,MATCH($PR$103, 'ECM Staff time by PoF'!$A$4:$R$4,0),FALSE)), 0, VLOOKUP(CONCATENATE($A122,X$66),'ECM Staff time by PoF'!$A$5:$S$119,MATCH($PR$103, 'ECM Staff time by PoF'!$A$4:$R$4,0),FALSE))))*X84</f>
        <v>0</v>
      </c>
      <c r="QO122" s="60">
        <f>IF($A122="",0,IF(VLOOKUP($A122,'ECM Staff time by PoF'!$B$5:$C$119,2,FALSE)="Not Applicable",VLOOKUP($A122,'ECM Staff time by PoF'!$B$5:$S$119,MATCH($PR$103, 'ECM Staff time by PoF'!$B$4:$R$4,0),FALSE),IF(ISERROR(VLOOKUP(CONCATENATE($A122,Y$66),'ECM Staff time by PoF'!$A$5:$S$119,MATCH($PR$103, 'ECM Staff time by PoF'!$A$4:$R$4,0),FALSE)), 0, VLOOKUP(CONCATENATE($A122,Y$66),'ECM Staff time by PoF'!$A$5:$S$119,MATCH($PR$103, 'ECM Staff time by PoF'!$A$4:$R$4,0),FALSE))))*Y84</f>
        <v>0</v>
      </c>
      <c r="QP122" s="60">
        <f>IF($A122="",0,IF(VLOOKUP($A122,'ECM Staff time by PoF'!$B$5:$C$119,2,FALSE)="Not Applicable",VLOOKUP($A122,'ECM Staff time by PoF'!$B$5:$S$119,MATCH($PR$103, 'ECM Staff time by PoF'!$B$4:$R$4,0),FALSE),IF(ISERROR(VLOOKUP(CONCATENATE($A122,Z$66),'ECM Staff time by PoF'!$A$5:$S$119,MATCH($PR$103, 'ECM Staff time by PoF'!$A$4:$R$4,0),FALSE)), 0, VLOOKUP(CONCATENATE($A122,Z$66),'ECM Staff time by PoF'!$A$5:$S$119,MATCH($PR$103, 'ECM Staff time by PoF'!$A$4:$R$4,0),FALSE))))*Z84</f>
        <v>0</v>
      </c>
      <c r="QQ122" s="60">
        <f>IF($A122="",0,IF(VLOOKUP($A122,'ECM Staff time by PoF'!$B$5:$C$119,2,FALSE)="Not Applicable",VLOOKUP($A122,'ECM Staff time by PoF'!$B$5:$S$119,MATCH($PR$103, 'ECM Staff time by PoF'!$B$4:$R$4,0),FALSE),IF(ISERROR(VLOOKUP(CONCATENATE($A122,AA$66),'ECM Staff time by PoF'!$A$5:$S$119,MATCH($PR$103, 'ECM Staff time by PoF'!$A$4:$R$4,0),FALSE)), 0, VLOOKUP(CONCATENATE($A122,AA$66),'ECM Staff time by PoF'!$A$5:$S$119,MATCH($PR$103, 'ECM Staff time by PoF'!$A$4:$R$4,0),FALSE))))*AA84</f>
        <v>0</v>
      </c>
      <c r="QR122" s="60">
        <f>IF($A122="",0,IF(VLOOKUP($A122,'ECM Staff time by PoF'!$B$5:$C$119,2,FALSE)="Not Applicable",VLOOKUP($A122,'ECM Staff time by PoF'!$B$5:$S$119,MATCH($PR$103, 'ECM Staff time by PoF'!$B$4:$R$4,0),FALSE),IF(ISERROR(VLOOKUP(CONCATENATE($A122,AB$66),'ECM Staff time by PoF'!$A$5:$S$119,MATCH($PR$103, 'ECM Staff time by PoF'!$A$4:$R$4,0),FALSE)), 0, VLOOKUP(CONCATENATE($A122,AB$66),'ECM Staff time by PoF'!$A$5:$S$119,MATCH($PR$103, 'ECM Staff time by PoF'!$A$4:$R$4,0),FALSE))))*AB84</f>
        <v>0</v>
      </c>
      <c r="QS122" s="60">
        <f>IF($A122="",0,IF(VLOOKUP($A122,'ECM Staff time by PoF'!$B$5:$C$119,2,FALSE)="Not Applicable",VLOOKUP($A122,'ECM Staff time by PoF'!$B$5:$S$119,MATCH($PR$103, 'ECM Staff time by PoF'!$B$4:$R$4,0),FALSE),IF(ISERROR(VLOOKUP(CONCATENATE($A122,AC$66),'ECM Staff time by PoF'!$A$5:$S$119,MATCH($PR$103, 'ECM Staff time by PoF'!$A$4:$R$4,0),FALSE)), 0, VLOOKUP(CONCATENATE($A122,AC$66),'ECM Staff time by PoF'!$A$5:$S$119,MATCH($PR$103, 'ECM Staff time by PoF'!$A$4:$R$4,0),FALSE))))*AC84</f>
        <v>0</v>
      </c>
      <c r="QT122" s="60">
        <f>IF($A122="",0,IF(VLOOKUP($A122,'ECM Staff time by PoF'!$B$5:$C$119,2,FALSE)="Not Applicable",VLOOKUP($A122,'ECM Staff time by PoF'!$B$5:$S$119,MATCH($PR$103, 'ECM Staff time by PoF'!$B$4:$R$4,0),FALSE),IF(ISERROR(VLOOKUP(CONCATENATE($A122,AD$66),'ECM Staff time by PoF'!$A$5:$S$119,MATCH($PR$103, 'ECM Staff time by PoF'!$A$4:$R$4,0),FALSE)), 0, VLOOKUP(CONCATENATE($A122,AD$66),'ECM Staff time by PoF'!$A$5:$S$119,MATCH($PR$103, 'ECM Staff time by PoF'!$A$4:$R$4,0),FALSE))))*AD84</f>
        <v>0</v>
      </c>
      <c r="QU122" s="60">
        <f>IF($A122="",0,IF(VLOOKUP($A122,'ECM Staff time by PoF'!$B$5:$C$119,2,FALSE)="Not Applicable",VLOOKUP($A122,'ECM Staff time by PoF'!$B$5:$S$119,MATCH($PR$103, 'ECM Staff time by PoF'!$B$4:$R$4,0),FALSE),IF(ISERROR(VLOOKUP(CONCATENATE($A122,AE$66),'ECM Staff time by PoF'!$A$5:$S$119,MATCH($PR$103, 'ECM Staff time by PoF'!$A$4:$R$4,0),FALSE)), 0, VLOOKUP(CONCATENATE($A122,AE$66),'ECM Staff time by PoF'!$A$5:$S$119,MATCH($PR$103, 'ECM Staff time by PoF'!$A$4:$R$4,0),FALSE))))*AE84</f>
        <v>0</v>
      </c>
      <c r="QV122" s="60">
        <f>IF($A122="",0,IF(VLOOKUP($A122,'ECM Staff time by PoF'!$B$5:$C$119,2,FALSE)="Not Applicable",VLOOKUP($A122,'ECM Staff time by PoF'!$B$5:$S$119,MATCH($PR$103, 'ECM Staff time by PoF'!$B$4:$R$4,0),FALSE),IF(ISERROR(VLOOKUP(CONCATENATE($A122,AF$66),'ECM Staff time by PoF'!$A$5:$S$119,MATCH($PR$103, 'ECM Staff time by PoF'!$A$4:$R$4,0),FALSE)), 0, VLOOKUP(CONCATENATE($A122,AF$66),'ECM Staff time by PoF'!$A$5:$S$119,MATCH($PR$103, 'ECM Staff time by PoF'!$A$4:$R$4,0),FALSE))))*AF84</f>
        <v>0</v>
      </c>
      <c r="QW122" s="60">
        <f>IF($A122="",0,IF(VLOOKUP($A122,'ECM Staff time by PoF'!$B$5:$C$119,2,FALSE)="Not Applicable",VLOOKUP($A122,'ECM Staff time by PoF'!$B$5:$S$119,MATCH($PR$103, 'ECM Staff time by PoF'!$B$4:$R$4,0),FALSE),IF(ISERROR(VLOOKUP(CONCATENATE($A122,AG$66),'ECM Staff time by PoF'!$A$5:$S$119,MATCH($PR$103, 'ECM Staff time by PoF'!$A$4:$R$4,0),FALSE)), 0, VLOOKUP(CONCATENATE($A122,AG$66),'ECM Staff time by PoF'!$A$5:$S$119,MATCH($PR$103, 'ECM Staff time by PoF'!$A$4:$R$4,0),FALSE))))*AG84</f>
        <v>0</v>
      </c>
      <c r="QX122" s="60">
        <f>IF($A122="",0,IF(VLOOKUP($A122,'ECM Staff time by PoF'!$B$5:$C$119,2,FALSE)="Not Applicable",VLOOKUP($A122,'ECM Staff time by PoF'!$B$5:$S$119,MATCH($PR$103, 'ECM Staff time by PoF'!$B$4:$R$4,0),FALSE),IF(ISERROR(VLOOKUP(CONCATENATE($A122,AH$66),'ECM Staff time by PoF'!$A$5:$S$119,MATCH($PR$103, 'ECM Staff time by PoF'!$A$4:$R$4,0),FALSE)), 0, VLOOKUP(CONCATENATE($A122,AH$66),'ECM Staff time by PoF'!$A$5:$S$119,MATCH($PR$103, 'ECM Staff time by PoF'!$A$4:$R$4,0),FALSE))))*AH84</f>
        <v>0</v>
      </c>
      <c r="QY122" s="60">
        <f>IF($A122="",0,IF(VLOOKUP($A122,'ECM Staff time by PoF'!$B$5:$C$119,2,FALSE)="Not Applicable",VLOOKUP($A122,'ECM Staff time by PoF'!$B$5:$S$119,MATCH($PR$103, 'ECM Staff time by PoF'!$B$4:$R$4,0),FALSE),IF(ISERROR(VLOOKUP(CONCATENATE($A122,AI$66),'ECM Staff time by PoF'!$A$5:$S$119,MATCH($PR$103, 'ECM Staff time by PoF'!$A$4:$R$4,0),FALSE)), 0, VLOOKUP(CONCATENATE($A122,AI$66),'ECM Staff time by PoF'!$A$5:$S$119,MATCH($PR$103, 'ECM Staff time by PoF'!$A$4:$R$4,0),FALSE))))*AI84</f>
        <v>0</v>
      </c>
      <c r="QZ122" s="60">
        <f>IF($A122="",0,IF(VLOOKUP($A122,'ECM Staff time by PoF'!$B$5:$C$119,2,FALSE)="Not Applicable",VLOOKUP($A122,'ECM Staff time by PoF'!$B$5:$S$119,MATCH($PR$103, 'ECM Staff time by PoF'!$B$4:$R$4,0),FALSE),IF(ISERROR(VLOOKUP(CONCATENATE($A122,AJ$66),'ECM Staff time by PoF'!$A$5:$S$119,MATCH($PR$103, 'ECM Staff time by PoF'!$A$4:$R$4,0),FALSE)), 0, VLOOKUP(CONCATENATE($A122,AJ$66),'ECM Staff time by PoF'!$A$5:$S$119,MATCH($PR$103, 'ECM Staff time by PoF'!$A$4:$R$4,0),FALSE))))*AJ84</f>
        <v>0</v>
      </c>
      <c r="RA122" s="202">
        <f>IF($A122="",0,IF(VLOOKUP($A122,'ECM Staff time by PoF'!$B$5:$C$119,2,FALSE)="Not Applicable",VLOOKUP($A122,'ECM Staff time by PoF'!$B$5:$S$119,MATCH($PR$103, 'ECM Staff time by PoF'!$B$4:$R$4,0),FALSE),IF(ISERROR(VLOOKUP(CONCATENATE($A122,AK$66),'ECM Staff time by PoF'!$A$5:$S$119,MATCH($PR$103, 'ECM Staff time by PoF'!$A$4:$R$4,0),FALSE)), 0, VLOOKUP(CONCATENATE($A122,AK$66),'ECM Staff time by PoF'!$A$5:$S$119,MATCH($PR$103, 'ECM Staff time by PoF'!$A$4:$R$4,0),FALSE))))*AK84</f>
        <v>0</v>
      </c>
      <c r="RB122" s="60">
        <f>IF($A122="",0,IF(VLOOKUP($A122,'ECM Staff time by PoF'!$B$5:$C$119,2,FALSE)="Not Applicable",VLOOKUP($A122,'ECM Staff time by PoF'!$B$5:$S$119,MATCH($RB$103, 'ECM Staff time by PoF'!$B$4:$R$4,0),FALSE),IF(ISERROR(VLOOKUP(CONCATENATE($A122,B$66),'ECM Staff time by PoF'!$A$5:$S$119,MATCH($RB$103, 'ECM Staff time by PoF'!$A$4:$R$4,0),FALSE)), 0, VLOOKUP(CONCATENATE($A122,B$66),'ECM Staff time by PoF'!$A$5:$S$119,MATCH($RB$103, 'ECM Staff time by PoF'!$A$4:$R$4,0),FALSE))))*B84</f>
        <v>0</v>
      </c>
      <c r="RC122" s="60">
        <f>IF($A122="",0,IF(VLOOKUP($A122,'ECM Staff time by PoF'!$B$5:$C$119,2,FALSE)="Not Applicable",VLOOKUP($A122,'ECM Staff time by PoF'!$B$5:$S$119,MATCH($RB$103, 'ECM Staff time by PoF'!$B$4:$R$4,0),FALSE),IF(ISERROR(VLOOKUP(CONCATENATE($A122,C$66),'ECM Staff time by PoF'!$A$5:$S$119,MATCH($RB$103, 'ECM Staff time by PoF'!$A$4:$R$4,0),FALSE)), 0, VLOOKUP(CONCATENATE($A122,C$66),'ECM Staff time by PoF'!$A$5:$S$119,MATCH($RB$103, 'ECM Staff time by PoF'!$A$4:$R$4,0),FALSE))))*C84</f>
        <v>0</v>
      </c>
      <c r="RD122" s="60">
        <f>IF($A122="",0,IF(VLOOKUP($A122,'ECM Staff time by PoF'!$B$5:$C$119,2,FALSE)="Not Applicable",VLOOKUP($A122,'ECM Staff time by PoF'!$B$5:$S$119,MATCH($RB$103, 'ECM Staff time by PoF'!$B$4:$R$4,0),FALSE),IF(ISERROR(VLOOKUP(CONCATENATE($A122,D$66),'ECM Staff time by PoF'!$A$5:$S$119,MATCH($RB$103, 'ECM Staff time by PoF'!$A$4:$R$4,0),FALSE)), 0, VLOOKUP(CONCATENATE($A122,D$66),'ECM Staff time by PoF'!$A$5:$S$119,MATCH($RB$103, 'ECM Staff time by PoF'!$A$4:$R$4,0),FALSE))))*D84</f>
        <v>0</v>
      </c>
      <c r="RE122" s="60">
        <f>IF($A122="",0,IF(VLOOKUP($A122,'ECM Staff time by PoF'!$B$5:$C$119,2,FALSE)="Not Applicable",VLOOKUP($A122,'ECM Staff time by PoF'!$B$5:$S$119,MATCH($RB$103, 'ECM Staff time by PoF'!$B$4:$R$4,0),FALSE),IF(ISERROR(VLOOKUP(CONCATENATE($A122,E$66),'ECM Staff time by PoF'!$A$5:$S$119,MATCH($RB$103, 'ECM Staff time by PoF'!$A$4:$R$4,0),FALSE)), 0, VLOOKUP(CONCATENATE($A122,E$66),'ECM Staff time by PoF'!$A$5:$S$119,MATCH($RB$103, 'ECM Staff time by PoF'!$A$4:$R$4,0),FALSE))))*E84</f>
        <v>0</v>
      </c>
      <c r="RF122" s="60">
        <f>IF($A122="",0,IF(VLOOKUP($A122,'ECM Staff time by PoF'!$B$5:$C$119,2,FALSE)="Not Applicable",VLOOKUP($A122,'ECM Staff time by PoF'!$B$5:$S$119,MATCH($RB$103, 'ECM Staff time by PoF'!$B$4:$R$4,0),FALSE),IF(ISERROR(VLOOKUP(CONCATENATE($A122,F$66),'ECM Staff time by PoF'!$A$5:$S$119,MATCH($RB$103, 'ECM Staff time by PoF'!$A$4:$R$4,0),FALSE)), 0, VLOOKUP(CONCATENATE($A122,F$66),'ECM Staff time by PoF'!$A$5:$S$119,MATCH($RB$103, 'ECM Staff time by PoF'!$A$4:$R$4,0),FALSE))))*F84</f>
        <v>0</v>
      </c>
      <c r="RG122" s="60">
        <f>IF($A122="",0,IF(VLOOKUP($A122,'ECM Staff time by PoF'!$B$5:$C$119,2,FALSE)="Not Applicable",VLOOKUP($A122,'ECM Staff time by PoF'!$B$5:$S$119,MATCH($RB$103, 'ECM Staff time by PoF'!$B$4:$R$4,0),FALSE),IF(ISERROR(VLOOKUP(CONCATENATE($A122,G$66),'ECM Staff time by PoF'!$A$5:$S$119,MATCH($RB$103, 'ECM Staff time by PoF'!$A$4:$R$4,0),FALSE)), 0, VLOOKUP(CONCATENATE($A122,G$66),'ECM Staff time by PoF'!$A$5:$S$119,MATCH($RB$103, 'ECM Staff time by PoF'!$A$4:$R$4,0),FALSE))))*G84</f>
        <v>0</v>
      </c>
      <c r="RH122" s="60">
        <f>IF($A122="",0,IF(VLOOKUP($A122,'ECM Staff time by PoF'!$B$5:$C$119,2,FALSE)="Not Applicable",VLOOKUP($A122,'ECM Staff time by PoF'!$B$5:$S$119,MATCH($RB$103, 'ECM Staff time by PoF'!$B$4:$R$4,0),FALSE),IF(ISERROR(VLOOKUP(CONCATENATE($A122,H$66),'ECM Staff time by PoF'!$A$5:$S$119,MATCH($RB$103, 'ECM Staff time by PoF'!$A$4:$R$4,0),FALSE)), 0, VLOOKUP(CONCATENATE($A122,H$66),'ECM Staff time by PoF'!$A$5:$S$119,MATCH($RB$103, 'ECM Staff time by PoF'!$A$4:$R$4,0),FALSE))))*H84</f>
        <v>0</v>
      </c>
      <c r="RI122" s="60">
        <f>IF($A122="",0,IF(VLOOKUP($A122,'ECM Staff time by PoF'!$B$5:$C$119,2,FALSE)="Not Applicable",VLOOKUP($A122,'ECM Staff time by PoF'!$B$5:$S$119,MATCH($RB$103, 'ECM Staff time by PoF'!$B$4:$R$4,0),FALSE),IF(ISERROR(VLOOKUP(CONCATENATE($A122,I$66),'ECM Staff time by PoF'!$A$5:$S$119,MATCH($RB$103, 'ECM Staff time by PoF'!$A$4:$R$4,0),FALSE)), 0, VLOOKUP(CONCATENATE($A122,I$66),'ECM Staff time by PoF'!$A$5:$S$119,MATCH($RB$103, 'ECM Staff time by PoF'!$A$4:$R$4,0),FALSE))))*I84</f>
        <v>0</v>
      </c>
      <c r="RJ122" s="60">
        <f>IF($A122="",0,IF(VLOOKUP($A122,'ECM Staff time by PoF'!$B$5:$C$119,2,FALSE)="Not Applicable",VLOOKUP($A122,'ECM Staff time by PoF'!$B$5:$S$119,MATCH($RB$103, 'ECM Staff time by PoF'!$B$4:$R$4,0),FALSE),IF(ISERROR(VLOOKUP(CONCATENATE($A122,J$66),'ECM Staff time by PoF'!$A$5:$S$119,MATCH($RB$103, 'ECM Staff time by PoF'!$A$4:$R$4,0),FALSE)), 0, VLOOKUP(CONCATENATE($A122,J$66),'ECM Staff time by PoF'!$A$5:$S$119,MATCH($RB$103, 'ECM Staff time by PoF'!$A$4:$R$4,0),FALSE))))*J84</f>
        <v>0</v>
      </c>
      <c r="RK122" s="60">
        <f>IF($A122="",0,IF(VLOOKUP($A122,'ECM Staff time by PoF'!$B$5:$C$119,2,FALSE)="Not Applicable",VLOOKUP($A122,'ECM Staff time by PoF'!$B$5:$S$119,MATCH($RB$103, 'ECM Staff time by PoF'!$B$4:$R$4,0),FALSE),IF(ISERROR(VLOOKUP(CONCATENATE($A122,K$66),'ECM Staff time by PoF'!$A$5:$S$119,MATCH($RB$103, 'ECM Staff time by PoF'!$A$4:$R$4,0),FALSE)), 0, VLOOKUP(CONCATENATE($A122,K$66),'ECM Staff time by PoF'!$A$5:$S$119,MATCH($RB$103, 'ECM Staff time by PoF'!$A$4:$R$4,0),FALSE))))*K84</f>
        <v>0</v>
      </c>
      <c r="RL122" s="60">
        <f>IF($A122="",0,IF(VLOOKUP($A122,'ECM Staff time by PoF'!$B$5:$C$119,2,FALSE)="Not Applicable",VLOOKUP($A122,'ECM Staff time by PoF'!$B$5:$S$119,MATCH($RB$103, 'ECM Staff time by PoF'!$B$4:$R$4,0),FALSE),IF(ISERROR(VLOOKUP(CONCATENATE($A122,L$66),'ECM Staff time by PoF'!$A$5:$S$119,MATCH($RB$103, 'ECM Staff time by PoF'!$A$4:$R$4,0),FALSE)), 0, VLOOKUP(CONCATENATE($A122,L$66),'ECM Staff time by PoF'!$A$5:$S$119,MATCH($RB$103, 'ECM Staff time by PoF'!$A$4:$R$4,0),FALSE))))*L84</f>
        <v>0</v>
      </c>
      <c r="RM122" s="60">
        <f>IF($A122="",0,IF(VLOOKUP($A122,'ECM Staff time by PoF'!$B$5:$C$119,2,FALSE)="Not Applicable",VLOOKUP($A122,'ECM Staff time by PoF'!$B$5:$S$119,MATCH($RB$103, 'ECM Staff time by PoF'!$B$4:$R$4,0),FALSE),IF(ISERROR(VLOOKUP(CONCATENATE($A122,M$66),'ECM Staff time by PoF'!$A$5:$S$119,MATCH($RB$103, 'ECM Staff time by PoF'!$A$4:$R$4,0),FALSE)), 0, VLOOKUP(CONCATENATE($A122,M$66),'ECM Staff time by PoF'!$A$5:$S$119,MATCH($RB$103, 'ECM Staff time by PoF'!$A$4:$R$4,0),FALSE))))*M84</f>
        <v>0</v>
      </c>
      <c r="RN122" s="60">
        <f>IF($A122="",0,IF(VLOOKUP($A122,'ECM Staff time by PoF'!$B$5:$C$119,2,FALSE)="Not Applicable",VLOOKUP($A122,'ECM Staff time by PoF'!$B$5:$S$119,MATCH($RB$103, 'ECM Staff time by PoF'!$B$4:$R$4,0),FALSE),IF(ISERROR(VLOOKUP(CONCATENATE($A122,N$66),'ECM Staff time by PoF'!$A$5:$S$119,MATCH($RB$103, 'ECM Staff time by PoF'!$A$4:$R$4,0),FALSE)), 0, VLOOKUP(CONCATENATE($A122,N$66),'ECM Staff time by PoF'!$A$5:$S$119,MATCH($RB$103, 'ECM Staff time by PoF'!$A$4:$R$4,0),FALSE))))*N84</f>
        <v>0</v>
      </c>
      <c r="RO122" s="60">
        <f>IF($A122="",0,IF(VLOOKUP($A122,'ECM Staff time by PoF'!$B$5:$C$119,2,FALSE)="Not Applicable",VLOOKUP($A122,'ECM Staff time by PoF'!$B$5:$S$119,MATCH($RB$103, 'ECM Staff time by PoF'!$B$4:$R$4,0),FALSE),IF(ISERROR(VLOOKUP(CONCATENATE($A122,O$66),'ECM Staff time by PoF'!$A$5:$S$119,MATCH($RB$103, 'ECM Staff time by PoF'!$A$4:$R$4,0),FALSE)), 0, VLOOKUP(CONCATENATE($A122,O$66),'ECM Staff time by PoF'!$A$5:$S$119,MATCH($RB$103, 'ECM Staff time by PoF'!$A$4:$R$4,0),FALSE))))*O84</f>
        <v>0</v>
      </c>
      <c r="RP122" s="60">
        <f>IF($A122="",0,IF(VLOOKUP($A122,'ECM Staff time by PoF'!$B$5:$C$119,2,FALSE)="Not Applicable",VLOOKUP($A122,'ECM Staff time by PoF'!$B$5:$S$119,MATCH($RB$103, 'ECM Staff time by PoF'!$B$4:$R$4,0),FALSE),IF(ISERROR(VLOOKUP(CONCATENATE($A122,P$66),'ECM Staff time by PoF'!$A$5:$S$119,MATCH($RB$103, 'ECM Staff time by PoF'!$A$4:$R$4,0),FALSE)), 0, VLOOKUP(CONCATENATE($A122,P$66),'ECM Staff time by PoF'!$A$5:$S$119,MATCH($RB$103, 'ECM Staff time by PoF'!$A$4:$R$4,0),FALSE))))*P84</f>
        <v>0</v>
      </c>
      <c r="RQ122" s="60">
        <f>IF($A122="",0,IF(VLOOKUP($A122,'ECM Staff time by PoF'!$B$5:$C$119,2,FALSE)="Not Applicable",VLOOKUP($A122,'ECM Staff time by PoF'!$B$5:$S$119,MATCH($RB$103, 'ECM Staff time by PoF'!$B$4:$R$4,0),FALSE),IF(ISERROR(VLOOKUP(CONCATENATE($A122,Q$66),'ECM Staff time by PoF'!$A$5:$S$119,MATCH($RB$103, 'ECM Staff time by PoF'!$A$4:$R$4,0),FALSE)), 0, VLOOKUP(CONCATENATE($A122,Q$66),'ECM Staff time by PoF'!$A$5:$S$119,MATCH($RB$103, 'ECM Staff time by PoF'!$A$4:$R$4,0),FALSE))))*Q84</f>
        <v>0</v>
      </c>
      <c r="RR122" s="60">
        <f>IF($A122="",0,IF(VLOOKUP($A122,'ECM Staff time by PoF'!$B$5:$C$119,2,FALSE)="Not Applicable",VLOOKUP($A122,'ECM Staff time by PoF'!$B$5:$S$119,MATCH($RB$103, 'ECM Staff time by PoF'!$B$4:$R$4,0),FALSE),IF(ISERROR(VLOOKUP(CONCATENATE($A122,R$66),'ECM Staff time by PoF'!$A$5:$S$119,MATCH($RB$103, 'ECM Staff time by PoF'!$A$4:$R$4,0),FALSE)), 0, VLOOKUP(CONCATENATE($A122,R$66),'ECM Staff time by PoF'!$A$5:$S$119,MATCH($RB$103, 'ECM Staff time by PoF'!$A$4:$R$4,0),FALSE))))*R84</f>
        <v>0</v>
      </c>
      <c r="RS122" s="60">
        <f>IF($A122="",0,IF(VLOOKUP($A122,'ECM Staff time by PoF'!$B$5:$C$119,2,FALSE)="Not Applicable",VLOOKUP($A122,'ECM Staff time by PoF'!$B$5:$S$119,MATCH($RB$103, 'ECM Staff time by PoF'!$B$4:$R$4,0),FALSE),IF(ISERROR(VLOOKUP(CONCATENATE($A122,S$66),'ECM Staff time by PoF'!$A$5:$S$119,MATCH($RB$103, 'ECM Staff time by PoF'!$A$4:$R$4,0),FALSE)), 0, VLOOKUP(CONCATENATE($A122,S$66),'ECM Staff time by PoF'!$A$5:$S$119,MATCH($RB$103, 'ECM Staff time by PoF'!$A$4:$R$4,0),FALSE))))*S84</f>
        <v>0</v>
      </c>
      <c r="RT122" s="60">
        <f>IF($A122="",0,IF(VLOOKUP($A122,'ECM Staff time by PoF'!$B$5:$C$119,2,FALSE)="Not Applicable",VLOOKUP($A122,'ECM Staff time by PoF'!$B$5:$S$119,MATCH($RB$103, 'ECM Staff time by PoF'!$B$4:$R$4,0),FALSE),IF(ISERROR(VLOOKUP(CONCATENATE($A122,T$66),'ECM Staff time by PoF'!$A$5:$S$119,MATCH($RB$103, 'ECM Staff time by PoF'!$A$4:$R$4,0),FALSE)), 0, VLOOKUP(CONCATENATE($A122,T$66),'ECM Staff time by PoF'!$A$5:$S$119,MATCH($RB$103, 'ECM Staff time by PoF'!$A$4:$R$4,0),FALSE))))*T84</f>
        <v>0</v>
      </c>
      <c r="RU122" s="60">
        <f>IF($A122="",0,IF(VLOOKUP($A122,'ECM Staff time by PoF'!$B$5:$C$119,2,FALSE)="Not Applicable",VLOOKUP($A122,'ECM Staff time by PoF'!$B$5:$S$119,MATCH($RB$103, 'ECM Staff time by PoF'!$B$4:$R$4,0),FALSE),IF(ISERROR(VLOOKUP(CONCATENATE($A122,U$66),'ECM Staff time by PoF'!$A$5:$S$119,MATCH($RB$103, 'ECM Staff time by PoF'!$A$4:$R$4,0),FALSE)), 0, VLOOKUP(CONCATENATE($A122,U$66),'ECM Staff time by PoF'!$A$5:$S$119,MATCH($RB$103, 'ECM Staff time by PoF'!$A$4:$R$4,0),FALSE))))*U84</f>
        <v>0</v>
      </c>
      <c r="RV122" s="60">
        <f>IF($A122="",0,IF(VLOOKUP($A122,'ECM Staff time by PoF'!$B$5:$C$119,2,FALSE)="Not Applicable",VLOOKUP($A122,'ECM Staff time by PoF'!$B$5:$S$119,MATCH($RB$103, 'ECM Staff time by PoF'!$B$4:$R$4,0),FALSE),IF(ISERROR(VLOOKUP(CONCATENATE($A122,V$66),'ECM Staff time by PoF'!$A$5:$S$119,MATCH($RB$103, 'ECM Staff time by PoF'!$A$4:$R$4,0),FALSE)), 0, VLOOKUP(CONCATENATE($A122,V$66),'ECM Staff time by PoF'!$A$5:$S$119,MATCH($RB$103, 'ECM Staff time by PoF'!$A$4:$R$4,0),FALSE))))*V84</f>
        <v>0</v>
      </c>
      <c r="RW122" s="60">
        <f>IF($A122="",0,IF(VLOOKUP($A122,'ECM Staff time by PoF'!$B$5:$C$119,2,FALSE)="Not Applicable",VLOOKUP($A122,'ECM Staff time by PoF'!$B$5:$S$119,MATCH($RB$103, 'ECM Staff time by PoF'!$B$4:$R$4,0),FALSE),IF(ISERROR(VLOOKUP(CONCATENATE($A122,W$66),'ECM Staff time by PoF'!$A$5:$S$119,MATCH($RB$103, 'ECM Staff time by PoF'!$A$4:$R$4,0),FALSE)), 0, VLOOKUP(CONCATENATE($A122,W$66),'ECM Staff time by PoF'!$A$5:$S$119,MATCH($RB$103, 'ECM Staff time by PoF'!$A$4:$R$4,0),FALSE))))*W84</f>
        <v>0</v>
      </c>
      <c r="RX122" s="60">
        <f>IF($A122="",0,IF(VLOOKUP($A122,'ECM Staff time by PoF'!$B$5:$C$119,2,FALSE)="Not Applicable",VLOOKUP($A122,'ECM Staff time by PoF'!$B$5:$S$119,MATCH($RB$103, 'ECM Staff time by PoF'!$B$4:$R$4,0),FALSE),IF(ISERROR(VLOOKUP(CONCATENATE($A122,X$66),'ECM Staff time by PoF'!$A$5:$S$119,MATCH($RB$103, 'ECM Staff time by PoF'!$A$4:$R$4,0),FALSE)), 0, VLOOKUP(CONCATENATE($A122,X$66),'ECM Staff time by PoF'!$A$5:$S$119,MATCH($RB$103, 'ECM Staff time by PoF'!$A$4:$R$4,0),FALSE))))*X84</f>
        <v>0</v>
      </c>
      <c r="RY122" s="60">
        <f>IF($A122="",0,IF(VLOOKUP($A122,'ECM Staff time by PoF'!$B$5:$C$119,2,FALSE)="Not Applicable",VLOOKUP($A122,'ECM Staff time by PoF'!$B$5:$S$119,MATCH($RB$103, 'ECM Staff time by PoF'!$B$4:$R$4,0),FALSE),IF(ISERROR(VLOOKUP(CONCATENATE($A122,Y$66),'ECM Staff time by PoF'!$A$5:$S$119,MATCH($RB$103, 'ECM Staff time by PoF'!$A$4:$R$4,0),FALSE)), 0, VLOOKUP(CONCATENATE($A122,Y$66),'ECM Staff time by PoF'!$A$5:$S$119,MATCH($RB$103, 'ECM Staff time by PoF'!$A$4:$R$4,0),FALSE))))*Y84</f>
        <v>0</v>
      </c>
      <c r="RZ122" s="60">
        <f>IF($A122="",0,IF(VLOOKUP($A122,'ECM Staff time by PoF'!$B$5:$C$119,2,FALSE)="Not Applicable",VLOOKUP($A122,'ECM Staff time by PoF'!$B$5:$S$119,MATCH($RB$103, 'ECM Staff time by PoF'!$B$4:$R$4,0),FALSE),IF(ISERROR(VLOOKUP(CONCATENATE($A122,Z$66),'ECM Staff time by PoF'!$A$5:$S$119,MATCH($RB$103, 'ECM Staff time by PoF'!$A$4:$R$4,0),FALSE)), 0, VLOOKUP(CONCATENATE($A122,Z$66),'ECM Staff time by PoF'!$A$5:$S$119,MATCH($RB$103, 'ECM Staff time by PoF'!$A$4:$R$4,0),FALSE))))*Z84</f>
        <v>0</v>
      </c>
      <c r="SA122" s="60">
        <f>IF($A122="",0,IF(VLOOKUP($A122,'ECM Staff time by PoF'!$B$5:$C$119,2,FALSE)="Not Applicable",VLOOKUP($A122,'ECM Staff time by PoF'!$B$5:$S$119,MATCH($RB$103, 'ECM Staff time by PoF'!$B$4:$R$4,0),FALSE),IF(ISERROR(VLOOKUP(CONCATENATE($A122,AA$66),'ECM Staff time by PoF'!$A$5:$S$119,MATCH($RB$103, 'ECM Staff time by PoF'!$A$4:$R$4,0),FALSE)), 0, VLOOKUP(CONCATENATE($A122,AA$66),'ECM Staff time by PoF'!$A$5:$S$119,MATCH($RB$103, 'ECM Staff time by PoF'!$A$4:$R$4,0),FALSE))))*AA84</f>
        <v>0</v>
      </c>
      <c r="SB122" s="60">
        <f>IF($A122="",0,IF(VLOOKUP($A122,'ECM Staff time by PoF'!$B$5:$C$119,2,FALSE)="Not Applicable",VLOOKUP($A122,'ECM Staff time by PoF'!$B$5:$S$119,MATCH($RB$103, 'ECM Staff time by PoF'!$B$4:$R$4,0),FALSE),IF(ISERROR(VLOOKUP(CONCATENATE($A122,AB$66),'ECM Staff time by PoF'!$A$5:$S$119,MATCH($RB$103, 'ECM Staff time by PoF'!$A$4:$R$4,0),FALSE)), 0, VLOOKUP(CONCATENATE($A122,AB$66),'ECM Staff time by PoF'!$A$5:$S$119,MATCH($RB$103, 'ECM Staff time by PoF'!$A$4:$R$4,0),FALSE))))*AB84</f>
        <v>0</v>
      </c>
      <c r="SC122" s="60">
        <f>IF($A122="",0,IF(VLOOKUP($A122,'ECM Staff time by PoF'!$B$5:$C$119,2,FALSE)="Not Applicable",VLOOKUP($A122,'ECM Staff time by PoF'!$B$5:$S$119,MATCH($RB$103, 'ECM Staff time by PoF'!$B$4:$R$4,0),FALSE),IF(ISERROR(VLOOKUP(CONCATENATE($A122,AC$66),'ECM Staff time by PoF'!$A$5:$S$119,MATCH($RB$103, 'ECM Staff time by PoF'!$A$4:$R$4,0),FALSE)), 0, VLOOKUP(CONCATENATE($A122,AC$66),'ECM Staff time by PoF'!$A$5:$S$119,MATCH($RB$103, 'ECM Staff time by PoF'!$A$4:$R$4,0),FALSE))))*AC84</f>
        <v>0</v>
      </c>
      <c r="SD122" s="60">
        <f>IF($A122="",0,IF(VLOOKUP($A122,'ECM Staff time by PoF'!$B$5:$C$119,2,FALSE)="Not Applicable",VLOOKUP($A122,'ECM Staff time by PoF'!$B$5:$S$119,MATCH($RB$103, 'ECM Staff time by PoF'!$B$4:$R$4,0),FALSE),IF(ISERROR(VLOOKUP(CONCATENATE($A122,AD$66),'ECM Staff time by PoF'!$A$5:$S$119,MATCH($RB$103, 'ECM Staff time by PoF'!$A$4:$R$4,0),FALSE)), 0, VLOOKUP(CONCATENATE($A122,AD$66),'ECM Staff time by PoF'!$A$5:$S$119,MATCH($RB$103, 'ECM Staff time by PoF'!$A$4:$R$4,0),FALSE))))*AD84</f>
        <v>0</v>
      </c>
      <c r="SE122" s="60">
        <f>IF($A122="",0,IF(VLOOKUP($A122,'ECM Staff time by PoF'!$B$5:$C$119,2,FALSE)="Not Applicable",VLOOKUP($A122,'ECM Staff time by PoF'!$B$5:$S$119,MATCH($RB$103, 'ECM Staff time by PoF'!$B$4:$R$4,0),FALSE),IF(ISERROR(VLOOKUP(CONCATENATE($A122,AE$66),'ECM Staff time by PoF'!$A$5:$S$119,MATCH($RB$103, 'ECM Staff time by PoF'!$A$4:$R$4,0),FALSE)), 0, VLOOKUP(CONCATENATE($A122,AE$66),'ECM Staff time by PoF'!$A$5:$S$119,MATCH($RB$103, 'ECM Staff time by PoF'!$A$4:$R$4,0),FALSE))))*AE84</f>
        <v>0</v>
      </c>
      <c r="SF122" s="60">
        <f>IF($A122="",0,IF(VLOOKUP($A122,'ECM Staff time by PoF'!$B$5:$C$119,2,FALSE)="Not Applicable",VLOOKUP($A122,'ECM Staff time by PoF'!$B$5:$S$119,MATCH($RB$103, 'ECM Staff time by PoF'!$B$4:$R$4,0),FALSE),IF(ISERROR(VLOOKUP(CONCATENATE($A122,AF$66),'ECM Staff time by PoF'!$A$5:$S$119,MATCH($RB$103, 'ECM Staff time by PoF'!$A$4:$R$4,0),FALSE)), 0, VLOOKUP(CONCATENATE($A122,AF$66),'ECM Staff time by PoF'!$A$5:$S$119,MATCH($RB$103, 'ECM Staff time by PoF'!$A$4:$R$4,0),FALSE))))*AF84</f>
        <v>0</v>
      </c>
      <c r="SG122" s="60">
        <f>IF($A122="",0,IF(VLOOKUP($A122,'ECM Staff time by PoF'!$B$5:$C$119,2,FALSE)="Not Applicable",VLOOKUP($A122,'ECM Staff time by PoF'!$B$5:$S$119,MATCH($RB$103, 'ECM Staff time by PoF'!$B$4:$R$4,0),FALSE),IF(ISERROR(VLOOKUP(CONCATENATE($A122,AG$66),'ECM Staff time by PoF'!$A$5:$S$119,MATCH($RB$103, 'ECM Staff time by PoF'!$A$4:$R$4,0),FALSE)), 0, VLOOKUP(CONCATENATE($A122,AG$66),'ECM Staff time by PoF'!$A$5:$S$119,MATCH($RB$103, 'ECM Staff time by PoF'!$A$4:$R$4,0),FALSE))))*AG84</f>
        <v>0</v>
      </c>
      <c r="SH122" s="60">
        <f>IF($A122="",0,IF(VLOOKUP($A122,'ECM Staff time by PoF'!$B$5:$C$119,2,FALSE)="Not Applicable",VLOOKUP($A122,'ECM Staff time by PoF'!$B$5:$S$119,MATCH($RB$103, 'ECM Staff time by PoF'!$B$4:$R$4,0),FALSE),IF(ISERROR(VLOOKUP(CONCATENATE($A122,AH$66),'ECM Staff time by PoF'!$A$5:$S$119,MATCH($RB$103, 'ECM Staff time by PoF'!$A$4:$R$4,0),FALSE)), 0, VLOOKUP(CONCATENATE($A122,AH$66),'ECM Staff time by PoF'!$A$5:$S$119,MATCH($RB$103, 'ECM Staff time by PoF'!$A$4:$R$4,0),FALSE))))*AH84</f>
        <v>0</v>
      </c>
      <c r="SI122" s="60">
        <f>IF($A122="",0,IF(VLOOKUP($A122,'ECM Staff time by PoF'!$B$5:$C$119,2,FALSE)="Not Applicable",VLOOKUP($A122,'ECM Staff time by PoF'!$B$5:$S$119,MATCH($RB$103, 'ECM Staff time by PoF'!$B$4:$R$4,0),FALSE),IF(ISERROR(VLOOKUP(CONCATENATE($A122,AI$66),'ECM Staff time by PoF'!$A$5:$S$119,MATCH($RB$103, 'ECM Staff time by PoF'!$A$4:$R$4,0),FALSE)), 0, VLOOKUP(CONCATENATE($A122,AI$66),'ECM Staff time by PoF'!$A$5:$S$119,MATCH($RB$103, 'ECM Staff time by PoF'!$A$4:$R$4,0),FALSE))))*AI84</f>
        <v>0</v>
      </c>
      <c r="SJ122" s="60">
        <f>IF($A122="",0,IF(VLOOKUP($A122,'ECM Staff time by PoF'!$B$5:$C$119,2,FALSE)="Not Applicable",VLOOKUP($A122,'ECM Staff time by PoF'!$B$5:$S$119,MATCH($RB$103, 'ECM Staff time by PoF'!$B$4:$R$4,0),FALSE),IF(ISERROR(VLOOKUP(CONCATENATE($A122,AJ$66),'ECM Staff time by PoF'!$A$5:$S$119,MATCH($RB$103, 'ECM Staff time by PoF'!$A$4:$R$4,0),FALSE)), 0, VLOOKUP(CONCATENATE($A122,AJ$66),'ECM Staff time by PoF'!$A$5:$S$119,MATCH($RB$103, 'ECM Staff time by PoF'!$A$4:$R$4,0),FALSE))))*AJ84</f>
        <v>0</v>
      </c>
      <c r="SK122" s="60">
        <f>IF($A122="",0,IF(VLOOKUP($A122,'ECM Staff time by PoF'!$B$5:$C$119,2,FALSE)="Not Applicable",VLOOKUP($A122,'ECM Staff time by PoF'!$B$5:$S$119,MATCH($RB$103, 'ECM Staff time by PoF'!$B$4:$R$4,0),FALSE),IF(ISERROR(VLOOKUP(CONCATENATE($A122,AK$66),'ECM Staff time by PoF'!$A$5:$S$119,MATCH($RB$103, 'ECM Staff time by PoF'!$A$4:$R$4,0),FALSE)), 0, VLOOKUP(CONCATENATE($A122,AK$66),'ECM Staff time by PoF'!$A$5:$S$119,MATCH($RB$103, 'ECM Staff time by PoF'!$A$4:$R$4,0),FALSE))))*AK84</f>
        <v>0</v>
      </c>
      <c r="SL122" s="60">
        <f>IF($A122="",0,IF(VLOOKUP($A122,'ECM Staff time by PoF'!$B$5:$C$119,2,FALSE)="Not Applicable",VLOOKUP($A122,'ECM Staff time by PoF'!$B$5:$S$119,MATCH($SL$103, 'ECM Staff time by PoF'!$B$4:$S$4,0),FALSE),IF(ISERROR(VLOOKUP(CONCATENATE($A122,B$66),'ECM Staff time by PoF'!$A$5:$S$119,MATCH($SL$103, 'ECM Staff time by PoF'!$A$4:$S$4,0),FALSE)), 0, VLOOKUP(CONCATENATE($A122,B$66),'ECM Staff time by PoF'!$A$5:$S$119,MATCH($SL$103, 'ECM Staff time by PoF'!$A$4:$S$4,0),FALSE))))*B84</f>
        <v>0</v>
      </c>
      <c r="SM122" s="60">
        <f>IF($A122="",0,IF(VLOOKUP($A122,'ECM Staff time by PoF'!$B$5:$C$119,2,FALSE)="Not Applicable",VLOOKUP($A122,'ECM Staff time by PoF'!$B$5:$S$119,MATCH($SL$103, 'ECM Staff time by PoF'!$B$4:$S$4,0),FALSE),IF(ISERROR(VLOOKUP(CONCATENATE($A122,C$66),'ECM Staff time by PoF'!$A$5:$S$119,MATCH($SL$103, 'ECM Staff time by PoF'!$A$4:$S$4,0),FALSE)), 0, VLOOKUP(CONCATENATE($A122,C$66),'ECM Staff time by PoF'!$A$5:$S$119,MATCH($SL$103, 'ECM Staff time by PoF'!$A$4:$S$4,0),FALSE))))*C84</f>
        <v>0</v>
      </c>
      <c r="SN122" s="60">
        <f>IF($A122="",0,IF(VLOOKUP($A122,'ECM Staff time by PoF'!$B$5:$C$119,2,FALSE)="Not Applicable",VLOOKUP($A122,'ECM Staff time by PoF'!$B$5:$S$119,MATCH($SL$103, 'ECM Staff time by PoF'!$B$4:$S$4,0),FALSE),IF(ISERROR(VLOOKUP(CONCATENATE($A122,D$66),'ECM Staff time by PoF'!$A$5:$S$119,MATCH($SL$103, 'ECM Staff time by PoF'!$A$4:$S$4,0),FALSE)), 0, VLOOKUP(CONCATENATE($A122,D$66),'ECM Staff time by PoF'!$A$5:$S$119,MATCH($SL$103, 'ECM Staff time by PoF'!$A$4:$S$4,0),FALSE))))*D84</f>
        <v>0</v>
      </c>
      <c r="SO122" s="60">
        <f>IF($A122="",0,IF(VLOOKUP($A122,'ECM Staff time by PoF'!$B$5:$C$119,2,FALSE)="Not Applicable",VLOOKUP($A122,'ECM Staff time by PoF'!$B$5:$S$119,MATCH($SL$103, 'ECM Staff time by PoF'!$B$4:$S$4,0),FALSE),IF(ISERROR(VLOOKUP(CONCATENATE($A122,E$66),'ECM Staff time by PoF'!$A$5:$S$119,MATCH($SL$103, 'ECM Staff time by PoF'!$A$4:$S$4,0),FALSE)), 0, VLOOKUP(CONCATENATE($A122,E$66),'ECM Staff time by PoF'!$A$5:$S$119,MATCH($SL$103, 'ECM Staff time by PoF'!$A$4:$S$4,0),FALSE))))*E84</f>
        <v>0</v>
      </c>
      <c r="SP122" s="60">
        <f>IF($A122="",0,IF(VLOOKUP($A122,'ECM Staff time by PoF'!$B$5:$C$119,2,FALSE)="Not Applicable",VLOOKUP($A122,'ECM Staff time by PoF'!$B$5:$S$119,MATCH($SL$103, 'ECM Staff time by PoF'!$B$4:$S$4,0),FALSE),IF(ISERROR(VLOOKUP(CONCATENATE($A122,F$66),'ECM Staff time by PoF'!$A$5:$S$119,MATCH($SL$103, 'ECM Staff time by PoF'!$A$4:$S$4,0),FALSE)), 0, VLOOKUP(CONCATENATE($A122,F$66),'ECM Staff time by PoF'!$A$5:$S$119,MATCH($SL$103, 'ECM Staff time by PoF'!$A$4:$S$4,0),FALSE))))*F84</f>
        <v>0</v>
      </c>
      <c r="SQ122" s="60">
        <f>IF($A122="",0,IF(VLOOKUP($A122,'ECM Staff time by PoF'!$B$5:$C$119,2,FALSE)="Not Applicable",VLOOKUP($A122,'ECM Staff time by PoF'!$B$5:$S$119,MATCH($SL$103, 'ECM Staff time by PoF'!$B$4:$S$4,0),FALSE),IF(ISERROR(VLOOKUP(CONCATENATE($A122,G$66),'ECM Staff time by PoF'!$A$5:$S$119,MATCH($SL$103, 'ECM Staff time by PoF'!$A$4:$S$4,0),FALSE)), 0, VLOOKUP(CONCATENATE($A122,G$66),'ECM Staff time by PoF'!$A$5:$S$119,MATCH($SL$103, 'ECM Staff time by PoF'!$A$4:$S$4,0),FALSE))))*G84</f>
        <v>0</v>
      </c>
      <c r="SR122" s="60">
        <f>IF($A122="",0,IF(VLOOKUP($A122,'ECM Staff time by PoF'!$B$5:$C$119,2,FALSE)="Not Applicable",VLOOKUP($A122,'ECM Staff time by PoF'!$B$5:$S$119,MATCH($SL$103, 'ECM Staff time by PoF'!$B$4:$S$4,0),FALSE),IF(ISERROR(VLOOKUP(CONCATENATE($A122,H$66),'ECM Staff time by PoF'!$A$5:$S$119,MATCH($SL$103, 'ECM Staff time by PoF'!$A$4:$S$4,0),FALSE)), 0, VLOOKUP(CONCATENATE($A122,H$66),'ECM Staff time by PoF'!$A$5:$S$119,MATCH($SL$103, 'ECM Staff time by PoF'!$A$4:$S$4,0),FALSE))))*H84</f>
        <v>0</v>
      </c>
      <c r="SS122" s="60">
        <f>IF($A122="",0,IF(VLOOKUP($A122,'ECM Staff time by PoF'!$B$5:$C$119,2,FALSE)="Not Applicable",VLOOKUP($A122,'ECM Staff time by PoF'!$B$5:$S$119,MATCH($SL$103, 'ECM Staff time by PoF'!$B$4:$S$4,0),FALSE),IF(ISERROR(VLOOKUP(CONCATENATE($A122,I$66),'ECM Staff time by PoF'!$A$5:$S$119,MATCH($SL$103, 'ECM Staff time by PoF'!$A$4:$S$4,0),FALSE)), 0, VLOOKUP(CONCATENATE($A122,I$66),'ECM Staff time by PoF'!$A$5:$S$119,MATCH($SL$103, 'ECM Staff time by PoF'!$A$4:$S$4,0),FALSE))))*I84</f>
        <v>0</v>
      </c>
      <c r="ST122" s="60">
        <f>IF($A122="",0,IF(VLOOKUP($A122,'ECM Staff time by PoF'!$B$5:$C$119,2,FALSE)="Not Applicable",VLOOKUP($A122,'ECM Staff time by PoF'!$B$5:$S$119,MATCH($SL$103, 'ECM Staff time by PoF'!$B$4:$S$4,0),FALSE),IF(ISERROR(VLOOKUP(CONCATENATE($A122,J$66),'ECM Staff time by PoF'!$A$5:$S$119,MATCH($SL$103, 'ECM Staff time by PoF'!$A$4:$S$4,0),FALSE)), 0, VLOOKUP(CONCATENATE($A122,J$66),'ECM Staff time by PoF'!$A$5:$S$119,MATCH($SL$103, 'ECM Staff time by PoF'!$A$4:$S$4,0),FALSE))))*J84</f>
        <v>0</v>
      </c>
      <c r="SU122" s="60">
        <f>IF($A122="",0,IF(VLOOKUP($A122,'ECM Staff time by PoF'!$B$5:$C$119,2,FALSE)="Not Applicable",VLOOKUP($A122,'ECM Staff time by PoF'!$B$5:$S$119,MATCH($SL$103, 'ECM Staff time by PoF'!$B$4:$S$4,0),FALSE),IF(ISERROR(VLOOKUP(CONCATENATE($A122,K$66),'ECM Staff time by PoF'!$A$5:$S$119,MATCH($SL$103, 'ECM Staff time by PoF'!$A$4:$S$4,0),FALSE)), 0, VLOOKUP(CONCATENATE($A122,K$66),'ECM Staff time by PoF'!$A$5:$S$119,MATCH($SL$103, 'ECM Staff time by PoF'!$A$4:$S$4,0),FALSE))))*K84</f>
        <v>0</v>
      </c>
      <c r="SV122" s="60">
        <f>IF($A122="",0,IF(VLOOKUP($A122,'ECM Staff time by PoF'!$B$5:$C$119,2,FALSE)="Not Applicable",VLOOKUP($A122,'ECM Staff time by PoF'!$B$5:$S$119,MATCH($SL$103, 'ECM Staff time by PoF'!$B$4:$S$4,0),FALSE),IF(ISERROR(VLOOKUP(CONCATENATE($A122,L$66),'ECM Staff time by PoF'!$A$5:$S$119,MATCH($SL$103, 'ECM Staff time by PoF'!$A$4:$S$4,0),FALSE)), 0, VLOOKUP(CONCATENATE($A122,L$66),'ECM Staff time by PoF'!$A$5:$S$119,MATCH($SL$103, 'ECM Staff time by PoF'!$A$4:$S$4,0),FALSE))))*L84</f>
        <v>0</v>
      </c>
      <c r="SW122" s="60">
        <f>IF($A122="",0,IF(VLOOKUP($A122,'ECM Staff time by PoF'!$B$5:$C$119,2,FALSE)="Not Applicable",VLOOKUP($A122,'ECM Staff time by PoF'!$B$5:$S$119,MATCH($SL$103, 'ECM Staff time by PoF'!$B$4:$S$4,0),FALSE),IF(ISERROR(VLOOKUP(CONCATENATE($A122,M$66),'ECM Staff time by PoF'!$A$5:$S$119,MATCH($SL$103, 'ECM Staff time by PoF'!$A$4:$S$4,0),FALSE)), 0, VLOOKUP(CONCATENATE($A122,M$66),'ECM Staff time by PoF'!$A$5:$S$119,MATCH($SL$103, 'ECM Staff time by PoF'!$A$4:$S$4,0),FALSE))))*M84</f>
        <v>0</v>
      </c>
      <c r="SX122" s="60">
        <f>IF($A122="",0,IF(VLOOKUP($A122,'ECM Staff time by PoF'!$B$5:$C$119,2,FALSE)="Not Applicable",VLOOKUP($A122,'ECM Staff time by PoF'!$B$5:$S$119,MATCH($SL$103, 'ECM Staff time by PoF'!$B$4:$S$4,0),FALSE),IF(ISERROR(VLOOKUP(CONCATENATE($A122,N$66),'ECM Staff time by PoF'!$A$5:$S$119,MATCH($SL$103, 'ECM Staff time by PoF'!$A$4:$S$4,0),FALSE)), 0, VLOOKUP(CONCATENATE($A122,N$66),'ECM Staff time by PoF'!$A$5:$S$119,MATCH($SL$103, 'ECM Staff time by PoF'!$A$4:$S$4,0),FALSE))))*N84</f>
        <v>0</v>
      </c>
      <c r="SY122" s="60">
        <f>IF($A122="",0,IF(VLOOKUP($A122,'ECM Staff time by PoF'!$B$5:$C$119,2,FALSE)="Not Applicable",VLOOKUP($A122,'ECM Staff time by PoF'!$B$5:$S$119,MATCH($SL$103, 'ECM Staff time by PoF'!$B$4:$S$4,0),FALSE),IF(ISERROR(VLOOKUP(CONCATENATE($A122,O$66),'ECM Staff time by PoF'!$A$5:$S$119,MATCH($SL$103, 'ECM Staff time by PoF'!$A$4:$S$4,0),FALSE)), 0, VLOOKUP(CONCATENATE($A122,O$66),'ECM Staff time by PoF'!$A$5:$S$119,MATCH($SL$103, 'ECM Staff time by PoF'!$A$4:$S$4,0),FALSE))))*O84</f>
        <v>0</v>
      </c>
      <c r="SZ122" s="60">
        <f>IF($A122="",0,IF(VLOOKUP($A122,'ECM Staff time by PoF'!$B$5:$C$119,2,FALSE)="Not Applicable",VLOOKUP($A122,'ECM Staff time by PoF'!$B$5:$S$119,MATCH($SL$103, 'ECM Staff time by PoF'!$B$4:$S$4,0),FALSE),IF(ISERROR(VLOOKUP(CONCATENATE($A122,P$66),'ECM Staff time by PoF'!$A$5:$S$119,MATCH($SL$103, 'ECM Staff time by PoF'!$A$4:$S$4,0),FALSE)), 0, VLOOKUP(CONCATENATE($A122,P$66),'ECM Staff time by PoF'!$A$5:$S$119,MATCH($SL$103, 'ECM Staff time by PoF'!$A$4:$S$4,0),FALSE))))*P84</f>
        <v>0</v>
      </c>
      <c r="TA122" s="60">
        <f>IF($A122="",0,IF(VLOOKUP($A122,'ECM Staff time by PoF'!$B$5:$C$119,2,FALSE)="Not Applicable",VLOOKUP($A122,'ECM Staff time by PoF'!$B$5:$S$119,MATCH($SL$103, 'ECM Staff time by PoF'!$B$4:$S$4,0),FALSE),IF(ISERROR(VLOOKUP(CONCATENATE($A122,Q$66),'ECM Staff time by PoF'!$A$5:$S$119,MATCH($SL$103, 'ECM Staff time by PoF'!$A$4:$S$4,0),FALSE)), 0, VLOOKUP(CONCATENATE($A122,Q$66),'ECM Staff time by PoF'!$A$5:$S$119,MATCH($SL$103, 'ECM Staff time by PoF'!$A$4:$S$4,0),FALSE))))*Q84</f>
        <v>0</v>
      </c>
      <c r="TB122" s="60">
        <f>IF($A122="",0,IF(VLOOKUP($A122,'ECM Staff time by PoF'!$B$5:$C$119,2,FALSE)="Not Applicable",VLOOKUP($A122,'ECM Staff time by PoF'!$B$5:$S$119,MATCH($SL$103, 'ECM Staff time by PoF'!$B$4:$S$4,0),FALSE),IF(ISERROR(VLOOKUP(CONCATENATE($A122,R$66),'ECM Staff time by PoF'!$A$5:$S$119,MATCH($SL$103, 'ECM Staff time by PoF'!$A$4:$S$4,0),FALSE)), 0, VLOOKUP(CONCATENATE($A122,R$66),'ECM Staff time by PoF'!$A$5:$S$119,MATCH($SL$103, 'ECM Staff time by PoF'!$A$4:$S$4,0),FALSE))))*R84</f>
        <v>0</v>
      </c>
      <c r="TC122" s="60">
        <f>IF($A122="",0,IF(VLOOKUP($A122,'ECM Staff time by PoF'!$B$5:$C$119,2,FALSE)="Not Applicable",VLOOKUP($A122,'ECM Staff time by PoF'!$B$5:$S$119,MATCH($SL$103, 'ECM Staff time by PoF'!$B$4:$S$4,0),FALSE),IF(ISERROR(VLOOKUP(CONCATENATE($A122,S$66),'ECM Staff time by PoF'!$A$5:$S$119,MATCH($SL$103, 'ECM Staff time by PoF'!$A$4:$S$4,0),FALSE)), 0, VLOOKUP(CONCATENATE($A122,S$66),'ECM Staff time by PoF'!$A$5:$S$119,MATCH($SL$103, 'ECM Staff time by PoF'!$A$4:$S$4,0),FALSE))))*S84</f>
        <v>0</v>
      </c>
      <c r="TD122" s="60">
        <f>IF($A122="",0,IF(VLOOKUP($A122,'ECM Staff time by PoF'!$B$5:$C$119,2,FALSE)="Not Applicable",VLOOKUP($A122,'ECM Staff time by PoF'!$B$5:$S$119,MATCH($SL$103, 'ECM Staff time by PoF'!$B$4:$S$4,0),FALSE),IF(ISERROR(VLOOKUP(CONCATENATE($A122,T$66),'ECM Staff time by PoF'!$A$5:$S$119,MATCH($SL$103, 'ECM Staff time by PoF'!$A$4:$S$4,0),FALSE)), 0, VLOOKUP(CONCATENATE($A122,T$66),'ECM Staff time by PoF'!$A$5:$S$119,MATCH($SL$103, 'ECM Staff time by PoF'!$A$4:$S$4,0),FALSE))))*T84</f>
        <v>0</v>
      </c>
      <c r="TE122" s="60">
        <f>IF($A122="",0,IF(VLOOKUP($A122,'ECM Staff time by PoF'!$B$5:$C$119,2,FALSE)="Not Applicable",VLOOKUP($A122,'ECM Staff time by PoF'!$B$5:$S$119,MATCH($SL$103, 'ECM Staff time by PoF'!$B$4:$S$4,0),FALSE),IF(ISERROR(VLOOKUP(CONCATENATE($A122,U$66),'ECM Staff time by PoF'!$A$5:$S$119,MATCH($SL$103, 'ECM Staff time by PoF'!$A$4:$S$4,0),FALSE)), 0, VLOOKUP(CONCATENATE($A122,U$66),'ECM Staff time by PoF'!$A$5:$S$119,MATCH($SL$103, 'ECM Staff time by PoF'!$A$4:$S$4,0),FALSE))))*U84</f>
        <v>0</v>
      </c>
      <c r="TF122" s="60">
        <f>IF($A122="",0,IF(VLOOKUP($A122,'ECM Staff time by PoF'!$B$5:$C$119,2,FALSE)="Not Applicable",VLOOKUP($A122,'ECM Staff time by PoF'!$B$5:$S$119,MATCH($SL$103, 'ECM Staff time by PoF'!$B$4:$S$4,0),FALSE),IF(ISERROR(VLOOKUP(CONCATENATE($A122,V$66),'ECM Staff time by PoF'!$A$5:$S$119,MATCH($SL$103, 'ECM Staff time by PoF'!$A$4:$S$4,0),FALSE)), 0, VLOOKUP(CONCATENATE($A122,V$66),'ECM Staff time by PoF'!$A$5:$S$119,MATCH($SL$103, 'ECM Staff time by PoF'!$A$4:$S$4,0),FALSE))))*V84</f>
        <v>0</v>
      </c>
      <c r="TG122" s="60">
        <f>IF($A122="",0,IF(VLOOKUP($A122,'ECM Staff time by PoF'!$B$5:$C$119,2,FALSE)="Not Applicable",VLOOKUP($A122,'ECM Staff time by PoF'!$B$5:$S$119,MATCH($SL$103, 'ECM Staff time by PoF'!$B$4:$S$4,0),FALSE),IF(ISERROR(VLOOKUP(CONCATENATE($A122,W$66),'ECM Staff time by PoF'!$A$5:$S$119,MATCH($SL$103, 'ECM Staff time by PoF'!$A$4:$S$4,0),FALSE)), 0, VLOOKUP(CONCATENATE($A122,W$66),'ECM Staff time by PoF'!$A$5:$S$119,MATCH($SL$103, 'ECM Staff time by PoF'!$A$4:$S$4,0),FALSE))))*W84</f>
        <v>0</v>
      </c>
      <c r="TH122" s="60">
        <f>IF($A122="",0,IF(VLOOKUP($A122,'ECM Staff time by PoF'!$B$5:$C$119,2,FALSE)="Not Applicable",VLOOKUP($A122,'ECM Staff time by PoF'!$B$5:$S$119,MATCH($SL$103, 'ECM Staff time by PoF'!$B$4:$S$4,0),FALSE),IF(ISERROR(VLOOKUP(CONCATENATE($A122,X$66),'ECM Staff time by PoF'!$A$5:$S$119,MATCH($SL$103, 'ECM Staff time by PoF'!$A$4:$S$4,0),FALSE)), 0, VLOOKUP(CONCATENATE($A122,X$66),'ECM Staff time by PoF'!$A$5:$S$119,MATCH($SL$103, 'ECM Staff time by PoF'!$A$4:$S$4,0),FALSE))))*X84</f>
        <v>0</v>
      </c>
      <c r="TI122" s="60">
        <f>IF($A122="",0,IF(VLOOKUP($A122,'ECM Staff time by PoF'!$B$5:$C$119,2,FALSE)="Not Applicable",VLOOKUP($A122,'ECM Staff time by PoF'!$B$5:$S$119,MATCH($SL$103, 'ECM Staff time by PoF'!$B$4:$S$4,0),FALSE),IF(ISERROR(VLOOKUP(CONCATENATE($A122,Y$66),'ECM Staff time by PoF'!$A$5:$S$119,MATCH($SL$103, 'ECM Staff time by PoF'!$A$4:$S$4,0),FALSE)), 0, VLOOKUP(CONCATENATE($A122,Y$66),'ECM Staff time by PoF'!$A$5:$S$119,MATCH($SL$103, 'ECM Staff time by PoF'!$A$4:$S$4,0),FALSE))))*Y84</f>
        <v>0</v>
      </c>
      <c r="TJ122" s="60">
        <f>IF($A122="",0,IF(VLOOKUP($A122,'ECM Staff time by PoF'!$B$5:$C$119,2,FALSE)="Not Applicable",VLOOKUP($A122,'ECM Staff time by PoF'!$B$5:$S$119,MATCH($SL$103, 'ECM Staff time by PoF'!$B$4:$S$4,0),FALSE),IF(ISERROR(VLOOKUP(CONCATENATE($A122,Z$66),'ECM Staff time by PoF'!$A$5:$S$119,MATCH($SL$103, 'ECM Staff time by PoF'!$A$4:$S$4,0),FALSE)), 0, VLOOKUP(CONCATENATE($A122,Z$66),'ECM Staff time by PoF'!$A$5:$S$119,MATCH($SL$103, 'ECM Staff time by PoF'!$A$4:$S$4,0),FALSE))))*Z84</f>
        <v>0</v>
      </c>
      <c r="TK122" s="60">
        <f>IF($A122="",0,IF(VLOOKUP($A122,'ECM Staff time by PoF'!$B$5:$C$119,2,FALSE)="Not Applicable",VLOOKUP($A122,'ECM Staff time by PoF'!$B$5:$S$119,MATCH($SL$103, 'ECM Staff time by PoF'!$B$4:$S$4,0),FALSE),IF(ISERROR(VLOOKUP(CONCATENATE($A122,AA$66),'ECM Staff time by PoF'!$A$5:$S$119,MATCH($SL$103, 'ECM Staff time by PoF'!$A$4:$S$4,0),FALSE)), 0, VLOOKUP(CONCATENATE($A122,AA$66),'ECM Staff time by PoF'!$A$5:$S$119,MATCH($SL$103, 'ECM Staff time by PoF'!$A$4:$S$4,0),FALSE))))*AA84</f>
        <v>0</v>
      </c>
      <c r="TL122" s="60">
        <f>IF($A122="",0,IF(VLOOKUP($A122,'ECM Staff time by PoF'!$B$5:$C$119,2,FALSE)="Not Applicable",VLOOKUP($A122,'ECM Staff time by PoF'!$B$5:$S$119,MATCH($SL$103, 'ECM Staff time by PoF'!$B$4:$S$4,0),FALSE),IF(ISERROR(VLOOKUP(CONCATENATE($A122,AB$66),'ECM Staff time by PoF'!$A$5:$S$119,MATCH($SL$103, 'ECM Staff time by PoF'!$A$4:$S$4,0),FALSE)), 0, VLOOKUP(CONCATENATE($A122,AB$66),'ECM Staff time by PoF'!$A$5:$S$119,MATCH($SL$103, 'ECM Staff time by PoF'!$A$4:$S$4,0),FALSE))))*AB84</f>
        <v>0</v>
      </c>
      <c r="TM122" s="60">
        <f>IF($A122="",0,IF(VLOOKUP($A122,'ECM Staff time by PoF'!$B$5:$C$119,2,FALSE)="Not Applicable",VLOOKUP($A122,'ECM Staff time by PoF'!$B$5:$S$119,MATCH($SL$103, 'ECM Staff time by PoF'!$B$4:$S$4,0),FALSE),IF(ISERROR(VLOOKUP(CONCATENATE($A122,AC$66),'ECM Staff time by PoF'!$A$5:$S$119,MATCH($SL$103, 'ECM Staff time by PoF'!$A$4:$S$4,0),FALSE)), 0, VLOOKUP(CONCATENATE($A122,AC$66),'ECM Staff time by PoF'!$A$5:$S$119,MATCH($SL$103, 'ECM Staff time by PoF'!$A$4:$S$4,0),FALSE))))*AC84</f>
        <v>0</v>
      </c>
      <c r="TN122" s="60">
        <f>IF($A122="",0,IF(VLOOKUP($A122,'ECM Staff time by PoF'!$B$5:$C$119,2,FALSE)="Not Applicable",VLOOKUP($A122,'ECM Staff time by PoF'!$B$5:$S$119,MATCH($SL$103, 'ECM Staff time by PoF'!$B$4:$S$4,0),FALSE),IF(ISERROR(VLOOKUP(CONCATENATE($A122,AD$66),'ECM Staff time by PoF'!$A$5:$S$119,MATCH($SL$103, 'ECM Staff time by PoF'!$A$4:$S$4,0),FALSE)), 0, VLOOKUP(CONCATENATE($A122,AD$66),'ECM Staff time by PoF'!$A$5:$S$119,MATCH($SL$103, 'ECM Staff time by PoF'!$A$4:$S$4,0),FALSE))))*AD84</f>
        <v>0</v>
      </c>
      <c r="TO122" s="60">
        <f>IF($A122="",0,IF(VLOOKUP($A122,'ECM Staff time by PoF'!$B$5:$C$119,2,FALSE)="Not Applicable",VLOOKUP($A122,'ECM Staff time by PoF'!$B$5:$S$119,MATCH($SL$103, 'ECM Staff time by PoF'!$B$4:$S$4,0),FALSE),IF(ISERROR(VLOOKUP(CONCATENATE($A122,AE$66),'ECM Staff time by PoF'!$A$5:$S$119,MATCH($SL$103, 'ECM Staff time by PoF'!$A$4:$S$4,0),FALSE)), 0, VLOOKUP(CONCATENATE($A122,AE$66),'ECM Staff time by PoF'!$A$5:$S$119,MATCH($SL$103, 'ECM Staff time by PoF'!$A$4:$S$4,0),FALSE))))*AE84</f>
        <v>0</v>
      </c>
      <c r="TP122" s="60">
        <f>IF($A122="",0,IF(VLOOKUP($A122,'ECM Staff time by PoF'!$B$5:$C$119,2,FALSE)="Not Applicable",VLOOKUP($A122,'ECM Staff time by PoF'!$B$5:$S$119,MATCH($SL$103, 'ECM Staff time by PoF'!$B$4:$S$4,0),FALSE),IF(ISERROR(VLOOKUP(CONCATENATE($A122,AF$66),'ECM Staff time by PoF'!$A$5:$S$119,MATCH($SL$103, 'ECM Staff time by PoF'!$A$4:$S$4,0),FALSE)), 0, VLOOKUP(CONCATENATE($A122,AF$66),'ECM Staff time by PoF'!$A$5:$S$119,MATCH($SL$103, 'ECM Staff time by PoF'!$A$4:$S$4,0),FALSE))))*AF84</f>
        <v>0</v>
      </c>
      <c r="TQ122" s="60">
        <f>IF($A122="",0,IF(VLOOKUP($A122,'ECM Staff time by PoF'!$B$5:$C$119,2,FALSE)="Not Applicable",VLOOKUP($A122,'ECM Staff time by PoF'!$B$5:$S$119,MATCH($SL$103, 'ECM Staff time by PoF'!$B$4:$S$4,0),FALSE),IF(ISERROR(VLOOKUP(CONCATENATE($A122,AG$66),'ECM Staff time by PoF'!$A$5:$S$119,MATCH($SL$103, 'ECM Staff time by PoF'!$A$4:$S$4,0),FALSE)), 0, VLOOKUP(CONCATENATE($A122,AG$66),'ECM Staff time by PoF'!$A$5:$S$119,MATCH($SL$103, 'ECM Staff time by PoF'!$A$4:$S$4,0),FALSE))))*AG84</f>
        <v>0</v>
      </c>
      <c r="TR122" s="60">
        <f>IF($A122="",0,IF(VLOOKUP($A122,'ECM Staff time by PoF'!$B$5:$C$119,2,FALSE)="Not Applicable",VLOOKUP($A122,'ECM Staff time by PoF'!$B$5:$S$119,MATCH($SL$103, 'ECM Staff time by PoF'!$B$4:$S$4,0),FALSE),IF(ISERROR(VLOOKUP(CONCATENATE($A122,AH$66),'ECM Staff time by PoF'!$A$5:$S$119,MATCH($SL$103, 'ECM Staff time by PoF'!$A$4:$S$4,0),FALSE)), 0, VLOOKUP(CONCATENATE($A122,AH$66),'ECM Staff time by PoF'!$A$5:$S$119,MATCH($SL$103, 'ECM Staff time by PoF'!$A$4:$S$4,0),FALSE))))*AH84</f>
        <v>0</v>
      </c>
      <c r="TS122" s="60">
        <f>IF($A122="",0,IF(VLOOKUP($A122,'ECM Staff time by PoF'!$B$5:$C$119,2,FALSE)="Not Applicable",VLOOKUP($A122,'ECM Staff time by PoF'!$B$5:$S$119,MATCH($SL$103, 'ECM Staff time by PoF'!$B$4:$S$4,0),FALSE),IF(ISERROR(VLOOKUP(CONCATENATE($A122,AI$66),'ECM Staff time by PoF'!$A$5:$S$119,MATCH($SL$103, 'ECM Staff time by PoF'!$A$4:$S$4,0),FALSE)), 0, VLOOKUP(CONCATENATE($A122,AI$66),'ECM Staff time by PoF'!$A$5:$S$119,MATCH($SL$103, 'ECM Staff time by PoF'!$A$4:$S$4,0),FALSE))))*AI84</f>
        <v>0</v>
      </c>
      <c r="TT122" s="60">
        <f>IF($A122="",0,IF(VLOOKUP($A122,'ECM Staff time by PoF'!$B$5:$C$119,2,FALSE)="Not Applicable",VLOOKUP($A122,'ECM Staff time by PoF'!$B$5:$S$119,MATCH($SL$103, 'ECM Staff time by PoF'!$B$4:$S$4,0),FALSE),IF(ISERROR(VLOOKUP(CONCATENATE($A122,AJ$66),'ECM Staff time by PoF'!$A$5:$S$119,MATCH($SL$103, 'ECM Staff time by PoF'!$A$4:$S$4,0),FALSE)), 0, VLOOKUP(CONCATENATE($A122,AJ$66),'ECM Staff time by PoF'!$A$5:$S$119,MATCH($SL$103, 'ECM Staff time by PoF'!$A$4:$S$4,0),FALSE))))*AJ84</f>
        <v>0</v>
      </c>
      <c r="TU122" s="60">
        <f>IF($A122="",0,IF(VLOOKUP($A122,'ECM Staff time by PoF'!$B$5:$C$119,2,FALSE)="Not Applicable",VLOOKUP($A122,'ECM Staff time by PoF'!$B$5:$S$119,MATCH($SL$103, 'ECM Staff time by PoF'!$B$4:$S$4,0),FALSE),IF(ISERROR(VLOOKUP(CONCATENATE($A122,AK$66),'ECM Staff time by PoF'!$A$5:$S$119,MATCH($SL$103, 'ECM Staff time by PoF'!$A$4:$S$4,0),FALSE)), 0, VLOOKUP(CONCATENATE($A122,AK$66),'ECM Staff time by PoF'!$A$5:$S$119,MATCH($SL$103, 'ECM Staff time by PoF'!$A$4:$S$4,0),FALSE))))*AK84</f>
        <v>0</v>
      </c>
      <c r="TV122" s="60">
        <f>IF($A122="",0,IF(VLOOKUP($A122,'ECM Staff time by PoF'!$B$5:$C$119,2,FALSE)="Not Applicable",VLOOKUP($A122,'ECM Staff time by PoF'!$B$5:$S$119,MATCH($TV$103, 'ECM Staff time by PoF'!$B$4:$S$4,0),FALSE),IF(ISERROR(VLOOKUP(CONCATENATE($A122,B$66),'ECM Staff time by PoF'!$A$5:$S$119,MATCH($TV$103, 'ECM Staff time by PoF'!$A$4:$S$4,0),FALSE)), 0, VLOOKUP(CONCATENATE($A122,B$66),'ECM Staff time by PoF'!$A$5:$S$119,MATCH($TV$103, 'ECM Staff time by PoF'!$A$4:$S$4,0),FALSE))))*B84</f>
        <v>0</v>
      </c>
      <c r="TW122" s="60">
        <f>IF($A122="",0,IF(VLOOKUP($A122,'ECM Staff time by PoF'!$B$5:$C$119,2,FALSE)="Not Applicable",VLOOKUP($A122,'ECM Staff time by PoF'!$B$5:$S$119,MATCH($TV$103, 'ECM Staff time by PoF'!$B$4:$S$4,0),FALSE),IF(ISERROR(VLOOKUP(CONCATENATE($A122,C$66),'ECM Staff time by PoF'!$A$5:$S$119,MATCH($TV$103, 'ECM Staff time by PoF'!$A$4:$S$4,0),FALSE)), 0, VLOOKUP(CONCATENATE($A122,C$66),'ECM Staff time by PoF'!$A$5:$S$119,MATCH($TV$103, 'ECM Staff time by PoF'!$A$4:$S$4,0),FALSE))))*C84</f>
        <v>0</v>
      </c>
      <c r="TX122" s="60">
        <f>IF($A122="",0,IF(VLOOKUP($A122,'ECM Staff time by PoF'!$B$5:$C$119,2,FALSE)="Not Applicable",VLOOKUP($A122,'ECM Staff time by PoF'!$B$5:$S$119,MATCH($TV$103, 'ECM Staff time by PoF'!$B$4:$S$4,0),FALSE),IF(ISERROR(VLOOKUP(CONCATENATE($A122,D$66),'ECM Staff time by PoF'!$A$5:$S$119,MATCH($TV$103, 'ECM Staff time by PoF'!$A$4:$S$4,0),FALSE)), 0, VLOOKUP(CONCATENATE($A122,D$66),'ECM Staff time by PoF'!$A$5:$S$119,MATCH($TV$103, 'ECM Staff time by PoF'!$A$4:$S$4,0),FALSE))))*D84</f>
        <v>0</v>
      </c>
      <c r="TY122" s="60">
        <f>IF($A122="",0,IF(VLOOKUP($A122,'ECM Staff time by PoF'!$B$5:$C$119,2,FALSE)="Not Applicable",VLOOKUP($A122,'ECM Staff time by PoF'!$B$5:$S$119,MATCH($TV$103, 'ECM Staff time by PoF'!$B$4:$S$4,0),FALSE),IF(ISERROR(VLOOKUP(CONCATENATE($A122,E$66),'ECM Staff time by PoF'!$A$5:$S$119,MATCH($TV$103, 'ECM Staff time by PoF'!$A$4:$S$4,0),FALSE)), 0, VLOOKUP(CONCATENATE($A122,E$66),'ECM Staff time by PoF'!$A$5:$S$119,MATCH($TV$103, 'ECM Staff time by PoF'!$A$4:$S$4,0),FALSE))))*E84</f>
        <v>0</v>
      </c>
      <c r="TZ122" s="60">
        <f>IF($A122="",0,IF(VLOOKUP($A122,'ECM Staff time by PoF'!$B$5:$C$119,2,FALSE)="Not Applicable",VLOOKUP($A122,'ECM Staff time by PoF'!$B$5:$S$119,MATCH($TV$103, 'ECM Staff time by PoF'!$B$4:$S$4,0),FALSE),IF(ISERROR(VLOOKUP(CONCATENATE($A122,F$66),'ECM Staff time by PoF'!$A$5:$S$119,MATCH($TV$103, 'ECM Staff time by PoF'!$A$4:$S$4,0),FALSE)), 0, VLOOKUP(CONCATENATE($A122,F$66),'ECM Staff time by PoF'!$A$5:$S$119,MATCH($TV$103, 'ECM Staff time by PoF'!$A$4:$S$4,0),FALSE))))*F84</f>
        <v>0</v>
      </c>
      <c r="UA122" s="60">
        <f>IF($A122="",0,IF(VLOOKUP($A122,'ECM Staff time by PoF'!$B$5:$C$119,2,FALSE)="Not Applicable",VLOOKUP($A122,'ECM Staff time by PoF'!$B$5:$S$119,MATCH($TV$103, 'ECM Staff time by PoF'!$B$4:$S$4,0),FALSE),IF(ISERROR(VLOOKUP(CONCATENATE($A122,G$66),'ECM Staff time by PoF'!$A$5:$S$119,MATCH($TV$103, 'ECM Staff time by PoF'!$A$4:$S$4,0),FALSE)), 0, VLOOKUP(CONCATENATE($A122,G$66),'ECM Staff time by PoF'!$A$5:$S$119,MATCH($TV$103, 'ECM Staff time by PoF'!$A$4:$S$4,0),FALSE))))*G84</f>
        <v>0</v>
      </c>
      <c r="UB122" s="60">
        <f>IF($A122="",0,IF(VLOOKUP($A122,'ECM Staff time by PoF'!$B$5:$C$119,2,FALSE)="Not Applicable",VLOOKUP($A122,'ECM Staff time by PoF'!$B$5:$S$119,MATCH($TV$103, 'ECM Staff time by PoF'!$B$4:$S$4,0),FALSE),IF(ISERROR(VLOOKUP(CONCATENATE($A122,H$66),'ECM Staff time by PoF'!$A$5:$S$119,MATCH($TV$103, 'ECM Staff time by PoF'!$A$4:$S$4,0),FALSE)), 0, VLOOKUP(CONCATENATE($A122,H$66),'ECM Staff time by PoF'!$A$5:$S$119,MATCH($TV$103, 'ECM Staff time by PoF'!$A$4:$S$4,0),FALSE))))*H84</f>
        <v>0</v>
      </c>
      <c r="UC122" s="60">
        <f>IF($A122="",0,IF(VLOOKUP($A122,'ECM Staff time by PoF'!$B$5:$C$119,2,FALSE)="Not Applicable",VLOOKUP($A122,'ECM Staff time by PoF'!$B$5:$S$119,MATCH($TV$103, 'ECM Staff time by PoF'!$B$4:$S$4,0),FALSE),IF(ISERROR(VLOOKUP(CONCATENATE($A122,I$66),'ECM Staff time by PoF'!$A$5:$S$119,MATCH($TV$103, 'ECM Staff time by PoF'!$A$4:$S$4,0),FALSE)), 0, VLOOKUP(CONCATENATE($A122,I$66),'ECM Staff time by PoF'!$A$5:$S$119,MATCH($TV$103, 'ECM Staff time by PoF'!$A$4:$S$4,0),FALSE))))*I84</f>
        <v>0</v>
      </c>
      <c r="UD122" s="60">
        <f>IF($A122="",0,IF(VLOOKUP($A122,'ECM Staff time by PoF'!$B$5:$C$119,2,FALSE)="Not Applicable",VLOOKUP($A122,'ECM Staff time by PoF'!$B$5:$S$119,MATCH($TV$103, 'ECM Staff time by PoF'!$B$4:$S$4,0),FALSE),IF(ISERROR(VLOOKUP(CONCATENATE($A122,J$66),'ECM Staff time by PoF'!$A$5:$S$119,MATCH($TV$103, 'ECM Staff time by PoF'!$A$4:$S$4,0),FALSE)), 0, VLOOKUP(CONCATENATE($A122,J$66),'ECM Staff time by PoF'!$A$5:$S$119,MATCH($TV$103, 'ECM Staff time by PoF'!$A$4:$S$4,0),FALSE))))*J84</f>
        <v>0</v>
      </c>
      <c r="UE122" s="60">
        <f>IF($A122="",0,IF(VLOOKUP($A122,'ECM Staff time by PoF'!$B$5:$C$119,2,FALSE)="Not Applicable",VLOOKUP($A122,'ECM Staff time by PoF'!$B$5:$S$119,MATCH($TV$103, 'ECM Staff time by PoF'!$B$4:$S$4,0),FALSE),IF(ISERROR(VLOOKUP(CONCATENATE($A122,K$66),'ECM Staff time by PoF'!$A$5:$S$119,MATCH($TV$103, 'ECM Staff time by PoF'!$A$4:$S$4,0),FALSE)), 0, VLOOKUP(CONCATENATE($A122,K$66),'ECM Staff time by PoF'!$A$5:$S$119,MATCH($TV$103, 'ECM Staff time by PoF'!$A$4:$S$4,0),FALSE))))*K84</f>
        <v>0</v>
      </c>
      <c r="UF122" s="60">
        <f>IF($A122="",0,IF(VLOOKUP($A122,'ECM Staff time by PoF'!$B$5:$C$119,2,FALSE)="Not Applicable",VLOOKUP($A122,'ECM Staff time by PoF'!$B$5:$S$119,MATCH($TV$103, 'ECM Staff time by PoF'!$B$4:$S$4,0),FALSE),IF(ISERROR(VLOOKUP(CONCATENATE($A122,L$66),'ECM Staff time by PoF'!$A$5:$S$119,MATCH($TV$103, 'ECM Staff time by PoF'!$A$4:$S$4,0),FALSE)), 0, VLOOKUP(CONCATENATE($A122,L$66),'ECM Staff time by PoF'!$A$5:$S$119,MATCH($TV$103, 'ECM Staff time by PoF'!$A$4:$S$4,0),FALSE))))*L84</f>
        <v>0</v>
      </c>
      <c r="UG122" s="60">
        <f>IF($A122="",0,IF(VLOOKUP($A122,'ECM Staff time by PoF'!$B$5:$C$119,2,FALSE)="Not Applicable",VLOOKUP($A122,'ECM Staff time by PoF'!$B$5:$S$119,MATCH($TV$103, 'ECM Staff time by PoF'!$B$4:$S$4,0),FALSE),IF(ISERROR(VLOOKUP(CONCATENATE($A122,M$66),'ECM Staff time by PoF'!$A$5:$S$119,MATCH($TV$103, 'ECM Staff time by PoF'!$A$4:$S$4,0),FALSE)), 0, VLOOKUP(CONCATENATE($A122,M$66),'ECM Staff time by PoF'!$A$5:$S$119,MATCH($TV$103, 'ECM Staff time by PoF'!$A$4:$S$4,0),FALSE))))*M84</f>
        <v>0</v>
      </c>
      <c r="UH122" s="60">
        <f>IF($A122="",0,IF(VLOOKUP($A122,'ECM Staff time by PoF'!$B$5:$C$119,2,FALSE)="Not Applicable",VLOOKUP($A122,'ECM Staff time by PoF'!$B$5:$S$119,MATCH($TV$103, 'ECM Staff time by PoF'!$B$4:$S$4,0),FALSE),IF(ISERROR(VLOOKUP(CONCATENATE($A122,N$66),'ECM Staff time by PoF'!$A$5:$S$119,MATCH($TV$103, 'ECM Staff time by PoF'!$A$4:$S$4,0),FALSE)), 0, VLOOKUP(CONCATENATE($A122,N$66),'ECM Staff time by PoF'!$A$5:$S$119,MATCH($TV$103, 'ECM Staff time by PoF'!$A$4:$S$4,0),FALSE))))*N84</f>
        <v>0</v>
      </c>
      <c r="UI122" s="60">
        <f>IF($A122="",0,IF(VLOOKUP($A122,'ECM Staff time by PoF'!$B$5:$C$119,2,FALSE)="Not Applicable",VLOOKUP($A122,'ECM Staff time by PoF'!$B$5:$S$119,MATCH($TV$103, 'ECM Staff time by PoF'!$B$4:$S$4,0),FALSE),IF(ISERROR(VLOOKUP(CONCATENATE($A122,O$66),'ECM Staff time by PoF'!$A$5:$S$119,MATCH($TV$103, 'ECM Staff time by PoF'!$A$4:$S$4,0),FALSE)), 0, VLOOKUP(CONCATENATE($A122,O$66),'ECM Staff time by PoF'!$A$5:$S$119,MATCH($TV$103, 'ECM Staff time by PoF'!$A$4:$S$4,0),FALSE))))*O84</f>
        <v>0</v>
      </c>
      <c r="UJ122" s="60">
        <f>IF($A122="",0,IF(VLOOKUP($A122,'ECM Staff time by PoF'!$B$5:$C$119,2,FALSE)="Not Applicable",VLOOKUP($A122,'ECM Staff time by PoF'!$B$5:$S$119,MATCH($TV$103, 'ECM Staff time by PoF'!$B$4:$S$4,0),FALSE),IF(ISERROR(VLOOKUP(CONCATENATE($A122,P$66),'ECM Staff time by PoF'!$A$5:$S$119,MATCH($TV$103, 'ECM Staff time by PoF'!$A$4:$S$4,0),FALSE)), 0, VLOOKUP(CONCATENATE($A122,P$66),'ECM Staff time by PoF'!$A$5:$S$119,MATCH($TV$103, 'ECM Staff time by PoF'!$A$4:$S$4,0),FALSE))))*P84</f>
        <v>0</v>
      </c>
      <c r="UK122" s="60">
        <f>IF($A122="",0,IF(VLOOKUP($A122,'ECM Staff time by PoF'!$B$5:$C$119,2,FALSE)="Not Applicable",VLOOKUP($A122,'ECM Staff time by PoF'!$B$5:$S$119,MATCH($TV$103, 'ECM Staff time by PoF'!$B$4:$S$4,0),FALSE),IF(ISERROR(VLOOKUP(CONCATENATE($A122,Q$66),'ECM Staff time by PoF'!$A$5:$S$119,MATCH($TV$103, 'ECM Staff time by PoF'!$A$4:$S$4,0),FALSE)), 0, VLOOKUP(CONCATENATE($A122,Q$66),'ECM Staff time by PoF'!$A$5:$S$119,MATCH($TV$103, 'ECM Staff time by PoF'!$A$4:$S$4,0),FALSE))))*Q84</f>
        <v>0</v>
      </c>
      <c r="UL122" s="60">
        <f>IF($A122="",0,IF(VLOOKUP($A122,'ECM Staff time by PoF'!$B$5:$C$119,2,FALSE)="Not Applicable",VLOOKUP($A122,'ECM Staff time by PoF'!$B$5:$S$119,MATCH($TV$103, 'ECM Staff time by PoF'!$B$4:$S$4,0),FALSE),IF(ISERROR(VLOOKUP(CONCATENATE($A122,R$66),'ECM Staff time by PoF'!$A$5:$S$119,MATCH($TV$103, 'ECM Staff time by PoF'!$A$4:$S$4,0),FALSE)), 0, VLOOKUP(CONCATENATE($A122,R$66),'ECM Staff time by PoF'!$A$5:$S$119,MATCH($TV$103, 'ECM Staff time by PoF'!$A$4:$S$4,0),FALSE))))*R84</f>
        <v>0</v>
      </c>
      <c r="UM122" s="60">
        <f>IF($A122="",0,IF(VLOOKUP($A122,'ECM Staff time by PoF'!$B$5:$C$119,2,FALSE)="Not Applicable",VLOOKUP($A122,'ECM Staff time by PoF'!$B$5:$S$119,MATCH($TV$103, 'ECM Staff time by PoF'!$B$4:$S$4,0),FALSE),IF(ISERROR(VLOOKUP(CONCATENATE($A122,S$66),'ECM Staff time by PoF'!$A$5:$S$119,MATCH($TV$103, 'ECM Staff time by PoF'!$A$4:$S$4,0),FALSE)), 0, VLOOKUP(CONCATENATE($A122,S$66),'ECM Staff time by PoF'!$A$5:$S$119,MATCH($TV$103, 'ECM Staff time by PoF'!$A$4:$S$4,0),FALSE))))*S84</f>
        <v>0</v>
      </c>
      <c r="UN122" s="60">
        <f>IF($A122="",0,IF(VLOOKUP($A122,'ECM Staff time by PoF'!$B$5:$C$119,2,FALSE)="Not Applicable",VLOOKUP($A122,'ECM Staff time by PoF'!$B$5:$S$119,MATCH($TV$103, 'ECM Staff time by PoF'!$B$4:$S$4,0),FALSE),IF(ISERROR(VLOOKUP(CONCATENATE($A122,T$66),'ECM Staff time by PoF'!$A$5:$S$119,MATCH($TV$103, 'ECM Staff time by PoF'!$A$4:$S$4,0),FALSE)), 0, VLOOKUP(CONCATENATE($A122,T$66),'ECM Staff time by PoF'!$A$5:$S$119,MATCH($TV$103, 'ECM Staff time by PoF'!$A$4:$S$4,0),FALSE))))*T84</f>
        <v>0</v>
      </c>
      <c r="UO122" s="60">
        <f>IF($A122="",0,IF(VLOOKUP($A122,'ECM Staff time by PoF'!$B$5:$C$119,2,FALSE)="Not Applicable",VLOOKUP($A122,'ECM Staff time by PoF'!$B$5:$S$119,MATCH($TV$103, 'ECM Staff time by PoF'!$B$4:$S$4,0),FALSE),IF(ISERROR(VLOOKUP(CONCATENATE($A122,U$66),'ECM Staff time by PoF'!$A$5:$S$119,MATCH($TV$103, 'ECM Staff time by PoF'!$A$4:$S$4,0),FALSE)), 0, VLOOKUP(CONCATENATE($A122,U$66),'ECM Staff time by PoF'!$A$5:$S$119,MATCH($TV$103, 'ECM Staff time by PoF'!$A$4:$S$4,0),FALSE))))*U84</f>
        <v>0</v>
      </c>
      <c r="UP122" s="60">
        <f>IF($A122="",0,IF(VLOOKUP($A122,'ECM Staff time by PoF'!$B$5:$C$119,2,FALSE)="Not Applicable",VLOOKUP($A122,'ECM Staff time by PoF'!$B$5:$S$119,MATCH($TV$103, 'ECM Staff time by PoF'!$B$4:$S$4,0),FALSE),IF(ISERROR(VLOOKUP(CONCATENATE($A122,V$66),'ECM Staff time by PoF'!$A$5:$S$119,MATCH($TV$103, 'ECM Staff time by PoF'!$A$4:$S$4,0),FALSE)), 0, VLOOKUP(CONCATENATE($A122,V$66),'ECM Staff time by PoF'!$A$5:$S$119,MATCH($TV$103, 'ECM Staff time by PoF'!$A$4:$S$4,0),FALSE))))*V84</f>
        <v>0</v>
      </c>
      <c r="UQ122" s="60">
        <f>IF($A122="",0,IF(VLOOKUP($A122,'ECM Staff time by PoF'!$B$5:$C$119,2,FALSE)="Not Applicable",VLOOKUP($A122,'ECM Staff time by PoF'!$B$5:$S$119,MATCH($TV$103, 'ECM Staff time by PoF'!$B$4:$S$4,0),FALSE),IF(ISERROR(VLOOKUP(CONCATENATE($A122,W$66),'ECM Staff time by PoF'!$A$5:$S$119,MATCH($TV$103, 'ECM Staff time by PoF'!$A$4:$S$4,0),FALSE)), 0, VLOOKUP(CONCATENATE($A122,W$66),'ECM Staff time by PoF'!$A$5:$S$119,MATCH($TV$103, 'ECM Staff time by PoF'!$A$4:$S$4,0),FALSE))))*W84</f>
        <v>0</v>
      </c>
      <c r="UR122" s="60">
        <f>IF($A122="",0,IF(VLOOKUP($A122,'ECM Staff time by PoF'!$B$5:$C$119,2,FALSE)="Not Applicable",VLOOKUP($A122,'ECM Staff time by PoF'!$B$5:$S$119,MATCH($TV$103, 'ECM Staff time by PoF'!$B$4:$S$4,0),FALSE),IF(ISERROR(VLOOKUP(CONCATENATE($A122,X$66),'ECM Staff time by PoF'!$A$5:$S$119,MATCH($TV$103, 'ECM Staff time by PoF'!$A$4:$S$4,0),FALSE)), 0, VLOOKUP(CONCATENATE($A122,X$66),'ECM Staff time by PoF'!$A$5:$S$119,MATCH($TV$103, 'ECM Staff time by PoF'!$A$4:$S$4,0),FALSE))))*X84</f>
        <v>0</v>
      </c>
      <c r="US122" s="60">
        <f>IF($A122="",0,IF(VLOOKUP($A122,'ECM Staff time by PoF'!$B$5:$C$119,2,FALSE)="Not Applicable",VLOOKUP($A122,'ECM Staff time by PoF'!$B$5:$S$119,MATCH($TV$103, 'ECM Staff time by PoF'!$B$4:$S$4,0),FALSE),IF(ISERROR(VLOOKUP(CONCATENATE($A122,Y$66),'ECM Staff time by PoF'!$A$5:$S$119,MATCH($TV$103, 'ECM Staff time by PoF'!$A$4:$S$4,0),FALSE)), 0, VLOOKUP(CONCATENATE($A122,Y$66),'ECM Staff time by PoF'!$A$5:$S$119,MATCH($TV$103, 'ECM Staff time by PoF'!$A$4:$S$4,0),FALSE))))*Y84</f>
        <v>0</v>
      </c>
      <c r="UT122" s="60">
        <f>IF($A122="",0,IF(VLOOKUP($A122,'ECM Staff time by PoF'!$B$5:$C$119,2,FALSE)="Not Applicable",VLOOKUP($A122,'ECM Staff time by PoF'!$B$5:$S$119,MATCH($TV$103, 'ECM Staff time by PoF'!$B$4:$S$4,0),FALSE),IF(ISERROR(VLOOKUP(CONCATENATE($A122,Z$66),'ECM Staff time by PoF'!$A$5:$S$119,MATCH($TV$103, 'ECM Staff time by PoF'!$A$4:$S$4,0),FALSE)), 0, VLOOKUP(CONCATENATE($A122,Z$66),'ECM Staff time by PoF'!$A$5:$S$119,MATCH($TV$103, 'ECM Staff time by PoF'!$A$4:$S$4,0),FALSE))))*Z84</f>
        <v>0</v>
      </c>
      <c r="UU122" s="60">
        <f>IF($A122="",0,IF(VLOOKUP($A122,'ECM Staff time by PoF'!$B$5:$C$119,2,FALSE)="Not Applicable",VLOOKUP($A122,'ECM Staff time by PoF'!$B$5:$S$119,MATCH($TV$103, 'ECM Staff time by PoF'!$B$4:$S$4,0),FALSE),IF(ISERROR(VLOOKUP(CONCATENATE($A122,AA$66),'ECM Staff time by PoF'!$A$5:$S$119,MATCH($TV$103, 'ECM Staff time by PoF'!$A$4:$S$4,0),FALSE)), 0, VLOOKUP(CONCATENATE($A122,AA$66),'ECM Staff time by PoF'!$A$5:$S$119,MATCH($TV$103, 'ECM Staff time by PoF'!$A$4:$S$4,0),FALSE))))*AA84</f>
        <v>0</v>
      </c>
      <c r="UV122" s="60">
        <f>IF($A122="",0,IF(VLOOKUP($A122,'ECM Staff time by PoF'!$B$5:$C$119,2,FALSE)="Not Applicable",VLOOKUP($A122,'ECM Staff time by PoF'!$B$5:$S$119,MATCH($TV$103, 'ECM Staff time by PoF'!$B$4:$S$4,0),FALSE),IF(ISERROR(VLOOKUP(CONCATENATE($A122,AB$66),'ECM Staff time by PoF'!$A$5:$S$119,MATCH($TV$103, 'ECM Staff time by PoF'!$A$4:$S$4,0),FALSE)), 0, VLOOKUP(CONCATENATE($A122,AB$66),'ECM Staff time by PoF'!$A$5:$S$119,MATCH($TV$103, 'ECM Staff time by PoF'!$A$4:$S$4,0),FALSE))))*AB84</f>
        <v>0</v>
      </c>
      <c r="UW122" s="60">
        <f>IF($A122="",0,IF(VLOOKUP($A122,'ECM Staff time by PoF'!$B$5:$C$119,2,FALSE)="Not Applicable",VLOOKUP($A122,'ECM Staff time by PoF'!$B$5:$S$119,MATCH($TV$103, 'ECM Staff time by PoF'!$B$4:$S$4,0),FALSE),IF(ISERROR(VLOOKUP(CONCATENATE($A122,AC$66),'ECM Staff time by PoF'!$A$5:$S$119,MATCH($TV$103, 'ECM Staff time by PoF'!$A$4:$S$4,0),FALSE)), 0, VLOOKUP(CONCATENATE($A122,AC$66),'ECM Staff time by PoF'!$A$5:$S$119,MATCH($TV$103, 'ECM Staff time by PoF'!$A$4:$S$4,0),FALSE))))*AC84</f>
        <v>0</v>
      </c>
      <c r="UX122" s="60">
        <f>IF($A122="",0,IF(VLOOKUP($A122,'ECM Staff time by PoF'!$B$5:$C$119,2,FALSE)="Not Applicable",VLOOKUP($A122,'ECM Staff time by PoF'!$B$5:$S$119,MATCH($TV$103, 'ECM Staff time by PoF'!$B$4:$S$4,0),FALSE),IF(ISERROR(VLOOKUP(CONCATENATE($A122,AD$66),'ECM Staff time by PoF'!$A$5:$S$119,MATCH($TV$103, 'ECM Staff time by PoF'!$A$4:$S$4,0),FALSE)), 0, VLOOKUP(CONCATENATE($A122,AD$66),'ECM Staff time by PoF'!$A$5:$S$119,MATCH($TV$103, 'ECM Staff time by PoF'!$A$4:$S$4,0),FALSE))))*AD84</f>
        <v>0</v>
      </c>
      <c r="UY122" s="60">
        <f>IF($A122="",0,IF(VLOOKUP($A122,'ECM Staff time by PoF'!$B$5:$C$119,2,FALSE)="Not Applicable",VLOOKUP($A122,'ECM Staff time by PoF'!$B$5:$S$119,MATCH($TV$103, 'ECM Staff time by PoF'!$B$4:$S$4,0),FALSE),IF(ISERROR(VLOOKUP(CONCATENATE($A122,AE$66),'ECM Staff time by PoF'!$A$5:$S$119,MATCH($TV$103, 'ECM Staff time by PoF'!$A$4:$S$4,0),FALSE)), 0, VLOOKUP(CONCATENATE($A122,AE$66),'ECM Staff time by PoF'!$A$5:$S$119,MATCH($TV$103, 'ECM Staff time by PoF'!$A$4:$S$4,0),FALSE))))*AE84</f>
        <v>0</v>
      </c>
      <c r="UZ122" s="60">
        <f>IF($A122="",0,IF(VLOOKUP($A122,'ECM Staff time by PoF'!$B$5:$C$119,2,FALSE)="Not Applicable",VLOOKUP($A122,'ECM Staff time by PoF'!$B$5:$S$119,MATCH($TV$103, 'ECM Staff time by PoF'!$B$4:$S$4,0),FALSE),IF(ISERROR(VLOOKUP(CONCATENATE($A122,AF$66),'ECM Staff time by PoF'!$A$5:$S$119,MATCH($TV$103, 'ECM Staff time by PoF'!$A$4:$S$4,0),FALSE)), 0, VLOOKUP(CONCATENATE($A122,AF$66),'ECM Staff time by PoF'!$A$5:$S$119,MATCH($TV$103, 'ECM Staff time by PoF'!$A$4:$S$4,0),FALSE))))*AF84</f>
        <v>0</v>
      </c>
      <c r="VA122" s="60">
        <f>IF($A122="",0,IF(VLOOKUP($A122,'ECM Staff time by PoF'!$B$5:$C$119,2,FALSE)="Not Applicable",VLOOKUP($A122,'ECM Staff time by PoF'!$B$5:$S$119,MATCH($TV$103, 'ECM Staff time by PoF'!$B$4:$S$4,0),FALSE),IF(ISERROR(VLOOKUP(CONCATENATE($A122,AG$66),'ECM Staff time by PoF'!$A$5:$S$119,MATCH($TV$103, 'ECM Staff time by PoF'!$A$4:$S$4,0),FALSE)), 0, VLOOKUP(CONCATENATE($A122,AG$66),'ECM Staff time by PoF'!$A$5:$S$119,MATCH($TV$103, 'ECM Staff time by PoF'!$A$4:$S$4,0),FALSE))))*AG84</f>
        <v>0</v>
      </c>
      <c r="VB122" s="60">
        <f>IF($A122="",0,IF(VLOOKUP($A122,'ECM Staff time by PoF'!$B$5:$C$119,2,FALSE)="Not Applicable",VLOOKUP($A122,'ECM Staff time by PoF'!$B$5:$S$119,MATCH($TV$103, 'ECM Staff time by PoF'!$B$4:$S$4,0),FALSE),IF(ISERROR(VLOOKUP(CONCATENATE($A122,AH$66),'ECM Staff time by PoF'!$A$5:$S$119,MATCH($TV$103, 'ECM Staff time by PoF'!$A$4:$S$4,0),FALSE)), 0, VLOOKUP(CONCATENATE($A122,AH$66),'ECM Staff time by PoF'!$A$5:$S$119,MATCH($TV$103, 'ECM Staff time by PoF'!$A$4:$S$4,0),FALSE))))*AH84</f>
        <v>0</v>
      </c>
      <c r="VC122" s="60">
        <f>IF($A122="",0,IF(VLOOKUP($A122,'ECM Staff time by PoF'!$B$5:$C$119,2,FALSE)="Not Applicable",VLOOKUP($A122,'ECM Staff time by PoF'!$B$5:$S$119,MATCH($TV$103, 'ECM Staff time by PoF'!$B$4:$S$4,0),FALSE),IF(ISERROR(VLOOKUP(CONCATENATE($A122,AI$66),'ECM Staff time by PoF'!$A$5:$S$119,MATCH($TV$103, 'ECM Staff time by PoF'!$A$4:$S$4,0),FALSE)), 0, VLOOKUP(CONCATENATE($A122,AI$66),'ECM Staff time by PoF'!$A$5:$S$119,MATCH($TV$103, 'ECM Staff time by PoF'!$A$4:$S$4,0),FALSE))))*AI84</f>
        <v>0</v>
      </c>
      <c r="VD122" s="60">
        <f>IF($A122="",0,IF(VLOOKUP($A122,'ECM Staff time by PoF'!$B$5:$C$119,2,FALSE)="Not Applicable",VLOOKUP($A122,'ECM Staff time by PoF'!$B$5:$S$119,MATCH($TV$103, 'ECM Staff time by PoF'!$B$4:$S$4,0),FALSE),IF(ISERROR(VLOOKUP(CONCATENATE($A122,AJ$66),'ECM Staff time by PoF'!$A$5:$S$119,MATCH($TV$103, 'ECM Staff time by PoF'!$A$4:$S$4,0),FALSE)), 0, VLOOKUP(CONCATENATE($A122,AJ$66),'ECM Staff time by PoF'!$A$5:$S$119,MATCH($TV$103, 'ECM Staff time by PoF'!$A$4:$S$4,0),FALSE))))*AJ84</f>
        <v>0</v>
      </c>
      <c r="VE122" s="60">
        <f>IF($A122="",0,IF(VLOOKUP($A122,'ECM Staff time by PoF'!$B$5:$C$119,2,FALSE)="Not Applicable",VLOOKUP($A122,'ECM Staff time by PoF'!$B$5:$S$119,MATCH($TV$103, 'ECM Staff time by PoF'!$B$4:$S$4,0),FALSE),IF(ISERROR(VLOOKUP(CONCATENATE($A122,AK$66),'ECM Staff time by PoF'!$A$5:$S$119,MATCH($TV$103, 'ECM Staff time by PoF'!$A$4:$S$4,0),FALSE)), 0, VLOOKUP(CONCATENATE($A122,AK$66),'ECM Staff time by PoF'!$A$5:$S$119,MATCH($TV$103, 'ECM Staff time by PoF'!$A$4:$S$4,0),FALSE))))*AK84</f>
        <v>0</v>
      </c>
    </row>
    <row r="123" spans="1:577" x14ac:dyDescent="0.25">
      <c r="A123" s="132" t="str">
        <f>IF('ECM Location'!D23="", "",'ECM Location'!D23)</f>
        <v/>
      </c>
      <c r="B123" s="191">
        <f>IF($A123="",0,IF(VLOOKUP($A123,'ECM Staff time by PoF'!$B$5:$C$119,2,FALSE)="Not Applicable",VLOOKUP($A123,'ECM Staff time by PoF'!$B$5:$S$119,MATCH($B$103, 'ECM Staff time by PoF'!$B$4:$R$4,0),FALSE),IF(ISERROR(VLOOKUP(CONCATENATE($A123,B$66),'ECM Staff time by PoF'!$A$5:$S$119,MATCH($B$103, 'ECM Staff time by PoF'!$A$4:$R$4,0),FALSE)), 0, VLOOKUP(CONCATENATE($A123,B$66),'ECM Staff time by PoF'!$A$5:$S$119,MATCH($B$103, 'ECM Staff time by PoF'!$A$4:$R$4,0),FALSE))))*B85</f>
        <v>0</v>
      </c>
      <c r="C123" s="191">
        <f>IF($A123="",0,IF(VLOOKUP($A123,'ECM Staff time by PoF'!$B$5:$C$119,2,FALSE)="Not Applicable",VLOOKUP($A123,'ECM Staff time by PoF'!$B$5:$S$119,MATCH($B$103, 'ECM Staff time by PoF'!$B$4:$R$4,0),FALSE),IF(ISERROR(VLOOKUP(CONCATENATE($A123,C$66),'ECM Staff time by PoF'!$A$5:$S$119,MATCH($B$103, 'ECM Staff time by PoF'!$A$4:$R$4,0),FALSE)), 0, VLOOKUP(CONCATENATE($A123,C$66),'ECM Staff time by PoF'!$A$5:$S$119,MATCH($B$103, 'ECM Staff time by PoF'!$A$4:$R$4,0),FALSE))))*C85</f>
        <v>0</v>
      </c>
      <c r="D123" s="191">
        <f>IF($A123="",0,IF(VLOOKUP($A123,'ECM Staff time by PoF'!$B$5:$C$119,2,FALSE)="Not Applicable",VLOOKUP($A123,'ECM Staff time by PoF'!$B$5:$S$119,MATCH($B$103, 'ECM Staff time by PoF'!$B$4:$R$4,0),FALSE),IF(ISERROR(VLOOKUP(CONCATENATE($A123,D$66),'ECM Staff time by PoF'!$A$5:$S$119,MATCH($B$103, 'ECM Staff time by PoF'!$A$4:$R$4,0),FALSE)), 0, VLOOKUP(CONCATENATE($A123,D$66),'ECM Staff time by PoF'!$A$5:$S$119,MATCH($B$103, 'ECM Staff time by PoF'!$A$4:$R$4,0),FALSE))))*D85</f>
        <v>0</v>
      </c>
      <c r="E123" s="191">
        <f>IF($A123="",0,IF(VLOOKUP($A123,'ECM Staff time by PoF'!$B$5:$C$119,2,FALSE)="Not Applicable",VLOOKUP($A123,'ECM Staff time by PoF'!$B$5:$S$119,MATCH($B$103, 'ECM Staff time by PoF'!$B$4:$R$4,0),FALSE),IF(ISERROR(VLOOKUP(CONCATENATE($A123,E$66),'ECM Staff time by PoF'!$A$5:$S$119,MATCH($B$103, 'ECM Staff time by PoF'!$A$4:$R$4,0),FALSE)), 0, VLOOKUP(CONCATENATE($A123,E$66),'ECM Staff time by PoF'!$A$5:$S$119,MATCH($B$103, 'ECM Staff time by PoF'!$A$4:$R$4,0),FALSE))))*E85</f>
        <v>0</v>
      </c>
      <c r="F123" s="191">
        <f>IF($A123="",0,IF(VLOOKUP($A123,'ECM Staff time by PoF'!$B$5:$C$119,2,FALSE)="Not Applicable",VLOOKUP($A123,'ECM Staff time by PoF'!$B$5:$S$119,MATCH($B$103, 'ECM Staff time by PoF'!$B$4:$R$4,0),FALSE),IF(ISERROR(VLOOKUP(CONCATENATE($A123,F$66),'ECM Staff time by PoF'!$A$5:$S$119,MATCH($B$103, 'ECM Staff time by PoF'!$A$4:$R$4,0),FALSE)), 0, VLOOKUP(CONCATENATE($A123,F$66),'ECM Staff time by PoF'!$A$5:$S$119,MATCH($B$103, 'ECM Staff time by PoF'!$A$4:$R$4,0),FALSE))))*F85</f>
        <v>0</v>
      </c>
      <c r="G123" s="191">
        <f>IF($A123="",0,IF(VLOOKUP($A123,'ECM Staff time by PoF'!$B$5:$C$119,2,FALSE)="Not Applicable",VLOOKUP($A123,'ECM Staff time by PoF'!$B$5:$S$119,MATCH($B$103, 'ECM Staff time by PoF'!$B$4:$R$4,0),FALSE),IF(ISERROR(VLOOKUP(CONCATENATE($A123,G$66),'ECM Staff time by PoF'!$A$5:$S$119,MATCH($B$103, 'ECM Staff time by PoF'!$A$4:$R$4,0),FALSE)), 0, VLOOKUP(CONCATENATE($A123,G$66),'ECM Staff time by PoF'!$A$5:$S$119,MATCH($B$103, 'ECM Staff time by PoF'!$A$4:$R$4,0),FALSE))))*G85</f>
        <v>0</v>
      </c>
      <c r="H123" s="191">
        <f>IF($A123="",0,IF(VLOOKUP($A123,'ECM Staff time by PoF'!$B$5:$C$119,2,FALSE)="Not Applicable",VLOOKUP($A123,'ECM Staff time by PoF'!$B$5:$S$119,MATCH($B$103, 'ECM Staff time by PoF'!$B$4:$R$4,0),FALSE),IF(ISERROR(VLOOKUP(CONCATENATE($A123,H$66),'ECM Staff time by PoF'!$A$5:$S$119,MATCH($B$103, 'ECM Staff time by PoF'!$A$4:$R$4,0),FALSE)), 0, VLOOKUP(CONCATENATE($A123,H$66),'ECM Staff time by PoF'!$A$5:$S$119,MATCH($B$103, 'ECM Staff time by PoF'!$A$4:$R$4,0),FALSE))))*H85</f>
        <v>0</v>
      </c>
      <c r="I123" s="191">
        <f>IF($A123="",0,IF(VLOOKUP($A123,'ECM Staff time by PoF'!$B$5:$C$119,2,FALSE)="Not Applicable",VLOOKUP($A123,'ECM Staff time by PoF'!$B$5:$S$119,MATCH($B$103, 'ECM Staff time by PoF'!$B$4:$R$4,0),FALSE),IF(ISERROR(VLOOKUP(CONCATENATE($A123,I$66),'ECM Staff time by PoF'!$A$5:$S$119,MATCH($B$103, 'ECM Staff time by PoF'!$A$4:$R$4,0),FALSE)), 0, VLOOKUP(CONCATENATE($A123,I$66),'ECM Staff time by PoF'!$A$5:$S$119,MATCH($B$103, 'ECM Staff time by PoF'!$A$4:$R$4,0),FALSE))))*I85</f>
        <v>0</v>
      </c>
      <c r="J123" s="191">
        <f>IF($A123="",0,IF(VLOOKUP($A123,'ECM Staff time by PoF'!$B$5:$C$119,2,FALSE)="Not Applicable",VLOOKUP($A123,'ECM Staff time by PoF'!$B$5:$S$119,MATCH($B$103, 'ECM Staff time by PoF'!$B$4:$R$4,0),FALSE),IF(ISERROR(VLOOKUP(CONCATENATE($A123,J$66),'ECM Staff time by PoF'!$A$5:$S$119,MATCH($B$103, 'ECM Staff time by PoF'!$A$4:$R$4,0),FALSE)), 0, VLOOKUP(CONCATENATE($A123,J$66),'ECM Staff time by PoF'!$A$5:$S$119,MATCH($B$103, 'ECM Staff time by PoF'!$A$4:$R$4,0),FALSE))))*J85</f>
        <v>0</v>
      </c>
      <c r="K123" s="191">
        <f>IF($A123="",0,IF(VLOOKUP($A123,'ECM Staff time by PoF'!$B$5:$C$119,2,FALSE)="Not Applicable",VLOOKUP($A123,'ECM Staff time by PoF'!$B$5:$S$119,MATCH($B$103, 'ECM Staff time by PoF'!$B$4:$R$4,0),FALSE),IF(ISERROR(VLOOKUP(CONCATENATE($A123,K$66),'ECM Staff time by PoF'!$A$5:$S$119,MATCH($B$103, 'ECM Staff time by PoF'!$A$4:$R$4,0),FALSE)), 0, VLOOKUP(CONCATENATE($A123,K$66),'ECM Staff time by PoF'!$A$5:$S$119,MATCH($B$103, 'ECM Staff time by PoF'!$A$4:$R$4,0),FALSE))))*K85</f>
        <v>0</v>
      </c>
      <c r="L123" s="191">
        <f>IF($A123="",0,IF(VLOOKUP($A123,'ECM Staff time by PoF'!$B$5:$C$119,2,FALSE)="Not Applicable",VLOOKUP($A123,'ECM Staff time by PoF'!$B$5:$S$119,MATCH($B$103, 'ECM Staff time by PoF'!$B$4:$R$4,0),FALSE),IF(ISERROR(VLOOKUP(CONCATENATE($A123,L$66),'ECM Staff time by PoF'!$A$5:$S$119,MATCH($B$103, 'ECM Staff time by PoF'!$A$4:$R$4,0),FALSE)), 0, VLOOKUP(CONCATENATE($A123,L$66),'ECM Staff time by PoF'!$A$5:$S$119,MATCH($B$103, 'ECM Staff time by PoF'!$A$4:$R$4,0),FALSE))))*L85</f>
        <v>0</v>
      </c>
      <c r="M123" s="191">
        <f>IF($A123="",0,IF(VLOOKUP($A123,'ECM Staff time by PoF'!$B$5:$C$119,2,FALSE)="Not Applicable",VLOOKUP($A123,'ECM Staff time by PoF'!$B$5:$S$119,MATCH($B$103, 'ECM Staff time by PoF'!$B$4:$R$4,0),FALSE),IF(ISERROR(VLOOKUP(CONCATENATE($A123,M$66),'ECM Staff time by PoF'!$A$5:$S$119,MATCH($B$103, 'ECM Staff time by PoF'!$A$4:$R$4,0),FALSE)), 0, VLOOKUP(CONCATENATE($A123,M$66),'ECM Staff time by PoF'!$A$5:$S$119,MATCH($B$103, 'ECM Staff time by PoF'!$A$4:$R$4,0),FALSE))))*M85</f>
        <v>0</v>
      </c>
      <c r="N123" s="191">
        <f>IF($A123="",0,IF(VLOOKUP($A123,'ECM Staff time by PoF'!$B$5:$C$119,2,FALSE)="Not Applicable",VLOOKUP($A123,'ECM Staff time by PoF'!$B$5:$S$119,MATCH($B$103, 'ECM Staff time by PoF'!$B$4:$R$4,0),FALSE),IF(ISERROR(VLOOKUP(CONCATENATE($A123,N$66),'ECM Staff time by PoF'!$A$5:$S$119,MATCH($B$103, 'ECM Staff time by PoF'!$A$4:$R$4,0),FALSE)), 0, VLOOKUP(CONCATENATE($A123,N$66),'ECM Staff time by PoF'!$A$5:$S$119,MATCH($B$103, 'ECM Staff time by PoF'!$A$4:$R$4,0),FALSE))))*N85</f>
        <v>0</v>
      </c>
      <c r="O123" s="191">
        <f>IF($A123="",0,IF(VLOOKUP($A123,'ECM Staff time by PoF'!$B$5:$C$119,2,FALSE)="Not Applicable",VLOOKUP($A123,'ECM Staff time by PoF'!$B$5:$S$119,MATCH($B$103, 'ECM Staff time by PoF'!$B$4:$R$4,0),FALSE),IF(ISERROR(VLOOKUP(CONCATENATE($A123,O$66),'ECM Staff time by PoF'!$A$5:$S$119,MATCH($B$103, 'ECM Staff time by PoF'!$A$4:$R$4,0),FALSE)), 0, VLOOKUP(CONCATENATE($A123,O$66),'ECM Staff time by PoF'!$A$5:$S$119,MATCH($B$103, 'ECM Staff time by PoF'!$A$4:$R$4,0),FALSE))))*O85</f>
        <v>0</v>
      </c>
      <c r="P123" s="191">
        <f>IF($A123="",0,IF(VLOOKUP($A123,'ECM Staff time by PoF'!$B$5:$C$119,2,FALSE)="Not Applicable",VLOOKUP($A123,'ECM Staff time by PoF'!$B$5:$S$119,MATCH($B$103, 'ECM Staff time by PoF'!$B$4:$R$4,0),FALSE),IF(ISERROR(VLOOKUP(CONCATENATE($A123,P$66),'ECM Staff time by PoF'!$A$5:$S$119,MATCH($B$103, 'ECM Staff time by PoF'!$A$4:$R$4,0),FALSE)), 0, VLOOKUP(CONCATENATE($A123,P$66),'ECM Staff time by PoF'!$A$5:$S$119,MATCH($B$103, 'ECM Staff time by PoF'!$A$4:$R$4,0),FALSE))))*P85</f>
        <v>0</v>
      </c>
      <c r="Q123" s="191">
        <f>IF($A123="",0,IF(VLOOKUP($A123,'ECM Staff time by PoF'!$B$5:$C$119,2,FALSE)="Not Applicable",VLOOKUP($A123,'ECM Staff time by PoF'!$B$5:$S$119,MATCH($B$103, 'ECM Staff time by PoF'!$B$4:$R$4,0),FALSE),IF(ISERROR(VLOOKUP(CONCATENATE($A123,Q$66),'ECM Staff time by PoF'!$A$5:$S$119,MATCH($B$103, 'ECM Staff time by PoF'!$A$4:$R$4,0),FALSE)), 0, VLOOKUP(CONCATENATE($A123,Q$66),'ECM Staff time by PoF'!$A$5:$S$119,MATCH($B$103, 'ECM Staff time by PoF'!$A$4:$R$4,0),FALSE))))*Q85</f>
        <v>0</v>
      </c>
      <c r="R123" s="191">
        <f>IF($A123="",0,IF(VLOOKUP($A123,'ECM Staff time by PoF'!$B$5:$C$119,2,FALSE)="Not Applicable",VLOOKUP($A123,'ECM Staff time by PoF'!$B$5:$S$119,MATCH($B$103, 'ECM Staff time by PoF'!$B$4:$R$4,0),FALSE),IF(ISERROR(VLOOKUP(CONCATENATE($A123,R$66),'ECM Staff time by PoF'!$A$5:$S$119,MATCH($B$103, 'ECM Staff time by PoF'!$A$4:$R$4,0),FALSE)), 0, VLOOKUP(CONCATENATE($A123,R$66),'ECM Staff time by PoF'!$A$5:$S$119,MATCH($B$103, 'ECM Staff time by PoF'!$A$4:$R$4,0),FALSE))))*R85</f>
        <v>0</v>
      </c>
      <c r="S123" s="191">
        <f>IF($A123="",0,IF(VLOOKUP($A123,'ECM Staff time by PoF'!$B$5:$C$119,2,FALSE)="Not Applicable",VLOOKUP($A123,'ECM Staff time by PoF'!$B$5:$S$119,MATCH($B$103, 'ECM Staff time by PoF'!$B$4:$R$4,0),FALSE),IF(ISERROR(VLOOKUP(CONCATENATE($A123,S$66),'ECM Staff time by PoF'!$A$5:$S$119,MATCH($B$103, 'ECM Staff time by PoF'!$A$4:$R$4,0),FALSE)), 0, VLOOKUP(CONCATENATE($A123,S$66),'ECM Staff time by PoF'!$A$5:$S$119,MATCH($B$103, 'ECM Staff time by PoF'!$A$4:$R$4,0),FALSE))))*S85</f>
        <v>0</v>
      </c>
      <c r="T123" s="191">
        <f>IF($A123="",0,IF(VLOOKUP($A123,'ECM Staff time by PoF'!$B$5:$C$119,2,FALSE)="Not Applicable",VLOOKUP($A123,'ECM Staff time by PoF'!$B$5:$S$119,MATCH($B$103, 'ECM Staff time by PoF'!$B$4:$R$4,0),FALSE),IF(ISERROR(VLOOKUP(CONCATENATE($A123,T$66),'ECM Staff time by PoF'!$A$5:$S$119,MATCH($B$103, 'ECM Staff time by PoF'!$A$4:$R$4,0),FALSE)), 0, VLOOKUP(CONCATENATE($A123,T$66),'ECM Staff time by PoF'!$A$5:$S$119,MATCH($B$103, 'ECM Staff time by PoF'!$A$4:$R$4,0),FALSE))))*T85</f>
        <v>0</v>
      </c>
      <c r="U123" s="191">
        <f>IF($A123="",0,IF(VLOOKUP($A123,'ECM Staff time by PoF'!$B$5:$C$119,2,FALSE)="Not Applicable",VLOOKUP($A123,'ECM Staff time by PoF'!$B$5:$S$119,MATCH($B$103, 'ECM Staff time by PoF'!$B$4:$R$4,0),FALSE),IF(ISERROR(VLOOKUP(CONCATENATE($A123,U$66),'ECM Staff time by PoF'!$A$5:$S$119,MATCH($B$103, 'ECM Staff time by PoF'!$A$4:$R$4,0),FALSE)), 0, VLOOKUP(CONCATENATE($A123,U$66),'ECM Staff time by PoF'!$A$5:$S$119,MATCH($B$103, 'ECM Staff time by PoF'!$A$4:$R$4,0),FALSE))))*U85</f>
        <v>0</v>
      </c>
      <c r="V123" s="191">
        <f>IF($A123="",0,IF(VLOOKUP($A123,'ECM Staff time by PoF'!$B$5:$C$119,2,FALSE)="Not Applicable",VLOOKUP($A123,'ECM Staff time by PoF'!$B$5:$S$119,MATCH($B$103, 'ECM Staff time by PoF'!$B$4:$R$4,0),FALSE),IF(ISERROR(VLOOKUP(CONCATENATE($A123,V$66),'ECM Staff time by PoF'!$A$5:$S$119,MATCH($B$103, 'ECM Staff time by PoF'!$A$4:$R$4,0),FALSE)), 0, VLOOKUP(CONCATENATE($A123,V$66),'ECM Staff time by PoF'!$A$5:$S$119,MATCH($B$103, 'ECM Staff time by PoF'!$A$4:$R$4,0),FALSE))))*V85</f>
        <v>0</v>
      </c>
      <c r="W123" s="191">
        <f>IF($A123="",0,IF(VLOOKUP($A123,'ECM Staff time by PoF'!$B$5:$C$119,2,FALSE)="Not Applicable",VLOOKUP($A123,'ECM Staff time by PoF'!$B$5:$S$119,MATCH($B$103, 'ECM Staff time by PoF'!$B$4:$R$4,0),FALSE),IF(ISERROR(VLOOKUP(CONCATENATE($A123,W$66),'ECM Staff time by PoF'!$A$5:$S$119,MATCH($B$103, 'ECM Staff time by PoF'!$A$4:$R$4,0),FALSE)), 0, VLOOKUP(CONCATENATE($A123,W$66),'ECM Staff time by PoF'!$A$5:$S$119,MATCH($B$103, 'ECM Staff time by PoF'!$A$4:$R$4,0),FALSE))))*W85</f>
        <v>0</v>
      </c>
      <c r="X123" s="191">
        <f>IF($A123="",0,IF(VLOOKUP($A123,'ECM Staff time by PoF'!$B$5:$C$119,2,FALSE)="Not Applicable",VLOOKUP($A123,'ECM Staff time by PoF'!$B$5:$S$119,MATCH($B$103, 'ECM Staff time by PoF'!$B$4:$R$4,0),FALSE),IF(ISERROR(VLOOKUP(CONCATENATE($A123,X$66),'ECM Staff time by PoF'!$A$5:$S$119,MATCH($B$103, 'ECM Staff time by PoF'!$A$4:$R$4,0),FALSE)), 0, VLOOKUP(CONCATENATE($A123,X$66),'ECM Staff time by PoF'!$A$5:$S$119,MATCH($B$103, 'ECM Staff time by PoF'!$A$4:$R$4,0),FALSE))))*X85</f>
        <v>0</v>
      </c>
      <c r="Y123" s="191">
        <f>IF($A123="",0,IF(VLOOKUP($A123,'ECM Staff time by PoF'!$B$5:$C$119,2,FALSE)="Not Applicable",VLOOKUP($A123,'ECM Staff time by PoF'!$B$5:$S$119,MATCH($B$103, 'ECM Staff time by PoF'!$B$4:$R$4,0),FALSE),IF(ISERROR(VLOOKUP(CONCATENATE($A123,Y$66),'ECM Staff time by PoF'!$A$5:$S$119,MATCH($B$103, 'ECM Staff time by PoF'!$A$4:$R$4,0),FALSE)), 0, VLOOKUP(CONCATENATE($A123,Y$66),'ECM Staff time by PoF'!$A$5:$S$119,MATCH($B$103, 'ECM Staff time by PoF'!$A$4:$R$4,0),FALSE))))*Y85</f>
        <v>0</v>
      </c>
      <c r="Z123" s="191">
        <f>IF($A123="",0,IF(VLOOKUP($A123,'ECM Staff time by PoF'!$B$5:$C$119,2,FALSE)="Not Applicable",VLOOKUP($A123,'ECM Staff time by PoF'!$B$5:$S$119,MATCH($B$103, 'ECM Staff time by PoF'!$B$4:$R$4,0),FALSE),IF(ISERROR(VLOOKUP(CONCATENATE($A123,Z$66),'ECM Staff time by PoF'!$A$5:$S$119,MATCH($B$103, 'ECM Staff time by PoF'!$A$4:$R$4,0),FALSE)), 0, VLOOKUP(CONCATENATE($A123,Z$66),'ECM Staff time by PoF'!$A$5:$S$119,MATCH($B$103, 'ECM Staff time by PoF'!$A$4:$R$4,0),FALSE))))*Z85</f>
        <v>0</v>
      </c>
      <c r="AA123" s="191">
        <f>IF($A123="",0,IF(VLOOKUP($A123,'ECM Staff time by PoF'!$B$5:$C$119,2,FALSE)="Not Applicable",VLOOKUP($A123,'ECM Staff time by PoF'!$B$5:$S$119,MATCH($B$103, 'ECM Staff time by PoF'!$B$4:$R$4,0),FALSE),IF(ISERROR(VLOOKUP(CONCATENATE($A123,AA$66),'ECM Staff time by PoF'!$A$5:$S$119,MATCH($B$103, 'ECM Staff time by PoF'!$A$4:$R$4,0),FALSE)), 0, VLOOKUP(CONCATENATE($A123,AA$66),'ECM Staff time by PoF'!$A$5:$S$119,MATCH($B$103, 'ECM Staff time by PoF'!$A$4:$R$4,0),FALSE))))*AA85</f>
        <v>0</v>
      </c>
      <c r="AB123" s="191">
        <f>IF($A123="",0,IF(VLOOKUP($A123,'ECM Staff time by PoF'!$B$5:$C$119,2,FALSE)="Not Applicable",VLOOKUP($A123,'ECM Staff time by PoF'!$B$5:$S$119,MATCH($B$103, 'ECM Staff time by PoF'!$B$4:$R$4,0),FALSE),IF(ISERROR(VLOOKUP(CONCATENATE($A123,AB$66),'ECM Staff time by PoF'!$A$5:$S$119,MATCH($B$103, 'ECM Staff time by PoF'!$A$4:$R$4,0),FALSE)), 0, VLOOKUP(CONCATENATE($A123,AB$66),'ECM Staff time by PoF'!$A$5:$S$119,MATCH($B$103, 'ECM Staff time by PoF'!$A$4:$R$4,0),FALSE))))*AB85</f>
        <v>0</v>
      </c>
      <c r="AC123" s="191">
        <f>IF($A123="",0,IF(VLOOKUP($A123,'ECM Staff time by PoF'!$B$5:$C$119,2,FALSE)="Not Applicable",VLOOKUP($A123,'ECM Staff time by PoF'!$B$5:$S$119,MATCH($B$103, 'ECM Staff time by PoF'!$B$4:$R$4,0),FALSE),IF(ISERROR(VLOOKUP(CONCATENATE($A123,AC$66),'ECM Staff time by PoF'!$A$5:$S$119,MATCH($B$103, 'ECM Staff time by PoF'!$A$4:$R$4,0),FALSE)), 0, VLOOKUP(CONCATENATE($A123,AC$66),'ECM Staff time by PoF'!$A$5:$S$119,MATCH($B$103, 'ECM Staff time by PoF'!$A$4:$R$4,0),FALSE))))*AC85</f>
        <v>0</v>
      </c>
      <c r="AD123" s="191">
        <f>IF($A123="",0,IF(VLOOKUP($A123,'ECM Staff time by PoF'!$B$5:$C$119,2,FALSE)="Not Applicable",VLOOKUP($A123,'ECM Staff time by PoF'!$B$5:$S$119,MATCH($B$103, 'ECM Staff time by PoF'!$B$4:$R$4,0),FALSE),IF(ISERROR(VLOOKUP(CONCATENATE($A123,AD$66),'ECM Staff time by PoF'!$A$5:$S$119,MATCH($B$103, 'ECM Staff time by PoF'!$A$4:$R$4,0),FALSE)), 0, VLOOKUP(CONCATENATE($A123,AD$66),'ECM Staff time by PoF'!$A$5:$S$119,MATCH($B$103, 'ECM Staff time by PoF'!$A$4:$R$4,0),FALSE))))*AD85</f>
        <v>0</v>
      </c>
      <c r="AE123" s="191">
        <f>IF($A123="",0,IF(VLOOKUP($A123,'ECM Staff time by PoF'!$B$5:$C$119,2,FALSE)="Not Applicable",VLOOKUP($A123,'ECM Staff time by PoF'!$B$5:$S$119,MATCH($B$103, 'ECM Staff time by PoF'!$B$4:$R$4,0),FALSE),IF(ISERROR(VLOOKUP(CONCATENATE($A123,AE$66),'ECM Staff time by PoF'!$A$5:$S$119,MATCH($B$103, 'ECM Staff time by PoF'!$A$4:$R$4,0),FALSE)), 0, VLOOKUP(CONCATENATE($A123,AE$66),'ECM Staff time by PoF'!$A$5:$S$119,MATCH($B$103, 'ECM Staff time by PoF'!$A$4:$R$4,0),FALSE))))*AE85</f>
        <v>0</v>
      </c>
      <c r="AF123" s="191">
        <f>IF($A123="",0,IF(VLOOKUP($A123,'ECM Staff time by PoF'!$B$5:$C$119,2,FALSE)="Not Applicable",VLOOKUP($A123,'ECM Staff time by PoF'!$B$5:$S$119,MATCH($B$103, 'ECM Staff time by PoF'!$B$4:$R$4,0),FALSE),IF(ISERROR(VLOOKUP(CONCATENATE($A123,AF$66),'ECM Staff time by PoF'!$A$5:$S$119,MATCH($B$103, 'ECM Staff time by PoF'!$A$4:$R$4,0),FALSE)), 0, VLOOKUP(CONCATENATE($A123,AF$66),'ECM Staff time by PoF'!$A$5:$S$119,MATCH($B$103, 'ECM Staff time by PoF'!$A$4:$R$4,0),FALSE))))*AF85</f>
        <v>0</v>
      </c>
      <c r="AG123" s="191">
        <f>IF($A123="",0,IF(VLOOKUP($A123,'ECM Staff time by PoF'!$B$5:$C$119,2,FALSE)="Not Applicable",VLOOKUP($A123,'ECM Staff time by PoF'!$B$5:$S$119,MATCH($B$103, 'ECM Staff time by PoF'!$B$4:$R$4,0),FALSE),IF(ISERROR(VLOOKUP(CONCATENATE($A123,AG$66),'ECM Staff time by PoF'!$A$5:$S$119,MATCH($B$103, 'ECM Staff time by PoF'!$A$4:$R$4,0),FALSE)), 0, VLOOKUP(CONCATENATE($A123,AG$66),'ECM Staff time by PoF'!$A$5:$S$119,MATCH($B$103, 'ECM Staff time by PoF'!$A$4:$R$4,0),FALSE))))*AG85</f>
        <v>0</v>
      </c>
      <c r="AH123" s="191">
        <f>IF($A123="",0,IF(VLOOKUP($A123,'ECM Staff time by PoF'!$B$5:$C$119,2,FALSE)="Not Applicable",VLOOKUP($A123,'ECM Staff time by PoF'!$B$5:$S$119,MATCH($B$103, 'ECM Staff time by PoF'!$B$4:$R$4,0),FALSE),IF(ISERROR(VLOOKUP(CONCATENATE($A123,AH$66),'ECM Staff time by PoF'!$A$5:$S$119,MATCH($B$103, 'ECM Staff time by PoF'!$A$4:$R$4,0),FALSE)), 0, VLOOKUP(CONCATENATE($A123,AH$66),'ECM Staff time by PoF'!$A$5:$S$119,MATCH($B$103, 'ECM Staff time by PoF'!$A$4:$R$4,0),FALSE))))*AH85</f>
        <v>0</v>
      </c>
      <c r="AI123" s="191">
        <f>IF($A123="",0,IF(VLOOKUP($A123,'ECM Staff time by PoF'!$B$5:$C$119,2,FALSE)="Not Applicable",VLOOKUP($A123,'ECM Staff time by PoF'!$B$5:$S$119,MATCH($B$103, 'ECM Staff time by PoF'!$B$4:$R$4,0),FALSE),IF(ISERROR(VLOOKUP(CONCATENATE($A123,AI$66),'ECM Staff time by PoF'!$A$5:$S$119,MATCH($B$103, 'ECM Staff time by PoF'!$A$4:$R$4,0),FALSE)), 0, VLOOKUP(CONCATENATE($A123,AI$66),'ECM Staff time by PoF'!$A$5:$S$119,MATCH($B$103, 'ECM Staff time by PoF'!$A$4:$R$4,0),FALSE))))*AI85</f>
        <v>0</v>
      </c>
      <c r="AJ123" s="191">
        <f>IF($A123="",0,IF(VLOOKUP($A123,'ECM Staff time by PoF'!$B$5:$C$119,2,FALSE)="Not Applicable",VLOOKUP($A123,'ECM Staff time by PoF'!$B$5:$S$119,MATCH($B$103, 'ECM Staff time by PoF'!$B$4:$R$4,0),FALSE),IF(ISERROR(VLOOKUP(CONCATENATE($A123,AJ$66),'ECM Staff time by PoF'!$A$5:$S$119,MATCH($B$103, 'ECM Staff time by PoF'!$A$4:$R$4,0),FALSE)), 0, VLOOKUP(CONCATENATE($A123,AJ$66),'ECM Staff time by PoF'!$A$5:$S$119,MATCH($B$103, 'ECM Staff time by PoF'!$A$4:$R$4,0),FALSE))))*AJ85</f>
        <v>0</v>
      </c>
      <c r="AK123" s="191">
        <f>IF($A123="",0,IF(VLOOKUP($A123,'ECM Staff time by PoF'!$B$5:$C$119,2,FALSE)="Not Applicable",VLOOKUP($A123,'ECM Staff time by PoF'!$B$5:$S$119,MATCH($B$103, 'ECM Staff time by PoF'!$B$4:$R$4,0),FALSE),IF(ISERROR(VLOOKUP(CONCATENATE($A123,AK$66),'ECM Staff time by PoF'!$A$5:$S$119,MATCH($B$103, 'ECM Staff time by PoF'!$A$4:$R$4,0),FALSE)), 0, VLOOKUP(CONCATENATE($A123,AK$66),'ECM Staff time by PoF'!$A$5:$S$119,MATCH($B$103, 'ECM Staff time by PoF'!$A$4:$R$4,0),FALSE))))*AK85</f>
        <v>0</v>
      </c>
      <c r="AL123" s="191">
        <f>IF($A123="",0,IF(VLOOKUP($A123,'ECM Staff time by PoF'!$B$5:$C$119,2,FALSE)="Not Applicable",VLOOKUP($A123,'ECM Staff time by PoF'!$B$5:$S$119,MATCH($AL$103, 'ECM Staff time by PoF'!$B$4:$R$4,0),FALSE),IF(ISERROR(VLOOKUP(CONCATENATE($A123,B$66),'ECM Staff time by PoF'!$A$5:$S$119,MATCH($AL$103, 'ECM Staff time by PoF'!$A$4:$R$4,0),FALSE)), 0, VLOOKUP(CONCATENATE($A123,B$66),'ECM Staff time by PoF'!$A$5:$S$119,MATCH($AL$103, 'ECM Staff time by PoF'!$A$4:$R$4,0),FALSE))))*B85</f>
        <v>0</v>
      </c>
      <c r="AM123" s="191">
        <f>IF($A123="",0,IF(VLOOKUP($A123,'ECM Staff time by PoF'!$B$5:$C$119,2,FALSE)="Not Applicable",VLOOKUP($A123,'ECM Staff time by PoF'!$B$5:$S$119,MATCH($AL$103, 'ECM Staff time by PoF'!$B$4:$R$4,0),FALSE),IF(ISERROR(VLOOKUP(CONCATENATE($A123,C$66),'ECM Staff time by PoF'!$A$5:$S$119,MATCH($AL$103, 'ECM Staff time by PoF'!$A$4:$R$4,0),FALSE)), 0, VLOOKUP(CONCATENATE($A123,C$66),'ECM Staff time by PoF'!$A$5:$S$119,MATCH($AL$103, 'ECM Staff time by PoF'!$A$4:$R$4,0),FALSE))))*C85</f>
        <v>0</v>
      </c>
      <c r="AN123" s="191">
        <f>IF($A123="",0,IF(VLOOKUP($A123,'ECM Staff time by PoF'!$B$5:$C$119,2,FALSE)="Not Applicable",VLOOKUP($A123,'ECM Staff time by PoF'!$B$5:$S$119,MATCH($AL$103, 'ECM Staff time by PoF'!$B$4:$R$4,0),FALSE),IF(ISERROR(VLOOKUP(CONCATENATE($A123,D$66),'ECM Staff time by PoF'!$A$5:$S$119,MATCH($AL$103, 'ECM Staff time by PoF'!$A$4:$R$4,0),FALSE)), 0, VLOOKUP(CONCATENATE($A123,D$66),'ECM Staff time by PoF'!$A$5:$S$119,MATCH($AL$103, 'ECM Staff time by PoF'!$A$4:$R$4,0),FALSE))))*D85</f>
        <v>0</v>
      </c>
      <c r="AO123" s="191">
        <f>IF($A123="",0,IF(VLOOKUP($A123,'ECM Staff time by PoF'!$B$5:$C$119,2,FALSE)="Not Applicable",VLOOKUP($A123,'ECM Staff time by PoF'!$B$5:$S$119,MATCH($AL$103, 'ECM Staff time by PoF'!$B$4:$R$4,0),FALSE),IF(ISERROR(VLOOKUP(CONCATENATE($A123,E$66),'ECM Staff time by PoF'!$A$5:$S$119,MATCH($AL$103, 'ECM Staff time by PoF'!$A$4:$R$4,0),FALSE)), 0, VLOOKUP(CONCATENATE($A123,E$66),'ECM Staff time by PoF'!$A$5:$S$119,MATCH($AL$103, 'ECM Staff time by PoF'!$A$4:$R$4,0),FALSE))))*E85</f>
        <v>0</v>
      </c>
      <c r="AP123" s="191">
        <f>IF($A123="",0,IF(VLOOKUP($A123,'ECM Staff time by PoF'!$B$5:$C$119,2,FALSE)="Not Applicable",VLOOKUP($A123,'ECM Staff time by PoF'!$B$5:$S$119,MATCH($AL$103, 'ECM Staff time by PoF'!$B$4:$R$4,0),FALSE),IF(ISERROR(VLOOKUP(CONCATENATE($A123,F$66),'ECM Staff time by PoF'!$A$5:$S$119,MATCH($AL$103, 'ECM Staff time by PoF'!$A$4:$R$4,0),FALSE)), 0, VLOOKUP(CONCATENATE($A123,F$66),'ECM Staff time by PoF'!$A$5:$S$119,MATCH($AL$103, 'ECM Staff time by PoF'!$A$4:$R$4,0),FALSE))))*F85</f>
        <v>0</v>
      </c>
      <c r="AQ123" s="191">
        <f>IF($A123="",0,IF(VLOOKUP($A123,'ECM Staff time by PoF'!$B$5:$C$119,2,FALSE)="Not Applicable",VLOOKUP($A123,'ECM Staff time by PoF'!$B$5:$S$119,MATCH($AL$103, 'ECM Staff time by PoF'!$B$4:$R$4,0),FALSE),IF(ISERROR(VLOOKUP(CONCATENATE($A123,G$66),'ECM Staff time by PoF'!$A$5:$S$119,MATCH($AL$103, 'ECM Staff time by PoF'!$A$4:$R$4,0),FALSE)), 0, VLOOKUP(CONCATENATE($A123,G$66),'ECM Staff time by PoF'!$A$5:$S$119,MATCH($AL$103, 'ECM Staff time by PoF'!$A$4:$R$4,0),FALSE))))*G85</f>
        <v>0</v>
      </c>
      <c r="AR123" s="191">
        <f>IF($A123="",0,IF(VLOOKUP($A123,'ECM Staff time by PoF'!$B$5:$C$119,2,FALSE)="Not Applicable",VLOOKUP($A123,'ECM Staff time by PoF'!$B$5:$S$119,MATCH($AL$103, 'ECM Staff time by PoF'!$B$4:$R$4,0),FALSE),IF(ISERROR(VLOOKUP(CONCATENATE($A123,H$66),'ECM Staff time by PoF'!$A$5:$S$119,MATCH($AL$103, 'ECM Staff time by PoF'!$A$4:$R$4,0),FALSE)), 0, VLOOKUP(CONCATENATE($A123,H$66),'ECM Staff time by PoF'!$A$5:$S$119,MATCH($AL$103, 'ECM Staff time by PoF'!$A$4:$R$4,0),FALSE))))*H85</f>
        <v>0</v>
      </c>
      <c r="AS123" s="191">
        <f>IF($A123="",0,IF(VLOOKUP($A123,'ECM Staff time by PoF'!$B$5:$C$119,2,FALSE)="Not Applicable",VLOOKUP($A123,'ECM Staff time by PoF'!$B$5:$S$119,MATCH($AL$103, 'ECM Staff time by PoF'!$B$4:$R$4,0),FALSE),IF(ISERROR(VLOOKUP(CONCATENATE($A123,I$66),'ECM Staff time by PoF'!$A$5:$S$119,MATCH($AL$103, 'ECM Staff time by PoF'!$A$4:$R$4,0),FALSE)), 0, VLOOKUP(CONCATENATE($A123,I$66),'ECM Staff time by PoF'!$A$5:$S$119,MATCH($AL$103, 'ECM Staff time by PoF'!$A$4:$R$4,0),FALSE))))*I85</f>
        <v>0</v>
      </c>
      <c r="AT123" s="191">
        <f>IF($A123="",0,IF(VLOOKUP($A123,'ECM Staff time by PoF'!$B$5:$C$119,2,FALSE)="Not Applicable",VLOOKUP($A123,'ECM Staff time by PoF'!$B$5:$S$119,MATCH($AL$103, 'ECM Staff time by PoF'!$B$4:$R$4,0),FALSE),IF(ISERROR(VLOOKUP(CONCATENATE($A123,J$66),'ECM Staff time by PoF'!$A$5:$S$119,MATCH($AL$103, 'ECM Staff time by PoF'!$A$4:$R$4,0),FALSE)), 0, VLOOKUP(CONCATENATE($A123,J$66),'ECM Staff time by PoF'!$A$5:$S$119,MATCH($AL$103, 'ECM Staff time by PoF'!$A$4:$R$4,0),FALSE))))*J85</f>
        <v>0</v>
      </c>
      <c r="AU123" s="191">
        <f>IF($A123="",0,IF(VLOOKUP($A123,'ECM Staff time by PoF'!$B$5:$C$119,2,FALSE)="Not Applicable",VLOOKUP($A123,'ECM Staff time by PoF'!$B$5:$S$119,MATCH($AL$103, 'ECM Staff time by PoF'!$B$4:$R$4,0),FALSE),IF(ISERROR(VLOOKUP(CONCATENATE($A123,K$66),'ECM Staff time by PoF'!$A$5:$S$119,MATCH($AL$103, 'ECM Staff time by PoF'!$A$4:$R$4,0),FALSE)), 0, VLOOKUP(CONCATENATE($A123,K$66),'ECM Staff time by PoF'!$A$5:$S$119,MATCH($AL$103, 'ECM Staff time by PoF'!$A$4:$R$4,0),FALSE))))*K85</f>
        <v>0</v>
      </c>
      <c r="AV123" s="191">
        <f>IF($A123="",0,IF(VLOOKUP($A123,'ECM Staff time by PoF'!$B$5:$C$119,2,FALSE)="Not Applicable",VLOOKUP($A123,'ECM Staff time by PoF'!$B$5:$S$119,MATCH($AL$103, 'ECM Staff time by PoF'!$B$4:$R$4,0),FALSE),IF(ISERROR(VLOOKUP(CONCATENATE($A123,L$66),'ECM Staff time by PoF'!$A$5:$S$119,MATCH($AL$103, 'ECM Staff time by PoF'!$A$4:$R$4,0),FALSE)), 0, VLOOKUP(CONCATENATE($A123,L$66),'ECM Staff time by PoF'!$A$5:$S$119,MATCH($AL$103, 'ECM Staff time by PoF'!$A$4:$R$4,0),FALSE))))*L85</f>
        <v>0</v>
      </c>
      <c r="AW123" s="191">
        <f>IF($A123="",0,IF(VLOOKUP($A123,'ECM Staff time by PoF'!$B$5:$C$119,2,FALSE)="Not Applicable",VLOOKUP($A123,'ECM Staff time by PoF'!$B$5:$S$119,MATCH($AL$103, 'ECM Staff time by PoF'!$B$4:$R$4,0),FALSE),IF(ISERROR(VLOOKUP(CONCATENATE($A123,M$66),'ECM Staff time by PoF'!$A$5:$S$119,MATCH($AL$103, 'ECM Staff time by PoF'!$A$4:$R$4,0),FALSE)), 0, VLOOKUP(CONCATENATE($A123,M$66),'ECM Staff time by PoF'!$A$5:$S$119,MATCH($AL$103, 'ECM Staff time by PoF'!$A$4:$R$4,0),FALSE))))*M85</f>
        <v>0</v>
      </c>
      <c r="AX123" s="191">
        <f>IF($A123="",0,IF(VLOOKUP($A123,'ECM Staff time by PoF'!$B$5:$C$119,2,FALSE)="Not Applicable",VLOOKUP($A123,'ECM Staff time by PoF'!$B$5:$S$119,MATCH($AL$103, 'ECM Staff time by PoF'!$B$4:$R$4,0),FALSE),IF(ISERROR(VLOOKUP(CONCATENATE($A123,N$66),'ECM Staff time by PoF'!$A$5:$S$119,MATCH($AL$103, 'ECM Staff time by PoF'!$A$4:$R$4,0),FALSE)), 0, VLOOKUP(CONCATENATE($A123,N$66),'ECM Staff time by PoF'!$A$5:$S$119,MATCH($AL$103, 'ECM Staff time by PoF'!$A$4:$R$4,0),FALSE))))*N85</f>
        <v>0</v>
      </c>
      <c r="AY123" s="191">
        <f>IF($A123="",0,IF(VLOOKUP($A123,'ECM Staff time by PoF'!$B$5:$C$119,2,FALSE)="Not Applicable",VLOOKUP($A123,'ECM Staff time by PoF'!$B$5:$S$119,MATCH($AL$103, 'ECM Staff time by PoF'!$B$4:$R$4,0),FALSE),IF(ISERROR(VLOOKUP(CONCATENATE($A123,O$66),'ECM Staff time by PoF'!$A$5:$S$119,MATCH($AL$103, 'ECM Staff time by PoF'!$A$4:$R$4,0),FALSE)), 0, VLOOKUP(CONCATENATE($A123,O$66),'ECM Staff time by PoF'!$A$5:$S$119,MATCH($AL$103, 'ECM Staff time by PoF'!$A$4:$R$4,0),FALSE))))*O85</f>
        <v>0</v>
      </c>
      <c r="AZ123" s="191">
        <f>IF($A123="",0,IF(VLOOKUP($A123,'ECM Staff time by PoF'!$B$5:$C$119,2,FALSE)="Not Applicable",VLOOKUP($A123,'ECM Staff time by PoF'!$B$5:$S$119,MATCH($AL$103, 'ECM Staff time by PoF'!$B$4:$R$4,0),FALSE),IF(ISERROR(VLOOKUP(CONCATENATE($A123,P$66),'ECM Staff time by PoF'!$A$5:$S$119,MATCH($AL$103, 'ECM Staff time by PoF'!$A$4:$R$4,0),FALSE)), 0, VLOOKUP(CONCATENATE($A123,P$66),'ECM Staff time by PoF'!$A$5:$S$119,MATCH($AL$103, 'ECM Staff time by PoF'!$A$4:$R$4,0),FALSE))))*P85</f>
        <v>0</v>
      </c>
      <c r="BA123" s="191">
        <f>IF($A123="",0,IF(VLOOKUP($A123,'ECM Staff time by PoF'!$B$5:$C$119,2,FALSE)="Not Applicable",VLOOKUP($A123,'ECM Staff time by PoF'!$B$5:$S$119,MATCH($AL$103, 'ECM Staff time by PoF'!$B$4:$R$4,0),FALSE),IF(ISERROR(VLOOKUP(CONCATENATE($A123,Q$66),'ECM Staff time by PoF'!$A$5:$S$119,MATCH($AL$103, 'ECM Staff time by PoF'!$A$4:$R$4,0),FALSE)), 0, VLOOKUP(CONCATENATE($A123,Q$66),'ECM Staff time by PoF'!$A$5:$S$119,MATCH($AL$103, 'ECM Staff time by PoF'!$A$4:$R$4,0),FALSE))))*Q85</f>
        <v>0</v>
      </c>
      <c r="BB123" s="191">
        <f>IF($A123="",0,IF(VLOOKUP($A123,'ECM Staff time by PoF'!$B$5:$C$119,2,FALSE)="Not Applicable",VLOOKUP($A123,'ECM Staff time by PoF'!$B$5:$S$119,MATCH($AL$103, 'ECM Staff time by PoF'!$B$4:$R$4,0),FALSE),IF(ISERROR(VLOOKUP(CONCATENATE($A123,R$66),'ECM Staff time by PoF'!$A$5:$S$119,MATCH($AL$103, 'ECM Staff time by PoF'!$A$4:$R$4,0),FALSE)), 0, VLOOKUP(CONCATENATE($A123,R$66),'ECM Staff time by PoF'!$A$5:$S$119,MATCH($AL$103, 'ECM Staff time by PoF'!$A$4:$R$4,0),FALSE))))*R85</f>
        <v>0</v>
      </c>
      <c r="BC123" s="191">
        <f>IF($A123="",0,IF(VLOOKUP($A123,'ECM Staff time by PoF'!$B$5:$C$119,2,FALSE)="Not Applicable",VLOOKUP($A123,'ECM Staff time by PoF'!$B$5:$S$119,MATCH($AL$103, 'ECM Staff time by PoF'!$B$4:$R$4,0),FALSE),IF(ISERROR(VLOOKUP(CONCATENATE($A123,S$66),'ECM Staff time by PoF'!$A$5:$S$119,MATCH($AL$103, 'ECM Staff time by PoF'!$A$4:$R$4,0),FALSE)), 0, VLOOKUP(CONCATENATE($A123,S$66),'ECM Staff time by PoF'!$A$5:$S$119,MATCH($AL$103, 'ECM Staff time by PoF'!$A$4:$R$4,0),FALSE))))*S85</f>
        <v>0</v>
      </c>
      <c r="BD123" s="191">
        <f>IF($A123="",0,IF(VLOOKUP($A123,'ECM Staff time by PoF'!$B$5:$C$119,2,FALSE)="Not Applicable",VLOOKUP($A123,'ECM Staff time by PoF'!$B$5:$S$119,MATCH($AL$103, 'ECM Staff time by PoF'!$B$4:$R$4,0),FALSE),IF(ISERROR(VLOOKUP(CONCATENATE($A123,T$66),'ECM Staff time by PoF'!$A$5:$S$119,MATCH($AL$103, 'ECM Staff time by PoF'!$A$4:$R$4,0),FALSE)), 0, VLOOKUP(CONCATENATE($A123,T$66),'ECM Staff time by PoF'!$A$5:$S$119,MATCH($AL$103, 'ECM Staff time by PoF'!$A$4:$R$4,0),FALSE))))*T85</f>
        <v>0</v>
      </c>
      <c r="BE123" s="191">
        <f>IF($A123="",0,IF(VLOOKUP($A123,'ECM Staff time by PoF'!$B$5:$C$119,2,FALSE)="Not Applicable",VLOOKUP($A123,'ECM Staff time by PoF'!$B$5:$S$119,MATCH($AL$103, 'ECM Staff time by PoF'!$B$4:$R$4,0),FALSE),IF(ISERROR(VLOOKUP(CONCATENATE($A123,U$66),'ECM Staff time by PoF'!$A$5:$S$119,MATCH($AL$103, 'ECM Staff time by PoF'!$A$4:$R$4,0),FALSE)), 0, VLOOKUP(CONCATENATE($A123,U$66),'ECM Staff time by PoF'!$A$5:$S$119,MATCH($AL$103, 'ECM Staff time by PoF'!$A$4:$R$4,0),FALSE))))*U85</f>
        <v>0</v>
      </c>
      <c r="BF123" s="191">
        <f>IF($A123="",0,IF(VLOOKUP($A123,'ECM Staff time by PoF'!$B$5:$C$119,2,FALSE)="Not Applicable",VLOOKUP($A123,'ECM Staff time by PoF'!$B$5:$S$119,MATCH($AL$103, 'ECM Staff time by PoF'!$B$4:$R$4,0),FALSE),IF(ISERROR(VLOOKUP(CONCATENATE($A123,V$66),'ECM Staff time by PoF'!$A$5:$S$119,MATCH($AL$103, 'ECM Staff time by PoF'!$A$4:$R$4,0),FALSE)), 0, VLOOKUP(CONCATENATE($A123,V$66),'ECM Staff time by PoF'!$A$5:$S$119,MATCH($AL$103, 'ECM Staff time by PoF'!$A$4:$R$4,0),FALSE))))*V85</f>
        <v>0</v>
      </c>
      <c r="BG123" s="191">
        <f>IF($A123="",0,IF(VLOOKUP($A123,'ECM Staff time by PoF'!$B$5:$C$119,2,FALSE)="Not Applicable",VLOOKUP($A123,'ECM Staff time by PoF'!$B$5:$S$119,MATCH($AL$103, 'ECM Staff time by PoF'!$B$4:$R$4,0),FALSE),IF(ISERROR(VLOOKUP(CONCATENATE($A123,W$66),'ECM Staff time by PoF'!$A$5:$S$119,MATCH($AL$103, 'ECM Staff time by PoF'!$A$4:$R$4,0),FALSE)), 0, VLOOKUP(CONCATENATE($A123,W$66),'ECM Staff time by PoF'!$A$5:$S$119,MATCH($AL$103, 'ECM Staff time by PoF'!$A$4:$R$4,0),FALSE))))*W85</f>
        <v>0</v>
      </c>
      <c r="BH123" s="191">
        <f>IF($A123="",0,IF(VLOOKUP($A123,'ECM Staff time by PoF'!$B$5:$C$119,2,FALSE)="Not Applicable",VLOOKUP($A123,'ECM Staff time by PoF'!$B$5:$S$119,MATCH($AL$103, 'ECM Staff time by PoF'!$B$4:$R$4,0),FALSE),IF(ISERROR(VLOOKUP(CONCATENATE($A123,X$66),'ECM Staff time by PoF'!$A$5:$S$119,MATCH($AL$103, 'ECM Staff time by PoF'!$A$4:$R$4,0),FALSE)), 0, VLOOKUP(CONCATENATE($A123,X$66),'ECM Staff time by PoF'!$A$5:$S$119,MATCH($AL$103, 'ECM Staff time by PoF'!$A$4:$R$4,0),FALSE))))*X85</f>
        <v>0</v>
      </c>
      <c r="BI123" s="191">
        <f>IF($A123="",0,IF(VLOOKUP($A123,'ECM Staff time by PoF'!$B$5:$C$119,2,FALSE)="Not Applicable",VLOOKUP($A123,'ECM Staff time by PoF'!$B$5:$S$119,MATCH($AL$103, 'ECM Staff time by PoF'!$B$4:$R$4,0),FALSE),IF(ISERROR(VLOOKUP(CONCATENATE($A123,Y$66),'ECM Staff time by PoF'!$A$5:$S$119,MATCH($AL$103, 'ECM Staff time by PoF'!$A$4:$R$4,0),FALSE)), 0, VLOOKUP(CONCATENATE($A123,Y$66),'ECM Staff time by PoF'!$A$5:$S$119,MATCH($AL$103, 'ECM Staff time by PoF'!$A$4:$R$4,0),FALSE))))*Y85</f>
        <v>0</v>
      </c>
      <c r="BJ123" s="191">
        <f>IF($A123="",0,IF(VLOOKUP($A123,'ECM Staff time by PoF'!$B$5:$C$119,2,FALSE)="Not Applicable",VLOOKUP($A123,'ECM Staff time by PoF'!$B$5:$S$119,MATCH($AL$103, 'ECM Staff time by PoF'!$B$4:$R$4,0),FALSE),IF(ISERROR(VLOOKUP(CONCATENATE($A123,Z$66),'ECM Staff time by PoF'!$A$5:$S$119,MATCH($AL$103, 'ECM Staff time by PoF'!$A$4:$R$4,0),FALSE)), 0, VLOOKUP(CONCATENATE($A123,Z$66),'ECM Staff time by PoF'!$A$5:$S$119,MATCH($AL$103, 'ECM Staff time by PoF'!$A$4:$R$4,0),FALSE))))*Z85</f>
        <v>0</v>
      </c>
      <c r="BK123" s="191">
        <f>IF($A123="",0,IF(VLOOKUP($A123,'ECM Staff time by PoF'!$B$5:$C$119,2,FALSE)="Not Applicable",VLOOKUP($A123,'ECM Staff time by PoF'!$B$5:$S$119,MATCH($AL$103, 'ECM Staff time by PoF'!$B$4:$R$4,0),FALSE),IF(ISERROR(VLOOKUP(CONCATENATE($A123,AA$66),'ECM Staff time by PoF'!$A$5:$S$119,MATCH($AL$103, 'ECM Staff time by PoF'!$A$4:$R$4,0),FALSE)), 0, VLOOKUP(CONCATENATE($A123,AA$66),'ECM Staff time by PoF'!$A$5:$S$119,MATCH($AL$103, 'ECM Staff time by PoF'!$A$4:$R$4,0),FALSE))))*AA85</f>
        <v>0</v>
      </c>
      <c r="BL123" s="191">
        <f>IF($A123="",0,IF(VLOOKUP($A123,'ECM Staff time by PoF'!$B$5:$C$119,2,FALSE)="Not Applicable",VLOOKUP($A123,'ECM Staff time by PoF'!$B$5:$S$119,MATCH($AL$103, 'ECM Staff time by PoF'!$B$4:$R$4,0),FALSE),IF(ISERROR(VLOOKUP(CONCATENATE($A123,AB$66),'ECM Staff time by PoF'!$A$5:$S$119,MATCH($AL$103, 'ECM Staff time by PoF'!$A$4:$R$4,0),FALSE)), 0, VLOOKUP(CONCATENATE($A123,AB$66),'ECM Staff time by PoF'!$A$5:$S$119,MATCH($AL$103, 'ECM Staff time by PoF'!$A$4:$R$4,0),FALSE))))*AB85</f>
        <v>0</v>
      </c>
      <c r="BM123" s="191">
        <f>IF($A123="",0,IF(VLOOKUP($A123,'ECM Staff time by PoF'!$B$5:$C$119,2,FALSE)="Not Applicable",VLOOKUP($A123,'ECM Staff time by PoF'!$B$5:$S$119,MATCH($AL$103, 'ECM Staff time by PoF'!$B$4:$R$4,0),FALSE),IF(ISERROR(VLOOKUP(CONCATENATE($A123,AC$66),'ECM Staff time by PoF'!$A$5:$S$119,MATCH($AL$103, 'ECM Staff time by PoF'!$A$4:$R$4,0),FALSE)), 0, VLOOKUP(CONCATENATE($A123,AC$66),'ECM Staff time by PoF'!$A$5:$S$119,MATCH($AL$103, 'ECM Staff time by PoF'!$A$4:$R$4,0),FALSE))))*AC85</f>
        <v>0</v>
      </c>
      <c r="BN123" s="191">
        <f>IF($A123="",0,IF(VLOOKUP($A123,'ECM Staff time by PoF'!$B$5:$C$119,2,FALSE)="Not Applicable",VLOOKUP($A123,'ECM Staff time by PoF'!$B$5:$S$119,MATCH($AL$103, 'ECM Staff time by PoF'!$B$4:$R$4,0),FALSE),IF(ISERROR(VLOOKUP(CONCATENATE($A123,AD$66),'ECM Staff time by PoF'!$A$5:$S$119,MATCH($AL$103, 'ECM Staff time by PoF'!$A$4:$R$4,0),FALSE)), 0, VLOOKUP(CONCATENATE($A123,AD$66),'ECM Staff time by PoF'!$A$5:$S$119,MATCH($AL$103, 'ECM Staff time by PoF'!$A$4:$R$4,0),FALSE))))*AD85</f>
        <v>0</v>
      </c>
      <c r="BO123" s="191">
        <f>IF($A123="",0,IF(VLOOKUP($A123,'ECM Staff time by PoF'!$B$5:$C$119,2,FALSE)="Not Applicable",VLOOKUP($A123,'ECM Staff time by PoF'!$B$5:$S$119,MATCH($AL$103, 'ECM Staff time by PoF'!$B$4:$R$4,0),FALSE),IF(ISERROR(VLOOKUP(CONCATENATE($A123,AE$66),'ECM Staff time by PoF'!$A$5:$S$119,MATCH($AL$103, 'ECM Staff time by PoF'!$A$4:$R$4,0),FALSE)), 0, VLOOKUP(CONCATENATE($A123,AE$66),'ECM Staff time by PoF'!$A$5:$S$119,MATCH($AL$103, 'ECM Staff time by PoF'!$A$4:$R$4,0),FALSE))))*AE85</f>
        <v>0</v>
      </c>
      <c r="BP123" s="191">
        <f>IF($A123="",0,IF(VLOOKUP($A123,'ECM Staff time by PoF'!$B$5:$C$119,2,FALSE)="Not Applicable",VLOOKUP($A123,'ECM Staff time by PoF'!$B$5:$S$119,MATCH($AL$103, 'ECM Staff time by PoF'!$B$4:$R$4,0),FALSE),IF(ISERROR(VLOOKUP(CONCATENATE($A123,AF$66),'ECM Staff time by PoF'!$A$5:$S$119,MATCH($AL$103, 'ECM Staff time by PoF'!$A$4:$R$4,0),FALSE)), 0, VLOOKUP(CONCATENATE($A123,AF$66),'ECM Staff time by PoF'!$A$5:$S$119,MATCH($AL$103, 'ECM Staff time by PoF'!$A$4:$R$4,0),FALSE))))*AF85</f>
        <v>0</v>
      </c>
      <c r="BQ123" s="191">
        <f>IF($A123="",0,IF(VLOOKUP($A123,'ECM Staff time by PoF'!$B$5:$C$119,2,FALSE)="Not Applicable",VLOOKUP($A123,'ECM Staff time by PoF'!$B$5:$S$119,MATCH($AL$103, 'ECM Staff time by PoF'!$B$4:$R$4,0),FALSE),IF(ISERROR(VLOOKUP(CONCATENATE($A123,AG$66),'ECM Staff time by PoF'!$A$5:$S$119,MATCH($AL$103, 'ECM Staff time by PoF'!$A$4:$R$4,0),FALSE)), 0, VLOOKUP(CONCATENATE($A123,AG$66),'ECM Staff time by PoF'!$A$5:$S$119,MATCH($AL$103, 'ECM Staff time by PoF'!$A$4:$R$4,0),FALSE))))*AG85</f>
        <v>0</v>
      </c>
      <c r="BR123" s="191">
        <f>IF($A123="",0,IF(VLOOKUP($A123,'ECM Staff time by PoF'!$B$5:$C$119,2,FALSE)="Not Applicable",VLOOKUP($A123,'ECM Staff time by PoF'!$B$5:$S$119,MATCH($AL$103, 'ECM Staff time by PoF'!$B$4:$R$4,0),FALSE),IF(ISERROR(VLOOKUP(CONCATENATE($A123,AH$66),'ECM Staff time by PoF'!$A$5:$S$119,MATCH($AL$103, 'ECM Staff time by PoF'!$A$4:$R$4,0),FALSE)), 0, VLOOKUP(CONCATENATE($A123,AH$66),'ECM Staff time by PoF'!$A$5:$S$119,MATCH($AL$103, 'ECM Staff time by PoF'!$A$4:$R$4,0),FALSE))))*AH85</f>
        <v>0</v>
      </c>
      <c r="BS123" s="191">
        <f>IF($A123="",0,IF(VLOOKUP($A123,'ECM Staff time by PoF'!$B$5:$C$119,2,FALSE)="Not Applicable",VLOOKUP($A123,'ECM Staff time by PoF'!$B$5:$S$119,MATCH($AL$103, 'ECM Staff time by PoF'!$B$4:$R$4,0),FALSE),IF(ISERROR(VLOOKUP(CONCATENATE($A123,AI$66),'ECM Staff time by PoF'!$A$5:$S$119,MATCH($AL$103, 'ECM Staff time by PoF'!$A$4:$R$4,0),FALSE)), 0, VLOOKUP(CONCATENATE($A123,AI$66),'ECM Staff time by PoF'!$A$5:$S$119,MATCH($AL$103, 'ECM Staff time by PoF'!$A$4:$R$4,0),FALSE))))*AI85</f>
        <v>0</v>
      </c>
      <c r="BT123" s="191">
        <f>IF($A123="",0,IF(VLOOKUP($A123,'ECM Staff time by PoF'!$B$5:$C$119,2,FALSE)="Not Applicable",VLOOKUP($A123,'ECM Staff time by PoF'!$B$5:$S$119,MATCH($AL$103, 'ECM Staff time by PoF'!$B$4:$R$4,0),FALSE),IF(ISERROR(VLOOKUP(CONCATENATE($A123,AJ$66),'ECM Staff time by PoF'!$A$5:$S$119,MATCH($AL$103, 'ECM Staff time by PoF'!$A$4:$R$4,0),FALSE)), 0, VLOOKUP(CONCATENATE($A123,AJ$66),'ECM Staff time by PoF'!$A$5:$S$119,MATCH($AL$103, 'ECM Staff time by PoF'!$A$4:$R$4,0),FALSE))))*AJ85</f>
        <v>0</v>
      </c>
      <c r="BU123" s="191">
        <f>IF($A123="",0,IF(VLOOKUP($A123,'ECM Staff time by PoF'!$B$5:$C$119,2,FALSE)="Not Applicable",VLOOKUP($A123,'ECM Staff time by PoF'!$B$5:$S$119,MATCH($AL$103, 'ECM Staff time by PoF'!$B$4:$R$4,0),FALSE),IF(ISERROR(VLOOKUP(CONCATENATE($A123,AK$66),'ECM Staff time by PoF'!$A$5:$S$119,MATCH($AL$103, 'ECM Staff time by PoF'!$A$4:$R$4,0),FALSE)), 0, VLOOKUP(CONCATENATE($A123,AK$66),'ECM Staff time by PoF'!$A$5:$S$119,MATCH($AL$103, 'ECM Staff time by PoF'!$A$4:$R$4,0),FALSE))))*AK85</f>
        <v>0</v>
      </c>
      <c r="BV123" s="191">
        <f>IF($A123="",0,IF(VLOOKUP($A123,'ECM Staff time by PoF'!$B$5:$C$119,2,FALSE)="Not Applicable",VLOOKUP($A123,'ECM Staff time by PoF'!$B$5:$S$119,MATCH($BV$103, 'ECM Staff time by PoF'!$B$4:$R$4,0),FALSE),IF(ISERROR(VLOOKUP(CONCATENATE($A123,B$66),'ECM Staff time by PoF'!$A$5:$S$119,MATCH($BV$103, 'ECM Staff time by PoF'!$A$4:$R$4,0),FALSE)), 0, VLOOKUP(CONCATENATE($A123,B$66),'ECM Staff time by PoF'!$A$5:$S$119,MATCH($BV$103, 'ECM Staff time by PoF'!$A$4:$R$4,0),FALSE))))*B85</f>
        <v>0</v>
      </c>
      <c r="BW123" s="191">
        <f>IF($A123="",0,IF(VLOOKUP($A123,'ECM Staff time by PoF'!$B$5:$C$119,2,FALSE)="Not Applicable",VLOOKUP($A123,'ECM Staff time by PoF'!$B$5:$S$119,MATCH($BV$103, 'ECM Staff time by PoF'!$B$4:$R$4,0),FALSE),IF(ISERROR(VLOOKUP(CONCATENATE($A123,C$66),'ECM Staff time by PoF'!$A$5:$S$119,MATCH($BV$103, 'ECM Staff time by PoF'!$A$4:$R$4,0),FALSE)), 0, VLOOKUP(CONCATENATE($A123,C$66),'ECM Staff time by PoF'!$A$5:$S$119,MATCH($BV$103, 'ECM Staff time by PoF'!$A$4:$R$4,0),FALSE))))*C85</f>
        <v>0</v>
      </c>
      <c r="BX123" s="191">
        <f>IF($A123="",0,IF(VLOOKUP($A123,'ECM Staff time by PoF'!$B$5:$C$119,2,FALSE)="Not Applicable",VLOOKUP($A123,'ECM Staff time by PoF'!$B$5:$S$119,MATCH($BV$103, 'ECM Staff time by PoF'!$B$4:$R$4,0),FALSE),IF(ISERROR(VLOOKUP(CONCATENATE($A123,D$66),'ECM Staff time by PoF'!$A$5:$S$119,MATCH($BV$103, 'ECM Staff time by PoF'!$A$4:$R$4,0),FALSE)), 0, VLOOKUP(CONCATENATE($A123,D$66),'ECM Staff time by PoF'!$A$5:$S$119,MATCH($BV$103, 'ECM Staff time by PoF'!$A$4:$R$4,0),FALSE))))*D85</f>
        <v>0</v>
      </c>
      <c r="BY123" s="191">
        <f>IF($A123="",0,IF(VLOOKUP($A123,'ECM Staff time by PoF'!$B$5:$C$119,2,FALSE)="Not Applicable",VLOOKUP($A123,'ECM Staff time by PoF'!$B$5:$S$119,MATCH($BV$103, 'ECM Staff time by PoF'!$B$4:$R$4,0),FALSE),IF(ISERROR(VLOOKUP(CONCATENATE($A123,E$66),'ECM Staff time by PoF'!$A$5:$S$119,MATCH($BV$103, 'ECM Staff time by PoF'!$A$4:$R$4,0),FALSE)), 0, VLOOKUP(CONCATENATE($A123,E$66),'ECM Staff time by PoF'!$A$5:$S$119,MATCH($BV$103, 'ECM Staff time by PoF'!$A$4:$R$4,0),FALSE))))*E85</f>
        <v>0</v>
      </c>
      <c r="BZ123" s="191">
        <f>IF($A123="",0,IF(VLOOKUP($A123,'ECM Staff time by PoF'!$B$5:$C$119,2,FALSE)="Not Applicable",VLOOKUP($A123,'ECM Staff time by PoF'!$B$5:$S$119,MATCH($BV$103, 'ECM Staff time by PoF'!$B$4:$R$4,0),FALSE),IF(ISERROR(VLOOKUP(CONCATENATE($A123,F$66),'ECM Staff time by PoF'!$A$5:$S$119,MATCH($BV$103, 'ECM Staff time by PoF'!$A$4:$R$4,0),FALSE)), 0, VLOOKUP(CONCATENATE($A123,F$66),'ECM Staff time by PoF'!$A$5:$S$119,MATCH($BV$103, 'ECM Staff time by PoF'!$A$4:$R$4,0),FALSE))))*F85</f>
        <v>0</v>
      </c>
      <c r="CA123" s="191">
        <f>IF($A123="",0,IF(VLOOKUP($A123,'ECM Staff time by PoF'!$B$5:$C$119,2,FALSE)="Not Applicable",VLOOKUP($A123,'ECM Staff time by PoF'!$B$5:$S$119,MATCH($BV$103, 'ECM Staff time by PoF'!$B$4:$R$4,0),FALSE),IF(ISERROR(VLOOKUP(CONCATENATE($A123,G$66),'ECM Staff time by PoF'!$A$5:$S$119,MATCH($BV$103, 'ECM Staff time by PoF'!$A$4:$R$4,0),FALSE)), 0, VLOOKUP(CONCATENATE($A123,G$66),'ECM Staff time by PoF'!$A$5:$S$119,MATCH($BV$103, 'ECM Staff time by PoF'!$A$4:$R$4,0),FALSE))))*G85</f>
        <v>0</v>
      </c>
      <c r="CB123" s="191">
        <f>IF($A123="",0,IF(VLOOKUP($A123,'ECM Staff time by PoF'!$B$5:$C$119,2,FALSE)="Not Applicable",VLOOKUP($A123,'ECM Staff time by PoF'!$B$5:$S$119,MATCH($BV$103, 'ECM Staff time by PoF'!$B$4:$R$4,0),FALSE),IF(ISERROR(VLOOKUP(CONCATENATE($A123,H$66),'ECM Staff time by PoF'!$A$5:$S$119,MATCH($BV$103, 'ECM Staff time by PoF'!$A$4:$R$4,0),FALSE)), 0, VLOOKUP(CONCATENATE($A123,H$66),'ECM Staff time by PoF'!$A$5:$S$119,MATCH($BV$103, 'ECM Staff time by PoF'!$A$4:$R$4,0),FALSE))))*H85</f>
        <v>0</v>
      </c>
      <c r="CC123" s="191">
        <f>IF($A123="",0,IF(VLOOKUP($A123,'ECM Staff time by PoF'!$B$5:$C$119,2,FALSE)="Not Applicable",VLOOKUP($A123,'ECM Staff time by PoF'!$B$5:$S$119,MATCH($BV$103, 'ECM Staff time by PoF'!$B$4:$R$4,0),FALSE),IF(ISERROR(VLOOKUP(CONCATENATE($A123,I$66),'ECM Staff time by PoF'!$A$5:$S$119,MATCH($BV$103, 'ECM Staff time by PoF'!$A$4:$R$4,0),FALSE)), 0, VLOOKUP(CONCATENATE($A123,I$66),'ECM Staff time by PoF'!$A$5:$S$119,MATCH($BV$103, 'ECM Staff time by PoF'!$A$4:$R$4,0),FALSE))))*I85</f>
        <v>0</v>
      </c>
      <c r="CD123" s="191">
        <f>IF($A123="",0,IF(VLOOKUP($A123,'ECM Staff time by PoF'!$B$5:$C$119,2,FALSE)="Not Applicable",VLOOKUP($A123,'ECM Staff time by PoF'!$B$5:$S$119,MATCH($BV$103, 'ECM Staff time by PoF'!$B$4:$R$4,0),FALSE),IF(ISERROR(VLOOKUP(CONCATENATE($A123,J$66),'ECM Staff time by PoF'!$A$5:$S$119,MATCH($BV$103, 'ECM Staff time by PoF'!$A$4:$R$4,0),FALSE)), 0, VLOOKUP(CONCATENATE($A123,J$66),'ECM Staff time by PoF'!$A$5:$S$119,MATCH($BV$103, 'ECM Staff time by PoF'!$A$4:$R$4,0),FALSE))))*J85</f>
        <v>0</v>
      </c>
      <c r="CE123" s="191">
        <f>IF($A123="",0,IF(VLOOKUP($A123,'ECM Staff time by PoF'!$B$5:$C$119,2,FALSE)="Not Applicable",VLOOKUP($A123,'ECM Staff time by PoF'!$B$5:$S$119,MATCH($BV$103, 'ECM Staff time by PoF'!$B$4:$R$4,0),FALSE),IF(ISERROR(VLOOKUP(CONCATENATE($A123,K$66),'ECM Staff time by PoF'!$A$5:$S$119,MATCH($BV$103, 'ECM Staff time by PoF'!$A$4:$R$4,0),FALSE)), 0, VLOOKUP(CONCATENATE($A123,K$66),'ECM Staff time by PoF'!$A$5:$S$119,MATCH($BV$103, 'ECM Staff time by PoF'!$A$4:$R$4,0),FALSE))))*K85</f>
        <v>0</v>
      </c>
      <c r="CF123" s="191">
        <f>IF($A123="",0,IF(VLOOKUP($A123,'ECM Staff time by PoF'!$B$5:$C$119,2,FALSE)="Not Applicable",VLOOKUP($A123,'ECM Staff time by PoF'!$B$5:$S$119,MATCH($BV$103, 'ECM Staff time by PoF'!$B$4:$R$4,0),FALSE),IF(ISERROR(VLOOKUP(CONCATENATE($A123,L$66),'ECM Staff time by PoF'!$A$5:$S$119,MATCH($BV$103, 'ECM Staff time by PoF'!$A$4:$R$4,0),FALSE)), 0, VLOOKUP(CONCATENATE($A123,L$66),'ECM Staff time by PoF'!$A$5:$S$119,MATCH($BV$103, 'ECM Staff time by PoF'!$A$4:$R$4,0),FALSE))))*L85</f>
        <v>0</v>
      </c>
      <c r="CG123" s="191">
        <f>IF($A123="",0,IF(VLOOKUP($A123,'ECM Staff time by PoF'!$B$5:$C$119,2,FALSE)="Not Applicable",VLOOKUP($A123,'ECM Staff time by PoF'!$B$5:$S$119,MATCH($BV$103, 'ECM Staff time by PoF'!$B$4:$R$4,0),FALSE),IF(ISERROR(VLOOKUP(CONCATENATE($A123,M$66),'ECM Staff time by PoF'!$A$5:$S$119,MATCH($BV$103, 'ECM Staff time by PoF'!$A$4:$R$4,0),FALSE)), 0, VLOOKUP(CONCATENATE($A123,M$66),'ECM Staff time by PoF'!$A$5:$S$119,MATCH($BV$103, 'ECM Staff time by PoF'!$A$4:$R$4,0),FALSE))))*M85</f>
        <v>0</v>
      </c>
      <c r="CH123" s="191">
        <f>IF($A123="",0,IF(VLOOKUP($A123,'ECM Staff time by PoF'!$B$5:$C$119,2,FALSE)="Not Applicable",VLOOKUP($A123,'ECM Staff time by PoF'!$B$5:$S$119,MATCH($BV$103, 'ECM Staff time by PoF'!$B$4:$R$4,0),FALSE),IF(ISERROR(VLOOKUP(CONCATENATE($A123,N$66),'ECM Staff time by PoF'!$A$5:$S$119,MATCH($BV$103, 'ECM Staff time by PoF'!$A$4:$R$4,0),FALSE)), 0, VLOOKUP(CONCATENATE($A123,N$66),'ECM Staff time by PoF'!$A$5:$S$119,MATCH($BV$103, 'ECM Staff time by PoF'!$A$4:$R$4,0),FALSE))))*N85</f>
        <v>0</v>
      </c>
      <c r="CI123" s="191">
        <f>IF($A123="",0,IF(VLOOKUP($A123,'ECM Staff time by PoF'!$B$5:$C$119,2,FALSE)="Not Applicable",VLOOKUP($A123,'ECM Staff time by PoF'!$B$5:$S$119,MATCH($BV$103, 'ECM Staff time by PoF'!$B$4:$R$4,0),FALSE),IF(ISERROR(VLOOKUP(CONCATENATE($A123,O$66),'ECM Staff time by PoF'!$A$5:$S$119,MATCH($BV$103, 'ECM Staff time by PoF'!$A$4:$R$4,0),FALSE)), 0, VLOOKUP(CONCATENATE($A123,O$66),'ECM Staff time by PoF'!$A$5:$S$119,MATCH($BV$103, 'ECM Staff time by PoF'!$A$4:$R$4,0),FALSE))))*O85</f>
        <v>0</v>
      </c>
      <c r="CJ123" s="191">
        <f>IF($A123="",0,IF(VLOOKUP($A123,'ECM Staff time by PoF'!$B$5:$C$119,2,FALSE)="Not Applicable",VLOOKUP($A123,'ECM Staff time by PoF'!$B$5:$S$119,MATCH($BV$103, 'ECM Staff time by PoF'!$B$4:$R$4,0),FALSE),IF(ISERROR(VLOOKUP(CONCATENATE($A123,P$66),'ECM Staff time by PoF'!$A$5:$S$119,MATCH($BV$103, 'ECM Staff time by PoF'!$A$4:$R$4,0),FALSE)), 0, VLOOKUP(CONCATENATE($A123,P$66),'ECM Staff time by PoF'!$A$5:$S$119,MATCH($BV$103, 'ECM Staff time by PoF'!$A$4:$R$4,0),FALSE))))*P85</f>
        <v>0</v>
      </c>
      <c r="CK123" s="191">
        <f>IF($A123="",0,IF(VLOOKUP($A123,'ECM Staff time by PoF'!$B$5:$C$119,2,FALSE)="Not Applicable",VLOOKUP($A123,'ECM Staff time by PoF'!$B$5:$S$119,MATCH($BV$103, 'ECM Staff time by PoF'!$B$4:$R$4,0),FALSE),IF(ISERROR(VLOOKUP(CONCATENATE($A123,Q$66),'ECM Staff time by PoF'!$A$5:$S$119,MATCH($BV$103, 'ECM Staff time by PoF'!$A$4:$R$4,0),FALSE)), 0, VLOOKUP(CONCATENATE($A123,Q$66),'ECM Staff time by PoF'!$A$5:$S$119,MATCH($BV$103, 'ECM Staff time by PoF'!$A$4:$R$4,0),FALSE))))*Q85</f>
        <v>0</v>
      </c>
      <c r="CL123" s="191">
        <f>IF($A123="",0,IF(VLOOKUP($A123,'ECM Staff time by PoF'!$B$5:$C$119,2,FALSE)="Not Applicable",VLOOKUP($A123,'ECM Staff time by PoF'!$B$5:$S$119,MATCH($BV$103, 'ECM Staff time by PoF'!$B$4:$R$4,0),FALSE),IF(ISERROR(VLOOKUP(CONCATENATE($A123,R$66),'ECM Staff time by PoF'!$A$5:$S$119,MATCH($BV$103, 'ECM Staff time by PoF'!$A$4:$R$4,0),FALSE)), 0, VLOOKUP(CONCATENATE($A123,R$66),'ECM Staff time by PoF'!$A$5:$S$119,MATCH($BV$103, 'ECM Staff time by PoF'!$A$4:$R$4,0),FALSE))))*R85</f>
        <v>0</v>
      </c>
      <c r="CM123" s="191">
        <f>IF($A123="",0,IF(VLOOKUP($A123,'ECM Staff time by PoF'!$B$5:$C$119,2,FALSE)="Not Applicable",VLOOKUP($A123,'ECM Staff time by PoF'!$B$5:$S$119,MATCH($BV$103, 'ECM Staff time by PoF'!$B$4:$R$4,0),FALSE),IF(ISERROR(VLOOKUP(CONCATENATE($A123,S$66),'ECM Staff time by PoF'!$A$5:$S$119,MATCH($BV$103, 'ECM Staff time by PoF'!$A$4:$R$4,0),FALSE)), 0, VLOOKUP(CONCATENATE($A123,S$66),'ECM Staff time by PoF'!$A$5:$S$119,MATCH($BV$103, 'ECM Staff time by PoF'!$A$4:$R$4,0),FALSE))))*S85</f>
        <v>0</v>
      </c>
      <c r="CN123" s="191">
        <f>IF($A123="",0,IF(VLOOKUP($A123,'ECM Staff time by PoF'!$B$5:$C$119,2,FALSE)="Not Applicable",VLOOKUP($A123,'ECM Staff time by PoF'!$B$5:$S$119,MATCH($BV$103, 'ECM Staff time by PoF'!$B$4:$R$4,0),FALSE),IF(ISERROR(VLOOKUP(CONCATENATE($A123,T$66),'ECM Staff time by PoF'!$A$5:$S$119,MATCH($BV$103, 'ECM Staff time by PoF'!$A$4:$R$4,0),FALSE)), 0, VLOOKUP(CONCATENATE($A123,T$66),'ECM Staff time by PoF'!$A$5:$S$119,MATCH($BV$103, 'ECM Staff time by PoF'!$A$4:$R$4,0),FALSE))))*T85</f>
        <v>0</v>
      </c>
      <c r="CO123" s="191">
        <f>IF($A123="",0,IF(VLOOKUP($A123,'ECM Staff time by PoF'!$B$5:$C$119,2,FALSE)="Not Applicable",VLOOKUP($A123,'ECM Staff time by PoF'!$B$5:$S$119,MATCH($BV$103, 'ECM Staff time by PoF'!$B$4:$R$4,0),FALSE),IF(ISERROR(VLOOKUP(CONCATENATE($A123,U$66),'ECM Staff time by PoF'!$A$5:$S$119,MATCH($BV$103, 'ECM Staff time by PoF'!$A$4:$R$4,0),FALSE)), 0, VLOOKUP(CONCATENATE($A123,U$66),'ECM Staff time by PoF'!$A$5:$S$119,MATCH($BV$103, 'ECM Staff time by PoF'!$A$4:$R$4,0),FALSE))))*U85</f>
        <v>0</v>
      </c>
      <c r="CP123" s="191">
        <f>IF($A123="",0,IF(VLOOKUP($A123,'ECM Staff time by PoF'!$B$5:$C$119,2,FALSE)="Not Applicable",VLOOKUP($A123,'ECM Staff time by PoF'!$B$5:$S$119,MATCH($BV$103, 'ECM Staff time by PoF'!$B$4:$R$4,0),FALSE),IF(ISERROR(VLOOKUP(CONCATENATE($A123,V$66),'ECM Staff time by PoF'!$A$5:$S$119,MATCH($BV$103, 'ECM Staff time by PoF'!$A$4:$R$4,0),FALSE)), 0, VLOOKUP(CONCATENATE($A123,V$66),'ECM Staff time by PoF'!$A$5:$S$119,MATCH($BV$103, 'ECM Staff time by PoF'!$A$4:$R$4,0),FALSE))))*V85</f>
        <v>0</v>
      </c>
      <c r="CQ123" s="191">
        <f>IF($A123="",0,IF(VLOOKUP($A123,'ECM Staff time by PoF'!$B$5:$C$119,2,FALSE)="Not Applicable",VLOOKUP($A123,'ECM Staff time by PoF'!$B$5:$S$119,MATCH($BV$103, 'ECM Staff time by PoF'!$B$4:$R$4,0),FALSE),IF(ISERROR(VLOOKUP(CONCATENATE($A123,W$66),'ECM Staff time by PoF'!$A$5:$S$119,MATCH($BV$103, 'ECM Staff time by PoF'!$A$4:$R$4,0),FALSE)), 0, VLOOKUP(CONCATENATE($A123,W$66),'ECM Staff time by PoF'!$A$5:$S$119,MATCH($BV$103, 'ECM Staff time by PoF'!$A$4:$R$4,0),FALSE))))*W85</f>
        <v>0</v>
      </c>
      <c r="CR123" s="191">
        <f>IF($A123="",0,IF(VLOOKUP($A123,'ECM Staff time by PoF'!$B$5:$C$119,2,FALSE)="Not Applicable",VLOOKUP($A123,'ECM Staff time by PoF'!$B$5:$S$119,MATCH($BV$103, 'ECM Staff time by PoF'!$B$4:$R$4,0),FALSE),IF(ISERROR(VLOOKUP(CONCATENATE($A123,X$66),'ECM Staff time by PoF'!$A$5:$S$119,MATCH($BV$103, 'ECM Staff time by PoF'!$A$4:$R$4,0),FALSE)), 0, VLOOKUP(CONCATENATE($A123,X$66),'ECM Staff time by PoF'!$A$5:$S$119,MATCH($BV$103, 'ECM Staff time by PoF'!$A$4:$R$4,0),FALSE))))*X85</f>
        <v>0</v>
      </c>
      <c r="CS123" s="191">
        <f>IF($A123="",0,IF(VLOOKUP($A123,'ECM Staff time by PoF'!$B$5:$C$119,2,FALSE)="Not Applicable",VLOOKUP($A123,'ECM Staff time by PoF'!$B$5:$S$119,MATCH($BV$103, 'ECM Staff time by PoF'!$B$4:$R$4,0),FALSE),IF(ISERROR(VLOOKUP(CONCATENATE($A123,Y$66),'ECM Staff time by PoF'!$A$5:$S$119,MATCH($BV$103, 'ECM Staff time by PoF'!$A$4:$R$4,0),FALSE)), 0, VLOOKUP(CONCATENATE($A123,Y$66),'ECM Staff time by PoF'!$A$5:$S$119,MATCH($BV$103, 'ECM Staff time by PoF'!$A$4:$R$4,0),FALSE))))*Y85</f>
        <v>0</v>
      </c>
      <c r="CT123" s="191">
        <f>IF($A123="",0,IF(VLOOKUP($A123,'ECM Staff time by PoF'!$B$5:$C$119,2,FALSE)="Not Applicable",VLOOKUP($A123,'ECM Staff time by PoF'!$B$5:$S$119,MATCH($BV$103, 'ECM Staff time by PoF'!$B$4:$R$4,0),FALSE),IF(ISERROR(VLOOKUP(CONCATENATE($A123,Z$66),'ECM Staff time by PoF'!$A$5:$S$119,MATCH($BV$103, 'ECM Staff time by PoF'!$A$4:$R$4,0),FALSE)), 0, VLOOKUP(CONCATENATE($A123,Z$66),'ECM Staff time by PoF'!$A$5:$S$119,MATCH($BV$103, 'ECM Staff time by PoF'!$A$4:$R$4,0),FALSE))))*Z85</f>
        <v>0</v>
      </c>
      <c r="CU123" s="191">
        <f>IF($A123="",0,IF(VLOOKUP($A123,'ECM Staff time by PoF'!$B$5:$C$119,2,FALSE)="Not Applicable",VLOOKUP($A123,'ECM Staff time by PoF'!$B$5:$S$119,MATCH($BV$103, 'ECM Staff time by PoF'!$B$4:$R$4,0),FALSE),IF(ISERROR(VLOOKUP(CONCATENATE($A123,AA$66),'ECM Staff time by PoF'!$A$5:$S$119,MATCH($BV$103, 'ECM Staff time by PoF'!$A$4:$R$4,0),FALSE)), 0, VLOOKUP(CONCATENATE($A123,AA$66),'ECM Staff time by PoF'!$A$5:$S$119,MATCH($BV$103, 'ECM Staff time by PoF'!$A$4:$R$4,0),FALSE))))*AA85</f>
        <v>0</v>
      </c>
      <c r="CV123" s="191">
        <f>IF($A123="",0,IF(VLOOKUP($A123,'ECM Staff time by PoF'!$B$5:$C$119,2,FALSE)="Not Applicable",VLOOKUP($A123,'ECM Staff time by PoF'!$B$5:$S$119,MATCH($BV$103, 'ECM Staff time by PoF'!$B$4:$R$4,0),FALSE),IF(ISERROR(VLOOKUP(CONCATENATE($A123,AB$66),'ECM Staff time by PoF'!$A$5:$S$119,MATCH($BV$103, 'ECM Staff time by PoF'!$A$4:$R$4,0),FALSE)), 0, VLOOKUP(CONCATENATE($A123,AB$66),'ECM Staff time by PoF'!$A$5:$S$119,MATCH($BV$103, 'ECM Staff time by PoF'!$A$4:$R$4,0),FALSE))))*AB85</f>
        <v>0</v>
      </c>
      <c r="CW123" s="191">
        <f>IF($A123="",0,IF(VLOOKUP($A123,'ECM Staff time by PoF'!$B$5:$C$119,2,FALSE)="Not Applicable",VLOOKUP($A123,'ECM Staff time by PoF'!$B$5:$S$119,MATCH($BV$103, 'ECM Staff time by PoF'!$B$4:$R$4,0),FALSE),IF(ISERROR(VLOOKUP(CONCATENATE($A123,AC$66),'ECM Staff time by PoF'!$A$5:$S$119,MATCH($BV$103, 'ECM Staff time by PoF'!$A$4:$R$4,0),FALSE)), 0, VLOOKUP(CONCATENATE($A123,AC$66),'ECM Staff time by PoF'!$A$5:$S$119,MATCH($BV$103, 'ECM Staff time by PoF'!$A$4:$R$4,0),FALSE))))*AC85</f>
        <v>0</v>
      </c>
      <c r="CX123" s="191">
        <f>IF($A123="",0,IF(VLOOKUP($A123,'ECM Staff time by PoF'!$B$5:$C$119,2,FALSE)="Not Applicable",VLOOKUP($A123,'ECM Staff time by PoF'!$B$5:$S$119,MATCH($BV$103, 'ECM Staff time by PoF'!$B$4:$R$4,0),FALSE),IF(ISERROR(VLOOKUP(CONCATENATE($A123,AD$66),'ECM Staff time by PoF'!$A$5:$S$119,MATCH($BV$103, 'ECM Staff time by PoF'!$A$4:$R$4,0),FALSE)), 0, VLOOKUP(CONCATENATE($A123,AD$66),'ECM Staff time by PoF'!$A$5:$S$119,MATCH($BV$103, 'ECM Staff time by PoF'!$A$4:$R$4,0),FALSE))))*AD85</f>
        <v>0</v>
      </c>
      <c r="CY123" s="191">
        <f>IF($A123="",0,IF(VLOOKUP($A123,'ECM Staff time by PoF'!$B$5:$C$119,2,FALSE)="Not Applicable",VLOOKUP($A123,'ECM Staff time by PoF'!$B$5:$S$119,MATCH($BV$103, 'ECM Staff time by PoF'!$B$4:$R$4,0),FALSE),IF(ISERROR(VLOOKUP(CONCATENATE($A123,AE$66),'ECM Staff time by PoF'!$A$5:$S$119,MATCH($BV$103, 'ECM Staff time by PoF'!$A$4:$R$4,0),FALSE)), 0, VLOOKUP(CONCATENATE($A123,AE$66),'ECM Staff time by PoF'!$A$5:$S$119,MATCH($BV$103, 'ECM Staff time by PoF'!$A$4:$R$4,0),FALSE))))*AE85</f>
        <v>0</v>
      </c>
      <c r="CZ123" s="191">
        <f>IF($A123="",0,IF(VLOOKUP($A123,'ECM Staff time by PoF'!$B$5:$C$119,2,FALSE)="Not Applicable",VLOOKUP($A123,'ECM Staff time by PoF'!$B$5:$S$119,MATCH($BV$103, 'ECM Staff time by PoF'!$B$4:$R$4,0),FALSE),IF(ISERROR(VLOOKUP(CONCATENATE($A123,AF$66),'ECM Staff time by PoF'!$A$5:$S$119,MATCH($BV$103, 'ECM Staff time by PoF'!$A$4:$R$4,0),FALSE)), 0, VLOOKUP(CONCATENATE($A123,AF$66),'ECM Staff time by PoF'!$A$5:$S$119,MATCH($BV$103, 'ECM Staff time by PoF'!$A$4:$R$4,0),FALSE))))*AF85</f>
        <v>0</v>
      </c>
      <c r="DA123" s="191">
        <f>IF($A123="",0,IF(VLOOKUP($A123,'ECM Staff time by PoF'!$B$5:$C$119,2,FALSE)="Not Applicable",VLOOKUP($A123,'ECM Staff time by PoF'!$B$5:$S$119,MATCH($BV$103, 'ECM Staff time by PoF'!$B$4:$R$4,0),FALSE),IF(ISERROR(VLOOKUP(CONCATENATE($A123,AG$66),'ECM Staff time by PoF'!$A$5:$S$119,MATCH($BV$103, 'ECM Staff time by PoF'!$A$4:$R$4,0),FALSE)), 0, VLOOKUP(CONCATENATE($A123,AG$66),'ECM Staff time by PoF'!$A$5:$S$119,MATCH($BV$103, 'ECM Staff time by PoF'!$A$4:$R$4,0),FALSE))))*AG85</f>
        <v>0</v>
      </c>
      <c r="DB123" s="191">
        <f>IF($A123="",0,IF(VLOOKUP($A123,'ECM Staff time by PoF'!$B$5:$C$119,2,FALSE)="Not Applicable",VLOOKUP($A123,'ECM Staff time by PoF'!$B$5:$S$119,MATCH($BV$103, 'ECM Staff time by PoF'!$B$4:$R$4,0),FALSE),IF(ISERROR(VLOOKUP(CONCATENATE($A123,AH$66),'ECM Staff time by PoF'!$A$5:$S$119,MATCH($BV$103, 'ECM Staff time by PoF'!$A$4:$R$4,0),FALSE)), 0, VLOOKUP(CONCATENATE($A123,AH$66),'ECM Staff time by PoF'!$A$5:$S$119,MATCH($BV$103, 'ECM Staff time by PoF'!$A$4:$R$4,0),FALSE))))*AH85</f>
        <v>0</v>
      </c>
      <c r="DC123" s="191">
        <f>IF($A123="",0,IF(VLOOKUP($A123,'ECM Staff time by PoF'!$B$5:$C$119,2,FALSE)="Not Applicable",VLOOKUP($A123,'ECM Staff time by PoF'!$B$5:$S$119,MATCH($BV$103, 'ECM Staff time by PoF'!$B$4:$R$4,0),FALSE),IF(ISERROR(VLOOKUP(CONCATENATE($A123,AI$66),'ECM Staff time by PoF'!$A$5:$S$119,MATCH($BV$103, 'ECM Staff time by PoF'!$A$4:$R$4,0),FALSE)), 0, VLOOKUP(CONCATENATE($A123,AI$66),'ECM Staff time by PoF'!$A$5:$S$119,MATCH($BV$103, 'ECM Staff time by PoF'!$A$4:$R$4,0),FALSE))))*AI85</f>
        <v>0</v>
      </c>
      <c r="DD123" s="191">
        <f>IF($A123="",0,IF(VLOOKUP($A123,'ECM Staff time by PoF'!$B$5:$C$119,2,FALSE)="Not Applicable",VLOOKUP($A123,'ECM Staff time by PoF'!$B$5:$S$119,MATCH($BV$103, 'ECM Staff time by PoF'!$B$4:$R$4,0),FALSE),IF(ISERROR(VLOOKUP(CONCATENATE($A123,AJ$66),'ECM Staff time by PoF'!$A$5:$S$119,MATCH($BV$103, 'ECM Staff time by PoF'!$A$4:$R$4,0),FALSE)), 0, VLOOKUP(CONCATENATE($A123,AJ$66),'ECM Staff time by PoF'!$A$5:$S$119,MATCH($BV$103, 'ECM Staff time by PoF'!$A$4:$R$4,0),FALSE))))*AJ85</f>
        <v>0</v>
      </c>
      <c r="DE123" s="191">
        <f>IF($A123="",0,IF(VLOOKUP($A123,'ECM Staff time by PoF'!$B$5:$C$119,2,FALSE)="Not Applicable",VLOOKUP($A123,'ECM Staff time by PoF'!$B$5:$S$119,MATCH($BV$103, 'ECM Staff time by PoF'!$B$4:$R$4,0),FALSE),IF(ISERROR(VLOOKUP(CONCATENATE($A123,AK$66),'ECM Staff time by PoF'!$A$5:$S$119,MATCH($BV$103, 'ECM Staff time by PoF'!$A$4:$R$4,0),FALSE)), 0, VLOOKUP(CONCATENATE($A123,AK$66),'ECM Staff time by PoF'!$A$5:$S$119,MATCH($BV$103, 'ECM Staff time by PoF'!$A$4:$R$4,0),FALSE))))*AK85</f>
        <v>0</v>
      </c>
      <c r="DF123" s="191">
        <f>IF($A123="",0,IF(VLOOKUP($A123,'ECM Staff time by PoF'!$B$5:$C$119,2,FALSE)="Not Applicable",VLOOKUP($A123,'ECM Staff time by PoF'!$B$5:$S$119,MATCH($DF$103, 'ECM Staff time by PoF'!$B$4:$R$4,0),FALSE),IF(ISERROR(VLOOKUP(CONCATENATE($A123,B$66),'ECM Staff time by PoF'!$A$5:$S$119,MATCH($DF$103, 'ECM Staff time by PoF'!$A$4:$R$4,0),FALSE)), 0, VLOOKUP(CONCATENATE($A123,B$66),'ECM Staff time by PoF'!$A$5:$S$119,MATCH($DF$103, 'ECM Staff time by PoF'!$A$4:$R$4,0),FALSE))))*B85</f>
        <v>0</v>
      </c>
      <c r="DG123" s="191">
        <f>IF($A123="",0,IF(VLOOKUP($A123,'ECM Staff time by PoF'!$B$5:$C$119,2,FALSE)="Not Applicable",VLOOKUP($A123,'ECM Staff time by PoF'!$B$5:$S$119,MATCH($DF$103, 'ECM Staff time by PoF'!$B$4:$R$4,0),FALSE),IF(ISERROR(VLOOKUP(CONCATENATE($A123,C$66),'ECM Staff time by PoF'!$A$5:$S$119,MATCH($DF$103, 'ECM Staff time by PoF'!$A$4:$R$4,0),FALSE)), 0, VLOOKUP(CONCATENATE($A123,C$66),'ECM Staff time by PoF'!$A$5:$S$119,MATCH($DF$103, 'ECM Staff time by PoF'!$A$4:$R$4,0),FALSE))))*C85</f>
        <v>0</v>
      </c>
      <c r="DH123" s="191">
        <f>IF($A123="",0,IF(VLOOKUP($A123,'ECM Staff time by PoF'!$B$5:$C$119,2,FALSE)="Not Applicable",VLOOKUP($A123,'ECM Staff time by PoF'!$B$5:$S$119,MATCH($DF$103, 'ECM Staff time by PoF'!$B$4:$R$4,0),FALSE),IF(ISERROR(VLOOKUP(CONCATENATE($A123,D$66),'ECM Staff time by PoF'!$A$5:$S$119,MATCH($DF$103, 'ECM Staff time by PoF'!$A$4:$R$4,0),FALSE)), 0, VLOOKUP(CONCATENATE($A123,D$66),'ECM Staff time by PoF'!$A$5:$S$119,MATCH($DF$103, 'ECM Staff time by PoF'!$A$4:$R$4,0),FALSE))))*D85</f>
        <v>0</v>
      </c>
      <c r="DI123" s="191">
        <f>IF($A123="",0,IF(VLOOKUP($A123,'ECM Staff time by PoF'!$B$5:$C$119,2,FALSE)="Not Applicable",VLOOKUP($A123,'ECM Staff time by PoF'!$B$5:$S$119,MATCH($DF$103, 'ECM Staff time by PoF'!$B$4:$R$4,0),FALSE),IF(ISERROR(VLOOKUP(CONCATENATE($A123,E$66),'ECM Staff time by PoF'!$A$5:$S$119,MATCH($DF$103, 'ECM Staff time by PoF'!$A$4:$R$4,0),FALSE)), 0, VLOOKUP(CONCATENATE($A123,E$66),'ECM Staff time by PoF'!$A$5:$S$119,MATCH($DF$103, 'ECM Staff time by PoF'!$A$4:$R$4,0),FALSE))))*E85</f>
        <v>0</v>
      </c>
      <c r="DJ123" s="191">
        <f>IF($A123="",0,IF(VLOOKUP($A123,'ECM Staff time by PoF'!$B$5:$C$119,2,FALSE)="Not Applicable",VLOOKUP($A123,'ECM Staff time by PoF'!$B$5:$S$119,MATCH($DF$103, 'ECM Staff time by PoF'!$B$4:$R$4,0),FALSE),IF(ISERROR(VLOOKUP(CONCATENATE($A123,F$66),'ECM Staff time by PoF'!$A$5:$S$119,MATCH($DF$103, 'ECM Staff time by PoF'!$A$4:$R$4,0),FALSE)), 0, VLOOKUP(CONCATENATE($A123,F$66),'ECM Staff time by PoF'!$A$5:$S$119,MATCH($DF$103, 'ECM Staff time by PoF'!$A$4:$R$4,0),FALSE))))*F85</f>
        <v>0</v>
      </c>
      <c r="DK123" s="191">
        <f>IF($A123="",0,IF(VLOOKUP($A123,'ECM Staff time by PoF'!$B$5:$C$119,2,FALSE)="Not Applicable",VLOOKUP($A123,'ECM Staff time by PoF'!$B$5:$S$119,MATCH($DF$103, 'ECM Staff time by PoF'!$B$4:$R$4,0),FALSE),IF(ISERROR(VLOOKUP(CONCATENATE($A123,G$66),'ECM Staff time by PoF'!$A$5:$S$119,MATCH($DF$103, 'ECM Staff time by PoF'!$A$4:$R$4,0),FALSE)), 0, VLOOKUP(CONCATENATE($A123,G$66),'ECM Staff time by PoF'!$A$5:$S$119,MATCH($DF$103, 'ECM Staff time by PoF'!$A$4:$R$4,0),FALSE))))*G85</f>
        <v>0</v>
      </c>
      <c r="DL123" s="191">
        <f>IF($A123="",0,IF(VLOOKUP($A123,'ECM Staff time by PoF'!$B$5:$C$119,2,FALSE)="Not Applicable",VLOOKUP($A123,'ECM Staff time by PoF'!$B$5:$S$119,MATCH($DF$103, 'ECM Staff time by PoF'!$B$4:$R$4,0),FALSE),IF(ISERROR(VLOOKUP(CONCATENATE($A123,H$66),'ECM Staff time by PoF'!$A$5:$S$119,MATCH($DF$103, 'ECM Staff time by PoF'!$A$4:$R$4,0),FALSE)), 0, VLOOKUP(CONCATENATE($A123,H$66),'ECM Staff time by PoF'!$A$5:$S$119,MATCH($DF$103, 'ECM Staff time by PoF'!$A$4:$R$4,0),FALSE))))*H85</f>
        <v>0</v>
      </c>
      <c r="DM123" s="191">
        <f>IF($A123="",0,IF(VLOOKUP($A123,'ECM Staff time by PoF'!$B$5:$C$119,2,FALSE)="Not Applicable",VLOOKUP($A123,'ECM Staff time by PoF'!$B$5:$S$119,MATCH($DF$103, 'ECM Staff time by PoF'!$B$4:$R$4,0),FALSE),IF(ISERROR(VLOOKUP(CONCATENATE($A123,I$66),'ECM Staff time by PoF'!$A$5:$S$119,MATCH($DF$103, 'ECM Staff time by PoF'!$A$4:$R$4,0),FALSE)), 0, VLOOKUP(CONCATENATE($A123,I$66),'ECM Staff time by PoF'!$A$5:$S$119,MATCH($DF$103, 'ECM Staff time by PoF'!$A$4:$R$4,0),FALSE))))*I85</f>
        <v>0</v>
      </c>
      <c r="DN123" s="191">
        <f>IF($A123="",0,IF(VLOOKUP($A123,'ECM Staff time by PoF'!$B$5:$C$119,2,FALSE)="Not Applicable",VLOOKUP($A123,'ECM Staff time by PoF'!$B$5:$S$119,MATCH($DF$103, 'ECM Staff time by PoF'!$B$4:$R$4,0),FALSE),IF(ISERROR(VLOOKUP(CONCATENATE($A123,J$66),'ECM Staff time by PoF'!$A$5:$S$119,MATCH($DF$103, 'ECM Staff time by PoF'!$A$4:$R$4,0),FALSE)), 0, VLOOKUP(CONCATENATE($A123,J$66),'ECM Staff time by PoF'!$A$5:$S$119,MATCH($DF$103, 'ECM Staff time by PoF'!$A$4:$R$4,0),FALSE))))*J85</f>
        <v>0</v>
      </c>
      <c r="DO123" s="191">
        <f>IF($A123="",0,IF(VLOOKUP($A123,'ECM Staff time by PoF'!$B$5:$C$119,2,FALSE)="Not Applicable",VLOOKUP($A123,'ECM Staff time by PoF'!$B$5:$S$119,MATCH($DF$103, 'ECM Staff time by PoF'!$B$4:$R$4,0),FALSE),IF(ISERROR(VLOOKUP(CONCATENATE($A123,K$66),'ECM Staff time by PoF'!$A$5:$S$119,MATCH($DF$103, 'ECM Staff time by PoF'!$A$4:$R$4,0),FALSE)), 0, VLOOKUP(CONCATENATE($A123,K$66),'ECM Staff time by PoF'!$A$5:$S$119,MATCH($DF$103, 'ECM Staff time by PoF'!$A$4:$R$4,0),FALSE))))*K85</f>
        <v>0</v>
      </c>
      <c r="DP123" s="191">
        <f>IF($A123="",0,IF(VLOOKUP($A123,'ECM Staff time by PoF'!$B$5:$C$119,2,FALSE)="Not Applicable",VLOOKUP($A123,'ECM Staff time by PoF'!$B$5:$S$119,MATCH($DF$103, 'ECM Staff time by PoF'!$B$4:$R$4,0),FALSE),IF(ISERROR(VLOOKUP(CONCATENATE($A123,L$66),'ECM Staff time by PoF'!$A$5:$S$119,MATCH($DF$103, 'ECM Staff time by PoF'!$A$4:$R$4,0),FALSE)), 0, VLOOKUP(CONCATENATE($A123,L$66),'ECM Staff time by PoF'!$A$5:$S$119,MATCH($DF$103, 'ECM Staff time by PoF'!$A$4:$R$4,0),FALSE))))*L85</f>
        <v>0</v>
      </c>
      <c r="DQ123" s="191">
        <f>IF($A123="",0,IF(VLOOKUP($A123,'ECM Staff time by PoF'!$B$5:$C$119,2,FALSE)="Not Applicable",VLOOKUP($A123,'ECM Staff time by PoF'!$B$5:$S$119,MATCH($DF$103, 'ECM Staff time by PoF'!$B$4:$R$4,0),FALSE),IF(ISERROR(VLOOKUP(CONCATENATE($A123,M$66),'ECM Staff time by PoF'!$A$5:$S$119,MATCH($DF$103, 'ECM Staff time by PoF'!$A$4:$R$4,0),FALSE)), 0, VLOOKUP(CONCATENATE($A123,M$66),'ECM Staff time by PoF'!$A$5:$S$119,MATCH($DF$103, 'ECM Staff time by PoF'!$A$4:$R$4,0),FALSE))))*M85</f>
        <v>0</v>
      </c>
      <c r="DR123" s="191">
        <f>IF($A123="",0,IF(VLOOKUP($A123,'ECM Staff time by PoF'!$B$5:$C$119,2,FALSE)="Not Applicable",VLOOKUP($A123,'ECM Staff time by PoF'!$B$5:$S$119,MATCH($DF$103, 'ECM Staff time by PoF'!$B$4:$R$4,0),FALSE),IF(ISERROR(VLOOKUP(CONCATENATE($A123,N$66),'ECM Staff time by PoF'!$A$5:$S$119,MATCH($DF$103, 'ECM Staff time by PoF'!$A$4:$R$4,0),FALSE)), 0, VLOOKUP(CONCATENATE($A123,N$66),'ECM Staff time by PoF'!$A$5:$S$119,MATCH($DF$103, 'ECM Staff time by PoF'!$A$4:$R$4,0),FALSE))))*N85</f>
        <v>0</v>
      </c>
      <c r="DS123" s="191">
        <f>IF($A123="",0,IF(VLOOKUP($A123,'ECM Staff time by PoF'!$B$5:$C$119,2,FALSE)="Not Applicable",VLOOKUP($A123,'ECM Staff time by PoF'!$B$5:$S$119,MATCH($DF$103, 'ECM Staff time by PoF'!$B$4:$R$4,0),FALSE),IF(ISERROR(VLOOKUP(CONCATENATE($A123,O$66),'ECM Staff time by PoF'!$A$5:$S$119,MATCH($DF$103, 'ECM Staff time by PoF'!$A$4:$R$4,0),FALSE)), 0, VLOOKUP(CONCATENATE($A123,O$66),'ECM Staff time by PoF'!$A$5:$S$119,MATCH($DF$103, 'ECM Staff time by PoF'!$A$4:$R$4,0),FALSE))))*O85</f>
        <v>0</v>
      </c>
      <c r="DT123" s="191">
        <f>IF($A123="",0,IF(VLOOKUP($A123,'ECM Staff time by PoF'!$B$5:$C$119,2,FALSE)="Not Applicable",VLOOKUP($A123,'ECM Staff time by PoF'!$B$5:$S$119,MATCH($DF$103, 'ECM Staff time by PoF'!$B$4:$R$4,0),FALSE),IF(ISERROR(VLOOKUP(CONCATENATE($A123,P$66),'ECM Staff time by PoF'!$A$5:$S$119,MATCH($DF$103, 'ECM Staff time by PoF'!$A$4:$R$4,0),FALSE)), 0, VLOOKUP(CONCATENATE($A123,P$66),'ECM Staff time by PoF'!$A$5:$S$119,MATCH($DF$103, 'ECM Staff time by PoF'!$A$4:$R$4,0),FALSE))))*P85</f>
        <v>0</v>
      </c>
      <c r="DU123" s="191">
        <f>IF($A123="",0,IF(VLOOKUP($A123,'ECM Staff time by PoF'!$B$5:$C$119,2,FALSE)="Not Applicable",VLOOKUP($A123,'ECM Staff time by PoF'!$B$5:$S$119,MATCH($DF$103, 'ECM Staff time by PoF'!$B$4:$R$4,0),FALSE),IF(ISERROR(VLOOKUP(CONCATENATE($A123,Q$66),'ECM Staff time by PoF'!$A$5:$S$119,MATCH($DF$103, 'ECM Staff time by PoF'!$A$4:$R$4,0),FALSE)), 0, VLOOKUP(CONCATENATE($A123,Q$66),'ECM Staff time by PoF'!$A$5:$S$119,MATCH($DF$103, 'ECM Staff time by PoF'!$A$4:$R$4,0),FALSE))))*Q85</f>
        <v>0</v>
      </c>
      <c r="DV123" s="191">
        <f>IF($A123="",0,IF(VLOOKUP($A123,'ECM Staff time by PoF'!$B$5:$C$119,2,FALSE)="Not Applicable",VLOOKUP($A123,'ECM Staff time by PoF'!$B$5:$S$119,MATCH($DF$103, 'ECM Staff time by PoF'!$B$4:$R$4,0),FALSE),IF(ISERROR(VLOOKUP(CONCATENATE($A123,R$66),'ECM Staff time by PoF'!$A$5:$S$119,MATCH($DF$103, 'ECM Staff time by PoF'!$A$4:$R$4,0),FALSE)), 0, VLOOKUP(CONCATENATE($A123,R$66),'ECM Staff time by PoF'!$A$5:$S$119,MATCH($DF$103, 'ECM Staff time by PoF'!$A$4:$R$4,0),FALSE))))*R85</f>
        <v>0</v>
      </c>
      <c r="DW123" s="191">
        <f>IF($A123="",0,IF(VLOOKUP($A123,'ECM Staff time by PoF'!$B$5:$C$119,2,FALSE)="Not Applicable",VLOOKUP($A123,'ECM Staff time by PoF'!$B$5:$S$119,MATCH($DF$103, 'ECM Staff time by PoF'!$B$4:$R$4,0),FALSE),IF(ISERROR(VLOOKUP(CONCATENATE($A123,S$66),'ECM Staff time by PoF'!$A$5:$S$119,MATCH($DF$103, 'ECM Staff time by PoF'!$A$4:$R$4,0),FALSE)), 0, VLOOKUP(CONCATENATE($A123,S$66),'ECM Staff time by PoF'!$A$5:$S$119,MATCH($DF$103, 'ECM Staff time by PoF'!$A$4:$R$4,0),FALSE))))*S85</f>
        <v>0</v>
      </c>
      <c r="DX123" s="191">
        <f>IF($A123="",0,IF(VLOOKUP($A123,'ECM Staff time by PoF'!$B$5:$C$119,2,FALSE)="Not Applicable",VLOOKUP($A123,'ECM Staff time by PoF'!$B$5:$S$119,MATCH($DF$103, 'ECM Staff time by PoF'!$B$4:$R$4,0),FALSE),IF(ISERROR(VLOOKUP(CONCATENATE($A123,T$66),'ECM Staff time by PoF'!$A$5:$S$119,MATCH($DF$103, 'ECM Staff time by PoF'!$A$4:$R$4,0),FALSE)), 0, VLOOKUP(CONCATENATE($A123,T$66),'ECM Staff time by PoF'!$A$5:$S$119,MATCH($DF$103, 'ECM Staff time by PoF'!$A$4:$R$4,0),FALSE))))*T85</f>
        <v>0</v>
      </c>
      <c r="DY123" s="191">
        <f>IF($A123="",0,IF(VLOOKUP($A123,'ECM Staff time by PoF'!$B$5:$C$119,2,FALSE)="Not Applicable",VLOOKUP($A123,'ECM Staff time by PoF'!$B$5:$S$119,MATCH($DF$103, 'ECM Staff time by PoF'!$B$4:$R$4,0),FALSE),IF(ISERROR(VLOOKUP(CONCATENATE($A123,U$66),'ECM Staff time by PoF'!$A$5:$S$119,MATCH($DF$103, 'ECM Staff time by PoF'!$A$4:$R$4,0),FALSE)), 0, VLOOKUP(CONCATENATE($A123,U$66),'ECM Staff time by PoF'!$A$5:$S$119,MATCH($DF$103, 'ECM Staff time by PoF'!$A$4:$R$4,0),FALSE))))*U85</f>
        <v>0</v>
      </c>
      <c r="DZ123" s="191">
        <f>IF($A123="",0,IF(VLOOKUP($A123,'ECM Staff time by PoF'!$B$5:$C$119,2,FALSE)="Not Applicable",VLOOKUP($A123,'ECM Staff time by PoF'!$B$5:$S$119,MATCH($DF$103, 'ECM Staff time by PoF'!$B$4:$R$4,0),FALSE),IF(ISERROR(VLOOKUP(CONCATENATE($A123,V$66),'ECM Staff time by PoF'!$A$5:$S$119,MATCH($DF$103, 'ECM Staff time by PoF'!$A$4:$R$4,0),FALSE)), 0, VLOOKUP(CONCATENATE($A123,V$66),'ECM Staff time by PoF'!$A$5:$S$119,MATCH($DF$103, 'ECM Staff time by PoF'!$A$4:$R$4,0),FALSE))))*V85</f>
        <v>0</v>
      </c>
      <c r="EA123" s="191">
        <f>IF($A123="",0,IF(VLOOKUP($A123,'ECM Staff time by PoF'!$B$5:$C$119,2,FALSE)="Not Applicable",VLOOKUP($A123,'ECM Staff time by PoF'!$B$5:$S$119,MATCH($DF$103, 'ECM Staff time by PoF'!$B$4:$R$4,0),FALSE),IF(ISERROR(VLOOKUP(CONCATENATE($A123,W$66),'ECM Staff time by PoF'!$A$5:$S$119,MATCH($DF$103, 'ECM Staff time by PoF'!$A$4:$R$4,0),FALSE)), 0, VLOOKUP(CONCATENATE($A123,W$66),'ECM Staff time by PoF'!$A$5:$S$119,MATCH($DF$103, 'ECM Staff time by PoF'!$A$4:$R$4,0),FALSE))))*W85</f>
        <v>0</v>
      </c>
      <c r="EB123" s="191">
        <f>IF($A123="",0,IF(VLOOKUP($A123,'ECM Staff time by PoF'!$B$5:$C$119,2,FALSE)="Not Applicable",VLOOKUP($A123,'ECM Staff time by PoF'!$B$5:$S$119,MATCH($DF$103, 'ECM Staff time by PoF'!$B$4:$R$4,0),FALSE),IF(ISERROR(VLOOKUP(CONCATENATE($A123,X$66),'ECM Staff time by PoF'!$A$5:$S$119,MATCH($DF$103, 'ECM Staff time by PoF'!$A$4:$R$4,0),FALSE)), 0, VLOOKUP(CONCATENATE($A123,X$66),'ECM Staff time by PoF'!$A$5:$S$119,MATCH($DF$103, 'ECM Staff time by PoF'!$A$4:$R$4,0),FALSE))))*X85</f>
        <v>0</v>
      </c>
      <c r="EC123" s="191">
        <f>IF($A123="",0,IF(VLOOKUP($A123,'ECM Staff time by PoF'!$B$5:$C$119,2,FALSE)="Not Applicable",VLOOKUP($A123,'ECM Staff time by PoF'!$B$5:$S$119,MATCH($DF$103, 'ECM Staff time by PoF'!$B$4:$R$4,0),FALSE),IF(ISERROR(VLOOKUP(CONCATENATE($A123,Y$66),'ECM Staff time by PoF'!$A$5:$S$119,MATCH($DF$103, 'ECM Staff time by PoF'!$A$4:$R$4,0),FALSE)), 0, VLOOKUP(CONCATENATE($A123,Y$66),'ECM Staff time by PoF'!$A$5:$S$119,MATCH($DF$103, 'ECM Staff time by PoF'!$A$4:$R$4,0),FALSE))))*Y85</f>
        <v>0</v>
      </c>
      <c r="ED123" s="191">
        <f>IF($A123="",0,IF(VLOOKUP($A123,'ECM Staff time by PoF'!$B$5:$C$119,2,FALSE)="Not Applicable",VLOOKUP($A123,'ECM Staff time by PoF'!$B$5:$S$119,MATCH($DF$103, 'ECM Staff time by PoF'!$B$4:$R$4,0),FALSE),IF(ISERROR(VLOOKUP(CONCATENATE($A123,Z$66),'ECM Staff time by PoF'!$A$5:$S$119,MATCH($DF$103, 'ECM Staff time by PoF'!$A$4:$R$4,0),FALSE)), 0, VLOOKUP(CONCATENATE($A123,Z$66),'ECM Staff time by PoF'!$A$5:$S$119,MATCH($DF$103, 'ECM Staff time by PoF'!$A$4:$R$4,0),FALSE))))*Z85</f>
        <v>0</v>
      </c>
      <c r="EE123" s="191">
        <f>IF($A123="",0,IF(VLOOKUP($A123,'ECM Staff time by PoF'!$B$5:$C$119,2,FALSE)="Not Applicable",VLOOKUP($A123,'ECM Staff time by PoF'!$B$5:$S$119,MATCH($DF$103, 'ECM Staff time by PoF'!$B$4:$R$4,0),FALSE),IF(ISERROR(VLOOKUP(CONCATENATE($A123,AA$66),'ECM Staff time by PoF'!$A$5:$S$119,MATCH($DF$103, 'ECM Staff time by PoF'!$A$4:$R$4,0),FALSE)), 0, VLOOKUP(CONCATENATE($A123,AA$66),'ECM Staff time by PoF'!$A$5:$S$119,MATCH($DF$103, 'ECM Staff time by PoF'!$A$4:$R$4,0),FALSE))))*AA85</f>
        <v>0</v>
      </c>
      <c r="EF123" s="191">
        <f>IF($A123="",0,IF(VLOOKUP($A123,'ECM Staff time by PoF'!$B$5:$C$119,2,FALSE)="Not Applicable",VLOOKUP($A123,'ECM Staff time by PoF'!$B$5:$S$119,MATCH($DF$103, 'ECM Staff time by PoF'!$B$4:$R$4,0),FALSE),IF(ISERROR(VLOOKUP(CONCATENATE($A123,AB$66),'ECM Staff time by PoF'!$A$5:$S$119,MATCH($DF$103, 'ECM Staff time by PoF'!$A$4:$R$4,0),FALSE)), 0, VLOOKUP(CONCATENATE($A123,AB$66),'ECM Staff time by PoF'!$A$5:$S$119,MATCH($DF$103, 'ECM Staff time by PoF'!$A$4:$R$4,0),FALSE))))*AB85</f>
        <v>0</v>
      </c>
      <c r="EG123" s="191">
        <f>IF($A123="",0,IF(VLOOKUP($A123,'ECM Staff time by PoF'!$B$5:$C$119,2,FALSE)="Not Applicable",VLOOKUP($A123,'ECM Staff time by PoF'!$B$5:$S$119,MATCH($DF$103, 'ECM Staff time by PoF'!$B$4:$R$4,0),FALSE),IF(ISERROR(VLOOKUP(CONCATENATE($A123,AC$66),'ECM Staff time by PoF'!$A$5:$S$119,MATCH($DF$103, 'ECM Staff time by PoF'!$A$4:$R$4,0),FALSE)), 0, VLOOKUP(CONCATENATE($A123,AC$66),'ECM Staff time by PoF'!$A$5:$S$119,MATCH($DF$103, 'ECM Staff time by PoF'!$A$4:$R$4,0),FALSE))))*AC85</f>
        <v>0</v>
      </c>
      <c r="EH123" s="191">
        <f>IF($A123="",0,IF(VLOOKUP($A123,'ECM Staff time by PoF'!$B$5:$C$119,2,FALSE)="Not Applicable",VLOOKUP($A123,'ECM Staff time by PoF'!$B$5:$S$119,MATCH($DF$103, 'ECM Staff time by PoF'!$B$4:$R$4,0),FALSE),IF(ISERROR(VLOOKUP(CONCATENATE($A123,AD$66),'ECM Staff time by PoF'!$A$5:$S$119,MATCH($DF$103, 'ECM Staff time by PoF'!$A$4:$R$4,0),FALSE)), 0, VLOOKUP(CONCATENATE($A123,AD$66),'ECM Staff time by PoF'!$A$5:$S$119,MATCH($DF$103, 'ECM Staff time by PoF'!$A$4:$R$4,0),FALSE))))*AD85</f>
        <v>0</v>
      </c>
      <c r="EI123" s="191">
        <f>IF($A123="",0,IF(VLOOKUP($A123,'ECM Staff time by PoF'!$B$5:$C$119,2,FALSE)="Not Applicable",VLOOKUP($A123,'ECM Staff time by PoF'!$B$5:$S$119,MATCH($DF$103, 'ECM Staff time by PoF'!$B$4:$R$4,0),FALSE),IF(ISERROR(VLOOKUP(CONCATENATE($A123,AE$66),'ECM Staff time by PoF'!$A$5:$S$119,MATCH($DF$103, 'ECM Staff time by PoF'!$A$4:$R$4,0),FALSE)), 0, VLOOKUP(CONCATENATE($A123,AE$66),'ECM Staff time by PoF'!$A$5:$S$119,MATCH($DF$103, 'ECM Staff time by PoF'!$A$4:$R$4,0),FALSE))))*AE85</f>
        <v>0</v>
      </c>
      <c r="EJ123" s="191">
        <f>IF($A123="",0,IF(VLOOKUP($A123,'ECM Staff time by PoF'!$B$5:$C$119,2,FALSE)="Not Applicable",VLOOKUP($A123,'ECM Staff time by PoF'!$B$5:$S$119,MATCH($DF$103, 'ECM Staff time by PoF'!$B$4:$R$4,0),FALSE),IF(ISERROR(VLOOKUP(CONCATENATE($A123,AF$66),'ECM Staff time by PoF'!$A$5:$S$119,MATCH($DF$103, 'ECM Staff time by PoF'!$A$4:$R$4,0),FALSE)), 0, VLOOKUP(CONCATENATE($A123,AF$66),'ECM Staff time by PoF'!$A$5:$S$119,MATCH($DF$103, 'ECM Staff time by PoF'!$A$4:$R$4,0),FALSE))))*AF85</f>
        <v>0</v>
      </c>
      <c r="EK123" s="191">
        <f>IF($A123="",0,IF(VLOOKUP($A123,'ECM Staff time by PoF'!$B$5:$C$119,2,FALSE)="Not Applicable",VLOOKUP($A123,'ECM Staff time by PoF'!$B$5:$S$119,MATCH($DF$103, 'ECM Staff time by PoF'!$B$4:$R$4,0),FALSE),IF(ISERROR(VLOOKUP(CONCATENATE($A123,AG$66),'ECM Staff time by PoF'!$A$5:$S$119,MATCH($DF$103, 'ECM Staff time by PoF'!$A$4:$R$4,0),FALSE)), 0, VLOOKUP(CONCATENATE($A123,AG$66),'ECM Staff time by PoF'!$A$5:$S$119,MATCH($DF$103, 'ECM Staff time by PoF'!$A$4:$R$4,0),FALSE))))*AG85</f>
        <v>0</v>
      </c>
      <c r="EL123" s="191">
        <f>IF($A123="",0,IF(VLOOKUP($A123,'ECM Staff time by PoF'!$B$5:$C$119,2,FALSE)="Not Applicable",VLOOKUP($A123,'ECM Staff time by PoF'!$B$5:$S$119,MATCH($DF$103, 'ECM Staff time by PoF'!$B$4:$R$4,0),FALSE),IF(ISERROR(VLOOKUP(CONCATENATE($A123,AH$66),'ECM Staff time by PoF'!$A$5:$S$119,MATCH($DF$103, 'ECM Staff time by PoF'!$A$4:$R$4,0),FALSE)), 0, VLOOKUP(CONCATENATE($A123,AH$66),'ECM Staff time by PoF'!$A$5:$S$119,MATCH($DF$103, 'ECM Staff time by PoF'!$A$4:$R$4,0),FALSE))))*AH85</f>
        <v>0</v>
      </c>
      <c r="EM123" s="191">
        <f>IF($A123="",0,IF(VLOOKUP($A123,'ECM Staff time by PoF'!$B$5:$C$119,2,FALSE)="Not Applicable",VLOOKUP($A123,'ECM Staff time by PoF'!$B$5:$S$119,MATCH($DF$103, 'ECM Staff time by PoF'!$B$4:$R$4,0),FALSE),IF(ISERROR(VLOOKUP(CONCATENATE($A123,AI$66),'ECM Staff time by PoF'!$A$5:$S$119,MATCH($DF$103, 'ECM Staff time by PoF'!$A$4:$R$4,0),FALSE)), 0, VLOOKUP(CONCATENATE($A123,AI$66),'ECM Staff time by PoF'!$A$5:$S$119,MATCH($DF$103, 'ECM Staff time by PoF'!$A$4:$R$4,0),FALSE))))*AI85</f>
        <v>0</v>
      </c>
      <c r="EN123" s="191">
        <f>IF($A123="",0,IF(VLOOKUP($A123,'ECM Staff time by PoF'!$B$5:$C$119,2,FALSE)="Not Applicable",VLOOKUP($A123,'ECM Staff time by PoF'!$B$5:$S$119,MATCH($DF$103, 'ECM Staff time by PoF'!$B$4:$R$4,0),FALSE),IF(ISERROR(VLOOKUP(CONCATENATE($A123,AJ$66),'ECM Staff time by PoF'!$A$5:$S$119,MATCH($DF$103, 'ECM Staff time by PoF'!$A$4:$R$4,0),FALSE)), 0, VLOOKUP(CONCATENATE($A123,AJ$66),'ECM Staff time by PoF'!$A$5:$S$119,MATCH($DF$103, 'ECM Staff time by PoF'!$A$4:$R$4,0),FALSE))))*AJ85</f>
        <v>0</v>
      </c>
      <c r="EO123" s="191">
        <f>IF($A123="",0,IF(VLOOKUP($A123,'ECM Staff time by PoF'!$B$5:$C$119,2,FALSE)="Not Applicable",VLOOKUP($A123,'ECM Staff time by PoF'!$B$5:$S$119,MATCH($DF$103, 'ECM Staff time by PoF'!$B$4:$R$4,0),FALSE),IF(ISERROR(VLOOKUP(CONCATENATE($A123,AK$66),'ECM Staff time by PoF'!$A$5:$S$119,MATCH($DF$103, 'ECM Staff time by PoF'!$A$4:$R$4,0),FALSE)), 0, VLOOKUP(CONCATENATE($A123,AK$66),'ECM Staff time by PoF'!$A$5:$S$119,MATCH($DF$103, 'ECM Staff time by PoF'!$A$4:$R$4,0),FALSE))))*AK85</f>
        <v>0</v>
      </c>
      <c r="EP123" s="60">
        <f>IF($A123="",0,IF(VLOOKUP($A123,'ECM Staff time by PoF'!$B$5:$C$119,2,FALSE)="Not Applicable",VLOOKUP($A123,'ECM Staff time by PoF'!$B$5:$S$119,MATCH($EP$103, 'ECM Staff time by PoF'!$B$4:$R$4,0),FALSE),IF(ISERROR(VLOOKUP(CONCATENATE($A123,B$66),'ECM Staff time by PoF'!$A$5:$S$119,MATCH($EP$103, 'ECM Staff time by PoF'!$A$4:$R$4,0),FALSE)), 0, VLOOKUP(CONCATENATE($A123,B$66),'ECM Staff time by PoF'!$A$5:$S$119,MATCH($EP$103, 'ECM Staff time by PoF'!$A$4:$R$4,0),FALSE))))*B85</f>
        <v>0</v>
      </c>
      <c r="EQ123" s="60">
        <f>IF($A123="",0,IF(VLOOKUP($A123,'ECM Staff time by PoF'!$B$5:$C$119,2,FALSE)="Not Applicable",VLOOKUP($A123,'ECM Staff time by PoF'!$B$5:$S$119,MATCH($EP$103, 'ECM Staff time by PoF'!$B$4:$R$4,0),FALSE),IF(ISERROR(VLOOKUP(CONCATENATE($A123,C$66),'ECM Staff time by PoF'!$A$5:$S$119,MATCH($EP$103, 'ECM Staff time by PoF'!$A$4:$R$4,0),FALSE)), 0, VLOOKUP(CONCATENATE($A123,C$66),'ECM Staff time by PoF'!$A$5:$S$119,MATCH($EP$103, 'ECM Staff time by PoF'!$A$4:$R$4,0),FALSE))))*C85</f>
        <v>0</v>
      </c>
      <c r="ER123" s="60">
        <f>IF($A123="",0,IF(VLOOKUP($A123,'ECM Staff time by PoF'!$B$5:$C$119,2,FALSE)="Not Applicable",VLOOKUP($A123,'ECM Staff time by PoF'!$B$5:$S$119,MATCH($EP$103, 'ECM Staff time by PoF'!$B$4:$R$4,0),FALSE),IF(ISERROR(VLOOKUP(CONCATENATE($A123,D$66),'ECM Staff time by PoF'!$A$5:$S$119,MATCH($EP$103, 'ECM Staff time by PoF'!$A$4:$R$4,0),FALSE)), 0, VLOOKUP(CONCATENATE($A123,D$66),'ECM Staff time by PoF'!$A$5:$S$119,MATCH($EP$103, 'ECM Staff time by PoF'!$A$4:$R$4,0),FALSE))))*D85</f>
        <v>0</v>
      </c>
      <c r="ES123" s="60">
        <f>IF($A123="",0,IF(VLOOKUP($A123,'ECM Staff time by PoF'!$B$5:$C$119,2,FALSE)="Not Applicable",VLOOKUP($A123,'ECM Staff time by PoF'!$B$5:$S$119,MATCH($EP$103, 'ECM Staff time by PoF'!$B$4:$R$4,0),FALSE),IF(ISERROR(VLOOKUP(CONCATENATE($A123,E$66),'ECM Staff time by PoF'!$A$5:$S$119,MATCH($EP$103, 'ECM Staff time by PoF'!$A$4:$R$4,0),FALSE)), 0, VLOOKUP(CONCATENATE($A123,E$66),'ECM Staff time by PoF'!$A$5:$S$119,MATCH($EP$103, 'ECM Staff time by PoF'!$A$4:$R$4,0),FALSE))))*E85</f>
        <v>0</v>
      </c>
      <c r="ET123" s="60">
        <f>IF($A123="",0,IF(VLOOKUP($A123,'ECM Staff time by PoF'!$B$5:$C$119,2,FALSE)="Not Applicable",VLOOKUP($A123,'ECM Staff time by PoF'!$B$5:$S$119,MATCH($EP$103, 'ECM Staff time by PoF'!$B$4:$R$4,0),FALSE),IF(ISERROR(VLOOKUP(CONCATENATE($A123,F$66),'ECM Staff time by PoF'!$A$5:$S$119,MATCH($EP$103, 'ECM Staff time by PoF'!$A$4:$R$4,0),FALSE)), 0, VLOOKUP(CONCATENATE($A123,F$66),'ECM Staff time by PoF'!$A$5:$S$119,MATCH($EP$103, 'ECM Staff time by PoF'!$A$4:$R$4,0),FALSE))))*F85</f>
        <v>0</v>
      </c>
      <c r="EU123" s="60">
        <f>IF($A123="",0,IF(VLOOKUP($A123,'ECM Staff time by PoF'!$B$5:$C$119,2,FALSE)="Not Applicable",VLOOKUP($A123,'ECM Staff time by PoF'!$B$5:$S$119,MATCH($EP$103, 'ECM Staff time by PoF'!$B$4:$R$4,0),FALSE),IF(ISERROR(VLOOKUP(CONCATENATE($A123,G$66),'ECM Staff time by PoF'!$A$5:$S$119,MATCH($EP$103, 'ECM Staff time by PoF'!$A$4:$R$4,0),FALSE)), 0, VLOOKUP(CONCATENATE($A123,G$66),'ECM Staff time by PoF'!$A$5:$S$119,MATCH($EP$103, 'ECM Staff time by PoF'!$A$4:$R$4,0),FALSE))))*G85</f>
        <v>0</v>
      </c>
      <c r="EV123" s="60">
        <f>IF($A123="",0,IF(VLOOKUP($A123,'ECM Staff time by PoF'!$B$5:$C$119,2,FALSE)="Not Applicable",VLOOKUP($A123,'ECM Staff time by PoF'!$B$5:$S$119,MATCH($EP$103, 'ECM Staff time by PoF'!$B$4:$R$4,0),FALSE),IF(ISERROR(VLOOKUP(CONCATENATE($A123,H$66),'ECM Staff time by PoF'!$A$5:$S$119,MATCH($EP$103, 'ECM Staff time by PoF'!$A$4:$R$4,0),FALSE)), 0, VLOOKUP(CONCATENATE($A123,H$66),'ECM Staff time by PoF'!$A$5:$S$119,MATCH($EP$103, 'ECM Staff time by PoF'!$A$4:$R$4,0),FALSE))))*H85</f>
        <v>0</v>
      </c>
      <c r="EW123" s="60">
        <f>IF($A123="",0,IF(VLOOKUP($A123,'ECM Staff time by PoF'!$B$5:$C$119,2,FALSE)="Not Applicable",VLOOKUP($A123,'ECM Staff time by PoF'!$B$5:$S$119,MATCH($EP$103, 'ECM Staff time by PoF'!$B$4:$R$4,0),FALSE),IF(ISERROR(VLOOKUP(CONCATENATE($A123,I$66),'ECM Staff time by PoF'!$A$5:$S$119,MATCH($EP$103, 'ECM Staff time by PoF'!$A$4:$R$4,0),FALSE)), 0, VLOOKUP(CONCATENATE($A123,I$66),'ECM Staff time by PoF'!$A$5:$S$119,MATCH($EP$103, 'ECM Staff time by PoF'!$A$4:$R$4,0),FALSE))))*I85</f>
        <v>0</v>
      </c>
      <c r="EX123" s="60">
        <f>IF($A123="",0,IF(VLOOKUP($A123,'ECM Staff time by PoF'!$B$5:$C$119,2,FALSE)="Not Applicable",VLOOKUP($A123,'ECM Staff time by PoF'!$B$5:$S$119,MATCH($EP$103, 'ECM Staff time by PoF'!$B$4:$R$4,0),FALSE),IF(ISERROR(VLOOKUP(CONCATENATE($A123,J$66),'ECM Staff time by PoF'!$A$5:$S$119,MATCH($EP$103, 'ECM Staff time by PoF'!$A$4:$R$4,0),FALSE)), 0, VLOOKUP(CONCATENATE($A123,J$66),'ECM Staff time by PoF'!$A$5:$S$119,MATCH($EP$103, 'ECM Staff time by PoF'!$A$4:$R$4,0),FALSE))))*J85</f>
        <v>0</v>
      </c>
      <c r="EY123" s="60">
        <f>IF($A123="",0,IF(VLOOKUP($A123,'ECM Staff time by PoF'!$B$5:$C$119,2,FALSE)="Not Applicable",VLOOKUP($A123,'ECM Staff time by PoF'!$B$5:$S$119,MATCH($EP$103, 'ECM Staff time by PoF'!$B$4:$R$4,0),FALSE),IF(ISERROR(VLOOKUP(CONCATENATE($A123,K$66),'ECM Staff time by PoF'!$A$5:$S$119,MATCH($EP$103, 'ECM Staff time by PoF'!$A$4:$R$4,0),FALSE)), 0, VLOOKUP(CONCATENATE($A123,K$66),'ECM Staff time by PoF'!$A$5:$S$119,MATCH($EP$103, 'ECM Staff time by PoF'!$A$4:$R$4,0),FALSE))))*K85</f>
        <v>0</v>
      </c>
      <c r="EZ123" s="60">
        <f>IF($A123="",0,IF(VLOOKUP($A123,'ECM Staff time by PoF'!$B$5:$C$119,2,FALSE)="Not Applicable",VLOOKUP($A123,'ECM Staff time by PoF'!$B$5:$S$119,MATCH($EP$103, 'ECM Staff time by PoF'!$B$4:$R$4,0),FALSE),IF(ISERROR(VLOOKUP(CONCATENATE($A123,L$66),'ECM Staff time by PoF'!$A$5:$S$119,MATCH($EP$103, 'ECM Staff time by PoF'!$A$4:$R$4,0),FALSE)), 0, VLOOKUP(CONCATENATE($A123,L$66),'ECM Staff time by PoF'!$A$5:$S$119,MATCH($EP$103, 'ECM Staff time by PoF'!$A$4:$R$4,0),FALSE))))*L85</f>
        <v>0</v>
      </c>
      <c r="FA123" s="60">
        <f>IF($A123="",0,IF(VLOOKUP($A123,'ECM Staff time by PoF'!$B$5:$C$119,2,FALSE)="Not Applicable",VLOOKUP($A123,'ECM Staff time by PoF'!$B$5:$S$119,MATCH($EP$103, 'ECM Staff time by PoF'!$B$4:$R$4,0),FALSE),IF(ISERROR(VLOOKUP(CONCATENATE($A123,M$66),'ECM Staff time by PoF'!$A$5:$S$119,MATCH($EP$103, 'ECM Staff time by PoF'!$A$4:$R$4,0),FALSE)), 0, VLOOKUP(CONCATENATE($A123,M$66),'ECM Staff time by PoF'!$A$5:$S$119,MATCH($EP$103, 'ECM Staff time by PoF'!$A$4:$R$4,0),FALSE))))*M85</f>
        <v>0</v>
      </c>
      <c r="FB123" s="60">
        <f>IF($A123="",0,IF(VLOOKUP($A123,'ECM Staff time by PoF'!$B$5:$C$119,2,FALSE)="Not Applicable",VLOOKUP($A123,'ECM Staff time by PoF'!$B$5:$S$119,MATCH($EP$103, 'ECM Staff time by PoF'!$B$4:$R$4,0),FALSE),IF(ISERROR(VLOOKUP(CONCATENATE($A123,N$66),'ECM Staff time by PoF'!$A$5:$S$119,MATCH($EP$103, 'ECM Staff time by PoF'!$A$4:$R$4,0),FALSE)), 0, VLOOKUP(CONCATENATE($A123,N$66),'ECM Staff time by PoF'!$A$5:$S$119,MATCH($EP$103, 'ECM Staff time by PoF'!$A$4:$R$4,0),FALSE))))*N85</f>
        <v>0</v>
      </c>
      <c r="FC123" s="60">
        <f>IF($A123="",0,IF(VLOOKUP($A123,'ECM Staff time by PoF'!$B$5:$C$119,2,FALSE)="Not Applicable",VLOOKUP($A123,'ECM Staff time by PoF'!$B$5:$S$119,MATCH($EP$103, 'ECM Staff time by PoF'!$B$4:$R$4,0),FALSE),IF(ISERROR(VLOOKUP(CONCATENATE($A123,O$66),'ECM Staff time by PoF'!$A$5:$S$119,MATCH($EP$103, 'ECM Staff time by PoF'!$A$4:$R$4,0),FALSE)), 0, VLOOKUP(CONCATENATE($A123,O$66),'ECM Staff time by PoF'!$A$5:$S$119,MATCH($EP$103, 'ECM Staff time by PoF'!$A$4:$R$4,0),FALSE))))*O85</f>
        <v>0</v>
      </c>
      <c r="FD123" s="60">
        <f>IF($A123="",0,IF(VLOOKUP($A123,'ECM Staff time by PoF'!$B$5:$C$119,2,FALSE)="Not Applicable",VLOOKUP($A123,'ECM Staff time by PoF'!$B$5:$S$119,MATCH($EP$103, 'ECM Staff time by PoF'!$B$4:$R$4,0),FALSE),IF(ISERROR(VLOOKUP(CONCATENATE($A123,P$66),'ECM Staff time by PoF'!$A$5:$S$119,MATCH($EP$103, 'ECM Staff time by PoF'!$A$4:$R$4,0),FALSE)), 0, VLOOKUP(CONCATENATE($A123,P$66),'ECM Staff time by PoF'!$A$5:$S$119,MATCH($EP$103, 'ECM Staff time by PoF'!$A$4:$R$4,0),FALSE))))*P85</f>
        <v>0</v>
      </c>
      <c r="FE123" s="60">
        <f>IF($A123="",0,IF(VLOOKUP($A123,'ECM Staff time by PoF'!$B$5:$C$119,2,FALSE)="Not Applicable",VLOOKUP($A123,'ECM Staff time by PoF'!$B$5:$S$119,MATCH($EP$103, 'ECM Staff time by PoF'!$B$4:$R$4,0),FALSE),IF(ISERROR(VLOOKUP(CONCATENATE($A123,Q$66),'ECM Staff time by PoF'!$A$5:$S$119,MATCH($EP$103, 'ECM Staff time by PoF'!$A$4:$R$4,0),FALSE)), 0, VLOOKUP(CONCATENATE($A123,Q$66),'ECM Staff time by PoF'!$A$5:$S$119,MATCH($EP$103, 'ECM Staff time by PoF'!$A$4:$R$4,0),FALSE))))*Q85</f>
        <v>0</v>
      </c>
      <c r="FF123" s="60">
        <f>IF($A123="",0,IF(VLOOKUP($A123,'ECM Staff time by PoF'!$B$5:$C$119,2,FALSE)="Not Applicable",VLOOKUP($A123,'ECM Staff time by PoF'!$B$5:$S$119,MATCH($EP$103, 'ECM Staff time by PoF'!$B$4:$R$4,0),FALSE),IF(ISERROR(VLOOKUP(CONCATENATE($A123,R$66),'ECM Staff time by PoF'!$A$5:$S$119,MATCH($EP$103, 'ECM Staff time by PoF'!$A$4:$R$4,0),FALSE)), 0, VLOOKUP(CONCATENATE($A123,R$66),'ECM Staff time by PoF'!$A$5:$S$119,MATCH($EP$103, 'ECM Staff time by PoF'!$A$4:$R$4,0),FALSE))))*R85</f>
        <v>0</v>
      </c>
      <c r="FG123" s="60">
        <f>IF($A123="",0,IF(VLOOKUP($A123,'ECM Staff time by PoF'!$B$5:$C$119,2,FALSE)="Not Applicable",VLOOKUP($A123,'ECM Staff time by PoF'!$B$5:$S$119,MATCH($EP$103, 'ECM Staff time by PoF'!$B$4:$R$4,0),FALSE),IF(ISERROR(VLOOKUP(CONCATENATE($A123,S$66),'ECM Staff time by PoF'!$A$5:$S$119,MATCH($EP$103, 'ECM Staff time by PoF'!$A$4:$R$4,0),FALSE)), 0, VLOOKUP(CONCATENATE($A123,S$66),'ECM Staff time by PoF'!$A$5:$S$119,MATCH($EP$103, 'ECM Staff time by PoF'!$A$4:$R$4,0),FALSE))))*S85</f>
        <v>0</v>
      </c>
      <c r="FH123" s="60">
        <f>IF($A123="",0,IF(VLOOKUP($A123,'ECM Staff time by PoF'!$B$5:$C$119,2,FALSE)="Not Applicable",VLOOKUP($A123,'ECM Staff time by PoF'!$B$5:$S$119,MATCH($EP$103, 'ECM Staff time by PoF'!$B$4:$R$4,0),FALSE),IF(ISERROR(VLOOKUP(CONCATENATE($A123,T$66),'ECM Staff time by PoF'!$A$5:$S$119,MATCH($EP$103, 'ECM Staff time by PoF'!$A$4:$R$4,0),FALSE)), 0, VLOOKUP(CONCATENATE($A123,T$66),'ECM Staff time by PoF'!$A$5:$S$119,MATCH($EP$103, 'ECM Staff time by PoF'!$A$4:$R$4,0),FALSE))))*T85</f>
        <v>0</v>
      </c>
      <c r="FI123" s="60">
        <f>IF($A123="",0,IF(VLOOKUP($A123,'ECM Staff time by PoF'!$B$5:$C$119,2,FALSE)="Not Applicable",VLOOKUP($A123,'ECM Staff time by PoF'!$B$5:$S$119,MATCH($EP$103, 'ECM Staff time by PoF'!$B$4:$R$4,0),FALSE),IF(ISERROR(VLOOKUP(CONCATENATE($A123,U$66),'ECM Staff time by PoF'!$A$5:$S$119,MATCH($EP$103, 'ECM Staff time by PoF'!$A$4:$R$4,0),FALSE)), 0, VLOOKUP(CONCATENATE($A123,U$66),'ECM Staff time by PoF'!$A$5:$S$119,MATCH($EP$103, 'ECM Staff time by PoF'!$A$4:$R$4,0),FALSE))))*U85</f>
        <v>0</v>
      </c>
      <c r="FJ123" s="60">
        <f>IF($A123="",0,IF(VLOOKUP($A123,'ECM Staff time by PoF'!$B$5:$C$119,2,FALSE)="Not Applicable",VLOOKUP($A123,'ECM Staff time by PoF'!$B$5:$S$119,MATCH($EP$103, 'ECM Staff time by PoF'!$B$4:$R$4,0),FALSE),IF(ISERROR(VLOOKUP(CONCATENATE($A123,V$66),'ECM Staff time by PoF'!$A$5:$S$119,MATCH($EP$103, 'ECM Staff time by PoF'!$A$4:$R$4,0),FALSE)), 0, VLOOKUP(CONCATENATE($A123,V$66),'ECM Staff time by PoF'!$A$5:$S$119,MATCH($EP$103, 'ECM Staff time by PoF'!$A$4:$R$4,0),FALSE))))*V85</f>
        <v>0</v>
      </c>
      <c r="FK123" s="60">
        <f>IF($A123="",0,IF(VLOOKUP($A123,'ECM Staff time by PoF'!$B$5:$C$119,2,FALSE)="Not Applicable",VLOOKUP($A123,'ECM Staff time by PoF'!$B$5:$S$119,MATCH($EP$103, 'ECM Staff time by PoF'!$B$4:$R$4,0),FALSE),IF(ISERROR(VLOOKUP(CONCATENATE($A123,W$66),'ECM Staff time by PoF'!$A$5:$S$119,MATCH($EP$103, 'ECM Staff time by PoF'!$A$4:$R$4,0),FALSE)), 0, VLOOKUP(CONCATENATE($A123,W$66),'ECM Staff time by PoF'!$A$5:$S$119,MATCH($EP$103, 'ECM Staff time by PoF'!$A$4:$R$4,0),FALSE))))*W85</f>
        <v>0</v>
      </c>
      <c r="FL123" s="60">
        <f>IF($A123="",0,IF(VLOOKUP($A123,'ECM Staff time by PoF'!$B$5:$C$119,2,FALSE)="Not Applicable",VLOOKUP($A123,'ECM Staff time by PoF'!$B$5:$S$119,MATCH($EP$103, 'ECM Staff time by PoF'!$B$4:$R$4,0),FALSE),IF(ISERROR(VLOOKUP(CONCATENATE($A123,X$66),'ECM Staff time by PoF'!$A$5:$S$119,MATCH($EP$103, 'ECM Staff time by PoF'!$A$4:$R$4,0),FALSE)), 0, VLOOKUP(CONCATENATE($A123,X$66),'ECM Staff time by PoF'!$A$5:$S$119,MATCH($EP$103, 'ECM Staff time by PoF'!$A$4:$R$4,0),FALSE))))*X85</f>
        <v>0</v>
      </c>
      <c r="FM123" s="60">
        <f>IF($A123="",0,IF(VLOOKUP($A123,'ECM Staff time by PoF'!$B$5:$C$119,2,FALSE)="Not Applicable",VLOOKUP($A123,'ECM Staff time by PoF'!$B$5:$S$119,MATCH($EP$103, 'ECM Staff time by PoF'!$B$4:$R$4,0),FALSE),IF(ISERROR(VLOOKUP(CONCATENATE($A123,Y$66),'ECM Staff time by PoF'!$A$5:$S$119,MATCH($EP$103, 'ECM Staff time by PoF'!$A$4:$R$4,0),FALSE)), 0, VLOOKUP(CONCATENATE($A123,Y$66),'ECM Staff time by PoF'!$A$5:$S$119,MATCH($EP$103, 'ECM Staff time by PoF'!$A$4:$R$4,0),FALSE))))*Y85</f>
        <v>0</v>
      </c>
      <c r="FN123" s="60">
        <f>IF($A123="",0,IF(VLOOKUP($A123,'ECM Staff time by PoF'!$B$5:$C$119,2,FALSE)="Not Applicable",VLOOKUP($A123,'ECM Staff time by PoF'!$B$5:$S$119,MATCH($EP$103, 'ECM Staff time by PoF'!$B$4:$R$4,0),FALSE),IF(ISERROR(VLOOKUP(CONCATENATE($A123,Z$66),'ECM Staff time by PoF'!$A$5:$S$119,MATCH($EP$103, 'ECM Staff time by PoF'!$A$4:$R$4,0),FALSE)), 0, VLOOKUP(CONCATENATE($A123,Z$66),'ECM Staff time by PoF'!$A$5:$S$119,MATCH($EP$103, 'ECM Staff time by PoF'!$A$4:$R$4,0),FALSE))))*Z85</f>
        <v>0</v>
      </c>
      <c r="FO123" s="60">
        <f>IF($A123="",0,IF(VLOOKUP($A123,'ECM Staff time by PoF'!$B$5:$C$119,2,FALSE)="Not Applicable",VLOOKUP($A123,'ECM Staff time by PoF'!$B$5:$S$119,MATCH($EP$103, 'ECM Staff time by PoF'!$B$4:$R$4,0),FALSE),IF(ISERROR(VLOOKUP(CONCATENATE($A123,AA$66),'ECM Staff time by PoF'!$A$5:$S$119,MATCH($EP$103, 'ECM Staff time by PoF'!$A$4:$R$4,0),FALSE)), 0, VLOOKUP(CONCATENATE($A123,AA$66),'ECM Staff time by PoF'!$A$5:$S$119,MATCH($EP$103, 'ECM Staff time by PoF'!$A$4:$R$4,0),FALSE))))*AA85</f>
        <v>0</v>
      </c>
      <c r="FP123" s="60">
        <f>IF($A123="",0,IF(VLOOKUP($A123,'ECM Staff time by PoF'!$B$5:$C$119,2,FALSE)="Not Applicable",VLOOKUP($A123,'ECM Staff time by PoF'!$B$5:$S$119,MATCH($EP$103, 'ECM Staff time by PoF'!$B$4:$R$4,0),FALSE),IF(ISERROR(VLOOKUP(CONCATENATE($A123,AB$66),'ECM Staff time by PoF'!$A$5:$S$119,MATCH($EP$103, 'ECM Staff time by PoF'!$A$4:$R$4,0),FALSE)), 0, VLOOKUP(CONCATENATE($A123,AB$66),'ECM Staff time by PoF'!$A$5:$S$119,MATCH($EP$103, 'ECM Staff time by PoF'!$A$4:$R$4,0),FALSE))))*AB85</f>
        <v>0</v>
      </c>
      <c r="FQ123" s="60">
        <f>IF($A123="",0,IF(VLOOKUP($A123,'ECM Staff time by PoF'!$B$5:$C$119,2,FALSE)="Not Applicable",VLOOKUP($A123,'ECM Staff time by PoF'!$B$5:$S$119,MATCH($EP$103, 'ECM Staff time by PoF'!$B$4:$R$4,0),FALSE),IF(ISERROR(VLOOKUP(CONCATENATE($A123,AC$66),'ECM Staff time by PoF'!$A$5:$S$119,MATCH($EP$103, 'ECM Staff time by PoF'!$A$4:$R$4,0),FALSE)), 0, VLOOKUP(CONCATENATE($A123,AC$66),'ECM Staff time by PoF'!$A$5:$S$119,MATCH($EP$103, 'ECM Staff time by PoF'!$A$4:$R$4,0),FALSE))))*AC85</f>
        <v>0</v>
      </c>
      <c r="FR123" s="60">
        <f>IF($A123="",0,IF(VLOOKUP($A123,'ECM Staff time by PoF'!$B$5:$C$119,2,FALSE)="Not Applicable",VLOOKUP($A123,'ECM Staff time by PoF'!$B$5:$S$119,MATCH($EP$103, 'ECM Staff time by PoF'!$B$4:$R$4,0),FALSE),IF(ISERROR(VLOOKUP(CONCATENATE($A123,AD$66),'ECM Staff time by PoF'!$A$5:$S$119,MATCH($EP$103, 'ECM Staff time by PoF'!$A$4:$R$4,0),FALSE)), 0, VLOOKUP(CONCATENATE($A123,AD$66),'ECM Staff time by PoF'!$A$5:$S$119,MATCH($EP$103, 'ECM Staff time by PoF'!$A$4:$R$4,0),FALSE))))*AD85</f>
        <v>0</v>
      </c>
      <c r="FS123" s="60">
        <f>IF($A123="",0,IF(VLOOKUP($A123,'ECM Staff time by PoF'!$B$5:$C$119,2,FALSE)="Not Applicable",VLOOKUP($A123,'ECM Staff time by PoF'!$B$5:$S$119,MATCH($EP$103, 'ECM Staff time by PoF'!$B$4:$R$4,0),FALSE),IF(ISERROR(VLOOKUP(CONCATENATE($A123,AE$66),'ECM Staff time by PoF'!$A$5:$S$119,MATCH($EP$103, 'ECM Staff time by PoF'!$A$4:$R$4,0),FALSE)), 0, VLOOKUP(CONCATENATE($A123,AE$66),'ECM Staff time by PoF'!$A$5:$S$119,MATCH($EP$103, 'ECM Staff time by PoF'!$A$4:$R$4,0),FALSE))))*AE85</f>
        <v>0</v>
      </c>
      <c r="FT123" s="60">
        <f>IF($A123="",0,IF(VLOOKUP($A123,'ECM Staff time by PoF'!$B$5:$C$119,2,FALSE)="Not Applicable",VLOOKUP($A123,'ECM Staff time by PoF'!$B$5:$S$119,MATCH($EP$103, 'ECM Staff time by PoF'!$B$4:$R$4,0),FALSE),IF(ISERROR(VLOOKUP(CONCATENATE($A123,AF$66),'ECM Staff time by PoF'!$A$5:$S$119,MATCH($EP$103, 'ECM Staff time by PoF'!$A$4:$R$4,0),FALSE)), 0, VLOOKUP(CONCATENATE($A123,AF$66),'ECM Staff time by PoF'!$A$5:$S$119,MATCH($EP$103, 'ECM Staff time by PoF'!$A$4:$R$4,0),FALSE))))*AF85</f>
        <v>0</v>
      </c>
      <c r="FU123" s="60">
        <f>IF($A123="",0,IF(VLOOKUP($A123,'ECM Staff time by PoF'!$B$5:$C$119,2,FALSE)="Not Applicable",VLOOKUP($A123,'ECM Staff time by PoF'!$B$5:$S$119,MATCH($EP$103, 'ECM Staff time by PoF'!$B$4:$R$4,0),FALSE),IF(ISERROR(VLOOKUP(CONCATENATE($A123,AG$66),'ECM Staff time by PoF'!$A$5:$S$119,MATCH($EP$103, 'ECM Staff time by PoF'!$A$4:$R$4,0),FALSE)), 0, VLOOKUP(CONCATENATE($A123,AG$66),'ECM Staff time by PoF'!$A$5:$S$119,MATCH($EP$103, 'ECM Staff time by PoF'!$A$4:$R$4,0),FALSE))))*AG85</f>
        <v>0</v>
      </c>
      <c r="FV123" s="60">
        <f>IF($A123="",0,IF(VLOOKUP($A123,'ECM Staff time by PoF'!$B$5:$C$119,2,FALSE)="Not Applicable",VLOOKUP($A123,'ECM Staff time by PoF'!$B$5:$S$119,MATCH($EP$103, 'ECM Staff time by PoF'!$B$4:$R$4,0),FALSE),IF(ISERROR(VLOOKUP(CONCATENATE($A123,AH$66),'ECM Staff time by PoF'!$A$5:$S$119,MATCH($EP$103, 'ECM Staff time by PoF'!$A$4:$R$4,0),FALSE)), 0, VLOOKUP(CONCATENATE($A123,AH$66),'ECM Staff time by PoF'!$A$5:$S$119,MATCH($EP$103, 'ECM Staff time by PoF'!$A$4:$R$4,0),FALSE))))*AH85</f>
        <v>0</v>
      </c>
      <c r="FW123" s="60">
        <f>IF($A123="",0,IF(VLOOKUP($A123,'ECM Staff time by PoF'!$B$5:$C$119,2,FALSE)="Not Applicable",VLOOKUP($A123,'ECM Staff time by PoF'!$B$5:$S$119,MATCH($EP$103, 'ECM Staff time by PoF'!$B$4:$R$4,0),FALSE),IF(ISERROR(VLOOKUP(CONCATENATE($A123,AI$66),'ECM Staff time by PoF'!$A$5:$S$119,MATCH($EP$103, 'ECM Staff time by PoF'!$A$4:$R$4,0),FALSE)), 0, VLOOKUP(CONCATENATE($A123,AI$66),'ECM Staff time by PoF'!$A$5:$S$119,MATCH($EP$103, 'ECM Staff time by PoF'!$A$4:$R$4,0),FALSE))))*AI85</f>
        <v>0</v>
      </c>
      <c r="FX123" s="60">
        <f>IF($A123="",0,IF(VLOOKUP($A123,'ECM Staff time by PoF'!$B$5:$C$119,2,FALSE)="Not Applicable",VLOOKUP($A123,'ECM Staff time by PoF'!$B$5:$S$119,MATCH($EP$103, 'ECM Staff time by PoF'!$B$4:$R$4,0),FALSE),IF(ISERROR(VLOOKUP(CONCATENATE($A123,AJ$66),'ECM Staff time by PoF'!$A$5:$S$119,MATCH($EP$103, 'ECM Staff time by PoF'!$A$4:$R$4,0),FALSE)), 0, VLOOKUP(CONCATENATE($A123,AJ$66),'ECM Staff time by PoF'!$A$5:$S$119,MATCH($EP$103, 'ECM Staff time by PoF'!$A$4:$R$4,0),FALSE))))*AJ85</f>
        <v>0</v>
      </c>
      <c r="FY123" s="60">
        <f>IF($A123="",0,IF(VLOOKUP($A123,'ECM Staff time by PoF'!$B$5:$C$119,2,FALSE)="Not Applicable",VLOOKUP($A123,'ECM Staff time by PoF'!$B$5:$S$119,MATCH($EP$103, 'ECM Staff time by PoF'!$B$4:$R$4,0),FALSE),IF(ISERROR(VLOOKUP(CONCATENATE($A123,AK$66),'ECM Staff time by PoF'!$A$5:$S$119,MATCH($EP$103, 'ECM Staff time by PoF'!$A$4:$R$4,0),FALSE)), 0, VLOOKUP(CONCATENATE($A123,AK$66),'ECM Staff time by PoF'!$A$5:$S$119,MATCH($EP$103, 'ECM Staff time by PoF'!$A$4:$R$4,0),FALSE))))*AK85</f>
        <v>0</v>
      </c>
      <c r="FZ123" s="60">
        <f>IF($A123="",0,IF(VLOOKUP($A123,'ECM Staff time by PoF'!$B$5:$C$119,2,FALSE)="Not Applicable",VLOOKUP($A123,'ECM Staff time by PoF'!$B$5:$S$119,MATCH($FZ$103, 'ECM Staff time by PoF'!$B$4:$R$4,0),FALSE),IF(ISERROR(VLOOKUP(CONCATENATE($A123,B$66),'ECM Staff time by PoF'!$A$5:$S$119,MATCH($FZ$103, 'ECM Staff time by PoF'!$A$4:$R$4,0),FALSE)), 0, VLOOKUP(CONCATENATE($A123,B$66),'ECM Staff time by PoF'!$A$5:$S$119,MATCH($FZ$103, 'ECM Staff time by PoF'!$A$4:$R$4,0),FALSE))))*B85</f>
        <v>0</v>
      </c>
      <c r="GA123" s="60">
        <f>IF($A123="",0,IF(VLOOKUP($A123,'ECM Staff time by PoF'!$B$5:$C$119,2,FALSE)="Not Applicable",VLOOKUP($A123,'ECM Staff time by PoF'!$B$5:$S$119,MATCH($FZ$103, 'ECM Staff time by PoF'!$B$4:$R$4,0),FALSE),IF(ISERROR(VLOOKUP(CONCATENATE($A123,C$66),'ECM Staff time by PoF'!$A$5:$S$119,MATCH($FZ$103, 'ECM Staff time by PoF'!$A$4:$R$4,0),FALSE)), 0, VLOOKUP(CONCATENATE($A123,C$66),'ECM Staff time by PoF'!$A$5:$S$119,MATCH($FZ$103, 'ECM Staff time by PoF'!$A$4:$R$4,0),FALSE))))*C85</f>
        <v>0</v>
      </c>
      <c r="GB123" s="60">
        <f>IF($A123="",0,IF(VLOOKUP($A123,'ECM Staff time by PoF'!$B$5:$C$119,2,FALSE)="Not Applicable",VLOOKUP($A123,'ECM Staff time by PoF'!$B$5:$S$119,MATCH($FZ$103, 'ECM Staff time by PoF'!$B$4:$R$4,0),FALSE),IF(ISERROR(VLOOKUP(CONCATENATE($A123,D$66),'ECM Staff time by PoF'!$A$5:$S$119,MATCH($FZ$103, 'ECM Staff time by PoF'!$A$4:$R$4,0),FALSE)), 0, VLOOKUP(CONCATENATE($A123,D$66),'ECM Staff time by PoF'!$A$5:$S$119,MATCH($FZ$103, 'ECM Staff time by PoF'!$A$4:$R$4,0),FALSE))))*D85</f>
        <v>0</v>
      </c>
      <c r="GC123" s="60">
        <f>IF($A123="",0,IF(VLOOKUP($A123,'ECM Staff time by PoF'!$B$5:$C$119,2,FALSE)="Not Applicable",VLOOKUP($A123,'ECM Staff time by PoF'!$B$5:$S$119,MATCH($FZ$103, 'ECM Staff time by PoF'!$B$4:$R$4,0),FALSE),IF(ISERROR(VLOOKUP(CONCATENATE($A123,E$66),'ECM Staff time by PoF'!$A$5:$S$119,MATCH($FZ$103, 'ECM Staff time by PoF'!$A$4:$R$4,0),FALSE)), 0, VLOOKUP(CONCATENATE($A123,E$66),'ECM Staff time by PoF'!$A$5:$S$119,MATCH($FZ$103, 'ECM Staff time by PoF'!$A$4:$R$4,0),FALSE))))*E85</f>
        <v>0</v>
      </c>
      <c r="GD123" s="60">
        <f>IF($A123="",0,IF(VLOOKUP($A123,'ECM Staff time by PoF'!$B$5:$C$119,2,FALSE)="Not Applicable",VLOOKUP($A123,'ECM Staff time by PoF'!$B$5:$S$119,MATCH($FZ$103, 'ECM Staff time by PoF'!$B$4:$R$4,0),FALSE),IF(ISERROR(VLOOKUP(CONCATENATE($A123,F$66),'ECM Staff time by PoF'!$A$5:$S$119,MATCH($FZ$103, 'ECM Staff time by PoF'!$A$4:$R$4,0),FALSE)), 0, VLOOKUP(CONCATENATE($A123,F$66),'ECM Staff time by PoF'!$A$5:$S$119,MATCH($FZ$103, 'ECM Staff time by PoF'!$A$4:$R$4,0),FALSE))))*F85</f>
        <v>0</v>
      </c>
      <c r="GE123" s="60">
        <f>IF($A123="",0,IF(VLOOKUP($A123,'ECM Staff time by PoF'!$B$5:$C$119,2,FALSE)="Not Applicable",VLOOKUP($A123,'ECM Staff time by PoF'!$B$5:$S$119,MATCH($FZ$103, 'ECM Staff time by PoF'!$B$4:$R$4,0),FALSE),IF(ISERROR(VLOOKUP(CONCATENATE($A123,G$66),'ECM Staff time by PoF'!$A$5:$S$119,MATCH($FZ$103, 'ECM Staff time by PoF'!$A$4:$R$4,0),FALSE)), 0, VLOOKUP(CONCATENATE($A123,G$66),'ECM Staff time by PoF'!$A$5:$S$119,MATCH($FZ$103, 'ECM Staff time by PoF'!$A$4:$R$4,0),FALSE))))*G85</f>
        <v>0</v>
      </c>
      <c r="GF123" s="60">
        <f>IF($A123="",0,IF(VLOOKUP($A123,'ECM Staff time by PoF'!$B$5:$C$119,2,FALSE)="Not Applicable",VLOOKUP($A123,'ECM Staff time by PoF'!$B$5:$S$119,MATCH($FZ$103, 'ECM Staff time by PoF'!$B$4:$R$4,0),FALSE),IF(ISERROR(VLOOKUP(CONCATENATE($A123,H$66),'ECM Staff time by PoF'!$A$5:$S$119,MATCH($FZ$103, 'ECM Staff time by PoF'!$A$4:$R$4,0),FALSE)), 0, VLOOKUP(CONCATENATE($A123,H$66),'ECM Staff time by PoF'!$A$5:$S$119,MATCH($FZ$103, 'ECM Staff time by PoF'!$A$4:$R$4,0),FALSE))))*H85</f>
        <v>0</v>
      </c>
      <c r="GG123" s="60">
        <f>IF($A123="",0,IF(VLOOKUP($A123,'ECM Staff time by PoF'!$B$5:$C$119,2,FALSE)="Not Applicable",VLOOKUP($A123,'ECM Staff time by PoF'!$B$5:$S$119,MATCH($FZ$103, 'ECM Staff time by PoF'!$B$4:$R$4,0),FALSE),IF(ISERROR(VLOOKUP(CONCATENATE($A123,I$66),'ECM Staff time by PoF'!$A$5:$S$119,MATCH($FZ$103, 'ECM Staff time by PoF'!$A$4:$R$4,0),FALSE)), 0, VLOOKUP(CONCATENATE($A123,I$66),'ECM Staff time by PoF'!$A$5:$S$119,MATCH($FZ$103, 'ECM Staff time by PoF'!$A$4:$R$4,0),FALSE))))*I85</f>
        <v>0</v>
      </c>
      <c r="GH123" s="60">
        <f>IF($A123="",0,IF(VLOOKUP($A123,'ECM Staff time by PoF'!$B$5:$C$119,2,FALSE)="Not Applicable",VLOOKUP($A123,'ECM Staff time by PoF'!$B$5:$S$119,MATCH($FZ$103, 'ECM Staff time by PoF'!$B$4:$R$4,0),FALSE),IF(ISERROR(VLOOKUP(CONCATENATE($A123,J$66),'ECM Staff time by PoF'!$A$5:$S$119,MATCH($FZ$103, 'ECM Staff time by PoF'!$A$4:$R$4,0),FALSE)), 0, VLOOKUP(CONCATENATE($A123,J$66),'ECM Staff time by PoF'!$A$5:$S$119,MATCH($FZ$103, 'ECM Staff time by PoF'!$A$4:$R$4,0),FALSE))))*J85</f>
        <v>0</v>
      </c>
      <c r="GI123" s="60">
        <f>IF($A123="",0,IF(VLOOKUP($A123,'ECM Staff time by PoF'!$B$5:$C$119,2,FALSE)="Not Applicable",VLOOKUP($A123,'ECM Staff time by PoF'!$B$5:$S$119,MATCH($FZ$103, 'ECM Staff time by PoF'!$B$4:$R$4,0),FALSE),IF(ISERROR(VLOOKUP(CONCATENATE($A123,K$66),'ECM Staff time by PoF'!$A$5:$S$119,MATCH($FZ$103, 'ECM Staff time by PoF'!$A$4:$R$4,0),FALSE)), 0, VLOOKUP(CONCATENATE($A123,K$66),'ECM Staff time by PoF'!$A$5:$S$119,MATCH($FZ$103, 'ECM Staff time by PoF'!$A$4:$R$4,0),FALSE))))*K85</f>
        <v>0</v>
      </c>
      <c r="GJ123" s="60">
        <f>IF($A123="",0,IF(VLOOKUP($A123,'ECM Staff time by PoF'!$B$5:$C$119,2,FALSE)="Not Applicable",VLOOKUP($A123,'ECM Staff time by PoF'!$B$5:$S$119,MATCH($FZ$103, 'ECM Staff time by PoF'!$B$4:$R$4,0),FALSE),IF(ISERROR(VLOOKUP(CONCATENATE($A123,L$66),'ECM Staff time by PoF'!$A$5:$S$119,MATCH($FZ$103, 'ECM Staff time by PoF'!$A$4:$R$4,0),FALSE)), 0, VLOOKUP(CONCATENATE($A123,L$66),'ECM Staff time by PoF'!$A$5:$S$119,MATCH($FZ$103, 'ECM Staff time by PoF'!$A$4:$R$4,0),FALSE))))*L85</f>
        <v>0</v>
      </c>
      <c r="GK123" s="60">
        <f>IF($A123="",0,IF(VLOOKUP($A123,'ECM Staff time by PoF'!$B$5:$C$119,2,FALSE)="Not Applicable",VLOOKUP($A123,'ECM Staff time by PoF'!$B$5:$S$119,MATCH($FZ$103, 'ECM Staff time by PoF'!$B$4:$R$4,0),FALSE),IF(ISERROR(VLOOKUP(CONCATENATE($A123,M$66),'ECM Staff time by PoF'!$A$5:$S$119,MATCH($FZ$103, 'ECM Staff time by PoF'!$A$4:$R$4,0),FALSE)), 0, VLOOKUP(CONCATENATE($A123,M$66),'ECM Staff time by PoF'!$A$5:$S$119,MATCH($FZ$103, 'ECM Staff time by PoF'!$A$4:$R$4,0),FALSE))))*M85</f>
        <v>0</v>
      </c>
      <c r="GL123" s="60">
        <f>IF($A123="",0,IF(VLOOKUP($A123,'ECM Staff time by PoF'!$B$5:$C$119,2,FALSE)="Not Applicable",VLOOKUP($A123,'ECM Staff time by PoF'!$B$5:$S$119,MATCH($FZ$103, 'ECM Staff time by PoF'!$B$4:$R$4,0),FALSE),IF(ISERROR(VLOOKUP(CONCATENATE($A123,N$66),'ECM Staff time by PoF'!$A$5:$S$119,MATCH($FZ$103, 'ECM Staff time by PoF'!$A$4:$R$4,0),FALSE)), 0, VLOOKUP(CONCATENATE($A123,N$66),'ECM Staff time by PoF'!$A$5:$S$119,MATCH($FZ$103, 'ECM Staff time by PoF'!$A$4:$R$4,0),FALSE))))*N85</f>
        <v>0</v>
      </c>
      <c r="GM123" s="60">
        <f>IF($A123="",0,IF(VLOOKUP($A123,'ECM Staff time by PoF'!$B$5:$C$119,2,FALSE)="Not Applicable",VLOOKUP($A123,'ECM Staff time by PoF'!$B$5:$S$119,MATCH($FZ$103, 'ECM Staff time by PoF'!$B$4:$R$4,0),FALSE),IF(ISERROR(VLOOKUP(CONCATENATE($A123,O$66),'ECM Staff time by PoF'!$A$5:$S$119,MATCH($FZ$103, 'ECM Staff time by PoF'!$A$4:$R$4,0),FALSE)), 0, VLOOKUP(CONCATENATE($A123,O$66),'ECM Staff time by PoF'!$A$5:$S$119,MATCH($FZ$103, 'ECM Staff time by PoF'!$A$4:$R$4,0),FALSE))))*O85</f>
        <v>0</v>
      </c>
      <c r="GN123" s="60">
        <f>IF($A123="",0,IF(VLOOKUP($A123,'ECM Staff time by PoF'!$B$5:$C$119,2,FALSE)="Not Applicable",VLOOKUP($A123,'ECM Staff time by PoF'!$B$5:$S$119,MATCH($FZ$103, 'ECM Staff time by PoF'!$B$4:$R$4,0),FALSE),IF(ISERROR(VLOOKUP(CONCATENATE($A123,P$66),'ECM Staff time by PoF'!$A$5:$S$119,MATCH($FZ$103, 'ECM Staff time by PoF'!$A$4:$R$4,0),FALSE)), 0, VLOOKUP(CONCATENATE($A123,P$66),'ECM Staff time by PoF'!$A$5:$S$119,MATCH($FZ$103, 'ECM Staff time by PoF'!$A$4:$R$4,0),FALSE))))*P85</f>
        <v>0</v>
      </c>
      <c r="GO123" s="60">
        <f>IF($A123="",0,IF(VLOOKUP($A123,'ECM Staff time by PoF'!$B$5:$C$119,2,FALSE)="Not Applicable",VLOOKUP($A123,'ECM Staff time by PoF'!$B$5:$S$119,MATCH($FZ$103, 'ECM Staff time by PoF'!$B$4:$R$4,0),FALSE),IF(ISERROR(VLOOKUP(CONCATENATE($A123,Q$66),'ECM Staff time by PoF'!$A$5:$S$119,MATCH($FZ$103, 'ECM Staff time by PoF'!$A$4:$R$4,0),FALSE)), 0, VLOOKUP(CONCATENATE($A123,Q$66),'ECM Staff time by PoF'!$A$5:$S$119,MATCH($FZ$103, 'ECM Staff time by PoF'!$A$4:$R$4,0),FALSE))))*Q85</f>
        <v>0</v>
      </c>
      <c r="GP123" s="60">
        <f>IF($A123="",0,IF(VLOOKUP($A123,'ECM Staff time by PoF'!$B$5:$C$119,2,FALSE)="Not Applicable",VLOOKUP($A123,'ECM Staff time by PoF'!$B$5:$S$119,MATCH($FZ$103, 'ECM Staff time by PoF'!$B$4:$R$4,0),FALSE),IF(ISERROR(VLOOKUP(CONCATENATE($A123,R$66),'ECM Staff time by PoF'!$A$5:$S$119,MATCH($FZ$103, 'ECM Staff time by PoF'!$A$4:$R$4,0),FALSE)), 0, VLOOKUP(CONCATENATE($A123,R$66),'ECM Staff time by PoF'!$A$5:$S$119,MATCH($FZ$103, 'ECM Staff time by PoF'!$A$4:$R$4,0),FALSE))))*R85</f>
        <v>0</v>
      </c>
      <c r="GQ123" s="60">
        <f>IF($A123="",0,IF(VLOOKUP($A123,'ECM Staff time by PoF'!$B$5:$C$119,2,FALSE)="Not Applicable",VLOOKUP($A123,'ECM Staff time by PoF'!$B$5:$S$119,MATCH($FZ$103, 'ECM Staff time by PoF'!$B$4:$R$4,0),FALSE),IF(ISERROR(VLOOKUP(CONCATENATE($A123,S$66),'ECM Staff time by PoF'!$A$5:$S$119,MATCH($FZ$103, 'ECM Staff time by PoF'!$A$4:$R$4,0),FALSE)), 0, VLOOKUP(CONCATENATE($A123,S$66),'ECM Staff time by PoF'!$A$5:$S$119,MATCH($FZ$103, 'ECM Staff time by PoF'!$A$4:$R$4,0),FALSE))))*S85</f>
        <v>0</v>
      </c>
      <c r="GR123" s="60">
        <f>IF($A123="",0,IF(VLOOKUP($A123,'ECM Staff time by PoF'!$B$5:$C$119,2,FALSE)="Not Applicable",VLOOKUP($A123,'ECM Staff time by PoF'!$B$5:$S$119,MATCH($FZ$103, 'ECM Staff time by PoF'!$B$4:$R$4,0),FALSE),IF(ISERROR(VLOOKUP(CONCATENATE($A123,T$66),'ECM Staff time by PoF'!$A$5:$S$119,MATCH($FZ$103, 'ECM Staff time by PoF'!$A$4:$R$4,0),FALSE)), 0, VLOOKUP(CONCATENATE($A123,T$66),'ECM Staff time by PoF'!$A$5:$S$119,MATCH($FZ$103, 'ECM Staff time by PoF'!$A$4:$R$4,0),FALSE))))*T85</f>
        <v>0</v>
      </c>
      <c r="GS123" s="60">
        <f>IF($A123="",0,IF(VLOOKUP($A123,'ECM Staff time by PoF'!$B$5:$C$119,2,FALSE)="Not Applicable",VLOOKUP($A123,'ECM Staff time by PoF'!$B$5:$S$119,MATCH($FZ$103, 'ECM Staff time by PoF'!$B$4:$R$4,0),FALSE),IF(ISERROR(VLOOKUP(CONCATENATE($A123,U$66),'ECM Staff time by PoF'!$A$5:$S$119,MATCH($FZ$103, 'ECM Staff time by PoF'!$A$4:$R$4,0),FALSE)), 0, VLOOKUP(CONCATENATE($A123,U$66),'ECM Staff time by PoF'!$A$5:$S$119,MATCH($FZ$103, 'ECM Staff time by PoF'!$A$4:$R$4,0),FALSE))))*U85</f>
        <v>0</v>
      </c>
      <c r="GT123" s="60">
        <f>IF($A123="",0,IF(VLOOKUP($A123,'ECM Staff time by PoF'!$B$5:$C$119,2,FALSE)="Not Applicable",VLOOKUP($A123,'ECM Staff time by PoF'!$B$5:$S$119,MATCH($FZ$103, 'ECM Staff time by PoF'!$B$4:$R$4,0),FALSE),IF(ISERROR(VLOOKUP(CONCATENATE($A123,V$66),'ECM Staff time by PoF'!$A$5:$S$119,MATCH($FZ$103, 'ECM Staff time by PoF'!$A$4:$R$4,0),FALSE)), 0, VLOOKUP(CONCATENATE($A123,V$66),'ECM Staff time by PoF'!$A$5:$S$119,MATCH($FZ$103, 'ECM Staff time by PoF'!$A$4:$R$4,0),FALSE))))*V85</f>
        <v>0</v>
      </c>
      <c r="GU123" s="60">
        <f>IF($A123="",0,IF(VLOOKUP($A123,'ECM Staff time by PoF'!$B$5:$C$119,2,FALSE)="Not Applicable",VLOOKUP($A123,'ECM Staff time by PoF'!$B$5:$S$119,MATCH($FZ$103, 'ECM Staff time by PoF'!$B$4:$R$4,0),FALSE),IF(ISERROR(VLOOKUP(CONCATENATE($A123,W$66),'ECM Staff time by PoF'!$A$5:$S$119,MATCH($FZ$103, 'ECM Staff time by PoF'!$A$4:$R$4,0),FALSE)), 0, VLOOKUP(CONCATENATE($A123,W$66),'ECM Staff time by PoF'!$A$5:$S$119,MATCH($FZ$103, 'ECM Staff time by PoF'!$A$4:$R$4,0),FALSE))))*W85</f>
        <v>0</v>
      </c>
      <c r="GV123" s="60">
        <f>IF($A123="",0,IF(VLOOKUP($A123,'ECM Staff time by PoF'!$B$5:$C$119,2,FALSE)="Not Applicable",VLOOKUP($A123,'ECM Staff time by PoF'!$B$5:$S$119,MATCH($FZ$103, 'ECM Staff time by PoF'!$B$4:$R$4,0),FALSE),IF(ISERROR(VLOOKUP(CONCATENATE($A123,X$66),'ECM Staff time by PoF'!$A$5:$S$119,MATCH($FZ$103, 'ECM Staff time by PoF'!$A$4:$R$4,0),FALSE)), 0, VLOOKUP(CONCATENATE($A123,X$66),'ECM Staff time by PoF'!$A$5:$S$119,MATCH($FZ$103, 'ECM Staff time by PoF'!$A$4:$R$4,0),FALSE))))*X85</f>
        <v>0</v>
      </c>
      <c r="GW123" s="60">
        <f>IF($A123="",0,IF(VLOOKUP($A123,'ECM Staff time by PoF'!$B$5:$C$119,2,FALSE)="Not Applicable",VLOOKUP($A123,'ECM Staff time by PoF'!$B$5:$S$119,MATCH($FZ$103, 'ECM Staff time by PoF'!$B$4:$R$4,0),FALSE),IF(ISERROR(VLOOKUP(CONCATENATE($A123,Y$66),'ECM Staff time by PoF'!$A$5:$S$119,MATCH($FZ$103, 'ECM Staff time by PoF'!$A$4:$R$4,0),FALSE)), 0, VLOOKUP(CONCATENATE($A123,Y$66),'ECM Staff time by PoF'!$A$5:$S$119,MATCH($FZ$103, 'ECM Staff time by PoF'!$A$4:$R$4,0),FALSE))))*Y85</f>
        <v>0</v>
      </c>
      <c r="GX123" s="60">
        <f>IF($A123="",0,IF(VLOOKUP($A123,'ECM Staff time by PoF'!$B$5:$C$119,2,FALSE)="Not Applicable",VLOOKUP($A123,'ECM Staff time by PoF'!$B$5:$S$119,MATCH($FZ$103, 'ECM Staff time by PoF'!$B$4:$R$4,0),FALSE),IF(ISERROR(VLOOKUP(CONCATENATE($A123,Z$66),'ECM Staff time by PoF'!$A$5:$S$119,MATCH($FZ$103, 'ECM Staff time by PoF'!$A$4:$R$4,0),FALSE)), 0, VLOOKUP(CONCATENATE($A123,Z$66),'ECM Staff time by PoF'!$A$5:$S$119,MATCH($FZ$103, 'ECM Staff time by PoF'!$A$4:$R$4,0),FALSE))))*Z85</f>
        <v>0</v>
      </c>
      <c r="GY123" s="60">
        <f>IF($A123="",0,IF(VLOOKUP($A123,'ECM Staff time by PoF'!$B$5:$C$119,2,FALSE)="Not Applicable",VLOOKUP($A123,'ECM Staff time by PoF'!$B$5:$S$119,MATCH($FZ$103, 'ECM Staff time by PoF'!$B$4:$R$4,0),FALSE),IF(ISERROR(VLOOKUP(CONCATENATE($A123,AA$66),'ECM Staff time by PoF'!$A$5:$S$119,MATCH($FZ$103, 'ECM Staff time by PoF'!$A$4:$R$4,0),FALSE)), 0, VLOOKUP(CONCATENATE($A123,AA$66),'ECM Staff time by PoF'!$A$5:$S$119,MATCH($FZ$103, 'ECM Staff time by PoF'!$A$4:$R$4,0),FALSE))))*AA85</f>
        <v>0</v>
      </c>
      <c r="GZ123" s="60">
        <f>IF($A123="",0,IF(VLOOKUP($A123,'ECM Staff time by PoF'!$B$5:$C$119,2,FALSE)="Not Applicable",VLOOKUP($A123,'ECM Staff time by PoF'!$B$5:$S$119,MATCH($FZ$103, 'ECM Staff time by PoF'!$B$4:$R$4,0),FALSE),IF(ISERROR(VLOOKUP(CONCATENATE($A123,AB$66),'ECM Staff time by PoF'!$A$5:$S$119,MATCH($FZ$103, 'ECM Staff time by PoF'!$A$4:$R$4,0),FALSE)), 0, VLOOKUP(CONCATENATE($A123,AB$66),'ECM Staff time by PoF'!$A$5:$S$119,MATCH($FZ$103, 'ECM Staff time by PoF'!$A$4:$R$4,0),FALSE))))*AB85</f>
        <v>0</v>
      </c>
      <c r="HA123" s="60">
        <f>IF($A123="",0,IF(VLOOKUP($A123,'ECM Staff time by PoF'!$B$5:$C$119,2,FALSE)="Not Applicable",VLOOKUP($A123,'ECM Staff time by PoF'!$B$5:$S$119,MATCH($FZ$103, 'ECM Staff time by PoF'!$B$4:$R$4,0),FALSE),IF(ISERROR(VLOOKUP(CONCATENATE($A123,AC$66),'ECM Staff time by PoF'!$A$5:$S$119,MATCH($FZ$103, 'ECM Staff time by PoF'!$A$4:$R$4,0),FALSE)), 0, VLOOKUP(CONCATENATE($A123,AC$66),'ECM Staff time by PoF'!$A$5:$S$119,MATCH($FZ$103, 'ECM Staff time by PoF'!$A$4:$R$4,0),FALSE))))*AC85</f>
        <v>0</v>
      </c>
      <c r="HB123" s="60">
        <f>IF($A123="",0,IF(VLOOKUP($A123,'ECM Staff time by PoF'!$B$5:$C$119,2,FALSE)="Not Applicable",VLOOKUP($A123,'ECM Staff time by PoF'!$B$5:$S$119,MATCH($FZ$103, 'ECM Staff time by PoF'!$B$4:$R$4,0),FALSE),IF(ISERROR(VLOOKUP(CONCATENATE($A123,AD$66),'ECM Staff time by PoF'!$A$5:$S$119,MATCH($FZ$103, 'ECM Staff time by PoF'!$A$4:$R$4,0),FALSE)), 0, VLOOKUP(CONCATENATE($A123,AD$66),'ECM Staff time by PoF'!$A$5:$S$119,MATCH($FZ$103, 'ECM Staff time by PoF'!$A$4:$R$4,0),FALSE))))*AD85</f>
        <v>0</v>
      </c>
      <c r="HC123" s="60">
        <f>IF($A123="",0,IF(VLOOKUP($A123,'ECM Staff time by PoF'!$B$5:$C$119,2,FALSE)="Not Applicable",VLOOKUP($A123,'ECM Staff time by PoF'!$B$5:$S$119,MATCH($FZ$103, 'ECM Staff time by PoF'!$B$4:$R$4,0),FALSE),IF(ISERROR(VLOOKUP(CONCATENATE($A123,AE$66),'ECM Staff time by PoF'!$A$5:$S$119,MATCH($FZ$103, 'ECM Staff time by PoF'!$A$4:$R$4,0),FALSE)), 0, VLOOKUP(CONCATENATE($A123,AE$66),'ECM Staff time by PoF'!$A$5:$S$119,MATCH($FZ$103, 'ECM Staff time by PoF'!$A$4:$R$4,0),FALSE))))*AE85</f>
        <v>0</v>
      </c>
      <c r="HD123" s="60">
        <f>IF($A123="",0,IF(VLOOKUP($A123,'ECM Staff time by PoF'!$B$5:$C$119,2,FALSE)="Not Applicable",VLOOKUP($A123,'ECM Staff time by PoF'!$B$5:$S$119,MATCH($FZ$103, 'ECM Staff time by PoF'!$B$4:$R$4,0),FALSE),IF(ISERROR(VLOOKUP(CONCATENATE($A123,AF$66),'ECM Staff time by PoF'!$A$5:$S$119,MATCH($FZ$103, 'ECM Staff time by PoF'!$A$4:$R$4,0),FALSE)), 0, VLOOKUP(CONCATENATE($A123,AF$66),'ECM Staff time by PoF'!$A$5:$S$119,MATCH($FZ$103, 'ECM Staff time by PoF'!$A$4:$R$4,0),FALSE))))*AF85</f>
        <v>0</v>
      </c>
      <c r="HE123" s="60">
        <f>IF($A123="",0,IF(VLOOKUP($A123,'ECM Staff time by PoF'!$B$5:$C$119,2,FALSE)="Not Applicable",VLOOKUP($A123,'ECM Staff time by PoF'!$B$5:$S$119,MATCH($FZ$103, 'ECM Staff time by PoF'!$B$4:$R$4,0),FALSE),IF(ISERROR(VLOOKUP(CONCATENATE($A123,AG$66),'ECM Staff time by PoF'!$A$5:$S$119,MATCH($FZ$103, 'ECM Staff time by PoF'!$A$4:$R$4,0),FALSE)), 0, VLOOKUP(CONCATENATE($A123,AG$66),'ECM Staff time by PoF'!$A$5:$S$119,MATCH($FZ$103, 'ECM Staff time by PoF'!$A$4:$R$4,0),FALSE))))*AG85</f>
        <v>0</v>
      </c>
      <c r="HF123" s="60">
        <f>IF($A123="",0,IF(VLOOKUP($A123,'ECM Staff time by PoF'!$B$5:$C$119,2,FALSE)="Not Applicable",VLOOKUP($A123,'ECM Staff time by PoF'!$B$5:$S$119,MATCH($FZ$103, 'ECM Staff time by PoF'!$B$4:$R$4,0),FALSE),IF(ISERROR(VLOOKUP(CONCATENATE($A123,AH$66),'ECM Staff time by PoF'!$A$5:$S$119,MATCH($FZ$103, 'ECM Staff time by PoF'!$A$4:$R$4,0),FALSE)), 0, VLOOKUP(CONCATENATE($A123,AH$66),'ECM Staff time by PoF'!$A$5:$S$119,MATCH($FZ$103, 'ECM Staff time by PoF'!$A$4:$R$4,0),FALSE))))*AH85</f>
        <v>0</v>
      </c>
      <c r="HG123" s="60">
        <f>IF($A123="",0,IF(VLOOKUP($A123,'ECM Staff time by PoF'!$B$5:$C$119,2,FALSE)="Not Applicable",VLOOKUP($A123,'ECM Staff time by PoF'!$B$5:$S$119,MATCH($FZ$103, 'ECM Staff time by PoF'!$B$4:$R$4,0),FALSE),IF(ISERROR(VLOOKUP(CONCATENATE($A123,AI$66),'ECM Staff time by PoF'!$A$5:$S$119,MATCH($FZ$103, 'ECM Staff time by PoF'!$A$4:$R$4,0),FALSE)), 0, VLOOKUP(CONCATENATE($A123,AI$66),'ECM Staff time by PoF'!$A$5:$S$119,MATCH($FZ$103, 'ECM Staff time by PoF'!$A$4:$R$4,0),FALSE))))*AI85</f>
        <v>0</v>
      </c>
      <c r="HH123" s="60">
        <f>IF($A123="",0,IF(VLOOKUP($A123,'ECM Staff time by PoF'!$B$5:$C$119,2,FALSE)="Not Applicable",VLOOKUP($A123,'ECM Staff time by PoF'!$B$5:$S$119,MATCH($FZ$103, 'ECM Staff time by PoF'!$B$4:$R$4,0),FALSE),IF(ISERROR(VLOOKUP(CONCATENATE($A123,AJ$66),'ECM Staff time by PoF'!$A$5:$S$119,MATCH($FZ$103, 'ECM Staff time by PoF'!$A$4:$R$4,0),FALSE)), 0, VLOOKUP(CONCATENATE($A123,AJ$66),'ECM Staff time by PoF'!$A$5:$S$119,MATCH($FZ$103, 'ECM Staff time by PoF'!$A$4:$R$4,0),FALSE))))*AJ85</f>
        <v>0</v>
      </c>
      <c r="HI123" s="60">
        <f>IF($A123="",0,IF(VLOOKUP($A123,'ECM Staff time by PoF'!$B$5:$C$119,2,FALSE)="Not Applicable",VLOOKUP($A123,'ECM Staff time by PoF'!$B$5:$S$119,MATCH($FZ$103, 'ECM Staff time by PoF'!$B$4:$R$4,0),FALSE),IF(ISERROR(VLOOKUP(CONCATENATE($A123,AK$66),'ECM Staff time by PoF'!$A$5:$S$119,MATCH($FZ$103, 'ECM Staff time by PoF'!$A$4:$R$4,0),FALSE)), 0, VLOOKUP(CONCATENATE($A123,AK$66),'ECM Staff time by PoF'!$A$5:$S$119,MATCH($FZ$103, 'ECM Staff time by PoF'!$A$4:$R$4,0),FALSE))))*AK85</f>
        <v>0</v>
      </c>
      <c r="HJ123" s="60">
        <f>IF($A123="",0,IF(VLOOKUP($A123,'ECM Staff time by PoF'!$B$5:$C$119,2,FALSE)="Not Applicable",VLOOKUP($A123,'ECM Staff time by PoF'!$B$5:$S$119,MATCH($HJ$103, 'ECM Staff time by PoF'!$B$4:$R$4,0),FALSE),IF(ISERROR(VLOOKUP(CONCATENATE($A123,B$66),'ECM Staff time by PoF'!$A$5:$S$119,MATCH($HJ$103, 'ECM Staff time by PoF'!$A$4:$R$4,0),FALSE)), 0, VLOOKUP(CONCATENATE($A123,B$66),'ECM Staff time by PoF'!$A$5:$S$119,MATCH($HJ$103, 'ECM Staff time by PoF'!$A$4:$R$4,0),FALSE))))*B85</f>
        <v>0</v>
      </c>
      <c r="HK123" s="60">
        <f>IF($A123="",0,IF(VLOOKUP($A123,'ECM Staff time by PoF'!$B$5:$C$119,2,FALSE)="Not Applicable",VLOOKUP($A123,'ECM Staff time by PoF'!$B$5:$S$119,MATCH($HJ$103, 'ECM Staff time by PoF'!$B$4:$R$4,0),FALSE),IF(ISERROR(VLOOKUP(CONCATENATE($A123,C$66),'ECM Staff time by PoF'!$A$5:$S$119,MATCH($HJ$103, 'ECM Staff time by PoF'!$A$4:$R$4,0),FALSE)), 0, VLOOKUP(CONCATENATE($A123,C$66),'ECM Staff time by PoF'!$A$5:$S$119,MATCH($HJ$103, 'ECM Staff time by PoF'!$A$4:$R$4,0),FALSE))))*C85</f>
        <v>0</v>
      </c>
      <c r="HL123" s="60">
        <f>IF($A123="",0,IF(VLOOKUP($A123,'ECM Staff time by PoF'!$B$5:$C$119,2,FALSE)="Not Applicable",VLOOKUP($A123,'ECM Staff time by PoF'!$B$5:$S$119,MATCH($HJ$103, 'ECM Staff time by PoF'!$B$4:$R$4,0),FALSE),IF(ISERROR(VLOOKUP(CONCATENATE($A123,D$66),'ECM Staff time by PoF'!$A$5:$S$119,MATCH($HJ$103, 'ECM Staff time by PoF'!$A$4:$R$4,0),FALSE)), 0, VLOOKUP(CONCATENATE($A123,D$66),'ECM Staff time by PoF'!$A$5:$S$119,MATCH($HJ$103, 'ECM Staff time by PoF'!$A$4:$R$4,0),FALSE))))*D85</f>
        <v>0</v>
      </c>
      <c r="HM123" s="60">
        <f>IF($A123="",0,IF(VLOOKUP($A123,'ECM Staff time by PoF'!$B$5:$C$119,2,FALSE)="Not Applicable",VLOOKUP($A123,'ECM Staff time by PoF'!$B$5:$S$119,MATCH($HJ$103, 'ECM Staff time by PoF'!$B$4:$R$4,0),FALSE),IF(ISERROR(VLOOKUP(CONCATENATE($A123,E$66),'ECM Staff time by PoF'!$A$5:$S$119,MATCH($HJ$103, 'ECM Staff time by PoF'!$A$4:$R$4,0),FALSE)), 0, VLOOKUP(CONCATENATE($A123,E$66),'ECM Staff time by PoF'!$A$5:$S$119,MATCH($HJ$103, 'ECM Staff time by PoF'!$A$4:$R$4,0),FALSE))))*E85</f>
        <v>0</v>
      </c>
      <c r="HN123" s="60">
        <f>IF($A123="",0,IF(VLOOKUP($A123,'ECM Staff time by PoF'!$B$5:$C$119,2,FALSE)="Not Applicable",VLOOKUP($A123,'ECM Staff time by PoF'!$B$5:$S$119,MATCH($HJ$103, 'ECM Staff time by PoF'!$B$4:$R$4,0),FALSE),IF(ISERROR(VLOOKUP(CONCATENATE($A123,F$66),'ECM Staff time by PoF'!$A$5:$S$119,MATCH($HJ$103, 'ECM Staff time by PoF'!$A$4:$R$4,0),FALSE)), 0, VLOOKUP(CONCATENATE($A123,F$66),'ECM Staff time by PoF'!$A$5:$S$119,MATCH($HJ$103, 'ECM Staff time by PoF'!$A$4:$R$4,0),FALSE))))*F85</f>
        <v>0</v>
      </c>
      <c r="HO123" s="60">
        <f>IF($A123="",0,IF(VLOOKUP($A123,'ECM Staff time by PoF'!$B$5:$C$119,2,FALSE)="Not Applicable",VLOOKUP($A123,'ECM Staff time by PoF'!$B$5:$S$119,MATCH($HJ$103, 'ECM Staff time by PoF'!$B$4:$R$4,0),FALSE),IF(ISERROR(VLOOKUP(CONCATENATE($A123,G$66),'ECM Staff time by PoF'!$A$5:$S$119,MATCH($HJ$103, 'ECM Staff time by PoF'!$A$4:$R$4,0),FALSE)), 0, VLOOKUP(CONCATENATE($A123,G$66),'ECM Staff time by PoF'!$A$5:$S$119,MATCH($HJ$103, 'ECM Staff time by PoF'!$A$4:$R$4,0),FALSE))))*G85</f>
        <v>0</v>
      </c>
      <c r="HP123" s="60">
        <f>IF($A123="",0,IF(VLOOKUP($A123,'ECM Staff time by PoF'!$B$5:$C$119,2,FALSE)="Not Applicable",VLOOKUP($A123,'ECM Staff time by PoF'!$B$5:$S$119,MATCH($HJ$103, 'ECM Staff time by PoF'!$B$4:$R$4,0),FALSE),IF(ISERROR(VLOOKUP(CONCATENATE($A123,H$66),'ECM Staff time by PoF'!$A$5:$S$119,MATCH($HJ$103, 'ECM Staff time by PoF'!$A$4:$R$4,0),FALSE)), 0, VLOOKUP(CONCATENATE($A123,H$66),'ECM Staff time by PoF'!$A$5:$S$119,MATCH($HJ$103, 'ECM Staff time by PoF'!$A$4:$R$4,0),FALSE))))*H85</f>
        <v>0</v>
      </c>
      <c r="HQ123" s="60">
        <f>IF($A123="",0,IF(VLOOKUP($A123,'ECM Staff time by PoF'!$B$5:$C$119,2,FALSE)="Not Applicable",VLOOKUP($A123,'ECM Staff time by PoF'!$B$5:$S$119,MATCH($HJ$103, 'ECM Staff time by PoF'!$B$4:$R$4,0),FALSE),IF(ISERROR(VLOOKUP(CONCATENATE($A123,I$66),'ECM Staff time by PoF'!$A$5:$S$119,MATCH($HJ$103, 'ECM Staff time by PoF'!$A$4:$R$4,0),FALSE)), 0, VLOOKUP(CONCATENATE($A123,I$66),'ECM Staff time by PoF'!$A$5:$S$119,MATCH($HJ$103, 'ECM Staff time by PoF'!$A$4:$R$4,0),FALSE))))*I85</f>
        <v>0</v>
      </c>
      <c r="HR123" s="60">
        <f>IF($A123="",0,IF(VLOOKUP($A123,'ECM Staff time by PoF'!$B$5:$C$119,2,FALSE)="Not Applicable",VLOOKUP($A123,'ECM Staff time by PoF'!$B$5:$S$119,MATCH($HJ$103, 'ECM Staff time by PoF'!$B$4:$R$4,0),FALSE),IF(ISERROR(VLOOKUP(CONCATENATE($A123,J$66),'ECM Staff time by PoF'!$A$5:$S$119,MATCH($HJ$103, 'ECM Staff time by PoF'!$A$4:$R$4,0),FALSE)), 0, VLOOKUP(CONCATENATE($A123,J$66),'ECM Staff time by PoF'!$A$5:$S$119,MATCH($HJ$103, 'ECM Staff time by PoF'!$A$4:$R$4,0),FALSE))))*J85</f>
        <v>0</v>
      </c>
      <c r="HS123" s="60">
        <f>IF($A123="",0,IF(VLOOKUP($A123,'ECM Staff time by PoF'!$B$5:$C$119,2,FALSE)="Not Applicable",VLOOKUP($A123,'ECM Staff time by PoF'!$B$5:$S$119,MATCH($HJ$103, 'ECM Staff time by PoF'!$B$4:$R$4,0),FALSE),IF(ISERROR(VLOOKUP(CONCATENATE($A123,K$66),'ECM Staff time by PoF'!$A$5:$S$119,MATCH($HJ$103, 'ECM Staff time by PoF'!$A$4:$R$4,0),FALSE)), 0, VLOOKUP(CONCATENATE($A123,K$66),'ECM Staff time by PoF'!$A$5:$S$119,MATCH($HJ$103, 'ECM Staff time by PoF'!$A$4:$R$4,0),FALSE))))*K85</f>
        <v>0</v>
      </c>
      <c r="HT123" s="60">
        <f>IF($A123="",0,IF(VLOOKUP($A123,'ECM Staff time by PoF'!$B$5:$C$119,2,FALSE)="Not Applicable",VLOOKUP($A123,'ECM Staff time by PoF'!$B$5:$S$119,MATCH($HJ$103, 'ECM Staff time by PoF'!$B$4:$R$4,0),FALSE),IF(ISERROR(VLOOKUP(CONCATENATE($A123,L$66),'ECM Staff time by PoF'!$A$5:$S$119,MATCH($HJ$103, 'ECM Staff time by PoF'!$A$4:$R$4,0),FALSE)), 0, VLOOKUP(CONCATENATE($A123,L$66),'ECM Staff time by PoF'!$A$5:$S$119,MATCH($HJ$103, 'ECM Staff time by PoF'!$A$4:$R$4,0),FALSE))))*L85</f>
        <v>0</v>
      </c>
      <c r="HU123" s="60">
        <f>IF($A123="",0,IF(VLOOKUP($A123,'ECM Staff time by PoF'!$B$5:$C$119,2,FALSE)="Not Applicable",VLOOKUP($A123,'ECM Staff time by PoF'!$B$5:$S$119,MATCH($HJ$103, 'ECM Staff time by PoF'!$B$4:$R$4,0),FALSE),IF(ISERROR(VLOOKUP(CONCATENATE($A123,M$66),'ECM Staff time by PoF'!$A$5:$S$119,MATCH($HJ$103, 'ECM Staff time by PoF'!$A$4:$R$4,0),FALSE)), 0, VLOOKUP(CONCATENATE($A123,M$66),'ECM Staff time by PoF'!$A$5:$S$119,MATCH($HJ$103, 'ECM Staff time by PoF'!$A$4:$R$4,0),FALSE))))*M85</f>
        <v>0</v>
      </c>
      <c r="HV123" s="60">
        <f>IF($A123="",0,IF(VLOOKUP($A123,'ECM Staff time by PoF'!$B$5:$C$119,2,FALSE)="Not Applicable",VLOOKUP($A123,'ECM Staff time by PoF'!$B$5:$S$119,MATCH($HJ$103, 'ECM Staff time by PoF'!$B$4:$R$4,0),FALSE),IF(ISERROR(VLOOKUP(CONCATENATE($A123,N$66),'ECM Staff time by PoF'!$A$5:$S$119,MATCH($HJ$103, 'ECM Staff time by PoF'!$A$4:$R$4,0),FALSE)), 0, VLOOKUP(CONCATENATE($A123,N$66),'ECM Staff time by PoF'!$A$5:$S$119,MATCH($HJ$103, 'ECM Staff time by PoF'!$A$4:$R$4,0),FALSE))))*N85</f>
        <v>0</v>
      </c>
      <c r="HW123" s="60">
        <f>IF($A123="",0,IF(VLOOKUP($A123,'ECM Staff time by PoF'!$B$5:$C$119,2,FALSE)="Not Applicable",VLOOKUP($A123,'ECM Staff time by PoF'!$B$5:$S$119,MATCH($HJ$103, 'ECM Staff time by PoF'!$B$4:$R$4,0),FALSE),IF(ISERROR(VLOOKUP(CONCATENATE($A123,O$66),'ECM Staff time by PoF'!$A$5:$S$119,MATCH($HJ$103, 'ECM Staff time by PoF'!$A$4:$R$4,0),FALSE)), 0, VLOOKUP(CONCATENATE($A123,O$66),'ECM Staff time by PoF'!$A$5:$S$119,MATCH($HJ$103, 'ECM Staff time by PoF'!$A$4:$R$4,0),FALSE))))*O85</f>
        <v>0</v>
      </c>
      <c r="HX123" s="60">
        <f>IF($A123="",0,IF(VLOOKUP($A123,'ECM Staff time by PoF'!$B$5:$C$119,2,FALSE)="Not Applicable",VLOOKUP($A123,'ECM Staff time by PoF'!$B$5:$S$119,MATCH($HJ$103, 'ECM Staff time by PoF'!$B$4:$R$4,0),FALSE),IF(ISERROR(VLOOKUP(CONCATENATE($A123,P$66),'ECM Staff time by PoF'!$A$5:$S$119,MATCH($HJ$103, 'ECM Staff time by PoF'!$A$4:$R$4,0),FALSE)), 0, VLOOKUP(CONCATENATE($A123,P$66),'ECM Staff time by PoF'!$A$5:$S$119,MATCH($HJ$103, 'ECM Staff time by PoF'!$A$4:$R$4,0),FALSE))))*P85</f>
        <v>0</v>
      </c>
      <c r="HY123" s="60">
        <f>IF($A123="",0,IF(VLOOKUP($A123,'ECM Staff time by PoF'!$B$5:$C$119,2,FALSE)="Not Applicable",VLOOKUP($A123,'ECM Staff time by PoF'!$B$5:$S$119,MATCH($HJ$103, 'ECM Staff time by PoF'!$B$4:$R$4,0),FALSE),IF(ISERROR(VLOOKUP(CONCATENATE($A123,Q$66),'ECM Staff time by PoF'!$A$5:$S$119,MATCH($HJ$103, 'ECM Staff time by PoF'!$A$4:$R$4,0),FALSE)), 0, VLOOKUP(CONCATENATE($A123,Q$66),'ECM Staff time by PoF'!$A$5:$S$119,MATCH($HJ$103, 'ECM Staff time by PoF'!$A$4:$R$4,0),FALSE))))*Q85</f>
        <v>0</v>
      </c>
      <c r="HZ123" s="60">
        <f>IF($A123="",0,IF(VLOOKUP($A123,'ECM Staff time by PoF'!$B$5:$C$119,2,FALSE)="Not Applicable",VLOOKUP($A123,'ECM Staff time by PoF'!$B$5:$S$119,MATCH($HJ$103, 'ECM Staff time by PoF'!$B$4:$R$4,0),FALSE),IF(ISERROR(VLOOKUP(CONCATENATE($A123,R$66),'ECM Staff time by PoF'!$A$5:$S$119,MATCH($HJ$103, 'ECM Staff time by PoF'!$A$4:$R$4,0),FALSE)), 0, VLOOKUP(CONCATENATE($A123,R$66),'ECM Staff time by PoF'!$A$5:$S$119,MATCH($HJ$103, 'ECM Staff time by PoF'!$A$4:$R$4,0),FALSE))))*R85</f>
        <v>0</v>
      </c>
      <c r="IA123" s="60">
        <f>IF($A123="",0,IF(VLOOKUP($A123,'ECM Staff time by PoF'!$B$5:$C$119,2,FALSE)="Not Applicable",VLOOKUP($A123,'ECM Staff time by PoF'!$B$5:$S$119,MATCH($HJ$103, 'ECM Staff time by PoF'!$B$4:$R$4,0),FALSE),IF(ISERROR(VLOOKUP(CONCATENATE($A123,S$66),'ECM Staff time by PoF'!$A$5:$S$119,MATCH($HJ$103, 'ECM Staff time by PoF'!$A$4:$R$4,0),FALSE)), 0, VLOOKUP(CONCATENATE($A123,S$66),'ECM Staff time by PoF'!$A$5:$S$119,MATCH($HJ$103, 'ECM Staff time by PoF'!$A$4:$R$4,0),FALSE))))*S85</f>
        <v>0</v>
      </c>
      <c r="IB123" s="60">
        <f>IF($A123="",0,IF(VLOOKUP($A123,'ECM Staff time by PoF'!$B$5:$C$119,2,FALSE)="Not Applicable",VLOOKUP($A123,'ECM Staff time by PoF'!$B$5:$S$119,MATCH($HJ$103, 'ECM Staff time by PoF'!$B$4:$R$4,0),FALSE),IF(ISERROR(VLOOKUP(CONCATENATE($A123,T$66),'ECM Staff time by PoF'!$A$5:$S$119,MATCH($HJ$103, 'ECM Staff time by PoF'!$A$4:$R$4,0),FALSE)), 0, VLOOKUP(CONCATENATE($A123,T$66),'ECM Staff time by PoF'!$A$5:$S$119,MATCH($HJ$103, 'ECM Staff time by PoF'!$A$4:$R$4,0),FALSE))))*T85</f>
        <v>0</v>
      </c>
      <c r="IC123" s="60">
        <f>IF($A123="",0,IF(VLOOKUP($A123,'ECM Staff time by PoF'!$B$5:$C$119,2,FALSE)="Not Applicable",VLOOKUP($A123,'ECM Staff time by PoF'!$B$5:$S$119,MATCH($HJ$103, 'ECM Staff time by PoF'!$B$4:$R$4,0),FALSE),IF(ISERROR(VLOOKUP(CONCATENATE($A123,U$66),'ECM Staff time by PoF'!$A$5:$S$119,MATCH($HJ$103, 'ECM Staff time by PoF'!$A$4:$R$4,0),FALSE)), 0, VLOOKUP(CONCATENATE($A123,U$66),'ECM Staff time by PoF'!$A$5:$S$119,MATCH($HJ$103, 'ECM Staff time by PoF'!$A$4:$R$4,0),FALSE))))*U85</f>
        <v>0</v>
      </c>
      <c r="ID123" s="60">
        <f>IF($A123="",0,IF(VLOOKUP($A123,'ECM Staff time by PoF'!$B$5:$C$119,2,FALSE)="Not Applicable",VLOOKUP($A123,'ECM Staff time by PoF'!$B$5:$S$119,MATCH($HJ$103, 'ECM Staff time by PoF'!$B$4:$R$4,0),FALSE),IF(ISERROR(VLOOKUP(CONCATENATE($A123,V$66),'ECM Staff time by PoF'!$A$5:$S$119,MATCH($HJ$103, 'ECM Staff time by PoF'!$A$4:$R$4,0),FALSE)), 0, VLOOKUP(CONCATENATE($A123,V$66),'ECM Staff time by PoF'!$A$5:$S$119,MATCH($HJ$103, 'ECM Staff time by PoF'!$A$4:$R$4,0),FALSE))))*V85</f>
        <v>0</v>
      </c>
      <c r="IE123" s="60">
        <f>IF($A123="",0,IF(VLOOKUP($A123,'ECM Staff time by PoF'!$B$5:$C$119,2,FALSE)="Not Applicable",VLOOKUP($A123,'ECM Staff time by PoF'!$B$5:$S$119,MATCH($HJ$103, 'ECM Staff time by PoF'!$B$4:$R$4,0),FALSE),IF(ISERROR(VLOOKUP(CONCATENATE($A123,W$66),'ECM Staff time by PoF'!$A$5:$S$119,MATCH($HJ$103, 'ECM Staff time by PoF'!$A$4:$R$4,0),FALSE)), 0, VLOOKUP(CONCATENATE($A123,W$66),'ECM Staff time by PoF'!$A$5:$S$119,MATCH($HJ$103, 'ECM Staff time by PoF'!$A$4:$R$4,0),FALSE))))*W85</f>
        <v>0</v>
      </c>
      <c r="IF123" s="60">
        <f>IF($A123="",0,IF(VLOOKUP($A123,'ECM Staff time by PoF'!$B$5:$C$119,2,FALSE)="Not Applicable",VLOOKUP($A123,'ECM Staff time by PoF'!$B$5:$S$119,MATCH($HJ$103, 'ECM Staff time by PoF'!$B$4:$R$4,0),FALSE),IF(ISERROR(VLOOKUP(CONCATENATE($A123,X$66),'ECM Staff time by PoF'!$A$5:$S$119,MATCH($HJ$103, 'ECM Staff time by PoF'!$A$4:$R$4,0),FALSE)), 0, VLOOKUP(CONCATENATE($A123,X$66),'ECM Staff time by PoF'!$A$5:$S$119,MATCH($HJ$103, 'ECM Staff time by PoF'!$A$4:$R$4,0),FALSE))))*X85</f>
        <v>0</v>
      </c>
      <c r="IG123" s="60">
        <f>IF($A123="",0,IF(VLOOKUP($A123,'ECM Staff time by PoF'!$B$5:$C$119,2,FALSE)="Not Applicable",VLOOKUP($A123,'ECM Staff time by PoF'!$B$5:$S$119,MATCH($HJ$103, 'ECM Staff time by PoF'!$B$4:$R$4,0),FALSE),IF(ISERROR(VLOOKUP(CONCATENATE($A123,Y$66),'ECM Staff time by PoF'!$A$5:$S$119,MATCH($HJ$103, 'ECM Staff time by PoF'!$A$4:$R$4,0),FALSE)), 0, VLOOKUP(CONCATENATE($A123,Y$66),'ECM Staff time by PoF'!$A$5:$S$119,MATCH($HJ$103, 'ECM Staff time by PoF'!$A$4:$R$4,0),FALSE))))*Y85</f>
        <v>0</v>
      </c>
      <c r="IH123" s="60">
        <f>IF($A123="",0,IF(VLOOKUP($A123,'ECM Staff time by PoF'!$B$5:$C$119,2,FALSE)="Not Applicable",VLOOKUP($A123,'ECM Staff time by PoF'!$B$5:$S$119,MATCH($HJ$103, 'ECM Staff time by PoF'!$B$4:$R$4,0),FALSE),IF(ISERROR(VLOOKUP(CONCATENATE($A123,Z$66),'ECM Staff time by PoF'!$A$5:$S$119,MATCH($HJ$103, 'ECM Staff time by PoF'!$A$4:$R$4,0),FALSE)), 0, VLOOKUP(CONCATENATE($A123,Z$66),'ECM Staff time by PoF'!$A$5:$S$119,MATCH($HJ$103, 'ECM Staff time by PoF'!$A$4:$R$4,0),FALSE))))*Z85</f>
        <v>0</v>
      </c>
      <c r="II123" s="60">
        <f>IF($A123="",0,IF(VLOOKUP($A123,'ECM Staff time by PoF'!$B$5:$C$119,2,FALSE)="Not Applicable",VLOOKUP($A123,'ECM Staff time by PoF'!$B$5:$S$119,MATCH($HJ$103, 'ECM Staff time by PoF'!$B$4:$R$4,0),FALSE),IF(ISERROR(VLOOKUP(CONCATENATE($A123,AA$66),'ECM Staff time by PoF'!$A$5:$S$119,MATCH($HJ$103, 'ECM Staff time by PoF'!$A$4:$R$4,0),FALSE)), 0, VLOOKUP(CONCATENATE($A123,AA$66),'ECM Staff time by PoF'!$A$5:$S$119,MATCH($HJ$103, 'ECM Staff time by PoF'!$A$4:$R$4,0),FALSE))))*AA85</f>
        <v>0</v>
      </c>
      <c r="IJ123" s="60">
        <f>IF($A123="",0,IF(VLOOKUP($A123,'ECM Staff time by PoF'!$B$5:$C$119,2,FALSE)="Not Applicable",VLOOKUP($A123,'ECM Staff time by PoF'!$B$5:$S$119,MATCH($HJ$103, 'ECM Staff time by PoF'!$B$4:$R$4,0),FALSE),IF(ISERROR(VLOOKUP(CONCATENATE($A123,AB$66),'ECM Staff time by PoF'!$A$5:$S$119,MATCH($HJ$103, 'ECM Staff time by PoF'!$A$4:$R$4,0),FALSE)), 0, VLOOKUP(CONCATENATE($A123,AB$66),'ECM Staff time by PoF'!$A$5:$S$119,MATCH($HJ$103, 'ECM Staff time by PoF'!$A$4:$R$4,0),FALSE))))*AB85</f>
        <v>0</v>
      </c>
      <c r="IK123" s="60">
        <f>IF($A123="",0,IF(VLOOKUP($A123,'ECM Staff time by PoF'!$B$5:$C$119,2,FALSE)="Not Applicable",VLOOKUP($A123,'ECM Staff time by PoF'!$B$5:$S$119,MATCH($HJ$103, 'ECM Staff time by PoF'!$B$4:$R$4,0),FALSE),IF(ISERROR(VLOOKUP(CONCATENATE($A123,AC$66),'ECM Staff time by PoF'!$A$5:$S$119,MATCH($HJ$103, 'ECM Staff time by PoF'!$A$4:$R$4,0),FALSE)), 0, VLOOKUP(CONCATENATE($A123,AC$66),'ECM Staff time by PoF'!$A$5:$S$119,MATCH($HJ$103, 'ECM Staff time by PoF'!$A$4:$R$4,0),FALSE))))*AC85</f>
        <v>0</v>
      </c>
      <c r="IL123" s="60">
        <f>IF($A123="",0,IF(VLOOKUP($A123,'ECM Staff time by PoF'!$B$5:$C$119,2,FALSE)="Not Applicable",VLOOKUP($A123,'ECM Staff time by PoF'!$B$5:$S$119,MATCH($HJ$103, 'ECM Staff time by PoF'!$B$4:$R$4,0),FALSE),IF(ISERROR(VLOOKUP(CONCATENATE($A123,AD$66),'ECM Staff time by PoF'!$A$5:$S$119,MATCH($HJ$103, 'ECM Staff time by PoF'!$A$4:$R$4,0),FALSE)), 0, VLOOKUP(CONCATENATE($A123,AD$66),'ECM Staff time by PoF'!$A$5:$S$119,MATCH($HJ$103, 'ECM Staff time by PoF'!$A$4:$R$4,0),FALSE))))*AD85</f>
        <v>0</v>
      </c>
      <c r="IM123" s="60">
        <f>IF($A123="",0,IF(VLOOKUP($A123,'ECM Staff time by PoF'!$B$5:$C$119,2,FALSE)="Not Applicable",VLOOKUP($A123,'ECM Staff time by PoF'!$B$5:$S$119,MATCH($HJ$103, 'ECM Staff time by PoF'!$B$4:$R$4,0),FALSE),IF(ISERROR(VLOOKUP(CONCATENATE($A123,AE$66),'ECM Staff time by PoF'!$A$5:$S$119,MATCH($HJ$103, 'ECM Staff time by PoF'!$A$4:$R$4,0),FALSE)), 0, VLOOKUP(CONCATENATE($A123,AE$66),'ECM Staff time by PoF'!$A$5:$S$119,MATCH($HJ$103, 'ECM Staff time by PoF'!$A$4:$R$4,0),FALSE))))*AE85</f>
        <v>0</v>
      </c>
      <c r="IN123" s="60">
        <f>IF($A123="",0,IF(VLOOKUP($A123,'ECM Staff time by PoF'!$B$5:$C$119,2,FALSE)="Not Applicable",VLOOKUP($A123,'ECM Staff time by PoF'!$B$5:$S$119,MATCH($HJ$103, 'ECM Staff time by PoF'!$B$4:$R$4,0),FALSE),IF(ISERROR(VLOOKUP(CONCATENATE($A123,AF$66),'ECM Staff time by PoF'!$A$5:$S$119,MATCH($HJ$103, 'ECM Staff time by PoF'!$A$4:$R$4,0),FALSE)), 0, VLOOKUP(CONCATENATE($A123,AF$66),'ECM Staff time by PoF'!$A$5:$S$119,MATCH($HJ$103, 'ECM Staff time by PoF'!$A$4:$R$4,0),FALSE))))*AF85</f>
        <v>0</v>
      </c>
      <c r="IO123" s="60">
        <f>IF($A123="",0,IF(VLOOKUP($A123,'ECM Staff time by PoF'!$B$5:$C$119,2,FALSE)="Not Applicable",VLOOKUP($A123,'ECM Staff time by PoF'!$B$5:$S$119,MATCH($HJ$103, 'ECM Staff time by PoF'!$B$4:$R$4,0),FALSE),IF(ISERROR(VLOOKUP(CONCATENATE($A123,AG$66),'ECM Staff time by PoF'!$A$5:$S$119,MATCH($HJ$103, 'ECM Staff time by PoF'!$A$4:$R$4,0),FALSE)), 0, VLOOKUP(CONCATENATE($A123,AG$66),'ECM Staff time by PoF'!$A$5:$S$119,MATCH($HJ$103, 'ECM Staff time by PoF'!$A$4:$R$4,0),FALSE))))*AG85</f>
        <v>0</v>
      </c>
      <c r="IP123" s="60">
        <f>IF($A123="",0,IF(VLOOKUP($A123,'ECM Staff time by PoF'!$B$5:$C$119,2,FALSE)="Not Applicable",VLOOKUP($A123,'ECM Staff time by PoF'!$B$5:$S$119,MATCH($HJ$103, 'ECM Staff time by PoF'!$B$4:$R$4,0),FALSE),IF(ISERROR(VLOOKUP(CONCATENATE($A123,AH$66),'ECM Staff time by PoF'!$A$5:$S$119,MATCH($HJ$103, 'ECM Staff time by PoF'!$A$4:$R$4,0),FALSE)), 0, VLOOKUP(CONCATENATE($A123,AH$66),'ECM Staff time by PoF'!$A$5:$S$119,MATCH($HJ$103, 'ECM Staff time by PoF'!$A$4:$R$4,0),FALSE))))*AH85</f>
        <v>0</v>
      </c>
      <c r="IQ123" s="60">
        <f>IF($A123="",0,IF(VLOOKUP($A123,'ECM Staff time by PoF'!$B$5:$C$119,2,FALSE)="Not Applicable",VLOOKUP($A123,'ECM Staff time by PoF'!$B$5:$S$119,MATCH($HJ$103, 'ECM Staff time by PoF'!$B$4:$R$4,0),FALSE),IF(ISERROR(VLOOKUP(CONCATENATE($A123,AI$66),'ECM Staff time by PoF'!$A$5:$S$119,MATCH($HJ$103, 'ECM Staff time by PoF'!$A$4:$R$4,0),FALSE)), 0, VLOOKUP(CONCATENATE($A123,AI$66),'ECM Staff time by PoF'!$A$5:$S$119,MATCH($HJ$103, 'ECM Staff time by PoF'!$A$4:$R$4,0),FALSE))))*AI85</f>
        <v>0</v>
      </c>
      <c r="IR123" s="60">
        <f>IF($A123="",0,IF(VLOOKUP($A123,'ECM Staff time by PoF'!$B$5:$C$119,2,FALSE)="Not Applicable",VLOOKUP($A123,'ECM Staff time by PoF'!$B$5:$S$119,MATCH($HJ$103, 'ECM Staff time by PoF'!$B$4:$R$4,0),FALSE),IF(ISERROR(VLOOKUP(CONCATENATE($A123,AJ$66),'ECM Staff time by PoF'!$A$5:$S$119,MATCH($HJ$103, 'ECM Staff time by PoF'!$A$4:$R$4,0),FALSE)), 0, VLOOKUP(CONCATENATE($A123,AJ$66),'ECM Staff time by PoF'!$A$5:$S$119,MATCH($HJ$103, 'ECM Staff time by PoF'!$A$4:$R$4,0),FALSE))))*AJ85</f>
        <v>0</v>
      </c>
      <c r="IS123" s="60">
        <f>IF($A123="",0,IF(VLOOKUP($A123,'ECM Staff time by PoF'!$B$5:$C$119,2,FALSE)="Not Applicable",VLOOKUP($A123,'ECM Staff time by PoF'!$B$5:$S$119,MATCH($HJ$103, 'ECM Staff time by PoF'!$B$4:$R$4,0),FALSE),IF(ISERROR(VLOOKUP(CONCATENATE($A123,AK$66),'ECM Staff time by PoF'!$A$5:$S$119,MATCH($HJ$103, 'ECM Staff time by PoF'!$A$4:$R$4,0),FALSE)), 0, VLOOKUP(CONCATENATE($A123,AK$66),'ECM Staff time by PoF'!$A$5:$S$119,MATCH($HJ$103, 'ECM Staff time by PoF'!$A$4:$R$4,0),FALSE))))*AK85</f>
        <v>0</v>
      </c>
      <c r="IT123" s="60">
        <f>IF($A123="",0,IF(VLOOKUP($A123,'ECM Staff time by PoF'!$B$5:$C$119,2,FALSE)="Not Applicable",VLOOKUP($A123,'ECM Staff time by PoF'!$B$5:$S$119,MATCH($IT$103, 'ECM Staff time by PoF'!$B$4:$R$4,0),FALSE),IF(ISERROR(VLOOKUP(CONCATENATE($A123,B$66),'ECM Staff time by PoF'!$A$5:$S$119,MATCH($IT$103, 'ECM Staff time by PoF'!$A$4:$R$4,0),FALSE)), 0, VLOOKUP(CONCATENATE($A123,B$66),'ECM Staff time by PoF'!$A$5:$S$119,MATCH($IT$103, 'ECM Staff time by PoF'!$A$4:$R$4,0),FALSE))))*B85</f>
        <v>0</v>
      </c>
      <c r="IU123" s="60">
        <f>IF($A123="",0,IF(VLOOKUP($A123,'ECM Staff time by PoF'!$B$5:$C$119,2,FALSE)="Not Applicable",VLOOKUP($A123,'ECM Staff time by PoF'!$B$5:$S$119,MATCH($IT$103, 'ECM Staff time by PoF'!$B$4:$R$4,0),FALSE),IF(ISERROR(VLOOKUP(CONCATENATE($A123,C$66),'ECM Staff time by PoF'!$A$5:$S$119,MATCH($IT$103, 'ECM Staff time by PoF'!$A$4:$R$4,0),FALSE)), 0, VLOOKUP(CONCATENATE($A123,C$66),'ECM Staff time by PoF'!$A$5:$S$119,MATCH($IT$103, 'ECM Staff time by PoF'!$A$4:$R$4,0),FALSE))))*C85</f>
        <v>0</v>
      </c>
      <c r="IV123" s="60">
        <f>IF($A123="",0,IF(VLOOKUP($A123,'ECM Staff time by PoF'!$B$5:$C$119,2,FALSE)="Not Applicable",VLOOKUP($A123,'ECM Staff time by PoF'!$B$5:$S$119,MATCH($IT$103, 'ECM Staff time by PoF'!$B$4:$R$4,0),FALSE),IF(ISERROR(VLOOKUP(CONCATENATE($A123,D$66),'ECM Staff time by PoF'!$A$5:$S$119,MATCH($IT$103, 'ECM Staff time by PoF'!$A$4:$R$4,0),FALSE)), 0, VLOOKUP(CONCATENATE($A123,D$66),'ECM Staff time by PoF'!$A$5:$S$119,MATCH($IT$103, 'ECM Staff time by PoF'!$A$4:$R$4,0),FALSE))))*D85</f>
        <v>0</v>
      </c>
      <c r="IW123" s="60">
        <f>IF($A123="",0,IF(VLOOKUP($A123,'ECM Staff time by PoF'!$B$5:$C$119,2,FALSE)="Not Applicable",VLOOKUP($A123,'ECM Staff time by PoF'!$B$5:$S$119,MATCH($IT$103, 'ECM Staff time by PoF'!$B$4:$R$4,0),FALSE),IF(ISERROR(VLOOKUP(CONCATENATE($A123,E$66),'ECM Staff time by PoF'!$A$5:$S$119,MATCH($IT$103, 'ECM Staff time by PoF'!$A$4:$R$4,0),FALSE)), 0, VLOOKUP(CONCATENATE($A123,E$66),'ECM Staff time by PoF'!$A$5:$S$119,MATCH($IT$103, 'ECM Staff time by PoF'!$A$4:$R$4,0),FALSE))))*E85</f>
        <v>0</v>
      </c>
      <c r="IX123" s="60">
        <f>IF($A123="",0,IF(VLOOKUP($A123,'ECM Staff time by PoF'!$B$5:$C$119,2,FALSE)="Not Applicable",VLOOKUP($A123,'ECM Staff time by PoF'!$B$5:$S$119,MATCH($IT$103, 'ECM Staff time by PoF'!$B$4:$R$4,0),FALSE),IF(ISERROR(VLOOKUP(CONCATENATE($A123,F$66),'ECM Staff time by PoF'!$A$5:$S$119,MATCH($IT$103, 'ECM Staff time by PoF'!$A$4:$R$4,0),FALSE)), 0, VLOOKUP(CONCATENATE($A123,F$66),'ECM Staff time by PoF'!$A$5:$S$119,MATCH($IT$103, 'ECM Staff time by PoF'!$A$4:$R$4,0),FALSE))))*F85</f>
        <v>0</v>
      </c>
      <c r="IY123" s="60">
        <f>IF($A123="",0,IF(VLOOKUP($A123,'ECM Staff time by PoF'!$B$5:$C$119,2,FALSE)="Not Applicable",VLOOKUP($A123,'ECM Staff time by PoF'!$B$5:$S$119,MATCH($IT$103, 'ECM Staff time by PoF'!$B$4:$R$4,0),FALSE),IF(ISERROR(VLOOKUP(CONCATENATE($A123,G$66),'ECM Staff time by PoF'!$A$5:$S$119,MATCH($IT$103, 'ECM Staff time by PoF'!$A$4:$R$4,0),FALSE)), 0, VLOOKUP(CONCATENATE($A123,G$66),'ECM Staff time by PoF'!$A$5:$S$119,MATCH($IT$103, 'ECM Staff time by PoF'!$A$4:$R$4,0),FALSE))))*G85</f>
        <v>0</v>
      </c>
      <c r="IZ123" s="60">
        <f>IF($A123="",0,IF(VLOOKUP($A123,'ECM Staff time by PoF'!$B$5:$C$119,2,FALSE)="Not Applicable",VLOOKUP($A123,'ECM Staff time by PoF'!$B$5:$S$119,MATCH($IT$103, 'ECM Staff time by PoF'!$B$4:$R$4,0),FALSE),IF(ISERROR(VLOOKUP(CONCATENATE($A123,H$66),'ECM Staff time by PoF'!$A$5:$S$119,MATCH($IT$103, 'ECM Staff time by PoF'!$A$4:$R$4,0),FALSE)), 0, VLOOKUP(CONCATENATE($A123,H$66),'ECM Staff time by PoF'!$A$5:$S$119,MATCH($IT$103, 'ECM Staff time by PoF'!$A$4:$R$4,0),FALSE))))*H85</f>
        <v>0</v>
      </c>
      <c r="JA123" s="60">
        <f>IF($A123="",0,IF(VLOOKUP($A123,'ECM Staff time by PoF'!$B$5:$C$119,2,FALSE)="Not Applicable",VLOOKUP($A123,'ECM Staff time by PoF'!$B$5:$S$119,MATCH($IT$103, 'ECM Staff time by PoF'!$B$4:$R$4,0),FALSE),IF(ISERROR(VLOOKUP(CONCATENATE($A123,I$66),'ECM Staff time by PoF'!$A$5:$S$119,MATCH($IT$103, 'ECM Staff time by PoF'!$A$4:$R$4,0),FALSE)), 0, VLOOKUP(CONCATENATE($A123,I$66),'ECM Staff time by PoF'!$A$5:$S$119,MATCH($IT$103, 'ECM Staff time by PoF'!$A$4:$R$4,0),FALSE))))*I85</f>
        <v>0</v>
      </c>
      <c r="JB123" s="60">
        <f>IF($A123="",0,IF(VLOOKUP($A123,'ECM Staff time by PoF'!$B$5:$C$119,2,FALSE)="Not Applicable",VLOOKUP($A123,'ECM Staff time by PoF'!$B$5:$S$119,MATCH($IT$103, 'ECM Staff time by PoF'!$B$4:$R$4,0),FALSE),IF(ISERROR(VLOOKUP(CONCATENATE($A123,J$66),'ECM Staff time by PoF'!$A$5:$S$119,MATCH($IT$103, 'ECM Staff time by PoF'!$A$4:$R$4,0),FALSE)), 0, VLOOKUP(CONCATENATE($A123,J$66),'ECM Staff time by PoF'!$A$5:$S$119,MATCH($IT$103, 'ECM Staff time by PoF'!$A$4:$R$4,0),FALSE))))*J85</f>
        <v>0</v>
      </c>
      <c r="JC123" s="60">
        <f>IF($A123="",0,IF(VLOOKUP($A123,'ECM Staff time by PoF'!$B$5:$C$119,2,FALSE)="Not Applicable",VLOOKUP($A123,'ECM Staff time by PoF'!$B$5:$S$119,MATCH($IT$103, 'ECM Staff time by PoF'!$B$4:$R$4,0),FALSE),IF(ISERROR(VLOOKUP(CONCATENATE($A123,K$66),'ECM Staff time by PoF'!$A$5:$S$119,MATCH($IT$103, 'ECM Staff time by PoF'!$A$4:$R$4,0),FALSE)), 0, VLOOKUP(CONCATENATE($A123,K$66),'ECM Staff time by PoF'!$A$5:$S$119,MATCH($IT$103, 'ECM Staff time by PoF'!$A$4:$R$4,0),FALSE))))*K85</f>
        <v>0</v>
      </c>
      <c r="JD123" s="60">
        <f>IF($A123="",0,IF(VLOOKUP($A123,'ECM Staff time by PoF'!$B$5:$C$119,2,FALSE)="Not Applicable",VLOOKUP($A123,'ECM Staff time by PoF'!$B$5:$S$119,MATCH($IT$103, 'ECM Staff time by PoF'!$B$4:$R$4,0),FALSE),IF(ISERROR(VLOOKUP(CONCATENATE($A123,L$66),'ECM Staff time by PoF'!$A$5:$S$119,MATCH($IT$103, 'ECM Staff time by PoF'!$A$4:$R$4,0),FALSE)), 0, VLOOKUP(CONCATENATE($A123,L$66),'ECM Staff time by PoF'!$A$5:$S$119,MATCH($IT$103, 'ECM Staff time by PoF'!$A$4:$R$4,0),FALSE))))*L85</f>
        <v>0</v>
      </c>
      <c r="JE123" s="60">
        <f>IF($A123="",0,IF(VLOOKUP($A123,'ECM Staff time by PoF'!$B$5:$C$119,2,FALSE)="Not Applicable",VLOOKUP($A123,'ECM Staff time by PoF'!$B$5:$S$119,MATCH($IT$103, 'ECM Staff time by PoF'!$B$4:$R$4,0),FALSE),IF(ISERROR(VLOOKUP(CONCATENATE($A123,M$66),'ECM Staff time by PoF'!$A$5:$S$119,MATCH($IT$103, 'ECM Staff time by PoF'!$A$4:$R$4,0),FALSE)), 0, VLOOKUP(CONCATENATE($A123,M$66),'ECM Staff time by PoF'!$A$5:$S$119,MATCH($IT$103, 'ECM Staff time by PoF'!$A$4:$R$4,0),FALSE))))*M85</f>
        <v>0</v>
      </c>
      <c r="JF123" s="60">
        <f>IF($A123="",0,IF(VLOOKUP($A123,'ECM Staff time by PoF'!$B$5:$C$119,2,FALSE)="Not Applicable",VLOOKUP($A123,'ECM Staff time by PoF'!$B$5:$S$119,MATCH($IT$103, 'ECM Staff time by PoF'!$B$4:$R$4,0),FALSE),IF(ISERROR(VLOOKUP(CONCATENATE($A123,N$66),'ECM Staff time by PoF'!$A$5:$S$119,MATCH($IT$103, 'ECM Staff time by PoF'!$A$4:$R$4,0),FALSE)), 0, VLOOKUP(CONCATENATE($A123,N$66),'ECM Staff time by PoF'!$A$5:$S$119,MATCH($IT$103, 'ECM Staff time by PoF'!$A$4:$R$4,0),FALSE))))*N85</f>
        <v>0</v>
      </c>
      <c r="JG123" s="60">
        <f>IF($A123="",0,IF(VLOOKUP($A123,'ECM Staff time by PoF'!$B$5:$C$119,2,FALSE)="Not Applicable",VLOOKUP($A123,'ECM Staff time by PoF'!$B$5:$S$119,MATCH($IT$103, 'ECM Staff time by PoF'!$B$4:$R$4,0),FALSE),IF(ISERROR(VLOOKUP(CONCATENATE($A123,O$66),'ECM Staff time by PoF'!$A$5:$S$119,MATCH($IT$103, 'ECM Staff time by PoF'!$A$4:$R$4,0),FALSE)), 0, VLOOKUP(CONCATENATE($A123,O$66),'ECM Staff time by PoF'!$A$5:$S$119,MATCH($IT$103, 'ECM Staff time by PoF'!$A$4:$R$4,0),FALSE))))*O85</f>
        <v>0</v>
      </c>
      <c r="JH123" s="60">
        <f>IF($A123="",0,IF(VLOOKUP($A123,'ECM Staff time by PoF'!$B$5:$C$119,2,FALSE)="Not Applicable",VLOOKUP($A123,'ECM Staff time by PoF'!$B$5:$S$119,MATCH($IT$103, 'ECM Staff time by PoF'!$B$4:$R$4,0),FALSE),IF(ISERROR(VLOOKUP(CONCATENATE($A123,P$66),'ECM Staff time by PoF'!$A$5:$S$119,MATCH($IT$103, 'ECM Staff time by PoF'!$A$4:$R$4,0),FALSE)), 0, VLOOKUP(CONCATENATE($A123,P$66),'ECM Staff time by PoF'!$A$5:$S$119,MATCH($IT$103, 'ECM Staff time by PoF'!$A$4:$R$4,0),FALSE))))*P85</f>
        <v>0</v>
      </c>
      <c r="JI123" s="60">
        <f>IF($A123="",0,IF(VLOOKUP($A123,'ECM Staff time by PoF'!$B$5:$C$119,2,FALSE)="Not Applicable",VLOOKUP($A123,'ECM Staff time by PoF'!$B$5:$S$119,MATCH($IT$103, 'ECM Staff time by PoF'!$B$4:$R$4,0),FALSE),IF(ISERROR(VLOOKUP(CONCATENATE($A123,Q$66),'ECM Staff time by PoF'!$A$5:$S$119,MATCH($IT$103, 'ECM Staff time by PoF'!$A$4:$R$4,0),FALSE)), 0, VLOOKUP(CONCATENATE($A123,Q$66),'ECM Staff time by PoF'!$A$5:$S$119,MATCH($IT$103, 'ECM Staff time by PoF'!$A$4:$R$4,0),FALSE))))*Q85</f>
        <v>0</v>
      </c>
      <c r="JJ123" s="60">
        <f>IF($A123="",0,IF(VLOOKUP($A123,'ECM Staff time by PoF'!$B$5:$C$119,2,FALSE)="Not Applicable",VLOOKUP($A123,'ECM Staff time by PoF'!$B$5:$S$119,MATCH($IT$103, 'ECM Staff time by PoF'!$B$4:$R$4,0),FALSE),IF(ISERROR(VLOOKUP(CONCATENATE($A123,R$66),'ECM Staff time by PoF'!$A$5:$S$119,MATCH($IT$103, 'ECM Staff time by PoF'!$A$4:$R$4,0),FALSE)), 0, VLOOKUP(CONCATENATE($A123,R$66),'ECM Staff time by PoF'!$A$5:$S$119,MATCH($IT$103, 'ECM Staff time by PoF'!$A$4:$R$4,0),FALSE))))*R85</f>
        <v>0</v>
      </c>
      <c r="JK123" s="60">
        <f>IF($A123="",0,IF(VLOOKUP($A123,'ECM Staff time by PoF'!$B$5:$C$119,2,FALSE)="Not Applicable",VLOOKUP($A123,'ECM Staff time by PoF'!$B$5:$S$119,MATCH($IT$103, 'ECM Staff time by PoF'!$B$4:$R$4,0),FALSE),IF(ISERROR(VLOOKUP(CONCATENATE($A123,S$66),'ECM Staff time by PoF'!$A$5:$S$119,MATCH($IT$103, 'ECM Staff time by PoF'!$A$4:$R$4,0),FALSE)), 0, VLOOKUP(CONCATENATE($A123,S$66),'ECM Staff time by PoF'!$A$5:$S$119,MATCH($IT$103, 'ECM Staff time by PoF'!$A$4:$R$4,0),FALSE))))*S85</f>
        <v>0</v>
      </c>
      <c r="JL123" s="60">
        <f>IF($A123="",0,IF(VLOOKUP($A123,'ECM Staff time by PoF'!$B$5:$C$119,2,FALSE)="Not Applicable",VLOOKUP($A123,'ECM Staff time by PoF'!$B$5:$S$119,MATCH($IT$103, 'ECM Staff time by PoF'!$B$4:$R$4,0),FALSE),IF(ISERROR(VLOOKUP(CONCATENATE($A123,T$66),'ECM Staff time by PoF'!$A$5:$S$119,MATCH($IT$103, 'ECM Staff time by PoF'!$A$4:$R$4,0),FALSE)), 0, VLOOKUP(CONCATENATE($A123,T$66),'ECM Staff time by PoF'!$A$5:$S$119,MATCH($IT$103, 'ECM Staff time by PoF'!$A$4:$R$4,0),FALSE))))*T85</f>
        <v>0</v>
      </c>
      <c r="JM123" s="60">
        <f>IF($A123="",0,IF(VLOOKUP($A123,'ECM Staff time by PoF'!$B$5:$C$119,2,FALSE)="Not Applicable",VLOOKUP($A123,'ECM Staff time by PoF'!$B$5:$S$119,MATCH($IT$103, 'ECM Staff time by PoF'!$B$4:$R$4,0),FALSE),IF(ISERROR(VLOOKUP(CONCATENATE($A123,U$66),'ECM Staff time by PoF'!$A$5:$S$119,MATCH($IT$103, 'ECM Staff time by PoF'!$A$4:$R$4,0),FALSE)), 0, VLOOKUP(CONCATENATE($A123,U$66),'ECM Staff time by PoF'!$A$5:$S$119,MATCH($IT$103, 'ECM Staff time by PoF'!$A$4:$R$4,0),FALSE))))*U85</f>
        <v>0</v>
      </c>
      <c r="JN123" s="60">
        <f>IF($A123="",0,IF(VLOOKUP($A123,'ECM Staff time by PoF'!$B$5:$C$119,2,FALSE)="Not Applicable",VLOOKUP($A123,'ECM Staff time by PoF'!$B$5:$S$119,MATCH($IT$103, 'ECM Staff time by PoF'!$B$4:$R$4,0),FALSE),IF(ISERROR(VLOOKUP(CONCATENATE($A123,V$66),'ECM Staff time by PoF'!$A$5:$S$119,MATCH($IT$103, 'ECM Staff time by PoF'!$A$4:$R$4,0),FALSE)), 0, VLOOKUP(CONCATENATE($A123,V$66),'ECM Staff time by PoF'!$A$5:$S$119,MATCH($IT$103, 'ECM Staff time by PoF'!$A$4:$R$4,0),FALSE))))*V85</f>
        <v>0</v>
      </c>
      <c r="JO123" s="60">
        <f>IF($A123="",0,IF(VLOOKUP($A123,'ECM Staff time by PoF'!$B$5:$C$119,2,FALSE)="Not Applicable",VLOOKUP($A123,'ECM Staff time by PoF'!$B$5:$S$119,MATCH($IT$103, 'ECM Staff time by PoF'!$B$4:$R$4,0),FALSE),IF(ISERROR(VLOOKUP(CONCATENATE($A123,W$66),'ECM Staff time by PoF'!$A$5:$S$119,MATCH($IT$103, 'ECM Staff time by PoF'!$A$4:$R$4,0),FALSE)), 0, VLOOKUP(CONCATENATE($A123,W$66),'ECM Staff time by PoF'!$A$5:$S$119,MATCH($IT$103, 'ECM Staff time by PoF'!$A$4:$R$4,0),FALSE))))*W85</f>
        <v>0</v>
      </c>
      <c r="JP123" s="60">
        <f>IF($A123="",0,IF(VLOOKUP($A123,'ECM Staff time by PoF'!$B$5:$C$119,2,FALSE)="Not Applicable",VLOOKUP($A123,'ECM Staff time by PoF'!$B$5:$S$119,MATCH($IT$103, 'ECM Staff time by PoF'!$B$4:$R$4,0),FALSE),IF(ISERROR(VLOOKUP(CONCATENATE($A123,X$66),'ECM Staff time by PoF'!$A$5:$S$119,MATCH($IT$103, 'ECM Staff time by PoF'!$A$4:$R$4,0),FALSE)), 0, VLOOKUP(CONCATENATE($A123,X$66),'ECM Staff time by PoF'!$A$5:$S$119,MATCH($IT$103, 'ECM Staff time by PoF'!$A$4:$R$4,0),FALSE))))*X85</f>
        <v>0</v>
      </c>
      <c r="JQ123" s="60">
        <f>IF($A123="",0,IF(VLOOKUP($A123,'ECM Staff time by PoF'!$B$5:$C$119,2,FALSE)="Not Applicable",VLOOKUP($A123,'ECM Staff time by PoF'!$B$5:$S$119,MATCH($IT$103, 'ECM Staff time by PoF'!$B$4:$R$4,0),FALSE),IF(ISERROR(VLOOKUP(CONCATENATE($A123,Y$66),'ECM Staff time by PoF'!$A$5:$S$119,MATCH($IT$103, 'ECM Staff time by PoF'!$A$4:$R$4,0),FALSE)), 0, VLOOKUP(CONCATENATE($A123,Y$66),'ECM Staff time by PoF'!$A$5:$S$119,MATCH($IT$103, 'ECM Staff time by PoF'!$A$4:$R$4,0),FALSE))))*Y85</f>
        <v>0</v>
      </c>
      <c r="JR123" s="60">
        <f>IF($A123="",0,IF(VLOOKUP($A123,'ECM Staff time by PoF'!$B$5:$C$119,2,FALSE)="Not Applicable",VLOOKUP($A123,'ECM Staff time by PoF'!$B$5:$S$119,MATCH($IT$103, 'ECM Staff time by PoF'!$B$4:$R$4,0),FALSE),IF(ISERROR(VLOOKUP(CONCATENATE($A123,Z$66),'ECM Staff time by PoF'!$A$5:$S$119,MATCH($IT$103, 'ECM Staff time by PoF'!$A$4:$R$4,0),FALSE)), 0, VLOOKUP(CONCATENATE($A123,Z$66),'ECM Staff time by PoF'!$A$5:$S$119,MATCH($IT$103, 'ECM Staff time by PoF'!$A$4:$R$4,0),FALSE))))*Z85</f>
        <v>0</v>
      </c>
      <c r="JS123" s="60">
        <f>IF($A123="",0,IF(VLOOKUP($A123,'ECM Staff time by PoF'!$B$5:$C$119,2,FALSE)="Not Applicable",VLOOKUP($A123,'ECM Staff time by PoF'!$B$5:$S$119,MATCH($IT$103, 'ECM Staff time by PoF'!$B$4:$R$4,0),FALSE),IF(ISERROR(VLOOKUP(CONCATENATE($A123,AA$66),'ECM Staff time by PoF'!$A$5:$S$119,MATCH($IT$103, 'ECM Staff time by PoF'!$A$4:$R$4,0),FALSE)), 0, VLOOKUP(CONCATENATE($A123,AA$66),'ECM Staff time by PoF'!$A$5:$S$119,MATCH($IT$103, 'ECM Staff time by PoF'!$A$4:$R$4,0),FALSE))))*AA85</f>
        <v>0</v>
      </c>
      <c r="JT123" s="60">
        <f>IF($A123="",0,IF(VLOOKUP($A123,'ECM Staff time by PoF'!$B$5:$C$119,2,FALSE)="Not Applicable",VLOOKUP($A123,'ECM Staff time by PoF'!$B$5:$S$119,MATCH($IT$103, 'ECM Staff time by PoF'!$B$4:$R$4,0),FALSE),IF(ISERROR(VLOOKUP(CONCATENATE($A123,AB$66),'ECM Staff time by PoF'!$A$5:$S$119,MATCH($IT$103, 'ECM Staff time by PoF'!$A$4:$R$4,0),FALSE)), 0, VLOOKUP(CONCATENATE($A123,AB$66),'ECM Staff time by PoF'!$A$5:$S$119,MATCH($IT$103, 'ECM Staff time by PoF'!$A$4:$R$4,0),FALSE))))*AB85</f>
        <v>0</v>
      </c>
      <c r="JU123" s="60">
        <f>IF($A123="",0,IF(VLOOKUP($A123,'ECM Staff time by PoF'!$B$5:$C$119,2,FALSE)="Not Applicable",VLOOKUP($A123,'ECM Staff time by PoF'!$B$5:$S$119,MATCH($IT$103, 'ECM Staff time by PoF'!$B$4:$R$4,0),FALSE),IF(ISERROR(VLOOKUP(CONCATENATE($A123,AC$66),'ECM Staff time by PoF'!$A$5:$S$119,MATCH($IT$103, 'ECM Staff time by PoF'!$A$4:$R$4,0),FALSE)), 0, VLOOKUP(CONCATENATE($A123,AC$66),'ECM Staff time by PoF'!$A$5:$S$119,MATCH($IT$103, 'ECM Staff time by PoF'!$A$4:$R$4,0),FALSE))))*AC85</f>
        <v>0</v>
      </c>
      <c r="JV123" s="60">
        <f>IF($A123="",0,IF(VLOOKUP($A123,'ECM Staff time by PoF'!$B$5:$C$119,2,FALSE)="Not Applicable",VLOOKUP($A123,'ECM Staff time by PoF'!$B$5:$S$119,MATCH($IT$103, 'ECM Staff time by PoF'!$B$4:$R$4,0),FALSE),IF(ISERROR(VLOOKUP(CONCATENATE($A123,AD$66),'ECM Staff time by PoF'!$A$5:$S$119,MATCH($IT$103, 'ECM Staff time by PoF'!$A$4:$R$4,0),FALSE)), 0, VLOOKUP(CONCATENATE($A123,AD$66),'ECM Staff time by PoF'!$A$5:$S$119,MATCH($IT$103, 'ECM Staff time by PoF'!$A$4:$R$4,0),FALSE))))*AD85</f>
        <v>0</v>
      </c>
      <c r="JW123" s="60">
        <f>IF($A123="",0,IF(VLOOKUP($A123,'ECM Staff time by PoF'!$B$5:$C$119,2,FALSE)="Not Applicable",VLOOKUP($A123,'ECM Staff time by PoF'!$B$5:$S$119,MATCH($IT$103, 'ECM Staff time by PoF'!$B$4:$R$4,0),FALSE),IF(ISERROR(VLOOKUP(CONCATENATE($A123,AE$66),'ECM Staff time by PoF'!$A$5:$S$119,MATCH($IT$103, 'ECM Staff time by PoF'!$A$4:$R$4,0),FALSE)), 0, VLOOKUP(CONCATENATE($A123,AE$66),'ECM Staff time by PoF'!$A$5:$S$119,MATCH($IT$103, 'ECM Staff time by PoF'!$A$4:$R$4,0),FALSE))))*AE85</f>
        <v>0</v>
      </c>
      <c r="JX123" s="60">
        <f>IF($A123="",0,IF(VLOOKUP($A123,'ECM Staff time by PoF'!$B$5:$C$119,2,FALSE)="Not Applicable",VLOOKUP($A123,'ECM Staff time by PoF'!$B$5:$S$119,MATCH($IT$103, 'ECM Staff time by PoF'!$B$4:$R$4,0),FALSE),IF(ISERROR(VLOOKUP(CONCATENATE($A123,AF$66),'ECM Staff time by PoF'!$A$5:$S$119,MATCH($IT$103, 'ECM Staff time by PoF'!$A$4:$R$4,0),FALSE)), 0, VLOOKUP(CONCATENATE($A123,AF$66),'ECM Staff time by PoF'!$A$5:$S$119,MATCH($IT$103, 'ECM Staff time by PoF'!$A$4:$R$4,0),FALSE))))*AF85</f>
        <v>0</v>
      </c>
      <c r="JY123" s="60">
        <f>IF($A123="",0,IF(VLOOKUP($A123,'ECM Staff time by PoF'!$B$5:$C$119,2,FALSE)="Not Applicable",VLOOKUP($A123,'ECM Staff time by PoF'!$B$5:$S$119,MATCH($IT$103, 'ECM Staff time by PoF'!$B$4:$R$4,0),FALSE),IF(ISERROR(VLOOKUP(CONCATENATE($A123,AG$66),'ECM Staff time by PoF'!$A$5:$S$119,MATCH($IT$103, 'ECM Staff time by PoF'!$A$4:$R$4,0),FALSE)), 0, VLOOKUP(CONCATENATE($A123,AG$66),'ECM Staff time by PoF'!$A$5:$S$119,MATCH($IT$103, 'ECM Staff time by PoF'!$A$4:$R$4,0),FALSE))))*AG85</f>
        <v>0</v>
      </c>
      <c r="JZ123" s="60">
        <f>IF($A123="",0,IF(VLOOKUP($A123,'ECM Staff time by PoF'!$B$5:$C$119,2,FALSE)="Not Applicable",VLOOKUP($A123,'ECM Staff time by PoF'!$B$5:$S$119,MATCH($IT$103, 'ECM Staff time by PoF'!$B$4:$R$4,0),FALSE),IF(ISERROR(VLOOKUP(CONCATENATE($A123,AH$66),'ECM Staff time by PoF'!$A$5:$S$119,MATCH($IT$103, 'ECM Staff time by PoF'!$A$4:$R$4,0),FALSE)), 0, VLOOKUP(CONCATENATE($A123,AH$66),'ECM Staff time by PoF'!$A$5:$S$119,MATCH($IT$103, 'ECM Staff time by PoF'!$A$4:$R$4,0),FALSE))))*AH85</f>
        <v>0</v>
      </c>
      <c r="KA123" s="60">
        <f>IF($A123="",0,IF(VLOOKUP($A123,'ECM Staff time by PoF'!$B$5:$C$119,2,FALSE)="Not Applicable",VLOOKUP($A123,'ECM Staff time by PoF'!$B$5:$S$119,MATCH($IT$103, 'ECM Staff time by PoF'!$B$4:$R$4,0),FALSE),IF(ISERROR(VLOOKUP(CONCATENATE($A123,AI$66),'ECM Staff time by PoF'!$A$5:$S$119,MATCH($IT$103, 'ECM Staff time by PoF'!$A$4:$R$4,0),FALSE)), 0, VLOOKUP(CONCATENATE($A123,AI$66),'ECM Staff time by PoF'!$A$5:$S$119,MATCH($IT$103, 'ECM Staff time by PoF'!$A$4:$R$4,0),FALSE))))*AI85</f>
        <v>0</v>
      </c>
      <c r="KB123" s="60">
        <f>IF($A123="",0,IF(VLOOKUP($A123,'ECM Staff time by PoF'!$B$5:$C$119,2,FALSE)="Not Applicable",VLOOKUP($A123,'ECM Staff time by PoF'!$B$5:$S$119,MATCH($IT$103, 'ECM Staff time by PoF'!$B$4:$R$4,0),FALSE),IF(ISERROR(VLOOKUP(CONCATENATE($A123,AJ$66),'ECM Staff time by PoF'!$A$5:$S$119,MATCH($IT$103, 'ECM Staff time by PoF'!$A$4:$R$4,0),FALSE)), 0, VLOOKUP(CONCATENATE($A123,AJ$66),'ECM Staff time by PoF'!$A$5:$S$119,MATCH($IT$103, 'ECM Staff time by PoF'!$A$4:$R$4,0),FALSE))))*AJ85</f>
        <v>0</v>
      </c>
      <c r="KC123" s="60">
        <f>IF($A123="",0,IF(VLOOKUP($A123,'ECM Staff time by PoF'!$B$5:$C$119,2,FALSE)="Not Applicable",VLOOKUP($A123,'ECM Staff time by PoF'!$B$5:$S$119,MATCH($IT$103, 'ECM Staff time by PoF'!$B$4:$R$4,0),FALSE),IF(ISERROR(VLOOKUP(CONCATENATE($A123,AK$66),'ECM Staff time by PoF'!$A$5:$S$119,MATCH($IT$103, 'ECM Staff time by PoF'!$A$4:$R$4,0),FALSE)), 0, VLOOKUP(CONCATENATE($A123,AK$66),'ECM Staff time by PoF'!$A$5:$S$119,MATCH($IT$103, 'ECM Staff time by PoF'!$A$4:$R$4,0),FALSE))))*AK85</f>
        <v>0</v>
      </c>
      <c r="KD123" s="60">
        <f>IF($A123="",0,IF(VLOOKUP($A123,'ECM Staff time by PoF'!$B$5:$C$119,2,FALSE)="Not Applicable",VLOOKUP($A123,'ECM Staff time by PoF'!$B$5:$S$119,MATCH($KD$103, 'ECM Staff time by PoF'!$B$4:$R$4,0),FALSE),IF(ISERROR(VLOOKUP(CONCATENATE($A123,B$66),'ECM Staff time by PoF'!$A$5:$S$119,MATCH($KD$103, 'ECM Staff time by PoF'!$A$4:$R$4,0),FALSE)), 0, VLOOKUP(CONCATENATE($A123,B$66),'ECM Staff time by PoF'!$A$5:$S$119,MATCH($KD$103, 'ECM Staff time by PoF'!$A$4:$R$4,0),FALSE))))*B85</f>
        <v>0</v>
      </c>
      <c r="KE123" s="60">
        <f>IF($A123="",0,IF(VLOOKUP($A123,'ECM Staff time by PoF'!$B$5:$C$119,2,FALSE)="Not Applicable",VLOOKUP($A123,'ECM Staff time by PoF'!$B$5:$S$119,MATCH($KD$103, 'ECM Staff time by PoF'!$B$4:$R$4,0),FALSE),IF(ISERROR(VLOOKUP(CONCATENATE($A123,C$66),'ECM Staff time by PoF'!$A$5:$S$119,MATCH($KD$103, 'ECM Staff time by PoF'!$A$4:$R$4,0),FALSE)), 0, VLOOKUP(CONCATENATE($A123,C$66),'ECM Staff time by PoF'!$A$5:$S$119,MATCH($KD$103, 'ECM Staff time by PoF'!$A$4:$R$4,0),FALSE))))*C85</f>
        <v>0</v>
      </c>
      <c r="KF123" s="60">
        <f>IF($A123="",0,IF(VLOOKUP($A123,'ECM Staff time by PoF'!$B$5:$C$119,2,FALSE)="Not Applicable",VLOOKUP($A123,'ECM Staff time by PoF'!$B$5:$S$119,MATCH($KD$103, 'ECM Staff time by PoF'!$B$4:$R$4,0),FALSE),IF(ISERROR(VLOOKUP(CONCATENATE($A123,D$66),'ECM Staff time by PoF'!$A$5:$S$119,MATCH($KD$103, 'ECM Staff time by PoF'!$A$4:$R$4,0),FALSE)), 0, VLOOKUP(CONCATENATE($A123,D$66),'ECM Staff time by PoF'!$A$5:$S$119,MATCH($KD$103, 'ECM Staff time by PoF'!$A$4:$R$4,0),FALSE))))*D85</f>
        <v>0</v>
      </c>
      <c r="KG123" s="60">
        <f>IF($A123="",0,IF(VLOOKUP($A123,'ECM Staff time by PoF'!$B$5:$C$119,2,FALSE)="Not Applicable",VLOOKUP($A123,'ECM Staff time by PoF'!$B$5:$S$119,MATCH($KD$103, 'ECM Staff time by PoF'!$B$4:$R$4,0),FALSE),IF(ISERROR(VLOOKUP(CONCATENATE($A123,E$66),'ECM Staff time by PoF'!$A$5:$S$119,MATCH($KD$103, 'ECM Staff time by PoF'!$A$4:$R$4,0),FALSE)), 0, VLOOKUP(CONCATENATE($A123,E$66),'ECM Staff time by PoF'!$A$5:$S$119,MATCH($KD$103, 'ECM Staff time by PoF'!$A$4:$R$4,0),FALSE))))*E85</f>
        <v>0</v>
      </c>
      <c r="KH123" s="60">
        <f>IF($A123="",0,IF(VLOOKUP($A123,'ECM Staff time by PoF'!$B$5:$C$119,2,FALSE)="Not Applicable",VLOOKUP($A123,'ECM Staff time by PoF'!$B$5:$S$119,MATCH($KD$103, 'ECM Staff time by PoF'!$B$4:$R$4,0),FALSE),IF(ISERROR(VLOOKUP(CONCATENATE($A123,F$66),'ECM Staff time by PoF'!$A$5:$S$119,MATCH($KD$103, 'ECM Staff time by PoF'!$A$4:$R$4,0),FALSE)), 0, VLOOKUP(CONCATENATE($A123,F$66),'ECM Staff time by PoF'!$A$5:$S$119,MATCH($KD$103, 'ECM Staff time by PoF'!$A$4:$R$4,0),FALSE))))*F85</f>
        <v>0</v>
      </c>
      <c r="KI123" s="60">
        <f>IF($A123="",0,IF(VLOOKUP($A123,'ECM Staff time by PoF'!$B$5:$C$119,2,FALSE)="Not Applicable",VLOOKUP($A123,'ECM Staff time by PoF'!$B$5:$S$119,MATCH($KD$103, 'ECM Staff time by PoF'!$B$4:$R$4,0),FALSE),IF(ISERROR(VLOOKUP(CONCATENATE($A123,G$66),'ECM Staff time by PoF'!$A$5:$S$119,MATCH($KD$103, 'ECM Staff time by PoF'!$A$4:$R$4,0),FALSE)), 0, VLOOKUP(CONCATENATE($A123,G$66),'ECM Staff time by PoF'!$A$5:$S$119,MATCH($KD$103, 'ECM Staff time by PoF'!$A$4:$R$4,0),FALSE))))*G85</f>
        <v>0</v>
      </c>
      <c r="KJ123" s="60">
        <f>IF($A123="",0,IF(VLOOKUP($A123,'ECM Staff time by PoF'!$B$5:$C$119,2,FALSE)="Not Applicable",VLOOKUP($A123,'ECM Staff time by PoF'!$B$5:$S$119,MATCH($KD$103, 'ECM Staff time by PoF'!$B$4:$R$4,0),FALSE),IF(ISERROR(VLOOKUP(CONCATENATE($A123,H$66),'ECM Staff time by PoF'!$A$5:$S$119,MATCH($KD$103, 'ECM Staff time by PoF'!$A$4:$R$4,0),FALSE)), 0, VLOOKUP(CONCATENATE($A123,H$66),'ECM Staff time by PoF'!$A$5:$S$119,MATCH($KD$103, 'ECM Staff time by PoF'!$A$4:$R$4,0),FALSE))))*H85</f>
        <v>0</v>
      </c>
      <c r="KK123" s="60">
        <f>IF($A123="",0,IF(VLOOKUP($A123,'ECM Staff time by PoF'!$B$5:$C$119,2,FALSE)="Not Applicable",VLOOKUP($A123,'ECM Staff time by PoF'!$B$5:$S$119,MATCH($KD$103, 'ECM Staff time by PoF'!$B$4:$R$4,0),FALSE),IF(ISERROR(VLOOKUP(CONCATENATE($A123,I$66),'ECM Staff time by PoF'!$A$5:$S$119,MATCH($KD$103, 'ECM Staff time by PoF'!$A$4:$R$4,0),FALSE)), 0, VLOOKUP(CONCATENATE($A123,I$66),'ECM Staff time by PoF'!$A$5:$S$119,MATCH($KD$103, 'ECM Staff time by PoF'!$A$4:$R$4,0),FALSE))))*I85</f>
        <v>0</v>
      </c>
      <c r="KL123" s="60">
        <f>IF($A123="",0,IF(VLOOKUP($A123,'ECM Staff time by PoF'!$B$5:$C$119,2,FALSE)="Not Applicable",VLOOKUP($A123,'ECM Staff time by PoF'!$B$5:$S$119,MATCH($KD$103, 'ECM Staff time by PoF'!$B$4:$R$4,0),FALSE),IF(ISERROR(VLOOKUP(CONCATENATE($A123,J$66),'ECM Staff time by PoF'!$A$5:$S$119,MATCH($KD$103, 'ECM Staff time by PoF'!$A$4:$R$4,0),FALSE)), 0, VLOOKUP(CONCATENATE($A123,J$66),'ECM Staff time by PoF'!$A$5:$S$119,MATCH($KD$103, 'ECM Staff time by PoF'!$A$4:$R$4,0),FALSE))))*J85</f>
        <v>0</v>
      </c>
      <c r="KM123" s="60">
        <f>IF($A123="",0,IF(VLOOKUP($A123,'ECM Staff time by PoF'!$B$5:$C$119,2,FALSE)="Not Applicable",VLOOKUP($A123,'ECM Staff time by PoF'!$B$5:$S$119,MATCH($KD$103, 'ECM Staff time by PoF'!$B$4:$R$4,0),FALSE),IF(ISERROR(VLOOKUP(CONCATENATE($A123,K$66),'ECM Staff time by PoF'!$A$5:$S$119,MATCH($KD$103, 'ECM Staff time by PoF'!$A$4:$R$4,0),FALSE)), 0, VLOOKUP(CONCATENATE($A123,K$66),'ECM Staff time by PoF'!$A$5:$S$119,MATCH($KD$103, 'ECM Staff time by PoF'!$A$4:$R$4,0),FALSE))))*K85</f>
        <v>0</v>
      </c>
      <c r="KN123" s="60">
        <f>IF($A123="",0,IF(VLOOKUP($A123,'ECM Staff time by PoF'!$B$5:$C$119,2,FALSE)="Not Applicable",VLOOKUP($A123,'ECM Staff time by PoF'!$B$5:$S$119,MATCH($KD$103, 'ECM Staff time by PoF'!$B$4:$R$4,0),FALSE),IF(ISERROR(VLOOKUP(CONCATENATE($A123,L$66),'ECM Staff time by PoF'!$A$5:$S$119,MATCH($KD$103, 'ECM Staff time by PoF'!$A$4:$R$4,0),FALSE)), 0, VLOOKUP(CONCATENATE($A123,L$66),'ECM Staff time by PoF'!$A$5:$S$119,MATCH($KD$103, 'ECM Staff time by PoF'!$A$4:$R$4,0),FALSE))))*L85</f>
        <v>0</v>
      </c>
      <c r="KO123" s="60">
        <f>IF($A123="",0,IF(VLOOKUP($A123,'ECM Staff time by PoF'!$B$5:$C$119,2,FALSE)="Not Applicable",VLOOKUP($A123,'ECM Staff time by PoF'!$B$5:$S$119,MATCH($KD$103, 'ECM Staff time by PoF'!$B$4:$R$4,0),FALSE),IF(ISERROR(VLOOKUP(CONCATENATE($A123,M$66),'ECM Staff time by PoF'!$A$5:$S$119,MATCH($KD$103, 'ECM Staff time by PoF'!$A$4:$R$4,0),FALSE)), 0, VLOOKUP(CONCATENATE($A123,M$66),'ECM Staff time by PoF'!$A$5:$S$119,MATCH($KD$103, 'ECM Staff time by PoF'!$A$4:$R$4,0),FALSE))))*M85</f>
        <v>0</v>
      </c>
      <c r="KP123" s="60">
        <f>IF($A123="",0,IF(VLOOKUP($A123,'ECM Staff time by PoF'!$B$5:$C$119,2,FALSE)="Not Applicable",VLOOKUP($A123,'ECM Staff time by PoF'!$B$5:$S$119,MATCH($KD$103, 'ECM Staff time by PoF'!$B$4:$R$4,0),FALSE),IF(ISERROR(VLOOKUP(CONCATENATE($A123,N$66),'ECM Staff time by PoF'!$A$5:$S$119,MATCH($KD$103, 'ECM Staff time by PoF'!$A$4:$R$4,0),FALSE)), 0, VLOOKUP(CONCATENATE($A123,N$66),'ECM Staff time by PoF'!$A$5:$S$119,MATCH($KD$103, 'ECM Staff time by PoF'!$A$4:$R$4,0),FALSE))))*N85</f>
        <v>0</v>
      </c>
      <c r="KQ123" s="60">
        <f>IF($A123="",0,IF(VLOOKUP($A123,'ECM Staff time by PoF'!$B$5:$C$119,2,FALSE)="Not Applicable",VLOOKUP($A123,'ECM Staff time by PoF'!$B$5:$S$119,MATCH($KD$103, 'ECM Staff time by PoF'!$B$4:$R$4,0),FALSE),IF(ISERROR(VLOOKUP(CONCATENATE($A123,O$66),'ECM Staff time by PoF'!$A$5:$S$119,MATCH($KD$103, 'ECM Staff time by PoF'!$A$4:$R$4,0),FALSE)), 0, VLOOKUP(CONCATENATE($A123,O$66),'ECM Staff time by PoF'!$A$5:$S$119,MATCH($KD$103, 'ECM Staff time by PoF'!$A$4:$R$4,0),FALSE))))*O85</f>
        <v>0</v>
      </c>
      <c r="KR123" s="60">
        <f>IF($A123="",0,IF(VLOOKUP($A123,'ECM Staff time by PoF'!$B$5:$C$119,2,FALSE)="Not Applicable",VLOOKUP($A123,'ECM Staff time by PoF'!$B$5:$S$119,MATCH($KD$103, 'ECM Staff time by PoF'!$B$4:$R$4,0),FALSE),IF(ISERROR(VLOOKUP(CONCATENATE($A123,P$66),'ECM Staff time by PoF'!$A$5:$S$119,MATCH($KD$103, 'ECM Staff time by PoF'!$A$4:$R$4,0),FALSE)), 0, VLOOKUP(CONCATENATE($A123,P$66),'ECM Staff time by PoF'!$A$5:$S$119,MATCH($KD$103, 'ECM Staff time by PoF'!$A$4:$R$4,0),FALSE))))*P85</f>
        <v>0</v>
      </c>
      <c r="KS123" s="60">
        <f>IF($A123="",0,IF(VLOOKUP($A123,'ECM Staff time by PoF'!$B$5:$C$119,2,FALSE)="Not Applicable",VLOOKUP($A123,'ECM Staff time by PoF'!$B$5:$S$119,MATCH($KD$103, 'ECM Staff time by PoF'!$B$4:$R$4,0),FALSE),IF(ISERROR(VLOOKUP(CONCATENATE($A123,Q$66),'ECM Staff time by PoF'!$A$5:$S$119,MATCH($KD$103, 'ECM Staff time by PoF'!$A$4:$R$4,0),FALSE)), 0, VLOOKUP(CONCATENATE($A123,Q$66),'ECM Staff time by PoF'!$A$5:$S$119,MATCH($KD$103, 'ECM Staff time by PoF'!$A$4:$R$4,0),FALSE))))*Q85</f>
        <v>0</v>
      </c>
      <c r="KT123" s="60">
        <f>IF($A123="",0,IF(VLOOKUP($A123,'ECM Staff time by PoF'!$B$5:$C$119,2,FALSE)="Not Applicable",VLOOKUP($A123,'ECM Staff time by PoF'!$B$5:$S$119,MATCH($KD$103, 'ECM Staff time by PoF'!$B$4:$R$4,0),FALSE),IF(ISERROR(VLOOKUP(CONCATENATE($A123,R$66),'ECM Staff time by PoF'!$A$5:$S$119,MATCH($KD$103, 'ECM Staff time by PoF'!$A$4:$R$4,0),FALSE)), 0, VLOOKUP(CONCATENATE($A123,R$66),'ECM Staff time by PoF'!$A$5:$S$119,MATCH($KD$103, 'ECM Staff time by PoF'!$A$4:$R$4,0),FALSE))))*R85</f>
        <v>0</v>
      </c>
      <c r="KU123" s="60">
        <f>IF($A123="",0,IF(VLOOKUP($A123,'ECM Staff time by PoF'!$B$5:$C$119,2,FALSE)="Not Applicable",VLOOKUP($A123,'ECM Staff time by PoF'!$B$5:$S$119,MATCH($KD$103, 'ECM Staff time by PoF'!$B$4:$R$4,0),FALSE),IF(ISERROR(VLOOKUP(CONCATENATE($A123,S$66),'ECM Staff time by PoF'!$A$5:$S$119,MATCH($KD$103, 'ECM Staff time by PoF'!$A$4:$R$4,0),FALSE)), 0, VLOOKUP(CONCATENATE($A123,S$66),'ECM Staff time by PoF'!$A$5:$S$119,MATCH($KD$103, 'ECM Staff time by PoF'!$A$4:$R$4,0),FALSE))))*S85</f>
        <v>0</v>
      </c>
      <c r="KV123" s="60">
        <f>IF($A123="",0,IF(VLOOKUP($A123,'ECM Staff time by PoF'!$B$5:$C$119,2,FALSE)="Not Applicable",VLOOKUP($A123,'ECM Staff time by PoF'!$B$5:$S$119,MATCH($KD$103, 'ECM Staff time by PoF'!$B$4:$R$4,0),FALSE),IF(ISERROR(VLOOKUP(CONCATENATE($A123,T$66),'ECM Staff time by PoF'!$A$5:$S$119,MATCH($KD$103, 'ECM Staff time by PoF'!$A$4:$R$4,0),FALSE)), 0, VLOOKUP(CONCATENATE($A123,T$66),'ECM Staff time by PoF'!$A$5:$S$119,MATCH($KD$103, 'ECM Staff time by PoF'!$A$4:$R$4,0),FALSE))))*T85</f>
        <v>0</v>
      </c>
      <c r="KW123" s="60">
        <f>IF($A123="",0,IF(VLOOKUP($A123,'ECM Staff time by PoF'!$B$5:$C$119,2,FALSE)="Not Applicable",VLOOKUP($A123,'ECM Staff time by PoF'!$B$5:$S$119,MATCH($KD$103, 'ECM Staff time by PoF'!$B$4:$R$4,0),FALSE),IF(ISERROR(VLOOKUP(CONCATENATE($A123,U$66),'ECM Staff time by PoF'!$A$5:$S$119,MATCH($KD$103, 'ECM Staff time by PoF'!$A$4:$R$4,0),FALSE)), 0, VLOOKUP(CONCATENATE($A123,U$66),'ECM Staff time by PoF'!$A$5:$S$119,MATCH($KD$103, 'ECM Staff time by PoF'!$A$4:$R$4,0),FALSE))))*U85</f>
        <v>0</v>
      </c>
      <c r="KX123" s="60">
        <f>IF($A123="",0,IF(VLOOKUP($A123,'ECM Staff time by PoF'!$B$5:$C$119,2,FALSE)="Not Applicable",VLOOKUP($A123,'ECM Staff time by PoF'!$B$5:$S$119,MATCH($KD$103, 'ECM Staff time by PoF'!$B$4:$R$4,0),FALSE),IF(ISERROR(VLOOKUP(CONCATENATE($A123,V$66),'ECM Staff time by PoF'!$A$5:$S$119,MATCH($KD$103, 'ECM Staff time by PoF'!$A$4:$R$4,0),FALSE)), 0, VLOOKUP(CONCATENATE($A123,V$66),'ECM Staff time by PoF'!$A$5:$S$119,MATCH($KD$103, 'ECM Staff time by PoF'!$A$4:$R$4,0),FALSE))))*V85</f>
        <v>0</v>
      </c>
      <c r="KY123" s="60">
        <f>IF($A123="",0,IF(VLOOKUP($A123,'ECM Staff time by PoF'!$B$5:$C$119,2,FALSE)="Not Applicable",VLOOKUP($A123,'ECM Staff time by PoF'!$B$5:$S$119,MATCH($KD$103, 'ECM Staff time by PoF'!$B$4:$R$4,0),FALSE),IF(ISERROR(VLOOKUP(CONCATENATE($A123,W$66),'ECM Staff time by PoF'!$A$5:$S$119,MATCH($KD$103, 'ECM Staff time by PoF'!$A$4:$R$4,0),FALSE)), 0, VLOOKUP(CONCATENATE($A123,W$66),'ECM Staff time by PoF'!$A$5:$S$119,MATCH($KD$103, 'ECM Staff time by PoF'!$A$4:$R$4,0),FALSE))))*W85</f>
        <v>0</v>
      </c>
      <c r="KZ123" s="60">
        <f>IF($A123="",0,IF(VLOOKUP($A123,'ECM Staff time by PoF'!$B$5:$C$119,2,FALSE)="Not Applicable",VLOOKUP($A123,'ECM Staff time by PoF'!$B$5:$S$119,MATCH($KD$103, 'ECM Staff time by PoF'!$B$4:$R$4,0),FALSE),IF(ISERROR(VLOOKUP(CONCATENATE($A123,X$66),'ECM Staff time by PoF'!$A$5:$S$119,MATCH($KD$103, 'ECM Staff time by PoF'!$A$4:$R$4,0),FALSE)), 0, VLOOKUP(CONCATENATE($A123,X$66),'ECM Staff time by PoF'!$A$5:$S$119,MATCH($KD$103, 'ECM Staff time by PoF'!$A$4:$R$4,0),FALSE))))*X85</f>
        <v>0</v>
      </c>
      <c r="LA123" s="60">
        <f>IF($A123="",0,IF(VLOOKUP($A123,'ECM Staff time by PoF'!$B$5:$C$119,2,FALSE)="Not Applicable",VLOOKUP($A123,'ECM Staff time by PoF'!$B$5:$S$119,MATCH($KD$103, 'ECM Staff time by PoF'!$B$4:$R$4,0),FALSE),IF(ISERROR(VLOOKUP(CONCATENATE($A123,Y$66),'ECM Staff time by PoF'!$A$5:$S$119,MATCH($KD$103, 'ECM Staff time by PoF'!$A$4:$R$4,0),FALSE)), 0, VLOOKUP(CONCATENATE($A123,Y$66),'ECM Staff time by PoF'!$A$5:$S$119,MATCH($KD$103, 'ECM Staff time by PoF'!$A$4:$R$4,0),FALSE))))*Y85</f>
        <v>0</v>
      </c>
      <c r="LB123" s="60">
        <f>IF($A123="",0,IF(VLOOKUP($A123,'ECM Staff time by PoF'!$B$5:$C$119,2,FALSE)="Not Applicable",VLOOKUP($A123,'ECM Staff time by PoF'!$B$5:$S$119,MATCH($KD$103, 'ECM Staff time by PoF'!$B$4:$R$4,0),FALSE),IF(ISERROR(VLOOKUP(CONCATENATE($A123,Z$66),'ECM Staff time by PoF'!$A$5:$S$119,MATCH($KD$103, 'ECM Staff time by PoF'!$A$4:$R$4,0),FALSE)), 0, VLOOKUP(CONCATENATE($A123,Z$66),'ECM Staff time by PoF'!$A$5:$S$119,MATCH($KD$103, 'ECM Staff time by PoF'!$A$4:$R$4,0),FALSE))))*Z85</f>
        <v>0</v>
      </c>
      <c r="LC123" s="60">
        <f>IF($A123="",0,IF(VLOOKUP($A123,'ECM Staff time by PoF'!$B$5:$C$119,2,FALSE)="Not Applicable",VLOOKUP($A123,'ECM Staff time by PoF'!$B$5:$S$119,MATCH($KD$103, 'ECM Staff time by PoF'!$B$4:$R$4,0),FALSE),IF(ISERROR(VLOOKUP(CONCATENATE($A123,AA$66),'ECM Staff time by PoF'!$A$5:$S$119,MATCH($KD$103, 'ECM Staff time by PoF'!$A$4:$R$4,0),FALSE)), 0, VLOOKUP(CONCATENATE($A123,AA$66),'ECM Staff time by PoF'!$A$5:$S$119,MATCH($KD$103, 'ECM Staff time by PoF'!$A$4:$R$4,0),FALSE))))*AA85</f>
        <v>0</v>
      </c>
      <c r="LD123" s="60">
        <f>IF($A123="",0,IF(VLOOKUP($A123,'ECM Staff time by PoF'!$B$5:$C$119,2,FALSE)="Not Applicable",VLOOKUP($A123,'ECM Staff time by PoF'!$B$5:$S$119,MATCH($KD$103, 'ECM Staff time by PoF'!$B$4:$R$4,0),FALSE),IF(ISERROR(VLOOKUP(CONCATENATE($A123,AB$66),'ECM Staff time by PoF'!$A$5:$S$119,MATCH($KD$103, 'ECM Staff time by PoF'!$A$4:$R$4,0),FALSE)), 0, VLOOKUP(CONCATENATE($A123,AB$66),'ECM Staff time by PoF'!$A$5:$S$119,MATCH($KD$103, 'ECM Staff time by PoF'!$A$4:$R$4,0),FALSE))))*AB85</f>
        <v>0</v>
      </c>
      <c r="LE123" s="60">
        <f>IF($A123="",0,IF(VLOOKUP($A123,'ECM Staff time by PoF'!$B$5:$C$119,2,FALSE)="Not Applicable",VLOOKUP($A123,'ECM Staff time by PoF'!$B$5:$S$119,MATCH($KD$103, 'ECM Staff time by PoF'!$B$4:$R$4,0),FALSE),IF(ISERROR(VLOOKUP(CONCATENATE($A123,AC$66),'ECM Staff time by PoF'!$A$5:$S$119,MATCH($KD$103, 'ECM Staff time by PoF'!$A$4:$R$4,0),FALSE)), 0, VLOOKUP(CONCATENATE($A123,AC$66),'ECM Staff time by PoF'!$A$5:$S$119,MATCH($KD$103, 'ECM Staff time by PoF'!$A$4:$R$4,0),FALSE))))*AC85</f>
        <v>0</v>
      </c>
      <c r="LF123" s="60">
        <f>IF($A123="",0,IF(VLOOKUP($A123,'ECM Staff time by PoF'!$B$5:$C$119,2,FALSE)="Not Applicable",VLOOKUP($A123,'ECM Staff time by PoF'!$B$5:$S$119,MATCH($KD$103, 'ECM Staff time by PoF'!$B$4:$R$4,0),FALSE),IF(ISERROR(VLOOKUP(CONCATENATE($A123,AD$66),'ECM Staff time by PoF'!$A$5:$S$119,MATCH($KD$103, 'ECM Staff time by PoF'!$A$4:$R$4,0),FALSE)), 0, VLOOKUP(CONCATENATE($A123,AD$66),'ECM Staff time by PoF'!$A$5:$S$119,MATCH($KD$103, 'ECM Staff time by PoF'!$A$4:$R$4,0),FALSE))))*AD85</f>
        <v>0</v>
      </c>
      <c r="LG123" s="60">
        <f>IF($A123="",0,IF(VLOOKUP($A123,'ECM Staff time by PoF'!$B$5:$C$119,2,FALSE)="Not Applicable",VLOOKUP($A123,'ECM Staff time by PoF'!$B$5:$S$119,MATCH($KD$103, 'ECM Staff time by PoF'!$B$4:$R$4,0),FALSE),IF(ISERROR(VLOOKUP(CONCATENATE($A123,AE$66),'ECM Staff time by PoF'!$A$5:$S$119,MATCH($KD$103, 'ECM Staff time by PoF'!$A$4:$R$4,0),FALSE)), 0, VLOOKUP(CONCATENATE($A123,AE$66),'ECM Staff time by PoF'!$A$5:$S$119,MATCH($KD$103, 'ECM Staff time by PoF'!$A$4:$R$4,0),FALSE))))*AE85</f>
        <v>0</v>
      </c>
      <c r="LH123" s="60">
        <f>IF($A123="",0,IF(VLOOKUP($A123,'ECM Staff time by PoF'!$B$5:$C$119,2,FALSE)="Not Applicable",VLOOKUP($A123,'ECM Staff time by PoF'!$B$5:$S$119,MATCH($KD$103, 'ECM Staff time by PoF'!$B$4:$R$4,0),FALSE),IF(ISERROR(VLOOKUP(CONCATENATE($A123,AF$66),'ECM Staff time by PoF'!$A$5:$S$119,MATCH($KD$103, 'ECM Staff time by PoF'!$A$4:$R$4,0),FALSE)), 0, VLOOKUP(CONCATENATE($A123,AF$66),'ECM Staff time by PoF'!$A$5:$S$119,MATCH($KD$103, 'ECM Staff time by PoF'!$A$4:$R$4,0),FALSE))))*AF85</f>
        <v>0</v>
      </c>
      <c r="LI123" s="60">
        <f>IF($A123="",0,IF(VLOOKUP($A123,'ECM Staff time by PoF'!$B$5:$C$119,2,FALSE)="Not Applicable",VLOOKUP($A123,'ECM Staff time by PoF'!$B$5:$S$119,MATCH($KD$103, 'ECM Staff time by PoF'!$B$4:$R$4,0),FALSE),IF(ISERROR(VLOOKUP(CONCATENATE($A123,AG$66),'ECM Staff time by PoF'!$A$5:$S$119,MATCH($KD$103, 'ECM Staff time by PoF'!$A$4:$R$4,0),FALSE)), 0, VLOOKUP(CONCATENATE($A123,AG$66),'ECM Staff time by PoF'!$A$5:$S$119,MATCH($KD$103, 'ECM Staff time by PoF'!$A$4:$R$4,0),FALSE))))*AG85</f>
        <v>0</v>
      </c>
      <c r="LJ123" s="60">
        <f>IF($A123="",0,IF(VLOOKUP($A123,'ECM Staff time by PoF'!$B$5:$C$119,2,FALSE)="Not Applicable",VLOOKUP($A123,'ECM Staff time by PoF'!$B$5:$S$119,MATCH($KD$103, 'ECM Staff time by PoF'!$B$4:$R$4,0),FALSE),IF(ISERROR(VLOOKUP(CONCATENATE($A123,AH$66),'ECM Staff time by PoF'!$A$5:$S$119,MATCH($KD$103, 'ECM Staff time by PoF'!$A$4:$R$4,0),FALSE)), 0, VLOOKUP(CONCATENATE($A123,AH$66),'ECM Staff time by PoF'!$A$5:$S$119,MATCH($KD$103, 'ECM Staff time by PoF'!$A$4:$R$4,0),FALSE))))*AH85</f>
        <v>0</v>
      </c>
      <c r="LK123" s="60">
        <f>IF($A123="",0,IF(VLOOKUP($A123,'ECM Staff time by PoF'!$B$5:$C$119,2,FALSE)="Not Applicable",VLOOKUP($A123,'ECM Staff time by PoF'!$B$5:$S$119,MATCH($KD$103, 'ECM Staff time by PoF'!$B$4:$R$4,0),FALSE),IF(ISERROR(VLOOKUP(CONCATENATE($A123,AI$66),'ECM Staff time by PoF'!$A$5:$S$119,MATCH($KD$103, 'ECM Staff time by PoF'!$A$4:$R$4,0),FALSE)), 0, VLOOKUP(CONCATENATE($A123,AI$66),'ECM Staff time by PoF'!$A$5:$S$119,MATCH($KD$103, 'ECM Staff time by PoF'!$A$4:$R$4,0),FALSE))))*AI85</f>
        <v>0</v>
      </c>
      <c r="LL123" s="60">
        <f>IF($A123="",0,IF(VLOOKUP($A123,'ECM Staff time by PoF'!$B$5:$C$119,2,FALSE)="Not Applicable",VLOOKUP($A123,'ECM Staff time by PoF'!$B$5:$S$119,MATCH($KD$103, 'ECM Staff time by PoF'!$B$4:$R$4,0),FALSE),IF(ISERROR(VLOOKUP(CONCATENATE($A123,AJ$66),'ECM Staff time by PoF'!$A$5:$S$119,MATCH($KD$103, 'ECM Staff time by PoF'!$A$4:$R$4,0),FALSE)), 0, VLOOKUP(CONCATENATE($A123,AJ$66),'ECM Staff time by PoF'!$A$5:$S$119,MATCH($KD$103, 'ECM Staff time by PoF'!$A$4:$R$4,0),FALSE))))*AJ85</f>
        <v>0</v>
      </c>
      <c r="LM123" s="60">
        <f>IF($A123="",0,IF(VLOOKUP($A123,'ECM Staff time by PoF'!$B$5:$C$119,2,FALSE)="Not Applicable",VLOOKUP($A123,'ECM Staff time by PoF'!$B$5:$S$119,MATCH($KD$103, 'ECM Staff time by PoF'!$B$4:$R$4,0),FALSE),IF(ISERROR(VLOOKUP(CONCATENATE($A123,AK$66),'ECM Staff time by PoF'!$A$5:$S$119,MATCH($KD$103, 'ECM Staff time by PoF'!$A$4:$R$4,0),FALSE)), 0, VLOOKUP(CONCATENATE($A123,AK$66),'ECM Staff time by PoF'!$A$5:$S$119,MATCH($KD$103, 'ECM Staff time by PoF'!$A$4:$R$4,0),FALSE))))*AK85</f>
        <v>0</v>
      </c>
      <c r="LN123" s="60">
        <f>IF($A123="",0,IF(VLOOKUP($A123,'ECM Staff time by PoF'!$B$5:$C$119,2,FALSE)="Not Applicable",VLOOKUP($A123,'ECM Staff time by PoF'!$B$5:$S$119,MATCH($LN$103, 'ECM Staff time by PoF'!$B$4:$R$4,0),FALSE),IF(ISERROR(VLOOKUP(CONCATENATE($A123,B$66),'ECM Staff time by PoF'!$A$5:$S$119,MATCH($LN$103, 'ECM Staff time by PoF'!$A$4:$R$4,0),FALSE)), 0, VLOOKUP(CONCATENATE($A123,B$66),'ECM Staff time by PoF'!$A$5:$S$119,MATCH($LN$103, 'ECM Staff time by PoF'!$A$4:$R$4,0),FALSE))))*B85</f>
        <v>0</v>
      </c>
      <c r="LO123" s="60">
        <f>IF($A123="",0,IF(VLOOKUP($A123,'ECM Staff time by PoF'!$B$5:$C$119,2,FALSE)="Not Applicable",VLOOKUP($A123,'ECM Staff time by PoF'!$B$5:$S$119,MATCH($LN$103, 'ECM Staff time by PoF'!$B$4:$R$4,0),FALSE),IF(ISERROR(VLOOKUP(CONCATENATE($A123,C$66),'ECM Staff time by PoF'!$A$5:$S$119,MATCH($LN$103, 'ECM Staff time by PoF'!$A$4:$R$4,0),FALSE)), 0, VLOOKUP(CONCATENATE($A123,C$66),'ECM Staff time by PoF'!$A$5:$S$119,MATCH($LN$103, 'ECM Staff time by PoF'!$A$4:$R$4,0),FALSE))))*C85</f>
        <v>0</v>
      </c>
      <c r="LP123" s="60">
        <f>IF($A123="",0,IF(VLOOKUP($A123,'ECM Staff time by PoF'!$B$5:$C$119,2,FALSE)="Not Applicable",VLOOKUP($A123,'ECM Staff time by PoF'!$B$5:$S$119,MATCH($LN$103, 'ECM Staff time by PoF'!$B$4:$R$4,0),FALSE),IF(ISERROR(VLOOKUP(CONCATENATE($A123,D$66),'ECM Staff time by PoF'!$A$5:$S$119,MATCH($LN$103, 'ECM Staff time by PoF'!$A$4:$R$4,0),FALSE)), 0, VLOOKUP(CONCATENATE($A123,D$66),'ECM Staff time by PoF'!$A$5:$S$119,MATCH($LN$103, 'ECM Staff time by PoF'!$A$4:$R$4,0),FALSE))))*D85</f>
        <v>0</v>
      </c>
      <c r="LQ123" s="60">
        <f>IF($A123="",0,IF(VLOOKUP($A123,'ECM Staff time by PoF'!$B$5:$C$119,2,FALSE)="Not Applicable",VLOOKUP($A123,'ECM Staff time by PoF'!$B$5:$S$119,MATCH($LN$103, 'ECM Staff time by PoF'!$B$4:$R$4,0),FALSE),IF(ISERROR(VLOOKUP(CONCATENATE($A123,E$66),'ECM Staff time by PoF'!$A$5:$S$119,MATCH($LN$103, 'ECM Staff time by PoF'!$A$4:$R$4,0),FALSE)), 0, VLOOKUP(CONCATENATE($A123,E$66),'ECM Staff time by PoF'!$A$5:$S$119,MATCH($LN$103, 'ECM Staff time by PoF'!$A$4:$R$4,0),FALSE))))*E85</f>
        <v>0</v>
      </c>
      <c r="LR123" s="60">
        <f>IF($A123="",0,IF(VLOOKUP($A123,'ECM Staff time by PoF'!$B$5:$C$119,2,FALSE)="Not Applicable",VLOOKUP($A123,'ECM Staff time by PoF'!$B$5:$S$119,MATCH($LN$103, 'ECM Staff time by PoF'!$B$4:$R$4,0),FALSE),IF(ISERROR(VLOOKUP(CONCATENATE($A123,F$66),'ECM Staff time by PoF'!$A$5:$S$119,MATCH($LN$103, 'ECM Staff time by PoF'!$A$4:$R$4,0),FALSE)), 0, VLOOKUP(CONCATENATE($A123,F$66),'ECM Staff time by PoF'!$A$5:$S$119,MATCH($LN$103, 'ECM Staff time by PoF'!$A$4:$R$4,0),FALSE))))*F85</f>
        <v>0</v>
      </c>
      <c r="LS123" s="60">
        <f>IF($A123="",0,IF(VLOOKUP($A123,'ECM Staff time by PoF'!$B$5:$C$119,2,FALSE)="Not Applicable",VLOOKUP($A123,'ECM Staff time by PoF'!$B$5:$S$119,MATCH($LN$103, 'ECM Staff time by PoF'!$B$4:$R$4,0),FALSE),IF(ISERROR(VLOOKUP(CONCATENATE($A123,G$66),'ECM Staff time by PoF'!$A$5:$S$119,MATCH($LN$103, 'ECM Staff time by PoF'!$A$4:$R$4,0),FALSE)), 0, VLOOKUP(CONCATENATE($A123,G$66),'ECM Staff time by PoF'!$A$5:$S$119,MATCH($LN$103, 'ECM Staff time by PoF'!$A$4:$R$4,0),FALSE))))*G85</f>
        <v>0</v>
      </c>
      <c r="LT123" s="60">
        <f>IF($A123="",0,IF(VLOOKUP($A123,'ECM Staff time by PoF'!$B$5:$C$119,2,FALSE)="Not Applicable",VLOOKUP($A123,'ECM Staff time by PoF'!$B$5:$S$119,MATCH($LN$103, 'ECM Staff time by PoF'!$B$4:$R$4,0),FALSE),IF(ISERROR(VLOOKUP(CONCATENATE($A123,H$66),'ECM Staff time by PoF'!$A$5:$S$119,MATCH($LN$103, 'ECM Staff time by PoF'!$A$4:$R$4,0),FALSE)), 0, VLOOKUP(CONCATENATE($A123,H$66),'ECM Staff time by PoF'!$A$5:$S$119,MATCH($LN$103, 'ECM Staff time by PoF'!$A$4:$R$4,0),FALSE))))*H85</f>
        <v>0</v>
      </c>
      <c r="LU123" s="60">
        <f>IF($A123="",0,IF(VLOOKUP($A123,'ECM Staff time by PoF'!$B$5:$C$119,2,FALSE)="Not Applicable",VLOOKUP($A123,'ECM Staff time by PoF'!$B$5:$S$119,MATCH($LN$103, 'ECM Staff time by PoF'!$B$4:$R$4,0),FALSE),IF(ISERROR(VLOOKUP(CONCATENATE($A123,I$66),'ECM Staff time by PoF'!$A$5:$S$119,MATCH($LN$103, 'ECM Staff time by PoF'!$A$4:$R$4,0),FALSE)), 0, VLOOKUP(CONCATENATE($A123,I$66),'ECM Staff time by PoF'!$A$5:$S$119,MATCH($LN$103, 'ECM Staff time by PoF'!$A$4:$R$4,0),FALSE))))*I85</f>
        <v>0</v>
      </c>
      <c r="LV123" s="60">
        <f>IF($A123="",0,IF(VLOOKUP($A123,'ECM Staff time by PoF'!$B$5:$C$119,2,FALSE)="Not Applicable",VLOOKUP($A123,'ECM Staff time by PoF'!$B$5:$S$119,MATCH($LN$103, 'ECM Staff time by PoF'!$B$4:$R$4,0),FALSE),IF(ISERROR(VLOOKUP(CONCATENATE($A123,J$66),'ECM Staff time by PoF'!$A$5:$S$119,MATCH($LN$103, 'ECM Staff time by PoF'!$A$4:$R$4,0),FALSE)), 0, VLOOKUP(CONCATENATE($A123,J$66),'ECM Staff time by PoF'!$A$5:$S$119,MATCH($LN$103, 'ECM Staff time by PoF'!$A$4:$R$4,0),FALSE))))*J85</f>
        <v>0</v>
      </c>
      <c r="LW123" s="60">
        <f>IF($A123="",0,IF(VLOOKUP($A123,'ECM Staff time by PoF'!$B$5:$C$119,2,FALSE)="Not Applicable",VLOOKUP($A123,'ECM Staff time by PoF'!$B$5:$S$119,MATCH($LN$103, 'ECM Staff time by PoF'!$B$4:$R$4,0),FALSE),IF(ISERROR(VLOOKUP(CONCATENATE($A123,K$66),'ECM Staff time by PoF'!$A$5:$S$119,MATCH($LN$103, 'ECM Staff time by PoF'!$A$4:$R$4,0),FALSE)), 0, VLOOKUP(CONCATENATE($A123,K$66),'ECM Staff time by PoF'!$A$5:$S$119,MATCH($LN$103, 'ECM Staff time by PoF'!$A$4:$R$4,0),FALSE))))*K85</f>
        <v>0</v>
      </c>
      <c r="LX123" s="60">
        <f>IF($A123="",0,IF(VLOOKUP($A123,'ECM Staff time by PoF'!$B$5:$C$119,2,FALSE)="Not Applicable",VLOOKUP($A123,'ECM Staff time by PoF'!$B$5:$S$119,MATCH($LN$103, 'ECM Staff time by PoF'!$B$4:$R$4,0),FALSE),IF(ISERROR(VLOOKUP(CONCATENATE($A123,L$66),'ECM Staff time by PoF'!$A$5:$S$119,MATCH($LN$103, 'ECM Staff time by PoF'!$A$4:$R$4,0),FALSE)), 0, VLOOKUP(CONCATENATE($A123,L$66),'ECM Staff time by PoF'!$A$5:$S$119,MATCH($LN$103, 'ECM Staff time by PoF'!$A$4:$R$4,0),FALSE))))*L85</f>
        <v>0</v>
      </c>
      <c r="LY123" s="60">
        <f>IF($A123="",0,IF(VLOOKUP($A123,'ECM Staff time by PoF'!$B$5:$C$119,2,FALSE)="Not Applicable",VLOOKUP($A123,'ECM Staff time by PoF'!$B$5:$S$119,MATCH($LN$103, 'ECM Staff time by PoF'!$B$4:$R$4,0),FALSE),IF(ISERROR(VLOOKUP(CONCATENATE($A123,M$66),'ECM Staff time by PoF'!$A$5:$S$119,MATCH($LN$103, 'ECM Staff time by PoF'!$A$4:$R$4,0),FALSE)), 0, VLOOKUP(CONCATENATE($A123,M$66),'ECM Staff time by PoF'!$A$5:$S$119,MATCH($LN$103, 'ECM Staff time by PoF'!$A$4:$R$4,0),FALSE))))*M85</f>
        <v>0</v>
      </c>
      <c r="LZ123" s="60">
        <f>IF($A123="",0,IF(VLOOKUP($A123,'ECM Staff time by PoF'!$B$5:$C$119,2,FALSE)="Not Applicable",VLOOKUP($A123,'ECM Staff time by PoF'!$B$5:$S$119,MATCH($LN$103, 'ECM Staff time by PoF'!$B$4:$R$4,0),FALSE),IF(ISERROR(VLOOKUP(CONCATENATE($A123,N$66),'ECM Staff time by PoF'!$A$5:$S$119,MATCH($LN$103, 'ECM Staff time by PoF'!$A$4:$R$4,0),FALSE)), 0, VLOOKUP(CONCATENATE($A123,N$66),'ECM Staff time by PoF'!$A$5:$S$119,MATCH($LN$103, 'ECM Staff time by PoF'!$A$4:$R$4,0),FALSE))))*N85</f>
        <v>0</v>
      </c>
      <c r="MA123" s="60">
        <f>IF($A123="",0,IF(VLOOKUP($A123,'ECM Staff time by PoF'!$B$5:$C$119,2,FALSE)="Not Applicable",VLOOKUP($A123,'ECM Staff time by PoF'!$B$5:$S$119,MATCH($LN$103, 'ECM Staff time by PoF'!$B$4:$R$4,0),FALSE),IF(ISERROR(VLOOKUP(CONCATENATE($A123,O$66),'ECM Staff time by PoF'!$A$5:$S$119,MATCH($LN$103, 'ECM Staff time by PoF'!$A$4:$R$4,0),FALSE)), 0, VLOOKUP(CONCATENATE($A123,O$66),'ECM Staff time by PoF'!$A$5:$S$119,MATCH($LN$103, 'ECM Staff time by PoF'!$A$4:$R$4,0),FALSE))))*O85</f>
        <v>0</v>
      </c>
      <c r="MB123" s="60">
        <f>IF($A123="",0,IF(VLOOKUP($A123,'ECM Staff time by PoF'!$B$5:$C$119,2,FALSE)="Not Applicable",VLOOKUP($A123,'ECM Staff time by PoF'!$B$5:$S$119,MATCH($LN$103, 'ECM Staff time by PoF'!$B$4:$R$4,0),FALSE),IF(ISERROR(VLOOKUP(CONCATENATE($A123,P$66),'ECM Staff time by PoF'!$A$5:$S$119,MATCH($LN$103, 'ECM Staff time by PoF'!$A$4:$R$4,0),FALSE)), 0, VLOOKUP(CONCATENATE($A123,P$66),'ECM Staff time by PoF'!$A$5:$S$119,MATCH($LN$103, 'ECM Staff time by PoF'!$A$4:$R$4,0),FALSE))))*P85</f>
        <v>0</v>
      </c>
      <c r="MC123" s="60">
        <f>IF($A123="",0,IF(VLOOKUP($A123,'ECM Staff time by PoF'!$B$5:$C$119,2,FALSE)="Not Applicable",VLOOKUP($A123,'ECM Staff time by PoF'!$B$5:$S$119,MATCH($LN$103, 'ECM Staff time by PoF'!$B$4:$R$4,0),FALSE),IF(ISERROR(VLOOKUP(CONCATENATE($A123,Q$66),'ECM Staff time by PoF'!$A$5:$S$119,MATCH($LN$103, 'ECM Staff time by PoF'!$A$4:$R$4,0),FALSE)), 0, VLOOKUP(CONCATENATE($A123,Q$66),'ECM Staff time by PoF'!$A$5:$S$119,MATCH($LN$103, 'ECM Staff time by PoF'!$A$4:$R$4,0),FALSE))))*Q85</f>
        <v>0</v>
      </c>
      <c r="MD123" s="60">
        <f>IF($A123="",0,IF(VLOOKUP($A123,'ECM Staff time by PoF'!$B$5:$C$119,2,FALSE)="Not Applicable",VLOOKUP($A123,'ECM Staff time by PoF'!$B$5:$S$119,MATCH($LN$103, 'ECM Staff time by PoF'!$B$4:$R$4,0),FALSE),IF(ISERROR(VLOOKUP(CONCATENATE($A123,R$66),'ECM Staff time by PoF'!$A$5:$S$119,MATCH($LN$103, 'ECM Staff time by PoF'!$A$4:$R$4,0),FALSE)), 0, VLOOKUP(CONCATENATE($A123,R$66),'ECM Staff time by PoF'!$A$5:$S$119,MATCH($LN$103, 'ECM Staff time by PoF'!$A$4:$R$4,0),FALSE))))*R85</f>
        <v>0</v>
      </c>
      <c r="ME123" s="60">
        <f>IF($A123="",0,IF(VLOOKUP($A123,'ECM Staff time by PoF'!$B$5:$C$119,2,FALSE)="Not Applicable",VLOOKUP($A123,'ECM Staff time by PoF'!$B$5:$S$119,MATCH($LN$103, 'ECM Staff time by PoF'!$B$4:$R$4,0),FALSE),IF(ISERROR(VLOOKUP(CONCATENATE($A123,S$66),'ECM Staff time by PoF'!$A$5:$S$119,MATCH($LN$103, 'ECM Staff time by PoF'!$A$4:$R$4,0),FALSE)), 0, VLOOKUP(CONCATENATE($A123,S$66),'ECM Staff time by PoF'!$A$5:$S$119,MATCH($LN$103, 'ECM Staff time by PoF'!$A$4:$R$4,0),FALSE))))*S85</f>
        <v>0</v>
      </c>
      <c r="MF123" s="60">
        <f>IF($A123="",0,IF(VLOOKUP($A123,'ECM Staff time by PoF'!$B$5:$C$119,2,FALSE)="Not Applicable",VLOOKUP($A123,'ECM Staff time by PoF'!$B$5:$S$119,MATCH($LN$103, 'ECM Staff time by PoF'!$B$4:$R$4,0),FALSE),IF(ISERROR(VLOOKUP(CONCATENATE($A123,T$66),'ECM Staff time by PoF'!$A$5:$S$119,MATCH($LN$103, 'ECM Staff time by PoF'!$A$4:$R$4,0),FALSE)), 0, VLOOKUP(CONCATENATE($A123,T$66),'ECM Staff time by PoF'!$A$5:$S$119,MATCH($LN$103, 'ECM Staff time by PoF'!$A$4:$R$4,0),FALSE))))*T85</f>
        <v>0</v>
      </c>
      <c r="MG123" s="60">
        <f>IF($A123="",0,IF(VLOOKUP($A123,'ECM Staff time by PoF'!$B$5:$C$119,2,FALSE)="Not Applicable",VLOOKUP($A123,'ECM Staff time by PoF'!$B$5:$S$119,MATCH($LN$103, 'ECM Staff time by PoF'!$B$4:$R$4,0),FALSE),IF(ISERROR(VLOOKUP(CONCATENATE($A123,U$66),'ECM Staff time by PoF'!$A$5:$S$119,MATCH($LN$103, 'ECM Staff time by PoF'!$A$4:$R$4,0),FALSE)), 0, VLOOKUP(CONCATENATE($A123,U$66),'ECM Staff time by PoF'!$A$5:$S$119,MATCH($LN$103, 'ECM Staff time by PoF'!$A$4:$R$4,0),FALSE))))*U85</f>
        <v>0</v>
      </c>
      <c r="MH123" s="60">
        <f>IF($A123="",0,IF(VLOOKUP($A123,'ECM Staff time by PoF'!$B$5:$C$119,2,FALSE)="Not Applicable",VLOOKUP($A123,'ECM Staff time by PoF'!$B$5:$S$119,MATCH($LN$103, 'ECM Staff time by PoF'!$B$4:$R$4,0),FALSE),IF(ISERROR(VLOOKUP(CONCATENATE($A123,V$66),'ECM Staff time by PoF'!$A$5:$S$119,MATCH($LN$103, 'ECM Staff time by PoF'!$A$4:$R$4,0),FALSE)), 0, VLOOKUP(CONCATENATE($A123,V$66),'ECM Staff time by PoF'!$A$5:$S$119,MATCH($LN$103, 'ECM Staff time by PoF'!$A$4:$R$4,0),FALSE))))*V85</f>
        <v>0</v>
      </c>
      <c r="MI123" s="60">
        <f>IF($A123="",0,IF(VLOOKUP($A123,'ECM Staff time by PoF'!$B$5:$C$119,2,FALSE)="Not Applicable",VLOOKUP($A123,'ECM Staff time by PoF'!$B$5:$S$119,MATCH($LN$103, 'ECM Staff time by PoF'!$B$4:$R$4,0),FALSE),IF(ISERROR(VLOOKUP(CONCATENATE($A123,W$66),'ECM Staff time by PoF'!$A$5:$S$119,MATCH($LN$103, 'ECM Staff time by PoF'!$A$4:$R$4,0),FALSE)), 0, VLOOKUP(CONCATENATE($A123,W$66),'ECM Staff time by PoF'!$A$5:$S$119,MATCH($LN$103, 'ECM Staff time by PoF'!$A$4:$R$4,0),FALSE))))*W85</f>
        <v>0</v>
      </c>
      <c r="MJ123" s="60">
        <f>IF($A123="",0,IF(VLOOKUP($A123,'ECM Staff time by PoF'!$B$5:$C$119,2,FALSE)="Not Applicable",VLOOKUP($A123,'ECM Staff time by PoF'!$B$5:$S$119,MATCH($LN$103, 'ECM Staff time by PoF'!$B$4:$R$4,0),FALSE),IF(ISERROR(VLOOKUP(CONCATENATE($A123,X$66),'ECM Staff time by PoF'!$A$5:$S$119,MATCH($LN$103, 'ECM Staff time by PoF'!$A$4:$R$4,0),FALSE)), 0, VLOOKUP(CONCATENATE($A123,X$66),'ECM Staff time by PoF'!$A$5:$S$119,MATCH($LN$103, 'ECM Staff time by PoF'!$A$4:$R$4,0),FALSE))))*X85</f>
        <v>0</v>
      </c>
      <c r="MK123" s="60">
        <f>IF($A123="",0,IF(VLOOKUP($A123,'ECM Staff time by PoF'!$B$5:$C$119,2,FALSE)="Not Applicable",VLOOKUP($A123,'ECM Staff time by PoF'!$B$5:$S$119,MATCH($LN$103, 'ECM Staff time by PoF'!$B$4:$R$4,0),FALSE),IF(ISERROR(VLOOKUP(CONCATENATE($A123,Y$66),'ECM Staff time by PoF'!$A$5:$S$119,MATCH($LN$103, 'ECM Staff time by PoF'!$A$4:$R$4,0),FALSE)), 0, VLOOKUP(CONCATENATE($A123,Y$66),'ECM Staff time by PoF'!$A$5:$S$119,MATCH($LN$103, 'ECM Staff time by PoF'!$A$4:$R$4,0),FALSE))))*Y85</f>
        <v>0</v>
      </c>
      <c r="ML123" s="60">
        <f>IF($A123="",0,IF(VLOOKUP($A123,'ECM Staff time by PoF'!$B$5:$C$119,2,FALSE)="Not Applicable",VLOOKUP($A123,'ECM Staff time by PoF'!$B$5:$S$119,MATCH($LN$103, 'ECM Staff time by PoF'!$B$4:$R$4,0),FALSE),IF(ISERROR(VLOOKUP(CONCATENATE($A123,Z$66),'ECM Staff time by PoF'!$A$5:$S$119,MATCH($LN$103, 'ECM Staff time by PoF'!$A$4:$R$4,0),FALSE)), 0, VLOOKUP(CONCATENATE($A123,Z$66),'ECM Staff time by PoF'!$A$5:$S$119,MATCH($LN$103, 'ECM Staff time by PoF'!$A$4:$R$4,0),FALSE))))*Z85</f>
        <v>0</v>
      </c>
      <c r="MM123" s="60">
        <f>IF($A123="",0,IF(VLOOKUP($A123,'ECM Staff time by PoF'!$B$5:$C$119,2,FALSE)="Not Applicable",VLOOKUP($A123,'ECM Staff time by PoF'!$B$5:$S$119,MATCH($LN$103, 'ECM Staff time by PoF'!$B$4:$R$4,0),FALSE),IF(ISERROR(VLOOKUP(CONCATENATE($A123,AA$66),'ECM Staff time by PoF'!$A$5:$S$119,MATCH($LN$103, 'ECM Staff time by PoF'!$A$4:$R$4,0),FALSE)), 0, VLOOKUP(CONCATENATE($A123,AA$66),'ECM Staff time by PoF'!$A$5:$S$119,MATCH($LN$103, 'ECM Staff time by PoF'!$A$4:$R$4,0),FALSE))))*AA85</f>
        <v>0</v>
      </c>
      <c r="MN123" s="60">
        <f>IF($A123="",0,IF(VLOOKUP($A123,'ECM Staff time by PoF'!$B$5:$C$119,2,FALSE)="Not Applicable",VLOOKUP($A123,'ECM Staff time by PoF'!$B$5:$S$119,MATCH($LN$103, 'ECM Staff time by PoF'!$B$4:$R$4,0),FALSE),IF(ISERROR(VLOOKUP(CONCATENATE($A123,AB$66),'ECM Staff time by PoF'!$A$5:$S$119,MATCH($LN$103, 'ECM Staff time by PoF'!$A$4:$R$4,0),FALSE)), 0, VLOOKUP(CONCATENATE($A123,AB$66),'ECM Staff time by PoF'!$A$5:$S$119,MATCH($LN$103, 'ECM Staff time by PoF'!$A$4:$R$4,0),FALSE))))*AB85</f>
        <v>0</v>
      </c>
      <c r="MO123" s="60">
        <f>IF($A123="",0,IF(VLOOKUP($A123,'ECM Staff time by PoF'!$B$5:$C$119,2,FALSE)="Not Applicable",VLOOKUP($A123,'ECM Staff time by PoF'!$B$5:$S$119,MATCH($LN$103, 'ECM Staff time by PoF'!$B$4:$R$4,0),FALSE),IF(ISERROR(VLOOKUP(CONCATENATE($A123,AC$66),'ECM Staff time by PoF'!$A$5:$S$119,MATCH($LN$103, 'ECM Staff time by PoF'!$A$4:$R$4,0),FALSE)), 0, VLOOKUP(CONCATENATE($A123,AC$66),'ECM Staff time by PoF'!$A$5:$S$119,MATCH($LN$103, 'ECM Staff time by PoF'!$A$4:$R$4,0),FALSE))))*AC85</f>
        <v>0</v>
      </c>
      <c r="MP123" s="60">
        <f>IF($A123="",0,IF(VLOOKUP($A123,'ECM Staff time by PoF'!$B$5:$C$119,2,FALSE)="Not Applicable",VLOOKUP($A123,'ECM Staff time by PoF'!$B$5:$S$119,MATCH($LN$103, 'ECM Staff time by PoF'!$B$4:$R$4,0),FALSE),IF(ISERROR(VLOOKUP(CONCATENATE($A123,AD$66),'ECM Staff time by PoF'!$A$5:$S$119,MATCH($LN$103, 'ECM Staff time by PoF'!$A$4:$R$4,0),FALSE)), 0, VLOOKUP(CONCATENATE($A123,AD$66),'ECM Staff time by PoF'!$A$5:$S$119,MATCH($LN$103, 'ECM Staff time by PoF'!$A$4:$R$4,0),FALSE))))*AD85</f>
        <v>0</v>
      </c>
      <c r="MQ123" s="60">
        <f>IF($A123="",0,IF(VLOOKUP($A123,'ECM Staff time by PoF'!$B$5:$C$119,2,FALSE)="Not Applicable",VLOOKUP($A123,'ECM Staff time by PoF'!$B$5:$S$119,MATCH($LN$103, 'ECM Staff time by PoF'!$B$4:$R$4,0),FALSE),IF(ISERROR(VLOOKUP(CONCATENATE($A123,AE$66),'ECM Staff time by PoF'!$A$5:$S$119,MATCH($LN$103, 'ECM Staff time by PoF'!$A$4:$R$4,0),FALSE)), 0, VLOOKUP(CONCATENATE($A123,AE$66),'ECM Staff time by PoF'!$A$5:$S$119,MATCH($LN$103, 'ECM Staff time by PoF'!$A$4:$R$4,0),FALSE))))*AE85</f>
        <v>0</v>
      </c>
      <c r="MR123" s="60">
        <f>IF($A123="",0,IF(VLOOKUP($A123,'ECM Staff time by PoF'!$B$5:$C$119,2,FALSE)="Not Applicable",VLOOKUP($A123,'ECM Staff time by PoF'!$B$5:$S$119,MATCH($LN$103, 'ECM Staff time by PoF'!$B$4:$R$4,0),FALSE),IF(ISERROR(VLOOKUP(CONCATENATE($A123,AF$66),'ECM Staff time by PoF'!$A$5:$S$119,MATCH($LN$103, 'ECM Staff time by PoF'!$A$4:$R$4,0),FALSE)), 0, VLOOKUP(CONCATENATE($A123,AF$66),'ECM Staff time by PoF'!$A$5:$S$119,MATCH($LN$103, 'ECM Staff time by PoF'!$A$4:$R$4,0),FALSE))))*AF85</f>
        <v>0</v>
      </c>
      <c r="MS123" s="60">
        <f>IF($A123="",0,IF(VLOOKUP($A123,'ECM Staff time by PoF'!$B$5:$C$119,2,FALSE)="Not Applicable",VLOOKUP($A123,'ECM Staff time by PoF'!$B$5:$S$119,MATCH($LN$103, 'ECM Staff time by PoF'!$B$4:$R$4,0),FALSE),IF(ISERROR(VLOOKUP(CONCATENATE($A123,AG$66),'ECM Staff time by PoF'!$A$5:$S$119,MATCH($LN$103, 'ECM Staff time by PoF'!$A$4:$R$4,0),FALSE)), 0, VLOOKUP(CONCATENATE($A123,AG$66),'ECM Staff time by PoF'!$A$5:$S$119,MATCH($LN$103, 'ECM Staff time by PoF'!$A$4:$R$4,0),FALSE))))*AG85</f>
        <v>0</v>
      </c>
      <c r="MT123" s="60">
        <f>IF($A123="",0,IF(VLOOKUP($A123,'ECM Staff time by PoF'!$B$5:$C$119,2,FALSE)="Not Applicable",VLOOKUP($A123,'ECM Staff time by PoF'!$B$5:$S$119,MATCH($LN$103, 'ECM Staff time by PoF'!$B$4:$R$4,0),FALSE),IF(ISERROR(VLOOKUP(CONCATENATE($A123,AH$66),'ECM Staff time by PoF'!$A$5:$S$119,MATCH($LN$103, 'ECM Staff time by PoF'!$A$4:$R$4,0),FALSE)), 0, VLOOKUP(CONCATENATE($A123,AH$66),'ECM Staff time by PoF'!$A$5:$S$119,MATCH($LN$103, 'ECM Staff time by PoF'!$A$4:$R$4,0),FALSE))))*AH85</f>
        <v>0</v>
      </c>
      <c r="MU123" s="60">
        <f>IF($A123="",0,IF(VLOOKUP($A123,'ECM Staff time by PoF'!$B$5:$C$119,2,FALSE)="Not Applicable",VLOOKUP($A123,'ECM Staff time by PoF'!$B$5:$S$119,MATCH($LN$103, 'ECM Staff time by PoF'!$B$4:$R$4,0),FALSE),IF(ISERROR(VLOOKUP(CONCATENATE($A123,AI$66),'ECM Staff time by PoF'!$A$5:$S$119,MATCH($LN$103, 'ECM Staff time by PoF'!$A$4:$R$4,0),FALSE)), 0, VLOOKUP(CONCATENATE($A123,AI$66),'ECM Staff time by PoF'!$A$5:$S$119,MATCH($LN$103, 'ECM Staff time by PoF'!$A$4:$R$4,0),FALSE))))*AI85</f>
        <v>0</v>
      </c>
      <c r="MV123" s="60">
        <f>IF($A123="",0,IF(VLOOKUP($A123,'ECM Staff time by PoF'!$B$5:$C$119,2,FALSE)="Not Applicable",VLOOKUP($A123,'ECM Staff time by PoF'!$B$5:$S$119,MATCH($LN$103, 'ECM Staff time by PoF'!$B$4:$R$4,0),FALSE),IF(ISERROR(VLOOKUP(CONCATENATE($A123,AJ$66),'ECM Staff time by PoF'!$A$5:$S$119,MATCH($LN$103, 'ECM Staff time by PoF'!$A$4:$R$4,0),FALSE)), 0, VLOOKUP(CONCATENATE($A123,AJ$66),'ECM Staff time by PoF'!$A$5:$S$119,MATCH($LN$103, 'ECM Staff time by PoF'!$A$4:$R$4,0),FALSE))))*AJ85</f>
        <v>0</v>
      </c>
      <c r="MW123" s="60">
        <f>IF($A123="",0,IF(VLOOKUP($A123,'ECM Staff time by PoF'!$B$5:$C$119,2,FALSE)="Not Applicable",VLOOKUP($A123,'ECM Staff time by PoF'!$B$5:$S$119,MATCH($LN$103, 'ECM Staff time by PoF'!$B$4:$R$4,0),FALSE),IF(ISERROR(VLOOKUP(CONCATENATE($A123,AK$66),'ECM Staff time by PoF'!$A$5:$S$119,MATCH($LN$103, 'ECM Staff time by PoF'!$A$4:$R$4,0),FALSE)), 0, VLOOKUP(CONCATENATE($A123,AK$66),'ECM Staff time by PoF'!$A$5:$S$119,MATCH($LN$103, 'ECM Staff time by PoF'!$A$4:$R$4,0),FALSE))))*AK85</f>
        <v>0</v>
      </c>
      <c r="MX123" s="60">
        <f>IF($A123="",0,IF(VLOOKUP($A123,'ECM Staff time by PoF'!$B$5:$C$119,2,FALSE)="Not Applicable",VLOOKUP($A123,'ECM Staff time by PoF'!$B$5:$S$119,MATCH($MX$103, 'ECM Staff time by PoF'!$B$4:$R$4,0),FALSE),IF(ISERROR(VLOOKUP(CONCATENATE($A123,B$66),'ECM Staff time by PoF'!$A$5:$S$119,MATCH($MX$103, 'ECM Staff time by PoF'!$A$4:$R$4,0),FALSE)), 0, VLOOKUP(CONCATENATE($A123,B$66),'ECM Staff time by PoF'!$A$5:$S$119,MATCH($MX$103, 'ECM Staff time by PoF'!$A$4:$R$4,0),FALSE))))*B85</f>
        <v>0</v>
      </c>
      <c r="MY123" s="60">
        <f>IF($A123="",0,IF(VLOOKUP($A123,'ECM Staff time by PoF'!$B$5:$C$119,2,FALSE)="Not Applicable",VLOOKUP($A123,'ECM Staff time by PoF'!$B$5:$S$119,MATCH($MX$103, 'ECM Staff time by PoF'!$B$4:$R$4,0),FALSE),IF(ISERROR(VLOOKUP(CONCATENATE($A123,C$66),'ECM Staff time by PoF'!$A$5:$S$119,MATCH($MX$103, 'ECM Staff time by PoF'!$A$4:$R$4,0),FALSE)), 0, VLOOKUP(CONCATENATE($A123,C$66),'ECM Staff time by PoF'!$A$5:$S$119,MATCH($MX$103, 'ECM Staff time by PoF'!$A$4:$R$4,0),FALSE))))*C85</f>
        <v>0</v>
      </c>
      <c r="MZ123" s="60">
        <f>IF($A123="",0,IF(VLOOKUP($A123,'ECM Staff time by PoF'!$B$5:$C$119,2,FALSE)="Not Applicable",VLOOKUP($A123,'ECM Staff time by PoF'!$B$5:$S$119,MATCH($MX$103, 'ECM Staff time by PoF'!$B$4:$R$4,0),FALSE),IF(ISERROR(VLOOKUP(CONCATENATE($A123,D$66),'ECM Staff time by PoF'!$A$5:$S$119,MATCH($MX$103, 'ECM Staff time by PoF'!$A$4:$R$4,0),FALSE)), 0, VLOOKUP(CONCATENATE($A123,D$66),'ECM Staff time by PoF'!$A$5:$S$119,MATCH($MX$103, 'ECM Staff time by PoF'!$A$4:$R$4,0),FALSE))))*D85</f>
        <v>0</v>
      </c>
      <c r="NA123" s="60">
        <f>IF($A123="",0,IF(VLOOKUP($A123,'ECM Staff time by PoF'!$B$5:$C$119,2,FALSE)="Not Applicable",VLOOKUP($A123,'ECM Staff time by PoF'!$B$5:$S$119,MATCH($MX$103, 'ECM Staff time by PoF'!$B$4:$R$4,0),FALSE),IF(ISERROR(VLOOKUP(CONCATENATE($A123,E$66),'ECM Staff time by PoF'!$A$5:$S$119,MATCH($MX$103, 'ECM Staff time by PoF'!$A$4:$R$4,0),FALSE)), 0, VLOOKUP(CONCATENATE($A123,E$66),'ECM Staff time by PoF'!$A$5:$S$119,MATCH($MX$103, 'ECM Staff time by PoF'!$A$4:$R$4,0),FALSE))))*E85</f>
        <v>0</v>
      </c>
      <c r="NB123" s="60">
        <f>IF($A123="",0,IF(VLOOKUP($A123,'ECM Staff time by PoF'!$B$5:$C$119,2,FALSE)="Not Applicable",VLOOKUP($A123,'ECM Staff time by PoF'!$B$5:$S$119,MATCH($MX$103, 'ECM Staff time by PoF'!$B$4:$R$4,0),FALSE),IF(ISERROR(VLOOKUP(CONCATENATE($A123,F$66),'ECM Staff time by PoF'!$A$5:$S$119,MATCH($MX$103, 'ECM Staff time by PoF'!$A$4:$R$4,0),FALSE)), 0, VLOOKUP(CONCATENATE($A123,F$66),'ECM Staff time by PoF'!$A$5:$S$119,MATCH($MX$103, 'ECM Staff time by PoF'!$A$4:$R$4,0),FALSE))))*F85</f>
        <v>0</v>
      </c>
      <c r="NC123" s="60">
        <f>IF($A123="",0,IF(VLOOKUP($A123,'ECM Staff time by PoF'!$B$5:$C$119,2,FALSE)="Not Applicable",VLOOKUP($A123,'ECM Staff time by PoF'!$B$5:$S$119,MATCH($MX$103, 'ECM Staff time by PoF'!$B$4:$R$4,0),FALSE),IF(ISERROR(VLOOKUP(CONCATENATE($A123,G$66),'ECM Staff time by PoF'!$A$5:$S$119,MATCH($MX$103, 'ECM Staff time by PoF'!$A$4:$R$4,0),FALSE)), 0, VLOOKUP(CONCATENATE($A123,G$66),'ECM Staff time by PoF'!$A$5:$S$119,MATCH($MX$103, 'ECM Staff time by PoF'!$A$4:$R$4,0),FALSE))))*G85</f>
        <v>0</v>
      </c>
      <c r="ND123" s="60">
        <f>IF($A123="",0,IF(VLOOKUP($A123,'ECM Staff time by PoF'!$B$5:$C$119,2,FALSE)="Not Applicable",VLOOKUP($A123,'ECM Staff time by PoF'!$B$5:$S$119,MATCH($MX$103, 'ECM Staff time by PoF'!$B$4:$R$4,0),FALSE),IF(ISERROR(VLOOKUP(CONCATENATE($A123,H$66),'ECM Staff time by PoF'!$A$5:$S$119,MATCH($MX$103, 'ECM Staff time by PoF'!$A$4:$R$4,0),FALSE)), 0, VLOOKUP(CONCATENATE($A123,H$66),'ECM Staff time by PoF'!$A$5:$S$119,MATCH($MX$103, 'ECM Staff time by PoF'!$A$4:$R$4,0),FALSE))))*H85</f>
        <v>0</v>
      </c>
      <c r="NE123" s="60">
        <f>IF($A123="",0,IF(VLOOKUP($A123,'ECM Staff time by PoF'!$B$5:$C$119,2,FALSE)="Not Applicable",VLOOKUP($A123,'ECM Staff time by PoF'!$B$5:$S$119,MATCH($MX$103, 'ECM Staff time by PoF'!$B$4:$R$4,0),FALSE),IF(ISERROR(VLOOKUP(CONCATENATE($A123,I$66),'ECM Staff time by PoF'!$A$5:$S$119,MATCH($MX$103, 'ECM Staff time by PoF'!$A$4:$R$4,0),FALSE)), 0, VLOOKUP(CONCATENATE($A123,I$66),'ECM Staff time by PoF'!$A$5:$S$119,MATCH($MX$103, 'ECM Staff time by PoF'!$A$4:$R$4,0),FALSE))))*I85</f>
        <v>0</v>
      </c>
      <c r="NF123" s="60">
        <f>IF($A123="",0,IF(VLOOKUP($A123,'ECM Staff time by PoF'!$B$5:$C$119,2,FALSE)="Not Applicable",VLOOKUP($A123,'ECM Staff time by PoF'!$B$5:$S$119,MATCH($MX$103, 'ECM Staff time by PoF'!$B$4:$R$4,0),FALSE),IF(ISERROR(VLOOKUP(CONCATENATE($A123,J$66),'ECM Staff time by PoF'!$A$5:$S$119,MATCH($MX$103, 'ECM Staff time by PoF'!$A$4:$R$4,0),FALSE)), 0, VLOOKUP(CONCATENATE($A123,J$66),'ECM Staff time by PoF'!$A$5:$S$119,MATCH($MX$103, 'ECM Staff time by PoF'!$A$4:$R$4,0),FALSE))))*J85</f>
        <v>0</v>
      </c>
      <c r="NG123" s="60">
        <f>IF($A123="",0,IF(VLOOKUP($A123,'ECM Staff time by PoF'!$B$5:$C$119,2,FALSE)="Not Applicable",VLOOKUP($A123,'ECM Staff time by PoF'!$B$5:$S$119,MATCH($MX$103, 'ECM Staff time by PoF'!$B$4:$R$4,0),FALSE),IF(ISERROR(VLOOKUP(CONCATENATE($A123,K$66),'ECM Staff time by PoF'!$A$5:$S$119,MATCH($MX$103, 'ECM Staff time by PoF'!$A$4:$R$4,0),FALSE)), 0, VLOOKUP(CONCATENATE($A123,K$66),'ECM Staff time by PoF'!$A$5:$S$119,MATCH($MX$103, 'ECM Staff time by PoF'!$A$4:$R$4,0),FALSE))))*K85</f>
        <v>0</v>
      </c>
      <c r="NH123" s="60">
        <f>IF($A123="",0,IF(VLOOKUP($A123,'ECM Staff time by PoF'!$B$5:$C$119,2,FALSE)="Not Applicable",VLOOKUP($A123,'ECM Staff time by PoF'!$B$5:$S$119,MATCH($MX$103, 'ECM Staff time by PoF'!$B$4:$R$4,0),FALSE),IF(ISERROR(VLOOKUP(CONCATENATE($A123,L$66),'ECM Staff time by PoF'!$A$5:$S$119,MATCH($MX$103, 'ECM Staff time by PoF'!$A$4:$R$4,0),FALSE)), 0, VLOOKUP(CONCATENATE($A123,L$66),'ECM Staff time by PoF'!$A$5:$S$119,MATCH($MX$103, 'ECM Staff time by PoF'!$A$4:$R$4,0),FALSE))))*L85</f>
        <v>0</v>
      </c>
      <c r="NI123" s="60">
        <f>IF($A123="",0,IF(VLOOKUP($A123,'ECM Staff time by PoF'!$B$5:$C$119,2,FALSE)="Not Applicable",VLOOKUP($A123,'ECM Staff time by PoF'!$B$5:$S$119,MATCH($MX$103, 'ECM Staff time by PoF'!$B$4:$R$4,0),FALSE),IF(ISERROR(VLOOKUP(CONCATENATE($A123,M$66),'ECM Staff time by PoF'!$A$5:$S$119,MATCH($MX$103, 'ECM Staff time by PoF'!$A$4:$R$4,0),FALSE)), 0, VLOOKUP(CONCATENATE($A123,M$66),'ECM Staff time by PoF'!$A$5:$S$119,MATCH($MX$103, 'ECM Staff time by PoF'!$A$4:$R$4,0),FALSE))))*M85</f>
        <v>0</v>
      </c>
      <c r="NJ123" s="60">
        <f>IF($A123="",0,IF(VLOOKUP($A123,'ECM Staff time by PoF'!$B$5:$C$119,2,FALSE)="Not Applicable",VLOOKUP($A123,'ECM Staff time by PoF'!$B$5:$S$119,MATCH($MX$103, 'ECM Staff time by PoF'!$B$4:$R$4,0),FALSE),IF(ISERROR(VLOOKUP(CONCATENATE($A123,N$66),'ECM Staff time by PoF'!$A$5:$S$119,MATCH($MX$103, 'ECM Staff time by PoF'!$A$4:$R$4,0),FALSE)), 0, VLOOKUP(CONCATENATE($A123,N$66),'ECM Staff time by PoF'!$A$5:$S$119,MATCH($MX$103, 'ECM Staff time by PoF'!$A$4:$R$4,0),FALSE))))*N85</f>
        <v>0</v>
      </c>
      <c r="NK123" s="60">
        <f>IF($A123="",0,IF(VLOOKUP($A123,'ECM Staff time by PoF'!$B$5:$C$119,2,FALSE)="Not Applicable",VLOOKUP($A123,'ECM Staff time by PoF'!$B$5:$S$119,MATCH($MX$103, 'ECM Staff time by PoF'!$B$4:$R$4,0),FALSE),IF(ISERROR(VLOOKUP(CONCATENATE($A123,O$66),'ECM Staff time by PoF'!$A$5:$S$119,MATCH($MX$103, 'ECM Staff time by PoF'!$A$4:$R$4,0),FALSE)), 0, VLOOKUP(CONCATENATE($A123,O$66),'ECM Staff time by PoF'!$A$5:$S$119,MATCH($MX$103, 'ECM Staff time by PoF'!$A$4:$R$4,0),FALSE))))*O85</f>
        <v>0</v>
      </c>
      <c r="NL123" s="60">
        <f>IF($A123="",0,IF(VLOOKUP($A123,'ECM Staff time by PoF'!$B$5:$C$119,2,FALSE)="Not Applicable",VLOOKUP($A123,'ECM Staff time by PoF'!$B$5:$S$119,MATCH($MX$103, 'ECM Staff time by PoF'!$B$4:$R$4,0),FALSE),IF(ISERROR(VLOOKUP(CONCATENATE($A123,P$66),'ECM Staff time by PoF'!$A$5:$S$119,MATCH($MX$103, 'ECM Staff time by PoF'!$A$4:$R$4,0),FALSE)), 0, VLOOKUP(CONCATENATE($A123,P$66),'ECM Staff time by PoF'!$A$5:$S$119,MATCH($MX$103, 'ECM Staff time by PoF'!$A$4:$R$4,0),FALSE))))*P85</f>
        <v>0</v>
      </c>
      <c r="NM123" s="60">
        <f>IF($A123="",0,IF(VLOOKUP($A123,'ECM Staff time by PoF'!$B$5:$C$119,2,FALSE)="Not Applicable",VLOOKUP($A123,'ECM Staff time by PoF'!$B$5:$S$119,MATCH($MX$103, 'ECM Staff time by PoF'!$B$4:$R$4,0),FALSE),IF(ISERROR(VLOOKUP(CONCATENATE($A123,Q$66),'ECM Staff time by PoF'!$A$5:$S$119,MATCH($MX$103, 'ECM Staff time by PoF'!$A$4:$R$4,0),FALSE)), 0, VLOOKUP(CONCATENATE($A123,Q$66),'ECM Staff time by PoF'!$A$5:$S$119,MATCH($MX$103, 'ECM Staff time by PoF'!$A$4:$R$4,0),FALSE))))*Q85</f>
        <v>0</v>
      </c>
      <c r="NN123" s="60">
        <f>IF($A123="",0,IF(VLOOKUP($A123,'ECM Staff time by PoF'!$B$5:$C$119,2,FALSE)="Not Applicable",VLOOKUP($A123,'ECM Staff time by PoF'!$B$5:$S$119,MATCH($MX$103, 'ECM Staff time by PoF'!$B$4:$R$4,0),FALSE),IF(ISERROR(VLOOKUP(CONCATENATE($A123,R$66),'ECM Staff time by PoF'!$A$5:$S$119,MATCH($MX$103, 'ECM Staff time by PoF'!$A$4:$R$4,0),FALSE)), 0, VLOOKUP(CONCATENATE($A123,R$66),'ECM Staff time by PoF'!$A$5:$S$119,MATCH($MX$103, 'ECM Staff time by PoF'!$A$4:$R$4,0),FALSE))))*R85</f>
        <v>0</v>
      </c>
      <c r="NO123" s="60">
        <f>IF($A123="",0,IF(VLOOKUP($A123,'ECM Staff time by PoF'!$B$5:$C$119,2,FALSE)="Not Applicable",VLOOKUP($A123,'ECM Staff time by PoF'!$B$5:$S$119,MATCH($MX$103, 'ECM Staff time by PoF'!$B$4:$R$4,0),FALSE),IF(ISERROR(VLOOKUP(CONCATENATE($A123,S$66),'ECM Staff time by PoF'!$A$5:$S$119,MATCH($MX$103, 'ECM Staff time by PoF'!$A$4:$R$4,0),FALSE)), 0, VLOOKUP(CONCATENATE($A123,S$66),'ECM Staff time by PoF'!$A$5:$S$119,MATCH($MX$103, 'ECM Staff time by PoF'!$A$4:$R$4,0),FALSE))))*S85</f>
        <v>0</v>
      </c>
      <c r="NP123" s="60">
        <f>IF($A123="",0,IF(VLOOKUP($A123,'ECM Staff time by PoF'!$B$5:$C$119,2,FALSE)="Not Applicable",VLOOKUP($A123,'ECM Staff time by PoF'!$B$5:$S$119,MATCH($MX$103, 'ECM Staff time by PoF'!$B$4:$R$4,0),FALSE),IF(ISERROR(VLOOKUP(CONCATENATE($A123,T$66),'ECM Staff time by PoF'!$A$5:$S$119,MATCH($MX$103, 'ECM Staff time by PoF'!$A$4:$R$4,0),FALSE)), 0, VLOOKUP(CONCATENATE($A123,T$66),'ECM Staff time by PoF'!$A$5:$S$119,MATCH($MX$103, 'ECM Staff time by PoF'!$A$4:$R$4,0),FALSE))))*T85</f>
        <v>0</v>
      </c>
      <c r="NQ123" s="60">
        <f>IF($A123="",0,IF(VLOOKUP($A123,'ECM Staff time by PoF'!$B$5:$C$119,2,FALSE)="Not Applicable",VLOOKUP($A123,'ECM Staff time by PoF'!$B$5:$S$119,MATCH($MX$103, 'ECM Staff time by PoF'!$B$4:$R$4,0),FALSE),IF(ISERROR(VLOOKUP(CONCATENATE($A123,U$66),'ECM Staff time by PoF'!$A$5:$S$119,MATCH($MX$103, 'ECM Staff time by PoF'!$A$4:$R$4,0),FALSE)), 0, VLOOKUP(CONCATENATE($A123,U$66),'ECM Staff time by PoF'!$A$5:$S$119,MATCH($MX$103, 'ECM Staff time by PoF'!$A$4:$R$4,0),FALSE))))*U85</f>
        <v>0</v>
      </c>
      <c r="NR123" s="60">
        <f>IF($A123="",0,IF(VLOOKUP($A123,'ECM Staff time by PoF'!$B$5:$C$119,2,FALSE)="Not Applicable",VLOOKUP($A123,'ECM Staff time by PoF'!$B$5:$S$119,MATCH($MX$103, 'ECM Staff time by PoF'!$B$4:$R$4,0),FALSE),IF(ISERROR(VLOOKUP(CONCATENATE($A123,V$66),'ECM Staff time by PoF'!$A$5:$S$119,MATCH($MX$103, 'ECM Staff time by PoF'!$A$4:$R$4,0),FALSE)), 0, VLOOKUP(CONCATENATE($A123,V$66),'ECM Staff time by PoF'!$A$5:$S$119,MATCH($MX$103, 'ECM Staff time by PoF'!$A$4:$R$4,0),FALSE))))*V85</f>
        <v>0</v>
      </c>
      <c r="NS123" s="60">
        <f>IF($A123="",0,IF(VLOOKUP($A123,'ECM Staff time by PoF'!$B$5:$C$119,2,FALSE)="Not Applicable",VLOOKUP($A123,'ECM Staff time by PoF'!$B$5:$S$119,MATCH($MX$103, 'ECM Staff time by PoF'!$B$4:$R$4,0),FALSE),IF(ISERROR(VLOOKUP(CONCATENATE($A123,W$66),'ECM Staff time by PoF'!$A$5:$S$119,MATCH($MX$103, 'ECM Staff time by PoF'!$A$4:$R$4,0),FALSE)), 0, VLOOKUP(CONCATENATE($A123,W$66),'ECM Staff time by PoF'!$A$5:$S$119,MATCH($MX$103, 'ECM Staff time by PoF'!$A$4:$R$4,0),FALSE))))*W85</f>
        <v>0</v>
      </c>
      <c r="NT123" s="60">
        <f>IF($A123="",0,IF(VLOOKUP($A123,'ECM Staff time by PoF'!$B$5:$C$119,2,FALSE)="Not Applicable",VLOOKUP($A123,'ECM Staff time by PoF'!$B$5:$S$119,MATCH($MX$103, 'ECM Staff time by PoF'!$B$4:$R$4,0),FALSE),IF(ISERROR(VLOOKUP(CONCATENATE($A123,X$66),'ECM Staff time by PoF'!$A$5:$S$119,MATCH($MX$103, 'ECM Staff time by PoF'!$A$4:$R$4,0),FALSE)), 0, VLOOKUP(CONCATENATE($A123,X$66),'ECM Staff time by PoF'!$A$5:$S$119,MATCH($MX$103, 'ECM Staff time by PoF'!$A$4:$R$4,0),FALSE))))*X85</f>
        <v>0</v>
      </c>
      <c r="NU123" s="60">
        <f>IF($A123="",0,IF(VLOOKUP($A123,'ECM Staff time by PoF'!$B$5:$C$119,2,FALSE)="Not Applicable",VLOOKUP($A123,'ECM Staff time by PoF'!$B$5:$S$119,MATCH($MX$103, 'ECM Staff time by PoF'!$B$4:$R$4,0),FALSE),IF(ISERROR(VLOOKUP(CONCATENATE($A123,Y$66),'ECM Staff time by PoF'!$A$5:$S$119,MATCH($MX$103, 'ECM Staff time by PoF'!$A$4:$R$4,0),FALSE)), 0, VLOOKUP(CONCATENATE($A123,Y$66),'ECM Staff time by PoF'!$A$5:$S$119,MATCH($MX$103, 'ECM Staff time by PoF'!$A$4:$R$4,0),FALSE))))*Y85</f>
        <v>0</v>
      </c>
      <c r="NV123" s="60">
        <f>IF($A123="",0,IF(VLOOKUP($A123,'ECM Staff time by PoF'!$B$5:$C$119,2,FALSE)="Not Applicable",VLOOKUP($A123,'ECM Staff time by PoF'!$B$5:$S$119,MATCH($MX$103, 'ECM Staff time by PoF'!$B$4:$R$4,0),FALSE),IF(ISERROR(VLOOKUP(CONCATENATE($A123,Z$66),'ECM Staff time by PoF'!$A$5:$S$119,MATCH($MX$103, 'ECM Staff time by PoF'!$A$4:$R$4,0),FALSE)), 0, VLOOKUP(CONCATENATE($A123,Z$66),'ECM Staff time by PoF'!$A$5:$S$119,MATCH($MX$103, 'ECM Staff time by PoF'!$A$4:$R$4,0),FALSE))))*Z85</f>
        <v>0</v>
      </c>
      <c r="NW123" s="60">
        <f>IF($A123="",0,IF(VLOOKUP($A123,'ECM Staff time by PoF'!$B$5:$C$119,2,FALSE)="Not Applicable",VLOOKUP($A123,'ECM Staff time by PoF'!$B$5:$S$119,MATCH($MX$103, 'ECM Staff time by PoF'!$B$4:$R$4,0),FALSE),IF(ISERROR(VLOOKUP(CONCATENATE($A123,AA$66),'ECM Staff time by PoF'!$A$5:$S$119,MATCH($MX$103, 'ECM Staff time by PoF'!$A$4:$R$4,0),FALSE)), 0, VLOOKUP(CONCATENATE($A123,AA$66),'ECM Staff time by PoF'!$A$5:$S$119,MATCH($MX$103, 'ECM Staff time by PoF'!$A$4:$R$4,0),FALSE))))*AA85</f>
        <v>0</v>
      </c>
      <c r="NX123" s="60">
        <f>IF($A123="",0,IF(VLOOKUP($A123,'ECM Staff time by PoF'!$B$5:$C$119,2,FALSE)="Not Applicable",VLOOKUP($A123,'ECM Staff time by PoF'!$B$5:$S$119,MATCH($MX$103, 'ECM Staff time by PoF'!$B$4:$R$4,0),FALSE),IF(ISERROR(VLOOKUP(CONCATENATE($A123,AB$66),'ECM Staff time by PoF'!$A$5:$S$119,MATCH($MX$103, 'ECM Staff time by PoF'!$A$4:$R$4,0),FALSE)), 0, VLOOKUP(CONCATENATE($A123,AB$66),'ECM Staff time by PoF'!$A$5:$S$119,MATCH($MX$103, 'ECM Staff time by PoF'!$A$4:$R$4,0),FALSE))))*AB85</f>
        <v>0</v>
      </c>
      <c r="NY123" s="60">
        <f>IF($A123="",0,IF(VLOOKUP($A123,'ECM Staff time by PoF'!$B$5:$C$119,2,FALSE)="Not Applicable",VLOOKUP($A123,'ECM Staff time by PoF'!$B$5:$S$119,MATCH($MX$103, 'ECM Staff time by PoF'!$B$4:$R$4,0),FALSE),IF(ISERROR(VLOOKUP(CONCATENATE($A123,AC$66),'ECM Staff time by PoF'!$A$5:$S$119,MATCH($MX$103, 'ECM Staff time by PoF'!$A$4:$R$4,0),FALSE)), 0, VLOOKUP(CONCATENATE($A123,AC$66),'ECM Staff time by PoF'!$A$5:$S$119,MATCH($MX$103, 'ECM Staff time by PoF'!$A$4:$R$4,0),FALSE))))*AC85</f>
        <v>0</v>
      </c>
      <c r="NZ123" s="60">
        <f>IF($A123="",0,IF(VLOOKUP($A123,'ECM Staff time by PoF'!$B$5:$C$119,2,FALSE)="Not Applicable",VLOOKUP($A123,'ECM Staff time by PoF'!$B$5:$S$119,MATCH($MX$103, 'ECM Staff time by PoF'!$B$4:$R$4,0),FALSE),IF(ISERROR(VLOOKUP(CONCATENATE($A123,AD$66),'ECM Staff time by PoF'!$A$5:$S$119,MATCH($MX$103, 'ECM Staff time by PoF'!$A$4:$R$4,0),FALSE)), 0, VLOOKUP(CONCATENATE($A123,AD$66),'ECM Staff time by PoF'!$A$5:$S$119,MATCH($MX$103, 'ECM Staff time by PoF'!$A$4:$R$4,0),FALSE))))*AD85</f>
        <v>0</v>
      </c>
      <c r="OA123" s="60">
        <f>IF($A123="",0,IF(VLOOKUP($A123,'ECM Staff time by PoF'!$B$5:$C$119,2,FALSE)="Not Applicable",VLOOKUP($A123,'ECM Staff time by PoF'!$B$5:$S$119,MATCH($MX$103, 'ECM Staff time by PoF'!$B$4:$R$4,0),FALSE),IF(ISERROR(VLOOKUP(CONCATENATE($A123,AE$66),'ECM Staff time by PoF'!$A$5:$S$119,MATCH($MX$103, 'ECM Staff time by PoF'!$A$4:$R$4,0),FALSE)), 0, VLOOKUP(CONCATENATE($A123,AE$66),'ECM Staff time by PoF'!$A$5:$S$119,MATCH($MX$103, 'ECM Staff time by PoF'!$A$4:$R$4,0),FALSE))))*AE85</f>
        <v>0</v>
      </c>
      <c r="OB123" s="60">
        <f>IF($A123="",0,IF(VLOOKUP($A123,'ECM Staff time by PoF'!$B$5:$C$119,2,FALSE)="Not Applicable",VLOOKUP($A123,'ECM Staff time by PoF'!$B$5:$S$119,MATCH($MX$103, 'ECM Staff time by PoF'!$B$4:$R$4,0),FALSE),IF(ISERROR(VLOOKUP(CONCATENATE($A123,AF$66),'ECM Staff time by PoF'!$A$5:$S$119,MATCH($MX$103, 'ECM Staff time by PoF'!$A$4:$R$4,0),FALSE)), 0, VLOOKUP(CONCATENATE($A123,AF$66),'ECM Staff time by PoF'!$A$5:$S$119,MATCH($MX$103, 'ECM Staff time by PoF'!$A$4:$R$4,0),FALSE))))*AF85</f>
        <v>0</v>
      </c>
      <c r="OC123" s="60">
        <f>IF($A123="",0,IF(VLOOKUP($A123,'ECM Staff time by PoF'!$B$5:$C$119,2,FALSE)="Not Applicable",VLOOKUP($A123,'ECM Staff time by PoF'!$B$5:$S$119,MATCH($MX$103, 'ECM Staff time by PoF'!$B$4:$R$4,0),FALSE),IF(ISERROR(VLOOKUP(CONCATENATE($A123,AG$66),'ECM Staff time by PoF'!$A$5:$S$119,MATCH($MX$103, 'ECM Staff time by PoF'!$A$4:$R$4,0),FALSE)), 0, VLOOKUP(CONCATENATE($A123,AG$66),'ECM Staff time by PoF'!$A$5:$S$119,MATCH($MX$103, 'ECM Staff time by PoF'!$A$4:$R$4,0),FALSE))))*AG85</f>
        <v>0</v>
      </c>
      <c r="OD123" s="60">
        <f>IF($A123="",0,IF(VLOOKUP($A123,'ECM Staff time by PoF'!$B$5:$C$119,2,FALSE)="Not Applicable",VLOOKUP($A123,'ECM Staff time by PoF'!$B$5:$S$119,MATCH($MX$103, 'ECM Staff time by PoF'!$B$4:$R$4,0),FALSE),IF(ISERROR(VLOOKUP(CONCATENATE($A123,AH$66),'ECM Staff time by PoF'!$A$5:$S$119,MATCH($MX$103, 'ECM Staff time by PoF'!$A$4:$R$4,0),FALSE)), 0, VLOOKUP(CONCATENATE($A123,AH$66),'ECM Staff time by PoF'!$A$5:$S$119,MATCH($MX$103, 'ECM Staff time by PoF'!$A$4:$R$4,0),FALSE))))*AH85</f>
        <v>0</v>
      </c>
      <c r="OE123" s="60">
        <f>IF($A123="",0,IF(VLOOKUP($A123,'ECM Staff time by PoF'!$B$5:$C$119,2,FALSE)="Not Applicable",VLOOKUP($A123,'ECM Staff time by PoF'!$B$5:$S$119,MATCH($MX$103, 'ECM Staff time by PoF'!$B$4:$R$4,0),FALSE),IF(ISERROR(VLOOKUP(CONCATENATE($A123,AI$66),'ECM Staff time by PoF'!$A$5:$S$119,MATCH($MX$103, 'ECM Staff time by PoF'!$A$4:$R$4,0),FALSE)), 0, VLOOKUP(CONCATENATE($A123,AI$66),'ECM Staff time by PoF'!$A$5:$S$119,MATCH($MX$103, 'ECM Staff time by PoF'!$A$4:$R$4,0),FALSE))))*AI85</f>
        <v>0</v>
      </c>
      <c r="OF123" s="60">
        <f>IF($A123="",0,IF(VLOOKUP($A123,'ECM Staff time by PoF'!$B$5:$C$119,2,FALSE)="Not Applicable",VLOOKUP($A123,'ECM Staff time by PoF'!$B$5:$S$119,MATCH($MX$103, 'ECM Staff time by PoF'!$B$4:$R$4,0),FALSE),IF(ISERROR(VLOOKUP(CONCATENATE($A123,AJ$66),'ECM Staff time by PoF'!$A$5:$S$119,MATCH($MX$103, 'ECM Staff time by PoF'!$A$4:$R$4,0),FALSE)), 0, VLOOKUP(CONCATENATE($A123,AJ$66),'ECM Staff time by PoF'!$A$5:$S$119,MATCH($MX$103, 'ECM Staff time by PoF'!$A$4:$R$4,0),FALSE))))*AJ85</f>
        <v>0</v>
      </c>
      <c r="OG123" s="60">
        <f>IF($A123="",0,IF(VLOOKUP($A123,'ECM Staff time by PoF'!$B$5:$C$119,2,FALSE)="Not Applicable",VLOOKUP($A123,'ECM Staff time by PoF'!$B$5:$S$119,MATCH($MX$103, 'ECM Staff time by PoF'!$B$4:$R$4,0),FALSE),IF(ISERROR(VLOOKUP(CONCATENATE($A123,AK$66),'ECM Staff time by PoF'!$A$5:$S$119,MATCH($MX$103, 'ECM Staff time by PoF'!$A$4:$R$4,0),FALSE)), 0, VLOOKUP(CONCATENATE($A123,AK$66),'ECM Staff time by PoF'!$A$5:$S$119,MATCH($MX$103, 'ECM Staff time by PoF'!$A$4:$R$4,0),FALSE))))*AK85</f>
        <v>0</v>
      </c>
      <c r="OH123" s="60">
        <f>IF($A123="",0,IF(VLOOKUP($A123,'ECM Staff time by PoF'!$B$5:$C$119,2,FALSE)="Not Applicable",VLOOKUP($A123,'ECM Staff time by PoF'!$B$5:$S$119,MATCH($OH$103, 'ECM Staff time by PoF'!$B$4:$R$4,0),FALSE),IF(ISERROR(VLOOKUP(CONCATENATE($A123,B$66),'ECM Staff time by PoF'!$A$5:$S$119,MATCH($OH$103, 'ECM Staff time by PoF'!$A$4:$R$4,0),FALSE)), 0, VLOOKUP(CONCATENATE($A123,B$66),'ECM Staff time by PoF'!$A$5:$S$119,MATCH($OH$103, 'ECM Staff time by PoF'!$A$4:$R$4,0),FALSE))))*B85</f>
        <v>0</v>
      </c>
      <c r="OI123" s="60">
        <f>IF($A123="",0,IF(VLOOKUP($A123,'ECM Staff time by PoF'!$B$5:$C$119,2,FALSE)="Not Applicable",VLOOKUP($A123,'ECM Staff time by PoF'!$B$5:$S$119,MATCH($OH$103, 'ECM Staff time by PoF'!$B$4:$R$4,0),FALSE),IF(ISERROR(VLOOKUP(CONCATENATE($A123,C$66),'ECM Staff time by PoF'!$A$5:$S$119,MATCH($OH$103, 'ECM Staff time by PoF'!$A$4:$R$4,0),FALSE)), 0, VLOOKUP(CONCATENATE($A123,C$66),'ECM Staff time by PoF'!$A$5:$S$119,MATCH($OH$103, 'ECM Staff time by PoF'!$A$4:$R$4,0),FALSE))))*C85</f>
        <v>0</v>
      </c>
      <c r="OJ123" s="60">
        <f>IF($A123="",0,IF(VLOOKUP($A123,'ECM Staff time by PoF'!$B$5:$C$119,2,FALSE)="Not Applicable",VLOOKUP($A123,'ECM Staff time by PoF'!$B$5:$S$119,MATCH($OH$103, 'ECM Staff time by PoF'!$B$4:$R$4,0),FALSE),IF(ISERROR(VLOOKUP(CONCATENATE($A123,D$66),'ECM Staff time by PoF'!$A$5:$S$119,MATCH($OH$103, 'ECM Staff time by PoF'!$A$4:$R$4,0),FALSE)), 0, VLOOKUP(CONCATENATE($A123,D$66),'ECM Staff time by PoF'!$A$5:$S$119,MATCH($OH$103, 'ECM Staff time by PoF'!$A$4:$R$4,0),FALSE))))*D85</f>
        <v>0</v>
      </c>
      <c r="OK123" s="60">
        <f>IF($A123="",0,IF(VLOOKUP($A123,'ECM Staff time by PoF'!$B$5:$C$119,2,FALSE)="Not Applicable",VLOOKUP($A123,'ECM Staff time by PoF'!$B$5:$S$119,MATCH($OH$103, 'ECM Staff time by PoF'!$B$4:$R$4,0),FALSE),IF(ISERROR(VLOOKUP(CONCATENATE($A123,E$66),'ECM Staff time by PoF'!$A$5:$S$119,MATCH($OH$103, 'ECM Staff time by PoF'!$A$4:$R$4,0),FALSE)), 0, VLOOKUP(CONCATENATE($A123,E$66),'ECM Staff time by PoF'!$A$5:$S$119,MATCH($OH$103, 'ECM Staff time by PoF'!$A$4:$R$4,0),FALSE))))*E85</f>
        <v>0</v>
      </c>
      <c r="OL123" s="60">
        <f>IF($A123="",0,IF(VLOOKUP($A123,'ECM Staff time by PoF'!$B$5:$C$119,2,FALSE)="Not Applicable",VLOOKUP($A123,'ECM Staff time by PoF'!$B$5:$S$119,MATCH($OH$103, 'ECM Staff time by PoF'!$B$4:$R$4,0),FALSE),IF(ISERROR(VLOOKUP(CONCATENATE($A123,F$66),'ECM Staff time by PoF'!$A$5:$S$119,MATCH($OH$103, 'ECM Staff time by PoF'!$A$4:$R$4,0),FALSE)), 0, VLOOKUP(CONCATENATE($A123,F$66),'ECM Staff time by PoF'!$A$5:$S$119,MATCH($OH$103, 'ECM Staff time by PoF'!$A$4:$R$4,0),FALSE))))*F85</f>
        <v>0</v>
      </c>
      <c r="OM123" s="60">
        <f>IF($A123="",0,IF(VLOOKUP($A123,'ECM Staff time by PoF'!$B$5:$C$119,2,FALSE)="Not Applicable",VLOOKUP($A123,'ECM Staff time by PoF'!$B$5:$S$119,MATCH($OH$103, 'ECM Staff time by PoF'!$B$4:$R$4,0),FALSE),IF(ISERROR(VLOOKUP(CONCATENATE($A123,G$66),'ECM Staff time by PoF'!$A$5:$S$119,MATCH($OH$103, 'ECM Staff time by PoF'!$A$4:$R$4,0),FALSE)), 0, VLOOKUP(CONCATENATE($A123,G$66),'ECM Staff time by PoF'!$A$5:$S$119,MATCH($OH$103, 'ECM Staff time by PoF'!$A$4:$R$4,0),FALSE))))*G85</f>
        <v>0</v>
      </c>
      <c r="ON123" s="60">
        <f>IF($A123="",0,IF(VLOOKUP($A123,'ECM Staff time by PoF'!$B$5:$C$119,2,FALSE)="Not Applicable",VLOOKUP($A123,'ECM Staff time by PoF'!$B$5:$S$119,MATCH($OH$103, 'ECM Staff time by PoF'!$B$4:$R$4,0),FALSE),IF(ISERROR(VLOOKUP(CONCATENATE($A123,H$66),'ECM Staff time by PoF'!$A$5:$S$119,MATCH($OH$103, 'ECM Staff time by PoF'!$A$4:$R$4,0),FALSE)), 0, VLOOKUP(CONCATENATE($A123,H$66),'ECM Staff time by PoF'!$A$5:$S$119,MATCH($OH$103, 'ECM Staff time by PoF'!$A$4:$R$4,0),FALSE))))*H85</f>
        <v>0</v>
      </c>
      <c r="OO123" s="60">
        <f>IF($A123="",0,IF(VLOOKUP($A123,'ECM Staff time by PoF'!$B$5:$C$119,2,FALSE)="Not Applicable",VLOOKUP($A123,'ECM Staff time by PoF'!$B$5:$S$119,MATCH($OH$103, 'ECM Staff time by PoF'!$B$4:$R$4,0),FALSE),IF(ISERROR(VLOOKUP(CONCATENATE($A123,I$66),'ECM Staff time by PoF'!$A$5:$S$119,MATCH($OH$103, 'ECM Staff time by PoF'!$A$4:$R$4,0),FALSE)), 0, VLOOKUP(CONCATENATE($A123,I$66),'ECM Staff time by PoF'!$A$5:$S$119,MATCH($OH$103, 'ECM Staff time by PoF'!$A$4:$R$4,0),FALSE))))*I85</f>
        <v>0</v>
      </c>
      <c r="OP123" s="60">
        <f>IF($A123="",0,IF(VLOOKUP($A123,'ECM Staff time by PoF'!$B$5:$C$119,2,FALSE)="Not Applicable",VLOOKUP($A123,'ECM Staff time by PoF'!$B$5:$S$119,MATCH($OH$103, 'ECM Staff time by PoF'!$B$4:$R$4,0),FALSE),IF(ISERROR(VLOOKUP(CONCATENATE($A123,J$66),'ECM Staff time by PoF'!$A$5:$S$119,MATCH($OH$103, 'ECM Staff time by PoF'!$A$4:$R$4,0),FALSE)), 0, VLOOKUP(CONCATENATE($A123,J$66),'ECM Staff time by PoF'!$A$5:$S$119,MATCH($OH$103, 'ECM Staff time by PoF'!$A$4:$R$4,0),FALSE))))*J85</f>
        <v>0</v>
      </c>
      <c r="OQ123" s="60">
        <f>IF($A123="",0,IF(VLOOKUP($A123,'ECM Staff time by PoF'!$B$5:$C$119,2,FALSE)="Not Applicable",VLOOKUP($A123,'ECM Staff time by PoF'!$B$5:$S$119,MATCH($OH$103, 'ECM Staff time by PoF'!$B$4:$R$4,0),FALSE),IF(ISERROR(VLOOKUP(CONCATENATE($A123,K$66),'ECM Staff time by PoF'!$A$5:$S$119,MATCH($OH$103, 'ECM Staff time by PoF'!$A$4:$R$4,0),FALSE)), 0, VLOOKUP(CONCATENATE($A123,K$66),'ECM Staff time by PoF'!$A$5:$S$119,MATCH($OH$103, 'ECM Staff time by PoF'!$A$4:$R$4,0),FALSE))))*K85</f>
        <v>0</v>
      </c>
      <c r="OR123" s="60">
        <f>IF($A123="",0,IF(VLOOKUP($A123,'ECM Staff time by PoF'!$B$5:$C$119,2,FALSE)="Not Applicable",VLOOKUP($A123,'ECM Staff time by PoF'!$B$5:$S$119,MATCH($OH$103, 'ECM Staff time by PoF'!$B$4:$R$4,0),FALSE),IF(ISERROR(VLOOKUP(CONCATENATE($A123,L$66),'ECM Staff time by PoF'!$A$5:$S$119,MATCH($OH$103, 'ECM Staff time by PoF'!$A$4:$R$4,0),FALSE)), 0, VLOOKUP(CONCATENATE($A123,L$66),'ECM Staff time by PoF'!$A$5:$S$119,MATCH($OH$103, 'ECM Staff time by PoF'!$A$4:$R$4,0),FALSE))))*L85</f>
        <v>0</v>
      </c>
      <c r="OS123" s="60">
        <f>IF($A123="",0,IF(VLOOKUP($A123,'ECM Staff time by PoF'!$B$5:$C$119,2,FALSE)="Not Applicable",VLOOKUP($A123,'ECM Staff time by PoF'!$B$5:$S$119,MATCH($OH$103, 'ECM Staff time by PoF'!$B$4:$R$4,0),FALSE),IF(ISERROR(VLOOKUP(CONCATENATE($A123,M$66),'ECM Staff time by PoF'!$A$5:$S$119,MATCH($OH$103, 'ECM Staff time by PoF'!$A$4:$R$4,0),FALSE)), 0, VLOOKUP(CONCATENATE($A123,M$66),'ECM Staff time by PoF'!$A$5:$S$119,MATCH($OH$103, 'ECM Staff time by PoF'!$A$4:$R$4,0),FALSE))))*M85</f>
        <v>0</v>
      </c>
      <c r="OT123" s="60">
        <f>IF($A123="",0,IF(VLOOKUP($A123,'ECM Staff time by PoF'!$B$5:$C$119,2,FALSE)="Not Applicable",VLOOKUP($A123,'ECM Staff time by PoF'!$B$5:$S$119,MATCH($OH$103, 'ECM Staff time by PoF'!$B$4:$R$4,0),FALSE),IF(ISERROR(VLOOKUP(CONCATENATE($A123,N$66),'ECM Staff time by PoF'!$A$5:$S$119,MATCH($OH$103, 'ECM Staff time by PoF'!$A$4:$R$4,0),FALSE)), 0, VLOOKUP(CONCATENATE($A123,N$66),'ECM Staff time by PoF'!$A$5:$S$119,MATCH($OH$103, 'ECM Staff time by PoF'!$A$4:$R$4,0),FALSE))))*N85</f>
        <v>0</v>
      </c>
      <c r="OU123" s="60">
        <f>IF($A123="",0,IF(VLOOKUP($A123,'ECM Staff time by PoF'!$B$5:$C$119,2,FALSE)="Not Applicable",VLOOKUP($A123,'ECM Staff time by PoF'!$B$5:$S$119,MATCH($OH$103, 'ECM Staff time by PoF'!$B$4:$R$4,0),FALSE),IF(ISERROR(VLOOKUP(CONCATENATE($A123,O$66),'ECM Staff time by PoF'!$A$5:$S$119,MATCH($OH$103, 'ECM Staff time by PoF'!$A$4:$R$4,0),FALSE)), 0, VLOOKUP(CONCATENATE($A123,O$66),'ECM Staff time by PoF'!$A$5:$S$119,MATCH($OH$103, 'ECM Staff time by PoF'!$A$4:$R$4,0),FALSE))))*O85</f>
        <v>0</v>
      </c>
      <c r="OV123" s="60">
        <f>IF($A123="",0,IF(VLOOKUP($A123,'ECM Staff time by PoF'!$B$5:$C$119,2,FALSE)="Not Applicable",VLOOKUP($A123,'ECM Staff time by PoF'!$B$5:$S$119,MATCH($OH$103, 'ECM Staff time by PoF'!$B$4:$R$4,0),FALSE),IF(ISERROR(VLOOKUP(CONCATENATE($A123,P$66),'ECM Staff time by PoF'!$A$5:$S$119,MATCH($OH$103, 'ECM Staff time by PoF'!$A$4:$R$4,0),FALSE)), 0, VLOOKUP(CONCATENATE($A123,P$66),'ECM Staff time by PoF'!$A$5:$S$119,MATCH($OH$103, 'ECM Staff time by PoF'!$A$4:$R$4,0),FALSE))))*P85</f>
        <v>0</v>
      </c>
      <c r="OW123" s="60">
        <f>IF($A123="",0,IF(VLOOKUP($A123,'ECM Staff time by PoF'!$B$5:$C$119,2,FALSE)="Not Applicable",VLOOKUP($A123,'ECM Staff time by PoF'!$B$5:$S$119,MATCH($OH$103, 'ECM Staff time by PoF'!$B$4:$R$4,0),FALSE),IF(ISERROR(VLOOKUP(CONCATENATE($A123,Q$66),'ECM Staff time by PoF'!$A$5:$S$119,MATCH($OH$103, 'ECM Staff time by PoF'!$A$4:$R$4,0),FALSE)), 0, VLOOKUP(CONCATENATE($A123,Q$66),'ECM Staff time by PoF'!$A$5:$S$119,MATCH($OH$103, 'ECM Staff time by PoF'!$A$4:$R$4,0),FALSE))))*Q85</f>
        <v>0</v>
      </c>
      <c r="OX123" s="60">
        <f>IF($A123="",0,IF(VLOOKUP($A123,'ECM Staff time by PoF'!$B$5:$C$119,2,FALSE)="Not Applicable",VLOOKUP($A123,'ECM Staff time by PoF'!$B$5:$S$119,MATCH($OH$103, 'ECM Staff time by PoF'!$B$4:$R$4,0),FALSE),IF(ISERROR(VLOOKUP(CONCATENATE($A123,R$66),'ECM Staff time by PoF'!$A$5:$S$119,MATCH($OH$103, 'ECM Staff time by PoF'!$A$4:$R$4,0),FALSE)), 0, VLOOKUP(CONCATENATE($A123,R$66),'ECM Staff time by PoF'!$A$5:$S$119,MATCH($OH$103, 'ECM Staff time by PoF'!$A$4:$R$4,0),FALSE))))*R85</f>
        <v>0</v>
      </c>
      <c r="OY123" s="60">
        <f>IF($A123="",0,IF(VLOOKUP($A123,'ECM Staff time by PoF'!$B$5:$C$119,2,FALSE)="Not Applicable",VLOOKUP($A123,'ECM Staff time by PoF'!$B$5:$S$119,MATCH($OH$103, 'ECM Staff time by PoF'!$B$4:$R$4,0),FALSE),IF(ISERROR(VLOOKUP(CONCATENATE($A123,S$66),'ECM Staff time by PoF'!$A$5:$S$119,MATCH($OH$103, 'ECM Staff time by PoF'!$A$4:$R$4,0),FALSE)), 0, VLOOKUP(CONCATENATE($A123,S$66),'ECM Staff time by PoF'!$A$5:$S$119,MATCH($OH$103, 'ECM Staff time by PoF'!$A$4:$R$4,0),FALSE))))*S85</f>
        <v>0</v>
      </c>
      <c r="OZ123" s="60">
        <f>IF($A123="",0,IF(VLOOKUP($A123,'ECM Staff time by PoF'!$B$5:$C$119,2,FALSE)="Not Applicable",VLOOKUP($A123,'ECM Staff time by PoF'!$B$5:$S$119,MATCH($OH$103, 'ECM Staff time by PoF'!$B$4:$R$4,0),FALSE),IF(ISERROR(VLOOKUP(CONCATENATE($A123,T$66),'ECM Staff time by PoF'!$A$5:$S$119,MATCH($OH$103, 'ECM Staff time by PoF'!$A$4:$R$4,0),FALSE)), 0, VLOOKUP(CONCATENATE($A123,T$66),'ECM Staff time by PoF'!$A$5:$S$119,MATCH($OH$103, 'ECM Staff time by PoF'!$A$4:$R$4,0),FALSE))))*T85</f>
        <v>0</v>
      </c>
      <c r="PA123" s="60">
        <f>IF($A123="",0,IF(VLOOKUP($A123,'ECM Staff time by PoF'!$B$5:$C$119,2,FALSE)="Not Applicable",VLOOKUP($A123,'ECM Staff time by PoF'!$B$5:$S$119,MATCH($OH$103, 'ECM Staff time by PoF'!$B$4:$R$4,0),FALSE),IF(ISERROR(VLOOKUP(CONCATENATE($A123,U$66),'ECM Staff time by PoF'!$A$5:$S$119,MATCH($OH$103, 'ECM Staff time by PoF'!$A$4:$R$4,0),FALSE)), 0, VLOOKUP(CONCATENATE($A123,U$66),'ECM Staff time by PoF'!$A$5:$S$119,MATCH($OH$103, 'ECM Staff time by PoF'!$A$4:$R$4,0),FALSE))))*U85</f>
        <v>0</v>
      </c>
      <c r="PB123" s="60">
        <f>IF($A123="",0,IF(VLOOKUP($A123,'ECM Staff time by PoF'!$B$5:$C$119,2,FALSE)="Not Applicable",VLOOKUP($A123,'ECM Staff time by PoF'!$B$5:$S$119,MATCH($OH$103, 'ECM Staff time by PoF'!$B$4:$R$4,0),FALSE),IF(ISERROR(VLOOKUP(CONCATENATE($A123,V$66),'ECM Staff time by PoF'!$A$5:$S$119,MATCH($OH$103, 'ECM Staff time by PoF'!$A$4:$R$4,0),FALSE)), 0, VLOOKUP(CONCATENATE($A123,V$66),'ECM Staff time by PoF'!$A$5:$S$119,MATCH($OH$103, 'ECM Staff time by PoF'!$A$4:$R$4,0),FALSE))))*V85</f>
        <v>0</v>
      </c>
      <c r="PC123" s="60">
        <f>IF($A123="",0,IF(VLOOKUP($A123,'ECM Staff time by PoF'!$B$5:$C$119,2,FALSE)="Not Applicable",VLOOKUP($A123,'ECM Staff time by PoF'!$B$5:$S$119,MATCH($OH$103, 'ECM Staff time by PoF'!$B$4:$R$4,0),FALSE),IF(ISERROR(VLOOKUP(CONCATENATE($A123,W$66),'ECM Staff time by PoF'!$A$5:$S$119,MATCH($OH$103, 'ECM Staff time by PoF'!$A$4:$R$4,0),FALSE)), 0, VLOOKUP(CONCATENATE($A123,W$66),'ECM Staff time by PoF'!$A$5:$S$119,MATCH($OH$103, 'ECM Staff time by PoF'!$A$4:$R$4,0),FALSE))))*W85</f>
        <v>0</v>
      </c>
      <c r="PD123" s="60">
        <f>IF($A123="",0,IF(VLOOKUP($A123,'ECM Staff time by PoF'!$B$5:$C$119,2,FALSE)="Not Applicable",VLOOKUP($A123,'ECM Staff time by PoF'!$B$5:$S$119,MATCH($OH$103, 'ECM Staff time by PoF'!$B$4:$R$4,0),FALSE),IF(ISERROR(VLOOKUP(CONCATENATE($A123,X$66),'ECM Staff time by PoF'!$A$5:$S$119,MATCH($OH$103, 'ECM Staff time by PoF'!$A$4:$R$4,0),FALSE)), 0, VLOOKUP(CONCATENATE($A123,X$66),'ECM Staff time by PoF'!$A$5:$S$119,MATCH($OH$103, 'ECM Staff time by PoF'!$A$4:$R$4,0),FALSE))))*X85</f>
        <v>0</v>
      </c>
      <c r="PE123" s="60">
        <f>IF($A123="",0,IF(VLOOKUP($A123,'ECM Staff time by PoF'!$B$5:$C$119,2,FALSE)="Not Applicable",VLOOKUP($A123,'ECM Staff time by PoF'!$B$5:$S$119,MATCH($OH$103, 'ECM Staff time by PoF'!$B$4:$R$4,0),FALSE),IF(ISERROR(VLOOKUP(CONCATENATE($A123,Y$66),'ECM Staff time by PoF'!$A$5:$S$119,MATCH($OH$103, 'ECM Staff time by PoF'!$A$4:$R$4,0),FALSE)), 0, VLOOKUP(CONCATENATE($A123,Y$66),'ECM Staff time by PoF'!$A$5:$S$119,MATCH($OH$103, 'ECM Staff time by PoF'!$A$4:$R$4,0),FALSE))))*Y85</f>
        <v>0</v>
      </c>
      <c r="PF123" s="60">
        <f>IF($A123="",0,IF(VLOOKUP($A123,'ECM Staff time by PoF'!$B$5:$C$119,2,FALSE)="Not Applicable",VLOOKUP($A123,'ECM Staff time by PoF'!$B$5:$S$119,MATCH($OH$103, 'ECM Staff time by PoF'!$B$4:$R$4,0),FALSE),IF(ISERROR(VLOOKUP(CONCATENATE($A123,Z$66),'ECM Staff time by PoF'!$A$5:$S$119,MATCH($OH$103, 'ECM Staff time by PoF'!$A$4:$R$4,0),FALSE)), 0, VLOOKUP(CONCATENATE($A123,Z$66),'ECM Staff time by PoF'!$A$5:$S$119,MATCH($OH$103, 'ECM Staff time by PoF'!$A$4:$R$4,0),FALSE))))*Z85</f>
        <v>0</v>
      </c>
      <c r="PG123" s="60">
        <f>IF($A123="",0,IF(VLOOKUP($A123,'ECM Staff time by PoF'!$B$5:$C$119,2,FALSE)="Not Applicable",VLOOKUP($A123,'ECM Staff time by PoF'!$B$5:$S$119,MATCH($OH$103, 'ECM Staff time by PoF'!$B$4:$R$4,0),FALSE),IF(ISERROR(VLOOKUP(CONCATENATE($A123,AA$66),'ECM Staff time by PoF'!$A$5:$S$119,MATCH($OH$103, 'ECM Staff time by PoF'!$A$4:$R$4,0),FALSE)), 0, VLOOKUP(CONCATENATE($A123,AA$66),'ECM Staff time by PoF'!$A$5:$S$119,MATCH($OH$103, 'ECM Staff time by PoF'!$A$4:$R$4,0),FALSE))))*AA85</f>
        <v>0</v>
      </c>
      <c r="PH123" s="60">
        <f>IF($A123="",0,IF(VLOOKUP($A123,'ECM Staff time by PoF'!$B$5:$C$119,2,FALSE)="Not Applicable",VLOOKUP($A123,'ECM Staff time by PoF'!$B$5:$S$119,MATCH($OH$103, 'ECM Staff time by PoF'!$B$4:$R$4,0),FALSE),IF(ISERROR(VLOOKUP(CONCATENATE($A123,AB$66),'ECM Staff time by PoF'!$A$5:$S$119,MATCH($OH$103, 'ECM Staff time by PoF'!$A$4:$R$4,0),FALSE)), 0, VLOOKUP(CONCATENATE($A123,AB$66),'ECM Staff time by PoF'!$A$5:$S$119,MATCH($OH$103, 'ECM Staff time by PoF'!$A$4:$R$4,0),FALSE))))*AB85</f>
        <v>0</v>
      </c>
      <c r="PI123" s="60">
        <f>IF($A123="",0,IF(VLOOKUP($A123,'ECM Staff time by PoF'!$B$5:$C$119,2,FALSE)="Not Applicable",VLOOKUP($A123,'ECM Staff time by PoF'!$B$5:$S$119,MATCH($OH$103, 'ECM Staff time by PoF'!$B$4:$R$4,0),FALSE),IF(ISERROR(VLOOKUP(CONCATENATE($A123,AC$66),'ECM Staff time by PoF'!$A$5:$S$119,MATCH($OH$103, 'ECM Staff time by PoF'!$A$4:$R$4,0),FALSE)), 0, VLOOKUP(CONCATENATE($A123,AC$66),'ECM Staff time by PoF'!$A$5:$S$119,MATCH($OH$103, 'ECM Staff time by PoF'!$A$4:$R$4,0),FALSE))))*AC85</f>
        <v>0</v>
      </c>
      <c r="PJ123" s="60">
        <f>IF($A123="",0,IF(VLOOKUP($A123,'ECM Staff time by PoF'!$B$5:$C$119,2,FALSE)="Not Applicable",VLOOKUP($A123,'ECM Staff time by PoF'!$B$5:$S$119,MATCH($OH$103, 'ECM Staff time by PoF'!$B$4:$R$4,0),FALSE),IF(ISERROR(VLOOKUP(CONCATENATE($A123,AD$66),'ECM Staff time by PoF'!$A$5:$S$119,MATCH($OH$103, 'ECM Staff time by PoF'!$A$4:$R$4,0),FALSE)), 0, VLOOKUP(CONCATENATE($A123,AD$66),'ECM Staff time by PoF'!$A$5:$S$119,MATCH($OH$103, 'ECM Staff time by PoF'!$A$4:$R$4,0),FALSE))))*AD85</f>
        <v>0</v>
      </c>
      <c r="PK123" s="60">
        <f>IF($A123="",0,IF(VLOOKUP($A123,'ECM Staff time by PoF'!$B$5:$C$119,2,FALSE)="Not Applicable",VLOOKUP($A123,'ECM Staff time by PoF'!$B$5:$S$119,MATCH($OH$103, 'ECM Staff time by PoF'!$B$4:$R$4,0),FALSE),IF(ISERROR(VLOOKUP(CONCATENATE($A123,AE$66),'ECM Staff time by PoF'!$A$5:$S$119,MATCH($OH$103, 'ECM Staff time by PoF'!$A$4:$R$4,0),FALSE)), 0, VLOOKUP(CONCATENATE($A123,AE$66),'ECM Staff time by PoF'!$A$5:$S$119,MATCH($OH$103, 'ECM Staff time by PoF'!$A$4:$R$4,0),FALSE))))*AE85</f>
        <v>0</v>
      </c>
      <c r="PL123" s="60">
        <f>IF($A123="",0,IF(VLOOKUP($A123,'ECM Staff time by PoF'!$B$5:$C$119,2,FALSE)="Not Applicable",VLOOKUP($A123,'ECM Staff time by PoF'!$B$5:$S$119,MATCH($OH$103, 'ECM Staff time by PoF'!$B$4:$R$4,0),FALSE),IF(ISERROR(VLOOKUP(CONCATENATE($A123,AF$66),'ECM Staff time by PoF'!$A$5:$S$119,MATCH($OH$103, 'ECM Staff time by PoF'!$A$4:$R$4,0),FALSE)), 0, VLOOKUP(CONCATENATE($A123,AF$66),'ECM Staff time by PoF'!$A$5:$S$119,MATCH($OH$103, 'ECM Staff time by PoF'!$A$4:$R$4,0),FALSE))))*AF85</f>
        <v>0</v>
      </c>
      <c r="PM123" s="60">
        <f>IF($A123="",0,IF(VLOOKUP($A123,'ECM Staff time by PoF'!$B$5:$C$119,2,FALSE)="Not Applicable",VLOOKUP($A123,'ECM Staff time by PoF'!$B$5:$S$119,MATCH($OH$103, 'ECM Staff time by PoF'!$B$4:$R$4,0),FALSE),IF(ISERROR(VLOOKUP(CONCATENATE($A123,AG$66),'ECM Staff time by PoF'!$A$5:$S$119,MATCH($OH$103, 'ECM Staff time by PoF'!$A$4:$R$4,0),FALSE)), 0, VLOOKUP(CONCATENATE($A123,AG$66),'ECM Staff time by PoF'!$A$5:$S$119,MATCH($OH$103, 'ECM Staff time by PoF'!$A$4:$R$4,0),FALSE))))*AG85</f>
        <v>0</v>
      </c>
      <c r="PN123" s="60">
        <f>IF($A123="",0,IF(VLOOKUP($A123,'ECM Staff time by PoF'!$B$5:$C$119,2,FALSE)="Not Applicable",VLOOKUP($A123,'ECM Staff time by PoF'!$B$5:$S$119,MATCH($OH$103, 'ECM Staff time by PoF'!$B$4:$R$4,0),FALSE),IF(ISERROR(VLOOKUP(CONCATENATE($A123,AH$66),'ECM Staff time by PoF'!$A$5:$S$119,MATCH($OH$103, 'ECM Staff time by PoF'!$A$4:$R$4,0),FALSE)), 0, VLOOKUP(CONCATENATE($A123,AH$66),'ECM Staff time by PoF'!$A$5:$S$119,MATCH($OH$103, 'ECM Staff time by PoF'!$A$4:$R$4,0),FALSE))))*AH85</f>
        <v>0</v>
      </c>
      <c r="PO123" s="60">
        <f>IF($A123="",0,IF(VLOOKUP($A123,'ECM Staff time by PoF'!$B$5:$C$119,2,FALSE)="Not Applicable",VLOOKUP($A123,'ECM Staff time by PoF'!$B$5:$S$119,MATCH($OH$103, 'ECM Staff time by PoF'!$B$4:$R$4,0),FALSE),IF(ISERROR(VLOOKUP(CONCATENATE($A123,AI$66),'ECM Staff time by PoF'!$A$5:$S$119,MATCH($OH$103, 'ECM Staff time by PoF'!$A$4:$R$4,0),FALSE)), 0, VLOOKUP(CONCATENATE($A123,AI$66),'ECM Staff time by PoF'!$A$5:$S$119,MATCH($OH$103, 'ECM Staff time by PoF'!$A$4:$R$4,0),FALSE))))*AI85</f>
        <v>0</v>
      </c>
      <c r="PP123" s="60">
        <f>IF($A123="",0,IF(VLOOKUP($A123,'ECM Staff time by PoF'!$B$5:$C$119,2,FALSE)="Not Applicable",VLOOKUP($A123,'ECM Staff time by PoF'!$B$5:$S$119,MATCH($OH$103, 'ECM Staff time by PoF'!$B$4:$R$4,0),FALSE),IF(ISERROR(VLOOKUP(CONCATENATE($A123,AJ$66),'ECM Staff time by PoF'!$A$5:$S$119,MATCH($OH$103, 'ECM Staff time by PoF'!$A$4:$R$4,0),FALSE)), 0, VLOOKUP(CONCATENATE($A123,AJ$66),'ECM Staff time by PoF'!$A$5:$S$119,MATCH($OH$103, 'ECM Staff time by PoF'!$A$4:$R$4,0),FALSE))))*AJ85</f>
        <v>0</v>
      </c>
      <c r="PQ123" s="60">
        <f>IF($A123="",0,IF(VLOOKUP($A123,'ECM Staff time by PoF'!$B$5:$C$119,2,FALSE)="Not Applicable",VLOOKUP($A123,'ECM Staff time by PoF'!$B$5:$S$119,MATCH($OH$103, 'ECM Staff time by PoF'!$B$4:$R$4,0),FALSE),IF(ISERROR(VLOOKUP(CONCATENATE($A123,AK$66),'ECM Staff time by PoF'!$A$5:$S$119,MATCH($OH$103, 'ECM Staff time by PoF'!$A$4:$R$4,0),FALSE)), 0, VLOOKUP(CONCATENATE($A123,AK$66),'ECM Staff time by PoF'!$A$5:$S$119,MATCH($OH$103, 'ECM Staff time by PoF'!$A$4:$R$4,0),FALSE))))*AK85</f>
        <v>0</v>
      </c>
      <c r="PR123" s="60">
        <f>IF($A123="",0,IF(VLOOKUP($A123,'ECM Staff time by PoF'!$B$5:$C$119,2,FALSE)="Not Applicable",VLOOKUP($A123,'ECM Staff time by PoF'!$B$5:$S$119,MATCH($PR$103, 'ECM Staff time by PoF'!$B$4:$R$4,0),FALSE),IF(ISERROR(VLOOKUP(CONCATENATE($A123,B$66),'ECM Staff time by PoF'!$A$5:$S$119,MATCH($PR$103, 'ECM Staff time by PoF'!$A$4:$R$4,0),FALSE)), 0, VLOOKUP(CONCATENATE($A123,B$66),'ECM Staff time by PoF'!$A$5:$S$119,MATCH($PR$103, 'ECM Staff time by PoF'!$A$4:$R$4,0),FALSE))))*B85</f>
        <v>0</v>
      </c>
      <c r="PS123" s="60">
        <f>IF($A123="",0,IF(VLOOKUP($A123,'ECM Staff time by PoF'!$B$5:$C$119,2,FALSE)="Not Applicable",VLOOKUP($A123,'ECM Staff time by PoF'!$B$5:$S$119,MATCH($PR$103, 'ECM Staff time by PoF'!$B$4:$R$4,0),FALSE),IF(ISERROR(VLOOKUP(CONCATENATE($A123,C$66),'ECM Staff time by PoF'!$A$5:$S$119,MATCH($PR$103, 'ECM Staff time by PoF'!$A$4:$R$4,0),FALSE)), 0, VLOOKUP(CONCATENATE($A123,C$66),'ECM Staff time by PoF'!$A$5:$S$119,MATCH($PR$103, 'ECM Staff time by PoF'!$A$4:$R$4,0),FALSE))))*C85</f>
        <v>0</v>
      </c>
      <c r="PT123" s="60">
        <f>IF($A123="",0,IF(VLOOKUP($A123,'ECM Staff time by PoF'!$B$5:$C$119,2,FALSE)="Not Applicable",VLOOKUP($A123,'ECM Staff time by PoF'!$B$5:$S$119,MATCH($PR$103, 'ECM Staff time by PoF'!$B$4:$R$4,0),FALSE),IF(ISERROR(VLOOKUP(CONCATENATE($A123,D$66),'ECM Staff time by PoF'!$A$5:$S$119,MATCH($PR$103, 'ECM Staff time by PoF'!$A$4:$R$4,0),FALSE)), 0, VLOOKUP(CONCATENATE($A123,D$66),'ECM Staff time by PoF'!$A$5:$S$119,MATCH($PR$103, 'ECM Staff time by PoF'!$A$4:$R$4,0),FALSE))))*D85</f>
        <v>0</v>
      </c>
      <c r="PU123" s="60">
        <f>IF($A123="",0,IF(VLOOKUP($A123,'ECM Staff time by PoF'!$B$5:$C$119,2,FALSE)="Not Applicable",VLOOKUP($A123,'ECM Staff time by PoF'!$B$5:$S$119,MATCH($PR$103, 'ECM Staff time by PoF'!$B$4:$R$4,0),FALSE),IF(ISERROR(VLOOKUP(CONCATENATE($A123,E$66),'ECM Staff time by PoF'!$A$5:$S$119,MATCH($PR$103, 'ECM Staff time by PoF'!$A$4:$R$4,0),FALSE)), 0, VLOOKUP(CONCATENATE($A123,E$66),'ECM Staff time by PoF'!$A$5:$S$119,MATCH($PR$103, 'ECM Staff time by PoF'!$A$4:$R$4,0),FALSE))))*E85</f>
        <v>0</v>
      </c>
      <c r="PV123" s="60">
        <f>IF($A123="",0,IF(VLOOKUP($A123,'ECM Staff time by PoF'!$B$5:$C$119,2,FALSE)="Not Applicable",VLOOKUP($A123,'ECM Staff time by PoF'!$B$5:$S$119,MATCH($PR$103, 'ECM Staff time by PoF'!$B$4:$R$4,0),FALSE),IF(ISERROR(VLOOKUP(CONCATENATE($A123,F$66),'ECM Staff time by PoF'!$A$5:$S$119,MATCH($PR$103, 'ECM Staff time by PoF'!$A$4:$R$4,0),FALSE)), 0, VLOOKUP(CONCATENATE($A123,F$66),'ECM Staff time by PoF'!$A$5:$S$119,MATCH($PR$103, 'ECM Staff time by PoF'!$A$4:$R$4,0),FALSE))))*F85</f>
        <v>0</v>
      </c>
      <c r="PW123" s="60">
        <f>IF($A123="",0,IF(VLOOKUP($A123,'ECM Staff time by PoF'!$B$5:$C$119,2,FALSE)="Not Applicable",VLOOKUP($A123,'ECM Staff time by PoF'!$B$5:$S$119,MATCH($PR$103, 'ECM Staff time by PoF'!$B$4:$R$4,0),FALSE),IF(ISERROR(VLOOKUP(CONCATENATE($A123,G$66),'ECM Staff time by PoF'!$A$5:$S$119,MATCH($PR$103, 'ECM Staff time by PoF'!$A$4:$R$4,0),FALSE)), 0, VLOOKUP(CONCATENATE($A123,G$66),'ECM Staff time by PoF'!$A$5:$S$119,MATCH($PR$103, 'ECM Staff time by PoF'!$A$4:$R$4,0),FALSE))))*G85</f>
        <v>0</v>
      </c>
      <c r="PX123" s="60">
        <f>IF($A123="",0,IF(VLOOKUP($A123,'ECM Staff time by PoF'!$B$5:$C$119,2,FALSE)="Not Applicable",VLOOKUP($A123,'ECM Staff time by PoF'!$B$5:$S$119,MATCH($PR$103, 'ECM Staff time by PoF'!$B$4:$R$4,0),FALSE),IF(ISERROR(VLOOKUP(CONCATENATE($A123,H$66),'ECM Staff time by PoF'!$A$5:$S$119,MATCH($PR$103, 'ECM Staff time by PoF'!$A$4:$R$4,0),FALSE)), 0, VLOOKUP(CONCATENATE($A123,H$66),'ECM Staff time by PoF'!$A$5:$S$119,MATCH($PR$103, 'ECM Staff time by PoF'!$A$4:$R$4,0),FALSE))))*H85</f>
        <v>0</v>
      </c>
      <c r="PY123" s="60">
        <f>IF($A123="",0,IF(VLOOKUP($A123,'ECM Staff time by PoF'!$B$5:$C$119,2,FALSE)="Not Applicable",VLOOKUP($A123,'ECM Staff time by PoF'!$B$5:$S$119,MATCH($PR$103, 'ECM Staff time by PoF'!$B$4:$R$4,0),FALSE),IF(ISERROR(VLOOKUP(CONCATENATE($A123,I$66),'ECM Staff time by PoF'!$A$5:$S$119,MATCH($PR$103, 'ECM Staff time by PoF'!$A$4:$R$4,0),FALSE)), 0, VLOOKUP(CONCATENATE($A123,I$66),'ECM Staff time by PoF'!$A$5:$S$119,MATCH($PR$103, 'ECM Staff time by PoF'!$A$4:$R$4,0),FALSE))))*I85</f>
        <v>0</v>
      </c>
      <c r="PZ123" s="60">
        <f>IF($A123="",0,IF(VLOOKUP($A123,'ECM Staff time by PoF'!$B$5:$C$119,2,FALSE)="Not Applicable",VLOOKUP($A123,'ECM Staff time by PoF'!$B$5:$S$119,MATCH($PR$103, 'ECM Staff time by PoF'!$B$4:$R$4,0),FALSE),IF(ISERROR(VLOOKUP(CONCATENATE($A123,J$66),'ECM Staff time by PoF'!$A$5:$S$119,MATCH($PR$103, 'ECM Staff time by PoF'!$A$4:$R$4,0),FALSE)), 0, VLOOKUP(CONCATENATE($A123,J$66),'ECM Staff time by PoF'!$A$5:$S$119,MATCH($PR$103, 'ECM Staff time by PoF'!$A$4:$R$4,0),FALSE))))*J85</f>
        <v>0</v>
      </c>
      <c r="QA123" s="60">
        <f>IF($A123="",0,IF(VLOOKUP($A123,'ECM Staff time by PoF'!$B$5:$C$119,2,FALSE)="Not Applicable",VLOOKUP($A123,'ECM Staff time by PoF'!$B$5:$S$119,MATCH($PR$103, 'ECM Staff time by PoF'!$B$4:$R$4,0),FALSE),IF(ISERROR(VLOOKUP(CONCATENATE($A123,K$66),'ECM Staff time by PoF'!$A$5:$S$119,MATCH($PR$103, 'ECM Staff time by PoF'!$A$4:$R$4,0),FALSE)), 0, VLOOKUP(CONCATENATE($A123,K$66),'ECM Staff time by PoF'!$A$5:$S$119,MATCH($PR$103, 'ECM Staff time by PoF'!$A$4:$R$4,0),FALSE))))*K85</f>
        <v>0</v>
      </c>
      <c r="QB123" s="60">
        <f>IF($A123="",0,IF(VLOOKUP($A123,'ECM Staff time by PoF'!$B$5:$C$119,2,FALSE)="Not Applicable",VLOOKUP($A123,'ECM Staff time by PoF'!$B$5:$S$119,MATCH($PR$103, 'ECM Staff time by PoF'!$B$4:$R$4,0),FALSE),IF(ISERROR(VLOOKUP(CONCATENATE($A123,L$66),'ECM Staff time by PoF'!$A$5:$S$119,MATCH($PR$103, 'ECM Staff time by PoF'!$A$4:$R$4,0),FALSE)), 0, VLOOKUP(CONCATENATE($A123,L$66),'ECM Staff time by PoF'!$A$5:$S$119,MATCH($PR$103, 'ECM Staff time by PoF'!$A$4:$R$4,0),FALSE))))*L85</f>
        <v>0</v>
      </c>
      <c r="QC123" s="60">
        <f>IF($A123="",0,IF(VLOOKUP($A123,'ECM Staff time by PoF'!$B$5:$C$119,2,FALSE)="Not Applicable",VLOOKUP($A123,'ECM Staff time by PoF'!$B$5:$S$119,MATCH($PR$103, 'ECM Staff time by PoF'!$B$4:$R$4,0),FALSE),IF(ISERROR(VLOOKUP(CONCATENATE($A123,M$66),'ECM Staff time by PoF'!$A$5:$S$119,MATCH($PR$103, 'ECM Staff time by PoF'!$A$4:$R$4,0),FALSE)), 0, VLOOKUP(CONCATENATE($A123,M$66),'ECM Staff time by PoF'!$A$5:$S$119,MATCH($PR$103, 'ECM Staff time by PoF'!$A$4:$R$4,0),FALSE))))*M85</f>
        <v>0</v>
      </c>
      <c r="QD123" s="60">
        <f>IF($A123="",0,IF(VLOOKUP($A123,'ECM Staff time by PoF'!$B$5:$C$119,2,FALSE)="Not Applicable",VLOOKUP($A123,'ECM Staff time by PoF'!$B$5:$S$119,MATCH($PR$103, 'ECM Staff time by PoF'!$B$4:$R$4,0),FALSE),IF(ISERROR(VLOOKUP(CONCATENATE($A123,N$66),'ECM Staff time by PoF'!$A$5:$S$119,MATCH($PR$103, 'ECM Staff time by PoF'!$A$4:$R$4,0),FALSE)), 0, VLOOKUP(CONCATENATE($A123,N$66),'ECM Staff time by PoF'!$A$5:$S$119,MATCH($PR$103, 'ECM Staff time by PoF'!$A$4:$R$4,0),FALSE))))*N85</f>
        <v>0</v>
      </c>
      <c r="QE123" s="60">
        <f>IF($A123="",0,IF(VLOOKUP($A123,'ECM Staff time by PoF'!$B$5:$C$119,2,FALSE)="Not Applicable",VLOOKUP($A123,'ECM Staff time by PoF'!$B$5:$S$119,MATCH($PR$103, 'ECM Staff time by PoF'!$B$4:$R$4,0),FALSE),IF(ISERROR(VLOOKUP(CONCATENATE($A123,O$66),'ECM Staff time by PoF'!$A$5:$S$119,MATCH($PR$103, 'ECM Staff time by PoF'!$A$4:$R$4,0),FALSE)), 0, VLOOKUP(CONCATENATE($A123,O$66),'ECM Staff time by PoF'!$A$5:$S$119,MATCH($PR$103, 'ECM Staff time by PoF'!$A$4:$R$4,0),FALSE))))*O85</f>
        <v>0</v>
      </c>
      <c r="QF123" s="60">
        <f>IF($A123="",0,IF(VLOOKUP($A123,'ECM Staff time by PoF'!$B$5:$C$119,2,FALSE)="Not Applicable",VLOOKUP($A123,'ECM Staff time by PoF'!$B$5:$S$119,MATCH($PR$103, 'ECM Staff time by PoF'!$B$4:$R$4,0),FALSE),IF(ISERROR(VLOOKUP(CONCATENATE($A123,P$66),'ECM Staff time by PoF'!$A$5:$S$119,MATCH($PR$103, 'ECM Staff time by PoF'!$A$4:$R$4,0),FALSE)), 0, VLOOKUP(CONCATENATE($A123,P$66),'ECM Staff time by PoF'!$A$5:$S$119,MATCH($PR$103, 'ECM Staff time by PoF'!$A$4:$R$4,0),FALSE))))*P85</f>
        <v>0</v>
      </c>
      <c r="QG123" s="60">
        <f>IF($A123="",0,IF(VLOOKUP($A123,'ECM Staff time by PoF'!$B$5:$C$119,2,FALSE)="Not Applicable",VLOOKUP($A123,'ECM Staff time by PoF'!$B$5:$S$119,MATCH($PR$103, 'ECM Staff time by PoF'!$B$4:$R$4,0),FALSE),IF(ISERROR(VLOOKUP(CONCATENATE($A123,Q$66),'ECM Staff time by PoF'!$A$5:$S$119,MATCH($PR$103, 'ECM Staff time by PoF'!$A$4:$R$4,0),FALSE)), 0, VLOOKUP(CONCATENATE($A123,Q$66),'ECM Staff time by PoF'!$A$5:$S$119,MATCH($PR$103, 'ECM Staff time by PoF'!$A$4:$R$4,0),FALSE))))*Q85</f>
        <v>0</v>
      </c>
      <c r="QH123" s="60">
        <f>IF($A123="",0,IF(VLOOKUP($A123,'ECM Staff time by PoF'!$B$5:$C$119,2,FALSE)="Not Applicable",VLOOKUP($A123,'ECM Staff time by PoF'!$B$5:$S$119,MATCH($PR$103, 'ECM Staff time by PoF'!$B$4:$R$4,0),FALSE),IF(ISERROR(VLOOKUP(CONCATENATE($A123,R$66),'ECM Staff time by PoF'!$A$5:$S$119,MATCH($PR$103, 'ECM Staff time by PoF'!$A$4:$R$4,0),FALSE)), 0, VLOOKUP(CONCATENATE($A123,R$66),'ECM Staff time by PoF'!$A$5:$S$119,MATCH($PR$103, 'ECM Staff time by PoF'!$A$4:$R$4,0),FALSE))))*R85</f>
        <v>0</v>
      </c>
      <c r="QI123" s="60">
        <f>IF($A123="",0,IF(VLOOKUP($A123,'ECM Staff time by PoF'!$B$5:$C$119,2,FALSE)="Not Applicable",VLOOKUP($A123,'ECM Staff time by PoF'!$B$5:$S$119,MATCH($PR$103, 'ECM Staff time by PoF'!$B$4:$R$4,0),FALSE),IF(ISERROR(VLOOKUP(CONCATENATE($A123,S$66),'ECM Staff time by PoF'!$A$5:$S$119,MATCH($PR$103, 'ECM Staff time by PoF'!$A$4:$R$4,0),FALSE)), 0, VLOOKUP(CONCATENATE($A123,S$66),'ECM Staff time by PoF'!$A$5:$S$119,MATCH($PR$103, 'ECM Staff time by PoF'!$A$4:$R$4,0),FALSE))))*S85</f>
        <v>0</v>
      </c>
      <c r="QJ123" s="60">
        <f>IF($A123="",0,IF(VLOOKUP($A123,'ECM Staff time by PoF'!$B$5:$C$119,2,FALSE)="Not Applicable",VLOOKUP($A123,'ECM Staff time by PoF'!$B$5:$S$119,MATCH($PR$103, 'ECM Staff time by PoF'!$B$4:$R$4,0),FALSE),IF(ISERROR(VLOOKUP(CONCATENATE($A123,T$66),'ECM Staff time by PoF'!$A$5:$S$119,MATCH($PR$103, 'ECM Staff time by PoF'!$A$4:$R$4,0),FALSE)), 0, VLOOKUP(CONCATENATE($A123,T$66),'ECM Staff time by PoF'!$A$5:$S$119,MATCH($PR$103, 'ECM Staff time by PoF'!$A$4:$R$4,0),FALSE))))*T85</f>
        <v>0</v>
      </c>
      <c r="QK123" s="60">
        <f>IF($A123="",0,IF(VLOOKUP($A123,'ECM Staff time by PoF'!$B$5:$C$119,2,FALSE)="Not Applicable",VLOOKUP($A123,'ECM Staff time by PoF'!$B$5:$S$119,MATCH($PR$103, 'ECM Staff time by PoF'!$B$4:$R$4,0),FALSE),IF(ISERROR(VLOOKUP(CONCATENATE($A123,U$66),'ECM Staff time by PoF'!$A$5:$S$119,MATCH($PR$103, 'ECM Staff time by PoF'!$A$4:$R$4,0),FALSE)), 0, VLOOKUP(CONCATENATE($A123,U$66),'ECM Staff time by PoF'!$A$5:$S$119,MATCH($PR$103, 'ECM Staff time by PoF'!$A$4:$R$4,0),FALSE))))*U85</f>
        <v>0</v>
      </c>
      <c r="QL123" s="60">
        <f>IF($A123="",0,IF(VLOOKUP($A123,'ECM Staff time by PoF'!$B$5:$C$119,2,FALSE)="Not Applicable",VLOOKUP($A123,'ECM Staff time by PoF'!$B$5:$S$119,MATCH($PR$103, 'ECM Staff time by PoF'!$B$4:$R$4,0),FALSE),IF(ISERROR(VLOOKUP(CONCATENATE($A123,V$66),'ECM Staff time by PoF'!$A$5:$S$119,MATCH($PR$103, 'ECM Staff time by PoF'!$A$4:$R$4,0),FALSE)), 0, VLOOKUP(CONCATENATE($A123,V$66),'ECM Staff time by PoF'!$A$5:$S$119,MATCH($PR$103, 'ECM Staff time by PoF'!$A$4:$R$4,0),FALSE))))*V85</f>
        <v>0</v>
      </c>
      <c r="QM123" s="60">
        <f>IF($A123="",0,IF(VLOOKUP($A123,'ECM Staff time by PoF'!$B$5:$C$119,2,FALSE)="Not Applicable",VLOOKUP($A123,'ECM Staff time by PoF'!$B$5:$S$119,MATCH($PR$103, 'ECM Staff time by PoF'!$B$4:$R$4,0),FALSE),IF(ISERROR(VLOOKUP(CONCATENATE($A123,W$66),'ECM Staff time by PoF'!$A$5:$S$119,MATCH($PR$103, 'ECM Staff time by PoF'!$A$4:$R$4,0),FALSE)), 0, VLOOKUP(CONCATENATE($A123,W$66),'ECM Staff time by PoF'!$A$5:$S$119,MATCH($PR$103, 'ECM Staff time by PoF'!$A$4:$R$4,0),FALSE))))*W85</f>
        <v>0</v>
      </c>
      <c r="QN123" s="60">
        <f>IF($A123="",0,IF(VLOOKUP($A123,'ECM Staff time by PoF'!$B$5:$C$119,2,FALSE)="Not Applicable",VLOOKUP($A123,'ECM Staff time by PoF'!$B$5:$S$119,MATCH($PR$103, 'ECM Staff time by PoF'!$B$4:$R$4,0),FALSE),IF(ISERROR(VLOOKUP(CONCATENATE($A123,X$66),'ECM Staff time by PoF'!$A$5:$S$119,MATCH($PR$103, 'ECM Staff time by PoF'!$A$4:$R$4,0),FALSE)), 0, VLOOKUP(CONCATENATE($A123,X$66),'ECM Staff time by PoF'!$A$5:$S$119,MATCH($PR$103, 'ECM Staff time by PoF'!$A$4:$R$4,0),FALSE))))*X85</f>
        <v>0</v>
      </c>
      <c r="QO123" s="60">
        <f>IF($A123="",0,IF(VLOOKUP($A123,'ECM Staff time by PoF'!$B$5:$C$119,2,FALSE)="Not Applicable",VLOOKUP($A123,'ECM Staff time by PoF'!$B$5:$S$119,MATCH($PR$103, 'ECM Staff time by PoF'!$B$4:$R$4,0),FALSE),IF(ISERROR(VLOOKUP(CONCATENATE($A123,Y$66),'ECM Staff time by PoF'!$A$5:$S$119,MATCH($PR$103, 'ECM Staff time by PoF'!$A$4:$R$4,0),FALSE)), 0, VLOOKUP(CONCATENATE($A123,Y$66),'ECM Staff time by PoF'!$A$5:$S$119,MATCH($PR$103, 'ECM Staff time by PoF'!$A$4:$R$4,0),FALSE))))*Y85</f>
        <v>0</v>
      </c>
      <c r="QP123" s="60">
        <f>IF($A123="",0,IF(VLOOKUP($A123,'ECM Staff time by PoF'!$B$5:$C$119,2,FALSE)="Not Applicable",VLOOKUP($A123,'ECM Staff time by PoF'!$B$5:$S$119,MATCH($PR$103, 'ECM Staff time by PoF'!$B$4:$R$4,0),FALSE),IF(ISERROR(VLOOKUP(CONCATENATE($A123,Z$66),'ECM Staff time by PoF'!$A$5:$S$119,MATCH($PR$103, 'ECM Staff time by PoF'!$A$4:$R$4,0),FALSE)), 0, VLOOKUP(CONCATENATE($A123,Z$66),'ECM Staff time by PoF'!$A$5:$S$119,MATCH($PR$103, 'ECM Staff time by PoF'!$A$4:$R$4,0),FALSE))))*Z85</f>
        <v>0</v>
      </c>
      <c r="QQ123" s="60">
        <f>IF($A123="",0,IF(VLOOKUP($A123,'ECM Staff time by PoF'!$B$5:$C$119,2,FALSE)="Not Applicable",VLOOKUP($A123,'ECM Staff time by PoF'!$B$5:$S$119,MATCH($PR$103, 'ECM Staff time by PoF'!$B$4:$R$4,0),FALSE),IF(ISERROR(VLOOKUP(CONCATENATE($A123,AA$66),'ECM Staff time by PoF'!$A$5:$S$119,MATCH($PR$103, 'ECM Staff time by PoF'!$A$4:$R$4,0),FALSE)), 0, VLOOKUP(CONCATENATE($A123,AA$66),'ECM Staff time by PoF'!$A$5:$S$119,MATCH($PR$103, 'ECM Staff time by PoF'!$A$4:$R$4,0),FALSE))))*AA85</f>
        <v>0</v>
      </c>
      <c r="QR123" s="60">
        <f>IF($A123="",0,IF(VLOOKUP($A123,'ECM Staff time by PoF'!$B$5:$C$119,2,FALSE)="Not Applicable",VLOOKUP($A123,'ECM Staff time by PoF'!$B$5:$S$119,MATCH($PR$103, 'ECM Staff time by PoF'!$B$4:$R$4,0),FALSE),IF(ISERROR(VLOOKUP(CONCATENATE($A123,AB$66),'ECM Staff time by PoF'!$A$5:$S$119,MATCH($PR$103, 'ECM Staff time by PoF'!$A$4:$R$4,0),FALSE)), 0, VLOOKUP(CONCATENATE($A123,AB$66),'ECM Staff time by PoF'!$A$5:$S$119,MATCH($PR$103, 'ECM Staff time by PoF'!$A$4:$R$4,0),FALSE))))*AB85</f>
        <v>0</v>
      </c>
      <c r="QS123" s="60">
        <f>IF($A123="",0,IF(VLOOKUP($A123,'ECM Staff time by PoF'!$B$5:$C$119,2,FALSE)="Not Applicable",VLOOKUP($A123,'ECM Staff time by PoF'!$B$5:$S$119,MATCH($PR$103, 'ECM Staff time by PoF'!$B$4:$R$4,0),FALSE),IF(ISERROR(VLOOKUP(CONCATENATE($A123,AC$66),'ECM Staff time by PoF'!$A$5:$S$119,MATCH($PR$103, 'ECM Staff time by PoF'!$A$4:$R$4,0),FALSE)), 0, VLOOKUP(CONCATENATE($A123,AC$66),'ECM Staff time by PoF'!$A$5:$S$119,MATCH($PR$103, 'ECM Staff time by PoF'!$A$4:$R$4,0),FALSE))))*AC85</f>
        <v>0</v>
      </c>
      <c r="QT123" s="60">
        <f>IF($A123="",0,IF(VLOOKUP($A123,'ECM Staff time by PoF'!$B$5:$C$119,2,FALSE)="Not Applicable",VLOOKUP($A123,'ECM Staff time by PoF'!$B$5:$S$119,MATCH($PR$103, 'ECM Staff time by PoF'!$B$4:$R$4,0),FALSE),IF(ISERROR(VLOOKUP(CONCATENATE($A123,AD$66),'ECM Staff time by PoF'!$A$5:$S$119,MATCH($PR$103, 'ECM Staff time by PoF'!$A$4:$R$4,0),FALSE)), 0, VLOOKUP(CONCATENATE($A123,AD$66),'ECM Staff time by PoF'!$A$5:$S$119,MATCH($PR$103, 'ECM Staff time by PoF'!$A$4:$R$4,0),FALSE))))*AD85</f>
        <v>0</v>
      </c>
      <c r="QU123" s="60">
        <f>IF($A123="",0,IF(VLOOKUP($A123,'ECM Staff time by PoF'!$B$5:$C$119,2,FALSE)="Not Applicable",VLOOKUP($A123,'ECM Staff time by PoF'!$B$5:$S$119,MATCH($PR$103, 'ECM Staff time by PoF'!$B$4:$R$4,0),FALSE),IF(ISERROR(VLOOKUP(CONCATENATE($A123,AE$66),'ECM Staff time by PoF'!$A$5:$S$119,MATCH($PR$103, 'ECM Staff time by PoF'!$A$4:$R$4,0),FALSE)), 0, VLOOKUP(CONCATENATE($A123,AE$66),'ECM Staff time by PoF'!$A$5:$S$119,MATCH($PR$103, 'ECM Staff time by PoF'!$A$4:$R$4,0),FALSE))))*AE85</f>
        <v>0</v>
      </c>
      <c r="QV123" s="60">
        <f>IF($A123="",0,IF(VLOOKUP($A123,'ECM Staff time by PoF'!$B$5:$C$119,2,FALSE)="Not Applicable",VLOOKUP($A123,'ECM Staff time by PoF'!$B$5:$S$119,MATCH($PR$103, 'ECM Staff time by PoF'!$B$4:$R$4,0),FALSE),IF(ISERROR(VLOOKUP(CONCATENATE($A123,AF$66),'ECM Staff time by PoF'!$A$5:$S$119,MATCH($PR$103, 'ECM Staff time by PoF'!$A$4:$R$4,0),FALSE)), 0, VLOOKUP(CONCATENATE($A123,AF$66),'ECM Staff time by PoF'!$A$5:$S$119,MATCH($PR$103, 'ECM Staff time by PoF'!$A$4:$R$4,0),FALSE))))*AF85</f>
        <v>0</v>
      </c>
      <c r="QW123" s="60">
        <f>IF($A123="",0,IF(VLOOKUP($A123,'ECM Staff time by PoF'!$B$5:$C$119,2,FALSE)="Not Applicable",VLOOKUP($A123,'ECM Staff time by PoF'!$B$5:$S$119,MATCH($PR$103, 'ECM Staff time by PoF'!$B$4:$R$4,0),FALSE),IF(ISERROR(VLOOKUP(CONCATENATE($A123,AG$66),'ECM Staff time by PoF'!$A$5:$S$119,MATCH($PR$103, 'ECM Staff time by PoF'!$A$4:$R$4,0),FALSE)), 0, VLOOKUP(CONCATENATE($A123,AG$66),'ECM Staff time by PoF'!$A$5:$S$119,MATCH($PR$103, 'ECM Staff time by PoF'!$A$4:$R$4,0),FALSE))))*AG85</f>
        <v>0</v>
      </c>
      <c r="QX123" s="60">
        <f>IF($A123="",0,IF(VLOOKUP($A123,'ECM Staff time by PoF'!$B$5:$C$119,2,FALSE)="Not Applicable",VLOOKUP($A123,'ECM Staff time by PoF'!$B$5:$S$119,MATCH($PR$103, 'ECM Staff time by PoF'!$B$4:$R$4,0),FALSE),IF(ISERROR(VLOOKUP(CONCATENATE($A123,AH$66),'ECM Staff time by PoF'!$A$5:$S$119,MATCH($PR$103, 'ECM Staff time by PoF'!$A$4:$R$4,0),FALSE)), 0, VLOOKUP(CONCATENATE($A123,AH$66),'ECM Staff time by PoF'!$A$5:$S$119,MATCH($PR$103, 'ECM Staff time by PoF'!$A$4:$R$4,0),FALSE))))*AH85</f>
        <v>0</v>
      </c>
      <c r="QY123" s="60">
        <f>IF($A123="",0,IF(VLOOKUP($A123,'ECM Staff time by PoF'!$B$5:$C$119,2,FALSE)="Not Applicable",VLOOKUP($A123,'ECM Staff time by PoF'!$B$5:$S$119,MATCH($PR$103, 'ECM Staff time by PoF'!$B$4:$R$4,0),FALSE),IF(ISERROR(VLOOKUP(CONCATENATE($A123,AI$66),'ECM Staff time by PoF'!$A$5:$S$119,MATCH($PR$103, 'ECM Staff time by PoF'!$A$4:$R$4,0),FALSE)), 0, VLOOKUP(CONCATENATE($A123,AI$66),'ECM Staff time by PoF'!$A$5:$S$119,MATCH($PR$103, 'ECM Staff time by PoF'!$A$4:$R$4,0),FALSE))))*AI85</f>
        <v>0</v>
      </c>
      <c r="QZ123" s="60">
        <f>IF($A123="",0,IF(VLOOKUP($A123,'ECM Staff time by PoF'!$B$5:$C$119,2,FALSE)="Not Applicable",VLOOKUP($A123,'ECM Staff time by PoF'!$B$5:$S$119,MATCH($PR$103, 'ECM Staff time by PoF'!$B$4:$R$4,0),FALSE),IF(ISERROR(VLOOKUP(CONCATENATE($A123,AJ$66),'ECM Staff time by PoF'!$A$5:$S$119,MATCH($PR$103, 'ECM Staff time by PoF'!$A$4:$R$4,0),FALSE)), 0, VLOOKUP(CONCATENATE($A123,AJ$66),'ECM Staff time by PoF'!$A$5:$S$119,MATCH($PR$103, 'ECM Staff time by PoF'!$A$4:$R$4,0),FALSE))))*AJ85</f>
        <v>0</v>
      </c>
      <c r="RA123" s="202">
        <f>IF($A123="",0,IF(VLOOKUP($A123,'ECM Staff time by PoF'!$B$5:$C$119,2,FALSE)="Not Applicable",VLOOKUP($A123,'ECM Staff time by PoF'!$B$5:$S$119,MATCH($PR$103, 'ECM Staff time by PoF'!$B$4:$R$4,0),FALSE),IF(ISERROR(VLOOKUP(CONCATENATE($A123,AK$66),'ECM Staff time by PoF'!$A$5:$S$119,MATCH($PR$103, 'ECM Staff time by PoF'!$A$4:$R$4,0),FALSE)), 0, VLOOKUP(CONCATENATE($A123,AK$66),'ECM Staff time by PoF'!$A$5:$S$119,MATCH($PR$103, 'ECM Staff time by PoF'!$A$4:$R$4,0),FALSE))))*AK85</f>
        <v>0</v>
      </c>
      <c r="RB123" s="60">
        <f>IF($A123="",0,IF(VLOOKUP($A123,'ECM Staff time by PoF'!$B$5:$C$119,2,FALSE)="Not Applicable",VLOOKUP($A123,'ECM Staff time by PoF'!$B$5:$S$119,MATCH($RB$103, 'ECM Staff time by PoF'!$B$4:$R$4,0),FALSE),IF(ISERROR(VLOOKUP(CONCATENATE($A123,B$66),'ECM Staff time by PoF'!$A$5:$S$119,MATCH($RB$103, 'ECM Staff time by PoF'!$A$4:$R$4,0),FALSE)), 0, VLOOKUP(CONCATENATE($A123,B$66),'ECM Staff time by PoF'!$A$5:$S$119,MATCH($RB$103, 'ECM Staff time by PoF'!$A$4:$R$4,0),FALSE))))*B85</f>
        <v>0</v>
      </c>
      <c r="RC123" s="60">
        <f>IF($A123="",0,IF(VLOOKUP($A123,'ECM Staff time by PoF'!$B$5:$C$119,2,FALSE)="Not Applicable",VLOOKUP($A123,'ECM Staff time by PoF'!$B$5:$S$119,MATCH($RB$103, 'ECM Staff time by PoF'!$B$4:$R$4,0),FALSE),IF(ISERROR(VLOOKUP(CONCATENATE($A123,C$66),'ECM Staff time by PoF'!$A$5:$S$119,MATCH($RB$103, 'ECM Staff time by PoF'!$A$4:$R$4,0),FALSE)), 0, VLOOKUP(CONCATENATE($A123,C$66),'ECM Staff time by PoF'!$A$5:$S$119,MATCH($RB$103, 'ECM Staff time by PoF'!$A$4:$R$4,0),FALSE))))*C85</f>
        <v>0</v>
      </c>
      <c r="RD123" s="60">
        <f>IF($A123="",0,IF(VLOOKUP($A123,'ECM Staff time by PoF'!$B$5:$C$119,2,FALSE)="Not Applicable",VLOOKUP($A123,'ECM Staff time by PoF'!$B$5:$S$119,MATCH($RB$103, 'ECM Staff time by PoF'!$B$4:$R$4,0),FALSE),IF(ISERROR(VLOOKUP(CONCATENATE($A123,D$66),'ECM Staff time by PoF'!$A$5:$S$119,MATCH($RB$103, 'ECM Staff time by PoF'!$A$4:$R$4,0),FALSE)), 0, VLOOKUP(CONCATENATE($A123,D$66),'ECM Staff time by PoF'!$A$5:$S$119,MATCH($RB$103, 'ECM Staff time by PoF'!$A$4:$R$4,0),FALSE))))*D85</f>
        <v>0</v>
      </c>
      <c r="RE123" s="60">
        <f>IF($A123="",0,IF(VLOOKUP($A123,'ECM Staff time by PoF'!$B$5:$C$119,2,FALSE)="Not Applicable",VLOOKUP($A123,'ECM Staff time by PoF'!$B$5:$S$119,MATCH($RB$103, 'ECM Staff time by PoF'!$B$4:$R$4,0),FALSE),IF(ISERROR(VLOOKUP(CONCATENATE($A123,E$66),'ECM Staff time by PoF'!$A$5:$S$119,MATCH($RB$103, 'ECM Staff time by PoF'!$A$4:$R$4,0),FALSE)), 0, VLOOKUP(CONCATENATE($A123,E$66),'ECM Staff time by PoF'!$A$5:$S$119,MATCH($RB$103, 'ECM Staff time by PoF'!$A$4:$R$4,0),FALSE))))*E85</f>
        <v>0</v>
      </c>
      <c r="RF123" s="60">
        <f>IF($A123="",0,IF(VLOOKUP($A123,'ECM Staff time by PoF'!$B$5:$C$119,2,FALSE)="Not Applicable",VLOOKUP($A123,'ECM Staff time by PoF'!$B$5:$S$119,MATCH($RB$103, 'ECM Staff time by PoF'!$B$4:$R$4,0),FALSE),IF(ISERROR(VLOOKUP(CONCATENATE($A123,F$66),'ECM Staff time by PoF'!$A$5:$S$119,MATCH($RB$103, 'ECM Staff time by PoF'!$A$4:$R$4,0),FALSE)), 0, VLOOKUP(CONCATENATE($A123,F$66),'ECM Staff time by PoF'!$A$5:$S$119,MATCH($RB$103, 'ECM Staff time by PoF'!$A$4:$R$4,0),FALSE))))*F85</f>
        <v>0</v>
      </c>
      <c r="RG123" s="60">
        <f>IF($A123="",0,IF(VLOOKUP($A123,'ECM Staff time by PoF'!$B$5:$C$119,2,FALSE)="Not Applicable",VLOOKUP($A123,'ECM Staff time by PoF'!$B$5:$S$119,MATCH($RB$103, 'ECM Staff time by PoF'!$B$4:$R$4,0),FALSE),IF(ISERROR(VLOOKUP(CONCATENATE($A123,G$66),'ECM Staff time by PoF'!$A$5:$S$119,MATCH($RB$103, 'ECM Staff time by PoF'!$A$4:$R$4,0),FALSE)), 0, VLOOKUP(CONCATENATE($A123,G$66),'ECM Staff time by PoF'!$A$5:$S$119,MATCH($RB$103, 'ECM Staff time by PoF'!$A$4:$R$4,0),FALSE))))*G85</f>
        <v>0</v>
      </c>
      <c r="RH123" s="60">
        <f>IF($A123="",0,IF(VLOOKUP($A123,'ECM Staff time by PoF'!$B$5:$C$119,2,FALSE)="Not Applicable",VLOOKUP($A123,'ECM Staff time by PoF'!$B$5:$S$119,MATCH($RB$103, 'ECM Staff time by PoF'!$B$4:$R$4,0),FALSE),IF(ISERROR(VLOOKUP(CONCATENATE($A123,H$66),'ECM Staff time by PoF'!$A$5:$S$119,MATCH($RB$103, 'ECM Staff time by PoF'!$A$4:$R$4,0),FALSE)), 0, VLOOKUP(CONCATENATE($A123,H$66),'ECM Staff time by PoF'!$A$5:$S$119,MATCH($RB$103, 'ECM Staff time by PoF'!$A$4:$R$4,0),FALSE))))*H85</f>
        <v>0</v>
      </c>
      <c r="RI123" s="60">
        <f>IF($A123="",0,IF(VLOOKUP($A123,'ECM Staff time by PoF'!$B$5:$C$119,2,FALSE)="Not Applicable",VLOOKUP($A123,'ECM Staff time by PoF'!$B$5:$S$119,MATCH($RB$103, 'ECM Staff time by PoF'!$B$4:$R$4,0),FALSE),IF(ISERROR(VLOOKUP(CONCATENATE($A123,I$66),'ECM Staff time by PoF'!$A$5:$S$119,MATCH($RB$103, 'ECM Staff time by PoF'!$A$4:$R$4,0),FALSE)), 0, VLOOKUP(CONCATENATE($A123,I$66),'ECM Staff time by PoF'!$A$5:$S$119,MATCH($RB$103, 'ECM Staff time by PoF'!$A$4:$R$4,0),FALSE))))*I85</f>
        <v>0</v>
      </c>
      <c r="RJ123" s="60">
        <f>IF($A123="",0,IF(VLOOKUP($A123,'ECM Staff time by PoF'!$B$5:$C$119,2,FALSE)="Not Applicable",VLOOKUP($A123,'ECM Staff time by PoF'!$B$5:$S$119,MATCH($RB$103, 'ECM Staff time by PoF'!$B$4:$R$4,0),FALSE),IF(ISERROR(VLOOKUP(CONCATENATE($A123,J$66),'ECM Staff time by PoF'!$A$5:$S$119,MATCH($RB$103, 'ECM Staff time by PoF'!$A$4:$R$4,0),FALSE)), 0, VLOOKUP(CONCATENATE($A123,J$66),'ECM Staff time by PoF'!$A$5:$S$119,MATCH($RB$103, 'ECM Staff time by PoF'!$A$4:$R$4,0),FALSE))))*J85</f>
        <v>0</v>
      </c>
      <c r="RK123" s="60">
        <f>IF($A123="",0,IF(VLOOKUP($A123,'ECM Staff time by PoF'!$B$5:$C$119,2,FALSE)="Not Applicable",VLOOKUP($A123,'ECM Staff time by PoF'!$B$5:$S$119,MATCH($RB$103, 'ECM Staff time by PoF'!$B$4:$R$4,0),FALSE),IF(ISERROR(VLOOKUP(CONCATENATE($A123,K$66),'ECM Staff time by PoF'!$A$5:$S$119,MATCH($RB$103, 'ECM Staff time by PoF'!$A$4:$R$4,0),FALSE)), 0, VLOOKUP(CONCATENATE($A123,K$66),'ECM Staff time by PoF'!$A$5:$S$119,MATCH($RB$103, 'ECM Staff time by PoF'!$A$4:$R$4,0),FALSE))))*K85</f>
        <v>0</v>
      </c>
      <c r="RL123" s="60">
        <f>IF($A123="",0,IF(VLOOKUP($A123,'ECM Staff time by PoF'!$B$5:$C$119,2,FALSE)="Not Applicable",VLOOKUP($A123,'ECM Staff time by PoF'!$B$5:$S$119,MATCH($RB$103, 'ECM Staff time by PoF'!$B$4:$R$4,0),FALSE),IF(ISERROR(VLOOKUP(CONCATENATE($A123,L$66),'ECM Staff time by PoF'!$A$5:$S$119,MATCH($RB$103, 'ECM Staff time by PoF'!$A$4:$R$4,0),FALSE)), 0, VLOOKUP(CONCATENATE($A123,L$66),'ECM Staff time by PoF'!$A$5:$S$119,MATCH($RB$103, 'ECM Staff time by PoF'!$A$4:$R$4,0),FALSE))))*L85</f>
        <v>0</v>
      </c>
      <c r="RM123" s="60">
        <f>IF($A123="",0,IF(VLOOKUP($A123,'ECM Staff time by PoF'!$B$5:$C$119,2,FALSE)="Not Applicable",VLOOKUP($A123,'ECM Staff time by PoF'!$B$5:$S$119,MATCH($RB$103, 'ECM Staff time by PoF'!$B$4:$R$4,0),FALSE),IF(ISERROR(VLOOKUP(CONCATENATE($A123,M$66),'ECM Staff time by PoF'!$A$5:$S$119,MATCH($RB$103, 'ECM Staff time by PoF'!$A$4:$R$4,0),FALSE)), 0, VLOOKUP(CONCATENATE($A123,M$66),'ECM Staff time by PoF'!$A$5:$S$119,MATCH($RB$103, 'ECM Staff time by PoF'!$A$4:$R$4,0),FALSE))))*M85</f>
        <v>0</v>
      </c>
      <c r="RN123" s="60">
        <f>IF($A123="",0,IF(VLOOKUP($A123,'ECM Staff time by PoF'!$B$5:$C$119,2,FALSE)="Not Applicable",VLOOKUP($A123,'ECM Staff time by PoF'!$B$5:$S$119,MATCH($RB$103, 'ECM Staff time by PoF'!$B$4:$R$4,0),FALSE),IF(ISERROR(VLOOKUP(CONCATENATE($A123,N$66),'ECM Staff time by PoF'!$A$5:$S$119,MATCH($RB$103, 'ECM Staff time by PoF'!$A$4:$R$4,0),FALSE)), 0, VLOOKUP(CONCATENATE($A123,N$66),'ECM Staff time by PoF'!$A$5:$S$119,MATCH($RB$103, 'ECM Staff time by PoF'!$A$4:$R$4,0),FALSE))))*N85</f>
        <v>0</v>
      </c>
      <c r="RO123" s="60">
        <f>IF($A123="",0,IF(VLOOKUP($A123,'ECM Staff time by PoF'!$B$5:$C$119,2,FALSE)="Not Applicable",VLOOKUP($A123,'ECM Staff time by PoF'!$B$5:$S$119,MATCH($RB$103, 'ECM Staff time by PoF'!$B$4:$R$4,0),FALSE),IF(ISERROR(VLOOKUP(CONCATENATE($A123,O$66),'ECM Staff time by PoF'!$A$5:$S$119,MATCH($RB$103, 'ECM Staff time by PoF'!$A$4:$R$4,0),FALSE)), 0, VLOOKUP(CONCATENATE($A123,O$66),'ECM Staff time by PoF'!$A$5:$S$119,MATCH($RB$103, 'ECM Staff time by PoF'!$A$4:$R$4,0),FALSE))))*O85</f>
        <v>0</v>
      </c>
      <c r="RP123" s="60">
        <f>IF($A123="",0,IF(VLOOKUP($A123,'ECM Staff time by PoF'!$B$5:$C$119,2,FALSE)="Not Applicable",VLOOKUP($A123,'ECM Staff time by PoF'!$B$5:$S$119,MATCH($RB$103, 'ECM Staff time by PoF'!$B$4:$R$4,0),FALSE),IF(ISERROR(VLOOKUP(CONCATENATE($A123,P$66),'ECM Staff time by PoF'!$A$5:$S$119,MATCH($RB$103, 'ECM Staff time by PoF'!$A$4:$R$4,0),FALSE)), 0, VLOOKUP(CONCATENATE($A123,P$66),'ECM Staff time by PoF'!$A$5:$S$119,MATCH($RB$103, 'ECM Staff time by PoF'!$A$4:$R$4,0),FALSE))))*P85</f>
        <v>0</v>
      </c>
      <c r="RQ123" s="60">
        <f>IF($A123="",0,IF(VLOOKUP($A123,'ECM Staff time by PoF'!$B$5:$C$119,2,FALSE)="Not Applicable",VLOOKUP($A123,'ECM Staff time by PoF'!$B$5:$S$119,MATCH($RB$103, 'ECM Staff time by PoF'!$B$4:$R$4,0),FALSE),IF(ISERROR(VLOOKUP(CONCATENATE($A123,Q$66),'ECM Staff time by PoF'!$A$5:$S$119,MATCH($RB$103, 'ECM Staff time by PoF'!$A$4:$R$4,0),FALSE)), 0, VLOOKUP(CONCATENATE($A123,Q$66),'ECM Staff time by PoF'!$A$5:$S$119,MATCH($RB$103, 'ECM Staff time by PoF'!$A$4:$R$4,0),FALSE))))*Q85</f>
        <v>0</v>
      </c>
      <c r="RR123" s="60">
        <f>IF($A123="",0,IF(VLOOKUP($A123,'ECM Staff time by PoF'!$B$5:$C$119,2,FALSE)="Not Applicable",VLOOKUP($A123,'ECM Staff time by PoF'!$B$5:$S$119,MATCH($RB$103, 'ECM Staff time by PoF'!$B$4:$R$4,0),FALSE),IF(ISERROR(VLOOKUP(CONCATENATE($A123,R$66),'ECM Staff time by PoF'!$A$5:$S$119,MATCH($RB$103, 'ECM Staff time by PoF'!$A$4:$R$4,0),FALSE)), 0, VLOOKUP(CONCATENATE($A123,R$66),'ECM Staff time by PoF'!$A$5:$S$119,MATCH($RB$103, 'ECM Staff time by PoF'!$A$4:$R$4,0),FALSE))))*R85</f>
        <v>0</v>
      </c>
      <c r="RS123" s="60">
        <f>IF($A123="",0,IF(VLOOKUP($A123,'ECM Staff time by PoF'!$B$5:$C$119,2,FALSE)="Not Applicable",VLOOKUP($A123,'ECM Staff time by PoF'!$B$5:$S$119,MATCH($RB$103, 'ECM Staff time by PoF'!$B$4:$R$4,0),FALSE),IF(ISERROR(VLOOKUP(CONCATENATE($A123,S$66),'ECM Staff time by PoF'!$A$5:$S$119,MATCH($RB$103, 'ECM Staff time by PoF'!$A$4:$R$4,0),FALSE)), 0, VLOOKUP(CONCATENATE($A123,S$66),'ECM Staff time by PoF'!$A$5:$S$119,MATCH($RB$103, 'ECM Staff time by PoF'!$A$4:$R$4,0),FALSE))))*S85</f>
        <v>0</v>
      </c>
      <c r="RT123" s="60">
        <f>IF($A123="",0,IF(VLOOKUP($A123,'ECM Staff time by PoF'!$B$5:$C$119,2,FALSE)="Not Applicable",VLOOKUP($A123,'ECM Staff time by PoF'!$B$5:$S$119,MATCH($RB$103, 'ECM Staff time by PoF'!$B$4:$R$4,0),FALSE),IF(ISERROR(VLOOKUP(CONCATENATE($A123,T$66),'ECM Staff time by PoF'!$A$5:$S$119,MATCH($RB$103, 'ECM Staff time by PoF'!$A$4:$R$4,0),FALSE)), 0, VLOOKUP(CONCATENATE($A123,T$66),'ECM Staff time by PoF'!$A$5:$S$119,MATCH($RB$103, 'ECM Staff time by PoF'!$A$4:$R$4,0),FALSE))))*T85</f>
        <v>0</v>
      </c>
      <c r="RU123" s="60">
        <f>IF($A123="",0,IF(VLOOKUP($A123,'ECM Staff time by PoF'!$B$5:$C$119,2,FALSE)="Not Applicable",VLOOKUP($A123,'ECM Staff time by PoF'!$B$5:$S$119,MATCH($RB$103, 'ECM Staff time by PoF'!$B$4:$R$4,0),FALSE),IF(ISERROR(VLOOKUP(CONCATENATE($A123,U$66),'ECM Staff time by PoF'!$A$5:$S$119,MATCH($RB$103, 'ECM Staff time by PoF'!$A$4:$R$4,0),FALSE)), 0, VLOOKUP(CONCATENATE($A123,U$66),'ECM Staff time by PoF'!$A$5:$S$119,MATCH($RB$103, 'ECM Staff time by PoF'!$A$4:$R$4,0),FALSE))))*U85</f>
        <v>0</v>
      </c>
      <c r="RV123" s="60">
        <f>IF($A123="",0,IF(VLOOKUP($A123,'ECM Staff time by PoF'!$B$5:$C$119,2,FALSE)="Not Applicable",VLOOKUP($A123,'ECM Staff time by PoF'!$B$5:$S$119,MATCH($RB$103, 'ECM Staff time by PoF'!$B$4:$R$4,0),FALSE),IF(ISERROR(VLOOKUP(CONCATENATE($A123,V$66),'ECM Staff time by PoF'!$A$5:$S$119,MATCH($RB$103, 'ECM Staff time by PoF'!$A$4:$R$4,0),FALSE)), 0, VLOOKUP(CONCATENATE($A123,V$66),'ECM Staff time by PoF'!$A$5:$S$119,MATCH($RB$103, 'ECM Staff time by PoF'!$A$4:$R$4,0),FALSE))))*V85</f>
        <v>0</v>
      </c>
      <c r="RW123" s="60">
        <f>IF($A123="",0,IF(VLOOKUP($A123,'ECM Staff time by PoF'!$B$5:$C$119,2,FALSE)="Not Applicable",VLOOKUP($A123,'ECM Staff time by PoF'!$B$5:$S$119,MATCH($RB$103, 'ECM Staff time by PoF'!$B$4:$R$4,0),FALSE),IF(ISERROR(VLOOKUP(CONCATENATE($A123,W$66),'ECM Staff time by PoF'!$A$5:$S$119,MATCH($RB$103, 'ECM Staff time by PoF'!$A$4:$R$4,0),FALSE)), 0, VLOOKUP(CONCATENATE($A123,W$66),'ECM Staff time by PoF'!$A$5:$S$119,MATCH($RB$103, 'ECM Staff time by PoF'!$A$4:$R$4,0),FALSE))))*W85</f>
        <v>0</v>
      </c>
      <c r="RX123" s="60">
        <f>IF($A123="",0,IF(VLOOKUP($A123,'ECM Staff time by PoF'!$B$5:$C$119,2,FALSE)="Not Applicable",VLOOKUP($A123,'ECM Staff time by PoF'!$B$5:$S$119,MATCH($RB$103, 'ECM Staff time by PoF'!$B$4:$R$4,0),FALSE),IF(ISERROR(VLOOKUP(CONCATENATE($A123,X$66),'ECM Staff time by PoF'!$A$5:$S$119,MATCH($RB$103, 'ECM Staff time by PoF'!$A$4:$R$4,0),FALSE)), 0, VLOOKUP(CONCATENATE($A123,X$66),'ECM Staff time by PoF'!$A$5:$S$119,MATCH($RB$103, 'ECM Staff time by PoF'!$A$4:$R$4,0),FALSE))))*X85</f>
        <v>0</v>
      </c>
      <c r="RY123" s="60">
        <f>IF($A123="",0,IF(VLOOKUP($A123,'ECM Staff time by PoF'!$B$5:$C$119,2,FALSE)="Not Applicable",VLOOKUP($A123,'ECM Staff time by PoF'!$B$5:$S$119,MATCH($RB$103, 'ECM Staff time by PoF'!$B$4:$R$4,0),FALSE),IF(ISERROR(VLOOKUP(CONCATENATE($A123,Y$66),'ECM Staff time by PoF'!$A$5:$S$119,MATCH($RB$103, 'ECM Staff time by PoF'!$A$4:$R$4,0),FALSE)), 0, VLOOKUP(CONCATENATE($A123,Y$66),'ECM Staff time by PoF'!$A$5:$S$119,MATCH($RB$103, 'ECM Staff time by PoF'!$A$4:$R$4,0),FALSE))))*Y85</f>
        <v>0</v>
      </c>
      <c r="RZ123" s="60">
        <f>IF($A123="",0,IF(VLOOKUP($A123,'ECM Staff time by PoF'!$B$5:$C$119,2,FALSE)="Not Applicable",VLOOKUP($A123,'ECM Staff time by PoF'!$B$5:$S$119,MATCH($RB$103, 'ECM Staff time by PoF'!$B$4:$R$4,0),FALSE),IF(ISERROR(VLOOKUP(CONCATENATE($A123,Z$66),'ECM Staff time by PoF'!$A$5:$S$119,MATCH($RB$103, 'ECM Staff time by PoF'!$A$4:$R$4,0),FALSE)), 0, VLOOKUP(CONCATENATE($A123,Z$66),'ECM Staff time by PoF'!$A$5:$S$119,MATCH($RB$103, 'ECM Staff time by PoF'!$A$4:$R$4,0),FALSE))))*Z85</f>
        <v>0</v>
      </c>
      <c r="SA123" s="60">
        <f>IF($A123="",0,IF(VLOOKUP($A123,'ECM Staff time by PoF'!$B$5:$C$119,2,FALSE)="Not Applicable",VLOOKUP($A123,'ECM Staff time by PoF'!$B$5:$S$119,MATCH($RB$103, 'ECM Staff time by PoF'!$B$4:$R$4,0),FALSE),IF(ISERROR(VLOOKUP(CONCATENATE($A123,AA$66),'ECM Staff time by PoF'!$A$5:$S$119,MATCH($RB$103, 'ECM Staff time by PoF'!$A$4:$R$4,0),FALSE)), 0, VLOOKUP(CONCATENATE($A123,AA$66),'ECM Staff time by PoF'!$A$5:$S$119,MATCH($RB$103, 'ECM Staff time by PoF'!$A$4:$R$4,0),FALSE))))*AA85</f>
        <v>0</v>
      </c>
      <c r="SB123" s="60">
        <f>IF($A123="",0,IF(VLOOKUP($A123,'ECM Staff time by PoF'!$B$5:$C$119,2,FALSE)="Not Applicable",VLOOKUP($A123,'ECM Staff time by PoF'!$B$5:$S$119,MATCH($RB$103, 'ECM Staff time by PoF'!$B$4:$R$4,0),FALSE),IF(ISERROR(VLOOKUP(CONCATENATE($A123,AB$66),'ECM Staff time by PoF'!$A$5:$S$119,MATCH($RB$103, 'ECM Staff time by PoF'!$A$4:$R$4,0),FALSE)), 0, VLOOKUP(CONCATENATE($A123,AB$66),'ECM Staff time by PoF'!$A$5:$S$119,MATCH($RB$103, 'ECM Staff time by PoF'!$A$4:$R$4,0),FALSE))))*AB85</f>
        <v>0</v>
      </c>
      <c r="SC123" s="60">
        <f>IF($A123="",0,IF(VLOOKUP($A123,'ECM Staff time by PoF'!$B$5:$C$119,2,FALSE)="Not Applicable",VLOOKUP($A123,'ECM Staff time by PoF'!$B$5:$S$119,MATCH($RB$103, 'ECM Staff time by PoF'!$B$4:$R$4,0),FALSE),IF(ISERROR(VLOOKUP(CONCATENATE($A123,AC$66),'ECM Staff time by PoF'!$A$5:$S$119,MATCH($RB$103, 'ECM Staff time by PoF'!$A$4:$R$4,0),FALSE)), 0, VLOOKUP(CONCATENATE($A123,AC$66),'ECM Staff time by PoF'!$A$5:$S$119,MATCH($RB$103, 'ECM Staff time by PoF'!$A$4:$R$4,0),FALSE))))*AC85</f>
        <v>0</v>
      </c>
      <c r="SD123" s="60">
        <f>IF($A123="",0,IF(VLOOKUP($A123,'ECM Staff time by PoF'!$B$5:$C$119,2,FALSE)="Not Applicable",VLOOKUP($A123,'ECM Staff time by PoF'!$B$5:$S$119,MATCH($RB$103, 'ECM Staff time by PoF'!$B$4:$R$4,0),FALSE),IF(ISERROR(VLOOKUP(CONCATENATE($A123,AD$66),'ECM Staff time by PoF'!$A$5:$S$119,MATCH($RB$103, 'ECM Staff time by PoF'!$A$4:$R$4,0),FALSE)), 0, VLOOKUP(CONCATENATE($A123,AD$66),'ECM Staff time by PoF'!$A$5:$S$119,MATCH($RB$103, 'ECM Staff time by PoF'!$A$4:$R$4,0),FALSE))))*AD85</f>
        <v>0</v>
      </c>
      <c r="SE123" s="60">
        <f>IF($A123="",0,IF(VLOOKUP($A123,'ECM Staff time by PoF'!$B$5:$C$119,2,FALSE)="Not Applicable",VLOOKUP($A123,'ECM Staff time by PoF'!$B$5:$S$119,MATCH($RB$103, 'ECM Staff time by PoF'!$B$4:$R$4,0),FALSE),IF(ISERROR(VLOOKUP(CONCATENATE($A123,AE$66),'ECM Staff time by PoF'!$A$5:$S$119,MATCH($RB$103, 'ECM Staff time by PoF'!$A$4:$R$4,0),FALSE)), 0, VLOOKUP(CONCATENATE($A123,AE$66),'ECM Staff time by PoF'!$A$5:$S$119,MATCH($RB$103, 'ECM Staff time by PoF'!$A$4:$R$4,0),FALSE))))*AE85</f>
        <v>0</v>
      </c>
      <c r="SF123" s="60">
        <f>IF($A123="",0,IF(VLOOKUP($A123,'ECM Staff time by PoF'!$B$5:$C$119,2,FALSE)="Not Applicable",VLOOKUP($A123,'ECM Staff time by PoF'!$B$5:$S$119,MATCH($RB$103, 'ECM Staff time by PoF'!$B$4:$R$4,0),FALSE),IF(ISERROR(VLOOKUP(CONCATENATE($A123,AF$66),'ECM Staff time by PoF'!$A$5:$S$119,MATCH($RB$103, 'ECM Staff time by PoF'!$A$4:$R$4,0),FALSE)), 0, VLOOKUP(CONCATENATE($A123,AF$66),'ECM Staff time by PoF'!$A$5:$S$119,MATCH($RB$103, 'ECM Staff time by PoF'!$A$4:$R$4,0),FALSE))))*AF85</f>
        <v>0</v>
      </c>
      <c r="SG123" s="60">
        <f>IF($A123="",0,IF(VLOOKUP($A123,'ECM Staff time by PoF'!$B$5:$C$119,2,FALSE)="Not Applicable",VLOOKUP($A123,'ECM Staff time by PoF'!$B$5:$S$119,MATCH($RB$103, 'ECM Staff time by PoF'!$B$4:$R$4,0),FALSE),IF(ISERROR(VLOOKUP(CONCATENATE($A123,AG$66),'ECM Staff time by PoF'!$A$5:$S$119,MATCH($RB$103, 'ECM Staff time by PoF'!$A$4:$R$4,0),FALSE)), 0, VLOOKUP(CONCATENATE($A123,AG$66),'ECM Staff time by PoF'!$A$5:$S$119,MATCH($RB$103, 'ECM Staff time by PoF'!$A$4:$R$4,0),FALSE))))*AG85</f>
        <v>0</v>
      </c>
      <c r="SH123" s="60">
        <f>IF($A123="",0,IF(VLOOKUP($A123,'ECM Staff time by PoF'!$B$5:$C$119,2,FALSE)="Not Applicable",VLOOKUP($A123,'ECM Staff time by PoF'!$B$5:$S$119,MATCH($RB$103, 'ECM Staff time by PoF'!$B$4:$R$4,0),FALSE),IF(ISERROR(VLOOKUP(CONCATENATE($A123,AH$66),'ECM Staff time by PoF'!$A$5:$S$119,MATCH($RB$103, 'ECM Staff time by PoF'!$A$4:$R$4,0),FALSE)), 0, VLOOKUP(CONCATENATE($A123,AH$66),'ECM Staff time by PoF'!$A$5:$S$119,MATCH($RB$103, 'ECM Staff time by PoF'!$A$4:$R$4,0),FALSE))))*AH85</f>
        <v>0</v>
      </c>
      <c r="SI123" s="60">
        <f>IF($A123="",0,IF(VLOOKUP($A123,'ECM Staff time by PoF'!$B$5:$C$119,2,FALSE)="Not Applicable",VLOOKUP($A123,'ECM Staff time by PoF'!$B$5:$S$119,MATCH($RB$103, 'ECM Staff time by PoF'!$B$4:$R$4,0),FALSE),IF(ISERROR(VLOOKUP(CONCATENATE($A123,AI$66),'ECM Staff time by PoF'!$A$5:$S$119,MATCH($RB$103, 'ECM Staff time by PoF'!$A$4:$R$4,0),FALSE)), 0, VLOOKUP(CONCATENATE($A123,AI$66),'ECM Staff time by PoF'!$A$5:$S$119,MATCH($RB$103, 'ECM Staff time by PoF'!$A$4:$R$4,0),FALSE))))*AI85</f>
        <v>0</v>
      </c>
      <c r="SJ123" s="60">
        <f>IF($A123="",0,IF(VLOOKUP($A123,'ECM Staff time by PoF'!$B$5:$C$119,2,FALSE)="Not Applicable",VLOOKUP($A123,'ECM Staff time by PoF'!$B$5:$S$119,MATCH($RB$103, 'ECM Staff time by PoF'!$B$4:$R$4,0),FALSE),IF(ISERROR(VLOOKUP(CONCATENATE($A123,AJ$66),'ECM Staff time by PoF'!$A$5:$S$119,MATCH($RB$103, 'ECM Staff time by PoF'!$A$4:$R$4,0),FALSE)), 0, VLOOKUP(CONCATENATE($A123,AJ$66),'ECM Staff time by PoF'!$A$5:$S$119,MATCH($RB$103, 'ECM Staff time by PoF'!$A$4:$R$4,0),FALSE))))*AJ85</f>
        <v>0</v>
      </c>
      <c r="SK123" s="60">
        <f>IF($A123="",0,IF(VLOOKUP($A123,'ECM Staff time by PoF'!$B$5:$C$119,2,FALSE)="Not Applicable",VLOOKUP($A123,'ECM Staff time by PoF'!$B$5:$S$119,MATCH($RB$103, 'ECM Staff time by PoF'!$B$4:$R$4,0),FALSE),IF(ISERROR(VLOOKUP(CONCATENATE($A123,AK$66),'ECM Staff time by PoF'!$A$5:$S$119,MATCH($RB$103, 'ECM Staff time by PoF'!$A$4:$R$4,0),FALSE)), 0, VLOOKUP(CONCATENATE($A123,AK$66),'ECM Staff time by PoF'!$A$5:$S$119,MATCH($RB$103, 'ECM Staff time by PoF'!$A$4:$R$4,0),FALSE))))*AK85</f>
        <v>0</v>
      </c>
      <c r="SL123" s="60">
        <f>IF($A123="",0,IF(VLOOKUP($A123,'ECM Staff time by PoF'!$B$5:$C$119,2,FALSE)="Not Applicable",VLOOKUP($A123,'ECM Staff time by PoF'!$B$5:$S$119,MATCH($SL$103, 'ECM Staff time by PoF'!$B$4:$S$4,0),FALSE),IF(ISERROR(VLOOKUP(CONCATENATE($A123,B$66),'ECM Staff time by PoF'!$A$5:$S$119,MATCH($SL$103, 'ECM Staff time by PoF'!$A$4:$S$4,0),FALSE)), 0, VLOOKUP(CONCATENATE($A123,B$66),'ECM Staff time by PoF'!$A$5:$S$119,MATCH($SL$103, 'ECM Staff time by PoF'!$A$4:$S$4,0),FALSE))))*B85</f>
        <v>0</v>
      </c>
      <c r="SM123" s="60">
        <f>IF($A123="",0,IF(VLOOKUP($A123,'ECM Staff time by PoF'!$B$5:$C$119,2,FALSE)="Not Applicable",VLOOKUP($A123,'ECM Staff time by PoF'!$B$5:$S$119,MATCH($SL$103, 'ECM Staff time by PoF'!$B$4:$S$4,0),FALSE),IF(ISERROR(VLOOKUP(CONCATENATE($A123,C$66),'ECM Staff time by PoF'!$A$5:$S$119,MATCH($SL$103, 'ECM Staff time by PoF'!$A$4:$S$4,0),FALSE)), 0, VLOOKUP(CONCATENATE($A123,C$66),'ECM Staff time by PoF'!$A$5:$S$119,MATCH($SL$103, 'ECM Staff time by PoF'!$A$4:$S$4,0),FALSE))))*C85</f>
        <v>0</v>
      </c>
      <c r="SN123" s="60">
        <f>IF($A123="",0,IF(VLOOKUP($A123,'ECM Staff time by PoF'!$B$5:$C$119,2,FALSE)="Not Applicable",VLOOKUP($A123,'ECM Staff time by PoF'!$B$5:$S$119,MATCH($SL$103, 'ECM Staff time by PoF'!$B$4:$S$4,0),FALSE),IF(ISERROR(VLOOKUP(CONCATENATE($A123,D$66),'ECM Staff time by PoF'!$A$5:$S$119,MATCH($SL$103, 'ECM Staff time by PoF'!$A$4:$S$4,0),FALSE)), 0, VLOOKUP(CONCATENATE($A123,D$66),'ECM Staff time by PoF'!$A$5:$S$119,MATCH($SL$103, 'ECM Staff time by PoF'!$A$4:$S$4,0),FALSE))))*D85</f>
        <v>0</v>
      </c>
      <c r="SO123" s="60">
        <f>IF($A123="",0,IF(VLOOKUP($A123,'ECM Staff time by PoF'!$B$5:$C$119,2,FALSE)="Not Applicable",VLOOKUP($A123,'ECM Staff time by PoF'!$B$5:$S$119,MATCH($SL$103, 'ECM Staff time by PoF'!$B$4:$S$4,0),FALSE),IF(ISERROR(VLOOKUP(CONCATENATE($A123,E$66),'ECM Staff time by PoF'!$A$5:$S$119,MATCH($SL$103, 'ECM Staff time by PoF'!$A$4:$S$4,0),FALSE)), 0, VLOOKUP(CONCATENATE($A123,E$66),'ECM Staff time by PoF'!$A$5:$S$119,MATCH($SL$103, 'ECM Staff time by PoF'!$A$4:$S$4,0),FALSE))))*E85</f>
        <v>0</v>
      </c>
      <c r="SP123" s="60">
        <f>IF($A123="",0,IF(VLOOKUP($A123,'ECM Staff time by PoF'!$B$5:$C$119,2,FALSE)="Not Applicable",VLOOKUP($A123,'ECM Staff time by PoF'!$B$5:$S$119,MATCH($SL$103, 'ECM Staff time by PoF'!$B$4:$S$4,0),FALSE),IF(ISERROR(VLOOKUP(CONCATENATE($A123,F$66),'ECM Staff time by PoF'!$A$5:$S$119,MATCH($SL$103, 'ECM Staff time by PoF'!$A$4:$S$4,0),FALSE)), 0, VLOOKUP(CONCATENATE($A123,F$66),'ECM Staff time by PoF'!$A$5:$S$119,MATCH($SL$103, 'ECM Staff time by PoF'!$A$4:$S$4,0),FALSE))))*F85</f>
        <v>0</v>
      </c>
      <c r="SQ123" s="60">
        <f>IF($A123="",0,IF(VLOOKUP($A123,'ECM Staff time by PoF'!$B$5:$C$119,2,FALSE)="Not Applicable",VLOOKUP($A123,'ECM Staff time by PoF'!$B$5:$S$119,MATCH($SL$103, 'ECM Staff time by PoF'!$B$4:$S$4,0),FALSE),IF(ISERROR(VLOOKUP(CONCATENATE($A123,G$66),'ECM Staff time by PoF'!$A$5:$S$119,MATCH($SL$103, 'ECM Staff time by PoF'!$A$4:$S$4,0),FALSE)), 0, VLOOKUP(CONCATENATE($A123,G$66),'ECM Staff time by PoF'!$A$5:$S$119,MATCH($SL$103, 'ECM Staff time by PoF'!$A$4:$S$4,0),FALSE))))*G85</f>
        <v>0</v>
      </c>
      <c r="SR123" s="60">
        <f>IF($A123="",0,IF(VLOOKUP($A123,'ECM Staff time by PoF'!$B$5:$C$119,2,FALSE)="Not Applicable",VLOOKUP($A123,'ECM Staff time by PoF'!$B$5:$S$119,MATCH($SL$103, 'ECM Staff time by PoF'!$B$4:$S$4,0),FALSE),IF(ISERROR(VLOOKUP(CONCATENATE($A123,H$66),'ECM Staff time by PoF'!$A$5:$S$119,MATCH($SL$103, 'ECM Staff time by PoF'!$A$4:$S$4,0),FALSE)), 0, VLOOKUP(CONCATENATE($A123,H$66),'ECM Staff time by PoF'!$A$5:$S$119,MATCH($SL$103, 'ECM Staff time by PoF'!$A$4:$S$4,0),FALSE))))*H85</f>
        <v>0</v>
      </c>
      <c r="SS123" s="60">
        <f>IF($A123="",0,IF(VLOOKUP($A123,'ECM Staff time by PoF'!$B$5:$C$119,2,FALSE)="Not Applicable",VLOOKUP($A123,'ECM Staff time by PoF'!$B$5:$S$119,MATCH($SL$103, 'ECM Staff time by PoF'!$B$4:$S$4,0),FALSE),IF(ISERROR(VLOOKUP(CONCATENATE($A123,I$66),'ECM Staff time by PoF'!$A$5:$S$119,MATCH($SL$103, 'ECM Staff time by PoF'!$A$4:$S$4,0),FALSE)), 0, VLOOKUP(CONCATENATE($A123,I$66),'ECM Staff time by PoF'!$A$5:$S$119,MATCH($SL$103, 'ECM Staff time by PoF'!$A$4:$S$4,0),FALSE))))*I85</f>
        <v>0</v>
      </c>
      <c r="ST123" s="60">
        <f>IF($A123="",0,IF(VLOOKUP($A123,'ECM Staff time by PoF'!$B$5:$C$119,2,FALSE)="Not Applicable",VLOOKUP($A123,'ECM Staff time by PoF'!$B$5:$S$119,MATCH($SL$103, 'ECM Staff time by PoF'!$B$4:$S$4,0),FALSE),IF(ISERROR(VLOOKUP(CONCATENATE($A123,J$66),'ECM Staff time by PoF'!$A$5:$S$119,MATCH($SL$103, 'ECM Staff time by PoF'!$A$4:$S$4,0),FALSE)), 0, VLOOKUP(CONCATENATE($A123,J$66),'ECM Staff time by PoF'!$A$5:$S$119,MATCH($SL$103, 'ECM Staff time by PoF'!$A$4:$S$4,0),FALSE))))*J85</f>
        <v>0</v>
      </c>
      <c r="SU123" s="60">
        <f>IF($A123="",0,IF(VLOOKUP($A123,'ECM Staff time by PoF'!$B$5:$C$119,2,FALSE)="Not Applicable",VLOOKUP($A123,'ECM Staff time by PoF'!$B$5:$S$119,MATCH($SL$103, 'ECM Staff time by PoF'!$B$4:$S$4,0),FALSE),IF(ISERROR(VLOOKUP(CONCATENATE($A123,K$66),'ECM Staff time by PoF'!$A$5:$S$119,MATCH($SL$103, 'ECM Staff time by PoF'!$A$4:$S$4,0),FALSE)), 0, VLOOKUP(CONCATENATE($A123,K$66),'ECM Staff time by PoF'!$A$5:$S$119,MATCH($SL$103, 'ECM Staff time by PoF'!$A$4:$S$4,0),FALSE))))*K85</f>
        <v>0</v>
      </c>
      <c r="SV123" s="60">
        <f>IF($A123="",0,IF(VLOOKUP($A123,'ECM Staff time by PoF'!$B$5:$C$119,2,FALSE)="Not Applicable",VLOOKUP($A123,'ECM Staff time by PoF'!$B$5:$S$119,MATCH($SL$103, 'ECM Staff time by PoF'!$B$4:$S$4,0),FALSE),IF(ISERROR(VLOOKUP(CONCATENATE($A123,L$66),'ECM Staff time by PoF'!$A$5:$S$119,MATCH($SL$103, 'ECM Staff time by PoF'!$A$4:$S$4,0),FALSE)), 0, VLOOKUP(CONCATENATE($A123,L$66),'ECM Staff time by PoF'!$A$5:$S$119,MATCH($SL$103, 'ECM Staff time by PoF'!$A$4:$S$4,0),FALSE))))*L85</f>
        <v>0</v>
      </c>
      <c r="SW123" s="60">
        <f>IF($A123="",0,IF(VLOOKUP($A123,'ECM Staff time by PoF'!$B$5:$C$119,2,FALSE)="Not Applicable",VLOOKUP($A123,'ECM Staff time by PoF'!$B$5:$S$119,MATCH($SL$103, 'ECM Staff time by PoF'!$B$4:$S$4,0),FALSE),IF(ISERROR(VLOOKUP(CONCATENATE($A123,M$66),'ECM Staff time by PoF'!$A$5:$S$119,MATCH($SL$103, 'ECM Staff time by PoF'!$A$4:$S$4,0),FALSE)), 0, VLOOKUP(CONCATENATE($A123,M$66),'ECM Staff time by PoF'!$A$5:$S$119,MATCH($SL$103, 'ECM Staff time by PoF'!$A$4:$S$4,0),FALSE))))*M85</f>
        <v>0</v>
      </c>
      <c r="SX123" s="60">
        <f>IF($A123="",0,IF(VLOOKUP($A123,'ECM Staff time by PoF'!$B$5:$C$119,2,FALSE)="Not Applicable",VLOOKUP($A123,'ECM Staff time by PoF'!$B$5:$S$119,MATCH($SL$103, 'ECM Staff time by PoF'!$B$4:$S$4,0),FALSE),IF(ISERROR(VLOOKUP(CONCATENATE($A123,N$66),'ECM Staff time by PoF'!$A$5:$S$119,MATCH($SL$103, 'ECM Staff time by PoF'!$A$4:$S$4,0),FALSE)), 0, VLOOKUP(CONCATENATE($A123,N$66),'ECM Staff time by PoF'!$A$5:$S$119,MATCH($SL$103, 'ECM Staff time by PoF'!$A$4:$S$4,0),FALSE))))*N85</f>
        <v>0</v>
      </c>
      <c r="SY123" s="60">
        <f>IF($A123="",0,IF(VLOOKUP($A123,'ECM Staff time by PoF'!$B$5:$C$119,2,FALSE)="Not Applicable",VLOOKUP($A123,'ECM Staff time by PoF'!$B$5:$S$119,MATCH($SL$103, 'ECM Staff time by PoF'!$B$4:$S$4,0),FALSE),IF(ISERROR(VLOOKUP(CONCATENATE($A123,O$66),'ECM Staff time by PoF'!$A$5:$S$119,MATCH($SL$103, 'ECM Staff time by PoF'!$A$4:$S$4,0),FALSE)), 0, VLOOKUP(CONCATENATE($A123,O$66),'ECM Staff time by PoF'!$A$5:$S$119,MATCH($SL$103, 'ECM Staff time by PoF'!$A$4:$S$4,0),FALSE))))*O85</f>
        <v>0</v>
      </c>
      <c r="SZ123" s="60">
        <f>IF($A123="",0,IF(VLOOKUP($A123,'ECM Staff time by PoF'!$B$5:$C$119,2,FALSE)="Not Applicable",VLOOKUP($A123,'ECM Staff time by PoF'!$B$5:$S$119,MATCH($SL$103, 'ECM Staff time by PoF'!$B$4:$S$4,0),FALSE),IF(ISERROR(VLOOKUP(CONCATENATE($A123,P$66),'ECM Staff time by PoF'!$A$5:$S$119,MATCH($SL$103, 'ECM Staff time by PoF'!$A$4:$S$4,0),FALSE)), 0, VLOOKUP(CONCATENATE($A123,P$66),'ECM Staff time by PoF'!$A$5:$S$119,MATCH($SL$103, 'ECM Staff time by PoF'!$A$4:$S$4,0),FALSE))))*P85</f>
        <v>0</v>
      </c>
      <c r="TA123" s="60">
        <f>IF($A123="",0,IF(VLOOKUP($A123,'ECM Staff time by PoF'!$B$5:$C$119,2,FALSE)="Not Applicable",VLOOKUP($A123,'ECM Staff time by PoF'!$B$5:$S$119,MATCH($SL$103, 'ECM Staff time by PoF'!$B$4:$S$4,0),FALSE),IF(ISERROR(VLOOKUP(CONCATENATE($A123,Q$66),'ECM Staff time by PoF'!$A$5:$S$119,MATCH($SL$103, 'ECM Staff time by PoF'!$A$4:$S$4,0),FALSE)), 0, VLOOKUP(CONCATENATE($A123,Q$66),'ECM Staff time by PoF'!$A$5:$S$119,MATCH($SL$103, 'ECM Staff time by PoF'!$A$4:$S$4,0),FALSE))))*Q85</f>
        <v>0</v>
      </c>
      <c r="TB123" s="60">
        <f>IF($A123="",0,IF(VLOOKUP($A123,'ECM Staff time by PoF'!$B$5:$C$119,2,FALSE)="Not Applicable",VLOOKUP($A123,'ECM Staff time by PoF'!$B$5:$S$119,MATCH($SL$103, 'ECM Staff time by PoF'!$B$4:$S$4,0),FALSE),IF(ISERROR(VLOOKUP(CONCATENATE($A123,R$66),'ECM Staff time by PoF'!$A$5:$S$119,MATCH($SL$103, 'ECM Staff time by PoF'!$A$4:$S$4,0),FALSE)), 0, VLOOKUP(CONCATENATE($A123,R$66),'ECM Staff time by PoF'!$A$5:$S$119,MATCH($SL$103, 'ECM Staff time by PoF'!$A$4:$S$4,0),FALSE))))*R85</f>
        <v>0</v>
      </c>
      <c r="TC123" s="60">
        <f>IF($A123="",0,IF(VLOOKUP($A123,'ECM Staff time by PoF'!$B$5:$C$119,2,FALSE)="Not Applicable",VLOOKUP($A123,'ECM Staff time by PoF'!$B$5:$S$119,MATCH($SL$103, 'ECM Staff time by PoF'!$B$4:$S$4,0),FALSE),IF(ISERROR(VLOOKUP(CONCATENATE($A123,S$66),'ECM Staff time by PoF'!$A$5:$S$119,MATCH($SL$103, 'ECM Staff time by PoF'!$A$4:$S$4,0),FALSE)), 0, VLOOKUP(CONCATENATE($A123,S$66),'ECM Staff time by PoF'!$A$5:$S$119,MATCH($SL$103, 'ECM Staff time by PoF'!$A$4:$S$4,0),FALSE))))*S85</f>
        <v>0</v>
      </c>
      <c r="TD123" s="60">
        <f>IF($A123="",0,IF(VLOOKUP($A123,'ECM Staff time by PoF'!$B$5:$C$119,2,FALSE)="Not Applicable",VLOOKUP($A123,'ECM Staff time by PoF'!$B$5:$S$119,MATCH($SL$103, 'ECM Staff time by PoF'!$B$4:$S$4,0),FALSE),IF(ISERROR(VLOOKUP(CONCATENATE($A123,T$66),'ECM Staff time by PoF'!$A$5:$S$119,MATCH($SL$103, 'ECM Staff time by PoF'!$A$4:$S$4,0),FALSE)), 0, VLOOKUP(CONCATENATE($A123,T$66),'ECM Staff time by PoF'!$A$5:$S$119,MATCH($SL$103, 'ECM Staff time by PoF'!$A$4:$S$4,0),FALSE))))*T85</f>
        <v>0</v>
      </c>
      <c r="TE123" s="60">
        <f>IF($A123="",0,IF(VLOOKUP($A123,'ECM Staff time by PoF'!$B$5:$C$119,2,FALSE)="Not Applicable",VLOOKUP($A123,'ECM Staff time by PoF'!$B$5:$S$119,MATCH($SL$103, 'ECM Staff time by PoF'!$B$4:$S$4,0),FALSE),IF(ISERROR(VLOOKUP(CONCATENATE($A123,U$66),'ECM Staff time by PoF'!$A$5:$S$119,MATCH($SL$103, 'ECM Staff time by PoF'!$A$4:$S$4,0),FALSE)), 0, VLOOKUP(CONCATENATE($A123,U$66),'ECM Staff time by PoF'!$A$5:$S$119,MATCH($SL$103, 'ECM Staff time by PoF'!$A$4:$S$4,0),FALSE))))*U85</f>
        <v>0</v>
      </c>
      <c r="TF123" s="60">
        <f>IF($A123="",0,IF(VLOOKUP($A123,'ECM Staff time by PoF'!$B$5:$C$119,2,FALSE)="Not Applicable",VLOOKUP($A123,'ECM Staff time by PoF'!$B$5:$S$119,MATCH($SL$103, 'ECM Staff time by PoF'!$B$4:$S$4,0),FALSE),IF(ISERROR(VLOOKUP(CONCATENATE($A123,V$66),'ECM Staff time by PoF'!$A$5:$S$119,MATCH($SL$103, 'ECM Staff time by PoF'!$A$4:$S$4,0),FALSE)), 0, VLOOKUP(CONCATENATE($A123,V$66),'ECM Staff time by PoF'!$A$5:$S$119,MATCH($SL$103, 'ECM Staff time by PoF'!$A$4:$S$4,0),FALSE))))*V85</f>
        <v>0</v>
      </c>
      <c r="TG123" s="60">
        <f>IF($A123="",0,IF(VLOOKUP($A123,'ECM Staff time by PoF'!$B$5:$C$119,2,FALSE)="Not Applicable",VLOOKUP($A123,'ECM Staff time by PoF'!$B$5:$S$119,MATCH($SL$103, 'ECM Staff time by PoF'!$B$4:$S$4,0),FALSE),IF(ISERROR(VLOOKUP(CONCATENATE($A123,W$66),'ECM Staff time by PoF'!$A$5:$S$119,MATCH($SL$103, 'ECM Staff time by PoF'!$A$4:$S$4,0),FALSE)), 0, VLOOKUP(CONCATENATE($A123,W$66),'ECM Staff time by PoF'!$A$5:$S$119,MATCH($SL$103, 'ECM Staff time by PoF'!$A$4:$S$4,0),FALSE))))*W85</f>
        <v>0</v>
      </c>
      <c r="TH123" s="60">
        <f>IF($A123="",0,IF(VLOOKUP($A123,'ECM Staff time by PoF'!$B$5:$C$119,2,FALSE)="Not Applicable",VLOOKUP($A123,'ECM Staff time by PoF'!$B$5:$S$119,MATCH($SL$103, 'ECM Staff time by PoF'!$B$4:$S$4,0),FALSE),IF(ISERROR(VLOOKUP(CONCATENATE($A123,X$66),'ECM Staff time by PoF'!$A$5:$S$119,MATCH($SL$103, 'ECM Staff time by PoF'!$A$4:$S$4,0),FALSE)), 0, VLOOKUP(CONCATENATE($A123,X$66),'ECM Staff time by PoF'!$A$5:$S$119,MATCH($SL$103, 'ECM Staff time by PoF'!$A$4:$S$4,0),FALSE))))*X85</f>
        <v>0</v>
      </c>
      <c r="TI123" s="60">
        <f>IF($A123="",0,IF(VLOOKUP($A123,'ECM Staff time by PoF'!$B$5:$C$119,2,FALSE)="Not Applicable",VLOOKUP($A123,'ECM Staff time by PoF'!$B$5:$S$119,MATCH($SL$103, 'ECM Staff time by PoF'!$B$4:$S$4,0),FALSE),IF(ISERROR(VLOOKUP(CONCATENATE($A123,Y$66),'ECM Staff time by PoF'!$A$5:$S$119,MATCH($SL$103, 'ECM Staff time by PoF'!$A$4:$S$4,0),FALSE)), 0, VLOOKUP(CONCATENATE($A123,Y$66),'ECM Staff time by PoF'!$A$5:$S$119,MATCH($SL$103, 'ECM Staff time by PoF'!$A$4:$S$4,0),FALSE))))*Y85</f>
        <v>0</v>
      </c>
      <c r="TJ123" s="60">
        <f>IF($A123="",0,IF(VLOOKUP($A123,'ECM Staff time by PoF'!$B$5:$C$119,2,FALSE)="Not Applicable",VLOOKUP($A123,'ECM Staff time by PoF'!$B$5:$S$119,MATCH($SL$103, 'ECM Staff time by PoF'!$B$4:$S$4,0),FALSE),IF(ISERROR(VLOOKUP(CONCATENATE($A123,Z$66),'ECM Staff time by PoF'!$A$5:$S$119,MATCH($SL$103, 'ECM Staff time by PoF'!$A$4:$S$4,0),FALSE)), 0, VLOOKUP(CONCATENATE($A123,Z$66),'ECM Staff time by PoF'!$A$5:$S$119,MATCH($SL$103, 'ECM Staff time by PoF'!$A$4:$S$4,0),FALSE))))*Z85</f>
        <v>0</v>
      </c>
      <c r="TK123" s="60">
        <f>IF($A123="",0,IF(VLOOKUP($A123,'ECM Staff time by PoF'!$B$5:$C$119,2,FALSE)="Not Applicable",VLOOKUP($A123,'ECM Staff time by PoF'!$B$5:$S$119,MATCH($SL$103, 'ECM Staff time by PoF'!$B$4:$S$4,0),FALSE),IF(ISERROR(VLOOKUP(CONCATENATE($A123,AA$66),'ECM Staff time by PoF'!$A$5:$S$119,MATCH($SL$103, 'ECM Staff time by PoF'!$A$4:$S$4,0),FALSE)), 0, VLOOKUP(CONCATENATE($A123,AA$66),'ECM Staff time by PoF'!$A$5:$S$119,MATCH($SL$103, 'ECM Staff time by PoF'!$A$4:$S$4,0),FALSE))))*AA85</f>
        <v>0</v>
      </c>
      <c r="TL123" s="60">
        <f>IF($A123="",0,IF(VLOOKUP($A123,'ECM Staff time by PoF'!$B$5:$C$119,2,FALSE)="Not Applicable",VLOOKUP($A123,'ECM Staff time by PoF'!$B$5:$S$119,MATCH($SL$103, 'ECM Staff time by PoF'!$B$4:$S$4,0),FALSE),IF(ISERROR(VLOOKUP(CONCATENATE($A123,AB$66),'ECM Staff time by PoF'!$A$5:$S$119,MATCH($SL$103, 'ECM Staff time by PoF'!$A$4:$S$4,0),FALSE)), 0, VLOOKUP(CONCATENATE($A123,AB$66),'ECM Staff time by PoF'!$A$5:$S$119,MATCH($SL$103, 'ECM Staff time by PoF'!$A$4:$S$4,0),FALSE))))*AB85</f>
        <v>0</v>
      </c>
      <c r="TM123" s="60">
        <f>IF($A123="",0,IF(VLOOKUP($A123,'ECM Staff time by PoF'!$B$5:$C$119,2,FALSE)="Not Applicable",VLOOKUP($A123,'ECM Staff time by PoF'!$B$5:$S$119,MATCH($SL$103, 'ECM Staff time by PoF'!$B$4:$S$4,0),FALSE),IF(ISERROR(VLOOKUP(CONCATENATE($A123,AC$66),'ECM Staff time by PoF'!$A$5:$S$119,MATCH($SL$103, 'ECM Staff time by PoF'!$A$4:$S$4,0),FALSE)), 0, VLOOKUP(CONCATENATE($A123,AC$66),'ECM Staff time by PoF'!$A$5:$S$119,MATCH($SL$103, 'ECM Staff time by PoF'!$A$4:$S$4,0),FALSE))))*AC85</f>
        <v>0</v>
      </c>
      <c r="TN123" s="60">
        <f>IF($A123="",0,IF(VLOOKUP($A123,'ECM Staff time by PoF'!$B$5:$C$119,2,FALSE)="Not Applicable",VLOOKUP($A123,'ECM Staff time by PoF'!$B$5:$S$119,MATCH($SL$103, 'ECM Staff time by PoF'!$B$4:$S$4,0),FALSE),IF(ISERROR(VLOOKUP(CONCATENATE($A123,AD$66),'ECM Staff time by PoF'!$A$5:$S$119,MATCH($SL$103, 'ECM Staff time by PoF'!$A$4:$S$4,0),FALSE)), 0, VLOOKUP(CONCATENATE($A123,AD$66),'ECM Staff time by PoF'!$A$5:$S$119,MATCH($SL$103, 'ECM Staff time by PoF'!$A$4:$S$4,0),FALSE))))*AD85</f>
        <v>0</v>
      </c>
      <c r="TO123" s="60">
        <f>IF($A123="",0,IF(VLOOKUP($A123,'ECM Staff time by PoF'!$B$5:$C$119,2,FALSE)="Not Applicable",VLOOKUP($A123,'ECM Staff time by PoF'!$B$5:$S$119,MATCH($SL$103, 'ECM Staff time by PoF'!$B$4:$S$4,0),FALSE),IF(ISERROR(VLOOKUP(CONCATENATE($A123,AE$66),'ECM Staff time by PoF'!$A$5:$S$119,MATCH($SL$103, 'ECM Staff time by PoF'!$A$4:$S$4,0),FALSE)), 0, VLOOKUP(CONCATENATE($A123,AE$66),'ECM Staff time by PoF'!$A$5:$S$119,MATCH($SL$103, 'ECM Staff time by PoF'!$A$4:$S$4,0),FALSE))))*AE85</f>
        <v>0</v>
      </c>
      <c r="TP123" s="60">
        <f>IF($A123="",0,IF(VLOOKUP($A123,'ECM Staff time by PoF'!$B$5:$C$119,2,FALSE)="Not Applicable",VLOOKUP($A123,'ECM Staff time by PoF'!$B$5:$S$119,MATCH($SL$103, 'ECM Staff time by PoF'!$B$4:$S$4,0),FALSE),IF(ISERROR(VLOOKUP(CONCATENATE($A123,AF$66),'ECM Staff time by PoF'!$A$5:$S$119,MATCH($SL$103, 'ECM Staff time by PoF'!$A$4:$S$4,0),FALSE)), 0, VLOOKUP(CONCATENATE($A123,AF$66),'ECM Staff time by PoF'!$A$5:$S$119,MATCH($SL$103, 'ECM Staff time by PoF'!$A$4:$S$4,0),FALSE))))*AF85</f>
        <v>0</v>
      </c>
      <c r="TQ123" s="60">
        <f>IF($A123="",0,IF(VLOOKUP($A123,'ECM Staff time by PoF'!$B$5:$C$119,2,FALSE)="Not Applicable",VLOOKUP($A123,'ECM Staff time by PoF'!$B$5:$S$119,MATCH($SL$103, 'ECM Staff time by PoF'!$B$4:$S$4,0),FALSE),IF(ISERROR(VLOOKUP(CONCATENATE($A123,AG$66),'ECM Staff time by PoF'!$A$5:$S$119,MATCH($SL$103, 'ECM Staff time by PoF'!$A$4:$S$4,0),FALSE)), 0, VLOOKUP(CONCATENATE($A123,AG$66),'ECM Staff time by PoF'!$A$5:$S$119,MATCH($SL$103, 'ECM Staff time by PoF'!$A$4:$S$4,0),FALSE))))*AG85</f>
        <v>0</v>
      </c>
      <c r="TR123" s="60">
        <f>IF($A123="",0,IF(VLOOKUP($A123,'ECM Staff time by PoF'!$B$5:$C$119,2,FALSE)="Not Applicable",VLOOKUP($A123,'ECM Staff time by PoF'!$B$5:$S$119,MATCH($SL$103, 'ECM Staff time by PoF'!$B$4:$S$4,0),FALSE),IF(ISERROR(VLOOKUP(CONCATENATE($A123,AH$66),'ECM Staff time by PoF'!$A$5:$S$119,MATCH($SL$103, 'ECM Staff time by PoF'!$A$4:$S$4,0),FALSE)), 0, VLOOKUP(CONCATENATE($A123,AH$66),'ECM Staff time by PoF'!$A$5:$S$119,MATCH($SL$103, 'ECM Staff time by PoF'!$A$4:$S$4,0),FALSE))))*AH85</f>
        <v>0</v>
      </c>
      <c r="TS123" s="60">
        <f>IF($A123="",0,IF(VLOOKUP($A123,'ECM Staff time by PoF'!$B$5:$C$119,2,FALSE)="Not Applicable",VLOOKUP($A123,'ECM Staff time by PoF'!$B$5:$S$119,MATCH($SL$103, 'ECM Staff time by PoF'!$B$4:$S$4,0),FALSE),IF(ISERROR(VLOOKUP(CONCATENATE($A123,AI$66),'ECM Staff time by PoF'!$A$5:$S$119,MATCH($SL$103, 'ECM Staff time by PoF'!$A$4:$S$4,0),FALSE)), 0, VLOOKUP(CONCATENATE($A123,AI$66),'ECM Staff time by PoF'!$A$5:$S$119,MATCH($SL$103, 'ECM Staff time by PoF'!$A$4:$S$4,0),FALSE))))*AI85</f>
        <v>0</v>
      </c>
      <c r="TT123" s="60">
        <f>IF($A123="",0,IF(VLOOKUP($A123,'ECM Staff time by PoF'!$B$5:$C$119,2,FALSE)="Not Applicable",VLOOKUP($A123,'ECM Staff time by PoF'!$B$5:$S$119,MATCH($SL$103, 'ECM Staff time by PoF'!$B$4:$S$4,0),FALSE),IF(ISERROR(VLOOKUP(CONCATENATE($A123,AJ$66),'ECM Staff time by PoF'!$A$5:$S$119,MATCH($SL$103, 'ECM Staff time by PoF'!$A$4:$S$4,0),FALSE)), 0, VLOOKUP(CONCATENATE($A123,AJ$66),'ECM Staff time by PoF'!$A$5:$S$119,MATCH($SL$103, 'ECM Staff time by PoF'!$A$4:$S$4,0),FALSE))))*AJ85</f>
        <v>0</v>
      </c>
      <c r="TU123" s="60">
        <f>IF($A123="",0,IF(VLOOKUP($A123,'ECM Staff time by PoF'!$B$5:$C$119,2,FALSE)="Not Applicable",VLOOKUP($A123,'ECM Staff time by PoF'!$B$5:$S$119,MATCH($SL$103, 'ECM Staff time by PoF'!$B$4:$S$4,0),FALSE),IF(ISERROR(VLOOKUP(CONCATENATE($A123,AK$66),'ECM Staff time by PoF'!$A$5:$S$119,MATCH($SL$103, 'ECM Staff time by PoF'!$A$4:$S$4,0),FALSE)), 0, VLOOKUP(CONCATENATE($A123,AK$66),'ECM Staff time by PoF'!$A$5:$S$119,MATCH($SL$103, 'ECM Staff time by PoF'!$A$4:$S$4,0),FALSE))))*AK85</f>
        <v>0</v>
      </c>
      <c r="TV123" s="60">
        <f>IF($A123="",0,IF(VLOOKUP($A123,'ECM Staff time by PoF'!$B$5:$C$119,2,FALSE)="Not Applicable",VLOOKUP($A123,'ECM Staff time by PoF'!$B$5:$S$119,MATCH($TV$103, 'ECM Staff time by PoF'!$B$4:$S$4,0),FALSE),IF(ISERROR(VLOOKUP(CONCATENATE($A123,B$66),'ECM Staff time by PoF'!$A$5:$S$119,MATCH($TV$103, 'ECM Staff time by PoF'!$A$4:$S$4,0),FALSE)), 0, VLOOKUP(CONCATENATE($A123,B$66),'ECM Staff time by PoF'!$A$5:$S$119,MATCH($TV$103, 'ECM Staff time by PoF'!$A$4:$S$4,0),FALSE))))*B85</f>
        <v>0</v>
      </c>
      <c r="TW123" s="60">
        <f>IF($A123="",0,IF(VLOOKUP($A123,'ECM Staff time by PoF'!$B$5:$C$119,2,FALSE)="Not Applicable",VLOOKUP($A123,'ECM Staff time by PoF'!$B$5:$S$119,MATCH($TV$103, 'ECM Staff time by PoF'!$B$4:$S$4,0),FALSE),IF(ISERROR(VLOOKUP(CONCATENATE($A123,C$66),'ECM Staff time by PoF'!$A$5:$S$119,MATCH($TV$103, 'ECM Staff time by PoF'!$A$4:$S$4,0),FALSE)), 0, VLOOKUP(CONCATENATE($A123,C$66),'ECM Staff time by PoF'!$A$5:$S$119,MATCH($TV$103, 'ECM Staff time by PoF'!$A$4:$S$4,0),FALSE))))*C85</f>
        <v>0</v>
      </c>
      <c r="TX123" s="60">
        <f>IF($A123="",0,IF(VLOOKUP($A123,'ECM Staff time by PoF'!$B$5:$C$119,2,FALSE)="Not Applicable",VLOOKUP($A123,'ECM Staff time by PoF'!$B$5:$S$119,MATCH($TV$103, 'ECM Staff time by PoF'!$B$4:$S$4,0),FALSE),IF(ISERROR(VLOOKUP(CONCATENATE($A123,D$66),'ECM Staff time by PoF'!$A$5:$S$119,MATCH($TV$103, 'ECM Staff time by PoF'!$A$4:$S$4,0),FALSE)), 0, VLOOKUP(CONCATENATE($A123,D$66),'ECM Staff time by PoF'!$A$5:$S$119,MATCH($TV$103, 'ECM Staff time by PoF'!$A$4:$S$4,0),FALSE))))*D85</f>
        <v>0</v>
      </c>
      <c r="TY123" s="60">
        <f>IF($A123="",0,IF(VLOOKUP($A123,'ECM Staff time by PoF'!$B$5:$C$119,2,FALSE)="Not Applicable",VLOOKUP($A123,'ECM Staff time by PoF'!$B$5:$S$119,MATCH($TV$103, 'ECM Staff time by PoF'!$B$4:$S$4,0),FALSE),IF(ISERROR(VLOOKUP(CONCATENATE($A123,E$66),'ECM Staff time by PoF'!$A$5:$S$119,MATCH($TV$103, 'ECM Staff time by PoF'!$A$4:$S$4,0),FALSE)), 0, VLOOKUP(CONCATENATE($A123,E$66),'ECM Staff time by PoF'!$A$5:$S$119,MATCH($TV$103, 'ECM Staff time by PoF'!$A$4:$S$4,0),FALSE))))*E85</f>
        <v>0</v>
      </c>
      <c r="TZ123" s="60">
        <f>IF($A123="",0,IF(VLOOKUP($A123,'ECM Staff time by PoF'!$B$5:$C$119,2,FALSE)="Not Applicable",VLOOKUP($A123,'ECM Staff time by PoF'!$B$5:$S$119,MATCH($TV$103, 'ECM Staff time by PoF'!$B$4:$S$4,0),FALSE),IF(ISERROR(VLOOKUP(CONCATENATE($A123,F$66),'ECM Staff time by PoF'!$A$5:$S$119,MATCH($TV$103, 'ECM Staff time by PoF'!$A$4:$S$4,0),FALSE)), 0, VLOOKUP(CONCATENATE($A123,F$66),'ECM Staff time by PoF'!$A$5:$S$119,MATCH($TV$103, 'ECM Staff time by PoF'!$A$4:$S$4,0),FALSE))))*F85</f>
        <v>0</v>
      </c>
      <c r="UA123" s="60">
        <f>IF($A123="",0,IF(VLOOKUP($A123,'ECM Staff time by PoF'!$B$5:$C$119,2,FALSE)="Not Applicable",VLOOKUP($A123,'ECM Staff time by PoF'!$B$5:$S$119,MATCH($TV$103, 'ECM Staff time by PoF'!$B$4:$S$4,0),FALSE),IF(ISERROR(VLOOKUP(CONCATENATE($A123,G$66),'ECM Staff time by PoF'!$A$5:$S$119,MATCH($TV$103, 'ECM Staff time by PoF'!$A$4:$S$4,0),FALSE)), 0, VLOOKUP(CONCATENATE($A123,G$66),'ECM Staff time by PoF'!$A$5:$S$119,MATCH($TV$103, 'ECM Staff time by PoF'!$A$4:$S$4,0),FALSE))))*G85</f>
        <v>0</v>
      </c>
      <c r="UB123" s="60">
        <f>IF($A123="",0,IF(VLOOKUP($A123,'ECM Staff time by PoF'!$B$5:$C$119,2,FALSE)="Not Applicable",VLOOKUP($A123,'ECM Staff time by PoF'!$B$5:$S$119,MATCH($TV$103, 'ECM Staff time by PoF'!$B$4:$S$4,0),FALSE),IF(ISERROR(VLOOKUP(CONCATENATE($A123,H$66),'ECM Staff time by PoF'!$A$5:$S$119,MATCH($TV$103, 'ECM Staff time by PoF'!$A$4:$S$4,0),FALSE)), 0, VLOOKUP(CONCATENATE($A123,H$66),'ECM Staff time by PoF'!$A$5:$S$119,MATCH($TV$103, 'ECM Staff time by PoF'!$A$4:$S$4,0),FALSE))))*H85</f>
        <v>0</v>
      </c>
      <c r="UC123" s="60">
        <f>IF($A123="",0,IF(VLOOKUP($A123,'ECM Staff time by PoF'!$B$5:$C$119,2,FALSE)="Not Applicable",VLOOKUP($A123,'ECM Staff time by PoF'!$B$5:$S$119,MATCH($TV$103, 'ECM Staff time by PoF'!$B$4:$S$4,0),FALSE),IF(ISERROR(VLOOKUP(CONCATENATE($A123,I$66),'ECM Staff time by PoF'!$A$5:$S$119,MATCH($TV$103, 'ECM Staff time by PoF'!$A$4:$S$4,0),FALSE)), 0, VLOOKUP(CONCATENATE($A123,I$66),'ECM Staff time by PoF'!$A$5:$S$119,MATCH($TV$103, 'ECM Staff time by PoF'!$A$4:$S$4,0),FALSE))))*I85</f>
        <v>0</v>
      </c>
      <c r="UD123" s="60">
        <f>IF($A123="",0,IF(VLOOKUP($A123,'ECM Staff time by PoF'!$B$5:$C$119,2,FALSE)="Not Applicable",VLOOKUP($A123,'ECM Staff time by PoF'!$B$5:$S$119,MATCH($TV$103, 'ECM Staff time by PoF'!$B$4:$S$4,0),FALSE),IF(ISERROR(VLOOKUP(CONCATENATE($A123,J$66),'ECM Staff time by PoF'!$A$5:$S$119,MATCH($TV$103, 'ECM Staff time by PoF'!$A$4:$S$4,0),FALSE)), 0, VLOOKUP(CONCATENATE($A123,J$66),'ECM Staff time by PoF'!$A$5:$S$119,MATCH($TV$103, 'ECM Staff time by PoF'!$A$4:$S$4,0),FALSE))))*J85</f>
        <v>0</v>
      </c>
      <c r="UE123" s="60">
        <f>IF($A123="",0,IF(VLOOKUP($A123,'ECM Staff time by PoF'!$B$5:$C$119,2,FALSE)="Not Applicable",VLOOKUP($A123,'ECM Staff time by PoF'!$B$5:$S$119,MATCH($TV$103, 'ECM Staff time by PoF'!$B$4:$S$4,0),FALSE),IF(ISERROR(VLOOKUP(CONCATENATE($A123,K$66),'ECM Staff time by PoF'!$A$5:$S$119,MATCH($TV$103, 'ECM Staff time by PoF'!$A$4:$S$4,0),FALSE)), 0, VLOOKUP(CONCATENATE($A123,K$66),'ECM Staff time by PoF'!$A$5:$S$119,MATCH($TV$103, 'ECM Staff time by PoF'!$A$4:$S$4,0),FALSE))))*K85</f>
        <v>0</v>
      </c>
      <c r="UF123" s="60">
        <f>IF($A123="",0,IF(VLOOKUP($A123,'ECM Staff time by PoF'!$B$5:$C$119,2,FALSE)="Not Applicable",VLOOKUP($A123,'ECM Staff time by PoF'!$B$5:$S$119,MATCH($TV$103, 'ECM Staff time by PoF'!$B$4:$S$4,0),FALSE),IF(ISERROR(VLOOKUP(CONCATENATE($A123,L$66),'ECM Staff time by PoF'!$A$5:$S$119,MATCH($TV$103, 'ECM Staff time by PoF'!$A$4:$S$4,0),FALSE)), 0, VLOOKUP(CONCATENATE($A123,L$66),'ECM Staff time by PoF'!$A$5:$S$119,MATCH($TV$103, 'ECM Staff time by PoF'!$A$4:$S$4,0),FALSE))))*L85</f>
        <v>0</v>
      </c>
      <c r="UG123" s="60">
        <f>IF($A123="",0,IF(VLOOKUP($A123,'ECM Staff time by PoF'!$B$5:$C$119,2,FALSE)="Not Applicable",VLOOKUP($A123,'ECM Staff time by PoF'!$B$5:$S$119,MATCH($TV$103, 'ECM Staff time by PoF'!$B$4:$S$4,0),FALSE),IF(ISERROR(VLOOKUP(CONCATENATE($A123,M$66),'ECM Staff time by PoF'!$A$5:$S$119,MATCH($TV$103, 'ECM Staff time by PoF'!$A$4:$S$4,0),FALSE)), 0, VLOOKUP(CONCATENATE($A123,M$66),'ECM Staff time by PoF'!$A$5:$S$119,MATCH($TV$103, 'ECM Staff time by PoF'!$A$4:$S$4,0),FALSE))))*M85</f>
        <v>0</v>
      </c>
      <c r="UH123" s="60">
        <f>IF($A123="",0,IF(VLOOKUP($A123,'ECM Staff time by PoF'!$B$5:$C$119,2,FALSE)="Not Applicable",VLOOKUP($A123,'ECM Staff time by PoF'!$B$5:$S$119,MATCH($TV$103, 'ECM Staff time by PoF'!$B$4:$S$4,0),FALSE),IF(ISERROR(VLOOKUP(CONCATENATE($A123,N$66),'ECM Staff time by PoF'!$A$5:$S$119,MATCH($TV$103, 'ECM Staff time by PoF'!$A$4:$S$4,0),FALSE)), 0, VLOOKUP(CONCATENATE($A123,N$66),'ECM Staff time by PoF'!$A$5:$S$119,MATCH($TV$103, 'ECM Staff time by PoF'!$A$4:$S$4,0),FALSE))))*N85</f>
        <v>0</v>
      </c>
      <c r="UI123" s="60">
        <f>IF($A123="",0,IF(VLOOKUP($A123,'ECM Staff time by PoF'!$B$5:$C$119,2,FALSE)="Not Applicable",VLOOKUP($A123,'ECM Staff time by PoF'!$B$5:$S$119,MATCH($TV$103, 'ECM Staff time by PoF'!$B$4:$S$4,0),FALSE),IF(ISERROR(VLOOKUP(CONCATENATE($A123,O$66),'ECM Staff time by PoF'!$A$5:$S$119,MATCH($TV$103, 'ECM Staff time by PoF'!$A$4:$S$4,0),FALSE)), 0, VLOOKUP(CONCATENATE($A123,O$66),'ECM Staff time by PoF'!$A$5:$S$119,MATCH($TV$103, 'ECM Staff time by PoF'!$A$4:$S$4,0),FALSE))))*O85</f>
        <v>0</v>
      </c>
      <c r="UJ123" s="60">
        <f>IF($A123="",0,IF(VLOOKUP($A123,'ECM Staff time by PoF'!$B$5:$C$119,2,FALSE)="Not Applicable",VLOOKUP($A123,'ECM Staff time by PoF'!$B$5:$S$119,MATCH($TV$103, 'ECM Staff time by PoF'!$B$4:$S$4,0),FALSE),IF(ISERROR(VLOOKUP(CONCATENATE($A123,P$66),'ECM Staff time by PoF'!$A$5:$S$119,MATCH($TV$103, 'ECM Staff time by PoF'!$A$4:$S$4,0),FALSE)), 0, VLOOKUP(CONCATENATE($A123,P$66),'ECM Staff time by PoF'!$A$5:$S$119,MATCH($TV$103, 'ECM Staff time by PoF'!$A$4:$S$4,0),FALSE))))*P85</f>
        <v>0</v>
      </c>
      <c r="UK123" s="60">
        <f>IF($A123="",0,IF(VLOOKUP($A123,'ECM Staff time by PoF'!$B$5:$C$119,2,FALSE)="Not Applicable",VLOOKUP($A123,'ECM Staff time by PoF'!$B$5:$S$119,MATCH($TV$103, 'ECM Staff time by PoF'!$B$4:$S$4,0),FALSE),IF(ISERROR(VLOOKUP(CONCATENATE($A123,Q$66),'ECM Staff time by PoF'!$A$5:$S$119,MATCH($TV$103, 'ECM Staff time by PoF'!$A$4:$S$4,0),FALSE)), 0, VLOOKUP(CONCATENATE($A123,Q$66),'ECM Staff time by PoF'!$A$5:$S$119,MATCH($TV$103, 'ECM Staff time by PoF'!$A$4:$S$4,0),FALSE))))*Q85</f>
        <v>0</v>
      </c>
      <c r="UL123" s="60">
        <f>IF($A123="",0,IF(VLOOKUP($A123,'ECM Staff time by PoF'!$B$5:$C$119,2,FALSE)="Not Applicable",VLOOKUP($A123,'ECM Staff time by PoF'!$B$5:$S$119,MATCH($TV$103, 'ECM Staff time by PoF'!$B$4:$S$4,0),FALSE),IF(ISERROR(VLOOKUP(CONCATENATE($A123,R$66),'ECM Staff time by PoF'!$A$5:$S$119,MATCH($TV$103, 'ECM Staff time by PoF'!$A$4:$S$4,0),FALSE)), 0, VLOOKUP(CONCATENATE($A123,R$66),'ECM Staff time by PoF'!$A$5:$S$119,MATCH($TV$103, 'ECM Staff time by PoF'!$A$4:$S$4,0),FALSE))))*R85</f>
        <v>0</v>
      </c>
      <c r="UM123" s="60">
        <f>IF($A123="",0,IF(VLOOKUP($A123,'ECM Staff time by PoF'!$B$5:$C$119,2,FALSE)="Not Applicable",VLOOKUP($A123,'ECM Staff time by PoF'!$B$5:$S$119,MATCH($TV$103, 'ECM Staff time by PoF'!$B$4:$S$4,0),FALSE),IF(ISERROR(VLOOKUP(CONCATENATE($A123,S$66),'ECM Staff time by PoF'!$A$5:$S$119,MATCH($TV$103, 'ECM Staff time by PoF'!$A$4:$S$4,0),FALSE)), 0, VLOOKUP(CONCATENATE($A123,S$66),'ECM Staff time by PoF'!$A$5:$S$119,MATCH($TV$103, 'ECM Staff time by PoF'!$A$4:$S$4,0),FALSE))))*S85</f>
        <v>0</v>
      </c>
      <c r="UN123" s="60">
        <f>IF($A123="",0,IF(VLOOKUP($A123,'ECM Staff time by PoF'!$B$5:$C$119,2,FALSE)="Not Applicable",VLOOKUP($A123,'ECM Staff time by PoF'!$B$5:$S$119,MATCH($TV$103, 'ECM Staff time by PoF'!$B$4:$S$4,0),FALSE),IF(ISERROR(VLOOKUP(CONCATENATE($A123,T$66),'ECM Staff time by PoF'!$A$5:$S$119,MATCH($TV$103, 'ECM Staff time by PoF'!$A$4:$S$4,0),FALSE)), 0, VLOOKUP(CONCATENATE($A123,T$66),'ECM Staff time by PoF'!$A$5:$S$119,MATCH($TV$103, 'ECM Staff time by PoF'!$A$4:$S$4,0),FALSE))))*T85</f>
        <v>0</v>
      </c>
      <c r="UO123" s="60">
        <f>IF($A123="",0,IF(VLOOKUP($A123,'ECM Staff time by PoF'!$B$5:$C$119,2,FALSE)="Not Applicable",VLOOKUP($A123,'ECM Staff time by PoF'!$B$5:$S$119,MATCH($TV$103, 'ECM Staff time by PoF'!$B$4:$S$4,0),FALSE),IF(ISERROR(VLOOKUP(CONCATENATE($A123,U$66),'ECM Staff time by PoF'!$A$5:$S$119,MATCH($TV$103, 'ECM Staff time by PoF'!$A$4:$S$4,0),FALSE)), 0, VLOOKUP(CONCATENATE($A123,U$66),'ECM Staff time by PoF'!$A$5:$S$119,MATCH($TV$103, 'ECM Staff time by PoF'!$A$4:$S$4,0),FALSE))))*U85</f>
        <v>0</v>
      </c>
      <c r="UP123" s="60">
        <f>IF($A123="",0,IF(VLOOKUP($A123,'ECM Staff time by PoF'!$B$5:$C$119,2,FALSE)="Not Applicable",VLOOKUP($A123,'ECM Staff time by PoF'!$B$5:$S$119,MATCH($TV$103, 'ECM Staff time by PoF'!$B$4:$S$4,0),FALSE),IF(ISERROR(VLOOKUP(CONCATENATE($A123,V$66),'ECM Staff time by PoF'!$A$5:$S$119,MATCH($TV$103, 'ECM Staff time by PoF'!$A$4:$S$4,0),FALSE)), 0, VLOOKUP(CONCATENATE($A123,V$66),'ECM Staff time by PoF'!$A$5:$S$119,MATCH($TV$103, 'ECM Staff time by PoF'!$A$4:$S$4,0),FALSE))))*V85</f>
        <v>0</v>
      </c>
      <c r="UQ123" s="60">
        <f>IF($A123="",0,IF(VLOOKUP($A123,'ECM Staff time by PoF'!$B$5:$C$119,2,FALSE)="Not Applicable",VLOOKUP($A123,'ECM Staff time by PoF'!$B$5:$S$119,MATCH($TV$103, 'ECM Staff time by PoF'!$B$4:$S$4,0),FALSE),IF(ISERROR(VLOOKUP(CONCATENATE($A123,W$66),'ECM Staff time by PoF'!$A$5:$S$119,MATCH($TV$103, 'ECM Staff time by PoF'!$A$4:$S$4,0),FALSE)), 0, VLOOKUP(CONCATENATE($A123,W$66),'ECM Staff time by PoF'!$A$5:$S$119,MATCH($TV$103, 'ECM Staff time by PoF'!$A$4:$S$4,0),FALSE))))*W85</f>
        <v>0</v>
      </c>
      <c r="UR123" s="60">
        <f>IF($A123="",0,IF(VLOOKUP($A123,'ECM Staff time by PoF'!$B$5:$C$119,2,FALSE)="Not Applicable",VLOOKUP($A123,'ECM Staff time by PoF'!$B$5:$S$119,MATCH($TV$103, 'ECM Staff time by PoF'!$B$4:$S$4,0),FALSE),IF(ISERROR(VLOOKUP(CONCATENATE($A123,X$66),'ECM Staff time by PoF'!$A$5:$S$119,MATCH($TV$103, 'ECM Staff time by PoF'!$A$4:$S$4,0),FALSE)), 0, VLOOKUP(CONCATENATE($A123,X$66),'ECM Staff time by PoF'!$A$5:$S$119,MATCH($TV$103, 'ECM Staff time by PoF'!$A$4:$S$4,0),FALSE))))*X85</f>
        <v>0</v>
      </c>
      <c r="US123" s="60">
        <f>IF($A123="",0,IF(VLOOKUP($A123,'ECM Staff time by PoF'!$B$5:$C$119,2,FALSE)="Not Applicable",VLOOKUP($A123,'ECM Staff time by PoF'!$B$5:$S$119,MATCH($TV$103, 'ECM Staff time by PoF'!$B$4:$S$4,0),FALSE),IF(ISERROR(VLOOKUP(CONCATENATE($A123,Y$66),'ECM Staff time by PoF'!$A$5:$S$119,MATCH($TV$103, 'ECM Staff time by PoF'!$A$4:$S$4,0),FALSE)), 0, VLOOKUP(CONCATENATE($A123,Y$66),'ECM Staff time by PoF'!$A$5:$S$119,MATCH($TV$103, 'ECM Staff time by PoF'!$A$4:$S$4,0),FALSE))))*Y85</f>
        <v>0</v>
      </c>
      <c r="UT123" s="60">
        <f>IF($A123="",0,IF(VLOOKUP($A123,'ECM Staff time by PoF'!$B$5:$C$119,2,FALSE)="Not Applicable",VLOOKUP($A123,'ECM Staff time by PoF'!$B$5:$S$119,MATCH($TV$103, 'ECM Staff time by PoF'!$B$4:$S$4,0),FALSE),IF(ISERROR(VLOOKUP(CONCATENATE($A123,Z$66),'ECM Staff time by PoF'!$A$5:$S$119,MATCH($TV$103, 'ECM Staff time by PoF'!$A$4:$S$4,0),FALSE)), 0, VLOOKUP(CONCATENATE($A123,Z$66),'ECM Staff time by PoF'!$A$5:$S$119,MATCH($TV$103, 'ECM Staff time by PoF'!$A$4:$S$4,0),FALSE))))*Z85</f>
        <v>0</v>
      </c>
      <c r="UU123" s="60">
        <f>IF($A123="",0,IF(VLOOKUP($A123,'ECM Staff time by PoF'!$B$5:$C$119,2,FALSE)="Not Applicable",VLOOKUP($A123,'ECM Staff time by PoF'!$B$5:$S$119,MATCH($TV$103, 'ECM Staff time by PoF'!$B$4:$S$4,0),FALSE),IF(ISERROR(VLOOKUP(CONCATENATE($A123,AA$66),'ECM Staff time by PoF'!$A$5:$S$119,MATCH($TV$103, 'ECM Staff time by PoF'!$A$4:$S$4,0),FALSE)), 0, VLOOKUP(CONCATENATE($A123,AA$66),'ECM Staff time by PoF'!$A$5:$S$119,MATCH($TV$103, 'ECM Staff time by PoF'!$A$4:$S$4,0),FALSE))))*AA85</f>
        <v>0</v>
      </c>
      <c r="UV123" s="60">
        <f>IF($A123="",0,IF(VLOOKUP($A123,'ECM Staff time by PoF'!$B$5:$C$119,2,FALSE)="Not Applicable",VLOOKUP($A123,'ECM Staff time by PoF'!$B$5:$S$119,MATCH($TV$103, 'ECM Staff time by PoF'!$B$4:$S$4,0),FALSE),IF(ISERROR(VLOOKUP(CONCATENATE($A123,AB$66),'ECM Staff time by PoF'!$A$5:$S$119,MATCH($TV$103, 'ECM Staff time by PoF'!$A$4:$S$4,0),FALSE)), 0, VLOOKUP(CONCATENATE($A123,AB$66),'ECM Staff time by PoF'!$A$5:$S$119,MATCH($TV$103, 'ECM Staff time by PoF'!$A$4:$S$4,0),FALSE))))*AB85</f>
        <v>0</v>
      </c>
      <c r="UW123" s="60">
        <f>IF($A123="",0,IF(VLOOKUP($A123,'ECM Staff time by PoF'!$B$5:$C$119,2,FALSE)="Not Applicable",VLOOKUP($A123,'ECM Staff time by PoF'!$B$5:$S$119,MATCH($TV$103, 'ECM Staff time by PoF'!$B$4:$S$4,0),FALSE),IF(ISERROR(VLOOKUP(CONCATENATE($A123,AC$66),'ECM Staff time by PoF'!$A$5:$S$119,MATCH($TV$103, 'ECM Staff time by PoF'!$A$4:$S$4,0),FALSE)), 0, VLOOKUP(CONCATENATE($A123,AC$66),'ECM Staff time by PoF'!$A$5:$S$119,MATCH($TV$103, 'ECM Staff time by PoF'!$A$4:$S$4,0),FALSE))))*AC85</f>
        <v>0</v>
      </c>
      <c r="UX123" s="60">
        <f>IF($A123="",0,IF(VLOOKUP($A123,'ECM Staff time by PoF'!$B$5:$C$119,2,FALSE)="Not Applicable",VLOOKUP($A123,'ECM Staff time by PoF'!$B$5:$S$119,MATCH($TV$103, 'ECM Staff time by PoF'!$B$4:$S$4,0),FALSE),IF(ISERROR(VLOOKUP(CONCATENATE($A123,AD$66),'ECM Staff time by PoF'!$A$5:$S$119,MATCH($TV$103, 'ECM Staff time by PoF'!$A$4:$S$4,0),FALSE)), 0, VLOOKUP(CONCATENATE($A123,AD$66),'ECM Staff time by PoF'!$A$5:$S$119,MATCH($TV$103, 'ECM Staff time by PoF'!$A$4:$S$4,0),FALSE))))*AD85</f>
        <v>0</v>
      </c>
      <c r="UY123" s="60">
        <f>IF($A123="",0,IF(VLOOKUP($A123,'ECM Staff time by PoF'!$B$5:$C$119,2,FALSE)="Not Applicable",VLOOKUP($A123,'ECM Staff time by PoF'!$B$5:$S$119,MATCH($TV$103, 'ECM Staff time by PoF'!$B$4:$S$4,0),FALSE),IF(ISERROR(VLOOKUP(CONCATENATE($A123,AE$66),'ECM Staff time by PoF'!$A$5:$S$119,MATCH($TV$103, 'ECM Staff time by PoF'!$A$4:$S$4,0),FALSE)), 0, VLOOKUP(CONCATENATE($A123,AE$66),'ECM Staff time by PoF'!$A$5:$S$119,MATCH($TV$103, 'ECM Staff time by PoF'!$A$4:$S$4,0),FALSE))))*AE85</f>
        <v>0</v>
      </c>
      <c r="UZ123" s="60">
        <f>IF($A123="",0,IF(VLOOKUP($A123,'ECM Staff time by PoF'!$B$5:$C$119,2,FALSE)="Not Applicable",VLOOKUP($A123,'ECM Staff time by PoF'!$B$5:$S$119,MATCH($TV$103, 'ECM Staff time by PoF'!$B$4:$S$4,0),FALSE),IF(ISERROR(VLOOKUP(CONCATENATE($A123,AF$66),'ECM Staff time by PoF'!$A$5:$S$119,MATCH($TV$103, 'ECM Staff time by PoF'!$A$4:$S$4,0),FALSE)), 0, VLOOKUP(CONCATENATE($A123,AF$66),'ECM Staff time by PoF'!$A$5:$S$119,MATCH($TV$103, 'ECM Staff time by PoF'!$A$4:$S$4,0),FALSE))))*AF85</f>
        <v>0</v>
      </c>
      <c r="VA123" s="60">
        <f>IF($A123="",0,IF(VLOOKUP($A123,'ECM Staff time by PoF'!$B$5:$C$119,2,FALSE)="Not Applicable",VLOOKUP($A123,'ECM Staff time by PoF'!$B$5:$S$119,MATCH($TV$103, 'ECM Staff time by PoF'!$B$4:$S$4,0),FALSE),IF(ISERROR(VLOOKUP(CONCATENATE($A123,AG$66),'ECM Staff time by PoF'!$A$5:$S$119,MATCH($TV$103, 'ECM Staff time by PoF'!$A$4:$S$4,0),FALSE)), 0, VLOOKUP(CONCATENATE($A123,AG$66),'ECM Staff time by PoF'!$A$5:$S$119,MATCH($TV$103, 'ECM Staff time by PoF'!$A$4:$S$4,0),FALSE))))*AG85</f>
        <v>0</v>
      </c>
      <c r="VB123" s="60">
        <f>IF($A123="",0,IF(VLOOKUP($A123,'ECM Staff time by PoF'!$B$5:$C$119,2,FALSE)="Not Applicable",VLOOKUP($A123,'ECM Staff time by PoF'!$B$5:$S$119,MATCH($TV$103, 'ECM Staff time by PoF'!$B$4:$S$4,0),FALSE),IF(ISERROR(VLOOKUP(CONCATENATE($A123,AH$66),'ECM Staff time by PoF'!$A$5:$S$119,MATCH($TV$103, 'ECM Staff time by PoF'!$A$4:$S$4,0),FALSE)), 0, VLOOKUP(CONCATENATE($A123,AH$66),'ECM Staff time by PoF'!$A$5:$S$119,MATCH($TV$103, 'ECM Staff time by PoF'!$A$4:$S$4,0),FALSE))))*AH85</f>
        <v>0</v>
      </c>
      <c r="VC123" s="60">
        <f>IF($A123="",0,IF(VLOOKUP($A123,'ECM Staff time by PoF'!$B$5:$C$119,2,FALSE)="Not Applicable",VLOOKUP($A123,'ECM Staff time by PoF'!$B$5:$S$119,MATCH($TV$103, 'ECM Staff time by PoF'!$B$4:$S$4,0),FALSE),IF(ISERROR(VLOOKUP(CONCATENATE($A123,AI$66),'ECM Staff time by PoF'!$A$5:$S$119,MATCH($TV$103, 'ECM Staff time by PoF'!$A$4:$S$4,0),FALSE)), 0, VLOOKUP(CONCATENATE($A123,AI$66),'ECM Staff time by PoF'!$A$5:$S$119,MATCH($TV$103, 'ECM Staff time by PoF'!$A$4:$S$4,0),FALSE))))*AI85</f>
        <v>0</v>
      </c>
      <c r="VD123" s="60">
        <f>IF($A123="",0,IF(VLOOKUP($A123,'ECM Staff time by PoF'!$B$5:$C$119,2,FALSE)="Not Applicable",VLOOKUP($A123,'ECM Staff time by PoF'!$B$5:$S$119,MATCH($TV$103, 'ECM Staff time by PoF'!$B$4:$S$4,0),FALSE),IF(ISERROR(VLOOKUP(CONCATENATE($A123,AJ$66),'ECM Staff time by PoF'!$A$5:$S$119,MATCH($TV$103, 'ECM Staff time by PoF'!$A$4:$S$4,0),FALSE)), 0, VLOOKUP(CONCATENATE($A123,AJ$66),'ECM Staff time by PoF'!$A$5:$S$119,MATCH($TV$103, 'ECM Staff time by PoF'!$A$4:$S$4,0),FALSE))))*AJ85</f>
        <v>0</v>
      </c>
      <c r="VE123" s="60">
        <f>IF($A123="",0,IF(VLOOKUP($A123,'ECM Staff time by PoF'!$B$5:$C$119,2,FALSE)="Not Applicable",VLOOKUP($A123,'ECM Staff time by PoF'!$B$5:$S$119,MATCH($TV$103, 'ECM Staff time by PoF'!$B$4:$S$4,0),FALSE),IF(ISERROR(VLOOKUP(CONCATENATE($A123,AK$66),'ECM Staff time by PoF'!$A$5:$S$119,MATCH($TV$103, 'ECM Staff time by PoF'!$A$4:$S$4,0),FALSE)), 0, VLOOKUP(CONCATENATE($A123,AK$66),'ECM Staff time by PoF'!$A$5:$S$119,MATCH($TV$103, 'ECM Staff time by PoF'!$A$4:$S$4,0),FALSE))))*AK85</f>
        <v>0</v>
      </c>
    </row>
    <row r="124" spans="1:577" x14ac:dyDescent="0.25">
      <c r="A124" s="132" t="str">
        <f>IF('ECM Location'!D24="", "",'ECM Location'!D24)</f>
        <v/>
      </c>
      <c r="B124" s="191">
        <f>IF($A124="",0,IF(VLOOKUP($A124,'ECM Staff time by PoF'!$B$5:$C$119,2,FALSE)="Not Applicable",VLOOKUP($A124,'ECM Staff time by PoF'!$B$5:$S$119,MATCH($B$103, 'ECM Staff time by PoF'!$B$4:$R$4,0),FALSE),IF(ISERROR(VLOOKUP(CONCATENATE($A124,B$66),'ECM Staff time by PoF'!$A$5:$S$119,MATCH($B$103, 'ECM Staff time by PoF'!$A$4:$R$4,0),FALSE)), 0, VLOOKUP(CONCATENATE($A124,B$66),'ECM Staff time by PoF'!$A$5:$S$119,MATCH($B$103, 'ECM Staff time by PoF'!$A$4:$R$4,0),FALSE))))*B86</f>
        <v>0</v>
      </c>
      <c r="C124" s="191">
        <f>IF($A124="",0,IF(VLOOKUP($A124,'ECM Staff time by PoF'!$B$5:$C$119,2,FALSE)="Not Applicable",VLOOKUP($A124,'ECM Staff time by PoF'!$B$5:$S$119,MATCH($B$103, 'ECM Staff time by PoF'!$B$4:$R$4,0),FALSE),IF(ISERROR(VLOOKUP(CONCATENATE($A124,C$66),'ECM Staff time by PoF'!$A$5:$S$119,MATCH($B$103, 'ECM Staff time by PoF'!$A$4:$R$4,0),FALSE)), 0, VLOOKUP(CONCATENATE($A124,C$66),'ECM Staff time by PoF'!$A$5:$S$119,MATCH($B$103, 'ECM Staff time by PoF'!$A$4:$R$4,0),FALSE))))*C86</f>
        <v>0</v>
      </c>
      <c r="D124" s="191">
        <f>IF($A124="",0,IF(VLOOKUP($A124,'ECM Staff time by PoF'!$B$5:$C$119,2,FALSE)="Not Applicable",VLOOKUP($A124,'ECM Staff time by PoF'!$B$5:$S$119,MATCH($B$103, 'ECM Staff time by PoF'!$B$4:$R$4,0),FALSE),IF(ISERROR(VLOOKUP(CONCATENATE($A124,D$66),'ECM Staff time by PoF'!$A$5:$S$119,MATCH($B$103, 'ECM Staff time by PoF'!$A$4:$R$4,0),FALSE)), 0, VLOOKUP(CONCATENATE($A124,D$66),'ECM Staff time by PoF'!$A$5:$S$119,MATCH($B$103, 'ECM Staff time by PoF'!$A$4:$R$4,0),FALSE))))*D86</f>
        <v>0</v>
      </c>
      <c r="E124" s="191">
        <f>IF($A124="",0,IF(VLOOKUP($A124,'ECM Staff time by PoF'!$B$5:$C$119,2,FALSE)="Not Applicable",VLOOKUP($A124,'ECM Staff time by PoF'!$B$5:$S$119,MATCH($B$103, 'ECM Staff time by PoF'!$B$4:$R$4,0),FALSE),IF(ISERROR(VLOOKUP(CONCATENATE($A124,E$66),'ECM Staff time by PoF'!$A$5:$S$119,MATCH($B$103, 'ECM Staff time by PoF'!$A$4:$R$4,0),FALSE)), 0, VLOOKUP(CONCATENATE($A124,E$66),'ECM Staff time by PoF'!$A$5:$S$119,MATCH($B$103, 'ECM Staff time by PoF'!$A$4:$R$4,0),FALSE))))*E86</f>
        <v>0</v>
      </c>
      <c r="F124" s="191">
        <f>IF($A124="",0,IF(VLOOKUP($A124,'ECM Staff time by PoF'!$B$5:$C$119,2,FALSE)="Not Applicable",VLOOKUP($A124,'ECM Staff time by PoF'!$B$5:$S$119,MATCH($B$103, 'ECM Staff time by PoF'!$B$4:$R$4,0),FALSE),IF(ISERROR(VLOOKUP(CONCATENATE($A124,F$66),'ECM Staff time by PoF'!$A$5:$S$119,MATCH($B$103, 'ECM Staff time by PoF'!$A$4:$R$4,0),FALSE)), 0, VLOOKUP(CONCATENATE($A124,F$66),'ECM Staff time by PoF'!$A$5:$S$119,MATCH($B$103, 'ECM Staff time by PoF'!$A$4:$R$4,0),FALSE))))*F86</f>
        <v>0</v>
      </c>
      <c r="G124" s="191">
        <f>IF($A124="",0,IF(VLOOKUP($A124,'ECM Staff time by PoF'!$B$5:$C$119,2,FALSE)="Not Applicable",VLOOKUP($A124,'ECM Staff time by PoF'!$B$5:$S$119,MATCH($B$103, 'ECM Staff time by PoF'!$B$4:$R$4,0),FALSE),IF(ISERROR(VLOOKUP(CONCATENATE($A124,G$66),'ECM Staff time by PoF'!$A$5:$S$119,MATCH($B$103, 'ECM Staff time by PoF'!$A$4:$R$4,0),FALSE)), 0, VLOOKUP(CONCATENATE($A124,G$66),'ECM Staff time by PoF'!$A$5:$S$119,MATCH($B$103, 'ECM Staff time by PoF'!$A$4:$R$4,0),FALSE))))*G86</f>
        <v>0</v>
      </c>
      <c r="H124" s="191">
        <f>IF($A124="",0,IF(VLOOKUP($A124,'ECM Staff time by PoF'!$B$5:$C$119,2,FALSE)="Not Applicable",VLOOKUP($A124,'ECM Staff time by PoF'!$B$5:$S$119,MATCH($B$103, 'ECM Staff time by PoF'!$B$4:$R$4,0),FALSE),IF(ISERROR(VLOOKUP(CONCATENATE($A124,H$66),'ECM Staff time by PoF'!$A$5:$S$119,MATCH($B$103, 'ECM Staff time by PoF'!$A$4:$R$4,0),FALSE)), 0, VLOOKUP(CONCATENATE($A124,H$66),'ECM Staff time by PoF'!$A$5:$S$119,MATCH($B$103, 'ECM Staff time by PoF'!$A$4:$R$4,0),FALSE))))*H86</f>
        <v>0</v>
      </c>
      <c r="I124" s="191">
        <f>IF($A124="",0,IF(VLOOKUP($A124,'ECM Staff time by PoF'!$B$5:$C$119,2,FALSE)="Not Applicable",VLOOKUP($A124,'ECM Staff time by PoF'!$B$5:$S$119,MATCH($B$103, 'ECM Staff time by PoF'!$B$4:$R$4,0),FALSE),IF(ISERROR(VLOOKUP(CONCATENATE($A124,I$66),'ECM Staff time by PoF'!$A$5:$S$119,MATCH($B$103, 'ECM Staff time by PoF'!$A$4:$R$4,0),FALSE)), 0, VLOOKUP(CONCATENATE($A124,I$66),'ECM Staff time by PoF'!$A$5:$S$119,MATCH($B$103, 'ECM Staff time by PoF'!$A$4:$R$4,0),FALSE))))*I86</f>
        <v>0</v>
      </c>
      <c r="J124" s="191">
        <f>IF($A124="",0,IF(VLOOKUP($A124,'ECM Staff time by PoF'!$B$5:$C$119,2,FALSE)="Not Applicable",VLOOKUP($A124,'ECM Staff time by PoF'!$B$5:$S$119,MATCH($B$103, 'ECM Staff time by PoF'!$B$4:$R$4,0),FALSE),IF(ISERROR(VLOOKUP(CONCATENATE($A124,J$66),'ECM Staff time by PoF'!$A$5:$S$119,MATCH($B$103, 'ECM Staff time by PoF'!$A$4:$R$4,0),FALSE)), 0, VLOOKUP(CONCATENATE($A124,J$66),'ECM Staff time by PoF'!$A$5:$S$119,MATCH($B$103, 'ECM Staff time by PoF'!$A$4:$R$4,0),FALSE))))*J86</f>
        <v>0</v>
      </c>
      <c r="K124" s="191">
        <f>IF($A124="",0,IF(VLOOKUP($A124,'ECM Staff time by PoF'!$B$5:$C$119,2,FALSE)="Not Applicable",VLOOKUP($A124,'ECM Staff time by PoF'!$B$5:$S$119,MATCH($B$103, 'ECM Staff time by PoF'!$B$4:$R$4,0),FALSE),IF(ISERROR(VLOOKUP(CONCATENATE($A124,K$66),'ECM Staff time by PoF'!$A$5:$S$119,MATCH($B$103, 'ECM Staff time by PoF'!$A$4:$R$4,0),FALSE)), 0, VLOOKUP(CONCATENATE($A124,K$66),'ECM Staff time by PoF'!$A$5:$S$119,MATCH($B$103, 'ECM Staff time by PoF'!$A$4:$R$4,0),FALSE))))*K86</f>
        <v>0</v>
      </c>
      <c r="L124" s="191">
        <f>IF($A124="",0,IF(VLOOKUP($A124,'ECM Staff time by PoF'!$B$5:$C$119,2,FALSE)="Not Applicable",VLOOKUP($A124,'ECM Staff time by PoF'!$B$5:$S$119,MATCH($B$103, 'ECM Staff time by PoF'!$B$4:$R$4,0),FALSE),IF(ISERROR(VLOOKUP(CONCATENATE($A124,L$66),'ECM Staff time by PoF'!$A$5:$S$119,MATCH($B$103, 'ECM Staff time by PoF'!$A$4:$R$4,0),FALSE)), 0, VLOOKUP(CONCATENATE($A124,L$66),'ECM Staff time by PoF'!$A$5:$S$119,MATCH($B$103, 'ECM Staff time by PoF'!$A$4:$R$4,0),FALSE))))*L86</f>
        <v>0</v>
      </c>
      <c r="M124" s="191">
        <f>IF($A124="",0,IF(VLOOKUP($A124,'ECM Staff time by PoF'!$B$5:$C$119,2,FALSE)="Not Applicable",VLOOKUP($A124,'ECM Staff time by PoF'!$B$5:$S$119,MATCH($B$103, 'ECM Staff time by PoF'!$B$4:$R$4,0),FALSE),IF(ISERROR(VLOOKUP(CONCATENATE($A124,M$66),'ECM Staff time by PoF'!$A$5:$S$119,MATCH($B$103, 'ECM Staff time by PoF'!$A$4:$R$4,0),FALSE)), 0, VLOOKUP(CONCATENATE($A124,M$66),'ECM Staff time by PoF'!$A$5:$S$119,MATCH($B$103, 'ECM Staff time by PoF'!$A$4:$R$4,0),FALSE))))*M86</f>
        <v>0</v>
      </c>
      <c r="N124" s="191">
        <f>IF($A124="",0,IF(VLOOKUP($A124,'ECM Staff time by PoF'!$B$5:$C$119,2,FALSE)="Not Applicable",VLOOKUP($A124,'ECM Staff time by PoF'!$B$5:$S$119,MATCH($B$103, 'ECM Staff time by PoF'!$B$4:$R$4,0),FALSE),IF(ISERROR(VLOOKUP(CONCATENATE($A124,N$66),'ECM Staff time by PoF'!$A$5:$S$119,MATCH($B$103, 'ECM Staff time by PoF'!$A$4:$R$4,0),FALSE)), 0, VLOOKUP(CONCATENATE($A124,N$66),'ECM Staff time by PoF'!$A$5:$S$119,MATCH($B$103, 'ECM Staff time by PoF'!$A$4:$R$4,0),FALSE))))*N86</f>
        <v>0</v>
      </c>
      <c r="O124" s="191">
        <f>IF($A124="",0,IF(VLOOKUP($A124,'ECM Staff time by PoF'!$B$5:$C$119,2,FALSE)="Not Applicable",VLOOKUP($A124,'ECM Staff time by PoF'!$B$5:$S$119,MATCH($B$103, 'ECM Staff time by PoF'!$B$4:$R$4,0),FALSE),IF(ISERROR(VLOOKUP(CONCATENATE($A124,O$66),'ECM Staff time by PoF'!$A$5:$S$119,MATCH($B$103, 'ECM Staff time by PoF'!$A$4:$R$4,0),FALSE)), 0, VLOOKUP(CONCATENATE($A124,O$66),'ECM Staff time by PoF'!$A$5:$S$119,MATCH($B$103, 'ECM Staff time by PoF'!$A$4:$R$4,0),FALSE))))*O86</f>
        <v>0</v>
      </c>
      <c r="P124" s="191">
        <f>IF($A124="",0,IF(VLOOKUP($A124,'ECM Staff time by PoF'!$B$5:$C$119,2,FALSE)="Not Applicable",VLOOKUP($A124,'ECM Staff time by PoF'!$B$5:$S$119,MATCH($B$103, 'ECM Staff time by PoF'!$B$4:$R$4,0),FALSE),IF(ISERROR(VLOOKUP(CONCATENATE($A124,P$66),'ECM Staff time by PoF'!$A$5:$S$119,MATCH($B$103, 'ECM Staff time by PoF'!$A$4:$R$4,0),FALSE)), 0, VLOOKUP(CONCATENATE($A124,P$66),'ECM Staff time by PoF'!$A$5:$S$119,MATCH($B$103, 'ECM Staff time by PoF'!$A$4:$R$4,0),FALSE))))*P86</f>
        <v>0</v>
      </c>
      <c r="Q124" s="191">
        <f>IF($A124="",0,IF(VLOOKUP($A124,'ECM Staff time by PoF'!$B$5:$C$119,2,FALSE)="Not Applicable",VLOOKUP($A124,'ECM Staff time by PoF'!$B$5:$S$119,MATCH($B$103, 'ECM Staff time by PoF'!$B$4:$R$4,0),FALSE),IF(ISERROR(VLOOKUP(CONCATENATE($A124,Q$66),'ECM Staff time by PoF'!$A$5:$S$119,MATCH($B$103, 'ECM Staff time by PoF'!$A$4:$R$4,0),FALSE)), 0, VLOOKUP(CONCATENATE($A124,Q$66),'ECM Staff time by PoF'!$A$5:$S$119,MATCH($B$103, 'ECM Staff time by PoF'!$A$4:$R$4,0),FALSE))))*Q86</f>
        <v>0</v>
      </c>
      <c r="R124" s="191">
        <f>IF($A124="",0,IF(VLOOKUP($A124,'ECM Staff time by PoF'!$B$5:$C$119,2,FALSE)="Not Applicable",VLOOKUP($A124,'ECM Staff time by PoF'!$B$5:$S$119,MATCH($B$103, 'ECM Staff time by PoF'!$B$4:$R$4,0),FALSE),IF(ISERROR(VLOOKUP(CONCATENATE($A124,R$66),'ECM Staff time by PoF'!$A$5:$S$119,MATCH($B$103, 'ECM Staff time by PoF'!$A$4:$R$4,0),FALSE)), 0, VLOOKUP(CONCATENATE($A124,R$66),'ECM Staff time by PoF'!$A$5:$S$119,MATCH($B$103, 'ECM Staff time by PoF'!$A$4:$R$4,0),FALSE))))*R86</f>
        <v>0</v>
      </c>
      <c r="S124" s="191">
        <f>IF($A124="",0,IF(VLOOKUP($A124,'ECM Staff time by PoF'!$B$5:$C$119,2,FALSE)="Not Applicable",VLOOKUP($A124,'ECM Staff time by PoF'!$B$5:$S$119,MATCH($B$103, 'ECM Staff time by PoF'!$B$4:$R$4,0),FALSE),IF(ISERROR(VLOOKUP(CONCATENATE($A124,S$66),'ECM Staff time by PoF'!$A$5:$S$119,MATCH($B$103, 'ECM Staff time by PoF'!$A$4:$R$4,0),FALSE)), 0, VLOOKUP(CONCATENATE($A124,S$66),'ECM Staff time by PoF'!$A$5:$S$119,MATCH($B$103, 'ECM Staff time by PoF'!$A$4:$R$4,0),FALSE))))*S86</f>
        <v>0</v>
      </c>
      <c r="T124" s="191">
        <f>IF($A124="",0,IF(VLOOKUP($A124,'ECM Staff time by PoF'!$B$5:$C$119,2,FALSE)="Not Applicable",VLOOKUP($A124,'ECM Staff time by PoF'!$B$5:$S$119,MATCH($B$103, 'ECM Staff time by PoF'!$B$4:$R$4,0),FALSE),IF(ISERROR(VLOOKUP(CONCATENATE($A124,T$66),'ECM Staff time by PoF'!$A$5:$S$119,MATCH($B$103, 'ECM Staff time by PoF'!$A$4:$R$4,0),FALSE)), 0, VLOOKUP(CONCATENATE($A124,T$66),'ECM Staff time by PoF'!$A$5:$S$119,MATCH($B$103, 'ECM Staff time by PoF'!$A$4:$R$4,0),FALSE))))*T86</f>
        <v>0</v>
      </c>
      <c r="U124" s="191">
        <f>IF($A124="",0,IF(VLOOKUP($A124,'ECM Staff time by PoF'!$B$5:$C$119,2,FALSE)="Not Applicable",VLOOKUP($A124,'ECM Staff time by PoF'!$B$5:$S$119,MATCH($B$103, 'ECM Staff time by PoF'!$B$4:$R$4,0),FALSE),IF(ISERROR(VLOOKUP(CONCATENATE($A124,U$66),'ECM Staff time by PoF'!$A$5:$S$119,MATCH($B$103, 'ECM Staff time by PoF'!$A$4:$R$4,0),FALSE)), 0, VLOOKUP(CONCATENATE($A124,U$66),'ECM Staff time by PoF'!$A$5:$S$119,MATCH($B$103, 'ECM Staff time by PoF'!$A$4:$R$4,0),FALSE))))*U86</f>
        <v>0</v>
      </c>
      <c r="V124" s="191">
        <f>IF($A124="",0,IF(VLOOKUP($A124,'ECM Staff time by PoF'!$B$5:$C$119,2,FALSE)="Not Applicable",VLOOKUP($A124,'ECM Staff time by PoF'!$B$5:$S$119,MATCH($B$103, 'ECM Staff time by PoF'!$B$4:$R$4,0),FALSE),IF(ISERROR(VLOOKUP(CONCATENATE($A124,V$66),'ECM Staff time by PoF'!$A$5:$S$119,MATCH($B$103, 'ECM Staff time by PoF'!$A$4:$R$4,0),FALSE)), 0, VLOOKUP(CONCATENATE($A124,V$66),'ECM Staff time by PoF'!$A$5:$S$119,MATCH($B$103, 'ECM Staff time by PoF'!$A$4:$R$4,0),FALSE))))*V86</f>
        <v>0</v>
      </c>
      <c r="W124" s="191">
        <f>IF($A124="",0,IF(VLOOKUP($A124,'ECM Staff time by PoF'!$B$5:$C$119,2,FALSE)="Not Applicable",VLOOKUP($A124,'ECM Staff time by PoF'!$B$5:$S$119,MATCH($B$103, 'ECM Staff time by PoF'!$B$4:$R$4,0),FALSE),IF(ISERROR(VLOOKUP(CONCATENATE($A124,W$66),'ECM Staff time by PoF'!$A$5:$S$119,MATCH($B$103, 'ECM Staff time by PoF'!$A$4:$R$4,0),FALSE)), 0, VLOOKUP(CONCATENATE($A124,W$66),'ECM Staff time by PoF'!$A$5:$S$119,MATCH($B$103, 'ECM Staff time by PoF'!$A$4:$R$4,0),FALSE))))*W86</f>
        <v>0</v>
      </c>
      <c r="X124" s="191">
        <f>IF($A124="",0,IF(VLOOKUP($A124,'ECM Staff time by PoF'!$B$5:$C$119,2,FALSE)="Not Applicable",VLOOKUP($A124,'ECM Staff time by PoF'!$B$5:$S$119,MATCH($B$103, 'ECM Staff time by PoF'!$B$4:$R$4,0),FALSE),IF(ISERROR(VLOOKUP(CONCATENATE($A124,X$66),'ECM Staff time by PoF'!$A$5:$S$119,MATCH($B$103, 'ECM Staff time by PoF'!$A$4:$R$4,0),FALSE)), 0, VLOOKUP(CONCATENATE($A124,X$66),'ECM Staff time by PoF'!$A$5:$S$119,MATCH($B$103, 'ECM Staff time by PoF'!$A$4:$R$4,0),FALSE))))*X86</f>
        <v>0</v>
      </c>
      <c r="Y124" s="191">
        <f>IF($A124="",0,IF(VLOOKUP($A124,'ECM Staff time by PoF'!$B$5:$C$119,2,FALSE)="Not Applicable",VLOOKUP($A124,'ECM Staff time by PoF'!$B$5:$S$119,MATCH($B$103, 'ECM Staff time by PoF'!$B$4:$R$4,0),FALSE),IF(ISERROR(VLOOKUP(CONCATENATE($A124,Y$66),'ECM Staff time by PoF'!$A$5:$S$119,MATCH($B$103, 'ECM Staff time by PoF'!$A$4:$R$4,0),FALSE)), 0, VLOOKUP(CONCATENATE($A124,Y$66),'ECM Staff time by PoF'!$A$5:$S$119,MATCH($B$103, 'ECM Staff time by PoF'!$A$4:$R$4,0),FALSE))))*Y86</f>
        <v>0</v>
      </c>
      <c r="Z124" s="191">
        <f>IF($A124="",0,IF(VLOOKUP($A124,'ECM Staff time by PoF'!$B$5:$C$119,2,FALSE)="Not Applicable",VLOOKUP($A124,'ECM Staff time by PoF'!$B$5:$S$119,MATCH($B$103, 'ECM Staff time by PoF'!$B$4:$R$4,0),FALSE),IF(ISERROR(VLOOKUP(CONCATENATE($A124,Z$66),'ECM Staff time by PoF'!$A$5:$S$119,MATCH($B$103, 'ECM Staff time by PoF'!$A$4:$R$4,0),FALSE)), 0, VLOOKUP(CONCATENATE($A124,Z$66),'ECM Staff time by PoF'!$A$5:$S$119,MATCH($B$103, 'ECM Staff time by PoF'!$A$4:$R$4,0),FALSE))))*Z86</f>
        <v>0</v>
      </c>
      <c r="AA124" s="191">
        <f>IF($A124="",0,IF(VLOOKUP($A124,'ECM Staff time by PoF'!$B$5:$C$119,2,FALSE)="Not Applicable",VLOOKUP($A124,'ECM Staff time by PoF'!$B$5:$S$119,MATCH($B$103, 'ECM Staff time by PoF'!$B$4:$R$4,0),FALSE),IF(ISERROR(VLOOKUP(CONCATENATE($A124,AA$66),'ECM Staff time by PoF'!$A$5:$S$119,MATCH($B$103, 'ECM Staff time by PoF'!$A$4:$R$4,0),FALSE)), 0, VLOOKUP(CONCATENATE($A124,AA$66),'ECM Staff time by PoF'!$A$5:$S$119,MATCH($B$103, 'ECM Staff time by PoF'!$A$4:$R$4,0),FALSE))))*AA86</f>
        <v>0</v>
      </c>
      <c r="AB124" s="191">
        <f>IF($A124="",0,IF(VLOOKUP($A124,'ECM Staff time by PoF'!$B$5:$C$119,2,FALSE)="Not Applicable",VLOOKUP($A124,'ECM Staff time by PoF'!$B$5:$S$119,MATCH($B$103, 'ECM Staff time by PoF'!$B$4:$R$4,0),FALSE),IF(ISERROR(VLOOKUP(CONCATENATE($A124,AB$66),'ECM Staff time by PoF'!$A$5:$S$119,MATCH($B$103, 'ECM Staff time by PoF'!$A$4:$R$4,0),FALSE)), 0, VLOOKUP(CONCATENATE($A124,AB$66),'ECM Staff time by PoF'!$A$5:$S$119,MATCH($B$103, 'ECM Staff time by PoF'!$A$4:$R$4,0),FALSE))))*AB86</f>
        <v>0</v>
      </c>
      <c r="AC124" s="191">
        <f>IF($A124="",0,IF(VLOOKUP($A124,'ECM Staff time by PoF'!$B$5:$C$119,2,FALSE)="Not Applicable",VLOOKUP($A124,'ECM Staff time by PoF'!$B$5:$S$119,MATCH($B$103, 'ECM Staff time by PoF'!$B$4:$R$4,0),FALSE),IF(ISERROR(VLOOKUP(CONCATENATE($A124,AC$66),'ECM Staff time by PoF'!$A$5:$S$119,MATCH($B$103, 'ECM Staff time by PoF'!$A$4:$R$4,0),FALSE)), 0, VLOOKUP(CONCATENATE($A124,AC$66),'ECM Staff time by PoF'!$A$5:$S$119,MATCH($B$103, 'ECM Staff time by PoF'!$A$4:$R$4,0),FALSE))))*AC86</f>
        <v>0</v>
      </c>
      <c r="AD124" s="191">
        <f>IF($A124="",0,IF(VLOOKUP($A124,'ECM Staff time by PoF'!$B$5:$C$119,2,FALSE)="Not Applicable",VLOOKUP($A124,'ECM Staff time by PoF'!$B$5:$S$119,MATCH($B$103, 'ECM Staff time by PoF'!$B$4:$R$4,0),FALSE),IF(ISERROR(VLOOKUP(CONCATENATE($A124,AD$66),'ECM Staff time by PoF'!$A$5:$S$119,MATCH($B$103, 'ECM Staff time by PoF'!$A$4:$R$4,0),FALSE)), 0, VLOOKUP(CONCATENATE($A124,AD$66),'ECM Staff time by PoF'!$A$5:$S$119,MATCH($B$103, 'ECM Staff time by PoF'!$A$4:$R$4,0),FALSE))))*AD86</f>
        <v>0</v>
      </c>
      <c r="AE124" s="191">
        <f>IF($A124="",0,IF(VLOOKUP($A124,'ECM Staff time by PoF'!$B$5:$C$119,2,FALSE)="Not Applicable",VLOOKUP($A124,'ECM Staff time by PoF'!$B$5:$S$119,MATCH($B$103, 'ECM Staff time by PoF'!$B$4:$R$4,0),FALSE),IF(ISERROR(VLOOKUP(CONCATENATE($A124,AE$66),'ECM Staff time by PoF'!$A$5:$S$119,MATCH($B$103, 'ECM Staff time by PoF'!$A$4:$R$4,0),FALSE)), 0, VLOOKUP(CONCATENATE($A124,AE$66),'ECM Staff time by PoF'!$A$5:$S$119,MATCH($B$103, 'ECM Staff time by PoF'!$A$4:$R$4,0),FALSE))))*AE86</f>
        <v>0</v>
      </c>
      <c r="AF124" s="191">
        <f>IF($A124="",0,IF(VLOOKUP($A124,'ECM Staff time by PoF'!$B$5:$C$119,2,FALSE)="Not Applicable",VLOOKUP($A124,'ECM Staff time by PoF'!$B$5:$S$119,MATCH($B$103, 'ECM Staff time by PoF'!$B$4:$R$4,0),FALSE),IF(ISERROR(VLOOKUP(CONCATENATE($A124,AF$66),'ECM Staff time by PoF'!$A$5:$S$119,MATCH($B$103, 'ECM Staff time by PoF'!$A$4:$R$4,0),FALSE)), 0, VLOOKUP(CONCATENATE($A124,AF$66),'ECM Staff time by PoF'!$A$5:$S$119,MATCH($B$103, 'ECM Staff time by PoF'!$A$4:$R$4,0),FALSE))))*AF86</f>
        <v>0</v>
      </c>
      <c r="AG124" s="191">
        <f>IF($A124="",0,IF(VLOOKUP($A124,'ECM Staff time by PoF'!$B$5:$C$119,2,FALSE)="Not Applicable",VLOOKUP($A124,'ECM Staff time by PoF'!$B$5:$S$119,MATCH($B$103, 'ECM Staff time by PoF'!$B$4:$R$4,0),FALSE),IF(ISERROR(VLOOKUP(CONCATENATE($A124,AG$66),'ECM Staff time by PoF'!$A$5:$S$119,MATCH($B$103, 'ECM Staff time by PoF'!$A$4:$R$4,0),FALSE)), 0, VLOOKUP(CONCATENATE($A124,AG$66),'ECM Staff time by PoF'!$A$5:$S$119,MATCH($B$103, 'ECM Staff time by PoF'!$A$4:$R$4,0),FALSE))))*AG86</f>
        <v>0</v>
      </c>
      <c r="AH124" s="191">
        <f>IF($A124="",0,IF(VLOOKUP($A124,'ECM Staff time by PoF'!$B$5:$C$119,2,FALSE)="Not Applicable",VLOOKUP($A124,'ECM Staff time by PoF'!$B$5:$S$119,MATCH($B$103, 'ECM Staff time by PoF'!$B$4:$R$4,0),FALSE),IF(ISERROR(VLOOKUP(CONCATENATE($A124,AH$66),'ECM Staff time by PoF'!$A$5:$S$119,MATCH($B$103, 'ECM Staff time by PoF'!$A$4:$R$4,0),FALSE)), 0, VLOOKUP(CONCATENATE($A124,AH$66),'ECM Staff time by PoF'!$A$5:$S$119,MATCH($B$103, 'ECM Staff time by PoF'!$A$4:$R$4,0),FALSE))))*AH86</f>
        <v>0</v>
      </c>
      <c r="AI124" s="191">
        <f>IF($A124="",0,IF(VLOOKUP($A124,'ECM Staff time by PoF'!$B$5:$C$119,2,FALSE)="Not Applicable",VLOOKUP($A124,'ECM Staff time by PoF'!$B$5:$S$119,MATCH($B$103, 'ECM Staff time by PoF'!$B$4:$R$4,0),FALSE),IF(ISERROR(VLOOKUP(CONCATENATE($A124,AI$66),'ECM Staff time by PoF'!$A$5:$S$119,MATCH($B$103, 'ECM Staff time by PoF'!$A$4:$R$4,0),FALSE)), 0, VLOOKUP(CONCATENATE($A124,AI$66),'ECM Staff time by PoF'!$A$5:$S$119,MATCH($B$103, 'ECM Staff time by PoF'!$A$4:$R$4,0),FALSE))))*AI86</f>
        <v>0</v>
      </c>
      <c r="AJ124" s="191">
        <f>IF($A124="",0,IF(VLOOKUP($A124,'ECM Staff time by PoF'!$B$5:$C$119,2,FALSE)="Not Applicable",VLOOKUP($A124,'ECM Staff time by PoF'!$B$5:$S$119,MATCH($B$103, 'ECM Staff time by PoF'!$B$4:$R$4,0),FALSE),IF(ISERROR(VLOOKUP(CONCATENATE($A124,AJ$66),'ECM Staff time by PoF'!$A$5:$S$119,MATCH($B$103, 'ECM Staff time by PoF'!$A$4:$R$4,0),FALSE)), 0, VLOOKUP(CONCATENATE($A124,AJ$66),'ECM Staff time by PoF'!$A$5:$S$119,MATCH($B$103, 'ECM Staff time by PoF'!$A$4:$R$4,0),FALSE))))*AJ86</f>
        <v>0</v>
      </c>
      <c r="AK124" s="191">
        <f>IF($A124="",0,IF(VLOOKUP($A124,'ECM Staff time by PoF'!$B$5:$C$119,2,FALSE)="Not Applicable",VLOOKUP($A124,'ECM Staff time by PoF'!$B$5:$S$119,MATCH($B$103, 'ECM Staff time by PoF'!$B$4:$R$4,0),FALSE),IF(ISERROR(VLOOKUP(CONCATENATE($A124,AK$66),'ECM Staff time by PoF'!$A$5:$S$119,MATCH($B$103, 'ECM Staff time by PoF'!$A$4:$R$4,0),FALSE)), 0, VLOOKUP(CONCATENATE($A124,AK$66),'ECM Staff time by PoF'!$A$5:$S$119,MATCH($B$103, 'ECM Staff time by PoF'!$A$4:$R$4,0),FALSE))))*AK86</f>
        <v>0</v>
      </c>
      <c r="AL124" s="191">
        <f>IF($A124="",0,IF(VLOOKUP($A124,'ECM Staff time by PoF'!$B$5:$C$119,2,FALSE)="Not Applicable",VLOOKUP($A124,'ECM Staff time by PoF'!$B$5:$S$119,MATCH($AL$103, 'ECM Staff time by PoF'!$B$4:$R$4,0),FALSE),IF(ISERROR(VLOOKUP(CONCATENATE($A124,B$66),'ECM Staff time by PoF'!$A$5:$S$119,MATCH($AL$103, 'ECM Staff time by PoF'!$A$4:$R$4,0),FALSE)), 0, VLOOKUP(CONCATENATE($A124,B$66),'ECM Staff time by PoF'!$A$5:$S$119,MATCH($AL$103, 'ECM Staff time by PoF'!$A$4:$R$4,0),FALSE))))*B86</f>
        <v>0</v>
      </c>
      <c r="AM124" s="191">
        <f>IF($A124="",0,IF(VLOOKUP($A124,'ECM Staff time by PoF'!$B$5:$C$119,2,FALSE)="Not Applicable",VLOOKUP($A124,'ECM Staff time by PoF'!$B$5:$S$119,MATCH($AL$103, 'ECM Staff time by PoF'!$B$4:$R$4,0),FALSE),IF(ISERROR(VLOOKUP(CONCATENATE($A124,C$66),'ECM Staff time by PoF'!$A$5:$S$119,MATCH($AL$103, 'ECM Staff time by PoF'!$A$4:$R$4,0),FALSE)), 0, VLOOKUP(CONCATENATE($A124,C$66),'ECM Staff time by PoF'!$A$5:$S$119,MATCH($AL$103, 'ECM Staff time by PoF'!$A$4:$R$4,0),FALSE))))*C86</f>
        <v>0</v>
      </c>
      <c r="AN124" s="191">
        <f>IF($A124="",0,IF(VLOOKUP($A124,'ECM Staff time by PoF'!$B$5:$C$119,2,FALSE)="Not Applicable",VLOOKUP($A124,'ECM Staff time by PoF'!$B$5:$S$119,MATCH($AL$103, 'ECM Staff time by PoF'!$B$4:$R$4,0),FALSE),IF(ISERROR(VLOOKUP(CONCATENATE($A124,D$66),'ECM Staff time by PoF'!$A$5:$S$119,MATCH($AL$103, 'ECM Staff time by PoF'!$A$4:$R$4,0),FALSE)), 0, VLOOKUP(CONCATENATE($A124,D$66),'ECM Staff time by PoF'!$A$5:$S$119,MATCH($AL$103, 'ECM Staff time by PoF'!$A$4:$R$4,0),FALSE))))*D86</f>
        <v>0</v>
      </c>
      <c r="AO124" s="191">
        <f>IF($A124="",0,IF(VLOOKUP($A124,'ECM Staff time by PoF'!$B$5:$C$119,2,FALSE)="Not Applicable",VLOOKUP($A124,'ECM Staff time by PoF'!$B$5:$S$119,MATCH($AL$103, 'ECM Staff time by PoF'!$B$4:$R$4,0),FALSE),IF(ISERROR(VLOOKUP(CONCATENATE($A124,E$66),'ECM Staff time by PoF'!$A$5:$S$119,MATCH($AL$103, 'ECM Staff time by PoF'!$A$4:$R$4,0),FALSE)), 0, VLOOKUP(CONCATENATE($A124,E$66),'ECM Staff time by PoF'!$A$5:$S$119,MATCH($AL$103, 'ECM Staff time by PoF'!$A$4:$R$4,0),FALSE))))*E86</f>
        <v>0</v>
      </c>
      <c r="AP124" s="191">
        <f>IF($A124="",0,IF(VLOOKUP($A124,'ECM Staff time by PoF'!$B$5:$C$119,2,FALSE)="Not Applicable",VLOOKUP($A124,'ECM Staff time by PoF'!$B$5:$S$119,MATCH($AL$103, 'ECM Staff time by PoF'!$B$4:$R$4,0),FALSE),IF(ISERROR(VLOOKUP(CONCATENATE($A124,F$66),'ECM Staff time by PoF'!$A$5:$S$119,MATCH($AL$103, 'ECM Staff time by PoF'!$A$4:$R$4,0),FALSE)), 0, VLOOKUP(CONCATENATE($A124,F$66),'ECM Staff time by PoF'!$A$5:$S$119,MATCH($AL$103, 'ECM Staff time by PoF'!$A$4:$R$4,0),FALSE))))*F86</f>
        <v>0</v>
      </c>
      <c r="AQ124" s="191">
        <f>IF($A124="",0,IF(VLOOKUP($A124,'ECM Staff time by PoF'!$B$5:$C$119,2,FALSE)="Not Applicable",VLOOKUP($A124,'ECM Staff time by PoF'!$B$5:$S$119,MATCH($AL$103, 'ECM Staff time by PoF'!$B$4:$R$4,0),FALSE),IF(ISERROR(VLOOKUP(CONCATENATE($A124,G$66),'ECM Staff time by PoF'!$A$5:$S$119,MATCH($AL$103, 'ECM Staff time by PoF'!$A$4:$R$4,0),FALSE)), 0, VLOOKUP(CONCATENATE($A124,G$66),'ECM Staff time by PoF'!$A$5:$S$119,MATCH($AL$103, 'ECM Staff time by PoF'!$A$4:$R$4,0),FALSE))))*G86</f>
        <v>0</v>
      </c>
      <c r="AR124" s="191">
        <f>IF($A124="",0,IF(VLOOKUP($A124,'ECM Staff time by PoF'!$B$5:$C$119,2,FALSE)="Not Applicable",VLOOKUP($A124,'ECM Staff time by PoF'!$B$5:$S$119,MATCH($AL$103, 'ECM Staff time by PoF'!$B$4:$R$4,0),FALSE),IF(ISERROR(VLOOKUP(CONCATENATE($A124,H$66),'ECM Staff time by PoF'!$A$5:$S$119,MATCH($AL$103, 'ECM Staff time by PoF'!$A$4:$R$4,0),FALSE)), 0, VLOOKUP(CONCATENATE($A124,H$66),'ECM Staff time by PoF'!$A$5:$S$119,MATCH($AL$103, 'ECM Staff time by PoF'!$A$4:$R$4,0),FALSE))))*H86</f>
        <v>0</v>
      </c>
      <c r="AS124" s="191">
        <f>IF($A124="",0,IF(VLOOKUP($A124,'ECM Staff time by PoF'!$B$5:$C$119,2,FALSE)="Not Applicable",VLOOKUP($A124,'ECM Staff time by PoF'!$B$5:$S$119,MATCH($AL$103, 'ECM Staff time by PoF'!$B$4:$R$4,0),FALSE),IF(ISERROR(VLOOKUP(CONCATENATE($A124,I$66),'ECM Staff time by PoF'!$A$5:$S$119,MATCH($AL$103, 'ECM Staff time by PoF'!$A$4:$R$4,0),FALSE)), 0, VLOOKUP(CONCATENATE($A124,I$66),'ECM Staff time by PoF'!$A$5:$S$119,MATCH($AL$103, 'ECM Staff time by PoF'!$A$4:$R$4,0),FALSE))))*I86</f>
        <v>0</v>
      </c>
      <c r="AT124" s="191">
        <f>IF($A124="",0,IF(VLOOKUP($A124,'ECM Staff time by PoF'!$B$5:$C$119,2,FALSE)="Not Applicable",VLOOKUP($A124,'ECM Staff time by PoF'!$B$5:$S$119,MATCH($AL$103, 'ECM Staff time by PoF'!$B$4:$R$4,0),FALSE),IF(ISERROR(VLOOKUP(CONCATENATE($A124,J$66),'ECM Staff time by PoF'!$A$5:$S$119,MATCH($AL$103, 'ECM Staff time by PoF'!$A$4:$R$4,0),FALSE)), 0, VLOOKUP(CONCATENATE($A124,J$66),'ECM Staff time by PoF'!$A$5:$S$119,MATCH($AL$103, 'ECM Staff time by PoF'!$A$4:$R$4,0),FALSE))))*J86</f>
        <v>0</v>
      </c>
      <c r="AU124" s="191">
        <f>IF($A124="",0,IF(VLOOKUP($A124,'ECM Staff time by PoF'!$B$5:$C$119,2,FALSE)="Not Applicable",VLOOKUP($A124,'ECM Staff time by PoF'!$B$5:$S$119,MATCH($AL$103, 'ECM Staff time by PoF'!$B$4:$R$4,0),FALSE),IF(ISERROR(VLOOKUP(CONCATENATE($A124,K$66),'ECM Staff time by PoF'!$A$5:$S$119,MATCH($AL$103, 'ECM Staff time by PoF'!$A$4:$R$4,0),FALSE)), 0, VLOOKUP(CONCATENATE($A124,K$66),'ECM Staff time by PoF'!$A$5:$S$119,MATCH($AL$103, 'ECM Staff time by PoF'!$A$4:$R$4,0),FALSE))))*K86</f>
        <v>0</v>
      </c>
      <c r="AV124" s="191">
        <f>IF($A124="",0,IF(VLOOKUP($A124,'ECM Staff time by PoF'!$B$5:$C$119,2,FALSE)="Not Applicable",VLOOKUP($A124,'ECM Staff time by PoF'!$B$5:$S$119,MATCH($AL$103, 'ECM Staff time by PoF'!$B$4:$R$4,0),FALSE),IF(ISERROR(VLOOKUP(CONCATENATE($A124,L$66),'ECM Staff time by PoF'!$A$5:$S$119,MATCH($AL$103, 'ECM Staff time by PoF'!$A$4:$R$4,0),FALSE)), 0, VLOOKUP(CONCATENATE($A124,L$66),'ECM Staff time by PoF'!$A$5:$S$119,MATCH($AL$103, 'ECM Staff time by PoF'!$A$4:$R$4,0),FALSE))))*L86</f>
        <v>0</v>
      </c>
      <c r="AW124" s="191">
        <f>IF($A124="",0,IF(VLOOKUP($A124,'ECM Staff time by PoF'!$B$5:$C$119,2,FALSE)="Not Applicable",VLOOKUP($A124,'ECM Staff time by PoF'!$B$5:$S$119,MATCH($AL$103, 'ECM Staff time by PoF'!$B$4:$R$4,0),FALSE),IF(ISERROR(VLOOKUP(CONCATENATE($A124,M$66),'ECM Staff time by PoF'!$A$5:$S$119,MATCH($AL$103, 'ECM Staff time by PoF'!$A$4:$R$4,0),FALSE)), 0, VLOOKUP(CONCATENATE($A124,M$66),'ECM Staff time by PoF'!$A$5:$S$119,MATCH($AL$103, 'ECM Staff time by PoF'!$A$4:$R$4,0),FALSE))))*M86</f>
        <v>0</v>
      </c>
      <c r="AX124" s="191">
        <f>IF($A124="",0,IF(VLOOKUP($A124,'ECM Staff time by PoF'!$B$5:$C$119,2,FALSE)="Not Applicable",VLOOKUP($A124,'ECM Staff time by PoF'!$B$5:$S$119,MATCH($AL$103, 'ECM Staff time by PoF'!$B$4:$R$4,0),FALSE),IF(ISERROR(VLOOKUP(CONCATENATE($A124,N$66),'ECM Staff time by PoF'!$A$5:$S$119,MATCH($AL$103, 'ECM Staff time by PoF'!$A$4:$R$4,0),FALSE)), 0, VLOOKUP(CONCATENATE($A124,N$66),'ECM Staff time by PoF'!$A$5:$S$119,MATCH($AL$103, 'ECM Staff time by PoF'!$A$4:$R$4,0),FALSE))))*N86</f>
        <v>0</v>
      </c>
      <c r="AY124" s="191">
        <f>IF($A124="",0,IF(VLOOKUP($A124,'ECM Staff time by PoF'!$B$5:$C$119,2,FALSE)="Not Applicable",VLOOKUP($A124,'ECM Staff time by PoF'!$B$5:$S$119,MATCH($AL$103, 'ECM Staff time by PoF'!$B$4:$R$4,0),FALSE),IF(ISERROR(VLOOKUP(CONCATENATE($A124,O$66),'ECM Staff time by PoF'!$A$5:$S$119,MATCH($AL$103, 'ECM Staff time by PoF'!$A$4:$R$4,0),FALSE)), 0, VLOOKUP(CONCATENATE($A124,O$66),'ECM Staff time by PoF'!$A$5:$S$119,MATCH($AL$103, 'ECM Staff time by PoF'!$A$4:$R$4,0),FALSE))))*O86</f>
        <v>0</v>
      </c>
      <c r="AZ124" s="191">
        <f>IF($A124="",0,IF(VLOOKUP($A124,'ECM Staff time by PoF'!$B$5:$C$119,2,FALSE)="Not Applicable",VLOOKUP($A124,'ECM Staff time by PoF'!$B$5:$S$119,MATCH($AL$103, 'ECM Staff time by PoF'!$B$4:$R$4,0),FALSE),IF(ISERROR(VLOOKUP(CONCATENATE($A124,P$66),'ECM Staff time by PoF'!$A$5:$S$119,MATCH($AL$103, 'ECM Staff time by PoF'!$A$4:$R$4,0),FALSE)), 0, VLOOKUP(CONCATENATE($A124,P$66),'ECM Staff time by PoF'!$A$5:$S$119,MATCH($AL$103, 'ECM Staff time by PoF'!$A$4:$R$4,0),FALSE))))*P86</f>
        <v>0</v>
      </c>
      <c r="BA124" s="191">
        <f>IF($A124="",0,IF(VLOOKUP($A124,'ECM Staff time by PoF'!$B$5:$C$119,2,FALSE)="Not Applicable",VLOOKUP($A124,'ECM Staff time by PoF'!$B$5:$S$119,MATCH($AL$103, 'ECM Staff time by PoF'!$B$4:$R$4,0),FALSE),IF(ISERROR(VLOOKUP(CONCATENATE($A124,Q$66),'ECM Staff time by PoF'!$A$5:$S$119,MATCH($AL$103, 'ECM Staff time by PoF'!$A$4:$R$4,0),FALSE)), 0, VLOOKUP(CONCATENATE($A124,Q$66),'ECM Staff time by PoF'!$A$5:$S$119,MATCH($AL$103, 'ECM Staff time by PoF'!$A$4:$R$4,0),FALSE))))*Q86</f>
        <v>0</v>
      </c>
      <c r="BB124" s="191">
        <f>IF($A124="",0,IF(VLOOKUP($A124,'ECM Staff time by PoF'!$B$5:$C$119,2,FALSE)="Not Applicable",VLOOKUP($A124,'ECM Staff time by PoF'!$B$5:$S$119,MATCH($AL$103, 'ECM Staff time by PoF'!$B$4:$R$4,0),FALSE),IF(ISERROR(VLOOKUP(CONCATENATE($A124,R$66),'ECM Staff time by PoF'!$A$5:$S$119,MATCH($AL$103, 'ECM Staff time by PoF'!$A$4:$R$4,0),FALSE)), 0, VLOOKUP(CONCATENATE($A124,R$66),'ECM Staff time by PoF'!$A$5:$S$119,MATCH($AL$103, 'ECM Staff time by PoF'!$A$4:$R$4,0),FALSE))))*R86</f>
        <v>0</v>
      </c>
      <c r="BC124" s="191">
        <f>IF($A124="",0,IF(VLOOKUP($A124,'ECM Staff time by PoF'!$B$5:$C$119,2,FALSE)="Not Applicable",VLOOKUP($A124,'ECM Staff time by PoF'!$B$5:$S$119,MATCH($AL$103, 'ECM Staff time by PoF'!$B$4:$R$4,0),FALSE),IF(ISERROR(VLOOKUP(CONCATENATE($A124,S$66),'ECM Staff time by PoF'!$A$5:$S$119,MATCH($AL$103, 'ECM Staff time by PoF'!$A$4:$R$4,0),FALSE)), 0, VLOOKUP(CONCATENATE($A124,S$66),'ECM Staff time by PoF'!$A$5:$S$119,MATCH($AL$103, 'ECM Staff time by PoF'!$A$4:$R$4,0),FALSE))))*S86</f>
        <v>0</v>
      </c>
      <c r="BD124" s="191">
        <f>IF($A124="",0,IF(VLOOKUP($A124,'ECM Staff time by PoF'!$B$5:$C$119,2,FALSE)="Not Applicable",VLOOKUP($A124,'ECM Staff time by PoF'!$B$5:$S$119,MATCH($AL$103, 'ECM Staff time by PoF'!$B$4:$R$4,0),FALSE),IF(ISERROR(VLOOKUP(CONCATENATE($A124,T$66),'ECM Staff time by PoF'!$A$5:$S$119,MATCH($AL$103, 'ECM Staff time by PoF'!$A$4:$R$4,0),FALSE)), 0, VLOOKUP(CONCATENATE($A124,T$66),'ECM Staff time by PoF'!$A$5:$S$119,MATCH($AL$103, 'ECM Staff time by PoF'!$A$4:$R$4,0),FALSE))))*T86</f>
        <v>0</v>
      </c>
      <c r="BE124" s="191">
        <f>IF($A124="",0,IF(VLOOKUP($A124,'ECM Staff time by PoF'!$B$5:$C$119,2,FALSE)="Not Applicable",VLOOKUP($A124,'ECM Staff time by PoF'!$B$5:$S$119,MATCH($AL$103, 'ECM Staff time by PoF'!$B$4:$R$4,0),FALSE),IF(ISERROR(VLOOKUP(CONCATENATE($A124,U$66),'ECM Staff time by PoF'!$A$5:$S$119,MATCH($AL$103, 'ECM Staff time by PoF'!$A$4:$R$4,0),FALSE)), 0, VLOOKUP(CONCATENATE($A124,U$66),'ECM Staff time by PoF'!$A$5:$S$119,MATCH($AL$103, 'ECM Staff time by PoF'!$A$4:$R$4,0),FALSE))))*U86</f>
        <v>0</v>
      </c>
      <c r="BF124" s="191">
        <f>IF($A124="",0,IF(VLOOKUP($A124,'ECM Staff time by PoF'!$B$5:$C$119,2,FALSE)="Not Applicable",VLOOKUP($A124,'ECM Staff time by PoF'!$B$5:$S$119,MATCH($AL$103, 'ECM Staff time by PoF'!$B$4:$R$4,0),FALSE),IF(ISERROR(VLOOKUP(CONCATENATE($A124,V$66),'ECM Staff time by PoF'!$A$5:$S$119,MATCH($AL$103, 'ECM Staff time by PoF'!$A$4:$R$4,0),FALSE)), 0, VLOOKUP(CONCATENATE($A124,V$66),'ECM Staff time by PoF'!$A$5:$S$119,MATCH($AL$103, 'ECM Staff time by PoF'!$A$4:$R$4,0),FALSE))))*V86</f>
        <v>0</v>
      </c>
      <c r="BG124" s="191">
        <f>IF($A124="",0,IF(VLOOKUP($A124,'ECM Staff time by PoF'!$B$5:$C$119,2,FALSE)="Not Applicable",VLOOKUP($A124,'ECM Staff time by PoF'!$B$5:$S$119,MATCH($AL$103, 'ECM Staff time by PoF'!$B$4:$R$4,0),FALSE),IF(ISERROR(VLOOKUP(CONCATENATE($A124,W$66),'ECM Staff time by PoF'!$A$5:$S$119,MATCH($AL$103, 'ECM Staff time by PoF'!$A$4:$R$4,0),FALSE)), 0, VLOOKUP(CONCATENATE($A124,W$66),'ECM Staff time by PoF'!$A$5:$S$119,MATCH($AL$103, 'ECM Staff time by PoF'!$A$4:$R$4,0),FALSE))))*W86</f>
        <v>0</v>
      </c>
      <c r="BH124" s="191">
        <f>IF($A124="",0,IF(VLOOKUP($A124,'ECM Staff time by PoF'!$B$5:$C$119,2,FALSE)="Not Applicable",VLOOKUP($A124,'ECM Staff time by PoF'!$B$5:$S$119,MATCH($AL$103, 'ECM Staff time by PoF'!$B$4:$R$4,0),FALSE),IF(ISERROR(VLOOKUP(CONCATENATE($A124,X$66),'ECM Staff time by PoF'!$A$5:$S$119,MATCH($AL$103, 'ECM Staff time by PoF'!$A$4:$R$4,0),FALSE)), 0, VLOOKUP(CONCATENATE($A124,X$66),'ECM Staff time by PoF'!$A$5:$S$119,MATCH($AL$103, 'ECM Staff time by PoF'!$A$4:$R$4,0),FALSE))))*X86</f>
        <v>0</v>
      </c>
      <c r="BI124" s="191">
        <f>IF($A124="",0,IF(VLOOKUP($A124,'ECM Staff time by PoF'!$B$5:$C$119,2,FALSE)="Not Applicable",VLOOKUP($A124,'ECM Staff time by PoF'!$B$5:$S$119,MATCH($AL$103, 'ECM Staff time by PoF'!$B$4:$R$4,0),FALSE),IF(ISERROR(VLOOKUP(CONCATENATE($A124,Y$66),'ECM Staff time by PoF'!$A$5:$S$119,MATCH($AL$103, 'ECM Staff time by PoF'!$A$4:$R$4,0),FALSE)), 0, VLOOKUP(CONCATENATE($A124,Y$66),'ECM Staff time by PoF'!$A$5:$S$119,MATCH($AL$103, 'ECM Staff time by PoF'!$A$4:$R$4,0),FALSE))))*Y86</f>
        <v>0</v>
      </c>
      <c r="BJ124" s="191">
        <f>IF($A124="",0,IF(VLOOKUP($A124,'ECM Staff time by PoF'!$B$5:$C$119,2,FALSE)="Not Applicable",VLOOKUP($A124,'ECM Staff time by PoF'!$B$5:$S$119,MATCH($AL$103, 'ECM Staff time by PoF'!$B$4:$R$4,0),FALSE),IF(ISERROR(VLOOKUP(CONCATENATE($A124,Z$66),'ECM Staff time by PoF'!$A$5:$S$119,MATCH($AL$103, 'ECM Staff time by PoF'!$A$4:$R$4,0),FALSE)), 0, VLOOKUP(CONCATENATE($A124,Z$66),'ECM Staff time by PoF'!$A$5:$S$119,MATCH($AL$103, 'ECM Staff time by PoF'!$A$4:$R$4,0),FALSE))))*Z86</f>
        <v>0</v>
      </c>
      <c r="BK124" s="191">
        <f>IF($A124="",0,IF(VLOOKUP($A124,'ECM Staff time by PoF'!$B$5:$C$119,2,FALSE)="Not Applicable",VLOOKUP($A124,'ECM Staff time by PoF'!$B$5:$S$119,MATCH($AL$103, 'ECM Staff time by PoF'!$B$4:$R$4,0),FALSE),IF(ISERROR(VLOOKUP(CONCATENATE($A124,AA$66),'ECM Staff time by PoF'!$A$5:$S$119,MATCH($AL$103, 'ECM Staff time by PoF'!$A$4:$R$4,0),FALSE)), 0, VLOOKUP(CONCATENATE($A124,AA$66),'ECM Staff time by PoF'!$A$5:$S$119,MATCH($AL$103, 'ECM Staff time by PoF'!$A$4:$R$4,0),FALSE))))*AA86</f>
        <v>0</v>
      </c>
      <c r="BL124" s="191">
        <f>IF($A124="",0,IF(VLOOKUP($A124,'ECM Staff time by PoF'!$B$5:$C$119,2,FALSE)="Not Applicable",VLOOKUP($A124,'ECM Staff time by PoF'!$B$5:$S$119,MATCH($AL$103, 'ECM Staff time by PoF'!$B$4:$R$4,0),FALSE),IF(ISERROR(VLOOKUP(CONCATENATE($A124,AB$66),'ECM Staff time by PoF'!$A$5:$S$119,MATCH($AL$103, 'ECM Staff time by PoF'!$A$4:$R$4,0),FALSE)), 0, VLOOKUP(CONCATENATE($A124,AB$66),'ECM Staff time by PoF'!$A$5:$S$119,MATCH($AL$103, 'ECM Staff time by PoF'!$A$4:$R$4,0),FALSE))))*AB86</f>
        <v>0</v>
      </c>
      <c r="BM124" s="191">
        <f>IF($A124="",0,IF(VLOOKUP($A124,'ECM Staff time by PoF'!$B$5:$C$119,2,FALSE)="Not Applicable",VLOOKUP($A124,'ECM Staff time by PoF'!$B$5:$S$119,MATCH($AL$103, 'ECM Staff time by PoF'!$B$4:$R$4,0),FALSE),IF(ISERROR(VLOOKUP(CONCATENATE($A124,AC$66),'ECM Staff time by PoF'!$A$5:$S$119,MATCH($AL$103, 'ECM Staff time by PoF'!$A$4:$R$4,0),FALSE)), 0, VLOOKUP(CONCATENATE($A124,AC$66),'ECM Staff time by PoF'!$A$5:$S$119,MATCH($AL$103, 'ECM Staff time by PoF'!$A$4:$R$4,0),FALSE))))*AC86</f>
        <v>0</v>
      </c>
      <c r="BN124" s="191">
        <f>IF($A124="",0,IF(VLOOKUP($A124,'ECM Staff time by PoF'!$B$5:$C$119,2,FALSE)="Not Applicable",VLOOKUP($A124,'ECM Staff time by PoF'!$B$5:$S$119,MATCH($AL$103, 'ECM Staff time by PoF'!$B$4:$R$4,0),FALSE),IF(ISERROR(VLOOKUP(CONCATENATE($A124,AD$66),'ECM Staff time by PoF'!$A$5:$S$119,MATCH($AL$103, 'ECM Staff time by PoF'!$A$4:$R$4,0),FALSE)), 0, VLOOKUP(CONCATENATE($A124,AD$66),'ECM Staff time by PoF'!$A$5:$S$119,MATCH($AL$103, 'ECM Staff time by PoF'!$A$4:$R$4,0),FALSE))))*AD86</f>
        <v>0</v>
      </c>
      <c r="BO124" s="191">
        <f>IF($A124="",0,IF(VLOOKUP($A124,'ECM Staff time by PoF'!$B$5:$C$119,2,FALSE)="Not Applicable",VLOOKUP($A124,'ECM Staff time by PoF'!$B$5:$S$119,MATCH($AL$103, 'ECM Staff time by PoF'!$B$4:$R$4,0),FALSE),IF(ISERROR(VLOOKUP(CONCATENATE($A124,AE$66),'ECM Staff time by PoF'!$A$5:$S$119,MATCH($AL$103, 'ECM Staff time by PoF'!$A$4:$R$4,0),FALSE)), 0, VLOOKUP(CONCATENATE($A124,AE$66),'ECM Staff time by PoF'!$A$5:$S$119,MATCH($AL$103, 'ECM Staff time by PoF'!$A$4:$R$4,0),FALSE))))*AE86</f>
        <v>0</v>
      </c>
      <c r="BP124" s="191">
        <f>IF($A124="",0,IF(VLOOKUP($A124,'ECM Staff time by PoF'!$B$5:$C$119,2,FALSE)="Not Applicable",VLOOKUP($A124,'ECM Staff time by PoF'!$B$5:$S$119,MATCH($AL$103, 'ECM Staff time by PoF'!$B$4:$R$4,0),FALSE),IF(ISERROR(VLOOKUP(CONCATENATE($A124,AF$66),'ECM Staff time by PoF'!$A$5:$S$119,MATCH($AL$103, 'ECM Staff time by PoF'!$A$4:$R$4,0),FALSE)), 0, VLOOKUP(CONCATENATE($A124,AF$66),'ECM Staff time by PoF'!$A$5:$S$119,MATCH($AL$103, 'ECM Staff time by PoF'!$A$4:$R$4,0),FALSE))))*AF86</f>
        <v>0</v>
      </c>
      <c r="BQ124" s="191">
        <f>IF($A124="",0,IF(VLOOKUP($A124,'ECM Staff time by PoF'!$B$5:$C$119,2,FALSE)="Not Applicable",VLOOKUP($A124,'ECM Staff time by PoF'!$B$5:$S$119,MATCH($AL$103, 'ECM Staff time by PoF'!$B$4:$R$4,0),FALSE),IF(ISERROR(VLOOKUP(CONCATENATE($A124,AG$66),'ECM Staff time by PoF'!$A$5:$S$119,MATCH($AL$103, 'ECM Staff time by PoF'!$A$4:$R$4,0),FALSE)), 0, VLOOKUP(CONCATENATE($A124,AG$66),'ECM Staff time by PoF'!$A$5:$S$119,MATCH($AL$103, 'ECM Staff time by PoF'!$A$4:$R$4,0),FALSE))))*AG86</f>
        <v>0</v>
      </c>
      <c r="BR124" s="191">
        <f>IF($A124="",0,IF(VLOOKUP($A124,'ECM Staff time by PoF'!$B$5:$C$119,2,FALSE)="Not Applicable",VLOOKUP($A124,'ECM Staff time by PoF'!$B$5:$S$119,MATCH($AL$103, 'ECM Staff time by PoF'!$B$4:$R$4,0),FALSE),IF(ISERROR(VLOOKUP(CONCATENATE($A124,AH$66),'ECM Staff time by PoF'!$A$5:$S$119,MATCH($AL$103, 'ECM Staff time by PoF'!$A$4:$R$4,0),FALSE)), 0, VLOOKUP(CONCATENATE($A124,AH$66),'ECM Staff time by PoF'!$A$5:$S$119,MATCH($AL$103, 'ECM Staff time by PoF'!$A$4:$R$4,0),FALSE))))*AH86</f>
        <v>0</v>
      </c>
      <c r="BS124" s="191">
        <f>IF($A124="",0,IF(VLOOKUP($A124,'ECM Staff time by PoF'!$B$5:$C$119,2,FALSE)="Not Applicable",VLOOKUP($A124,'ECM Staff time by PoF'!$B$5:$S$119,MATCH($AL$103, 'ECM Staff time by PoF'!$B$4:$R$4,0),FALSE),IF(ISERROR(VLOOKUP(CONCATENATE($A124,AI$66),'ECM Staff time by PoF'!$A$5:$S$119,MATCH($AL$103, 'ECM Staff time by PoF'!$A$4:$R$4,0),FALSE)), 0, VLOOKUP(CONCATENATE($A124,AI$66),'ECM Staff time by PoF'!$A$5:$S$119,MATCH($AL$103, 'ECM Staff time by PoF'!$A$4:$R$4,0),FALSE))))*AI86</f>
        <v>0</v>
      </c>
      <c r="BT124" s="191">
        <f>IF($A124="",0,IF(VLOOKUP($A124,'ECM Staff time by PoF'!$B$5:$C$119,2,FALSE)="Not Applicable",VLOOKUP($A124,'ECM Staff time by PoF'!$B$5:$S$119,MATCH($AL$103, 'ECM Staff time by PoF'!$B$4:$R$4,0),FALSE),IF(ISERROR(VLOOKUP(CONCATENATE($A124,AJ$66),'ECM Staff time by PoF'!$A$5:$S$119,MATCH($AL$103, 'ECM Staff time by PoF'!$A$4:$R$4,0),FALSE)), 0, VLOOKUP(CONCATENATE($A124,AJ$66),'ECM Staff time by PoF'!$A$5:$S$119,MATCH($AL$103, 'ECM Staff time by PoF'!$A$4:$R$4,0),FALSE))))*AJ86</f>
        <v>0</v>
      </c>
      <c r="BU124" s="191">
        <f>IF($A124="",0,IF(VLOOKUP($A124,'ECM Staff time by PoF'!$B$5:$C$119,2,FALSE)="Not Applicable",VLOOKUP($A124,'ECM Staff time by PoF'!$B$5:$S$119,MATCH($AL$103, 'ECM Staff time by PoF'!$B$4:$R$4,0),FALSE),IF(ISERROR(VLOOKUP(CONCATENATE($A124,AK$66),'ECM Staff time by PoF'!$A$5:$S$119,MATCH($AL$103, 'ECM Staff time by PoF'!$A$4:$R$4,0),FALSE)), 0, VLOOKUP(CONCATENATE($A124,AK$66),'ECM Staff time by PoF'!$A$5:$S$119,MATCH($AL$103, 'ECM Staff time by PoF'!$A$4:$R$4,0),FALSE))))*AK86</f>
        <v>0</v>
      </c>
      <c r="BV124" s="191">
        <f>IF($A124="",0,IF(VLOOKUP($A124,'ECM Staff time by PoF'!$B$5:$C$119,2,FALSE)="Not Applicable",VLOOKUP($A124,'ECM Staff time by PoF'!$B$5:$S$119,MATCH($BV$103, 'ECM Staff time by PoF'!$B$4:$R$4,0),FALSE),IF(ISERROR(VLOOKUP(CONCATENATE($A124,B$66),'ECM Staff time by PoF'!$A$5:$S$119,MATCH($BV$103, 'ECM Staff time by PoF'!$A$4:$R$4,0),FALSE)), 0, VLOOKUP(CONCATENATE($A124,B$66),'ECM Staff time by PoF'!$A$5:$S$119,MATCH($BV$103, 'ECM Staff time by PoF'!$A$4:$R$4,0),FALSE))))*B86</f>
        <v>0</v>
      </c>
      <c r="BW124" s="191">
        <f>IF($A124="",0,IF(VLOOKUP($A124,'ECM Staff time by PoF'!$B$5:$C$119,2,FALSE)="Not Applicable",VLOOKUP($A124,'ECM Staff time by PoF'!$B$5:$S$119,MATCH($BV$103, 'ECM Staff time by PoF'!$B$4:$R$4,0),FALSE),IF(ISERROR(VLOOKUP(CONCATENATE($A124,C$66),'ECM Staff time by PoF'!$A$5:$S$119,MATCH($BV$103, 'ECM Staff time by PoF'!$A$4:$R$4,0),FALSE)), 0, VLOOKUP(CONCATENATE($A124,C$66),'ECM Staff time by PoF'!$A$5:$S$119,MATCH($BV$103, 'ECM Staff time by PoF'!$A$4:$R$4,0),FALSE))))*C86</f>
        <v>0</v>
      </c>
      <c r="BX124" s="191">
        <f>IF($A124="",0,IF(VLOOKUP($A124,'ECM Staff time by PoF'!$B$5:$C$119,2,FALSE)="Not Applicable",VLOOKUP($A124,'ECM Staff time by PoF'!$B$5:$S$119,MATCH($BV$103, 'ECM Staff time by PoF'!$B$4:$R$4,0),FALSE),IF(ISERROR(VLOOKUP(CONCATENATE($A124,D$66),'ECM Staff time by PoF'!$A$5:$S$119,MATCH($BV$103, 'ECM Staff time by PoF'!$A$4:$R$4,0),FALSE)), 0, VLOOKUP(CONCATENATE($A124,D$66),'ECM Staff time by PoF'!$A$5:$S$119,MATCH($BV$103, 'ECM Staff time by PoF'!$A$4:$R$4,0),FALSE))))*D86</f>
        <v>0</v>
      </c>
      <c r="BY124" s="191">
        <f>IF($A124="",0,IF(VLOOKUP($A124,'ECM Staff time by PoF'!$B$5:$C$119,2,FALSE)="Not Applicable",VLOOKUP($A124,'ECM Staff time by PoF'!$B$5:$S$119,MATCH($BV$103, 'ECM Staff time by PoF'!$B$4:$R$4,0),FALSE),IF(ISERROR(VLOOKUP(CONCATENATE($A124,E$66),'ECM Staff time by PoF'!$A$5:$S$119,MATCH($BV$103, 'ECM Staff time by PoF'!$A$4:$R$4,0),FALSE)), 0, VLOOKUP(CONCATENATE($A124,E$66),'ECM Staff time by PoF'!$A$5:$S$119,MATCH($BV$103, 'ECM Staff time by PoF'!$A$4:$R$4,0),FALSE))))*E86</f>
        <v>0</v>
      </c>
      <c r="BZ124" s="191">
        <f>IF($A124="",0,IF(VLOOKUP($A124,'ECM Staff time by PoF'!$B$5:$C$119,2,FALSE)="Not Applicable",VLOOKUP($A124,'ECM Staff time by PoF'!$B$5:$S$119,MATCH($BV$103, 'ECM Staff time by PoF'!$B$4:$R$4,0),FALSE),IF(ISERROR(VLOOKUP(CONCATENATE($A124,F$66),'ECM Staff time by PoF'!$A$5:$S$119,MATCH($BV$103, 'ECM Staff time by PoF'!$A$4:$R$4,0),FALSE)), 0, VLOOKUP(CONCATENATE($A124,F$66),'ECM Staff time by PoF'!$A$5:$S$119,MATCH($BV$103, 'ECM Staff time by PoF'!$A$4:$R$4,0),FALSE))))*F86</f>
        <v>0</v>
      </c>
      <c r="CA124" s="191">
        <f>IF($A124="",0,IF(VLOOKUP($A124,'ECM Staff time by PoF'!$B$5:$C$119,2,FALSE)="Not Applicable",VLOOKUP($A124,'ECM Staff time by PoF'!$B$5:$S$119,MATCH($BV$103, 'ECM Staff time by PoF'!$B$4:$R$4,0),FALSE),IF(ISERROR(VLOOKUP(CONCATENATE($A124,G$66),'ECM Staff time by PoF'!$A$5:$S$119,MATCH($BV$103, 'ECM Staff time by PoF'!$A$4:$R$4,0),FALSE)), 0, VLOOKUP(CONCATENATE($A124,G$66),'ECM Staff time by PoF'!$A$5:$S$119,MATCH($BV$103, 'ECM Staff time by PoF'!$A$4:$R$4,0),FALSE))))*G86</f>
        <v>0</v>
      </c>
      <c r="CB124" s="191">
        <f>IF($A124="",0,IF(VLOOKUP($A124,'ECM Staff time by PoF'!$B$5:$C$119,2,FALSE)="Not Applicable",VLOOKUP($A124,'ECM Staff time by PoF'!$B$5:$S$119,MATCH($BV$103, 'ECM Staff time by PoF'!$B$4:$R$4,0),FALSE),IF(ISERROR(VLOOKUP(CONCATENATE($A124,H$66),'ECM Staff time by PoF'!$A$5:$S$119,MATCH($BV$103, 'ECM Staff time by PoF'!$A$4:$R$4,0),FALSE)), 0, VLOOKUP(CONCATENATE($A124,H$66),'ECM Staff time by PoF'!$A$5:$S$119,MATCH($BV$103, 'ECM Staff time by PoF'!$A$4:$R$4,0),FALSE))))*H86</f>
        <v>0</v>
      </c>
      <c r="CC124" s="191">
        <f>IF($A124="",0,IF(VLOOKUP($A124,'ECM Staff time by PoF'!$B$5:$C$119,2,FALSE)="Not Applicable",VLOOKUP($A124,'ECM Staff time by PoF'!$B$5:$S$119,MATCH($BV$103, 'ECM Staff time by PoF'!$B$4:$R$4,0),FALSE),IF(ISERROR(VLOOKUP(CONCATENATE($A124,I$66),'ECM Staff time by PoF'!$A$5:$S$119,MATCH($BV$103, 'ECM Staff time by PoF'!$A$4:$R$4,0),FALSE)), 0, VLOOKUP(CONCATENATE($A124,I$66),'ECM Staff time by PoF'!$A$5:$S$119,MATCH($BV$103, 'ECM Staff time by PoF'!$A$4:$R$4,0),FALSE))))*I86</f>
        <v>0</v>
      </c>
      <c r="CD124" s="191">
        <f>IF($A124="",0,IF(VLOOKUP($A124,'ECM Staff time by PoF'!$B$5:$C$119,2,FALSE)="Not Applicable",VLOOKUP($A124,'ECM Staff time by PoF'!$B$5:$S$119,MATCH($BV$103, 'ECM Staff time by PoF'!$B$4:$R$4,0),FALSE),IF(ISERROR(VLOOKUP(CONCATENATE($A124,J$66),'ECM Staff time by PoF'!$A$5:$S$119,MATCH($BV$103, 'ECM Staff time by PoF'!$A$4:$R$4,0),FALSE)), 0, VLOOKUP(CONCATENATE($A124,J$66),'ECM Staff time by PoF'!$A$5:$S$119,MATCH($BV$103, 'ECM Staff time by PoF'!$A$4:$R$4,0),FALSE))))*J86</f>
        <v>0</v>
      </c>
      <c r="CE124" s="191">
        <f>IF($A124="",0,IF(VLOOKUP($A124,'ECM Staff time by PoF'!$B$5:$C$119,2,FALSE)="Not Applicable",VLOOKUP($A124,'ECM Staff time by PoF'!$B$5:$S$119,MATCH($BV$103, 'ECM Staff time by PoF'!$B$4:$R$4,0),FALSE),IF(ISERROR(VLOOKUP(CONCATENATE($A124,K$66),'ECM Staff time by PoF'!$A$5:$S$119,MATCH($BV$103, 'ECM Staff time by PoF'!$A$4:$R$4,0),FALSE)), 0, VLOOKUP(CONCATENATE($A124,K$66),'ECM Staff time by PoF'!$A$5:$S$119,MATCH($BV$103, 'ECM Staff time by PoF'!$A$4:$R$4,0),FALSE))))*K86</f>
        <v>0</v>
      </c>
      <c r="CF124" s="191">
        <f>IF($A124="",0,IF(VLOOKUP($A124,'ECM Staff time by PoF'!$B$5:$C$119,2,FALSE)="Not Applicable",VLOOKUP($A124,'ECM Staff time by PoF'!$B$5:$S$119,MATCH($BV$103, 'ECM Staff time by PoF'!$B$4:$R$4,0),FALSE),IF(ISERROR(VLOOKUP(CONCATENATE($A124,L$66),'ECM Staff time by PoF'!$A$5:$S$119,MATCH($BV$103, 'ECM Staff time by PoF'!$A$4:$R$4,0),FALSE)), 0, VLOOKUP(CONCATENATE($A124,L$66),'ECM Staff time by PoF'!$A$5:$S$119,MATCH($BV$103, 'ECM Staff time by PoF'!$A$4:$R$4,0),FALSE))))*L86</f>
        <v>0</v>
      </c>
      <c r="CG124" s="191">
        <f>IF($A124="",0,IF(VLOOKUP($A124,'ECM Staff time by PoF'!$B$5:$C$119,2,FALSE)="Not Applicable",VLOOKUP($A124,'ECM Staff time by PoF'!$B$5:$S$119,MATCH($BV$103, 'ECM Staff time by PoF'!$B$4:$R$4,0),FALSE),IF(ISERROR(VLOOKUP(CONCATENATE($A124,M$66),'ECM Staff time by PoF'!$A$5:$S$119,MATCH($BV$103, 'ECM Staff time by PoF'!$A$4:$R$4,0),FALSE)), 0, VLOOKUP(CONCATENATE($A124,M$66),'ECM Staff time by PoF'!$A$5:$S$119,MATCH($BV$103, 'ECM Staff time by PoF'!$A$4:$R$4,0),FALSE))))*M86</f>
        <v>0</v>
      </c>
      <c r="CH124" s="191">
        <f>IF($A124="",0,IF(VLOOKUP($A124,'ECM Staff time by PoF'!$B$5:$C$119,2,FALSE)="Not Applicable",VLOOKUP($A124,'ECM Staff time by PoF'!$B$5:$S$119,MATCH($BV$103, 'ECM Staff time by PoF'!$B$4:$R$4,0),FALSE),IF(ISERROR(VLOOKUP(CONCATENATE($A124,N$66),'ECM Staff time by PoF'!$A$5:$S$119,MATCH($BV$103, 'ECM Staff time by PoF'!$A$4:$R$4,0),FALSE)), 0, VLOOKUP(CONCATENATE($A124,N$66),'ECM Staff time by PoF'!$A$5:$S$119,MATCH($BV$103, 'ECM Staff time by PoF'!$A$4:$R$4,0),FALSE))))*N86</f>
        <v>0</v>
      </c>
      <c r="CI124" s="191">
        <f>IF($A124="",0,IF(VLOOKUP($A124,'ECM Staff time by PoF'!$B$5:$C$119,2,FALSE)="Not Applicable",VLOOKUP($A124,'ECM Staff time by PoF'!$B$5:$S$119,MATCH($BV$103, 'ECM Staff time by PoF'!$B$4:$R$4,0),FALSE),IF(ISERROR(VLOOKUP(CONCATENATE($A124,O$66),'ECM Staff time by PoF'!$A$5:$S$119,MATCH($BV$103, 'ECM Staff time by PoF'!$A$4:$R$4,0),FALSE)), 0, VLOOKUP(CONCATENATE($A124,O$66),'ECM Staff time by PoF'!$A$5:$S$119,MATCH($BV$103, 'ECM Staff time by PoF'!$A$4:$R$4,0),FALSE))))*O86</f>
        <v>0</v>
      </c>
      <c r="CJ124" s="191">
        <f>IF($A124="",0,IF(VLOOKUP($A124,'ECM Staff time by PoF'!$B$5:$C$119,2,FALSE)="Not Applicable",VLOOKUP($A124,'ECM Staff time by PoF'!$B$5:$S$119,MATCH($BV$103, 'ECM Staff time by PoF'!$B$4:$R$4,0),FALSE),IF(ISERROR(VLOOKUP(CONCATENATE($A124,P$66),'ECM Staff time by PoF'!$A$5:$S$119,MATCH($BV$103, 'ECM Staff time by PoF'!$A$4:$R$4,0),FALSE)), 0, VLOOKUP(CONCATENATE($A124,P$66),'ECM Staff time by PoF'!$A$5:$S$119,MATCH($BV$103, 'ECM Staff time by PoF'!$A$4:$R$4,0),FALSE))))*P86</f>
        <v>0</v>
      </c>
      <c r="CK124" s="191">
        <f>IF($A124="",0,IF(VLOOKUP($A124,'ECM Staff time by PoF'!$B$5:$C$119,2,FALSE)="Not Applicable",VLOOKUP($A124,'ECM Staff time by PoF'!$B$5:$S$119,MATCH($BV$103, 'ECM Staff time by PoF'!$B$4:$R$4,0),FALSE),IF(ISERROR(VLOOKUP(CONCATENATE($A124,Q$66),'ECM Staff time by PoF'!$A$5:$S$119,MATCH($BV$103, 'ECM Staff time by PoF'!$A$4:$R$4,0),FALSE)), 0, VLOOKUP(CONCATENATE($A124,Q$66),'ECM Staff time by PoF'!$A$5:$S$119,MATCH($BV$103, 'ECM Staff time by PoF'!$A$4:$R$4,0),FALSE))))*Q86</f>
        <v>0</v>
      </c>
      <c r="CL124" s="191">
        <f>IF($A124="",0,IF(VLOOKUP($A124,'ECM Staff time by PoF'!$B$5:$C$119,2,FALSE)="Not Applicable",VLOOKUP($A124,'ECM Staff time by PoF'!$B$5:$S$119,MATCH($BV$103, 'ECM Staff time by PoF'!$B$4:$R$4,0),FALSE),IF(ISERROR(VLOOKUP(CONCATENATE($A124,R$66),'ECM Staff time by PoF'!$A$5:$S$119,MATCH($BV$103, 'ECM Staff time by PoF'!$A$4:$R$4,0),FALSE)), 0, VLOOKUP(CONCATENATE($A124,R$66),'ECM Staff time by PoF'!$A$5:$S$119,MATCH($BV$103, 'ECM Staff time by PoF'!$A$4:$R$4,0),FALSE))))*R86</f>
        <v>0</v>
      </c>
      <c r="CM124" s="191">
        <f>IF($A124="",0,IF(VLOOKUP($A124,'ECM Staff time by PoF'!$B$5:$C$119,2,FALSE)="Not Applicable",VLOOKUP($A124,'ECM Staff time by PoF'!$B$5:$S$119,MATCH($BV$103, 'ECM Staff time by PoF'!$B$4:$R$4,0),FALSE),IF(ISERROR(VLOOKUP(CONCATENATE($A124,S$66),'ECM Staff time by PoF'!$A$5:$S$119,MATCH($BV$103, 'ECM Staff time by PoF'!$A$4:$R$4,0),FALSE)), 0, VLOOKUP(CONCATENATE($A124,S$66),'ECM Staff time by PoF'!$A$5:$S$119,MATCH($BV$103, 'ECM Staff time by PoF'!$A$4:$R$4,0),FALSE))))*S86</f>
        <v>0</v>
      </c>
      <c r="CN124" s="191">
        <f>IF($A124="",0,IF(VLOOKUP($A124,'ECM Staff time by PoF'!$B$5:$C$119,2,FALSE)="Not Applicable",VLOOKUP($A124,'ECM Staff time by PoF'!$B$5:$S$119,MATCH($BV$103, 'ECM Staff time by PoF'!$B$4:$R$4,0),FALSE),IF(ISERROR(VLOOKUP(CONCATENATE($A124,T$66),'ECM Staff time by PoF'!$A$5:$S$119,MATCH($BV$103, 'ECM Staff time by PoF'!$A$4:$R$4,0),FALSE)), 0, VLOOKUP(CONCATENATE($A124,T$66),'ECM Staff time by PoF'!$A$5:$S$119,MATCH($BV$103, 'ECM Staff time by PoF'!$A$4:$R$4,0),FALSE))))*T86</f>
        <v>0</v>
      </c>
      <c r="CO124" s="191">
        <f>IF($A124="",0,IF(VLOOKUP($A124,'ECM Staff time by PoF'!$B$5:$C$119,2,FALSE)="Not Applicable",VLOOKUP($A124,'ECM Staff time by PoF'!$B$5:$S$119,MATCH($BV$103, 'ECM Staff time by PoF'!$B$4:$R$4,0),FALSE),IF(ISERROR(VLOOKUP(CONCATENATE($A124,U$66),'ECM Staff time by PoF'!$A$5:$S$119,MATCH($BV$103, 'ECM Staff time by PoF'!$A$4:$R$4,0),FALSE)), 0, VLOOKUP(CONCATENATE($A124,U$66),'ECM Staff time by PoF'!$A$5:$S$119,MATCH($BV$103, 'ECM Staff time by PoF'!$A$4:$R$4,0),FALSE))))*U86</f>
        <v>0</v>
      </c>
      <c r="CP124" s="191">
        <f>IF($A124="",0,IF(VLOOKUP($A124,'ECM Staff time by PoF'!$B$5:$C$119,2,FALSE)="Not Applicable",VLOOKUP($A124,'ECM Staff time by PoF'!$B$5:$S$119,MATCH($BV$103, 'ECM Staff time by PoF'!$B$4:$R$4,0),FALSE),IF(ISERROR(VLOOKUP(CONCATENATE($A124,V$66),'ECM Staff time by PoF'!$A$5:$S$119,MATCH($BV$103, 'ECM Staff time by PoF'!$A$4:$R$4,0),FALSE)), 0, VLOOKUP(CONCATENATE($A124,V$66),'ECM Staff time by PoF'!$A$5:$S$119,MATCH($BV$103, 'ECM Staff time by PoF'!$A$4:$R$4,0),FALSE))))*V86</f>
        <v>0</v>
      </c>
      <c r="CQ124" s="191">
        <f>IF($A124="",0,IF(VLOOKUP($A124,'ECM Staff time by PoF'!$B$5:$C$119,2,FALSE)="Not Applicable",VLOOKUP($A124,'ECM Staff time by PoF'!$B$5:$S$119,MATCH($BV$103, 'ECM Staff time by PoF'!$B$4:$R$4,0),FALSE),IF(ISERROR(VLOOKUP(CONCATENATE($A124,W$66),'ECM Staff time by PoF'!$A$5:$S$119,MATCH($BV$103, 'ECM Staff time by PoF'!$A$4:$R$4,0),FALSE)), 0, VLOOKUP(CONCATENATE($A124,W$66),'ECM Staff time by PoF'!$A$5:$S$119,MATCH($BV$103, 'ECM Staff time by PoF'!$A$4:$R$4,0),FALSE))))*W86</f>
        <v>0</v>
      </c>
      <c r="CR124" s="191">
        <f>IF($A124="",0,IF(VLOOKUP($A124,'ECM Staff time by PoF'!$B$5:$C$119,2,FALSE)="Not Applicable",VLOOKUP($A124,'ECM Staff time by PoF'!$B$5:$S$119,MATCH($BV$103, 'ECM Staff time by PoF'!$B$4:$R$4,0),FALSE),IF(ISERROR(VLOOKUP(CONCATENATE($A124,X$66),'ECM Staff time by PoF'!$A$5:$S$119,MATCH($BV$103, 'ECM Staff time by PoF'!$A$4:$R$4,0),FALSE)), 0, VLOOKUP(CONCATENATE($A124,X$66),'ECM Staff time by PoF'!$A$5:$S$119,MATCH($BV$103, 'ECM Staff time by PoF'!$A$4:$R$4,0),FALSE))))*X86</f>
        <v>0</v>
      </c>
      <c r="CS124" s="191">
        <f>IF($A124="",0,IF(VLOOKUP($A124,'ECM Staff time by PoF'!$B$5:$C$119,2,FALSE)="Not Applicable",VLOOKUP($A124,'ECM Staff time by PoF'!$B$5:$S$119,MATCH($BV$103, 'ECM Staff time by PoF'!$B$4:$R$4,0),FALSE),IF(ISERROR(VLOOKUP(CONCATENATE($A124,Y$66),'ECM Staff time by PoF'!$A$5:$S$119,MATCH($BV$103, 'ECM Staff time by PoF'!$A$4:$R$4,0),FALSE)), 0, VLOOKUP(CONCATENATE($A124,Y$66),'ECM Staff time by PoF'!$A$5:$S$119,MATCH($BV$103, 'ECM Staff time by PoF'!$A$4:$R$4,0),FALSE))))*Y86</f>
        <v>0</v>
      </c>
      <c r="CT124" s="191">
        <f>IF($A124="",0,IF(VLOOKUP($A124,'ECM Staff time by PoF'!$B$5:$C$119,2,FALSE)="Not Applicable",VLOOKUP($A124,'ECM Staff time by PoF'!$B$5:$S$119,MATCH($BV$103, 'ECM Staff time by PoF'!$B$4:$R$4,0),FALSE),IF(ISERROR(VLOOKUP(CONCATENATE($A124,Z$66),'ECM Staff time by PoF'!$A$5:$S$119,MATCH($BV$103, 'ECM Staff time by PoF'!$A$4:$R$4,0),FALSE)), 0, VLOOKUP(CONCATENATE($A124,Z$66),'ECM Staff time by PoF'!$A$5:$S$119,MATCH($BV$103, 'ECM Staff time by PoF'!$A$4:$R$4,0),FALSE))))*Z86</f>
        <v>0</v>
      </c>
      <c r="CU124" s="191">
        <f>IF($A124="",0,IF(VLOOKUP($A124,'ECM Staff time by PoF'!$B$5:$C$119,2,FALSE)="Not Applicable",VLOOKUP($A124,'ECM Staff time by PoF'!$B$5:$S$119,MATCH($BV$103, 'ECM Staff time by PoF'!$B$4:$R$4,0),FALSE),IF(ISERROR(VLOOKUP(CONCATENATE($A124,AA$66),'ECM Staff time by PoF'!$A$5:$S$119,MATCH($BV$103, 'ECM Staff time by PoF'!$A$4:$R$4,0),FALSE)), 0, VLOOKUP(CONCATENATE($A124,AA$66),'ECM Staff time by PoF'!$A$5:$S$119,MATCH($BV$103, 'ECM Staff time by PoF'!$A$4:$R$4,0),FALSE))))*AA86</f>
        <v>0</v>
      </c>
      <c r="CV124" s="191">
        <f>IF($A124="",0,IF(VLOOKUP($A124,'ECM Staff time by PoF'!$B$5:$C$119,2,FALSE)="Not Applicable",VLOOKUP($A124,'ECM Staff time by PoF'!$B$5:$S$119,MATCH($BV$103, 'ECM Staff time by PoF'!$B$4:$R$4,0),FALSE),IF(ISERROR(VLOOKUP(CONCATENATE($A124,AB$66),'ECM Staff time by PoF'!$A$5:$S$119,MATCH($BV$103, 'ECM Staff time by PoF'!$A$4:$R$4,0),FALSE)), 0, VLOOKUP(CONCATENATE($A124,AB$66),'ECM Staff time by PoF'!$A$5:$S$119,MATCH($BV$103, 'ECM Staff time by PoF'!$A$4:$R$4,0),FALSE))))*AB86</f>
        <v>0</v>
      </c>
      <c r="CW124" s="191">
        <f>IF($A124="",0,IF(VLOOKUP($A124,'ECM Staff time by PoF'!$B$5:$C$119,2,FALSE)="Not Applicable",VLOOKUP($A124,'ECM Staff time by PoF'!$B$5:$S$119,MATCH($BV$103, 'ECM Staff time by PoF'!$B$4:$R$4,0),FALSE),IF(ISERROR(VLOOKUP(CONCATENATE($A124,AC$66),'ECM Staff time by PoF'!$A$5:$S$119,MATCH($BV$103, 'ECM Staff time by PoF'!$A$4:$R$4,0),FALSE)), 0, VLOOKUP(CONCATENATE($A124,AC$66),'ECM Staff time by PoF'!$A$5:$S$119,MATCH($BV$103, 'ECM Staff time by PoF'!$A$4:$R$4,0),FALSE))))*AC86</f>
        <v>0</v>
      </c>
      <c r="CX124" s="191">
        <f>IF($A124="",0,IF(VLOOKUP($A124,'ECM Staff time by PoF'!$B$5:$C$119,2,FALSE)="Not Applicable",VLOOKUP($A124,'ECM Staff time by PoF'!$B$5:$S$119,MATCH($BV$103, 'ECM Staff time by PoF'!$B$4:$R$4,0),FALSE),IF(ISERROR(VLOOKUP(CONCATENATE($A124,AD$66),'ECM Staff time by PoF'!$A$5:$S$119,MATCH($BV$103, 'ECM Staff time by PoF'!$A$4:$R$4,0),FALSE)), 0, VLOOKUP(CONCATENATE($A124,AD$66),'ECM Staff time by PoF'!$A$5:$S$119,MATCH($BV$103, 'ECM Staff time by PoF'!$A$4:$R$4,0),FALSE))))*AD86</f>
        <v>0</v>
      </c>
      <c r="CY124" s="191">
        <f>IF($A124="",0,IF(VLOOKUP($A124,'ECM Staff time by PoF'!$B$5:$C$119,2,FALSE)="Not Applicable",VLOOKUP($A124,'ECM Staff time by PoF'!$B$5:$S$119,MATCH($BV$103, 'ECM Staff time by PoF'!$B$4:$R$4,0),FALSE),IF(ISERROR(VLOOKUP(CONCATENATE($A124,AE$66),'ECM Staff time by PoF'!$A$5:$S$119,MATCH($BV$103, 'ECM Staff time by PoF'!$A$4:$R$4,0),FALSE)), 0, VLOOKUP(CONCATENATE($A124,AE$66),'ECM Staff time by PoF'!$A$5:$S$119,MATCH($BV$103, 'ECM Staff time by PoF'!$A$4:$R$4,0),FALSE))))*AE86</f>
        <v>0</v>
      </c>
      <c r="CZ124" s="191">
        <f>IF($A124="",0,IF(VLOOKUP($A124,'ECM Staff time by PoF'!$B$5:$C$119,2,FALSE)="Not Applicable",VLOOKUP($A124,'ECM Staff time by PoF'!$B$5:$S$119,MATCH($BV$103, 'ECM Staff time by PoF'!$B$4:$R$4,0),FALSE),IF(ISERROR(VLOOKUP(CONCATENATE($A124,AF$66),'ECM Staff time by PoF'!$A$5:$S$119,MATCH($BV$103, 'ECM Staff time by PoF'!$A$4:$R$4,0),FALSE)), 0, VLOOKUP(CONCATENATE($A124,AF$66),'ECM Staff time by PoF'!$A$5:$S$119,MATCH($BV$103, 'ECM Staff time by PoF'!$A$4:$R$4,0),FALSE))))*AF86</f>
        <v>0</v>
      </c>
      <c r="DA124" s="191">
        <f>IF($A124="",0,IF(VLOOKUP($A124,'ECM Staff time by PoF'!$B$5:$C$119,2,FALSE)="Not Applicable",VLOOKUP($A124,'ECM Staff time by PoF'!$B$5:$S$119,MATCH($BV$103, 'ECM Staff time by PoF'!$B$4:$R$4,0),FALSE),IF(ISERROR(VLOOKUP(CONCATENATE($A124,AG$66),'ECM Staff time by PoF'!$A$5:$S$119,MATCH($BV$103, 'ECM Staff time by PoF'!$A$4:$R$4,0),FALSE)), 0, VLOOKUP(CONCATENATE($A124,AG$66),'ECM Staff time by PoF'!$A$5:$S$119,MATCH($BV$103, 'ECM Staff time by PoF'!$A$4:$R$4,0),FALSE))))*AG86</f>
        <v>0</v>
      </c>
      <c r="DB124" s="191">
        <f>IF($A124="",0,IF(VLOOKUP($A124,'ECM Staff time by PoF'!$B$5:$C$119,2,FALSE)="Not Applicable",VLOOKUP($A124,'ECM Staff time by PoF'!$B$5:$S$119,MATCH($BV$103, 'ECM Staff time by PoF'!$B$4:$R$4,0),FALSE),IF(ISERROR(VLOOKUP(CONCATENATE($A124,AH$66),'ECM Staff time by PoF'!$A$5:$S$119,MATCH($BV$103, 'ECM Staff time by PoF'!$A$4:$R$4,0),FALSE)), 0, VLOOKUP(CONCATENATE($A124,AH$66),'ECM Staff time by PoF'!$A$5:$S$119,MATCH($BV$103, 'ECM Staff time by PoF'!$A$4:$R$4,0),FALSE))))*AH86</f>
        <v>0</v>
      </c>
      <c r="DC124" s="191">
        <f>IF($A124="",0,IF(VLOOKUP($A124,'ECM Staff time by PoF'!$B$5:$C$119,2,FALSE)="Not Applicable",VLOOKUP($A124,'ECM Staff time by PoF'!$B$5:$S$119,MATCH($BV$103, 'ECM Staff time by PoF'!$B$4:$R$4,0),FALSE),IF(ISERROR(VLOOKUP(CONCATENATE($A124,AI$66),'ECM Staff time by PoF'!$A$5:$S$119,MATCH($BV$103, 'ECM Staff time by PoF'!$A$4:$R$4,0),FALSE)), 0, VLOOKUP(CONCATENATE($A124,AI$66),'ECM Staff time by PoF'!$A$5:$S$119,MATCH($BV$103, 'ECM Staff time by PoF'!$A$4:$R$4,0),FALSE))))*AI86</f>
        <v>0</v>
      </c>
      <c r="DD124" s="191">
        <f>IF($A124="",0,IF(VLOOKUP($A124,'ECM Staff time by PoF'!$B$5:$C$119,2,FALSE)="Not Applicable",VLOOKUP($A124,'ECM Staff time by PoF'!$B$5:$S$119,MATCH($BV$103, 'ECM Staff time by PoF'!$B$4:$R$4,0),FALSE),IF(ISERROR(VLOOKUP(CONCATENATE($A124,AJ$66),'ECM Staff time by PoF'!$A$5:$S$119,MATCH($BV$103, 'ECM Staff time by PoF'!$A$4:$R$4,0),FALSE)), 0, VLOOKUP(CONCATENATE($A124,AJ$66),'ECM Staff time by PoF'!$A$5:$S$119,MATCH($BV$103, 'ECM Staff time by PoF'!$A$4:$R$4,0),FALSE))))*AJ86</f>
        <v>0</v>
      </c>
      <c r="DE124" s="191">
        <f>IF($A124="",0,IF(VLOOKUP($A124,'ECM Staff time by PoF'!$B$5:$C$119,2,FALSE)="Not Applicable",VLOOKUP($A124,'ECM Staff time by PoF'!$B$5:$S$119,MATCH($BV$103, 'ECM Staff time by PoF'!$B$4:$R$4,0),FALSE),IF(ISERROR(VLOOKUP(CONCATENATE($A124,AK$66),'ECM Staff time by PoF'!$A$5:$S$119,MATCH($BV$103, 'ECM Staff time by PoF'!$A$4:$R$4,0),FALSE)), 0, VLOOKUP(CONCATENATE($A124,AK$66),'ECM Staff time by PoF'!$A$5:$S$119,MATCH($BV$103, 'ECM Staff time by PoF'!$A$4:$R$4,0),FALSE))))*AK86</f>
        <v>0</v>
      </c>
      <c r="DF124" s="191">
        <f>IF($A124="",0,IF(VLOOKUP($A124,'ECM Staff time by PoF'!$B$5:$C$119,2,FALSE)="Not Applicable",VLOOKUP($A124,'ECM Staff time by PoF'!$B$5:$S$119,MATCH($DF$103, 'ECM Staff time by PoF'!$B$4:$R$4,0),FALSE),IF(ISERROR(VLOOKUP(CONCATENATE($A124,B$66),'ECM Staff time by PoF'!$A$5:$S$119,MATCH($DF$103, 'ECM Staff time by PoF'!$A$4:$R$4,0),FALSE)), 0, VLOOKUP(CONCATENATE($A124,B$66),'ECM Staff time by PoF'!$A$5:$S$119,MATCH($DF$103, 'ECM Staff time by PoF'!$A$4:$R$4,0),FALSE))))*B86</f>
        <v>0</v>
      </c>
      <c r="DG124" s="191">
        <f>IF($A124="",0,IF(VLOOKUP($A124,'ECM Staff time by PoF'!$B$5:$C$119,2,FALSE)="Not Applicable",VLOOKUP($A124,'ECM Staff time by PoF'!$B$5:$S$119,MATCH($DF$103, 'ECM Staff time by PoF'!$B$4:$R$4,0),FALSE),IF(ISERROR(VLOOKUP(CONCATENATE($A124,C$66),'ECM Staff time by PoF'!$A$5:$S$119,MATCH($DF$103, 'ECM Staff time by PoF'!$A$4:$R$4,0),FALSE)), 0, VLOOKUP(CONCATENATE($A124,C$66),'ECM Staff time by PoF'!$A$5:$S$119,MATCH($DF$103, 'ECM Staff time by PoF'!$A$4:$R$4,0),FALSE))))*C86</f>
        <v>0</v>
      </c>
      <c r="DH124" s="191">
        <f>IF($A124="",0,IF(VLOOKUP($A124,'ECM Staff time by PoF'!$B$5:$C$119,2,FALSE)="Not Applicable",VLOOKUP($A124,'ECM Staff time by PoF'!$B$5:$S$119,MATCH($DF$103, 'ECM Staff time by PoF'!$B$4:$R$4,0),FALSE),IF(ISERROR(VLOOKUP(CONCATENATE($A124,D$66),'ECM Staff time by PoF'!$A$5:$S$119,MATCH($DF$103, 'ECM Staff time by PoF'!$A$4:$R$4,0),FALSE)), 0, VLOOKUP(CONCATENATE($A124,D$66),'ECM Staff time by PoF'!$A$5:$S$119,MATCH($DF$103, 'ECM Staff time by PoF'!$A$4:$R$4,0),FALSE))))*D86</f>
        <v>0</v>
      </c>
      <c r="DI124" s="191">
        <f>IF($A124="",0,IF(VLOOKUP($A124,'ECM Staff time by PoF'!$B$5:$C$119,2,FALSE)="Not Applicable",VLOOKUP($A124,'ECM Staff time by PoF'!$B$5:$S$119,MATCH($DF$103, 'ECM Staff time by PoF'!$B$4:$R$4,0),FALSE),IF(ISERROR(VLOOKUP(CONCATENATE($A124,E$66),'ECM Staff time by PoF'!$A$5:$S$119,MATCH($DF$103, 'ECM Staff time by PoF'!$A$4:$R$4,0),FALSE)), 0, VLOOKUP(CONCATENATE($A124,E$66),'ECM Staff time by PoF'!$A$5:$S$119,MATCH($DF$103, 'ECM Staff time by PoF'!$A$4:$R$4,0),FALSE))))*E86</f>
        <v>0</v>
      </c>
      <c r="DJ124" s="191">
        <f>IF($A124="",0,IF(VLOOKUP($A124,'ECM Staff time by PoF'!$B$5:$C$119,2,FALSE)="Not Applicable",VLOOKUP($A124,'ECM Staff time by PoF'!$B$5:$S$119,MATCH($DF$103, 'ECM Staff time by PoF'!$B$4:$R$4,0),FALSE),IF(ISERROR(VLOOKUP(CONCATENATE($A124,F$66),'ECM Staff time by PoF'!$A$5:$S$119,MATCH($DF$103, 'ECM Staff time by PoF'!$A$4:$R$4,0),FALSE)), 0, VLOOKUP(CONCATENATE($A124,F$66),'ECM Staff time by PoF'!$A$5:$S$119,MATCH($DF$103, 'ECM Staff time by PoF'!$A$4:$R$4,0),FALSE))))*F86</f>
        <v>0</v>
      </c>
      <c r="DK124" s="191">
        <f>IF($A124="",0,IF(VLOOKUP($A124,'ECM Staff time by PoF'!$B$5:$C$119,2,FALSE)="Not Applicable",VLOOKUP($A124,'ECM Staff time by PoF'!$B$5:$S$119,MATCH($DF$103, 'ECM Staff time by PoF'!$B$4:$R$4,0),FALSE),IF(ISERROR(VLOOKUP(CONCATENATE($A124,G$66),'ECM Staff time by PoF'!$A$5:$S$119,MATCH($DF$103, 'ECM Staff time by PoF'!$A$4:$R$4,0),FALSE)), 0, VLOOKUP(CONCATENATE($A124,G$66),'ECM Staff time by PoF'!$A$5:$S$119,MATCH($DF$103, 'ECM Staff time by PoF'!$A$4:$R$4,0),FALSE))))*G86</f>
        <v>0</v>
      </c>
      <c r="DL124" s="191">
        <f>IF($A124="",0,IF(VLOOKUP($A124,'ECM Staff time by PoF'!$B$5:$C$119,2,FALSE)="Not Applicable",VLOOKUP($A124,'ECM Staff time by PoF'!$B$5:$S$119,MATCH($DF$103, 'ECM Staff time by PoF'!$B$4:$R$4,0),FALSE),IF(ISERROR(VLOOKUP(CONCATENATE($A124,H$66),'ECM Staff time by PoF'!$A$5:$S$119,MATCH($DF$103, 'ECM Staff time by PoF'!$A$4:$R$4,0),FALSE)), 0, VLOOKUP(CONCATENATE($A124,H$66),'ECM Staff time by PoF'!$A$5:$S$119,MATCH($DF$103, 'ECM Staff time by PoF'!$A$4:$R$4,0),FALSE))))*H86</f>
        <v>0</v>
      </c>
      <c r="DM124" s="191">
        <f>IF($A124="",0,IF(VLOOKUP($A124,'ECM Staff time by PoF'!$B$5:$C$119,2,FALSE)="Not Applicable",VLOOKUP($A124,'ECM Staff time by PoF'!$B$5:$S$119,MATCH($DF$103, 'ECM Staff time by PoF'!$B$4:$R$4,0),FALSE),IF(ISERROR(VLOOKUP(CONCATENATE($A124,I$66),'ECM Staff time by PoF'!$A$5:$S$119,MATCH($DF$103, 'ECM Staff time by PoF'!$A$4:$R$4,0),FALSE)), 0, VLOOKUP(CONCATENATE($A124,I$66),'ECM Staff time by PoF'!$A$5:$S$119,MATCH($DF$103, 'ECM Staff time by PoF'!$A$4:$R$4,0),FALSE))))*I86</f>
        <v>0</v>
      </c>
      <c r="DN124" s="191">
        <f>IF($A124="",0,IF(VLOOKUP($A124,'ECM Staff time by PoF'!$B$5:$C$119,2,FALSE)="Not Applicable",VLOOKUP($A124,'ECM Staff time by PoF'!$B$5:$S$119,MATCH($DF$103, 'ECM Staff time by PoF'!$B$4:$R$4,0),FALSE),IF(ISERROR(VLOOKUP(CONCATENATE($A124,J$66),'ECM Staff time by PoF'!$A$5:$S$119,MATCH($DF$103, 'ECM Staff time by PoF'!$A$4:$R$4,0),FALSE)), 0, VLOOKUP(CONCATENATE($A124,J$66),'ECM Staff time by PoF'!$A$5:$S$119,MATCH($DF$103, 'ECM Staff time by PoF'!$A$4:$R$4,0),FALSE))))*J86</f>
        <v>0</v>
      </c>
      <c r="DO124" s="191">
        <f>IF($A124="",0,IF(VLOOKUP($A124,'ECM Staff time by PoF'!$B$5:$C$119,2,FALSE)="Not Applicable",VLOOKUP($A124,'ECM Staff time by PoF'!$B$5:$S$119,MATCH($DF$103, 'ECM Staff time by PoF'!$B$4:$R$4,0),FALSE),IF(ISERROR(VLOOKUP(CONCATENATE($A124,K$66),'ECM Staff time by PoF'!$A$5:$S$119,MATCH($DF$103, 'ECM Staff time by PoF'!$A$4:$R$4,0),FALSE)), 0, VLOOKUP(CONCATENATE($A124,K$66),'ECM Staff time by PoF'!$A$5:$S$119,MATCH($DF$103, 'ECM Staff time by PoF'!$A$4:$R$4,0),FALSE))))*K86</f>
        <v>0</v>
      </c>
      <c r="DP124" s="191">
        <f>IF($A124="",0,IF(VLOOKUP($A124,'ECM Staff time by PoF'!$B$5:$C$119,2,FALSE)="Not Applicable",VLOOKUP($A124,'ECM Staff time by PoF'!$B$5:$S$119,MATCH($DF$103, 'ECM Staff time by PoF'!$B$4:$R$4,0),FALSE),IF(ISERROR(VLOOKUP(CONCATENATE($A124,L$66),'ECM Staff time by PoF'!$A$5:$S$119,MATCH($DF$103, 'ECM Staff time by PoF'!$A$4:$R$4,0),FALSE)), 0, VLOOKUP(CONCATENATE($A124,L$66),'ECM Staff time by PoF'!$A$5:$S$119,MATCH($DF$103, 'ECM Staff time by PoF'!$A$4:$R$4,0),FALSE))))*L86</f>
        <v>0</v>
      </c>
      <c r="DQ124" s="191">
        <f>IF($A124="",0,IF(VLOOKUP($A124,'ECM Staff time by PoF'!$B$5:$C$119,2,FALSE)="Not Applicable",VLOOKUP($A124,'ECM Staff time by PoF'!$B$5:$S$119,MATCH($DF$103, 'ECM Staff time by PoF'!$B$4:$R$4,0),FALSE),IF(ISERROR(VLOOKUP(CONCATENATE($A124,M$66),'ECM Staff time by PoF'!$A$5:$S$119,MATCH($DF$103, 'ECM Staff time by PoF'!$A$4:$R$4,0),FALSE)), 0, VLOOKUP(CONCATENATE($A124,M$66),'ECM Staff time by PoF'!$A$5:$S$119,MATCH($DF$103, 'ECM Staff time by PoF'!$A$4:$R$4,0),FALSE))))*M86</f>
        <v>0</v>
      </c>
      <c r="DR124" s="191">
        <f>IF($A124="",0,IF(VLOOKUP($A124,'ECM Staff time by PoF'!$B$5:$C$119,2,FALSE)="Not Applicable",VLOOKUP($A124,'ECM Staff time by PoF'!$B$5:$S$119,MATCH($DF$103, 'ECM Staff time by PoF'!$B$4:$R$4,0),FALSE),IF(ISERROR(VLOOKUP(CONCATENATE($A124,N$66),'ECM Staff time by PoF'!$A$5:$S$119,MATCH($DF$103, 'ECM Staff time by PoF'!$A$4:$R$4,0),FALSE)), 0, VLOOKUP(CONCATENATE($A124,N$66),'ECM Staff time by PoF'!$A$5:$S$119,MATCH($DF$103, 'ECM Staff time by PoF'!$A$4:$R$4,0),FALSE))))*N86</f>
        <v>0</v>
      </c>
      <c r="DS124" s="191">
        <f>IF($A124="",0,IF(VLOOKUP($A124,'ECM Staff time by PoF'!$B$5:$C$119,2,FALSE)="Not Applicable",VLOOKUP($A124,'ECM Staff time by PoF'!$B$5:$S$119,MATCH($DF$103, 'ECM Staff time by PoF'!$B$4:$R$4,0),FALSE),IF(ISERROR(VLOOKUP(CONCATENATE($A124,O$66),'ECM Staff time by PoF'!$A$5:$S$119,MATCH($DF$103, 'ECM Staff time by PoF'!$A$4:$R$4,0),FALSE)), 0, VLOOKUP(CONCATENATE($A124,O$66),'ECM Staff time by PoF'!$A$5:$S$119,MATCH($DF$103, 'ECM Staff time by PoF'!$A$4:$R$4,0),FALSE))))*O86</f>
        <v>0</v>
      </c>
      <c r="DT124" s="191">
        <f>IF($A124="",0,IF(VLOOKUP($A124,'ECM Staff time by PoF'!$B$5:$C$119,2,FALSE)="Not Applicable",VLOOKUP($A124,'ECM Staff time by PoF'!$B$5:$S$119,MATCH($DF$103, 'ECM Staff time by PoF'!$B$4:$R$4,0),FALSE),IF(ISERROR(VLOOKUP(CONCATENATE($A124,P$66),'ECM Staff time by PoF'!$A$5:$S$119,MATCH($DF$103, 'ECM Staff time by PoF'!$A$4:$R$4,0),FALSE)), 0, VLOOKUP(CONCATENATE($A124,P$66),'ECM Staff time by PoF'!$A$5:$S$119,MATCH($DF$103, 'ECM Staff time by PoF'!$A$4:$R$4,0),FALSE))))*P86</f>
        <v>0</v>
      </c>
      <c r="DU124" s="191">
        <f>IF($A124="",0,IF(VLOOKUP($A124,'ECM Staff time by PoF'!$B$5:$C$119,2,FALSE)="Not Applicable",VLOOKUP($A124,'ECM Staff time by PoF'!$B$5:$S$119,MATCH($DF$103, 'ECM Staff time by PoF'!$B$4:$R$4,0),FALSE),IF(ISERROR(VLOOKUP(CONCATENATE($A124,Q$66),'ECM Staff time by PoF'!$A$5:$S$119,MATCH($DF$103, 'ECM Staff time by PoF'!$A$4:$R$4,0),FALSE)), 0, VLOOKUP(CONCATENATE($A124,Q$66),'ECM Staff time by PoF'!$A$5:$S$119,MATCH($DF$103, 'ECM Staff time by PoF'!$A$4:$R$4,0),FALSE))))*Q86</f>
        <v>0</v>
      </c>
      <c r="DV124" s="191">
        <f>IF($A124="",0,IF(VLOOKUP($A124,'ECM Staff time by PoF'!$B$5:$C$119,2,FALSE)="Not Applicable",VLOOKUP($A124,'ECM Staff time by PoF'!$B$5:$S$119,MATCH($DF$103, 'ECM Staff time by PoF'!$B$4:$R$4,0),FALSE),IF(ISERROR(VLOOKUP(CONCATENATE($A124,R$66),'ECM Staff time by PoF'!$A$5:$S$119,MATCH($DF$103, 'ECM Staff time by PoF'!$A$4:$R$4,0),FALSE)), 0, VLOOKUP(CONCATENATE($A124,R$66),'ECM Staff time by PoF'!$A$5:$S$119,MATCH($DF$103, 'ECM Staff time by PoF'!$A$4:$R$4,0),FALSE))))*R86</f>
        <v>0</v>
      </c>
      <c r="DW124" s="191">
        <f>IF($A124="",0,IF(VLOOKUP($A124,'ECM Staff time by PoF'!$B$5:$C$119,2,FALSE)="Not Applicable",VLOOKUP($A124,'ECM Staff time by PoF'!$B$5:$S$119,MATCH($DF$103, 'ECM Staff time by PoF'!$B$4:$R$4,0),FALSE),IF(ISERROR(VLOOKUP(CONCATENATE($A124,S$66),'ECM Staff time by PoF'!$A$5:$S$119,MATCH($DF$103, 'ECM Staff time by PoF'!$A$4:$R$4,0),FALSE)), 0, VLOOKUP(CONCATENATE($A124,S$66),'ECM Staff time by PoF'!$A$5:$S$119,MATCH($DF$103, 'ECM Staff time by PoF'!$A$4:$R$4,0),FALSE))))*S86</f>
        <v>0</v>
      </c>
      <c r="DX124" s="191">
        <f>IF($A124="",0,IF(VLOOKUP($A124,'ECM Staff time by PoF'!$B$5:$C$119,2,FALSE)="Not Applicable",VLOOKUP($A124,'ECM Staff time by PoF'!$B$5:$S$119,MATCH($DF$103, 'ECM Staff time by PoF'!$B$4:$R$4,0),FALSE),IF(ISERROR(VLOOKUP(CONCATENATE($A124,T$66),'ECM Staff time by PoF'!$A$5:$S$119,MATCH($DF$103, 'ECM Staff time by PoF'!$A$4:$R$4,0),FALSE)), 0, VLOOKUP(CONCATENATE($A124,T$66),'ECM Staff time by PoF'!$A$5:$S$119,MATCH($DF$103, 'ECM Staff time by PoF'!$A$4:$R$4,0),FALSE))))*T86</f>
        <v>0</v>
      </c>
      <c r="DY124" s="191">
        <f>IF($A124="",0,IF(VLOOKUP($A124,'ECM Staff time by PoF'!$B$5:$C$119,2,FALSE)="Not Applicable",VLOOKUP($A124,'ECM Staff time by PoF'!$B$5:$S$119,MATCH($DF$103, 'ECM Staff time by PoF'!$B$4:$R$4,0),FALSE),IF(ISERROR(VLOOKUP(CONCATENATE($A124,U$66),'ECM Staff time by PoF'!$A$5:$S$119,MATCH($DF$103, 'ECM Staff time by PoF'!$A$4:$R$4,0),FALSE)), 0, VLOOKUP(CONCATENATE($A124,U$66),'ECM Staff time by PoF'!$A$5:$S$119,MATCH($DF$103, 'ECM Staff time by PoF'!$A$4:$R$4,0),FALSE))))*U86</f>
        <v>0</v>
      </c>
      <c r="DZ124" s="191">
        <f>IF($A124="",0,IF(VLOOKUP($A124,'ECM Staff time by PoF'!$B$5:$C$119,2,FALSE)="Not Applicable",VLOOKUP($A124,'ECM Staff time by PoF'!$B$5:$S$119,MATCH($DF$103, 'ECM Staff time by PoF'!$B$4:$R$4,0),FALSE),IF(ISERROR(VLOOKUP(CONCATENATE($A124,V$66),'ECM Staff time by PoF'!$A$5:$S$119,MATCH($DF$103, 'ECM Staff time by PoF'!$A$4:$R$4,0),FALSE)), 0, VLOOKUP(CONCATENATE($A124,V$66),'ECM Staff time by PoF'!$A$5:$S$119,MATCH($DF$103, 'ECM Staff time by PoF'!$A$4:$R$4,0),FALSE))))*V86</f>
        <v>0</v>
      </c>
      <c r="EA124" s="191">
        <f>IF($A124="",0,IF(VLOOKUP($A124,'ECM Staff time by PoF'!$B$5:$C$119,2,FALSE)="Not Applicable",VLOOKUP($A124,'ECM Staff time by PoF'!$B$5:$S$119,MATCH($DF$103, 'ECM Staff time by PoF'!$B$4:$R$4,0),FALSE),IF(ISERROR(VLOOKUP(CONCATENATE($A124,W$66),'ECM Staff time by PoF'!$A$5:$S$119,MATCH($DF$103, 'ECM Staff time by PoF'!$A$4:$R$4,0),FALSE)), 0, VLOOKUP(CONCATENATE($A124,W$66),'ECM Staff time by PoF'!$A$5:$S$119,MATCH($DF$103, 'ECM Staff time by PoF'!$A$4:$R$4,0),FALSE))))*W86</f>
        <v>0</v>
      </c>
      <c r="EB124" s="191">
        <f>IF($A124="",0,IF(VLOOKUP($A124,'ECM Staff time by PoF'!$B$5:$C$119,2,FALSE)="Not Applicable",VLOOKUP($A124,'ECM Staff time by PoF'!$B$5:$S$119,MATCH($DF$103, 'ECM Staff time by PoF'!$B$4:$R$4,0),FALSE),IF(ISERROR(VLOOKUP(CONCATENATE($A124,X$66),'ECM Staff time by PoF'!$A$5:$S$119,MATCH($DF$103, 'ECM Staff time by PoF'!$A$4:$R$4,0),FALSE)), 0, VLOOKUP(CONCATENATE($A124,X$66),'ECM Staff time by PoF'!$A$5:$S$119,MATCH($DF$103, 'ECM Staff time by PoF'!$A$4:$R$4,0),FALSE))))*X86</f>
        <v>0</v>
      </c>
      <c r="EC124" s="191">
        <f>IF($A124="",0,IF(VLOOKUP($A124,'ECM Staff time by PoF'!$B$5:$C$119,2,FALSE)="Not Applicable",VLOOKUP($A124,'ECM Staff time by PoF'!$B$5:$S$119,MATCH($DF$103, 'ECM Staff time by PoF'!$B$4:$R$4,0),FALSE),IF(ISERROR(VLOOKUP(CONCATENATE($A124,Y$66),'ECM Staff time by PoF'!$A$5:$S$119,MATCH($DF$103, 'ECM Staff time by PoF'!$A$4:$R$4,0),FALSE)), 0, VLOOKUP(CONCATENATE($A124,Y$66),'ECM Staff time by PoF'!$A$5:$S$119,MATCH($DF$103, 'ECM Staff time by PoF'!$A$4:$R$4,0),FALSE))))*Y86</f>
        <v>0</v>
      </c>
      <c r="ED124" s="191">
        <f>IF($A124="",0,IF(VLOOKUP($A124,'ECM Staff time by PoF'!$B$5:$C$119,2,FALSE)="Not Applicable",VLOOKUP($A124,'ECM Staff time by PoF'!$B$5:$S$119,MATCH($DF$103, 'ECM Staff time by PoF'!$B$4:$R$4,0),FALSE),IF(ISERROR(VLOOKUP(CONCATENATE($A124,Z$66),'ECM Staff time by PoF'!$A$5:$S$119,MATCH($DF$103, 'ECM Staff time by PoF'!$A$4:$R$4,0),FALSE)), 0, VLOOKUP(CONCATENATE($A124,Z$66),'ECM Staff time by PoF'!$A$5:$S$119,MATCH($DF$103, 'ECM Staff time by PoF'!$A$4:$R$4,0),FALSE))))*Z86</f>
        <v>0</v>
      </c>
      <c r="EE124" s="191">
        <f>IF($A124="",0,IF(VLOOKUP($A124,'ECM Staff time by PoF'!$B$5:$C$119,2,FALSE)="Not Applicable",VLOOKUP($A124,'ECM Staff time by PoF'!$B$5:$S$119,MATCH($DF$103, 'ECM Staff time by PoF'!$B$4:$R$4,0),FALSE),IF(ISERROR(VLOOKUP(CONCATENATE($A124,AA$66),'ECM Staff time by PoF'!$A$5:$S$119,MATCH($DF$103, 'ECM Staff time by PoF'!$A$4:$R$4,0),FALSE)), 0, VLOOKUP(CONCATENATE($A124,AA$66),'ECM Staff time by PoF'!$A$5:$S$119,MATCH($DF$103, 'ECM Staff time by PoF'!$A$4:$R$4,0),FALSE))))*AA86</f>
        <v>0</v>
      </c>
      <c r="EF124" s="191">
        <f>IF($A124="",0,IF(VLOOKUP($A124,'ECM Staff time by PoF'!$B$5:$C$119,2,FALSE)="Not Applicable",VLOOKUP($A124,'ECM Staff time by PoF'!$B$5:$S$119,MATCH($DF$103, 'ECM Staff time by PoF'!$B$4:$R$4,0),FALSE),IF(ISERROR(VLOOKUP(CONCATENATE($A124,AB$66),'ECM Staff time by PoF'!$A$5:$S$119,MATCH($DF$103, 'ECM Staff time by PoF'!$A$4:$R$4,0),FALSE)), 0, VLOOKUP(CONCATENATE($A124,AB$66),'ECM Staff time by PoF'!$A$5:$S$119,MATCH($DF$103, 'ECM Staff time by PoF'!$A$4:$R$4,0),FALSE))))*AB86</f>
        <v>0</v>
      </c>
      <c r="EG124" s="191">
        <f>IF($A124="",0,IF(VLOOKUP($A124,'ECM Staff time by PoF'!$B$5:$C$119,2,FALSE)="Not Applicable",VLOOKUP($A124,'ECM Staff time by PoF'!$B$5:$S$119,MATCH($DF$103, 'ECM Staff time by PoF'!$B$4:$R$4,0),FALSE),IF(ISERROR(VLOOKUP(CONCATENATE($A124,AC$66),'ECM Staff time by PoF'!$A$5:$S$119,MATCH($DF$103, 'ECM Staff time by PoF'!$A$4:$R$4,0),FALSE)), 0, VLOOKUP(CONCATENATE($A124,AC$66),'ECM Staff time by PoF'!$A$5:$S$119,MATCH($DF$103, 'ECM Staff time by PoF'!$A$4:$R$4,0),FALSE))))*AC86</f>
        <v>0</v>
      </c>
      <c r="EH124" s="191">
        <f>IF($A124="",0,IF(VLOOKUP($A124,'ECM Staff time by PoF'!$B$5:$C$119,2,FALSE)="Not Applicable",VLOOKUP($A124,'ECM Staff time by PoF'!$B$5:$S$119,MATCH($DF$103, 'ECM Staff time by PoF'!$B$4:$R$4,0),FALSE),IF(ISERROR(VLOOKUP(CONCATENATE($A124,AD$66),'ECM Staff time by PoF'!$A$5:$S$119,MATCH($DF$103, 'ECM Staff time by PoF'!$A$4:$R$4,0),FALSE)), 0, VLOOKUP(CONCATENATE($A124,AD$66),'ECM Staff time by PoF'!$A$5:$S$119,MATCH($DF$103, 'ECM Staff time by PoF'!$A$4:$R$4,0),FALSE))))*AD86</f>
        <v>0</v>
      </c>
      <c r="EI124" s="191">
        <f>IF($A124="",0,IF(VLOOKUP($A124,'ECM Staff time by PoF'!$B$5:$C$119,2,FALSE)="Not Applicable",VLOOKUP($A124,'ECM Staff time by PoF'!$B$5:$S$119,MATCH($DF$103, 'ECM Staff time by PoF'!$B$4:$R$4,0),FALSE),IF(ISERROR(VLOOKUP(CONCATENATE($A124,AE$66),'ECM Staff time by PoF'!$A$5:$S$119,MATCH($DF$103, 'ECM Staff time by PoF'!$A$4:$R$4,0),FALSE)), 0, VLOOKUP(CONCATENATE($A124,AE$66),'ECM Staff time by PoF'!$A$5:$S$119,MATCH($DF$103, 'ECM Staff time by PoF'!$A$4:$R$4,0),FALSE))))*AE86</f>
        <v>0</v>
      </c>
      <c r="EJ124" s="191">
        <f>IF($A124="",0,IF(VLOOKUP($A124,'ECM Staff time by PoF'!$B$5:$C$119,2,FALSE)="Not Applicable",VLOOKUP($A124,'ECM Staff time by PoF'!$B$5:$S$119,MATCH($DF$103, 'ECM Staff time by PoF'!$B$4:$R$4,0),FALSE),IF(ISERROR(VLOOKUP(CONCATENATE($A124,AF$66),'ECM Staff time by PoF'!$A$5:$S$119,MATCH($DF$103, 'ECM Staff time by PoF'!$A$4:$R$4,0),FALSE)), 0, VLOOKUP(CONCATENATE($A124,AF$66),'ECM Staff time by PoF'!$A$5:$S$119,MATCH($DF$103, 'ECM Staff time by PoF'!$A$4:$R$4,0),FALSE))))*AF86</f>
        <v>0</v>
      </c>
      <c r="EK124" s="191">
        <f>IF($A124="",0,IF(VLOOKUP($A124,'ECM Staff time by PoF'!$B$5:$C$119,2,FALSE)="Not Applicable",VLOOKUP($A124,'ECM Staff time by PoF'!$B$5:$S$119,MATCH($DF$103, 'ECM Staff time by PoF'!$B$4:$R$4,0),FALSE),IF(ISERROR(VLOOKUP(CONCATENATE($A124,AG$66),'ECM Staff time by PoF'!$A$5:$S$119,MATCH($DF$103, 'ECM Staff time by PoF'!$A$4:$R$4,0),FALSE)), 0, VLOOKUP(CONCATENATE($A124,AG$66),'ECM Staff time by PoF'!$A$5:$S$119,MATCH($DF$103, 'ECM Staff time by PoF'!$A$4:$R$4,0),FALSE))))*AG86</f>
        <v>0</v>
      </c>
      <c r="EL124" s="191">
        <f>IF($A124="",0,IF(VLOOKUP($A124,'ECM Staff time by PoF'!$B$5:$C$119,2,FALSE)="Not Applicable",VLOOKUP($A124,'ECM Staff time by PoF'!$B$5:$S$119,MATCH($DF$103, 'ECM Staff time by PoF'!$B$4:$R$4,0),FALSE),IF(ISERROR(VLOOKUP(CONCATENATE($A124,AH$66),'ECM Staff time by PoF'!$A$5:$S$119,MATCH($DF$103, 'ECM Staff time by PoF'!$A$4:$R$4,0),FALSE)), 0, VLOOKUP(CONCATENATE($A124,AH$66),'ECM Staff time by PoF'!$A$5:$S$119,MATCH($DF$103, 'ECM Staff time by PoF'!$A$4:$R$4,0),FALSE))))*AH86</f>
        <v>0</v>
      </c>
      <c r="EM124" s="191">
        <f>IF($A124="",0,IF(VLOOKUP($A124,'ECM Staff time by PoF'!$B$5:$C$119,2,FALSE)="Not Applicable",VLOOKUP($A124,'ECM Staff time by PoF'!$B$5:$S$119,MATCH($DF$103, 'ECM Staff time by PoF'!$B$4:$R$4,0),FALSE),IF(ISERROR(VLOOKUP(CONCATENATE($A124,AI$66),'ECM Staff time by PoF'!$A$5:$S$119,MATCH($DF$103, 'ECM Staff time by PoF'!$A$4:$R$4,0),FALSE)), 0, VLOOKUP(CONCATENATE($A124,AI$66),'ECM Staff time by PoF'!$A$5:$S$119,MATCH($DF$103, 'ECM Staff time by PoF'!$A$4:$R$4,0),FALSE))))*AI86</f>
        <v>0</v>
      </c>
      <c r="EN124" s="191">
        <f>IF($A124="",0,IF(VLOOKUP($A124,'ECM Staff time by PoF'!$B$5:$C$119,2,FALSE)="Not Applicable",VLOOKUP($A124,'ECM Staff time by PoF'!$B$5:$S$119,MATCH($DF$103, 'ECM Staff time by PoF'!$B$4:$R$4,0),FALSE),IF(ISERROR(VLOOKUP(CONCATENATE($A124,AJ$66),'ECM Staff time by PoF'!$A$5:$S$119,MATCH($DF$103, 'ECM Staff time by PoF'!$A$4:$R$4,0),FALSE)), 0, VLOOKUP(CONCATENATE($A124,AJ$66),'ECM Staff time by PoF'!$A$5:$S$119,MATCH($DF$103, 'ECM Staff time by PoF'!$A$4:$R$4,0),FALSE))))*AJ86</f>
        <v>0</v>
      </c>
      <c r="EO124" s="191">
        <f>IF($A124="",0,IF(VLOOKUP($A124,'ECM Staff time by PoF'!$B$5:$C$119,2,FALSE)="Not Applicable",VLOOKUP($A124,'ECM Staff time by PoF'!$B$5:$S$119,MATCH($DF$103, 'ECM Staff time by PoF'!$B$4:$R$4,0),FALSE),IF(ISERROR(VLOOKUP(CONCATENATE($A124,AK$66),'ECM Staff time by PoF'!$A$5:$S$119,MATCH($DF$103, 'ECM Staff time by PoF'!$A$4:$R$4,0),FALSE)), 0, VLOOKUP(CONCATENATE($A124,AK$66),'ECM Staff time by PoF'!$A$5:$S$119,MATCH($DF$103, 'ECM Staff time by PoF'!$A$4:$R$4,0),FALSE))))*AK86</f>
        <v>0</v>
      </c>
      <c r="EP124" s="60">
        <f>IF($A124="",0,IF(VLOOKUP($A124,'ECM Staff time by PoF'!$B$5:$C$119,2,FALSE)="Not Applicable",VLOOKUP($A124,'ECM Staff time by PoF'!$B$5:$S$119,MATCH($EP$103, 'ECM Staff time by PoF'!$B$4:$R$4,0),FALSE),IF(ISERROR(VLOOKUP(CONCATENATE($A124,B$66),'ECM Staff time by PoF'!$A$5:$S$119,MATCH($EP$103, 'ECM Staff time by PoF'!$A$4:$R$4,0),FALSE)), 0, VLOOKUP(CONCATENATE($A124,B$66),'ECM Staff time by PoF'!$A$5:$S$119,MATCH($EP$103, 'ECM Staff time by PoF'!$A$4:$R$4,0),FALSE))))*B86</f>
        <v>0</v>
      </c>
      <c r="EQ124" s="60">
        <f>IF($A124="",0,IF(VLOOKUP($A124,'ECM Staff time by PoF'!$B$5:$C$119,2,FALSE)="Not Applicable",VLOOKUP($A124,'ECM Staff time by PoF'!$B$5:$S$119,MATCH($EP$103, 'ECM Staff time by PoF'!$B$4:$R$4,0),FALSE),IF(ISERROR(VLOOKUP(CONCATENATE($A124,C$66),'ECM Staff time by PoF'!$A$5:$S$119,MATCH($EP$103, 'ECM Staff time by PoF'!$A$4:$R$4,0),FALSE)), 0, VLOOKUP(CONCATENATE($A124,C$66),'ECM Staff time by PoF'!$A$5:$S$119,MATCH($EP$103, 'ECM Staff time by PoF'!$A$4:$R$4,0),FALSE))))*C86</f>
        <v>0</v>
      </c>
      <c r="ER124" s="60">
        <f>IF($A124="",0,IF(VLOOKUP($A124,'ECM Staff time by PoF'!$B$5:$C$119,2,FALSE)="Not Applicable",VLOOKUP($A124,'ECM Staff time by PoF'!$B$5:$S$119,MATCH($EP$103, 'ECM Staff time by PoF'!$B$4:$R$4,0),FALSE),IF(ISERROR(VLOOKUP(CONCATENATE($A124,D$66),'ECM Staff time by PoF'!$A$5:$S$119,MATCH($EP$103, 'ECM Staff time by PoF'!$A$4:$R$4,0),FALSE)), 0, VLOOKUP(CONCATENATE($A124,D$66),'ECM Staff time by PoF'!$A$5:$S$119,MATCH($EP$103, 'ECM Staff time by PoF'!$A$4:$R$4,0),FALSE))))*D86</f>
        <v>0</v>
      </c>
      <c r="ES124" s="60">
        <f>IF($A124="",0,IF(VLOOKUP($A124,'ECM Staff time by PoF'!$B$5:$C$119,2,FALSE)="Not Applicable",VLOOKUP($A124,'ECM Staff time by PoF'!$B$5:$S$119,MATCH($EP$103, 'ECM Staff time by PoF'!$B$4:$R$4,0),FALSE),IF(ISERROR(VLOOKUP(CONCATENATE($A124,E$66),'ECM Staff time by PoF'!$A$5:$S$119,MATCH($EP$103, 'ECM Staff time by PoF'!$A$4:$R$4,0),FALSE)), 0, VLOOKUP(CONCATENATE($A124,E$66),'ECM Staff time by PoF'!$A$5:$S$119,MATCH($EP$103, 'ECM Staff time by PoF'!$A$4:$R$4,0),FALSE))))*E86</f>
        <v>0</v>
      </c>
      <c r="ET124" s="60">
        <f>IF($A124="",0,IF(VLOOKUP($A124,'ECM Staff time by PoF'!$B$5:$C$119,2,FALSE)="Not Applicable",VLOOKUP($A124,'ECM Staff time by PoF'!$B$5:$S$119,MATCH($EP$103, 'ECM Staff time by PoF'!$B$4:$R$4,0),FALSE),IF(ISERROR(VLOOKUP(CONCATENATE($A124,F$66),'ECM Staff time by PoF'!$A$5:$S$119,MATCH($EP$103, 'ECM Staff time by PoF'!$A$4:$R$4,0),FALSE)), 0, VLOOKUP(CONCATENATE($A124,F$66),'ECM Staff time by PoF'!$A$5:$S$119,MATCH($EP$103, 'ECM Staff time by PoF'!$A$4:$R$4,0),FALSE))))*F86</f>
        <v>0</v>
      </c>
      <c r="EU124" s="60">
        <f>IF($A124="",0,IF(VLOOKUP($A124,'ECM Staff time by PoF'!$B$5:$C$119,2,FALSE)="Not Applicable",VLOOKUP($A124,'ECM Staff time by PoF'!$B$5:$S$119,MATCH($EP$103, 'ECM Staff time by PoF'!$B$4:$R$4,0),FALSE),IF(ISERROR(VLOOKUP(CONCATENATE($A124,G$66),'ECM Staff time by PoF'!$A$5:$S$119,MATCH($EP$103, 'ECM Staff time by PoF'!$A$4:$R$4,0),FALSE)), 0, VLOOKUP(CONCATENATE($A124,G$66),'ECM Staff time by PoF'!$A$5:$S$119,MATCH($EP$103, 'ECM Staff time by PoF'!$A$4:$R$4,0),FALSE))))*G86</f>
        <v>0</v>
      </c>
      <c r="EV124" s="60">
        <f>IF($A124="",0,IF(VLOOKUP($A124,'ECM Staff time by PoF'!$B$5:$C$119,2,FALSE)="Not Applicable",VLOOKUP($A124,'ECM Staff time by PoF'!$B$5:$S$119,MATCH($EP$103, 'ECM Staff time by PoF'!$B$4:$R$4,0),FALSE),IF(ISERROR(VLOOKUP(CONCATENATE($A124,H$66),'ECM Staff time by PoF'!$A$5:$S$119,MATCH($EP$103, 'ECM Staff time by PoF'!$A$4:$R$4,0),FALSE)), 0, VLOOKUP(CONCATENATE($A124,H$66),'ECM Staff time by PoF'!$A$5:$S$119,MATCH($EP$103, 'ECM Staff time by PoF'!$A$4:$R$4,0),FALSE))))*H86</f>
        <v>0</v>
      </c>
      <c r="EW124" s="60">
        <f>IF($A124="",0,IF(VLOOKUP($A124,'ECM Staff time by PoF'!$B$5:$C$119,2,FALSE)="Not Applicable",VLOOKUP($A124,'ECM Staff time by PoF'!$B$5:$S$119,MATCH($EP$103, 'ECM Staff time by PoF'!$B$4:$R$4,0),FALSE),IF(ISERROR(VLOOKUP(CONCATENATE($A124,I$66),'ECM Staff time by PoF'!$A$5:$S$119,MATCH($EP$103, 'ECM Staff time by PoF'!$A$4:$R$4,0),FALSE)), 0, VLOOKUP(CONCATENATE($A124,I$66),'ECM Staff time by PoF'!$A$5:$S$119,MATCH($EP$103, 'ECM Staff time by PoF'!$A$4:$R$4,0),FALSE))))*I86</f>
        <v>0</v>
      </c>
      <c r="EX124" s="60">
        <f>IF($A124="",0,IF(VLOOKUP($A124,'ECM Staff time by PoF'!$B$5:$C$119,2,FALSE)="Not Applicable",VLOOKUP($A124,'ECM Staff time by PoF'!$B$5:$S$119,MATCH($EP$103, 'ECM Staff time by PoF'!$B$4:$R$4,0),FALSE),IF(ISERROR(VLOOKUP(CONCATENATE($A124,J$66),'ECM Staff time by PoF'!$A$5:$S$119,MATCH($EP$103, 'ECM Staff time by PoF'!$A$4:$R$4,0),FALSE)), 0, VLOOKUP(CONCATENATE($A124,J$66),'ECM Staff time by PoF'!$A$5:$S$119,MATCH($EP$103, 'ECM Staff time by PoF'!$A$4:$R$4,0),FALSE))))*J86</f>
        <v>0</v>
      </c>
      <c r="EY124" s="60">
        <f>IF($A124="",0,IF(VLOOKUP($A124,'ECM Staff time by PoF'!$B$5:$C$119,2,FALSE)="Not Applicable",VLOOKUP($A124,'ECM Staff time by PoF'!$B$5:$S$119,MATCH($EP$103, 'ECM Staff time by PoF'!$B$4:$R$4,0),FALSE),IF(ISERROR(VLOOKUP(CONCATENATE($A124,K$66),'ECM Staff time by PoF'!$A$5:$S$119,MATCH($EP$103, 'ECM Staff time by PoF'!$A$4:$R$4,0),FALSE)), 0, VLOOKUP(CONCATENATE($A124,K$66),'ECM Staff time by PoF'!$A$5:$S$119,MATCH($EP$103, 'ECM Staff time by PoF'!$A$4:$R$4,0),FALSE))))*K86</f>
        <v>0</v>
      </c>
      <c r="EZ124" s="60">
        <f>IF($A124="",0,IF(VLOOKUP($A124,'ECM Staff time by PoF'!$B$5:$C$119,2,FALSE)="Not Applicable",VLOOKUP($A124,'ECM Staff time by PoF'!$B$5:$S$119,MATCH($EP$103, 'ECM Staff time by PoF'!$B$4:$R$4,0),FALSE),IF(ISERROR(VLOOKUP(CONCATENATE($A124,L$66),'ECM Staff time by PoF'!$A$5:$S$119,MATCH($EP$103, 'ECM Staff time by PoF'!$A$4:$R$4,0),FALSE)), 0, VLOOKUP(CONCATENATE($A124,L$66),'ECM Staff time by PoF'!$A$5:$S$119,MATCH($EP$103, 'ECM Staff time by PoF'!$A$4:$R$4,0),FALSE))))*L86</f>
        <v>0</v>
      </c>
      <c r="FA124" s="60">
        <f>IF($A124="",0,IF(VLOOKUP($A124,'ECM Staff time by PoF'!$B$5:$C$119,2,FALSE)="Not Applicable",VLOOKUP($A124,'ECM Staff time by PoF'!$B$5:$S$119,MATCH($EP$103, 'ECM Staff time by PoF'!$B$4:$R$4,0),FALSE),IF(ISERROR(VLOOKUP(CONCATENATE($A124,M$66),'ECM Staff time by PoF'!$A$5:$S$119,MATCH($EP$103, 'ECM Staff time by PoF'!$A$4:$R$4,0),FALSE)), 0, VLOOKUP(CONCATENATE($A124,M$66),'ECM Staff time by PoF'!$A$5:$S$119,MATCH($EP$103, 'ECM Staff time by PoF'!$A$4:$R$4,0),FALSE))))*M86</f>
        <v>0</v>
      </c>
      <c r="FB124" s="60">
        <f>IF($A124="",0,IF(VLOOKUP($A124,'ECM Staff time by PoF'!$B$5:$C$119,2,FALSE)="Not Applicable",VLOOKUP($A124,'ECM Staff time by PoF'!$B$5:$S$119,MATCH($EP$103, 'ECM Staff time by PoF'!$B$4:$R$4,0),FALSE),IF(ISERROR(VLOOKUP(CONCATENATE($A124,N$66),'ECM Staff time by PoF'!$A$5:$S$119,MATCH($EP$103, 'ECM Staff time by PoF'!$A$4:$R$4,0),FALSE)), 0, VLOOKUP(CONCATENATE($A124,N$66),'ECM Staff time by PoF'!$A$5:$S$119,MATCH($EP$103, 'ECM Staff time by PoF'!$A$4:$R$4,0),FALSE))))*N86</f>
        <v>0</v>
      </c>
      <c r="FC124" s="60">
        <f>IF($A124="",0,IF(VLOOKUP($A124,'ECM Staff time by PoF'!$B$5:$C$119,2,FALSE)="Not Applicable",VLOOKUP($A124,'ECM Staff time by PoF'!$B$5:$S$119,MATCH($EP$103, 'ECM Staff time by PoF'!$B$4:$R$4,0),FALSE),IF(ISERROR(VLOOKUP(CONCATENATE($A124,O$66),'ECM Staff time by PoF'!$A$5:$S$119,MATCH($EP$103, 'ECM Staff time by PoF'!$A$4:$R$4,0),FALSE)), 0, VLOOKUP(CONCATENATE($A124,O$66),'ECM Staff time by PoF'!$A$5:$S$119,MATCH($EP$103, 'ECM Staff time by PoF'!$A$4:$R$4,0),FALSE))))*O86</f>
        <v>0</v>
      </c>
      <c r="FD124" s="60">
        <f>IF($A124="",0,IF(VLOOKUP($A124,'ECM Staff time by PoF'!$B$5:$C$119,2,FALSE)="Not Applicable",VLOOKUP($A124,'ECM Staff time by PoF'!$B$5:$S$119,MATCH($EP$103, 'ECM Staff time by PoF'!$B$4:$R$4,0),FALSE),IF(ISERROR(VLOOKUP(CONCATENATE($A124,P$66),'ECM Staff time by PoF'!$A$5:$S$119,MATCH($EP$103, 'ECM Staff time by PoF'!$A$4:$R$4,0),FALSE)), 0, VLOOKUP(CONCATENATE($A124,P$66),'ECM Staff time by PoF'!$A$5:$S$119,MATCH($EP$103, 'ECM Staff time by PoF'!$A$4:$R$4,0),FALSE))))*P86</f>
        <v>0</v>
      </c>
      <c r="FE124" s="60">
        <f>IF($A124="",0,IF(VLOOKUP($A124,'ECM Staff time by PoF'!$B$5:$C$119,2,FALSE)="Not Applicable",VLOOKUP($A124,'ECM Staff time by PoF'!$B$5:$S$119,MATCH($EP$103, 'ECM Staff time by PoF'!$B$4:$R$4,0),FALSE),IF(ISERROR(VLOOKUP(CONCATENATE($A124,Q$66),'ECM Staff time by PoF'!$A$5:$S$119,MATCH($EP$103, 'ECM Staff time by PoF'!$A$4:$R$4,0),FALSE)), 0, VLOOKUP(CONCATENATE($A124,Q$66),'ECM Staff time by PoF'!$A$5:$S$119,MATCH($EP$103, 'ECM Staff time by PoF'!$A$4:$R$4,0),FALSE))))*Q86</f>
        <v>0</v>
      </c>
      <c r="FF124" s="60">
        <f>IF($A124="",0,IF(VLOOKUP($A124,'ECM Staff time by PoF'!$B$5:$C$119,2,FALSE)="Not Applicable",VLOOKUP($A124,'ECM Staff time by PoF'!$B$5:$S$119,MATCH($EP$103, 'ECM Staff time by PoF'!$B$4:$R$4,0),FALSE),IF(ISERROR(VLOOKUP(CONCATENATE($A124,R$66),'ECM Staff time by PoF'!$A$5:$S$119,MATCH($EP$103, 'ECM Staff time by PoF'!$A$4:$R$4,0),FALSE)), 0, VLOOKUP(CONCATENATE($A124,R$66),'ECM Staff time by PoF'!$A$5:$S$119,MATCH($EP$103, 'ECM Staff time by PoF'!$A$4:$R$4,0),FALSE))))*R86</f>
        <v>0</v>
      </c>
      <c r="FG124" s="60">
        <f>IF($A124="",0,IF(VLOOKUP($A124,'ECM Staff time by PoF'!$B$5:$C$119,2,FALSE)="Not Applicable",VLOOKUP($A124,'ECM Staff time by PoF'!$B$5:$S$119,MATCH($EP$103, 'ECM Staff time by PoF'!$B$4:$R$4,0),FALSE),IF(ISERROR(VLOOKUP(CONCATENATE($A124,S$66),'ECM Staff time by PoF'!$A$5:$S$119,MATCH($EP$103, 'ECM Staff time by PoF'!$A$4:$R$4,0),FALSE)), 0, VLOOKUP(CONCATENATE($A124,S$66),'ECM Staff time by PoF'!$A$5:$S$119,MATCH($EP$103, 'ECM Staff time by PoF'!$A$4:$R$4,0),FALSE))))*S86</f>
        <v>0</v>
      </c>
      <c r="FH124" s="60">
        <f>IF($A124="",0,IF(VLOOKUP($A124,'ECM Staff time by PoF'!$B$5:$C$119,2,FALSE)="Not Applicable",VLOOKUP($A124,'ECM Staff time by PoF'!$B$5:$S$119,MATCH($EP$103, 'ECM Staff time by PoF'!$B$4:$R$4,0),FALSE),IF(ISERROR(VLOOKUP(CONCATENATE($A124,T$66),'ECM Staff time by PoF'!$A$5:$S$119,MATCH($EP$103, 'ECM Staff time by PoF'!$A$4:$R$4,0),FALSE)), 0, VLOOKUP(CONCATENATE($A124,T$66),'ECM Staff time by PoF'!$A$5:$S$119,MATCH($EP$103, 'ECM Staff time by PoF'!$A$4:$R$4,0),FALSE))))*T86</f>
        <v>0</v>
      </c>
      <c r="FI124" s="60">
        <f>IF($A124="",0,IF(VLOOKUP($A124,'ECM Staff time by PoF'!$B$5:$C$119,2,FALSE)="Not Applicable",VLOOKUP($A124,'ECM Staff time by PoF'!$B$5:$S$119,MATCH($EP$103, 'ECM Staff time by PoF'!$B$4:$R$4,0),FALSE),IF(ISERROR(VLOOKUP(CONCATENATE($A124,U$66),'ECM Staff time by PoF'!$A$5:$S$119,MATCH($EP$103, 'ECM Staff time by PoF'!$A$4:$R$4,0),FALSE)), 0, VLOOKUP(CONCATENATE($A124,U$66),'ECM Staff time by PoF'!$A$5:$S$119,MATCH($EP$103, 'ECM Staff time by PoF'!$A$4:$R$4,0),FALSE))))*U86</f>
        <v>0</v>
      </c>
      <c r="FJ124" s="60">
        <f>IF($A124="",0,IF(VLOOKUP($A124,'ECM Staff time by PoF'!$B$5:$C$119,2,FALSE)="Not Applicable",VLOOKUP($A124,'ECM Staff time by PoF'!$B$5:$S$119,MATCH($EP$103, 'ECM Staff time by PoF'!$B$4:$R$4,0),FALSE),IF(ISERROR(VLOOKUP(CONCATENATE($A124,V$66),'ECM Staff time by PoF'!$A$5:$S$119,MATCH($EP$103, 'ECM Staff time by PoF'!$A$4:$R$4,0),FALSE)), 0, VLOOKUP(CONCATENATE($A124,V$66),'ECM Staff time by PoF'!$A$5:$S$119,MATCH($EP$103, 'ECM Staff time by PoF'!$A$4:$R$4,0),FALSE))))*V86</f>
        <v>0</v>
      </c>
      <c r="FK124" s="60">
        <f>IF($A124="",0,IF(VLOOKUP($A124,'ECM Staff time by PoF'!$B$5:$C$119,2,FALSE)="Not Applicable",VLOOKUP($A124,'ECM Staff time by PoF'!$B$5:$S$119,MATCH($EP$103, 'ECM Staff time by PoF'!$B$4:$R$4,0),FALSE),IF(ISERROR(VLOOKUP(CONCATENATE($A124,W$66),'ECM Staff time by PoF'!$A$5:$S$119,MATCH($EP$103, 'ECM Staff time by PoF'!$A$4:$R$4,0),FALSE)), 0, VLOOKUP(CONCATENATE($A124,W$66),'ECM Staff time by PoF'!$A$5:$S$119,MATCH($EP$103, 'ECM Staff time by PoF'!$A$4:$R$4,0),FALSE))))*W86</f>
        <v>0</v>
      </c>
      <c r="FL124" s="60">
        <f>IF($A124="",0,IF(VLOOKUP($A124,'ECM Staff time by PoF'!$B$5:$C$119,2,FALSE)="Not Applicable",VLOOKUP($A124,'ECM Staff time by PoF'!$B$5:$S$119,MATCH($EP$103, 'ECM Staff time by PoF'!$B$4:$R$4,0),FALSE),IF(ISERROR(VLOOKUP(CONCATENATE($A124,X$66),'ECM Staff time by PoF'!$A$5:$S$119,MATCH($EP$103, 'ECM Staff time by PoF'!$A$4:$R$4,0),FALSE)), 0, VLOOKUP(CONCATENATE($A124,X$66),'ECM Staff time by PoF'!$A$5:$S$119,MATCH($EP$103, 'ECM Staff time by PoF'!$A$4:$R$4,0),FALSE))))*X86</f>
        <v>0</v>
      </c>
      <c r="FM124" s="60">
        <f>IF($A124="",0,IF(VLOOKUP($A124,'ECM Staff time by PoF'!$B$5:$C$119,2,FALSE)="Not Applicable",VLOOKUP($A124,'ECM Staff time by PoF'!$B$5:$S$119,MATCH($EP$103, 'ECM Staff time by PoF'!$B$4:$R$4,0),FALSE),IF(ISERROR(VLOOKUP(CONCATENATE($A124,Y$66),'ECM Staff time by PoF'!$A$5:$S$119,MATCH($EP$103, 'ECM Staff time by PoF'!$A$4:$R$4,0),FALSE)), 0, VLOOKUP(CONCATENATE($A124,Y$66),'ECM Staff time by PoF'!$A$5:$S$119,MATCH($EP$103, 'ECM Staff time by PoF'!$A$4:$R$4,0),FALSE))))*Y86</f>
        <v>0</v>
      </c>
      <c r="FN124" s="60">
        <f>IF($A124="",0,IF(VLOOKUP($A124,'ECM Staff time by PoF'!$B$5:$C$119,2,FALSE)="Not Applicable",VLOOKUP($A124,'ECM Staff time by PoF'!$B$5:$S$119,MATCH($EP$103, 'ECM Staff time by PoF'!$B$4:$R$4,0),FALSE),IF(ISERROR(VLOOKUP(CONCATENATE($A124,Z$66),'ECM Staff time by PoF'!$A$5:$S$119,MATCH($EP$103, 'ECM Staff time by PoF'!$A$4:$R$4,0),FALSE)), 0, VLOOKUP(CONCATENATE($A124,Z$66),'ECM Staff time by PoF'!$A$5:$S$119,MATCH($EP$103, 'ECM Staff time by PoF'!$A$4:$R$4,0),FALSE))))*Z86</f>
        <v>0</v>
      </c>
      <c r="FO124" s="60">
        <f>IF($A124="",0,IF(VLOOKUP($A124,'ECM Staff time by PoF'!$B$5:$C$119,2,FALSE)="Not Applicable",VLOOKUP($A124,'ECM Staff time by PoF'!$B$5:$S$119,MATCH($EP$103, 'ECM Staff time by PoF'!$B$4:$R$4,0),FALSE),IF(ISERROR(VLOOKUP(CONCATENATE($A124,AA$66),'ECM Staff time by PoF'!$A$5:$S$119,MATCH($EP$103, 'ECM Staff time by PoF'!$A$4:$R$4,0),FALSE)), 0, VLOOKUP(CONCATENATE($A124,AA$66),'ECM Staff time by PoF'!$A$5:$S$119,MATCH($EP$103, 'ECM Staff time by PoF'!$A$4:$R$4,0),FALSE))))*AA86</f>
        <v>0</v>
      </c>
      <c r="FP124" s="60">
        <f>IF($A124="",0,IF(VLOOKUP($A124,'ECM Staff time by PoF'!$B$5:$C$119,2,FALSE)="Not Applicable",VLOOKUP($A124,'ECM Staff time by PoF'!$B$5:$S$119,MATCH($EP$103, 'ECM Staff time by PoF'!$B$4:$R$4,0),FALSE),IF(ISERROR(VLOOKUP(CONCATENATE($A124,AB$66),'ECM Staff time by PoF'!$A$5:$S$119,MATCH($EP$103, 'ECM Staff time by PoF'!$A$4:$R$4,0),FALSE)), 0, VLOOKUP(CONCATENATE($A124,AB$66),'ECM Staff time by PoF'!$A$5:$S$119,MATCH($EP$103, 'ECM Staff time by PoF'!$A$4:$R$4,0),FALSE))))*AB86</f>
        <v>0</v>
      </c>
      <c r="FQ124" s="60">
        <f>IF($A124="",0,IF(VLOOKUP($A124,'ECM Staff time by PoF'!$B$5:$C$119,2,FALSE)="Not Applicable",VLOOKUP($A124,'ECM Staff time by PoF'!$B$5:$S$119,MATCH($EP$103, 'ECM Staff time by PoF'!$B$4:$R$4,0),FALSE),IF(ISERROR(VLOOKUP(CONCATENATE($A124,AC$66),'ECM Staff time by PoF'!$A$5:$S$119,MATCH($EP$103, 'ECM Staff time by PoF'!$A$4:$R$4,0),FALSE)), 0, VLOOKUP(CONCATENATE($A124,AC$66),'ECM Staff time by PoF'!$A$5:$S$119,MATCH($EP$103, 'ECM Staff time by PoF'!$A$4:$R$4,0),FALSE))))*AC86</f>
        <v>0</v>
      </c>
      <c r="FR124" s="60">
        <f>IF($A124="",0,IF(VLOOKUP($A124,'ECM Staff time by PoF'!$B$5:$C$119,2,FALSE)="Not Applicable",VLOOKUP($A124,'ECM Staff time by PoF'!$B$5:$S$119,MATCH($EP$103, 'ECM Staff time by PoF'!$B$4:$R$4,0),FALSE),IF(ISERROR(VLOOKUP(CONCATENATE($A124,AD$66),'ECM Staff time by PoF'!$A$5:$S$119,MATCH($EP$103, 'ECM Staff time by PoF'!$A$4:$R$4,0),FALSE)), 0, VLOOKUP(CONCATENATE($A124,AD$66),'ECM Staff time by PoF'!$A$5:$S$119,MATCH($EP$103, 'ECM Staff time by PoF'!$A$4:$R$4,0),FALSE))))*AD86</f>
        <v>0</v>
      </c>
      <c r="FS124" s="60">
        <f>IF($A124="",0,IF(VLOOKUP($A124,'ECM Staff time by PoF'!$B$5:$C$119,2,FALSE)="Not Applicable",VLOOKUP($A124,'ECM Staff time by PoF'!$B$5:$S$119,MATCH($EP$103, 'ECM Staff time by PoF'!$B$4:$R$4,0),FALSE),IF(ISERROR(VLOOKUP(CONCATENATE($A124,AE$66),'ECM Staff time by PoF'!$A$5:$S$119,MATCH($EP$103, 'ECM Staff time by PoF'!$A$4:$R$4,0),FALSE)), 0, VLOOKUP(CONCATENATE($A124,AE$66),'ECM Staff time by PoF'!$A$5:$S$119,MATCH($EP$103, 'ECM Staff time by PoF'!$A$4:$R$4,0),FALSE))))*AE86</f>
        <v>0</v>
      </c>
      <c r="FT124" s="60">
        <f>IF($A124="",0,IF(VLOOKUP($A124,'ECM Staff time by PoF'!$B$5:$C$119,2,FALSE)="Not Applicable",VLOOKUP($A124,'ECM Staff time by PoF'!$B$5:$S$119,MATCH($EP$103, 'ECM Staff time by PoF'!$B$4:$R$4,0),FALSE),IF(ISERROR(VLOOKUP(CONCATENATE($A124,AF$66),'ECM Staff time by PoF'!$A$5:$S$119,MATCH($EP$103, 'ECM Staff time by PoF'!$A$4:$R$4,0),FALSE)), 0, VLOOKUP(CONCATENATE($A124,AF$66),'ECM Staff time by PoF'!$A$5:$S$119,MATCH($EP$103, 'ECM Staff time by PoF'!$A$4:$R$4,0),FALSE))))*AF86</f>
        <v>0</v>
      </c>
      <c r="FU124" s="60">
        <f>IF($A124="",0,IF(VLOOKUP($A124,'ECM Staff time by PoF'!$B$5:$C$119,2,FALSE)="Not Applicable",VLOOKUP($A124,'ECM Staff time by PoF'!$B$5:$S$119,MATCH($EP$103, 'ECM Staff time by PoF'!$B$4:$R$4,0),FALSE),IF(ISERROR(VLOOKUP(CONCATENATE($A124,AG$66),'ECM Staff time by PoF'!$A$5:$S$119,MATCH($EP$103, 'ECM Staff time by PoF'!$A$4:$R$4,0),FALSE)), 0, VLOOKUP(CONCATENATE($A124,AG$66),'ECM Staff time by PoF'!$A$5:$S$119,MATCH($EP$103, 'ECM Staff time by PoF'!$A$4:$R$4,0),FALSE))))*AG86</f>
        <v>0</v>
      </c>
      <c r="FV124" s="60">
        <f>IF($A124="",0,IF(VLOOKUP($A124,'ECM Staff time by PoF'!$B$5:$C$119,2,FALSE)="Not Applicable",VLOOKUP($A124,'ECM Staff time by PoF'!$B$5:$S$119,MATCH($EP$103, 'ECM Staff time by PoF'!$B$4:$R$4,0),FALSE),IF(ISERROR(VLOOKUP(CONCATENATE($A124,AH$66),'ECM Staff time by PoF'!$A$5:$S$119,MATCH($EP$103, 'ECM Staff time by PoF'!$A$4:$R$4,0),FALSE)), 0, VLOOKUP(CONCATENATE($A124,AH$66),'ECM Staff time by PoF'!$A$5:$S$119,MATCH($EP$103, 'ECM Staff time by PoF'!$A$4:$R$4,0),FALSE))))*AH86</f>
        <v>0</v>
      </c>
      <c r="FW124" s="60">
        <f>IF($A124="",0,IF(VLOOKUP($A124,'ECM Staff time by PoF'!$B$5:$C$119,2,FALSE)="Not Applicable",VLOOKUP($A124,'ECM Staff time by PoF'!$B$5:$S$119,MATCH($EP$103, 'ECM Staff time by PoF'!$B$4:$R$4,0),FALSE),IF(ISERROR(VLOOKUP(CONCATENATE($A124,AI$66),'ECM Staff time by PoF'!$A$5:$S$119,MATCH($EP$103, 'ECM Staff time by PoF'!$A$4:$R$4,0),FALSE)), 0, VLOOKUP(CONCATENATE($A124,AI$66),'ECM Staff time by PoF'!$A$5:$S$119,MATCH($EP$103, 'ECM Staff time by PoF'!$A$4:$R$4,0),FALSE))))*AI86</f>
        <v>0</v>
      </c>
      <c r="FX124" s="60">
        <f>IF($A124="",0,IF(VLOOKUP($A124,'ECM Staff time by PoF'!$B$5:$C$119,2,FALSE)="Not Applicable",VLOOKUP($A124,'ECM Staff time by PoF'!$B$5:$S$119,MATCH($EP$103, 'ECM Staff time by PoF'!$B$4:$R$4,0),FALSE),IF(ISERROR(VLOOKUP(CONCATENATE($A124,AJ$66),'ECM Staff time by PoF'!$A$5:$S$119,MATCH($EP$103, 'ECM Staff time by PoF'!$A$4:$R$4,0),FALSE)), 0, VLOOKUP(CONCATENATE($A124,AJ$66),'ECM Staff time by PoF'!$A$5:$S$119,MATCH($EP$103, 'ECM Staff time by PoF'!$A$4:$R$4,0),FALSE))))*AJ86</f>
        <v>0</v>
      </c>
      <c r="FY124" s="60">
        <f>IF($A124="",0,IF(VLOOKUP($A124,'ECM Staff time by PoF'!$B$5:$C$119,2,FALSE)="Not Applicable",VLOOKUP($A124,'ECM Staff time by PoF'!$B$5:$S$119,MATCH($EP$103, 'ECM Staff time by PoF'!$B$4:$R$4,0),FALSE),IF(ISERROR(VLOOKUP(CONCATENATE($A124,AK$66),'ECM Staff time by PoF'!$A$5:$S$119,MATCH($EP$103, 'ECM Staff time by PoF'!$A$4:$R$4,0),FALSE)), 0, VLOOKUP(CONCATENATE($A124,AK$66),'ECM Staff time by PoF'!$A$5:$S$119,MATCH($EP$103, 'ECM Staff time by PoF'!$A$4:$R$4,0),FALSE))))*AK86</f>
        <v>0</v>
      </c>
      <c r="FZ124" s="60">
        <f>IF($A124="",0,IF(VLOOKUP($A124,'ECM Staff time by PoF'!$B$5:$C$119,2,FALSE)="Not Applicable",VLOOKUP($A124,'ECM Staff time by PoF'!$B$5:$S$119,MATCH($FZ$103, 'ECM Staff time by PoF'!$B$4:$R$4,0),FALSE),IF(ISERROR(VLOOKUP(CONCATENATE($A124,B$66),'ECM Staff time by PoF'!$A$5:$S$119,MATCH($FZ$103, 'ECM Staff time by PoF'!$A$4:$R$4,0),FALSE)), 0, VLOOKUP(CONCATENATE($A124,B$66),'ECM Staff time by PoF'!$A$5:$S$119,MATCH($FZ$103, 'ECM Staff time by PoF'!$A$4:$R$4,0),FALSE))))*B86</f>
        <v>0</v>
      </c>
      <c r="GA124" s="60">
        <f>IF($A124="",0,IF(VLOOKUP($A124,'ECM Staff time by PoF'!$B$5:$C$119,2,FALSE)="Not Applicable",VLOOKUP($A124,'ECM Staff time by PoF'!$B$5:$S$119,MATCH($FZ$103, 'ECM Staff time by PoF'!$B$4:$R$4,0),FALSE),IF(ISERROR(VLOOKUP(CONCATENATE($A124,C$66),'ECM Staff time by PoF'!$A$5:$S$119,MATCH($FZ$103, 'ECM Staff time by PoF'!$A$4:$R$4,0),FALSE)), 0, VLOOKUP(CONCATENATE($A124,C$66),'ECM Staff time by PoF'!$A$5:$S$119,MATCH($FZ$103, 'ECM Staff time by PoF'!$A$4:$R$4,0),FALSE))))*C86</f>
        <v>0</v>
      </c>
      <c r="GB124" s="60">
        <f>IF($A124="",0,IF(VLOOKUP($A124,'ECM Staff time by PoF'!$B$5:$C$119,2,FALSE)="Not Applicable",VLOOKUP($A124,'ECM Staff time by PoF'!$B$5:$S$119,MATCH($FZ$103, 'ECM Staff time by PoF'!$B$4:$R$4,0),FALSE),IF(ISERROR(VLOOKUP(CONCATENATE($A124,D$66),'ECM Staff time by PoF'!$A$5:$S$119,MATCH($FZ$103, 'ECM Staff time by PoF'!$A$4:$R$4,0),FALSE)), 0, VLOOKUP(CONCATENATE($A124,D$66),'ECM Staff time by PoF'!$A$5:$S$119,MATCH($FZ$103, 'ECM Staff time by PoF'!$A$4:$R$4,0),FALSE))))*D86</f>
        <v>0</v>
      </c>
      <c r="GC124" s="60">
        <f>IF($A124="",0,IF(VLOOKUP($A124,'ECM Staff time by PoF'!$B$5:$C$119,2,FALSE)="Not Applicable",VLOOKUP($A124,'ECM Staff time by PoF'!$B$5:$S$119,MATCH($FZ$103, 'ECM Staff time by PoF'!$B$4:$R$4,0),FALSE),IF(ISERROR(VLOOKUP(CONCATENATE($A124,E$66),'ECM Staff time by PoF'!$A$5:$S$119,MATCH($FZ$103, 'ECM Staff time by PoF'!$A$4:$R$4,0),FALSE)), 0, VLOOKUP(CONCATENATE($A124,E$66),'ECM Staff time by PoF'!$A$5:$S$119,MATCH($FZ$103, 'ECM Staff time by PoF'!$A$4:$R$4,0),FALSE))))*E86</f>
        <v>0</v>
      </c>
      <c r="GD124" s="60">
        <f>IF($A124="",0,IF(VLOOKUP($A124,'ECM Staff time by PoF'!$B$5:$C$119,2,FALSE)="Not Applicable",VLOOKUP($A124,'ECM Staff time by PoF'!$B$5:$S$119,MATCH($FZ$103, 'ECM Staff time by PoF'!$B$4:$R$4,0),FALSE),IF(ISERROR(VLOOKUP(CONCATENATE($A124,F$66),'ECM Staff time by PoF'!$A$5:$S$119,MATCH($FZ$103, 'ECM Staff time by PoF'!$A$4:$R$4,0),FALSE)), 0, VLOOKUP(CONCATENATE($A124,F$66),'ECM Staff time by PoF'!$A$5:$S$119,MATCH($FZ$103, 'ECM Staff time by PoF'!$A$4:$R$4,0),FALSE))))*F86</f>
        <v>0</v>
      </c>
      <c r="GE124" s="60">
        <f>IF($A124="",0,IF(VLOOKUP($A124,'ECM Staff time by PoF'!$B$5:$C$119,2,FALSE)="Not Applicable",VLOOKUP($A124,'ECM Staff time by PoF'!$B$5:$S$119,MATCH($FZ$103, 'ECM Staff time by PoF'!$B$4:$R$4,0),FALSE),IF(ISERROR(VLOOKUP(CONCATENATE($A124,G$66),'ECM Staff time by PoF'!$A$5:$S$119,MATCH($FZ$103, 'ECM Staff time by PoF'!$A$4:$R$4,0),FALSE)), 0, VLOOKUP(CONCATENATE($A124,G$66),'ECM Staff time by PoF'!$A$5:$S$119,MATCH($FZ$103, 'ECM Staff time by PoF'!$A$4:$R$4,0),FALSE))))*G86</f>
        <v>0</v>
      </c>
      <c r="GF124" s="60">
        <f>IF($A124="",0,IF(VLOOKUP($A124,'ECM Staff time by PoF'!$B$5:$C$119,2,FALSE)="Not Applicable",VLOOKUP($A124,'ECM Staff time by PoF'!$B$5:$S$119,MATCH($FZ$103, 'ECM Staff time by PoF'!$B$4:$R$4,0),FALSE),IF(ISERROR(VLOOKUP(CONCATENATE($A124,H$66),'ECM Staff time by PoF'!$A$5:$S$119,MATCH($FZ$103, 'ECM Staff time by PoF'!$A$4:$R$4,0),FALSE)), 0, VLOOKUP(CONCATENATE($A124,H$66),'ECM Staff time by PoF'!$A$5:$S$119,MATCH($FZ$103, 'ECM Staff time by PoF'!$A$4:$R$4,0),FALSE))))*H86</f>
        <v>0</v>
      </c>
      <c r="GG124" s="60">
        <f>IF($A124="",0,IF(VLOOKUP($A124,'ECM Staff time by PoF'!$B$5:$C$119,2,FALSE)="Not Applicable",VLOOKUP($A124,'ECM Staff time by PoF'!$B$5:$S$119,MATCH($FZ$103, 'ECM Staff time by PoF'!$B$4:$R$4,0),FALSE),IF(ISERROR(VLOOKUP(CONCATENATE($A124,I$66),'ECM Staff time by PoF'!$A$5:$S$119,MATCH($FZ$103, 'ECM Staff time by PoF'!$A$4:$R$4,0),FALSE)), 0, VLOOKUP(CONCATENATE($A124,I$66),'ECM Staff time by PoF'!$A$5:$S$119,MATCH($FZ$103, 'ECM Staff time by PoF'!$A$4:$R$4,0),FALSE))))*I86</f>
        <v>0</v>
      </c>
      <c r="GH124" s="60">
        <f>IF($A124="",0,IF(VLOOKUP($A124,'ECM Staff time by PoF'!$B$5:$C$119,2,FALSE)="Not Applicable",VLOOKUP($A124,'ECM Staff time by PoF'!$B$5:$S$119,MATCH($FZ$103, 'ECM Staff time by PoF'!$B$4:$R$4,0),FALSE),IF(ISERROR(VLOOKUP(CONCATENATE($A124,J$66),'ECM Staff time by PoF'!$A$5:$S$119,MATCH($FZ$103, 'ECM Staff time by PoF'!$A$4:$R$4,0),FALSE)), 0, VLOOKUP(CONCATENATE($A124,J$66),'ECM Staff time by PoF'!$A$5:$S$119,MATCH($FZ$103, 'ECM Staff time by PoF'!$A$4:$R$4,0),FALSE))))*J86</f>
        <v>0</v>
      </c>
      <c r="GI124" s="60">
        <f>IF($A124="",0,IF(VLOOKUP($A124,'ECM Staff time by PoF'!$B$5:$C$119,2,FALSE)="Not Applicable",VLOOKUP($A124,'ECM Staff time by PoF'!$B$5:$S$119,MATCH($FZ$103, 'ECM Staff time by PoF'!$B$4:$R$4,0),FALSE),IF(ISERROR(VLOOKUP(CONCATENATE($A124,K$66),'ECM Staff time by PoF'!$A$5:$S$119,MATCH($FZ$103, 'ECM Staff time by PoF'!$A$4:$R$4,0),FALSE)), 0, VLOOKUP(CONCATENATE($A124,K$66),'ECM Staff time by PoF'!$A$5:$S$119,MATCH($FZ$103, 'ECM Staff time by PoF'!$A$4:$R$4,0),FALSE))))*K86</f>
        <v>0</v>
      </c>
      <c r="GJ124" s="60">
        <f>IF($A124="",0,IF(VLOOKUP($A124,'ECM Staff time by PoF'!$B$5:$C$119,2,FALSE)="Not Applicable",VLOOKUP($A124,'ECM Staff time by PoF'!$B$5:$S$119,MATCH($FZ$103, 'ECM Staff time by PoF'!$B$4:$R$4,0),FALSE),IF(ISERROR(VLOOKUP(CONCATENATE($A124,L$66),'ECM Staff time by PoF'!$A$5:$S$119,MATCH($FZ$103, 'ECM Staff time by PoF'!$A$4:$R$4,0),FALSE)), 0, VLOOKUP(CONCATENATE($A124,L$66),'ECM Staff time by PoF'!$A$5:$S$119,MATCH($FZ$103, 'ECM Staff time by PoF'!$A$4:$R$4,0),FALSE))))*L86</f>
        <v>0</v>
      </c>
      <c r="GK124" s="60">
        <f>IF($A124="",0,IF(VLOOKUP($A124,'ECM Staff time by PoF'!$B$5:$C$119,2,FALSE)="Not Applicable",VLOOKUP($A124,'ECM Staff time by PoF'!$B$5:$S$119,MATCH($FZ$103, 'ECM Staff time by PoF'!$B$4:$R$4,0),FALSE),IF(ISERROR(VLOOKUP(CONCATENATE($A124,M$66),'ECM Staff time by PoF'!$A$5:$S$119,MATCH($FZ$103, 'ECM Staff time by PoF'!$A$4:$R$4,0),FALSE)), 0, VLOOKUP(CONCATENATE($A124,M$66),'ECM Staff time by PoF'!$A$5:$S$119,MATCH($FZ$103, 'ECM Staff time by PoF'!$A$4:$R$4,0),FALSE))))*M86</f>
        <v>0</v>
      </c>
      <c r="GL124" s="60">
        <f>IF($A124="",0,IF(VLOOKUP($A124,'ECM Staff time by PoF'!$B$5:$C$119,2,FALSE)="Not Applicable",VLOOKUP($A124,'ECM Staff time by PoF'!$B$5:$S$119,MATCH($FZ$103, 'ECM Staff time by PoF'!$B$4:$R$4,0),FALSE),IF(ISERROR(VLOOKUP(CONCATENATE($A124,N$66),'ECM Staff time by PoF'!$A$5:$S$119,MATCH($FZ$103, 'ECM Staff time by PoF'!$A$4:$R$4,0),FALSE)), 0, VLOOKUP(CONCATENATE($A124,N$66),'ECM Staff time by PoF'!$A$5:$S$119,MATCH($FZ$103, 'ECM Staff time by PoF'!$A$4:$R$4,0),FALSE))))*N86</f>
        <v>0</v>
      </c>
      <c r="GM124" s="60">
        <f>IF($A124="",0,IF(VLOOKUP($A124,'ECM Staff time by PoF'!$B$5:$C$119,2,FALSE)="Not Applicable",VLOOKUP($A124,'ECM Staff time by PoF'!$B$5:$S$119,MATCH($FZ$103, 'ECM Staff time by PoF'!$B$4:$R$4,0),FALSE),IF(ISERROR(VLOOKUP(CONCATENATE($A124,O$66),'ECM Staff time by PoF'!$A$5:$S$119,MATCH($FZ$103, 'ECM Staff time by PoF'!$A$4:$R$4,0),FALSE)), 0, VLOOKUP(CONCATENATE($A124,O$66),'ECM Staff time by PoF'!$A$5:$S$119,MATCH($FZ$103, 'ECM Staff time by PoF'!$A$4:$R$4,0),FALSE))))*O86</f>
        <v>0</v>
      </c>
      <c r="GN124" s="60">
        <f>IF($A124="",0,IF(VLOOKUP($A124,'ECM Staff time by PoF'!$B$5:$C$119,2,FALSE)="Not Applicable",VLOOKUP($A124,'ECM Staff time by PoF'!$B$5:$S$119,MATCH($FZ$103, 'ECM Staff time by PoF'!$B$4:$R$4,0),FALSE),IF(ISERROR(VLOOKUP(CONCATENATE($A124,P$66),'ECM Staff time by PoF'!$A$5:$S$119,MATCH($FZ$103, 'ECM Staff time by PoF'!$A$4:$R$4,0),FALSE)), 0, VLOOKUP(CONCATENATE($A124,P$66),'ECM Staff time by PoF'!$A$5:$S$119,MATCH($FZ$103, 'ECM Staff time by PoF'!$A$4:$R$4,0),FALSE))))*P86</f>
        <v>0</v>
      </c>
      <c r="GO124" s="60">
        <f>IF($A124="",0,IF(VLOOKUP($A124,'ECM Staff time by PoF'!$B$5:$C$119,2,FALSE)="Not Applicable",VLOOKUP($A124,'ECM Staff time by PoF'!$B$5:$S$119,MATCH($FZ$103, 'ECM Staff time by PoF'!$B$4:$R$4,0),FALSE),IF(ISERROR(VLOOKUP(CONCATENATE($A124,Q$66),'ECM Staff time by PoF'!$A$5:$S$119,MATCH($FZ$103, 'ECM Staff time by PoF'!$A$4:$R$4,0),FALSE)), 0, VLOOKUP(CONCATENATE($A124,Q$66),'ECM Staff time by PoF'!$A$5:$S$119,MATCH($FZ$103, 'ECM Staff time by PoF'!$A$4:$R$4,0),FALSE))))*Q86</f>
        <v>0</v>
      </c>
      <c r="GP124" s="60">
        <f>IF($A124="",0,IF(VLOOKUP($A124,'ECM Staff time by PoF'!$B$5:$C$119,2,FALSE)="Not Applicable",VLOOKUP($A124,'ECM Staff time by PoF'!$B$5:$S$119,MATCH($FZ$103, 'ECM Staff time by PoF'!$B$4:$R$4,0),FALSE),IF(ISERROR(VLOOKUP(CONCATENATE($A124,R$66),'ECM Staff time by PoF'!$A$5:$S$119,MATCH($FZ$103, 'ECM Staff time by PoF'!$A$4:$R$4,0),FALSE)), 0, VLOOKUP(CONCATENATE($A124,R$66),'ECM Staff time by PoF'!$A$5:$S$119,MATCH($FZ$103, 'ECM Staff time by PoF'!$A$4:$R$4,0),FALSE))))*R86</f>
        <v>0</v>
      </c>
      <c r="GQ124" s="60">
        <f>IF($A124="",0,IF(VLOOKUP($A124,'ECM Staff time by PoF'!$B$5:$C$119,2,FALSE)="Not Applicable",VLOOKUP($A124,'ECM Staff time by PoF'!$B$5:$S$119,MATCH($FZ$103, 'ECM Staff time by PoF'!$B$4:$R$4,0),FALSE),IF(ISERROR(VLOOKUP(CONCATENATE($A124,S$66),'ECM Staff time by PoF'!$A$5:$S$119,MATCH($FZ$103, 'ECM Staff time by PoF'!$A$4:$R$4,0),FALSE)), 0, VLOOKUP(CONCATENATE($A124,S$66),'ECM Staff time by PoF'!$A$5:$S$119,MATCH($FZ$103, 'ECM Staff time by PoF'!$A$4:$R$4,0),FALSE))))*S86</f>
        <v>0</v>
      </c>
      <c r="GR124" s="60">
        <f>IF($A124="",0,IF(VLOOKUP($A124,'ECM Staff time by PoF'!$B$5:$C$119,2,FALSE)="Not Applicable",VLOOKUP($A124,'ECM Staff time by PoF'!$B$5:$S$119,MATCH($FZ$103, 'ECM Staff time by PoF'!$B$4:$R$4,0),FALSE),IF(ISERROR(VLOOKUP(CONCATENATE($A124,T$66),'ECM Staff time by PoF'!$A$5:$S$119,MATCH($FZ$103, 'ECM Staff time by PoF'!$A$4:$R$4,0),FALSE)), 0, VLOOKUP(CONCATENATE($A124,T$66),'ECM Staff time by PoF'!$A$5:$S$119,MATCH($FZ$103, 'ECM Staff time by PoF'!$A$4:$R$4,0),FALSE))))*T86</f>
        <v>0</v>
      </c>
      <c r="GS124" s="60">
        <f>IF($A124="",0,IF(VLOOKUP($A124,'ECM Staff time by PoF'!$B$5:$C$119,2,FALSE)="Not Applicable",VLOOKUP($A124,'ECM Staff time by PoF'!$B$5:$S$119,MATCH($FZ$103, 'ECM Staff time by PoF'!$B$4:$R$4,0),FALSE),IF(ISERROR(VLOOKUP(CONCATENATE($A124,U$66),'ECM Staff time by PoF'!$A$5:$S$119,MATCH($FZ$103, 'ECM Staff time by PoF'!$A$4:$R$4,0),FALSE)), 0, VLOOKUP(CONCATENATE($A124,U$66),'ECM Staff time by PoF'!$A$5:$S$119,MATCH($FZ$103, 'ECM Staff time by PoF'!$A$4:$R$4,0),FALSE))))*U86</f>
        <v>0</v>
      </c>
      <c r="GT124" s="60">
        <f>IF($A124="",0,IF(VLOOKUP($A124,'ECM Staff time by PoF'!$B$5:$C$119,2,FALSE)="Not Applicable",VLOOKUP($A124,'ECM Staff time by PoF'!$B$5:$S$119,MATCH($FZ$103, 'ECM Staff time by PoF'!$B$4:$R$4,0),FALSE),IF(ISERROR(VLOOKUP(CONCATENATE($A124,V$66),'ECM Staff time by PoF'!$A$5:$S$119,MATCH($FZ$103, 'ECM Staff time by PoF'!$A$4:$R$4,0),FALSE)), 0, VLOOKUP(CONCATENATE($A124,V$66),'ECM Staff time by PoF'!$A$5:$S$119,MATCH($FZ$103, 'ECM Staff time by PoF'!$A$4:$R$4,0),FALSE))))*V86</f>
        <v>0</v>
      </c>
      <c r="GU124" s="60">
        <f>IF($A124="",0,IF(VLOOKUP($A124,'ECM Staff time by PoF'!$B$5:$C$119,2,FALSE)="Not Applicable",VLOOKUP($A124,'ECM Staff time by PoF'!$B$5:$S$119,MATCH($FZ$103, 'ECM Staff time by PoF'!$B$4:$R$4,0),FALSE),IF(ISERROR(VLOOKUP(CONCATENATE($A124,W$66),'ECM Staff time by PoF'!$A$5:$S$119,MATCH($FZ$103, 'ECM Staff time by PoF'!$A$4:$R$4,0),FALSE)), 0, VLOOKUP(CONCATENATE($A124,W$66),'ECM Staff time by PoF'!$A$5:$S$119,MATCH($FZ$103, 'ECM Staff time by PoF'!$A$4:$R$4,0),FALSE))))*W86</f>
        <v>0</v>
      </c>
      <c r="GV124" s="60">
        <f>IF($A124="",0,IF(VLOOKUP($A124,'ECM Staff time by PoF'!$B$5:$C$119,2,FALSE)="Not Applicable",VLOOKUP($A124,'ECM Staff time by PoF'!$B$5:$S$119,MATCH($FZ$103, 'ECM Staff time by PoF'!$B$4:$R$4,0),FALSE),IF(ISERROR(VLOOKUP(CONCATENATE($A124,X$66),'ECM Staff time by PoF'!$A$5:$S$119,MATCH($FZ$103, 'ECM Staff time by PoF'!$A$4:$R$4,0),FALSE)), 0, VLOOKUP(CONCATENATE($A124,X$66),'ECM Staff time by PoF'!$A$5:$S$119,MATCH($FZ$103, 'ECM Staff time by PoF'!$A$4:$R$4,0),FALSE))))*X86</f>
        <v>0</v>
      </c>
      <c r="GW124" s="60">
        <f>IF($A124="",0,IF(VLOOKUP($A124,'ECM Staff time by PoF'!$B$5:$C$119,2,FALSE)="Not Applicable",VLOOKUP($A124,'ECM Staff time by PoF'!$B$5:$S$119,MATCH($FZ$103, 'ECM Staff time by PoF'!$B$4:$R$4,0),FALSE),IF(ISERROR(VLOOKUP(CONCATENATE($A124,Y$66),'ECM Staff time by PoF'!$A$5:$S$119,MATCH($FZ$103, 'ECM Staff time by PoF'!$A$4:$R$4,0),FALSE)), 0, VLOOKUP(CONCATENATE($A124,Y$66),'ECM Staff time by PoF'!$A$5:$S$119,MATCH($FZ$103, 'ECM Staff time by PoF'!$A$4:$R$4,0),FALSE))))*Y86</f>
        <v>0</v>
      </c>
      <c r="GX124" s="60">
        <f>IF($A124="",0,IF(VLOOKUP($A124,'ECM Staff time by PoF'!$B$5:$C$119,2,FALSE)="Not Applicable",VLOOKUP($A124,'ECM Staff time by PoF'!$B$5:$S$119,MATCH($FZ$103, 'ECM Staff time by PoF'!$B$4:$R$4,0),FALSE),IF(ISERROR(VLOOKUP(CONCATENATE($A124,Z$66),'ECM Staff time by PoF'!$A$5:$S$119,MATCH($FZ$103, 'ECM Staff time by PoF'!$A$4:$R$4,0),FALSE)), 0, VLOOKUP(CONCATENATE($A124,Z$66),'ECM Staff time by PoF'!$A$5:$S$119,MATCH($FZ$103, 'ECM Staff time by PoF'!$A$4:$R$4,0),FALSE))))*Z86</f>
        <v>0</v>
      </c>
      <c r="GY124" s="60">
        <f>IF($A124="",0,IF(VLOOKUP($A124,'ECM Staff time by PoF'!$B$5:$C$119,2,FALSE)="Not Applicable",VLOOKUP($A124,'ECM Staff time by PoF'!$B$5:$S$119,MATCH($FZ$103, 'ECM Staff time by PoF'!$B$4:$R$4,0),FALSE),IF(ISERROR(VLOOKUP(CONCATENATE($A124,AA$66),'ECM Staff time by PoF'!$A$5:$S$119,MATCH($FZ$103, 'ECM Staff time by PoF'!$A$4:$R$4,0),FALSE)), 0, VLOOKUP(CONCATENATE($A124,AA$66),'ECM Staff time by PoF'!$A$5:$S$119,MATCH($FZ$103, 'ECM Staff time by PoF'!$A$4:$R$4,0),FALSE))))*AA86</f>
        <v>0</v>
      </c>
      <c r="GZ124" s="60">
        <f>IF($A124="",0,IF(VLOOKUP($A124,'ECM Staff time by PoF'!$B$5:$C$119,2,FALSE)="Not Applicable",VLOOKUP($A124,'ECM Staff time by PoF'!$B$5:$S$119,MATCH($FZ$103, 'ECM Staff time by PoF'!$B$4:$R$4,0),FALSE),IF(ISERROR(VLOOKUP(CONCATENATE($A124,AB$66),'ECM Staff time by PoF'!$A$5:$S$119,MATCH($FZ$103, 'ECM Staff time by PoF'!$A$4:$R$4,0),FALSE)), 0, VLOOKUP(CONCATENATE($A124,AB$66),'ECM Staff time by PoF'!$A$5:$S$119,MATCH($FZ$103, 'ECM Staff time by PoF'!$A$4:$R$4,0),FALSE))))*AB86</f>
        <v>0</v>
      </c>
      <c r="HA124" s="60">
        <f>IF($A124="",0,IF(VLOOKUP($A124,'ECM Staff time by PoF'!$B$5:$C$119,2,FALSE)="Not Applicable",VLOOKUP($A124,'ECM Staff time by PoF'!$B$5:$S$119,MATCH($FZ$103, 'ECM Staff time by PoF'!$B$4:$R$4,0),FALSE),IF(ISERROR(VLOOKUP(CONCATENATE($A124,AC$66),'ECM Staff time by PoF'!$A$5:$S$119,MATCH($FZ$103, 'ECM Staff time by PoF'!$A$4:$R$4,0),FALSE)), 0, VLOOKUP(CONCATENATE($A124,AC$66),'ECM Staff time by PoF'!$A$5:$S$119,MATCH($FZ$103, 'ECM Staff time by PoF'!$A$4:$R$4,0),FALSE))))*AC86</f>
        <v>0</v>
      </c>
      <c r="HB124" s="60">
        <f>IF($A124="",0,IF(VLOOKUP($A124,'ECM Staff time by PoF'!$B$5:$C$119,2,FALSE)="Not Applicable",VLOOKUP($A124,'ECM Staff time by PoF'!$B$5:$S$119,MATCH($FZ$103, 'ECM Staff time by PoF'!$B$4:$R$4,0),FALSE),IF(ISERROR(VLOOKUP(CONCATENATE($A124,AD$66),'ECM Staff time by PoF'!$A$5:$S$119,MATCH($FZ$103, 'ECM Staff time by PoF'!$A$4:$R$4,0),FALSE)), 0, VLOOKUP(CONCATENATE($A124,AD$66),'ECM Staff time by PoF'!$A$5:$S$119,MATCH($FZ$103, 'ECM Staff time by PoF'!$A$4:$R$4,0),FALSE))))*AD86</f>
        <v>0</v>
      </c>
      <c r="HC124" s="60">
        <f>IF($A124="",0,IF(VLOOKUP($A124,'ECM Staff time by PoF'!$B$5:$C$119,2,FALSE)="Not Applicable",VLOOKUP($A124,'ECM Staff time by PoF'!$B$5:$S$119,MATCH($FZ$103, 'ECM Staff time by PoF'!$B$4:$R$4,0),FALSE),IF(ISERROR(VLOOKUP(CONCATENATE($A124,AE$66),'ECM Staff time by PoF'!$A$5:$S$119,MATCH($FZ$103, 'ECM Staff time by PoF'!$A$4:$R$4,0),FALSE)), 0, VLOOKUP(CONCATENATE($A124,AE$66),'ECM Staff time by PoF'!$A$5:$S$119,MATCH($FZ$103, 'ECM Staff time by PoF'!$A$4:$R$4,0),FALSE))))*AE86</f>
        <v>0</v>
      </c>
      <c r="HD124" s="60">
        <f>IF($A124="",0,IF(VLOOKUP($A124,'ECM Staff time by PoF'!$B$5:$C$119,2,FALSE)="Not Applicable",VLOOKUP($A124,'ECM Staff time by PoF'!$B$5:$S$119,MATCH($FZ$103, 'ECM Staff time by PoF'!$B$4:$R$4,0),FALSE),IF(ISERROR(VLOOKUP(CONCATENATE($A124,AF$66),'ECM Staff time by PoF'!$A$5:$S$119,MATCH($FZ$103, 'ECM Staff time by PoF'!$A$4:$R$4,0),FALSE)), 0, VLOOKUP(CONCATENATE($A124,AF$66),'ECM Staff time by PoF'!$A$5:$S$119,MATCH($FZ$103, 'ECM Staff time by PoF'!$A$4:$R$4,0),FALSE))))*AF86</f>
        <v>0</v>
      </c>
      <c r="HE124" s="60">
        <f>IF($A124="",0,IF(VLOOKUP($A124,'ECM Staff time by PoF'!$B$5:$C$119,2,FALSE)="Not Applicable",VLOOKUP($A124,'ECM Staff time by PoF'!$B$5:$S$119,MATCH($FZ$103, 'ECM Staff time by PoF'!$B$4:$R$4,0),FALSE),IF(ISERROR(VLOOKUP(CONCATENATE($A124,AG$66),'ECM Staff time by PoF'!$A$5:$S$119,MATCH($FZ$103, 'ECM Staff time by PoF'!$A$4:$R$4,0),FALSE)), 0, VLOOKUP(CONCATENATE($A124,AG$66),'ECM Staff time by PoF'!$A$5:$S$119,MATCH($FZ$103, 'ECM Staff time by PoF'!$A$4:$R$4,0),FALSE))))*AG86</f>
        <v>0</v>
      </c>
      <c r="HF124" s="60">
        <f>IF($A124="",0,IF(VLOOKUP($A124,'ECM Staff time by PoF'!$B$5:$C$119,2,FALSE)="Not Applicable",VLOOKUP($A124,'ECM Staff time by PoF'!$B$5:$S$119,MATCH($FZ$103, 'ECM Staff time by PoF'!$B$4:$R$4,0),FALSE),IF(ISERROR(VLOOKUP(CONCATENATE($A124,AH$66),'ECM Staff time by PoF'!$A$5:$S$119,MATCH($FZ$103, 'ECM Staff time by PoF'!$A$4:$R$4,0),FALSE)), 0, VLOOKUP(CONCATENATE($A124,AH$66),'ECM Staff time by PoF'!$A$5:$S$119,MATCH($FZ$103, 'ECM Staff time by PoF'!$A$4:$R$4,0),FALSE))))*AH86</f>
        <v>0</v>
      </c>
      <c r="HG124" s="60">
        <f>IF($A124="",0,IF(VLOOKUP($A124,'ECM Staff time by PoF'!$B$5:$C$119,2,FALSE)="Not Applicable",VLOOKUP($A124,'ECM Staff time by PoF'!$B$5:$S$119,MATCH($FZ$103, 'ECM Staff time by PoF'!$B$4:$R$4,0),FALSE),IF(ISERROR(VLOOKUP(CONCATENATE($A124,AI$66),'ECM Staff time by PoF'!$A$5:$S$119,MATCH($FZ$103, 'ECM Staff time by PoF'!$A$4:$R$4,0),FALSE)), 0, VLOOKUP(CONCATENATE($A124,AI$66),'ECM Staff time by PoF'!$A$5:$S$119,MATCH($FZ$103, 'ECM Staff time by PoF'!$A$4:$R$4,0),FALSE))))*AI86</f>
        <v>0</v>
      </c>
      <c r="HH124" s="60">
        <f>IF($A124="",0,IF(VLOOKUP($A124,'ECM Staff time by PoF'!$B$5:$C$119,2,FALSE)="Not Applicable",VLOOKUP($A124,'ECM Staff time by PoF'!$B$5:$S$119,MATCH($FZ$103, 'ECM Staff time by PoF'!$B$4:$R$4,0),FALSE),IF(ISERROR(VLOOKUP(CONCATENATE($A124,AJ$66),'ECM Staff time by PoF'!$A$5:$S$119,MATCH($FZ$103, 'ECM Staff time by PoF'!$A$4:$R$4,0),FALSE)), 0, VLOOKUP(CONCATENATE($A124,AJ$66),'ECM Staff time by PoF'!$A$5:$S$119,MATCH($FZ$103, 'ECM Staff time by PoF'!$A$4:$R$4,0),FALSE))))*AJ86</f>
        <v>0</v>
      </c>
      <c r="HI124" s="60">
        <f>IF($A124="",0,IF(VLOOKUP($A124,'ECM Staff time by PoF'!$B$5:$C$119,2,FALSE)="Not Applicable",VLOOKUP($A124,'ECM Staff time by PoF'!$B$5:$S$119,MATCH($FZ$103, 'ECM Staff time by PoF'!$B$4:$R$4,0),FALSE),IF(ISERROR(VLOOKUP(CONCATENATE($A124,AK$66),'ECM Staff time by PoF'!$A$5:$S$119,MATCH($FZ$103, 'ECM Staff time by PoF'!$A$4:$R$4,0),FALSE)), 0, VLOOKUP(CONCATENATE($A124,AK$66),'ECM Staff time by PoF'!$A$5:$S$119,MATCH($FZ$103, 'ECM Staff time by PoF'!$A$4:$R$4,0),FALSE))))*AK86</f>
        <v>0</v>
      </c>
      <c r="HJ124" s="60">
        <f>IF($A124="",0,IF(VLOOKUP($A124,'ECM Staff time by PoF'!$B$5:$C$119,2,FALSE)="Not Applicable",VLOOKUP($A124,'ECM Staff time by PoF'!$B$5:$S$119,MATCH($HJ$103, 'ECM Staff time by PoF'!$B$4:$R$4,0),FALSE),IF(ISERROR(VLOOKUP(CONCATENATE($A124,B$66),'ECM Staff time by PoF'!$A$5:$S$119,MATCH($HJ$103, 'ECM Staff time by PoF'!$A$4:$R$4,0),FALSE)), 0, VLOOKUP(CONCATENATE($A124,B$66),'ECM Staff time by PoF'!$A$5:$S$119,MATCH($HJ$103, 'ECM Staff time by PoF'!$A$4:$R$4,0),FALSE))))*B86</f>
        <v>0</v>
      </c>
      <c r="HK124" s="60">
        <f>IF($A124="",0,IF(VLOOKUP($A124,'ECM Staff time by PoF'!$B$5:$C$119,2,FALSE)="Not Applicable",VLOOKUP($A124,'ECM Staff time by PoF'!$B$5:$S$119,MATCH($HJ$103, 'ECM Staff time by PoF'!$B$4:$R$4,0),FALSE),IF(ISERROR(VLOOKUP(CONCATENATE($A124,C$66),'ECM Staff time by PoF'!$A$5:$S$119,MATCH($HJ$103, 'ECM Staff time by PoF'!$A$4:$R$4,0),FALSE)), 0, VLOOKUP(CONCATENATE($A124,C$66),'ECM Staff time by PoF'!$A$5:$S$119,MATCH($HJ$103, 'ECM Staff time by PoF'!$A$4:$R$4,0),FALSE))))*C86</f>
        <v>0</v>
      </c>
      <c r="HL124" s="60">
        <f>IF($A124="",0,IF(VLOOKUP($A124,'ECM Staff time by PoF'!$B$5:$C$119,2,FALSE)="Not Applicable",VLOOKUP($A124,'ECM Staff time by PoF'!$B$5:$S$119,MATCH($HJ$103, 'ECM Staff time by PoF'!$B$4:$R$4,0),FALSE),IF(ISERROR(VLOOKUP(CONCATENATE($A124,D$66),'ECM Staff time by PoF'!$A$5:$S$119,MATCH($HJ$103, 'ECM Staff time by PoF'!$A$4:$R$4,0),FALSE)), 0, VLOOKUP(CONCATENATE($A124,D$66),'ECM Staff time by PoF'!$A$5:$S$119,MATCH($HJ$103, 'ECM Staff time by PoF'!$A$4:$R$4,0),FALSE))))*D86</f>
        <v>0</v>
      </c>
      <c r="HM124" s="60">
        <f>IF($A124="",0,IF(VLOOKUP($A124,'ECM Staff time by PoF'!$B$5:$C$119,2,FALSE)="Not Applicable",VLOOKUP($A124,'ECM Staff time by PoF'!$B$5:$S$119,MATCH($HJ$103, 'ECM Staff time by PoF'!$B$4:$R$4,0),FALSE),IF(ISERROR(VLOOKUP(CONCATENATE($A124,E$66),'ECM Staff time by PoF'!$A$5:$S$119,MATCH($HJ$103, 'ECM Staff time by PoF'!$A$4:$R$4,0),FALSE)), 0, VLOOKUP(CONCATENATE($A124,E$66),'ECM Staff time by PoF'!$A$5:$S$119,MATCH($HJ$103, 'ECM Staff time by PoF'!$A$4:$R$4,0),FALSE))))*E86</f>
        <v>0</v>
      </c>
      <c r="HN124" s="60">
        <f>IF($A124="",0,IF(VLOOKUP($A124,'ECM Staff time by PoF'!$B$5:$C$119,2,FALSE)="Not Applicable",VLOOKUP($A124,'ECM Staff time by PoF'!$B$5:$S$119,MATCH($HJ$103, 'ECM Staff time by PoF'!$B$4:$R$4,0),FALSE),IF(ISERROR(VLOOKUP(CONCATENATE($A124,F$66),'ECM Staff time by PoF'!$A$5:$S$119,MATCH($HJ$103, 'ECM Staff time by PoF'!$A$4:$R$4,0),FALSE)), 0, VLOOKUP(CONCATENATE($A124,F$66),'ECM Staff time by PoF'!$A$5:$S$119,MATCH($HJ$103, 'ECM Staff time by PoF'!$A$4:$R$4,0),FALSE))))*F86</f>
        <v>0</v>
      </c>
      <c r="HO124" s="60">
        <f>IF($A124="",0,IF(VLOOKUP($A124,'ECM Staff time by PoF'!$B$5:$C$119,2,FALSE)="Not Applicable",VLOOKUP($A124,'ECM Staff time by PoF'!$B$5:$S$119,MATCH($HJ$103, 'ECM Staff time by PoF'!$B$4:$R$4,0),FALSE),IF(ISERROR(VLOOKUP(CONCATENATE($A124,G$66),'ECM Staff time by PoF'!$A$5:$S$119,MATCH($HJ$103, 'ECM Staff time by PoF'!$A$4:$R$4,0),FALSE)), 0, VLOOKUP(CONCATENATE($A124,G$66),'ECM Staff time by PoF'!$A$5:$S$119,MATCH($HJ$103, 'ECM Staff time by PoF'!$A$4:$R$4,0),FALSE))))*G86</f>
        <v>0</v>
      </c>
      <c r="HP124" s="60">
        <f>IF($A124="",0,IF(VLOOKUP($A124,'ECM Staff time by PoF'!$B$5:$C$119,2,FALSE)="Not Applicable",VLOOKUP($A124,'ECM Staff time by PoF'!$B$5:$S$119,MATCH($HJ$103, 'ECM Staff time by PoF'!$B$4:$R$4,0),FALSE),IF(ISERROR(VLOOKUP(CONCATENATE($A124,H$66),'ECM Staff time by PoF'!$A$5:$S$119,MATCH($HJ$103, 'ECM Staff time by PoF'!$A$4:$R$4,0),FALSE)), 0, VLOOKUP(CONCATENATE($A124,H$66),'ECM Staff time by PoF'!$A$5:$S$119,MATCH($HJ$103, 'ECM Staff time by PoF'!$A$4:$R$4,0),FALSE))))*H86</f>
        <v>0</v>
      </c>
      <c r="HQ124" s="60">
        <f>IF($A124="",0,IF(VLOOKUP($A124,'ECM Staff time by PoF'!$B$5:$C$119,2,FALSE)="Not Applicable",VLOOKUP($A124,'ECM Staff time by PoF'!$B$5:$S$119,MATCH($HJ$103, 'ECM Staff time by PoF'!$B$4:$R$4,0),FALSE),IF(ISERROR(VLOOKUP(CONCATENATE($A124,I$66),'ECM Staff time by PoF'!$A$5:$S$119,MATCH($HJ$103, 'ECM Staff time by PoF'!$A$4:$R$4,0),FALSE)), 0, VLOOKUP(CONCATENATE($A124,I$66),'ECM Staff time by PoF'!$A$5:$S$119,MATCH($HJ$103, 'ECM Staff time by PoF'!$A$4:$R$4,0),FALSE))))*I86</f>
        <v>0</v>
      </c>
      <c r="HR124" s="60">
        <f>IF($A124="",0,IF(VLOOKUP($A124,'ECM Staff time by PoF'!$B$5:$C$119,2,FALSE)="Not Applicable",VLOOKUP($A124,'ECM Staff time by PoF'!$B$5:$S$119,MATCH($HJ$103, 'ECM Staff time by PoF'!$B$4:$R$4,0),FALSE),IF(ISERROR(VLOOKUP(CONCATENATE($A124,J$66),'ECM Staff time by PoF'!$A$5:$S$119,MATCH($HJ$103, 'ECM Staff time by PoF'!$A$4:$R$4,0),FALSE)), 0, VLOOKUP(CONCATENATE($A124,J$66),'ECM Staff time by PoF'!$A$5:$S$119,MATCH($HJ$103, 'ECM Staff time by PoF'!$A$4:$R$4,0),FALSE))))*J86</f>
        <v>0</v>
      </c>
      <c r="HS124" s="60">
        <f>IF($A124="",0,IF(VLOOKUP($A124,'ECM Staff time by PoF'!$B$5:$C$119,2,FALSE)="Not Applicable",VLOOKUP($A124,'ECM Staff time by PoF'!$B$5:$S$119,MATCH($HJ$103, 'ECM Staff time by PoF'!$B$4:$R$4,0),FALSE),IF(ISERROR(VLOOKUP(CONCATENATE($A124,K$66),'ECM Staff time by PoF'!$A$5:$S$119,MATCH($HJ$103, 'ECM Staff time by PoF'!$A$4:$R$4,0),FALSE)), 0, VLOOKUP(CONCATENATE($A124,K$66),'ECM Staff time by PoF'!$A$5:$S$119,MATCH($HJ$103, 'ECM Staff time by PoF'!$A$4:$R$4,0),FALSE))))*K86</f>
        <v>0</v>
      </c>
      <c r="HT124" s="60">
        <f>IF($A124="",0,IF(VLOOKUP($A124,'ECM Staff time by PoF'!$B$5:$C$119,2,FALSE)="Not Applicable",VLOOKUP($A124,'ECM Staff time by PoF'!$B$5:$S$119,MATCH($HJ$103, 'ECM Staff time by PoF'!$B$4:$R$4,0),FALSE),IF(ISERROR(VLOOKUP(CONCATENATE($A124,L$66),'ECM Staff time by PoF'!$A$5:$S$119,MATCH($HJ$103, 'ECM Staff time by PoF'!$A$4:$R$4,0),FALSE)), 0, VLOOKUP(CONCATENATE($A124,L$66),'ECM Staff time by PoF'!$A$5:$S$119,MATCH($HJ$103, 'ECM Staff time by PoF'!$A$4:$R$4,0),FALSE))))*L86</f>
        <v>0</v>
      </c>
      <c r="HU124" s="60">
        <f>IF($A124="",0,IF(VLOOKUP($A124,'ECM Staff time by PoF'!$B$5:$C$119,2,FALSE)="Not Applicable",VLOOKUP($A124,'ECM Staff time by PoF'!$B$5:$S$119,MATCH($HJ$103, 'ECM Staff time by PoF'!$B$4:$R$4,0),FALSE),IF(ISERROR(VLOOKUP(CONCATENATE($A124,M$66),'ECM Staff time by PoF'!$A$5:$S$119,MATCH($HJ$103, 'ECM Staff time by PoF'!$A$4:$R$4,0),FALSE)), 0, VLOOKUP(CONCATENATE($A124,M$66),'ECM Staff time by PoF'!$A$5:$S$119,MATCH($HJ$103, 'ECM Staff time by PoF'!$A$4:$R$4,0),FALSE))))*M86</f>
        <v>0</v>
      </c>
      <c r="HV124" s="60">
        <f>IF($A124="",0,IF(VLOOKUP($A124,'ECM Staff time by PoF'!$B$5:$C$119,2,FALSE)="Not Applicable",VLOOKUP($A124,'ECM Staff time by PoF'!$B$5:$S$119,MATCH($HJ$103, 'ECM Staff time by PoF'!$B$4:$R$4,0),FALSE),IF(ISERROR(VLOOKUP(CONCATENATE($A124,N$66),'ECM Staff time by PoF'!$A$5:$S$119,MATCH($HJ$103, 'ECM Staff time by PoF'!$A$4:$R$4,0),FALSE)), 0, VLOOKUP(CONCATENATE($A124,N$66),'ECM Staff time by PoF'!$A$5:$S$119,MATCH($HJ$103, 'ECM Staff time by PoF'!$A$4:$R$4,0),FALSE))))*N86</f>
        <v>0</v>
      </c>
      <c r="HW124" s="60">
        <f>IF($A124="",0,IF(VLOOKUP($A124,'ECM Staff time by PoF'!$B$5:$C$119,2,FALSE)="Not Applicable",VLOOKUP($A124,'ECM Staff time by PoF'!$B$5:$S$119,MATCH($HJ$103, 'ECM Staff time by PoF'!$B$4:$R$4,0),FALSE),IF(ISERROR(VLOOKUP(CONCATENATE($A124,O$66),'ECM Staff time by PoF'!$A$5:$S$119,MATCH($HJ$103, 'ECM Staff time by PoF'!$A$4:$R$4,0),FALSE)), 0, VLOOKUP(CONCATENATE($A124,O$66),'ECM Staff time by PoF'!$A$5:$S$119,MATCH($HJ$103, 'ECM Staff time by PoF'!$A$4:$R$4,0),FALSE))))*O86</f>
        <v>0</v>
      </c>
      <c r="HX124" s="60">
        <f>IF($A124="",0,IF(VLOOKUP($A124,'ECM Staff time by PoF'!$B$5:$C$119,2,FALSE)="Not Applicable",VLOOKUP($A124,'ECM Staff time by PoF'!$B$5:$S$119,MATCH($HJ$103, 'ECM Staff time by PoF'!$B$4:$R$4,0),FALSE),IF(ISERROR(VLOOKUP(CONCATENATE($A124,P$66),'ECM Staff time by PoF'!$A$5:$S$119,MATCH($HJ$103, 'ECM Staff time by PoF'!$A$4:$R$4,0),FALSE)), 0, VLOOKUP(CONCATENATE($A124,P$66),'ECM Staff time by PoF'!$A$5:$S$119,MATCH($HJ$103, 'ECM Staff time by PoF'!$A$4:$R$4,0),FALSE))))*P86</f>
        <v>0</v>
      </c>
      <c r="HY124" s="60">
        <f>IF($A124="",0,IF(VLOOKUP($A124,'ECM Staff time by PoF'!$B$5:$C$119,2,FALSE)="Not Applicable",VLOOKUP($A124,'ECM Staff time by PoF'!$B$5:$S$119,MATCH($HJ$103, 'ECM Staff time by PoF'!$B$4:$R$4,0),FALSE),IF(ISERROR(VLOOKUP(CONCATENATE($A124,Q$66),'ECM Staff time by PoF'!$A$5:$S$119,MATCH($HJ$103, 'ECM Staff time by PoF'!$A$4:$R$4,0),FALSE)), 0, VLOOKUP(CONCATENATE($A124,Q$66),'ECM Staff time by PoF'!$A$5:$S$119,MATCH($HJ$103, 'ECM Staff time by PoF'!$A$4:$R$4,0),FALSE))))*Q86</f>
        <v>0</v>
      </c>
      <c r="HZ124" s="60">
        <f>IF($A124="",0,IF(VLOOKUP($A124,'ECM Staff time by PoF'!$B$5:$C$119,2,FALSE)="Not Applicable",VLOOKUP($A124,'ECM Staff time by PoF'!$B$5:$S$119,MATCH($HJ$103, 'ECM Staff time by PoF'!$B$4:$R$4,0),FALSE),IF(ISERROR(VLOOKUP(CONCATENATE($A124,R$66),'ECM Staff time by PoF'!$A$5:$S$119,MATCH($HJ$103, 'ECM Staff time by PoF'!$A$4:$R$4,0),FALSE)), 0, VLOOKUP(CONCATENATE($A124,R$66),'ECM Staff time by PoF'!$A$5:$S$119,MATCH($HJ$103, 'ECM Staff time by PoF'!$A$4:$R$4,0),FALSE))))*R86</f>
        <v>0</v>
      </c>
      <c r="IA124" s="60">
        <f>IF($A124="",0,IF(VLOOKUP($A124,'ECM Staff time by PoF'!$B$5:$C$119,2,FALSE)="Not Applicable",VLOOKUP($A124,'ECM Staff time by PoF'!$B$5:$S$119,MATCH($HJ$103, 'ECM Staff time by PoF'!$B$4:$R$4,0),FALSE),IF(ISERROR(VLOOKUP(CONCATENATE($A124,S$66),'ECM Staff time by PoF'!$A$5:$S$119,MATCH($HJ$103, 'ECM Staff time by PoF'!$A$4:$R$4,0),FALSE)), 0, VLOOKUP(CONCATENATE($A124,S$66),'ECM Staff time by PoF'!$A$5:$S$119,MATCH($HJ$103, 'ECM Staff time by PoF'!$A$4:$R$4,0),FALSE))))*S86</f>
        <v>0</v>
      </c>
      <c r="IB124" s="60">
        <f>IF($A124="",0,IF(VLOOKUP($A124,'ECM Staff time by PoF'!$B$5:$C$119,2,FALSE)="Not Applicable",VLOOKUP($A124,'ECM Staff time by PoF'!$B$5:$S$119,MATCH($HJ$103, 'ECM Staff time by PoF'!$B$4:$R$4,0),FALSE),IF(ISERROR(VLOOKUP(CONCATENATE($A124,T$66),'ECM Staff time by PoF'!$A$5:$S$119,MATCH($HJ$103, 'ECM Staff time by PoF'!$A$4:$R$4,0),FALSE)), 0, VLOOKUP(CONCATENATE($A124,T$66),'ECM Staff time by PoF'!$A$5:$S$119,MATCH($HJ$103, 'ECM Staff time by PoF'!$A$4:$R$4,0),FALSE))))*T86</f>
        <v>0</v>
      </c>
      <c r="IC124" s="60">
        <f>IF($A124="",0,IF(VLOOKUP($A124,'ECM Staff time by PoF'!$B$5:$C$119,2,FALSE)="Not Applicable",VLOOKUP($A124,'ECM Staff time by PoF'!$B$5:$S$119,MATCH($HJ$103, 'ECM Staff time by PoF'!$B$4:$R$4,0),FALSE),IF(ISERROR(VLOOKUP(CONCATENATE($A124,U$66),'ECM Staff time by PoF'!$A$5:$S$119,MATCH($HJ$103, 'ECM Staff time by PoF'!$A$4:$R$4,0),FALSE)), 0, VLOOKUP(CONCATENATE($A124,U$66),'ECM Staff time by PoF'!$A$5:$S$119,MATCH($HJ$103, 'ECM Staff time by PoF'!$A$4:$R$4,0),FALSE))))*U86</f>
        <v>0</v>
      </c>
      <c r="ID124" s="60">
        <f>IF($A124="",0,IF(VLOOKUP($A124,'ECM Staff time by PoF'!$B$5:$C$119,2,FALSE)="Not Applicable",VLOOKUP($A124,'ECM Staff time by PoF'!$B$5:$S$119,MATCH($HJ$103, 'ECM Staff time by PoF'!$B$4:$R$4,0),FALSE),IF(ISERROR(VLOOKUP(CONCATENATE($A124,V$66),'ECM Staff time by PoF'!$A$5:$S$119,MATCH($HJ$103, 'ECM Staff time by PoF'!$A$4:$R$4,0),FALSE)), 0, VLOOKUP(CONCATENATE($A124,V$66),'ECM Staff time by PoF'!$A$5:$S$119,MATCH($HJ$103, 'ECM Staff time by PoF'!$A$4:$R$4,0),FALSE))))*V86</f>
        <v>0</v>
      </c>
      <c r="IE124" s="60">
        <f>IF($A124="",0,IF(VLOOKUP($A124,'ECM Staff time by PoF'!$B$5:$C$119,2,FALSE)="Not Applicable",VLOOKUP($A124,'ECM Staff time by PoF'!$B$5:$S$119,MATCH($HJ$103, 'ECM Staff time by PoF'!$B$4:$R$4,0),FALSE),IF(ISERROR(VLOOKUP(CONCATENATE($A124,W$66),'ECM Staff time by PoF'!$A$5:$S$119,MATCH($HJ$103, 'ECM Staff time by PoF'!$A$4:$R$4,0),FALSE)), 0, VLOOKUP(CONCATENATE($A124,W$66),'ECM Staff time by PoF'!$A$5:$S$119,MATCH($HJ$103, 'ECM Staff time by PoF'!$A$4:$R$4,0),FALSE))))*W86</f>
        <v>0</v>
      </c>
      <c r="IF124" s="60">
        <f>IF($A124="",0,IF(VLOOKUP($A124,'ECM Staff time by PoF'!$B$5:$C$119,2,FALSE)="Not Applicable",VLOOKUP($A124,'ECM Staff time by PoF'!$B$5:$S$119,MATCH($HJ$103, 'ECM Staff time by PoF'!$B$4:$R$4,0),FALSE),IF(ISERROR(VLOOKUP(CONCATENATE($A124,X$66),'ECM Staff time by PoF'!$A$5:$S$119,MATCH($HJ$103, 'ECM Staff time by PoF'!$A$4:$R$4,0),FALSE)), 0, VLOOKUP(CONCATENATE($A124,X$66),'ECM Staff time by PoF'!$A$5:$S$119,MATCH($HJ$103, 'ECM Staff time by PoF'!$A$4:$R$4,0),FALSE))))*X86</f>
        <v>0</v>
      </c>
      <c r="IG124" s="60">
        <f>IF($A124="",0,IF(VLOOKUP($A124,'ECM Staff time by PoF'!$B$5:$C$119,2,FALSE)="Not Applicable",VLOOKUP($A124,'ECM Staff time by PoF'!$B$5:$S$119,MATCH($HJ$103, 'ECM Staff time by PoF'!$B$4:$R$4,0),FALSE),IF(ISERROR(VLOOKUP(CONCATENATE($A124,Y$66),'ECM Staff time by PoF'!$A$5:$S$119,MATCH($HJ$103, 'ECM Staff time by PoF'!$A$4:$R$4,0),FALSE)), 0, VLOOKUP(CONCATENATE($A124,Y$66),'ECM Staff time by PoF'!$A$5:$S$119,MATCH($HJ$103, 'ECM Staff time by PoF'!$A$4:$R$4,0),FALSE))))*Y86</f>
        <v>0</v>
      </c>
      <c r="IH124" s="60">
        <f>IF($A124="",0,IF(VLOOKUP($A124,'ECM Staff time by PoF'!$B$5:$C$119,2,FALSE)="Not Applicable",VLOOKUP($A124,'ECM Staff time by PoF'!$B$5:$S$119,MATCH($HJ$103, 'ECM Staff time by PoF'!$B$4:$R$4,0),FALSE),IF(ISERROR(VLOOKUP(CONCATENATE($A124,Z$66),'ECM Staff time by PoF'!$A$5:$S$119,MATCH($HJ$103, 'ECM Staff time by PoF'!$A$4:$R$4,0),FALSE)), 0, VLOOKUP(CONCATENATE($A124,Z$66),'ECM Staff time by PoF'!$A$5:$S$119,MATCH($HJ$103, 'ECM Staff time by PoF'!$A$4:$R$4,0),FALSE))))*Z86</f>
        <v>0</v>
      </c>
      <c r="II124" s="60">
        <f>IF($A124="",0,IF(VLOOKUP($A124,'ECM Staff time by PoF'!$B$5:$C$119,2,FALSE)="Not Applicable",VLOOKUP($A124,'ECM Staff time by PoF'!$B$5:$S$119,MATCH($HJ$103, 'ECM Staff time by PoF'!$B$4:$R$4,0),FALSE),IF(ISERROR(VLOOKUP(CONCATENATE($A124,AA$66),'ECM Staff time by PoF'!$A$5:$S$119,MATCH($HJ$103, 'ECM Staff time by PoF'!$A$4:$R$4,0),FALSE)), 0, VLOOKUP(CONCATENATE($A124,AA$66),'ECM Staff time by PoF'!$A$5:$S$119,MATCH($HJ$103, 'ECM Staff time by PoF'!$A$4:$R$4,0),FALSE))))*AA86</f>
        <v>0</v>
      </c>
      <c r="IJ124" s="60">
        <f>IF($A124="",0,IF(VLOOKUP($A124,'ECM Staff time by PoF'!$B$5:$C$119,2,FALSE)="Not Applicable",VLOOKUP($A124,'ECM Staff time by PoF'!$B$5:$S$119,MATCH($HJ$103, 'ECM Staff time by PoF'!$B$4:$R$4,0),FALSE),IF(ISERROR(VLOOKUP(CONCATENATE($A124,AB$66),'ECM Staff time by PoF'!$A$5:$S$119,MATCH($HJ$103, 'ECM Staff time by PoF'!$A$4:$R$4,0),FALSE)), 0, VLOOKUP(CONCATENATE($A124,AB$66),'ECM Staff time by PoF'!$A$5:$S$119,MATCH($HJ$103, 'ECM Staff time by PoF'!$A$4:$R$4,0),FALSE))))*AB86</f>
        <v>0</v>
      </c>
      <c r="IK124" s="60">
        <f>IF($A124="",0,IF(VLOOKUP($A124,'ECM Staff time by PoF'!$B$5:$C$119,2,FALSE)="Not Applicable",VLOOKUP($A124,'ECM Staff time by PoF'!$B$5:$S$119,MATCH($HJ$103, 'ECM Staff time by PoF'!$B$4:$R$4,0),FALSE),IF(ISERROR(VLOOKUP(CONCATENATE($A124,AC$66),'ECM Staff time by PoF'!$A$5:$S$119,MATCH($HJ$103, 'ECM Staff time by PoF'!$A$4:$R$4,0),FALSE)), 0, VLOOKUP(CONCATENATE($A124,AC$66),'ECM Staff time by PoF'!$A$5:$S$119,MATCH($HJ$103, 'ECM Staff time by PoF'!$A$4:$R$4,0),FALSE))))*AC86</f>
        <v>0</v>
      </c>
      <c r="IL124" s="60">
        <f>IF($A124="",0,IF(VLOOKUP($A124,'ECM Staff time by PoF'!$B$5:$C$119,2,FALSE)="Not Applicable",VLOOKUP($A124,'ECM Staff time by PoF'!$B$5:$S$119,MATCH($HJ$103, 'ECM Staff time by PoF'!$B$4:$R$4,0),FALSE),IF(ISERROR(VLOOKUP(CONCATENATE($A124,AD$66),'ECM Staff time by PoF'!$A$5:$S$119,MATCH($HJ$103, 'ECM Staff time by PoF'!$A$4:$R$4,0),FALSE)), 0, VLOOKUP(CONCATENATE($A124,AD$66),'ECM Staff time by PoF'!$A$5:$S$119,MATCH($HJ$103, 'ECM Staff time by PoF'!$A$4:$R$4,0),FALSE))))*AD86</f>
        <v>0</v>
      </c>
      <c r="IM124" s="60">
        <f>IF($A124="",0,IF(VLOOKUP($A124,'ECM Staff time by PoF'!$B$5:$C$119,2,FALSE)="Not Applicable",VLOOKUP($A124,'ECM Staff time by PoF'!$B$5:$S$119,MATCH($HJ$103, 'ECM Staff time by PoF'!$B$4:$R$4,0),FALSE),IF(ISERROR(VLOOKUP(CONCATENATE($A124,AE$66),'ECM Staff time by PoF'!$A$5:$S$119,MATCH($HJ$103, 'ECM Staff time by PoF'!$A$4:$R$4,0),FALSE)), 0, VLOOKUP(CONCATENATE($A124,AE$66),'ECM Staff time by PoF'!$A$5:$S$119,MATCH($HJ$103, 'ECM Staff time by PoF'!$A$4:$R$4,0),FALSE))))*AE86</f>
        <v>0</v>
      </c>
      <c r="IN124" s="60">
        <f>IF($A124="",0,IF(VLOOKUP($A124,'ECM Staff time by PoF'!$B$5:$C$119,2,FALSE)="Not Applicable",VLOOKUP($A124,'ECM Staff time by PoF'!$B$5:$S$119,MATCH($HJ$103, 'ECM Staff time by PoF'!$B$4:$R$4,0),FALSE),IF(ISERROR(VLOOKUP(CONCATENATE($A124,AF$66),'ECM Staff time by PoF'!$A$5:$S$119,MATCH($HJ$103, 'ECM Staff time by PoF'!$A$4:$R$4,0),FALSE)), 0, VLOOKUP(CONCATENATE($A124,AF$66),'ECM Staff time by PoF'!$A$5:$S$119,MATCH($HJ$103, 'ECM Staff time by PoF'!$A$4:$R$4,0),FALSE))))*AF86</f>
        <v>0</v>
      </c>
      <c r="IO124" s="60">
        <f>IF($A124="",0,IF(VLOOKUP($A124,'ECM Staff time by PoF'!$B$5:$C$119,2,FALSE)="Not Applicable",VLOOKUP($A124,'ECM Staff time by PoF'!$B$5:$S$119,MATCH($HJ$103, 'ECM Staff time by PoF'!$B$4:$R$4,0),FALSE),IF(ISERROR(VLOOKUP(CONCATENATE($A124,AG$66),'ECM Staff time by PoF'!$A$5:$S$119,MATCH($HJ$103, 'ECM Staff time by PoF'!$A$4:$R$4,0),FALSE)), 0, VLOOKUP(CONCATENATE($A124,AG$66),'ECM Staff time by PoF'!$A$5:$S$119,MATCH($HJ$103, 'ECM Staff time by PoF'!$A$4:$R$4,0),FALSE))))*AG86</f>
        <v>0</v>
      </c>
      <c r="IP124" s="60">
        <f>IF($A124="",0,IF(VLOOKUP($A124,'ECM Staff time by PoF'!$B$5:$C$119,2,FALSE)="Not Applicable",VLOOKUP($A124,'ECM Staff time by PoF'!$B$5:$S$119,MATCH($HJ$103, 'ECM Staff time by PoF'!$B$4:$R$4,0),FALSE),IF(ISERROR(VLOOKUP(CONCATENATE($A124,AH$66),'ECM Staff time by PoF'!$A$5:$S$119,MATCH($HJ$103, 'ECM Staff time by PoF'!$A$4:$R$4,0),FALSE)), 0, VLOOKUP(CONCATENATE($A124,AH$66),'ECM Staff time by PoF'!$A$5:$S$119,MATCH($HJ$103, 'ECM Staff time by PoF'!$A$4:$R$4,0),FALSE))))*AH86</f>
        <v>0</v>
      </c>
      <c r="IQ124" s="60">
        <f>IF($A124="",0,IF(VLOOKUP($A124,'ECM Staff time by PoF'!$B$5:$C$119,2,FALSE)="Not Applicable",VLOOKUP($A124,'ECM Staff time by PoF'!$B$5:$S$119,MATCH($HJ$103, 'ECM Staff time by PoF'!$B$4:$R$4,0),FALSE),IF(ISERROR(VLOOKUP(CONCATENATE($A124,AI$66),'ECM Staff time by PoF'!$A$5:$S$119,MATCH($HJ$103, 'ECM Staff time by PoF'!$A$4:$R$4,0),FALSE)), 0, VLOOKUP(CONCATENATE($A124,AI$66),'ECM Staff time by PoF'!$A$5:$S$119,MATCH($HJ$103, 'ECM Staff time by PoF'!$A$4:$R$4,0),FALSE))))*AI86</f>
        <v>0</v>
      </c>
      <c r="IR124" s="60">
        <f>IF($A124="",0,IF(VLOOKUP($A124,'ECM Staff time by PoF'!$B$5:$C$119,2,FALSE)="Not Applicable",VLOOKUP($A124,'ECM Staff time by PoF'!$B$5:$S$119,MATCH($HJ$103, 'ECM Staff time by PoF'!$B$4:$R$4,0),FALSE),IF(ISERROR(VLOOKUP(CONCATENATE($A124,AJ$66),'ECM Staff time by PoF'!$A$5:$S$119,MATCH($HJ$103, 'ECM Staff time by PoF'!$A$4:$R$4,0),FALSE)), 0, VLOOKUP(CONCATENATE($A124,AJ$66),'ECM Staff time by PoF'!$A$5:$S$119,MATCH($HJ$103, 'ECM Staff time by PoF'!$A$4:$R$4,0),FALSE))))*AJ86</f>
        <v>0</v>
      </c>
      <c r="IS124" s="60">
        <f>IF($A124="",0,IF(VLOOKUP($A124,'ECM Staff time by PoF'!$B$5:$C$119,2,FALSE)="Not Applicable",VLOOKUP($A124,'ECM Staff time by PoF'!$B$5:$S$119,MATCH($HJ$103, 'ECM Staff time by PoF'!$B$4:$R$4,0),FALSE),IF(ISERROR(VLOOKUP(CONCATENATE($A124,AK$66),'ECM Staff time by PoF'!$A$5:$S$119,MATCH($HJ$103, 'ECM Staff time by PoF'!$A$4:$R$4,0),FALSE)), 0, VLOOKUP(CONCATENATE($A124,AK$66),'ECM Staff time by PoF'!$A$5:$S$119,MATCH($HJ$103, 'ECM Staff time by PoF'!$A$4:$R$4,0),FALSE))))*AK86</f>
        <v>0</v>
      </c>
      <c r="IT124" s="60">
        <f>IF($A124="",0,IF(VLOOKUP($A124,'ECM Staff time by PoF'!$B$5:$C$119,2,FALSE)="Not Applicable",VLOOKUP($A124,'ECM Staff time by PoF'!$B$5:$S$119,MATCH($IT$103, 'ECM Staff time by PoF'!$B$4:$R$4,0),FALSE),IF(ISERROR(VLOOKUP(CONCATENATE($A124,B$66),'ECM Staff time by PoF'!$A$5:$S$119,MATCH($IT$103, 'ECM Staff time by PoF'!$A$4:$R$4,0),FALSE)), 0, VLOOKUP(CONCATENATE($A124,B$66),'ECM Staff time by PoF'!$A$5:$S$119,MATCH($IT$103, 'ECM Staff time by PoF'!$A$4:$R$4,0),FALSE))))*B86</f>
        <v>0</v>
      </c>
      <c r="IU124" s="60">
        <f>IF($A124="",0,IF(VLOOKUP($A124,'ECM Staff time by PoF'!$B$5:$C$119,2,FALSE)="Not Applicable",VLOOKUP($A124,'ECM Staff time by PoF'!$B$5:$S$119,MATCH($IT$103, 'ECM Staff time by PoF'!$B$4:$R$4,0),FALSE),IF(ISERROR(VLOOKUP(CONCATENATE($A124,C$66),'ECM Staff time by PoF'!$A$5:$S$119,MATCH($IT$103, 'ECM Staff time by PoF'!$A$4:$R$4,0),FALSE)), 0, VLOOKUP(CONCATENATE($A124,C$66),'ECM Staff time by PoF'!$A$5:$S$119,MATCH($IT$103, 'ECM Staff time by PoF'!$A$4:$R$4,0),FALSE))))*C86</f>
        <v>0</v>
      </c>
      <c r="IV124" s="60">
        <f>IF($A124="",0,IF(VLOOKUP($A124,'ECM Staff time by PoF'!$B$5:$C$119,2,FALSE)="Not Applicable",VLOOKUP($A124,'ECM Staff time by PoF'!$B$5:$S$119,MATCH($IT$103, 'ECM Staff time by PoF'!$B$4:$R$4,0),FALSE),IF(ISERROR(VLOOKUP(CONCATENATE($A124,D$66),'ECM Staff time by PoF'!$A$5:$S$119,MATCH($IT$103, 'ECM Staff time by PoF'!$A$4:$R$4,0),FALSE)), 0, VLOOKUP(CONCATENATE($A124,D$66),'ECM Staff time by PoF'!$A$5:$S$119,MATCH($IT$103, 'ECM Staff time by PoF'!$A$4:$R$4,0),FALSE))))*D86</f>
        <v>0</v>
      </c>
      <c r="IW124" s="60">
        <f>IF($A124="",0,IF(VLOOKUP($A124,'ECM Staff time by PoF'!$B$5:$C$119,2,FALSE)="Not Applicable",VLOOKUP($A124,'ECM Staff time by PoF'!$B$5:$S$119,MATCH($IT$103, 'ECM Staff time by PoF'!$B$4:$R$4,0),FALSE),IF(ISERROR(VLOOKUP(CONCATENATE($A124,E$66),'ECM Staff time by PoF'!$A$5:$S$119,MATCH($IT$103, 'ECM Staff time by PoF'!$A$4:$R$4,0),FALSE)), 0, VLOOKUP(CONCATENATE($A124,E$66),'ECM Staff time by PoF'!$A$5:$S$119,MATCH($IT$103, 'ECM Staff time by PoF'!$A$4:$R$4,0),FALSE))))*E86</f>
        <v>0</v>
      </c>
      <c r="IX124" s="60">
        <f>IF($A124="",0,IF(VLOOKUP($A124,'ECM Staff time by PoF'!$B$5:$C$119,2,FALSE)="Not Applicable",VLOOKUP($A124,'ECM Staff time by PoF'!$B$5:$S$119,MATCH($IT$103, 'ECM Staff time by PoF'!$B$4:$R$4,0),FALSE),IF(ISERROR(VLOOKUP(CONCATENATE($A124,F$66),'ECM Staff time by PoF'!$A$5:$S$119,MATCH($IT$103, 'ECM Staff time by PoF'!$A$4:$R$4,0),FALSE)), 0, VLOOKUP(CONCATENATE($A124,F$66),'ECM Staff time by PoF'!$A$5:$S$119,MATCH($IT$103, 'ECM Staff time by PoF'!$A$4:$R$4,0),FALSE))))*F86</f>
        <v>0</v>
      </c>
      <c r="IY124" s="60">
        <f>IF($A124="",0,IF(VLOOKUP($A124,'ECM Staff time by PoF'!$B$5:$C$119,2,FALSE)="Not Applicable",VLOOKUP($A124,'ECM Staff time by PoF'!$B$5:$S$119,MATCH($IT$103, 'ECM Staff time by PoF'!$B$4:$R$4,0),FALSE),IF(ISERROR(VLOOKUP(CONCATENATE($A124,G$66),'ECM Staff time by PoF'!$A$5:$S$119,MATCH($IT$103, 'ECM Staff time by PoF'!$A$4:$R$4,0),FALSE)), 0, VLOOKUP(CONCATENATE($A124,G$66),'ECM Staff time by PoF'!$A$5:$S$119,MATCH($IT$103, 'ECM Staff time by PoF'!$A$4:$R$4,0),FALSE))))*G86</f>
        <v>0</v>
      </c>
      <c r="IZ124" s="60">
        <f>IF($A124="",0,IF(VLOOKUP($A124,'ECM Staff time by PoF'!$B$5:$C$119,2,FALSE)="Not Applicable",VLOOKUP($A124,'ECM Staff time by PoF'!$B$5:$S$119,MATCH($IT$103, 'ECM Staff time by PoF'!$B$4:$R$4,0),FALSE),IF(ISERROR(VLOOKUP(CONCATENATE($A124,H$66),'ECM Staff time by PoF'!$A$5:$S$119,MATCH($IT$103, 'ECM Staff time by PoF'!$A$4:$R$4,0),FALSE)), 0, VLOOKUP(CONCATENATE($A124,H$66),'ECM Staff time by PoF'!$A$5:$S$119,MATCH($IT$103, 'ECM Staff time by PoF'!$A$4:$R$4,0),FALSE))))*H86</f>
        <v>0</v>
      </c>
      <c r="JA124" s="60">
        <f>IF($A124="",0,IF(VLOOKUP($A124,'ECM Staff time by PoF'!$B$5:$C$119,2,FALSE)="Not Applicable",VLOOKUP($A124,'ECM Staff time by PoF'!$B$5:$S$119,MATCH($IT$103, 'ECM Staff time by PoF'!$B$4:$R$4,0),FALSE),IF(ISERROR(VLOOKUP(CONCATENATE($A124,I$66),'ECM Staff time by PoF'!$A$5:$S$119,MATCH($IT$103, 'ECM Staff time by PoF'!$A$4:$R$4,0),FALSE)), 0, VLOOKUP(CONCATENATE($A124,I$66),'ECM Staff time by PoF'!$A$5:$S$119,MATCH($IT$103, 'ECM Staff time by PoF'!$A$4:$R$4,0),FALSE))))*I86</f>
        <v>0</v>
      </c>
      <c r="JB124" s="60">
        <f>IF($A124="",0,IF(VLOOKUP($A124,'ECM Staff time by PoF'!$B$5:$C$119,2,FALSE)="Not Applicable",VLOOKUP($A124,'ECM Staff time by PoF'!$B$5:$S$119,MATCH($IT$103, 'ECM Staff time by PoF'!$B$4:$R$4,0),FALSE),IF(ISERROR(VLOOKUP(CONCATENATE($A124,J$66),'ECM Staff time by PoF'!$A$5:$S$119,MATCH($IT$103, 'ECM Staff time by PoF'!$A$4:$R$4,0),FALSE)), 0, VLOOKUP(CONCATENATE($A124,J$66),'ECM Staff time by PoF'!$A$5:$S$119,MATCH($IT$103, 'ECM Staff time by PoF'!$A$4:$R$4,0),FALSE))))*J86</f>
        <v>0</v>
      </c>
      <c r="JC124" s="60">
        <f>IF($A124="",0,IF(VLOOKUP($A124,'ECM Staff time by PoF'!$B$5:$C$119,2,FALSE)="Not Applicable",VLOOKUP($A124,'ECM Staff time by PoF'!$B$5:$S$119,MATCH($IT$103, 'ECM Staff time by PoF'!$B$4:$R$4,0),FALSE),IF(ISERROR(VLOOKUP(CONCATENATE($A124,K$66),'ECM Staff time by PoF'!$A$5:$S$119,MATCH($IT$103, 'ECM Staff time by PoF'!$A$4:$R$4,0),FALSE)), 0, VLOOKUP(CONCATENATE($A124,K$66),'ECM Staff time by PoF'!$A$5:$S$119,MATCH($IT$103, 'ECM Staff time by PoF'!$A$4:$R$4,0),FALSE))))*K86</f>
        <v>0</v>
      </c>
      <c r="JD124" s="60">
        <f>IF($A124="",0,IF(VLOOKUP($A124,'ECM Staff time by PoF'!$B$5:$C$119,2,FALSE)="Not Applicable",VLOOKUP($A124,'ECM Staff time by PoF'!$B$5:$S$119,MATCH($IT$103, 'ECM Staff time by PoF'!$B$4:$R$4,0),FALSE),IF(ISERROR(VLOOKUP(CONCATENATE($A124,L$66),'ECM Staff time by PoF'!$A$5:$S$119,MATCH($IT$103, 'ECM Staff time by PoF'!$A$4:$R$4,0),FALSE)), 0, VLOOKUP(CONCATENATE($A124,L$66),'ECM Staff time by PoF'!$A$5:$S$119,MATCH($IT$103, 'ECM Staff time by PoF'!$A$4:$R$4,0),FALSE))))*L86</f>
        <v>0</v>
      </c>
      <c r="JE124" s="60">
        <f>IF($A124="",0,IF(VLOOKUP($A124,'ECM Staff time by PoF'!$B$5:$C$119,2,FALSE)="Not Applicable",VLOOKUP($A124,'ECM Staff time by PoF'!$B$5:$S$119,MATCH($IT$103, 'ECM Staff time by PoF'!$B$4:$R$4,0),FALSE),IF(ISERROR(VLOOKUP(CONCATENATE($A124,M$66),'ECM Staff time by PoF'!$A$5:$S$119,MATCH($IT$103, 'ECM Staff time by PoF'!$A$4:$R$4,0),FALSE)), 0, VLOOKUP(CONCATENATE($A124,M$66),'ECM Staff time by PoF'!$A$5:$S$119,MATCH($IT$103, 'ECM Staff time by PoF'!$A$4:$R$4,0),FALSE))))*M86</f>
        <v>0</v>
      </c>
      <c r="JF124" s="60">
        <f>IF($A124="",0,IF(VLOOKUP($A124,'ECM Staff time by PoF'!$B$5:$C$119,2,FALSE)="Not Applicable",VLOOKUP($A124,'ECM Staff time by PoF'!$B$5:$S$119,MATCH($IT$103, 'ECM Staff time by PoF'!$B$4:$R$4,0),FALSE),IF(ISERROR(VLOOKUP(CONCATENATE($A124,N$66),'ECM Staff time by PoF'!$A$5:$S$119,MATCH($IT$103, 'ECM Staff time by PoF'!$A$4:$R$4,0),FALSE)), 0, VLOOKUP(CONCATENATE($A124,N$66),'ECM Staff time by PoF'!$A$5:$S$119,MATCH($IT$103, 'ECM Staff time by PoF'!$A$4:$R$4,0),FALSE))))*N86</f>
        <v>0</v>
      </c>
      <c r="JG124" s="60">
        <f>IF($A124="",0,IF(VLOOKUP($A124,'ECM Staff time by PoF'!$B$5:$C$119,2,FALSE)="Not Applicable",VLOOKUP($A124,'ECM Staff time by PoF'!$B$5:$S$119,MATCH($IT$103, 'ECM Staff time by PoF'!$B$4:$R$4,0),FALSE),IF(ISERROR(VLOOKUP(CONCATENATE($A124,O$66),'ECM Staff time by PoF'!$A$5:$S$119,MATCH($IT$103, 'ECM Staff time by PoF'!$A$4:$R$4,0),FALSE)), 0, VLOOKUP(CONCATENATE($A124,O$66),'ECM Staff time by PoF'!$A$5:$S$119,MATCH($IT$103, 'ECM Staff time by PoF'!$A$4:$R$4,0),FALSE))))*O86</f>
        <v>0</v>
      </c>
      <c r="JH124" s="60">
        <f>IF($A124="",0,IF(VLOOKUP($A124,'ECM Staff time by PoF'!$B$5:$C$119,2,FALSE)="Not Applicable",VLOOKUP($A124,'ECM Staff time by PoF'!$B$5:$S$119,MATCH($IT$103, 'ECM Staff time by PoF'!$B$4:$R$4,0),FALSE),IF(ISERROR(VLOOKUP(CONCATENATE($A124,P$66),'ECM Staff time by PoF'!$A$5:$S$119,MATCH($IT$103, 'ECM Staff time by PoF'!$A$4:$R$4,0),FALSE)), 0, VLOOKUP(CONCATENATE($A124,P$66),'ECM Staff time by PoF'!$A$5:$S$119,MATCH($IT$103, 'ECM Staff time by PoF'!$A$4:$R$4,0),FALSE))))*P86</f>
        <v>0</v>
      </c>
      <c r="JI124" s="60">
        <f>IF($A124="",0,IF(VLOOKUP($A124,'ECM Staff time by PoF'!$B$5:$C$119,2,FALSE)="Not Applicable",VLOOKUP($A124,'ECM Staff time by PoF'!$B$5:$S$119,MATCH($IT$103, 'ECM Staff time by PoF'!$B$4:$R$4,0),FALSE),IF(ISERROR(VLOOKUP(CONCATENATE($A124,Q$66),'ECM Staff time by PoF'!$A$5:$S$119,MATCH($IT$103, 'ECM Staff time by PoF'!$A$4:$R$4,0),FALSE)), 0, VLOOKUP(CONCATENATE($A124,Q$66),'ECM Staff time by PoF'!$A$5:$S$119,MATCH($IT$103, 'ECM Staff time by PoF'!$A$4:$R$4,0),FALSE))))*Q86</f>
        <v>0</v>
      </c>
      <c r="JJ124" s="60">
        <f>IF($A124="",0,IF(VLOOKUP($A124,'ECM Staff time by PoF'!$B$5:$C$119,2,FALSE)="Not Applicable",VLOOKUP($A124,'ECM Staff time by PoF'!$B$5:$S$119,MATCH($IT$103, 'ECM Staff time by PoF'!$B$4:$R$4,0),FALSE),IF(ISERROR(VLOOKUP(CONCATENATE($A124,R$66),'ECM Staff time by PoF'!$A$5:$S$119,MATCH($IT$103, 'ECM Staff time by PoF'!$A$4:$R$4,0),FALSE)), 0, VLOOKUP(CONCATENATE($A124,R$66),'ECM Staff time by PoF'!$A$5:$S$119,MATCH($IT$103, 'ECM Staff time by PoF'!$A$4:$R$4,0),FALSE))))*R86</f>
        <v>0</v>
      </c>
      <c r="JK124" s="60">
        <f>IF($A124="",0,IF(VLOOKUP($A124,'ECM Staff time by PoF'!$B$5:$C$119,2,FALSE)="Not Applicable",VLOOKUP($A124,'ECM Staff time by PoF'!$B$5:$S$119,MATCH($IT$103, 'ECM Staff time by PoF'!$B$4:$R$4,0),FALSE),IF(ISERROR(VLOOKUP(CONCATENATE($A124,S$66),'ECM Staff time by PoF'!$A$5:$S$119,MATCH($IT$103, 'ECM Staff time by PoF'!$A$4:$R$4,0),FALSE)), 0, VLOOKUP(CONCATENATE($A124,S$66),'ECM Staff time by PoF'!$A$5:$S$119,MATCH($IT$103, 'ECM Staff time by PoF'!$A$4:$R$4,0),FALSE))))*S86</f>
        <v>0</v>
      </c>
      <c r="JL124" s="60">
        <f>IF($A124="",0,IF(VLOOKUP($A124,'ECM Staff time by PoF'!$B$5:$C$119,2,FALSE)="Not Applicable",VLOOKUP($A124,'ECM Staff time by PoF'!$B$5:$S$119,MATCH($IT$103, 'ECM Staff time by PoF'!$B$4:$R$4,0),FALSE),IF(ISERROR(VLOOKUP(CONCATENATE($A124,T$66),'ECM Staff time by PoF'!$A$5:$S$119,MATCH($IT$103, 'ECM Staff time by PoF'!$A$4:$R$4,0),FALSE)), 0, VLOOKUP(CONCATENATE($A124,T$66),'ECM Staff time by PoF'!$A$5:$S$119,MATCH($IT$103, 'ECM Staff time by PoF'!$A$4:$R$4,0),FALSE))))*T86</f>
        <v>0</v>
      </c>
      <c r="JM124" s="60">
        <f>IF($A124="",0,IF(VLOOKUP($A124,'ECM Staff time by PoF'!$B$5:$C$119,2,FALSE)="Not Applicable",VLOOKUP($A124,'ECM Staff time by PoF'!$B$5:$S$119,MATCH($IT$103, 'ECM Staff time by PoF'!$B$4:$R$4,0),FALSE),IF(ISERROR(VLOOKUP(CONCATENATE($A124,U$66),'ECM Staff time by PoF'!$A$5:$S$119,MATCH($IT$103, 'ECM Staff time by PoF'!$A$4:$R$4,0),FALSE)), 0, VLOOKUP(CONCATENATE($A124,U$66),'ECM Staff time by PoF'!$A$5:$S$119,MATCH($IT$103, 'ECM Staff time by PoF'!$A$4:$R$4,0),FALSE))))*U86</f>
        <v>0</v>
      </c>
      <c r="JN124" s="60">
        <f>IF($A124="",0,IF(VLOOKUP($A124,'ECM Staff time by PoF'!$B$5:$C$119,2,FALSE)="Not Applicable",VLOOKUP($A124,'ECM Staff time by PoF'!$B$5:$S$119,MATCH($IT$103, 'ECM Staff time by PoF'!$B$4:$R$4,0),FALSE),IF(ISERROR(VLOOKUP(CONCATENATE($A124,V$66),'ECM Staff time by PoF'!$A$5:$S$119,MATCH($IT$103, 'ECM Staff time by PoF'!$A$4:$R$4,0),FALSE)), 0, VLOOKUP(CONCATENATE($A124,V$66),'ECM Staff time by PoF'!$A$5:$S$119,MATCH($IT$103, 'ECM Staff time by PoF'!$A$4:$R$4,0),FALSE))))*V86</f>
        <v>0</v>
      </c>
      <c r="JO124" s="60">
        <f>IF($A124="",0,IF(VLOOKUP($A124,'ECM Staff time by PoF'!$B$5:$C$119,2,FALSE)="Not Applicable",VLOOKUP($A124,'ECM Staff time by PoF'!$B$5:$S$119,MATCH($IT$103, 'ECM Staff time by PoF'!$B$4:$R$4,0),FALSE),IF(ISERROR(VLOOKUP(CONCATENATE($A124,W$66),'ECM Staff time by PoF'!$A$5:$S$119,MATCH($IT$103, 'ECM Staff time by PoF'!$A$4:$R$4,0),FALSE)), 0, VLOOKUP(CONCATENATE($A124,W$66),'ECM Staff time by PoF'!$A$5:$S$119,MATCH($IT$103, 'ECM Staff time by PoF'!$A$4:$R$4,0),FALSE))))*W86</f>
        <v>0</v>
      </c>
      <c r="JP124" s="60">
        <f>IF($A124="",0,IF(VLOOKUP($A124,'ECM Staff time by PoF'!$B$5:$C$119,2,FALSE)="Not Applicable",VLOOKUP($A124,'ECM Staff time by PoF'!$B$5:$S$119,MATCH($IT$103, 'ECM Staff time by PoF'!$B$4:$R$4,0),FALSE),IF(ISERROR(VLOOKUP(CONCATENATE($A124,X$66),'ECM Staff time by PoF'!$A$5:$S$119,MATCH($IT$103, 'ECM Staff time by PoF'!$A$4:$R$4,0),FALSE)), 0, VLOOKUP(CONCATENATE($A124,X$66),'ECM Staff time by PoF'!$A$5:$S$119,MATCH($IT$103, 'ECM Staff time by PoF'!$A$4:$R$4,0),FALSE))))*X86</f>
        <v>0</v>
      </c>
      <c r="JQ124" s="60">
        <f>IF($A124="",0,IF(VLOOKUP($A124,'ECM Staff time by PoF'!$B$5:$C$119,2,FALSE)="Not Applicable",VLOOKUP($A124,'ECM Staff time by PoF'!$B$5:$S$119,MATCH($IT$103, 'ECM Staff time by PoF'!$B$4:$R$4,0),FALSE),IF(ISERROR(VLOOKUP(CONCATENATE($A124,Y$66),'ECM Staff time by PoF'!$A$5:$S$119,MATCH($IT$103, 'ECM Staff time by PoF'!$A$4:$R$4,0),FALSE)), 0, VLOOKUP(CONCATENATE($A124,Y$66),'ECM Staff time by PoF'!$A$5:$S$119,MATCH($IT$103, 'ECM Staff time by PoF'!$A$4:$R$4,0),FALSE))))*Y86</f>
        <v>0</v>
      </c>
      <c r="JR124" s="60">
        <f>IF($A124="",0,IF(VLOOKUP($A124,'ECM Staff time by PoF'!$B$5:$C$119,2,FALSE)="Not Applicable",VLOOKUP($A124,'ECM Staff time by PoF'!$B$5:$S$119,MATCH($IT$103, 'ECM Staff time by PoF'!$B$4:$R$4,0),FALSE),IF(ISERROR(VLOOKUP(CONCATENATE($A124,Z$66),'ECM Staff time by PoF'!$A$5:$S$119,MATCH($IT$103, 'ECM Staff time by PoF'!$A$4:$R$4,0),FALSE)), 0, VLOOKUP(CONCATENATE($A124,Z$66),'ECM Staff time by PoF'!$A$5:$S$119,MATCH($IT$103, 'ECM Staff time by PoF'!$A$4:$R$4,0),FALSE))))*Z86</f>
        <v>0</v>
      </c>
      <c r="JS124" s="60">
        <f>IF($A124="",0,IF(VLOOKUP($A124,'ECM Staff time by PoF'!$B$5:$C$119,2,FALSE)="Not Applicable",VLOOKUP($A124,'ECM Staff time by PoF'!$B$5:$S$119,MATCH($IT$103, 'ECM Staff time by PoF'!$B$4:$R$4,0),FALSE),IF(ISERROR(VLOOKUP(CONCATENATE($A124,AA$66),'ECM Staff time by PoF'!$A$5:$S$119,MATCH($IT$103, 'ECM Staff time by PoF'!$A$4:$R$4,0),FALSE)), 0, VLOOKUP(CONCATENATE($A124,AA$66),'ECM Staff time by PoF'!$A$5:$S$119,MATCH($IT$103, 'ECM Staff time by PoF'!$A$4:$R$4,0),FALSE))))*AA86</f>
        <v>0</v>
      </c>
      <c r="JT124" s="60">
        <f>IF($A124="",0,IF(VLOOKUP($A124,'ECM Staff time by PoF'!$B$5:$C$119,2,FALSE)="Not Applicable",VLOOKUP($A124,'ECM Staff time by PoF'!$B$5:$S$119,MATCH($IT$103, 'ECM Staff time by PoF'!$B$4:$R$4,0),FALSE),IF(ISERROR(VLOOKUP(CONCATENATE($A124,AB$66),'ECM Staff time by PoF'!$A$5:$S$119,MATCH($IT$103, 'ECM Staff time by PoF'!$A$4:$R$4,0),FALSE)), 0, VLOOKUP(CONCATENATE($A124,AB$66),'ECM Staff time by PoF'!$A$5:$S$119,MATCH($IT$103, 'ECM Staff time by PoF'!$A$4:$R$4,0),FALSE))))*AB86</f>
        <v>0</v>
      </c>
      <c r="JU124" s="60">
        <f>IF($A124="",0,IF(VLOOKUP($A124,'ECM Staff time by PoF'!$B$5:$C$119,2,FALSE)="Not Applicable",VLOOKUP($A124,'ECM Staff time by PoF'!$B$5:$S$119,MATCH($IT$103, 'ECM Staff time by PoF'!$B$4:$R$4,0),FALSE),IF(ISERROR(VLOOKUP(CONCATENATE($A124,AC$66),'ECM Staff time by PoF'!$A$5:$S$119,MATCH($IT$103, 'ECM Staff time by PoF'!$A$4:$R$4,0),FALSE)), 0, VLOOKUP(CONCATENATE($A124,AC$66),'ECM Staff time by PoF'!$A$5:$S$119,MATCH($IT$103, 'ECM Staff time by PoF'!$A$4:$R$4,0),FALSE))))*AC86</f>
        <v>0</v>
      </c>
      <c r="JV124" s="60">
        <f>IF($A124="",0,IF(VLOOKUP($A124,'ECM Staff time by PoF'!$B$5:$C$119,2,FALSE)="Not Applicable",VLOOKUP($A124,'ECM Staff time by PoF'!$B$5:$S$119,MATCH($IT$103, 'ECM Staff time by PoF'!$B$4:$R$4,0),FALSE),IF(ISERROR(VLOOKUP(CONCATENATE($A124,AD$66),'ECM Staff time by PoF'!$A$5:$S$119,MATCH($IT$103, 'ECM Staff time by PoF'!$A$4:$R$4,0),FALSE)), 0, VLOOKUP(CONCATENATE($A124,AD$66),'ECM Staff time by PoF'!$A$5:$S$119,MATCH($IT$103, 'ECM Staff time by PoF'!$A$4:$R$4,0),FALSE))))*AD86</f>
        <v>0</v>
      </c>
      <c r="JW124" s="60">
        <f>IF($A124="",0,IF(VLOOKUP($A124,'ECM Staff time by PoF'!$B$5:$C$119,2,FALSE)="Not Applicable",VLOOKUP($A124,'ECM Staff time by PoF'!$B$5:$S$119,MATCH($IT$103, 'ECM Staff time by PoF'!$B$4:$R$4,0),FALSE),IF(ISERROR(VLOOKUP(CONCATENATE($A124,AE$66),'ECM Staff time by PoF'!$A$5:$S$119,MATCH($IT$103, 'ECM Staff time by PoF'!$A$4:$R$4,0),FALSE)), 0, VLOOKUP(CONCATENATE($A124,AE$66),'ECM Staff time by PoF'!$A$5:$S$119,MATCH($IT$103, 'ECM Staff time by PoF'!$A$4:$R$4,0),FALSE))))*AE86</f>
        <v>0</v>
      </c>
      <c r="JX124" s="60">
        <f>IF($A124="",0,IF(VLOOKUP($A124,'ECM Staff time by PoF'!$B$5:$C$119,2,FALSE)="Not Applicable",VLOOKUP($A124,'ECM Staff time by PoF'!$B$5:$S$119,MATCH($IT$103, 'ECM Staff time by PoF'!$B$4:$R$4,0),FALSE),IF(ISERROR(VLOOKUP(CONCATENATE($A124,AF$66),'ECM Staff time by PoF'!$A$5:$S$119,MATCH($IT$103, 'ECM Staff time by PoF'!$A$4:$R$4,0),FALSE)), 0, VLOOKUP(CONCATENATE($A124,AF$66),'ECM Staff time by PoF'!$A$5:$S$119,MATCH($IT$103, 'ECM Staff time by PoF'!$A$4:$R$4,0),FALSE))))*AF86</f>
        <v>0</v>
      </c>
      <c r="JY124" s="60">
        <f>IF($A124="",0,IF(VLOOKUP($A124,'ECM Staff time by PoF'!$B$5:$C$119,2,FALSE)="Not Applicable",VLOOKUP($A124,'ECM Staff time by PoF'!$B$5:$S$119,MATCH($IT$103, 'ECM Staff time by PoF'!$B$4:$R$4,0),FALSE),IF(ISERROR(VLOOKUP(CONCATENATE($A124,AG$66),'ECM Staff time by PoF'!$A$5:$S$119,MATCH($IT$103, 'ECM Staff time by PoF'!$A$4:$R$4,0),FALSE)), 0, VLOOKUP(CONCATENATE($A124,AG$66),'ECM Staff time by PoF'!$A$5:$S$119,MATCH($IT$103, 'ECM Staff time by PoF'!$A$4:$R$4,0),FALSE))))*AG86</f>
        <v>0</v>
      </c>
      <c r="JZ124" s="60">
        <f>IF($A124="",0,IF(VLOOKUP($A124,'ECM Staff time by PoF'!$B$5:$C$119,2,FALSE)="Not Applicable",VLOOKUP($A124,'ECM Staff time by PoF'!$B$5:$S$119,MATCH($IT$103, 'ECM Staff time by PoF'!$B$4:$R$4,0),FALSE),IF(ISERROR(VLOOKUP(CONCATENATE($A124,AH$66),'ECM Staff time by PoF'!$A$5:$S$119,MATCH($IT$103, 'ECM Staff time by PoF'!$A$4:$R$4,0),FALSE)), 0, VLOOKUP(CONCATENATE($A124,AH$66),'ECM Staff time by PoF'!$A$5:$S$119,MATCH($IT$103, 'ECM Staff time by PoF'!$A$4:$R$4,0),FALSE))))*AH86</f>
        <v>0</v>
      </c>
      <c r="KA124" s="60">
        <f>IF($A124="",0,IF(VLOOKUP($A124,'ECM Staff time by PoF'!$B$5:$C$119,2,FALSE)="Not Applicable",VLOOKUP($A124,'ECM Staff time by PoF'!$B$5:$S$119,MATCH($IT$103, 'ECM Staff time by PoF'!$B$4:$R$4,0),FALSE),IF(ISERROR(VLOOKUP(CONCATENATE($A124,AI$66),'ECM Staff time by PoF'!$A$5:$S$119,MATCH($IT$103, 'ECM Staff time by PoF'!$A$4:$R$4,0),FALSE)), 0, VLOOKUP(CONCATENATE($A124,AI$66),'ECM Staff time by PoF'!$A$5:$S$119,MATCH($IT$103, 'ECM Staff time by PoF'!$A$4:$R$4,0),FALSE))))*AI86</f>
        <v>0</v>
      </c>
      <c r="KB124" s="60">
        <f>IF($A124="",0,IF(VLOOKUP($A124,'ECM Staff time by PoF'!$B$5:$C$119,2,FALSE)="Not Applicable",VLOOKUP($A124,'ECM Staff time by PoF'!$B$5:$S$119,MATCH($IT$103, 'ECM Staff time by PoF'!$B$4:$R$4,0),FALSE),IF(ISERROR(VLOOKUP(CONCATENATE($A124,AJ$66),'ECM Staff time by PoF'!$A$5:$S$119,MATCH($IT$103, 'ECM Staff time by PoF'!$A$4:$R$4,0),FALSE)), 0, VLOOKUP(CONCATENATE($A124,AJ$66),'ECM Staff time by PoF'!$A$5:$S$119,MATCH($IT$103, 'ECM Staff time by PoF'!$A$4:$R$4,0),FALSE))))*AJ86</f>
        <v>0</v>
      </c>
      <c r="KC124" s="60">
        <f>IF($A124="",0,IF(VLOOKUP($A124,'ECM Staff time by PoF'!$B$5:$C$119,2,FALSE)="Not Applicable",VLOOKUP($A124,'ECM Staff time by PoF'!$B$5:$S$119,MATCH($IT$103, 'ECM Staff time by PoF'!$B$4:$R$4,0),FALSE),IF(ISERROR(VLOOKUP(CONCATENATE($A124,AK$66),'ECM Staff time by PoF'!$A$5:$S$119,MATCH($IT$103, 'ECM Staff time by PoF'!$A$4:$R$4,0),FALSE)), 0, VLOOKUP(CONCATENATE($A124,AK$66),'ECM Staff time by PoF'!$A$5:$S$119,MATCH($IT$103, 'ECM Staff time by PoF'!$A$4:$R$4,0),FALSE))))*AK86</f>
        <v>0</v>
      </c>
      <c r="KD124" s="60">
        <f>IF($A124="",0,IF(VLOOKUP($A124,'ECM Staff time by PoF'!$B$5:$C$119,2,FALSE)="Not Applicable",VLOOKUP($A124,'ECM Staff time by PoF'!$B$5:$S$119,MATCH($KD$103, 'ECM Staff time by PoF'!$B$4:$R$4,0),FALSE),IF(ISERROR(VLOOKUP(CONCATENATE($A124,B$66),'ECM Staff time by PoF'!$A$5:$S$119,MATCH($KD$103, 'ECM Staff time by PoF'!$A$4:$R$4,0),FALSE)), 0, VLOOKUP(CONCATENATE($A124,B$66),'ECM Staff time by PoF'!$A$5:$S$119,MATCH($KD$103, 'ECM Staff time by PoF'!$A$4:$R$4,0),FALSE))))*B86</f>
        <v>0</v>
      </c>
      <c r="KE124" s="60">
        <f>IF($A124="",0,IF(VLOOKUP($A124,'ECM Staff time by PoF'!$B$5:$C$119,2,FALSE)="Not Applicable",VLOOKUP($A124,'ECM Staff time by PoF'!$B$5:$S$119,MATCH($KD$103, 'ECM Staff time by PoF'!$B$4:$R$4,0),FALSE),IF(ISERROR(VLOOKUP(CONCATENATE($A124,C$66),'ECM Staff time by PoF'!$A$5:$S$119,MATCH($KD$103, 'ECM Staff time by PoF'!$A$4:$R$4,0),FALSE)), 0, VLOOKUP(CONCATENATE($A124,C$66),'ECM Staff time by PoF'!$A$5:$S$119,MATCH($KD$103, 'ECM Staff time by PoF'!$A$4:$R$4,0),FALSE))))*C86</f>
        <v>0</v>
      </c>
      <c r="KF124" s="60">
        <f>IF($A124="",0,IF(VLOOKUP($A124,'ECM Staff time by PoF'!$B$5:$C$119,2,FALSE)="Not Applicable",VLOOKUP($A124,'ECM Staff time by PoF'!$B$5:$S$119,MATCH($KD$103, 'ECM Staff time by PoF'!$B$4:$R$4,0),FALSE),IF(ISERROR(VLOOKUP(CONCATENATE($A124,D$66),'ECM Staff time by PoF'!$A$5:$S$119,MATCH($KD$103, 'ECM Staff time by PoF'!$A$4:$R$4,0),FALSE)), 0, VLOOKUP(CONCATENATE($A124,D$66),'ECM Staff time by PoF'!$A$5:$S$119,MATCH($KD$103, 'ECM Staff time by PoF'!$A$4:$R$4,0),FALSE))))*D86</f>
        <v>0</v>
      </c>
      <c r="KG124" s="60">
        <f>IF($A124="",0,IF(VLOOKUP($A124,'ECM Staff time by PoF'!$B$5:$C$119,2,FALSE)="Not Applicable",VLOOKUP($A124,'ECM Staff time by PoF'!$B$5:$S$119,MATCH($KD$103, 'ECM Staff time by PoF'!$B$4:$R$4,0),FALSE),IF(ISERROR(VLOOKUP(CONCATENATE($A124,E$66),'ECM Staff time by PoF'!$A$5:$S$119,MATCH($KD$103, 'ECM Staff time by PoF'!$A$4:$R$4,0),FALSE)), 0, VLOOKUP(CONCATENATE($A124,E$66),'ECM Staff time by PoF'!$A$5:$S$119,MATCH($KD$103, 'ECM Staff time by PoF'!$A$4:$R$4,0),FALSE))))*E86</f>
        <v>0</v>
      </c>
      <c r="KH124" s="60">
        <f>IF($A124="",0,IF(VLOOKUP($A124,'ECM Staff time by PoF'!$B$5:$C$119,2,FALSE)="Not Applicable",VLOOKUP($A124,'ECM Staff time by PoF'!$B$5:$S$119,MATCH($KD$103, 'ECM Staff time by PoF'!$B$4:$R$4,0),FALSE),IF(ISERROR(VLOOKUP(CONCATENATE($A124,F$66),'ECM Staff time by PoF'!$A$5:$S$119,MATCH($KD$103, 'ECM Staff time by PoF'!$A$4:$R$4,0),FALSE)), 0, VLOOKUP(CONCATENATE($A124,F$66),'ECM Staff time by PoF'!$A$5:$S$119,MATCH($KD$103, 'ECM Staff time by PoF'!$A$4:$R$4,0),FALSE))))*F86</f>
        <v>0</v>
      </c>
      <c r="KI124" s="60">
        <f>IF($A124="",0,IF(VLOOKUP($A124,'ECM Staff time by PoF'!$B$5:$C$119,2,FALSE)="Not Applicable",VLOOKUP($A124,'ECM Staff time by PoF'!$B$5:$S$119,MATCH($KD$103, 'ECM Staff time by PoF'!$B$4:$R$4,0),FALSE),IF(ISERROR(VLOOKUP(CONCATENATE($A124,G$66),'ECM Staff time by PoF'!$A$5:$S$119,MATCH($KD$103, 'ECM Staff time by PoF'!$A$4:$R$4,0),FALSE)), 0, VLOOKUP(CONCATENATE($A124,G$66),'ECM Staff time by PoF'!$A$5:$S$119,MATCH($KD$103, 'ECM Staff time by PoF'!$A$4:$R$4,0),FALSE))))*G86</f>
        <v>0</v>
      </c>
      <c r="KJ124" s="60">
        <f>IF($A124="",0,IF(VLOOKUP($A124,'ECM Staff time by PoF'!$B$5:$C$119,2,FALSE)="Not Applicable",VLOOKUP($A124,'ECM Staff time by PoF'!$B$5:$S$119,MATCH($KD$103, 'ECM Staff time by PoF'!$B$4:$R$4,0),FALSE),IF(ISERROR(VLOOKUP(CONCATENATE($A124,H$66),'ECM Staff time by PoF'!$A$5:$S$119,MATCH($KD$103, 'ECM Staff time by PoF'!$A$4:$R$4,0),FALSE)), 0, VLOOKUP(CONCATENATE($A124,H$66),'ECM Staff time by PoF'!$A$5:$S$119,MATCH($KD$103, 'ECM Staff time by PoF'!$A$4:$R$4,0),FALSE))))*H86</f>
        <v>0</v>
      </c>
      <c r="KK124" s="60">
        <f>IF($A124="",0,IF(VLOOKUP($A124,'ECM Staff time by PoF'!$B$5:$C$119,2,FALSE)="Not Applicable",VLOOKUP($A124,'ECM Staff time by PoF'!$B$5:$S$119,MATCH($KD$103, 'ECM Staff time by PoF'!$B$4:$R$4,0),FALSE),IF(ISERROR(VLOOKUP(CONCATENATE($A124,I$66),'ECM Staff time by PoF'!$A$5:$S$119,MATCH($KD$103, 'ECM Staff time by PoF'!$A$4:$R$4,0),FALSE)), 0, VLOOKUP(CONCATENATE($A124,I$66),'ECM Staff time by PoF'!$A$5:$S$119,MATCH($KD$103, 'ECM Staff time by PoF'!$A$4:$R$4,0),FALSE))))*I86</f>
        <v>0</v>
      </c>
      <c r="KL124" s="60">
        <f>IF($A124="",0,IF(VLOOKUP($A124,'ECM Staff time by PoF'!$B$5:$C$119,2,FALSE)="Not Applicable",VLOOKUP($A124,'ECM Staff time by PoF'!$B$5:$S$119,MATCH($KD$103, 'ECM Staff time by PoF'!$B$4:$R$4,0),FALSE),IF(ISERROR(VLOOKUP(CONCATENATE($A124,J$66),'ECM Staff time by PoF'!$A$5:$S$119,MATCH($KD$103, 'ECM Staff time by PoF'!$A$4:$R$4,0),FALSE)), 0, VLOOKUP(CONCATENATE($A124,J$66),'ECM Staff time by PoF'!$A$5:$S$119,MATCH($KD$103, 'ECM Staff time by PoF'!$A$4:$R$4,0),FALSE))))*J86</f>
        <v>0</v>
      </c>
      <c r="KM124" s="60">
        <f>IF($A124="",0,IF(VLOOKUP($A124,'ECM Staff time by PoF'!$B$5:$C$119,2,FALSE)="Not Applicable",VLOOKUP($A124,'ECM Staff time by PoF'!$B$5:$S$119,MATCH($KD$103, 'ECM Staff time by PoF'!$B$4:$R$4,0),FALSE),IF(ISERROR(VLOOKUP(CONCATENATE($A124,K$66),'ECM Staff time by PoF'!$A$5:$S$119,MATCH($KD$103, 'ECM Staff time by PoF'!$A$4:$R$4,0),FALSE)), 0, VLOOKUP(CONCATENATE($A124,K$66),'ECM Staff time by PoF'!$A$5:$S$119,MATCH($KD$103, 'ECM Staff time by PoF'!$A$4:$R$4,0),FALSE))))*K86</f>
        <v>0</v>
      </c>
      <c r="KN124" s="60">
        <f>IF($A124="",0,IF(VLOOKUP($A124,'ECM Staff time by PoF'!$B$5:$C$119,2,FALSE)="Not Applicable",VLOOKUP($A124,'ECM Staff time by PoF'!$B$5:$S$119,MATCH($KD$103, 'ECM Staff time by PoF'!$B$4:$R$4,0),FALSE),IF(ISERROR(VLOOKUP(CONCATENATE($A124,L$66),'ECM Staff time by PoF'!$A$5:$S$119,MATCH($KD$103, 'ECM Staff time by PoF'!$A$4:$R$4,0),FALSE)), 0, VLOOKUP(CONCATENATE($A124,L$66),'ECM Staff time by PoF'!$A$5:$S$119,MATCH($KD$103, 'ECM Staff time by PoF'!$A$4:$R$4,0),FALSE))))*L86</f>
        <v>0</v>
      </c>
      <c r="KO124" s="60">
        <f>IF($A124="",0,IF(VLOOKUP($A124,'ECM Staff time by PoF'!$B$5:$C$119,2,FALSE)="Not Applicable",VLOOKUP($A124,'ECM Staff time by PoF'!$B$5:$S$119,MATCH($KD$103, 'ECM Staff time by PoF'!$B$4:$R$4,0),FALSE),IF(ISERROR(VLOOKUP(CONCATENATE($A124,M$66),'ECM Staff time by PoF'!$A$5:$S$119,MATCH($KD$103, 'ECM Staff time by PoF'!$A$4:$R$4,0),FALSE)), 0, VLOOKUP(CONCATENATE($A124,M$66),'ECM Staff time by PoF'!$A$5:$S$119,MATCH($KD$103, 'ECM Staff time by PoF'!$A$4:$R$4,0),FALSE))))*M86</f>
        <v>0</v>
      </c>
      <c r="KP124" s="60">
        <f>IF($A124="",0,IF(VLOOKUP($A124,'ECM Staff time by PoF'!$B$5:$C$119,2,FALSE)="Not Applicable",VLOOKUP($A124,'ECM Staff time by PoF'!$B$5:$S$119,MATCH($KD$103, 'ECM Staff time by PoF'!$B$4:$R$4,0),FALSE),IF(ISERROR(VLOOKUP(CONCATENATE($A124,N$66),'ECM Staff time by PoF'!$A$5:$S$119,MATCH($KD$103, 'ECM Staff time by PoF'!$A$4:$R$4,0),FALSE)), 0, VLOOKUP(CONCATENATE($A124,N$66),'ECM Staff time by PoF'!$A$5:$S$119,MATCH($KD$103, 'ECM Staff time by PoF'!$A$4:$R$4,0),FALSE))))*N86</f>
        <v>0</v>
      </c>
      <c r="KQ124" s="60">
        <f>IF($A124="",0,IF(VLOOKUP($A124,'ECM Staff time by PoF'!$B$5:$C$119,2,FALSE)="Not Applicable",VLOOKUP($A124,'ECM Staff time by PoF'!$B$5:$S$119,MATCH($KD$103, 'ECM Staff time by PoF'!$B$4:$R$4,0),FALSE),IF(ISERROR(VLOOKUP(CONCATENATE($A124,O$66),'ECM Staff time by PoF'!$A$5:$S$119,MATCH($KD$103, 'ECM Staff time by PoF'!$A$4:$R$4,0),FALSE)), 0, VLOOKUP(CONCATENATE($A124,O$66),'ECM Staff time by PoF'!$A$5:$S$119,MATCH($KD$103, 'ECM Staff time by PoF'!$A$4:$R$4,0),FALSE))))*O86</f>
        <v>0</v>
      </c>
      <c r="KR124" s="60">
        <f>IF($A124="",0,IF(VLOOKUP($A124,'ECM Staff time by PoF'!$B$5:$C$119,2,FALSE)="Not Applicable",VLOOKUP($A124,'ECM Staff time by PoF'!$B$5:$S$119,MATCH($KD$103, 'ECM Staff time by PoF'!$B$4:$R$4,0),FALSE),IF(ISERROR(VLOOKUP(CONCATENATE($A124,P$66),'ECM Staff time by PoF'!$A$5:$S$119,MATCH($KD$103, 'ECM Staff time by PoF'!$A$4:$R$4,0),FALSE)), 0, VLOOKUP(CONCATENATE($A124,P$66),'ECM Staff time by PoF'!$A$5:$S$119,MATCH($KD$103, 'ECM Staff time by PoF'!$A$4:$R$4,0),FALSE))))*P86</f>
        <v>0</v>
      </c>
      <c r="KS124" s="60">
        <f>IF($A124="",0,IF(VLOOKUP($A124,'ECM Staff time by PoF'!$B$5:$C$119,2,FALSE)="Not Applicable",VLOOKUP($A124,'ECM Staff time by PoF'!$B$5:$S$119,MATCH($KD$103, 'ECM Staff time by PoF'!$B$4:$R$4,0),FALSE),IF(ISERROR(VLOOKUP(CONCATENATE($A124,Q$66),'ECM Staff time by PoF'!$A$5:$S$119,MATCH($KD$103, 'ECM Staff time by PoF'!$A$4:$R$4,0),FALSE)), 0, VLOOKUP(CONCATENATE($A124,Q$66),'ECM Staff time by PoF'!$A$5:$S$119,MATCH($KD$103, 'ECM Staff time by PoF'!$A$4:$R$4,0),FALSE))))*Q86</f>
        <v>0</v>
      </c>
      <c r="KT124" s="60">
        <f>IF($A124="",0,IF(VLOOKUP($A124,'ECM Staff time by PoF'!$B$5:$C$119,2,FALSE)="Not Applicable",VLOOKUP($A124,'ECM Staff time by PoF'!$B$5:$S$119,MATCH($KD$103, 'ECM Staff time by PoF'!$B$4:$R$4,0),FALSE),IF(ISERROR(VLOOKUP(CONCATENATE($A124,R$66),'ECM Staff time by PoF'!$A$5:$S$119,MATCH($KD$103, 'ECM Staff time by PoF'!$A$4:$R$4,0),FALSE)), 0, VLOOKUP(CONCATENATE($A124,R$66),'ECM Staff time by PoF'!$A$5:$S$119,MATCH($KD$103, 'ECM Staff time by PoF'!$A$4:$R$4,0),FALSE))))*R86</f>
        <v>0</v>
      </c>
      <c r="KU124" s="60">
        <f>IF($A124="",0,IF(VLOOKUP($A124,'ECM Staff time by PoF'!$B$5:$C$119,2,FALSE)="Not Applicable",VLOOKUP($A124,'ECM Staff time by PoF'!$B$5:$S$119,MATCH($KD$103, 'ECM Staff time by PoF'!$B$4:$R$4,0),FALSE),IF(ISERROR(VLOOKUP(CONCATENATE($A124,S$66),'ECM Staff time by PoF'!$A$5:$S$119,MATCH($KD$103, 'ECM Staff time by PoF'!$A$4:$R$4,0),FALSE)), 0, VLOOKUP(CONCATENATE($A124,S$66),'ECM Staff time by PoF'!$A$5:$S$119,MATCH($KD$103, 'ECM Staff time by PoF'!$A$4:$R$4,0),FALSE))))*S86</f>
        <v>0</v>
      </c>
      <c r="KV124" s="60">
        <f>IF($A124="",0,IF(VLOOKUP($A124,'ECM Staff time by PoF'!$B$5:$C$119,2,FALSE)="Not Applicable",VLOOKUP($A124,'ECM Staff time by PoF'!$B$5:$S$119,MATCH($KD$103, 'ECM Staff time by PoF'!$B$4:$R$4,0),FALSE),IF(ISERROR(VLOOKUP(CONCATENATE($A124,T$66),'ECM Staff time by PoF'!$A$5:$S$119,MATCH($KD$103, 'ECM Staff time by PoF'!$A$4:$R$4,0),FALSE)), 0, VLOOKUP(CONCATENATE($A124,T$66),'ECM Staff time by PoF'!$A$5:$S$119,MATCH($KD$103, 'ECM Staff time by PoF'!$A$4:$R$4,0),FALSE))))*T86</f>
        <v>0</v>
      </c>
      <c r="KW124" s="60">
        <f>IF($A124="",0,IF(VLOOKUP($A124,'ECM Staff time by PoF'!$B$5:$C$119,2,FALSE)="Not Applicable",VLOOKUP($A124,'ECM Staff time by PoF'!$B$5:$S$119,MATCH($KD$103, 'ECM Staff time by PoF'!$B$4:$R$4,0),FALSE),IF(ISERROR(VLOOKUP(CONCATENATE($A124,U$66),'ECM Staff time by PoF'!$A$5:$S$119,MATCH($KD$103, 'ECM Staff time by PoF'!$A$4:$R$4,0),FALSE)), 0, VLOOKUP(CONCATENATE($A124,U$66),'ECM Staff time by PoF'!$A$5:$S$119,MATCH($KD$103, 'ECM Staff time by PoF'!$A$4:$R$4,0),FALSE))))*U86</f>
        <v>0</v>
      </c>
      <c r="KX124" s="60">
        <f>IF($A124="",0,IF(VLOOKUP($A124,'ECM Staff time by PoF'!$B$5:$C$119,2,FALSE)="Not Applicable",VLOOKUP($A124,'ECM Staff time by PoF'!$B$5:$S$119,MATCH($KD$103, 'ECM Staff time by PoF'!$B$4:$R$4,0),FALSE),IF(ISERROR(VLOOKUP(CONCATENATE($A124,V$66),'ECM Staff time by PoF'!$A$5:$S$119,MATCH($KD$103, 'ECM Staff time by PoF'!$A$4:$R$4,0),FALSE)), 0, VLOOKUP(CONCATENATE($A124,V$66),'ECM Staff time by PoF'!$A$5:$S$119,MATCH($KD$103, 'ECM Staff time by PoF'!$A$4:$R$4,0),FALSE))))*V86</f>
        <v>0</v>
      </c>
      <c r="KY124" s="60">
        <f>IF($A124="",0,IF(VLOOKUP($A124,'ECM Staff time by PoF'!$B$5:$C$119,2,FALSE)="Not Applicable",VLOOKUP($A124,'ECM Staff time by PoF'!$B$5:$S$119,MATCH($KD$103, 'ECM Staff time by PoF'!$B$4:$R$4,0),FALSE),IF(ISERROR(VLOOKUP(CONCATENATE($A124,W$66),'ECM Staff time by PoF'!$A$5:$S$119,MATCH($KD$103, 'ECM Staff time by PoF'!$A$4:$R$4,0),FALSE)), 0, VLOOKUP(CONCATENATE($A124,W$66),'ECM Staff time by PoF'!$A$5:$S$119,MATCH($KD$103, 'ECM Staff time by PoF'!$A$4:$R$4,0),FALSE))))*W86</f>
        <v>0</v>
      </c>
      <c r="KZ124" s="60">
        <f>IF($A124="",0,IF(VLOOKUP($A124,'ECM Staff time by PoF'!$B$5:$C$119,2,FALSE)="Not Applicable",VLOOKUP($A124,'ECM Staff time by PoF'!$B$5:$S$119,MATCH($KD$103, 'ECM Staff time by PoF'!$B$4:$R$4,0),FALSE),IF(ISERROR(VLOOKUP(CONCATENATE($A124,X$66),'ECM Staff time by PoF'!$A$5:$S$119,MATCH($KD$103, 'ECM Staff time by PoF'!$A$4:$R$4,0),FALSE)), 0, VLOOKUP(CONCATENATE($A124,X$66),'ECM Staff time by PoF'!$A$5:$S$119,MATCH($KD$103, 'ECM Staff time by PoF'!$A$4:$R$4,0),FALSE))))*X86</f>
        <v>0</v>
      </c>
      <c r="LA124" s="60">
        <f>IF($A124="",0,IF(VLOOKUP($A124,'ECM Staff time by PoF'!$B$5:$C$119,2,FALSE)="Not Applicable",VLOOKUP($A124,'ECM Staff time by PoF'!$B$5:$S$119,MATCH($KD$103, 'ECM Staff time by PoF'!$B$4:$R$4,0),FALSE),IF(ISERROR(VLOOKUP(CONCATENATE($A124,Y$66),'ECM Staff time by PoF'!$A$5:$S$119,MATCH($KD$103, 'ECM Staff time by PoF'!$A$4:$R$4,0),FALSE)), 0, VLOOKUP(CONCATENATE($A124,Y$66),'ECM Staff time by PoF'!$A$5:$S$119,MATCH($KD$103, 'ECM Staff time by PoF'!$A$4:$R$4,0),FALSE))))*Y86</f>
        <v>0</v>
      </c>
      <c r="LB124" s="60">
        <f>IF($A124="",0,IF(VLOOKUP($A124,'ECM Staff time by PoF'!$B$5:$C$119,2,FALSE)="Not Applicable",VLOOKUP($A124,'ECM Staff time by PoF'!$B$5:$S$119,MATCH($KD$103, 'ECM Staff time by PoF'!$B$4:$R$4,0),FALSE),IF(ISERROR(VLOOKUP(CONCATENATE($A124,Z$66),'ECM Staff time by PoF'!$A$5:$S$119,MATCH($KD$103, 'ECM Staff time by PoF'!$A$4:$R$4,0),FALSE)), 0, VLOOKUP(CONCATENATE($A124,Z$66),'ECM Staff time by PoF'!$A$5:$S$119,MATCH($KD$103, 'ECM Staff time by PoF'!$A$4:$R$4,0),FALSE))))*Z86</f>
        <v>0</v>
      </c>
      <c r="LC124" s="60">
        <f>IF($A124="",0,IF(VLOOKUP($A124,'ECM Staff time by PoF'!$B$5:$C$119,2,FALSE)="Not Applicable",VLOOKUP($A124,'ECM Staff time by PoF'!$B$5:$S$119,MATCH($KD$103, 'ECM Staff time by PoF'!$B$4:$R$4,0),FALSE),IF(ISERROR(VLOOKUP(CONCATENATE($A124,AA$66),'ECM Staff time by PoF'!$A$5:$S$119,MATCH($KD$103, 'ECM Staff time by PoF'!$A$4:$R$4,0),FALSE)), 0, VLOOKUP(CONCATENATE($A124,AA$66),'ECM Staff time by PoF'!$A$5:$S$119,MATCH($KD$103, 'ECM Staff time by PoF'!$A$4:$R$4,0),FALSE))))*AA86</f>
        <v>0</v>
      </c>
      <c r="LD124" s="60">
        <f>IF($A124="",0,IF(VLOOKUP($A124,'ECM Staff time by PoF'!$B$5:$C$119,2,FALSE)="Not Applicable",VLOOKUP($A124,'ECM Staff time by PoF'!$B$5:$S$119,MATCH($KD$103, 'ECM Staff time by PoF'!$B$4:$R$4,0),FALSE),IF(ISERROR(VLOOKUP(CONCATENATE($A124,AB$66),'ECM Staff time by PoF'!$A$5:$S$119,MATCH($KD$103, 'ECM Staff time by PoF'!$A$4:$R$4,0),FALSE)), 0, VLOOKUP(CONCATENATE($A124,AB$66),'ECM Staff time by PoF'!$A$5:$S$119,MATCH($KD$103, 'ECM Staff time by PoF'!$A$4:$R$4,0),FALSE))))*AB86</f>
        <v>0</v>
      </c>
      <c r="LE124" s="60">
        <f>IF($A124="",0,IF(VLOOKUP($A124,'ECM Staff time by PoF'!$B$5:$C$119,2,FALSE)="Not Applicable",VLOOKUP($A124,'ECM Staff time by PoF'!$B$5:$S$119,MATCH($KD$103, 'ECM Staff time by PoF'!$B$4:$R$4,0),FALSE),IF(ISERROR(VLOOKUP(CONCATENATE($A124,AC$66),'ECM Staff time by PoF'!$A$5:$S$119,MATCH($KD$103, 'ECM Staff time by PoF'!$A$4:$R$4,0),FALSE)), 0, VLOOKUP(CONCATENATE($A124,AC$66),'ECM Staff time by PoF'!$A$5:$S$119,MATCH($KD$103, 'ECM Staff time by PoF'!$A$4:$R$4,0),FALSE))))*AC86</f>
        <v>0</v>
      </c>
      <c r="LF124" s="60">
        <f>IF($A124="",0,IF(VLOOKUP($A124,'ECM Staff time by PoF'!$B$5:$C$119,2,FALSE)="Not Applicable",VLOOKUP($A124,'ECM Staff time by PoF'!$B$5:$S$119,MATCH($KD$103, 'ECM Staff time by PoF'!$B$4:$R$4,0),FALSE),IF(ISERROR(VLOOKUP(CONCATENATE($A124,AD$66),'ECM Staff time by PoF'!$A$5:$S$119,MATCH($KD$103, 'ECM Staff time by PoF'!$A$4:$R$4,0),FALSE)), 0, VLOOKUP(CONCATENATE($A124,AD$66),'ECM Staff time by PoF'!$A$5:$S$119,MATCH($KD$103, 'ECM Staff time by PoF'!$A$4:$R$4,0),FALSE))))*AD86</f>
        <v>0</v>
      </c>
      <c r="LG124" s="60">
        <f>IF($A124="",0,IF(VLOOKUP($A124,'ECM Staff time by PoF'!$B$5:$C$119,2,FALSE)="Not Applicable",VLOOKUP($A124,'ECM Staff time by PoF'!$B$5:$S$119,MATCH($KD$103, 'ECM Staff time by PoF'!$B$4:$R$4,0),FALSE),IF(ISERROR(VLOOKUP(CONCATENATE($A124,AE$66),'ECM Staff time by PoF'!$A$5:$S$119,MATCH($KD$103, 'ECM Staff time by PoF'!$A$4:$R$4,0),FALSE)), 0, VLOOKUP(CONCATENATE($A124,AE$66),'ECM Staff time by PoF'!$A$5:$S$119,MATCH($KD$103, 'ECM Staff time by PoF'!$A$4:$R$4,0),FALSE))))*AE86</f>
        <v>0</v>
      </c>
      <c r="LH124" s="60">
        <f>IF($A124="",0,IF(VLOOKUP($A124,'ECM Staff time by PoF'!$B$5:$C$119,2,FALSE)="Not Applicable",VLOOKUP($A124,'ECM Staff time by PoF'!$B$5:$S$119,MATCH($KD$103, 'ECM Staff time by PoF'!$B$4:$R$4,0),FALSE),IF(ISERROR(VLOOKUP(CONCATENATE($A124,AF$66),'ECM Staff time by PoF'!$A$5:$S$119,MATCH($KD$103, 'ECM Staff time by PoF'!$A$4:$R$4,0),FALSE)), 0, VLOOKUP(CONCATENATE($A124,AF$66),'ECM Staff time by PoF'!$A$5:$S$119,MATCH($KD$103, 'ECM Staff time by PoF'!$A$4:$R$4,0),FALSE))))*AF86</f>
        <v>0</v>
      </c>
      <c r="LI124" s="60">
        <f>IF($A124="",0,IF(VLOOKUP($A124,'ECM Staff time by PoF'!$B$5:$C$119,2,FALSE)="Not Applicable",VLOOKUP($A124,'ECM Staff time by PoF'!$B$5:$S$119,MATCH($KD$103, 'ECM Staff time by PoF'!$B$4:$R$4,0),FALSE),IF(ISERROR(VLOOKUP(CONCATENATE($A124,AG$66),'ECM Staff time by PoF'!$A$5:$S$119,MATCH($KD$103, 'ECM Staff time by PoF'!$A$4:$R$4,0),FALSE)), 0, VLOOKUP(CONCATENATE($A124,AG$66),'ECM Staff time by PoF'!$A$5:$S$119,MATCH($KD$103, 'ECM Staff time by PoF'!$A$4:$R$4,0),FALSE))))*AG86</f>
        <v>0</v>
      </c>
      <c r="LJ124" s="60">
        <f>IF($A124="",0,IF(VLOOKUP($A124,'ECM Staff time by PoF'!$B$5:$C$119,2,FALSE)="Not Applicable",VLOOKUP($A124,'ECM Staff time by PoF'!$B$5:$S$119,MATCH($KD$103, 'ECM Staff time by PoF'!$B$4:$R$4,0),FALSE),IF(ISERROR(VLOOKUP(CONCATENATE($A124,AH$66),'ECM Staff time by PoF'!$A$5:$S$119,MATCH($KD$103, 'ECM Staff time by PoF'!$A$4:$R$4,0),FALSE)), 0, VLOOKUP(CONCATENATE($A124,AH$66),'ECM Staff time by PoF'!$A$5:$S$119,MATCH($KD$103, 'ECM Staff time by PoF'!$A$4:$R$4,0),FALSE))))*AH86</f>
        <v>0</v>
      </c>
      <c r="LK124" s="60">
        <f>IF($A124="",0,IF(VLOOKUP($A124,'ECM Staff time by PoF'!$B$5:$C$119,2,FALSE)="Not Applicable",VLOOKUP($A124,'ECM Staff time by PoF'!$B$5:$S$119,MATCH($KD$103, 'ECM Staff time by PoF'!$B$4:$R$4,0),FALSE),IF(ISERROR(VLOOKUP(CONCATENATE($A124,AI$66),'ECM Staff time by PoF'!$A$5:$S$119,MATCH($KD$103, 'ECM Staff time by PoF'!$A$4:$R$4,0),FALSE)), 0, VLOOKUP(CONCATENATE($A124,AI$66),'ECM Staff time by PoF'!$A$5:$S$119,MATCH($KD$103, 'ECM Staff time by PoF'!$A$4:$R$4,0),FALSE))))*AI86</f>
        <v>0</v>
      </c>
      <c r="LL124" s="60">
        <f>IF($A124="",0,IF(VLOOKUP($A124,'ECM Staff time by PoF'!$B$5:$C$119,2,FALSE)="Not Applicable",VLOOKUP($A124,'ECM Staff time by PoF'!$B$5:$S$119,MATCH($KD$103, 'ECM Staff time by PoF'!$B$4:$R$4,0),FALSE),IF(ISERROR(VLOOKUP(CONCATENATE($A124,AJ$66),'ECM Staff time by PoF'!$A$5:$S$119,MATCH($KD$103, 'ECM Staff time by PoF'!$A$4:$R$4,0),FALSE)), 0, VLOOKUP(CONCATENATE($A124,AJ$66),'ECM Staff time by PoF'!$A$5:$S$119,MATCH($KD$103, 'ECM Staff time by PoF'!$A$4:$R$4,0),FALSE))))*AJ86</f>
        <v>0</v>
      </c>
      <c r="LM124" s="60">
        <f>IF($A124="",0,IF(VLOOKUP($A124,'ECM Staff time by PoF'!$B$5:$C$119,2,FALSE)="Not Applicable",VLOOKUP($A124,'ECM Staff time by PoF'!$B$5:$S$119,MATCH($KD$103, 'ECM Staff time by PoF'!$B$4:$R$4,0),FALSE),IF(ISERROR(VLOOKUP(CONCATENATE($A124,AK$66),'ECM Staff time by PoF'!$A$5:$S$119,MATCH($KD$103, 'ECM Staff time by PoF'!$A$4:$R$4,0),FALSE)), 0, VLOOKUP(CONCATENATE($A124,AK$66),'ECM Staff time by PoF'!$A$5:$S$119,MATCH($KD$103, 'ECM Staff time by PoF'!$A$4:$R$4,0),FALSE))))*AK86</f>
        <v>0</v>
      </c>
      <c r="LN124" s="60">
        <f>IF($A124="",0,IF(VLOOKUP($A124,'ECM Staff time by PoF'!$B$5:$C$119,2,FALSE)="Not Applicable",VLOOKUP($A124,'ECM Staff time by PoF'!$B$5:$S$119,MATCH($LN$103, 'ECM Staff time by PoF'!$B$4:$R$4,0),FALSE),IF(ISERROR(VLOOKUP(CONCATENATE($A124,B$66),'ECM Staff time by PoF'!$A$5:$S$119,MATCH($LN$103, 'ECM Staff time by PoF'!$A$4:$R$4,0),FALSE)), 0, VLOOKUP(CONCATENATE($A124,B$66),'ECM Staff time by PoF'!$A$5:$S$119,MATCH($LN$103, 'ECM Staff time by PoF'!$A$4:$R$4,0),FALSE))))*B86</f>
        <v>0</v>
      </c>
      <c r="LO124" s="60">
        <f>IF($A124="",0,IF(VLOOKUP($A124,'ECM Staff time by PoF'!$B$5:$C$119,2,FALSE)="Not Applicable",VLOOKUP($A124,'ECM Staff time by PoF'!$B$5:$S$119,MATCH($LN$103, 'ECM Staff time by PoF'!$B$4:$R$4,0),FALSE),IF(ISERROR(VLOOKUP(CONCATENATE($A124,C$66),'ECM Staff time by PoF'!$A$5:$S$119,MATCH($LN$103, 'ECM Staff time by PoF'!$A$4:$R$4,0),FALSE)), 0, VLOOKUP(CONCATENATE($A124,C$66),'ECM Staff time by PoF'!$A$5:$S$119,MATCH($LN$103, 'ECM Staff time by PoF'!$A$4:$R$4,0),FALSE))))*C86</f>
        <v>0</v>
      </c>
      <c r="LP124" s="60">
        <f>IF($A124="",0,IF(VLOOKUP($A124,'ECM Staff time by PoF'!$B$5:$C$119,2,FALSE)="Not Applicable",VLOOKUP($A124,'ECM Staff time by PoF'!$B$5:$S$119,MATCH($LN$103, 'ECM Staff time by PoF'!$B$4:$R$4,0),FALSE),IF(ISERROR(VLOOKUP(CONCATENATE($A124,D$66),'ECM Staff time by PoF'!$A$5:$S$119,MATCH($LN$103, 'ECM Staff time by PoF'!$A$4:$R$4,0),FALSE)), 0, VLOOKUP(CONCATENATE($A124,D$66),'ECM Staff time by PoF'!$A$5:$S$119,MATCH($LN$103, 'ECM Staff time by PoF'!$A$4:$R$4,0),FALSE))))*D86</f>
        <v>0</v>
      </c>
      <c r="LQ124" s="60">
        <f>IF($A124="",0,IF(VLOOKUP($A124,'ECM Staff time by PoF'!$B$5:$C$119,2,FALSE)="Not Applicable",VLOOKUP($A124,'ECM Staff time by PoF'!$B$5:$S$119,MATCH($LN$103, 'ECM Staff time by PoF'!$B$4:$R$4,0),FALSE),IF(ISERROR(VLOOKUP(CONCATENATE($A124,E$66),'ECM Staff time by PoF'!$A$5:$S$119,MATCH($LN$103, 'ECM Staff time by PoF'!$A$4:$R$4,0),FALSE)), 0, VLOOKUP(CONCATENATE($A124,E$66),'ECM Staff time by PoF'!$A$5:$S$119,MATCH($LN$103, 'ECM Staff time by PoF'!$A$4:$R$4,0),FALSE))))*E86</f>
        <v>0</v>
      </c>
      <c r="LR124" s="60">
        <f>IF($A124="",0,IF(VLOOKUP($A124,'ECM Staff time by PoF'!$B$5:$C$119,2,FALSE)="Not Applicable",VLOOKUP($A124,'ECM Staff time by PoF'!$B$5:$S$119,MATCH($LN$103, 'ECM Staff time by PoF'!$B$4:$R$4,0),FALSE),IF(ISERROR(VLOOKUP(CONCATENATE($A124,F$66),'ECM Staff time by PoF'!$A$5:$S$119,MATCH($LN$103, 'ECM Staff time by PoF'!$A$4:$R$4,0),FALSE)), 0, VLOOKUP(CONCATENATE($A124,F$66),'ECM Staff time by PoF'!$A$5:$S$119,MATCH($LN$103, 'ECM Staff time by PoF'!$A$4:$R$4,0),FALSE))))*F86</f>
        <v>0</v>
      </c>
      <c r="LS124" s="60">
        <f>IF($A124="",0,IF(VLOOKUP($A124,'ECM Staff time by PoF'!$B$5:$C$119,2,FALSE)="Not Applicable",VLOOKUP($A124,'ECM Staff time by PoF'!$B$5:$S$119,MATCH($LN$103, 'ECM Staff time by PoF'!$B$4:$R$4,0),FALSE),IF(ISERROR(VLOOKUP(CONCATENATE($A124,G$66),'ECM Staff time by PoF'!$A$5:$S$119,MATCH($LN$103, 'ECM Staff time by PoF'!$A$4:$R$4,0),FALSE)), 0, VLOOKUP(CONCATENATE($A124,G$66),'ECM Staff time by PoF'!$A$5:$S$119,MATCH($LN$103, 'ECM Staff time by PoF'!$A$4:$R$4,0),FALSE))))*G86</f>
        <v>0</v>
      </c>
      <c r="LT124" s="60">
        <f>IF($A124="",0,IF(VLOOKUP($A124,'ECM Staff time by PoF'!$B$5:$C$119,2,FALSE)="Not Applicable",VLOOKUP($A124,'ECM Staff time by PoF'!$B$5:$S$119,MATCH($LN$103, 'ECM Staff time by PoF'!$B$4:$R$4,0),FALSE),IF(ISERROR(VLOOKUP(CONCATENATE($A124,H$66),'ECM Staff time by PoF'!$A$5:$S$119,MATCH($LN$103, 'ECM Staff time by PoF'!$A$4:$R$4,0),FALSE)), 0, VLOOKUP(CONCATENATE($A124,H$66),'ECM Staff time by PoF'!$A$5:$S$119,MATCH($LN$103, 'ECM Staff time by PoF'!$A$4:$R$4,0),FALSE))))*H86</f>
        <v>0</v>
      </c>
      <c r="LU124" s="60">
        <f>IF($A124="",0,IF(VLOOKUP($A124,'ECM Staff time by PoF'!$B$5:$C$119,2,FALSE)="Not Applicable",VLOOKUP($A124,'ECM Staff time by PoF'!$B$5:$S$119,MATCH($LN$103, 'ECM Staff time by PoF'!$B$4:$R$4,0),FALSE),IF(ISERROR(VLOOKUP(CONCATENATE($A124,I$66),'ECM Staff time by PoF'!$A$5:$S$119,MATCH($LN$103, 'ECM Staff time by PoF'!$A$4:$R$4,0),FALSE)), 0, VLOOKUP(CONCATENATE($A124,I$66),'ECM Staff time by PoF'!$A$5:$S$119,MATCH($LN$103, 'ECM Staff time by PoF'!$A$4:$R$4,0),FALSE))))*I86</f>
        <v>0</v>
      </c>
      <c r="LV124" s="60">
        <f>IF($A124="",0,IF(VLOOKUP($A124,'ECM Staff time by PoF'!$B$5:$C$119,2,FALSE)="Not Applicable",VLOOKUP($A124,'ECM Staff time by PoF'!$B$5:$S$119,MATCH($LN$103, 'ECM Staff time by PoF'!$B$4:$R$4,0),FALSE),IF(ISERROR(VLOOKUP(CONCATENATE($A124,J$66),'ECM Staff time by PoF'!$A$5:$S$119,MATCH($LN$103, 'ECM Staff time by PoF'!$A$4:$R$4,0),FALSE)), 0, VLOOKUP(CONCATENATE($A124,J$66),'ECM Staff time by PoF'!$A$5:$S$119,MATCH($LN$103, 'ECM Staff time by PoF'!$A$4:$R$4,0),FALSE))))*J86</f>
        <v>0</v>
      </c>
      <c r="LW124" s="60">
        <f>IF($A124="",0,IF(VLOOKUP($A124,'ECM Staff time by PoF'!$B$5:$C$119,2,FALSE)="Not Applicable",VLOOKUP($A124,'ECM Staff time by PoF'!$B$5:$S$119,MATCH($LN$103, 'ECM Staff time by PoF'!$B$4:$R$4,0),FALSE),IF(ISERROR(VLOOKUP(CONCATENATE($A124,K$66),'ECM Staff time by PoF'!$A$5:$S$119,MATCH($LN$103, 'ECM Staff time by PoF'!$A$4:$R$4,0),FALSE)), 0, VLOOKUP(CONCATENATE($A124,K$66),'ECM Staff time by PoF'!$A$5:$S$119,MATCH($LN$103, 'ECM Staff time by PoF'!$A$4:$R$4,0),FALSE))))*K86</f>
        <v>0</v>
      </c>
      <c r="LX124" s="60">
        <f>IF($A124="",0,IF(VLOOKUP($A124,'ECM Staff time by PoF'!$B$5:$C$119,2,FALSE)="Not Applicable",VLOOKUP($A124,'ECM Staff time by PoF'!$B$5:$S$119,MATCH($LN$103, 'ECM Staff time by PoF'!$B$4:$R$4,0),FALSE),IF(ISERROR(VLOOKUP(CONCATENATE($A124,L$66),'ECM Staff time by PoF'!$A$5:$S$119,MATCH($LN$103, 'ECM Staff time by PoF'!$A$4:$R$4,0),FALSE)), 0, VLOOKUP(CONCATENATE($A124,L$66),'ECM Staff time by PoF'!$A$5:$S$119,MATCH($LN$103, 'ECM Staff time by PoF'!$A$4:$R$4,0),FALSE))))*L86</f>
        <v>0</v>
      </c>
      <c r="LY124" s="60">
        <f>IF($A124="",0,IF(VLOOKUP($A124,'ECM Staff time by PoF'!$B$5:$C$119,2,FALSE)="Not Applicable",VLOOKUP($A124,'ECM Staff time by PoF'!$B$5:$S$119,MATCH($LN$103, 'ECM Staff time by PoF'!$B$4:$R$4,0),FALSE),IF(ISERROR(VLOOKUP(CONCATENATE($A124,M$66),'ECM Staff time by PoF'!$A$5:$S$119,MATCH($LN$103, 'ECM Staff time by PoF'!$A$4:$R$4,0),FALSE)), 0, VLOOKUP(CONCATENATE($A124,M$66),'ECM Staff time by PoF'!$A$5:$S$119,MATCH($LN$103, 'ECM Staff time by PoF'!$A$4:$R$4,0),FALSE))))*M86</f>
        <v>0</v>
      </c>
      <c r="LZ124" s="60">
        <f>IF($A124="",0,IF(VLOOKUP($A124,'ECM Staff time by PoF'!$B$5:$C$119,2,FALSE)="Not Applicable",VLOOKUP($A124,'ECM Staff time by PoF'!$B$5:$S$119,MATCH($LN$103, 'ECM Staff time by PoF'!$B$4:$R$4,0),FALSE),IF(ISERROR(VLOOKUP(CONCATENATE($A124,N$66),'ECM Staff time by PoF'!$A$5:$S$119,MATCH($LN$103, 'ECM Staff time by PoF'!$A$4:$R$4,0),FALSE)), 0, VLOOKUP(CONCATENATE($A124,N$66),'ECM Staff time by PoF'!$A$5:$S$119,MATCH($LN$103, 'ECM Staff time by PoF'!$A$4:$R$4,0),FALSE))))*N86</f>
        <v>0</v>
      </c>
      <c r="MA124" s="60">
        <f>IF($A124="",0,IF(VLOOKUP($A124,'ECM Staff time by PoF'!$B$5:$C$119,2,FALSE)="Not Applicable",VLOOKUP($A124,'ECM Staff time by PoF'!$B$5:$S$119,MATCH($LN$103, 'ECM Staff time by PoF'!$B$4:$R$4,0),FALSE),IF(ISERROR(VLOOKUP(CONCATENATE($A124,O$66),'ECM Staff time by PoF'!$A$5:$S$119,MATCH($LN$103, 'ECM Staff time by PoF'!$A$4:$R$4,0),FALSE)), 0, VLOOKUP(CONCATENATE($A124,O$66),'ECM Staff time by PoF'!$A$5:$S$119,MATCH($LN$103, 'ECM Staff time by PoF'!$A$4:$R$4,0),FALSE))))*O86</f>
        <v>0</v>
      </c>
      <c r="MB124" s="60">
        <f>IF($A124="",0,IF(VLOOKUP($A124,'ECM Staff time by PoF'!$B$5:$C$119,2,FALSE)="Not Applicable",VLOOKUP($A124,'ECM Staff time by PoF'!$B$5:$S$119,MATCH($LN$103, 'ECM Staff time by PoF'!$B$4:$R$4,0),FALSE),IF(ISERROR(VLOOKUP(CONCATENATE($A124,P$66),'ECM Staff time by PoF'!$A$5:$S$119,MATCH($LN$103, 'ECM Staff time by PoF'!$A$4:$R$4,0),FALSE)), 0, VLOOKUP(CONCATENATE($A124,P$66),'ECM Staff time by PoF'!$A$5:$S$119,MATCH($LN$103, 'ECM Staff time by PoF'!$A$4:$R$4,0),FALSE))))*P86</f>
        <v>0</v>
      </c>
      <c r="MC124" s="60">
        <f>IF($A124="",0,IF(VLOOKUP($A124,'ECM Staff time by PoF'!$B$5:$C$119,2,FALSE)="Not Applicable",VLOOKUP($A124,'ECM Staff time by PoF'!$B$5:$S$119,MATCH($LN$103, 'ECM Staff time by PoF'!$B$4:$R$4,0),FALSE),IF(ISERROR(VLOOKUP(CONCATENATE($A124,Q$66),'ECM Staff time by PoF'!$A$5:$S$119,MATCH($LN$103, 'ECM Staff time by PoF'!$A$4:$R$4,0),FALSE)), 0, VLOOKUP(CONCATENATE($A124,Q$66),'ECM Staff time by PoF'!$A$5:$S$119,MATCH($LN$103, 'ECM Staff time by PoF'!$A$4:$R$4,0),FALSE))))*Q86</f>
        <v>0</v>
      </c>
      <c r="MD124" s="60">
        <f>IF($A124="",0,IF(VLOOKUP($A124,'ECM Staff time by PoF'!$B$5:$C$119,2,FALSE)="Not Applicable",VLOOKUP($A124,'ECM Staff time by PoF'!$B$5:$S$119,MATCH($LN$103, 'ECM Staff time by PoF'!$B$4:$R$4,0),FALSE),IF(ISERROR(VLOOKUP(CONCATENATE($A124,R$66),'ECM Staff time by PoF'!$A$5:$S$119,MATCH($LN$103, 'ECM Staff time by PoF'!$A$4:$R$4,0),FALSE)), 0, VLOOKUP(CONCATENATE($A124,R$66),'ECM Staff time by PoF'!$A$5:$S$119,MATCH($LN$103, 'ECM Staff time by PoF'!$A$4:$R$4,0),FALSE))))*R86</f>
        <v>0</v>
      </c>
      <c r="ME124" s="60">
        <f>IF($A124="",0,IF(VLOOKUP($A124,'ECM Staff time by PoF'!$B$5:$C$119,2,FALSE)="Not Applicable",VLOOKUP($A124,'ECM Staff time by PoF'!$B$5:$S$119,MATCH($LN$103, 'ECM Staff time by PoF'!$B$4:$R$4,0),FALSE),IF(ISERROR(VLOOKUP(CONCATENATE($A124,S$66),'ECM Staff time by PoF'!$A$5:$S$119,MATCH($LN$103, 'ECM Staff time by PoF'!$A$4:$R$4,0),FALSE)), 0, VLOOKUP(CONCATENATE($A124,S$66),'ECM Staff time by PoF'!$A$5:$S$119,MATCH($LN$103, 'ECM Staff time by PoF'!$A$4:$R$4,0),FALSE))))*S86</f>
        <v>0</v>
      </c>
      <c r="MF124" s="60">
        <f>IF($A124="",0,IF(VLOOKUP($A124,'ECM Staff time by PoF'!$B$5:$C$119,2,FALSE)="Not Applicable",VLOOKUP($A124,'ECM Staff time by PoF'!$B$5:$S$119,MATCH($LN$103, 'ECM Staff time by PoF'!$B$4:$R$4,0),FALSE),IF(ISERROR(VLOOKUP(CONCATENATE($A124,T$66),'ECM Staff time by PoF'!$A$5:$S$119,MATCH($LN$103, 'ECM Staff time by PoF'!$A$4:$R$4,0),FALSE)), 0, VLOOKUP(CONCATENATE($A124,T$66),'ECM Staff time by PoF'!$A$5:$S$119,MATCH($LN$103, 'ECM Staff time by PoF'!$A$4:$R$4,0),FALSE))))*T86</f>
        <v>0</v>
      </c>
      <c r="MG124" s="60">
        <f>IF($A124="",0,IF(VLOOKUP($A124,'ECM Staff time by PoF'!$B$5:$C$119,2,FALSE)="Not Applicable",VLOOKUP($A124,'ECM Staff time by PoF'!$B$5:$S$119,MATCH($LN$103, 'ECM Staff time by PoF'!$B$4:$R$4,0),FALSE),IF(ISERROR(VLOOKUP(CONCATENATE($A124,U$66),'ECM Staff time by PoF'!$A$5:$S$119,MATCH($LN$103, 'ECM Staff time by PoF'!$A$4:$R$4,0),FALSE)), 0, VLOOKUP(CONCATENATE($A124,U$66),'ECM Staff time by PoF'!$A$5:$S$119,MATCH($LN$103, 'ECM Staff time by PoF'!$A$4:$R$4,0),FALSE))))*U86</f>
        <v>0</v>
      </c>
      <c r="MH124" s="60">
        <f>IF($A124="",0,IF(VLOOKUP($A124,'ECM Staff time by PoF'!$B$5:$C$119,2,FALSE)="Not Applicable",VLOOKUP($A124,'ECM Staff time by PoF'!$B$5:$S$119,MATCH($LN$103, 'ECM Staff time by PoF'!$B$4:$R$4,0),FALSE),IF(ISERROR(VLOOKUP(CONCATENATE($A124,V$66),'ECM Staff time by PoF'!$A$5:$S$119,MATCH($LN$103, 'ECM Staff time by PoF'!$A$4:$R$4,0),FALSE)), 0, VLOOKUP(CONCATENATE($A124,V$66),'ECM Staff time by PoF'!$A$5:$S$119,MATCH($LN$103, 'ECM Staff time by PoF'!$A$4:$R$4,0),FALSE))))*V86</f>
        <v>0</v>
      </c>
      <c r="MI124" s="60">
        <f>IF($A124="",0,IF(VLOOKUP($A124,'ECM Staff time by PoF'!$B$5:$C$119,2,FALSE)="Not Applicable",VLOOKUP($A124,'ECM Staff time by PoF'!$B$5:$S$119,MATCH($LN$103, 'ECM Staff time by PoF'!$B$4:$R$4,0),FALSE),IF(ISERROR(VLOOKUP(CONCATENATE($A124,W$66),'ECM Staff time by PoF'!$A$5:$S$119,MATCH($LN$103, 'ECM Staff time by PoF'!$A$4:$R$4,0),FALSE)), 0, VLOOKUP(CONCATENATE($A124,W$66),'ECM Staff time by PoF'!$A$5:$S$119,MATCH($LN$103, 'ECM Staff time by PoF'!$A$4:$R$4,0),FALSE))))*W86</f>
        <v>0</v>
      </c>
      <c r="MJ124" s="60">
        <f>IF($A124="",0,IF(VLOOKUP($A124,'ECM Staff time by PoF'!$B$5:$C$119,2,FALSE)="Not Applicable",VLOOKUP($A124,'ECM Staff time by PoF'!$B$5:$S$119,MATCH($LN$103, 'ECM Staff time by PoF'!$B$4:$R$4,0),FALSE),IF(ISERROR(VLOOKUP(CONCATENATE($A124,X$66),'ECM Staff time by PoF'!$A$5:$S$119,MATCH($LN$103, 'ECM Staff time by PoF'!$A$4:$R$4,0),FALSE)), 0, VLOOKUP(CONCATENATE($A124,X$66),'ECM Staff time by PoF'!$A$5:$S$119,MATCH($LN$103, 'ECM Staff time by PoF'!$A$4:$R$4,0),FALSE))))*X86</f>
        <v>0</v>
      </c>
      <c r="MK124" s="60">
        <f>IF($A124="",0,IF(VLOOKUP($A124,'ECM Staff time by PoF'!$B$5:$C$119,2,FALSE)="Not Applicable",VLOOKUP($A124,'ECM Staff time by PoF'!$B$5:$S$119,MATCH($LN$103, 'ECM Staff time by PoF'!$B$4:$R$4,0),FALSE),IF(ISERROR(VLOOKUP(CONCATENATE($A124,Y$66),'ECM Staff time by PoF'!$A$5:$S$119,MATCH($LN$103, 'ECM Staff time by PoF'!$A$4:$R$4,0),FALSE)), 0, VLOOKUP(CONCATENATE($A124,Y$66),'ECM Staff time by PoF'!$A$5:$S$119,MATCH($LN$103, 'ECM Staff time by PoF'!$A$4:$R$4,0),FALSE))))*Y86</f>
        <v>0</v>
      </c>
      <c r="ML124" s="60">
        <f>IF($A124="",0,IF(VLOOKUP($A124,'ECM Staff time by PoF'!$B$5:$C$119,2,FALSE)="Not Applicable",VLOOKUP($A124,'ECM Staff time by PoF'!$B$5:$S$119,MATCH($LN$103, 'ECM Staff time by PoF'!$B$4:$R$4,0),FALSE),IF(ISERROR(VLOOKUP(CONCATENATE($A124,Z$66),'ECM Staff time by PoF'!$A$5:$S$119,MATCH($LN$103, 'ECM Staff time by PoF'!$A$4:$R$4,0),FALSE)), 0, VLOOKUP(CONCATENATE($A124,Z$66),'ECM Staff time by PoF'!$A$5:$S$119,MATCH($LN$103, 'ECM Staff time by PoF'!$A$4:$R$4,0),FALSE))))*Z86</f>
        <v>0</v>
      </c>
      <c r="MM124" s="60">
        <f>IF($A124="",0,IF(VLOOKUP($A124,'ECM Staff time by PoF'!$B$5:$C$119,2,FALSE)="Not Applicable",VLOOKUP($A124,'ECM Staff time by PoF'!$B$5:$S$119,MATCH($LN$103, 'ECM Staff time by PoF'!$B$4:$R$4,0),FALSE),IF(ISERROR(VLOOKUP(CONCATENATE($A124,AA$66),'ECM Staff time by PoF'!$A$5:$S$119,MATCH($LN$103, 'ECM Staff time by PoF'!$A$4:$R$4,0),FALSE)), 0, VLOOKUP(CONCATENATE($A124,AA$66),'ECM Staff time by PoF'!$A$5:$S$119,MATCH($LN$103, 'ECM Staff time by PoF'!$A$4:$R$4,0),FALSE))))*AA86</f>
        <v>0</v>
      </c>
      <c r="MN124" s="60">
        <f>IF($A124="",0,IF(VLOOKUP($A124,'ECM Staff time by PoF'!$B$5:$C$119,2,FALSE)="Not Applicable",VLOOKUP($A124,'ECM Staff time by PoF'!$B$5:$S$119,MATCH($LN$103, 'ECM Staff time by PoF'!$B$4:$R$4,0),FALSE),IF(ISERROR(VLOOKUP(CONCATENATE($A124,AB$66),'ECM Staff time by PoF'!$A$5:$S$119,MATCH($LN$103, 'ECM Staff time by PoF'!$A$4:$R$4,0),FALSE)), 0, VLOOKUP(CONCATENATE($A124,AB$66),'ECM Staff time by PoF'!$A$5:$S$119,MATCH($LN$103, 'ECM Staff time by PoF'!$A$4:$R$4,0),FALSE))))*AB86</f>
        <v>0</v>
      </c>
      <c r="MO124" s="60">
        <f>IF($A124="",0,IF(VLOOKUP($A124,'ECM Staff time by PoF'!$B$5:$C$119,2,FALSE)="Not Applicable",VLOOKUP($A124,'ECM Staff time by PoF'!$B$5:$S$119,MATCH($LN$103, 'ECM Staff time by PoF'!$B$4:$R$4,0),FALSE),IF(ISERROR(VLOOKUP(CONCATENATE($A124,AC$66),'ECM Staff time by PoF'!$A$5:$S$119,MATCH($LN$103, 'ECM Staff time by PoF'!$A$4:$R$4,0),FALSE)), 0, VLOOKUP(CONCATENATE($A124,AC$66),'ECM Staff time by PoF'!$A$5:$S$119,MATCH($LN$103, 'ECM Staff time by PoF'!$A$4:$R$4,0),FALSE))))*AC86</f>
        <v>0</v>
      </c>
      <c r="MP124" s="60">
        <f>IF($A124="",0,IF(VLOOKUP($A124,'ECM Staff time by PoF'!$B$5:$C$119,2,FALSE)="Not Applicable",VLOOKUP($A124,'ECM Staff time by PoF'!$B$5:$S$119,MATCH($LN$103, 'ECM Staff time by PoF'!$B$4:$R$4,0),FALSE),IF(ISERROR(VLOOKUP(CONCATENATE($A124,AD$66),'ECM Staff time by PoF'!$A$5:$S$119,MATCH($LN$103, 'ECM Staff time by PoF'!$A$4:$R$4,0),FALSE)), 0, VLOOKUP(CONCATENATE($A124,AD$66),'ECM Staff time by PoF'!$A$5:$S$119,MATCH($LN$103, 'ECM Staff time by PoF'!$A$4:$R$4,0),FALSE))))*AD86</f>
        <v>0</v>
      </c>
      <c r="MQ124" s="60">
        <f>IF($A124="",0,IF(VLOOKUP($A124,'ECM Staff time by PoF'!$B$5:$C$119,2,FALSE)="Not Applicable",VLOOKUP($A124,'ECM Staff time by PoF'!$B$5:$S$119,MATCH($LN$103, 'ECM Staff time by PoF'!$B$4:$R$4,0),FALSE),IF(ISERROR(VLOOKUP(CONCATENATE($A124,AE$66),'ECM Staff time by PoF'!$A$5:$S$119,MATCH($LN$103, 'ECM Staff time by PoF'!$A$4:$R$4,0),FALSE)), 0, VLOOKUP(CONCATENATE($A124,AE$66),'ECM Staff time by PoF'!$A$5:$S$119,MATCH($LN$103, 'ECM Staff time by PoF'!$A$4:$R$4,0),FALSE))))*AE86</f>
        <v>0</v>
      </c>
      <c r="MR124" s="60">
        <f>IF($A124="",0,IF(VLOOKUP($A124,'ECM Staff time by PoF'!$B$5:$C$119,2,FALSE)="Not Applicable",VLOOKUP($A124,'ECM Staff time by PoF'!$B$5:$S$119,MATCH($LN$103, 'ECM Staff time by PoF'!$B$4:$R$4,0),FALSE),IF(ISERROR(VLOOKUP(CONCATENATE($A124,AF$66),'ECM Staff time by PoF'!$A$5:$S$119,MATCH($LN$103, 'ECM Staff time by PoF'!$A$4:$R$4,0),FALSE)), 0, VLOOKUP(CONCATENATE($A124,AF$66),'ECM Staff time by PoF'!$A$5:$S$119,MATCH($LN$103, 'ECM Staff time by PoF'!$A$4:$R$4,0),FALSE))))*AF86</f>
        <v>0</v>
      </c>
      <c r="MS124" s="60">
        <f>IF($A124="",0,IF(VLOOKUP($A124,'ECM Staff time by PoF'!$B$5:$C$119,2,FALSE)="Not Applicable",VLOOKUP($A124,'ECM Staff time by PoF'!$B$5:$S$119,MATCH($LN$103, 'ECM Staff time by PoF'!$B$4:$R$4,0),FALSE),IF(ISERROR(VLOOKUP(CONCATENATE($A124,AG$66),'ECM Staff time by PoF'!$A$5:$S$119,MATCH($LN$103, 'ECM Staff time by PoF'!$A$4:$R$4,0),FALSE)), 0, VLOOKUP(CONCATENATE($A124,AG$66),'ECM Staff time by PoF'!$A$5:$S$119,MATCH($LN$103, 'ECM Staff time by PoF'!$A$4:$R$4,0),FALSE))))*AG86</f>
        <v>0</v>
      </c>
      <c r="MT124" s="60">
        <f>IF($A124="",0,IF(VLOOKUP($A124,'ECM Staff time by PoF'!$B$5:$C$119,2,FALSE)="Not Applicable",VLOOKUP($A124,'ECM Staff time by PoF'!$B$5:$S$119,MATCH($LN$103, 'ECM Staff time by PoF'!$B$4:$R$4,0),FALSE),IF(ISERROR(VLOOKUP(CONCATENATE($A124,AH$66),'ECM Staff time by PoF'!$A$5:$S$119,MATCH($LN$103, 'ECM Staff time by PoF'!$A$4:$R$4,0),FALSE)), 0, VLOOKUP(CONCATENATE($A124,AH$66),'ECM Staff time by PoF'!$A$5:$S$119,MATCH($LN$103, 'ECM Staff time by PoF'!$A$4:$R$4,0),FALSE))))*AH86</f>
        <v>0</v>
      </c>
      <c r="MU124" s="60">
        <f>IF($A124="",0,IF(VLOOKUP($A124,'ECM Staff time by PoF'!$B$5:$C$119,2,FALSE)="Not Applicable",VLOOKUP($A124,'ECM Staff time by PoF'!$B$5:$S$119,MATCH($LN$103, 'ECM Staff time by PoF'!$B$4:$R$4,0),FALSE),IF(ISERROR(VLOOKUP(CONCATENATE($A124,AI$66),'ECM Staff time by PoF'!$A$5:$S$119,MATCH($LN$103, 'ECM Staff time by PoF'!$A$4:$R$4,0),FALSE)), 0, VLOOKUP(CONCATENATE($A124,AI$66),'ECM Staff time by PoF'!$A$5:$S$119,MATCH($LN$103, 'ECM Staff time by PoF'!$A$4:$R$4,0),FALSE))))*AI86</f>
        <v>0</v>
      </c>
      <c r="MV124" s="60">
        <f>IF($A124="",0,IF(VLOOKUP($A124,'ECM Staff time by PoF'!$B$5:$C$119,2,FALSE)="Not Applicable",VLOOKUP($A124,'ECM Staff time by PoF'!$B$5:$S$119,MATCH($LN$103, 'ECM Staff time by PoF'!$B$4:$R$4,0),FALSE),IF(ISERROR(VLOOKUP(CONCATENATE($A124,AJ$66),'ECM Staff time by PoF'!$A$5:$S$119,MATCH($LN$103, 'ECM Staff time by PoF'!$A$4:$R$4,0),FALSE)), 0, VLOOKUP(CONCATENATE($A124,AJ$66),'ECM Staff time by PoF'!$A$5:$S$119,MATCH($LN$103, 'ECM Staff time by PoF'!$A$4:$R$4,0),FALSE))))*AJ86</f>
        <v>0</v>
      </c>
      <c r="MW124" s="60">
        <f>IF($A124="",0,IF(VLOOKUP($A124,'ECM Staff time by PoF'!$B$5:$C$119,2,FALSE)="Not Applicable",VLOOKUP($A124,'ECM Staff time by PoF'!$B$5:$S$119,MATCH($LN$103, 'ECM Staff time by PoF'!$B$4:$R$4,0),FALSE),IF(ISERROR(VLOOKUP(CONCATENATE($A124,AK$66),'ECM Staff time by PoF'!$A$5:$S$119,MATCH($LN$103, 'ECM Staff time by PoF'!$A$4:$R$4,0),FALSE)), 0, VLOOKUP(CONCATENATE($A124,AK$66),'ECM Staff time by PoF'!$A$5:$S$119,MATCH($LN$103, 'ECM Staff time by PoF'!$A$4:$R$4,0),FALSE))))*AK86</f>
        <v>0</v>
      </c>
      <c r="MX124" s="60">
        <f>IF($A124="",0,IF(VLOOKUP($A124,'ECM Staff time by PoF'!$B$5:$C$119,2,FALSE)="Not Applicable",VLOOKUP($A124,'ECM Staff time by PoF'!$B$5:$S$119,MATCH($MX$103, 'ECM Staff time by PoF'!$B$4:$R$4,0),FALSE),IF(ISERROR(VLOOKUP(CONCATENATE($A124,B$66),'ECM Staff time by PoF'!$A$5:$S$119,MATCH($MX$103, 'ECM Staff time by PoF'!$A$4:$R$4,0),FALSE)), 0, VLOOKUP(CONCATENATE($A124,B$66),'ECM Staff time by PoF'!$A$5:$S$119,MATCH($MX$103, 'ECM Staff time by PoF'!$A$4:$R$4,0),FALSE))))*B86</f>
        <v>0</v>
      </c>
      <c r="MY124" s="60">
        <f>IF($A124="",0,IF(VLOOKUP($A124,'ECM Staff time by PoF'!$B$5:$C$119,2,FALSE)="Not Applicable",VLOOKUP($A124,'ECM Staff time by PoF'!$B$5:$S$119,MATCH($MX$103, 'ECM Staff time by PoF'!$B$4:$R$4,0),FALSE),IF(ISERROR(VLOOKUP(CONCATENATE($A124,C$66),'ECM Staff time by PoF'!$A$5:$S$119,MATCH($MX$103, 'ECM Staff time by PoF'!$A$4:$R$4,0),FALSE)), 0, VLOOKUP(CONCATENATE($A124,C$66),'ECM Staff time by PoF'!$A$5:$S$119,MATCH($MX$103, 'ECM Staff time by PoF'!$A$4:$R$4,0),FALSE))))*C86</f>
        <v>0</v>
      </c>
      <c r="MZ124" s="60">
        <f>IF($A124="",0,IF(VLOOKUP($A124,'ECM Staff time by PoF'!$B$5:$C$119,2,FALSE)="Not Applicable",VLOOKUP($A124,'ECM Staff time by PoF'!$B$5:$S$119,MATCH($MX$103, 'ECM Staff time by PoF'!$B$4:$R$4,0),FALSE),IF(ISERROR(VLOOKUP(CONCATENATE($A124,D$66),'ECM Staff time by PoF'!$A$5:$S$119,MATCH($MX$103, 'ECM Staff time by PoF'!$A$4:$R$4,0),FALSE)), 0, VLOOKUP(CONCATENATE($A124,D$66),'ECM Staff time by PoF'!$A$5:$S$119,MATCH($MX$103, 'ECM Staff time by PoF'!$A$4:$R$4,0),FALSE))))*D86</f>
        <v>0</v>
      </c>
      <c r="NA124" s="60">
        <f>IF($A124="",0,IF(VLOOKUP($A124,'ECM Staff time by PoF'!$B$5:$C$119,2,FALSE)="Not Applicable",VLOOKUP($A124,'ECM Staff time by PoF'!$B$5:$S$119,MATCH($MX$103, 'ECM Staff time by PoF'!$B$4:$R$4,0),FALSE),IF(ISERROR(VLOOKUP(CONCATENATE($A124,E$66),'ECM Staff time by PoF'!$A$5:$S$119,MATCH($MX$103, 'ECM Staff time by PoF'!$A$4:$R$4,0),FALSE)), 0, VLOOKUP(CONCATENATE($A124,E$66),'ECM Staff time by PoF'!$A$5:$S$119,MATCH($MX$103, 'ECM Staff time by PoF'!$A$4:$R$4,0),FALSE))))*E86</f>
        <v>0</v>
      </c>
      <c r="NB124" s="60">
        <f>IF($A124="",0,IF(VLOOKUP($A124,'ECM Staff time by PoF'!$B$5:$C$119,2,FALSE)="Not Applicable",VLOOKUP($A124,'ECM Staff time by PoF'!$B$5:$S$119,MATCH($MX$103, 'ECM Staff time by PoF'!$B$4:$R$4,0),FALSE),IF(ISERROR(VLOOKUP(CONCATENATE($A124,F$66),'ECM Staff time by PoF'!$A$5:$S$119,MATCH($MX$103, 'ECM Staff time by PoF'!$A$4:$R$4,0),FALSE)), 0, VLOOKUP(CONCATENATE($A124,F$66),'ECM Staff time by PoF'!$A$5:$S$119,MATCH($MX$103, 'ECM Staff time by PoF'!$A$4:$R$4,0),FALSE))))*F86</f>
        <v>0</v>
      </c>
      <c r="NC124" s="60">
        <f>IF($A124="",0,IF(VLOOKUP($A124,'ECM Staff time by PoF'!$B$5:$C$119,2,FALSE)="Not Applicable",VLOOKUP($A124,'ECM Staff time by PoF'!$B$5:$S$119,MATCH($MX$103, 'ECM Staff time by PoF'!$B$4:$R$4,0),FALSE),IF(ISERROR(VLOOKUP(CONCATENATE($A124,G$66),'ECM Staff time by PoF'!$A$5:$S$119,MATCH($MX$103, 'ECM Staff time by PoF'!$A$4:$R$4,0),FALSE)), 0, VLOOKUP(CONCATENATE($A124,G$66),'ECM Staff time by PoF'!$A$5:$S$119,MATCH($MX$103, 'ECM Staff time by PoF'!$A$4:$R$4,0),FALSE))))*G86</f>
        <v>0</v>
      </c>
      <c r="ND124" s="60">
        <f>IF($A124="",0,IF(VLOOKUP($A124,'ECM Staff time by PoF'!$B$5:$C$119,2,FALSE)="Not Applicable",VLOOKUP($A124,'ECM Staff time by PoF'!$B$5:$S$119,MATCH($MX$103, 'ECM Staff time by PoF'!$B$4:$R$4,0),FALSE),IF(ISERROR(VLOOKUP(CONCATENATE($A124,H$66),'ECM Staff time by PoF'!$A$5:$S$119,MATCH($MX$103, 'ECM Staff time by PoF'!$A$4:$R$4,0),FALSE)), 0, VLOOKUP(CONCATENATE($A124,H$66),'ECM Staff time by PoF'!$A$5:$S$119,MATCH($MX$103, 'ECM Staff time by PoF'!$A$4:$R$4,0),FALSE))))*H86</f>
        <v>0</v>
      </c>
      <c r="NE124" s="60">
        <f>IF($A124="",0,IF(VLOOKUP($A124,'ECM Staff time by PoF'!$B$5:$C$119,2,FALSE)="Not Applicable",VLOOKUP($A124,'ECM Staff time by PoF'!$B$5:$S$119,MATCH($MX$103, 'ECM Staff time by PoF'!$B$4:$R$4,0),FALSE),IF(ISERROR(VLOOKUP(CONCATENATE($A124,I$66),'ECM Staff time by PoF'!$A$5:$S$119,MATCH($MX$103, 'ECM Staff time by PoF'!$A$4:$R$4,0),FALSE)), 0, VLOOKUP(CONCATENATE($A124,I$66),'ECM Staff time by PoF'!$A$5:$S$119,MATCH($MX$103, 'ECM Staff time by PoF'!$A$4:$R$4,0),FALSE))))*I86</f>
        <v>0</v>
      </c>
      <c r="NF124" s="60">
        <f>IF($A124="",0,IF(VLOOKUP($A124,'ECM Staff time by PoF'!$B$5:$C$119,2,FALSE)="Not Applicable",VLOOKUP($A124,'ECM Staff time by PoF'!$B$5:$S$119,MATCH($MX$103, 'ECM Staff time by PoF'!$B$4:$R$4,0),FALSE),IF(ISERROR(VLOOKUP(CONCATENATE($A124,J$66),'ECM Staff time by PoF'!$A$5:$S$119,MATCH($MX$103, 'ECM Staff time by PoF'!$A$4:$R$4,0),FALSE)), 0, VLOOKUP(CONCATENATE($A124,J$66),'ECM Staff time by PoF'!$A$5:$S$119,MATCH($MX$103, 'ECM Staff time by PoF'!$A$4:$R$4,0),FALSE))))*J86</f>
        <v>0</v>
      </c>
      <c r="NG124" s="60">
        <f>IF($A124="",0,IF(VLOOKUP($A124,'ECM Staff time by PoF'!$B$5:$C$119,2,FALSE)="Not Applicable",VLOOKUP($A124,'ECM Staff time by PoF'!$B$5:$S$119,MATCH($MX$103, 'ECM Staff time by PoF'!$B$4:$R$4,0),FALSE),IF(ISERROR(VLOOKUP(CONCATENATE($A124,K$66),'ECM Staff time by PoF'!$A$5:$S$119,MATCH($MX$103, 'ECM Staff time by PoF'!$A$4:$R$4,0),FALSE)), 0, VLOOKUP(CONCATENATE($A124,K$66),'ECM Staff time by PoF'!$A$5:$S$119,MATCH($MX$103, 'ECM Staff time by PoF'!$A$4:$R$4,0),FALSE))))*K86</f>
        <v>0</v>
      </c>
      <c r="NH124" s="60">
        <f>IF($A124="",0,IF(VLOOKUP($A124,'ECM Staff time by PoF'!$B$5:$C$119,2,FALSE)="Not Applicable",VLOOKUP($A124,'ECM Staff time by PoF'!$B$5:$S$119,MATCH($MX$103, 'ECM Staff time by PoF'!$B$4:$R$4,0),FALSE),IF(ISERROR(VLOOKUP(CONCATENATE($A124,L$66),'ECM Staff time by PoF'!$A$5:$S$119,MATCH($MX$103, 'ECM Staff time by PoF'!$A$4:$R$4,0),FALSE)), 0, VLOOKUP(CONCATENATE($A124,L$66),'ECM Staff time by PoF'!$A$5:$S$119,MATCH($MX$103, 'ECM Staff time by PoF'!$A$4:$R$4,0),FALSE))))*L86</f>
        <v>0</v>
      </c>
      <c r="NI124" s="60">
        <f>IF($A124="",0,IF(VLOOKUP($A124,'ECM Staff time by PoF'!$B$5:$C$119,2,FALSE)="Not Applicable",VLOOKUP($A124,'ECM Staff time by PoF'!$B$5:$S$119,MATCH($MX$103, 'ECM Staff time by PoF'!$B$4:$R$4,0),FALSE),IF(ISERROR(VLOOKUP(CONCATENATE($A124,M$66),'ECM Staff time by PoF'!$A$5:$S$119,MATCH($MX$103, 'ECM Staff time by PoF'!$A$4:$R$4,0),FALSE)), 0, VLOOKUP(CONCATENATE($A124,M$66),'ECM Staff time by PoF'!$A$5:$S$119,MATCH($MX$103, 'ECM Staff time by PoF'!$A$4:$R$4,0),FALSE))))*M86</f>
        <v>0</v>
      </c>
      <c r="NJ124" s="60">
        <f>IF($A124="",0,IF(VLOOKUP($A124,'ECM Staff time by PoF'!$B$5:$C$119,2,FALSE)="Not Applicable",VLOOKUP($A124,'ECM Staff time by PoF'!$B$5:$S$119,MATCH($MX$103, 'ECM Staff time by PoF'!$B$4:$R$4,0),FALSE),IF(ISERROR(VLOOKUP(CONCATENATE($A124,N$66),'ECM Staff time by PoF'!$A$5:$S$119,MATCH($MX$103, 'ECM Staff time by PoF'!$A$4:$R$4,0),FALSE)), 0, VLOOKUP(CONCATENATE($A124,N$66),'ECM Staff time by PoF'!$A$5:$S$119,MATCH($MX$103, 'ECM Staff time by PoF'!$A$4:$R$4,0),FALSE))))*N86</f>
        <v>0</v>
      </c>
      <c r="NK124" s="60">
        <f>IF($A124="",0,IF(VLOOKUP($A124,'ECM Staff time by PoF'!$B$5:$C$119,2,FALSE)="Not Applicable",VLOOKUP($A124,'ECM Staff time by PoF'!$B$5:$S$119,MATCH($MX$103, 'ECM Staff time by PoF'!$B$4:$R$4,0),FALSE),IF(ISERROR(VLOOKUP(CONCATENATE($A124,O$66),'ECM Staff time by PoF'!$A$5:$S$119,MATCH($MX$103, 'ECM Staff time by PoF'!$A$4:$R$4,0),FALSE)), 0, VLOOKUP(CONCATENATE($A124,O$66),'ECM Staff time by PoF'!$A$5:$S$119,MATCH($MX$103, 'ECM Staff time by PoF'!$A$4:$R$4,0),FALSE))))*O86</f>
        <v>0</v>
      </c>
      <c r="NL124" s="60">
        <f>IF($A124="",0,IF(VLOOKUP($A124,'ECM Staff time by PoF'!$B$5:$C$119,2,FALSE)="Not Applicable",VLOOKUP($A124,'ECM Staff time by PoF'!$B$5:$S$119,MATCH($MX$103, 'ECM Staff time by PoF'!$B$4:$R$4,0),FALSE),IF(ISERROR(VLOOKUP(CONCATENATE($A124,P$66),'ECM Staff time by PoF'!$A$5:$S$119,MATCH($MX$103, 'ECM Staff time by PoF'!$A$4:$R$4,0),FALSE)), 0, VLOOKUP(CONCATENATE($A124,P$66),'ECM Staff time by PoF'!$A$5:$S$119,MATCH($MX$103, 'ECM Staff time by PoF'!$A$4:$R$4,0),FALSE))))*P86</f>
        <v>0</v>
      </c>
      <c r="NM124" s="60">
        <f>IF($A124="",0,IF(VLOOKUP($A124,'ECM Staff time by PoF'!$B$5:$C$119,2,FALSE)="Not Applicable",VLOOKUP($A124,'ECM Staff time by PoF'!$B$5:$S$119,MATCH($MX$103, 'ECM Staff time by PoF'!$B$4:$R$4,0),FALSE),IF(ISERROR(VLOOKUP(CONCATENATE($A124,Q$66),'ECM Staff time by PoF'!$A$5:$S$119,MATCH($MX$103, 'ECM Staff time by PoF'!$A$4:$R$4,0),FALSE)), 0, VLOOKUP(CONCATENATE($A124,Q$66),'ECM Staff time by PoF'!$A$5:$S$119,MATCH($MX$103, 'ECM Staff time by PoF'!$A$4:$R$4,0),FALSE))))*Q86</f>
        <v>0</v>
      </c>
      <c r="NN124" s="60">
        <f>IF($A124="",0,IF(VLOOKUP($A124,'ECM Staff time by PoF'!$B$5:$C$119,2,FALSE)="Not Applicable",VLOOKUP($A124,'ECM Staff time by PoF'!$B$5:$S$119,MATCH($MX$103, 'ECM Staff time by PoF'!$B$4:$R$4,0),FALSE),IF(ISERROR(VLOOKUP(CONCATENATE($A124,R$66),'ECM Staff time by PoF'!$A$5:$S$119,MATCH($MX$103, 'ECM Staff time by PoF'!$A$4:$R$4,0),FALSE)), 0, VLOOKUP(CONCATENATE($A124,R$66),'ECM Staff time by PoF'!$A$5:$S$119,MATCH($MX$103, 'ECM Staff time by PoF'!$A$4:$R$4,0),FALSE))))*R86</f>
        <v>0</v>
      </c>
      <c r="NO124" s="60">
        <f>IF($A124="",0,IF(VLOOKUP($A124,'ECM Staff time by PoF'!$B$5:$C$119,2,FALSE)="Not Applicable",VLOOKUP($A124,'ECM Staff time by PoF'!$B$5:$S$119,MATCH($MX$103, 'ECM Staff time by PoF'!$B$4:$R$4,0),FALSE),IF(ISERROR(VLOOKUP(CONCATENATE($A124,S$66),'ECM Staff time by PoF'!$A$5:$S$119,MATCH($MX$103, 'ECM Staff time by PoF'!$A$4:$R$4,0),FALSE)), 0, VLOOKUP(CONCATENATE($A124,S$66),'ECM Staff time by PoF'!$A$5:$S$119,MATCH($MX$103, 'ECM Staff time by PoF'!$A$4:$R$4,0),FALSE))))*S86</f>
        <v>0</v>
      </c>
      <c r="NP124" s="60">
        <f>IF($A124="",0,IF(VLOOKUP($A124,'ECM Staff time by PoF'!$B$5:$C$119,2,FALSE)="Not Applicable",VLOOKUP($A124,'ECM Staff time by PoF'!$B$5:$S$119,MATCH($MX$103, 'ECM Staff time by PoF'!$B$4:$R$4,0),FALSE),IF(ISERROR(VLOOKUP(CONCATENATE($A124,T$66),'ECM Staff time by PoF'!$A$5:$S$119,MATCH($MX$103, 'ECM Staff time by PoF'!$A$4:$R$4,0),FALSE)), 0, VLOOKUP(CONCATENATE($A124,T$66),'ECM Staff time by PoF'!$A$5:$S$119,MATCH($MX$103, 'ECM Staff time by PoF'!$A$4:$R$4,0),FALSE))))*T86</f>
        <v>0</v>
      </c>
      <c r="NQ124" s="60">
        <f>IF($A124="",0,IF(VLOOKUP($A124,'ECM Staff time by PoF'!$B$5:$C$119,2,FALSE)="Not Applicable",VLOOKUP($A124,'ECM Staff time by PoF'!$B$5:$S$119,MATCH($MX$103, 'ECM Staff time by PoF'!$B$4:$R$4,0),FALSE),IF(ISERROR(VLOOKUP(CONCATENATE($A124,U$66),'ECM Staff time by PoF'!$A$5:$S$119,MATCH($MX$103, 'ECM Staff time by PoF'!$A$4:$R$4,0),FALSE)), 0, VLOOKUP(CONCATENATE($A124,U$66),'ECM Staff time by PoF'!$A$5:$S$119,MATCH($MX$103, 'ECM Staff time by PoF'!$A$4:$R$4,0),FALSE))))*U86</f>
        <v>0</v>
      </c>
      <c r="NR124" s="60">
        <f>IF($A124="",0,IF(VLOOKUP($A124,'ECM Staff time by PoF'!$B$5:$C$119,2,FALSE)="Not Applicable",VLOOKUP($A124,'ECM Staff time by PoF'!$B$5:$S$119,MATCH($MX$103, 'ECM Staff time by PoF'!$B$4:$R$4,0),FALSE),IF(ISERROR(VLOOKUP(CONCATENATE($A124,V$66),'ECM Staff time by PoF'!$A$5:$S$119,MATCH($MX$103, 'ECM Staff time by PoF'!$A$4:$R$4,0),FALSE)), 0, VLOOKUP(CONCATENATE($A124,V$66),'ECM Staff time by PoF'!$A$5:$S$119,MATCH($MX$103, 'ECM Staff time by PoF'!$A$4:$R$4,0),FALSE))))*V86</f>
        <v>0</v>
      </c>
      <c r="NS124" s="60">
        <f>IF($A124="",0,IF(VLOOKUP($A124,'ECM Staff time by PoF'!$B$5:$C$119,2,FALSE)="Not Applicable",VLOOKUP($A124,'ECM Staff time by PoF'!$B$5:$S$119,MATCH($MX$103, 'ECM Staff time by PoF'!$B$4:$R$4,0),FALSE),IF(ISERROR(VLOOKUP(CONCATENATE($A124,W$66),'ECM Staff time by PoF'!$A$5:$S$119,MATCH($MX$103, 'ECM Staff time by PoF'!$A$4:$R$4,0),FALSE)), 0, VLOOKUP(CONCATENATE($A124,W$66),'ECM Staff time by PoF'!$A$5:$S$119,MATCH($MX$103, 'ECM Staff time by PoF'!$A$4:$R$4,0),FALSE))))*W86</f>
        <v>0</v>
      </c>
      <c r="NT124" s="60">
        <f>IF($A124="",0,IF(VLOOKUP($A124,'ECM Staff time by PoF'!$B$5:$C$119,2,FALSE)="Not Applicable",VLOOKUP($A124,'ECM Staff time by PoF'!$B$5:$S$119,MATCH($MX$103, 'ECM Staff time by PoF'!$B$4:$R$4,0),FALSE),IF(ISERROR(VLOOKUP(CONCATENATE($A124,X$66),'ECM Staff time by PoF'!$A$5:$S$119,MATCH($MX$103, 'ECM Staff time by PoF'!$A$4:$R$4,0),FALSE)), 0, VLOOKUP(CONCATENATE($A124,X$66),'ECM Staff time by PoF'!$A$5:$S$119,MATCH($MX$103, 'ECM Staff time by PoF'!$A$4:$R$4,0),FALSE))))*X86</f>
        <v>0</v>
      </c>
      <c r="NU124" s="60">
        <f>IF($A124="",0,IF(VLOOKUP($A124,'ECM Staff time by PoF'!$B$5:$C$119,2,FALSE)="Not Applicable",VLOOKUP($A124,'ECM Staff time by PoF'!$B$5:$S$119,MATCH($MX$103, 'ECM Staff time by PoF'!$B$4:$R$4,0),FALSE),IF(ISERROR(VLOOKUP(CONCATENATE($A124,Y$66),'ECM Staff time by PoF'!$A$5:$S$119,MATCH($MX$103, 'ECM Staff time by PoF'!$A$4:$R$4,0),FALSE)), 0, VLOOKUP(CONCATENATE($A124,Y$66),'ECM Staff time by PoF'!$A$5:$S$119,MATCH($MX$103, 'ECM Staff time by PoF'!$A$4:$R$4,0),FALSE))))*Y86</f>
        <v>0</v>
      </c>
      <c r="NV124" s="60">
        <f>IF($A124="",0,IF(VLOOKUP($A124,'ECM Staff time by PoF'!$B$5:$C$119,2,FALSE)="Not Applicable",VLOOKUP($A124,'ECM Staff time by PoF'!$B$5:$S$119,MATCH($MX$103, 'ECM Staff time by PoF'!$B$4:$R$4,0),FALSE),IF(ISERROR(VLOOKUP(CONCATENATE($A124,Z$66),'ECM Staff time by PoF'!$A$5:$S$119,MATCH($MX$103, 'ECM Staff time by PoF'!$A$4:$R$4,0),FALSE)), 0, VLOOKUP(CONCATENATE($A124,Z$66),'ECM Staff time by PoF'!$A$5:$S$119,MATCH($MX$103, 'ECM Staff time by PoF'!$A$4:$R$4,0),FALSE))))*Z86</f>
        <v>0</v>
      </c>
      <c r="NW124" s="60">
        <f>IF($A124="",0,IF(VLOOKUP($A124,'ECM Staff time by PoF'!$B$5:$C$119,2,FALSE)="Not Applicable",VLOOKUP($A124,'ECM Staff time by PoF'!$B$5:$S$119,MATCH($MX$103, 'ECM Staff time by PoF'!$B$4:$R$4,0),FALSE),IF(ISERROR(VLOOKUP(CONCATENATE($A124,AA$66),'ECM Staff time by PoF'!$A$5:$S$119,MATCH($MX$103, 'ECM Staff time by PoF'!$A$4:$R$4,0),FALSE)), 0, VLOOKUP(CONCATENATE($A124,AA$66),'ECM Staff time by PoF'!$A$5:$S$119,MATCH($MX$103, 'ECM Staff time by PoF'!$A$4:$R$4,0),FALSE))))*AA86</f>
        <v>0</v>
      </c>
      <c r="NX124" s="60">
        <f>IF($A124="",0,IF(VLOOKUP($A124,'ECM Staff time by PoF'!$B$5:$C$119,2,FALSE)="Not Applicable",VLOOKUP($A124,'ECM Staff time by PoF'!$B$5:$S$119,MATCH($MX$103, 'ECM Staff time by PoF'!$B$4:$R$4,0),FALSE),IF(ISERROR(VLOOKUP(CONCATENATE($A124,AB$66),'ECM Staff time by PoF'!$A$5:$S$119,MATCH($MX$103, 'ECM Staff time by PoF'!$A$4:$R$4,0),FALSE)), 0, VLOOKUP(CONCATENATE($A124,AB$66),'ECM Staff time by PoF'!$A$5:$S$119,MATCH($MX$103, 'ECM Staff time by PoF'!$A$4:$R$4,0),FALSE))))*AB86</f>
        <v>0</v>
      </c>
      <c r="NY124" s="60">
        <f>IF($A124="",0,IF(VLOOKUP($A124,'ECM Staff time by PoF'!$B$5:$C$119,2,FALSE)="Not Applicable",VLOOKUP($A124,'ECM Staff time by PoF'!$B$5:$S$119,MATCH($MX$103, 'ECM Staff time by PoF'!$B$4:$R$4,0),FALSE),IF(ISERROR(VLOOKUP(CONCATENATE($A124,AC$66),'ECM Staff time by PoF'!$A$5:$S$119,MATCH($MX$103, 'ECM Staff time by PoF'!$A$4:$R$4,0),FALSE)), 0, VLOOKUP(CONCATENATE($A124,AC$66),'ECM Staff time by PoF'!$A$5:$S$119,MATCH($MX$103, 'ECM Staff time by PoF'!$A$4:$R$4,0),FALSE))))*AC86</f>
        <v>0</v>
      </c>
      <c r="NZ124" s="60">
        <f>IF($A124="",0,IF(VLOOKUP($A124,'ECM Staff time by PoF'!$B$5:$C$119,2,FALSE)="Not Applicable",VLOOKUP($A124,'ECM Staff time by PoF'!$B$5:$S$119,MATCH($MX$103, 'ECM Staff time by PoF'!$B$4:$R$4,0),FALSE),IF(ISERROR(VLOOKUP(CONCATENATE($A124,AD$66),'ECM Staff time by PoF'!$A$5:$S$119,MATCH($MX$103, 'ECM Staff time by PoF'!$A$4:$R$4,0),FALSE)), 0, VLOOKUP(CONCATENATE($A124,AD$66),'ECM Staff time by PoF'!$A$5:$S$119,MATCH($MX$103, 'ECM Staff time by PoF'!$A$4:$R$4,0),FALSE))))*AD86</f>
        <v>0</v>
      </c>
      <c r="OA124" s="60">
        <f>IF($A124="",0,IF(VLOOKUP($A124,'ECM Staff time by PoF'!$B$5:$C$119,2,FALSE)="Not Applicable",VLOOKUP($A124,'ECM Staff time by PoF'!$B$5:$S$119,MATCH($MX$103, 'ECM Staff time by PoF'!$B$4:$R$4,0),FALSE),IF(ISERROR(VLOOKUP(CONCATENATE($A124,AE$66),'ECM Staff time by PoF'!$A$5:$S$119,MATCH($MX$103, 'ECM Staff time by PoF'!$A$4:$R$4,0),FALSE)), 0, VLOOKUP(CONCATENATE($A124,AE$66),'ECM Staff time by PoF'!$A$5:$S$119,MATCH($MX$103, 'ECM Staff time by PoF'!$A$4:$R$4,0),FALSE))))*AE86</f>
        <v>0</v>
      </c>
      <c r="OB124" s="60">
        <f>IF($A124="",0,IF(VLOOKUP($A124,'ECM Staff time by PoF'!$B$5:$C$119,2,FALSE)="Not Applicable",VLOOKUP($A124,'ECM Staff time by PoF'!$B$5:$S$119,MATCH($MX$103, 'ECM Staff time by PoF'!$B$4:$R$4,0),FALSE),IF(ISERROR(VLOOKUP(CONCATENATE($A124,AF$66),'ECM Staff time by PoF'!$A$5:$S$119,MATCH($MX$103, 'ECM Staff time by PoF'!$A$4:$R$4,0),FALSE)), 0, VLOOKUP(CONCATENATE($A124,AF$66),'ECM Staff time by PoF'!$A$5:$S$119,MATCH($MX$103, 'ECM Staff time by PoF'!$A$4:$R$4,0),FALSE))))*AF86</f>
        <v>0</v>
      </c>
      <c r="OC124" s="60">
        <f>IF($A124="",0,IF(VLOOKUP($A124,'ECM Staff time by PoF'!$B$5:$C$119,2,FALSE)="Not Applicable",VLOOKUP($A124,'ECM Staff time by PoF'!$B$5:$S$119,MATCH($MX$103, 'ECM Staff time by PoF'!$B$4:$R$4,0),FALSE),IF(ISERROR(VLOOKUP(CONCATENATE($A124,AG$66),'ECM Staff time by PoF'!$A$5:$S$119,MATCH($MX$103, 'ECM Staff time by PoF'!$A$4:$R$4,0),FALSE)), 0, VLOOKUP(CONCATENATE($A124,AG$66),'ECM Staff time by PoF'!$A$5:$S$119,MATCH($MX$103, 'ECM Staff time by PoF'!$A$4:$R$4,0),FALSE))))*AG86</f>
        <v>0</v>
      </c>
      <c r="OD124" s="60">
        <f>IF($A124="",0,IF(VLOOKUP($A124,'ECM Staff time by PoF'!$B$5:$C$119,2,FALSE)="Not Applicable",VLOOKUP($A124,'ECM Staff time by PoF'!$B$5:$S$119,MATCH($MX$103, 'ECM Staff time by PoF'!$B$4:$R$4,0),FALSE),IF(ISERROR(VLOOKUP(CONCATENATE($A124,AH$66),'ECM Staff time by PoF'!$A$5:$S$119,MATCH($MX$103, 'ECM Staff time by PoF'!$A$4:$R$4,0),FALSE)), 0, VLOOKUP(CONCATENATE($A124,AH$66),'ECM Staff time by PoF'!$A$5:$S$119,MATCH($MX$103, 'ECM Staff time by PoF'!$A$4:$R$4,0),FALSE))))*AH86</f>
        <v>0</v>
      </c>
      <c r="OE124" s="60">
        <f>IF($A124="",0,IF(VLOOKUP($A124,'ECM Staff time by PoF'!$B$5:$C$119,2,FALSE)="Not Applicable",VLOOKUP($A124,'ECM Staff time by PoF'!$B$5:$S$119,MATCH($MX$103, 'ECM Staff time by PoF'!$B$4:$R$4,0),FALSE),IF(ISERROR(VLOOKUP(CONCATENATE($A124,AI$66),'ECM Staff time by PoF'!$A$5:$S$119,MATCH($MX$103, 'ECM Staff time by PoF'!$A$4:$R$4,0),FALSE)), 0, VLOOKUP(CONCATENATE($A124,AI$66),'ECM Staff time by PoF'!$A$5:$S$119,MATCH($MX$103, 'ECM Staff time by PoF'!$A$4:$R$4,0),FALSE))))*AI86</f>
        <v>0</v>
      </c>
      <c r="OF124" s="60">
        <f>IF($A124="",0,IF(VLOOKUP($A124,'ECM Staff time by PoF'!$B$5:$C$119,2,FALSE)="Not Applicable",VLOOKUP($A124,'ECM Staff time by PoF'!$B$5:$S$119,MATCH($MX$103, 'ECM Staff time by PoF'!$B$4:$R$4,0),FALSE),IF(ISERROR(VLOOKUP(CONCATENATE($A124,AJ$66),'ECM Staff time by PoF'!$A$5:$S$119,MATCH($MX$103, 'ECM Staff time by PoF'!$A$4:$R$4,0),FALSE)), 0, VLOOKUP(CONCATENATE($A124,AJ$66),'ECM Staff time by PoF'!$A$5:$S$119,MATCH($MX$103, 'ECM Staff time by PoF'!$A$4:$R$4,0),FALSE))))*AJ86</f>
        <v>0</v>
      </c>
      <c r="OG124" s="60">
        <f>IF($A124="",0,IF(VLOOKUP($A124,'ECM Staff time by PoF'!$B$5:$C$119,2,FALSE)="Not Applicable",VLOOKUP($A124,'ECM Staff time by PoF'!$B$5:$S$119,MATCH($MX$103, 'ECM Staff time by PoF'!$B$4:$R$4,0),FALSE),IF(ISERROR(VLOOKUP(CONCATENATE($A124,AK$66),'ECM Staff time by PoF'!$A$5:$S$119,MATCH($MX$103, 'ECM Staff time by PoF'!$A$4:$R$4,0),FALSE)), 0, VLOOKUP(CONCATENATE($A124,AK$66),'ECM Staff time by PoF'!$A$5:$S$119,MATCH($MX$103, 'ECM Staff time by PoF'!$A$4:$R$4,0),FALSE))))*AK86</f>
        <v>0</v>
      </c>
      <c r="OH124" s="60">
        <f>IF($A124="",0,IF(VLOOKUP($A124,'ECM Staff time by PoF'!$B$5:$C$119,2,FALSE)="Not Applicable",VLOOKUP($A124,'ECM Staff time by PoF'!$B$5:$S$119,MATCH($OH$103, 'ECM Staff time by PoF'!$B$4:$R$4,0),FALSE),IF(ISERROR(VLOOKUP(CONCATENATE($A124,B$66),'ECM Staff time by PoF'!$A$5:$S$119,MATCH($OH$103, 'ECM Staff time by PoF'!$A$4:$R$4,0),FALSE)), 0, VLOOKUP(CONCATENATE($A124,B$66),'ECM Staff time by PoF'!$A$5:$S$119,MATCH($OH$103, 'ECM Staff time by PoF'!$A$4:$R$4,0),FALSE))))*B86</f>
        <v>0</v>
      </c>
      <c r="OI124" s="60">
        <f>IF($A124="",0,IF(VLOOKUP($A124,'ECM Staff time by PoF'!$B$5:$C$119,2,FALSE)="Not Applicable",VLOOKUP($A124,'ECM Staff time by PoF'!$B$5:$S$119,MATCH($OH$103, 'ECM Staff time by PoF'!$B$4:$R$4,0),FALSE),IF(ISERROR(VLOOKUP(CONCATENATE($A124,C$66),'ECM Staff time by PoF'!$A$5:$S$119,MATCH($OH$103, 'ECM Staff time by PoF'!$A$4:$R$4,0),FALSE)), 0, VLOOKUP(CONCATENATE($A124,C$66),'ECM Staff time by PoF'!$A$5:$S$119,MATCH($OH$103, 'ECM Staff time by PoF'!$A$4:$R$4,0),FALSE))))*C86</f>
        <v>0</v>
      </c>
      <c r="OJ124" s="60">
        <f>IF($A124="",0,IF(VLOOKUP($A124,'ECM Staff time by PoF'!$B$5:$C$119,2,FALSE)="Not Applicable",VLOOKUP($A124,'ECM Staff time by PoF'!$B$5:$S$119,MATCH($OH$103, 'ECM Staff time by PoF'!$B$4:$R$4,0),FALSE),IF(ISERROR(VLOOKUP(CONCATENATE($A124,D$66),'ECM Staff time by PoF'!$A$5:$S$119,MATCH($OH$103, 'ECM Staff time by PoF'!$A$4:$R$4,0),FALSE)), 0, VLOOKUP(CONCATENATE($A124,D$66),'ECM Staff time by PoF'!$A$5:$S$119,MATCH($OH$103, 'ECM Staff time by PoF'!$A$4:$R$4,0),FALSE))))*D86</f>
        <v>0</v>
      </c>
      <c r="OK124" s="60">
        <f>IF($A124="",0,IF(VLOOKUP($A124,'ECM Staff time by PoF'!$B$5:$C$119,2,FALSE)="Not Applicable",VLOOKUP($A124,'ECM Staff time by PoF'!$B$5:$S$119,MATCH($OH$103, 'ECM Staff time by PoF'!$B$4:$R$4,0),FALSE),IF(ISERROR(VLOOKUP(CONCATENATE($A124,E$66),'ECM Staff time by PoF'!$A$5:$S$119,MATCH($OH$103, 'ECM Staff time by PoF'!$A$4:$R$4,0),FALSE)), 0, VLOOKUP(CONCATENATE($A124,E$66),'ECM Staff time by PoF'!$A$5:$S$119,MATCH($OH$103, 'ECM Staff time by PoF'!$A$4:$R$4,0),FALSE))))*E86</f>
        <v>0</v>
      </c>
      <c r="OL124" s="60">
        <f>IF($A124="",0,IF(VLOOKUP($A124,'ECM Staff time by PoF'!$B$5:$C$119,2,FALSE)="Not Applicable",VLOOKUP($A124,'ECM Staff time by PoF'!$B$5:$S$119,MATCH($OH$103, 'ECM Staff time by PoF'!$B$4:$R$4,0),FALSE),IF(ISERROR(VLOOKUP(CONCATENATE($A124,F$66),'ECM Staff time by PoF'!$A$5:$S$119,MATCH($OH$103, 'ECM Staff time by PoF'!$A$4:$R$4,0),FALSE)), 0, VLOOKUP(CONCATENATE($A124,F$66),'ECM Staff time by PoF'!$A$5:$S$119,MATCH($OH$103, 'ECM Staff time by PoF'!$A$4:$R$4,0),FALSE))))*F86</f>
        <v>0</v>
      </c>
      <c r="OM124" s="60">
        <f>IF($A124="",0,IF(VLOOKUP($A124,'ECM Staff time by PoF'!$B$5:$C$119,2,FALSE)="Not Applicable",VLOOKUP($A124,'ECM Staff time by PoF'!$B$5:$S$119,MATCH($OH$103, 'ECM Staff time by PoF'!$B$4:$R$4,0),FALSE),IF(ISERROR(VLOOKUP(CONCATENATE($A124,G$66),'ECM Staff time by PoF'!$A$5:$S$119,MATCH($OH$103, 'ECM Staff time by PoF'!$A$4:$R$4,0),FALSE)), 0, VLOOKUP(CONCATENATE($A124,G$66),'ECM Staff time by PoF'!$A$5:$S$119,MATCH($OH$103, 'ECM Staff time by PoF'!$A$4:$R$4,0),FALSE))))*G86</f>
        <v>0</v>
      </c>
      <c r="ON124" s="60">
        <f>IF($A124="",0,IF(VLOOKUP($A124,'ECM Staff time by PoF'!$B$5:$C$119,2,FALSE)="Not Applicable",VLOOKUP($A124,'ECM Staff time by PoF'!$B$5:$S$119,MATCH($OH$103, 'ECM Staff time by PoF'!$B$4:$R$4,0),FALSE),IF(ISERROR(VLOOKUP(CONCATENATE($A124,H$66),'ECM Staff time by PoF'!$A$5:$S$119,MATCH($OH$103, 'ECM Staff time by PoF'!$A$4:$R$4,0),FALSE)), 0, VLOOKUP(CONCATENATE($A124,H$66),'ECM Staff time by PoF'!$A$5:$S$119,MATCH($OH$103, 'ECM Staff time by PoF'!$A$4:$R$4,0),FALSE))))*H86</f>
        <v>0</v>
      </c>
      <c r="OO124" s="60">
        <f>IF($A124="",0,IF(VLOOKUP($A124,'ECM Staff time by PoF'!$B$5:$C$119,2,FALSE)="Not Applicable",VLOOKUP($A124,'ECM Staff time by PoF'!$B$5:$S$119,MATCH($OH$103, 'ECM Staff time by PoF'!$B$4:$R$4,0),FALSE),IF(ISERROR(VLOOKUP(CONCATENATE($A124,I$66),'ECM Staff time by PoF'!$A$5:$S$119,MATCH($OH$103, 'ECM Staff time by PoF'!$A$4:$R$4,0),FALSE)), 0, VLOOKUP(CONCATENATE($A124,I$66),'ECM Staff time by PoF'!$A$5:$S$119,MATCH($OH$103, 'ECM Staff time by PoF'!$A$4:$R$4,0),FALSE))))*I86</f>
        <v>0</v>
      </c>
      <c r="OP124" s="60">
        <f>IF($A124="",0,IF(VLOOKUP($A124,'ECM Staff time by PoF'!$B$5:$C$119,2,FALSE)="Not Applicable",VLOOKUP($A124,'ECM Staff time by PoF'!$B$5:$S$119,MATCH($OH$103, 'ECM Staff time by PoF'!$B$4:$R$4,0),FALSE),IF(ISERROR(VLOOKUP(CONCATENATE($A124,J$66),'ECM Staff time by PoF'!$A$5:$S$119,MATCH($OH$103, 'ECM Staff time by PoF'!$A$4:$R$4,0),FALSE)), 0, VLOOKUP(CONCATENATE($A124,J$66),'ECM Staff time by PoF'!$A$5:$S$119,MATCH($OH$103, 'ECM Staff time by PoF'!$A$4:$R$4,0),FALSE))))*J86</f>
        <v>0</v>
      </c>
      <c r="OQ124" s="60">
        <f>IF($A124="",0,IF(VLOOKUP($A124,'ECM Staff time by PoF'!$B$5:$C$119,2,FALSE)="Not Applicable",VLOOKUP($A124,'ECM Staff time by PoF'!$B$5:$S$119,MATCH($OH$103, 'ECM Staff time by PoF'!$B$4:$R$4,0),FALSE),IF(ISERROR(VLOOKUP(CONCATENATE($A124,K$66),'ECM Staff time by PoF'!$A$5:$S$119,MATCH($OH$103, 'ECM Staff time by PoF'!$A$4:$R$4,0),FALSE)), 0, VLOOKUP(CONCATENATE($A124,K$66),'ECM Staff time by PoF'!$A$5:$S$119,MATCH($OH$103, 'ECM Staff time by PoF'!$A$4:$R$4,0),FALSE))))*K86</f>
        <v>0</v>
      </c>
      <c r="OR124" s="60">
        <f>IF($A124="",0,IF(VLOOKUP($A124,'ECM Staff time by PoF'!$B$5:$C$119,2,FALSE)="Not Applicable",VLOOKUP($A124,'ECM Staff time by PoF'!$B$5:$S$119,MATCH($OH$103, 'ECM Staff time by PoF'!$B$4:$R$4,0),FALSE),IF(ISERROR(VLOOKUP(CONCATENATE($A124,L$66),'ECM Staff time by PoF'!$A$5:$S$119,MATCH($OH$103, 'ECM Staff time by PoF'!$A$4:$R$4,0),FALSE)), 0, VLOOKUP(CONCATENATE($A124,L$66),'ECM Staff time by PoF'!$A$5:$S$119,MATCH($OH$103, 'ECM Staff time by PoF'!$A$4:$R$4,0),FALSE))))*L86</f>
        <v>0</v>
      </c>
      <c r="OS124" s="60">
        <f>IF($A124="",0,IF(VLOOKUP($A124,'ECM Staff time by PoF'!$B$5:$C$119,2,FALSE)="Not Applicable",VLOOKUP($A124,'ECM Staff time by PoF'!$B$5:$S$119,MATCH($OH$103, 'ECM Staff time by PoF'!$B$4:$R$4,0),FALSE),IF(ISERROR(VLOOKUP(CONCATENATE($A124,M$66),'ECM Staff time by PoF'!$A$5:$S$119,MATCH($OH$103, 'ECM Staff time by PoF'!$A$4:$R$4,0),FALSE)), 0, VLOOKUP(CONCATENATE($A124,M$66),'ECM Staff time by PoF'!$A$5:$S$119,MATCH($OH$103, 'ECM Staff time by PoF'!$A$4:$R$4,0),FALSE))))*M86</f>
        <v>0</v>
      </c>
      <c r="OT124" s="60">
        <f>IF($A124="",0,IF(VLOOKUP($A124,'ECM Staff time by PoF'!$B$5:$C$119,2,FALSE)="Not Applicable",VLOOKUP($A124,'ECM Staff time by PoF'!$B$5:$S$119,MATCH($OH$103, 'ECM Staff time by PoF'!$B$4:$R$4,0),FALSE),IF(ISERROR(VLOOKUP(CONCATENATE($A124,N$66),'ECM Staff time by PoF'!$A$5:$S$119,MATCH($OH$103, 'ECM Staff time by PoF'!$A$4:$R$4,0),FALSE)), 0, VLOOKUP(CONCATENATE($A124,N$66),'ECM Staff time by PoF'!$A$5:$S$119,MATCH($OH$103, 'ECM Staff time by PoF'!$A$4:$R$4,0),FALSE))))*N86</f>
        <v>0</v>
      </c>
      <c r="OU124" s="60">
        <f>IF($A124="",0,IF(VLOOKUP($A124,'ECM Staff time by PoF'!$B$5:$C$119,2,FALSE)="Not Applicable",VLOOKUP($A124,'ECM Staff time by PoF'!$B$5:$S$119,MATCH($OH$103, 'ECM Staff time by PoF'!$B$4:$R$4,0),FALSE),IF(ISERROR(VLOOKUP(CONCATENATE($A124,O$66),'ECM Staff time by PoF'!$A$5:$S$119,MATCH($OH$103, 'ECM Staff time by PoF'!$A$4:$R$4,0),FALSE)), 0, VLOOKUP(CONCATENATE($A124,O$66),'ECM Staff time by PoF'!$A$5:$S$119,MATCH($OH$103, 'ECM Staff time by PoF'!$A$4:$R$4,0),FALSE))))*O86</f>
        <v>0</v>
      </c>
      <c r="OV124" s="60">
        <f>IF($A124="",0,IF(VLOOKUP($A124,'ECM Staff time by PoF'!$B$5:$C$119,2,FALSE)="Not Applicable",VLOOKUP($A124,'ECM Staff time by PoF'!$B$5:$S$119,MATCH($OH$103, 'ECM Staff time by PoF'!$B$4:$R$4,0),FALSE),IF(ISERROR(VLOOKUP(CONCATENATE($A124,P$66),'ECM Staff time by PoF'!$A$5:$S$119,MATCH($OH$103, 'ECM Staff time by PoF'!$A$4:$R$4,0),FALSE)), 0, VLOOKUP(CONCATENATE($A124,P$66),'ECM Staff time by PoF'!$A$5:$S$119,MATCH($OH$103, 'ECM Staff time by PoF'!$A$4:$R$4,0),FALSE))))*P86</f>
        <v>0</v>
      </c>
      <c r="OW124" s="60">
        <f>IF($A124="",0,IF(VLOOKUP($A124,'ECM Staff time by PoF'!$B$5:$C$119,2,FALSE)="Not Applicable",VLOOKUP($A124,'ECM Staff time by PoF'!$B$5:$S$119,MATCH($OH$103, 'ECM Staff time by PoF'!$B$4:$R$4,0),FALSE),IF(ISERROR(VLOOKUP(CONCATENATE($A124,Q$66),'ECM Staff time by PoF'!$A$5:$S$119,MATCH($OH$103, 'ECM Staff time by PoF'!$A$4:$R$4,0),FALSE)), 0, VLOOKUP(CONCATENATE($A124,Q$66),'ECM Staff time by PoF'!$A$5:$S$119,MATCH($OH$103, 'ECM Staff time by PoF'!$A$4:$R$4,0),FALSE))))*Q86</f>
        <v>0</v>
      </c>
      <c r="OX124" s="60">
        <f>IF($A124="",0,IF(VLOOKUP($A124,'ECM Staff time by PoF'!$B$5:$C$119,2,FALSE)="Not Applicable",VLOOKUP($A124,'ECM Staff time by PoF'!$B$5:$S$119,MATCH($OH$103, 'ECM Staff time by PoF'!$B$4:$R$4,0),FALSE),IF(ISERROR(VLOOKUP(CONCATENATE($A124,R$66),'ECM Staff time by PoF'!$A$5:$S$119,MATCH($OH$103, 'ECM Staff time by PoF'!$A$4:$R$4,0),FALSE)), 0, VLOOKUP(CONCATENATE($A124,R$66),'ECM Staff time by PoF'!$A$5:$S$119,MATCH($OH$103, 'ECM Staff time by PoF'!$A$4:$R$4,0),FALSE))))*R86</f>
        <v>0</v>
      </c>
      <c r="OY124" s="60">
        <f>IF($A124="",0,IF(VLOOKUP($A124,'ECM Staff time by PoF'!$B$5:$C$119,2,FALSE)="Not Applicable",VLOOKUP($A124,'ECM Staff time by PoF'!$B$5:$S$119,MATCH($OH$103, 'ECM Staff time by PoF'!$B$4:$R$4,0),FALSE),IF(ISERROR(VLOOKUP(CONCATENATE($A124,S$66),'ECM Staff time by PoF'!$A$5:$S$119,MATCH($OH$103, 'ECM Staff time by PoF'!$A$4:$R$4,0),FALSE)), 0, VLOOKUP(CONCATENATE($A124,S$66),'ECM Staff time by PoF'!$A$5:$S$119,MATCH($OH$103, 'ECM Staff time by PoF'!$A$4:$R$4,0),FALSE))))*S86</f>
        <v>0</v>
      </c>
      <c r="OZ124" s="60">
        <f>IF($A124="",0,IF(VLOOKUP($A124,'ECM Staff time by PoF'!$B$5:$C$119,2,FALSE)="Not Applicable",VLOOKUP($A124,'ECM Staff time by PoF'!$B$5:$S$119,MATCH($OH$103, 'ECM Staff time by PoF'!$B$4:$R$4,0),FALSE),IF(ISERROR(VLOOKUP(CONCATENATE($A124,T$66),'ECM Staff time by PoF'!$A$5:$S$119,MATCH($OH$103, 'ECM Staff time by PoF'!$A$4:$R$4,0),FALSE)), 0, VLOOKUP(CONCATENATE($A124,T$66),'ECM Staff time by PoF'!$A$5:$S$119,MATCH($OH$103, 'ECM Staff time by PoF'!$A$4:$R$4,0),FALSE))))*T86</f>
        <v>0</v>
      </c>
      <c r="PA124" s="60">
        <f>IF($A124="",0,IF(VLOOKUP($A124,'ECM Staff time by PoF'!$B$5:$C$119,2,FALSE)="Not Applicable",VLOOKUP($A124,'ECM Staff time by PoF'!$B$5:$S$119,MATCH($OH$103, 'ECM Staff time by PoF'!$B$4:$R$4,0),FALSE),IF(ISERROR(VLOOKUP(CONCATENATE($A124,U$66),'ECM Staff time by PoF'!$A$5:$S$119,MATCH($OH$103, 'ECM Staff time by PoF'!$A$4:$R$4,0),FALSE)), 0, VLOOKUP(CONCATENATE($A124,U$66),'ECM Staff time by PoF'!$A$5:$S$119,MATCH($OH$103, 'ECM Staff time by PoF'!$A$4:$R$4,0),FALSE))))*U86</f>
        <v>0</v>
      </c>
      <c r="PB124" s="60">
        <f>IF($A124="",0,IF(VLOOKUP($A124,'ECM Staff time by PoF'!$B$5:$C$119,2,FALSE)="Not Applicable",VLOOKUP($A124,'ECM Staff time by PoF'!$B$5:$S$119,MATCH($OH$103, 'ECM Staff time by PoF'!$B$4:$R$4,0),FALSE),IF(ISERROR(VLOOKUP(CONCATENATE($A124,V$66),'ECM Staff time by PoF'!$A$5:$S$119,MATCH($OH$103, 'ECM Staff time by PoF'!$A$4:$R$4,0),FALSE)), 0, VLOOKUP(CONCATENATE($A124,V$66),'ECM Staff time by PoF'!$A$5:$S$119,MATCH($OH$103, 'ECM Staff time by PoF'!$A$4:$R$4,0),FALSE))))*V86</f>
        <v>0</v>
      </c>
      <c r="PC124" s="60">
        <f>IF($A124="",0,IF(VLOOKUP($A124,'ECM Staff time by PoF'!$B$5:$C$119,2,FALSE)="Not Applicable",VLOOKUP($A124,'ECM Staff time by PoF'!$B$5:$S$119,MATCH($OH$103, 'ECM Staff time by PoF'!$B$4:$R$4,0),FALSE),IF(ISERROR(VLOOKUP(CONCATENATE($A124,W$66),'ECM Staff time by PoF'!$A$5:$S$119,MATCH($OH$103, 'ECM Staff time by PoF'!$A$4:$R$4,0),FALSE)), 0, VLOOKUP(CONCATENATE($A124,W$66),'ECM Staff time by PoF'!$A$5:$S$119,MATCH($OH$103, 'ECM Staff time by PoF'!$A$4:$R$4,0),FALSE))))*W86</f>
        <v>0</v>
      </c>
      <c r="PD124" s="60">
        <f>IF($A124="",0,IF(VLOOKUP($A124,'ECM Staff time by PoF'!$B$5:$C$119,2,FALSE)="Not Applicable",VLOOKUP($A124,'ECM Staff time by PoF'!$B$5:$S$119,MATCH($OH$103, 'ECM Staff time by PoF'!$B$4:$R$4,0),FALSE),IF(ISERROR(VLOOKUP(CONCATENATE($A124,X$66),'ECM Staff time by PoF'!$A$5:$S$119,MATCH($OH$103, 'ECM Staff time by PoF'!$A$4:$R$4,0),FALSE)), 0, VLOOKUP(CONCATENATE($A124,X$66),'ECM Staff time by PoF'!$A$5:$S$119,MATCH($OH$103, 'ECM Staff time by PoF'!$A$4:$R$4,0),FALSE))))*X86</f>
        <v>0</v>
      </c>
      <c r="PE124" s="60">
        <f>IF($A124="",0,IF(VLOOKUP($A124,'ECM Staff time by PoF'!$B$5:$C$119,2,FALSE)="Not Applicable",VLOOKUP($A124,'ECM Staff time by PoF'!$B$5:$S$119,MATCH($OH$103, 'ECM Staff time by PoF'!$B$4:$R$4,0),FALSE),IF(ISERROR(VLOOKUP(CONCATENATE($A124,Y$66),'ECM Staff time by PoF'!$A$5:$S$119,MATCH($OH$103, 'ECM Staff time by PoF'!$A$4:$R$4,0),FALSE)), 0, VLOOKUP(CONCATENATE($A124,Y$66),'ECM Staff time by PoF'!$A$5:$S$119,MATCH($OH$103, 'ECM Staff time by PoF'!$A$4:$R$4,0),FALSE))))*Y86</f>
        <v>0</v>
      </c>
      <c r="PF124" s="60">
        <f>IF($A124="",0,IF(VLOOKUP($A124,'ECM Staff time by PoF'!$B$5:$C$119,2,FALSE)="Not Applicable",VLOOKUP($A124,'ECM Staff time by PoF'!$B$5:$S$119,MATCH($OH$103, 'ECM Staff time by PoF'!$B$4:$R$4,0),FALSE),IF(ISERROR(VLOOKUP(CONCATENATE($A124,Z$66),'ECM Staff time by PoF'!$A$5:$S$119,MATCH($OH$103, 'ECM Staff time by PoF'!$A$4:$R$4,0),FALSE)), 0, VLOOKUP(CONCATENATE($A124,Z$66),'ECM Staff time by PoF'!$A$5:$S$119,MATCH($OH$103, 'ECM Staff time by PoF'!$A$4:$R$4,0),FALSE))))*Z86</f>
        <v>0</v>
      </c>
      <c r="PG124" s="60">
        <f>IF($A124="",0,IF(VLOOKUP($A124,'ECM Staff time by PoF'!$B$5:$C$119,2,FALSE)="Not Applicable",VLOOKUP($A124,'ECM Staff time by PoF'!$B$5:$S$119,MATCH($OH$103, 'ECM Staff time by PoF'!$B$4:$R$4,0),FALSE),IF(ISERROR(VLOOKUP(CONCATENATE($A124,AA$66),'ECM Staff time by PoF'!$A$5:$S$119,MATCH($OH$103, 'ECM Staff time by PoF'!$A$4:$R$4,0),FALSE)), 0, VLOOKUP(CONCATENATE($A124,AA$66),'ECM Staff time by PoF'!$A$5:$S$119,MATCH($OH$103, 'ECM Staff time by PoF'!$A$4:$R$4,0),FALSE))))*AA86</f>
        <v>0</v>
      </c>
      <c r="PH124" s="60">
        <f>IF($A124="",0,IF(VLOOKUP($A124,'ECM Staff time by PoF'!$B$5:$C$119,2,FALSE)="Not Applicable",VLOOKUP($A124,'ECM Staff time by PoF'!$B$5:$S$119,MATCH($OH$103, 'ECM Staff time by PoF'!$B$4:$R$4,0),FALSE),IF(ISERROR(VLOOKUP(CONCATENATE($A124,AB$66),'ECM Staff time by PoF'!$A$5:$S$119,MATCH($OH$103, 'ECM Staff time by PoF'!$A$4:$R$4,0),FALSE)), 0, VLOOKUP(CONCATENATE($A124,AB$66),'ECM Staff time by PoF'!$A$5:$S$119,MATCH($OH$103, 'ECM Staff time by PoF'!$A$4:$R$4,0),FALSE))))*AB86</f>
        <v>0</v>
      </c>
      <c r="PI124" s="60">
        <f>IF($A124="",0,IF(VLOOKUP($A124,'ECM Staff time by PoF'!$B$5:$C$119,2,FALSE)="Not Applicable",VLOOKUP($A124,'ECM Staff time by PoF'!$B$5:$S$119,MATCH($OH$103, 'ECM Staff time by PoF'!$B$4:$R$4,0),FALSE),IF(ISERROR(VLOOKUP(CONCATENATE($A124,AC$66),'ECM Staff time by PoF'!$A$5:$S$119,MATCH($OH$103, 'ECM Staff time by PoF'!$A$4:$R$4,0),FALSE)), 0, VLOOKUP(CONCATENATE($A124,AC$66),'ECM Staff time by PoF'!$A$5:$S$119,MATCH($OH$103, 'ECM Staff time by PoF'!$A$4:$R$4,0),FALSE))))*AC86</f>
        <v>0</v>
      </c>
      <c r="PJ124" s="60">
        <f>IF($A124="",0,IF(VLOOKUP($A124,'ECM Staff time by PoF'!$B$5:$C$119,2,FALSE)="Not Applicable",VLOOKUP($A124,'ECM Staff time by PoF'!$B$5:$S$119,MATCH($OH$103, 'ECM Staff time by PoF'!$B$4:$R$4,0),FALSE),IF(ISERROR(VLOOKUP(CONCATENATE($A124,AD$66),'ECM Staff time by PoF'!$A$5:$S$119,MATCH($OH$103, 'ECM Staff time by PoF'!$A$4:$R$4,0),FALSE)), 0, VLOOKUP(CONCATENATE($A124,AD$66),'ECM Staff time by PoF'!$A$5:$S$119,MATCH($OH$103, 'ECM Staff time by PoF'!$A$4:$R$4,0),FALSE))))*AD86</f>
        <v>0</v>
      </c>
      <c r="PK124" s="60">
        <f>IF($A124="",0,IF(VLOOKUP($A124,'ECM Staff time by PoF'!$B$5:$C$119,2,FALSE)="Not Applicable",VLOOKUP($A124,'ECM Staff time by PoF'!$B$5:$S$119,MATCH($OH$103, 'ECM Staff time by PoF'!$B$4:$R$4,0),FALSE),IF(ISERROR(VLOOKUP(CONCATENATE($A124,AE$66),'ECM Staff time by PoF'!$A$5:$S$119,MATCH($OH$103, 'ECM Staff time by PoF'!$A$4:$R$4,0),FALSE)), 0, VLOOKUP(CONCATENATE($A124,AE$66),'ECM Staff time by PoF'!$A$5:$S$119,MATCH($OH$103, 'ECM Staff time by PoF'!$A$4:$R$4,0),FALSE))))*AE86</f>
        <v>0</v>
      </c>
      <c r="PL124" s="60">
        <f>IF($A124="",0,IF(VLOOKUP($A124,'ECM Staff time by PoF'!$B$5:$C$119,2,FALSE)="Not Applicable",VLOOKUP($A124,'ECM Staff time by PoF'!$B$5:$S$119,MATCH($OH$103, 'ECM Staff time by PoF'!$B$4:$R$4,0),FALSE),IF(ISERROR(VLOOKUP(CONCATENATE($A124,AF$66),'ECM Staff time by PoF'!$A$5:$S$119,MATCH($OH$103, 'ECM Staff time by PoF'!$A$4:$R$4,0),FALSE)), 0, VLOOKUP(CONCATENATE($A124,AF$66),'ECM Staff time by PoF'!$A$5:$S$119,MATCH($OH$103, 'ECM Staff time by PoF'!$A$4:$R$4,0),FALSE))))*AF86</f>
        <v>0</v>
      </c>
      <c r="PM124" s="60">
        <f>IF($A124="",0,IF(VLOOKUP($A124,'ECM Staff time by PoF'!$B$5:$C$119,2,FALSE)="Not Applicable",VLOOKUP($A124,'ECM Staff time by PoF'!$B$5:$S$119,MATCH($OH$103, 'ECM Staff time by PoF'!$B$4:$R$4,0),FALSE),IF(ISERROR(VLOOKUP(CONCATENATE($A124,AG$66),'ECM Staff time by PoF'!$A$5:$S$119,MATCH($OH$103, 'ECM Staff time by PoF'!$A$4:$R$4,0),FALSE)), 0, VLOOKUP(CONCATENATE($A124,AG$66),'ECM Staff time by PoF'!$A$5:$S$119,MATCH($OH$103, 'ECM Staff time by PoF'!$A$4:$R$4,0),FALSE))))*AG86</f>
        <v>0</v>
      </c>
      <c r="PN124" s="60">
        <f>IF($A124="",0,IF(VLOOKUP($A124,'ECM Staff time by PoF'!$B$5:$C$119,2,FALSE)="Not Applicable",VLOOKUP($A124,'ECM Staff time by PoF'!$B$5:$S$119,MATCH($OH$103, 'ECM Staff time by PoF'!$B$4:$R$4,0),FALSE),IF(ISERROR(VLOOKUP(CONCATENATE($A124,AH$66),'ECM Staff time by PoF'!$A$5:$S$119,MATCH($OH$103, 'ECM Staff time by PoF'!$A$4:$R$4,0),FALSE)), 0, VLOOKUP(CONCATENATE($A124,AH$66),'ECM Staff time by PoF'!$A$5:$S$119,MATCH($OH$103, 'ECM Staff time by PoF'!$A$4:$R$4,0),FALSE))))*AH86</f>
        <v>0</v>
      </c>
      <c r="PO124" s="60">
        <f>IF($A124="",0,IF(VLOOKUP($A124,'ECM Staff time by PoF'!$B$5:$C$119,2,FALSE)="Not Applicable",VLOOKUP($A124,'ECM Staff time by PoF'!$B$5:$S$119,MATCH($OH$103, 'ECM Staff time by PoF'!$B$4:$R$4,0),FALSE),IF(ISERROR(VLOOKUP(CONCATENATE($A124,AI$66),'ECM Staff time by PoF'!$A$5:$S$119,MATCH($OH$103, 'ECM Staff time by PoF'!$A$4:$R$4,0),FALSE)), 0, VLOOKUP(CONCATENATE($A124,AI$66),'ECM Staff time by PoF'!$A$5:$S$119,MATCH($OH$103, 'ECM Staff time by PoF'!$A$4:$R$4,0),FALSE))))*AI86</f>
        <v>0</v>
      </c>
      <c r="PP124" s="60">
        <f>IF($A124="",0,IF(VLOOKUP($A124,'ECM Staff time by PoF'!$B$5:$C$119,2,FALSE)="Not Applicable",VLOOKUP($A124,'ECM Staff time by PoF'!$B$5:$S$119,MATCH($OH$103, 'ECM Staff time by PoF'!$B$4:$R$4,0),FALSE),IF(ISERROR(VLOOKUP(CONCATENATE($A124,AJ$66),'ECM Staff time by PoF'!$A$5:$S$119,MATCH($OH$103, 'ECM Staff time by PoF'!$A$4:$R$4,0),FALSE)), 0, VLOOKUP(CONCATENATE($A124,AJ$66),'ECM Staff time by PoF'!$A$5:$S$119,MATCH($OH$103, 'ECM Staff time by PoF'!$A$4:$R$4,0),FALSE))))*AJ86</f>
        <v>0</v>
      </c>
      <c r="PQ124" s="60">
        <f>IF($A124="",0,IF(VLOOKUP($A124,'ECM Staff time by PoF'!$B$5:$C$119,2,FALSE)="Not Applicable",VLOOKUP($A124,'ECM Staff time by PoF'!$B$5:$S$119,MATCH($OH$103, 'ECM Staff time by PoF'!$B$4:$R$4,0),FALSE),IF(ISERROR(VLOOKUP(CONCATENATE($A124,AK$66),'ECM Staff time by PoF'!$A$5:$S$119,MATCH($OH$103, 'ECM Staff time by PoF'!$A$4:$R$4,0),FALSE)), 0, VLOOKUP(CONCATENATE($A124,AK$66),'ECM Staff time by PoF'!$A$5:$S$119,MATCH($OH$103, 'ECM Staff time by PoF'!$A$4:$R$4,0),FALSE))))*AK86</f>
        <v>0</v>
      </c>
      <c r="PR124" s="60">
        <f>IF($A124="",0,IF(VLOOKUP($A124,'ECM Staff time by PoF'!$B$5:$C$119,2,FALSE)="Not Applicable",VLOOKUP($A124,'ECM Staff time by PoF'!$B$5:$S$119,MATCH($PR$103, 'ECM Staff time by PoF'!$B$4:$R$4,0),FALSE),IF(ISERROR(VLOOKUP(CONCATENATE($A124,B$66),'ECM Staff time by PoF'!$A$5:$S$119,MATCH($PR$103, 'ECM Staff time by PoF'!$A$4:$R$4,0),FALSE)), 0, VLOOKUP(CONCATENATE($A124,B$66),'ECM Staff time by PoF'!$A$5:$S$119,MATCH($PR$103, 'ECM Staff time by PoF'!$A$4:$R$4,0),FALSE))))*B86</f>
        <v>0</v>
      </c>
      <c r="PS124" s="60">
        <f>IF($A124="",0,IF(VLOOKUP($A124,'ECM Staff time by PoF'!$B$5:$C$119,2,FALSE)="Not Applicable",VLOOKUP($A124,'ECM Staff time by PoF'!$B$5:$S$119,MATCH($PR$103, 'ECM Staff time by PoF'!$B$4:$R$4,0),FALSE),IF(ISERROR(VLOOKUP(CONCATENATE($A124,C$66),'ECM Staff time by PoF'!$A$5:$S$119,MATCH($PR$103, 'ECM Staff time by PoF'!$A$4:$R$4,0),FALSE)), 0, VLOOKUP(CONCATENATE($A124,C$66),'ECM Staff time by PoF'!$A$5:$S$119,MATCH($PR$103, 'ECM Staff time by PoF'!$A$4:$R$4,0),FALSE))))*C86</f>
        <v>0</v>
      </c>
      <c r="PT124" s="60">
        <f>IF($A124="",0,IF(VLOOKUP($A124,'ECM Staff time by PoF'!$B$5:$C$119,2,FALSE)="Not Applicable",VLOOKUP($A124,'ECM Staff time by PoF'!$B$5:$S$119,MATCH($PR$103, 'ECM Staff time by PoF'!$B$4:$R$4,0),FALSE),IF(ISERROR(VLOOKUP(CONCATENATE($A124,D$66),'ECM Staff time by PoF'!$A$5:$S$119,MATCH($PR$103, 'ECM Staff time by PoF'!$A$4:$R$4,0),FALSE)), 0, VLOOKUP(CONCATENATE($A124,D$66),'ECM Staff time by PoF'!$A$5:$S$119,MATCH($PR$103, 'ECM Staff time by PoF'!$A$4:$R$4,0),FALSE))))*D86</f>
        <v>0</v>
      </c>
      <c r="PU124" s="60">
        <f>IF($A124="",0,IF(VLOOKUP($A124,'ECM Staff time by PoF'!$B$5:$C$119,2,FALSE)="Not Applicable",VLOOKUP($A124,'ECM Staff time by PoF'!$B$5:$S$119,MATCH($PR$103, 'ECM Staff time by PoF'!$B$4:$R$4,0),FALSE),IF(ISERROR(VLOOKUP(CONCATENATE($A124,E$66),'ECM Staff time by PoF'!$A$5:$S$119,MATCH($PR$103, 'ECM Staff time by PoF'!$A$4:$R$4,0),FALSE)), 0, VLOOKUP(CONCATENATE($A124,E$66),'ECM Staff time by PoF'!$A$5:$S$119,MATCH($PR$103, 'ECM Staff time by PoF'!$A$4:$R$4,0),FALSE))))*E86</f>
        <v>0</v>
      </c>
      <c r="PV124" s="60">
        <f>IF($A124="",0,IF(VLOOKUP($A124,'ECM Staff time by PoF'!$B$5:$C$119,2,FALSE)="Not Applicable",VLOOKUP($A124,'ECM Staff time by PoF'!$B$5:$S$119,MATCH($PR$103, 'ECM Staff time by PoF'!$B$4:$R$4,0),FALSE),IF(ISERROR(VLOOKUP(CONCATENATE($A124,F$66),'ECM Staff time by PoF'!$A$5:$S$119,MATCH($PR$103, 'ECM Staff time by PoF'!$A$4:$R$4,0),FALSE)), 0, VLOOKUP(CONCATENATE($A124,F$66),'ECM Staff time by PoF'!$A$5:$S$119,MATCH($PR$103, 'ECM Staff time by PoF'!$A$4:$R$4,0),FALSE))))*F86</f>
        <v>0</v>
      </c>
      <c r="PW124" s="60">
        <f>IF($A124="",0,IF(VLOOKUP($A124,'ECM Staff time by PoF'!$B$5:$C$119,2,FALSE)="Not Applicable",VLOOKUP($A124,'ECM Staff time by PoF'!$B$5:$S$119,MATCH($PR$103, 'ECM Staff time by PoF'!$B$4:$R$4,0),FALSE),IF(ISERROR(VLOOKUP(CONCATENATE($A124,G$66),'ECM Staff time by PoF'!$A$5:$S$119,MATCH($PR$103, 'ECM Staff time by PoF'!$A$4:$R$4,0),FALSE)), 0, VLOOKUP(CONCATENATE($A124,G$66),'ECM Staff time by PoF'!$A$5:$S$119,MATCH($PR$103, 'ECM Staff time by PoF'!$A$4:$R$4,0),FALSE))))*G86</f>
        <v>0</v>
      </c>
      <c r="PX124" s="60">
        <f>IF($A124="",0,IF(VLOOKUP($A124,'ECM Staff time by PoF'!$B$5:$C$119,2,FALSE)="Not Applicable",VLOOKUP($A124,'ECM Staff time by PoF'!$B$5:$S$119,MATCH($PR$103, 'ECM Staff time by PoF'!$B$4:$R$4,0),FALSE),IF(ISERROR(VLOOKUP(CONCATENATE($A124,H$66),'ECM Staff time by PoF'!$A$5:$S$119,MATCH($PR$103, 'ECM Staff time by PoF'!$A$4:$R$4,0),FALSE)), 0, VLOOKUP(CONCATENATE($A124,H$66),'ECM Staff time by PoF'!$A$5:$S$119,MATCH($PR$103, 'ECM Staff time by PoF'!$A$4:$R$4,0),FALSE))))*H86</f>
        <v>0</v>
      </c>
      <c r="PY124" s="60">
        <f>IF($A124="",0,IF(VLOOKUP($A124,'ECM Staff time by PoF'!$B$5:$C$119,2,FALSE)="Not Applicable",VLOOKUP($A124,'ECM Staff time by PoF'!$B$5:$S$119,MATCH($PR$103, 'ECM Staff time by PoF'!$B$4:$R$4,0),FALSE),IF(ISERROR(VLOOKUP(CONCATENATE($A124,I$66),'ECM Staff time by PoF'!$A$5:$S$119,MATCH($PR$103, 'ECM Staff time by PoF'!$A$4:$R$4,0),FALSE)), 0, VLOOKUP(CONCATENATE($A124,I$66),'ECM Staff time by PoF'!$A$5:$S$119,MATCH($PR$103, 'ECM Staff time by PoF'!$A$4:$R$4,0),FALSE))))*I86</f>
        <v>0</v>
      </c>
      <c r="PZ124" s="60">
        <f>IF($A124="",0,IF(VLOOKUP($A124,'ECM Staff time by PoF'!$B$5:$C$119,2,FALSE)="Not Applicable",VLOOKUP($A124,'ECM Staff time by PoF'!$B$5:$S$119,MATCH($PR$103, 'ECM Staff time by PoF'!$B$4:$R$4,0),FALSE),IF(ISERROR(VLOOKUP(CONCATENATE($A124,J$66),'ECM Staff time by PoF'!$A$5:$S$119,MATCH($PR$103, 'ECM Staff time by PoF'!$A$4:$R$4,0),FALSE)), 0, VLOOKUP(CONCATENATE($A124,J$66),'ECM Staff time by PoF'!$A$5:$S$119,MATCH($PR$103, 'ECM Staff time by PoF'!$A$4:$R$4,0),FALSE))))*J86</f>
        <v>0</v>
      </c>
      <c r="QA124" s="60">
        <f>IF($A124="",0,IF(VLOOKUP($A124,'ECM Staff time by PoF'!$B$5:$C$119,2,FALSE)="Not Applicable",VLOOKUP($A124,'ECM Staff time by PoF'!$B$5:$S$119,MATCH($PR$103, 'ECM Staff time by PoF'!$B$4:$R$4,0),FALSE),IF(ISERROR(VLOOKUP(CONCATENATE($A124,K$66),'ECM Staff time by PoF'!$A$5:$S$119,MATCH($PR$103, 'ECM Staff time by PoF'!$A$4:$R$4,0),FALSE)), 0, VLOOKUP(CONCATENATE($A124,K$66),'ECM Staff time by PoF'!$A$5:$S$119,MATCH($PR$103, 'ECM Staff time by PoF'!$A$4:$R$4,0),FALSE))))*K86</f>
        <v>0</v>
      </c>
      <c r="QB124" s="60">
        <f>IF($A124="",0,IF(VLOOKUP($A124,'ECM Staff time by PoF'!$B$5:$C$119,2,FALSE)="Not Applicable",VLOOKUP($A124,'ECM Staff time by PoF'!$B$5:$S$119,MATCH($PR$103, 'ECM Staff time by PoF'!$B$4:$R$4,0),FALSE),IF(ISERROR(VLOOKUP(CONCATENATE($A124,L$66),'ECM Staff time by PoF'!$A$5:$S$119,MATCH($PR$103, 'ECM Staff time by PoF'!$A$4:$R$4,0),FALSE)), 0, VLOOKUP(CONCATENATE($A124,L$66),'ECM Staff time by PoF'!$A$5:$S$119,MATCH($PR$103, 'ECM Staff time by PoF'!$A$4:$R$4,0),FALSE))))*L86</f>
        <v>0</v>
      </c>
      <c r="QC124" s="60">
        <f>IF($A124="",0,IF(VLOOKUP($A124,'ECM Staff time by PoF'!$B$5:$C$119,2,FALSE)="Not Applicable",VLOOKUP($A124,'ECM Staff time by PoF'!$B$5:$S$119,MATCH($PR$103, 'ECM Staff time by PoF'!$B$4:$R$4,0),FALSE),IF(ISERROR(VLOOKUP(CONCATENATE($A124,M$66),'ECM Staff time by PoF'!$A$5:$S$119,MATCH($PR$103, 'ECM Staff time by PoF'!$A$4:$R$4,0),FALSE)), 0, VLOOKUP(CONCATENATE($A124,M$66),'ECM Staff time by PoF'!$A$5:$S$119,MATCH($PR$103, 'ECM Staff time by PoF'!$A$4:$R$4,0),FALSE))))*M86</f>
        <v>0</v>
      </c>
      <c r="QD124" s="60">
        <f>IF($A124="",0,IF(VLOOKUP($A124,'ECM Staff time by PoF'!$B$5:$C$119,2,FALSE)="Not Applicable",VLOOKUP($A124,'ECM Staff time by PoF'!$B$5:$S$119,MATCH($PR$103, 'ECM Staff time by PoF'!$B$4:$R$4,0),FALSE),IF(ISERROR(VLOOKUP(CONCATENATE($A124,N$66),'ECM Staff time by PoF'!$A$5:$S$119,MATCH($PR$103, 'ECM Staff time by PoF'!$A$4:$R$4,0),FALSE)), 0, VLOOKUP(CONCATENATE($A124,N$66),'ECM Staff time by PoF'!$A$5:$S$119,MATCH($PR$103, 'ECM Staff time by PoF'!$A$4:$R$4,0),FALSE))))*N86</f>
        <v>0</v>
      </c>
      <c r="QE124" s="60">
        <f>IF($A124="",0,IF(VLOOKUP($A124,'ECM Staff time by PoF'!$B$5:$C$119,2,FALSE)="Not Applicable",VLOOKUP($A124,'ECM Staff time by PoF'!$B$5:$S$119,MATCH($PR$103, 'ECM Staff time by PoF'!$B$4:$R$4,0),FALSE),IF(ISERROR(VLOOKUP(CONCATENATE($A124,O$66),'ECM Staff time by PoF'!$A$5:$S$119,MATCH($PR$103, 'ECM Staff time by PoF'!$A$4:$R$4,0),FALSE)), 0, VLOOKUP(CONCATENATE($A124,O$66),'ECM Staff time by PoF'!$A$5:$S$119,MATCH($PR$103, 'ECM Staff time by PoF'!$A$4:$R$4,0),FALSE))))*O86</f>
        <v>0</v>
      </c>
      <c r="QF124" s="60">
        <f>IF($A124="",0,IF(VLOOKUP($A124,'ECM Staff time by PoF'!$B$5:$C$119,2,FALSE)="Not Applicable",VLOOKUP($A124,'ECM Staff time by PoF'!$B$5:$S$119,MATCH($PR$103, 'ECM Staff time by PoF'!$B$4:$R$4,0),FALSE),IF(ISERROR(VLOOKUP(CONCATENATE($A124,P$66),'ECM Staff time by PoF'!$A$5:$S$119,MATCH($PR$103, 'ECM Staff time by PoF'!$A$4:$R$4,0),FALSE)), 0, VLOOKUP(CONCATENATE($A124,P$66),'ECM Staff time by PoF'!$A$5:$S$119,MATCH($PR$103, 'ECM Staff time by PoF'!$A$4:$R$4,0),FALSE))))*P86</f>
        <v>0</v>
      </c>
      <c r="QG124" s="60">
        <f>IF($A124="",0,IF(VLOOKUP($A124,'ECM Staff time by PoF'!$B$5:$C$119,2,FALSE)="Not Applicable",VLOOKUP($A124,'ECM Staff time by PoF'!$B$5:$S$119,MATCH($PR$103, 'ECM Staff time by PoF'!$B$4:$R$4,0),FALSE),IF(ISERROR(VLOOKUP(CONCATENATE($A124,Q$66),'ECM Staff time by PoF'!$A$5:$S$119,MATCH($PR$103, 'ECM Staff time by PoF'!$A$4:$R$4,0),FALSE)), 0, VLOOKUP(CONCATENATE($A124,Q$66),'ECM Staff time by PoF'!$A$5:$S$119,MATCH($PR$103, 'ECM Staff time by PoF'!$A$4:$R$4,0),FALSE))))*Q86</f>
        <v>0</v>
      </c>
      <c r="QH124" s="60">
        <f>IF($A124="",0,IF(VLOOKUP($A124,'ECM Staff time by PoF'!$B$5:$C$119,2,FALSE)="Not Applicable",VLOOKUP($A124,'ECM Staff time by PoF'!$B$5:$S$119,MATCH($PR$103, 'ECM Staff time by PoF'!$B$4:$R$4,0),FALSE),IF(ISERROR(VLOOKUP(CONCATENATE($A124,R$66),'ECM Staff time by PoF'!$A$5:$S$119,MATCH($PR$103, 'ECM Staff time by PoF'!$A$4:$R$4,0),FALSE)), 0, VLOOKUP(CONCATENATE($A124,R$66),'ECM Staff time by PoF'!$A$5:$S$119,MATCH($PR$103, 'ECM Staff time by PoF'!$A$4:$R$4,0),FALSE))))*R86</f>
        <v>0</v>
      </c>
      <c r="QI124" s="60">
        <f>IF($A124="",0,IF(VLOOKUP($A124,'ECM Staff time by PoF'!$B$5:$C$119,2,FALSE)="Not Applicable",VLOOKUP($A124,'ECM Staff time by PoF'!$B$5:$S$119,MATCH($PR$103, 'ECM Staff time by PoF'!$B$4:$R$4,0),FALSE),IF(ISERROR(VLOOKUP(CONCATENATE($A124,S$66),'ECM Staff time by PoF'!$A$5:$S$119,MATCH($PR$103, 'ECM Staff time by PoF'!$A$4:$R$4,0),FALSE)), 0, VLOOKUP(CONCATENATE($A124,S$66),'ECM Staff time by PoF'!$A$5:$S$119,MATCH($PR$103, 'ECM Staff time by PoF'!$A$4:$R$4,0),FALSE))))*S86</f>
        <v>0</v>
      </c>
      <c r="QJ124" s="60">
        <f>IF($A124="",0,IF(VLOOKUP($A124,'ECM Staff time by PoF'!$B$5:$C$119,2,FALSE)="Not Applicable",VLOOKUP($A124,'ECM Staff time by PoF'!$B$5:$S$119,MATCH($PR$103, 'ECM Staff time by PoF'!$B$4:$R$4,0),FALSE),IF(ISERROR(VLOOKUP(CONCATENATE($A124,T$66),'ECM Staff time by PoF'!$A$5:$S$119,MATCH($PR$103, 'ECM Staff time by PoF'!$A$4:$R$4,0),FALSE)), 0, VLOOKUP(CONCATENATE($A124,T$66),'ECM Staff time by PoF'!$A$5:$S$119,MATCH($PR$103, 'ECM Staff time by PoF'!$A$4:$R$4,0),FALSE))))*T86</f>
        <v>0</v>
      </c>
      <c r="QK124" s="60">
        <f>IF($A124="",0,IF(VLOOKUP($A124,'ECM Staff time by PoF'!$B$5:$C$119,2,FALSE)="Not Applicable",VLOOKUP($A124,'ECM Staff time by PoF'!$B$5:$S$119,MATCH($PR$103, 'ECM Staff time by PoF'!$B$4:$R$4,0),FALSE),IF(ISERROR(VLOOKUP(CONCATENATE($A124,U$66),'ECM Staff time by PoF'!$A$5:$S$119,MATCH($PR$103, 'ECM Staff time by PoF'!$A$4:$R$4,0),FALSE)), 0, VLOOKUP(CONCATENATE($A124,U$66),'ECM Staff time by PoF'!$A$5:$S$119,MATCH($PR$103, 'ECM Staff time by PoF'!$A$4:$R$4,0),FALSE))))*U86</f>
        <v>0</v>
      </c>
      <c r="QL124" s="60">
        <f>IF($A124="",0,IF(VLOOKUP($A124,'ECM Staff time by PoF'!$B$5:$C$119,2,FALSE)="Not Applicable",VLOOKUP($A124,'ECM Staff time by PoF'!$B$5:$S$119,MATCH($PR$103, 'ECM Staff time by PoF'!$B$4:$R$4,0),FALSE),IF(ISERROR(VLOOKUP(CONCATENATE($A124,V$66),'ECM Staff time by PoF'!$A$5:$S$119,MATCH($PR$103, 'ECM Staff time by PoF'!$A$4:$R$4,0),FALSE)), 0, VLOOKUP(CONCATENATE($A124,V$66),'ECM Staff time by PoF'!$A$5:$S$119,MATCH($PR$103, 'ECM Staff time by PoF'!$A$4:$R$4,0),FALSE))))*V86</f>
        <v>0</v>
      </c>
      <c r="QM124" s="60">
        <f>IF($A124="",0,IF(VLOOKUP($A124,'ECM Staff time by PoF'!$B$5:$C$119,2,FALSE)="Not Applicable",VLOOKUP($A124,'ECM Staff time by PoF'!$B$5:$S$119,MATCH($PR$103, 'ECM Staff time by PoF'!$B$4:$R$4,0),FALSE),IF(ISERROR(VLOOKUP(CONCATENATE($A124,W$66),'ECM Staff time by PoF'!$A$5:$S$119,MATCH($PR$103, 'ECM Staff time by PoF'!$A$4:$R$4,0),FALSE)), 0, VLOOKUP(CONCATENATE($A124,W$66),'ECM Staff time by PoF'!$A$5:$S$119,MATCH($PR$103, 'ECM Staff time by PoF'!$A$4:$R$4,0),FALSE))))*W86</f>
        <v>0</v>
      </c>
      <c r="QN124" s="60">
        <f>IF($A124="",0,IF(VLOOKUP($A124,'ECM Staff time by PoF'!$B$5:$C$119,2,FALSE)="Not Applicable",VLOOKUP($A124,'ECM Staff time by PoF'!$B$5:$S$119,MATCH($PR$103, 'ECM Staff time by PoF'!$B$4:$R$4,0),FALSE),IF(ISERROR(VLOOKUP(CONCATENATE($A124,X$66),'ECM Staff time by PoF'!$A$5:$S$119,MATCH($PR$103, 'ECM Staff time by PoF'!$A$4:$R$4,0),FALSE)), 0, VLOOKUP(CONCATENATE($A124,X$66),'ECM Staff time by PoF'!$A$5:$S$119,MATCH($PR$103, 'ECM Staff time by PoF'!$A$4:$R$4,0),FALSE))))*X86</f>
        <v>0</v>
      </c>
      <c r="QO124" s="60">
        <f>IF($A124="",0,IF(VLOOKUP($A124,'ECM Staff time by PoF'!$B$5:$C$119,2,FALSE)="Not Applicable",VLOOKUP($A124,'ECM Staff time by PoF'!$B$5:$S$119,MATCH($PR$103, 'ECM Staff time by PoF'!$B$4:$R$4,0),FALSE),IF(ISERROR(VLOOKUP(CONCATENATE($A124,Y$66),'ECM Staff time by PoF'!$A$5:$S$119,MATCH($PR$103, 'ECM Staff time by PoF'!$A$4:$R$4,0),FALSE)), 0, VLOOKUP(CONCATENATE($A124,Y$66),'ECM Staff time by PoF'!$A$5:$S$119,MATCH($PR$103, 'ECM Staff time by PoF'!$A$4:$R$4,0),FALSE))))*Y86</f>
        <v>0</v>
      </c>
      <c r="QP124" s="60">
        <f>IF($A124="",0,IF(VLOOKUP($A124,'ECM Staff time by PoF'!$B$5:$C$119,2,FALSE)="Not Applicable",VLOOKUP($A124,'ECM Staff time by PoF'!$B$5:$S$119,MATCH($PR$103, 'ECM Staff time by PoF'!$B$4:$R$4,0),FALSE),IF(ISERROR(VLOOKUP(CONCATENATE($A124,Z$66),'ECM Staff time by PoF'!$A$5:$S$119,MATCH($PR$103, 'ECM Staff time by PoF'!$A$4:$R$4,0),FALSE)), 0, VLOOKUP(CONCATENATE($A124,Z$66),'ECM Staff time by PoF'!$A$5:$S$119,MATCH($PR$103, 'ECM Staff time by PoF'!$A$4:$R$4,0),FALSE))))*Z86</f>
        <v>0</v>
      </c>
      <c r="QQ124" s="60">
        <f>IF($A124="",0,IF(VLOOKUP($A124,'ECM Staff time by PoF'!$B$5:$C$119,2,FALSE)="Not Applicable",VLOOKUP($A124,'ECM Staff time by PoF'!$B$5:$S$119,MATCH($PR$103, 'ECM Staff time by PoF'!$B$4:$R$4,0),FALSE),IF(ISERROR(VLOOKUP(CONCATENATE($A124,AA$66),'ECM Staff time by PoF'!$A$5:$S$119,MATCH($PR$103, 'ECM Staff time by PoF'!$A$4:$R$4,0),FALSE)), 0, VLOOKUP(CONCATENATE($A124,AA$66),'ECM Staff time by PoF'!$A$5:$S$119,MATCH($PR$103, 'ECM Staff time by PoF'!$A$4:$R$4,0),FALSE))))*AA86</f>
        <v>0</v>
      </c>
      <c r="QR124" s="60">
        <f>IF($A124="",0,IF(VLOOKUP($A124,'ECM Staff time by PoF'!$B$5:$C$119,2,FALSE)="Not Applicable",VLOOKUP($A124,'ECM Staff time by PoF'!$B$5:$S$119,MATCH($PR$103, 'ECM Staff time by PoF'!$B$4:$R$4,0),FALSE),IF(ISERROR(VLOOKUP(CONCATENATE($A124,AB$66),'ECM Staff time by PoF'!$A$5:$S$119,MATCH($PR$103, 'ECM Staff time by PoF'!$A$4:$R$4,0),FALSE)), 0, VLOOKUP(CONCATENATE($A124,AB$66),'ECM Staff time by PoF'!$A$5:$S$119,MATCH($PR$103, 'ECM Staff time by PoF'!$A$4:$R$4,0),FALSE))))*AB86</f>
        <v>0</v>
      </c>
      <c r="QS124" s="60">
        <f>IF($A124="",0,IF(VLOOKUP($A124,'ECM Staff time by PoF'!$B$5:$C$119,2,FALSE)="Not Applicable",VLOOKUP($A124,'ECM Staff time by PoF'!$B$5:$S$119,MATCH($PR$103, 'ECM Staff time by PoF'!$B$4:$R$4,0),FALSE),IF(ISERROR(VLOOKUP(CONCATENATE($A124,AC$66),'ECM Staff time by PoF'!$A$5:$S$119,MATCH($PR$103, 'ECM Staff time by PoF'!$A$4:$R$4,0),FALSE)), 0, VLOOKUP(CONCATENATE($A124,AC$66),'ECM Staff time by PoF'!$A$5:$S$119,MATCH($PR$103, 'ECM Staff time by PoF'!$A$4:$R$4,0),FALSE))))*AC86</f>
        <v>0</v>
      </c>
      <c r="QT124" s="60">
        <f>IF($A124="",0,IF(VLOOKUP($A124,'ECM Staff time by PoF'!$B$5:$C$119,2,FALSE)="Not Applicable",VLOOKUP($A124,'ECM Staff time by PoF'!$B$5:$S$119,MATCH($PR$103, 'ECM Staff time by PoF'!$B$4:$R$4,0),FALSE),IF(ISERROR(VLOOKUP(CONCATENATE($A124,AD$66),'ECM Staff time by PoF'!$A$5:$S$119,MATCH($PR$103, 'ECM Staff time by PoF'!$A$4:$R$4,0),FALSE)), 0, VLOOKUP(CONCATENATE($A124,AD$66),'ECM Staff time by PoF'!$A$5:$S$119,MATCH($PR$103, 'ECM Staff time by PoF'!$A$4:$R$4,0),FALSE))))*AD86</f>
        <v>0</v>
      </c>
      <c r="QU124" s="60">
        <f>IF($A124="",0,IF(VLOOKUP($A124,'ECM Staff time by PoF'!$B$5:$C$119,2,FALSE)="Not Applicable",VLOOKUP($A124,'ECM Staff time by PoF'!$B$5:$S$119,MATCH($PR$103, 'ECM Staff time by PoF'!$B$4:$R$4,0),FALSE),IF(ISERROR(VLOOKUP(CONCATENATE($A124,AE$66),'ECM Staff time by PoF'!$A$5:$S$119,MATCH($PR$103, 'ECM Staff time by PoF'!$A$4:$R$4,0),FALSE)), 0, VLOOKUP(CONCATENATE($A124,AE$66),'ECM Staff time by PoF'!$A$5:$S$119,MATCH($PR$103, 'ECM Staff time by PoF'!$A$4:$R$4,0),FALSE))))*AE86</f>
        <v>0</v>
      </c>
      <c r="QV124" s="60">
        <f>IF($A124="",0,IF(VLOOKUP($A124,'ECM Staff time by PoF'!$B$5:$C$119,2,FALSE)="Not Applicable",VLOOKUP($A124,'ECM Staff time by PoF'!$B$5:$S$119,MATCH($PR$103, 'ECM Staff time by PoF'!$B$4:$R$4,0),FALSE),IF(ISERROR(VLOOKUP(CONCATENATE($A124,AF$66),'ECM Staff time by PoF'!$A$5:$S$119,MATCH($PR$103, 'ECM Staff time by PoF'!$A$4:$R$4,0),FALSE)), 0, VLOOKUP(CONCATENATE($A124,AF$66),'ECM Staff time by PoF'!$A$5:$S$119,MATCH($PR$103, 'ECM Staff time by PoF'!$A$4:$R$4,0),FALSE))))*AF86</f>
        <v>0</v>
      </c>
      <c r="QW124" s="60">
        <f>IF($A124="",0,IF(VLOOKUP($A124,'ECM Staff time by PoF'!$B$5:$C$119,2,FALSE)="Not Applicable",VLOOKUP($A124,'ECM Staff time by PoF'!$B$5:$S$119,MATCH($PR$103, 'ECM Staff time by PoF'!$B$4:$R$4,0),FALSE),IF(ISERROR(VLOOKUP(CONCATENATE($A124,AG$66),'ECM Staff time by PoF'!$A$5:$S$119,MATCH($PR$103, 'ECM Staff time by PoF'!$A$4:$R$4,0),FALSE)), 0, VLOOKUP(CONCATENATE($A124,AG$66),'ECM Staff time by PoF'!$A$5:$S$119,MATCH($PR$103, 'ECM Staff time by PoF'!$A$4:$R$4,0),FALSE))))*AG86</f>
        <v>0</v>
      </c>
      <c r="QX124" s="60">
        <f>IF($A124="",0,IF(VLOOKUP($A124,'ECM Staff time by PoF'!$B$5:$C$119,2,FALSE)="Not Applicable",VLOOKUP($A124,'ECM Staff time by PoF'!$B$5:$S$119,MATCH($PR$103, 'ECM Staff time by PoF'!$B$4:$R$4,0),FALSE),IF(ISERROR(VLOOKUP(CONCATENATE($A124,AH$66),'ECM Staff time by PoF'!$A$5:$S$119,MATCH($PR$103, 'ECM Staff time by PoF'!$A$4:$R$4,0),FALSE)), 0, VLOOKUP(CONCATENATE($A124,AH$66),'ECM Staff time by PoF'!$A$5:$S$119,MATCH($PR$103, 'ECM Staff time by PoF'!$A$4:$R$4,0),FALSE))))*AH86</f>
        <v>0</v>
      </c>
      <c r="QY124" s="60">
        <f>IF($A124="",0,IF(VLOOKUP($A124,'ECM Staff time by PoF'!$B$5:$C$119,2,FALSE)="Not Applicable",VLOOKUP($A124,'ECM Staff time by PoF'!$B$5:$S$119,MATCH($PR$103, 'ECM Staff time by PoF'!$B$4:$R$4,0),FALSE),IF(ISERROR(VLOOKUP(CONCATENATE($A124,AI$66),'ECM Staff time by PoF'!$A$5:$S$119,MATCH($PR$103, 'ECM Staff time by PoF'!$A$4:$R$4,0),FALSE)), 0, VLOOKUP(CONCATENATE($A124,AI$66),'ECM Staff time by PoF'!$A$5:$S$119,MATCH($PR$103, 'ECM Staff time by PoF'!$A$4:$R$4,0),FALSE))))*AI86</f>
        <v>0</v>
      </c>
      <c r="QZ124" s="60">
        <f>IF($A124="",0,IF(VLOOKUP($A124,'ECM Staff time by PoF'!$B$5:$C$119,2,FALSE)="Not Applicable",VLOOKUP($A124,'ECM Staff time by PoF'!$B$5:$S$119,MATCH($PR$103, 'ECM Staff time by PoF'!$B$4:$R$4,0),FALSE),IF(ISERROR(VLOOKUP(CONCATENATE($A124,AJ$66),'ECM Staff time by PoF'!$A$5:$S$119,MATCH($PR$103, 'ECM Staff time by PoF'!$A$4:$R$4,0),FALSE)), 0, VLOOKUP(CONCATENATE($A124,AJ$66),'ECM Staff time by PoF'!$A$5:$S$119,MATCH($PR$103, 'ECM Staff time by PoF'!$A$4:$R$4,0),FALSE))))*AJ86</f>
        <v>0</v>
      </c>
      <c r="RA124" s="202">
        <f>IF($A124="",0,IF(VLOOKUP($A124,'ECM Staff time by PoF'!$B$5:$C$119,2,FALSE)="Not Applicable",VLOOKUP($A124,'ECM Staff time by PoF'!$B$5:$S$119,MATCH($PR$103, 'ECM Staff time by PoF'!$B$4:$R$4,0),FALSE),IF(ISERROR(VLOOKUP(CONCATENATE($A124,AK$66),'ECM Staff time by PoF'!$A$5:$S$119,MATCH($PR$103, 'ECM Staff time by PoF'!$A$4:$R$4,0),FALSE)), 0, VLOOKUP(CONCATENATE($A124,AK$66),'ECM Staff time by PoF'!$A$5:$S$119,MATCH($PR$103, 'ECM Staff time by PoF'!$A$4:$R$4,0),FALSE))))*AK86</f>
        <v>0</v>
      </c>
      <c r="RB124" s="60">
        <f>IF($A124="",0,IF(VLOOKUP($A124,'ECM Staff time by PoF'!$B$5:$C$119,2,FALSE)="Not Applicable",VLOOKUP($A124,'ECM Staff time by PoF'!$B$5:$S$119,MATCH($RB$103, 'ECM Staff time by PoF'!$B$4:$R$4,0),FALSE),IF(ISERROR(VLOOKUP(CONCATENATE($A124,B$66),'ECM Staff time by PoF'!$A$5:$S$119,MATCH($RB$103, 'ECM Staff time by PoF'!$A$4:$R$4,0),FALSE)), 0, VLOOKUP(CONCATENATE($A124,B$66),'ECM Staff time by PoF'!$A$5:$S$119,MATCH($RB$103, 'ECM Staff time by PoF'!$A$4:$R$4,0),FALSE))))*B86</f>
        <v>0</v>
      </c>
      <c r="RC124" s="60">
        <f>IF($A124="",0,IF(VLOOKUP($A124,'ECM Staff time by PoF'!$B$5:$C$119,2,FALSE)="Not Applicable",VLOOKUP($A124,'ECM Staff time by PoF'!$B$5:$S$119,MATCH($RB$103, 'ECM Staff time by PoF'!$B$4:$R$4,0),FALSE),IF(ISERROR(VLOOKUP(CONCATENATE($A124,C$66),'ECM Staff time by PoF'!$A$5:$S$119,MATCH($RB$103, 'ECM Staff time by PoF'!$A$4:$R$4,0),FALSE)), 0, VLOOKUP(CONCATENATE($A124,C$66),'ECM Staff time by PoF'!$A$5:$S$119,MATCH($RB$103, 'ECM Staff time by PoF'!$A$4:$R$4,0),FALSE))))*C86</f>
        <v>0</v>
      </c>
      <c r="RD124" s="60">
        <f>IF($A124="",0,IF(VLOOKUP($A124,'ECM Staff time by PoF'!$B$5:$C$119,2,FALSE)="Not Applicable",VLOOKUP($A124,'ECM Staff time by PoF'!$B$5:$S$119,MATCH($RB$103, 'ECM Staff time by PoF'!$B$4:$R$4,0),FALSE),IF(ISERROR(VLOOKUP(CONCATENATE($A124,D$66),'ECM Staff time by PoF'!$A$5:$S$119,MATCH($RB$103, 'ECM Staff time by PoF'!$A$4:$R$4,0),FALSE)), 0, VLOOKUP(CONCATENATE($A124,D$66),'ECM Staff time by PoF'!$A$5:$S$119,MATCH($RB$103, 'ECM Staff time by PoF'!$A$4:$R$4,0),FALSE))))*D86</f>
        <v>0</v>
      </c>
      <c r="RE124" s="60">
        <f>IF($A124="",0,IF(VLOOKUP($A124,'ECM Staff time by PoF'!$B$5:$C$119,2,FALSE)="Not Applicable",VLOOKUP($A124,'ECM Staff time by PoF'!$B$5:$S$119,MATCH($RB$103, 'ECM Staff time by PoF'!$B$4:$R$4,0),FALSE),IF(ISERROR(VLOOKUP(CONCATENATE($A124,E$66),'ECM Staff time by PoF'!$A$5:$S$119,MATCH($RB$103, 'ECM Staff time by PoF'!$A$4:$R$4,0),FALSE)), 0, VLOOKUP(CONCATENATE($A124,E$66),'ECM Staff time by PoF'!$A$5:$S$119,MATCH($RB$103, 'ECM Staff time by PoF'!$A$4:$R$4,0),FALSE))))*E86</f>
        <v>0</v>
      </c>
      <c r="RF124" s="60">
        <f>IF($A124="",0,IF(VLOOKUP($A124,'ECM Staff time by PoF'!$B$5:$C$119,2,FALSE)="Not Applicable",VLOOKUP($A124,'ECM Staff time by PoF'!$B$5:$S$119,MATCH($RB$103, 'ECM Staff time by PoF'!$B$4:$R$4,0),FALSE),IF(ISERROR(VLOOKUP(CONCATENATE($A124,F$66),'ECM Staff time by PoF'!$A$5:$S$119,MATCH($RB$103, 'ECM Staff time by PoF'!$A$4:$R$4,0),FALSE)), 0, VLOOKUP(CONCATENATE($A124,F$66),'ECM Staff time by PoF'!$A$5:$S$119,MATCH($RB$103, 'ECM Staff time by PoF'!$A$4:$R$4,0),FALSE))))*F86</f>
        <v>0</v>
      </c>
      <c r="RG124" s="60">
        <f>IF($A124="",0,IF(VLOOKUP($A124,'ECM Staff time by PoF'!$B$5:$C$119,2,FALSE)="Not Applicable",VLOOKUP($A124,'ECM Staff time by PoF'!$B$5:$S$119,MATCH($RB$103, 'ECM Staff time by PoF'!$B$4:$R$4,0),FALSE),IF(ISERROR(VLOOKUP(CONCATENATE($A124,G$66),'ECM Staff time by PoF'!$A$5:$S$119,MATCH($RB$103, 'ECM Staff time by PoF'!$A$4:$R$4,0),FALSE)), 0, VLOOKUP(CONCATENATE($A124,G$66),'ECM Staff time by PoF'!$A$5:$S$119,MATCH($RB$103, 'ECM Staff time by PoF'!$A$4:$R$4,0),FALSE))))*G86</f>
        <v>0</v>
      </c>
      <c r="RH124" s="60">
        <f>IF($A124="",0,IF(VLOOKUP($A124,'ECM Staff time by PoF'!$B$5:$C$119,2,FALSE)="Not Applicable",VLOOKUP($A124,'ECM Staff time by PoF'!$B$5:$S$119,MATCH($RB$103, 'ECM Staff time by PoF'!$B$4:$R$4,0),FALSE),IF(ISERROR(VLOOKUP(CONCATENATE($A124,H$66),'ECM Staff time by PoF'!$A$5:$S$119,MATCH($RB$103, 'ECM Staff time by PoF'!$A$4:$R$4,0),FALSE)), 0, VLOOKUP(CONCATENATE($A124,H$66),'ECM Staff time by PoF'!$A$5:$S$119,MATCH($RB$103, 'ECM Staff time by PoF'!$A$4:$R$4,0),FALSE))))*H86</f>
        <v>0</v>
      </c>
      <c r="RI124" s="60">
        <f>IF($A124="",0,IF(VLOOKUP($A124,'ECM Staff time by PoF'!$B$5:$C$119,2,FALSE)="Not Applicable",VLOOKUP($A124,'ECM Staff time by PoF'!$B$5:$S$119,MATCH($RB$103, 'ECM Staff time by PoF'!$B$4:$R$4,0),FALSE),IF(ISERROR(VLOOKUP(CONCATENATE($A124,I$66),'ECM Staff time by PoF'!$A$5:$S$119,MATCH($RB$103, 'ECM Staff time by PoF'!$A$4:$R$4,0),FALSE)), 0, VLOOKUP(CONCATENATE($A124,I$66),'ECM Staff time by PoF'!$A$5:$S$119,MATCH($RB$103, 'ECM Staff time by PoF'!$A$4:$R$4,0),FALSE))))*I86</f>
        <v>0</v>
      </c>
      <c r="RJ124" s="60">
        <f>IF($A124="",0,IF(VLOOKUP($A124,'ECM Staff time by PoF'!$B$5:$C$119,2,FALSE)="Not Applicable",VLOOKUP($A124,'ECM Staff time by PoF'!$B$5:$S$119,MATCH($RB$103, 'ECM Staff time by PoF'!$B$4:$R$4,0),FALSE),IF(ISERROR(VLOOKUP(CONCATENATE($A124,J$66),'ECM Staff time by PoF'!$A$5:$S$119,MATCH($RB$103, 'ECM Staff time by PoF'!$A$4:$R$4,0),FALSE)), 0, VLOOKUP(CONCATENATE($A124,J$66),'ECM Staff time by PoF'!$A$5:$S$119,MATCH($RB$103, 'ECM Staff time by PoF'!$A$4:$R$4,0),FALSE))))*J86</f>
        <v>0</v>
      </c>
      <c r="RK124" s="60">
        <f>IF($A124="",0,IF(VLOOKUP($A124,'ECM Staff time by PoF'!$B$5:$C$119,2,FALSE)="Not Applicable",VLOOKUP($A124,'ECM Staff time by PoF'!$B$5:$S$119,MATCH($RB$103, 'ECM Staff time by PoF'!$B$4:$R$4,0),FALSE),IF(ISERROR(VLOOKUP(CONCATENATE($A124,K$66),'ECM Staff time by PoF'!$A$5:$S$119,MATCH($RB$103, 'ECM Staff time by PoF'!$A$4:$R$4,0),FALSE)), 0, VLOOKUP(CONCATENATE($A124,K$66),'ECM Staff time by PoF'!$A$5:$S$119,MATCH($RB$103, 'ECM Staff time by PoF'!$A$4:$R$4,0),FALSE))))*K86</f>
        <v>0</v>
      </c>
      <c r="RL124" s="60">
        <f>IF($A124="",0,IF(VLOOKUP($A124,'ECM Staff time by PoF'!$B$5:$C$119,2,FALSE)="Not Applicable",VLOOKUP($A124,'ECM Staff time by PoF'!$B$5:$S$119,MATCH($RB$103, 'ECM Staff time by PoF'!$B$4:$R$4,0),FALSE),IF(ISERROR(VLOOKUP(CONCATENATE($A124,L$66),'ECM Staff time by PoF'!$A$5:$S$119,MATCH($RB$103, 'ECM Staff time by PoF'!$A$4:$R$4,0),FALSE)), 0, VLOOKUP(CONCATENATE($A124,L$66),'ECM Staff time by PoF'!$A$5:$S$119,MATCH($RB$103, 'ECM Staff time by PoF'!$A$4:$R$4,0),FALSE))))*L86</f>
        <v>0</v>
      </c>
      <c r="RM124" s="60">
        <f>IF($A124="",0,IF(VLOOKUP($A124,'ECM Staff time by PoF'!$B$5:$C$119,2,FALSE)="Not Applicable",VLOOKUP($A124,'ECM Staff time by PoF'!$B$5:$S$119,MATCH($RB$103, 'ECM Staff time by PoF'!$B$4:$R$4,0),FALSE),IF(ISERROR(VLOOKUP(CONCATENATE($A124,M$66),'ECM Staff time by PoF'!$A$5:$S$119,MATCH($RB$103, 'ECM Staff time by PoF'!$A$4:$R$4,0),FALSE)), 0, VLOOKUP(CONCATENATE($A124,M$66),'ECM Staff time by PoF'!$A$5:$S$119,MATCH($RB$103, 'ECM Staff time by PoF'!$A$4:$R$4,0),FALSE))))*M86</f>
        <v>0</v>
      </c>
      <c r="RN124" s="60">
        <f>IF($A124="",0,IF(VLOOKUP($A124,'ECM Staff time by PoF'!$B$5:$C$119,2,FALSE)="Not Applicable",VLOOKUP($A124,'ECM Staff time by PoF'!$B$5:$S$119,MATCH($RB$103, 'ECM Staff time by PoF'!$B$4:$R$4,0),FALSE),IF(ISERROR(VLOOKUP(CONCATENATE($A124,N$66),'ECM Staff time by PoF'!$A$5:$S$119,MATCH($RB$103, 'ECM Staff time by PoF'!$A$4:$R$4,0),FALSE)), 0, VLOOKUP(CONCATENATE($A124,N$66),'ECM Staff time by PoF'!$A$5:$S$119,MATCH($RB$103, 'ECM Staff time by PoF'!$A$4:$R$4,0),FALSE))))*N86</f>
        <v>0</v>
      </c>
      <c r="RO124" s="60">
        <f>IF($A124="",0,IF(VLOOKUP($A124,'ECM Staff time by PoF'!$B$5:$C$119,2,FALSE)="Not Applicable",VLOOKUP($A124,'ECM Staff time by PoF'!$B$5:$S$119,MATCH($RB$103, 'ECM Staff time by PoF'!$B$4:$R$4,0),FALSE),IF(ISERROR(VLOOKUP(CONCATENATE($A124,O$66),'ECM Staff time by PoF'!$A$5:$S$119,MATCH($RB$103, 'ECM Staff time by PoF'!$A$4:$R$4,0),FALSE)), 0, VLOOKUP(CONCATENATE($A124,O$66),'ECM Staff time by PoF'!$A$5:$S$119,MATCH($RB$103, 'ECM Staff time by PoF'!$A$4:$R$4,0),FALSE))))*O86</f>
        <v>0</v>
      </c>
      <c r="RP124" s="60">
        <f>IF($A124="",0,IF(VLOOKUP($A124,'ECM Staff time by PoF'!$B$5:$C$119,2,FALSE)="Not Applicable",VLOOKUP($A124,'ECM Staff time by PoF'!$B$5:$S$119,MATCH($RB$103, 'ECM Staff time by PoF'!$B$4:$R$4,0),FALSE),IF(ISERROR(VLOOKUP(CONCATENATE($A124,P$66),'ECM Staff time by PoF'!$A$5:$S$119,MATCH($RB$103, 'ECM Staff time by PoF'!$A$4:$R$4,0),FALSE)), 0, VLOOKUP(CONCATENATE($A124,P$66),'ECM Staff time by PoF'!$A$5:$S$119,MATCH($RB$103, 'ECM Staff time by PoF'!$A$4:$R$4,0),FALSE))))*P86</f>
        <v>0</v>
      </c>
      <c r="RQ124" s="60">
        <f>IF($A124="",0,IF(VLOOKUP($A124,'ECM Staff time by PoF'!$B$5:$C$119,2,FALSE)="Not Applicable",VLOOKUP($A124,'ECM Staff time by PoF'!$B$5:$S$119,MATCH($RB$103, 'ECM Staff time by PoF'!$B$4:$R$4,0),FALSE),IF(ISERROR(VLOOKUP(CONCATENATE($A124,Q$66),'ECM Staff time by PoF'!$A$5:$S$119,MATCH($RB$103, 'ECM Staff time by PoF'!$A$4:$R$4,0),FALSE)), 0, VLOOKUP(CONCATENATE($A124,Q$66),'ECM Staff time by PoF'!$A$5:$S$119,MATCH($RB$103, 'ECM Staff time by PoF'!$A$4:$R$4,0),FALSE))))*Q86</f>
        <v>0</v>
      </c>
      <c r="RR124" s="60">
        <f>IF($A124="",0,IF(VLOOKUP($A124,'ECM Staff time by PoF'!$B$5:$C$119,2,FALSE)="Not Applicable",VLOOKUP($A124,'ECM Staff time by PoF'!$B$5:$S$119,MATCH($RB$103, 'ECM Staff time by PoF'!$B$4:$R$4,0),FALSE),IF(ISERROR(VLOOKUP(CONCATENATE($A124,R$66),'ECM Staff time by PoF'!$A$5:$S$119,MATCH($RB$103, 'ECM Staff time by PoF'!$A$4:$R$4,0),FALSE)), 0, VLOOKUP(CONCATENATE($A124,R$66),'ECM Staff time by PoF'!$A$5:$S$119,MATCH($RB$103, 'ECM Staff time by PoF'!$A$4:$R$4,0),FALSE))))*R86</f>
        <v>0</v>
      </c>
      <c r="RS124" s="60">
        <f>IF($A124="",0,IF(VLOOKUP($A124,'ECM Staff time by PoF'!$B$5:$C$119,2,FALSE)="Not Applicable",VLOOKUP($A124,'ECM Staff time by PoF'!$B$5:$S$119,MATCH($RB$103, 'ECM Staff time by PoF'!$B$4:$R$4,0),FALSE),IF(ISERROR(VLOOKUP(CONCATENATE($A124,S$66),'ECM Staff time by PoF'!$A$5:$S$119,MATCH($RB$103, 'ECM Staff time by PoF'!$A$4:$R$4,0),FALSE)), 0, VLOOKUP(CONCATENATE($A124,S$66),'ECM Staff time by PoF'!$A$5:$S$119,MATCH($RB$103, 'ECM Staff time by PoF'!$A$4:$R$4,0),FALSE))))*S86</f>
        <v>0</v>
      </c>
      <c r="RT124" s="60">
        <f>IF($A124="",0,IF(VLOOKUP($A124,'ECM Staff time by PoF'!$B$5:$C$119,2,FALSE)="Not Applicable",VLOOKUP($A124,'ECM Staff time by PoF'!$B$5:$S$119,MATCH($RB$103, 'ECM Staff time by PoF'!$B$4:$R$4,0),FALSE),IF(ISERROR(VLOOKUP(CONCATENATE($A124,T$66),'ECM Staff time by PoF'!$A$5:$S$119,MATCH($RB$103, 'ECM Staff time by PoF'!$A$4:$R$4,0),FALSE)), 0, VLOOKUP(CONCATENATE($A124,T$66),'ECM Staff time by PoF'!$A$5:$S$119,MATCH($RB$103, 'ECM Staff time by PoF'!$A$4:$R$4,0),FALSE))))*T86</f>
        <v>0</v>
      </c>
      <c r="RU124" s="60">
        <f>IF($A124="",0,IF(VLOOKUP($A124,'ECM Staff time by PoF'!$B$5:$C$119,2,FALSE)="Not Applicable",VLOOKUP($A124,'ECM Staff time by PoF'!$B$5:$S$119,MATCH($RB$103, 'ECM Staff time by PoF'!$B$4:$R$4,0),FALSE),IF(ISERROR(VLOOKUP(CONCATENATE($A124,U$66),'ECM Staff time by PoF'!$A$5:$S$119,MATCH($RB$103, 'ECM Staff time by PoF'!$A$4:$R$4,0),FALSE)), 0, VLOOKUP(CONCATENATE($A124,U$66),'ECM Staff time by PoF'!$A$5:$S$119,MATCH($RB$103, 'ECM Staff time by PoF'!$A$4:$R$4,0),FALSE))))*U86</f>
        <v>0</v>
      </c>
      <c r="RV124" s="60">
        <f>IF($A124="",0,IF(VLOOKUP($A124,'ECM Staff time by PoF'!$B$5:$C$119,2,FALSE)="Not Applicable",VLOOKUP($A124,'ECM Staff time by PoF'!$B$5:$S$119,MATCH($RB$103, 'ECM Staff time by PoF'!$B$4:$R$4,0),FALSE),IF(ISERROR(VLOOKUP(CONCATENATE($A124,V$66),'ECM Staff time by PoF'!$A$5:$S$119,MATCH($RB$103, 'ECM Staff time by PoF'!$A$4:$R$4,0),FALSE)), 0, VLOOKUP(CONCATENATE($A124,V$66),'ECM Staff time by PoF'!$A$5:$S$119,MATCH($RB$103, 'ECM Staff time by PoF'!$A$4:$R$4,0),FALSE))))*V86</f>
        <v>0</v>
      </c>
      <c r="RW124" s="60">
        <f>IF($A124="",0,IF(VLOOKUP($A124,'ECM Staff time by PoF'!$B$5:$C$119,2,FALSE)="Not Applicable",VLOOKUP($A124,'ECM Staff time by PoF'!$B$5:$S$119,MATCH($RB$103, 'ECM Staff time by PoF'!$B$4:$R$4,0),FALSE),IF(ISERROR(VLOOKUP(CONCATENATE($A124,W$66),'ECM Staff time by PoF'!$A$5:$S$119,MATCH($RB$103, 'ECM Staff time by PoF'!$A$4:$R$4,0),FALSE)), 0, VLOOKUP(CONCATENATE($A124,W$66),'ECM Staff time by PoF'!$A$5:$S$119,MATCH($RB$103, 'ECM Staff time by PoF'!$A$4:$R$4,0),FALSE))))*W86</f>
        <v>0</v>
      </c>
      <c r="RX124" s="60">
        <f>IF($A124="",0,IF(VLOOKUP($A124,'ECM Staff time by PoF'!$B$5:$C$119,2,FALSE)="Not Applicable",VLOOKUP($A124,'ECM Staff time by PoF'!$B$5:$S$119,MATCH($RB$103, 'ECM Staff time by PoF'!$B$4:$R$4,0),FALSE),IF(ISERROR(VLOOKUP(CONCATENATE($A124,X$66),'ECM Staff time by PoF'!$A$5:$S$119,MATCH($RB$103, 'ECM Staff time by PoF'!$A$4:$R$4,0),FALSE)), 0, VLOOKUP(CONCATENATE($A124,X$66),'ECM Staff time by PoF'!$A$5:$S$119,MATCH($RB$103, 'ECM Staff time by PoF'!$A$4:$R$4,0),FALSE))))*X86</f>
        <v>0</v>
      </c>
      <c r="RY124" s="60">
        <f>IF($A124="",0,IF(VLOOKUP($A124,'ECM Staff time by PoF'!$B$5:$C$119,2,FALSE)="Not Applicable",VLOOKUP($A124,'ECM Staff time by PoF'!$B$5:$S$119,MATCH($RB$103, 'ECM Staff time by PoF'!$B$4:$R$4,0),FALSE),IF(ISERROR(VLOOKUP(CONCATENATE($A124,Y$66),'ECM Staff time by PoF'!$A$5:$S$119,MATCH($RB$103, 'ECM Staff time by PoF'!$A$4:$R$4,0),FALSE)), 0, VLOOKUP(CONCATENATE($A124,Y$66),'ECM Staff time by PoF'!$A$5:$S$119,MATCH($RB$103, 'ECM Staff time by PoF'!$A$4:$R$4,0),FALSE))))*Y86</f>
        <v>0</v>
      </c>
      <c r="RZ124" s="60">
        <f>IF($A124="",0,IF(VLOOKUP($A124,'ECM Staff time by PoF'!$B$5:$C$119,2,FALSE)="Not Applicable",VLOOKUP($A124,'ECM Staff time by PoF'!$B$5:$S$119,MATCH($RB$103, 'ECM Staff time by PoF'!$B$4:$R$4,0),FALSE),IF(ISERROR(VLOOKUP(CONCATENATE($A124,Z$66),'ECM Staff time by PoF'!$A$5:$S$119,MATCH($RB$103, 'ECM Staff time by PoF'!$A$4:$R$4,0),FALSE)), 0, VLOOKUP(CONCATENATE($A124,Z$66),'ECM Staff time by PoF'!$A$5:$S$119,MATCH($RB$103, 'ECM Staff time by PoF'!$A$4:$R$4,0),FALSE))))*Z86</f>
        <v>0</v>
      </c>
      <c r="SA124" s="60">
        <f>IF($A124="",0,IF(VLOOKUP($A124,'ECM Staff time by PoF'!$B$5:$C$119,2,FALSE)="Not Applicable",VLOOKUP($A124,'ECM Staff time by PoF'!$B$5:$S$119,MATCH($RB$103, 'ECM Staff time by PoF'!$B$4:$R$4,0),FALSE),IF(ISERROR(VLOOKUP(CONCATENATE($A124,AA$66),'ECM Staff time by PoF'!$A$5:$S$119,MATCH($RB$103, 'ECM Staff time by PoF'!$A$4:$R$4,0),FALSE)), 0, VLOOKUP(CONCATENATE($A124,AA$66),'ECM Staff time by PoF'!$A$5:$S$119,MATCH($RB$103, 'ECM Staff time by PoF'!$A$4:$R$4,0),FALSE))))*AA86</f>
        <v>0</v>
      </c>
      <c r="SB124" s="60">
        <f>IF($A124="",0,IF(VLOOKUP($A124,'ECM Staff time by PoF'!$B$5:$C$119,2,FALSE)="Not Applicable",VLOOKUP($A124,'ECM Staff time by PoF'!$B$5:$S$119,MATCH($RB$103, 'ECM Staff time by PoF'!$B$4:$R$4,0),FALSE),IF(ISERROR(VLOOKUP(CONCATENATE($A124,AB$66),'ECM Staff time by PoF'!$A$5:$S$119,MATCH($RB$103, 'ECM Staff time by PoF'!$A$4:$R$4,0),FALSE)), 0, VLOOKUP(CONCATENATE($A124,AB$66),'ECM Staff time by PoF'!$A$5:$S$119,MATCH($RB$103, 'ECM Staff time by PoF'!$A$4:$R$4,0),FALSE))))*AB86</f>
        <v>0</v>
      </c>
      <c r="SC124" s="60">
        <f>IF($A124="",0,IF(VLOOKUP($A124,'ECM Staff time by PoF'!$B$5:$C$119,2,FALSE)="Not Applicable",VLOOKUP($A124,'ECM Staff time by PoF'!$B$5:$S$119,MATCH($RB$103, 'ECM Staff time by PoF'!$B$4:$R$4,0),FALSE),IF(ISERROR(VLOOKUP(CONCATENATE($A124,AC$66),'ECM Staff time by PoF'!$A$5:$S$119,MATCH($RB$103, 'ECM Staff time by PoF'!$A$4:$R$4,0),FALSE)), 0, VLOOKUP(CONCATENATE($A124,AC$66),'ECM Staff time by PoF'!$A$5:$S$119,MATCH($RB$103, 'ECM Staff time by PoF'!$A$4:$R$4,0),FALSE))))*AC86</f>
        <v>0</v>
      </c>
      <c r="SD124" s="60">
        <f>IF($A124="",0,IF(VLOOKUP($A124,'ECM Staff time by PoF'!$B$5:$C$119,2,FALSE)="Not Applicable",VLOOKUP($A124,'ECM Staff time by PoF'!$B$5:$S$119,MATCH($RB$103, 'ECM Staff time by PoF'!$B$4:$R$4,0),FALSE),IF(ISERROR(VLOOKUP(CONCATENATE($A124,AD$66),'ECM Staff time by PoF'!$A$5:$S$119,MATCH($RB$103, 'ECM Staff time by PoF'!$A$4:$R$4,0),FALSE)), 0, VLOOKUP(CONCATENATE($A124,AD$66),'ECM Staff time by PoF'!$A$5:$S$119,MATCH($RB$103, 'ECM Staff time by PoF'!$A$4:$R$4,0),FALSE))))*AD86</f>
        <v>0</v>
      </c>
      <c r="SE124" s="60">
        <f>IF($A124="",0,IF(VLOOKUP($A124,'ECM Staff time by PoF'!$B$5:$C$119,2,FALSE)="Not Applicable",VLOOKUP($A124,'ECM Staff time by PoF'!$B$5:$S$119,MATCH($RB$103, 'ECM Staff time by PoF'!$B$4:$R$4,0),FALSE),IF(ISERROR(VLOOKUP(CONCATENATE($A124,AE$66),'ECM Staff time by PoF'!$A$5:$S$119,MATCH($RB$103, 'ECM Staff time by PoF'!$A$4:$R$4,0),FALSE)), 0, VLOOKUP(CONCATENATE($A124,AE$66),'ECM Staff time by PoF'!$A$5:$S$119,MATCH($RB$103, 'ECM Staff time by PoF'!$A$4:$R$4,0),FALSE))))*AE86</f>
        <v>0</v>
      </c>
      <c r="SF124" s="60">
        <f>IF($A124="",0,IF(VLOOKUP($A124,'ECM Staff time by PoF'!$B$5:$C$119,2,FALSE)="Not Applicable",VLOOKUP($A124,'ECM Staff time by PoF'!$B$5:$S$119,MATCH($RB$103, 'ECM Staff time by PoF'!$B$4:$R$4,0),FALSE),IF(ISERROR(VLOOKUP(CONCATENATE($A124,AF$66),'ECM Staff time by PoF'!$A$5:$S$119,MATCH($RB$103, 'ECM Staff time by PoF'!$A$4:$R$4,0),FALSE)), 0, VLOOKUP(CONCATENATE($A124,AF$66),'ECM Staff time by PoF'!$A$5:$S$119,MATCH($RB$103, 'ECM Staff time by PoF'!$A$4:$R$4,0),FALSE))))*AF86</f>
        <v>0</v>
      </c>
      <c r="SG124" s="60">
        <f>IF($A124="",0,IF(VLOOKUP($A124,'ECM Staff time by PoF'!$B$5:$C$119,2,FALSE)="Not Applicable",VLOOKUP($A124,'ECM Staff time by PoF'!$B$5:$S$119,MATCH($RB$103, 'ECM Staff time by PoF'!$B$4:$R$4,0),FALSE),IF(ISERROR(VLOOKUP(CONCATENATE($A124,AG$66),'ECM Staff time by PoF'!$A$5:$S$119,MATCH($RB$103, 'ECM Staff time by PoF'!$A$4:$R$4,0),FALSE)), 0, VLOOKUP(CONCATENATE($A124,AG$66),'ECM Staff time by PoF'!$A$5:$S$119,MATCH($RB$103, 'ECM Staff time by PoF'!$A$4:$R$4,0),FALSE))))*AG86</f>
        <v>0</v>
      </c>
      <c r="SH124" s="60">
        <f>IF($A124="",0,IF(VLOOKUP($A124,'ECM Staff time by PoF'!$B$5:$C$119,2,FALSE)="Not Applicable",VLOOKUP($A124,'ECM Staff time by PoF'!$B$5:$S$119,MATCH($RB$103, 'ECM Staff time by PoF'!$B$4:$R$4,0),FALSE),IF(ISERROR(VLOOKUP(CONCATENATE($A124,AH$66),'ECM Staff time by PoF'!$A$5:$S$119,MATCH($RB$103, 'ECM Staff time by PoF'!$A$4:$R$4,0),FALSE)), 0, VLOOKUP(CONCATENATE($A124,AH$66),'ECM Staff time by PoF'!$A$5:$S$119,MATCH($RB$103, 'ECM Staff time by PoF'!$A$4:$R$4,0),FALSE))))*AH86</f>
        <v>0</v>
      </c>
      <c r="SI124" s="60">
        <f>IF($A124="",0,IF(VLOOKUP($A124,'ECM Staff time by PoF'!$B$5:$C$119,2,FALSE)="Not Applicable",VLOOKUP($A124,'ECM Staff time by PoF'!$B$5:$S$119,MATCH($RB$103, 'ECM Staff time by PoF'!$B$4:$R$4,0),FALSE),IF(ISERROR(VLOOKUP(CONCATENATE($A124,AI$66),'ECM Staff time by PoF'!$A$5:$S$119,MATCH($RB$103, 'ECM Staff time by PoF'!$A$4:$R$4,0),FALSE)), 0, VLOOKUP(CONCATENATE($A124,AI$66),'ECM Staff time by PoF'!$A$5:$S$119,MATCH($RB$103, 'ECM Staff time by PoF'!$A$4:$R$4,0),FALSE))))*AI86</f>
        <v>0</v>
      </c>
      <c r="SJ124" s="60">
        <f>IF($A124="",0,IF(VLOOKUP($A124,'ECM Staff time by PoF'!$B$5:$C$119,2,FALSE)="Not Applicable",VLOOKUP($A124,'ECM Staff time by PoF'!$B$5:$S$119,MATCH($RB$103, 'ECM Staff time by PoF'!$B$4:$R$4,0),FALSE),IF(ISERROR(VLOOKUP(CONCATENATE($A124,AJ$66),'ECM Staff time by PoF'!$A$5:$S$119,MATCH($RB$103, 'ECM Staff time by PoF'!$A$4:$R$4,0),FALSE)), 0, VLOOKUP(CONCATENATE($A124,AJ$66),'ECM Staff time by PoF'!$A$5:$S$119,MATCH($RB$103, 'ECM Staff time by PoF'!$A$4:$R$4,0),FALSE))))*AJ86</f>
        <v>0</v>
      </c>
      <c r="SK124" s="60">
        <f>IF($A124="",0,IF(VLOOKUP($A124,'ECM Staff time by PoF'!$B$5:$C$119,2,FALSE)="Not Applicable",VLOOKUP($A124,'ECM Staff time by PoF'!$B$5:$S$119,MATCH($RB$103, 'ECM Staff time by PoF'!$B$4:$R$4,0),FALSE),IF(ISERROR(VLOOKUP(CONCATENATE($A124,AK$66),'ECM Staff time by PoF'!$A$5:$S$119,MATCH($RB$103, 'ECM Staff time by PoF'!$A$4:$R$4,0),FALSE)), 0, VLOOKUP(CONCATENATE($A124,AK$66),'ECM Staff time by PoF'!$A$5:$S$119,MATCH($RB$103, 'ECM Staff time by PoF'!$A$4:$R$4,0),FALSE))))*AK86</f>
        <v>0</v>
      </c>
      <c r="SL124" s="60">
        <f>IF($A124="",0,IF(VLOOKUP($A124,'ECM Staff time by PoF'!$B$5:$C$119,2,FALSE)="Not Applicable",VLOOKUP($A124,'ECM Staff time by PoF'!$B$5:$S$119,MATCH($SL$103, 'ECM Staff time by PoF'!$B$4:$S$4,0),FALSE),IF(ISERROR(VLOOKUP(CONCATENATE($A124,B$66),'ECM Staff time by PoF'!$A$5:$S$119,MATCH($SL$103, 'ECM Staff time by PoF'!$A$4:$S$4,0),FALSE)), 0, VLOOKUP(CONCATENATE($A124,B$66),'ECM Staff time by PoF'!$A$5:$S$119,MATCH($SL$103, 'ECM Staff time by PoF'!$A$4:$S$4,0),FALSE))))*B86</f>
        <v>0</v>
      </c>
      <c r="SM124" s="60">
        <f>IF($A124="",0,IF(VLOOKUP($A124,'ECM Staff time by PoF'!$B$5:$C$119,2,FALSE)="Not Applicable",VLOOKUP($A124,'ECM Staff time by PoF'!$B$5:$S$119,MATCH($SL$103, 'ECM Staff time by PoF'!$B$4:$S$4,0),FALSE),IF(ISERROR(VLOOKUP(CONCATENATE($A124,C$66),'ECM Staff time by PoF'!$A$5:$S$119,MATCH($SL$103, 'ECM Staff time by PoF'!$A$4:$S$4,0),FALSE)), 0, VLOOKUP(CONCATENATE($A124,C$66),'ECM Staff time by PoF'!$A$5:$S$119,MATCH($SL$103, 'ECM Staff time by PoF'!$A$4:$S$4,0),FALSE))))*C86</f>
        <v>0</v>
      </c>
      <c r="SN124" s="60">
        <f>IF($A124="",0,IF(VLOOKUP($A124,'ECM Staff time by PoF'!$B$5:$C$119,2,FALSE)="Not Applicable",VLOOKUP($A124,'ECM Staff time by PoF'!$B$5:$S$119,MATCH($SL$103, 'ECM Staff time by PoF'!$B$4:$S$4,0),FALSE),IF(ISERROR(VLOOKUP(CONCATENATE($A124,D$66),'ECM Staff time by PoF'!$A$5:$S$119,MATCH($SL$103, 'ECM Staff time by PoF'!$A$4:$S$4,0),FALSE)), 0, VLOOKUP(CONCATENATE($A124,D$66),'ECM Staff time by PoF'!$A$5:$S$119,MATCH($SL$103, 'ECM Staff time by PoF'!$A$4:$S$4,0),FALSE))))*D86</f>
        <v>0</v>
      </c>
      <c r="SO124" s="60">
        <f>IF($A124="",0,IF(VLOOKUP($A124,'ECM Staff time by PoF'!$B$5:$C$119,2,FALSE)="Not Applicable",VLOOKUP($A124,'ECM Staff time by PoF'!$B$5:$S$119,MATCH($SL$103, 'ECM Staff time by PoF'!$B$4:$S$4,0),FALSE),IF(ISERROR(VLOOKUP(CONCATENATE($A124,E$66),'ECM Staff time by PoF'!$A$5:$S$119,MATCH($SL$103, 'ECM Staff time by PoF'!$A$4:$S$4,0),FALSE)), 0, VLOOKUP(CONCATENATE($A124,E$66),'ECM Staff time by PoF'!$A$5:$S$119,MATCH($SL$103, 'ECM Staff time by PoF'!$A$4:$S$4,0),FALSE))))*E86</f>
        <v>0</v>
      </c>
      <c r="SP124" s="60">
        <f>IF($A124="",0,IF(VLOOKUP($A124,'ECM Staff time by PoF'!$B$5:$C$119,2,FALSE)="Not Applicable",VLOOKUP($A124,'ECM Staff time by PoF'!$B$5:$S$119,MATCH($SL$103, 'ECM Staff time by PoF'!$B$4:$S$4,0),FALSE),IF(ISERROR(VLOOKUP(CONCATENATE($A124,F$66),'ECM Staff time by PoF'!$A$5:$S$119,MATCH($SL$103, 'ECM Staff time by PoF'!$A$4:$S$4,0),FALSE)), 0, VLOOKUP(CONCATENATE($A124,F$66),'ECM Staff time by PoF'!$A$5:$S$119,MATCH($SL$103, 'ECM Staff time by PoF'!$A$4:$S$4,0),FALSE))))*F86</f>
        <v>0</v>
      </c>
      <c r="SQ124" s="60">
        <f>IF($A124="",0,IF(VLOOKUP($A124,'ECM Staff time by PoF'!$B$5:$C$119,2,FALSE)="Not Applicable",VLOOKUP($A124,'ECM Staff time by PoF'!$B$5:$S$119,MATCH($SL$103, 'ECM Staff time by PoF'!$B$4:$S$4,0),FALSE),IF(ISERROR(VLOOKUP(CONCATENATE($A124,G$66),'ECM Staff time by PoF'!$A$5:$S$119,MATCH($SL$103, 'ECM Staff time by PoF'!$A$4:$S$4,0),FALSE)), 0, VLOOKUP(CONCATENATE($A124,G$66),'ECM Staff time by PoF'!$A$5:$S$119,MATCH($SL$103, 'ECM Staff time by PoF'!$A$4:$S$4,0),FALSE))))*G86</f>
        <v>0</v>
      </c>
      <c r="SR124" s="60">
        <f>IF($A124="",0,IF(VLOOKUP($A124,'ECM Staff time by PoF'!$B$5:$C$119,2,FALSE)="Not Applicable",VLOOKUP($A124,'ECM Staff time by PoF'!$B$5:$S$119,MATCH($SL$103, 'ECM Staff time by PoF'!$B$4:$S$4,0),FALSE),IF(ISERROR(VLOOKUP(CONCATENATE($A124,H$66),'ECM Staff time by PoF'!$A$5:$S$119,MATCH($SL$103, 'ECM Staff time by PoF'!$A$4:$S$4,0),FALSE)), 0, VLOOKUP(CONCATENATE($A124,H$66),'ECM Staff time by PoF'!$A$5:$S$119,MATCH($SL$103, 'ECM Staff time by PoF'!$A$4:$S$4,0),FALSE))))*H86</f>
        <v>0</v>
      </c>
      <c r="SS124" s="60">
        <f>IF($A124="",0,IF(VLOOKUP($A124,'ECM Staff time by PoF'!$B$5:$C$119,2,FALSE)="Not Applicable",VLOOKUP($A124,'ECM Staff time by PoF'!$B$5:$S$119,MATCH($SL$103, 'ECM Staff time by PoF'!$B$4:$S$4,0),FALSE),IF(ISERROR(VLOOKUP(CONCATENATE($A124,I$66),'ECM Staff time by PoF'!$A$5:$S$119,MATCH($SL$103, 'ECM Staff time by PoF'!$A$4:$S$4,0),FALSE)), 0, VLOOKUP(CONCATENATE($A124,I$66),'ECM Staff time by PoF'!$A$5:$S$119,MATCH($SL$103, 'ECM Staff time by PoF'!$A$4:$S$4,0),FALSE))))*I86</f>
        <v>0</v>
      </c>
      <c r="ST124" s="60">
        <f>IF($A124="",0,IF(VLOOKUP($A124,'ECM Staff time by PoF'!$B$5:$C$119,2,FALSE)="Not Applicable",VLOOKUP($A124,'ECM Staff time by PoF'!$B$5:$S$119,MATCH($SL$103, 'ECM Staff time by PoF'!$B$4:$S$4,0),FALSE),IF(ISERROR(VLOOKUP(CONCATENATE($A124,J$66),'ECM Staff time by PoF'!$A$5:$S$119,MATCH($SL$103, 'ECM Staff time by PoF'!$A$4:$S$4,0),FALSE)), 0, VLOOKUP(CONCATENATE($A124,J$66),'ECM Staff time by PoF'!$A$5:$S$119,MATCH($SL$103, 'ECM Staff time by PoF'!$A$4:$S$4,0),FALSE))))*J86</f>
        <v>0</v>
      </c>
      <c r="SU124" s="60">
        <f>IF($A124="",0,IF(VLOOKUP($A124,'ECM Staff time by PoF'!$B$5:$C$119,2,FALSE)="Not Applicable",VLOOKUP($A124,'ECM Staff time by PoF'!$B$5:$S$119,MATCH($SL$103, 'ECM Staff time by PoF'!$B$4:$S$4,0),FALSE),IF(ISERROR(VLOOKUP(CONCATENATE($A124,K$66),'ECM Staff time by PoF'!$A$5:$S$119,MATCH($SL$103, 'ECM Staff time by PoF'!$A$4:$S$4,0),FALSE)), 0, VLOOKUP(CONCATENATE($A124,K$66),'ECM Staff time by PoF'!$A$5:$S$119,MATCH($SL$103, 'ECM Staff time by PoF'!$A$4:$S$4,0),FALSE))))*K86</f>
        <v>0</v>
      </c>
      <c r="SV124" s="60">
        <f>IF($A124="",0,IF(VLOOKUP($A124,'ECM Staff time by PoF'!$B$5:$C$119,2,FALSE)="Not Applicable",VLOOKUP($A124,'ECM Staff time by PoF'!$B$5:$S$119,MATCH($SL$103, 'ECM Staff time by PoF'!$B$4:$S$4,0),FALSE),IF(ISERROR(VLOOKUP(CONCATENATE($A124,L$66),'ECM Staff time by PoF'!$A$5:$S$119,MATCH($SL$103, 'ECM Staff time by PoF'!$A$4:$S$4,0),FALSE)), 0, VLOOKUP(CONCATENATE($A124,L$66),'ECM Staff time by PoF'!$A$5:$S$119,MATCH($SL$103, 'ECM Staff time by PoF'!$A$4:$S$4,0),FALSE))))*L86</f>
        <v>0</v>
      </c>
      <c r="SW124" s="60">
        <f>IF($A124="",0,IF(VLOOKUP($A124,'ECM Staff time by PoF'!$B$5:$C$119,2,FALSE)="Not Applicable",VLOOKUP($A124,'ECM Staff time by PoF'!$B$5:$S$119,MATCH($SL$103, 'ECM Staff time by PoF'!$B$4:$S$4,0),FALSE),IF(ISERROR(VLOOKUP(CONCATENATE($A124,M$66),'ECM Staff time by PoF'!$A$5:$S$119,MATCH($SL$103, 'ECM Staff time by PoF'!$A$4:$S$4,0),FALSE)), 0, VLOOKUP(CONCATENATE($A124,M$66),'ECM Staff time by PoF'!$A$5:$S$119,MATCH($SL$103, 'ECM Staff time by PoF'!$A$4:$S$4,0),FALSE))))*M86</f>
        <v>0</v>
      </c>
      <c r="SX124" s="60">
        <f>IF($A124="",0,IF(VLOOKUP($A124,'ECM Staff time by PoF'!$B$5:$C$119,2,FALSE)="Not Applicable",VLOOKUP($A124,'ECM Staff time by PoF'!$B$5:$S$119,MATCH($SL$103, 'ECM Staff time by PoF'!$B$4:$S$4,0),FALSE),IF(ISERROR(VLOOKUP(CONCATENATE($A124,N$66),'ECM Staff time by PoF'!$A$5:$S$119,MATCH($SL$103, 'ECM Staff time by PoF'!$A$4:$S$4,0),FALSE)), 0, VLOOKUP(CONCATENATE($A124,N$66),'ECM Staff time by PoF'!$A$5:$S$119,MATCH($SL$103, 'ECM Staff time by PoF'!$A$4:$S$4,0),FALSE))))*N86</f>
        <v>0</v>
      </c>
      <c r="SY124" s="60">
        <f>IF($A124="",0,IF(VLOOKUP($A124,'ECM Staff time by PoF'!$B$5:$C$119,2,FALSE)="Not Applicable",VLOOKUP($A124,'ECM Staff time by PoF'!$B$5:$S$119,MATCH($SL$103, 'ECM Staff time by PoF'!$B$4:$S$4,0),FALSE),IF(ISERROR(VLOOKUP(CONCATENATE($A124,O$66),'ECM Staff time by PoF'!$A$5:$S$119,MATCH($SL$103, 'ECM Staff time by PoF'!$A$4:$S$4,0),FALSE)), 0, VLOOKUP(CONCATENATE($A124,O$66),'ECM Staff time by PoF'!$A$5:$S$119,MATCH($SL$103, 'ECM Staff time by PoF'!$A$4:$S$4,0),FALSE))))*O86</f>
        <v>0</v>
      </c>
      <c r="SZ124" s="60">
        <f>IF($A124="",0,IF(VLOOKUP($A124,'ECM Staff time by PoF'!$B$5:$C$119,2,FALSE)="Not Applicable",VLOOKUP($A124,'ECM Staff time by PoF'!$B$5:$S$119,MATCH($SL$103, 'ECM Staff time by PoF'!$B$4:$S$4,0),FALSE),IF(ISERROR(VLOOKUP(CONCATENATE($A124,P$66),'ECM Staff time by PoF'!$A$5:$S$119,MATCH($SL$103, 'ECM Staff time by PoF'!$A$4:$S$4,0),FALSE)), 0, VLOOKUP(CONCATENATE($A124,P$66),'ECM Staff time by PoF'!$A$5:$S$119,MATCH($SL$103, 'ECM Staff time by PoF'!$A$4:$S$4,0),FALSE))))*P86</f>
        <v>0</v>
      </c>
      <c r="TA124" s="60">
        <f>IF($A124="",0,IF(VLOOKUP($A124,'ECM Staff time by PoF'!$B$5:$C$119,2,FALSE)="Not Applicable",VLOOKUP($A124,'ECM Staff time by PoF'!$B$5:$S$119,MATCH($SL$103, 'ECM Staff time by PoF'!$B$4:$S$4,0),FALSE),IF(ISERROR(VLOOKUP(CONCATENATE($A124,Q$66),'ECM Staff time by PoF'!$A$5:$S$119,MATCH($SL$103, 'ECM Staff time by PoF'!$A$4:$S$4,0),FALSE)), 0, VLOOKUP(CONCATENATE($A124,Q$66),'ECM Staff time by PoF'!$A$5:$S$119,MATCH($SL$103, 'ECM Staff time by PoF'!$A$4:$S$4,0),FALSE))))*Q86</f>
        <v>0</v>
      </c>
      <c r="TB124" s="60">
        <f>IF($A124="",0,IF(VLOOKUP($A124,'ECM Staff time by PoF'!$B$5:$C$119,2,FALSE)="Not Applicable",VLOOKUP($A124,'ECM Staff time by PoF'!$B$5:$S$119,MATCH($SL$103, 'ECM Staff time by PoF'!$B$4:$S$4,0),FALSE),IF(ISERROR(VLOOKUP(CONCATENATE($A124,R$66),'ECM Staff time by PoF'!$A$5:$S$119,MATCH($SL$103, 'ECM Staff time by PoF'!$A$4:$S$4,0),FALSE)), 0, VLOOKUP(CONCATENATE($A124,R$66),'ECM Staff time by PoF'!$A$5:$S$119,MATCH($SL$103, 'ECM Staff time by PoF'!$A$4:$S$4,0),FALSE))))*R86</f>
        <v>0</v>
      </c>
      <c r="TC124" s="60">
        <f>IF($A124="",0,IF(VLOOKUP($A124,'ECM Staff time by PoF'!$B$5:$C$119,2,FALSE)="Not Applicable",VLOOKUP($A124,'ECM Staff time by PoF'!$B$5:$S$119,MATCH($SL$103, 'ECM Staff time by PoF'!$B$4:$S$4,0),FALSE),IF(ISERROR(VLOOKUP(CONCATENATE($A124,S$66),'ECM Staff time by PoF'!$A$5:$S$119,MATCH($SL$103, 'ECM Staff time by PoF'!$A$4:$S$4,0),FALSE)), 0, VLOOKUP(CONCATENATE($A124,S$66),'ECM Staff time by PoF'!$A$5:$S$119,MATCH($SL$103, 'ECM Staff time by PoF'!$A$4:$S$4,0),FALSE))))*S86</f>
        <v>0</v>
      </c>
      <c r="TD124" s="60">
        <f>IF($A124="",0,IF(VLOOKUP($A124,'ECM Staff time by PoF'!$B$5:$C$119,2,FALSE)="Not Applicable",VLOOKUP($A124,'ECM Staff time by PoF'!$B$5:$S$119,MATCH($SL$103, 'ECM Staff time by PoF'!$B$4:$S$4,0),FALSE),IF(ISERROR(VLOOKUP(CONCATENATE($A124,T$66),'ECM Staff time by PoF'!$A$5:$S$119,MATCH($SL$103, 'ECM Staff time by PoF'!$A$4:$S$4,0),FALSE)), 0, VLOOKUP(CONCATENATE($A124,T$66),'ECM Staff time by PoF'!$A$5:$S$119,MATCH($SL$103, 'ECM Staff time by PoF'!$A$4:$S$4,0),FALSE))))*T86</f>
        <v>0</v>
      </c>
      <c r="TE124" s="60">
        <f>IF($A124="",0,IF(VLOOKUP($A124,'ECM Staff time by PoF'!$B$5:$C$119,2,FALSE)="Not Applicable",VLOOKUP($A124,'ECM Staff time by PoF'!$B$5:$S$119,MATCH($SL$103, 'ECM Staff time by PoF'!$B$4:$S$4,0),FALSE),IF(ISERROR(VLOOKUP(CONCATENATE($A124,U$66),'ECM Staff time by PoF'!$A$5:$S$119,MATCH($SL$103, 'ECM Staff time by PoF'!$A$4:$S$4,0),FALSE)), 0, VLOOKUP(CONCATENATE($A124,U$66),'ECM Staff time by PoF'!$A$5:$S$119,MATCH($SL$103, 'ECM Staff time by PoF'!$A$4:$S$4,0),FALSE))))*U86</f>
        <v>0</v>
      </c>
      <c r="TF124" s="60">
        <f>IF($A124="",0,IF(VLOOKUP($A124,'ECM Staff time by PoF'!$B$5:$C$119,2,FALSE)="Not Applicable",VLOOKUP($A124,'ECM Staff time by PoF'!$B$5:$S$119,MATCH($SL$103, 'ECM Staff time by PoF'!$B$4:$S$4,0),FALSE),IF(ISERROR(VLOOKUP(CONCATENATE($A124,V$66),'ECM Staff time by PoF'!$A$5:$S$119,MATCH($SL$103, 'ECM Staff time by PoF'!$A$4:$S$4,0),FALSE)), 0, VLOOKUP(CONCATENATE($A124,V$66),'ECM Staff time by PoF'!$A$5:$S$119,MATCH($SL$103, 'ECM Staff time by PoF'!$A$4:$S$4,0),FALSE))))*V86</f>
        <v>0</v>
      </c>
      <c r="TG124" s="60">
        <f>IF($A124="",0,IF(VLOOKUP($A124,'ECM Staff time by PoF'!$B$5:$C$119,2,FALSE)="Not Applicable",VLOOKUP($A124,'ECM Staff time by PoF'!$B$5:$S$119,MATCH($SL$103, 'ECM Staff time by PoF'!$B$4:$S$4,0),FALSE),IF(ISERROR(VLOOKUP(CONCATENATE($A124,W$66),'ECM Staff time by PoF'!$A$5:$S$119,MATCH($SL$103, 'ECM Staff time by PoF'!$A$4:$S$4,0),FALSE)), 0, VLOOKUP(CONCATENATE($A124,W$66),'ECM Staff time by PoF'!$A$5:$S$119,MATCH($SL$103, 'ECM Staff time by PoF'!$A$4:$S$4,0),FALSE))))*W86</f>
        <v>0</v>
      </c>
      <c r="TH124" s="60">
        <f>IF($A124="",0,IF(VLOOKUP($A124,'ECM Staff time by PoF'!$B$5:$C$119,2,FALSE)="Not Applicable",VLOOKUP($A124,'ECM Staff time by PoF'!$B$5:$S$119,MATCH($SL$103, 'ECM Staff time by PoF'!$B$4:$S$4,0),FALSE),IF(ISERROR(VLOOKUP(CONCATENATE($A124,X$66),'ECM Staff time by PoF'!$A$5:$S$119,MATCH($SL$103, 'ECM Staff time by PoF'!$A$4:$S$4,0),FALSE)), 0, VLOOKUP(CONCATENATE($A124,X$66),'ECM Staff time by PoF'!$A$5:$S$119,MATCH($SL$103, 'ECM Staff time by PoF'!$A$4:$S$4,0),FALSE))))*X86</f>
        <v>0</v>
      </c>
      <c r="TI124" s="60">
        <f>IF($A124="",0,IF(VLOOKUP($A124,'ECM Staff time by PoF'!$B$5:$C$119,2,FALSE)="Not Applicable",VLOOKUP($A124,'ECM Staff time by PoF'!$B$5:$S$119,MATCH($SL$103, 'ECM Staff time by PoF'!$B$4:$S$4,0),FALSE),IF(ISERROR(VLOOKUP(CONCATENATE($A124,Y$66),'ECM Staff time by PoF'!$A$5:$S$119,MATCH($SL$103, 'ECM Staff time by PoF'!$A$4:$S$4,0),FALSE)), 0, VLOOKUP(CONCATENATE($A124,Y$66),'ECM Staff time by PoF'!$A$5:$S$119,MATCH($SL$103, 'ECM Staff time by PoF'!$A$4:$S$4,0),FALSE))))*Y86</f>
        <v>0</v>
      </c>
      <c r="TJ124" s="60">
        <f>IF($A124="",0,IF(VLOOKUP($A124,'ECM Staff time by PoF'!$B$5:$C$119,2,FALSE)="Not Applicable",VLOOKUP($A124,'ECM Staff time by PoF'!$B$5:$S$119,MATCH($SL$103, 'ECM Staff time by PoF'!$B$4:$S$4,0),FALSE),IF(ISERROR(VLOOKUP(CONCATENATE($A124,Z$66),'ECM Staff time by PoF'!$A$5:$S$119,MATCH($SL$103, 'ECM Staff time by PoF'!$A$4:$S$4,0),FALSE)), 0, VLOOKUP(CONCATENATE($A124,Z$66),'ECM Staff time by PoF'!$A$5:$S$119,MATCH($SL$103, 'ECM Staff time by PoF'!$A$4:$S$4,0),FALSE))))*Z86</f>
        <v>0</v>
      </c>
      <c r="TK124" s="60">
        <f>IF($A124="",0,IF(VLOOKUP($A124,'ECM Staff time by PoF'!$B$5:$C$119,2,FALSE)="Not Applicable",VLOOKUP($A124,'ECM Staff time by PoF'!$B$5:$S$119,MATCH($SL$103, 'ECM Staff time by PoF'!$B$4:$S$4,0),FALSE),IF(ISERROR(VLOOKUP(CONCATENATE($A124,AA$66),'ECM Staff time by PoF'!$A$5:$S$119,MATCH($SL$103, 'ECM Staff time by PoF'!$A$4:$S$4,0),FALSE)), 0, VLOOKUP(CONCATENATE($A124,AA$66),'ECM Staff time by PoF'!$A$5:$S$119,MATCH($SL$103, 'ECM Staff time by PoF'!$A$4:$S$4,0),FALSE))))*AA86</f>
        <v>0</v>
      </c>
      <c r="TL124" s="60">
        <f>IF($A124="",0,IF(VLOOKUP($A124,'ECM Staff time by PoF'!$B$5:$C$119,2,FALSE)="Not Applicable",VLOOKUP($A124,'ECM Staff time by PoF'!$B$5:$S$119,MATCH($SL$103, 'ECM Staff time by PoF'!$B$4:$S$4,0),FALSE),IF(ISERROR(VLOOKUP(CONCATENATE($A124,AB$66),'ECM Staff time by PoF'!$A$5:$S$119,MATCH($SL$103, 'ECM Staff time by PoF'!$A$4:$S$4,0),FALSE)), 0, VLOOKUP(CONCATENATE($A124,AB$66),'ECM Staff time by PoF'!$A$5:$S$119,MATCH($SL$103, 'ECM Staff time by PoF'!$A$4:$S$4,0),FALSE))))*AB86</f>
        <v>0</v>
      </c>
      <c r="TM124" s="60">
        <f>IF($A124="",0,IF(VLOOKUP($A124,'ECM Staff time by PoF'!$B$5:$C$119,2,FALSE)="Not Applicable",VLOOKUP($A124,'ECM Staff time by PoF'!$B$5:$S$119,MATCH($SL$103, 'ECM Staff time by PoF'!$B$4:$S$4,0),FALSE),IF(ISERROR(VLOOKUP(CONCATENATE($A124,AC$66),'ECM Staff time by PoF'!$A$5:$S$119,MATCH($SL$103, 'ECM Staff time by PoF'!$A$4:$S$4,0),FALSE)), 0, VLOOKUP(CONCATENATE($A124,AC$66),'ECM Staff time by PoF'!$A$5:$S$119,MATCH($SL$103, 'ECM Staff time by PoF'!$A$4:$S$4,0),FALSE))))*AC86</f>
        <v>0</v>
      </c>
      <c r="TN124" s="60">
        <f>IF($A124="",0,IF(VLOOKUP($A124,'ECM Staff time by PoF'!$B$5:$C$119,2,FALSE)="Not Applicable",VLOOKUP($A124,'ECM Staff time by PoF'!$B$5:$S$119,MATCH($SL$103, 'ECM Staff time by PoF'!$B$4:$S$4,0),FALSE),IF(ISERROR(VLOOKUP(CONCATENATE($A124,AD$66),'ECM Staff time by PoF'!$A$5:$S$119,MATCH($SL$103, 'ECM Staff time by PoF'!$A$4:$S$4,0),FALSE)), 0, VLOOKUP(CONCATENATE($A124,AD$66),'ECM Staff time by PoF'!$A$5:$S$119,MATCH($SL$103, 'ECM Staff time by PoF'!$A$4:$S$4,0),FALSE))))*AD86</f>
        <v>0</v>
      </c>
      <c r="TO124" s="60">
        <f>IF($A124="",0,IF(VLOOKUP($A124,'ECM Staff time by PoF'!$B$5:$C$119,2,FALSE)="Not Applicable",VLOOKUP($A124,'ECM Staff time by PoF'!$B$5:$S$119,MATCH($SL$103, 'ECM Staff time by PoF'!$B$4:$S$4,0),FALSE),IF(ISERROR(VLOOKUP(CONCATENATE($A124,AE$66),'ECM Staff time by PoF'!$A$5:$S$119,MATCH($SL$103, 'ECM Staff time by PoF'!$A$4:$S$4,0),FALSE)), 0, VLOOKUP(CONCATENATE($A124,AE$66),'ECM Staff time by PoF'!$A$5:$S$119,MATCH($SL$103, 'ECM Staff time by PoF'!$A$4:$S$4,0),FALSE))))*AE86</f>
        <v>0</v>
      </c>
      <c r="TP124" s="60">
        <f>IF($A124="",0,IF(VLOOKUP($A124,'ECM Staff time by PoF'!$B$5:$C$119,2,FALSE)="Not Applicable",VLOOKUP($A124,'ECM Staff time by PoF'!$B$5:$S$119,MATCH($SL$103, 'ECM Staff time by PoF'!$B$4:$S$4,0),FALSE),IF(ISERROR(VLOOKUP(CONCATENATE($A124,AF$66),'ECM Staff time by PoF'!$A$5:$S$119,MATCH($SL$103, 'ECM Staff time by PoF'!$A$4:$S$4,0),FALSE)), 0, VLOOKUP(CONCATENATE($A124,AF$66),'ECM Staff time by PoF'!$A$5:$S$119,MATCH($SL$103, 'ECM Staff time by PoF'!$A$4:$S$4,0),FALSE))))*AF86</f>
        <v>0</v>
      </c>
      <c r="TQ124" s="60">
        <f>IF($A124="",0,IF(VLOOKUP($A124,'ECM Staff time by PoF'!$B$5:$C$119,2,FALSE)="Not Applicable",VLOOKUP($A124,'ECM Staff time by PoF'!$B$5:$S$119,MATCH($SL$103, 'ECM Staff time by PoF'!$B$4:$S$4,0),FALSE),IF(ISERROR(VLOOKUP(CONCATENATE($A124,AG$66),'ECM Staff time by PoF'!$A$5:$S$119,MATCH($SL$103, 'ECM Staff time by PoF'!$A$4:$S$4,0),FALSE)), 0, VLOOKUP(CONCATENATE($A124,AG$66),'ECM Staff time by PoF'!$A$5:$S$119,MATCH($SL$103, 'ECM Staff time by PoF'!$A$4:$S$4,0),FALSE))))*AG86</f>
        <v>0</v>
      </c>
      <c r="TR124" s="60">
        <f>IF($A124="",0,IF(VLOOKUP($A124,'ECM Staff time by PoF'!$B$5:$C$119,2,FALSE)="Not Applicable",VLOOKUP($A124,'ECM Staff time by PoF'!$B$5:$S$119,MATCH($SL$103, 'ECM Staff time by PoF'!$B$4:$S$4,0),FALSE),IF(ISERROR(VLOOKUP(CONCATENATE($A124,AH$66),'ECM Staff time by PoF'!$A$5:$S$119,MATCH($SL$103, 'ECM Staff time by PoF'!$A$4:$S$4,0),FALSE)), 0, VLOOKUP(CONCATENATE($A124,AH$66),'ECM Staff time by PoF'!$A$5:$S$119,MATCH($SL$103, 'ECM Staff time by PoF'!$A$4:$S$4,0),FALSE))))*AH86</f>
        <v>0</v>
      </c>
      <c r="TS124" s="60">
        <f>IF($A124="",0,IF(VLOOKUP($A124,'ECM Staff time by PoF'!$B$5:$C$119,2,FALSE)="Not Applicable",VLOOKUP($A124,'ECM Staff time by PoF'!$B$5:$S$119,MATCH($SL$103, 'ECM Staff time by PoF'!$B$4:$S$4,0),FALSE),IF(ISERROR(VLOOKUP(CONCATENATE($A124,AI$66),'ECM Staff time by PoF'!$A$5:$S$119,MATCH($SL$103, 'ECM Staff time by PoF'!$A$4:$S$4,0),FALSE)), 0, VLOOKUP(CONCATENATE($A124,AI$66),'ECM Staff time by PoF'!$A$5:$S$119,MATCH($SL$103, 'ECM Staff time by PoF'!$A$4:$S$4,0),FALSE))))*AI86</f>
        <v>0</v>
      </c>
      <c r="TT124" s="60">
        <f>IF($A124="",0,IF(VLOOKUP($A124,'ECM Staff time by PoF'!$B$5:$C$119,2,FALSE)="Not Applicable",VLOOKUP($A124,'ECM Staff time by PoF'!$B$5:$S$119,MATCH($SL$103, 'ECM Staff time by PoF'!$B$4:$S$4,0),FALSE),IF(ISERROR(VLOOKUP(CONCATENATE($A124,AJ$66),'ECM Staff time by PoF'!$A$5:$S$119,MATCH($SL$103, 'ECM Staff time by PoF'!$A$4:$S$4,0),FALSE)), 0, VLOOKUP(CONCATENATE($A124,AJ$66),'ECM Staff time by PoF'!$A$5:$S$119,MATCH($SL$103, 'ECM Staff time by PoF'!$A$4:$S$4,0),FALSE))))*AJ86</f>
        <v>0</v>
      </c>
      <c r="TU124" s="60">
        <f>IF($A124="",0,IF(VLOOKUP($A124,'ECM Staff time by PoF'!$B$5:$C$119,2,FALSE)="Not Applicable",VLOOKUP($A124,'ECM Staff time by PoF'!$B$5:$S$119,MATCH($SL$103, 'ECM Staff time by PoF'!$B$4:$S$4,0),FALSE),IF(ISERROR(VLOOKUP(CONCATENATE($A124,AK$66),'ECM Staff time by PoF'!$A$5:$S$119,MATCH($SL$103, 'ECM Staff time by PoF'!$A$4:$S$4,0),FALSE)), 0, VLOOKUP(CONCATENATE($A124,AK$66),'ECM Staff time by PoF'!$A$5:$S$119,MATCH($SL$103, 'ECM Staff time by PoF'!$A$4:$S$4,0),FALSE))))*AK86</f>
        <v>0</v>
      </c>
      <c r="TV124" s="60">
        <f>IF($A124="",0,IF(VLOOKUP($A124,'ECM Staff time by PoF'!$B$5:$C$119,2,FALSE)="Not Applicable",VLOOKUP($A124,'ECM Staff time by PoF'!$B$5:$S$119,MATCH($TV$103, 'ECM Staff time by PoF'!$B$4:$S$4,0),FALSE),IF(ISERROR(VLOOKUP(CONCATENATE($A124,B$66),'ECM Staff time by PoF'!$A$5:$S$119,MATCH($TV$103, 'ECM Staff time by PoF'!$A$4:$S$4,0),FALSE)), 0, VLOOKUP(CONCATENATE($A124,B$66),'ECM Staff time by PoF'!$A$5:$S$119,MATCH($TV$103, 'ECM Staff time by PoF'!$A$4:$S$4,0),FALSE))))*B86</f>
        <v>0</v>
      </c>
      <c r="TW124" s="60">
        <f>IF($A124="",0,IF(VLOOKUP($A124,'ECM Staff time by PoF'!$B$5:$C$119,2,FALSE)="Not Applicable",VLOOKUP($A124,'ECM Staff time by PoF'!$B$5:$S$119,MATCH($TV$103, 'ECM Staff time by PoF'!$B$4:$S$4,0),FALSE),IF(ISERROR(VLOOKUP(CONCATENATE($A124,C$66),'ECM Staff time by PoF'!$A$5:$S$119,MATCH($TV$103, 'ECM Staff time by PoF'!$A$4:$S$4,0),FALSE)), 0, VLOOKUP(CONCATENATE($A124,C$66),'ECM Staff time by PoF'!$A$5:$S$119,MATCH($TV$103, 'ECM Staff time by PoF'!$A$4:$S$4,0),FALSE))))*C86</f>
        <v>0</v>
      </c>
      <c r="TX124" s="60">
        <f>IF($A124="",0,IF(VLOOKUP($A124,'ECM Staff time by PoF'!$B$5:$C$119,2,FALSE)="Not Applicable",VLOOKUP($A124,'ECM Staff time by PoF'!$B$5:$S$119,MATCH($TV$103, 'ECM Staff time by PoF'!$B$4:$S$4,0),FALSE),IF(ISERROR(VLOOKUP(CONCATENATE($A124,D$66),'ECM Staff time by PoF'!$A$5:$S$119,MATCH($TV$103, 'ECM Staff time by PoF'!$A$4:$S$4,0),FALSE)), 0, VLOOKUP(CONCATENATE($A124,D$66),'ECM Staff time by PoF'!$A$5:$S$119,MATCH($TV$103, 'ECM Staff time by PoF'!$A$4:$S$4,0),FALSE))))*D86</f>
        <v>0</v>
      </c>
      <c r="TY124" s="60">
        <f>IF($A124="",0,IF(VLOOKUP($A124,'ECM Staff time by PoF'!$B$5:$C$119,2,FALSE)="Not Applicable",VLOOKUP($A124,'ECM Staff time by PoF'!$B$5:$S$119,MATCH($TV$103, 'ECM Staff time by PoF'!$B$4:$S$4,0),FALSE),IF(ISERROR(VLOOKUP(CONCATENATE($A124,E$66),'ECM Staff time by PoF'!$A$5:$S$119,MATCH($TV$103, 'ECM Staff time by PoF'!$A$4:$S$4,0),FALSE)), 0, VLOOKUP(CONCATENATE($A124,E$66),'ECM Staff time by PoF'!$A$5:$S$119,MATCH($TV$103, 'ECM Staff time by PoF'!$A$4:$S$4,0),FALSE))))*E86</f>
        <v>0</v>
      </c>
      <c r="TZ124" s="60">
        <f>IF($A124="",0,IF(VLOOKUP($A124,'ECM Staff time by PoF'!$B$5:$C$119,2,FALSE)="Not Applicable",VLOOKUP($A124,'ECM Staff time by PoF'!$B$5:$S$119,MATCH($TV$103, 'ECM Staff time by PoF'!$B$4:$S$4,0),FALSE),IF(ISERROR(VLOOKUP(CONCATENATE($A124,F$66),'ECM Staff time by PoF'!$A$5:$S$119,MATCH($TV$103, 'ECM Staff time by PoF'!$A$4:$S$4,0),FALSE)), 0, VLOOKUP(CONCATENATE($A124,F$66),'ECM Staff time by PoF'!$A$5:$S$119,MATCH($TV$103, 'ECM Staff time by PoF'!$A$4:$S$4,0),FALSE))))*F86</f>
        <v>0</v>
      </c>
      <c r="UA124" s="60">
        <f>IF($A124="",0,IF(VLOOKUP($A124,'ECM Staff time by PoF'!$B$5:$C$119,2,FALSE)="Not Applicable",VLOOKUP($A124,'ECM Staff time by PoF'!$B$5:$S$119,MATCH($TV$103, 'ECM Staff time by PoF'!$B$4:$S$4,0),FALSE),IF(ISERROR(VLOOKUP(CONCATENATE($A124,G$66),'ECM Staff time by PoF'!$A$5:$S$119,MATCH($TV$103, 'ECM Staff time by PoF'!$A$4:$S$4,0),FALSE)), 0, VLOOKUP(CONCATENATE($A124,G$66),'ECM Staff time by PoF'!$A$5:$S$119,MATCH($TV$103, 'ECM Staff time by PoF'!$A$4:$S$4,0),FALSE))))*G86</f>
        <v>0</v>
      </c>
      <c r="UB124" s="60">
        <f>IF($A124="",0,IF(VLOOKUP($A124,'ECM Staff time by PoF'!$B$5:$C$119,2,FALSE)="Not Applicable",VLOOKUP($A124,'ECM Staff time by PoF'!$B$5:$S$119,MATCH($TV$103, 'ECM Staff time by PoF'!$B$4:$S$4,0),FALSE),IF(ISERROR(VLOOKUP(CONCATENATE($A124,H$66),'ECM Staff time by PoF'!$A$5:$S$119,MATCH($TV$103, 'ECM Staff time by PoF'!$A$4:$S$4,0),FALSE)), 0, VLOOKUP(CONCATENATE($A124,H$66),'ECM Staff time by PoF'!$A$5:$S$119,MATCH($TV$103, 'ECM Staff time by PoF'!$A$4:$S$4,0),FALSE))))*H86</f>
        <v>0</v>
      </c>
      <c r="UC124" s="60">
        <f>IF($A124="",0,IF(VLOOKUP($A124,'ECM Staff time by PoF'!$B$5:$C$119,2,FALSE)="Not Applicable",VLOOKUP($A124,'ECM Staff time by PoF'!$B$5:$S$119,MATCH($TV$103, 'ECM Staff time by PoF'!$B$4:$S$4,0),FALSE),IF(ISERROR(VLOOKUP(CONCATENATE($A124,I$66),'ECM Staff time by PoF'!$A$5:$S$119,MATCH($TV$103, 'ECM Staff time by PoF'!$A$4:$S$4,0),FALSE)), 0, VLOOKUP(CONCATENATE($A124,I$66),'ECM Staff time by PoF'!$A$5:$S$119,MATCH($TV$103, 'ECM Staff time by PoF'!$A$4:$S$4,0),FALSE))))*I86</f>
        <v>0</v>
      </c>
      <c r="UD124" s="60">
        <f>IF($A124="",0,IF(VLOOKUP($A124,'ECM Staff time by PoF'!$B$5:$C$119,2,FALSE)="Not Applicable",VLOOKUP($A124,'ECM Staff time by PoF'!$B$5:$S$119,MATCH($TV$103, 'ECM Staff time by PoF'!$B$4:$S$4,0),FALSE),IF(ISERROR(VLOOKUP(CONCATENATE($A124,J$66),'ECM Staff time by PoF'!$A$5:$S$119,MATCH($TV$103, 'ECM Staff time by PoF'!$A$4:$S$4,0),FALSE)), 0, VLOOKUP(CONCATENATE($A124,J$66),'ECM Staff time by PoF'!$A$5:$S$119,MATCH($TV$103, 'ECM Staff time by PoF'!$A$4:$S$4,0),FALSE))))*J86</f>
        <v>0</v>
      </c>
      <c r="UE124" s="60">
        <f>IF($A124="",0,IF(VLOOKUP($A124,'ECM Staff time by PoF'!$B$5:$C$119,2,FALSE)="Not Applicable",VLOOKUP($A124,'ECM Staff time by PoF'!$B$5:$S$119,MATCH($TV$103, 'ECM Staff time by PoF'!$B$4:$S$4,0),FALSE),IF(ISERROR(VLOOKUP(CONCATENATE($A124,K$66),'ECM Staff time by PoF'!$A$5:$S$119,MATCH($TV$103, 'ECM Staff time by PoF'!$A$4:$S$4,0),FALSE)), 0, VLOOKUP(CONCATENATE($A124,K$66),'ECM Staff time by PoF'!$A$5:$S$119,MATCH($TV$103, 'ECM Staff time by PoF'!$A$4:$S$4,0),FALSE))))*K86</f>
        <v>0</v>
      </c>
      <c r="UF124" s="60">
        <f>IF($A124="",0,IF(VLOOKUP($A124,'ECM Staff time by PoF'!$B$5:$C$119,2,FALSE)="Not Applicable",VLOOKUP($A124,'ECM Staff time by PoF'!$B$5:$S$119,MATCH($TV$103, 'ECM Staff time by PoF'!$B$4:$S$4,0),FALSE),IF(ISERROR(VLOOKUP(CONCATENATE($A124,L$66),'ECM Staff time by PoF'!$A$5:$S$119,MATCH($TV$103, 'ECM Staff time by PoF'!$A$4:$S$4,0),FALSE)), 0, VLOOKUP(CONCATENATE($A124,L$66),'ECM Staff time by PoF'!$A$5:$S$119,MATCH($TV$103, 'ECM Staff time by PoF'!$A$4:$S$4,0),FALSE))))*L86</f>
        <v>0</v>
      </c>
      <c r="UG124" s="60">
        <f>IF($A124="",0,IF(VLOOKUP($A124,'ECM Staff time by PoF'!$B$5:$C$119,2,FALSE)="Not Applicable",VLOOKUP($A124,'ECM Staff time by PoF'!$B$5:$S$119,MATCH($TV$103, 'ECM Staff time by PoF'!$B$4:$S$4,0),FALSE),IF(ISERROR(VLOOKUP(CONCATENATE($A124,M$66),'ECM Staff time by PoF'!$A$5:$S$119,MATCH($TV$103, 'ECM Staff time by PoF'!$A$4:$S$4,0),FALSE)), 0, VLOOKUP(CONCATENATE($A124,M$66),'ECM Staff time by PoF'!$A$5:$S$119,MATCH($TV$103, 'ECM Staff time by PoF'!$A$4:$S$4,0),FALSE))))*M86</f>
        <v>0</v>
      </c>
      <c r="UH124" s="60">
        <f>IF($A124="",0,IF(VLOOKUP($A124,'ECM Staff time by PoF'!$B$5:$C$119,2,FALSE)="Not Applicable",VLOOKUP($A124,'ECM Staff time by PoF'!$B$5:$S$119,MATCH($TV$103, 'ECM Staff time by PoF'!$B$4:$S$4,0),FALSE),IF(ISERROR(VLOOKUP(CONCATENATE($A124,N$66),'ECM Staff time by PoF'!$A$5:$S$119,MATCH($TV$103, 'ECM Staff time by PoF'!$A$4:$S$4,0),FALSE)), 0, VLOOKUP(CONCATENATE($A124,N$66),'ECM Staff time by PoF'!$A$5:$S$119,MATCH($TV$103, 'ECM Staff time by PoF'!$A$4:$S$4,0),FALSE))))*N86</f>
        <v>0</v>
      </c>
      <c r="UI124" s="60">
        <f>IF($A124="",0,IF(VLOOKUP($A124,'ECM Staff time by PoF'!$B$5:$C$119,2,FALSE)="Not Applicable",VLOOKUP($A124,'ECM Staff time by PoF'!$B$5:$S$119,MATCH($TV$103, 'ECM Staff time by PoF'!$B$4:$S$4,0),FALSE),IF(ISERROR(VLOOKUP(CONCATENATE($A124,O$66),'ECM Staff time by PoF'!$A$5:$S$119,MATCH($TV$103, 'ECM Staff time by PoF'!$A$4:$S$4,0),FALSE)), 0, VLOOKUP(CONCATENATE($A124,O$66),'ECM Staff time by PoF'!$A$5:$S$119,MATCH($TV$103, 'ECM Staff time by PoF'!$A$4:$S$4,0),FALSE))))*O86</f>
        <v>0</v>
      </c>
      <c r="UJ124" s="60">
        <f>IF($A124="",0,IF(VLOOKUP($A124,'ECM Staff time by PoF'!$B$5:$C$119,2,FALSE)="Not Applicable",VLOOKUP($A124,'ECM Staff time by PoF'!$B$5:$S$119,MATCH($TV$103, 'ECM Staff time by PoF'!$B$4:$S$4,0),FALSE),IF(ISERROR(VLOOKUP(CONCATENATE($A124,P$66),'ECM Staff time by PoF'!$A$5:$S$119,MATCH($TV$103, 'ECM Staff time by PoF'!$A$4:$S$4,0),FALSE)), 0, VLOOKUP(CONCATENATE($A124,P$66),'ECM Staff time by PoF'!$A$5:$S$119,MATCH($TV$103, 'ECM Staff time by PoF'!$A$4:$S$4,0),FALSE))))*P86</f>
        <v>0</v>
      </c>
      <c r="UK124" s="60">
        <f>IF($A124="",0,IF(VLOOKUP($A124,'ECM Staff time by PoF'!$B$5:$C$119,2,FALSE)="Not Applicable",VLOOKUP($A124,'ECM Staff time by PoF'!$B$5:$S$119,MATCH($TV$103, 'ECM Staff time by PoF'!$B$4:$S$4,0),FALSE),IF(ISERROR(VLOOKUP(CONCATENATE($A124,Q$66),'ECM Staff time by PoF'!$A$5:$S$119,MATCH($TV$103, 'ECM Staff time by PoF'!$A$4:$S$4,0),FALSE)), 0, VLOOKUP(CONCATENATE($A124,Q$66),'ECM Staff time by PoF'!$A$5:$S$119,MATCH($TV$103, 'ECM Staff time by PoF'!$A$4:$S$4,0),FALSE))))*Q86</f>
        <v>0</v>
      </c>
      <c r="UL124" s="60">
        <f>IF($A124="",0,IF(VLOOKUP($A124,'ECM Staff time by PoF'!$B$5:$C$119,2,FALSE)="Not Applicable",VLOOKUP($A124,'ECM Staff time by PoF'!$B$5:$S$119,MATCH($TV$103, 'ECM Staff time by PoF'!$B$4:$S$4,0),FALSE),IF(ISERROR(VLOOKUP(CONCATENATE($A124,R$66),'ECM Staff time by PoF'!$A$5:$S$119,MATCH($TV$103, 'ECM Staff time by PoF'!$A$4:$S$4,0),FALSE)), 0, VLOOKUP(CONCATENATE($A124,R$66),'ECM Staff time by PoF'!$A$5:$S$119,MATCH($TV$103, 'ECM Staff time by PoF'!$A$4:$S$4,0),FALSE))))*R86</f>
        <v>0</v>
      </c>
      <c r="UM124" s="60">
        <f>IF($A124="",0,IF(VLOOKUP($A124,'ECM Staff time by PoF'!$B$5:$C$119,2,FALSE)="Not Applicable",VLOOKUP($A124,'ECM Staff time by PoF'!$B$5:$S$119,MATCH($TV$103, 'ECM Staff time by PoF'!$B$4:$S$4,0),FALSE),IF(ISERROR(VLOOKUP(CONCATENATE($A124,S$66),'ECM Staff time by PoF'!$A$5:$S$119,MATCH($TV$103, 'ECM Staff time by PoF'!$A$4:$S$4,0),FALSE)), 0, VLOOKUP(CONCATENATE($A124,S$66),'ECM Staff time by PoF'!$A$5:$S$119,MATCH($TV$103, 'ECM Staff time by PoF'!$A$4:$S$4,0),FALSE))))*S86</f>
        <v>0</v>
      </c>
      <c r="UN124" s="60">
        <f>IF($A124="",0,IF(VLOOKUP($A124,'ECM Staff time by PoF'!$B$5:$C$119,2,FALSE)="Not Applicable",VLOOKUP($A124,'ECM Staff time by PoF'!$B$5:$S$119,MATCH($TV$103, 'ECM Staff time by PoF'!$B$4:$S$4,0),FALSE),IF(ISERROR(VLOOKUP(CONCATENATE($A124,T$66),'ECM Staff time by PoF'!$A$5:$S$119,MATCH($TV$103, 'ECM Staff time by PoF'!$A$4:$S$4,0),FALSE)), 0, VLOOKUP(CONCATENATE($A124,T$66),'ECM Staff time by PoF'!$A$5:$S$119,MATCH($TV$103, 'ECM Staff time by PoF'!$A$4:$S$4,0),FALSE))))*T86</f>
        <v>0</v>
      </c>
      <c r="UO124" s="60">
        <f>IF($A124="",0,IF(VLOOKUP($A124,'ECM Staff time by PoF'!$B$5:$C$119,2,FALSE)="Not Applicable",VLOOKUP($A124,'ECM Staff time by PoF'!$B$5:$S$119,MATCH($TV$103, 'ECM Staff time by PoF'!$B$4:$S$4,0),FALSE),IF(ISERROR(VLOOKUP(CONCATENATE($A124,U$66),'ECM Staff time by PoF'!$A$5:$S$119,MATCH($TV$103, 'ECM Staff time by PoF'!$A$4:$S$4,0),FALSE)), 0, VLOOKUP(CONCATENATE($A124,U$66),'ECM Staff time by PoF'!$A$5:$S$119,MATCH($TV$103, 'ECM Staff time by PoF'!$A$4:$S$4,0),FALSE))))*U86</f>
        <v>0</v>
      </c>
      <c r="UP124" s="60">
        <f>IF($A124="",0,IF(VLOOKUP($A124,'ECM Staff time by PoF'!$B$5:$C$119,2,FALSE)="Not Applicable",VLOOKUP($A124,'ECM Staff time by PoF'!$B$5:$S$119,MATCH($TV$103, 'ECM Staff time by PoF'!$B$4:$S$4,0),FALSE),IF(ISERROR(VLOOKUP(CONCATENATE($A124,V$66),'ECM Staff time by PoF'!$A$5:$S$119,MATCH($TV$103, 'ECM Staff time by PoF'!$A$4:$S$4,0),FALSE)), 0, VLOOKUP(CONCATENATE($A124,V$66),'ECM Staff time by PoF'!$A$5:$S$119,MATCH($TV$103, 'ECM Staff time by PoF'!$A$4:$S$4,0),FALSE))))*V86</f>
        <v>0</v>
      </c>
      <c r="UQ124" s="60">
        <f>IF($A124="",0,IF(VLOOKUP($A124,'ECM Staff time by PoF'!$B$5:$C$119,2,FALSE)="Not Applicable",VLOOKUP($A124,'ECM Staff time by PoF'!$B$5:$S$119,MATCH($TV$103, 'ECM Staff time by PoF'!$B$4:$S$4,0),FALSE),IF(ISERROR(VLOOKUP(CONCATENATE($A124,W$66),'ECM Staff time by PoF'!$A$5:$S$119,MATCH($TV$103, 'ECM Staff time by PoF'!$A$4:$S$4,0),FALSE)), 0, VLOOKUP(CONCATENATE($A124,W$66),'ECM Staff time by PoF'!$A$5:$S$119,MATCH($TV$103, 'ECM Staff time by PoF'!$A$4:$S$4,0),FALSE))))*W86</f>
        <v>0</v>
      </c>
      <c r="UR124" s="60">
        <f>IF($A124="",0,IF(VLOOKUP($A124,'ECM Staff time by PoF'!$B$5:$C$119,2,FALSE)="Not Applicable",VLOOKUP($A124,'ECM Staff time by PoF'!$B$5:$S$119,MATCH($TV$103, 'ECM Staff time by PoF'!$B$4:$S$4,0),FALSE),IF(ISERROR(VLOOKUP(CONCATENATE($A124,X$66),'ECM Staff time by PoF'!$A$5:$S$119,MATCH($TV$103, 'ECM Staff time by PoF'!$A$4:$S$4,0),FALSE)), 0, VLOOKUP(CONCATENATE($A124,X$66),'ECM Staff time by PoF'!$A$5:$S$119,MATCH($TV$103, 'ECM Staff time by PoF'!$A$4:$S$4,0),FALSE))))*X86</f>
        <v>0</v>
      </c>
      <c r="US124" s="60">
        <f>IF($A124="",0,IF(VLOOKUP($A124,'ECM Staff time by PoF'!$B$5:$C$119,2,FALSE)="Not Applicable",VLOOKUP($A124,'ECM Staff time by PoF'!$B$5:$S$119,MATCH($TV$103, 'ECM Staff time by PoF'!$B$4:$S$4,0),FALSE),IF(ISERROR(VLOOKUP(CONCATENATE($A124,Y$66),'ECM Staff time by PoF'!$A$5:$S$119,MATCH($TV$103, 'ECM Staff time by PoF'!$A$4:$S$4,0),FALSE)), 0, VLOOKUP(CONCATENATE($A124,Y$66),'ECM Staff time by PoF'!$A$5:$S$119,MATCH($TV$103, 'ECM Staff time by PoF'!$A$4:$S$4,0),FALSE))))*Y86</f>
        <v>0</v>
      </c>
      <c r="UT124" s="60">
        <f>IF($A124="",0,IF(VLOOKUP($A124,'ECM Staff time by PoF'!$B$5:$C$119,2,FALSE)="Not Applicable",VLOOKUP($A124,'ECM Staff time by PoF'!$B$5:$S$119,MATCH($TV$103, 'ECM Staff time by PoF'!$B$4:$S$4,0),FALSE),IF(ISERROR(VLOOKUP(CONCATENATE($A124,Z$66),'ECM Staff time by PoF'!$A$5:$S$119,MATCH($TV$103, 'ECM Staff time by PoF'!$A$4:$S$4,0),FALSE)), 0, VLOOKUP(CONCATENATE($A124,Z$66),'ECM Staff time by PoF'!$A$5:$S$119,MATCH($TV$103, 'ECM Staff time by PoF'!$A$4:$S$4,0),FALSE))))*Z86</f>
        <v>0</v>
      </c>
      <c r="UU124" s="60">
        <f>IF($A124="",0,IF(VLOOKUP($A124,'ECM Staff time by PoF'!$B$5:$C$119,2,FALSE)="Not Applicable",VLOOKUP($A124,'ECM Staff time by PoF'!$B$5:$S$119,MATCH($TV$103, 'ECM Staff time by PoF'!$B$4:$S$4,0),FALSE),IF(ISERROR(VLOOKUP(CONCATENATE($A124,AA$66),'ECM Staff time by PoF'!$A$5:$S$119,MATCH($TV$103, 'ECM Staff time by PoF'!$A$4:$S$4,0),FALSE)), 0, VLOOKUP(CONCATENATE($A124,AA$66),'ECM Staff time by PoF'!$A$5:$S$119,MATCH($TV$103, 'ECM Staff time by PoF'!$A$4:$S$4,0),FALSE))))*AA86</f>
        <v>0</v>
      </c>
      <c r="UV124" s="60">
        <f>IF($A124="",0,IF(VLOOKUP($A124,'ECM Staff time by PoF'!$B$5:$C$119,2,FALSE)="Not Applicable",VLOOKUP($A124,'ECM Staff time by PoF'!$B$5:$S$119,MATCH($TV$103, 'ECM Staff time by PoF'!$B$4:$S$4,0),FALSE),IF(ISERROR(VLOOKUP(CONCATENATE($A124,AB$66),'ECM Staff time by PoF'!$A$5:$S$119,MATCH($TV$103, 'ECM Staff time by PoF'!$A$4:$S$4,0),FALSE)), 0, VLOOKUP(CONCATENATE($A124,AB$66),'ECM Staff time by PoF'!$A$5:$S$119,MATCH($TV$103, 'ECM Staff time by PoF'!$A$4:$S$4,0),FALSE))))*AB86</f>
        <v>0</v>
      </c>
      <c r="UW124" s="60">
        <f>IF($A124="",0,IF(VLOOKUP($A124,'ECM Staff time by PoF'!$B$5:$C$119,2,FALSE)="Not Applicable",VLOOKUP($A124,'ECM Staff time by PoF'!$B$5:$S$119,MATCH($TV$103, 'ECM Staff time by PoF'!$B$4:$S$4,0),FALSE),IF(ISERROR(VLOOKUP(CONCATENATE($A124,AC$66),'ECM Staff time by PoF'!$A$5:$S$119,MATCH($TV$103, 'ECM Staff time by PoF'!$A$4:$S$4,0),FALSE)), 0, VLOOKUP(CONCATENATE($A124,AC$66),'ECM Staff time by PoF'!$A$5:$S$119,MATCH($TV$103, 'ECM Staff time by PoF'!$A$4:$S$4,0),FALSE))))*AC86</f>
        <v>0</v>
      </c>
      <c r="UX124" s="60">
        <f>IF($A124="",0,IF(VLOOKUP($A124,'ECM Staff time by PoF'!$B$5:$C$119,2,FALSE)="Not Applicable",VLOOKUP($A124,'ECM Staff time by PoF'!$B$5:$S$119,MATCH($TV$103, 'ECM Staff time by PoF'!$B$4:$S$4,0),FALSE),IF(ISERROR(VLOOKUP(CONCATENATE($A124,AD$66),'ECM Staff time by PoF'!$A$5:$S$119,MATCH($TV$103, 'ECM Staff time by PoF'!$A$4:$S$4,0),FALSE)), 0, VLOOKUP(CONCATENATE($A124,AD$66),'ECM Staff time by PoF'!$A$5:$S$119,MATCH($TV$103, 'ECM Staff time by PoF'!$A$4:$S$4,0),FALSE))))*AD86</f>
        <v>0</v>
      </c>
      <c r="UY124" s="60">
        <f>IF($A124="",0,IF(VLOOKUP($A124,'ECM Staff time by PoF'!$B$5:$C$119,2,FALSE)="Not Applicable",VLOOKUP($A124,'ECM Staff time by PoF'!$B$5:$S$119,MATCH($TV$103, 'ECM Staff time by PoF'!$B$4:$S$4,0),FALSE),IF(ISERROR(VLOOKUP(CONCATENATE($A124,AE$66),'ECM Staff time by PoF'!$A$5:$S$119,MATCH($TV$103, 'ECM Staff time by PoF'!$A$4:$S$4,0),FALSE)), 0, VLOOKUP(CONCATENATE($A124,AE$66),'ECM Staff time by PoF'!$A$5:$S$119,MATCH($TV$103, 'ECM Staff time by PoF'!$A$4:$S$4,0),FALSE))))*AE86</f>
        <v>0</v>
      </c>
      <c r="UZ124" s="60">
        <f>IF($A124="",0,IF(VLOOKUP($A124,'ECM Staff time by PoF'!$B$5:$C$119,2,FALSE)="Not Applicable",VLOOKUP($A124,'ECM Staff time by PoF'!$B$5:$S$119,MATCH($TV$103, 'ECM Staff time by PoF'!$B$4:$S$4,0),FALSE),IF(ISERROR(VLOOKUP(CONCATENATE($A124,AF$66),'ECM Staff time by PoF'!$A$5:$S$119,MATCH($TV$103, 'ECM Staff time by PoF'!$A$4:$S$4,0),FALSE)), 0, VLOOKUP(CONCATENATE($A124,AF$66),'ECM Staff time by PoF'!$A$5:$S$119,MATCH($TV$103, 'ECM Staff time by PoF'!$A$4:$S$4,0),FALSE))))*AF86</f>
        <v>0</v>
      </c>
      <c r="VA124" s="60">
        <f>IF($A124="",0,IF(VLOOKUP($A124,'ECM Staff time by PoF'!$B$5:$C$119,2,FALSE)="Not Applicable",VLOOKUP($A124,'ECM Staff time by PoF'!$B$5:$S$119,MATCH($TV$103, 'ECM Staff time by PoF'!$B$4:$S$4,0),FALSE),IF(ISERROR(VLOOKUP(CONCATENATE($A124,AG$66),'ECM Staff time by PoF'!$A$5:$S$119,MATCH($TV$103, 'ECM Staff time by PoF'!$A$4:$S$4,0),FALSE)), 0, VLOOKUP(CONCATENATE($A124,AG$66),'ECM Staff time by PoF'!$A$5:$S$119,MATCH($TV$103, 'ECM Staff time by PoF'!$A$4:$S$4,0),FALSE))))*AG86</f>
        <v>0</v>
      </c>
      <c r="VB124" s="60">
        <f>IF($A124="",0,IF(VLOOKUP($A124,'ECM Staff time by PoF'!$B$5:$C$119,2,FALSE)="Not Applicable",VLOOKUP($A124,'ECM Staff time by PoF'!$B$5:$S$119,MATCH($TV$103, 'ECM Staff time by PoF'!$B$4:$S$4,0),FALSE),IF(ISERROR(VLOOKUP(CONCATENATE($A124,AH$66),'ECM Staff time by PoF'!$A$5:$S$119,MATCH($TV$103, 'ECM Staff time by PoF'!$A$4:$S$4,0),FALSE)), 0, VLOOKUP(CONCATENATE($A124,AH$66),'ECM Staff time by PoF'!$A$5:$S$119,MATCH($TV$103, 'ECM Staff time by PoF'!$A$4:$S$4,0),FALSE))))*AH86</f>
        <v>0</v>
      </c>
      <c r="VC124" s="60">
        <f>IF($A124="",0,IF(VLOOKUP($A124,'ECM Staff time by PoF'!$B$5:$C$119,2,FALSE)="Not Applicable",VLOOKUP($A124,'ECM Staff time by PoF'!$B$5:$S$119,MATCH($TV$103, 'ECM Staff time by PoF'!$B$4:$S$4,0),FALSE),IF(ISERROR(VLOOKUP(CONCATENATE($A124,AI$66),'ECM Staff time by PoF'!$A$5:$S$119,MATCH($TV$103, 'ECM Staff time by PoF'!$A$4:$S$4,0),FALSE)), 0, VLOOKUP(CONCATENATE($A124,AI$66),'ECM Staff time by PoF'!$A$5:$S$119,MATCH($TV$103, 'ECM Staff time by PoF'!$A$4:$S$4,0),FALSE))))*AI86</f>
        <v>0</v>
      </c>
      <c r="VD124" s="60">
        <f>IF($A124="",0,IF(VLOOKUP($A124,'ECM Staff time by PoF'!$B$5:$C$119,2,FALSE)="Not Applicable",VLOOKUP($A124,'ECM Staff time by PoF'!$B$5:$S$119,MATCH($TV$103, 'ECM Staff time by PoF'!$B$4:$S$4,0),FALSE),IF(ISERROR(VLOOKUP(CONCATENATE($A124,AJ$66),'ECM Staff time by PoF'!$A$5:$S$119,MATCH($TV$103, 'ECM Staff time by PoF'!$A$4:$S$4,0),FALSE)), 0, VLOOKUP(CONCATENATE($A124,AJ$66),'ECM Staff time by PoF'!$A$5:$S$119,MATCH($TV$103, 'ECM Staff time by PoF'!$A$4:$S$4,0),FALSE))))*AJ86</f>
        <v>0</v>
      </c>
      <c r="VE124" s="60">
        <f>IF($A124="",0,IF(VLOOKUP($A124,'ECM Staff time by PoF'!$B$5:$C$119,2,FALSE)="Not Applicable",VLOOKUP($A124,'ECM Staff time by PoF'!$B$5:$S$119,MATCH($TV$103, 'ECM Staff time by PoF'!$B$4:$S$4,0),FALSE),IF(ISERROR(VLOOKUP(CONCATENATE($A124,AK$66),'ECM Staff time by PoF'!$A$5:$S$119,MATCH($TV$103, 'ECM Staff time by PoF'!$A$4:$S$4,0),FALSE)), 0, VLOOKUP(CONCATENATE($A124,AK$66),'ECM Staff time by PoF'!$A$5:$S$119,MATCH($TV$103, 'ECM Staff time by PoF'!$A$4:$S$4,0),FALSE))))*AK86</f>
        <v>0</v>
      </c>
    </row>
    <row r="125" spans="1:577" x14ac:dyDescent="0.25">
      <c r="A125" s="132" t="str">
        <f>IF('ECM Location'!D25="", "",'ECM Location'!D25)</f>
        <v/>
      </c>
      <c r="B125" s="191">
        <f>IF($A125="",0,IF(VLOOKUP($A125,'ECM Staff time by PoF'!$B$5:$C$119,2,FALSE)="Not Applicable",VLOOKUP($A125,'ECM Staff time by PoF'!$B$5:$S$119,MATCH($B$103, 'ECM Staff time by PoF'!$B$4:$R$4,0),FALSE),IF(ISERROR(VLOOKUP(CONCATENATE($A125,B$66),'ECM Staff time by PoF'!$A$5:$S$119,MATCH($B$103, 'ECM Staff time by PoF'!$A$4:$R$4,0),FALSE)), 0, VLOOKUP(CONCATENATE($A125,B$66),'ECM Staff time by PoF'!$A$5:$S$119,MATCH($B$103, 'ECM Staff time by PoF'!$A$4:$R$4,0),FALSE))))*B87</f>
        <v>0</v>
      </c>
      <c r="C125" s="191">
        <f>IF($A125="",0,IF(VLOOKUP($A125,'ECM Staff time by PoF'!$B$5:$C$119,2,FALSE)="Not Applicable",VLOOKUP($A125,'ECM Staff time by PoF'!$B$5:$S$119,MATCH($B$103, 'ECM Staff time by PoF'!$B$4:$R$4,0),FALSE),IF(ISERROR(VLOOKUP(CONCATENATE($A125,C$66),'ECM Staff time by PoF'!$A$5:$S$119,MATCH($B$103, 'ECM Staff time by PoF'!$A$4:$R$4,0),FALSE)), 0, VLOOKUP(CONCATENATE($A125,C$66),'ECM Staff time by PoF'!$A$5:$S$119,MATCH($B$103, 'ECM Staff time by PoF'!$A$4:$R$4,0),FALSE))))*C87</f>
        <v>0</v>
      </c>
      <c r="D125" s="191">
        <f>IF($A125="",0,IF(VLOOKUP($A125,'ECM Staff time by PoF'!$B$5:$C$119,2,FALSE)="Not Applicable",VLOOKUP($A125,'ECM Staff time by PoF'!$B$5:$S$119,MATCH($B$103, 'ECM Staff time by PoF'!$B$4:$R$4,0),FALSE),IF(ISERROR(VLOOKUP(CONCATENATE($A125,D$66),'ECM Staff time by PoF'!$A$5:$S$119,MATCH($B$103, 'ECM Staff time by PoF'!$A$4:$R$4,0),FALSE)), 0, VLOOKUP(CONCATENATE($A125,D$66),'ECM Staff time by PoF'!$A$5:$S$119,MATCH($B$103, 'ECM Staff time by PoF'!$A$4:$R$4,0),FALSE))))*D87</f>
        <v>0</v>
      </c>
      <c r="E125" s="191">
        <f>IF($A125="",0,IF(VLOOKUP($A125,'ECM Staff time by PoF'!$B$5:$C$119,2,FALSE)="Not Applicable",VLOOKUP($A125,'ECM Staff time by PoF'!$B$5:$S$119,MATCH($B$103, 'ECM Staff time by PoF'!$B$4:$R$4,0),FALSE),IF(ISERROR(VLOOKUP(CONCATENATE($A125,E$66),'ECM Staff time by PoF'!$A$5:$S$119,MATCH($B$103, 'ECM Staff time by PoF'!$A$4:$R$4,0),FALSE)), 0, VLOOKUP(CONCATENATE($A125,E$66),'ECM Staff time by PoF'!$A$5:$S$119,MATCH($B$103, 'ECM Staff time by PoF'!$A$4:$R$4,0),FALSE))))*E87</f>
        <v>0</v>
      </c>
      <c r="F125" s="191">
        <f>IF($A125="",0,IF(VLOOKUP($A125,'ECM Staff time by PoF'!$B$5:$C$119,2,FALSE)="Not Applicable",VLOOKUP($A125,'ECM Staff time by PoF'!$B$5:$S$119,MATCH($B$103, 'ECM Staff time by PoF'!$B$4:$R$4,0),FALSE),IF(ISERROR(VLOOKUP(CONCATENATE($A125,F$66),'ECM Staff time by PoF'!$A$5:$S$119,MATCH($B$103, 'ECM Staff time by PoF'!$A$4:$R$4,0),FALSE)), 0, VLOOKUP(CONCATENATE($A125,F$66),'ECM Staff time by PoF'!$A$5:$S$119,MATCH($B$103, 'ECM Staff time by PoF'!$A$4:$R$4,0),FALSE))))*F87</f>
        <v>0</v>
      </c>
      <c r="G125" s="191">
        <f>IF($A125="",0,IF(VLOOKUP($A125,'ECM Staff time by PoF'!$B$5:$C$119,2,FALSE)="Not Applicable",VLOOKUP($A125,'ECM Staff time by PoF'!$B$5:$S$119,MATCH($B$103, 'ECM Staff time by PoF'!$B$4:$R$4,0),FALSE),IF(ISERROR(VLOOKUP(CONCATENATE($A125,G$66),'ECM Staff time by PoF'!$A$5:$S$119,MATCH($B$103, 'ECM Staff time by PoF'!$A$4:$R$4,0),FALSE)), 0, VLOOKUP(CONCATENATE($A125,G$66),'ECM Staff time by PoF'!$A$5:$S$119,MATCH($B$103, 'ECM Staff time by PoF'!$A$4:$R$4,0),FALSE))))*G87</f>
        <v>0</v>
      </c>
      <c r="H125" s="191">
        <f>IF($A125="",0,IF(VLOOKUP($A125,'ECM Staff time by PoF'!$B$5:$C$119,2,FALSE)="Not Applicable",VLOOKUP($A125,'ECM Staff time by PoF'!$B$5:$S$119,MATCH($B$103, 'ECM Staff time by PoF'!$B$4:$R$4,0),FALSE),IF(ISERROR(VLOOKUP(CONCATENATE($A125,H$66),'ECM Staff time by PoF'!$A$5:$S$119,MATCH($B$103, 'ECM Staff time by PoF'!$A$4:$R$4,0),FALSE)), 0, VLOOKUP(CONCATENATE($A125,H$66),'ECM Staff time by PoF'!$A$5:$S$119,MATCH($B$103, 'ECM Staff time by PoF'!$A$4:$R$4,0),FALSE))))*H87</f>
        <v>0</v>
      </c>
      <c r="I125" s="191">
        <f>IF($A125="",0,IF(VLOOKUP($A125,'ECM Staff time by PoF'!$B$5:$C$119,2,FALSE)="Not Applicable",VLOOKUP($A125,'ECM Staff time by PoF'!$B$5:$S$119,MATCH($B$103, 'ECM Staff time by PoF'!$B$4:$R$4,0),FALSE),IF(ISERROR(VLOOKUP(CONCATENATE($A125,I$66),'ECM Staff time by PoF'!$A$5:$S$119,MATCH($B$103, 'ECM Staff time by PoF'!$A$4:$R$4,0),FALSE)), 0, VLOOKUP(CONCATENATE($A125,I$66),'ECM Staff time by PoF'!$A$5:$S$119,MATCH($B$103, 'ECM Staff time by PoF'!$A$4:$R$4,0),FALSE))))*I87</f>
        <v>0</v>
      </c>
      <c r="J125" s="191">
        <f>IF($A125="",0,IF(VLOOKUP($A125,'ECM Staff time by PoF'!$B$5:$C$119,2,FALSE)="Not Applicable",VLOOKUP($A125,'ECM Staff time by PoF'!$B$5:$S$119,MATCH($B$103, 'ECM Staff time by PoF'!$B$4:$R$4,0),FALSE),IF(ISERROR(VLOOKUP(CONCATENATE($A125,J$66),'ECM Staff time by PoF'!$A$5:$S$119,MATCH($B$103, 'ECM Staff time by PoF'!$A$4:$R$4,0),FALSE)), 0, VLOOKUP(CONCATENATE($A125,J$66),'ECM Staff time by PoF'!$A$5:$S$119,MATCH($B$103, 'ECM Staff time by PoF'!$A$4:$R$4,0),FALSE))))*J87</f>
        <v>0</v>
      </c>
      <c r="K125" s="191">
        <f>IF($A125="",0,IF(VLOOKUP($A125,'ECM Staff time by PoF'!$B$5:$C$119,2,FALSE)="Not Applicable",VLOOKUP($A125,'ECM Staff time by PoF'!$B$5:$S$119,MATCH($B$103, 'ECM Staff time by PoF'!$B$4:$R$4,0),FALSE),IF(ISERROR(VLOOKUP(CONCATENATE($A125,K$66),'ECM Staff time by PoF'!$A$5:$S$119,MATCH($B$103, 'ECM Staff time by PoF'!$A$4:$R$4,0),FALSE)), 0, VLOOKUP(CONCATENATE($A125,K$66),'ECM Staff time by PoF'!$A$5:$S$119,MATCH($B$103, 'ECM Staff time by PoF'!$A$4:$R$4,0),FALSE))))*K87</f>
        <v>0</v>
      </c>
      <c r="L125" s="191">
        <f>IF($A125="",0,IF(VLOOKUP($A125,'ECM Staff time by PoF'!$B$5:$C$119,2,FALSE)="Not Applicable",VLOOKUP($A125,'ECM Staff time by PoF'!$B$5:$S$119,MATCH($B$103, 'ECM Staff time by PoF'!$B$4:$R$4,0),FALSE),IF(ISERROR(VLOOKUP(CONCATENATE($A125,L$66),'ECM Staff time by PoF'!$A$5:$S$119,MATCH($B$103, 'ECM Staff time by PoF'!$A$4:$R$4,0),FALSE)), 0, VLOOKUP(CONCATENATE($A125,L$66),'ECM Staff time by PoF'!$A$5:$S$119,MATCH($B$103, 'ECM Staff time by PoF'!$A$4:$R$4,0),FALSE))))*L87</f>
        <v>0</v>
      </c>
      <c r="M125" s="191">
        <f>IF($A125="",0,IF(VLOOKUP($A125,'ECM Staff time by PoF'!$B$5:$C$119,2,FALSE)="Not Applicable",VLOOKUP($A125,'ECM Staff time by PoF'!$B$5:$S$119,MATCH($B$103, 'ECM Staff time by PoF'!$B$4:$R$4,0),FALSE),IF(ISERROR(VLOOKUP(CONCATENATE($A125,M$66),'ECM Staff time by PoF'!$A$5:$S$119,MATCH($B$103, 'ECM Staff time by PoF'!$A$4:$R$4,0),FALSE)), 0, VLOOKUP(CONCATENATE($A125,M$66),'ECM Staff time by PoF'!$A$5:$S$119,MATCH($B$103, 'ECM Staff time by PoF'!$A$4:$R$4,0),FALSE))))*M87</f>
        <v>0</v>
      </c>
      <c r="N125" s="191">
        <f>IF($A125="",0,IF(VLOOKUP($A125,'ECM Staff time by PoF'!$B$5:$C$119,2,FALSE)="Not Applicable",VLOOKUP($A125,'ECM Staff time by PoF'!$B$5:$S$119,MATCH($B$103, 'ECM Staff time by PoF'!$B$4:$R$4,0),FALSE),IF(ISERROR(VLOOKUP(CONCATENATE($A125,N$66),'ECM Staff time by PoF'!$A$5:$S$119,MATCH($B$103, 'ECM Staff time by PoF'!$A$4:$R$4,0),FALSE)), 0, VLOOKUP(CONCATENATE($A125,N$66),'ECM Staff time by PoF'!$A$5:$S$119,MATCH($B$103, 'ECM Staff time by PoF'!$A$4:$R$4,0),FALSE))))*N87</f>
        <v>0</v>
      </c>
      <c r="O125" s="191">
        <f>IF($A125="",0,IF(VLOOKUP($A125,'ECM Staff time by PoF'!$B$5:$C$119,2,FALSE)="Not Applicable",VLOOKUP($A125,'ECM Staff time by PoF'!$B$5:$S$119,MATCH($B$103, 'ECM Staff time by PoF'!$B$4:$R$4,0),FALSE),IF(ISERROR(VLOOKUP(CONCATENATE($A125,O$66),'ECM Staff time by PoF'!$A$5:$S$119,MATCH($B$103, 'ECM Staff time by PoF'!$A$4:$R$4,0),FALSE)), 0, VLOOKUP(CONCATENATE($A125,O$66),'ECM Staff time by PoF'!$A$5:$S$119,MATCH($B$103, 'ECM Staff time by PoF'!$A$4:$R$4,0),FALSE))))*O87</f>
        <v>0</v>
      </c>
      <c r="P125" s="191">
        <f>IF($A125="",0,IF(VLOOKUP($A125,'ECM Staff time by PoF'!$B$5:$C$119,2,FALSE)="Not Applicable",VLOOKUP($A125,'ECM Staff time by PoF'!$B$5:$S$119,MATCH($B$103, 'ECM Staff time by PoF'!$B$4:$R$4,0),FALSE),IF(ISERROR(VLOOKUP(CONCATENATE($A125,P$66),'ECM Staff time by PoF'!$A$5:$S$119,MATCH($B$103, 'ECM Staff time by PoF'!$A$4:$R$4,0),FALSE)), 0, VLOOKUP(CONCATENATE($A125,P$66),'ECM Staff time by PoF'!$A$5:$S$119,MATCH($B$103, 'ECM Staff time by PoF'!$A$4:$R$4,0),FALSE))))*P87</f>
        <v>0</v>
      </c>
      <c r="Q125" s="191">
        <f>IF($A125="",0,IF(VLOOKUP($A125,'ECM Staff time by PoF'!$B$5:$C$119,2,FALSE)="Not Applicable",VLOOKUP($A125,'ECM Staff time by PoF'!$B$5:$S$119,MATCH($B$103, 'ECM Staff time by PoF'!$B$4:$R$4,0),FALSE),IF(ISERROR(VLOOKUP(CONCATENATE($A125,Q$66),'ECM Staff time by PoF'!$A$5:$S$119,MATCH($B$103, 'ECM Staff time by PoF'!$A$4:$R$4,0),FALSE)), 0, VLOOKUP(CONCATENATE($A125,Q$66),'ECM Staff time by PoF'!$A$5:$S$119,MATCH($B$103, 'ECM Staff time by PoF'!$A$4:$R$4,0),FALSE))))*Q87</f>
        <v>0</v>
      </c>
      <c r="R125" s="191">
        <f>IF($A125="",0,IF(VLOOKUP($A125,'ECM Staff time by PoF'!$B$5:$C$119,2,FALSE)="Not Applicable",VLOOKUP($A125,'ECM Staff time by PoF'!$B$5:$S$119,MATCH($B$103, 'ECM Staff time by PoF'!$B$4:$R$4,0),FALSE),IF(ISERROR(VLOOKUP(CONCATENATE($A125,R$66),'ECM Staff time by PoF'!$A$5:$S$119,MATCH($B$103, 'ECM Staff time by PoF'!$A$4:$R$4,0),FALSE)), 0, VLOOKUP(CONCATENATE($A125,R$66),'ECM Staff time by PoF'!$A$5:$S$119,MATCH($B$103, 'ECM Staff time by PoF'!$A$4:$R$4,0),FALSE))))*R87</f>
        <v>0</v>
      </c>
      <c r="S125" s="191">
        <f>IF($A125="",0,IF(VLOOKUP($A125,'ECM Staff time by PoF'!$B$5:$C$119,2,FALSE)="Not Applicable",VLOOKUP($A125,'ECM Staff time by PoF'!$B$5:$S$119,MATCH($B$103, 'ECM Staff time by PoF'!$B$4:$R$4,0),FALSE),IF(ISERROR(VLOOKUP(CONCATENATE($A125,S$66),'ECM Staff time by PoF'!$A$5:$S$119,MATCH($B$103, 'ECM Staff time by PoF'!$A$4:$R$4,0),FALSE)), 0, VLOOKUP(CONCATENATE($A125,S$66),'ECM Staff time by PoF'!$A$5:$S$119,MATCH($B$103, 'ECM Staff time by PoF'!$A$4:$R$4,0),FALSE))))*S87</f>
        <v>0</v>
      </c>
      <c r="T125" s="191">
        <f>IF($A125="",0,IF(VLOOKUP($A125,'ECM Staff time by PoF'!$B$5:$C$119,2,FALSE)="Not Applicable",VLOOKUP($A125,'ECM Staff time by PoF'!$B$5:$S$119,MATCH($B$103, 'ECM Staff time by PoF'!$B$4:$R$4,0),FALSE),IF(ISERROR(VLOOKUP(CONCATENATE($A125,T$66),'ECM Staff time by PoF'!$A$5:$S$119,MATCH($B$103, 'ECM Staff time by PoF'!$A$4:$R$4,0),FALSE)), 0, VLOOKUP(CONCATENATE($A125,T$66),'ECM Staff time by PoF'!$A$5:$S$119,MATCH($B$103, 'ECM Staff time by PoF'!$A$4:$R$4,0),FALSE))))*T87</f>
        <v>0</v>
      </c>
      <c r="U125" s="191">
        <f>IF($A125="",0,IF(VLOOKUP($A125,'ECM Staff time by PoF'!$B$5:$C$119,2,FALSE)="Not Applicable",VLOOKUP($A125,'ECM Staff time by PoF'!$B$5:$S$119,MATCH($B$103, 'ECM Staff time by PoF'!$B$4:$R$4,0),FALSE),IF(ISERROR(VLOOKUP(CONCATENATE($A125,U$66),'ECM Staff time by PoF'!$A$5:$S$119,MATCH($B$103, 'ECM Staff time by PoF'!$A$4:$R$4,0),FALSE)), 0, VLOOKUP(CONCATENATE($A125,U$66),'ECM Staff time by PoF'!$A$5:$S$119,MATCH($B$103, 'ECM Staff time by PoF'!$A$4:$R$4,0),FALSE))))*U87</f>
        <v>0</v>
      </c>
      <c r="V125" s="191">
        <f>IF($A125="",0,IF(VLOOKUP($A125,'ECM Staff time by PoF'!$B$5:$C$119,2,FALSE)="Not Applicable",VLOOKUP($A125,'ECM Staff time by PoF'!$B$5:$S$119,MATCH($B$103, 'ECM Staff time by PoF'!$B$4:$R$4,0),FALSE),IF(ISERROR(VLOOKUP(CONCATENATE($A125,V$66),'ECM Staff time by PoF'!$A$5:$S$119,MATCH($B$103, 'ECM Staff time by PoF'!$A$4:$R$4,0),FALSE)), 0, VLOOKUP(CONCATENATE($A125,V$66),'ECM Staff time by PoF'!$A$5:$S$119,MATCH($B$103, 'ECM Staff time by PoF'!$A$4:$R$4,0),FALSE))))*V87</f>
        <v>0</v>
      </c>
      <c r="W125" s="191">
        <f>IF($A125="",0,IF(VLOOKUP($A125,'ECM Staff time by PoF'!$B$5:$C$119,2,FALSE)="Not Applicable",VLOOKUP($A125,'ECM Staff time by PoF'!$B$5:$S$119,MATCH($B$103, 'ECM Staff time by PoF'!$B$4:$R$4,0),FALSE),IF(ISERROR(VLOOKUP(CONCATENATE($A125,W$66),'ECM Staff time by PoF'!$A$5:$S$119,MATCH($B$103, 'ECM Staff time by PoF'!$A$4:$R$4,0),FALSE)), 0, VLOOKUP(CONCATENATE($A125,W$66),'ECM Staff time by PoF'!$A$5:$S$119,MATCH($B$103, 'ECM Staff time by PoF'!$A$4:$R$4,0),FALSE))))*W87</f>
        <v>0</v>
      </c>
      <c r="X125" s="191">
        <f>IF($A125="",0,IF(VLOOKUP($A125,'ECM Staff time by PoF'!$B$5:$C$119,2,FALSE)="Not Applicable",VLOOKUP($A125,'ECM Staff time by PoF'!$B$5:$S$119,MATCH($B$103, 'ECM Staff time by PoF'!$B$4:$R$4,0),FALSE),IF(ISERROR(VLOOKUP(CONCATENATE($A125,X$66),'ECM Staff time by PoF'!$A$5:$S$119,MATCH($B$103, 'ECM Staff time by PoF'!$A$4:$R$4,0),FALSE)), 0, VLOOKUP(CONCATENATE($A125,X$66),'ECM Staff time by PoF'!$A$5:$S$119,MATCH($B$103, 'ECM Staff time by PoF'!$A$4:$R$4,0),FALSE))))*X87</f>
        <v>0</v>
      </c>
      <c r="Y125" s="191">
        <f>IF($A125="",0,IF(VLOOKUP($A125,'ECM Staff time by PoF'!$B$5:$C$119,2,FALSE)="Not Applicable",VLOOKUP($A125,'ECM Staff time by PoF'!$B$5:$S$119,MATCH($B$103, 'ECM Staff time by PoF'!$B$4:$R$4,0),FALSE),IF(ISERROR(VLOOKUP(CONCATENATE($A125,Y$66),'ECM Staff time by PoF'!$A$5:$S$119,MATCH($B$103, 'ECM Staff time by PoF'!$A$4:$R$4,0),FALSE)), 0, VLOOKUP(CONCATENATE($A125,Y$66),'ECM Staff time by PoF'!$A$5:$S$119,MATCH($B$103, 'ECM Staff time by PoF'!$A$4:$R$4,0),FALSE))))*Y87</f>
        <v>0</v>
      </c>
      <c r="Z125" s="191">
        <f>IF($A125="",0,IF(VLOOKUP($A125,'ECM Staff time by PoF'!$B$5:$C$119,2,FALSE)="Not Applicable",VLOOKUP($A125,'ECM Staff time by PoF'!$B$5:$S$119,MATCH($B$103, 'ECM Staff time by PoF'!$B$4:$R$4,0),FALSE),IF(ISERROR(VLOOKUP(CONCATENATE($A125,Z$66),'ECM Staff time by PoF'!$A$5:$S$119,MATCH($B$103, 'ECM Staff time by PoF'!$A$4:$R$4,0),FALSE)), 0, VLOOKUP(CONCATENATE($A125,Z$66),'ECM Staff time by PoF'!$A$5:$S$119,MATCH($B$103, 'ECM Staff time by PoF'!$A$4:$R$4,0),FALSE))))*Z87</f>
        <v>0</v>
      </c>
      <c r="AA125" s="191">
        <f>IF($A125="",0,IF(VLOOKUP($A125,'ECM Staff time by PoF'!$B$5:$C$119,2,FALSE)="Not Applicable",VLOOKUP($A125,'ECM Staff time by PoF'!$B$5:$S$119,MATCH($B$103, 'ECM Staff time by PoF'!$B$4:$R$4,0),FALSE),IF(ISERROR(VLOOKUP(CONCATENATE($A125,AA$66),'ECM Staff time by PoF'!$A$5:$S$119,MATCH($B$103, 'ECM Staff time by PoF'!$A$4:$R$4,0),FALSE)), 0, VLOOKUP(CONCATENATE($A125,AA$66),'ECM Staff time by PoF'!$A$5:$S$119,MATCH($B$103, 'ECM Staff time by PoF'!$A$4:$R$4,0),FALSE))))*AA87</f>
        <v>0</v>
      </c>
      <c r="AB125" s="191">
        <f>IF($A125="",0,IF(VLOOKUP($A125,'ECM Staff time by PoF'!$B$5:$C$119,2,FALSE)="Not Applicable",VLOOKUP($A125,'ECM Staff time by PoF'!$B$5:$S$119,MATCH($B$103, 'ECM Staff time by PoF'!$B$4:$R$4,0),FALSE),IF(ISERROR(VLOOKUP(CONCATENATE($A125,AB$66),'ECM Staff time by PoF'!$A$5:$S$119,MATCH($B$103, 'ECM Staff time by PoF'!$A$4:$R$4,0),FALSE)), 0, VLOOKUP(CONCATENATE($A125,AB$66),'ECM Staff time by PoF'!$A$5:$S$119,MATCH($B$103, 'ECM Staff time by PoF'!$A$4:$R$4,0),FALSE))))*AB87</f>
        <v>0</v>
      </c>
      <c r="AC125" s="191">
        <f>IF($A125="",0,IF(VLOOKUP($A125,'ECM Staff time by PoF'!$B$5:$C$119,2,FALSE)="Not Applicable",VLOOKUP($A125,'ECM Staff time by PoF'!$B$5:$S$119,MATCH($B$103, 'ECM Staff time by PoF'!$B$4:$R$4,0),FALSE),IF(ISERROR(VLOOKUP(CONCATENATE($A125,AC$66),'ECM Staff time by PoF'!$A$5:$S$119,MATCH($B$103, 'ECM Staff time by PoF'!$A$4:$R$4,0),FALSE)), 0, VLOOKUP(CONCATENATE($A125,AC$66),'ECM Staff time by PoF'!$A$5:$S$119,MATCH($B$103, 'ECM Staff time by PoF'!$A$4:$R$4,0),FALSE))))*AC87</f>
        <v>0</v>
      </c>
      <c r="AD125" s="191">
        <f>IF($A125="",0,IF(VLOOKUP($A125,'ECM Staff time by PoF'!$B$5:$C$119,2,FALSE)="Not Applicable",VLOOKUP($A125,'ECM Staff time by PoF'!$B$5:$S$119,MATCH($B$103, 'ECM Staff time by PoF'!$B$4:$R$4,0),FALSE),IF(ISERROR(VLOOKUP(CONCATENATE($A125,AD$66),'ECM Staff time by PoF'!$A$5:$S$119,MATCH($B$103, 'ECM Staff time by PoF'!$A$4:$R$4,0),FALSE)), 0, VLOOKUP(CONCATENATE($A125,AD$66),'ECM Staff time by PoF'!$A$5:$S$119,MATCH($B$103, 'ECM Staff time by PoF'!$A$4:$R$4,0),FALSE))))*AD87</f>
        <v>0</v>
      </c>
      <c r="AE125" s="191">
        <f>IF($A125="",0,IF(VLOOKUP($A125,'ECM Staff time by PoF'!$B$5:$C$119,2,FALSE)="Not Applicable",VLOOKUP($A125,'ECM Staff time by PoF'!$B$5:$S$119,MATCH($B$103, 'ECM Staff time by PoF'!$B$4:$R$4,0),FALSE),IF(ISERROR(VLOOKUP(CONCATENATE($A125,AE$66),'ECM Staff time by PoF'!$A$5:$S$119,MATCH($B$103, 'ECM Staff time by PoF'!$A$4:$R$4,0),FALSE)), 0, VLOOKUP(CONCATENATE($A125,AE$66),'ECM Staff time by PoF'!$A$5:$S$119,MATCH($B$103, 'ECM Staff time by PoF'!$A$4:$R$4,0),FALSE))))*AE87</f>
        <v>0</v>
      </c>
      <c r="AF125" s="191">
        <f>IF($A125="",0,IF(VLOOKUP($A125,'ECM Staff time by PoF'!$B$5:$C$119,2,FALSE)="Not Applicable",VLOOKUP($A125,'ECM Staff time by PoF'!$B$5:$S$119,MATCH($B$103, 'ECM Staff time by PoF'!$B$4:$R$4,0),FALSE),IF(ISERROR(VLOOKUP(CONCATENATE($A125,AF$66),'ECM Staff time by PoF'!$A$5:$S$119,MATCH($B$103, 'ECM Staff time by PoF'!$A$4:$R$4,0),FALSE)), 0, VLOOKUP(CONCATENATE($A125,AF$66),'ECM Staff time by PoF'!$A$5:$S$119,MATCH($B$103, 'ECM Staff time by PoF'!$A$4:$R$4,0),FALSE))))*AF87</f>
        <v>0</v>
      </c>
      <c r="AG125" s="191">
        <f>IF($A125="",0,IF(VLOOKUP($A125,'ECM Staff time by PoF'!$B$5:$C$119,2,FALSE)="Not Applicable",VLOOKUP($A125,'ECM Staff time by PoF'!$B$5:$S$119,MATCH($B$103, 'ECM Staff time by PoF'!$B$4:$R$4,0),FALSE),IF(ISERROR(VLOOKUP(CONCATENATE($A125,AG$66),'ECM Staff time by PoF'!$A$5:$S$119,MATCH($B$103, 'ECM Staff time by PoF'!$A$4:$R$4,0),FALSE)), 0, VLOOKUP(CONCATENATE($A125,AG$66),'ECM Staff time by PoF'!$A$5:$S$119,MATCH($B$103, 'ECM Staff time by PoF'!$A$4:$R$4,0),FALSE))))*AG87</f>
        <v>0</v>
      </c>
      <c r="AH125" s="191">
        <f>IF($A125="",0,IF(VLOOKUP($A125,'ECM Staff time by PoF'!$B$5:$C$119,2,FALSE)="Not Applicable",VLOOKUP($A125,'ECM Staff time by PoF'!$B$5:$S$119,MATCH($B$103, 'ECM Staff time by PoF'!$B$4:$R$4,0),FALSE),IF(ISERROR(VLOOKUP(CONCATENATE($A125,AH$66),'ECM Staff time by PoF'!$A$5:$S$119,MATCH($B$103, 'ECM Staff time by PoF'!$A$4:$R$4,0),FALSE)), 0, VLOOKUP(CONCATENATE($A125,AH$66),'ECM Staff time by PoF'!$A$5:$S$119,MATCH($B$103, 'ECM Staff time by PoF'!$A$4:$R$4,0),FALSE))))*AH87</f>
        <v>0</v>
      </c>
      <c r="AI125" s="191">
        <f>IF($A125="",0,IF(VLOOKUP($A125,'ECM Staff time by PoF'!$B$5:$C$119,2,FALSE)="Not Applicable",VLOOKUP($A125,'ECM Staff time by PoF'!$B$5:$S$119,MATCH($B$103, 'ECM Staff time by PoF'!$B$4:$R$4,0),FALSE),IF(ISERROR(VLOOKUP(CONCATENATE($A125,AI$66),'ECM Staff time by PoF'!$A$5:$S$119,MATCH($B$103, 'ECM Staff time by PoF'!$A$4:$R$4,0),FALSE)), 0, VLOOKUP(CONCATENATE($A125,AI$66),'ECM Staff time by PoF'!$A$5:$S$119,MATCH($B$103, 'ECM Staff time by PoF'!$A$4:$R$4,0),FALSE))))*AI87</f>
        <v>0</v>
      </c>
      <c r="AJ125" s="191">
        <f>IF($A125="",0,IF(VLOOKUP($A125,'ECM Staff time by PoF'!$B$5:$C$119,2,FALSE)="Not Applicable",VLOOKUP($A125,'ECM Staff time by PoF'!$B$5:$S$119,MATCH($B$103, 'ECM Staff time by PoF'!$B$4:$R$4,0),FALSE),IF(ISERROR(VLOOKUP(CONCATENATE($A125,AJ$66),'ECM Staff time by PoF'!$A$5:$S$119,MATCH($B$103, 'ECM Staff time by PoF'!$A$4:$R$4,0),FALSE)), 0, VLOOKUP(CONCATENATE($A125,AJ$66),'ECM Staff time by PoF'!$A$5:$S$119,MATCH($B$103, 'ECM Staff time by PoF'!$A$4:$R$4,0),FALSE))))*AJ87</f>
        <v>0</v>
      </c>
      <c r="AK125" s="191">
        <f>IF($A125="",0,IF(VLOOKUP($A125,'ECM Staff time by PoF'!$B$5:$C$119,2,FALSE)="Not Applicable",VLOOKUP($A125,'ECM Staff time by PoF'!$B$5:$S$119,MATCH($B$103, 'ECM Staff time by PoF'!$B$4:$R$4,0),FALSE),IF(ISERROR(VLOOKUP(CONCATENATE($A125,AK$66),'ECM Staff time by PoF'!$A$5:$S$119,MATCH($B$103, 'ECM Staff time by PoF'!$A$4:$R$4,0),FALSE)), 0, VLOOKUP(CONCATENATE($A125,AK$66),'ECM Staff time by PoF'!$A$5:$S$119,MATCH($B$103, 'ECM Staff time by PoF'!$A$4:$R$4,0),FALSE))))*AK87</f>
        <v>0</v>
      </c>
      <c r="AL125" s="191">
        <f>IF($A125="",0,IF(VLOOKUP($A125,'ECM Staff time by PoF'!$B$5:$C$119,2,FALSE)="Not Applicable",VLOOKUP($A125,'ECM Staff time by PoF'!$B$5:$S$119,MATCH($AL$103, 'ECM Staff time by PoF'!$B$4:$R$4,0),FALSE),IF(ISERROR(VLOOKUP(CONCATENATE($A125,B$66),'ECM Staff time by PoF'!$A$5:$S$119,MATCH($AL$103, 'ECM Staff time by PoF'!$A$4:$R$4,0),FALSE)), 0, VLOOKUP(CONCATENATE($A125,B$66),'ECM Staff time by PoF'!$A$5:$S$119,MATCH($AL$103, 'ECM Staff time by PoF'!$A$4:$R$4,0),FALSE))))*B87</f>
        <v>0</v>
      </c>
      <c r="AM125" s="191">
        <f>IF($A125="",0,IF(VLOOKUP($A125,'ECM Staff time by PoF'!$B$5:$C$119,2,FALSE)="Not Applicable",VLOOKUP($A125,'ECM Staff time by PoF'!$B$5:$S$119,MATCH($AL$103, 'ECM Staff time by PoF'!$B$4:$R$4,0),FALSE),IF(ISERROR(VLOOKUP(CONCATENATE($A125,C$66),'ECM Staff time by PoF'!$A$5:$S$119,MATCH($AL$103, 'ECM Staff time by PoF'!$A$4:$R$4,0),FALSE)), 0, VLOOKUP(CONCATENATE($A125,C$66),'ECM Staff time by PoF'!$A$5:$S$119,MATCH($AL$103, 'ECM Staff time by PoF'!$A$4:$R$4,0),FALSE))))*C87</f>
        <v>0</v>
      </c>
      <c r="AN125" s="191">
        <f>IF($A125="",0,IF(VLOOKUP($A125,'ECM Staff time by PoF'!$B$5:$C$119,2,FALSE)="Not Applicable",VLOOKUP($A125,'ECM Staff time by PoF'!$B$5:$S$119,MATCH($AL$103, 'ECM Staff time by PoF'!$B$4:$R$4,0),FALSE),IF(ISERROR(VLOOKUP(CONCATENATE($A125,D$66),'ECM Staff time by PoF'!$A$5:$S$119,MATCH($AL$103, 'ECM Staff time by PoF'!$A$4:$R$4,0),FALSE)), 0, VLOOKUP(CONCATENATE($A125,D$66),'ECM Staff time by PoF'!$A$5:$S$119,MATCH($AL$103, 'ECM Staff time by PoF'!$A$4:$R$4,0),FALSE))))*D87</f>
        <v>0</v>
      </c>
      <c r="AO125" s="191">
        <f>IF($A125="",0,IF(VLOOKUP($A125,'ECM Staff time by PoF'!$B$5:$C$119,2,FALSE)="Not Applicable",VLOOKUP($A125,'ECM Staff time by PoF'!$B$5:$S$119,MATCH($AL$103, 'ECM Staff time by PoF'!$B$4:$R$4,0),FALSE),IF(ISERROR(VLOOKUP(CONCATENATE($A125,E$66),'ECM Staff time by PoF'!$A$5:$S$119,MATCH($AL$103, 'ECM Staff time by PoF'!$A$4:$R$4,0),FALSE)), 0, VLOOKUP(CONCATENATE($A125,E$66),'ECM Staff time by PoF'!$A$5:$S$119,MATCH($AL$103, 'ECM Staff time by PoF'!$A$4:$R$4,0),FALSE))))*E87</f>
        <v>0</v>
      </c>
      <c r="AP125" s="191">
        <f>IF($A125="",0,IF(VLOOKUP($A125,'ECM Staff time by PoF'!$B$5:$C$119,2,FALSE)="Not Applicable",VLOOKUP($A125,'ECM Staff time by PoF'!$B$5:$S$119,MATCH($AL$103, 'ECM Staff time by PoF'!$B$4:$R$4,0),FALSE),IF(ISERROR(VLOOKUP(CONCATENATE($A125,F$66),'ECM Staff time by PoF'!$A$5:$S$119,MATCH($AL$103, 'ECM Staff time by PoF'!$A$4:$R$4,0),FALSE)), 0, VLOOKUP(CONCATENATE($A125,F$66),'ECM Staff time by PoF'!$A$5:$S$119,MATCH($AL$103, 'ECM Staff time by PoF'!$A$4:$R$4,0),FALSE))))*F87</f>
        <v>0</v>
      </c>
      <c r="AQ125" s="191">
        <f>IF($A125="",0,IF(VLOOKUP($A125,'ECM Staff time by PoF'!$B$5:$C$119,2,FALSE)="Not Applicable",VLOOKUP($A125,'ECM Staff time by PoF'!$B$5:$S$119,MATCH($AL$103, 'ECM Staff time by PoF'!$B$4:$R$4,0),FALSE),IF(ISERROR(VLOOKUP(CONCATENATE($A125,G$66),'ECM Staff time by PoF'!$A$5:$S$119,MATCH($AL$103, 'ECM Staff time by PoF'!$A$4:$R$4,0),FALSE)), 0, VLOOKUP(CONCATENATE($A125,G$66),'ECM Staff time by PoF'!$A$5:$S$119,MATCH($AL$103, 'ECM Staff time by PoF'!$A$4:$R$4,0),FALSE))))*G87</f>
        <v>0</v>
      </c>
      <c r="AR125" s="191">
        <f>IF($A125="",0,IF(VLOOKUP($A125,'ECM Staff time by PoF'!$B$5:$C$119,2,FALSE)="Not Applicable",VLOOKUP($A125,'ECM Staff time by PoF'!$B$5:$S$119,MATCH($AL$103, 'ECM Staff time by PoF'!$B$4:$R$4,0),FALSE),IF(ISERROR(VLOOKUP(CONCATENATE($A125,H$66),'ECM Staff time by PoF'!$A$5:$S$119,MATCH($AL$103, 'ECM Staff time by PoF'!$A$4:$R$4,0),FALSE)), 0, VLOOKUP(CONCATENATE($A125,H$66),'ECM Staff time by PoF'!$A$5:$S$119,MATCH($AL$103, 'ECM Staff time by PoF'!$A$4:$R$4,0),FALSE))))*H87</f>
        <v>0</v>
      </c>
      <c r="AS125" s="191">
        <f>IF($A125="",0,IF(VLOOKUP($A125,'ECM Staff time by PoF'!$B$5:$C$119,2,FALSE)="Not Applicable",VLOOKUP($A125,'ECM Staff time by PoF'!$B$5:$S$119,MATCH($AL$103, 'ECM Staff time by PoF'!$B$4:$R$4,0),FALSE),IF(ISERROR(VLOOKUP(CONCATENATE($A125,I$66),'ECM Staff time by PoF'!$A$5:$S$119,MATCH($AL$103, 'ECM Staff time by PoF'!$A$4:$R$4,0),FALSE)), 0, VLOOKUP(CONCATENATE($A125,I$66),'ECM Staff time by PoF'!$A$5:$S$119,MATCH($AL$103, 'ECM Staff time by PoF'!$A$4:$R$4,0),FALSE))))*I87</f>
        <v>0</v>
      </c>
      <c r="AT125" s="191">
        <f>IF($A125="",0,IF(VLOOKUP($A125,'ECM Staff time by PoF'!$B$5:$C$119,2,FALSE)="Not Applicable",VLOOKUP($A125,'ECM Staff time by PoF'!$B$5:$S$119,MATCH($AL$103, 'ECM Staff time by PoF'!$B$4:$R$4,0),FALSE),IF(ISERROR(VLOOKUP(CONCATENATE($A125,J$66),'ECM Staff time by PoF'!$A$5:$S$119,MATCH($AL$103, 'ECM Staff time by PoF'!$A$4:$R$4,0),FALSE)), 0, VLOOKUP(CONCATENATE($A125,J$66),'ECM Staff time by PoF'!$A$5:$S$119,MATCH($AL$103, 'ECM Staff time by PoF'!$A$4:$R$4,0),FALSE))))*J87</f>
        <v>0</v>
      </c>
      <c r="AU125" s="191">
        <f>IF($A125="",0,IF(VLOOKUP($A125,'ECM Staff time by PoF'!$B$5:$C$119,2,FALSE)="Not Applicable",VLOOKUP($A125,'ECM Staff time by PoF'!$B$5:$S$119,MATCH($AL$103, 'ECM Staff time by PoF'!$B$4:$R$4,0),FALSE),IF(ISERROR(VLOOKUP(CONCATENATE($A125,K$66),'ECM Staff time by PoF'!$A$5:$S$119,MATCH($AL$103, 'ECM Staff time by PoF'!$A$4:$R$4,0),FALSE)), 0, VLOOKUP(CONCATENATE($A125,K$66),'ECM Staff time by PoF'!$A$5:$S$119,MATCH($AL$103, 'ECM Staff time by PoF'!$A$4:$R$4,0),FALSE))))*K87</f>
        <v>0</v>
      </c>
      <c r="AV125" s="191">
        <f>IF($A125="",0,IF(VLOOKUP($A125,'ECM Staff time by PoF'!$B$5:$C$119,2,FALSE)="Not Applicable",VLOOKUP($A125,'ECM Staff time by PoF'!$B$5:$S$119,MATCH($AL$103, 'ECM Staff time by PoF'!$B$4:$R$4,0),FALSE),IF(ISERROR(VLOOKUP(CONCATENATE($A125,L$66),'ECM Staff time by PoF'!$A$5:$S$119,MATCH($AL$103, 'ECM Staff time by PoF'!$A$4:$R$4,0),FALSE)), 0, VLOOKUP(CONCATENATE($A125,L$66),'ECM Staff time by PoF'!$A$5:$S$119,MATCH($AL$103, 'ECM Staff time by PoF'!$A$4:$R$4,0),FALSE))))*L87</f>
        <v>0</v>
      </c>
      <c r="AW125" s="191">
        <f>IF($A125="",0,IF(VLOOKUP($A125,'ECM Staff time by PoF'!$B$5:$C$119,2,FALSE)="Not Applicable",VLOOKUP($A125,'ECM Staff time by PoF'!$B$5:$S$119,MATCH($AL$103, 'ECM Staff time by PoF'!$B$4:$R$4,0),FALSE),IF(ISERROR(VLOOKUP(CONCATENATE($A125,M$66),'ECM Staff time by PoF'!$A$5:$S$119,MATCH($AL$103, 'ECM Staff time by PoF'!$A$4:$R$4,0),FALSE)), 0, VLOOKUP(CONCATENATE($A125,M$66),'ECM Staff time by PoF'!$A$5:$S$119,MATCH($AL$103, 'ECM Staff time by PoF'!$A$4:$R$4,0),FALSE))))*M87</f>
        <v>0</v>
      </c>
      <c r="AX125" s="191">
        <f>IF($A125="",0,IF(VLOOKUP($A125,'ECM Staff time by PoF'!$B$5:$C$119,2,FALSE)="Not Applicable",VLOOKUP($A125,'ECM Staff time by PoF'!$B$5:$S$119,MATCH($AL$103, 'ECM Staff time by PoF'!$B$4:$R$4,0),FALSE),IF(ISERROR(VLOOKUP(CONCATENATE($A125,N$66),'ECM Staff time by PoF'!$A$5:$S$119,MATCH($AL$103, 'ECM Staff time by PoF'!$A$4:$R$4,0),FALSE)), 0, VLOOKUP(CONCATENATE($A125,N$66),'ECM Staff time by PoF'!$A$5:$S$119,MATCH($AL$103, 'ECM Staff time by PoF'!$A$4:$R$4,0),FALSE))))*N87</f>
        <v>0</v>
      </c>
      <c r="AY125" s="191">
        <f>IF($A125="",0,IF(VLOOKUP($A125,'ECM Staff time by PoF'!$B$5:$C$119,2,FALSE)="Not Applicable",VLOOKUP($A125,'ECM Staff time by PoF'!$B$5:$S$119,MATCH($AL$103, 'ECM Staff time by PoF'!$B$4:$R$4,0),FALSE),IF(ISERROR(VLOOKUP(CONCATENATE($A125,O$66),'ECM Staff time by PoF'!$A$5:$S$119,MATCH($AL$103, 'ECM Staff time by PoF'!$A$4:$R$4,0),FALSE)), 0, VLOOKUP(CONCATENATE($A125,O$66),'ECM Staff time by PoF'!$A$5:$S$119,MATCH($AL$103, 'ECM Staff time by PoF'!$A$4:$R$4,0),FALSE))))*O87</f>
        <v>0</v>
      </c>
      <c r="AZ125" s="191">
        <f>IF($A125="",0,IF(VLOOKUP($A125,'ECM Staff time by PoF'!$B$5:$C$119,2,FALSE)="Not Applicable",VLOOKUP($A125,'ECM Staff time by PoF'!$B$5:$S$119,MATCH($AL$103, 'ECM Staff time by PoF'!$B$4:$R$4,0),FALSE),IF(ISERROR(VLOOKUP(CONCATENATE($A125,P$66),'ECM Staff time by PoF'!$A$5:$S$119,MATCH($AL$103, 'ECM Staff time by PoF'!$A$4:$R$4,0),FALSE)), 0, VLOOKUP(CONCATENATE($A125,P$66),'ECM Staff time by PoF'!$A$5:$S$119,MATCH($AL$103, 'ECM Staff time by PoF'!$A$4:$R$4,0),FALSE))))*P87</f>
        <v>0</v>
      </c>
      <c r="BA125" s="191">
        <f>IF($A125="",0,IF(VLOOKUP($A125,'ECM Staff time by PoF'!$B$5:$C$119,2,FALSE)="Not Applicable",VLOOKUP($A125,'ECM Staff time by PoF'!$B$5:$S$119,MATCH($AL$103, 'ECM Staff time by PoF'!$B$4:$R$4,0),FALSE),IF(ISERROR(VLOOKUP(CONCATENATE($A125,Q$66),'ECM Staff time by PoF'!$A$5:$S$119,MATCH($AL$103, 'ECM Staff time by PoF'!$A$4:$R$4,0),FALSE)), 0, VLOOKUP(CONCATENATE($A125,Q$66),'ECM Staff time by PoF'!$A$5:$S$119,MATCH($AL$103, 'ECM Staff time by PoF'!$A$4:$R$4,0),FALSE))))*Q87</f>
        <v>0</v>
      </c>
      <c r="BB125" s="191">
        <f>IF($A125="",0,IF(VLOOKUP($A125,'ECM Staff time by PoF'!$B$5:$C$119,2,FALSE)="Not Applicable",VLOOKUP($A125,'ECM Staff time by PoF'!$B$5:$S$119,MATCH($AL$103, 'ECM Staff time by PoF'!$B$4:$R$4,0),FALSE),IF(ISERROR(VLOOKUP(CONCATENATE($A125,R$66),'ECM Staff time by PoF'!$A$5:$S$119,MATCH($AL$103, 'ECM Staff time by PoF'!$A$4:$R$4,0),FALSE)), 0, VLOOKUP(CONCATENATE($A125,R$66),'ECM Staff time by PoF'!$A$5:$S$119,MATCH($AL$103, 'ECM Staff time by PoF'!$A$4:$R$4,0),FALSE))))*R87</f>
        <v>0</v>
      </c>
      <c r="BC125" s="191">
        <f>IF($A125="",0,IF(VLOOKUP($A125,'ECM Staff time by PoF'!$B$5:$C$119,2,FALSE)="Not Applicable",VLOOKUP($A125,'ECM Staff time by PoF'!$B$5:$S$119,MATCH($AL$103, 'ECM Staff time by PoF'!$B$4:$R$4,0),FALSE),IF(ISERROR(VLOOKUP(CONCATENATE($A125,S$66),'ECM Staff time by PoF'!$A$5:$S$119,MATCH($AL$103, 'ECM Staff time by PoF'!$A$4:$R$4,0),FALSE)), 0, VLOOKUP(CONCATENATE($A125,S$66),'ECM Staff time by PoF'!$A$5:$S$119,MATCH($AL$103, 'ECM Staff time by PoF'!$A$4:$R$4,0),FALSE))))*S87</f>
        <v>0</v>
      </c>
      <c r="BD125" s="191">
        <f>IF($A125="",0,IF(VLOOKUP($A125,'ECM Staff time by PoF'!$B$5:$C$119,2,FALSE)="Not Applicable",VLOOKUP($A125,'ECM Staff time by PoF'!$B$5:$S$119,MATCH($AL$103, 'ECM Staff time by PoF'!$B$4:$R$4,0),FALSE),IF(ISERROR(VLOOKUP(CONCATENATE($A125,T$66),'ECM Staff time by PoF'!$A$5:$S$119,MATCH($AL$103, 'ECM Staff time by PoF'!$A$4:$R$4,0),FALSE)), 0, VLOOKUP(CONCATENATE($A125,T$66),'ECM Staff time by PoF'!$A$5:$S$119,MATCH($AL$103, 'ECM Staff time by PoF'!$A$4:$R$4,0),FALSE))))*T87</f>
        <v>0</v>
      </c>
      <c r="BE125" s="191">
        <f>IF($A125="",0,IF(VLOOKUP($A125,'ECM Staff time by PoF'!$B$5:$C$119,2,FALSE)="Not Applicable",VLOOKUP($A125,'ECM Staff time by PoF'!$B$5:$S$119,MATCH($AL$103, 'ECM Staff time by PoF'!$B$4:$R$4,0),FALSE),IF(ISERROR(VLOOKUP(CONCATENATE($A125,U$66),'ECM Staff time by PoF'!$A$5:$S$119,MATCH($AL$103, 'ECM Staff time by PoF'!$A$4:$R$4,0),FALSE)), 0, VLOOKUP(CONCATENATE($A125,U$66),'ECM Staff time by PoF'!$A$5:$S$119,MATCH($AL$103, 'ECM Staff time by PoF'!$A$4:$R$4,0),FALSE))))*U87</f>
        <v>0</v>
      </c>
      <c r="BF125" s="191">
        <f>IF($A125="",0,IF(VLOOKUP($A125,'ECM Staff time by PoF'!$B$5:$C$119,2,FALSE)="Not Applicable",VLOOKUP($A125,'ECM Staff time by PoF'!$B$5:$S$119,MATCH($AL$103, 'ECM Staff time by PoF'!$B$4:$R$4,0),FALSE),IF(ISERROR(VLOOKUP(CONCATENATE($A125,V$66),'ECM Staff time by PoF'!$A$5:$S$119,MATCH($AL$103, 'ECM Staff time by PoF'!$A$4:$R$4,0),FALSE)), 0, VLOOKUP(CONCATENATE($A125,V$66),'ECM Staff time by PoF'!$A$5:$S$119,MATCH($AL$103, 'ECM Staff time by PoF'!$A$4:$R$4,0),FALSE))))*V87</f>
        <v>0</v>
      </c>
      <c r="BG125" s="191">
        <f>IF($A125="",0,IF(VLOOKUP($A125,'ECM Staff time by PoF'!$B$5:$C$119,2,FALSE)="Not Applicable",VLOOKUP($A125,'ECM Staff time by PoF'!$B$5:$S$119,MATCH($AL$103, 'ECM Staff time by PoF'!$B$4:$R$4,0),FALSE),IF(ISERROR(VLOOKUP(CONCATENATE($A125,W$66),'ECM Staff time by PoF'!$A$5:$S$119,MATCH($AL$103, 'ECM Staff time by PoF'!$A$4:$R$4,0),FALSE)), 0, VLOOKUP(CONCATENATE($A125,W$66),'ECM Staff time by PoF'!$A$5:$S$119,MATCH($AL$103, 'ECM Staff time by PoF'!$A$4:$R$4,0),FALSE))))*W87</f>
        <v>0</v>
      </c>
      <c r="BH125" s="191">
        <f>IF($A125="",0,IF(VLOOKUP($A125,'ECM Staff time by PoF'!$B$5:$C$119,2,FALSE)="Not Applicable",VLOOKUP($A125,'ECM Staff time by PoF'!$B$5:$S$119,MATCH($AL$103, 'ECM Staff time by PoF'!$B$4:$R$4,0),FALSE),IF(ISERROR(VLOOKUP(CONCATENATE($A125,X$66),'ECM Staff time by PoF'!$A$5:$S$119,MATCH($AL$103, 'ECM Staff time by PoF'!$A$4:$R$4,0),FALSE)), 0, VLOOKUP(CONCATENATE($A125,X$66),'ECM Staff time by PoF'!$A$5:$S$119,MATCH($AL$103, 'ECM Staff time by PoF'!$A$4:$R$4,0),FALSE))))*X87</f>
        <v>0</v>
      </c>
      <c r="BI125" s="191">
        <f>IF($A125="",0,IF(VLOOKUP($A125,'ECM Staff time by PoF'!$B$5:$C$119,2,FALSE)="Not Applicable",VLOOKUP($A125,'ECM Staff time by PoF'!$B$5:$S$119,MATCH($AL$103, 'ECM Staff time by PoF'!$B$4:$R$4,0),FALSE),IF(ISERROR(VLOOKUP(CONCATENATE($A125,Y$66),'ECM Staff time by PoF'!$A$5:$S$119,MATCH($AL$103, 'ECM Staff time by PoF'!$A$4:$R$4,0),FALSE)), 0, VLOOKUP(CONCATENATE($A125,Y$66),'ECM Staff time by PoF'!$A$5:$S$119,MATCH($AL$103, 'ECM Staff time by PoF'!$A$4:$R$4,0),FALSE))))*Y87</f>
        <v>0</v>
      </c>
      <c r="BJ125" s="191">
        <f>IF($A125="",0,IF(VLOOKUP($A125,'ECM Staff time by PoF'!$B$5:$C$119,2,FALSE)="Not Applicable",VLOOKUP($A125,'ECM Staff time by PoF'!$B$5:$S$119,MATCH($AL$103, 'ECM Staff time by PoF'!$B$4:$R$4,0),FALSE),IF(ISERROR(VLOOKUP(CONCATENATE($A125,Z$66),'ECM Staff time by PoF'!$A$5:$S$119,MATCH($AL$103, 'ECM Staff time by PoF'!$A$4:$R$4,0),FALSE)), 0, VLOOKUP(CONCATENATE($A125,Z$66),'ECM Staff time by PoF'!$A$5:$S$119,MATCH($AL$103, 'ECM Staff time by PoF'!$A$4:$R$4,0),FALSE))))*Z87</f>
        <v>0</v>
      </c>
      <c r="BK125" s="191">
        <f>IF($A125="",0,IF(VLOOKUP($A125,'ECM Staff time by PoF'!$B$5:$C$119,2,FALSE)="Not Applicable",VLOOKUP($A125,'ECM Staff time by PoF'!$B$5:$S$119,MATCH($AL$103, 'ECM Staff time by PoF'!$B$4:$R$4,0),FALSE),IF(ISERROR(VLOOKUP(CONCATENATE($A125,AA$66),'ECM Staff time by PoF'!$A$5:$S$119,MATCH($AL$103, 'ECM Staff time by PoF'!$A$4:$R$4,0),FALSE)), 0, VLOOKUP(CONCATENATE($A125,AA$66),'ECM Staff time by PoF'!$A$5:$S$119,MATCH($AL$103, 'ECM Staff time by PoF'!$A$4:$R$4,0),FALSE))))*AA87</f>
        <v>0</v>
      </c>
      <c r="BL125" s="191">
        <f>IF($A125="",0,IF(VLOOKUP($A125,'ECM Staff time by PoF'!$B$5:$C$119,2,FALSE)="Not Applicable",VLOOKUP($A125,'ECM Staff time by PoF'!$B$5:$S$119,MATCH($AL$103, 'ECM Staff time by PoF'!$B$4:$R$4,0),FALSE),IF(ISERROR(VLOOKUP(CONCATENATE($A125,AB$66),'ECM Staff time by PoF'!$A$5:$S$119,MATCH($AL$103, 'ECM Staff time by PoF'!$A$4:$R$4,0),FALSE)), 0, VLOOKUP(CONCATENATE($A125,AB$66),'ECM Staff time by PoF'!$A$5:$S$119,MATCH($AL$103, 'ECM Staff time by PoF'!$A$4:$R$4,0),FALSE))))*AB87</f>
        <v>0</v>
      </c>
      <c r="BM125" s="191">
        <f>IF($A125="",0,IF(VLOOKUP($A125,'ECM Staff time by PoF'!$B$5:$C$119,2,FALSE)="Not Applicable",VLOOKUP($A125,'ECM Staff time by PoF'!$B$5:$S$119,MATCH($AL$103, 'ECM Staff time by PoF'!$B$4:$R$4,0),FALSE),IF(ISERROR(VLOOKUP(CONCATENATE($A125,AC$66),'ECM Staff time by PoF'!$A$5:$S$119,MATCH($AL$103, 'ECM Staff time by PoF'!$A$4:$R$4,0),FALSE)), 0, VLOOKUP(CONCATENATE($A125,AC$66),'ECM Staff time by PoF'!$A$5:$S$119,MATCH($AL$103, 'ECM Staff time by PoF'!$A$4:$R$4,0),FALSE))))*AC87</f>
        <v>0</v>
      </c>
      <c r="BN125" s="191">
        <f>IF($A125="",0,IF(VLOOKUP($A125,'ECM Staff time by PoF'!$B$5:$C$119,2,FALSE)="Not Applicable",VLOOKUP($A125,'ECM Staff time by PoF'!$B$5:$S$119,MATCH($AL$103, 'ECM Staff time by PoF'!$B$4:$R$4,0),FALSE),IF(ISERROR(VLOOKUP(CONCATENATE($A125,AD$66),'ECM Staff time by PoF'!$A$5:$S$119,MATCH($AL$103, 'ECM Staff time by PoF'!$A$4:$R$4,0),FALSE)), 0, VLOOKUP(CONCATENATE($A125,AD$66),'ECM Staff time by PoF'!$A$5:$S$119,MATCH($AL$103, 'ECM Staff time by PoF'!$A$4:$R$4,0),FALSE))))*AD87</f>
        <v>0</v>
      </c>
      <c r="BO125" s="191">
        <f>IF($A125="",0,IF(VLOOKUP($A125,'ECM Staff time by PoF'!$B$5:$C$119,2,FALSE)="Not Applicable",VLOOKUP($A125,'ECM Staff time by PoF'!$B$5:$S$119,MATCH($AL$103, 'ECM Staff time by PoF'!$B$4:$R$4,0),FALSE),IF(ISERROR(VLOOKUP(CONCATENATE($A125,AE$66),'ECM Staff time by PoF'!$A$5:$S$119,MATCH($AL$103, 'ECM Staff time by PoF'!$A$4:$R$4,0),FALSE)), 0, VLOOKUP(CONCATENATE($A125,AE$66),'ECM Staff time by PoF'!$A$5:$S$119,MATCH($AL$103, 'ECM Staff time by PoF'!$A$4:$R$4,0),FALSE))))*AE87</f>
        <v>0</v>
      </c>
      <c r="BP125" s="191">
        <f>IF($A125="",0,IF(VLOOKUP($A125,'ECM Staff time by PoF'!$B$5:$C$119,2,FALSE)="Not Applicable",VLOOKUP($A125,'ECM Staff time by PoF'!$B$5:$S$119,MATCH($AL$103, 'ECM Staff time by PoF'!$B$4:$R$4,0),FALSE),IF(ISERROR(VLOOKUP(CONCATENATE($A125,AF$66),'ECM Staff time by PoF'!$A$5:$S$119,MATCH($AL$103, 'ECM Staff time by PoF'!$A$4:$R$4,0),FALSE)), 0, VLOOKUP(CONCATENATE($A125,AF$66),'ECM Staff time by PoF'!$A$5:$S$119,MATCH($AL$103, 'ECM Staff time by PoF'!$A$4:$R$4,0),FALSE))))*AF87</f>
        <v>0</v>
      </c>
      <c r="BQ125" s="191">
        <f>IF($A125="",0,IF(VLOOKUP($A125,'ECM Staff time by PoF'!$B$5:$C$119,2,FALSE)="Not Applicable",VLOOKUP($A125,'ECM Staff time by PoF'!$B$5:$S$119,MATCH($AL$103, 'ECM Staff time by PoF'!$B$4:$R$4,0),FALSE),IF(ISERROR(VLOOKUP(CONCATENATE($A125,AG$66),'ECM Staff time by PoF'!$A$5:$S$119,MATCH($AL$103, 'ECM Staff time by PoF'!$A$4:$R$4,0),FALSE)), 0, VLOOKUP(CONCATENATE($A125,AG$66),'ECM Staff time by PoF'!$A$5:$S$119,MATCH($AL$103, 'ECM Staff time by PoF'!$A$4:$R$4,0),FALSE))))*AG87</f>
        <v>0</v>
      </c>
      <c r="BR125" s="191">
        <f>IF($A125="",0,IF(VLOOKUP($A125,'ECM Staff time by PoF'!$B$5:$C$119,2,FALSE)="Not Applicable",VLOOKUP($A125,'ECM Staff time by PoF'!$B$5:$S$119,MATCH($AL$103, 'ECM Staff time by PoF'!$B$4:$R$4,0),FALSE),IF(ISERROR(VLOOKUP(CONCATENATE($A125,AH$66),'ECM Staff time by PoF'!$A$5:$S$119,MATCH($AL$103, 'ECM Staff time by PoF'!$A$4:$R$4,0),FALSE)), 0, VLOOKUP(CONCATENATE($A125,AH$66),'ECM Staff time by PoF'!$A$5:$S$119,MATCH($AL$103, 'ECM Staff time by PoF'!$A$4:$R$4,0),FALSE))))*AH87</f>
        <v>0</v>
      </c>
      <c r="BS125" s="191">
        <f>IF($A125="",0,IF(VLOOKUP($A125,'ECM Staff time by PoF'!$B$5:$C$119,2,FALSE)="Not Applicable",VLOOKUP($A125,'ECM Staff time by PoF'!$B$5:$S$119,MATCH($AL$103, 'ECM Staff time by PoF'!$B$4:$R$4,0),FALSE),IF(ISERROR(VLOOKUP(CONCATENATE($A125,AI$66),'ECM Staff time by PoF'!$A$5:$S$119,MATCH($AL$103, 'ECM Staff time by PoF'!$A$4:$R$4,0),FALSE)), 0, VLOOKUP(CONCATENATE($A125,AI$66),'ECM Staff time by PoF'!$A$5:$S$119,MATCH($AL$103, 'ECM Staff time by PoF'!$A$4:$R$4,0),FALSE))))*AI87</f>
        <v>0</v>
      </c>
      <c r="BT125" s="191">
        <f>IF($A125="",0,IF(VLOOKUP($A125,'ECM Staff time by PoF'!$B$5:$C$119,2,FALSE)="Not Applicable",VLOOKUP($A125,'ECM Staff time by PoF'!$B$5:$S$119,MATCH($AL$103, 'ECM Staff time by PoF'!$B$4:$R$4,0),FALSE),IF(ISERROR(VLOOKUP(CONCATENATE($A125,AJ$66),'ECM Staff time by PoF'!$A$5:$S$119,MATCH($AL$103, 'ECM Staff time by PoF'!$A$4:$R$4,0),FALSE)), 0, VLOOKUP(CONCATENATE($A125,AJ$66),'ECM Staff time by PoF'!$A$5:$S$119,MATCH($AL$103, 'ECM Staff time by PoF'!$A$4:$R$4,0),FALSE))))*AJ87</f>
        <v>0</v>
      </c>
      <c r="BU125" s="191">
        <f>IF($A125="",0,IF(VLOOKUP($A125,'ECM Staff time by PoF'!$B$5:$C$119,2,FALSE)="Not Applicable",VLOOKUP($A125,'ECM Staff time by PoF'!$B$5:$S$119,MATCH($AL$103, 'ECM Staff time by PoF'!$B$4:$R$4,0),FALSE),IF(ISERROR(VLOOKUP(CONCATENATE($A125,AK$66),'ECM Staff time by PoF'!$A$5:$S$119,MATCH($AL$103, 'ECM Staff time by PoF'!$A$4:$R$4,0),FALSE)), 0, VLOOKUP(CONCATENATE($A125,AK$66),'ECM Staff time by PoF'!$A$5:$S$119,MATCH($AL$103, 'ECM Staff time by PoF'!$A$4:$R$4,0),FALSE))))*AK87</f>
        <v>0</v>
      </c>
      <c r="BV125" s="191">
        <f>IF($A125="",0,IF(VLOOKUP($A125,'ECM Staff time by PoF'!$B$5:$C$119,2,FALSE)="Not Applicable",VLOOKUP($A125,'ECM Staff time by PoF'!$B$5:$S$119,MATCH($BV$103, 'ECM Staff time by PoF'!$B$4:$R$4,0),FALSE),IF(ISERROR(VLOOKUP(CONCATENATE($A125,B$66),'ECM Staff time by PoF'!$A$5:$S$119,MATCH($BV$103, 'ECM Staff time by PoF'!$A$4:$R$4,0),FALSE)), 0, VLOOKUP(CONCATENATE($A125,B$66),'ECM Staff time by PoF'!$A$5:$S$119,MATCH($BV$103, 'ECM Staff time by PoF'!$A$4:$R$4,0),FALSE))))*B87</f>
        <v>0</v>
      </c>
      <c r="BW125" s="191">
        <f>IF($A125="",0,IF(VLOOKUP($A125,'ECM Staff time by PoF'!$B$5:$C$119,2,FALSE)="Not Applicable",VLOOKUP($A125,'ECM Staff time by PoF'!$B$5:$S$119,MATCH($BV$103, 'ECM Staff time by PoF'!$B$4:$R$4,0),FALSE),IF(ISERROR(VLOOKUP(CONCATENATE($A125,C$66),'ECM Staff time by PoF'!$A$5:$S$119,MATCH($BV$103, 'ECM Staff time by PoF'!$A$4:$R$4,0),FALSE)), 0, VLOOKUP(CONCATENATE($A125,C$66),'ECM Staff time by PoF'!$A$5:$S$119,MATCH($BV$103, 'ECM Staff time by PoF'!$A$4:$R$4,0),FALSE))))*C87</f>
        <v>0</v>
      </c>
      <c r="BX125" s="191">
        <f>IF($A125="",0,IF(VLOOKUP($A125,'ECM Staff time by PoF'!$B$5:$C$119,2,FALSE)="Not Applicable",VLOOKUP($A125,'ECM Staff time by PoF'!$B$5:$S$119,MATCH($BV$103, 'ECM Staff time by PoF'!$B$4:$R$4,0),FALSE),IF(ISERROR(VLOOKUP(CONCATENATE($A125,D$66),'ECM Staff time by PoF'!$A$5:$S$119,MATCH($BV$103, 'ECM Staff time by PoF'!$A$4:$R$4,0),FALSE)), 0, VLOOKUP(CONCATENATE($A125,D$66),'ECM Staff time by PoF'!$A$5:$S$119,MATCH($BV$103, 'ECM Staff time by PoF'!$A$4:$R$4,0),FALSE))))*D87</f>
        <v>0</v>
      </c>
      <c r="BY125" s="191">
        <f>IF($A125="",0,IF(VLOOKUP($A125,'ECM Staff time by PoF'!$B$5:$C$119,2,FALSE)="Not Applicable",VLOOKUP($A125,'ECM Staff time by PoF'!$B$5:$S$119,MATCH($BV$103, 'ECM Staff time by PoF'!$B$4:$R$4,0),FALSE),IF(ISERROR(VLOOKUP(CONCATENATE($A125,E$66),'ECM Staff time by PoF'!$A$5:$S$119,MATCH($BV$103, 'ECM Staff time by PoF'!$A$4:$R$4,0),FALSE)), 0, VLOOKUP(CONCATENATE($A125,E$66),'ECM Staff time by PoF'!$A$5:$S$119,MATCH($BV$103, 'ECM Staff time by PoF'!$A$4:$R$4,0),FALSE))))*E87</f>
        <v>0</v>
      </c>
      <c r="BZ125" s="191">
        <f>IF($A125="",0,IF(VLOOKUP($A125,'ECM Staff time by PoF'!$B$5:$C$119,2,FALSE)="Not Applicable",VLOOKUP($A125,'ECM Staff time by PoF'!$B$5:$S$119,MATCH($BV$103, 'ECM Staff time by PoF'!$B$4:$R$4,0),FALSE),IF(ISERROR(VLOOKUP(CONCATENATE($A125,F$66),'ECM Staff time by PoF'!$A$5:$S$119,MATCH($BV$103, 'ECM Staff time by PoF'!$A$4:$R$4,0),FALSE)), 0, VLOOKUP(CONCATENATE($A125,F$66),'ECM Staff time by PoF'!$A$5:$S$119,MATCH($BV$103, 'ECM Staff time by PoF'!$A$4:$R$4,0),FALSE))))*F87</f>
        <v>0</v>
      </c>
      <c r="CA125" s="191">
        <f>IF($A125="",0,IF(VLOOKUP($A125,'ECM Staff time by PoF'!$B$5:$C$119,2,FALSE)="Not Applicable",VLOOKUP($A125,'ECM Staff time by PoF'!$B$5:$S$119,MATCH($BV$103, 'ECM Staff time by PoF'!$B$4:$R$4,0),FALSE),IF(ISERROR(VLOOKUP(CONCATENATE($A125,G$66),'ECM Staff time by PoF'!$A$5:$S$119,MATCH($BV$103, 'ECM Staff time by PoF'!$A$4:$R$4,0),FALSE)), 0, VLOOKUP(CONCATENATE($A125,G$66),'ECM Staff time by PoF'!$A$5:$S$119,MATCH($BV$103, 'ECM Staff time by PoF'!$A$4:$R$4,0),FALSE))))*G87</f>
        <v>0</v>
      </c>
      <c r="CB125" s="191">
        <f>IF($A125="",0,IF(VLOOKUP($A125,'ECM Staff time by PoF'!$B$5:$C$119,2,FALSE)="Not Applicable",VLOOKUP($A125,'ECM Staff time by PoF'!$B$5:$S$119,MATCH($BV$103, 'ECM Staff time by PoF'!$B$4:$R$4,0),FALSE),IF(ISERROR(VLOOKUP(CONCATENATE($A125,H$66),'ECM Staff time by PoF'!$A$5:$S$119,MATCH($BV$103, 'ECM Staff time by PoF'!$A$4:$R$4,0),FALSE)), 0, VLOOKUP(CONCATENATE($A125,H$66),'ECM Staff time by PoF'!$A$5:$S$119,MATCH($BV$103, 'ECM Staff time by PoF'!$A$4:$R$4,0),FALSE))))*H87</f>
        <v>0</v>
      </c>
      <c r="CC125" s="191">
        <f>IF($A125="",0,IF(VLOOKUP($A125,'ECM Staff time by PoF'!$B$5:$C$119,2,FALSE)="Not Applicable",VLOOKUP($A125,'ECM Staff time by PoF'!$B$5:$S$119,MATCH($BV$103, 'ECM Staff time by PoF'!$B$4:$R$4,0),FALSE),IF(ISERROR(VLOOKUP(CONCATENATE($A125,I$66),'ECM Staff time by PoF'!$A$5:$S$119,MATCH($BV$103, 'ECM Staff time by PoF'!$A$4:$R$4,0),FALSE)), 0, VLOOKUP(CONCATENATE($A125,I$66),'ECM Staff time by PoF'!$A$5:$S$119,MATCH($BV$103, 'ECM Staff time by PoF'!$A$4:$R$4,0),FALSE))))*I87</f>
        <v>0</v>
      </c>
      <c r="CD125" s="191">
        <f>IF($A125="",0,IF(VLOOKUP($A125,'ECM Staff time by PoF'!$B$5:$C$119,2,FALSE)="Not Applicable",VLOOKUP($A125,'ECM Staff time by PoF'!$B$5:$S$119,MATCH($BV$103, 'ECM Staff time by PoF'!$B$4:$R$4,0),FALSE),IF(ISERROR(VLOOKUP(CONCATENATE($A125,J$66),'ECM Staff time by PoF'!$A$5:$S$119,MATCH($BV$103, 'ECM Staff time by PoF'!$A$4:$R$4,0),FALSE)), 0, VLOOKUP(CONCATENATE($A125,J$66),'ECM Staff time by PoF'!$A$5:$S$119,MATCH($BV$103, 'ECM Staff time by PoF'!$A$4:$R$4,0),FALSE))))*J87</f>
        <v>0</v>
      </c>
      <c r="CE125" s="191">
        <f>IF($A125="",0,IF(VLOOKUP($A125,'ECM Staff time by PoF'!$B$5:$C$119,2,FALSE)="Not Applicable",VLOOKUP($A125,'ECM Staff time by PoF'!$B$5:$S$119,MATCH($BV$103, 'ECM Staff time by PoF'!$B$4:$R$4,0),FALSE),IF(ISERROR(VLOOKUP(CONCATENATE($A125,K$66),'ECM Staff time by PoF'!$A$5:$S$119,MATCH($BV$103, 'ECM Staff time by PoF'!$A$4:$R$4,0),FALSE)), 0, VLOOKUP(CONCATENATE($A125,K$66),'ECM Staff time by PoF'!$A$5:$S$119,MATCH($BV$103, 'ECM Staff time by PoF'!$A$4:$R$4,0),FALSE))))*K87</f>
        <v>0</v>
      </c>
      <c r="CF125" s="191">
        <f>IF($A125="",0,IF(VLOOKUP($A125,'ECM Staff time by PoF'!$B$5:$C$119,2,FALSE)="Not Applicable",VLOOKUP($A125,'ECM Staff time by PoF'!$B$5:$S$119,MATCH($BV$103, 'ECM Staff time by PoF'!$B$4:$R$4,0),FALSE),IF(ISERROR(VLOOKUP(CONCATENATE($A125,L$66),'ECM Staff time by PoF'!$A$5:$S$119,MATCH($BV$103, 'ECM Staff time by PoF'!$A$4:$R$4,0),FALSE)), 0, VLOOKUP(CONCATENATE($A125,L$66),'ECM Staff time by PoF'!$A$5:$S$119,MATCH($BV$103, 'ECM Staff time by PoF'!$A$4:$R$4,0),FALSE))))*L87</f>
        <v>0</v>
      </c>
      <c r="CG125" s="191">
        <f>IF($A125="",0,IF(VLOOKUP($A125,'ECM Staff time by PoF'!$B$5:$C$119,2,FALSE)="Not Applicable",VLOOKUP($A125,'ECM Staff time by PoF'!$B$5:$S$119,MATCH($BV$103, 'ECM Staff time by PoF'!$B$4:$R$4,0),FALSE),IF(ISERROR(VLOOKUP(CONCATENATE($A125,M$66),'ECM Staff time by PoF'!$A$5:$S$119,MATCH($BV$103, 'ECM Staff time by PoF'!$A$4:$R$4,0),FALSE)), 0, VLOOKUP(CONCATENATE($A125,M$66),'ECM Staff time by PoF'!$A$5:$S$119,MATCH($BV$103, 'ECM Staff time by PoF'!$A$4:$R$4,0),FALSE))))*M87</f>
        <v>0</v>
      </c>
      <c r="CH125" s="191">
        <f>IF($A125="",0,IF(VLOOKUP($A125,'ECM Staff time by PoF'!$B$5:$C$119,2,FALSE)="Not Applicable",VLOOKUP($A125,'ECM Staff time by PoF'!$B$5:$S$119,MATCH($BV$103, 'ECM Staff time by PoF'!$B$4:$R$4,0),FALSE),IF(ISERROR(VLOOKUP(CONCATENATE($A125,N$66),'ECM Staff time by PoF'!$A$5:$S$119,MATCH($BV$103, 'ECM Staff time by PoF'!$A$4:$R$4,0),FALSE)), 0, VLOOKUP(CONCATENATE($A125,N$66),'ECM Staff time by PoF'!$A$5:$S$119,MATCH($BV$103, 'ECM Staff time by PoF'!$A$4:$R$4,0),FALSE))))*N87</f>
        <v>0</v>
      </c>
      <c r="CI125" s="191">
        <f>IF($A125="",0,IF(VLOOKUP($A125,'ECM Staff time by PoF'!$B$5:$C$119,2,FALSE)="Not Applicable",VLOOKUP($A125,'ECM Staff time by PoF'!$B$5:$S$119,MATCH($BV$103, 'ECM Staff time by PoF'!$B$4:$R$4,0),FALSE),IF(ISERROR(VLOOKUP(CONCATENATE($A125,O$66),'ECM Staff time by PoF'!$A$5:$S$119,MATCH($BV$103, 'ECM Staff time by PoF'!$A$4:$R$4,0),FALSE)), 0, VLOOKUP(CONCATENATE($A125,O$66),'ECM Staff time by PoF'!$A$5:$S$119,MATCH($BV$103, 'ECM Staff time by PoF'!$A$4:$R$4,0),FALSE))))*O87</f>
        <v>0</v>
      </c>
      <c r="CJ125" s="191">
        <f>IF($A125="",0,IF(VLOOKUP($A125,'ECM Staff time by PoF'!$B$5:$C$119,2,FALSE)="Not Applicable",VLOOKUP($A125,'ECM Staff time by PoF'!$B$5:$S$119,MATCH($BV$103, 'ECM Staff time by PoF'!$B$4:$R$4,0),FALSE),IF(ISERROR(VLOOKUP(CONCATENATE($A125,P$66),'ECM Staff time by PoF'!$A$5:$S$119,MATCH($BV$103, 'ECM Staff time by PoF'!$A$4:$R$4,0),FALSE)), 0, VLOOKUP(CONCATENATE($A125,P$66),'ECM Staff time by PoF'!$A$5:$S$119,MATCH($BV$103, 'ECM Staff time by PoF'!$A$4:$R$4,0),FALSE))))*P87</f>
        <v>0</v>
      </c>
      <c r="CK125" s="191">
        <f>IF($A125="",0,IF(VLOOKUP($A125,'ECM Staff time by PoF'!$B$5:$C$119,2,FALSE)="Not Applicable",VLOOKUP($A125,'ECM Staff time by PoF'!$B$5:$S$119,MATCH($BV$103, 'ECM Staff time by PoF'!$B$4:$R$4,0),FALSE),IF(ISERROR(VLOOKUP(CONCATENATE($A125,Q$66),'ECM Staff time by PoF'!$A$5:$S$119,MATCH($BV$103, 'ECM Staff time by PoF'!$A$4:$R$4,0),FALSE)), 0, VLOOKUP(CONCATENATE($A125,Q$66),'ECM Staff time by PoF'!$A$5:$S$119,MATCH($BV$103, 'ECM Staff time by PoF'!$A$4:$R$4,0),FALSE))))*Q87</f>
        <v>0</v>
      </c>
      <c r="CL125" s="191">
        <f>IF($A125="",0,IF(VLOOKUP($A125,'ECM Staff time by PoF'!$B$5:$C$119,2,FALSE)="Not Applicable",VLOOKUP($A125,'ECM Staff time by PoF'!$B$5:$S$119,MATCH($BV$103, 'ECM Staff time by PoF'!$B$4:$R$4,0),FALSE),IF(ISERROR(VLOOKUP(CONCATENATE($A125,R$66),'ECM Staff time by PoF'!$A$5:$S$119,MATCH($BV$103, 'ECM Staff time by PoF'!$A$4:$R$4,0),FALSE)), 0, VLOOKUP(CONCATENATE($A125,R$66),'ECM Staff time by PoF'!$A$5:$S$119,MATCH($BV$103, 'ECM Staff time by PoF'!$A$4:$R$4,0),FALSE))))*R87</f>
        <v>0</v>
      </c>
      <c r="CM125" s="191">
        <f>IF($A125="",0,IF(VLOOKUP($A125,'ECM Staff time by PoF'!$B$5:$C$119,2,FALSE)="Not Applicable",VLOOKUP($A125,'ECM Staff time by PoF'!$B$5:$S$119,MATCH($BV$103, 'ECM Staff time by PoF'!$B$4:$R$4,0),FALSE),IF(ISERROR(VLOOKUP(CONCATENATE($A125,S$66),'ECM Staff time by PoF'!$A$5:$S$119,MATCH($BV$103, 'ECM Staff time by PoF'!$A$4:$R$4,0),FALSE)), 0, VLOOKUP(CONCATENATE($A125,S$66),'ECM Staff time by PoF'!$A$5:$S$119,MATCH($BV$103, 'ECM Staff time by PoF'!$A$4:$R$4,0),FALSE))))*S87</f>
        <v>0</v>
      </c>
      <c r="CN125" s="191">
        <f>IF($A125="",0,IF(VLOOKUP($A125,'ECM Staff time by PoF'!$B$5:$C$119,2,FALSE)="Not Applicable",VLOOKUP($A125,'ECM Staff time by PoF'!$B$5:$S$119,MATCH($BV$103, 'ECM Staff time by PoF'!$B$4:$R$4,0),FALSE),IF(ISERROR(VLOOKUP(CONCATENATE($A125,T$66),'ECM Staff time by PoF'!$A$5:$S$119,MATCH($BV$103, 'ECM Staff time by PoF'!$A$4:$R$4,0),FALSE)), 0, VLOOKUP(CONCATENATE($A125,T$66),'ECM Staff time by PoF'!$A$5:$S$119,MATCH($BV$103, 'ECM Staff time by PoF'!$A$4:$R$4,0),FALSE))))*T87</f>
        <v>0</v>
      </c>
      <c r="CO125" s="191">
        <f>IF($A125="",0,IF(VLOOKUP($A125,'ECM Staff time by PoF'!$B$5:$C$119,2,FALSE)="Not Applicable",VLOOKUP($A125,'ECM Staff time by PoF'!$B$5:$S$119,MATCH($BV$103, 'ECM Staff time by PoF'!$B$4:$R$4,0),FALSE),IF(ISERROR(VLOOKUP(CONCATENATE($A125,U$66),'ECM Staff time by PoF'!$A$5:$S$119,MATCH($BV$103, 'ECM Staff time by PoF'!$A$4:$R$4,0),FALSE)), 0, VLOOKUP(CONCATENATE($A125,U$66),'ECM Staff time by PoF'!$A$5:$S$119,MATCH($BV$103, 'ECM Staff time by PoF'!$A$4:$R$4,0),FALSE))))*U87</f>
        <v>0</v>
      </c>
      <c r="CP125" s="191">
        <f>IF($A125="",0,IF(VLOOKUP($A125,'ECM Staff time by PoF'!$B$5:$C$119,2,FALSE)="Not Applicable",VLOOKUP($A125,'ECM Staff time by PoF'!$B$5:$S$119,MATCH($BV$103, 'ECM Staff time by PoF'!$B$4:$R$4,0),FALSE),IF(ISERROR(VLOOKUP(CONCATENATE($A125,V$66),'ECM Staff time by PoF'!$A$5:$S$119,MATCH($BV$103, 'ECM Staff time by PoF'!$A$4:$R$4,0),FALSE)), 0, VLOOKUP(CONCATENATE($A125,V$66),'ECM Staff time by PoF'!$A$5:$S$119,MATCH($BV$103, 'ECM Staff time by PoF'!$A$4:$R$4,0),FALSE))))*V87</f>
        <v>0</v>
      </c>
      <c r="CQ125" s="191">
        <f>IF($A125="",0,IF(VLOOKUP($A125,'ECM Staff time by PoF'!$B$5:$C$119,2,FALSE)="Not Applicable",VLOOKUP($A125,'ECM Staff time by PoF'!$B$5:$S$119,MATCH($BV$103, 'ECM Staff time by PoF'!$B$4:$R$4,0),FALSE),IF(ISERROR(VLOOKUP(CONCATENATE($A125,W$66),'ECM Staff time by PoF'!$A$5:$S$119,MATCH($BV$103, 'ECM Staff time by PoF'!$A$4:$R$4,0),FALSE)), 0, VLOOKUP(CONCATENATE($A125,W$66),'ECM Staff time by PoF'!$A$5:$S$119,MATCH($BV$103, 'ECM Staff time by PoF'!$A$4:$R$4,0),FALSE))))*W87</f>
        <v>0</v>
      </c>
      <c r="CR125" s="191">
        <f>IF($A125="",0,IF(VLOOKUP($A125,'ECM Staff time by PoF'!$B$5:$C$119,2,FALSE)="Not Applicable",VLOOKUP($A125,'ECM Staff time by PoF'!$B$5:$S$119,MATCH($BV$103, 'ECM Staff time by PoF'!$B$4:$R$4,0),FALSE),IF(ISERROR(VLOOKUP(CONCATENATE($A125,X$66),'ECM Staff time by PoF'!$A$5:$S$119,MATCH($BV$103, 'ECM Staff time by PoF'!$A$4:$R$4,0),FALSE)), 0, VLOOKUP(CONCATENATE($A125,X$66),'ECM Staff time by PoF'!$A$5:$S$119,MATCH($BV$103, 'ECM Staff time by PoF'!$A$4:$R$4,0),FALSE))))*X87</f>
        <v>0</v>
      </c>
      <c r="CS125" s="191">
        <f>IF($A125="",0,IF(VLOOKUP($A125,'ECM Staff time by PoF'!$B$5:$C$119,2,FALSE)="Not Applicable",VLOOKUP($A125,'ECM Staff time by PoF'!$B$5:$S$119,MATCH($BV$103, 'ECM Staff time by PoF'!$B$4:$R$4,0),FALSE),IF(ISERROR(VLOOKUP(CONCATENATE($A125,Y$66),'ECM Staff time by PoF'!$A$5:$S$119,MATCH($BV$103, 'ECM Staff time by PoF'!$A$4:$R$4,0),FALSE)), 0, VLOOKUP(CONCATENATE($A125,Y$66),'ECM Staff time by PoF'!$A$5:$S$119,MATCH($BV$103, 'ECM Staff time by PoF'!$A$4:$R$4,0),FALSE))))*Y87</f>
        <v>0</v>
      </c>
      <c r="CT125" s="191">
        <f>IF($A125="",0,IF(VLOOKUP($A125,'ECM Staff time by PoF'!$B$5:$C$119,2,FALSE)="Not Applicable",VLOOKUP($A125,'ECM Staff time by PoF'!$B$5:$S$119,MATCH($BV$103, 'ECM Staff time by PoF'!$B$4:$R$4,0),FALSE),IF(ISERROR(VLOOKUP(CONCATENATE($A125,Z$66),'ECM Staff time by PoF'!$A$5:$S$119,MATCH($BV$103, 'ECM Staff time by PoF'!$A$4:$R$4,0),FALSE)), 0, VLOOKUP(CONCATENATE($A125,Z$66),'ECM Staff time by PoF'!$A$5:$S$119,MATCH($BV$103, 'ECM Staff time by PoF'!$A$4:$R$4,0),FALSE))))*Z87</f>
        <v>0</v>
      </c>
      <c r="CU125" s="191">
        <f>IF($A125="",0,IF(VLOOKUP($A125,'ECM Staff time by PoF'!$B$5:$C$119,2,FALSE)="Not Applicable",VLOOKUP($A125,'ECM Staff time by PoF'!$B$5:$S$119,MATCH($BV$103, 'ECM Staff time by PoF'!$B$4:$R$4,0),FALSE),IF(ISERROR(VLOOKUP(CONCATENATE($A125,AA$66),'ECM Staff time by PoF'!$A$5:$S$119,MATCH($BV$103, 'ECM Staff time by PoF'!$A$4:$R$4,0),FALSE)), 0, VLOOKUP(CONCATENATE($A125,AA$66),'ECM Staff time by PoF'!$A$5:$S$119,MATCH($BV$103, 'ECM Staff time by PoF'!$A$4:$R$4,0),FALSE))))*AA87</f>
        <v>0</v>
      </c>
      <c r="CV125" s="191">
        <f>IF($A125="",0,IF(VLOOKUP($A125,'ECM Staff time by PoF'!$B$5:$C$119,2,FALSE)="Not Applicable",VLOOKUP($A125,'ECM Staff time by PoF'!$B$5:$S$119,MATCH($BV$103, 'ECM Staff time by PoF'!$B$4:$R$4,0),FALSE),IF(ISERROR(VLOOKUP(CONCATENATE($A125,AB$66),'ECM Staff time by PoF'!$A$5:$S$119,MATCH($BV$103, 'ECM Staff time by PoF'!$A$4:$R$4,0),FALSE)), 0, VLOOKUP(CONCATENATE($A125,AB$66),'ECM Staff time by PoF'!$A$5:$S$119,MATCH($BV$103, 'ECM Staff time by PoF'!$A$4:$R$4,0),FALSE))))*AB87</f>
        <v>0</v>
      </c>
      <c r="CW125" s="191">
        <f>IF($A125="",0,IF(VLOOKUP($A125,'ECM Staff time by PoF'!$B$5:$C$119,2,FALSE)="Not Applicable",VLOOKUP($A125,'ECM Staff time by PoF'!$B$5:$S$119,MATCH($BV$103, 'ECM Staff time by PoF'!$B$4:$R$4,0),FALSE),IF(ISERROR(VLOOKUP(CONCATENATE($A125,AC$66),'ECM Staff time by PoF'!$A$5:$S$119,MATCH($BV$103, 'ECM Staff time by PoF'!$A$4:$R$4,0),FALSE)), 0, VLOOKUP(CONCATENATE($A125,AC$66),'ECM Staff time by PoF'!$A$5:$S$119,MATCH($BV$103, 'ECM Staff time by PoF'!$A$4:$R$4,0),FALSE))))*AC87</f>
        <v>0</v>
      </c>
      <c r="CX125" s="191">
        <f>IF($A125="",0,IF(VLOOKUP($A125,'ECM Staff time by PoF'!$B$5:$C$119,2,FALSE)="Not Applicable",VLOOKUP($A125,'ECM Staff time by PoF'!$B$5:$S$119,MATCH($BV$103, 'ECM Staff time by PoF'!$B$4:$R$4,0),FALSE),IF(ISERROR(VLOOKUP(CONCATENATE($A125,AD$66),'ECM Staff time by PoF'!$A$5:$S$119,MATCH($BV$103, 'ECM Staff time by PoF'!$A$4:$R$4,0),FALSE)), 0, VLOOKUP(CONCATENATE($A125,AD$66),'ECM Staff time by PoF'!$A$5:$S$119,MATCH($BV$103, 'ECM Staff time by PoF'!$A$4:$R$4,0),FALSE))))*AD87</f>
        <v>0</v>
      </c>
      <c r="CY125" s="191">
        <f>IF($A125="",0,IF(VLOOKUP($A125,'ECM Staff time by PoF'!$B$5:$C$119,2,FALSE)="Not Applicable",VLOOKUP($A125,'ECM Staff time by PoF'!$B$5:$S$119,MATCH($BV$103, 'ECM Staff time by PoF'!$B$4:$R$4,0),FALSE),IF(ISERROR(VLOOKUP(CONCATENATE($A125,AE$66),'ECM Staff time by PoF'!$A$5:$S$119,MATCH($BV$103, 'ECM Staff time by PoF'!$A$4:$R$4,0),FALSE)), 0, VLOOKUP(CONCATENATE($A125,AE$66),'ECM Staff time by PoF'!$A$5:$S$119,MATCH($BV$103, 'ECM Staff time by PoF'!$A$4:$R$4,0),FALSE))))*AE87</f>
        <v>0</v>
      </c>
      <c r="CZ125" s="191">
        <f>IF($A125="",0,IF(VLOOKUP($A125,'ECM Staff time by PoF'!$B$5:$C$119,2,FALSE)="Not Applicable",VLOOKUP($A125,'ECM Staff time by PoF'!$B$5:$S$119,MATCH($BV$103, 'ECM Staff time by PoF'!$B$4:$R$4,0),FALSE),IF(ISERROR(VLOOKUP(CONCATENATE($A125,AF$66),'ECM Staff time by PoF'!$A$5:$S$119,MATCH($BV$103, 'ECM Staff time by PoF'!$A$4:$R$4,0),FALSE)), 0, VLOOKUP(CONCATENATE($A125,AF$66),'ECM Staff time by PoF'!$A$5:$S$119,MATCH($BV$103, 'ECM Staff time by PoF'!$A$4:$R$4,0),FALSE))))*AF87</f>
        <v>0</v>
      </c>
      <c r="DA125" s="191">
        <f>IF($A125="",0,IF(VLOOKUP($A125,'ECM Staff time by PoF'!$B$5:$C$119,2,FALSE)="Not Applicable",VLOOKUP($A125,'ECM Staff time by PoF'!$B$5:$S$119,MATCH($BV$103, 'ECM Staff time by PoF'!$B$4:$R$4,0),FALSE),IF(ISERROR(VLOOKUP(CONCATENATE($A125,AG$66),'ECM Staff time by PoF'!$A$5:$S$119,MATCH($BV$103, 'ECM Staff time by PoF'!$A$4:$R$4,0),FALSE)), 0, VLOOKUP(CONCATENATE($A125,AG$66),'ECM Staff time by PoF'!$A$5:$S$119,MATCH($BV$103, 'ECM Staff time by PoF'!$A$4:$R$4,0),FALSE))))*AG87</f>
        <v>0</v>
      </c>
      <c r="DB125" s="191">
        <f>IF($A125="",0,IF(VLOOKUP($A125,'ECM Staff time by PoF'!$B$5:$C$119,2,FALSE)="Not Applicable",VLOOKUP($A125,'ECM Staff time by PoF'!$B$5:$S$119,MATCH($BV$103, 'ECM Staff time by PoF'!$B$4:$R$4,0),FALSE),IF(ISERROR(VLOOKUP(CONCATENATE($A125,AH$66),'ECM Staff time by PoF'!$A$5:$S$119,MATCH($BV$103, 'ECM Staff time by PoF'!$A$4:$R$4,0),FALSE)), 0, VLOOKUP(CONCATENATE($A125,AH$66),'ECM Staff time by PoF'!$A$5:$S$119,MATCH($BV$103, 'ECM Staff time by PoF'!$A$4:$R$4,0),FALSE))))*AH87</f>
        <v>0</v>
      </c>
      <c r="DC125" s="191">
        <f>IF($A125="",0,IF(VLOOKUP($A125,'ECM Staff time by PoF'!$B$5:$C$119,2,FALSE)="Not Applicable",VLOOKUP($A125,'ECM Staff time by PoF'!$B$5:$S$119,MATCH($BV$103, 'ECM Staff time by PoF'!$B$4:$R$4,0),FALSE),IF(ISERROR(VLOOKUP(CONCATENATE($A125,AI$66),'ECM Staff time by PoF'!$A$5:$S$119,MATCH($BV$103, 'ECM Staff time by PoF'!$A$4:$R$4,0),FALSE)), 0, VLOOKUP(CONCATENATE($A125,AI$66),'ECM Staff time by PoF'!$A$5:$S$119,MATCH($BV$103, 'ECM Staff time by PoF'!$A$4:$R$4,0),FALSE))))*AI87</f>
        <v>0</v>
      </c>
      <c r="DD125" s="191">
        <f>IF($A125="",0,IF(VLOOKUP($A125,'ECM Staff time by PoF'!$B$5:$C$119,2,FALSE)="Not Applicable",VLOOKUP($A125,'ECM Staff time by PoF'!$B$5:$S$119,MATCH($BV$103, 'ECM Staff time by PoF'!$B$4:$R$4,0),FALSE),IF(ISERROR(VLOOKUP(CONCATENATE($A125,AJ$66),'ECM Staff time by PoF'!$A$5:$S$119,MATCH($BV$103, 'ECM Staff time by PoF'!$A$4:$R$4,0),FALSE)), 0, VLOOKUP(CONCATENATE($A125,AJ$66),'ECM Staff time by PoF'!$A$5:$S$119,MATCH($BV$103, 'ECM Staff time by PoF'!$A$4:$R$4,0),FALSE))))*AJ87</f>
        <v>0</v>
      </c>
      <c r="DE125" s="191">
        <f>IF($A125="",0,IF(VLOOKUP($A125,'ECM Staff time by PoF'!$B$5:$C$119,2,FALSE)="Not Applicable",VLOOKUP($A125,'ECM Staff time by PoF'!$B$5:$S$119,MATCH($BV$103, 'ECM Staff time by PoF'!$B$4:$R$4,0),FALSE),IF(ISERROR(VLOOKUP(CONCATENATE($A125,AK$66),'ECM Staff time by PoF'!$A$5:$S$119,MATCH($BV$103, 'ECM Staff time by PoF'!$A$4:$R$4,0),FALSE)), 0, VLOOKUP(CONCATENATE($A125,AK$66),'ECM Staff time by PoF'!$A$5:$S$119,MATCH($BV$103, 'ECM Staff time by PoF'!$A$4:$R$4,0),FALSE))))*AK87</f>
        <v>0</v>
      </c>
      <c r="DF125" s="191">
        <f>IF($A125="",0,IF(VLOOKUP($A125,'ECM Staff time by PoF'!$B$5:$C$119,2,FALSE)="Not Applicable",VLOOKUP($A125,'ECM Staff time by PoF'!$B$5:$S$119,MATCH($DF$103, 'ECM Staff time by PoF'!$B$4:$R$4,0),FALSE),IF(ISERROR(VLOOKUP(CONCATENATE($A125,B$66),'ECM Staff time by PoF'!$A$5:$S$119,MATCH($DF$103, 'ECM Staff time by PoF'!$A$4:$R$4,0),FALSE)), 0, VLOOKUP(CONCATENATE($A125,B$66),'ECM Staff time by PoF'!$A$5:$S$119,MATCH($DF$103, 'ECM Staff time by PoF'!$A$4:$R$4,0),FALSE))))*B87</f>
        <v>0</v>
      </c>
      <c r="DG125" s="191">
        <f>IF($A125="",0,IF(VLOOKUP($A125,'ECM Staff time by PoF'!$B$5:$C$119,2,FALSE)="Not Applicable",VLOOKUP($A125,'ECM Staff time by PoF'!$B$5:$S$119,MATCH($DF$103, 'ECM Staff time by PoF'!$B$4:$R$4,0),FALSE),IF(ISERROR(VLOOKUP(CONCATENATE($A125,C$66),'ECM Staff time by PoF'!$A$5:$S$119,MATCH($DF$103, 'ECM Staff time by PoF'!$A$4:$R$4,0),FALSE)), 0, VLOOKUP(CONCATENATE($A125,C$66),'ECM Staff time by PoF'!$A$5:$S$119,MATCH($DF$103, 'ECM Staff time by PoF'!$A$4:$R$4,0),FALSE))))*C87</f>
        <v>0</v>
      </c>
      <c r="DH125" s="191">
        <f>IF($A125="",0,IF(VLOOKUP($A125,'ECM Staff time by PoF'!$B$5:$C$119,2,FALSE)="Not Applicable",VLOOKUP($A125,'ECM Staff time by PoF'!$B$5:$S$119,MATCH($DF$103, 'ECM Staff time by PoF'!$B$4:$R$4,0),FALSE),IF(ISERROR(VLOOKUP(CONCATENATE($A125,D$66),'ECM Staff time by PoF'!$A$5:$S$119,MATCH($DF$103, 'ECM Staff time by PoF'!$A$4:$R$4,0),FALSE)), 0, VLOOKUP(CONCATENATE($A125,D$66),'ECM Staff time by PoF'!$A$5:$S$119,MATCH($DF$103, 'ECM Staff time by PoF'!$A$4:$R$4,0),FALSE))))*D87</f>
        <v>0</v>
      </c>
      <c r="DI125" s="191">
        <f>IF($A125="",0,IF(VLOOKUP($A125,'ECM Staff time by PoF'!$B$5:$C$119,2,FALSE)="Not Applicable",VLOOKUP($A125,'ECM Staff time by PoF'!$B$5:$S$119,MATCH($DF$103, 'ECM Staff time by PoF'!$B$4:$R$4,0),FALSE),IF(ISERROR(VLOOKUP(CONCATENATE($A125,E$66),'ECM Staff time by PoF'!$A$5:$S$119,MATCH($DF$103, 'ECM Staff time by PoF'!$A$4:$R$4,0),FALSE)), 0, VLOOKUP(CONCATENATE($A125,E$66),'ECM Staff time by PoF'!$A$5:$S$119,MATCH($DF$103, 'ECM Staff time by PoF'!$A$4:$R$4,0),FALSE))))*E87</f>
        <v>0</v>
      </c>
      <c r="DJ125" s="191">
        <f>IF($A125="",0,IF(VLOOKUP($A125,'ECM Staff time by PoF'!$B$5:$C$119,2,FALSE)="Not Applicable",VLOOKUP($A125,'ECM Staff time by PoF'!$B$5:$S$119,MATCH($DF$103, 'ECM Staff time by PoF'!$B$4:$R$4,0),FALSE),IF(ISERROR(VLOOKUP(CONCATENATE($A125,F$66),'ECM Staff time by PoF'!$A$5:$S$119,MATCH($DF$103, 'ECM Staff time by PoF'!$A$4:$R$4,0),FALSE)), 0, VLOOKUP(CONCATENATE($A125,F$66),'ECM Staff time by PoF'!$A$5:$S$119,MATCH($DF$103, 'ECM Staff time by PoF'!$A$4:$R$4,0),FALSE))))*F87</f>
        <v>0</v>
      </c>
      <c r="DK125" s="191">
        <f>IF($A125="",0,IF(VLOOKUP($A125,'ECM Staff time by PoF'!$B$5:$C$119,2,FALSE)="Not Applicable",VLOOKUP($A125,'ECM Staff time by PoF'!$B$5:$S$119,MATCH($DF$103, 'ECM Staff time by PoF'!$B$4:$R$4,0),FALSE),IF(ISERROR(VLOOKUP(CONCATENATE($A125,G$66),'ECM Staff time by PoF'!$A$5:$S$119,MATCH($DF$103, 'ECM Staff time by PoF'!$A$4:$R$4,0),FALSE)), 0, VLOOKUP(CONCATENATE($A125,G$66),'ECM Staff time by PoF'!$A$5:$S$119,MATCH($DF$103, 'ECM Staff time by PoF'!$A$4:$R$4,0),FALSE))))*G87</f>
        <v>0</v>
      </c>
      <c r="DL125" s="191">
        <f>IF($A125="",0,IF(VLOOKUP($A125,'ECM Staff time by PoF'!$B$5:$C$119,2,FALSE)="Not Applicable",VLOOKUP($A125,'ECM Staff time by PoF'!$B$5:$S$119,MATCH($DF$103, 'ECM Staff time by PoF'!$B$4:$R$4,0),FALSE),IF(ISERROR(VLOOKUP(CONCATENATE($A125,H$66),'ECM Staff time by PoF'!$A$5:$S$119,MATCH($DF$103, 'ECM Staff time by PoF'!$A$4:$R$4,0),FALSE)), 0, VLOOKUP(CONCATENATE($A125,H$66),'ECM Staff time by PoF'!$A$5:$S$119,MATCH($DF$103, 'ECM Staff time by PoF'!$A$4:$R$4,0),FALSE))))*H87</f>
        <v>0</v>
      </c>
      <c r="DM125" s="191">
        <f>IF($A125="",0,IF(VLOOKUP($A125,'ECM Staff time by PoF'!$B$5:$C$119,2,FALSE)="Not Applicable",VLOOKUP($A125,'ECM Staff time by PoF'!$B$5:$S$119,MATCH($DF$103, 'ECM Staff time by PoF'!$B$4:$R$4,0),FALSE),IF(ISERROR(VLOOKUP(CONCATENATE($A125,I$66),'ECM Staff time by PoF'!$A$5:$S$119,MATCH($DF$103, 'ECM Staff time by PoF'!$A$4:$R$4,0),FALSE)), 0, VLOOKUP(CONCATENATE($A125,I$66),'ECM Staff time by PoF'!$A$5:$S$119,MATCH($DF$103, 'ECM Staff time by PoF'!$A$4:$R$4,0),FALSE))))*I87</f>
        <v>0</v>
      </c>
      <c r="DN125" s="191">
        <f>IF($A125="",0,IF(VLOOKUP($A125,'ECM Staff time by PoF'!$B$5:$C$119,2,FALSE)="Not Applicable",VLOOKUP($A125,'ECM Staff time by PoF'!$B$5:$S$119,MATCH($DF$103, 'ECM Staff time by PoF'!$B$4:$R$4,0),FALSE),IF(ISERROR(VLOOKUP(CONCATENATE($A125,J$66),'ECM Staff time by PoF'!$A$5:$S$119,MATCH($DF$103, 'ECM Staff time by PoF'!$A$4:$R$4,0),FALSE)), 0, VLOOKUP(CONCATENATE($A125,J$66),'ECM Staff time by PoF'!$A$5:$S$119,MATCH($DF$103, 'ECM Staff time by PoF'!$A$4:$R$4,0),FALSE))))*J87</f>
        <v>0</v>
      </c>
      <c r="DO125" s="191">
        <f>IF($A125="",0,IF(VLOOKUP($A125,'ECM Staff time by PoF'!$B$5:$C$119,2,FALSE)="Not Applicable",VLOOKUP($A125,'ECM Staff time by PoF'!$B$5:$S$119,MATCH($DF$103, 'ECM Staff time by PoF'!$B$4:$R$4,0),FALSE),IF(ISERROR(VLOOKUP(CONCATENATE($A125,K$66),'ECM Staff time by PoF'!$A$5:$S$119,MATCH($DF$103, 'ECM Staff time by PoF'!$A$4:$R$4,0),FALSE)), 0, VLOOKUP(CONCATENATE($A125,K$66),'ECM Staff time by PoF'!$A$5:$S$119,MATCH($DF$103, 'ECM Staff time by PoF'!$A$4:$R$4,0),FALSE))))*K87</f>
        <v>0</v>
      </c>
      <c r="DP125" s="191">
        <f>IF($A125="",0,IF(VLOOKUP($A125,'ECM Staff time by PoF'!$B$5:$C$119,2,FALSE)="Not Applicable",VLOOKUP($A125,'ECM Staff time by PoF'!$B$5:$S$119,MATCH($DF$103, 'ECM Staff time by PoF'!$B$4:$R$4,0),FALSE),IF(ISERROR(VLOOKUP(CONCATENATE($A125,L$66),'ECM Staff time by PoF'!$A$5:$S$119,MATCH($DF$103, 'ECM Staff time by PoF'!$A$4:$R$4,0),FALSE)), 0, VLOOKUP(CONCATENATE($A125,L$66),'ECM Staff time by PoF'!$A$5:$S$119,MATCH($DF$103, 'ECM Staff time by PoF'!$A$4:$R$4,0),FALSE))))*L87</f>
        <v>0</v>
      </c>
      <c r="DQ125" s="191">
        <f>IF($A125="",0,IF(VLOOKUP($A125,'ECM Staff time by PoF'!$B$5:$C$119,2,FALSE)="Not Applicable",VLOOKUP($A125,'ECM Staff time by PoF'!$B$5:$S$119,MATCH($DF$103, 'ECM Staff time by PoF'!$B$4:$R$4,0),FALSE),IF(ISERROR(VLOOKUP(CONCATENATE($A125,M$66),'ECM Staff time by PoF'!$A$5:$S$119,MATCH($DF$103, 'ECM Staff time by PoF'!$A$4:$R$4,0),FALSE)), 0, VLOOKUP(CONCATENATE($A125,M$66),'ECM Staff time by PoF'!$A$5:$S$119,MATCH($DF$103, 'ECM Staff time by PoF'!$A$4:$R$4,0),FALSE))))*M87</f>
        <v>0</v>
      </c>
      <c r="DR125" s="191">
        <f>IF($A125="",0,IF(VLOOKUP($A125,'ECM Staff time by PoF'!$B$5:$C$119,2,FALSE)="Not Applicable",VLOOKUP($A125,'ECM Staff time by PoF'!$B$5:$S$119,MATCH($DF$103, 'ECM Staff time by PoF'!$B$4:$R$4,0),FALSE),IF(ISERROR(VLOOKUP(CONCATENATE($A125,N$66),'ECM Staff time by PoF'!$A$5:$S$119,MATCH($DF$103, 'ECM Staff time by PoF'!$A$4:$R$4,0),FALSE)), 0, VLOOKUP(CONCATENATE($A125,N$66),'ECM Staff time by PoF'!$A$5:$S$119,MATCH($DF$103, 'ECM Staff time by PoF'!$A$4:$R$4,0),FALSE))))*N87</f>
        <v>0</v>
      </c>
      <c r="DS125" s="191">
        <f>IF($A125="",0,IF(VLOOKUP($A125,'ECM Staff time by PoF'!$B$5:$C$119,2,FALSE)="Not Applicable",VLOOKUP($A125,'ECM Staff time by PoF'!$B$5:$S$119,MATCH($DF$103, 'ECM Staff time by PoF'!$B$4:$R$4,0),FALSE),IF(ISERROR(VLOOKUP(CONCATENATE($A125,O$66),'ECM Staff time by PoF'!$A$5:$S$119,MATCH($DF$103, 'ECM Staff time by PoF'!$A$4:$R$4,0),FALSE)), 0, VLOOKUP(CONCATENATE($A125,O$66),'ECM Staff time by PoF'!$A$5:$S$119,MATCH($DF$103, 'ECM Staff time by PoF'!$A$4:$R$4,0),FALSE))))*O87</f>
        <v>0</v>
      </c>
      <c r="DT125" s="191">
        <f>IF($A125="",0,IF(VLOOKUP($A125,'ECM Staff time by PoF'!$B$5:$C$119,2,FALSE)="Not Applicable",VLOOKUP($A125,'ECM Staff time by PoF'!$B$5:$S$119,MATCH($DF$103, 'ECM Staff time by PoF'!$B$4:$R$4,0),FALSE),IF(ISERROR(VLOOKUP(CONCATENATE($A125,P$66),'ECM Staff time by PoF'!$A$5:$S$119,MATCH($DF$103, 'ECM Staff time by PoF'!$A$4:$R$4,0),FALSE)), 0, VLOOKUP(CONCATENATE($A125,P$66),'ECM Staff time by PoF'!$A$5:$S$119,MATCH($DF$103, 'ECM Staff time by PoF'!$A$4:$R$4,0),FALSE))))*P87</f>
        <v>0</v>
      </c>
      <c r="DU125" s="191">
        <f>IF($A125="",0,IF(VLOOKUP($A125,'ECM Staff time by PoF'!$B$5:$C$119,2,FALSE)="Not Applicable",VLOOKUP($A125,'ECM Staff time by PoF'!$B$5:$S$119,MATCH($DF$103, 'ECM Staff time by PoF'!$B$4:$R$4,0),FALSE),IF(ISERROR(VLOOKUP(CONCATENATE($A125,Q$66),'ECM Staff time by PoF'!$A$5:$S$119,MATCH($DF$103, 'ECM Staff time by PoF'!$A$4:$R$4,0),FALSE)), 0, VLOOKUP(CONCATENATE($A125,Q$66),'ECM Staff time by PoF'!$A$5:$S$119,MATCH($DF$103, 'ECM Staff time by PoF'!$A$4:$R$4,0),FALSE))))*Q87</f>
        <v>0</v>
      </c>
      <c r="DV125" s="191">
        <f>IF($A125="",0,IF(VLOOKUP($A125,'ECM Staff time by PoF'!$B$5:$C$119,2,FALSE)="Not Applicable",VLOOKUP($A125,'ECM Staff time by PoF'!$B$5:$S$119,MATCH($DF$103, 'ECM Staff time by PoF'!$B$4:$R$4,0),FALSE),IF(ISERROR(VLOOKUP(CONCATENATE($A125,R$66),'ECM Staff time by PoF'!$A$5:$S$119,MATCH($DF$103, 'ECM Staff time by PoF'!$A$4:$R$4,0),FALSE)), 0, VLOOKUP(CONCATENATE($A125,R$66),'ECM Staff time by PoF'!$A$5:$S$119,MATCH($DF$103, 'ECM Staff time by PoF'!$A$4:$R$4,0),FALSE))))*R87</f>
        <v>0</v>
      </c>
      <c r="DW125" s="191">
        <f>IF($A125="",0,IF(VLOOKUP($A125,'ECM Staff time by PoF'!$B$5:$C$119,2,FALSE)="Not Applicable",VLOOKUP($A125,'ECM Staff time by PoF'!$B$5:$S$119,MATCH($DF$103, 'ECM Staff time by PoF'!$B$4:$R$4,0),FALSE),IF(ISERROR(VLOOKUP(CONCATENATE($A125,S$66),'ECM Staff time by PoF'!$A$5:$S$119,MATCH($DF$103, 'ECM Staff time by PoF'!$A$4:$R$4,0),FALSE)), 0, VLOOKUP(CONCATENATE($A125,S$66),'ECM Staff time by PoF'!$A$5:$S$119,MATCH($DF$103, 'ECM Staff time by PoF'!$A$4:$R$4,0),FALSE))))*S87</f>
        <v>0</v>
      </c>
      <c r="DX125" s="191">
        <f>IF($A125="",0,IF(VLOOKUP($A125,'ECM Staff time by PoF'!$B$5:$C$119,2,FALSE)="Not Applicable",VLOOKUP($A125,'ECM Staff time by PoF'!$B$5:$S$119,MATCH($DF$103, 'ECM Staff time by PoF'!$B$4:$R$4,0),FALSE),IF(ISERROR(VLOOKUP(CONCATENATE($A125,T$66),'ECM Staff time by PoF'!$A$5:$S$119,MATCH($DF$103, 'ECM Staff time by PoF'!$A$4:$R$4,0),FALSE)), 0, VLOOKUP(CONCATENATE($A125,T$66),'ECM Staff time by PoF'!$A$5:$S$119,MATCH($DF$103, 'ECM Staff time by PoF'!$A$4:$R$4,0),FALSE))))*T87</f>
        <v>0</v>
      </c>
      <c r="DY125" s="191">
        <f>IF($A125="",0,IF(VLOOKUP($A125,'ECM Staff time by PoF'!$B$5:$C$119,2,FALSE)="Not Applicable",VLOOKUP($A125,'ECM Staff time by PoF'!$B$5:$S$119,MATCH($DF$103, 'ECM Staff time by PoF'!$B$4:$R$4,0),FALSE),IF(ISERROR(VLOOKUP(CONCATENATE($A125,U$66),'ECM Staff time by PoF'!$A$5:$S$119,MATCH($DF$103, 'ECM Staff time by PoF'!$A$4:$R$4,0),FALSE)), 0, VLOOKUP(CONCATENATE($A125,U$66),'ECM Staff time by PoF'!$A$5:$S$119,MATCH($DF$103, 'ECM Staff time by PoF'!$A$4:$R$4,0),FALSE))))*U87</f>
        <v>0</v>
      </c>
      <c r="DZ125" s="191">
        <f>IF($A125="",0,IF(VLOOKUP($A125,'ECM Staff time by PoF'!$B$5:$C$119,2,FALSE)="Not Applicable",VLOOKUP($A125,'ECM Staff time by PoF'!$B$5:$S$119,MATCH($DF$103, 'ECM Staff time by PoF'!$B$4:$R$4,0),FALSE),IF(ISERROR(VLOOKUP(CONCATENATE($A125,V$66),'ECM Staff time by PoF'!$A$5:$S$119,MATCH($DF$103, 'ECM Staff time by PoF'!$A$4:$R$4,0),FALSE)), 0, VLOOKUP(CONCATENATE($A125,V$66),'ECM Staff time by PoF'!$A$5:$S$119,MATCH($DF$103, 'ECM Staff time by PoF'!$A$4:$R$4,0),FALSE))))*V87</f>
        <v>0</v>
      </c>
      <c r="EA125" s="191">
        <f>IF($A125="",0,IF(VLOOKUP($A125,'ECM Staff time by PoF'!$B$5:$C$119,2,FALSE)="Not Applicable",VLOOKUP($A125,'ECM Staff time by PoF'!$B$5:$S$119,MATCH($DF$103, 'ECM Staff time by PoF'!$B$4:$R$4,0),FALSE),IF(ISERROR(VLOOKUP(CONCATENATE($A125,W$66),'ECM Staff time by PoF'!$A$5:$S$119,MATCH($DF$103, 'ECM Staff time by PoF'!$A$4:$R$4,0),FALSE)), 0, VLOOKUP(CONCATENATE($A125,W$66),'ECM Staff time by PoF'!$A$5:$S$119,MATCH($DF$103, 'ECM Staff time by PoF'!$A$4:$R$4,0),FALSE))))*W87</f>
        <v>0</v>
      </c>
      <c r="EB125" s="191">
        <f>IF($A125="",0,IF(VLOOKUP($A125,'ECM Staff time by PoF'!$B$5:$C$119,2,FALSE)="Not Applicable",VLOOKUP($A125,'ECM Staff time by PoF'!$B$5:$S$119,MATCH($DF$103, 'ECM Staff time by PoF'!$B$4:$R$4,0),FALSE),IF(ISERROR(VLOOKUP(CONCATENATE($A125,X$66),'ECM Staff time by PoF'!$A$5:$S$119,MATCH($DF$103, 'ECM Staff time by PoF'!$A$4:$R$4,0),FALSE)), 0, VLOOKUP(CONCATENATE($A125,X$66),'ECM Staff time by PoF'!$A$5:$S$119,MATCH($DF$103, 'ECM Staff time by PoF'!$A$4:$R$4,0),FALSE))))*X87</f>
        <v>0</v>
      </c>
      <c r="EC125" s="191">
        <f>IF($A125="",0,IF(VLOOKUP($A125,'ECM Staff time by PoF'!$B$5:$C$119,2,FALSE)="Not Applicable",VLOOKUP($A125,'ECM Staff time by PoF'!$B$5:$S$119,MATCH($DF$103, 'ECM Staff time by PoF'!$B$4:$R$4,0),FALSE),IF(ISERROR(VLOOKUP(CONCATENATE($A125,Y$66),'ECM Staff time by PoF'!$A$5:$S$119,MATCH($DF$103, 'ECM Staff time by PoF'!$A$4:$R$4,0),FALSE)), 0, VLOOKUP(CONCATENATE($A125,Y$66),'ECM Staff time by PoF'!$A$5:$S$119,MATCH($DF$103, 'ECM Staff time by PoF'!$A$4:$R$4,0),FALSE))))*Y87</f>
        <v>0</v>
      </c>
      <c r="ED125" s="191">
        <f>IF($A125="",0,IF(VLOOKUP($A125,'ECM Staff time by PoF'!$B$5:$C$119,2,FALSE)="Not Applicable",VLOOKUP($A125,'ECM Staff time by PoF'!$B$5:$S$119,MATCH($DF$103, 'ECM Staff time by PoF'!$B$4:$R$4,0),FALSE),IF(ISERROR(VLOOKUP(CONCATENATE($A125,Z$66),'ECM Staff time by PoF'!$A$5:$S$119,MATCH($DF$103, 'ECM Staff time by PoF'!$A$4:$R$4,0),FALSE)), 0, VLOOKUP(CONCATENATE($A125,Z$66),'ECM Staff time by PoF'!$A$5:$S$119,MATCH($DF$103, 'ECM Staff time by PoF'!$A$4:$R$4,0),FALSE))))*Z87</f>
        <v>0</v>
      </c>
      <c r="EE125" s="191">
        <f>IF($A125="",0,IF(VLOOKUP($A125,'ECM Staff time by PoF'!$B$5:$C$119,2,FALSE)="Not Applicable",VLOOKUP($A125,'ECM Staff time by PoF'!$B$5:$S$119,MATCH($DF$103, 'ECM Staff time by PoF'!$B$4:$R$4,0),FALSE),IF(ISERROR(VLOOKUP(CONCATENATE($A125,AA$66),'ECM Staff time by PoF'!$A$5:$S$119,MATCH($DF$103, 'ECM Staff time by PoF'!$A$4:$R$4,0),FALSE)), 0, VLOOKUP(CONCATENATE($A125,AA$66),'ECM Staff time by PoF'!$A$5:$S$119,MATCH($DF$103, 'ECM Staff time by PoF'!$A$4:$R$4,0),FALSE))))*AA87</f>
        <v>0</v>
      </c>
      <c r="EF125" s="191">
        <f>IF($A125="",0,IF(VLOOKUP($A125,'ECM Staff time by PoF'!$B$5:$C$119,2,FALSE)="Not Applicable",VLOOKUP($A125,'ECM Staff time by PoF'!$B$5:$S$119,MATCH($DF$103, 'ECM Staff time by PoF'!$B$4:$R$4,0),FALSE),IF(ISERROR(VLOOKUP(CONCATENATE($A125,AB$66),'ECM Staff time by PoF'!$A$5:$S$119,MATCH($DF$103, 'ECM Staff time by PoF'!$A$4:$R$4,0),FALSE)), 0, VLOOKUP(CONCATENATE($A125,AB$66),'ECM Staff time by PoF'!$A$5:$S$119,MATCH($DF$103, 'ECM Staff time by PoF'!$A$4:$R$4,0),FALSE))))*AB87</f>
        <v>0</v>
      </c>
      <c r="EG125" s="191">
        <f>IF($A125="",0,IF(VLOOKUP($A125,'ECM Staff time by PoF'!$B$5:$C$119,2,FALSE)="Not Applicable",VLOOKUP($A125,'ECM Staff time by PoF'!$B$5:$S$119,MATCH($DF$103, 'ECM Staff time by PoF'!$B$4:$R$4,0),FALSE),IF(ISERROR(VLOOKUP(CONCATENATE($A125,AC$66),'ECM Staff time by PoF'!$A$5:$S$119,MATCH($DF$103, 'ECM Staff time by PoF'!$A$4:$R$4,0),FALSE)), 0, VLOOKUP(CONCATENATE($A125,AC$66),'ECM Staff time by PoF'!$A$5:$S$119,MATCH($DF$103, 'ECM Staff time by PoF'!$A$4:$R$4,0),FALSE))))*AC87</f>
        <v>0</v>
      </c>
      <c r="EH125" s="191">
        <f>IF($A125="",0,IF(VLOOKUP($A125,'ECM Staff time by PoF'!$B$5:$C$119,2,FALSE)="Not Applicable",VLOOKUP($A125,'ECM Staff time by PoF'!$B$5:$S$119,MATCH($DF$103, 'ECM Staff time by PoF'!$B$4:$R$4,0),FALSE),IF(ISERROR(VLOOKUP(CONCATENATE($A125,AD$66),'ECM Staff time by PoF'!$A$5:$S$119,MATCH($DF$103, 'ECM Staff time by PoF'!$A$4:$R$4,0),FALSE)), 0, VLOOKUP(CONCATENATE($A125,AD$66),'ECM Staff time by PoF'!$A$5:$S$119,MATCH($DF$103, 'ECM Staff time by PoF'!$A$4:$R$4,0),FALSE))))*AD87</f>
        <v>0</v>
      </c>
      <c r="EI125" s="191">
        <f>IF($A125="",0,IF(VLOOKUP($A125,'ECM Staff time by PoF'!$B$5:$C$119,2,FALSE)="Not Applicable",VLOOKUP($A125,'ECM Staff time by PoF'!$B$5:$S$119,MATCH($DF$103, 'ECM Staff time by PoF'!$B$4:$R$4,0),FALSE),IF(ISERROR(VLOOKUP(CONCATENATE($A125,AE$66),'ECM Staff time by PoF'!$A$5:$S$119,MATCH($DF$103, 'ECM Staff time by PoF'!$A$4:$R$4,0),FALSE)), 0, VLOOKUP(CONCATENATE($A125,AE$66),'ECM Staff time by PoF'!$A$5:$S$119,MATCH($DF$103, 'ECM Staff time by PoF'!$A$4:$R$4,0),FALSE))))*AE87</f>
        <v>0</v>
      </c>
      <c r="EJ125" s="191">
        <f>IF($A125="",0,IF(VLOOKUP($A125,'ECM Staff time by PoF'!$B$5:$C$119,2,FALSE)="Not Applicable",VLOOKUP($A125,'ECM Staff time by PoF'!$B$5:$S$119,MATCH($DF$103, 'ECM Staff time by PoF'!$B$4:$R$4,0),FALSE),IF(ISERROR(VLOOKUP(CONCATENATE($A125,AF$66),'ECM Staff time by PoF'!$A$5:$S$119,MATCH($DF$103, 'ECM Staff time by PoF'!$A$4:$R$4,0),FALSE)), 0, VLOOKUP(CONCATENATE($A125,AF$66),'ECM Staff time by PoF'!$A$5:$S$119,MATCH($DF$103, 'ECM Staff time by PoF'!$A$4:$R$4,0),FALSE))))*AF87</f>
        <v>0</v>
      </c>
      <c r="EK125" s="191">
        <f>IF($A125="",0,IF(VLOOKUP($A125,'ECM Staff time by PoF'!$B$5:$C$119,2,FALSE)="Not Applicable",VLOOKUP($A125,'ECM Staff time by PoF'!$B$5:$S$119,MATCH($DF$103, 'ECM Staff time by PoF'!$B$4:$R$4,0),FALSE),IF(ISERROR(VLOOKUP(CONCATENATE($A125,AG$66),'ECM Staff time by PoF'!$A$5:$S$119,MATCH($DF$103, 'ECM Staff time by PoF'!$A$4:$R$4,0),FALSE)), 0, VLOOKUP(CONCATENATE($A125,AG$66),'ECM Staff time by PoF'!$A$5:$S$119,MATCH($DF$103, 'ECM Staff time by PoF'!$A$4:$R$4,0),FALSE))))*AG87</f>
        <v>0</v>
      </c>
      <c r="EL125" s="191">
        <f>IF($A125="",0,IF(VLOOKUP($A125,'ECM Staff time by PoF'!$B$5:$C$119,2,FALSE)="Not Applicable",VLOOKUP($A125,'ECM Staff time by PoF'!$B$5:$S$119,MATCH($DF$103, 'ECM Staff time by PoF'!$B$4:$R$4,0),FALSE),IF(ISERROR(VLOOKUP(CONCATENATE($A125,AH$66),'ECM Staff time by PoF'!$A$5:$S$119,MATCH($DF$103, 'ECM Staff time by PoF'!$A$4:$R$4,0),FALSE)), 0, VLOOKUP(CONCATENATE($A125,AH$66),'ECM Staff time by PoF'!$A$5:$S$119,MATCH($DF$103, 'ECM Staff time by PoF'!$A$4:$R$4,0),FALSE))))*AH87</f>
        <v>0</v>
      </c>
      <c r="EM125" s="191">
        <f>IF($A125="",0,IF(VLOOKUP($A125,'ECM Staff time by PoF'!$B$5:$C$119,2,FALSE)="Not Applicable",VLOOKUP($A125,'ECM Staff time by PoF'!$B$5:$S$119,MATCH($DF$103, 'ECM Staff time by PoF'!$B$4:$R$4,0),FALSE),IF(ISERROR(VLOOKUP(CONCATENATE($A125,AI$66),'ECM Staff time by PoF'!$A$5:$S$119,MATCH($DF$103, 'ECM Staff time by PoF'!$A$4:$R$4,0),FALSE)), 0, VLOOKUP(CONCATENATE($A125,AI$66),'ECM Staff time by PoF'!$A$5:$S$119,MATCH($DF$103, 'ECM Staff time by PoF'!$A$4:$R$4,0),FALSE))))*AI87</f>
        <v>0</v>
      </c>
      <c r="EN125" s="191">
        <f>IF($A125="",0,IF(VLOOKUP($A125,'ECM Staff time by PoF'!$B$5:$C$119,2,FALSE)="Not Applicable",VLOOKUP($A125,'ECM Staff time by PoF'!$B$5:$S$119,MATCH($DF$103, 'ECM Staff time by PoF'!$B$4:$R$4,0),FALSE),IF(ISERROR(VLOOKUP(CONCATENATE($A125,AJ$66),'ECM Staff time by PoF'!$A$5:$S$119,MATCH($DF$103, 'ECM Staff time by PoF'!$A$4:$R$4,0),FALSE)), 0, VLOOKUP(CONCATENATE($A125,AJ$66),'ECM Staff time by PoF'!$A$5:$S$119,MATCH($DF$103, 'ECM Staff time by PoF'!$A$4:$R$4,0),FALSE))))*AJ87</f>
        <v>0</v>
      </c>
      <c r="EO125" s="191">
        <f>IF($A125="",0,IF(VLOOKUP($A125,'ECM Staff time by PoF'!$B$5:$C$119,2,FALSE)="Not Applicable",VLOOKUP($A125,'ECM Staff time by PoF'!$B$5:$S$119,MATCH($DF$103, 'ECM Staff time by PoF'!$B$4:$R$4,0),FALSE),IF(ISERROR(VLOOKUP(CONCATENATE($A125,AK$66),'ECM Staff time by PoF'!$A$5:$S$119,MATCH($DF$103, 'ECM Staff time by PoF'!$A$4:$R$4,0),FALSE)), 0, VLOOKUP(CONCATENATE($A125,AK$66),'ECM Staff time by PoF'!$A$5:$S$119,MATCH($DF$103, 'ECM Staff time by PoF'!$A$4:$R$4,0),FALSE))))*AK87</f>
        <v>0</v>
      </c>
      <c r="EP125" s="60">
        <f>IF($A125="",0,IF(VLOOKUP($A125,'ECM Staff time by PoF'!$B$5:$C$119,2,FALSE)="Not Applicable",VLOOKUP($A125,'ECM Staff time by PoF'!$B$5:$S$119,MATCH($EP$103, 'ECM Staff time by PoF'!$B$4:$R$4,0),FALSE),IF(ISERROR(VLOOKUP(CONCATENATE($A125,B$66),'ECM Staff time by PoF'!$A$5:$S$119,MATCH($EP$103, 'ECM Staff time by PoF'!$A$4:$R$4,0),FALSE)), 0, VLOOKUP(CONCATENATE($A125,B$66),'ECM Staff time by PoF'!$A$5:$S$119,MATCH($EP$103, 'ECM Staff time by PoF'!$A$4:$R$4,0),FALSE))))*B87</f>
        <v>0</v>
      </c>
      <c r="EQ125" s="60">
        <f>IF($A125="",0,IF(VLOOKUP($A125,'ECM Staff time by PoF'!$B$5:$C$119,2,FALSE)="Not Applicable",VLOOKUP($A125,'ECM Staff time by PoF'!$B$5:$S$119,MATCH($EP$103, 'ECM Staff time by PoF'!$B$4:$R$4,0),FALSE),IF(ISERROR(VLOOKUP(CONCATENATE($A125,C$66),'ECM Staff time by PoF'!$A$5:$S$119,MATCH($EP$103, 'ECM Staff time by PoF'!$A$4:$R$4,0),FALSE)), 0, VLOOKUP(CONCATENATE($A125,C$66),'ECM Staff time by PoF'!$A$5:$S$119,MATCH($EP$103, 'ECM Staff time by PoF'!$A$4:$R$4,0),FALSE))))*C87</f>
        <v>0</v>
      </c>
      <c r="ER125" s="60">
        <f>IF($A125="",0,IF(VLOOKUP($A125,'ECM Staff time by PoF'!$B$5:$C$119,2,FALSE)="Not Applicable",VLOOKUP($A125,'ECM Staff time by PoF'!$B$5:$S$119,MATCH($EP$103, 'ECM Staff time by PoF'!$B$4:$R$4,0),FALSE),IF(ISERROR(VLOOKUP(CONCATENATE($A125,D$66),'ECM Staff time by PoF'!$A$5:$S$119,MATCH($EP$103, 'ECM Staff time by PoF'!$A$4:$R$4,0),FALSE)), 0, VLOOKUP(CONCATENATE($A125,D$66),'ECM Staff time by PoF'!$A$5:$S$119,MATCH($EP$103, 'ECM Staff time by PoF'!$A$4:$R$4,0),FALSE))))*D87</f>
        <v>0</v>
      </c>
      <c r="ES125" s="60">
        <f>IF($A125="",0,IF(VLOOKUP($A125,'ECM Staff time by PoF'!$B$5:$C$119,2,FALSE)="Not Applicable",VLOOKUP($A125,'ECM Staff time by PoF'!$B$5:$S$119,MATCH($EP$103, 'ECM Staff time by PoF'!$B$4:$R$4,0),FALSE),IF(ISERROR(VLOOKUP(CONCATENATE($A125,E$66),'ECM Staff time by PoF'!$A$5:$S$119,MATCH($EP$103, 'ECM Staff time by PoF'!$A$4:$R$4,0),FALSE)), 0, VLOOKUP(CONCATENATE($A125,E$66),'ECM Staff time by PoF'!$A$5:$S$119,MATCH($EP$103, 'ECM Staff time by PoF'!$A$4:$R$4,0),FALSE))))*E87</f>
        <v>0</v>
      </c>
      <c r="ET125" s="60">
        <f>IF($A125="",0,IF(VLOOKUP($A125,'ECM Staff time by PoF'!$B$5:$C$119,2,FALSE)="Not Applicable",VLOOKUP($A125,'ECM Staff time by PoF'!$B$5:$S$119,MATCH($EP$103, 'ECM Staff time by PoF'!$B$4:$R$4,0),FALSE),IF(ISERROR(VLOOKUP(CONCATENATE($A125,F$66),'ECM Staff time by PoF'!$A$5:$S$119,MATCH($EP$103, 'ECM Staff time by PoF'!$A$4:$R$4,0),FALSE)), 0, VLOOKUP(CONCATENATE($A125,F$66),'ECM Staff time by PoF'!$A$5:$S$119,MATCH($EP$103, 'ECM Staff time by PoF'!$A$4:$R$4,0),FALSE))))*F87</f>
        <v>0</v>
      </c>
      <c r="EU125" s="60">
        <f>IF($A125="",0,IF(VLOOKUP($A125,'ECM Staff time by PoF'!$B$5:$C$119,2,FALSE)="Not Applicable",VLOOKUP($A125,'ECM Staff time by PoF'!$B$5:$S$119,MATCH($EP$103, 'ECM Staff time by PoF'!$B$4:$R$4,0),FALSE),IF(ISERROR(VLOOKUP(CONCATENATE($A125,G$66),'ECM Staff time by PoF'!$A$5:$S$119,MATCH($EP$103, 'ECM Staff time by PoF'!$A$4:$R$4,0),FALSE)), 0, VLOOKUP(CONCATENATE($A125,G$66),'ECM Staff time by PoF'!$A$5:$S$119,MATCH($EP$103, 'ECM Staff time by PoF'!$A$4:$R$4,0),FALSE))))*G87</f>
        <v>0</v>
      </c>
      <c r="EV125" s="60">
        <f>IF($A125="",0,IF(VLOOKUP($A125,'ECM Staff time by PoF'!$B$5:$C$119,2,FALSE)="Not Applicable",VLOOKUP($A125,'ECM Staff time by PoF'!$B$5:$S$119,MATCH($EP$103, 'ECM Staff time by PoF'!$B$4:$R$4,0),FALSE),IF(ISERROR(VLOOKUP(CONCATENATE($A125,H$66),'ECM Staff time by PoF'!$A$5:$S$119,MATCH($EP$103, 'ECM Staff time by PoF'!$A$4:$R$4,0),FALSE)), 0, VLOOKUP(CONCATENATE($A125,H$66),'ECM Staff time by PoF'!$A$5:$S$119,MATCH($EP$103, 'ECM Staff time by PoF'!$A$4:$R$4,0),FALSE))))*H87</f>
        <v>0</v>
      </c>
      <c r="EW125" s="60">
        <f>IF($A125="",0,IF(VLOOKUP($A125,'ECM Staff time by PoF'!$B$5:$C$119,2,FALSE)="Not Applicable",VLOOKUP($A125,'ECM Staff time by PoF'!$B$5:$S$119,MATCH($EP$103, 'ECM Staff time by PoF'!$B$4:$R$4,0),FALSE),IF(ISERROR(VLOOKUP(CONCATENATE($A125,I$66),'ECM Staff time by PoF'!$A$5:$S$119,MATCH($EP$103, 'ECM Staff time by PoF'!$A$4:$R$4,0),FALSE)), 0, VLOOKUP(CONCATENATE($A125,I$66),'ECM Staff time by PoF'!$A$5:$S$119,MATCH($EP$103, 'ECM Staff time by PoF'!$A$4:$R$4,0),FALSE))))*I87</f>
        <v>0</v>
      </c>
      <c r="EX125" s="60">
        <f>IF($A125="",0,IF(VLOOKUP($A125,'ECM Staff time by PoF'!$B$5:$C$119,2,FALSE)="Not Applicable",VLOOKUP($A125,'ECM Staff time by PoF'!$B$5:$S$119,MATCH($EP$103, 'ECM Staff time by PoF'!$B$4:$R$4,0),FALSE),IF(ISERROR(VLOOKUP(CONCATENATE($A125,J$66),'ECM Staff time by PoF'!$A$5:$S$119,MATCH($EP$103, 'ECM Staff time by PoF'!$A$4:$R$4,0),FALSE)), 0, VLOOKUP(CONCATENATE($A125,J$66),'ECM Staff time by PoF'!$A$5:$S$119,MATCH($EP$103, 'ECM Staff time by PoF'!$A$4:$R$4,0),FALSE))))*J87</f>
        <v>0</v>
      </c>
      <c r="EY125" s="60">
        <f>IF($A125="",0,IF(VLOOKUP($A125,'ECM Staff time by PoF'!$B$5:$C$119,2,FALSE)="Not Applicable",VLOOKUP($A125,'ECM Staff time by PoF'!$B$5:$S$119,MATCH($EP$103, 'ECM Staff time by PoF'!$B$4:$R$4,0),FALSE),IF(ISERROR(VLOOKUP(CONCATENATE($A125,K$66),'ECM Staff time by PoF'!$A$5:$S$119,MATCH($EP$103, 'ECM Staff time by PoF'!$A$4:$R$4,0),FALSE)), 0, VLOOKUP(CONCATENATE($A125,K$66),'ECM Staff time by PoF'!$A$5:$S$119,MATCH($EP$103, 'ECM Staff time by PoF'!$A$4:$R$4,0),FALSE))))*K87</f>
        <v>0</v>
      </c>
      <c r="EZ125" s="60">
        <f>IF($A125="",0,IF(VLOOKUP($A125,'ECM Staff time by PoF'!$B$5:$C$119,2,FALSE)="Not Applicable",VLOOKUP($A125,'ECM Staff time by PoF'!$B$5:$S$119,MATCH($EP$103, 'ECM Staff time by PoF'!$B$4:$R$4,0),FALSE),IF(ISERROR(VLOOKUP(CONCATENATE($A125,L$66),'ECM Staff time by PoF'!$A$5:$S$119,MATCH($EP$103, 'ECM Staff time by PoF'!$A$4:$R$4,0),FALSE)), 0, VLOOKUP(CONCATENATE($A125,L$66),'ECM Staff time by PoF'!$A$5:$S$119,MATCH($EP$103, 'ECM Staff time by PoF'!$A$4:$R$4,0),FALSE))))*L87</f>
        <v>0</v>
      </c>
      <c r="FA125" s="60">
        <f>IF($A125="",0,IF(VLOOKUP($A125,'ECM Staff time by PoF'!$B$5:$C$119,2,FALSE)="Not Applicable",VLOOKUP($A125,'ECM Staff time by PoF'!$B$5:$S$119,MATCH($EP$103, 'ECM Staff time by PoF'!$B$4:$R$4,0),FALSE),IF(ISERROR(VLOOKUP(CONCATENATE($A125,M$66),'ECM Staff time by PoF'!$A$5:$S$119,MATCH($EP$103, 'ECM Staff time by PoF'!$A$4:$R$4,0),FALSE)), 0, VLOOKUP(CONCATENATE($A125,M$66),'ECM Staff time by PoF'!$A$5:$S$119,MATCH($EP$103, 'ECM Staff time by PoF'!$A$4:$R$4,0),FALSE))))*M87</f>
        <v>0</v>
      </c>
      <c r="FB125" s="60">
        <f>IF($A125="",0,IF(VLOOKUP($A125,'ECM Staff time by PoF'!$B$5:$C$119,2,FALSE)="Not Applicable",VLOOKUP($A125,'ECM Staff time by PoF'!$B$5:$S$119,MATCH($EP$103, 'ECM Staff time by PoF'!$B$4:$R$4,0),FALSE),IF(ISERROR(VLOOKUP(CONCATENATE($A125,N$66),'ECM Staff time by PoF'!$A$5:$S$119,MATCH($EP$103, 'ECM Staff time by PoF'!$A$4:$R$4,0),FALSE)), 0, VLOOKUP(CONCATENATE($A125,N$66),'ECM Staff time by PoF'!$A$5:$S$119,MATCH($EP$103, 'ECM Staff time by PoF'!$A$4:$R$4,0),FALSE))))*N87</f>
        <v>0</v>
      </c>
      <c r="FC125" s="60">
        <f>IF($A125="",0,IF(VLOOKUP($A125,'ECM Staff time by PoF'!$B$5:$C$119,2,FALSE)="Not Applicable",VLOOKUP($A125,'ECM Staff time by PoF'!$B$5:$S$119,MATCH($EP$103, 'ECM Staff time by PoF'!$B$4:$R$4,0),FALSE),IF(ISERROR(VLOOKUP(CONCATENATE($A125,O$66),'ECM Staff time by PoF'!$A$5:$S$119,MATCH($EP$103, 'ECM Staff time by PoF'!$A$4:$R$4,0),FALSE)), 0, VLOOKUP(CONCATENATE($A125,O$66),'ECM Staff time by PoF'!$A$5:$S$119,MATCH($EP$103, 'ECM Staff time by PoF'!$A$4:$R$4,0),FALSE))))*O87</f>
        <v>0</v>
      </c>
      <c r="FD125" s="60">
        <f>IF($A125="",0,IF(VLOOKUP($A125,'ECM Staff time by PoF'!$B$5:$C$119,2,FALSE)="Not Applicable",VLOOKUP($A125,'ECM Staff time by PoF'!$B$5:$S$119,MATCH($EP$103, 'ECM Staff time by PoF'!$B$4:$R$4,0),FALSE),IF(ISERROR(VLOOKUP(CONCATENATE($A125,P$66),'ECM Staff time by PoF'!$A$5:$S$119,MATCH($EP$103, 'ECM Staff time by PoF'!$A$4:$R$4,0),FALSE)), 0, VLOOKUP(CONCATENATE($A125,P$66),'ECM Staff time by PoF'!$A$5:$S$119,MATCH($EP$103, 'ECM Staff time by PoF'!$A$4:$R$4,0),FALSE))))*P87</f>
        <v>0</v>
      </c>
      <c r="FE125" s="60">
        <f>IF($A125="",0,IF(VLOOKUP($A125,'ECM Staff time by PoF'!$B$5:$C$119,2,FALSE)="Not Applicable",VLOOKUP($A125,'ECM Staff time by PoF'!$B$5:$S$119,MATCH($EP$103, 'ECM Staff time by PoF'!$B$4:$R$4,0),FALSE),IF(ISERROR(VLOOKUP(CONCATENATE($A125,Q$66),'ECM Staff time by PoF'!$A$5:$S$119,MATCH($EP$103, 'ECM Staff time by PoF'!$A$4:$R$4,0),FALSE)), 0, VLOOKUP(CONCATENATE($A125,Q$66),'ECM Staff time by PoF'!$A$5:$S$119,MATCH($EP$103, 'ECM Staff time by PoF'!$A$4:$R$4,0),FALSE))))*Q87</f>
        <v>0</v>
      </c>
      <c r="FF125" s="60">
        <f>IF($A125="",0,IF(VLOOKUP($A125,'ECM Staff time by PoF'!$B$5:$C$119,2,FALSE)="Not Applicable",VLOOKUP($A125,'ECM Staff time by PoF'!$B$5:$S$119,MATCH($EP$103, 'ECM Staff time by PoF'!$B$4:$R$4,0),FALSE),IF(ISERROR(VLOOKUP(CONCATENATE($A125,R$66),'ECM Staff time by PoF'!$A$5:$S$119,MATCH($EP$103, 'ECM Staff time by PoF'!$A$4:$R$4,0),FALSE)), 0, VLOOKUP(CONCATENATE($A125,R$66),'ECM Staff time by PoF'!$A$5:$S$119,MATCH($EP$103, 'ECM Staff time by PoF'!$A$4:$R$4,0),FALSE))))*R87</f>
        <v>0</v>
      </c>
      <c r="FG125" s="60">
        <f>IF($A125="",0,IF(VLOOKUP($A125,'ECM Staff time by PoF'!$B$5:$C$119,2,FALSE)="Not Applicable",VLOOKUP($A125,'ECM Staff time by PoF'!$B$5:$S$119,MATCH($EP$103, 'ECM Staff time by PoF'!$B$4:$R$4,0),FALSE),IF(ISERROR(VLOOKUP(CONCATENATE($A125,S$66),'ECM Staff time by PoF'!$A$5:$S$119,MATCH($EP$103, 'ECM Staff time by PoF'!$A$4:$R$4,0),FALSE)), 0, VLOOKUP(CONCATENATE($A125,S$66),'ECM Staff time by PoF'!$A$5:$S$119,MATCH($EP$103, 'ECM Staff time by PoF'!$A$4:$R$4,0),FALSE))))*S87</f>
        <v>0</v>
      </c>
      <c r="FH125" s="60">
        <f>IF($A125="",0,IF(VLOOKUP($A125,'ECM Staff time by PoF'!$B$5:$C$119,2,FALSE)="Not Applicable",VLOOKUP($A125,'ECM Staff time by PoF'!$B$5:$S$119,MATCH($EP$103, 'ECM Staff time by PoF'!$B$4:$R$4,0),FALSE),IF(ISERROR(VLOOKUP(CONCATENATE($A125,T$66),'ECM Staff time by PoF'!$A$5:$S$119,MATCH($EP$103, 'ECM Staff time by PoF'!$A$4:$R$4,0),FALSE)), 0, VLOOKUP(CONCATENATE($A125,T$66),'ECM Staff time by PoF'!$A$5:$S$119,MATCH($EP$103, 'ECM Staff time by PoF'!$A$4:$R$4,0),FALSE))))*T87</f>
        <v>0</v>
      </c>
      <c r="FI125" s="60">
        <f>IF($A125="",0,IF(VLOOKUP($A125,'ECM Staff time by PoF'!$B$5:$C$119,2,FALSE)="Not Applicable",VLOOKUP($A125,'ECM Staff time by PoF'!$B$5:$S$119,MATCH($EP$103, 'ECM Staff time by PoF'!$B$4:$R$4,0),FALSE),IF(ISERROR(VLOOKUP(CONCATENATE($A125,U$66),'ECM Staff time by PoF'!$A$5:$S$119,MATCH($EP$103, 'ECM Staff time by PoF'!$A$4:$R$4,0),FALSE)), 0, VLOOKUP(CONCATENATE($A125,U$66),'ECM Staff time by PoF'!$A$5:$S$119,MATCH($EP$103, 'ECM Staff time by PoF'!$A$4:$R$4,0),FALSE))))*U87</f>
        <v>0</v>
      </c>
      <c r="FJ125" s="60">
        <f>IF($A125="",0,IF(VLOOKUP($A125,'ECM Staff time by PoF'!$B$5:$C$119,2,FALSE)="Not Applicable",VLOOKUP($A125,'ECM Staff time by PoF'!$B$5:$S$119,MATCH($EP$103, 'ECM Staff time by PoF'!$B$4:$R$4,0),FALSE),IF(ISERROR(VLOOKUP(CONCATENATE($A125,V$66),'ECM Staff time by PoF'!$A$5:$S$119,MATCH($EP$103, 'ECM Staff time by PoF'!$A$4:$R$4,0),FALSE)), 0, VLOOKUP(CONCATENATE($A125,V$66),'ECM Staff time by PoF'!$A$5:$S$119,MATCH($EP$103, 'ECM Staff time by PoF'!$A$4:$R$4,0),FALSE))))*V87</f>
        <v>0</v>
      </c>
      <c r="FK125" s="60">
        <f>IF($A125="",0,IF(VLOOKUP($A125,'ECM Staff time by PoF'!$B$5:$C$119,2,FALSE)="Not Applicable",VLOOKUP($A125,'ECM Staff time by PoF'!$B$5:$S$119,MATCH($EP$103, 'ECM Staff time by PoF'!$B$4:$R$4,0),FALSE),IF(ISERROR(VLOOKUP(CONCATENATE($A125,W$66),'ECM Staff time by PoF'!$A$5:$S$119,MATCH($EP$103, 'ECM Staff time by PoF'!$A$4:$R$4,0),FALSE)), 0, VLOOKUP(CONCATENATE($A125,W$66),'ECM Staff time by PoF'!$A$5:$S$119,MATCH($EP$103, 'ECM Staff time by PoF'!$A$4:$R$4,0),FALSE))))*W87</f>
        <v>0</v>
      </c>
      <c r="FL125" s="60">
        <f>IF($A125="",0,IF(VLOOKUP($A125,'ECM Staff time by PoF'!$B$5:$C$119,2,FALSE)="Not Applicable",VLOOKUP($A125,'ECM Staff time by PoF'!$B$5:$S$119,MATCH($EP$103, 'ECM Staff time by PoF'!$B$4:$R$4,0),FALSE),IF(ISERROR(VLOOKUP(CONCATENATE($A125,X$66),'ECM Staff time by PoF'!$A$5:$S$119,MATCH($EP$103, 'ECM Staff time by PoF'!$A$4:$R$4,0),FALSE)), 0, VLOOKUP(CONCATENATE($A125,X$66),'ECM Staff time by PoF'!$A$5:$S$119,MATCH($EP$103, 'ECM Staff time by PoF'!$A$4:$R$4,0),FALSE))))*X87</f>
        <v>0</v>
      </c>
      <c r="FM125" s="60">
        <f>IF($A125="",0,IF(VLOOKUP($A125,'ECM Staff time by PoF'!$B$5:$C$119,2,FALSE)="Not Applicable",VLOOKUP($A125,'ECM Staff time by PoF'!$B$5:$S$119,MATCH($EP$103, 'ECM Staff time by PoF'!$B$4:$R$4,0),FALSE),IF(ISERROR(VLOOKUP(CONCATENATE($A125,Y$66),'ECM Staff time by PoF'!$A$5:$S$119,MATCH($EP$103, 'ECM Staff time by PoF'!$A$4:$R$4,0),FALSE)), 0, VLOOKUP(CONCATENATE($A125,Y$66),'ECM Staff time by PoF'!$A$5:$S$119,MATCH($EP$103, 'ECM Staff time by PoF'!$A$4:$R$4,0),FALSE))))*Y87</f>
        <v>0</v>
      </c>
      <c r="FN125" s="60">
        <f>IF($A125="",0,IF(VLOOKUP($A125,'ECM Staff time by PoF'!$B$5:$C$119,2,FALSE)="Not Applicable",VLOOKUP($A125,'ECM Staff time by PoF'!$B$5:$S$119,MATCH($EP$103, 'ECM Staff time by PoF'!$B$4:$R$4,0),FALSE),IF(ISERROR(VLOOKUP(CONCATENATE($A125,Z$66),'ECM Staff time by PoF'!$A$5:$S$119,MATCH($EP$103, 'ECM Staff time by PoF'!$A$4:$R$4,0),FALSE)), 0, VLOOKUP(CONCATENATE($A125,Z$66),'ECM Staff time by PoF'!$A$5:$S$119,MATCH($EP$103, 'ECM Staff time by PoF'!$A$4:$R$4,0),FALSE))))*Z87</f>
        <v>0</v>
      </c>
      <c r="FO125" s="60">
        <f>IF($A125="",0,IF(VLOOKUP($A125,'ECM Staff time by PoF'!$B$5:$C$119,2,FALSE)="Not Applicable",VLOOKUP($A125,'ECM Staff time by PoF'!$B$5:$S$119,MATCH($EP$103, 'ECM Staff time by PoF'!$B$4:$R$4,0),FALSE),IF(ISERROR(VLOOKUP(CONCATENATE($A125,AA$66),'ECM Staff time by PoF'!$A$5:$S$119,MATCH($EP$103, 'ECM Staff time by PoF'!$A$4:$R$4,0),FALSE)), 0, VLOOKUP(CONCATENATE($A125,AA$66),'ECM Staff time by PoF'!$A$5:$S$119,MATCH($EP$103, 'ECM Staff time by PoF'!$A$4:$R$4,0),FALSE))))*AA87</f>
        <v>0</v>
      </c>
      <c r="FP125" s="60">
        <f>IF($A125="",0,IF(VLOOKUP($A125,'ECM Staff time by PoF'!$B$5:$C$119,2,FALSE)="Not Applicable",VLOOKUP($A125,'ECM Staff time by PoF'!$B$5:$S$119,MATCH($EP$103, 'ECM Staff time by PoF'!$B$4:$R$4,0),FALSE),IF(ISERROR(VLOOKUP(CONCATENATE($A125,AB$66),'ECM Staff time by PoF'!$A$5:$S$119,MATCH($EP$103, 'ECM Staff time by PoF'!$A$4:$R$4,0),FALSE)), 0, VLOOKUP(CONCATENATE($A125,AB$66),'ECM Staff time by PoF'!$A$5:$S$119,MATCH($EP$103, 'ECM Staff time by PoF'!$A$4:$R$4,0),FALSE))))*AB87</f>
        <v>0</v>
      </c>
      <c r="FQ125" s="60">
        <f>IF($A125="",0,IF(VLOOKUP($A125,'ECM Staff time by PoF'!$B$5:$C$119,2,FALSE)="Not Applicable",VLOOKUP($A125,'ECM Staff time by PoF'!$B$5:$S$119,MATCH($EP$103, 'ECM Staff time by PoF'!$B$4:$R$4,0),FALSE),IF(ISERROR(VLOOKUP(CONCATENATE($A125,AC$66),'ECM Staff time by PoF'!$A$5:$S$119,MATCH($EP$103, 'ECM Staff time by PoF'!$A$4:$R$4,0),FALSE)), 0, VLOOKUP(CONCATENATE($A125,AC$66),'ECM Staff time by PoF'!$A$5:$S$119,MATCH($EP$103, 'ECM Staff time by PoF'!$A$4:$R$4,0),FALSE))))*AC87</f>
        <v>0</v>
      </c>
      <c r="FR125" s="60">
        <f>IF($A125="",0,IF(VLOOKUP($A125,'ECM Staff time by PoF'!$B$5:$C$119,2,FALSE)="Not Applicable",VLOOKUP($A125,'ECM Staff time by PoF'!$B$5:$S$119,MATCH($EP$103, 'ECM Staff time by PoF'!$B$4:$R$4,0),FALSE),IF(ISERROR(VLOOKUP(CONCATENATE($A125,AD$66),'ECM Staff time by PoF'!$A$5:$S$119,MATCH($EP$103, 'ECM Staff time by PoF'!$A$4:$R$4,0),FALSE)), 0, VLOOKUP(CONCATENATE($A125,AD$66),'ECM Staff time by PoF'!$A$5:$S$119,MATCH($EP$103, 'ECM Staff time by PoF'!$A$4:$R$4,0),FALSE))))*AD87</f>
        <v>0</v>
      </c>
      <c r="FS125" s="60">
        <f>IF($A125="",0,IF(VLOOKUP($A125,'ECM Staff time by PoF'!$B$5:$C$119,2,FALSE)="Not Applicable",VLOOKUP($A125,'ECM Staff time by PoF'!$B$5:$S$119,MATCH($EP$103, 'ECM Staff time by PoF'!$B$4:$R$4,0),FALSE),IF(ISERROR(VLOOKUP(CONCATENATE($A125,AE$66),'ECM Staff time by PoF'!$A$5:$S$119,MATCH($EP$103, 'ECM Staff time by PoF'!$A$4:$R$4,0),FALSE)), 0, VLOOKUP(CONCATENATE($A125,AE$66),'ECM Staff time by PoF'!$A$5:$S$119,MATCH($EP$103, 'ECM Staff time by PoF'!$A$4:$R$4,0),FALSE))))*AE87</f>
        <v>0</v>
      </c>
      <c r="FT125" s="60">
        <f>IF($A125="",0,IF(VLOOKUP($A125,'ECM Staff time by PoF'!$B$5:$C$119,2,FALSE)="Not Applicable",VLOOKUP($A125,'ECM Staff time by PoF'!$B$5:$S$119,MATCH($EP$103, 'ECM Staff time by PoF'!$B$4:$R$4,0),FALSE),IF(ISERROR(VLOOKUP(CONCATENATE($A125,AF$66),'ECM Staff time by PoF'!$A$5:$S$119,MATCH($EP$103, 'ECM Staff time by PoF'!$A$4:$R$4,0),FALSE)), 0, VLOOKUP(CONCATENATE($A125,AF$66),'ECM Staff time by PoF'!$A$5:$S$119,MATCH($EP$103, 'ECM Staff time by PoF'!$A$4:$R$4,0),FALSE))))*AF87</f>
        <v>0</v>
      </c>
      <c r="FU125" s="60">
        <f>IF($A125="",0,IF(VLOOKUP($A125,'ECM Staff time by PoF'!$B$5:$C$119,2,FALSE)="Not Applicable",VLOOKUP($A125,'ECM Staff time by PoF'!$B$5:$S$119,MATCH($EP$103, 'ECM Staff time by PoF'!$B$4:$R$4,0),FALSE),IF(ISERROR(VLOOKUP(CONCATENATE($A125,AG$66),'ECM Staff time by PoF'!$A$5:$S$119,MATCH($EP$103, 'ECM Staff time by PoF'!$A$4:$R$4,0),FALSE)), 0, VLOOKUP(CONCATENATE($A125,AG$66),'ECM Staff time by PoF'!$A$5:$S$119,MATCH($EP$103, 'ECM Staff time by PoF'!$A$4:$R$4,0),FALSE))))*AG87</f>
        <v>0</v>
      </c>
      <c r="FV125" s="60">
        <f>IF($A125="",0,IF(VLOOKUP($A125,'ECM Staff time by PoF'!$B$5:$C$119,2,FALSE)="Not Applicable",VLOOKUP($A125,'ECM Staff time by PoF'!$B$5:$S$119,MATCH($EP$103, 'ECM Staff time by PoF'!$B$4:$R$4,0),FALSE),IF(ISERROR(VLOOKUP(CONCATENATE($A125,AH$66),'ECM Staff time by PoF'!$A$5:$S$119,MATCH($EP$103, 'ECM Staff time by PoF'!$A$4:$R$4,0),FALSE)), 0, VLOOKUP(CONCATENATE($A125,AH$66),'ECM Staff time by PoF'!$A$5:$S$119,MATCH($EP$103, 'ECM Staff time by PoF'!$A$4:$R$4,0),FALSE))))*AH87</f>
        <v>0</v>
      </c>
      <c r="FW125" s="60">
        <f>IF($A125="",0,IF(VLOOKUP($A125,'ECM Staff time by PoF'!$B$5:$C$119,2,FALSE)="Not Applicable",VLOOKUP($A125,'ECM Staff time by PoF'!$B$5:$S$119,MATCH($EP$103, 'ECM Staff time by PoF'!$B$4:$R$4,0),FALSE),IF(ISERROR(VLOOKUP(CONCATENATE($A125,AI$66),'ECM Staff time by PoF'!$A$5:$S$119,MATCH($EP$103, 'ECM Staff time by PoF'!$A$4:$R$4,0),FALSE)), 0, VLOOKUP(CONCATENATE($A125,AI$66),'ECM Staff time by PoF'!$A$5:$S$119,MATCH($EP$103, 'ECM Staff time by PoF'!$A$4:$R$4,0),FALSE))))*AI87</f>
        <v>0</v>
      </c>
      <c r="FX125" s="60">
        <f>IF($A125="",0,IF(VLOOKUP($A125,'ECM Staff time by PoF'!$B$5:$C$119,2,FALSE)="Not Applicable",VLOOKUP($A125,'ECM Staff time by PoF'!$B$5:$S$119,MATCH($EP$103, 'ECM Staff time by PoF'!$B$4:$R$4,0),FALSE),IF(ISERROR(VLOOKUP(CONCATENATE($A125,AJ$66),'ECM Staff time by PoF'!$A$5:$S$119,MATCH($EP$103, 'ECM Staff time by PoF'!$A$4:$R$4,0),FALSE)), 0, VLOOKUP(CONCATENATE($A125,AJ$66),'ECM Staff time by PoF'!$A$5:$S$119,MATCH($EP$103, 'ECM Staff time by PoF'!$A$4:$R$4,0),FALSE))))*AJ87</f>
        <v>0</v>
      </c>
      <c r="FY125" s="60">
        <f>IF($A125="",0,IF(VLOOKUP($A125,'ECM Staff time by PoF'!$B$5:$C$119,2,FALSE)="Not Applicable",VLOOKUP($A125,'ECM Staff time by PoF'!$B$5:$S$119,MATCH($EP$103, 'ECM Staff time by PoF'!$B$4:$R$4,0),FALSE),IF(ISERROR(VLOOKUP(CONCATENATE($A125,AK$66),'ECM Staff time by PoF'!$A$5:$S$119,MATCH($EP$103, 'ECM Staff time by PoF'!$A$4:$R$4,0),FALSE)), 0, VLOOKUP(CONCATENATE($A125,AK$66),'ECM Staff time by PoF'!$A$5:$S$119,MATCH($EP$103, 'ECM Staff time by PoF'!$A$4:$R$4,0),FALSE))))*AK87</f>
        <v>0</v>
      </c>
      <c r="FZ125" s="60">
        <f>IF($A125="",0,IF(VLOOKUP($A125,'ECM Staff time by PoF'!$B$5:$C$119,2,FALSE)="Not Applicable",VLOOKUP($A125,'ECM Staff time by PoF'!$B$5:$S$119,MATCH($FZ$103, 'ECM Staff time by PoF'!$B$4:$R$4,0),FALSE),IF(ISERROR(VLOOKUP(CONCATENATE($A125,B$66),'ECM Staff time by PoF'!$A$5:$S$119,MATCH($FZ$103, 'ECM Staff time by PoF'!$A$4:$R$4,0),FALSE)), 0, VLOOKUP(CONCATENATE($A125,B$66),'ECM Staff time by PoF'!$A$5:$S$119,MATCH($FZ$103, 'ECM Staff time by PoF'!$A$4:$R$4,0),FALSE))))*B87</f>
        <v>0</v>
      </c>
      <c r="GA125" s="60">
        <f>IF($A125="",0,IF(VLOOKUP($A125,'ECM Staff time by PoF'!$B$5:$C$119,2,FALSE)="Not Applicable",VLOOKUP($A125,'ECM Staff time by PoF'!$B$5:$S$119,MATCH($FZ$103, 'ECM Staff time by PoF'!$B$4:$R$4,0),FALSE),IF(ISERROR(VLOOKUP(CONCATENATE($A125,C$66),'ECM Staff time by PoF'!$A$5:$S$119,MATCH($FZ$103, 'ECM Staff time by PoF'!$A$4:$R$4,0),FALSE)), 0, VLOOKUP(CONCATENATE($A125,C$66),'ECM Staff time by PoF'!$A$5:$S$119,MATCH($FZ$103, 'ECM Staff time by PoF'!$A$4:$R$4,0),FALSE))))*C87</f>
        <v>0</v>
      </c>
      <c r="GB125" s="60">
        <f>IF($A125="",0,IF(VLOOKUP($A125,'ECM Staff time by PoF'!$B$5:$C$119,2,FALSE)="Not Applicable",VLOOKUP($A125,'ECM Staff time by PoF'!$B$5:$S$119,MATCH($FZ$103, 'ECM Staff time by PoF'!$B$4:$R$4,0),FALSE),IF(ISERROR(VLOOKUP(CONCATENATE($A125,D$66),'ECM Staff time by PoF'!$A$5:$S$119,MATCH($FZ$103, 'ECM Staff time by PoF'!$A$4:$R$4,0),FALSE)), 0, VLOOKUP(CONCATENATE($A125,D$66),'ECM Staff time by PoF'!$A$5:$S$119,MATCH($FZ$103, 'ECM Staff time by PoF'!$A$4:$R$4,0),FALSE))))*D87</f>
        <v>0</v>
      </c>
      <c r="GC125" s="60">
        <f>IF($A125="",0,IF(VLOOKUP($A125,'ECM Staff time by PoF'!$B$5:$C$119,2,FALSE)="Not Applicable",VLOOKUP($A125,'ECM Staff time by PoF'!$B$5:$S$119,MATCH($FZ$103, 'ECM Staff time by PoF'!$B$4:$R$4,0),FALSE),IF(ISERROR(VLOOKUP(CONCATENATE($A125,E$66),'ECM Staff time by PoF'!$A$5:$S$119,MATCH($FZ$103, 'ECM Staff time by PoF'!$A$4:$R$4,0),FALSE)), 0, VLOOKUP(CONCATENATE($A125,E$66),'ECM Staff time by PoF'!$A$5:$S$119,MATCH($FZ$103, 'ECM Staff time by PoF'!$A$4:$R$4,0),FALSE))))*E87</f>
        <v>0</v>
      </c>
      <c r="GD125" s="60">
        <f>IF($A125="",0,IF(VLOOKUP($A125,'ECM Staff time by PoF'!$B$5:$C$119,2,FALSE)="Not Applicable",VLOOKUP($A125,'ECM Staff time by PoF'!$B$5:$S$119,MATCH($FZ$103, 'ECM Staff time by PoF'!$B$4:$R$4,0),FALSE),IF(ISERROR(VLOOKUP(CONCATENATE($A125,F$66),'ECM Staff time by PoF'!$A$5:$S$119,MATCH($FZ$103, 'ECM Staff time by PoF'!$A$4:$R$4,0),FALSE)), 0, VLOOKUP(CONCATENATE($A125,F$66),'ECM Staff time by PoF'!$A$5:$S$119,MATCH($FZ$103, 'ECM Staff time by PoF'!$A$4:$R$4,0),FALSE))))*F87</f>
        <v>0</v>
      </c>
      <c r="GE125" s="60">
        <f>IF($A125="",0,IF(VLOOKUP($A125,'ECM Staff time by PoF'!$B$5:$C$119,2,FALSE)="Not Applicable",VLOOKUP($A125,'ECM Staff time by PoF'!$B$5:$S$119,MATCH($FZ$103, 'ECM Staff time by PoF'!$B$4:$R$4,0),FALSE),IF(ISERROR(VLOOKUP(CONCATENATE($A125,G$66),'ECM Staff time by PoF'!$A$5:$S$119,MATCH($FZ$103, 'ECM Staff time by PoF'!$A$4:$R$4,0),FALSE)), 0, VLOOKUP(CONCATENATE($A125,G$66),'ECM Staff time by PoF'!$A$5:$S$119,MATCH($FZ$103, 'ECM Staff time by PoF'!$A$4:$R$4,0),FALSE))))*G87</f>
        <v>0</v>
      </c>
      <c r="GF125" s="60">
        <f>IF($A125="",0,IF(VLOOKUP($A125,'ECM Staff time by PoF'!$B$5:$C$119,2,FALSE)="Not Applicable",VLOOKUP($A125,'ECM Staff time by PoF'!$B$5:$S$119,MATCH($FZ$103, 'ECM Staff time by PoF'!$B$4:$R$4,0),FALSE),IF(ISERROR(VLOOKUP(CONCATENATE($A125,H$66),'ECM Staff time by PoF'!$A$5:$S$119,MATCH($FZ$103, 'ECM Staff time by PoF'!$A$4:$R$4,0),FALSE)), 0, VLOOKUP(CONCATENATE($A125,H$66),'ECM Staff time by PoF'!$A$5:$S$119,MATCH($FZ$103, 'ECM Staff time by PoF'!$A$4:$R$4,0),FALSE))))*H87</f>
        <v>0</v>
      </c>
      <c r="GG125" s="60">
        <f>IF($A125="",0,IF(VLOOKUP($A125,'ECM Staff time by PoF'!$B$5:$C$119,2,FALSE)="Not Applicable",VLOOKUP($A125,'ECM Staff time by PoF'!$B$5:$S$119,MATCH($FZ$103, 'ECM Staff time by PoF'!$B$4:$R$4,0),FALSE),IF(ISERROR(VLOOKUP(CONCATENATE($A125,I$66),'ECM Staff time by PoF'!$A$5:$S$119,MATCH($FZ$103, 'ECM Staff time by PoF'!$A$4:$R$4,0),FALSE)), 0, VLOOKUP(CONCATENATE($A125,I$66),'ECM Staff time by PoF'!$A$5:$S$119,MATCH($FZ$103, 'ECM Staff time by PoF'!$A$4:$R$4,0),FALSE))))*I87</f>
        <v>0</v>
      </c>
      <c r="GH125" s="60">
        <f>IF($A125="",0,IF(VLOOKUP($A125,'ECM Staff time by PoF'!$B$5:$C$119,2,FALSE)="Not Applicable",VLOOKUP($A125,'ECM Staff time by PoF'!$B$5:$S$119,MATCH($FZ$103, 'ECM Staff time by PoF'!$B$4:$R$4,0),FALSE),IF(ISERROR(VLOOKUP(CONCATENATE($A125,J$66),'ECM Staff time by PoF'!$A$5:$S$119,MATCH($FZ$103, 'ECM Staff time by PoF'!$A$4:$R$4,0),FALSE)), 0, VLOOKUP(CONCATENATE($A125,J$66),'ECM Staff time by PoF'!$A$5:$S$119,MATCH($FZ$103, 'ECM Staff time by PoF'!$A$4:$R$4,0),FALSE))))*J87</f>
        <v>0</v>
      </c>
      <c r="GI125" s="60">
        <f>IF($A125="",0,IF(VLOOKUP($A125,'ECM Staff time by PoF'!$B$5:$C$119,2,FALSE)="Not Applicable",VLOOKUP($A125,'ECM Staff time by PoF'!$B$5:$S$119,MATCH($FZ$103, 'ECM Staff time by PoF'!$B$4:$R$4,0),FALSE),IF(ISERROR(VLOOKUP(CONCATENATE($A125,K$66),'ECM Staff time by PoF'!$A$5:$S$119,MATCH($FZ$103, 'ECM Staff time by PoF'!$A$4:$R$4,0),FALSE)), 0, VLOOKUP(CONCATENATE($A125,K$66),'ECM Staff time by PoF'!$A$5:$S$119,MATCH($FZ$103, 'ECM Staff time by PoF'!$A$4:$R$4,0),FALSE))))*K87</f>
        <v>0</v>
      </c>
      <c r="GJ125" s="60">
        <f>IF($A125="",0,IF(VLOOKUP($A125,'ECM Staff time by PoF'!$B$5:$C$119,2,FALSE)="Not Applicable",VLOOKUP($A125,'ECM Staff time by PoF'!$B$5:$S$119,MATCH($FZ$103, 'ECM Staff time by PoF'!$B$4:$R$4,0),FALSE),IF(ISERROR(VLOOKUP(CONCATENATE($A125,L$66),'ECM Staff time by PoF'!$A$5:$S$119,MATCH($FZ$103, 'ECM Staff time by PoF'!$A$4:$R$4,0),FALSE)), 0, VLOOKUP(CONCATENATE($A125,L$66),'ECM Staff time by PoF'!$A$5:$S$119,MATCH($FZ$103, 'ECM Staff time by PoF'!$A$4:$R$4,0),FALSE))))*L87</f>
        <v>0</v>
      </c>
      <c r="GK125" s="60">
        <f>IF($A125="",0,IF(VLOOKUP($A125,'ECM Staff time by PoF'!$B$5:$C$119,2,FALSE)="Not Applicable",VLOOKUP($A125,'ECM Staff time by PoF'!$B$5:$S$119,MATCH($FZ$103, 'ECM Staff time by PoF'!$B$4:$R$4,0),FALSE),IF(ISERROR(VLOOKUP(CONCATENATE($A125,M$66),'ECM Staff time by PoF'!$A$5:$S$119,MATCH($FZ$103, 'ECM Staff time by PoF'!$A$4:$R$4,0),FALSE)), 0, VLOOKUP(CONCATENATE($A125,M$66),'ECM Staff time by PoF'!$A$5:$S$119,MATCH($FZ$103, 'ECM Staff time by PoF'!$A$4:$R$4,0),FALSE))))*M87</f>
        <v>0</v>
      </c>
      <c r="GL125" s="60">
        <f>IF($A125="",0,IF(VLOOKUP($A125,'ECM Staff time by PoF'!$B$5:$C$119,2,FALSE)="Not Applicable",VLOOKUP($A125,'ECM Staff time by PoF'!$B$5:$S$119,MATCH($FZ$103, 'ECM Staff time by PoF'!$B$4:$R$4,0),FALSE),IF(ISERROR(VLOOKUP(CONCATENATE($A125,N$66),'ECM Staff time by PoF'!$A$5:$S$119,MATCH($FZ$103, 'ECM Staff time by PoF'!$A$4:$R$4,0),FALSE)), 0, VLOOKUP(CONCATENATE($A125,N$66),'ECM Staff time by PoF'!$A$5:$S$119,MATCH($FZ$103, 'ECM Staff time by PoF'!$A$4:$R$4,0),FALSE))))*N87</f>
        <v>0</v>
      </c>
      <c r="GM125" s="60">
        <f>IF($A125="",0,IF(VLOOKUP($A125,'ECM Staff time by PoF'!$B$5:$C$119,2,FALSE)="Not Applicable",VLOOKUP($A125,'ECM Staff time by PoF'!$B$5:$S$119,MATCH($FZ$103, 'ECM Staff time by PoF'!$B$4:$R$4,0),FALSE),IF(ISERROR(VLOOKUP(CONCATENATE($A125,O$66),'ECM Staff time by PoF'!$A$5:$S$119,MATCH($FZ$103, 'ECM Staff time by PoF'!$A$4:$R$4,0),FALSE)), 0, VLOOKUP(CONCATENATE($A125,O$66),'ECM Staff time by PoF'!$A$5:$S$119,MATCH($FZ$103, 'ECM Staff time by PoF'!$A$4:$R$4,0),FALSE))))*O87</f>
        <v>0</v>
      </c>
      <c r="GN125" s="60">
        <f>IF($A125="",0,IF(VLOOKUP($A125,'ECM Staff time by PoF'!$B$5:$C$119,2,FALSE)="Not Applicable",VLOOKUP($A125,'ECM Staff time by PoF'!$B$5:$S$119,MATCH($FZ$103, 'ECM Staff time by PoF'!$B$4:$R$4,0),FALSE),IF(ISERROR(VLOOKUP(CONCATENATE($A125,P$66),'ECM Staff time by PoF'!$A$5:$S$119,MATCH($FZ$103, 'ECM Staff time by PoF'!$A$4:$R$4,0),FALSE)), 0, VLOOKUP(CONCATENATE($A125,P$66),'ECM Staff time by PoF'!$A$5:$S$119,MATCH($FZ$103, 'ECM Staff time by PoF'!$A$4:$R$4,0),FALSE))))*P87</f>
        <v>0</v>
      </c>
      <c r="GO125" s="60">
        <f>IF($A125="",0,IF(VLOOKUP($A125,'ECM Staff time by PoF'!$B$5:$C$119,2,FALSE)="Not Applicable",VLOOKUP($A125,'ECM Staff time by PoF'!$B$5:$S$119,MATCH($FZ$103, 'ECM Staff time by PoF'!$B$4:$R$4,0),FALSE),IF(ISERROR(VLOOKUP(CONCATENATE($A125,Q$66),'ECM Staff time by PoF'!$A$5:$S$119,MATCH($FZ$103, 'ECM Staff time by PoF'!$A$4:$R$4,0),FALSE)), 0, VLOOKUP(CONCATENATE($A125,Q$66),'ECM Staff time by PoF'!$A$5:$S$119,MATCH($FZ$103, 'ECM Staff time by PoF'!$A$4:$R$4,0),FALSE))))*Q87</f>
        <v>0</v>
      </c>
      <c r="GP125" s="60">
        <f>IF($A125="",0,IF(VLOOKUP($A125,'ECM Staff time by PoF'!$B$5:$C$119,2,FALSE)="Not Applicable",VLOOKUP($A125,'ECM Staff time by PoF'!$B$5:$S$119,MATCH($FZ$103, 'ECM Staff time by PoF'!$B$4:$R$4,0),FALSE),IF(ISERROR(VLOOKUP(CONCATENATE($A125,R$66),'ECM Staff time by PoF'!$A$5:$S$119,MATCH($FZ$103, 'ECM Staff time by PoF'!$A$4:$R$4,0),FALSE)), 0, VLOOKUP(CONCATENATE($A125,R$66),'ECM Staff time by PoF'!$A$5:$S$119,MATCH($FZ$103, 'ECM Staff time by PoF'!$A$4:$R$4,0),FALSE))))*R87</f>
        <v>0</v>
      </c>
      <c r="GQ125" s="60">
        <f>IF($A125="",0,IF(VLOOKUP($A125,'ECM Staff time by PoF'!$B$5:$C$119,2,FALSE)="Not Applicable",VLOOKUP($A125,'ECM Staff time by PoF'!$B$5:$S$119,MATCH($FZ$103, 'ECM Staff time by PoF'!$B$4:$R$4,0),FALSE),IF(ISERROR(VLOOKUP(CONCATENATE($A125,S$66),'ECM Staff time by PoF'!$A$5:$S$119,MATCH($FZ$103, 'ECM Staff time by PoF'!$A$4:$R$4,0),FALSE)), 0, VLOOKUP(CONCATENATE($A125,S$66),'ECM Staff time by PoF'!$A$5:$S$119,MATCH($FZ$103, 'ECM Staff time by PoF'!$A$4:$R$4,0),FALSE))))*S87</f>
        <v>0</v>
      </c>
      <c r="GR125" s="60">
        <f>IF($A125="",0,IF(VLOOKUP($A125,'ECM Staff time by PoF'!$B$5:$C$119,2,FALSE)="Not Applicable",VLOOKUP($A125,'ECM Staff time by PoF'!$B$5:$S$119,MATCH($FZ$103, 'ECM Staff time by PoF'!$B$4:$R$4,0),FALSE),IF(ISERROR(VLOOKUP(CONCATENATE($A125,T$66),'ECM Staff time by PoF'!$A$5:$S$119,MATCH($FZ$103, 'ECM Staff time by PoF'!$A$4:$R$4,0),FALSE)), 0, VLOOKUP(CONCATENATE($A125,T$66),'ECM Staff time by PoF'!$A$5:$S$119,MATCH($FZ$103, 'ECM Staff time by PoF'!$A$4:$R$4,0),FALSE))))*T87</f>
        <v>0</v>
      </c>
      <c r="GS125" s="60">
        <f>IF($A125="",0,IF(VLOOKUP($A125,'ECM Staff time by PoF'!$B$5:$C$119,2,FALSE)="Not Applicable",VLOOKUP($A125,'ECM Staff time by PoF'!$B$5:$S$119,MATCH($FZ$103, 'ECM Staff time by PoF'!$B$4:$R$4,0),FALSE),IF(ISERROR(VLOOKUP(CONCATENATE($A125,U$66),'ECM Staff time by PoF'!$A$5:$S$119,MATCH($FZ$103, 'ECM Staff time by PoF'!$A$4:$R$4,0),FALSE)), 0, VLOOKUP(CONCATENATE($A125,U$66),'ECM Staff time by PoF'!$A$5:$S$119,MATCH($FZ$103, 'ECM Staff time by PoF'!$A$4:$R$4,0),FALSE))))*U87</f>
        <v>0</v>
      </c>
      <c r="GT125" s="60">
        <f>IF($A125="",0,IF(VLOOKUP($A125,'ECM Staff time by PoF'!$B$5:$C$119,2,FALSE)="Not Applicable",VLOOKUP($A125,'ECM Staff time by PoF'!$B$5:$S$119,MATCH($FZ$103, 'ECM Staff time by PoF'!$B$4:$R$4,0),FALSE),IF(ISERROR(VLOOKUP(CONCATENATE($A125,V$66),'ECM Staff time by PoF'!$A$5:$S$119,MATCH($FZ$103, 'ECM Staff time by PoF'!$A$4:$R$4,0),FALSE)), 0, VLOOKUP(CONCATENATE($A125,V$66),'ECM Staff time by PoF'!$A$5:$S$119,MATCH($FZ$103, 'ECM Staff time by PoF'!$A$4:$R$4,0),FALSE))))*V87</f>
        <v>0</v>
      </c>
      <c r="GU125" s="60">
        <f>IF($A125="",0,IF(VLOOKUP($A125,'ECM Staff time by PoF'!$B$5:$C$119,2,FALSE)="Not Applicable",VLOOKUP($A125,'ECM Staff time by PoF'!$B$5:$S$119,MATCH($FZ$103, 'ECM Staff time by PoF'!$B$4:$R$4,0),FALSE),IF(ISERROR(VLOOKUP(CONCATENATE($A125,W$66),'ECM Staff time by PoF'!$A$5:$S$119,MATCH($FZ$103, 'ECM Staff time by PoF'!$A$4:$R$4,0),FALSE)), 0, VLOOKUP(CONCATENATE($A125,W$66),'ECM Staff time by PoF'!$A$5:$S$119,MATCH($FZ$103, 'ECM Staff time by PoF'!$A$4:$R$4,0),FALSE))))*W87</f>
        <v>0</v>
      </c>
      <c r="GV125" s="60">
        <f>IF($A125="",0,IF(VLOOKUP($A125,'ECM Staff time by PoF'!$B$5:$C$119,2,FALSE)="Not Applicable",VLOOKUP($A125,'ECM Staff time by PoF'!$B$5:$S$119,MATCH($FZ$103, 'ECM Staff time by PoF'!$B$4:$R$4,0),FALSE),IF(ISERROR(VLOOKUP(CONCATENATE($A125,X$66),'ECM Staff time by PoF'!$A$5:$S$119,MATCH($FZ$103, 'ECM Staff time by PoF'!$A$4:$R$4,0),FALSE)), 0, VLOOKUP(CONCATENATE($A125,X$66),'ECM Staff time by PoF'!$A$5:$S$119,MATCH($FZ$103, 'ECM Staff time by PoF'!$A$4:$R$4,0),FALSE))))*X87</f>
        <v>0</v>
      </c>
      <c r="GW125" s="60">
        <f>IF($A125="",0,IF(VLOOKUP($A125,'ECM Staff time by PoF'!$B$5:$C$119,2,FALSE)="Not Applicable",VLOOKUP($A125,'ECM Staff time by PoF'!$B$5:$S$119,MATCH($FZ$103, 'ECM Staff time by PoF'!$B$4:$R$4,0),FALSE),IF(ISERROR(VLOOKUP(CONCATENATE($A125,Y$66),'ECM Staff time by PoF'!$A$5:$S$119,MATCH($FZ$103, 'ECM Staff time by PoF'!$A$4:$R$4,0),FALSE)), 0, VLOOKUP(CONCATENATE($A125,Y$66),'ECM Staff time by PoF'!$A$5:$S$119,MATCH($FZ$103, 'ECM Staff time by PoF'!$A$4:$R$4,0),FALSE))))*Y87</f>
        <v>0</v>
      </c>
      <c r="GX125" s="60">
        <f>IF($A125="",0,IF(VLOOKUP($A125,'ECM Staff time by PoF'!$B$5:$C$119,2,FALSE)="Not Applicable",VLOOKUP($A125,'ECM Staff time by PoF'!$B$5:$S$119,MATCH($FZ$103, 'ECM Staff time by PoF'!$B$4:$R$4,0),FALSE),IF(ISERROR(VLOOKUP(CONCATENATE($A125,Z$66),'ECM Staff time by PoF'!$A$5:$S$119,MATCH($FZ$103, 'ECM Staff time by PoF'!$A$4:$R$4,0),FALSE)), 0, VLOOKUP(CONCATENATE($A125,Z$66),'ECM Staff time by PoF'!$A$5:$S$119,MATCH($FZ$103, 'ECM Staff time by PoF'!$A$4:$R$4,0),FALSE))))*Z87</f>
        <v>0</v>
      </c>
      <c r="GY125" s="60">
        <f>IF($A125="",0,IF(VLOOKUP($A125,'ECM Staff time by PoF'!$B$5:$C$119,2,FALSE)="Not Applicable",VLOOKUP($A125,'ECM Staff time by PoF'!$B$5:$S$119,MATCH($FZ$103, 'ECM Staff time by PoF'!$B$4:$R$4,0),FALSE),IF(ISERROR(VLOOKUP(CONCATENATE($A125,AA$66),'ECM Staff time by PoF'!$A$5:$S$119,MATCH($FZ$103, 'ECM Staff time by PoF'!$A$4:$R$4,0),FALSE)), 0, VLOOKUP(CONCATENATE($A125,AA$66),'ECM Staff time by PoF'!$A$5:$S$119,MATCH($FZ$103, 'ECM Staff time by PoF'!$A$4:$R$4,0),FALSE))))*AA87</f>
        <v>0</v>
      </c>
      <c r="GZ125" s="60">
        <f>IF($A125="",0,IF(VLOOKUP($A125,'ECM Staff time by PoF'!$B$5:$C$119,2,FALSE)="Not Applicable",VLOOKUP($A125,'ECM Staff time by PoF'!$B$5:$S$119,MATCH($FZ$103, 'ECM Staff time by PoF'!$B$4:$R$4,0),FALSE),IF(ISERROR(VLOOKUP(CONCATENATE($A125,AB$66),'ECM Staff time by PoF'!$A$5:$S$119,MATCH($FZ$103, 'ECM Staff time by PoF'!$A$4:$R$4,0),FALSE)), 0, VLOOKUP(CONCATENATE($A125,AB$66),'ECM Staff time by PoF'!$A$5:$S$119,MATCH($FZ$103, 'ECM Staff time by PoF'!$A$4:$R$4,0),FALSE))))*AB87</f>
        <v>0</v>
      </c>
      <c r="HA125" s="60">
        <f>IF($A125="",0,IF(VLOOKUP($A125,'ECM Staff time by PoF'!$B$5:$C$119,2,FALSE)="Not Applicable",VLOOKUP($A125,'ECM Staff time by PoF'!$B$5:$S$119,MATCH($FZ$103, 'ECM Staff time by PoF'!$B$4:$R$4,0),FALSE),IF(ISERROR(VLOOKUP(CONCATENATE($A125,AC$66),'ECM Staff time by PoF'!$A$5:$S$119,MATCH($FZ$103, 'ECM Staff time by PoF'!$A$4:$R$4,0),FALSE)), 0, VLOOKUP(CONCATENATE($A125,AC$66),'ECM Staff time by PoF'!$A$5:$S$119,MATCH($FZ$103, 'ECM Staff time by PoF'!$A$4:$R$4,0),FALSE))))*AC87</f>
        <v>0</v>
      </c>
      <c r="HB125" s="60">
        <f>IF($A125="",0,IF(VLOOKUP($A125,'ECM Staff time by PoF'!$B$5:$C$119,2,FALSE)="Not Applicable",VLOOKUP($A125,'ECM Staff time by PoF'!$B$5:$S$119,MATCH($FZ$103, 'ECM Staff time by PoF'!$B$4:$R$4,0),FALSE),IF(ISERROR(VLOOKUP(CONCATENATE($A125,AD$66),'ECM Staff time by PoF'!$A$5:$S$119,MATCH($FZ$103, 'ECM Staff time by PoF'!$A$4:$R$4,0),FALSE)), 0, VLOOKUP(CONCATENATE($A125,AD$66),'ECM Staff time by PoF'!$A$5:$S$119,MATCH($FZ$103, 'ECM Staff time by PoF'!$A$4:$R$4,0),FALSE))))*AD87</f>
        <v>0</v>
      </c>
      <c r="HC125" s="60">
        <f>IF($A125="",0,IF(VLOOKUP($A125,'ECM Staff time by PoF'!$B$5:$C$119,2,FALSE)="Not Applicable",VLOOKUP($A125,'ECM Staff time by PoF'!$B$5:$S$119,MATCH($FZ$103, 'ECM Staff time by PoF'!$B$4:$R$4,0),FALSE),IF(ISERROR(VLOOKUP(CONCATENATE($A125,AE$66),'ECM Staff time by PoF'!$A$5:$S$119,MATCH($FZ$103, 'ECM Staff time by PoF'!$A$4:$R$4,0),FALSE)), 0, VLOOKUP(CONCATENATE($A125,AE$66),'ECM Staff time by PoF'!$A$5:$S$119,MATCH($FZ$103, 'ECM Staff time by PoF'!$A$4:$R$4,0),FALSE))))*AE87</f>
        <v>0</v>
      </c>
      <c r="HD125" s="60">
        <f>IF($A125="",0,IF(VLOOKUP($A125,'ECM Staff time by PoF'!$B$5:$C$119,2,FALSE)="Not Applicable",VLOOKUP($A125,'ECM Staff time by PoF'!$B$5:$S$119,MATCH($FZ$103, 'ECM Staff time by PoF'!$B$4:$R$4,0),FALSE),IF(ISERROR(VLOOKUP(CONCATENATE($A125,AF$66),'ECM Staff time by PoF'!$A$5:$S$119,MATCH($FZ$103, 'ECM Staff time by PoF'!$A$4:$R$4,0),FALSE)), 0, VLOOKUP(CONCATENATE($A125,AF$66),'ECM Staff time by PoF'!$A$5:$S$119,MATCH($FZ$103, 'ECM Staff time by PoF'!$A$4:$R$4,0),FALSE))))*AF87</f>
        <v>0</v>
      </c>
      <c r="HE125" s="60">
        <f>IF($A125="",0,IF(VLOOKUP($A125,'ECM Staff time by PoF'!$B$5:$C$119,2,FALSE)="Not Applicable",VLOOKUP($A125,'ECM Staff time by PoF'!$B$5:$S$119,MATCH($FZ$103, 'ECM Staff time by PoF'!$B$4:$R$4,0),FALSE),IF(ISERROR(VLOOKUP(CONCATENATE($A125,AG$66),'ECM Staff time by PoF'!$A$5:$S$119,MATCH($FZ$103, 'ECM Staff time by PoF'!$A$4:$R$4,0),FALSE)), 0, VLOOKUP(CONCATENATE($A125,AG$66),'ECM Staff time by PoF'!$A$5:$S$119,MATCH($FZ$103, 'ECM Staff time by PoF'!$A$4:$R$4,0),FALSE))))*AG87</f>
        <v>0</v>
      </c>
      <c r="HF125" s="60">
        <f>IF($A125="",0,IF(VLOOKUP($A125,'ECM Staff time by PoF'!$B$5:$C$119,2,FALSE)="Not Applicable",VLOOKUP($A125,'ECM Staff time by PoF'!$B$5:$S$119,MATCH($FZ$103, 'ECM Staff time by PoF'!$B$4:$R$4,0),FALSE),IF(ISERROR(VLOOKUP(CONCATENATE($A125,AH$66),'ECM Staff time by PoF'!$A$5:$S$119,MATCH($FZ$103, 'ECM Staff time by PoF'!$A$4:$R$4,0),FALSE)), 0, VLOOKUP(CONCATENATE($A125,AH$66),'ECM Staff time by PoF'!$A$5:$S$119,MATCH($FZ$103, 'ECM Staff time by PoF'!$A$4:$R$4,0),FALSE))))*AH87</f>
        <v>0</v>
      </c>
      <c r="HG125" s="60">
        <f>IF($A125="",0,IF(VLOOKUP($A125,'ECM Staff time by PoF'!$B$5:$C$119,2,FALSE)="Not Applicable",VLOOKUP($A125,'ECM Staff time by PoF'!$B$5:$S$119,MATCH($FZ$103, 'ECM Staff time by PoF'!$B$4:$R$4,0),FALSE),IF(ISERROR(VLOOKUP(CONCATENATE($A125,AI$66),'ECM Staff time by PoF'!$A$5:$S$119,MATCH($FZ$103, 'ECM Staff time by PoF'!$A$4:$R$4,0),FALSE)), 0, VLOOKUP(CONCATENATE($A125,AI$66),'ECM Staff time by PoF'!$A$5:$S$119,MATCH($FZ$103, 'ECM Staff time by PoF'!$A$4:$R$4,0),FALSE))))*AI87</f>
        <v>0</v>
      </c>
      <c r="HH125" s="60">
        <f>IF($A125="",0,IF(VLOOKUP($A125,'ECM Staff time by PoF'!$B$5:$C$119,2,FALSE)="Not Applicable",VLOOKUP($A125,'ECM Staff time by PoF'!$B$5:$S$119,MATCH($FZ$103, 'ECM Staff time by PoF'!$B$4:$R$4,0),FALSE),IF(ISERROR(VLOOKUP(CONCATENATE($A125,AJ$66),'ECM Staff time by PoF'!$A$5:$S$119,MATCH($FZ$103, 'ECM Staff time by PoF'!$A$4:$R$4,0),FALSE)), 0, VLOOKUP(CONCATENATE($A125,AJ$66),'ECM Staff time by PoF'!$A$5:$S$119,MATCH($FZ$103, 'ECM Staff time by PoF'!$A$4:$R$4,0),FALSE))))*AJ87</f>
        <v>0</v>
      </c>
      <c r="HI125" s="60">
        <f>IF($A125="",0,IF(VLOOKUP($A125,'ECM Staff time by PoF'!$B$5:$C$119,2,FALSE)="Not Applicable",VLOOKUP($A125,'ECM Staff time by PoF'!$B$5:$S$119,MATCH($FZ$103, 'ECM Staff time by PoF'!$B$4:$R$4,0),FALSE),IF(ISERROR(VLOOKUP(CONCATENATE($A125,AK$66),'ECM Staff time by PoF'!$A$5:$S$119,MATCH($FZ$103, 'ECM Staff time by PoF'!$A$4:$R$4,0),FALSE)), 0, VLOOKUP(CONCATENATE($A125,AK$66),'ECM Staff time by PoF'!$A$5:$S$119,MATCH($FZ$103, 'ECM Staff time by PoF'!$A$4:$R$4,0),FALSE))))*AK87</f>
        <v>0</v>
      </c>
      <c r="HJ125" s="60">
        <f>IF($A125="",0,IF(VLOOKUP($A125,'ECM Staff time by PoF'!$B$5:$C$119,2,FALSE)="Not Applicable",VLOOKUP($A125,'ECM Staff time by PoF'!$B$5:$S$119,MATCH($HJ$103, 'ECM Staff time by PoF'!$B$4:$R$4,0),FALSE),IF(ISERROR(VLOOKUP(CONCATENATE($A125,B$66),'ECM Staff time by PoF'!$A$5:$S$119,MATCH($HJ$103, 'ECM Staff time by PoF'!$A$4:$R$4,0),FALSE)), 0, VLOOKUP(CONCATENATE($A125,B$66),'ECM Staff time by PoF'!$A$5:$S$119,MATCH($HJ$103, 'ECM Staff time by PoF'!$A$4:$R$4,0),FALSE))))*B87</f>
        <v>0</v>
      </c>
      <c r="HK125" s="60">
        <f>IF($A125="",0,IF(VLOOKUP($A125,'ECM Staff time by PoF'!$B$5:$C$119,2,FALSE)="Not Applicable",VLOOKUP($A125,'ECM Staff time by PoF'!$B$5:$S$119,MATCH($HJ$103, 'ECM Staff time by PoF'!$B$4:$R$4,0),FALSE),IF(ISERROR(VLOOKUP(CONCATENATE($A125,C$66),'ECM Staff time by PoF'!$A$5:$S$119,MATCH($HJ$103, 'ECM Staff time by PoF'!$A$4:$R$4,0),FALSE)), 0, VLOOKUP(CONCATENATE($A125,C$66),'ECM Staff time by PoF'!$A$5:$S$119,MATCH($HJ$103, 'ECM Staff time by PoF'!$A$4:$R$4,0),FALSE))))*C87</f>
        <v>0</v>
      </c>
      <c r="HL125" s="60">
        <f>IF($A125="",0,IF(VLOOKUP($A125,'ECM Staff time by PoF'!$B$5:$C$119,2,FALSE)="Not Applicable",VLOOKUP($A125,'ECM Staff time by PoF'!$B$5:$S$119,MATCH($HJ$103, 'ECM Staff time by PoF'!$B$4:$R$4,0),FALSE),IF(ISERROR(VLOOKUP(CONCATENATE($A125,D$66),'ECM Staff time by PoF'!$A$5:$S$119,MATCH($HJ$103, 'ECM Staff time by PoF'!$A$4:$R$4,0),FALSE)), 0, VLOOKUP(CONCATENATE($A125,D$66),'ECM Staff time by PoF'!$A$5:$S$119,MATCH($HJ$103, 'ECM Staff time by PoF'!$A$4:$R$4,0),FALSE))))*D87</f>
        <v>0</v>
      </c>
      <c r="HM125" s="60">
        <f>IF($A125="",0,IF(VLOOKUP($A125,'ECM Staff time by PoF'!$B$5:$C$119,2,FALSE)="Not Applicable",VLOOKUP($A125,'ECM Staff time by PoF'!$B$5:$S$119,MATCH($HJ$103, 'ECM Staff time by PoF'!$B$4:$R$4,0),FALSE),IF(ISERROR(VLOOKUP(CONCATENATE($A125,E$66),'ECM Staff time by PoF'!$A$5:$S$119,MATCH($HJ$103, 'ECM Staff time by PoF'!$A$4:$R$4,0),FALSE)), 0, VLOOKUP(CONCATENATE($A125,E$66),'ECM Staff time by PoF'!$A$5:$S$119,MATCH($HJ$103, 'ECM Staff time by PoF'!$A$4:$R$4,0),FALSE))))*E87</f>
        <v>0</v>
      </c>
      <c r="HN125" s="60">
        <f>IF($A125="",0,IF(VLOOKUP($A125,'ECM Staff time by PoF'!$B$5:$C$119,2,FALSE)="Not Applicable",VLOOKUP($A125,'ECM Staff time by PoF'!$B$5:$S$119,MATCH($HJ$103, 'ECM Staff time by PoF'!$B$4:$R$4,0),FALSE),IF(ISERROR(VLOOKUP(CONCATENATE($A125,F$66),'ECM Staff time by PoF'!$A$5:$S$119,MATCH($HJ$103, 'ECM Staff time by PoF'!$A$4:$R$4,0),FALSE)), 0, VLOOKUP(CONCATENATE($A125,F$66),'ECM Staff time by PoF'!$A$5:$S$119,MATCH($HJ$103, 'ECM Staff time by PoF'!$A$4:$R$4,0),FALSE))))*F87</f>
        <v>0</v>
      </c>
      <c r="HO125" s="60">
        <f>IF($A125="",0,IF(VLOOKUP($A125,'ECM Staff time by PoF'!$B$5:$C$119,2,FALSE)="Not Applicable",VLOOKUP($A125,'ECM Staff time by PoF'!$B$5:$S$119,MATCH($HJ$103, 'ECM Staff time by PoF'!$B$4:$R$4,0),FALSE),IF(ISERROR(VLOOKUP(CONCATENATE($A125,G$66),'ECM Staff time by PoF'!$A$5:$S$119,MATCH($HJ$103, 'ECM Staff time by PoF'!$A$4:$R$4,0),FALSE)), 0, VLOOKUP(CONCATENATE($A125,G$66),'ECM Staff time by PoF'!$A$5:$S$119,MATCH($HJ$103, 'ECM Staff time by PoF'!$A$4:$R$4,0),FALSE))))*G87</f>
        <v>0</v>
      </c>
      <c r="HP125" s="60">
        <f>IF($A125="",0,IF(VLOOKUP($A125,'ECM Staff time by PoF'!$B$5:$C$119,2,FALSE)="Not Applicable",VLOOKUP($A125,'ECM Staff time by PoF'!$B$5:$S$119,MATCH($HJ$103, 'ECM Staff time by PoF'!$B$4:$R$4,0),FALSE),IF(ISERROR(VLOOKUP(CONCATENATE($A125,H$66),'ECM Staff time by PoF'!$A$5:$S$119,MATCH($HJ$103, 'ECM Staff time by PoF'!$A$4:$R$4,0),FALSE)), 0, VLOOKUP(CONCATENATE($A125,H$66),'ECM Staff time by PoF'!$A$5:$S$119,MATCH($HJ$103, 'ECM Staff time by PoF'!$A$4:$R$4,0),FALSE))))*H87</f>
        <v>0</v>
      </c>
      <c r="HQ125" s="60">
        <f>IF($A125="",0,IF(VLOOKUP($A125,'ECM Staff time by PoF'!$B$5:$C$119,2,FALSE)="Not Applicable",VLOOKUP($A125,'ECM Staff time by PoF'!$B$5:$S$119,MATCH($HJ$103, 'ECM Staff time by PoF'!$B$4:$R$4,0),FALSE),IF(ISERROR(VLOOKUP(CONCATENATE($A125,I$66),'ECM Staff time by PoF'!$A$5:$S$119,MATCH($HJ$103, 'ECM Staff time by PoF'!$A$4:$R$4,0),FALSE)), 0, VLOOKUP(CONCATENATE($A125,I$66),'ECM Staff time by PoF'!$A$5:$S$119,MATCH($HJ$103, 'ECM Staff time by PoF'!$A$4:$R$4,0),FALSE))))*I87</f>
        <v>0</v>
      </c>
      <c r="HR125" s="60">
        <f>IF($A125="",0,IF(VLOOKUP($A125,'ECM Staff time by PoF'!$B$5:$C$119,2,FALSE)="Not Applicable",VLOOKUP($A125,'ECM Staff time by PoF'!$B$5:$S$119,MATCH($HJ$103, 'ECM Staff time by PoF'!$B$4:$R$4,0),FALSE),IF(ISERROR(VLOOKUP(CONCATENATE($A125,J$66),'ECM Staff time by PoF'!$A$5:$S$119,MATCH($HJ$103, 'ECM Staff time by PoF'!$A$4:$R$4,0),FALSE)), 0, VLOOKUP(CONCATENATE($A125,J$66),'ECM Staff time by PoF'!$A$5:$S$119,MATCH($HJ$103, 'ECM Staff time by PoF'!$A$4:$R$4,0),FALSE))))*J87</f>
        <v>0</v>
      </c>
      <c r="HS125" s="60">
        <f>IF($A125="",0,IF(VLOOKUP($A125,'ECM Staff time by PoF'!$B$5:$C$119,2,FALSE)="Not Applicable",VLOOKUP($A125,'ECM Staff time by PoF'!$B$5:$S$119,MATCH($HJ$103, 'ECM Staff time by PoF'!$B$4:$R$4,0),FALSE),IF(ISERROR(VLOOKUP(CONCATENATE($A125,K$66),'ECM Staff time by PoF'!$A$5:$S$119,MATCH($HJ$103, 'ECM Staff time by PoF'!$A$4:$R$4,0),FALSE)), 0, VLOOKUP(CONCATENATE($A125,K$66),'ECM Staff time by PoF'!$A$5:$S$119,MATCH($HJ$103, 'ECM Staff time by PoF'!$A$4:$R$4,0),FALSE))))*K87</f>
        <v>0</v>
      </c>
      <c r="HT125" s="60">
        <f>IF($A125="",0,IF(VLOOKUP($A125,'ECM Staff time by PoF'!$B$5:$C$119,2,FALSE)="Not Applicable",VLOOKUP($A125,'ECM Staff time by PoF'!$B$5:$S$119,MATCH($HJ$103, 'ECM Staff time by PoF'!$B$4:$R$4,0),FALSE),IF(ISERROR(VLOOKUP(CONCATENATE($A125,L$66),'ECM Staff time by PoF'!$A$5:$S$119,MATCH($HJ$103, 'ECM Staff time by PoF'!$A$4:$R$4,0),FALSE)), 0, VLOOKUP(CONCATENATE($A125,L$66),'ECM Staff time by PoF'!$A$5:$S$119,MATCH($HJ$103, 'ECM Staff time by PoF'!$A$4:$R$4,0),FALSE))))*L87</f>
        <v>0</v>
      </c>
      <c r="HU125" s="60">
        <f>IF($A125="",0,IF(VLOOKUP($A125,'ECM Staff time by PoF'!$B$5:$C$119,2,FALSE)="Not Applicable",VLOOKUP($A125,'ECM Staff time by PoF'!$B$5:$S$119,MATCH($HJ$103, 'ECM Staff time by PoF'!$B$4:$R$4,0),FALSE),IF(ISERROR(VLOOKUP(CONCATENATE($A125,M$66),'ECM Staff time by PoF'!$A$5:$S$119,MATCH($HJ$103, 'ECM Staff time by PoF'!$A$4:$R$4,0),FALSE)), 0, VLOOKUP(CONCATENATE($A125,M$66),'ECM Staff time by PoF'!$A$5:$S$119,MATCH($HJ$103, 'ECM Staff time by PoF'!$A$4:$R$4,0),FALSE))))*M87</f>
        <v>0</v>
      </c>
      <c r="HV125" s="60">
        <f>IF($A125="",0,IF(VLOOKUP($A125,'ECM Staff time by PoF'!$B$5:$C$119,2,FALSE)="Not Applicable",VLOOKUP($A125,'ECM Staff time by PoF'!$B$5:$S$119,MATCH($HJ$103, 'ECM Staff time by PoF'!$B$4:$R$4,0),FALSE),IF(ISERROR(VLOOKUP(CONCATENATE($A125,N$66),'ECM Staff time by PoF'!$A$5:$S$119,MATCH($HJ$103, 'ECM Staff time by PoF'!$A$4:$R$4,0),FALSE)), 0, VLOOKUP(CONCATENATE($A125,N$66),'ECM Staff time by PoF'!$A$5:$S$119,MATCH($HJ$103, 'ECM Staff time by PoF'!$A$4:$R$4,0),FALSE))))*N87</f>
        <v>0</v>
      </c>
      <c r="HW125" s="60">
        <f>IF($A125="",0,IF(VLOOKUP($A125,'ECM Staff time by PoF'!$B$5:$C$119,2,FALSE)="Not Applicable",VLOOKUP($A125,'ECM Staff time by PoF'!$B$5:$S$119,MATCH($HJ$103, 'ECM Staff time by PoF'!$B$4:$R$4,0),FALSE),IF(ISERROR(VLOOKUP(CONCATENATE($A125,O$66),'ECM Staff time by PoF'!$A$5:$S$119,MATCH($HJ$103, 'ECM Staff time by PoF'!$A$4:$R$4,0),FALSE)), 0, VLOOKUP(CONCATENATE($A125,O$66),'ECM Staff time by PoF'!$A$5:$S$119,MATCH($HJ$103, 'ECM Staff time by PoF'!$A$4:$R$4,0),FALSE))))*O87</f>
        <v>0</v>
      </c>
      <c r="HX125" s="60">
        <f>IF($A125="",0,IF(VLOOKUP($A125,'ECM Staff time by PoF'!$B$5:$C$119,2,FALSE)="Not Applicable",VLOOKUP($A125,'ECM Staff time by PoF'!$B$5:$S$119,MATCH($HJ$103, 'ECM Staff time by PoF'!$B$4:$R$4,0),FALSE),IF(ISERROR(VLOOKUP(CONCATENATE($A125,P$66),'ECM Staff time by PoF'!$A$5:$S$119,MATCH($HJ$103, 'ECM Staff time by PoF'!$A$4:$R$4,0),FALSE)), 0, VLOOKUP(CONCATENATE($A125,P$66),'ECM Staff time by PoF'!$A$5:$S$119,MATCH($HJ$103, 'ECM Staff time by PoF'!$A$4:$R$4,0),FALSE))))*P87</f>
        <v>0</v>
      </c>
      <c r="HY125" s="60">
        <f>IF($A125="",0,IF(VLOOKUP($A125,'ECM Staff time by PoF'!$B$5:$C$119,2,FALSE)="Not Applicable",VLOOKUP($A125,'ECM Staff time by PoF'!$B$5:$S$119,MATCH($HJ$103, 'ECM Staff time by PoF'!$B$4:$R$4,0),FALSE),IF(ISERROR(VLOOKUP(CONCATENATE($A125,Q$66),'ECM Staff time by PoF'!$A$5:$S$119,MATCH($HJ$103, 'ECM Staff time by PoF'!$A$4:$R$4,0),FALSE)), 0, VLOOKUP(CONCATENATE($A125,Q$66),'ECM Staff time by PoF'!$A$5:$S$119,MATCH($HJ$103, 'ECM Staff time by PoF'!$A$4:$R$4,0),FALSE))))*Q87</f>
        <v>0</v>
      </c>
      <c r="HZ125" s="60">
        <f>IF($A125="",0,IF(VLOOKUP($A125,'ECM Staff time by PoF'!$B$5:$C$119,2,FALSE)="Not Applicable",VLOOKUP($A125,'ECM Staff time by PoF'!$B$5:$S$119,MATCH($HJ$103, 'ECM Staff time by PoF'!$B$4:$R$4,0),FALSE),IF(ISERROR(VLOOKUP(CONCATENATE($A125,R$66),'ECM Staff time by PoF'!$A$5:$S$119,MATCH($HJ$103, 'ECM Staff time by PoF'!$A$4:$R$4,0),FALSE)), 0, VLOOKUP(CONCATENATE($A125,R$66),'ECM Staff time by PoF'!$A$5:$S$119,MATCH($HJ$103, 'ECM Staff time by PoF'!$A$4:$R$4,0),FALSE))))*R87</f>
        <v>0</v>
      </c>
      <c r="IA125" s="60">
        <f>IF($A125="",0,IF(VLOOKUP($A125,'ECM Staff time by PoF'!$B$5:$C$119,2,FALSE)="Not Applicable",VLOOKUP($A125,'ECM Staff time by PoF'!$B$5:$S$119,MATCH($HJ$103, 'ECM Staff time by PoF'!$B$4:$R$4,0),FALSE),IF(ISERROR(VLOOKUP(CONCATENATE($A125,S$66),'ECM Staff time by PoF'!$A$5:$S$119,MATCH($HJ$103, 'ECM Staff time by PoF'!$A$4:$R$4,0),FALSE)), 0, VLOOKUP(CONCATENATE($A125,S$66),'ECM Staff time by PoF'!$A$5:$S$119,MATCH($HJ$103, 'ECM Staff time by PoF'!$A$4:$R$4,0),FALSE))))*S87</f>
        <v>0</v>
      </c>
      <c r="IB125" s="60">
        <f>IF($A125="",0,IF(VLOOKUP($A125,'ECM Staff time by PoF'!$B$5:$C$119,2,FALSE)="Not Applicable",VLOOKUP($A125,'ECM Staff time by PoF'!$B$5:$S$119,MATCH($HJ$103, 'ECM Staff time by PoF'!$B$4:$R$4,0),FALSE),IF(ISERROR(VLOOKUP(CONCATENATE($A125,T$66),'ECM Staff time by PoF'!$A$5:$S$119,MATCH($HJ$103, 'ECM Staff time by PoF'!$A$4:$R$4,0),FALSE)), 0, VLOOKUP(CONCATENATE($A125,T$66),'ECM Staff time by PoF'!$A$5:$S$119,MATCH($HJ$103, 'ECM Staff time by PoF'!$A$4:$R$4,0),FALSE))))*T87</f>
        <v>0</v>
      </c>
      <c r="IC125" s="60">
        <f>IF($A125="",0,IF(VLOOKUP($A125,'ECM Staff time by PoF'!$B$5:$C$119,2,FALSE)="Not Applicable",VLOOKUP($A125,'ECM Staff time by PoF'!$B$5:$S$119,MATCH($HJ$103, 'ECM Staff time by PoF'!$B$4:$R$4,0),FALSE),IF(ISERROR(VLOOKUP(CONCATENATE($A125,U$66),'ECM Staff time by PoF'!$A$5:$S$119,MATCH($HJ$103, 'ECM Staff time by PoF'!$A$4:$R$4,0),FALSE)), 0, VLOOKUP(CONCATENATE($A125,U$66),'ECM Staff time by PoF'!$A$5:$S$119,MATCH($HJ$103, 'ECM Staff time by PoF'!$A$4:$R$4,0),FALSE))))*U87</f>
        <v>0</v>
      </c>
      <c r="ID125" s="60">
        <f>IF($A125="",0,IF(VLOOKUP($A125,'ECM Staff time by PoF'!$B$5:$C$119,2,FALSE)="Not Applicable",VLOOKUP($A125,'ECM Staff time by PoF'!$B$5:$S$119,MATCH($HJ$103, 'ECM Staff time by PoF'!$B$4:$R$4,0),FALSE),IF(ISERROR(VLOOKUP(CONCATENATE($A125,V$66),'ECM Staff time by PoF'!$A$5:$S$119,MATCH($HJ$103, 'ECM Staff time by PoF'!$A$4:$R$4,0),FALSE)), 0, VLOOKUP(CONCATENATE($A125,V$66),'ECM Staff time by PoF'!$A$5:$S$119,MATCH($HJ$103, 'ECM Staff time by PoF'!$A$4:$R$4,0),FALSE))))*V87</f>
        <v>0</v>
      </c>
      <c r="IE125" s="60">
        <f>IF($A125="",0,IF(VLOOKUP($A125,'ECM Staff time by PoF'!$B$5:$C$119,2,FALSE)="Not Applicable",VLOOKUP($A125,'ECM Staff time by PoF'!$B$5:$S$119,MATCH($HJ$103, 'ECM Staff time by PoF'!$B$4:$R$4,0),FALSE),IF(ISERROR(VLOOKUP(CONCATENATE($A125,W$66),'ECM Staff time by PoF'!$A$5:$S$119,MATCH($HJ$103, 'ECM Staff time by PoF'!$A$4:$R$4,0),FALSE)), 0, VLOOKUP(CONCATENATE($A125,W$66),'ECM Staff time by PoF'!$A$5:$S$119,MATCH($HJ$103, 'ECM Staff time by PoF'!$A$4:$R$4,0),FALSE))))*W87</f>
        <v>0</v>
      </c>
      <c r="IF125" s="60">
        <f>IF($A125="",0,IF(VLOOKUP($A125,'ECM Staff time by PoF'!$B$5:$C$119,2,FALSE)="Not Applicable",VLOOKUP($A125,'ECM Staff time by PoF'!$B$5:$S$119,MATCH($HJ$103, 'ECM Staff time by PoF'!$B$4:$R$4,0),FALSE),IF(ISERROR(VLOOKUP(CONCATENATE($A125,X$66),'ECM Staff time by PoF'!$A$5:$S$119,MATCH($HJ$103, 'ECM Staff time by PoF'!$A$4:$R$4,0),FALSE)), 0, VLOOKUP(CONCATENATE($A125,X$66),'ECM Staff time by PoF'!$A$5:$S$119,MATCH($HJ$103, 'ECM Staff time by PoF'!$A$4:$R$4,0),FALSE))))*X87</f>
        <v>0</v>
      </c>
      <c r="IG125" s="60">
        <f>IF($A125="",0,IF(VLOOKUP($A125,'ECM Staff time by PoF'!$B$5:$C$119,2,FALSE)="Not Applicable",VLOOKUP($A125,'ECM Staff time by PoF'!$B$5:$S$119,MATCH($HJ$103, 'ECM Staff time by PoF'!$B$4:$R$4,0),FALSE),IF(ISERROR(VLOOKUP(CONCATENATE($A125,Y$66),'ECM Staff time by PoF'!$A$5:$S$119,MATCH($HJ$103, 'ECM Staff time by PoF'!$A$4:$R$4,0),FALSE)), 0, VLOOKUP(CONCATENATE($A125,Y$66),'ECM Staff time by PoF'!$A$5:$S$119,MATCH($HJ$103, 'ECM Staff time by PoF'!$A$4:$R$4,0),FALSE))))*Y87</f>
        <v>0</v>
      </c>
      <c r="IH125" s="60">
        <f>IF($A125="",0,IF(VLOOKUP($A125,'ECM Staff time by PoF'!$B$5:$C$119,2,FALSE)="Not Applicable",VLOOKUP($A125,'ECM Staff time by PoF'!$B$5:$S$119,MATCH($HJ$103, 'ECM Staff time by PoF'!$B$4:$R$4,0),FALSE),IF(ISERROR(VLOOKUP(CONCATENATE($A125,Z$66),'ECM Staff time by PoF'!$A$5:$S$119,MATCH($HJ$103, 'ECM Staff time by PoF'!$A$4:$R$4,0),FALSE)), 0, VLOOKUP(CONCATENATE($A125,Z$66),'ECM Staff time by PoF'!$A$5:$S$119,MATCH($HJ$103, 'ECM Staff time by PoF'!$A$4:$R$4,0),FALSE))))*Z87</f>
        <v>0</v>
      </c>
      <c r="II125" s="60">
        <f>IF($A125="",0,IF(VLOOKUP($A125,'ECM Staff time by PoF'!$B$5:$C$119,2,FALSE)="Not Applicable",VLOOKUP($A125,'ECM Staff time by PoF'!$B$5:$S$119,MATCH($HJ$103, 'ECM Staff time by PoF'!$B$4:$R$4,0),FALSE),IF(ISERROR(VLOOKUP(CONCATENATE($A125,AA$66),'ECM Staff time by PoF'!$A$5:$S$119,MATCH($HJ$103, 'ECM Staff time by PoF'!$A$4:$R$4,0),FALSE)), 0, VLOOKUP(CONCATENATE($A125,AA$66),'ECM Staff time by PoF'!$A$5:$S$119,MATCH($HJ$103, 'ECM Staff time by PoF'!$A$4:$R$4,0),FALSE))))*AA87</f>
        <v>0</v>
      </c>
      <c r="IJ125" s="60">
        <f>IF($A125="",0,IF(VLOOKUP($A125,'ECM Staff time by PoF'!$B$5:$C$119,2,FALSE)="Not Applicable",VLOOKUP($A125,'ECM Staff time by PoF'!$B$5:$S$119,MATCH($HJ$103, 'ECM Staff time by PoF'!$B$4:$R$4,0),FALSE),IF(ISERROR(VLOOKUP(CONCATENATE($A125,AB$66),'ECM Staff time by PoF'!$A$5:$S$119,MATCH($HJ$103, 'ECM Staff time by PoF'!$A$4:$R$4,0),FALSE)), 0, VLOOKUP(CONCATENATE($A125,AB$66),'ECM Staff time by PoF'!$A$5:$S$119,MATCH($HJ$103, 'ECM Staff time by PoF'!$A$4:$R$4,0),FALSE))))*AB87</f>
        <v>0</v>
      </c>
      <c r="IK125" s="60">
        <f>IF($A125="",0,IF(VLOOKUP($A125,'ECM Staff time by PoF'!$B$5:$C$119,2,FALSE)="Not Applicable",VLOOKUP($A125,'ECM Staff time by PoF'!$B$5:$S$119,MATCH($HJ$103, 'ECM Staff time by PoF'!$B$4:$R$4,0),FALSE),IF(ISERROR(VLOOKUP(CONCATENATE($A125,AC$66),'ECM Staff time by PoF'!$A$5:$S$119,MATCH($HJ$103, 'ECM Staff time by PoF'!$A$4:$R$4,0),FALSE)), 0, VLOOKUP(CONCATENATE($A125,AC$66),'ECM Staff time by PoF'!$A$5:$S$119,MATCH($HJ$103, 'ECM Staff time by PoF'!$A$4:$R$4,0),FALSE))))*AC87</f>
        <v>0</v>
      </c>
      <c r="IL125" s="60">
        <f>IF($A125="",0,IF(VLOOKUP($A125,'ECM Staff time by PoF'!$B$5:$C$119,2,FALSE)="Not Applicable",VLOOKUP($A125,'ECM Staff time by PoF'!$B$5:$S$119,MATCH($HJ$103, 'ECM Staff time by PoF'!$B$4:$R$4,0),FALSE),IF(ISERROR(VLOOKUP(CONCATENATE($A125,AD$66),'ECM Staff time by PoF'!$A$5:$S$119,MATCH($HJ$103, 'ECM Staff time by PoF'!$A$4:$R$4,0),FALSE)), 0, VLOOKUP(CONCATENATE($A125,AD$66),'ECM Staff time by PoF'!$A$5:$S$119,MATCH($HJ$103, 'ECM Staff time by PoF'!$A$4:$R$4,0),FALSE))))*AD87</f>
        <v>0</v>
      </c>
      <c r="IM125" s="60">
        <f>IF($A125="",0,IF(VLOOKUP($A125,'ECM Staff time by PoF'!$B$5:$C$119,2,FALSE)="Not Applicable",VLOOKUP($A125,'ECM Staff time by PoF'!$B$5:$S$119,MATCH($HJ$103, 'ECM Staff time by PoF'!$B$4:$R$4,0),FALSE),IF(ISERROR(VLOOKUP(CONCATENATE($A125,AE$66),'ECM Staff time by PoF'!$A$5:$S$119,MATCH($HJ$103, 'ECM Staff time by PoF'!$A$4:$R$4,0),FALSE)), 0, VLOOKUP(CONCATENATE($A125,AE$66),'ECM Staff time by PoF'!$A$5:$S$119,MATCH($HJ$103, 'ECM Staff time by PoF'!$A$4:$R$4,0),FALSE))))*AE87</f>
        <v>0</v>
      </c>
      <c r="IN125" s="60">
        <f>IF($A125="",0,IF(VLOOKUP($A125,'ECM Staff time by PoF'!$B$5:$C$119,2,FALSE)="Not Applicable",VLOOKUP($A125,'ECM Staff time by PoF'!$B$5:$S$119,MATCH($HJ$103, 'ECM Staff time by PoF'!$B$4:$R$4,0),FALSE),IF(ISERROR(VLOOKUP(CONCATENATE($A125,AF$66),'ECM Staff time by PoF'!$A$5:$S$119,MATCH($HJ$103, 'ECM Staff time by PoF'!$A$4:$R$4,0),FALSE)), 0, VLOOKUP(CONCATENATE($A125,AF$66),'ECM Staff time by PoF'!$A$5:$S$119,MATCH($HJ$103, 'ECM Staff time by PoF'!$A$4:$R$4,0),FALSE))))*AF87</f>
        <v>0</v>
      </c>
      <c r="IO125" s="60">
        <f>IF($A125="",0,IF(VLOOKUP($A125,'ECM Staff time by PoF'!$B$5:$C$119,2,FALSE)="Not Applicable",VLOOKUP($A125,'ECM Staff time by PoF'!$B$5:$S$119,MATCH($HJ$103, 'ECM Staff time by PoF'!$B$4:$R$4,0),FALSE),IF(ISERROR(VLOOKUP(CONCATENATE($A125,AG$66),'ECM Staff time by PoF'!$A$5:$S$119,MATCH($HJ$103, 'ECM Staff time by PoF'!$A$4:$R$4,0),FALSE)), 0, VLOOKUP(CONCATENATE($A125,AG$66),'ECM Staff time by PoF'!$A$5:$S$119,MATCH($HJ$103, 'ECM Staff time by PoF'!$A$4:$R$4,0),FALSE))))*AG87</f>
        <v>0</v>
      </c>
      <c r="IP125" s="60">
        <f>IF($A125="",0,IF(VLOOKUP($A125,'ECM Staff time by PoF'!$B$5:$C$119,2,FALSE)="Not Applicable",VLOOKUP($A125,'ECM Staff time by PoF'!$B$5:$S$119,MATCH($HJ$103, 'ECM Staff time by PoF'!$B$4:$R$4,0),FALSE),IF(ISERROR(VLOOKUP(CONCATENATE($A125,AH$66),'ECM Staff time by PoF'!$A$5:$S$119,MATCH($HJ$103, 'ECM Staff time by PoF'!$A$4:$R$4,0),FALSE)), 0, VLOOKUP(CONCATENATE($A125,AH$66),'ECM Staff time by PoF'!$A$5:$S$119,MATCH($HJ$103, 'ECM Staff time by PoF'!$A$4:$R$4,0),FALSE))))*AH87</f>
        <v>0</v>
      </c>
      <c r="IQ125" s="60">
        <f>IF($A125="",0,IF(VLOOKUP($A125,'ECM Staff time by PoF'!$B$5:$C$119,2,FALSE)="Not Applicable",VLOOKUP($A125,'ECM Staff time by PoF'!$B$5:$S$119,MATCH($HJ$103, 'ECM Staff time by PoF'!$B$4:$R$4,0),FALSE),IF(ISERROR(VLOOKUP(CONCATENATE($A125,AI$66),'ECM Staff time by PoF'!$A$5:$S$119,MATCH($HJ$103, 'ECM Staff time by PoF'!$A$4:$R$4,0),FALSE)), 0, VLOOKUP(CONCATENATE($A125,AI$66),'ECM Staff time by PoF'!$A$5:$S$119,MATCH($HJ$103, 'ECM Staff time by PoF'!$A$4:$R$4,0),FALSE))))*AI87</f>
        <v>0</v>
      </c>
      <c r="IR125" s="60">
        <f>IF($A125="",0,IF(VLOOKUP($A125,'ECM Staff time by PoF'!$B$5:$C$119,2,FALSE)="Not Applicable",VLOOKUP($A125,'ECM Staff time by PoF'!$B$5:$S$119,MATCH($HJ$103, 'ECM Staff time by PoF'!$B$4:$R$4,0),FALSE),IF(ISERROR(VLOOKUP(CONCATENATE($A125,AJ$66),'ECM Staff time by PoF'!$A$5:$S$119,MATCH($HJ$103, 'ECM Staff time by PoF'!$A$4:$R$4,0),FALSE)), 0, VLOOKUP(CONCATENATE($A125,AJ$66),'ECM Staff time by PoF'!$A$5:$S$119,MATCH($HJ$103, 'ECM Staff time by PoF'!$A$4:$R$4,0),FALSE))))*AJ87</f>
        <v>0</v>
      </c>
      <c r="IS125" s="60">
        <f>IF($A125="",0,IF(VLOOKUP($A125,'ECM Staff time by PoF'!$B$5:$C$119,2,FALSE)="Not Applicable",VLOOKUP($A125,'ECM Staff time by PoF'!$B$5:$S$119,MATCH($HJ$103, 'ECM Staff time by PoF'!$B$4:$R$4,0),FALSE),IF(ISERROR(VLOOKUP(CONCATENATE($A125,AK$66),'ECM Staff time by PoF'!$A$5:$S$119,MATCH($HJ$103, 'ECM Staff time by PoF'!$A$4:$R$4,0),FALSE)), 0, VLOOKUP(CONCATENATE($A125,AK$66),'ECM Staff time by PoF'!$A$5:$S$119,MATCH($HJ$103, 'ECM Staff time by PoF'!$A$4:$R$4,0),FALSE))))*AK87</f>
        <v>0</v>
      </c>
      <c r="IT125" s="60">
        <f>IF($A125="",0,IF(VLOOKUP($A125,'ECM Staff time by PoF'!$B$5:$C$119,2,FALSE)="Not Applicable",VLOOKUP($A125,'ECM Staff time by PoF'!$B$5:$S$119,MATCH($IT$103, 'ECM Staff time by PoF'!$B$4:$R$4,0),FALSE),IF(ISERROR(VLOOKUP(CONCATENATE($A125,B$66),'ECM Staff time by PoF'!$A$5:$S$119,MATCH($IT$103, 'ECM Staff time by PoF'!$A$4:$R$4,0),FALSE)), 0, VLOOKUP(CONCATENATE($A125,B$66),'ECM Staff time by PoF'!$A$5:$S$119,MATCH($IT$103, 'ECM Staff time by PoF'!$A$4:$R$4,0),FALSE))))*B87</f>
        <v>0</v>
      </c>
      <c r="IU125" s="60">
        <f>IF($A125="",0,IF(VLOOKUP($A125,'ECM Staff time by PoF'!$B$5:$C$119,2,FALSE)="Not Applicable",VLOOKUP($A125,'ECM Staff time by PoF'!$B$5:$S$119,MATCH($IT$103, 'ECM Staff time by PoF'!$B$4:$R$4,0),FALSE),IF(ISERROR(VLOOKUP(CONCATENATE($A125,C$66),'ECM Staff time by PoF'!$A$5:$S$119,MATCH($IT$103, 'ECM Staff time by PoF'!$A$4:$R$4,0),FALSE)), 0, VLOOKUP(CONCATENATE($A125,C$66),'ECM Staff time by PoF'!$A$5:$S$119,MATCH($IT$103, 'ECM Staff time by PoF'!$A$4:$R$4,0),FALSE))))*C87</f>
        <v>0</v>
      </c>
      <c r="IV125" s="60">
        <f>IF($A125="",0,IF(VLOOKUP($A125,'ECM Staff time by PoF'!$B$5:$C$119,2,FALSE)="Not Applicable",VLOOKUP($A125,'ECM Staff time by PoF'!$B$5:$S$119,MATCH($IT$103, 'ECM Staff time by PoF'!$B$4:$R$4,0),FALSE),IF(ISERROR(VLOOKUP(CONCATENATE($A125,D$66),'ECM Staff time by PoF'!$A$5:$S$119,MATCH($IT$103, 'ECM Staff time by PoF'!$A$4:$R$4,0),FALSE)), 0, VLOOKUP(CONCATENATE($A125,D$66),'ECM Staff time by PoF'!$A$5:$S$119,MATCH($IT$103, 'ECM Staff time by PoF'!$A$4:$R$4,0),FALSE))))*D87</f>
        <v>0</v>
      </c>
      <c r="IW125" s="60">
        <f>IF($A125="",0,IF(VLOOKUP($A125,'ECM Staff time by PoF'!$B$5:$C$119,2,FALSE)="Not Applicable",VLOOKUP($A125,'ECM Staff time by PoF'!$B$5:$S$119,MATCH($IT$103, 'ECM Staff time by PoF'!$B$4:$R$4,0),FALSE),IF(ISERROR(VLOOKUP(CONCATENATE($A125,E$66),'ECM Staff time by PoF'!$A$5:$S$119,MATCH($IT$103, 'ECM Staff time by PoF'!$A$4:$R$4,0),FALSE)), 0, VLOOKUP(CONCATENATE($A125,E$66),'ECM Staff time by PoF'!$A$5:$S$119,MATCH($IT$103, 'ECM Staff time by PoF'!$A$4:$R$4,0),FALSE))))*E87</f>
        <v>0</v>
      </c>
      <c r="IX125" s="60">
        <f>IF($A125="",0,IF(VLOOKUP($A125,'ECM Staff time by PoF'!$B$5:$C$119,2,FALSE)="Not Applicable",VLOOKUP($A125,'ECM Staff time by PoF'!$B$5:$S$119,MATCH($IT$103, 'ECM Staff time by PoF'!$B$4:$R$4,0),FALSE),IF(ISERROR(VLOOKUP(CONCATENATE($A125,F$66),'ECM Staff time by PoF'!$A$5:$S$119,MATCH($IT$103, 'ECM Staff time by PoF'!$A$4:$R$4,0),FALSE)), 0, VLOOKUP(CONCATENATE($A125,F$66),'ECM Staff time by PoF'!$A$5:$S$119,MATCH($IT$103, 'ECM Staff time by PoF'!$A$4:$R$4,0),FALSE))))*F87</f>
        <v>0</v>
      </c>
      <c r="IY125" s="60">
        <f>IF($A125="",0,IF(VLOOKUP($A125,'ECM Staff time by PoF'!$B$5:$C$119,2,FALSE)="Not Applicable",VLOOKUP($A125,'ECM Staff time by PoF'!$B$5:$S$119,MATCH($IT$103, 'ECM Staff time by PoF'!$B$4:$R$4,0),FALSE),IF(ISERROR(VLOOKUP(CONCATENATE($A125,G$66),'ECM Staff time by PoF'!$A$5:$S$119,MATCH($IT$103, 'ECM Staff time by PoF'!$A$4:$R$4,0),FALSE)), 0, VLOOKUP(CONCATENATE($A125,G$66),'ECM Staff time by PoF'!$A$5:$S$119,MATCH($IT$103, 'ECM Staff time by PoF'!$A$4:$R$4,0),FALSE))))*G87</f>
        <v>0</v>
      </c>
      <c r="IZ125" s="60">
        <f>IF($A125="",0,IF(VLOOKUP($A125,'ECM Staff time by PoF'!$B$5:$C$119,2,FALSE)="Not Applicable",VLOOKUP($A125,'ECM Staff time by PoF'!$B$5:$S$119,MATCH($IT$103, 'ECM Staff time by PoF'!$B$4:$R$4,0),FALSE),IF(ISERROR(VLOOKUP(CONCATENATE($A125,H$66),'ECM Staff time by PoF'!$A$5:$S$119,MATCH($IT$103, 'ECM Staff time by PoF'!$A$4:$R$4,0),FALSE)), 0, VLOOKUP(CONCATENATE($A125,H$66),'ECM Staff time by PoF'!$A$5:$S$119,MATCH($IT$103, 'ECM Staff time by PoF'!$A$4:$R$4,0),FALSE))))*H87</f>
        <v>0</v>
      </c>
      <c r="JA125" s="60">
        <f>IF($A125="",0,IF(VLOOKUP($A125,'ECM Staff time by PoF'!$B$5:$C$119,2,FALSE)="Not Applicable",VLOOKUP($A125,'ECM Staff time by PoF'!$B$5:$S$119,MATCH($IT$103, 'ECM Staff time by PoF'!$B$4:$R$4,0),FALSE),IF(ISERROR(VLOOKUP(CONCATENATE($A125,I$66),'ECM Staff time by PoF'!$A$5:$S$119,MATCH($IT$103, 'ECM Staff time by PoF'!$A$4:$R$4,0),FALSE)), 0, VLOOKUP(CONCATENATE($A125,I$66),'ECM Staff time by PoF'!$A$5:$S$119,MATCH($IT$103, 'ECM Staff time by PoF'!$A$4:$R$4,0),FALSE))))*I87</f>
        <v>0</v>
      </c>
      <c r="JB125" s="60">
        <f>IF($A125="",0,IF(VLOOKUP($A125,'ECM Staff time by PoF'!$B$5:$C$119,2,FALSE)="Not Applicable",VLOOKUP($A125,'ECM Staff time by PoF'!$B$5:$S$119,MATCH($IT$103, 'ECM Staff time by PoF'!$B$4:$R$4,0),FALSE),IF(ISERROR(VLOOKUP(CONCATENATE($A125,J$66),'ECM Staff time by PoF'!$A$5:$S$119,MATCH($IT$103, 'ECM Staff time by PoF'!$A$4:$R$4,0),FALSE)), 0, VLOOKUP(CONCATENATE($A125,J$66),'ECM Staff time by PoF'!$A$5:$S$119,MATCH($IT$103, 'ECM Staff time by PoF'!$A$4:$R$4,0),FALSE))))*J87</f>
        <v>0</v>
      </c>
      <c r="JC125" s="60">
        <f>IF($A125="",0,IF(VLOOKUP($A125,'ECM Staff time by PoF'!$B$5:$C$119,2,FALSE)="Not Applicable",VLOOKUP($A125,'ECM Staff time by PoF'!$B$5:$S$119,MATCH($IT$103, 'ECM Staff time by PoF'!$B$4:$R$4,0),FALSE),IF(ISERROR(VLOOKUP(CONCATENATE($A125,K$66),'ECM Staff time by PoF'!$A$5:$S$119,MATCH($IT$103, 'ECM Staff time by PoF'!$A$4:$R$4,0),FALSE)), 0, VLOOKUP(CONCATENATE($A125,K$66),'ECM Staff time by PoF'!$A$5:$S$119,MATCH($IT$103, 'ECM Staff time by PoF'!$A$4:$R$4,0),FALSE))))*K87</f>
        <v>0</v>
      </c>
      <c r="JD125" s="60">
        <f>IF($A125="",0,IF(VLOOKUP($A125,'ECM Staff time by PoF'!$B$5:$C$119,2,FALSE)="Not Applicable",VLOOKUP($A125,'ECM Staff time by PoF'!$B$5:$S$119,MATCH($IT$103, 'ECM Staff time by PoF'!$B$4:$R$4,0),FALSE),IF(ISERROR(VLOOKUP(CONCATENATE($A125,L$66),'ECM Staff time by PoF'!$A$5:$S$119,MATCH($IT$103, 'ECM Staff time by PoF'!$A$4:$R$4,0),FALSE)), 0, VLOOKUP(CONCATENATE($A125,L$66),'ECM Staff time by PoF'!$A$5:$S$119,MATCH($IT$103, 'ECM Staff time by PoF'!$A$4:$R$4,0),FALSE))))*L87</f>
        <v>0</v>
      </c>
      <c r="JE125" s="60">
        <f>IF($A125="",0,IF(VLOOKUP($A125,'ECM Staff time by PoF'!$B$5:$C$119,2,FALSE)="Not Applicable",VLOOKUP($A125,'ECM Staff time by PoF'!$B$5:$S$119,MATCH($IT$103, 'ECM Staff time by PoF'!$B$4:$R$4,0),FALSE),IF(ISERROR(VLOOKUP(CONCATENATE($A125,M$66),'ECM Staff time by PoF'!$A$5:$S$119,MATCH($IT$103, 'ECM Staff time by PoF'!$A$4:$R$4,0),FALSE)), 0, VLOOKUP(CONCATENATE($A125,M$66),'ECM Staff time by PoF'!$A$5:$S$119,MATCH($IT$103, 'ECM Staff time by PoF'!$A$4:$R$4,0),FALSE))))*M87</f>
        <v>0</v>
      </c>
      <c r="JF125" s="60">
        <f>IF($A125="",0,IF(VLOOKUP($A125,'ECM Staff time by PoF'!$B$5:$C$119,2,FALSE)="Not Applicable",VLOOKUP($A125,'ECM Staff time by PoF'!$B$5:$S$119,MATCH($IT$103, 'ECM Staff time by PoF'!$B$4:$R$4,0),FALSE),IF(ISERROR(VLOOKUP(CONCATENATE($A125,N$66),'ECM Staff time by PoF'!$A$5:$S$119,MATCH($IT$103, 'ECM Staff time by PoF'!$A$4:$R$4,0),FALSE)), 0, VLOOKUP(CONCATENATE($A125,N$66),'ECM Staff time by PoF'!$A$5:$S$119,MATCH($IT$103, 'ECM Staff time by PoF'!$A$4:$R$4,0),FALSE))))*N87</f>
        <v>0</v>
      </c>
      <c r="JG125" s="60">
        <f>IF($A125="",0,IF(VLOOKUP($A125,'ECM Staff time by PoF'!$B$5:$C$119,2,FALSE)="Not Applicable",VLOOKUP($A125,'ECM Staff time by PoF'!$B$5:$S$119,MATCH($IT$103, 'ECM Staff time by PoF'!$B$4:$R$4,0),FALSE),IF(ISERROR(VLOOKUP(CONCATENATE($A125,O$66),'ECM Staff time by PoF'!$A$5:$S$119,MATCH($IT$103, 'ECM Staff time by PoF'!$A$4:$R$4,0),FALSE)), 0, VLOOKUP(CONCATENATE($A125,O$66),'ECM Staff time by PoF'!$A$5:$S$119,MATCH($IT$103, 'ECM Staff time by PoF'!$A$4:$R$4,0),FALSE))))*O87</f>
        <v>0</v>
      </c>
      <c r="JH125" s="60">
        <f>IF($A125="",0,IF(VLOOKUP($A125,'ECM Staff time by PoF'!$B$5:$C$119,2,FALSE)="Not Applicable",VLOOKUP($A125,'ECM Staff time by PoF'!$B$5:$S$119,MATCH($IT$103, 'ECM Staff time by PoF'!$B$4:$R$4,0),FALSE),IF(ISERROR(VLOOKUP(CONCATENATE($A125,P$66),'ECM Staff time by PoF'!$A$5:$S$119,MATCH($IT$103, 'ECM Staff time by PoF'!$A$4:$R$4,0),FALSE)), 0, VLOOKUP(CONCATENATE($A125,P$66),'ECM Staff time by PoF'!$A$5:$S$119,MATCH($IT$103, 'ECM Staff time by PoF'!$A$4:$R$4,0),FALSE))))*P87</f>
        <v>0</v>
      </c>
      <c r="JI125" s="60">
        <f>IF($A125="",0,IF(VLOOKUP($A125,'ECM Staff time by PoF'!$B$5:$C$119,2,FALSE)="Not Applicable",VLOOKUP($A125,'ECM Staff time by PoF'!$B$5:$S$119,MATCH($IT$103, 'ECM Staff time by PoF'!$B$4:$R$4,0),FALSE),IF(ISERROR(VLOOKUP(CONCATENATE($A125,Q$66),'ECM Staff time by PoF'!$A$5:$S$119,MATCH($IT$103, 'ECM Staff time by PoF'!$A$4:$R$4,0),FALSE)), 0, VLOOKUP(CONCATENATE($A125,Q$66),'ECM Staff time by PoF'!$A$5:$S$119,MATCH($IT$103, 'ECM Staff time by PoF'!$A$4:$R$4,0),FALSE))))*Q87</f>
        <v>0</v>
      </c>
      <c r="JJ125" s="60">
        <f>IF($A125="",0,IF(VLOOKUP($A125,'ECM Staff time by PoF'!$B$5:$C$119,2,FALSE)="Not Applicable",VLOOKUP($A125,'ECM Staff time by PoF'!$B$5:$S$119,MATCH($IT$103, 'ECM Staff time by PoF'!$B$4:$R$4,0),FALSE),IF(ISERROR(VLOOKUP(CONCATENATE($A125,R$66),'ECM Staff time by PoF'!$A$5:$S$119,MATCH($IT$103, 'ECM Staff time by PoF'!$A$4:$R$4,0),FALSE)), 0, VLOOKUP(CONCATENATE($A125,R$66),'ECM Staff time by PoF'!$A$5:$S$119,MATCH($IT$103, 'ECM Staff time by PoF'!$A$4:$R$4,0),FALSE))))*R87</f>
        <v>0</v>
      </c>
      <c r="JK125" s="60">
        <f>IF($A125="",0,IF(VLOOKUP($A125,'ECM Staff time by PoF'!$B$5:$C$119,2,FALSE)="Not Applicable",VLOOKUP($A125,'ECM Staff time by PoF'!$B$5:$S$119,MATCH($IT$103, 'ECM Staff time by PoF'!$B$4:$R$4,0),FALSE),IF(ISERROR(VLOOKUP(CONCATENATE($A125,S$66),'ECM Staff time by PoF'!$A$5:$S$119,MATCH($IT$103, 'ECM Staff time by PoF'!$A$4:$R$4,0),FALSE)), 0, VLOOKUP(CONCATENATE($A125,S$66),'ECM Staff time by PoF'!$A$5:$S$119,MATCH($IT$103, 'ECM Staff time by PoF'!$A$4:$R$4,0),FALSE))))*S87</f>
        <v>0</v>
      </c>
      <c r="JL125" s="60">
        <f>IF($A125="",0,IF(VLOOKUP($A125,'ECM Staff time by PoF'!$B$5:$C$119,2,FALSE)="Not Applicable",VLOOKUP($A125,'ECM Staff time by PoF'!$B$5:$S$119,MATCH($IT$103, 'ECM Staff time by PoF'!$B$4:$R$4,0),FALSE),IF(ISERROR(VLOOKUP(CONCATENATE($A125,T$66),'ECM Staff time by PoF'!$A$5:$S$119,MATCH($IT$103, 'ECM Staff time by PoF'!$A$4:$R$4,0),FALSE)), 0, VLOOKUP(CONCATENATE($A125,T$66),'ECM Staff time by PoF'!$A$5:$S$119,MATCH($IT$103, 'ECM Staff time by PoF'!$A$4:$R$4,0),FALSE))))*T87</f>
        <v>0</v>
      </c>
      <c r="JM125" s="60">
        <f>IF($A125="",0,IF(VLOOKUP($A125,'ECM Staff time by PoF'!$B$5:$C$119,2,FALSE)="Not Applicable",VLOOKUP($A125,'ECM Staff time by PoF'!$B$5:$S$119,MATCH($IT$103, 'ECM Staff time by PoF'!$B$4:$R$4,0),FALSE),IF(ISERROR(VLOOKUP(CONCATENATE($A125,U$66),'ECM Staff time by PoF'!$A$5:$S$119,MATCH($IT$103, 'ECM Staff time by PoF'!$A$4:$R$4,0),FALSE)), 0, VLOOKUP(CONCATENATE($A125,U$66),'ECM Staff time by PoF'!$A$5:$S$119,MATCH($IT$103, 'ECM Staff time by PoF'!$A$4:$R$4,0),FALSE))))*U87</f>
        <v>0</v>
      </c>
      <c r="JN125" s="60">
        <f>IF($A125="",0,IF(VLOOKUP($A125,'ECM Staff time by PoF'!$B$5:$C$119,2,FALSE)="Not Applicable",VLOOKUP($A125,'ECM Staff time by PoF'!$B$5:$S$119,MATCH($IT$103, 'ECM Staff time by PoF'!$B$4:$R$4,0),FALSE),IF(ISERROR(VLOOKUP(CONCATENATE($A125,V$66),'ECM Staff time by PoF'!$A$5:$S$119,MATCH($IT$103, 'ECM Staff time by PoF'!$A$4:$R$4,0),FALSE)), 0, VLOOKUP(CONCATENATE($A125,V$66),'ECM Staff time by PoF'!$A$5:$S$119,MATCH($IT$103, 'ECM Staff time by PoF'!$A$4:$R$4,0),FALSE))))*V87</f>
        <v>0</v>
      </c>
      <c r="JO125" s="60">
        <f>IF($A125="",0,IF(VLOOKUP($A125,'ECM Staff time by PoF'!$B$5:$C$119,2,FALSE)="Not Applicable",VLOOKUP($A125,'ECM Staff time by PoF'!$B$5:$S$119,MATCH($IT$103, 'ECM Staff time by PoF'!$B$4:$R$4,0),FALSE),IF(ISERROR(VLOOKUP(CONCATENATE($A125,W$66),'ECM Staff time by PoF'!$A$5:$S$119,MATCH($IT$103, 'ECM Staff time by PoF'!$A$4:$R$4,0),FALSE)), 0, VLOOKUP(CONCATENATE($A125,W$66),'ECM Staff time by PoF'!$A$5:$S$119,MATCH($IT$103, 'ECM Staff time by PoF'!$A$4:$R$4,0),FALSE))))*W87</f>
        <v>0</v>
      </c>
      <c r="JP125" s="60">
        <f>IF($A125="",0,IF(VLOOKUP($A125,'ECM Staff time by PoF'!$B$5:$C$119,2,FALSE)="Not Applicable",VLOOKUP($A125,'ECM Staff time by PoF'!$B$5:$S$119,MATCH($IT$103, 'ECM Staff time by PoF'!$B$4:$R$4,0),FALSE),IF(ISERROR(VLOOKUP(CONCATENATE($A125,X$66),'ECM Staff time by PoF'!$A$5:$S$119,MATCH($IT$103, 'ECM Staff time by PoF'!$A$4:$R$4,0),FALSE)), 0, VLOOKUP(CONCATENATE($A125,X$66),'ECM Staff time by PoF'!$A$5:$S$119,MATCH($IT$103, 'ECM Staff time by PoF'!$A$4:$R$4,0),FALSE))))*X87</f>
        <v>0</v>
      </c>
      <c r="JQ125" s="60">
        <f>IF($A125="",0,IF(VLOOKUP($A125,'ECM Staff time by PoF'!$B$5:$C$119,2,FALSE)="Not Applicable",VLOOKUP($A125,'ECM Staff time by PoF'!$B$5:$S$119,MATCH($IT$103, 'ECM Staff time by PoF'!$B$4:$R$4,0),FALSE),IF(ISERROR(VLOOKUP(CONCATENATE($A125,Y$66),'ECM Staff time by PoF'!$A$5:$S$119,MATCH($IT$103, 'ECM Staff time by PoF'!$A$4:$R$4,0),FALSE)), 0, VLOOKUP(CONCATENATE($A125,Y$66),'ECM Staff time by PoF'!$A$5:$S$119,MATCH($IT$103, 'ECM Staff time by PoF'!$A$4:$R$4,0),FALSE))))*Y87</f>
        <v>0</v>
      </c>
      <c r="JR125" s="60">
        <f>IF($A125="",0,IF(VLOOKUP($A125,'ECM Staff time by PoF'!$B$5:$C$119,2,FALSE)="Not Applicable",VLOOKUP($A125,'ECM Staff time by PoF'!$B$5:$S$119,MATCH($IT$103, 'ECM Staff time by PoF'!$B$4:$R$4,0),FALSE),IF(ISERROR(VLOOKUP(CONCATENATE($A125,Z$66),'ECM Staff time by PoF'!$A$5:$S$119,MATCH($IT$103, 'ECM Staff time by PoF'!$A$4:$R$4,0),FALSE)), 0, VLOOKUP(CONCATENATE($A125,Z$66),'ECM Staff time by PoF'!$A$5:$S$119,MATCH($IT$103, 'ECM Staff time by PoF'!$A$4:$R$4,0),FALSE))))*Z87</f>
        <v>0</v>
      </c>
      <c r="JS125" s="60">
        <f>IF($A125="",0,IF(VLOOKUP($A125,'ECM Staff time by PoF'!$B$5:$C$119,2,FALSE)="Not Applicable",VLOOKUP($A125,'ECM Staff time by PoF'!$B$5:$S$119,MATCH($IT$103, 'ECM Staff time by PoF'!$B$4:$R$4,0),FALSE),IF(ISERROR(VLOOKUP(CONCATENATE($A125,AA$66),'ECM Staff time by PoF'!$A$5:$S$119,MATCH($IT$103, 'ECM Staff time by PoF'!$A$4:$R$4,0),FALSE)), 0, VLOOKUP(CONCATENATE($A125,AA$66),'ECM Staff time by PoF'!$A$5:$S$119,MATCH($IT$103, 'ECM Staff time by PoF'!$A$4:$R$4,0),FALSE))))*AA87</f>
        <v>0</v>
      </c>
      <c r="JT125" s="60">
        <f>IF($A125="",0,IF(VLOOKUP($A125,'ECM Staff time by PoF'!$B$5:$C$119,2,FALSE)="Not Applicable",VLOOKUP($A125,'ECM Staff time by PoF'!$B$5:$S$119,MATCH($IT$103, 'ECM Staff time by PoF'!$B$4:$R$4,0),FALSE),IF(ISERROR(VLOOKUP(CONCATENATE($A125,AB$66),'ECM Staff time by PoF'!$A$5:$S$119,MATCH($IT$103, 'ECM Staff time by PoF'!$A$4:$R$4,0),FALSE)), 0, VLOOKUP(CONCATENATE($A125,AB$66),'ECM Staff time by PoF'!$A$5:$S$119,MATCH($IT$103, 'ECM Staff time by PoF'!$A$4:$R$4,0),FALSE))))*AB87</f>
        <v>0</v>
      </c>
      <c r="JU125" s="60">
        <f>IF($A125="",0,IF(VLOOKUP($A125,'ECM Staff time by PoF'!$B$5:$C$119,2,FALSE)="Not Applicable",VLOOKUP($A125,'ECM Staff time by PoF'!$B$5:$S$119,MATCH($IT$103, 'ECM Staff time by PoF'!$B$4:$R$4,0),FALSE),IF(ISERROR(VLOOKUP(CONCATENATE($A125,AC$66),'ECM Staff time by PoF'!$A$5:$S$119,MATCH($IT$103, 'ECM Staff time by PoF'!$A$4:$R$4,0),FALSE)), 0, VLOOKUP(CONCATENATE($A125,AC$66),'ECM Staff time by PoF'!$A$5:$S$119,MATCH($IT$103, 'ECM Staff time by PoF'!$A$4:$R$4,0),FALSE))))*AC87</f>
        <v>0</v>
      </c>
      <c r="JV125" s="60">
        <f>IF($A125="",0,IF(VLOOKUP($A125,'ECM Staff time by PoF'!$B$5:$C$119,2,FALSE)="Not Applicable",VLOOKUP($A125,'ECM Staff time by PoF'!$B$5:$S$119,MATCH($IT$103, 'ECM Staff time by PoF'!$B$4:$R$4,0),FALSE),IF(ISERROR(VLOOKUP(CONCATENATE($A125,AD$66),'ECM Staff time by PoF'!$A$5:$S$119,MATCH($IT$103, 'ECM Staff time by PoF'!$A$4:$R$4,0),FALSE)), 0, VLOOKUP(CONCATENATE($A125,AD$66),'ECM Staff time by PoF'!$A$5:$S$119,MATCH($IT$103, 'ECM Staff time by PoF'!$A$4:$R$4,0),FALSE))))*AD87</f>
        <v>0</v>
      </c>
      <c r="JW125" s="60">
        <f>IF($A125="",0,IF(VLOOKUP($A125,'ECM Staff time by PoF'!$B$5:$C$119,2,FALSE)="Not Applicable",VLOOKUP($A125,'ECM Staff time by PoF'!$B$5:$S$119,MATCH($IT$103, 'ECM Staff time by PoF'!$B$4:$R$4,0),FALSE),IF(ISERROR(VLOOKUP(CONCATENATE($A125,AE$66),'ECM Staff time by PoF'!$A$5:$S$119,MATCH($IT$103, 'ECM Staff time by PoF'!$A$4:$R$4,0),FALSE)), 0, VLOOKUP(CONCATENATE($A125,AE$66),'ECM Staff time by PoF'!$A$5:$S$119,MATCH($IT$103, 'ECM Staff time by PoF'!$A$4:$R$4,0),FALSE))))*AE87</f>
        <v>0</v>
      </c>
      <c r="JX125" s="60">
        <f>IF($A125="",0,IF(VLOOKUP($A125,'ECM Staff time by PoF'!$B$5:$C$119,2,FALSE)="Not Applicable",VLOOKUP($A125,'ECM Staff time by PoF'!$B$5:$S$119,MATCH($IT$103, 'ECM Staff time by PoF'!$B$4:$R$4,0),FALSE),IF(ISERROR(VLOOKUP(CONCATENATE($A125,AF$66),'ECM Staff time by PoF'!$A$5:$S$119,MATCH($IT$103, 'ECM Staff time by PoF'!$A$4:$R$4,0),FALSE)), 0, VLOOKUP(CONCATENATE($A125,AF$66),'ECM Staff time by PoF'!$A$5:$S$119,MATCH($IT$103, 'ECM Staff time by PoF'!$A$4:$R$4,0),FALSE))))*AF87</f>
        <v>0</v>
      </c>
      <c r="JY125" s="60">
        <f>IF($A125="",0,IF(VLOOKUP($A125,'ECM Staff time by PoF'!$B$5:$C$119,2,FALSE)="Not Applicable",VLOOKUP($A125,'ECM Staff time by PoF'!$B$5:$S$119,MATCH($IT$103, 'ECM Staff time by PoF'!$B$4:$R$4,0),FALSE),IF(ISERROR(VLOOKUP(CONCATENATE($A125,AG$66),'ECM Staff time by PoF'!$A$5:$S$119,MATCH($IT$103, 'ECM Staff time by PoF'!$A$4:$R$4,0),FALSE)), 0, VLOOKUP(CONCATENATE($A125,AG$66),'ECM Staff time by PoF'!$A$5:$S$119,MATCH($IT$103, 'ECM Staff time by PoF'!$A$4:$R$4,0),FALSE))))*AG87</f>
        <v>0</v>
      </c>
      <c r="JZ125" s="60">
        <f>IF($A125="",0,IF(VLOOKUP($A125,'ECM Staff time by PoF'!$B$5:$C$119,2,FALSE)="Not Applicable",VLOOKUP($A125,'ECM Staff time by PoF'!$B$5:$S$119,MATCH($IT$103, 'ECM Staff time by PoF'!$B$4:$R$4,0),FALSE),IF(ISERROR(VLOOKUP(CONCATENATE($A125,AH$66),'ECM Staff time by PoF'!$A$5:$S$119,MATCH($IT$103, 'ECM Staff time by PoF'!$A$4:$R$4,0),FALSE)), 0, VLOOKUP(CONCATENATE($A125,AH$66),'ECM Staff time by PoF'!$A$5:$S$119,MATCH($IT$103, 'ECM Staff time by PoF'!$A$4:$R$4,0),FALSE))))*AH87</f>
        <v>0</v>
      </c>
      <c r="KA125" s="60">
        <f>IF($A125="",0,IF(VLOOKUP($A125,'ECM Staff time by PoF'!$B$5:$C$119,2,FALSE)="Not Applicable",VLOOKUP($A125,'ECM Staff time by PoF'!$B$5:$S$119,MATCH($IT$103, 'ECM Staff time by PoF'!$B$4:$R$4,0),FALSE),IF(ISERROR(VLOOKUP(CONCATENATE($A125,AI$66),'ECM Staff time by PoF'!$A$5:$S$119,MATCH($IT$103, 'ECM Staff time by PoF'!$A$4:$R$4,0),FALSE)), 0, VLOOKUP(CONCATENATE($A125,AI$66),'ECM Staff time by PoF'!$A$5:$S$119,MATCH($IT$103, 'ECM Staff time by PoF'!$A$4:$R$4,0),FALSE))))*AI87</f>
        <v>0</v>
      </c>
      <c r="KB125" s="60">
        <f>IF($A125="",0,IF(VLOOKUP($A125,'ECM Staff time by PoF'!$B$5:$C$119,2,FALSE)="Not Applicable",VLOOKUP($A125,'ECM Staff time by PoF'!$B$5:$S$119,MATCH($IT$103, 'ECM Staff time by PoF'!$B$4:$R$4,0),FALSE),IF(ISERROR(VLOOKUP(CONCATENATE($A125,AJ$66),'ECM Staff time by PoF'!$A$5:$S$119,MATCH($IT$103, 'ECM Staff time by PoF'!$A$4:$R$4,0),FALSE)), 0, VLOOKUP(CONCATENATE($A125,AJ$66),'ECM Staff time by PoF'!$A$5:$S$119,MATCH($IT$103, 'ECM Staff time by PoF'!$A$4:$R$4,0),FALSE))))*AJ87</f>
        <v>0</v>
      </c>
      <c r="KC125" s="60">
        <f>IF($A125="",0,IF(VLOOKUP($A125,'ECM Staff time by PoF'!$B$5:$C$119,2,FALSE)="Not Applicable",VLOOKUP($A125,'ECM Staff time by PoF'!$B$5:$S$119,MATCH($IT$103, 'ECM Staff time by PoF'!$B$4:$R$4,0),FALSE),IF(ISERROR(VLOOKUP(CONCATENATE($A125,AK$66),'ECM Staff time by PoF'!$A$5:$S$119,MATCH($IT$103, 'ECM Staff time by PoF'!$A$4:$R$4,0),FALSE)), 0, VLOOKUP(CONCATENATE($A125,AK$66),'ECM Staff time by PoF'!$A$5:$S$119,MATCH($IT$103, 'ECM Staff time by PoF'!$A$4:$R$4,0),FALSE))))*AK87</f>
        <v>0</v>
      </c>
      <c r="KD125" s="60">
        <f>IF($A125="",0,IF(VLOOKUP($A125,'ECM Staff time by PoF'!$B$5:$C$119,2,FALSE)="Not Applicable",VLOOKUP($A125,'ECM Staff time by PoF'!$B$5:$S$119,MATCH($KD$103, 'ECM Staff time by PoF'!$B$4:$R$4,0),FALSE),IF(ISERROR(VLOOKUP(CONCATENATE($A125,B$66),'ECM Staff time by PoF'!$A$5:$S$119,MATCH($KD$103, 'ECM Staff time by PoF'!$A$4:$R$4,0),FALSE)), 0, VLOOKUP(CONCATENATE($A125,B$66),'ECM Staff time by PoF'!$A$5:$S$119,MATCH($KD$103, 'ECM Staff time by PoF'!$A$4:$R$4,0),FALSE))))*B87</f>
        <v>0</v>
      </c>
      <c r="KE125" s="60">
        <f>IF($A125="",0,IF(VLOOKUP($A125,'ECM Staff time by PoF'!$B$5:$C$119,2,FALSE)="Not Applicable",VLOOKUP($A125,'ECM Staff time by PoF'!$B$5:$S$119,MATCH($KD$103, 'ECM Staff time by PoF'!$B$4:$R$4,0),FALSE),IF(ISERROR(VLOOKUP(CONCATENATE($A125,C$66),'ECM Staff time by PoF'!$A$5:$S$119,MATCH($KD$103, 'ECM Staff time by PoF'!$A$4:$R$4,0),FALSE)), 0, VLOOKUP(CONCATENATE($A125,C$66),'ECM Staff time by PoF'!$A$5:$S$119,MATCH($KD$103, 'ECM Staff time by PoF'!$A$4:$R$4,0),FALSE))))*C87</f>
        <v>0</v>
      </c>
      <c r="KF125" s="60">
        <f>IF($A125="",0,IF(VLOOKUP($A125,'ECM Staff time by PoF'!$B$5:$C$119,2,FALSE)="Not Applicable",VLOOKUP($A125,'ECM Staff time by PoF'!$B$5:$S$119,MATCH($KD$103, 'ECM Staff time by PoF'!$B$4:$R$4,0),FALSE),IF(ISERROR(VLOOKUP(CONCATENATE($A125,D$66),'ECM Staff time by PoF'!$A$5:$S$119,MATCH($KD$103, 'ECM Staff time by PoF'!$A$4:$R$4,0),FALSE)), 0, VLOOKUP(CONCATENATE($A125,D$66),'ECM Staff time by PoF'!$A$5:$S$119,MATCH($KD$103, 'ECM Staff time by PoF'!$A$4:$R$4,0),FALSE))))*D87</f>
        <v>0</v>
      </c>
      <c r="KG125" s="60">
        <f>IF($A125="",0,IF(VLOOKUP($A125,'ECM Staff time by PoF'!$B$5:$C$119,2,FALSE)="Not Applicable",VLOOKUP($A125,'ECM Staff time by PoF'!$B$5:$S$119,MATCH($KD$103, 'ECM Staff time by PoF'!$B$4:$R$4,0),FALSE),IF(ISERROR(VLOOKUP(CONCATENATE($A125,E$66),'ECM Staff time by PoF'!$A$5:$S$119,MATCH($KD$103, 'ECM Staff time by PoF'!$A$4:$R$4,0),FALSE)), 0, VLOOKUP(CONCATENATE($A125,E$66),'ECM Staff time by PoF'!$A$5:$S$119,MATCH($KD$103, 'ECM Staff time by PoF'!$A$4:$R$4,0),FALSE))))*E87</f>
        <v>0</v>
      </c>
      <c r="KH125" s="60">
        <f>IF($A125="",0,IF(VLOOKUP($A125,'ECM Staff time by PoF'!$B$5:$C$119,2,FALSE)="Not Applicable",VLOOKUP($A125,'ECM Staff time by PoF'!$B$5:$S$119,MATCH($KD$103, 'ECM Staff time by PoF'!$B$4:$R$4,0),FALSE),IF(ISERROR(VLOOKUP(CONCATENATE($A125,F$66),'ECM Staff time by PoF'!$A$5:$S$119,MATCH($KD$103, 'ECM Staff time by PoF'!$A$4:$R$4,0),FALSE)), 0, VLOOKUP(CONCATENATE($A125,F$66),'ECM Staff time by PoF'!$A$5:$S$119,MATCH($KD$103, 'ECM Staff time by PoF'!$A$4:$R$4,0),FALSE))))*F87</f>
        <v>0</v>
      </c>
      <c r="KI125" s="60">
        <f>IF($A125="",0,IF(VLOOKUP($A125,'ECM Staff time by PoF'!$B$5:$C$119,2,FALSE)="Not Applicable",VLOOKUP($A125,'ECM Staff time by PoF'!$B$5:$S$119,MATCH($KD$103, 'ECM Staff time by PoF'!$B$4:$R$4,0),FALSE),IF(ISERROR(VLOOKUP(CONCATENATE($A125,G$66),'ECM Staff time by PoF'!$A$5:$S$119,MATCH($KD$103, 'ECM Staff time by PoF'!$A$4:$R$4,0),FALSE)), 0, VLOOKUP(CONCATENATE($A125,G$66),'ECM Staff time by PoF'!$A$5:$S$119,MATCH($KD$103, 'ECM Staff time by PoF'!$A$4:$R$4,0),FALSE))))*G87</f>
        <v>0</v>
      </c>
      <c r="KJ125" s="60">
        <f>IF($A125="",0,IF(VLOOKUP($A125,'ECM Staff time by PoF'!$B$5:$C$119,2,FALSE)="Not Applicable",VLOOKUP($A125,'ECM Staff time by PoF'!$B$5:$S$119,MATCH($KD$103, 'ECM Staff time by PoF'!$B$4:$R$4,0),FALSE),IF(ISERROR(VLOOKUP(CONCATENATE($A125,H$66),'ECM Staff time by PoF'!$A$5:$S$119,MATCH($KD$103, 'ECM Staff time by PoF'!$A$4:$R$4,0),FALSE)), 0, VLOOKUP(CONCATENATE($A125,H$66),'ECM Staff time by PoF'!$A$5:$S$119,MATCH($KD$103, 'ECM Staff time by PoF'!$A$4:$R$4,0),FALSE))))*H87</f>
        <v>0</v>
      </c>
      <c r="KK125" s="60">
        <f>IF($A125="",0,IF(VLOOKUP($A125,'ECM Staff time by PoF'!$B$5:$C$119,2,FALSE)="Not Applicable",VLOOKUP($A125,'ECM Staff time by PoF'!$B$5:$S$119,MATCH($KD$103, 'ECM Staff time by PoF'!$B$4:$R$4,0),FALSE),IF(ISERROR(VLOOKUP(CONCATENATE($A125,I$66),'ECM Staff time by PoF'!$A$5:$S$119,MATCH($KD$103, 'ECM Staff time by PoF'!$A$4:$R$4,0),FALSE)), 0, VLOOKUP(CONCATENATE($A125,I$66),'ECM Staff time by PoF'!$A$5:$S$119,MATCH($KD$103, 'ECM Staff time by PoF'!$A$4:$R$4,0),FALSE))))*I87</f>
        <v>0</v>
      </c>
      <c r="KL125" s="60">
        <f>IF($A125="",0,IF(VLOOKUP($A125,'ECM Staff time by PoF'!$B$5:$C$119,2,FALSE)="Not Applicable",VLOOKUP($A125,'ECM Staff time by PoF'!$B$5:$S$119,MATCH($KD$103, 'ECM Staff time by PoF'!$B$4:$R$4,0),FALSE),IF(ISERROR(VLOOKUP(CONCATENATE($A125,J$66),'ECM Staff time by PoF'!$A$5:$S$119,MATCH($KD$103, 'ECM Staff time by PoF'!$A$4:$R$4,0),FALSE)), 0, VLOOKUP(CONCATENATE($A125,J$66),'ECM Staff time by PoF'!$A$5:$S$119,MATCH($KD$103, 'ECM Staff time by PoF'!$A$4:$R$4,0),FALSE))))*J87</f>
        <v>0</v>
      </c>
      <c r="KM125" s="60">
        <f>IF($A125="",0,IF(VLOOKUP($A125,'ECM Staff time by PoF'!$B$5:$C$119,2,FALSE)="Not Applicable",VLOOKUP($A125,'ECM Staff time by PoF'!$B$5:$S$119,MATCH($KD$103, 'ECM Staff time by PoF'!$B$4:$R$4,0),FALSE),IF(ISERROR(VLOOKUP(CONCATENATE($A125,K$66),'ECM Staff time by PoF'!$A$5:$S$119,MATCH($KD$103, 'ECM Staff time by PoF'!$A$4:$R$4,0),FALSE)), 0, VLOOKUP(CONCATENATE($A125,K$66),'ECM Staff time by PoF'!$A$5:$S$119,MATCH($KD$103, 'ECM Staff time by PoF'!$A$4:$R$4,0),FALSE))))*K87</f>
        <v>0</v>
      </c>
      <c r="KN125" s="60">
        <f>IF($A125="",0,IF(VLOOKUP($A125,'ECM Staff time by PoF'!$B$5:$C$119,2,FALSE)="Not Applicable",VLOOKUP($A125,'ECM Staff time by PoF'!$B$5:$S$119,MATCH($KD$103, 'ECM Staff time by PoF'!$B$4:$R$4,0),FALSE),IF(ISERROR(VLOOKUP(CONCATENATE($A125,L$66),'ECM Staff time by PoF'!$A$5:$S$119,MATCH($KD$103, 'ECM Staff time by PoF'!$A$4:$R$4,0),FALSE)), 0, VLOOKUP(CONCATENATE($A125,L$66),'ECM Staff time by PoF'!$A$5:$S$119,MATCH($KD$103, 'ECM Staff time by PoF'!$A$4:$R$4,0),FALSE))))*L87</f>
        <v>0</v>
      </c>
      <c r="KO125" s="60">
        <f>IF($A125="",0,IF(VLOOKUP($A125,'ECM Staff time by PoF'!$B$5:$C$119,2,FALSE)="Not Applicable",VLOOKUP($A125,'ECM Staff time by PoF'!$B$5:$S$119,MATCH($KD$103, 'ECM Staff time by PoF'!$B$4:$R$4,0),FALSE),IF(ISERROR(VLOOKUP(CONCATENATE($A125,M$66),'ECM Staff time by PoF'!$A$5:$S$119,MATCH($KD$103, 'ECM Staff time by PoF'!$A$4:$R$4,0),FALSE)), 0, VLOOKUP(CONCATENATE($A125,M$66),'ECM Staff time by PoF'!$A$5:$S$119,MATCH($KD$103, 'ECM Staff time by PoF'!$A$4:$R$4,0),FALSE))))*M87</f>
        <v>0</v>
      </c>
      <c r="KP125" s="60">
        <f>IF($A125="",0,IF(VLOOKUP($A125,'ECM Staff time by PoF'!$B$5:$C$119,2,FALSE)="Not Applicable",VLOOKUP($A125,'ECM Staff time by PoF'!$B$5:$S$119,MATCH($KD$103, 'ECM Staff time by PoF'!$B$4:$R$4,0),FALSE),IF(ISERROR(VLOOKUP(CONCATENATE($A125,N$66),'ECM Staff time by PoF'!$A$5:$S$119,MATCH($KD$103, 'ECM Staff time by PoF'!$A$4:$R$4,0),FALSE)), 0, VLOOKUP(CONCATENATE($A125,N$66),'ECM Staff time by PoF'!$A$5:$S$119,MATCH($KD$103, 'ECM Staff time by PoF'!$A$4:$R$4,0),FALSE))))*N87</f>
        <v>0</v>
      </c>
      <c r="KQ125" s="60">
        <f>IF($A125="",0,IF(VLOOKUP($A125,'ECM Staff time by PoF'!$B$5:$C$119,2,FALSE)="Not Applicable",VLOOKUP($A125,'ECM Staff time by PoF'!$B$5:$S$119,MATCH($KD$103, 'ECM Staff time by PoF'!$B$4:$R$4,0),FALSE),IF(ISERROR(VLOOKUP(CONCATENATE($A125,O$66),'ECM Staff time by PoF'!$A$5:$S$119,MATCH($KD$103, 'ECM Staff time by PoF'!$A$4:$R$4,0),FALSE)), 0, VLOOKUP(CONCATENATE($A125,O$66),'ECM Staff time by PoF'!$A$5:$S$119,MATCH($KD$103, 'ECM Staff time by PoF'!$A$4:$R$4,0),FALSE))))*O87</f>
        <v>0</v>
      </c>
      <c r="KR125" s="60">
        <f>IF($A125="",0,IF(VLOOKUP($A125,'ECM Staff time by PoF'!$B$5:$C$119,2,FALSE)="Not Applicable",VLOOKUP($A125,'ECM Staff time by PoF'!$B$5:$S$119,MATCH($KD$103, 'ECM Staff time by PoF'!$B$4:$R$4,0),FALSE),IF(ISERROR(VLOOKUP(CONCATENATE($A125,P$66),'ECM Staff time by PoF'!$A$5:$S$119,MATCH($KD$103, 'ECM Staff time by PoF'!$A$4:$R$4,0),FALSE)), 0, VLOOKUP(CONCATENATE($A125,P$66),'ECM Staff time by PoF'!$A$5:$S$119,MATCH($KD$103, 'ECM Staff time by PoF'!$A$4:$R$4,0),FALSE))))*P87</f>
        <v>0</v>
      </c>
      <c r="KS125" s="60">
        <f>IF($A125="",0,IF(VLOOKUP($A125,'ECM Staff time by PoF'!$B$5:$C$119,2,FALSE)="Not Applicable",VLOOKUP($A125,'ECM Staff time by PoF'!$B$5:$S$119,MATCH($KD$103, 'ECM Staff time by PoF'!$B$4:$R$4,0),FALSE),IF(ISERROR(VLOOKUP(CONCATENATE($A125,Q$66),'ECM Staff time by PoF'!$A$5:$S$119,MATCH($KD$103, 'ECM Staff time by PoF'!$A$4:$R$4,0),FALSE)), 0, VLOOKUP(CONCATENATE($A125,Q$66),'ECM Staff time by PoF'!$A$5:$S$119,MATCH($KD$103, 'ECM Staff time by PoF'!$A$4:$R$4,0),FALSE))))*Q87</f>
        <v>0</v>
      </c>
      <c r="KT125" s="60">
        <f>IF($A125="",0,IF(VLOOKUP($A125,'ECM Staff time by PoF'!$B$5:$C$119,2,FALSE)="Not Applicable",VLOOKUP($A125,'ECM Staff time by PoF'!$B$5:$S$119,MATCH($KD$103, 'ECM Staff time by PoF'!$B$4:$R$4,0),FALSE),IF(ISERROR(VLOOKUP(CONCATENATE($A125,R$66),'ECM Staff time by PoF'!$A$5:$S$119,MATCH($KD$103, 'ECM Staff time by PoF'!$A$4:$R$4,0),FALSE)), 0, VLOOKUP(CONCATENATE($A125,R$66),'ECM Staff time by PoF'!$A$5:$S$119,MATCH($KD$103, 'ECM Staff time by PoF'!$A$4:$R$4,0),FALSE))))*R87</f>
        <v>0</v>
      </c>
      <c r="KU125" s="60">
        <f>IF($A125="",0,IF(VLOOKUP($A125,'ECM Staff time by PoF'!$B$5:$C$119,2,FALSE)="Not Applicable",VLOOKUP($A125,'ECM Staff time by PoF'!$B$5:$S$119,MATCH($KD$103, 'ECM Staff time by PoF'!$B$4:$R$4,0),FALSE),IF(ISERROR(VLOOKUP(CONCATENATE($A125,S$66),'ECM Staff time by PoF'!$A$5:$S$119,MATCH($KD$103, 'ECM Staff time by PoF'!$A$4:$R$4,0),FALSE)), 0, VLOOKUP(CONCATENATE($A125,S$66),'ECM Staff time by PoF'!$A$5:$S$119,MATCH($KD$103, 'ECM Staff time by PoF'!$A$4:$R$4,0),FALSE))))*S87</f>
        <v>0</v>
      </c>
      <c r="KV125" s="60">
        <f>IF($A125="",0,IF(VLOOKUP($A125,'ECM Staff time by PoF'!$B$5:$C$119,2,FALSE)="Not Applicable",VLOOKUP($A125,'ECM Staff time by PoF'!$B$5:$S$119,MATCH($KD$103, 'ECM Staff time by PoF'!$B$4:$R$4,0),FALSE),IF(ISERROR(VLOOKUP(CONCATENATE($A125,T$66),'ECM Staff time by PoF'!$A$5:$S$119,MATCH($KD$103, 'ECM Staff time by PoF'!$A$4:$R$4,0),FALSE)), 0, VLOOKUP(CONCATENATE($A125,T$66),'ECM Staff time by PoF'!$A$5:$S$119,MATCH($KD$103, 'ECM Staff time by PoF'!$A$4:$R$4,0),FALSE))))*T87</f>
        <v>0</v>
      </c>
      <c r="KW125" s="60">
        <f>IF($A125="",0,IF(VLOOKUP($A125,'ECM Staff time by PoF'!$B$5:$C$119,2,FALSE)="Not Applicable",VLOOKUP($A125,'ECM Staff time by PoF'!$B$5:$S$119,MATCH($KD$103, 'ECM Staff time by PoF'!$B$4:$R$4,0),FALSE),IF(ISERROR(VLOOKUP(CONCATENATE($A125,U$66),'ECM Staff time by PoF'!$A$5:$S$119,MATCH($KD$103, 'ECM Staff time by PoF'!$A$4:$R$4,0),FALSE)), 0, VLOOKUP(CONCATENATE($A125,U$66),'ECM Staff time by PoF'!$A$5:$S$119,MATCH($KD$103, 'ECM Staff time by PoF'!$A$4:$R$4,0),FALSE))))*U87</f>
        <v>0</v>
      </c>
      <c r="KX125" s="60">
        <f>IF($A125="",0,IF(VLOOKUP($A125,'ECM Staff time by PoF'!$B$5:$C$119,2,FALSE)="Not Applicable",VLOOKUP($A125,'ECM Staff time by PoF'!$B$5:$S$119,MATCH($KD$103, 'ECM Staff time by PoF'!$B$4:$R$4,0),FALSE),IF(ISERROR(VLOOKUP(CONCATENATE($A125,V$66),'ECM Staff time by PoF'!$A$5:$S$119,MATCH($KD$103, 'ECM Staff time by PoF'!$A$4:$R$4,0),FALSE)), 0, VLOOKUP(CONCATENATE($A125,V$66),'ECM Staff time by PoF'!$A$5:$S$119,MATCH($KD$103, 'ECM Staff time by PoF'!$A$4:$R$4,0),FALSE))))*V87</f>
        <v>0</v>
      </c>
      <c r="KY125" s="60">
        <f>IF($A125="",0,IF(VLOOKUP($A125,'ECM Staff time by PoF'!$B$5:$C$119,2,FALSE)="Not Applicable",VLOOKUP($A125,'ECM Staff time by PoF'!$B$5:$S$119,MATCH($KD$103, 'ECM Staff time by PoF'!$B$4:$R$4,0),FALSE),IF(ISERROR(VLOOKUP(CONCATENATE($A125,W$66),'ECM Staff time by PoF'!$A$5:$S$119,MATCH($KD$103, 'ECM Staff time by PoF'!$A$4:$R$4,0),FALSE)), 0, VLOOKUP(CONCATENATE($A125,W$66),'ECM Staff time by PoF'!$A$5:$S$119,MATCH($KD$103, 'ECM Staff time by PoF'!$A$4:$R$4,0),FALSE))))*W87</f>
        <v>0</v>
      </c>
      <c r="KZ125" s="60">
        <f>IF($A125="",0,IF(VLOOKUP($A125,'ECM Staff time by PoF'!$B$5:$C$119,2,FALSE)="Not Applicable",VLOOKUP($A125,'ECM Staff time by PoF'!$B$5:$S$119,MATCH($KD$103, 'ECM Staff time by PoF'!$B$4:$R$4,0),FALSE),IF(ISERROR(VLOOKUP(CONCATENATE($A125,X$66),'ECM Staff time by PoF'!$A$5:$S$119,MATCH($KD$103, 'ECM Staff time by PoF'!$A$4:$R$4,0),FALSE)), 0, VLOOKUP(CONCATENATE($A125,X$66),'ECM Staff time by PoF'!$A$5:$S$119,MATCH($KD$103, 'ECM Staff time by PoF'!$A$4:$R$4,0),FALSE))))*X87</f>
        <v>0</v>
      </c>
      <c r="LA125" s="60">
        <f>IF($A125="",0,IF(VLOOKUP($A125,'ECM Staff time by PoF'!$B$5:$C$119,2,FALSE)="Not Applicable",VLOOKUP($A125,'ECM Staff time by PoF'!$B$5:$S$119,MATCH($KD$103, 'ECM Staff time by PoF'!$B$4:$R$4,0),FALSE),IF(ISERROR(VLOOKUP(CONCATENATE($A125,Y$66),'ECM Staff time by PoF'!$A$5:$S$119,MATCH($KD$103, 'ECM Staff time by PoF'!$A$4:$R$4,0),FALSE)), 0, VLOOKUP(CONCATENATE($A125,Y$66),'ECM Staff time by PoF'!$A$5:$S$119,MATCH($KD$103, 'ECM Staff time by PoF'!$A$4:$R$4,0),FALSE))))*Y87</f>
        <v>0</v>
      </c>
      <c r="LB125" s="60">
        <f>IF($A125="",0,IF(VLOOKUP($A125,'ECM Staff time by PoF'!$B$5:$C$119,2,FALSE)="Not Applicable",VLOOKUP($A125,'ECM Staff time by PoF'!$B$5:$S$119,MATCH($KD$103, 'ECM Staff time by PoF'!$B$4:$R$4,0),FALSE),IF(ISERROR(VLOOKUP(CONCATENATE($A125,Z$66),'ECM Staff time by PoF'!$A$5:$S$119,MATCH($KD$103, 'ECM Staff time by PoF'!$A$4:$R$4,0),FALSE)), 0, VLOOKUP(CONCATENATE($A125,Z$66),'ECM Staff time by PoF'!$A$5:$S$119,MATCH($KD$103, 'ECM Staff time by PoF'!$A$4:$R$4,0),FALSE))))*Z87</f>
        <v>0</v>
      </c>
      <c r="LC125" s="60">
        <f>IF($A125="",0,IF(VLOOKUP($A125,'ECM Staff time by PoF'!$B$5:$C$119,2,FALSE)="Not Applicable",VLOOKUP($A125,'ECM Staff time by PoF'!$B$5:$S$119,MATCH($KD$103, 'ECM Staff time by PoF'!$B$4:$R$4,0),FALSE),IF(ISERROR(VLOOKUP(CONCATENATE($A125,AA$66),'ECM Staff time by PoF'!$A$5:$S$119,MATCH($KD$103, 'ECM Staff time by PoF'!$A$4:$R$4,0),FALSE)), 0, VLOOKUP(CONCATENATE($A125,AA$66),'ECM Staff time by PoF'!$A$5:$S$119,MATCH($KD$103, 'ECM Staff time by PoF'!$A$4:$R$4,0),FALSE))))*AA87</f>
        <v>0</v>
      </c>
      <c r="LD125" s="60">
        <f>IF($A125="",0,IF(VLOOKUP($A125,'ECM Staff time by PoF'!$B$5:$C$119,2,FALSE)="Not Applicable",VLOOKUP($A125,'ECM Staff time by PoF'!$B$5:$S$119,MATCH($KD$103, 'ECM Staff time by PoF'!$B$4:$R$4,0),FALSE),IF(ISERROR(VLOOKUP(CONCATENATE($A125,AB$66),'ECM Staff time by PoF'!$A$5:$S$119,MATCH($KD$103, 'ECM Staff time by PoF'!$A$4:$R$4,0),FALSE)), 0, VLOOKUP(CONCATENATE($A125,AB$66),'ECM Staff time by PoF'!$A$5:$S$119,MATCH($KD$103, 'ECM Staff time by PoF'!$A$4:$R$4,0),FALSE))))*AB87</f>
        <v>0</v>
      </c>
      <c r="LE125" s="60">
        <f>IF($A125="",0,IF(VLOOKUP($A125,'ECM Staff time by PoF'!$B$5:$C$119,2,FALSE)="Not Applicable",VLOOKUP($A125,'ECM Staff time by PoF'!$B$5:$S$119,MATCH($KD$103, 'ECM Staff time by PoF'!$B$4:$R$4,0),FALSE),IF(ISERROR(VLOOKUP(CONCATENATE($A125,AC$66),'ECM Staff time by PoF'!$A$5:$S$119,MATCH($KD$103, 'ECM Staff time by PoF'!$A$4:$R$4,0),FALSE)), 0, VLOOKUP(CONCATENATE($A125,AC$66),'ECM Staff time by PoF'!$A$5:$S$119,MATCH($KD$103, 'ECM Staff time by PoF'!$A$4:$R$4,0),FALSE))))*AC87</f>
        <v>0</v>
      </c>
      <c r="LF125" s="60">
        <f>IF($A125="",0,IF(VLOOKUP($A125,'ECM Staff time by PoF'!$B$5:$C$119,2,FALSE)="Not Applicable",VLOOKUP($A125,'ECM Staff time by PoF'!$B$5:$S$119,MATCH($KD$103, 'ECM Staff time by PoF'!$B$4:$R$4,0),FALSE),IF(ISERROR(VLOOKUP(CONCATENATE($A125,AD$66),'ECM Staff time by PoF'!$A$5:$S$119,MATCH($KD$103, 'ECM Staff time by PoF'!$A$4:$R$4,0),FALSE)), 0, VLOOKUP(CONCATENATE($A125,AD$66),'ECM Staff time by PoF'!$A$5:$S$119,MATCH($KD$103, 'ECM Staff time by PoF'!$A$4:$R$4,0),FALSE))))*AD87</f>
        <v>0</v>
      </c>
      <c r="LG125" s="60">
        <f>IF($A125="",0,IF(VLOOKUP($A125,'ECM Staff time by PoF'!$B$5:$C$119,2,FALSE)="Not Applicable",VLOOKUP($A125,'ECM Staff time by PoF'!$B$5:$S$119,MATCH($KD$103, 'ECM Staff time by PoF'!$B$4:$R$4,0),FALSE),IF(ISERROR(VLOOKUP(CONCATENATE($A125,AE$66),'ECM Staff time by PoF'!$A$5:$S$119,MATCH($KD$103, 'ECM Staff time by PoF'!$A$4:$R$4,0),FALSE)), 0, VLOOKUP(CONCATENATE($A125,AE$66),'ECM Staff time by PoF'!$A$5:$S$119,MATCH($KD$103, 'ECM Staff time by PoF'!$A$4:$R$4,0),FALSE))))*AE87</f>
        <v>0</v>
      </c>
      <c r="LH125" s="60">
        <f>IF($A125="",0,IF(VLOOKUP($A125,'ECM Staff time by PoF'!$B$5:$C$119,2,FALSE)="Not Applicable",VLOOKUP($A125,'ECM Staff time by PoF'!$B$5:$S$119,MATCH($KD$103, 'ECM Staff time by PoF'!$B$4:$R$4,0),FALSE),IF(ISERROR(VLOOKUP(CONCATENATE($A125,AF$66),'ECM Staff time by PoF'!$A$5:$S$119,MATCH($KD$103, 'ECM Staff time by PoF'!$A$4:$R$4,0),FALSE)), 0, VLOOKUP(CONCATENATE($A125,AF$66),'ECM Staff time by PoF'!$A$5:$S$119,MATCH($KD$103, 'ECM Staff time by PoF'!$A$4:$R$4,0),FALSE))))*AF87</f>
        <v>0</v>
      </c>
      <c r="LI125" s="60">
        <f>IF($A125="",0,IF(VLOOKUP($A125,'ECM Staff time by PoF'!$B$5:$C$119,2,FALSE)="Not Applicable",VLOOKUP($A125,'ECM Staff time by PoF'!$B$5:$S$119,MATCH($KD$103, 'ECM Staff time by PoF'!$B$4:$R$4,0),FALSE),IF(ISERROR(VLOOKUP(CONCATENATE($A125,AG$66),'ECM Staff time by PoF'!$A$5:$S$119,MATCH($KD$103, 'ECM Staff time by PoF'!$A$4:$R$4,0),FALSE)), 0, VLOOKUP(CONCATENATE($A125,AG$66),'ECM Staff time by PoF'!$A$5:$S$119,MATCH($KD$103, 'ECM Staff time by PoF'!$A$4:$R$4,0),FALSE))))*AG87</f>
        <v>0</v>
      </c>
      <c r="LJ125" s="60">
        <f>IF($A125="",0,IF(VLOOKUP($A125,'ECM Staff time by PoF'!$B$5:$C$119,2,FALSE)="Not Applicable",VLOOKUP($A125,'ECM Staff time by PoF'!$B$5:$S$119,MATCH($KD$103, 'ECM Staff time by PoF'!$B$4:$R$4,0),FALSE),IF(ISERROR(VLOOKUP(CONCATENATE($A125,AH$66),'ECM Staff time by PoF'!$A$5:$S$119,MATCH($KD$103, 'ECM Staff time by PoF'!$A$4:$R$4,0),FALSE)), 0, VLOOKUP(CONCATENATE($A125,AH$66),'ECM Staff time by PoF'!$A$5:$S$119,MATCH($KD$103, 'ECM Staff time by PoF'!$A$4:$R$4,0),FALSE))))*AH87</f>
        <v>0</v>
      </c>
      <c r="LK125" s="60">
        <f>IF($A125="",0,IF(VLOOKUP($A125,'ECM Staff time by PoF'!$B$5:$C$119,2,FALSE)="Not Applicable",VLOOKUP($A125,'ECM Staff time by PoF'!$B$5:$S$119,MATCH($KD$103, 'ECM Staff time by PoF'!$B$4:$R$4,0),FALSE),IF(ISERROR(VLOOKUP(CONCATENATE($A125,AI$66),'ECM Staff time by PoF'!$A$5:$S$119,MATCH($KD$103, 'ECM Staff time by PoF'!$A$4:$R$4,0),FALSE)), 0, VLOOKUP(CONCATENATE($A125,AI$66),'ECM Staff time by PoF'!$A$5:$S$119,MATCH($KD$103, 'ECM Staff time by PoF'!$A$4:$R$4,0),FALSE))))*AI87</f>
        <v>0</v>
      </c>
      <c r="LL125" s="60">
        <f>IF($A125="",0,IF(VLOOKUP($A125,'ECM Staff time by PoF'!$B$5:$C$119,2,FALSE)="Not Applicable",VLOOKUP($A125,'ECM Staff time by PoF'!$B$5:$S$119,MATCH($KD$103, 'ECM Staff time by PoF'!$B$4:$R$4,0),FALSE),IF(ISERROR(VLOOKUP(CONCATENATE($A125,AJ$66),'ECM Staff time by PoF'!$A$5:$S$119,MATCH($KD$103, 'ECM Staff time by PoF'!$A$4:$R$4,0),FALSE)), 0, VLOOKUP(CONCATENATE($A125,AJ$66),'ECM Staff time by PoF'!$A$5:$S$119,MATCH($KD$103, 'ECM Staff time by PoF'!$A$4:$R$4,0),FALSE))))*AJ87</f>
        <v>0</v>
      </c>
      <c r="LM125" s="60">
        <f>IF($A125="",0,IF(VLOOKUP($A125,'ECM Staff time by PoF'!$B$5:$C$119,2,FALSE)="Not Applicable",VLOOKUP($A125,'ECM Staff time by PoF'!$B$5:$S$119,MATCH($KD$103, 'ECM Staff time by PoF'!$B$4:$R$4,0),FALSE),IF(ISERROR(VLOOKUP(CONCATENATE($A125,AK$66),'ECM Staff time by PoF'!$A$5:$S$119,MATCH($KD$103, 'ECM Staff time by PoF'!$A$4:$R$4,0),FALSE)), 0, VLOOKUP(CONCATENATE($A125,AK$66),'ECM Staff time by PoF'!$A$5:$S$119,MATCH($KD$103, 'ECM Staff time by PoF'!$A$4:$R$4,0),FALSE))))*AK87</f>
        <v>0</v>
      </c>
      <c r="LN125" s="60">
        <f>IF($A125="",0,IF(VLOOKUP($A125,'ECM Staff time by PoF'!$B$5:$C$119,2,FALSE)="Not Applicable",VLOOKUP($A125,'ECM Staff time by PoF'!$B$5:$S$119,MATCH($LN$103, 'ECM Staff time by PoF'!$B$4:$R$4,0),FALSE),IF(ISERROR(VLOOKUP(CONCATENATE($A125,B$66),'ECM Staff time by PoF'!$A$5:$S$119,MATCH($LN$103, 'ECM Staff time by PoF'!$A$4:$R$4,0),FALSE)), 0, VLOOKUP(CONCATENATE($A125,B$66),'ECM Staff time by PoF'!$A$5:$S$119,MATCH($LN$103, 'ECM Staff time by PoF'!$A$4:$R$4,0),FALSE))))*B87</f>
        <v>0</v>
      </c>
      <c r="LO125" s="60">
        <f>IF($A125="",0,IF(VLOOKUP($A125,'ECM Staff time by PoF'!$B$5:$C$119,2,FALSE)="Not Applicable",VLOOKUP($A125,'ECM Staff time by PoF'!$B$5:$S$119,MATCH($LN$103, 'ECM Staff time by PoF'!$B$4:$R$4,0),FALSE),IF(ISERROR(VLOOKUP(CONCATENATE($A125,C$66),'ECM Staff time by PoF'!$A$5:$S$119,MATCH($LN$103, 'ECM Staff time by PoF'!$A$4:$R$4,0),FALSE)), 0, VLOOKUP(CONCATENATE($A125,C$66),'ECM Staff time by PoF'!$A$5:$S$119,MATCH($LN$103, 'ECM Staff time by PoF'!$A$4:$R$4,0),FALSE))))*C87</f>
        <v>0</v>
      </c>
      <c r="LP125" s="60">
        <f>IF($A125="",0,IF(VLOOKUP($A125,'ECM Staff time by PoF'!$B$5:$C$119,2,FALSE)="Not Applicable",VLOOKUP($A125,'ECM Staff time by PoF'!$B$5:$S$119,MATCH($LN$103, 'ECM Staff time by PoF'!$B$4:$R$4,0),FALSE),IF(ISERROR(VLOOKUP(CONCATENATE($A125,D$66),'ECM Staff time by PoF'!$A$5:$S$119,MATCH($LN$103, 'ECM Staff time by PoF'!$A$4:$R$4,0),FALSE)), 0, VLOOKUP(CONCATENATE($A125,D$66),'ECM Staff time by PoF'!$A$5:$S$119,MATCH($LN$103, 'ECM Staff time by PoF'!$A$4:$R$4,0),FALSE))))*D87</f>
        <v>0</v>
      </c>
      <c r="LQ125" s="60">
        <f>IF($A125="",0,IF(VLOOKUP($A125,'ECM Staff time by PoF'!$B$5:$C$119,2,FALSE)="Not Applicable",VLOOKUP($A125,'ECM Staff time by PoF'!$B$5:$S$119,MATCH($LN$103, 'ECM Staff time by PoF'!$B$4:$R$4,0),FALSE),IF(ISERROR(VLOOKUP(CONCATENATE($A125,E$66),'ECM Staff time by PoF'!$A$5:$S$119,MATCH($LN$103, 'ECM Staff time by PoF'!$A$4:$R$4,0),FALSE)), 0, VLOOKUP(CONCATENATE($A125,E$66),'ECM Staff time by PoF'!$A$5:$S$119,MATCH($LN$103, 'ECM Staff time by PoF'!$A$4:$R$4,0),FALSE))))*E87</f>
        <v>0</v>
      </c>
      <c r="LR125" s="60">
        <f>IF($A125="",0,IF(VLOOKUP($A125,'ECM Staff time by PoF'!$B$5:$C$119,2,FALSE)="Not Applicable",VLOOKUP($A125,'ECM Staff time by PoF'!$B$5:$S$119,MATCH($LN$103, 'ECM Staff time by PoF'!$B$4:$R$4,0),FALSE),IF(ISERROR(VLOOKUP(CONCATENATE($A125,F$66),'ECM Staff time by PoF'!$A$5:$S$119,MATCH($LN$103, 'ECM Staff time by PoF'!$A$4:$R$4,0),FALSE)), 0, VLOOKUP(CONCATENATE($A125,F$66),'ECM Staff time by PoF'!$A$5:$S$119,MATCH($LN$103, 'ECM Staff time by PoF'!$A$4:$R$4,0),FALSE))))*F87</f>
        <v>0</v>
      </c>
      <c r="LS125" s="60">
        <f>IF($A125="",0,IF(VLOOKUP($A125,'ECM Staff time by PoF'!$B$5:$C$119,2,FALSE)="Not Applicable",VLOOKUP($A125,'ECM Staff time by PoF'!$B$5:$S$119,MATCH($LN$103, 'ECM Staff time by PoF'!$B$4:$R$4,0),FALSE),IF(ISERROR(VLOOKUP(CONCATENATE($A125,G$66),'ECM Staff time by PoF'!$A$5:$S$119,MATCH($LN$103, 'ECM Staff time by PoF'!$A$4:$R$4,0),FALSE)), 0, VLOOKUP(CONCATENATE($A125,G$66),'ECM Staff time by PoF'!$A$5:$S$119,MATCH($LN$103, 'ECM Staff time by PoF'!$A$4:$R$4,0),FALSE))))*G87</f>
        <v>0</v>
      </c>
      <c r="LT125" s="60">
        <f>IF($A125="",0,IF(VLOOKUP($A125,'ECM Staff time by PoF'!$B$5:$C$119,2,FALSE)="Not Applicable",VLOOKUP($A125,'ECM Staff time by PoF'!$B$5:$S$119,MATCH($LN$103, 'ECM Staff time by PoF'!$B$4:$R$4,0),FALSE),IF(ISERROR(VLOOKUP(CONCATENATE($A125,H$66),'ECM Staff time by PoF'!$A$5:$S$119,MATCH($LN$103, 'ECM Staff time by PoF'!$A$4:$R$4,0),FALSE)), 0, VLOOKUP(CONCATENATE($A125,H$66),'ECM Staff time by PoF'!$A$5:$S$119,MATCH($LN$103, 'ECM Staff time by PoF'!$A$4:$R$4,0),FALSE))))*H87</f>
        <v>0</v>
      </c>
      <c r="LU125" s="60">
        <f>IF($A125="",0,IF(VLOOKUP($A125,'ECM Staff time by PoF'!$B$5:$C$119,2,FALSE)="Not Applicable",VLOOKUP($A125,'ECM Staff time by PoF'!$B$5:$S$119,MATCH($LN$103, 'ECM Staff time by PoF'!$B$4:$R$4,0),FALSE),IF(ISERROR(VLOOKUP(CONCATENATE($A125,I$66),'ECM Staff time by PoF'!$A$5:$S$119,MATCH($LN$103, 'ECM Staff time by PoF'!$A$4:$R$4,0),FALSE)), 0, VLOOKUP(CONCATENATE($A125,I$66),'ECM Staff time by PoF'!$A$5:$S$119,MATCH($LN$103, 'ECM Staff time by PoF'!$A$4:$R$4,0),FALSE))))*I87</f>
        <v>0</v>
      </c>
      <c r="LV125" s="60">
        <f>IF($A125="",0,IF(VLOOKUP($A125,'ECM Staff time by PoF'!$B$5:$C$119,2,FALSE)="Not Applicable",VLOOKUP($A125,'ECM Staff time by PoF'!$B$5:$S$119,MATCH($LN$103, 'ECM Staff time by PoF'!$B$4:$R$4,0),FALSE),IF(ISERROR(VLOOKUP(CONCATENATE($A125,J$66),'ECM Staff time by PoF'!$A$5:$S$119,MATCH($LN$103, 'ECM Staff time by PoF'!$A$4:$R$4,0),FALSE)), 0, VLOOKUP(CONCATENATE($A125,J$66),'ECM Staff time by PoF'!$A$5:$S$119,MATCH($LN$103, 'ECM Staff time by PoF'!$A$4:$R$4,0),FALSE))))*J87</f>
        <v>0</v>
      </c>
      <c r="LW125" s="60">
        <f>IF($A125="",0,IF(VLOOKUP($A125,'ECM Staff time by PoF'!$B$5:$C$119,2,FALSE)="Not Applicable",VLOOKUP($A125,'ECM Staff time by PoF'!$B$5:$S$119,MATCH($LN$103, 'ECM Staff time by PoF'!$B$4:$R$4,0),FALSE),IF(ISERROR(VLOOKUP(CONCATENATE($A125,K$66),'ECM Staff time by PoF'!$A$5:$S$119,MATCH($LN$103, 'ECM Staff time by PoF'!$A$4:$R$4,0),FALSE)), 0, VLOOKUP(CONCATENATE($A125,K$66),'ECM Staff time by PoF'!$A$5:$S$119,MATCH($LN$103, 'ECM Staff time by PoF'!$A$4:$R$4,0),FALSE))))*K87</f>
        <v>0</v>
      </c>
      <c r="LX125" s="60">
        <f>IF($A125="",0,IF(VLOOKUP($A125,'ECM Staff time by PoF'!$B$5:$C$119,2,FALSE)="Not Applicable",VLOOKUP($A125,'ECM Staff time by PoF'!$B$5:$S$119,MATCH($LN$103, 'ECM Staff time by PoF'!$B$4:$R$4,0),FALSE),IF(ISERROR(VLOOKUP(CONCATENATE($A125,L$66),'ECM Staff time by PoF'!$A$5:$S$119,MATCH($LN$103, 'ECM Staff time by PoF'!$A$4:$R$4,0),FALSE)), 0, VLOOKUP(CONCATENATE($A125,L$66),'ECM Staff time by PoF'!$A$5:$S$119,MATCH($LN$103, 'ECM Staff time by PoF'!$A$4:$R$4,0),FALSE))))*L87</f>
        <v>0</v>
      </c>
      <c r="LY125" s="60">
        <f>IF($A125="",0,IF(VLOOKUP($A125,'ECM Staff time by PoF'!$B$5:$C$119,2,FALSE)="Not Applicable",VLOOKUP($A125,'ECM Staff time by PoF'!$B$5:$S$119,MATCH($LN$103, 'ECM Staff time by PoF'!$B$4:$R$4,0),FALSE),IF(ISERROR(VLOOKUP(CONCATENATE($A125,M$66),'ECM Staff time by PoF'!$A$5:$S$119,MATCH($LN$103, 'ECM Staff time by PoF'!$A$4:$R$4,0),FALSE)), 0, VLOOKUP(CONCATENATE($A125,M$66),'ECM Staff time by PoF'!$A$5:$S$119,MATCH($LN$103, 'ECM Staff time by PoF'!$A$4:$R$4,0),FALSE))))*M87</f>
        <v>0</v>
      </c>
      <c r="LZ125" s="60">
        <f>IF($A125="",0,IF(VLOOKUP($A125,'ECM Staff time by PoF'!$B$5:$C$119,2,FALSE)="Not Applicable",VLOOKUP($A125,'ECM Staff time by PoF'!$B$5:$S$119,MATCH($LN$103, 'ECM Staff time by PoF'!$B$4:$R$4,0),FALSE),IF(ISERROR(VLOOKUP(CONCATENATE($A125,N$66),'ECM Staff time by PoF'!$A$5:$S$119,MATCH($LN$103, 'ECM Staff time by PoF'!$A$4:$R$4,0),FALSE)), 0, VLOOKUP(CONCATENATE($A125,N$66),'ECM Staff time by PoF'!$A$5:$S$119,MATCH($LN$103, 'ECM Staff time by PoF'!$A$4:$R$4,0),FALSE))))*N87</f>
        <v>0</v>
      </c>
      <c r="MA125" s="60">
        <f>IF($A125="",0,IF(VLOOKUP($A125,'ECM Staff time by PoF'!$B$5:$C$119,2,FALSE)="Not Applicable",VLOOKUP($A125,'ECM Staff time by PoF'!$B$5:$S$119,MATCH($LN$103, 'ECM Staff time by PoF'!$B$4:$R$4,0),FALSE),IF(ISERROR(VLOOKUP(CONCATENATE($A125,O$66),'ECM Staff time by PoF'!$A$5:$S$119,MATCH($LN$103, 'ECM Staff time by PoF'!$A$4:$R$4,0),FALSE)), 0, VLOOKUP(CONCATENATE($A125,O$66),'ECM Staff time by PoF'!$A$5:$S$119,MATCH($LN$103, 'ECM Staff time by PoF'!$A$4:$R$4,0),FALSE))))*O87</f>
        <v>0</v>
      </c>
      <c r="MB125" s="60">
        <f>IF($A125="",0,IF(VLOOKUP($A125,'ECM Staff time by PoF'!$B$5:$C$119,2,FALSE)="Not Applicable",VLOOKUP($A125,'ECM Staff time by PoF'!$B$5:$S$119,MATCH($LN$103, 'ECM Staff time by PoF'!$B$4:$R$4,0),FALSE),IF(ISERROR(VLOOKUP(CONCATENATE($A125,P$66),'ECM Staff time by PoF'!$A$5:$S$119,MATCH($LN$103, 'ECM Staff time by PoF'!$A$4:$R$4,0),FALSE)), 0, VLOOKUP(CONCATENATE($A125,P$66),'ECM Staff time by PoF'!$A$5:$S$119,MATCH($LN$103, 'ECM Staff time by PoF'!$A$4:$R$4,0),FALSE))))*P87</f>
        <v>0</v>
      </c>
      <c r="MC125" s="60">
        <f>IF($A125="",0,IF(VLOOKUP($A125,'ECM Staff time by PoF'!$B$5:$C$119,2,FALSE)="Not Applicable",VLOOKUP($A125,'ECM Staff time by PoF'!$B$5:$S$119,MATCH($LN$103, 'ECM Staff time by PoF'!$B$4:$R$4,0),FALSE),IF(ISERROR(VLOOKUP(CONCATENATE($A125,Q$66),'ECM Staff time by PoF'!$A$5:$S$119,MATCH($LN$103, 'ECM Staff time by PoF'!$A$4:$R$4,0),FALSE)), 0, VLOOKUP(CONCATENATE($A125,Q$66),'ECM Staff time by PoF'!$A$5:$S$119,MATCH($LN$103, 'ECM Staff time by PoF'!$A$4:$R$4,0),FALSE))))*Q87</f>
        <v>0</v>
      </c>
      <c r="MD125" s="60">
        <f>IF($A125="",0,IF(VLOOKUP($A125,'ECM Staff time by PoF'!$B$5:$C$119,2,FALSE)="Not Applicable",VLOOKUP($A125,'ECM Staff time by PoF'!$B$5:$S$119,MATCH($LN$103, 'ECM Staff time by PoF'!$B$4:$R$4,0),FALSE),IF(ISERROR(VLOOKUP(CONCATENATE($A125,R$66),'ECM Staff time by PoF'!$A$5:$S$119,MATCH($LN$103, 'ECM Staff time by PoF'!$A$4:$R$4,0),FALSE)), 0, VLOOKUP(CONCATENATE($A125,R$66),'ECM Staff time by PoF'!$A$5:$S$119,MATCH($LN$103, 'ECM Staff time by PoF'!$A$4:$R$4,0),FALSE))))*R87</f>
        <v>0</v>
      </c>
      <c r="ME125" s="60">
        <f>IF($A125="",0,IF(VLOOKUP($A125,'ECM Staff time by PoF'!$B$5:$C$119,2,FALSE)="Not Applicable",VLOOKUP($A125,'ECM Staff time by PoF'!$B$5:$S$119,MATCH($LN$103, 'ECM Staff time by PoF'!$B$4:$R$4,0),FALSE),IF(ISERROR(VLOOKUP(CONCATENATE($A125,S$66),'ECM Staff time by PoF'!$A$5:$S$119,MATCH($LN$103, 'ECM Staff time by PoF'!$A$4:$R$4,0),FALSE)), 0, VLOOKUP(CONCATENATE($A125,S$66),'ECM Staff time by PoF'!$A$5:$S$119,MATCH($LN$103, 'ECM Staff time by PoF'!$A$4:$R$4,0),FALSE))))*S87</f>
        <v>0</v>
      </c>
      <c r="MF125" s="60">
        <f>IF($A125="",0,IF(VLOOKUP($A125,'ECM Staff time by PoF'!$B$5:$C$119,2,FALSE)="Not Applicable",VLOOKUP($A125,'ECM Staff time by PoF'!$B$5:$S$119,MATCH($LN$103, 'ECM Staff time by PoF'!$B$4:$R$4,0),FALSE),IF(ISERROR(VLOOKUP(CONCATENATE($A125,T$66),'ECM Staff time by PoF'!$A$5:$S$119,MATCH($LN$103, 'ECM Staff time by PoF'!$A$4:$R$4,0),FALSE)), 0, VLOOKUP(CONCATENATE($A125,T$66),'ECM Staff time by PoF'!$A$5:$S$119,MATCH($LN$103, 'ECM Staff time by PoF'!$A$4:$R$4,0),FALSE))))*T87</f>
        <v>0</v>
      </c>
      <c r="MG125" s="60">
        <f>IF($A125="",0,IF(VLOOKUP($A125,'ECM Staff time by PoF'!$B$5:$C$119,2,FALSE)="Not Applicable",VLOOKUP($A125,'ECM Staff time by PoF'!$B$5:$S$119,MATCH($LN$103, 'ECM Staff time by PoF'!$B$4:$R$4,0),FALSE),IF(ISERROR(VLOOKUP(CONCATENATE($A125,U$66),'ECM Staff time by PoF'!$A$5:$S$119,MATCH($LN$103, 'ECM Staff time by PoF'!$A$4:$R$4,0),FALSE)), 0, VLOOKUP(CONCATENATE($A125,U$66),'ECM Staff time by PoF'!$A$5:$S$119,MATCH($LN$103, 'ECM Staff time by PoF'!$A$4:$R$4,0),FALSE))))*U87</f>
        <v>0</v>
      </c>
      <c r="MH125" s="60">
        <f>IF($A125="",0,IF(VLOOKUP($A125,'ECM Staff time by PoF'!$B$5:$C$119,2,FALSE)="Not Applicable",VLOOKUP($A125,'ECM Staff time by PoF'!$B$5:$S$119,MATCH($LN$103, 'ECM Staff time by PoF'!$B$4:$R$4,0),FALSE),IF(ISERROR(VLOOKUP(CONCATENATE($A125,V$66),'ECM Staff time by PoF'!$A$5:$S$119,MATCH($LN$103, 'ECM Staff time by PoF'!$A$4:$R$4,0),FALSE)), 0, VLOOKUP(CONCATENATE($A125,V$66),'ECM Staff time by PoF'!$A$5:$S$119,MATCH($LN$103, 'ECM Staff time by PoF'!$A$4:$R$4,0),FALSE))))*V87</f>
        <v>0</v>
      </c>
      <c r="MI125" s="60">
        <f>IF($A125="",0,IF(VLOOKUP($A125,'ECM Staff time by PoF'!$B$5:$C$119,2,FALSE)="Not Applicable",VLOOKUP($A125,'ECM Staff time by PoF'!$B$5:$S$119,MATCH($LN$103, 'ECM Staff time by PoF'!$B$4:$R$4,0),FALSE),IF(ISERROR(VLOOKUP(CONCATENATE($A125,W$66),'ECM Staff time by PoF'!$A$5:$S$119,MATCH($LN$103, 'ECM Staff time by PoF'!$A$4:$R$4,0),FALSE)), 0, VLOOKUP(CONCATENATE($A125,W$66),'ECM Staff time by PoF'!$A$5:$S$119,MATCH($LN$103, 'ECM Staff time by PoF'!$A$4:$R$4,0),FALSE))))*W87</f>
        <v>0</v>
      </c>
      <c r="MJ125" s="60">
        <f>IF($A125="",0,IF(VLOOKUP($A125,'ECM Staff time by PoF'!$B$5:$C$119,2,FALSE)="Not Applicable",VLOOKUP($A125,'ECM Staff time by PoF'!$B$5:$S$119,MATCH($LN$103, 'ECM Staff time by PoF'!$B$4:$R$4,0),FALSE),IF(ISERROR(VLOOKUP(CONCATENATE($A125,X$66),'ECM Staff time by PoF'!$A$5:$S$119,MATCH($LN$103, 'ECM Staff time by PoF'!$A$4:$R$4,0),FALSE)), 0, VLOOKUP(CONCATENATE($A125,X$66),'ECM Staff time by PoF'!$A$5:$S$119,MATCH($LN$103, 'ECM Staff time by PoF'!$A$4:$R$4,0),FALSE))))*X87</f>
        <v>0</v>
      </c>
      <c r="MK125" s="60">
        <f>IF($A125="",0,IF(VLOOKUP($A125,'ECM Staff time by PoF'!$B$5:$C$119,2,FALSE)="Not Applicable",VLOOKUP($A125,'ECM Staff time by PoF'!$B$5:$S$119,MATCH($LN$103, 'ECM Staff time by PoF'!$B$4:$R$4,0),FALSE),IF(ISERROR(VLOOKUP(CONCATENATE($A125,Y$66),'ECM Staff time by PoF'!$A$5:$S$119,MATCH($LN$103, 'ECM Staff time by PoF'!$A$4:$R$4,0),FALSE)), 0, VLOOKUP(CONCATENATE($A125,Y$66),'ECM Staff time by PoF'!$A$5:$S$119,MATCH($LN$103, 'ECM Staff time by PoF'!$A$4:$R$4,0),FALSE))))*Y87</f>
        <v>0</v>
      </c>
      <c r="ML125" s="60">
        <f>IF($A125="",0,IF(VLOOKUP($A125,'ECM Staff time by PoF'!$B$5:$C$119,2,FALSE)="Not Applicable",VLOOKUP($A125,'ECM Staff time by PoF'!$B$5:$S$119,MATCH($LN$103, 'ECM Staff time by PoF'!$B$4:$R$4,0),FALSE),IF(ISERROR(VLOOKUP(CONCATENATE($A125,Z$66),'ECM Staff time by PoF'!$A$5:$S$119,MATCH($LN$103, 'ECM Staff time by PoF'!$A$4:$R$4,0),FALSE)), 0, VLOOKUP(CONCATENATE($A125,Z$66),'ECM Staff time by PoF'!$A$5:$S$119,MATCH($LN$103, 'ECM Staff time by PoF'!$A$4:$R$4,0),FALSE))))*Z87</f>
        <v>0</v>
      </c>
      <c r="MM125" s="60">
        <f>IF($A125="",0,IF(VLOOKUP($A125,'ECM Staff time by PoF'!$B$5:$C$119,2,FALSE)="Not Applicable",VLOOKUP($A125,'ECM Staff time by PoF'!$B$5:$S$119,MATCH($LN$103, 'ECM Staff time by PoF'!$B$4:$R$4,0),FALSE),IF(ISERROR(VLOOKUP(CONCATENATE($A125,AA$66),'ECM Staff time by PoF'!$A$5:$S$119,MATCH($LN$103, 'ECM Staff time by PoF'!$A$4:$R$4,0),FALSE)), 0, VLOOKUP(CONCATENATE($A125,AA$66),'ECM Staff time by PoF'!$A$5:$S$119,MATCH($LN$103, 'ECM Staff time by PoF'!$A$4:$R$4,0),FALSE))))*AA87</f>
        <v>0</v>
      </c>
      <c r="MN125" s="60">
        <f>IF($A125="",0,IF(VLOOKUP($A125,'ECM Staff time by PoF'!$B$5:$C$119,2,FALSE)="Not Applicable",VLOOKUP($A125,'ECM Staff time by PoF'!$B$5:$S$119,MATCH($LN$103, 'ECM Staff time by PoF'!$B$4:$R$4,0),FALSE),IF(ISERROR(VLOOKUP(CONCATENATE($A125,AB$66),'ECM Staff time by PoF'!$A$5:$S$119,MATCH($LN$103, 'ECM Staff time by PoF'!$A$4:$R$4,0),FALSE)), 0, VLOOKUP(CONCATENATE($A125,AB$66),'ECM Staff time by PoF'!$A$5:$S$119,MATCH($LN$103, 'ECM Staff time by PoF'!$A$4:$R$4,0),FALSE))))*AB87</f>
        <v>0</v>
      </c>
      <c r="MO125" s="60">
        <f>IF($A125="",0,IF(VLOOKUP($A125,'ECM Staff time by PoF'!$B$5:$C$119,2,FALSE)="Not Applicable",VLOOKUP($A125,'ECM Staff time by PoF'!$B$5:$S$119,MATCH($LN$103, 'ECM Staff time by PoF'!$B$4:$R$4,0),FALSE),IF(ISERROR(VLOOKUP(CONCATENATE($A125,AC$66),'ECM Staff time by PoF'!$A$5:$S$119,MATCH($LN$103, 'ECM Staff time by PoF'!$A$4:$R$4,0),FALSE)), 0, VLOOKUP(CONCATENATE($A125,AC$66),'ECM Staff time by PoF'!$A$5:$S$119,MATCH($LN$103, 'ECM Staff time by PoF'!$A$4:$R$4,0),FALSE))))*AC87</f>
        <v>0</v>
      </c>
      <c r="MP125" s="60">
        <f>IF($A125="",0,IF(VLOOKUP($A125,'ECM Staff time by PoF'!$B$5:$C$119,2,FALSE)="Not Applicable",VLOOKUP($A125,'ECM Staff time by PoF'!$B$5:$S$119,MATCH($LN$103, 'ECM Staff time by PoF'!$B$4:$R$4,0),FALSE),IF(ISERROR(VLOOKUP(CONCATENATE($A125,AD$66),'ECM Staff time by PoF'!$A$5:$S$119,MATCH($LN$103, 'ECM Staff time by PoF'!$A$4:$R$4,0),FALSE)), 0, VLOOKUP(CONCATENATE($A125,AD$66),'ECM Staff time by PoF'!$A$5:$S$119,MATCH($LN$103, 'ECM Staff time by PoF'!$A$4:$R$4,0),FALSE))))*AD87</f>
        <v>0</v>
      </c>
      <c r="MQ125" s="60">
        <f>IF($A125="",0,IF(VLOOKUP($A125,'ECM Staff time by PoF'!$B$5:$C$119,2,FALSE)="Not Applicable",VLOOKUP($A125,'ECM Staff time by PoF'!$B$5:$S$119,MATCH($LN$103, 'ECM Staff time by PoF'!$B$4:$R$4,0),FALSE),IF(ISERROR(VLOOKUP(CONCATENATE($A125,AE$66),'ECM Staff time by PoF'!$A$5:$S$119,MATCH($LN$103, 'ECM Staff time by PoF'!$A$4:$R$4,0),FALSE)), 0, VLOOKUP(CONCATENATE($A125,AE$66),'ECM Staff time by PoF'!$A$5:$S$119,MATCH($LN$103, 'ECM Staff time by PoF'!$A$4:$R$4,0),FALSE))))*AE87</f>
        <v>0</v>
      </c>
      <c r="MR125" s="60">
        <f>IF($A125="",0,IF(VLOOKUP($A125,'ECM Staff time by PoF'!$B$5:$C$119,2,FALSE)="Not Applicable",VLOOKUP($A125,'ECM Staff time by PoF'!$B$5:$S$119,MATCH($LN$103, 'ECM Staff time by PoF'!$B$4:$R$4,0),FALSE),IF(ISERROR(VLOOKUP(CONCATENATE($A125,AF$66),'ECM Staff time by PoF'!$A$5:$S$119,MATCH($LN$103, 'ECM Staff time by PoF'!$A$4:$R$4,0),FALSE)), 0, VLOOKUP(CONCATENATE($A125,AF$66),'ECM Staff time by PoF'!$A$5:$S$119,MATCH($LN$103, 'ECM Staff time by PoF'!$A$4:$R$4,0),FALSE))))*AF87</f>
        <v>0</v>
      </c>
      <c r="MS125" s="60">
        <f>IF($A125="",0,IF(VLOOKUP($A125,'ECM Staff time by PoF'!$B$5:$C$119,2,FALSE)="Not Applicable",VLOOKUP($A125,'ECM Staff time by PoF'!$B$5:$S$119,MATCH($LN$103, 'ECM Staff time by PoF'!$B$4:$R$4,0),FALSE),IF(ISERROR(VLOOKUP(CONCATENATE($A125,AG$66),'ECM Staff time by PoF'!$A$5:$S$119,MATCH($LN$103, 'ECM Staff time by PoF'!$A$4:$R$4,0),FALSE)), 0, VLOOKUP(CONCATENATE($A125,AG$66),'ECM Staff time by PoF'!$A$5:$S$119,MATCH($LN$103, 'ECM Staff time by PoF'!$A$4:$R$4,0),FALSE))))*AG87</f>
        <v>0</v>
      </c>
      <c r="MT125" s="60">
        <f>IF($A125="",0,IF(VLOOKUP($A125,'ECM Staff time by PoF'!$B$5:$C$119,2,FALSE)="Not Applicable",VLOOKUP($A125,'ECM Staff time by PoF'!$B$5:$S$119,MATCH($LN$103, 'ECM Staff time by PoF'!$B$4:$R$4,0),FALSE),IF(ISERROR(VLOOKUP(CONCATENATE($A125,AH$66),'ECM Staff time by PoF'!$A$5:$S$119,MATCH($LN$103, 'ECM Staff time by PoF'!$A$4:$R$4,0),FALSE)), 0, VLOOKUP(CONCATENATE($A125,AH$66),'ECM Staff time by PoF'!$A$5:$S$119,MATCH($LN$103, 'ECM Staff time by PoF'!$A$4:$R$4,0),FALSE))))*AH87</f>
        <v>0</v>
      </c>
      <c r="MU125" s="60">
        <f>IF($A125="",0,IF(VLOOKUP($A125,'ECM Staff time by PoF'!$B$5:$C$119,2,FALSE)="Not Applicable",VLOOKUP($A125,'ECM Staff time by PoF'!$B$5:$S$119,MATCH($LN$103, 'ECM Staff time by PoF'!$B$4:$R$4,0),FALSE),IF(ISERROR(VLOOKUP(CONCATENATE($A125,AI$66),'ECM Staff time by PoF'!$A$5:$S$119,MATCH($LN$103, 'ECM Staff time by PoF'!$A$4:$R$4,0),FALSE)), 0, VLOOKUP(CONCATENATE($A125,AI$66),'ECM Staff time by PoF'!$A$5:$S$119,MATCH($LN$103, 'ECM Staff time by PoF'!$A$4:$R$4,0),FALSE))))*AI87</f>
        <v>0</v>
      </c>
      <c r="MV125" s="60">
        <f>IF($A125="",0,IF(VLOOKUP($A125,'ECM Staff time by PoF'!$B$5:$C$119,2,FALSE)="Not Applicable",VLOOKUP($A125,'ECM Staff time by PoF'!$B$5:$S$119,MATCH($LN$103, 'ECM Staff time by PoF'!$B$4:$R$4,0),FALSE),IF(ISERROR(VLOOKUP(CONCATENATE($A125,AJ$66),'ECM Staff time by PoF'!$A$5:$S$119,MATCH($LN$103, 'ECM Staff time by PoF'!$A$4:$R$4,0),FALSE)), 0, VLOOKUP(CONCATENATE($A125,AJ$66),'ECM Staff time by PoF'!$A$5:$S$119,MATCH($LN$103, 'ECM Staff time by PoF'!$A$4:$R$4,0),FALSE))))*AJ87</f>
        <v>0</v>
      </c>
      <c r="MW125" s="60">
        <f>IF($A125="",0,IF(VLOOKUP($A125,'ECM Staff time by PoF'!$B$5:$C$119,2,FALSE)="Not Applicable",VLOOKUP($A125,'ECM Staff time by PoF'!$B$5:$S$119,MATCH($LN$103, 'ECM Staff time by PoF'!$B$4:$R$4,0),FALSE),IF(ISERROR(VLOOKUP(CONCATENATE($A125,AK$66),'ECM Staff time by PoF'!$A$5:$S$119,MATCH($LN$103, 'ECM Staff time by PoF'!$A$4:$R$4,0),FALSE)), 0, VLOOKUP(CONCATENATE($A125,AK$66),'ECM Staff time by PoF'!$A$5:$S$119,MATCH($LN$103, 'ECM Staff time by PoF'!$A$4:$R$4,0),FALSE))))*AK87</f>
        <v>0</v>
      </c>
      <c r="MX125" s="60">
        <f>IF($A125="",0,IF(VLOOKUP($A125,'ECM Staff time by PoF'!$B$5:$C$119,2,FALSE)="Not Applicable",VLOOKUP($A125,'ECM Staff time by PoF'!$B$5:$S$119,MATCH($MX$103, 'ECM Staff time by PoF'!$B$4:$R$4,0),FALSE),IF(ISERROR(VLOOKUP(CONCATENATE($A125,B$66),'ECM Staff time by PoF'!$A$5:$S$119,MATCH($MX$103, 'ECM Staff time by PoF'!$A$4:$R$4,0),FALSE)), 0, VLOOKUP(CONCATENATE($A125,B$66),'ECM Staff time by PoF'!$A$5:$S$119,MATCH($MX$103, 'ECM Staff time by PoF'!$A$4:$R$4,0),FALSE))))*B87</f>
        <v>0</v>
      </c>
      <c r="MY125" s="60">
        <f>IF($A125="",0,IF(VLOOKUP($A125,'ECM Staff time by PoF'!$B$5:$C$119,2,FALSE)="Not Applicable",VLOOKUP($A125,'ECM Staff time by PoF'!$B$5:$S$119,MATCH($MX$103, 'ECM Staff time by PoF'!$B$4:$R$4,0),FALSE),IF(ISERROR(VLOOKUP(CONCATENATE($A125,C$66),'ECM Staff time by PoF'!$A$5:$S$119,MATCH($MX$103, 'ECM Staff time by PoF'!$A$4:$R$4,0),FALSE)), 0, VLOOKUP(CONCATENATE($A125,C$66),'ECM Staff time by PoF'!$A$5:$S$119,MATCH($MX$103, 'ECM Staff time by PoF'!$A$4:$R$4,0),FALSE))))*C87</f>
        <v>0</v>
      </c>
      <c r="MZ125" s="60">
        <f>IF($A125="",0,IF(VLOOKUP($A125,'ECM Staff time by PoF'!$B$5:$C$119,2,FALSE)="Not Applicable",VLOOKUP($A125,'ECM Staff time by PoF'!$B$5:$S$119,MATCH($MX$103, 'ECM Staff time by PoF'!$B$4:$R$4,0),FALSE),IF(ISERROR(VLOOKUP(CONCATENATE($A125,D$66),'ECM Staff time by PoF'!$A$5:$S$119,MATCH($MX$103, 'ECM Staff time by PoF'!$A$4:$R$4,0),FALSE)), 0, VLOOKUP(CONCATENATE($A125,D$66),'ECM Staff time by PoF'!$A$5:$S$119,MATCH($MX$103, 'ECM Staff time by PoF'!$A$4:$R$4,0),FALSE))))*D87</f>
        <v>0</v>
      </c>
      <c r="NA125" s="60">
        <f>IF($A125="",0,IF(VLOOKUP($A125,'ECM Staff time by PoF'!$B$5:$C$119,2,FALSE)="Not Applicable",VLOOKUP($A125,'ECM Staff time by PoF'!$B$5:$S$119,MATCH($MX$103, 'ECM Staff time by PoF'!$B$4:$R$4,0),FALSE),IF(ISERROR(VLOOKUP(CONCATENATE($A125,E$66),'ECM Staff time by PoF'!$A$5:$S$119,MATCH($MX$103, 'ECM Staff time by PoF'!$A$4:$R$4,0),FALSE)), 0, VLOOKUP(CONCATENATE($A125,E$66),'ECM Staff time by PoF'!$A$5:$S$119,MATCH($MX$103, 'ECM Staff time by PoF'!$A$4:$R$4,0),FALSE))))*E87</f>
        <v>0</v>
      </c>
      <c r="NB125" s="60">
        <f>IF($A125="",0,IF(VLOOKUP($A125,'ECM Staff time by PoF'!$B$5:$C$119,2,FALSE)="Not Applicable",VLOOKUP($A125,'ECM Staff time by PoF'!$B$5:$S$119,MATCH($MX$103, 'ECM Staff time by PoF'!$B$4:$R$4,0),FALSE),IF(ISERROR(VLOOKUP(CONCATENATE($A125,F$66),'ECM Staff time by PoF'!$A$5:$S$119,MATCH($MX$103, 'ECM Staff time by PoF'!$A$4:$R$4,0),FALSE)), 0, VLOOKUP(CONCATENATE($A125,F$66),'ECM Staff time by PoF'!$A$5:$S$119,MATCH($MX$103, 'ECM Staff time by PoF'!$A$4:$R$4,0),FALSE))))*F87</f>
        <v>0</v>
      </c>
      <c r="NC125" s="60">
        <f>IF($A125="",0,IF(VLOOKUP($A125,'ECM Staff time by PoF'!$B$5:$C$119,2,FALSE)="Not Applicable",VLOOKUP($A125,'ECM Staff time by PoF'!$B$5:$S$119,MATCH($MX$103, 'ECM Staff time by PoF'!$B$4:$R$4,0),FALSE),IF(ISERROR(VLOOKUP(CONCATENATE($A125,G$66),'ECM Staff time by PoF'!$A$5:$S$119,MATCH($MX$103, 'ECM Staff time by PoF'!$A$4:$R$4,0),FALSE)), 0, VLOOKUP(CONCATENATE($A125,G$66),'ECM Staff time by PoF'!$A$5:$S$119,MATCH($MX$103, 'ECM Staff time by PoF'!$A$4:$R$4,0),FALSE))))*G87</f>
        <v>0</v>
      </c>
      <c r="ND125" s="60">
        <f>IF($A125="",0,IF(VLOOKUP($A125,'ECM Staff time by PoF'!$B$5:$C$119,2,FALSE)="Not Applicable",VLOOKUP($A125,'ECM Staff time by PoF'!$B$5:$S$119,MATCH($MX$103, 'ECM Staff time by PoF'!$B$4:$R$4,0),FALSE),IF(ISERROR(VLOOKUP(CONCATENATE($A125,H$66),'ECM Staff time by PoF'!$A$5:$S$119,MATCH($MX$103, 'ECM Staff time by PoF'!$A$4:$R$4,0),FALSE)), 0, VLOOKUP(CONCATENATE($A125,H$66),'ECM Staff time by PoF'!$A$5:$S$119,MATCH($MX$103, 'ECM Staff time by PoF'!$A$4:$R$4,0),FALSE))))*H87</f>
        <v>0</v>
      </c>
      <c r="NE125" s="60">
        <f>IF($A125="",0,IF(VLOOKUP($A125,'ECM Staff time by PoF'!$B$5:$C$119,2,FALSE)="Not Applicable",VLOOKUP($A125,'ECM Staff time by PoF'!$B$5:$S$119,MATCH($MX$103, 'ECM Staff time by PoF'!$B$4:$R$4,0),FALSE),IF(ISERROR(VLOOKUP(CONCATENATE($A125,I$66),'ECM Staff time by PoF'!$A$5:$S$119,MATCH($MX$103, 'ECM Staff time by PoF'!$A$4:$R$4,0),FALSE)), 0, VLOOKUP(CONCATENATE($A125,I$66),'ECM Staff time by PoF'!$A$5:$S$119,MATCH($MX$103, 'ECM Staff time by PoF'!$A$4:$R$4,0),FALSE))))*I87</f>
        <v>0</v>
      </c>
      <c r="NF125" s="60">
        <f>IF($A125="",0,IF(VLOOKUP($A125,'ECM Staff time by PoF'!$B$5:$C$119,2,FALSE)="Not Applicable",VLOOKUP($A125,'ECM Staff time by PoF'!$B$5:$S$119,MATCH($MX$103, 'ECM Staff time by PoF'!$B$4:$R$4,0),FALSE),IF(ISERROR(VLOOKUP(CONCATENATE($A125,J$66),'ECM Staff time by PoF'!$A$5:$S$119,MATCH($MX$103, 'ECM Staff time by PoF'!$A$4:$R$4,0),FALSE)), 0, VLOOKUP(CONCATENATE($A125,J$66),'ECM Staff time by PoF'!$A$5:$S$119,MATCH($MX$103, 'ECM Staff time by PoF'!$A$4:$R$4,0),FALSE))))*J87</f>
        <v>0</v>
      </c>
      <c r="NG125" s="60">
        <f>IF($A125="",0,IF(VLOOKUP($A125,'ECM Staff time by PoF'!$B$5:$C$119,2,FALSE)="Not Applicable",VLOOKUP($A125,'ECM Staff time by PoF'!$B$5:$S$119,MATCH($MX$103, 'ECM Staff time by PoF'!$B$4:$R$4,0),FALSE),IF(ISERROR(VLOOKUP(CONCATENATE($A125,K$66),'ECM Staff time by PoF'!$A$5:$S$119,MATCH($MX$103, 'ECM Staff time by PoF'!$A$4:$R$4,0),FALSE)), 0, VLOOKUP(CONCATENATE($A125,K$66),'ECM Staff time by PoF'!$A$5:$S$119,MATCH($MX$103, 'ECM Staff time by PoF'!$A$4:$R$4,0),FALSE))))*K87</f>
        <v>0</v>
      </c>
      <c r="NH125" s="60">
        <f>IF($A125="",0,IF(VLOOKUP($A125,'ECM Staff time by PoF'!$B$5:$C$119,2,FALSE)="Not Applicable",VLOOKUP($A125,'ECM Staff time by PoF'!$B$5:$S$119,MATCH($MX$103, 'ECM Staff time by PoF'!$B$4:$R$4,0),FALSE),IF(ISERROR(VLOOKUP(CONCATENATE($A125,L$66),'ECM Staff time by PoF'!$A$5:$S$119,MATCH($MX$103, 'ECM Staff time by PoF'!$A$4:$R$4,0),FALSE)), 0, VLOOKUP(CONCATENATE($A125,L$66),'ECM Staff time by PoF'!$A$5:$S$119,MATCH($MX$103, 'ECM Staff time by PoF'!$A$4:$R$4,0),FALSE))))*L87</f>
        <v>0</v>
      </c>
      <c r="NI125" s="60">
        <f>IF($A125="",0,IF(VLOOKUP($A125,'ECM Staff time by PoF'!$B$5:$C$119,2,FALSE)="Not Applicable",VLOOKUP($A125,'ECM Staff time by PoF'!$B$5:$S$119,MATCH($MX$103, 'ECM Staff time by PoF'!$B$4:$R$4,0),FALSE),IF(ISERROR(VLOOKUP(CONCATENATE($A125,M$66),'ECM Staff time by PoF'!$A$5:$S$119,MATCH($MX$103, 'ECM Staff time by PoF'!$A$4:$R$4,0),FALSE)), 0, VLOOKUP(CONCATENATE($A125,M$66),'ECM Staff time by PoF'!$A$5:$S$119,MATCH($MX$103, 'ECM Staff time by PoF'!$A$4:$R$4,0),FALSE))))*M87</f>
        <v>0</v>
      </c>
      <c r="NJ125" s="60">
        <f>IF($A125="",0,IF(VLOOKUP($A125,'ECM Staff time by PoF'!$B$5:$C$119,2,FALSE)="Not Applicable",VLOOKUP($A125,'ECM Staff time by PoF'!$B$5:$S$119,MATCH($MX$103, 'ECM Staff time by PoF'!$B$4:$R$4,0),FALSE),IF(ISERROR(VLOOKUP(CONCATENATE($A125,N$66),'ECM Staff time by PoF'!$A$5:$S$119,MATCH($MX$103, 'ECM Staff time by PoF'!$A$4:$R$4,0),FALSE)), 0, VLOOKUP(CONCATENATE($A125,N$66),'ECM Staff time by PoF'!$A$5:$S$119,MATCH($MX$103, 'ECM Staff time by PoF'!$A$4:$R$4,0),FALSE))))*N87</f>
        <v>0</v>
      </c>
      <c r="NK125" s="60">
        <f>IF($A125="",0,IF(VLOOKUP($A125,'ECM Staff time by PoF'!$B$5:$C$119,2,FALSE)="Not Applicable",VLOOKUP($A125,'ECM Staff time by PoF'!$B$5:$S$119,MATCH($MX$103, 'ECM Staff time by PoF'!$B$4:$R$4,0),FALSE),IF(ISERROR(VLOOKUP(CONCATENATE($A125,O$66),'ECM Staff time by PoF'!$A$5:$S$119,MATCH($MX$103, 'ECM Staff time by PoF'!$A$4:$R$4,0),FALSE)), 0, VLOOKUP(CONCATENATE($A125,O$66),'ECM Staff time by PoF'!$A$5:$S$119,MATCH($MX$103, 'ECM Staff time by PoF'!$A$4:$R$4,0),FALSE))))*O87</f>
        <v>0</v>
      </c>
      <c r="NL125" s="60">
        <f>IF($A125="",0,IF(VLOOKUP($A125,'ECM Staff time by PoF'!$B$5:$C$119,2,FALSE)="Not Applicable",VLOOKUP($A125,'ECM Staff time by PoF'!$B$5:$S$119,MATCH($MX$103, 'ECM Staff time by PoF'!$B$4:$R$4,0),FALSE),IF(ISERROR(VLOOKUP(CONCATENATE($A125,P$66),'ECM Staff time by PoF'!$A$5:$S$119,MATCH($MX$103, 'ECM Staff time by PoF'!$A$4:$R$4,0),FALSE)), 0, VLOOKUP(CONCATENATE($A125,P$66),'ECM Staff time by PoF'!$A$5:$S$119,MATCH($MX$103, 'ECM Staff time by PoF'!$A$4:$R$4,0),FALSE))))*P87</f>
        <v>0</v>
      </c>
      <c r="NM125" s="60">
        <f>IF($A125="",0,IF(VLOOKUP($A125,'ECM Staff time by PoF'!$B$5:$C$119,2,FALSE)="Not Applicable",VLOOKUP($A125,'ECM Staff time by PoF'!$B$5:$S$119,MATCH($MX$103, 'ECM Staff time by PoF'!$B$4:$R$4,0),FALSE),IF(ISERROR(VLOOKUP(CONCATENATE($A125,Q$66),'ECM Staff time by PoF'!$A$5:$S$119,MATCH($MX$103, 'ECM Staff time by PoF'!$A$4:$R$4,0),FALSE)), 0, VLOOKUP(CONCATENATE($A125,Q$66),'ECM Staff time by PoF'!$A$5:$S$119,MATCH($MX$103, 'ECM Staff time by PoF'!$A$4:$R$4,0),FALSE))))*Q87</f>
        <v>0</v>
      </c>
      <c r="NN125" s="60">
        <f>IF($A125="",0,IF(VLOOKUP($A125,'ECM Staff time by PoF'!$B$5:$C$119,2,FALSE)="Not Applicable",VLOOKUP($A125,'ECM Staff time by PoF'!$B$5:$S$119,MATCH($MX$103, 'ECM Staff time by PoF'!$B$4:$R$4,0),FALSE),IF(ISERROR(VLOOKUP(CONCATENATE($A125,R$66),'ECM Staff time by PoF'!$A$5:$S$119,MATCH($MX$103, 'ECM Staff time by PoF'!$A$4:$R$4,0),FALSE)), 0, VLOOKUP(CONCATENATE($A125,R$66),'ECM Staff time by PoF'!$A$5:$S$119,MATCH($MX$103, 'ECM Staff time by PoF'!$A$4:$R$4,0),FALSE))))*R87</f>
        <v>0</v>
      </c>
      <c r="NO125" s="60">
        <f>IF($A125="",0,IF(VLOOKUP($A125,'ECM Staff time by PoF'!$B$5:$C$119,2,FALSE)="Not Applicable",VLOOKUP($A125,'ECM Staff time by PoF'!$B$5:$S$119,MATCH($MX$103, 'ECM Staff time by PoF'!$B$4:$R$4,0),FALSE),IF(ISERROR(VLOOKUP(CONCATENATE($A125,S$66),'ECM Staff time by PoF'!$A$5:$S$119,MATCH($MX$103, 'ECM Staff time by PoF'!$A$4:$R$4,0),FALSE)), 0, VLOOKUP(CONCATENATE($A125,S$66),'ECM Staff time by PoF'!$A$5:$S$119,MATCH($MX$103, 'ECM Staff time by PoF'!$A$4:$R$4,0),FALSE))))*S87</f>
        <v>0</v>
      </c>
      <c r="NP125" s="60">
        <f>IF($A125="",0,IF(VLOOKUP($A125,'ECM Staff time by PoF'!$B$5:$C$119,2,FALSE)="Not Applicable",VLOOKUP($A125,'ECM Staff time by PoF'!$B$5:$S$119,MATCH($MX$103, 'ECM Staff time by PoF'!$B$4:$R$4,0),FALSE),IF(ISERROR(VLOOKUP(CONCATENATE($A125,T$66),'ECM Staff time by PoF'!$A$5:$S$119,MATCH($MX$103, 'ECM Staff time by PoF'!$A$4:$R$4,0),FALSE)), 0, VLOOKUP(CONCATENATE($A125,T$66),'ECM Staff time by PoF'!$A$5:$S$119,MATCH($MX$103, 'ECM Staff time by PoF'!$A$4:$R$4,0),FALSE))))*T87</f>
        <v>0</v>
      </c>
      <c r="NQ125" s="60">
        <f>IF($A125="",0,IF(VLOOKUP($A125,'ECM Staff time by PoF'!$B$5:$C$119,2,FALSE)="Not Applicable",VLOOKUP($A125,'ECM Staff time by PoF'!$B$5:$S$119,MATCH($MX$103, 'ECM Staff time by PoF'!$B$4:$R$4,0),FALSE),IF(ISERROR(VLOOKUP(CONCATENATE($A125,U$66),'ECM Staff time by PoF'!$A$5:$S$119,MATCH($MX$103, 'ECM Staff time by PoF'!$A$4:$R$4,0),FALSE)), 0, VLOOKUP(CONCATENATE($A125,U$66),'ECM Staff time by PoF'!$A$5:$S$119,MATCH($MX$103, 'ECM Staff time by PoF'!$A$4:$R$4,0),FALSE))))*U87</f>
        <v>0</v>
      </c>
      <c r="NR125" s="60">
        <f>IF($A125="",0,IF(VLOOKUP($A125,'ECM Staff time by PoF'!$B$5:$C$119,2,FALSE)="Not Applicable",VLOOKUP($A125,'ECM Staff time by PoF'!$B$5:$S$119,MATCH($MX$103, 'ECM Staff time by PoF'!$B$4:$R$4,0),FALSE),IF(ISERROR(VLOOKUP(CONCATENATE($A125,V$66),'ECM Staff time by PoF'!$A$5:$S$119,MATCH($MX$103, 'ECM Staff time by PoF'!$A$4:$R$4,0),FALSE)), 0, VLOOKUP(CONCATENATE($A125,V$66),'ECM Staff time by PoF'!$A$5:$S$119,MATCH($MX$103, 'ECM Staff time by PoF'!$A$4:$R$4,0),FALSE))))*V87</f>
        <v>0</v>
      </c>
      <c r="NS125" s="60">
        <f>IF($A125="",0,IF(VLOOKUP($A125,'ECM Staff time by PoF'!$B$5:$C$119,2,FALSE)="Not Applicable",VLOOKUP($A125,'ECM Staff time by PoF'!$B$5:$S$119,MATCH($MX$103, 'ECM Staff time by PoF'!$B$4:$R$4,0),FALSE),IF(ISERROR(VLOOKUP(CONCATENATE($A125,W$66),'ECM Staff time by PoF'!$A$5:$S$119,MATCH($MX$103, 'ECM Staff time by PoF'!$A$4:$R$4,0),FALSE)), 0, VLOOKUP(CONCATENATE($A125,W$66),'ECM Staff time by PoF'!$A$5:$S$119,MATCH($MX$103, 'ECM Staff time by PoF'!$A$4:$R$4,0),FALSE))))*W87</f>
        <v>0</v>
      </c>
      <c r="NT125" s="60">
        <f>IF($A125="",0,IF(VLOOKUP($A125,'ECM Staff time by PoF'!$B$5:$C$119,2,FALSE)="Not Applicable",VLOOKUP($A125,'ECM Staff time by PoF'!$B$5:$S$119,MATCH($MX$103, 'ECM Staff time by PoF'!$B$4:$R$4,0),FALSE),IF(ISERROR(VLOOKUP(CONCATENATE($A125,X$66),'ECM Staff time by PoF'!$A$5:$S$119,MATCH($MX$103, 'ECM Staff time by PoF'!$A$4:$R$4,0),FALSE)), 0, VLOOKUP(CONCATENATE($A125,X$66),'ECM Staff time by PoF'!$A$5:$S$119,MATCH($MX$103, 'ECM Staff time by PoF'!$A$4:$R$4,0),FALSE))))*X87</f>
        <v>0</v>
      </c>
      <c r="NU125" s="60">
        <f>IF($A125="",0,IF(VLOOKUP($A125,'ECM Staff time by PoF'!$B$5:$C$119,2,FALSE)="Not Applicable",VLOOKUP($A125,'ECM Staff time by PoF'!$B$5:$S$119,MATCH($MX$103, 'ECM Staff time by PoF'!$B$4:$R$4,0),FALSE),IF(ISERROR(VLOOKUP(CONCATENATE($A125,Y$66),'ECM Staff time by PoF'!$A$5:$S$119,MATCH($MX$103, 'ECM Staff time by PoF'!$A$4:$R$4,0),FALSE)), 0, VLOOKUP(CONCATENATE($A125,Y$66),'ECM Staff time by PoF'!$A$5:$S$119,MATCH($MX$103, 'ECM Staff time by PoF'!$A$4:$R$4,0),FALSE))))*Y87</f>
        <v>0</v>
      </c>
      <c r="NV125" s="60">
        <f>IF($A125="",0,IF(VLOOKUP($A125,'ECM Staff time by PoF'!$B$5:$C$119,2,FALSE)="Not Applicable",VLOOKUP($A125,'ECM Staff time by PoF'!$B$5:$S$119,MATCH($MX$103, 'ECM Staff time by PoF'!$B$4:$R$4,0),FALSE),IF(ISERROR(VLOOKUP(CONCATENATE($A125,Z$66),'ECM Staff time by PoF'!$A$5:$S$119,MATCH($MX$103, 'ECM Staff time by PoF'!$A$4:$R$4,0),FALSE)), 0, VLOOKUP(CONCATENATE($A125,Z$66),'ECM Staff time by PoF'!$A$5:$S$119,MATCH($MX$103, 'ECM Staff time by PoF'!$A$4:$R$4,0),FALSE))))*Z87</f>
        <v>0</v>
      </c>
      <c r="NW125" s="60">
        <f>IF($A125="",0,IF(VLOOKUP($A125,'ECM Staff time by PoF'!$B$5:$C$119,2,FALSE)="Not Applicable",VLOOKUP($A125,'ECM Staff time by PoF'!$B$5:$S$119,MATCH($MX$103, 'ECM Staff time by PoF'!$B$4:$R$4,0),FALSE),IF(ISERROR(VLOOKUP(CONCATENATE($A125,AA$66),'ECM Staff time by PoF'!$A$5:$S$119,MATCH($MX$103, 'ECM Staff time by PoF'!$A$4:$R$4,0),FALSE)), 0, VLOOKUP(CONCATENATE($A125,AA$66),'ECM Staff time by PoF'!$A$5:$S$119,MATCH($MX$103, 'ECM Staff time by PoF'!$A$4:$R$4,0),FALSE))))*AA87</f>
        <v>0</v>
      </c>
      <c r="NX125" s="60">
        <f>IF($A125="",0,IF(VLOOKUP($A125,'ECM Staff time by PoF'!$B$5:$C$119,2,FALSE)="Not Applicable",VLOOKUP($A125,'ECM Staff time by PoF'!$B$5:$S$119,MATCH($MX$103, 'ECM Staff time by PoF'!$B$4:$R$4,0),FALSE),IF(ISERROR(VLOOKUP(CONCATENATE($A125,AB$66),'ECM Staff time by PoF'!$A$5:$S$119,MATCH($MX$103, 'ECM Staff time by PoF'!$A$4:$R$4,0),FALSE)), 0, VLOOKUP(CONCATENATE($A125,AB$66),'ECM Staff time by PoF'!$A$5:$S$119,MATCH($MX$103, 'ECM Staff time by PoF'!$A$4:$R$4,0),FALSE))))*AB87</f>
        <v>0</v>
      </c>
      <c r="NY125" s="60">
        <f>IF($A125="",0,IF(VLOOKUP($A125,'ECM Staff time by PoF'!$B$5:$C$119,2,FALSE)="Not Applicable",VLOOKUP($A125,'ECM Staff time by PoF'!$B$5:$S$119,MATCH($MX$103, 'ECM Staff time by PoF'!$B$4:$R$4,0),FALSE),IF(ISERROR(VLOOKUP(CONCATENATE($A125,AC$66),'ECM Staff time by PoF'!$A$5:$S$119,MATCH($MX$103, 'ECM Staff time by PoF'!$A$4:$R$4,0),FALSE)), 0, VLOOKUP(CONCATENATE($A125,AC$66),'ECM Staff time by PoF'!$A$5:$S$119,MATCH($MX$103, 'ECM Staff time by PoF'!$A$4:$R$4,0),FALSE))))*AC87</f>
        <v>0</v>
      </c>
      <c r="NZ125" s="60">
        <f>IF($A125="",0,IF(VLOOKUP($A125,'ECM Staff time by PoF'!$B$5:$C$119,2,FALSE)="Not Applicable",VLOOKUP($A125,'ECM Staff time by PoF'!$B$5:$S$119,MATCH($MX$103, 'ECM Staff time by PoF'!$B$4:$R$4,0),FALSE),IF(ISERROR(VLOOKUP(CONCATENATE($A125,AD$66),'ECM Staff time by PoF'!$A$5:$S$119,MATCH($MX$103, 'ECM Staff time by PoF'!$A$4:$R$4,0),FALSE)), 0, VLOOKUP(CONCATENATE($A125,AD$66),'ECM Staff time by PoF'!$A$5:$S$119,MATCH($MX$103, 'ECM Staff time by PoF'!$A$4:$R$4,0),FALSE))))*AD87</f>
        <v>0</v>
      </c>
      <c r="OA125" s="60">
        <f>IF($A125="",0,IF(VLOOKUP($A125,'ECM Staff time by PoF'!$B$5:$C$119,2,FALSE)="Not Applicable",VLOOKUP($A125,'ECM Staff time by PoF'!$B$5:$S$119,MATCH($MX$103, 'ECM Staff time by PoF'!$B$4:$R$4,0),FALSE),IF(ISERROR(VLOOKUP(CONCATENATE($A125,AE$66),'ECM Staff time by PoF'!$A$5:$S$119,MATCH($MX$103, 'ECM Staff time by PoF'!$A$4:$R$4,0),FALSE)), 0, VLOOKUP(CONCATENATE($A125,AE$66),'ECM Staff time by PoF'!$A$5:$S$119,MATCH($MX$103, 'ECM Staff time by PoF'!$A$4:$R$4,0),FALSE))))*AE87</f>
        <v>0</v>
      </c>
      <c r="OB125" s="60">
        <f>IF($A125="",0,IF(VLOOKUP($A125,'ECM Staff time by PoF'!$B$5:$C$119,2,FALSE)="Not Applicable",VLOOKUP($A125,'ECM Staff time by PoF'!$B$5:$S$119,MATCH($MX$103, 'ECM Staff time by PoF'!$B$4:$R$4,0),FALSE),IF(ISERROR(VLOOKUP(CONCATENATE($A125,AF$66),'ECM Staff time by PoF'!$A$5:$S$119,MATCH($MX$103, 'ECM Staff time by PoF'!$A$4:$R$4,0),FALSE)), 0, VLOOKUP(CONCATENATE($A125,AF$66),'ECM Staff time by PoF'!$A$5:$S$119,MATCH($MX$103, 'ECM Staff time by PoF'!$A$4:$R$4,0),FALSE))))*AF87</f>
        <v>0</v>
      </c>
      <c r="OC125" s="60">
        <f>IF($A125="",0,IF(VLOOKUP($A125,'ECM Staff time by PoF'!$B$5:$C$119,2,FALSE)="Not Applicable",VLOOKUP($A125,'ECM Staff time by PoF'!$B$5:$S$119,MATCH($MX$103, 'ECM Staff time by PoF'!$B$4:$R$4,0),FALSE),IF(ISERROR(VLOOKUP(CONCATENATE($A125,AG$66),'ECM Staff time by PoF'!$A$5:$S$119,MATCH($MX$103, 'ECM Staff time by PoF'!$A$4:$R$4,0),FALSE)), 0, VLOOKUP(CONCATENATE($A125,AG$66),'ECM Staff time by PoF'!$A$5:$S$119,MATCH($MX$103, 'ECM Staff time by PoF'!$A$4:$R$4,0),FALSE))))*AG87</f>
        <v>0</v>
      </c>
      <c r="OD125" s="60">
        <f>IF($A125="",0,IF(VLOOKUP($A125,'ECM Staff time by PoF'!$B$5:$C$119,2,FALSE)="Not Applicable",VLOOKUP($A125,'ECM Staff time by PoF'!$B$5:$S$119,MATCH($MX$103, 'ECM Staff time by PoF'!$B$4:$R$4,0),FALSE),IF(ISERROR(VLOOKUP(CONCATENATE($A125,AH$66),'ECM Staff time by PoF'!$A$5:$S$119,MATCH($MX$103, 'ECM Staff time by PoF'!$A$4:$R$4,0),FALSE)), 0, VLOOKUP(CONCATENATE($A125,AH$66),'ECM Staff time by PoF'!$A$5:$S$119,MATCH($MX$103, 'ECM Staff time by PoF'!$A$4:$R$4,0),FALSE))))*AH87</f>
        <v>0</v>
      </c>
      <c r="OE125" s="60">
        <f>IF($A125="",0,IF(VLOOKUP($A125,'ECM Staff time by PoF'!$B$5:$C$119,2,FALSE)="Not Applicable",VLOOKUP($A125,'ECM Staff time by PoF'!$B$5:$S$119,MATCH($MX$103, 'ECM Staff time by PoF'!$B$4:$R$4,0),FALSE),IF(ISERROR(VLOOKUP(CONCATENATE($A125,AI$66),'ECM Staff time by PoF'!$A$5:$S$119,MATCH($MX$103, 'ECM Staff time by PoF'!$A$4:$R$4,0),FALSE)), 0, VLOOKUP(CONCATENATE($A125,AI$66),'ECM Staff time by PoF'!$A$5:$S$119,MATCH($MX$103, 'ECM Staff time by PoF'!$A$4:$R$4,0),FALSE))))*AI87</f>
        <v>0</v>
      </c>
      <c r="OF125" s="60">
        <f>IF($A125="",0,IF(VLOOKUP($A125,'ECM Staff time by PoF'!$B$5:$C$119,2,FALSE)="Not Applicable",VLOOKUP($A125,'ECM Staff time by PoF'!$B$5:$S$119,MATCH($MX$103, 'ECM Staff time by PoF'!$B$4:$R$4,0),FALSE),IF(ISERROR(VLOOKUP(CONCATENATE($A125,AJ$66),'ECM Staff time by PoF'!$A$5:$S$119,MATCH($MX$103, 'ECM Staff time by PoF'!$A$4:$R$4,0),FALSE)), 0, VLOOKUP(CONCATENATE($A125,AJ$66),'ECM Staff time by PoF'!$A$5:$S$119,MATCH($MX$103, 'ECM Staff time by PoF'!$A$4:$R$4,0),FALSE))))*AJ87</f>
        <v>0</v>
      </c>
      <c r="OG125" s="60">
        <f>IF($A125="",0,IF(VLOOKUP($A125,'ECM Staff time by PoF'!$B$5:$C$119,2,FALSE)="Not Applicable",VLOOKUP($A125,'ECM Staff time by PoF'!$B$5:$S$119,MATCH($MX$103, 'ECM Staff time by PoF'!$B$4:$R$4,0),FALSE),IF(ISERROR(VLOOKUP(CONCATENATE($A125,AK$66),'ECM Staff time by PoF'!$A$5:$S$119,MATCH($MX$103, 'ECM Staff time by PoF'!$A$4:$R$4,0),FALSE)), 0, VLOOKUP(CONCATENATE($A125,AK$66),'ECM Staff time by PoF'!$A$5:$S$119,MATCH($MX$103, 'ECM Staff time by PoF'!$A$4:$R$4,0),FALSE))))*AK87</f>
        <v>0</v>
      </c>
      <c r="OH125" s="60">
        <f>IF($A125="",0,IF(VLOOKUP($A125,'ECM Staff time by PoF'!$B$5:$C$119,2,FALSE)="Not Applicable",VLOOKUP($A125,'ECM Staff time by PoF'!$B$5:$S$119,MATCH($OH$103, 'ECM Staff time by PoF'!$B$4:$R$4,0),FALSE),IF(ISERROR(VLOOKUP(CONCATENATE($A125,B$66),'ECM Staff time by PoF'!$A$5:$S$119,MATCH($OH$103, 'ECM Staff time by PoF'!$A$4:$R$4,0),FALSE)), 0, VLOOKUP(CONCATENATE($A125,B$66),'ECM Staff time by PoF'!$A$5:$S$119,MATCH($OH$103, 'ECM Staff time by PoF'!$A$4:$R$4,0),FALSE))))*B87</f>
        <v>0</v>
      </c>
      <c r="OI125" s="60">
        <f>IF($A125="",0,IF(VLOOKUP($A125,'ECM Staff time by PoF'!$B$5:$C$119,2,FALSE)="Not Applicable",VLOOKUP($A125,'ECM Staff time by PoF'!$B$5:$S$119,MATCH($OH$103, 'ECM Staff time by PoF'!$B$4:$R$4,0),FALSE),IF(ISERROR(VLOOKUP(CONCATENATE($A125,C$66),'ECM Staff time by PoF'!$A$5:$S$119,MATCH($OH$103, 'ECM Staff time by PoF'!$A$4:$R$4,0),FALSE)), 0, VLOOKUP(CONCATENATE($A125,C$66),'ECM Staff time by PoF'!$A$5:$S$119,MATCH($OH$103, 'ECM Staff time by PoF'!$A$4:$R$4,0),FALSE))))*C87</f>
        <v>0</v>
      </c>
      <c r="OJ125" s="60">
        <f>IF($A125="",0,IF(VLOOKUP($A125,'ECM Staff time by PoF'!$B$5:$C$119,2,FALSE)="Not Applicable",VLOOKUP($A125,'ECM Staff time by PoF'!$B$5:$S$119,MATCH($OH$103, 'ECM Staff time by PoF'!$B$4:$R$4,0),FALSE),IF(ISERROR(VLOOKUP(CONCATENATE($A125,D$66),'ECM Staff time by PoF'!$A$5:$S$119,MATCH($OH$103, 'ECM Staff time by PoF'!$A$4:$R$4,0),FALSE)), 0, VLOOKUP(CONCATENATE($A125,D$66),'ECM Staff time by PoF'!$A$5:$S$119,MATCH($OH$103, 'ECM Staff time by PoF'!$A$4:$R$4,0),FALSE))))*D87</f>
        <v>0</v>
      </c>
      <c r="OK125" s="60">
        <f>IF($A125="",0,IF(VLOOKUP($A125,'ECM Staff time by PoF'!$B$5:$C$119,2,FALSE)="Not Applicable",VLOOKUP($A125,'ECM Staff time by PoF'!$B$5:$S$119,MATCH($OH$103, 'ECM Staff time by PoF'!$B$4:$R$4,0),FALSE),IF(ISERROR(VLOOKUP(CONCATENATE($A125,E$66),'ECM Staff time by PoF'!$A$5:$S$119,MATCH($OH$103, 'ECM Staff time by PoF'!$A$4:$R$4,0),FALSE)), 0, VLOOKUP(CONCATENATE($A125,E$66),'ECM Staff time by PoF'!$A$5:$S$119,MATCH($OH$103, 'ECM Staff time by PoF'!$A$4:$R$4,0),FALSE))))*E87</f>
        <v>0</v>
      </c>
      <c r="OL125" s="60">
        <f>IF($A125="",0,IF(VLOOKUP($A125,'ECM Staff time by PoF'!$B$5:$C$119,2,FALSE)="Not Applicable",VLOOKUP($A125,'ECM Staff time by PoF'!$B$5:$S$119,MATCH($OH$103, 'ECM Staff time by PoF'!$B$4:$R$4,0),FALSE),IF(ISERROR(VLOOKUP(CONCATENATE($A125,F$66),'ECM Staff time by PoF'!$A$5:$S$119,MATCH($OH$103, 'ECM Staff time by PoF'!$A$4:$R$4,0),FALSE)), 0, VLOOKUP(CONCATENATE($A125,F$66),'ECM Staff time by PoF'!$A$5:$S$119,MATCH($OH$103, 'ECM Staff time by PoF'!$A$4:$R$4,0),FALSE))))*F87</f>
        <v>0</v>
      </c>
      <c r="OM125" s="60">
        <f>IF($A125="",0,IF(VLOOKUP($A125,'ECM Staff time by PoF'!$B$5:$C$119,2,FALSE)="Not Applicable",VLOOKUP($A125,'ECM Staff time by PoF'!$B$5:$S$119,MATCH($OH$103, 'ECM Staff time by PoF'!$B$4:$R$4,0),FALSE),IF(ISERROR(VLOOKUP(CONCATENATE($A125,G$66),'ECM Staff time by PoF'!$A$5:$S$119,MATCH($OH$103, 'ECM Staff time by PoF'!$A$4:$R$4,0),FALSE)), 0, VLOOKUP(CONCATENATE($A125,G$66),'ECM Staff time by PoF'!$A$5:$S$119,MATCH($OH$103, 'ECM Staff time by PoF'!$A$4:$R$4,0),FALSE))))*G87</f>
        <v>0</v>
      </c>
      <c r="ON125" s="60">
        <f>IF($A125="",0,IF(VLOOKUP($A125,'ECM Staff time by PoF'!$B$5:$C$119,2,FALSE)="Not Applicable",VLOOKUP($A125,'ECM Staff time by PoF'!$B$5:$S$119,MATCH($OH$103, 'ECM Staff time by PoF'!$B$4:$R$4,0),FALSE),IF(ISERROR(VLOOKUP(CONCATENATE($A125,H$66),'ECM Staff time by PoF'!$A$5:$S$119,MATCH($OH$103, 'ECM Staff time by PoF'!$A$4:$R$4,0),FALSE)), 0, VLOOKUP(CONCATENATE($A125,H$66),'ECM Staff time by PoF'!$A$5:$S$119,MATCH($OH$103, 'ECM Staff time by PoF'!$A$4:$R$4,0),FALSE))))*H87</f>
        <v>0</v>
      </c>
      <c r="OO125" s="60">
        <f>IF($A125="",0,IF(VLOOKUP($A125,'ECM Staff time by PoF'!$B$5:$C$119,2,FALSE)="Not Applicable",VLOOKUP($A125,'ECM Staff time by PoF'!$B$5:$S$119,MATCH($OH$103, 'ECM Staff time by PoF'!$B$4:$R$4,0),FALSE),IF(ISERROR(VLOOKUP(CONCATENATE($A125,I$66),'ECM Staff time by PoF'!$A$5:$S$119,MATCH($OH$103, 'ECM Staff time by PoF'!$A$4:$R$4,0),FALSE)), 0, VLOOKUP(CONCATENATE($A125,I$66),'ECM Staff time by PoF'!$A$5:$S$119,MATCH($OH$103, 'ECM Staff time by PoF'!$A$4:$R$4,0),FALSE))))*I87</f>
        <v>0</v>
      </c>
      <c r="OP125" s="60">
        <f>IF($A125="",0,IF(VLOOKUP($A125,'ECM Staff time by PoF'!$B$5:$C$119,2,FALSE)="Not Applicable",VLOOKUP($A125,'ECM Staff time by PoF'!$B$5:$S$119,MATCH($OH$103, 'ECM Staff time by PoF'!$B$4:$R$4,0),FALSE),IF(ISERROR(VLOOKUP(CONCATENATE($A125,J$66),'ECM Staff time by PoF'!$A$5:$S$119,MATCH($OH$103, 'ECM Staff time by PoF'!$A$4:$R$4,0),FALSE)), 0, VLOOKUP(CONCATENATE($A125,J$66),'ECM Staff time by PoF'!$A$5:$S$119,MATCH($OH$103, 'ECM Staff time by PoF'!$A$4:$R$4,0),FALSE))))*J87</f>
        <v>0</v>
      </c>
      <c r="OQ125" s="60">
        <f>IF($A125="",0,IF(VLOOKUP($A125,'ECM Staff time by PoF'!$B$5:$C$119,2,FALSE)="Not Applicable",VLOOKUP($A125,'ECM Staff time by PoF'!$B$5:$S$119,MATCH($OH$103, 'ECM Staff time by PoF'!$B$4:$R$4,0),FALSE),IF(ISERROR(VLOOKUP(CONCATENATE($A125,K$66),'ECM Staff time by PoF'!$A$5:$S$119,MATCH($OH$103, 'ECM Staff time by PoF'!$A$4:$R$4,0),FALSE)), 0, VLOOKUP(CONCATENATE($A125,K$66),'ECM Staff time by PoF'!$A$5:$S$119,MATCH($OH$103, 'ECM Staff time by PoF'!$A$4:$R$4,0),FALSE))))*K87</f>
        <v>0</v>
      </c>
      <c r="OR125" s="60">
        <f>IF($A125="",0,IF(VLOOKUP($A125,'ECM Staff time by PoF'!$B$5:$C$119,2,FALSE)="Not Applicable",VLOOKUP($A125,'ECM Staff time by PoF'!$B$5:$S$119,MATCH($OH$103, 'ECM Staff time by PoF'!$B$4:$R$4,0),FALSE),IF(ISERROR(VLOOKUP(CONCATENATE($A125,L$66),'ECM Staff time by PoF'!$A$5:$S$119,MATCH($OH$103, 'ECM Staff time by PoF'!$A$4:$R$4,0),FALSE)), 0, VLOOKUP(CONCATENATE($A125,L$66),'ECM Staff time by PoF'!$A$5:$S$119,MATCH($OH$103, 'ECM Staff time by PoF'!$A$4:$R$4,0),FALSE))))*L87</f>
        <v>0</v>
      </c>
      <c r="OS125" s="60">
        <f>IF($A125="",0,IF(VLOOKUP($A125,'ECM Staff time by PoF'!$B$5:$C$119,2,FALSE)="Not Applicable",VLOOKUP($A125,'ECM Staff time by PoF'!$B$5:$S$119,MATCH($OH$103, 'ECM Staff time by PoF'!$B$4:$R$4,0),FALSE),IF(ISERROR(VLOOKUP(CONCATENATE($A125,M$66),'ECM Staff time by PoF'!$A$5:$S$119,MATCH($OH$103, 'ECM Staff time by PoF'!$A$4:$R$4,0),FALSE)), 0, VLOOKUP(CONCATENATE($A125,M$66),'ECM Staff time by PoF'!$A$5:$S$119,MATCH($OH$103, 'ECM Staff time by PoF'!$A$4:$R$4,0),FALSE))))*M87</f>
        <v>0</v>
      </c>
      <c r="OT125" s="60">
        <f>IF($A125="",0,IF(VLOOKUP($A125,'ECM Staff time by PoF'!$B$5:$C$119,2,FALSE)="Not Applicable",VLOOKUP($A125,'ECM Staff time by PoF'!$B$5:$S$119,MATCH($OH$103, 'ECM Staff time by PoF'!$B$4:$R$4,0),FALSE),IF(ISERROR(VLOOKUP(CONCATENATE($A125,N$66),'ECM Staff time by PoF'!$A$5:$S$119,MATCH($OH$103, 'ECM Staff time by PoF'!$A$4:$R$4,0),FALSE)), 0, VLOOKUP(CONCATENATE($A125,N$66),'ECM Staff time by PoF'!$A$5:$S$119,MATCH($OH$103, 'ECM Staff time by PoF'!$A$4:$R$4,0),FALSE))))*N87</f>
        <v>0</v>
      </c>
      <c r="OU125" s="60">
        <f>IF($A125="",0,IF(VLOOKUP($A125,'ECM Staff time by PoF'!$B$5:$C$119,2,FALSE)="Not Applicable",VLOOKUP($A125,'ECM Staff time by PoF'!$B$5:$S$119,MATCH($OH$103, 'ECM Staff time by PoF'!$B$4:$R$4,0),FALSE),IF(ISERROR(VLOOKUP(CONCATENATE($A125,O$66),'ECM Staff time by PoF'!$A$5:$S$119,MATCH($OH$103, 'ECM Staff time by PoF'!$A$4:$R$4,0),FALSE)), 0, VLOOKUP(CONCATENATE($A125,O$66),'ECM Staff time by PoF'!$A$5:$S$119,MATCH($OH$103, 'ECM Staff time by PoF'!$A$4:$R$4,0),FALSE))))*O87</f>
        <v>0</v>
      </c>
      <c r="OV125" s="60">
        <f>IF($A125="",0,IF(VLOOKUP($A125,'ECM Staff time by PoF'!$B$5:$C$119,2,FALSE)="Not Applicable",VLOOKUP($A125,'ECM Staff time by PoF'!$B$5:$S$119,MATCH($OH$103, 'ECM Staff time by PoF'!$B$4:$R$4,0),FALSE),IF(ISERROR(VLOOKUP(CONCATENATE($A125,P$66),'ECM Staff time by PoF'!$A$5:$S$119,MATCH($OH$103, 'ECM Staff time by PoF'!$A$4:$R$4,0),FALSE)), 0, VLOOKUP(CONCATENATE($A125,P$66),'ECM Staff time by PoF'!$A$5:$S$119,MATCH($OH$103, 'ECM Staff time by PoF'!$A$4:$R$4,0),FALSE))))*P87</f>
        <v>0</v>
      </c>
      <c r="OW125" s="60">
        <f>IF($A125="",0,IF(VLOOKUP($A125,'ECM Staff time by PoF'!$B$5:$C$119,2,FALSE)="Not Applicable",VLOOKUP($A125,'ECM Staff time by PoF'!$B$5:$S$119,MATCH($OH$103, 'ECM Staff time by PoF'!$B$4:$R$4,0),FALSE),IF(ISERROR(VLOOKUP(CONCATENATE($A125,Q$66),'ECM Staff time by PoF'!$A$5:$S$119,MATCH($OH$103, 'ECM Staff time by PoF'!$A$4:$R$4,0),FALSE)), 0, VLOOKUP(CONCATENATE($A125,Q$66),'ECM Staff time by PoF'!$A$5:$S$119,MATCH($OH$103, 'ECM Staff time by PoF'!$A$4:$R$4,0),FALSE))))*Q87</f>
        <v>0</v>
      </c>
      <c r="OX125" s="60">
        <f>IF($A125="",0,IF(VLOOKUP($A125,'ECM Staff time by PoF'!$B$5:$C$119,2,FALSE)="Not Applicable",VLOOKUP($A125,'ECM Staff time by PoF'!$B$5:$S$119,MATCH($OH$103, 'ECM Staff time by PoF'!$B$4:$R$4,0),FALSE),IF(ISERROR(VLOOKUP(CONCATENATE($A125,R$66),'ECM Staff time by PoF'!$A$5:$S$119,MATCH($OH$103, 'ECM Staff time by PoF'!$A$4:$R$4,0),FALSE)), 0, VLOOKUP(CONCATENATE($A125,R$66),'ECM Staff time by PoF'!$A$5:$S$119,MATCH($OH$103, 'ECM Staff time by PoF'!$A$4:$R$4,0),FALSE))))*R87</f>
        <v>0</v>
      </c>
      <c r="OY125" s="60">
        <f>IF($A125="",0,IF(VLOOKUP($A125,'ECM Staff time by PoF'!$B$5:$C$119,2,FALSE)="Not Applicable",VLOOKUP($A125,'ECM Staff time by PoF'!$B$5:$S$119,MATCH($OH$103, 'ECM Staff time by PoF'!$B$4:$R$4,0),FALSE),IF(ISERROR(VLOOKUP(CONCATENATE($A125,S$66),'ECM Staff time by PoF'!$A$5:$S$119,MATCH($OH$103, 'ECM Staff time by PoF'!$A$4:$R$4,0),FALSE)), 0, VLOOKUP(CONCATENATE($A125,S$66),'ECM Staff time by PoF'!$A$5:$S$119,MATCH($OH$103, 'ECM Staff time by PoF'!$A$4:$R$4,0),FALSE))))*S87</f>
        <v>0</v>
      </c>
      <c r="OZ125" s="60">
        <f>IF($A125="",0,IF(VLOOKUP($A125,'ECM Staff time by PoF'!$B$5:$C$119,2,FALSE)="Not Applicable",VLOOKUP($A125,'ECM Staff time by PoF'!$B$5:$S$119,MATCH($OH$103, 'ECM Staff time by PoF'!$B$4:$R$4,0),FALSE),IF(ISERROR(VLOOKUP(CONCATENATE($A125,T$66),'ECM Staff time by PoF'!$A$5:$S$119,MATCH($OH$103, 'ECM Staff time by PoF'!$A$4:$R$4,0),FALSE)), 0, VLOOKUP(CONCATENATE($A125,T$66),'ECM Staff time by PoF'!$A$5:$S$119,MATCH($OH$103, 'ECM Staff time by PoF'!$A$4:$R$4,0),FALSE))))*T87</f>
        <v>0</v>
      </c>
      <c r="PA125" s="60">
        <f>IF($A125="",0,IF(VLOOKUP($A125,'ECM Staff time by PoF'!$B$5:$C$119,2,FALSE)="Not Applicable",VLOOKUP($A125,'ECM Staff time by PoF'!$B$5:$S$119,MATCH($OH$103, 'ECM Staff time by PoF'!$B$4:$R$4,0),FALSE),IF(ISERROR(VLOOKUP(CONCATENATE($A125,U$66),'ECM Staff time by PoF'!$A$5:$S$119,MATCH($OH$103, 'ECM Staff time by PoF'!$A$4:$R$4,0),FALSE)), 0, VLOOKUP(CONCATENATE($A125,U$66),'ECM Staff time by PoF'!$A$5:$S$119,MATCH($OH$103, 'ECM Staff time by PoF'!$A$4:$R$4,0),FALSE))))*U87</f>
        <v>0</v>
      </c>
      <c r="PB125" s="60">
        <f>IF($A125="",0,IF(VLOOKUP($A125,'ECM Staff time by PoF'!$B$5:$C$119,2,FALSE)="Not Applicable",VLOOKUP($A125,'ECM Staff time by PoF'!$B$5:$S$119,MATCH($OH$103, 'ECM Staff time by PoF'!$B$4:$R$4,0),FALSE),IF(ISERROR(VLOOKUP(CONCATENATE($A125,V$66),'ECM Staff time by PoF'!$A$5:$S$119,MATCH($OH$103, 'ECM Staff time by PoF'!$A$4:$R$4,0),FALSE)), 0, VLOOKUP(CONCATENATE($A125,V$66),'ECM Staff time by PoF'!$A$5:$S$119,MATCH($OH$103, 'ECM Staff time by PoF'!$A$4:$R$4,0),FALSE))))*V87</f>
        <v>0</v>
      </c>
      <c r="PC125" s="60">
        <f>IF($A125="",0,IF(VLOOKUP($A125,'ECM Staff time by PoF'!$B$5:$C$119,2,FALSE)="Not Applicable",VLOOKUP($A125,'ECM Staff time by PoF'!$B$5:$S$119,MATCH($OH$103, 'ECM Staff time by PoF'!$B$4:$R$4,0),FALSE),IF(ISERROR(VLOOKUP(CONCATENATE($A125,W$66),'ECM Staff time by PoF'!$A$5:$S$119,MATCH($OH$103, 'ECM Staff time by PoF'!$A$4:$R$4,0),FALSE)), 0, VLOOKUP(CONCATENATE($A125,W$66),'ECM Staff time by PoF'!$A$5:$S$119,MATCH($OH$103, 'ECM Staff time by PoF'!$A$4:$R$4,0),FALSE))))*W87</f>
        <v>0</v>
      </c>
      <c r="PD125" s="60">
        <f>IF($A125="",0,IF(VLOOKUP($A125,'ECM Staff time by PoF'!$B$5:$C$119,2,FALSE)="Not Applicable",VLOOKUP($A125,'ECM Staff time by PoF'!$B$5:$S$119,MATCH($OH$103, 'ECM Staff time by PoF'!$B$4:$R$4,0),FALSE),IF(ISERROR(VLOOKUP(CONCATENATE($A125,X$66),'ECM Staff time by PoF'!$A$5:$S$119,MATCH($OH$103, 'ECM Staff time by PoF'!$A$4:$R$4,0),FALSE)), 0, VLOOKUP(CONCATENATE($A125,X$66),'ECM Staff time by PoF'!$A$5:$S$119,MATCH($OH$103, 'ECM Staff time by PoF'!$A$4:$R$4,0),FALSE))))*X87</f>
        <v>0</v>
      </c>
      <c r="PE125" s="60">
        <f>IF($A125="",0,IF(VLOOKUP($A125,'ECM Staff time by PoF'!$B$5:$C$119,2,FALSE)="Not Applicable",VLOOKUP($A125,'ECM Staff time by PoF'!$B$5:$S$119,MATCH($OH$103, 'ECM Staff time by PoF'!$B$4:$R$4,0),FALSE),IF(ISERROR(VLOOKUP(CONCATENATE($A125,Y$66),'ECM Staff time by PoF'!$A$5:$S$119,MATCH($OH$103, 'ECM Staff time by PoF'!$A$4:$R$4,0),FALSE)), 0, VLOOKUP(CONCATENATE($A125,Y$66),'ECM Staff time by PoF'!$A$5:$S$119,MATCH($OH$103, 'ECM Staff time by PoF'!$A$4:$R$4,0),FALSE))))*Y87</f>
        <v>0</v>
      </c>
      <c r="PF125" s="60">
        <f>IF($A125="",0,IF(VLOOKUP($A125,'ECM Staff time by PoF'!$B$5:$C$119,2,FALSE)="Not Applicable",VLOOKUP($A125,'ECM Staff time by PoF'!$B$5:$S$119,MATCH($OH$103, 'ECM Staff time by PoF'!$B$4:$R$4,0),FALSE),IF(ISERROR(VLOOKUP(CONCATENATE($A125,Z$66),'ECM Staff time by PoF'!$A$5:$S$119,MATCH($OH$103, 'ECM Staff time by PoF'!$A$4:$R$4,0),FALSE)), 0, VLOOKUP(CONCATENATE($A125,Z$66),'ECM Staff time by PoF'!$A$5:$S$119,MATCH($OH$103, 'ECM Staff time by PoF'!$A$4:$R$4,0),FALSE))))*Z87</f>
        <v>0</v>
      </c>
      <c r="PG125" s="60">
        <f>IF($A125="",0,IF(VLOOKUP($A125,'ECM Staff time by PoF'!$B$5:$C$119,2,FALSE)="Not Applicable",VLOOKUP($A125,'ECM Staff time by PoF'!$B$5:$S$119,MATCH($OH$103, 'ECM Staff time by PoF'!$B$4:$R$4,0),FALSE),IF(ISERROR(VLOOKUP(CONCATENATE($A125,AA$66),'ECM Staff time by PoF'!$A$5:$S$119,MATCH($OH$103, 'ECM Staff time by PoF'!$A$4:$R$4,0),FALSE)), 0, VLOOKUP(CONCATENATE($A125,AA$66),'ECM Staff time by PoF'!$A$5:$S$119,MATCH($OH$103, 'ECM Staff time by PoF'!$A$4:$R$4,0),FALSE))))*AA87</f>
        <v>0</v>
      </c>
      <c r="PH125" s="60">
        <f>IF($A125="",0,IF(VLOOKUP($A125,'ECM Staff time by PoF'!$B$5:$C$119,2,FALSE)="Not Applicable",VLOOKUP($A125,'ECM Staff time by PoF'!$B$5:$S$119,MATCH($OH$103, 'ECM Staff time by PoF'!$B$4:$R$4,0),FALSE),IF(ISERROR(VLOOKUP(CONCATENATE($A125,AB$66),'ECM Staff time by PoF'!$A$5:$S$119,MATCH($OH$103, 'ECM Staff time by PoF'!$A$4:$R$4,0),FALSE)), 0, VLOOKUP(CONCATENATE($A125,AB$66),'ECM Staff time by PoF'!$A$5:$S$119,MATCH($OH$103, 'ECM Staff time by PoF'!$A$4:$R$4,0),FALSE))))*AB87</f>
        <v>0</v>
      </c>
      <c r="PI125" s="60">
        <f>IF($A125="",0,IF(VLOOKUP($A125,'ECM Staff time by PoF'!$B$5:$C$119,2,FALSE)="Not Applicable",VLOOKUP($A125,'ECM Staff time by PoF'!$B$5:$S$119,MATCH($OH$103, 'ECM Staff time by PoF'!$B$4:$R$4,0),FALSE),IF(ISERROR(VLOOKUP(CONCATENATE($A125,AC$66),'ECM Staff time by PoF'!$A$5:$S$119,MATCH($OH$103, 'ECM Staff time by PoF'!$A$4:$R$4,0),FALSE)), 0, VLOOKUP(CONCATENATE($A125,AC$66),'ECM Staff time by PoF'!$A$5:$S$119,MATCH($OH$103, 'ECM Staff time by PoF'!$A$4:$R$4,0),FALSE))))*AC87</f>
        <v>0</v>
      </c>
      <c r="PJ125" s="60">
        <f>IF($A125="",0,IF(VLOOKUP($A125,'ECM Staff time by PoF'!$B$5:$C$119,2,FALSE)="Not Applicable",VLOOKUP($A125,'ECM Staff time by PoF'!$B$5:$S$119,MATCH($OH$103, 'ECM Staff time by PoF'!$B$4:$R$4,0),FALSE),IF(ISERROR(VLOOKUP(CONCATENATE($A125,AD$66),'ECM Staff time by PoF'!$A$5:$S$119,MATCH($OH$103, 'ECM Staff time by PoF'!$A$4:$R$4,0),FALSE)), 0, VLOOKUP(CONCATENATE($A125,AD$66),'ECM Staff time by PoF'!$A$5:$S$119,MATCH($OH$103, 'ECM Staff time by PoF'!$A$4:$R$4,0),FALSE))))*AD87</f>
        <v>0</v>
      </c>
      <c r="PK125" s="60">
        <f>IF($A125="",0,IF(VLOOKUP($A125,'ECM Staff time by PoF'!$B$5:$C$119,2,FALSE)="Not Applicable",VLOOKUP($A125,'ECM Staff time by PoF'!$B$5:$S$119,MATCH($OH$103, 'ECM Staff time by PoF'!$B$4:$R$4,0),FALSE),IF(ISERROR(VLOOKUP(CONCATENATE($A125,AE$66),'ECM Staff time by PoF'!$A$5:$S$119,MATCH($OH$103, 'ECM Staff time by PoF'!$A$4:$R$4,0),FALSE)), 0, VLOOKUP(CONCATENATE($A125,AE$66),'ECM Staff time by PoF'!$A$5:$S$119,MATCH($OH$103, 'ECM Staff time by PoF'!$A$4:$R$4,0),FALSE))))*AE87</f>
        <v>0</v>
      </c>
      <c r="PL125" s="60">
        <f>IF($A125="",0,IF(VLOOKUP($A125,'ECM Staff time by PoF'!$B$5:$C$119,2,FALSE)="Not Applicable",VLOOKUP($A125,'ECM Staff time by PoF'!$B$5:$S$119,MATCH($OH$103, 'ECM Staff time by PoF'!$B$4:$R$4,0),FALSE),IF(ISERROR(VLOOKUP(CONCATENATE($A125,AF$66),'ECM Staff time by PoF'!$A$5:$S$119,MATCH($OH$103, 'ECM Staff time by PoF'!$A$4:$R$4,0),FALSE)), 0, VLOOKUP(CONCATENATE($A125,AF$66),'ECM Staff time by PoF'!$A$5:$S$119,MATCH($OH$103, 'ECM Staff time by PoF'!$A$4:$R$4,0),FALSE))))*AF87</f>
        <v>0</v>
      </c>
      <c r="PM125" s="60">
        <f>IF($A125="",0,IF(VLOOKUP($A125,'ECM Staff time by PoF'!$B$5:$C$119,2,FALSE)="Not Applicable",VLOOKUP($A125,'ECM Staff time by PoF'!$B$5:$S$119,MATCH($OH$103, 'ECM Staff time by PoF'!$B$4:$R$4,0),FALSE),IF(ISERROR(VLOOKUP(CONCATENATE($A125,AG$66),'ECM Staff time by PoF'!$A$5:$S$119,MATCH($OH$103, 'ECM Staff time by PoF'!$A$4:$R$4,0),FALSE)), 0, VLOOKUP(CONCATENATE($A125,AG$66),'ECM Staff time by PoF'!$A$5:$S$119,MATCH($OH$103, 'ECM Staff time by PoF'!$A$4:$R$4,0),FALSE))))*AG87</f>
        <v>0</v>
      </c>
      <c r="PN125" s="60">
        <f>IF($A125="",0,IF(VLOOKUP($A125,'ECM Staff time by PoF'!$B$5:$C$119,2,FALSE)="Not Applicable",VLOOKUP($A125,'ECM Staff time by PoF'!$B$5:$S$119,MATCH($OH$103, 'ECM Staff time by PoF'!$B$4:$R$4,0),FALSE),IF(ISERROR(VLOOKUP(CONCATENATE($A125,AH$66),'ECM Staff time by PoF'!$A$5:$S$119,MATCH($OH$103, 'ECM Staff time by PoF'!$A$4:$R$4,0),FALSE)), 0, VLOOKUP(CONCATENATE($A125,AH$66),'ECM Staff time by PoF'!$A$5:$S$119,MATCH($OH$103, 'ECM Staff time by PoF'!$A$4:$R$4,0),FALSE))))*AH87</f>
        <v>0</v>
      </c>
      <c r="PO125" s="60">
        <f>IF($A125="",0,IF(VLOOKUP($A125,'ECM Staff time by PoF'!$B$5:$C$119,2,FALSE)="Not Applicable",VLOOKUP($A125,'ECM Staff time by PoF'!$B$5:$S$119,MATCH($OH$103, 'ECM Staff time by PoF'!$B$4:$R$4,0),FALSE),IF(ISERROR(VLOOKUP(CONCATENATE($A125,AI$66),'ECM Staff time by PoF'!$A$5:$S$119,MATCH($OH$103, 'ECM Staff time by PoF'!$A$4:$R$4,0),FALSE)), 0, VLOOKUP(CONCATENATE($A125,AI$66),'ECM Staff time by PoF'!$A$5:$S$119,MATCH($OH$103, 'ECM Staff time by PoF'!$A$4:$R$4,0),FALSE))))*AI87</f>
        <v>0</v>
      </c>
      <c r="PP125" s="60">
        <f>IF($A125="",0,IF(VLOOKUP($A125,'ECM Staff time by PoF'!$B$5:$C$119,2,FALSE)="Not Applicable",VLOOKUP($A125,'ECM Staff time by PoF'!$B$5:$S$119,MATCH($OH$103, 'ECM Staff time by PoF'!$B$4:$R$4,0),FALSE),IF(ISERROR(VLOOKUP(CONCATENATE($A125,AJ$66),'ECM Staff time by PoF'!$A$5:$S$119,MATCH($OH$103, 'ECM Staff time by PoF'!$A$4:$R$4,0),FALSE)), 0, VLOOKUP(CONCATENATE($A125,AJ$66),'ECM Staff time by PoF'!$A$5:$S$119,MATCH($OH$103, 'ECM Staff time by PoF'!$A$4:$R$4,0),FALSE))))*AJ87</f>
        <v>0</v>
      </c>
      <c r="PQ125" s="60">
        <f>IF($A125="",0,IF(VLOOKUP($A125,'ECM Staff time by PoF'!$B$5:$C$119,2,FALSE)="Not Applicable",VLOOKUP($A125,'ECM Staff time by PoF'!$B$5:$S$119,MATCH($OH$103, 'ECM Staff time by PoF'!$B$4:$R$4,0),FALSE),IF(ISERROR(VLOOKUP(CONCATENATE($A125,AK$66),'ECM Staff time by PoF'!$A$5:$S$119,MATCH($OH$103, 'ECM Staff time by PoF'!$A$4:$R$4,0),FALSE)), 0, VLOOKUP(CONCATENATE($A125,AK$66),'ECM Staff time by PoF'!$A$5:$S$119,MATCH($OH$103, 'ECM Staff time by PoF'!$A$4:$R$4,0),FALSE))))*AK87</f>
        <v>0</v>
      </c>
      <c r="PR125" s="60">
        <f>IF($A125="",0,IF(VLOOKUP($A125,'ECM Staff time by PoF'!$B$5:$C$119,2,FALSE)="Not Applicable",VLOOKUP($A125,'ECM Staff time by PoF'!$B$5:$S$119,MATCH($PR$103, 'ECM Staff time by PoF'!$B$4:$R$4,0),FALSE),IF(ISERROR(VLOOKUP(CONCATENATE($A125,B$66),'ECM Staff time by PoF'!$A$5:$S$119,MATCH($PR$103, 'ECM Staff time by PoF'!$A$4:$R$4,0),FALSE)), 0, VLOOKUP(CONCATENATE($A125,B$66),'ECM Staff time by PoF'!$A$5:$S$119,MATCH($PR$103, 'ECM Staff time by PoF'!$A$4:$R$4,0),FALSE))))*B87</f>
        <v>0</v>
      </c>
      <c r="PS125" s="60">
        <f>IF($A125="",0,IF(VLOOKUP($A125,'ECM Staff time by PoF'!$B$5:$C$119,2,FALSE)="Not Applicable",VLOOKUP($A125,'ECM Staff time by PoF'!$B$5:$S$119,MATCH($PR$103, 'ECM Staff time by PoF'!$B$4:$R$4,0),FALSE),IF(ISERROR(VLOOKUP(CONCATENATE($A125,C$66),'ECM Staff time by PoF'!$A$5:$S$119,MATCH($PR$103, 'ECM Staff time by PoF'!$A$4:$R$4,0),FALSE)), 0, VLOOKUP(CONCATENATE($A125,C$66),'ECM Staff time by PoF'!$A$5:$S$119,MATCH($PR$103, 'ECM Staff time by PoF'!$A$4:$R$4,0),FALSE))))*C87</f>
        <v>0</v>
      </c>
      <c r="PT125" s="60">
        <f>IF($A125="",0,IF(VLOOKUP($A125,'ECM Staff time by PoF'!$B$5:$C$119,2,FALSE)="Not Applicable",VLOOKUP($A125,'ECM Staff time by PoF'!$B$5:$S$119,MATCH($PR$103, 'ECM Staff time by PoF'!$B$4:$R$4,0),FALSE),IF(ISERROR(VLOOKUP(CONCATENATE($A125,D$66),'ECM Staff time by PoF'!$A$5:$S$119,MATCH($PR$103, 'ECM Staff time by PoF'!$A$4:$R$4,0),FALSE)), 0, VLOOKUP(CONCATENATE($A125,D$66),'ECM Staff time by PoF'!$A$5:$S$119,MATCH($PR$103, 'ECM Staff time by PoF'!$A$4:$R$4,0),FALSE))))*D87</f>
        <v>0</v>
      </c>
      <c r="PU125" s="60">
        <f>IF($A125="",0,IF(VLOOKUP($A125,'ECM Staff time by PoF'!$B$5:$C$119,2,FALSE)="Not Applicable",VLOOKUP($A125,'ECM Staff time by PoF'!$B$5:$S$119,MATCH($PR$103, 'ECM Staff time by PoF'!$B$4:$R$4,0),FALSE),IF(ISERROR(VLOOKUP(CONCATENATE($A125,E$66),'ECM Staff time by PoF'!$A$5:$S$119,MATCH($PR$103, 'ECM Staff time by PoF'!$A$4:$R$4,0),FALSE)), 0, VLOOKUP(CONCATENATE($A125,E$66),'ECM Staff time by PoF'!$A$5:$S$119,MATCH($PR$103, 'ECM Staff time by PoF'!$A$4:$R$4,0),FALSE))))*E87</f>
        <v>0</v>
      </c>
      <c r="PV125" s="60">
        <f>IF($A125="",0,IF(VLOOKUP($A125,'ECM Staff time by PoF'!$B$5:$C$119,2,FALSE)="Not Applicable",VLOOKUP($A125,'ECM Staff time by PoF'!$B$5:$S$119,MATCH($PR$103, 'ECM Staff time by PoF'!$B$4:$R$4,0),FALSE),IF(ISERROR(VLOOKUP(CONCATENATE($A125,F$66),'ECM Staff time by PoF'!$A$5:$S$119,MATCH($PR$103, 'ECM Staff time by PoF'!$A$4:$R$4,0),FALSE)), 0, VLOOKUP(CONCATENATE($A125,F$66),'ECM Staff time by PoF'!$A$5:$S$119,MATCH($PR$103, 'ECM Staff time by PoF'!$A$4:$R$4,0),FALSE))))*F87</f>
        <v>0</v>
      </c>
      <c r="PW125" s="60">
        <f>IF($A125="",0,IF(VLOOKUP($A125,'ECM Staff time by PoF'!$B$5:$C$119,2,FALSE)="Not Applicable",VLOOKUP($A125,'ECM Staff time by PoF'!$B$5:$S$119,MATCH($PR$103, 'ECM Staff time by PoF'!$B$4:$R$4,0),FALSE),IF(ISERROR(VLOOKUP(CONCATENATE($A125,G$66),'ECM Staff time by PoF'!$A$5:$S$119,MATCH($PR$103, 'ECM Staff time by PoF'!$A$4:$R$4,0),FALSE)), 0, VLOOKUP(CONCATENATE($A125,G$66),'ECM Staff time by PoF'!$A$5:$S$119,MATCH($PR$103, 'ECM Staff time by PoF'!$A$4:$R$4,0),FALSE))))*G87</f>
        <v>0</v>
      </c>
      <c r="PX125" s="60">
        <f>IF($A125="",0,IF(VLOOKUP($A125,'ECM Staff time by PoF'!$B$5:$C$119,2,FALSE)="Not Applicable",VLOOKUP($A125,'ECM Staff time by PoF'!$B$5:$S$119,MATCH($PR$103, 'ECM Staff time by PoF'!$B$4:$R$4,0),FALSE),IF(ISERROR(VLOOKUP(CONCATENATE($A125,H$66),'ECM Staff time by PoF'!$A$5:$S$119,MATCH($PR$103, 'ECM Staff time by PoF'!$A$4:$R$4,0),FALSE)), 0, VLOOKUP(CONCATENATE($A125,H$66),'ECM Staff time by PoF'!$A$5:$S$119,MATCH($PR$103, 'ECM Staff time by PoF'!$A$4:$R$4,0),FALSE))))*H87</f>
        <v>0</v>
      </c>
      <c r="PY125" s="60">
        <f>IF($A125="",0,IF(VLOOKUP($A125,'ECM Staff time by PoF'!$B$5:$C$119,2,FALSE)="Not Applicable",VLOOKUP($A125,'ECM Staff time by PoF'!$B$5:$S$119,MATCH($PR$103, 'ECM Staff time by PoF'!$B$4:$R$4,0),FALSE),IF(ISERROR(VLOOKUP(CONCATENATE($A125,I$66),'ECM Staff time by PoF'!$A$5:$S$119,MATCH($PR$103, 'ECM Staff time by PoF'!$A$4:$R$4,0),FALSE)), 0, VLOOKUP(CONCATENATE($A125,I$66),'ECM Staff time by PoF'!$A$5:$S$119,MATCH($PR$103, 'ECM Staff time by PoF'!$A$4:$R$4,0),FALSE))))*I87</f>
        <v>0</v>
      </c>
      <c r="PZ125" s="60">
        <f>IF($A125="",0,IF(VLOOKUP($A125,'ECM Staff time by PoF'!$B$5:$C$119,2,FALSE)="Not Applicable",VLOOKUP($A125,'ECM Staff time by PoF'!$B$5:$S$119,MATCH($PR$103, 'ECM Staff time by PoF'!$B$4:$R$4,0),FALSE),IF(ISERROR(VLOOKUP(CONCATENATE($A125,J$66),'ECM Staff time by PoF'!$A$5:$S$119,MATCH($PR$103, 'ECM Staff time by PoF'!$A$4:$R$4,0),FALSE)), 0, VLOOKUP(CONCATENATE($A125,J$66),'ECM Staff time by PoF'!$A$5:$S$119,MATCH($PR$103, 'ECM Staff time by PoF'!$A$4:$R$4,0),FALSE))))*J87</f>
        <v>0</v>
      </c>
      <c r="QA125" s="60">
        <f>IF($A125="",0,IF(VLOOKUP($A125,'ECM Staff time by PoF'!$B$5:$C$119,2,FALSE)="Not Applicable",VLOOKUP($A125,'ECM Staff time by PoF'!$B$5:$S$119,MATCH($PR$103, 'ECM Staff time by PoF'!$B$4:$R$4,0),FALSE),IF(ISERROR(VLOOKUP(CONCATENATE($A125,K$66),'ECM Staff time by PoF'!$A$5:$S$119,MATCH($PR$103, 'ECM Staff time by PoF'!$A$4:$R$4,0),FALSE)), 0, VLOOKUP(CONCATENATE($A125,K$66),'ECM Staff time by PoF'!$A$5:$S$119,MATCH($PR$103, 'ECM Staff time by PoF'!$A$4:$R$4,0),FALSE))))*K87</f>
        <v>0</v>
      </c>
      <c r="QB125" s="60">
        <f>IF($A125="",0,IF(VLOOKUP($A125,'ECM Staff time by PoF'!$B$5:$C$119,2,FALSE)="Not Applicable",VLOOKUP($A125,'ECM Staff time by PoF'!$B$5:$S$119,MATCH($PR$103, 'ECM Staff time by PoF'!$B$4:$R$4,0),FALSE),IF(ISERROR(VLOOKUP(CONCATENATE($A125,L$66),'ECM Staff time by PoF'!$A$5:$S$119,MATCH($PR$103, 'ECM Staff time by PoF'!$A$4:$R$4,0),FALSE)), 0, VLOOKUP(CONCATENATE($A125,L$66),'ECM Staff time by PoF'!$A$5:$S$119,MATCH($PR$103, 'ECM Staff time by PoF'!$A$4:$R$4,0),FALSE))))*L87</f>
        <v>0</v>
      </c>
      <c r="QC125" s="60">
        <f>IF($A125="",0,IF(VLOOKUP($A125,'ECM Staff time by PoF'!$B$5:$C$119,2,FALSE)="Not Applicable",VLOOKUP($A125,'ECM Staff time by PoF'!$B$5:$S$119,MATCH($PR$103, 'ECM Staff time by PoF'!$B$4:$R$4,0),FALSE),IF(ISERROR(VLOOKUP(CONCATENATE($A125,M$66),'ECM Staff time by PoF'!$A$5:$S$119,MATCH($PR$103, 'ECM Staff time by PoF'!$A$4:$R$4,0),FALSE)), 0, VLOOKUP(CONCATENATE($A125,M$66),'ECM Staff time by PoF'!$A$5:$S$119,MATCH($PR$103, 'ECM Staff time by PoF'!$A$4:$R$4,0),FALSE))))*M87</f>
        <v>0</v>
      </c>
      <c r="QD125" s="60">
        <f>IF($A125="",0,IF(VLOOKUP($A125,'ECM Staff time by PoF'!$B$5:$C$119,2,FALSE)="Not Applicable",VLOOKUP($A125,'ECM Staff time by PoF'!$B$5:$S$119,MATCH($PR$103, 'ECM Staff time by PoF'!$B$4:$R$4,0),FALSE),IF(ISERROR(VLOOKUP(CONCATENATE($A125,N$66),'ECM Staff time by PoF'!$A$5:$S$119,MATCH($PR$103, 'ECM Staff time by PoF'!$A$4:$R$4,0),FALSE)), 0, VLOOKUP(CONCATENATE($A125,N$66),'ECM Staff time by PoF'!$A$5:$S$119,MATCH($PR$103, 'ECM Staff time by PoF'!$A$4:$R$4,0),FALSE))))*N87</f>
        <v>0</v>
      </c>
      <c r="QE125" s="60">
        <f>IF($A125="",0,IF(VLOOKUP($A125,'ECM Staff time by PoF'!$B$5:$C$119,2,FALSE)="Not Applicable",VLOOKUP($A125,'ECM Staff time by PoF'!$B$5:$S$119,MATCH($PR$103, 'ECM Staff time by PoF'!$B$4:$R$4,0),FALSE),IF(ISERROR(VLOOKUP(CONCATENATE($A125,O$66),'ECM Staff time by PoF'!$A$5:$S$119,MATCH($PR$103, 'ECM Staff time by PoF'!$A$4:$R$4,0),FALSE)), 0, VLOOKUP(CONCATENATE($A125,O$66),'ECM Staff time by PoF'!$A$5:$S$119,MATCH($PR$103, 'ECM Staff time by PoF'!$A$4:$R$4,0),FALSE))))*O87</f>
        <v>0</v>
      </c>
      <c r="QF125" s="60">
        <f>IF($A125="",0,IF(VLOOKUP($A125,'ECM Staff time by PoF'!$B$5:$C$119,2,FALSE)="Not Applicable",VLOOKUP($A125,'ECM Staff time by PoF'!$B$5:$S$119,MATCH($PR$103, 'ECM Staff time by PoF'!$B$4:$R$4,0),FALSE),IF(ISERROR(VLOOKUP(CONCATENATE($A125,P$66),'ECM Staff time by PoF'!$A$5:$S$119,MATCH($PR$103, 'ECM Staff time by PoF'!$A$4:$R$4,0),FALSE)), 0, VLOOKUP(CONCATENATE($A125,P$66),'ECM Staff time by PoF'!$A$5:$S$119,MATCH($PR$103, 'ECM Staff time by PoF'!$A$4:$R$4,0),FALSE))))*P87</f>
        <v>0</v>
      </c>
      <c r="QG125" s="60">
        <f>IF($A125="",0,IF(VLOOKUP($A125,'ECM Staff time by PoF'!$B$5:$C$119,2,FALSE)="Not Applicable",VLOOKUP($A125,'ECM Staff time by PoF'!$B$5:$S$119,MATCH($PR$103, 'ECM Staff time by PoF'!$B$4:$R$4,0),FALSE),IF(ISERROR(VLOOKUP(CONCATENATE($A125,Q$66),'ECM Staff time by PoF'!$A$5:$S$119,MATCH($PR$103, 'ECM Staff time by PoF'!$A$4:$R$4,0),FALSE)), 0, VLOOKUP(CONCATENATE($A125,Q$66),'ECM Staff time by PoF'!$A$5:$S$119,MATCH($PR$103, 'ECM Staff time by PoF'!$A$4:$R$4,0),FALSE))))*Q87</f>
        <v>0</v>
      </c>
      <c r="QH125" s="60">
        <f>IF($A125="",0,IF(VLOOKUP($A125,'ECM Staff time by PoF'!$B$5:$C$119,2,FALSE)="Not Applicable",VLOOKUP($A125,'ECM Staff time by PoF'!$B$5:$S$119,MATCH($PR$103, 'ECM Staff time by PoF'!$B$4:$R$4,0),FALSE),IF(ISERROR(VLOOKUP(CONCATENATE($A125,R$66),'ECM Staff time by PoF'!$A$5:$S$119,MATCH($PR$103, 'ECM Staff time by PoF'!$A$4:$R$4,0),FALSE)), 0, VLOOKUP(CONCATENATE($A125,R$66),'ECM Staff time by PoF'!$A$5:$S$119,MATCH($PR$103, 'ECM Staff time by PoF'!$A$4:$R$4,0),FALSE))))*R87</f>
        <v>0</v>
      </c>
      <c r="QI125" s="60">
        <f>IF($A125="",0,IF(VLOOKUP($A125,'ECM Staff time by PoF'!$B$5:$C$119,2,FALSE)="Not Applicable",VLOOKUP($A125,'ECM Staff time by PoF'!$B$5:$S$119,MATCH($PR$103, 'ECM Staff time by PoF'!$B$4:$R$4,0),FALSE),IF(ISERROR(VLOOKUP(CONCATENATE($A125,S$66),'ECM Staff time by PoF'!$A$5:$S$119,MATCH($PR$103, 'ECM Staff time by PoF'!$A$4:$R$4,0),FALSE)), 0, VLOOKUP(CONCATENATE($A125,S$66),'ECM Staff time by PoF'!$A$5:$S$119,MATCH($PR$103, 'ECM Staff time by PoF'!$A$4:$R$4,0),FALSE))))*S87</f>
        <v>0</v>
      </c>
      <c r="QJ125" s="60">
        <f>IF($A125="",0,IF(VLOOKUP($A125,'ECM Staff time by PoF'!$B$5:$C$119,2,FALSE)="Not Applicable",VLOOKUP($A125,'ECM Staff time by PoF'!$B$5:$S$119,MATCH($PR$103, 'ECM Staff time by PoF'!$B$4:$R$4,0),FALSE),IF(ISERROR(VLOOKUP(CONCATENATE($A125,T$66),'ECM Staff time by PoF'!$A$5:$S$119,MATCH($PR$103, 'ECM Staff time by PoF'!$A$4:$R$4,0),FALSE)), 0, VLOOKUP(CONCATENATE($A125,T$66),'ECM Staff time by PoF'!$A$5:$S$119,MATCH($PR$103, 'ECM Staff time by PoF'!$A$4:$R$4,0),FALSE))))*T87</f>
        <v>0</v>
      </c>
      <c r="QK125" s="60">
        <f>IF($A125="",0,IF(VLOOKUP($A125,'ECM Staff time by PoF'!$B$5:$C$119,2,FALSE)="Not Applicable",VLOOKUP($A125,'ECM Staff time by PoF'!$B$5:$S$119,MATCH($PR$103, 'ECM Staff time by PoF'!$B$4:$R$4,0),FALSE),IF(ISERROR(VLOOKUP(CONCATENATE($A125,U$66),'ECM Staff time by PoF'!$A$5:$S$119,MATCH($PR$103, 'ECM Staff time by PoF'!$A$4:$R$4,0),FALSE)), 0, VLOOKUP(CONCATENATE($A125,U$66),'ECM Staff time by PoF'!$A$5:$S$119,MATCH($PR$103, 'ECM Staff time by PoF'!$A$4:$R$4,0),FALSE))))*U87</f>
        <v>0</v>
      </c>
      <c r="QL125" s="60">
        <f>IF($A125="",0,IF(VLOOKUP($A125,'ECM Staff time by PoF'!$B$5:$C$119,2,FALSE)="Not Applicable",VLOOKUP($A125,'ECM Staff time by PoF'!$B$5:$S$119,MATCH($PR$103, 'ECM Staff time by PoF'!$B$4:$R$4,0),FALSE),IF(ISERROR(VLOOKUP(CONCATENATE($A125,V$66),'ECM Staff time by PoF'!$A$5:$S$119,MATCH($PR$103, 'ECM Staff time by PoF'!$A$4:$R$4,0),FALSE)), 0, VLOOKUP(CONCATENATE($A125,V$66),'ECM Staff time by PoF'!$A$5:$S$119,MATCH($PR$103, 'ECM Staff time by PoF'!$A$4:$R$4,0),FALSE))))*V87</f>
        <v>0</v>
      </c>
      <c r="QM125" s="60">
        <f>IF($A125="",0,IF(VLOOKUP($A125,'ECM Staff time by PoF'!$B$5:$C$119,2,FALSE)="Not Applicable",VLOOKUP($A125,'ECM Staff time by PoF'!$B$5:$S$119,MATCH($PR$103, 'ECM Staff time by PoF'!$B$4:$R$4,0),FALSE),IF(ISERROR(VLOOKUP(CONCATENATE($A125,W$66),'ECM Staff time by PoF'!$A$5:$S$119,MATCH($PR$103, 'ECM Staff time by PoF'!$A$4:$R$4,0),FALSE)), 0, VLOOKUP(CONCATENATE($A125,W$66),'ECM Staff time by PoF'!$A$5:$S$119,MATCH($PR$103, 'ECM Staff time by PoF'!$A$4:$R$4,0),FALSE))))*W87</f>
        <v>0</v>
      </c>
      <c r="QN125" s="60">
        <f>IF($A125="",0,IF(VLOOKUP($A125,'ECM Staff time by PoF'!$B$5:$C$119,2,FALSE)="Not Applicable",VLOOKUP($A125,'ECM Staff time by PoF'!$B$5:$S$119,MATCH($PR$103, 'ECM Staff time by PoF'!$B$4:$R$4,0),FALSE),IF(ISERROR(VLOOKUP(CONCATENATE($A125,X$66),'ECM Staff time by PoF'!$A$5:$S$119,MATCH($PR$103, 'ECM Staff time by PoF'!$A$4:$R$4,0),FALSE)), 0, VLOOKUP(CONCATENATE($A125,X$66),'ECM Staff time by PoF'!$A$5:$S$119,MATCH($PR$103, 'ECM Staff time by PoF'!$A$4:$R$4,0),FALSE))))*X87</f>
        <v>0</v>
      </c>
      <c r="QO125" s="60">
        <f>IF($A125="",0,IF(VLOOKUP($A125,'ECM Staff time by PoF'!$B$5:$C$119,2,FALSE)="Not Applicable",VLOOKUP($A125,'ECM Staff time by PoF'!$B$5:$S$119,MATCH($PR$103, 'ECM Staff time by PoF'!$B$4:$R$4,0),FALSE),IF(ISERROR(VLOOKUP(CONCATENATE($A125,Y$66),'ECM Staff time by PoF'!$A$5:$S$119,MATCH($PR$103, 'ECM Staff time by PoF'!$A$4:$R$4,0),FALSE)), 0, VLOOKUP(CONCATENATE($A125,Y$66),'ECM Staff time by PoF'!$A$5:$S$119,MATCH($PR$103, 'ECM Staff time by PoF'!$A$4:$R$4,0),FALSE))))*Y87</f>
        <v>0</v>
      </c>
      <c r="QP125" s="60">
        <f>IF($A125="",0,IF(VLOOKUP($A125,'ECM Staff time by PoF'!$B$5:$C$119,2,FALSE)="Not Applicable",VLOOKUP($A125,'ECM Staff time by PoF'!$B$5:$S$119,MATCH($PR$103, 'ECM Staff time by PoF'!$B$4:$R$4,0),FALSE),IF(ISERROR(VLOOKUP(CONCATENATE($A125,Z$66),'ECM Staff time by PoF'!$A$5:$S$119,MATCH($PR$103, 'ECM Staff time by PoF'!$A$4:$R$4,0),FALSE)), 0, VLOOKUP(CONCATENATE($A125,Z$66),'ECM Staff time by PoF'!$A$5:$S$119,MATCH($PR$103, 'ECM Staff time by PoF'!$A$4:$R$4,0),FALSE))))*Z87</f>
        <v>0</v>
      </c>
      <c r="QQ125" s="60">
        <f>IF($A125="",0,IF(VLOOKUP($A125,'ECM Staff time by PoF'!$B$5:$C$119,2,FALSE)="Not Applicable",VLOOKUP($A125,'ECM Staff time by PoF'!$B$5:$S$119,MATCH($PR$103, 'ECM Staff time by PoF'!$B$4:$R$4,0),FALSE),IF(ISERROR(VLOOKUP(CONCATENATE($A125,AA$66),'ECM Staff time by PoF'!$A$5:$S$119,MATCH($PR$103, 'ECM Staff time by PoF'!$A$4:$R$4,0),FALSE)), 0, VLOOKUP(CONCATENATE($A125,AA$66),'ECM Staff time by PoF'!$A$5:$S$119,MATCH($PR$103, 'ECM Staff time by PoF'!$A$4:$R$4,0),FALSE))))*AA87</f>
        <v>0</v>
      </c>
      <c r="QR125" s="60">
        <f>IF($A125="",0,IF(VLOOKUP($A125,'ECM Staff time by PoF'!$B$5:$C$119,2,FALSE)="Not Applicable",VLOOKUP($A125,'ECM Staff time by PoF'!$B$5:$S$119,MATCH($PR$103, 'ECM Staff time by PoF'!$B$4:$R$4,0),FALSE),IF(ISERROR(VLOOKUP(CONCATENATE($A125,AB$66),'ECM Staff time by PoF'!$A$5:$S$119,MATCH($PR$103, 'ECM Staff time by PoF'!$A$4:$R$4,0),FALSE)), 0, VLOOKUP(CONCATENATE($A125,AB$66),'ECM Staff time by PoF'!$A$5:$S$119,MATCH($PR$103, 'ECM Staff time by PoF'!$A$4:$R$4,0),FALSE))))*AB87</f>
        <v>0</v>
      </c>
      <c r="QS125" s="60">
        <f>IF($A125="",0,IF(VLOOKUP($A125,'ECM Staff time by PoF'!$B$5:$C$119,2,FALSE)="Not Applicable",VLOOKUP($A125,'ECM Staff time by PoF'!$B$5:$S$119,MATCH($PR$103, 'ECM Staff time by PoF'!$B$4:$R$4,0),FALSE),IF(ISERROR(VLOOKUP(CONCATENATE($A125,AC$66),'ECM Staff time by PoF'!$A$5:$S$119,MATCH($PR$103, 'ECM Staff time by PoF'!$A$4:$R$4,0),FALSE)), 0, VLOOKUP(CONCATENATE($A125,AC$66),'ECM Staff time by PoF'!$A$5:$S$119,MATCH($PR$103, 'ECM Staff time by PoF'!$A$4:$R$4,0),FALSE))))*AC87</f>
        <v>0</v>
      </c>
      <c r="QT125" s="60">
        <f>IF($A125="",0,IF(VLOOKUP($A125,'ECM Staff time by PoF'!$B$5:$C$119,2,FALSE)="Not Applicable",VLOOKUP($A125,'ECM Staff time by PoF'!$B$5:$S$119,MATCH($PR$103, 'ECM Staff time by PoF'!$B$4:$R$4,0),FALSE),IF(ISERROR(VLOOKUP(CONCATENATE($A125,AD$66),'ECM Staff time by PoF'!$A$5:$S$119,MATCH($PR$103, 'ECM Staff time by PoF'!$A$4:$R$4,0),FALSE)), 0, VLOOKUP(CONCATENATE($A125,AD$66),'ECM Staff time by PoF'!$A$5:$S$119,MATCH($PR$103, 'ECM Staff time by PoF'!$A$4:$R$4,0),FALSE))))*AD87</f>
        <v>0</v>
      </c>
      <c r="QU125" s="60">
        <f>IF($A125="",0,IF(VLOOKUP($A125,'ECM Staff time by PoF'!$B$5:$C$119,2,FALSE)="Not Applicable",VLOOKUP($A125,'ECM Staff time by PoF'!$B$5:$S$119,MATCH($PR$103, 'ECM Staff time by PoF'!$B$4:$R$4,0),FALSE),IF(ISERROR(VLOOKUP(CONCATENATE($A125,AE$66),'ECM Staff time by PoF'!$A$5:$S$119,MATCH($PR$103, 'ECM Staff time by PoF'!$A$4:$R$4,0),FALSE)), 0, VLOOKUP(CONCATENATE($A125,AE$66),'ECM Staff time by PoF'!$A$5:$S$119,MATCH($PR$103, 'ECM Staff time by PoF'!$A$4:$R$4,0),FALSE))))*AE87</f>
        <v>0</v>
      </c>
      <c r="QV125" s="60">
        <f>IF($A125="",0,IF(VLOOKUP($A125,'ECM Staff time by PoF'!$B$5:$C$119,2,FALSE)="Not Applicable",VLOOKUP($A125,'ECM Staff time by PoF'!$B$5:$S$119,MATCH($PR$103, 'ECM Staff time by PoF'!$B$4:$R$4,0),FALSE),IF(ISERROR(VLOOKUP(CONCATENATE($A125,AF$66),'ECM Staff time by PoF'!$A$5:$S$119,MATCH($PR$103, 'ECM Staff time by PoF'!$A$4:$R$4,0),FALSE)), 0, VLOOKUP(CONCATENATE($A125,AF$66),'ECM Staff time by PoF'!$A$5:$S$119,MATCH($PR$103, 'ECM Staff time by PoF'!$A$4:$R$4,0),FALSE))))*AF87</f>
        <v>0</v>
      </c>
      <c r="QW125" s="60">
        <f>IF($A125="",0,IF(VLOOKUP($A125,'ECM Staff time by PoF'!$B$5:$C$119,2,FALSE)="Not Applicable",VLOOKUP($A125,'ECM Staff time by PoF'!$B$5:$S$119,MATCH($PR$103, 'ECM Staff time by PoF'!$B$4:$R$4,0),FALSE),IF(ISERROR(VLOOKUP(CONCATENATE($A125,AG$66),'ECM Staff time by PoF'!$A$5:$S$119,MATCH($PR$103, 'ECM Staff time by PoF'!$A$4:$R$4,0),FALSE)), 0, VLOOKUP(CONCATENATE($A125,AG$66),'ECM Staff time by PoF'!$A$5:$S$119,MATCH($PR$103, 'ECM Staff time by PoF'!$A$4:$R$4,0),FALSE))))*AG87</f>
        <v>0</v>
      </c>
      <c r="QX125" s="60">
        <f>IF($A125="",0,IF(VLOOKUP($A125,'ECM Staff time by PoF'!$B$5:$C$119,2,FALSE)="Not Applicable",VLOOKUP($A125,'ECM Staff time by PoF'!$B$5:$S$119,MATCH($PR$103, 'ECM Staff time by PoF'!$B$4:$R$4,0),FALSE),IF(ISERROR(VLOOKUP(CONCATENATE($A125,AH$66),'ECM Staff time by PoF'!$A$5:$S$119,MATCH($PR$103, 'ECM Staff time by PoF'!$A$4:$R$4,0),FALSE)), 0, VLOOKUP(CONCATENATE($A125,AH$66),'ECM Staff time by PoF'!$A$5:$S$119,MATCH($PR$103, 'ECM Staff time by PoF'!$A$4:$R$4,0),FALSE))))*AH87</f>
        <v>0</v>
      </c>
      <c r="QY125" s="60">
        <f>IF($A125="",0,IF(VLOOKUP($A125,'ECM Staff time by PoF'!$B$5:$C$119,2,FALSE)="Not Applicable",VLOOKUP($A125,'ECM Staff time by PoF'!$B$5:$S$119,MATCH($PR$103, 'ECM Staff time by PoF'!$B$4:$R$4,0),FALSE),IF(ISERROR(VLOOKUP(CONCATENATE($A125,AI$66),'ECM Staff time by PoF'!$A$5:$S$119,MATCH($PR$103, 'ECM Staff time by PoF'!$A$4:$R$4,0),FALSE)), 0, VLOOKUP(CONCATENATE($A125,AI$66),'ECM Staff time by PoF'!$A$5:$S$119,MATCH($PR$103, 'ECM Staff time by PoF'!$A$4:$R$4,0),FALSE))))*AI87</f>
        <v>0</v>
      </c>
      <c r="QZ125" s="60">
        <f>IF($A125="",0,IF(VLOOKUP($A125,'ECM Staff time by PoF'!$B$5:$C$119,2,FALSE)="Not Applicable",VLOOKUP($A125,'ECM Staff time by PoF'!$B$5:$S$119,MATCH($PR$103, 'ECM Staff time by PoF'!$B$4:$R$4,0),FALSE),IF(ISERROR(VLOOKUP(CONCATENATE($A125,AJ$66),'ECM Staff time by PoF'!$A$5:$S$119,MATCH($PR$103, 'ECM Staff time by PoF'!$A$4:$R$4,0),FALSE)), 0, VLOOKUP(CONCATENATE($A125,AJ$66),'ECM Staff time by PoF'!$A$5:$S$119,MATCH($PR$103, 'ECM Staff time by PoF'!$A$4:$R$4,0),FALSE))))*AJ87</f>
        <v>0</v>
      </c>
      <c r="RA125" s="202">
        <f>IF($A125="",0,IF(VLOOKUP($A125,'ECM Staff time by PoF'!$B$5:$C$119,2,FALSE)="Not Applicable",VLOOKUP($A125,'ECM Staff time by PoF'!$B$5:$S$119,MATCH($PR$103, 'ECM Staff time by PoF'!$B$4:$R$4,0),FALSE),IF(ISERROR(VLOOKUP(CONCATENATE($A125,AK$66),'ECM Staff time by PoF'!$A$5:$S$119,MATCH($PR$103, 'ECM Staff time by PoF'!$A$4:$R$4,0),FALSE)), 0, VLOOKUP(CONCATENATE($A125,AK$66),'ECM Staff time by PoF'!$A$5:$S$119,MATCH($PR$103, 'ECM Staff time by PoF'!$A$4:$R$4,0),FALSE))))*AK87</f>
        <v>0</v>
      </c>
      <c r="RB125" s="60">
        <f>IF($A125="",0,IF(VLOOKUP($A125,'ECM Staff time by PoF'!$B$5:$C$119,2,FALSE)="Not Applicable",VLOOKUP($A125,'ECM Staff time by PoF'!$B$5:$S$119,MATCH($RB$103, 'ECM Staff time by PoF'!$B$4:$R$4,0),FALSE),IF(ISERROR(VLOOKUP(CONCATENATE($A125,B$66),'ECM Staff time by PoF'!$A$5:$S$119,MATCH($RB$103, 'ECM Staff time by PoF'!$A$4:$R$4,0),FALSE)), 0, VLOOKUP(CONCATENATE($A125,B$66),'ECM Staff time by PoF'!$A$5:$S$119,MATCH($RB$103, 'ECM Staff time by PoF'!$A$4:$R$4,0),FALSE))))*B87</f>
        <v>0</v>
      </c>
      <c r="RC125" s="60">
        <f>IF($A125="",0,IF(VLOOKUP($A125,'ECM Staff time by PoF'!$B$5:$C$119,2,FALSE)="Not Applicable",VLOOKUP($A125,'ECM Staff time by PoF'!$B$5:$S$119,MATCH($RB$103, 'ECM Staff time by PoF'!$B$4:$R$4,0),FALSE),IF(ISERROR(VLOOKUP(CONCATENATE($A125,C$66),'ECM Staff time by PoF'!$A$5:$S$119,MATCH($RB$103, 'ECM Staff time by PoF'!$A$4:$R$4,0),FALSE)), 0, VLOOKUP(CONCATENATE($A125,C$66),'ECM Staff time by PoF'!$A$5:$S$119,MATCH($RB$103, 'ECM Staff time by PoF'!$A$4:$R$4,0),FALSE))))*C87</f>
        <v>0</v>
      </c>
      <c r="RD125" s="60">
        <f>IF($A125="",0,IF(VLOOKUP($A125,'ECM Staff time by PoF'!$B$5:$C$119,2,FALSE)="Not Applicable",VLOOKUP($A125,'ECM Staff time by PoF'!$B$5:$S$119,MATCH($RB$103, 'ECM Staff time by PoF'!$B$4:$R$4,0),FALSE),IF(ISERROR(VLOOKUP(CONCATENATE($A125,D$66),'ECM Staff time by PoF'!$A$5:$S$119,MATCH($RB$103, 'ECM Staff time by PoF'!$A$4:$R$4,0),FALSE)), 0, VLOOKUP(CONCATENATE($A125,D$66),'ECM Staff time by PoF'!$A$5:$S$119,MATCH($RB$103, 'ECM Staff time by PoF'!$A$4:$R$4,0),FALSE))))*D87</f>
        <v>0</v>
      </c>
      <c r="RE125" s="60">
        <f>IF($A125="",0,IF(VLOOKUP($A125,'ECM Staff time by PoF'!$B$5:$C$119,2,FALSE)="Not Applicable",VLOOKUP($A125,'ECM Staff time by PoF'!$B$5:$S$119,MATCH($RB$103, 'ECM Staff time by PoF'!$B$4:$R$4,0),FALSE),IF(ISERROR(VLOOKUP(CONCATENATE($A125,E$66),'ECM Staff time by PoF'!$A$5:$S$119,MATCH($RB$103, 'ECM Staff time by PoF'!$A$4:$R$4,0),FALSE)), 0, VLOOKUP(CONCATENATE($A125,E$66),'ECM Staff time by PoF'!$A$5:$S$119,MATCH($RB$103, 'ECM Staff time by PoF'!$A$4:$R$4,0),FALSE))))*E87</f>
        <v>0</v>
      </c>
      <c r="RF125" s="60">
        <f>IF($A125="",0,IF(VLOOKUP($A125,'ECM Staff time by PoF'!$B$5:$C$119,2,FALSE)="Not Applicable",VLOOKUP($A125,'ECM Staff time by PoF'!$B$5:$S$119,MATCH($RB$103, 'ECM Staff time by PoF'!$B$4:$R$4,0),FALSE),IF(ISERROR(VLOOKUP(CONCATENATE($A125,F$66),'ECM Staff time by PoF'!$A$5:$S$119,MATCH($RB$103, 'ECM Staff time by PoF'!$A$4:$R$4,0),FALSE)), 0, VLOOKUP(CONCATENATE($A125,F$66),'ECM Staff time by PoF'!$A$5:$S$119,MATCH($RB$103, 'ECM Staff time by PoF'!$A$4:$R$4,0),FALSE))))*F87</f>
        <v>0</v>
      </c>
      <c r="RG125" s="60">
        <f>IF($A125="",0,IF(VLOOKUP($A125,'ECM Staff time by PoF'!$B$5:$C$119,2,FALSE)="Not Applicable",VLOOKUP($A125,'ECM Staff time by PoF'!$B$5:$S$119,MATCH($RB$103, 'ECM Staff time by PoF'!$B$4:$R$4,0),FALSE),IF(ISERROR(VLOOKUP(CONCATENATE($A125,G$66),'ECM Staff time by PoF'!$A$5:$S$119,MATCH($RB$103, 'ECM Staff time by PoF'!$A$4:$R$4,0),FALSE)), 0, VLOOKUP(CONCATENATE($A125,G$66),'ECM Staff time by PoF'!$A$5:$S$119,MATCH($RB$103, 'ECM Staff time by PoF'!$A$4:$R$4,0),FALSE))))*G87</f>
        <v>0</v>
      </c>
      <c r="RH125" s="60">
        <f>IF($A125="",0,IF(VLOOKUP($A125,'ECM Staff time by PoF'!$B$5:$C$119,2,FALSE)="Not Applicable",VLOOKUP($A125,'ECM Staff time by PoF'!$B$5:$S$119,MATCH($RB$103, 'ECM Staff time by PoF'!$B$4:$R$4,0),FALSE),IF(ISERROR(VLOOKUP(CONCATENATE($A125,H$66),'ECM Staff time by PoF'!$A$5:$S$119,MATCH($RB$103, 'ECM Staff time by PoF'!$A$4:$R$4,0),FALSE)), 0, VLOOKUP(CONCATENATE($A125,H$66),'ECM Staff time by PoF'!$A$5:$S$119,MATCH($RB$103, 'ECM Staff time by PoF'!$A$4:$R$4,0),FALSE))))*H87</f>
        <v>0</v>
      </c>
      <c r="RI125" s="60">
        <f>IF($A125="",0,IF(VLOOKUP($A125,'ECM Staff time by PoF'!$B$5:$C$119,2,FALSE)="Not Applicable",VLOOKUP($A125,'ECM Staff time by PoF'!$B$5:$S$119,MATCH($RB$103, 'ECM Staff time by PoF'!$B$4:$R$4,0),FALSE),IF(ISERROR(VLOOKUP(CONCATENATE($A125,I$66),'ECM Staff time by PoF'!$A$5:$S$119,MATCH($RB$103, 'ECM Staff time by PoF'!$A$4:$R$4,0),FALSE)), 0, VLOOKUP(CONCATENATE($A125,I$66),'ECM Staff time by PoF'!$A$5:$S$119,MATCH($RB$103, 'ECM Staff time by PoF'!$A$4:$R$4,0),FALSE))))*I87</f>
        <v>0</v>
      </c>
      <c r="RJ125" s="60">
        <f>IF($A125="",0,IF(VLOOKUP($A125,'ECM Staff time by PoF'!$B$5:$C$119,2,FALSE)="Not Applicable",VLOOKUP($A125,'ECM Staff time by PoF'!$B$5:$S$119,MATCH($RB$103, 'ECM Staff time by PoF'!$B$4:$R$4,0),FALSE),IF(ISERROR(VLOOKUP(CONCATENATE($A125,J$66),'ECM Staff time by PoF'!$A$5:$S$119,MATCH($RB$103, 'ECM Staff time by PoF'!$A$4:$R$4,0),FALSE)), 0, VLOOKUP(CONCATENATE($A125,J$66),'ECM Staff time by PoF'!$A$5:$S$119,MATCH($RB$103, 'ECM Staff time by PoF'!$A$4:$R$4,0),FALSE))))*J87</f>
        <v>0</v>
      </c>
      <c r="RK125" s="60">
        <f>IF($A125="",0,IF(VLOOKUP($A125,'ECM Staff time by PoF'!$B$5:$C$119,2,FALSE)="Not Applicable",VLOOKUP($A125,'ECM Staff time by PoF'!$B$5:$S$119,MATCH($RB$103, 'ECM Staff time by PoF'!$B$4:$R$4,0),FALSE),IF(ISERROR(VLOOKUP(CONCATENATE($A125,K$66),'ECM Staff time by PoF'!$A$5:$S$119,MATCH($RB$103, 'ECM Staff time by PoF'!$A$4:$R$4,0),FALSE)), 0, VLOOKUP(CONCATENATE($A125,K$66),'ECM Staff time by PoF'!$A$5:$S$119,MATCH($RB$103, 'ECM Staff time by PoF'!$A$4:$R$4,0),FALSE))))*K87</f>
        <v>0</v>
      </c>
      <c r="RL125" s="60">
        <f>IF($A125="",0,IF(VLOOKUP($A125,'ECM Staff time by PoF'!$B$5:$C$119,2,FALSE)="Not Applicable",VLOOKUP($A125,'ECM Staff time by PoF'!$B$5:$S$119,MATCH($RB$103, 'ECM Staff time by PoF'!$B$4:$R$4,0),FALSE),IF(ISERROR(VLOOKUP(CONCATENATE($A125,L$66),'ECM Staff time by PoF'!$A$5:$S$119,MATCH($RB$103, 'ECM Staff time by PoF'!$A$4:$R$4,0),FALSE)), 0, VLOOKUP(CONCATENATE($A125,L$66),'ECM Staff time by PoF'!$A$5:$S$119,MATCH($RB$103, 'ECM Staff time by PoF'!$A$4:$R$4,0),FALSE))))*L87</f>
        <v>0</v>
      </c>
      <c r="RM125" s="60">
        <f>IF($A125="",0,IF(VLOOKUP($A125,'ECM Staff time by PoF'!$B$5:$C$119,2,FALSE)="Not Applicable",VLOOKUP($A125,'ECM Staff time by PoF'!$B$5:$S$119,MATCH($RB$103, 'ECM Staff time by PoF'!$B$4:$R$4,0),FALSE),IF(ISERROR(VLOOKUP(CONCATENATE($A125,M$66),'ECM Staff time by PoF'!$A$5:$S$119,MATCH($RB$103, 'ECM Staff time by PoF'!$A$4:$R$4,0),FALSE)), 0, VLOOKUP(CONCATENATE($A125,M$66),'ECM Staff time by PoF'!$A$5:$S$119,MATCH($RB$103, 'ECM Staff time by PoF'!$A$4:$R$4,0),FALSE))))*M87</f>
        <v>0</v>
      </c>
      <c r="RN125" s="60">
        <f>IF($A125="",0,IF(VLOOKUP($A125,'ECM Staff time by PoF'!$B$5:$C$119,2,FALSE)="Not Applicable",VLOOKUP($A125,'ECM Staff time by PoF'!$B$5:$S$119,MATCH($RB$103, 'ECM Staff time by PoF'!$B$4:$R$4,0),FALSE),IF(ISERROR(VLOOKUP(CONCATENATE($A125,N$66),'ECM Staff time by PoF'!$A$5:$S$119,MATCH($RB$103, 'ECM Staff time by PoF'!$A$4:$R$4,0),FALSE)), 0, VLOOKUP(CONCATENATE($A125,N$66),'ECM Staff time by PoF'!$A$5:$S$119,MATCH($RB$103, 'ECM Staff time by PoF'!$A$4:$R$4,0),FALSE))))*N87</f>
        <v>0</v>
      </c>
      <c r="RO125" s="60">
        <f>IF($A125="",0,IF(VLOOKUP($A125,'ECM Staff time by PoF'!$B$5:$C$119,2,FALSE)="Not Applicable",VLOOKUP($A125,'ECM Staff time by PoF'!$B$5:$S$119,MATCH($RB$103, 'ECM Staff time by PoF'!$B$4:$R$4,0),FALSE),IF(ISERROR(VLOOKUP(CONCATENATE($A125,O$66),'ECM Staff time by PoF'!$A$5:$S$119,MATCH($RB$103, 'ECM Staff time by PoF'!$A$4:$R$4,0),FALSE)), 0, VLOOKUP(CONCATENATE($A125,O$66),'ECM Staff time by PoF'!$A$5:$S$119,MATCH($RB$103, 'ECM Staff time by PoF'!$A$4:$R$4,0),FALSE))))*O87</f>
        <v>0</v>
      </c>
      <c r="RP125" s="60">
        <f>IF($A125="",0,IF(VLOOKUP($A125,'ECM Staff time by PoF'!$B$5:$C$119,2,FALSE)="Not Applicable",VLOOKUP($A125,'ECM Staff time by PoF'!$B$5:$S$119,MATCH($RB$103, 'ECM Staff time by PoF'!$B$4:$R$4,0),FALSE),IF(ISERROR(VLOOKUP(CONCATENATE($A125,P$66),'ECM Staff time by PoF'!$A$5:$S$119,MATCH($RB$103, 'ECM Staff time by PoF'!$A$4:$R$4,0),FALSE)), 0, VLOOKUP(CONCATENATE($A125,P$66),'ECM Staff time by PoF'!$A$5:$S$119,MATCH($RB$103, 'ECM Staff time by PoF'!$A$4:$R$4,0),FALSE))))*P87</f>
        <v>0</v>
      </c>
      <c r="RQ125" s="60">
        <f>IF($A125="",0,IF(VLOOKUP($A125,'ECM Staff time by PoF'!$B$5:$C$119,2,FALSE)="Not Applicable",VLOOKUP($A125,'ECM Staff time by PoF'!$B$5:$S$119,MATCH($RB$103, 'ECM Staff time by PoF'!$B$4:$R$4,0),FALSE),IF(ISERROR(VLOOKUP(CONCATENATE($A125,Q$66),'ECM Staff time by PoF'!$A$5:$S$119,MATCH($RB$103, 'ECM Staff time by PoF'!$A$4:$R$4,0),FALSE)), 0, VLOOKUP(CONCATENATE($A125,Q$66),'ECM Staff time by PoF'!$A$5:$S$119,MATCH($RB$103, 'ECM Staff time by PoF'!$A$4:$R$4,0),FALSE))))*Q87</f>
        <v>0</v>
      </c>
      <c r="RR125" s="60">
        <f>IF($A125="",0,IF(VLOOKUP($A125,'ECM Staff time by PoF'!$B$5:$C$119,2,FALSE)="Not Applicable",VLOOKUP($A125,'ECM Staff time by PoF'!$B$5:$S$119,MATCH($RB$103, 'ECM Staff time by PoF'!$B$4:$R$4,0),FALSE),IF(ISERROR(VLOOKUP(CONCATENATE($A125,R$66),'ECM Staff time by PoF'!$A$5:$S$119,MATCH($RB$103, 'ECM Staff time by PoF'!$A$4:$R$4,0),FALSE)), 0, VLOOKUP(CONCATENATE($A125,R$66),'ECM Staff time by PoF'!$A$5:$S$119,MATCH($RB$103, 'ECM Staff time by PoF'!$A$4:$R$4,0),FALSE))))*R87</f>
        <v>0</v>
      </c>
      <c r="RS125" s="60">
        <f>IF($A125="",0,IF(VLOOKUP($A125,'ECM Staff time by PoF'!$B$5:$C$119,2,FALSE)="Not Applicable",VLOOKUP($A125,'ECM Staff time by PoF'!$B$5:$S$119,MATCH($RB$103, 'ECM Staff time by PoF'!$B$4:$R$4,0),FALSE),IF(ISERROR(VLOOKUP(CONCATENATE($A125,S$66),'ECM Staff time by PoF'!$A$5:$S$119,MATCH($RB$103, 'ECM Staff time by PoF'!$A$4:$R$4,0),FALSE)), 0, VLOOKUP(CONCATENATE($A125,S$66),'ECM Staff time by PoF'!$A$5:$S$119,MATCH($RB$103, 'ECM Staff time by PoF'!$A$4:$R$4,0),FALSE))))*S87</f>
        <v>0</v>
      </c>
      <c r="RT125" s="60">
        <f>IF($A125="",0,IF(VLOOKUP($A125,'ECM Staff time by PoF'!$B$5:$C$119,2,FALSE)="Not Applicable",VLOOKUP($A125,'ECM Staff time by PoF'!$B$5:$S$119,MATCH($RB$103, 'ECM Staff time by PoF'!$B$4:$R$4,0),FALSE),IF(ISERROR(VLOOKUP(CONCATENATE($A125,T$66),'ECM Staff time by PoF'!$A$5:$S$119,MATCH($RB$103, 'ECM Staff time by PoF'!$A$4:$R$4,0),FALSE)), 0, VLOOKUP(CONCATENATE($A125,T$66),'ECM Staff time by PoF'!$A$5:$S$119,MATCH($RB$103, 'ECM Staff time by PoF'!$A$4:$R$4,0),FALSE))))*T87</f>
        <v>0</v>
      </c>
      <c r="RU125" s="60">
        <f>IF($A125="",0,IF(VLOOKUP($A125,'ECM Staff time by PoF'!$B$5:$C$119,2,FALSE)="Not Applicable",VLOOKUP($A125,'ECM Staff time by PoF'!$B$5:$S$119,MATCH($RB$103, 'ECM Staff time by PoF'!$B$4:$R$4,0),FALSE),IF(ISERROR(VLOOKUP(CONCATENATE($A125,U$66),'ECM Staff time by PoF'!$A$5:$S$119,MATCH($RB$103, 'ECM Staff time by PoF'!$A$4:$R$4,0),FALSE)), 0, VLOOKUP(CONCATENATE($A125,U$66),'ECM Staff time by PoF'!$A$5:$S$119,MATCH($RB$103, 'ECM Staff time by PoF'!$A$4:$R$4,0),FALSE))))*U87</f>
        <v>0</v>
      </c>
      <c r="RV125" s="60">
        <f>IF($A125="",0,IF(VLOOKUP($A125,'ECM Staff time by PoF'!$B$5:$C$119,2,FALSE)="Not Applicable",VLOOKUP($A125,'ECM Staff time by PoF'!$B$5:$S$119,MATCH($RB$103, 'ECM Staff time by PoF'!$B$4:$R$4,0),FALSE),IF(ISERROR(VLOOKUP(CONCATENATE($A125,V$66),'ECM Staff time by PoF'!$A$5:$S$119,MATCH($RB$103, 'ECM Staff time by PoF'!$A$4:$R$4,0),FALSE)), 0, VLOOKUP(CONCATENATE($A125,V$66),'ECM Staff time by PoF'!$A$5:$S$119,MATCH($RB$103, 'ECM Staff time by PoF'!$A$4:$R$4,0),FALSE))))*V87</f>
        <v>0</v>
      </c>
      <c r="RW125" s="60">
        <f>IF($A125="",0,IF(VLOOKUP($A125,'ECM Staff time by PoF'!$B$5:$C$119,2,FALSE)="Not Applicable",VLOOKUP($A125,'ECM Staff time by PoF'!$B$5:$S$119,MATCH($RB$103, 'ECM Staff time by PoF'!$B$4:$R$4,0),FALSE),IF(ISERROR(VLOOKUP(CONCATENATE($A125,W$66),'ECM Staff time by PoF'!$A$5:$S$119,MATCH($RB$103, 'ECM Staff time by PoF'!$A$4:$R$4,0),FALSE)), 0, VLOOKUP(CONCATENATE($A125,W$66),'ECM Staff time by PoF'!$A$5:$S$119,MATCH($RB$103, 'ECM Staff time by PoF'!$A$4:$R$4,0),FALSE))))*W87</f>
        <v>0</v>
      </c>
      <c r="RX125" s="60">
        <f>IF($A125="",0,IF(VLOOKUP($A125,'ECM Staff time by PoF'!$B$5:$C$119,2,FALSE)="Not Applicable",VLOOKUP($A125,'ECM Staff time by PoF'!$B$5:$S$119,MATCH($RB$103, 'ECM Staff time by PoF'!$B$4:$R$4,0),FALSE),IF(ISERROR(VLOOKUP(CONCATENATE($A125,X$66),'ECM Staff time by PoF'!$A$5:$S$119,MATCH($RB$103, 'ECM Staff time by PoF'!$A$4:$R$4,0),FALSE)), 0, VLOOKUP(CONCATENATE($A125,X$66),'ECM Staff time by PoF'!$A$5:$S$119,MATCH($RB$103, 'ECM Staff time by PoF'!$A$4:$R$4,0),FALSE))))*X87</f>
        <v>0</v>
      </c>
      <c r="RY125" s="60">
        <f>IF($A125="",0,IF(VLOOKUP($A125,'ECM Staff time by PoF'!$B$5:$C$119,2,FALSE)="Not Applicable",VLOOKUP($A125,'ECM Staff time by PoF'!$B$5:$S$119,MATCH($RB$103, 'ECM Staff time by PoF'!$B$4:$R$4,0),FALSE),IF(ISERROR(VLOOKUP(CONCATENATE($A125,Y$66),'ECM Staff time by PoF'!$A$5:$S$119,MATCH($RB$103, 'ECM Staff time by PoF'!$A$4:$R$4,0),FALSE)), 0, VLOOKUP(CONCATENATE($A125,Y$66),'ECM Staff time by PoF'!$A$5:$S$119,MATCH($RB$103, 'ECM Staff time by PoF'!$A$4:$R$4,0),FALSE))))*Y87</f>
        <v>0</v>
      </c>
      <c r="RZ125" s="60">
        <f>IF($A125="",0,IF(VLOOKUP($A125,'ECM Staff time by PoF'!$B$5:$C$119,2,FALSE)="Not Applicable",VLOOKUP($A125,'ECM Staff time by PoF'!$B$5:$S$119,MATCH($RB$103, 'ECM Staff time by PoF'!$B$4:$R$4,0),FALSE),IF(ISERROR(VLOOKUP(CONCATENATE($A125,Z$66),'ECM Staff time by PoF'!$A$5:$S$119,MATCH($RB$103, 'ECM Staff time by PoF'!$A$4:$R$4,0),FALSE)), 0, VLOOKUP(CONCATENATE($A125,Z$66),'ECM Staff time by PoF'!$A$5:$S$119,MATCH($RB$103, 'ECM Staff time by PoF'!$A$4:$R$4,0),FALSE))))*Z87</f>
        <v>0</v>
      </c>
      <c r="SA125" s="60">
        <f>IF($A125="",0,IF(VLOOKUP($A125,'ECM Staff time by PoF'!$B$5:$C$119,2,FALSE)="Not Applicable",VLOOKUP($A125,'ECM Staff time by PoF'!$B$5:$S$119,MATCH($RB$103, 'ECM Staff time by PoF'!$B$4:$R$4,0),FALSE),IF(ISERROR(VLOOKUP(CONCATENATE($A125,AA$66),'ECM Staff time by PoF'!$A$5:$S$119,MATCH($RB$103, 'ECM Staff time by PoF'!$A$4:$R$4,0),FALSE)), 0, VLOOKUP(CONCATENATE($A125,AA$66),'ECM Staff time by PoF'!$A$5:$S$119,MATCH($RB$103, 'ECM Staff time by PoF'!$A$4:$R$4,0),FALSE))))*AA87</f>
        <v>0</v>
      </c>
      <c r="SB125" s="60">
        <f>IF($A125="",0,IF(VLOOKUP($A125,'ECM Staff time by PoF'!$B$5:$C$119,2,FALSE)="Not Applicable",VLOOKUP($A125,'ECM Staff time by PoF'!$B$5:$S$119,MATCH($RB$103, 'ECM Staff time by PoF'!$B$4:$R$4,0),FALSE),IF(ISERROR(VLOOKUP(CONCATENATE($A125,AB$66),'ECM Staff time by PoF'!$A$5:$S$119,MATCH($RB$103, 'ECM Staff time by PoF'!$A$4:$R$4,0),FALSE)), 0, VLOOKUP(CONCATENATE($A125,AB$66),'ECM Staff time by PoF'!$A$5:$S$119,MATCH($RB$103, 'ECM Staff time by PoF'!$A$4:$R$4,0),FALSE))))*AB87</f>
        <v>0</v>
      </c>
      <c r="SC125" s="60">
        <f>IF($A125="",0,IF(VLOOKUP($A125,'ECM Staff time by PoF'!$B$5:$C$119,2,FALSE)="Not Applicable",VLOOKUP($A125,'ECM Staff time by PoF'!$B$5:$S$119,MATCH($RB$103, 'ECM Staff time by PoF'!$B$4:$R$4,0),FALSE),IF(ISERROR(VLOOKUP(CONCATENATE($A125,AC$66),'ECM Staff time by PoF'!$A$5:$S$119,MATCH($RB$103, 'ECM Staff time by PoF'!$A$4:$R$4,0),FALSE)), 0, VLOOKUP(CONCATENATE($A125,AC$66),'ECM Staff time by PoF'!$A$5:$S$119,MATCH($RB$103, 'ECM Staff time by PoF'!$A$4:$R$4,0),FALSE))))*AC87</f>
        <v>0</v>
      </c>
      <c r="SD125" s="60">
        <f>IF($A125="",0,IF(VLOOKUP($A125,'ECM Staff time by PoF'!$B$5:$C$119,2,FALSE)="Not Applicable",VLOOKUP($A125,'ECM Staff time by PoF'!$B$5:$S$119,MATCH($RB$103, 'ECM Staff time by PoF'!$B$4:$R$4,0),FALSE),IF(ISERROR(VLOOKUP(CONCATENATE($A125,AD$66),'ECM Staff time by PoF'!$A$5:$S$119,MATCH($RB$103, 'ECM Staff time by PoF'!$A$4:$R$4,0),FALSE)), 0, VLOOKUP(CONCATENATE($A125,AD$66),'ECM Staff time by PoF'!$A$5:$S$119,MATCH($RB$103, 'ECM Staff time by PoF'!$A$4:$R$4,0),FALSE))))*AD87</f>
        <v>0</v>
      </c>
      <c r="SE125" s="60">
        <f>IF($A125="",0,IF(VLOOKUP($A125,'ECM Staff time by PoF'!$B$5:$C$119,2,FALSE)="Not Applicable",VLOOKUP($A125,'ECM Staff time by PoF'!$B$5:$S$119,MATCH($RB$103, 'ECM Staff time by PoF'!$B$4:$R$4,0),FALSE),IF(ISERROR(VLOOKUP(CONCATENATE($A125,AE$66),'ECM Staff time by PoF'!$A$5:$S$119,MATCH($RB$103, 'ECM Staff time by PoF'!$A$4:$R$4,0),FALSE)), 0, VLOOKUP(CONCATENATE($A125,AE$66),'ECM Staff time by PoF'!$A$5:$S$119,MATCH($RB$103, 'ECM Staff time by PoF'!$A$4:$R$4,0),FALSE))))*AE87</f>
        <v>0</v>
      </c>
      <c r="SF125" s="60">
        <f>IF($A125="",0,IF(VLOOKUP($A125,'ECM Staff time by PoF'!$B$5:$C$119,2,FALSE)="Not Applicable",VLOOKUP($A125,'ECM Staff time by PoF'!$B$5:$S$119,MATCH($RB$103, 'ECM Staff time by PoF'!$B$4:$R$4,0),FALSE),IF(ISERROR(VLOOKUP(CONCATENATE($A125,AF$66),'ECM Staff time by PoF'!$A$5:$S$119,MATCH($RB$103, 'ECM Staff time by PoF'!$A$4:$R$4,0),FALSE)), 0, VLOOKUP(CONCATENATE($A125,AF$66),'ECM Staff time by PoF'!$A$5:$S$119,MATCH($RB$103, 'ECM Staff time by PoF'!$A$4:$R$4,0),FALSE))))*AF87</f>
        <v>0</v>
      </c>
      <c r="SG125" s="60">
        <f>IF($A125="",0,IF(VLOOKUP($A125,'ECM Staff time by PoF'!$B$5:$C$119,2,FALSE)="Not Applicable",VLOOKUP($A125,'ECM Staff time by PoF'!$B$5:$S$119,MATCH($RB$103, 'ECM Staff time by PoF'!$B$4:$R$4,0),FALSE),IF(ISERROR(VLOOKUP(CONCATENATE($A125,AG$66),'ECM Staff time by PoF'!$A$5:$S$119,MATCH($RB$103, 'ECM Staff time by PoF'!$A$4:$R$4,0),FALSE)), 0, VLOOKUP(CONCATENATE($A125,AG$66),'ECM Staff time by PoF'!$A$5:$S$119,MATCH($RB$103, 'ECM Staff time by PoF'!$A$4:$R$4,0),FALSE))))*AG87</f>
        <v>0</v>
      </c>
      <c r="SH125" s="60">
        <f>IF($A125="",0,IF(VLOOKUP($A125,'ECM Staff time by PoF'!$B$5:$C$119,2,FALSE)="Not Applicable",VLOOKUP($A125,'ECM Staff time by PoF'!$B$5:$S$119,MATCH($RB$103, 'ECM Staff time by PoF'!$B$4:$R$4,0),FALSE),IF(ISERROR(VLOOKUP(CONCATENATE($A125,AH$66),'ECM Staff time by PoF'!$A$5:$S$119,MATCH($RB$103, 'ECM Staff time by PoF'!$A$4:$R$4,0),FALSE)), 0, VLOOKUP(CONCATENATE($A125,AH$66),'ECM Staff time by PoF'!$A$5:$S$119,MATCH($RB$103, 'ECM Staff time by PoF'!$A$4:$R$4,0),FALSE))))*AH87</f>
        <v>0</v>
      </c>
      <c r="SI125" s="60">
        <f>IF($A125="",0,IF(VLOOKUP($A125,'ECM Staff time by PoF'!$B$5:$C$119,2,FALSE)="Not Applicable",VLOOKUP($A125,'ECM Staff time by PoF'!$B$5:$S$119,MATCH($RB$103, 'ECM Staff time by PoF'!$B$4:$R$4,0),FALSE),IF(ISERROR(VLOOKUP(CONCATENATE($A125,AI$66),'ECM Staff time by PoF'!$A$5:$S$119,MATCH($RB$103, 'ECM Staff time by PoF'!$A$4:$R$4,0),FALSE)), 0, VLOOKUP(CONCATENATE($A125,AI$66),'ECM Staff time by PoF'!$A$5:$S$119,MATCH($RB$103, 'ECM Staff time by PoF'!$A$4:$R$4,0),FALSE))))*AI87</f>
        <v>0</v>
      </c>
      <c r="SJ125" s="60">
        <f>IF($A125="",0,IF(VLOOKUP($A125,'ECM Staff time by PoF'!$B$5:$C$119,2,FALSE)="Not Applicable",VLOOKUP($A125,'ECM Staff time by PoF'!$B$5:$S$119,MATCH($RB$103, 'ECM Staff time by PoF'!$B$4:$R$4,0),FALSE),IF(ISERROR(VLOOKUP(CONCATENATE($A125,AJ$66),'ECM Staff time by PoF'!$A$5:$S$119,MATCH($RB$103, 'ECM Staff time by PoF'!$A$4:$R$4,0),FALSE)), 0, VLOOKUP(CONCATENATE($A125,AJ$66),'ECM Staff time by PoF'!$A$5:$S$119,MATCH($RB$103, 'ECM Staff time by PoF'!$A$4:$R$4,0),FALSE))))*AJ87</f>
        <v>0</v>
      </c>
      <c r="SK125" s="60">
        <f>IF($A125="",0,IF(VLOOKUP($A125,'ECM Staff time by PoF'!$B$5:$C$119,2,FALSE)="Not Applicable",VLOOKUP($A125,'ECM Staff time by PoF'!$B$5:$S$119,MATCH($RB$103, 'ECM Staff time by PoF'!$B$4:$R$4,0),FALSE),IF(ISERROR(VLOOKUP(CONCATENATE($A125,AK$66),'ECM Staff time by PoF'!$A$5:$S$119,MATCH($RB$103, 'ECM Staff time by PoF'!$A$4:$R$4,0),FALSE)), 0, VLOOKUP(CONCATENATE($A125,AK$66),'ECM Staff time by PoF'!$A$5:$S$119,MATCH($RB$103, 'ECM Staff time by PoF'!$A$4:$R$4,0),FALSE))))*AK87</f>
        <v>0</v>
      </c>
      <c r="SL125" s="60">
        <f>IF($A125="",0,IF(VLOOKUP($A125,'ECM Staff time by PoF'!$B$5:$C$119,2,FALSE)="Not Applicable",VLOOKUP($A125,'ECM Staff time by PoF'!$B$5:$S$119,MATCH($SL$103, 'ECM Staff time by PoF'!$B$4:$S$4,0),FALSE),IF(ISERROR(VLOOKUP(CONCATENATE($A125,B$66),'ECM Staff time by PoF'!$A$5:$S$119,MATCH($SL$103, 'ECM Staff time by PoF'!$A$4:$S$4,0),FALSE)), 0, VLOOKUP(CONCATENATE($A125,B$66),'ECM Staff time by PoF'!$A$5:$S$119,MATCH($SL$103, 'ECM Staff time by PoF'!$A$4:$S$4,0),FALSE))))*B87</f>
        <v>0</v>
      </c>
      <c r="SM125" s="60">
        <f>IF($A125="",0,IF(VLOOKUP($A125,'ECM Staff time by PoF'!$B$5:$C$119,2,FALSE)="Not Applicable",VLOOKUP($A125,'ECM Staff time by PoF'!$B$5:$S$119,MATCH($SL$103, 'ECM Staff time by PoF'!$B$4:$S$4,0),FALSE),IF(ISERROR(VLOOKUP(CONCATENATE($A125,C$66),'ECM Staff time by PoF'!$A$5:$S$119,MATCH($SL$103, 'ECM Staff time by PoF'!$A$4:$S$4,0),FALSE)), 0, VLOOKUP(CONCATENATE($A125,C$66),'ECM Staff time by PoF'!$A$5:$S$119,MATCH($SL$103, 'ECM Staff time by PoF'!$A$4:$S$4,0),FALSE))))*C87</f>
        <v>0</v>
      </c>
      <c r="SN125" s="60">
        <f>IF($A125="",0,IF(VLOOKUP($A125,'ECM Staff time by PoF'!$B$5:$C$119,2,FALSE)="Not Applicable",VLOOKUP($A125,'ECM Staff time by PoF'!$B$5:$S$119,MATCH($SL$103, 'ECM Staff time by PoF'!$B$4:$S$4,0),FALSE),IF(ISERROR(VLOOKUP(CONCATENATE($A125,D$66),'ECM Staff time by PoF'!$A$5:$S$119,MATCH($SL$103, 'ECM Staff time by PoF'!$A$4:$S$4,0),FALSE)), 0, VLOOKUP(CONCATENATE($A125,D$66),'ECM Staff time by PoF'!$A$5:$S$119,MATCH($SL$103, 'ECM Staff time by PoF'!$A$4:$S$4,0),FALSE))))*D87</f>
        <v>0</v>
      </c>
      <c r="SO125" s="60">
        <f>IF($A125="",0,IF(VLOOKUP($A125,'ECM Staff time by PoF'!$B$5:$C$119,2,FALSE)="Not Applicable",VLOOKUP($A125,'ECM Staff time by PoF'!$B$5:$S$119,MATCH($SL$103, 'ECM Staff time by PoF'!$B$4:$S$4,0),FALSE),IF(ISERROR(VLOOKUP(CONCATENATE($A125,E$66),'ECM Staff time by PoF'!$A$5:$S$119,MATCH($SL$103, 'ECM Staff time by PoF'!$A$4:$S$4,0),FALSE)), 0, VLOOKUP(CONCATENATE($A125,E$66),'ECM Staff time by PoF'!$A$5:$S$119,MATCH($SL$103, 'ECM Staff time by PoF'!$A$4:$S$4,0),FALSE))))*E87</f>
        <v>0</v>
      </c>
      <c r="SP125" s="60">
        <f>IF($A125="",0,IF(VLOOKUP($A125,'ECM Staff time by PoF'!$B$5:$C$119,2,FALSE)="Not Applicable",VLOOKUP($A125,'ECM Staff time by PoF'!$B$5:$S$119,MATCH($SL$103, 'ECM Staff time by PoF'!$B$4:$S$4,0),FALSE),IF(ISERROR(VLOOKUP(CONCATENATE($A125,F$66),'ECM Staff time by PoF'!$A$5:$S$119,MATCH($SL$103, 'ECM Staff time by PoF'!$A$4:$S$4,0),FALSE)), 0, VLOOKUP(CONCATENATE($A125,F$66),'ECM Staff time by PoF'!$A$5:$S$119,MATCH($SL$103, 'ECM Staff time by PoF'!$A$4:$S$4,0),FALSE))))*F87</f>
        <v>0</v>
      </c>
      <c r="SQ125" s="60">
        <f>IF($A125="",0,IF(VLOOKUP($A125,'ECM Staff time by PoF'!$B$5:$C$119,2,FALSE)="Not Applicable",VLOOKUP($A125,'ECM Staff time by PoF'!$B$5:$S$119,MATCH($SL$103, 'ECM Staff time by PoF'!$B$4:$S$4,0),FALSE),IF(ISERROR(VLOOKUP(CONCATENATE($A125,G$66),'ECM Staff time by PoF'!$A$5:$S$119,MATCH($SL$103, 'ECM Staff time by PoF'!$A$4:$S$4,0),FALSE)), 0, VLOOKUP(CONCATENATE($A125,G$66),'ECM Staff time by PoF'!$A$5:$S$119,MATCH($SL$103, 'ECM Staff time by PoF'!$A$4:$S$4,0),FALSE))))*G87</f>
        <v>0</v>
      </c>
      <c r="SR125" s="60">
        <f>IF($A125="",0,IF(VLOOKUP($A125,'ECM Staff time by PoF'!$B$5:$C$119,2,FALSE)="Not Applicable",VLOOKUP($A125,'ECM Staff time by PoF'!$B$5:$S$119,MATCH($SL$103, 'ECM Staff time by PoF'!$B$4:$S$4,0),FALSE),IF(ISERROR(VLOOKUP(CONCATENATE($A125,H$66),'ECM Staff time by PoF'!$A$5:$S$119,MATCH($SL$103, 'ECM Staff time by PoF'!$A$4:$S$4,0),FALSE)), 0, VLOOKUP(CONCATENATE($A125,H$66),'ECM Staff time by PoF'!$A$5:$S$119,MATCH($SL$103, 'ECM Staff time by PoF'!$A$4:$S$4,0),FALSE))))*H87</f>
        <v>0</v>
      </c>
      <c r="SS125" s="60">
        <f>IF($A125="",0,IF(VLOOKUP($A125,'ECM Staff time by PoF'!$B$5:$C$119,2,FALSE)="Not Applicable",VLOOKUP($A125,'ECM Staff time by PoF'!$B$5:$S$119,MATCH($SL$103, 'ECM Staff time by PoF'!$B$4:$S$4,0),FALSE),IF(ISERROR(VLOOKUP(CONCATENATE($A125,I$66),'ECM Staff time by PoF'!$A$5:$S$119,MATCH($SL$103, 'ECM Staff time by PoF'!$A$4:$S$4,0),FALSE)), 0, VLOOKUP(CONCATENATE($A125,I$66),'ECM Staff time by PoF'!$A$5:$S$119,MATCH($SL$103, 'ECM Staff time by PoF'!$A$4:$S$4,0),FALSE))))*I87</f>
        <v>0</v>
      </c>
      <c r="ST125" s="60">
        <f>IF($A125="",0,IF(VLOOKUP($A125,'ECM Staff time by PoF'!$B$5:$C$119,2,FALSE)="Not Applicable",VLOOKUP($A125,'ECM Staff time by PoF'!$B$5:$S$119,MATCH($SL$103, 'ECM Staff time by PoF'!$B$4:$S$4,0),FALSE),IF(ISERROR(VLOOKUP(CONCATENATE($A125,J$66),'ECM Staff time by PoF'!$A$5:$S$119,MATCH($SL$103, 'ECM Staff time by PoF'!$A$4:$S$4,0),FALSE)), 0, VLOOKUP(CONCATENATE($A125,J$66),'ECM Staff time by PoF'!$A$5:$S$119,MATCH($SL$103, 'ECM Staff time by PoF'!$A$4:$S$4,0),FALSE))))*J87</f>
        <v>0</v>
      </c>
      <c r="SU125" s="60">
        <f>IF($A125="",0,IF(VLOOKUP($A125,'ECM Staff time by PoF'!$B$5:$C$119,2,FALSE)="Not Applicable",VLOOKUP($A125,'ECM Staff time by PoF'!$B$5:$S$119,MATCH($SL$103, 'ECM Staff time by PoF'!$B$4:$S$4,0),FALSE),IF(ISERROR(VLOOKUP(CONCATENATE($A125,K$66),'ECM Staff time by PoF'!$A$5:$S$119,MATCH($SL$103, 'ECM Staff time by PoF'!$A$4:$S$4,0),FALSE)), 0, VLOOKUP(CONCATENATE($A125,K$66),'ECM Staff time by PoF'!$A$5:$S$119,MATCH($SL$103, 'ECM Staff time by PoF'!$A$4:$S$4,0),FALSE))))*K87</f>
        <v>0</v>
      </c>
      <c r="SV125" s="60">
        <f>IF($A125="",0,IF(VLOOKUP($A125,'ECM Staff time by PoF'!$B$5:$C$119,2,FALSE)="Not Applicable",VLOOKUP($A125,'ECM Staff time by PoF'!$B$5:$S$119,MATCH($SL$103, 'ECM Staff time by PoF'!$B$4:$S$4,0),FALSE),IF(ISERROR(VLOOKUP(CONCATENATE($A125,L$66),'ECM Staff time by PoF'!$A$5:$S$119,MATCH($SL$103, 'ECM Staff time by PoF'!$A$4:$S$4,0),FALSE)), 0, VLOOKUP(CONCATENATE($A125,L$66),'ECM Staff time by PoF'!$A$5:$S$119,MATCH($SL$103, 'ECM Staff time by PoF'!$A$4:$S$4,0),FALSE))))*L87</f>
        <v>0</v>
      </c>
      <c r="SW125" s="60">
        <f>IF($A125="",0,IF(VLOOKUP($A125,'ECM Staff time by PoF'!$B$5:$C$119,2,FALSE)="Not Applicable",VLOOKUP($A125,'ECM Staff time by PoF'!$B$5:$S$119,MATCH($SL$103, 'ECM Staff time by PoF'!$B$4:$S$4,0),FALSE),IF(ISERROR(VLOOKUP(CONCATENATE($A125,M$66),'ECM Staff time by PoF'!$A$5:$S$119,MATCH($SL$103, 'ECM Staff time by PoF'!$A$4:$S$4,0),FALSE)), 0, VLOOKUP(CONCATENATE($A125,M$66),'ECM Staff time by PoF'!$A$5:$S$119,MATCH($SL$103, 'ECM Staff time by PoF'!$A$4:$S$4,0),FALSE))))*M87</f>
        <v>0</v>
      </c>
      <c r="SX125" s="60">
        <f>IF($A125="",0,IF(VLOOKUP($A125,'ECM Staff time by PoF'!$B$5:$C$119,2,FALSE)="Not Applicable",VLOOKUP($A125,'ECM Staff time by PoF'!$B$5:$S$119,MATCH($SL$103, 'ECM Staff time by PoF'!$B$4:$S$4,0),FALSE),IF(ISERROR(VLOOKUP(CONCATENATE($A125,N$66),'ECM Staff time by PoF'!$A$5:$S$119,MATCH($SL$103, 'ECM Staff time by PoF'!$A$4:$S$4,0),FALSE)), 0, VLOOKUP(CONCATENATE($A125,N$66),'ECM Staff time by PoF'!$A$5:$S$119,MATCH($SL$103, 'ECM Staff time by PoF'!$A$4:$S$4,0),FALSE))))*N87</f>
        <v>0</v>
      </c>
      <c r="SY125" s="60">
        <f>IF($A125="",0,IF(VLOOKUP($A125,'ECM Staff time by PoF'!$B$5:$C$119,2,FALSE)="Not Applicable",VLOOKUP($A125,'ECM Staff time by PoF'!$B$5:$S$119,MATCH($SL$103, 'ECM Staff time by PoF'!$B$4:$S$4,0),FALSE),IF(ISERROR(VLOOKUP(CONCATENATE($A125,O$66),'ECM Staff time by PoF'!$A$5:$S$119,MATCH($SL$103, 'ECM Staff time by PoF'!$A$4:$S$4,0),FALSE)), 0, VLOOKUP(CONCATENATE($A125,O$66),'ECM Staff time by PoF'!$A$5:$S$119,MATCH($SL$103, 'ECM Staff time by PoF'!$A$4:$S$4,0),FALSE))))*O87</f>
        <v>0</v>
      </c>
      <c r="SZ125" s="60">
        <f>IF($A125="",0,IF(VLOOKUP($A125,'ECM Staff time by PoF'!$B$5:$C$119,2,FALSE)="Not Applicable",VLOOKUP($A125,'ECM Staff time by PoF'!$B$5:$S$119,MATCH($SL$103, 'ECM Staff time by PoF'!$B$4:$S$4,0),FALSE),IF(ISERROR(VLOOKUP(CONCATENATE($A125,P$66),'ECM Staff time by PoF'!$A$5:$S$119,MATCH($SL$103, 'ECM Staff time by PoF'!$A$4:$S$4,0),FALSE)), 0, VLOOKUP(CONCATENATE($A125,P$66),'ECM Staff time by PoF'!$A$5:$S$119,MATCH($SL$103, 'ECM Staff time by PoF'!$A$4:$S$4,0),FALSE))))*P87</f>
        <v>0</v>
      </c>
      <c r="TA125" s="60">
        <f>IF($A125="",0,IF(VLOOKUP($A125,'ECM Staff time by PoF'!$B$5:$C$119,2,FALSE)="Not Applicable",VLOOKUP($A125,'ECM Staff time by PoF'!$B$5:$S$119,MATCH($SL$103, 'ECM Staff time by PoF'!$B$4:$S$4,0),FALSE),IF(ISERROR(VLOOKUP(CONCATENATE($A125,Q$66),'ECM Staff time by PoF'!$A$5:$S$119,MATCH($SL$103, 'ECM Staff time by PoF'!$A$4:$S$4,0),FALSE)), 0, VLOOKUP(CONCATENATE($A125,Q$66),'ECM Staff time by PoF'!$A$5:$S$119,MATCH($SL$103, 'ECM Staff time by PoF'!$A$4:$S$4,0),FALSE))))*Q87</f>
        <v>0</v>
      </c>
      <c r="TB125" s="60">
        <f>IF($A125="",0,IF(VLOOKUP($A125,'ECM Staff time by PoF'!$B$5:$C$119,2,FALSE)="Not Applicable",VLOOKUP($A125,'ECM Staff time by PoF'!$B$5:$S$119,MATCH($SL$103, 'ECM Staff time by PoF'!$B$4:$S$4,0),FALSE),IF(ISERROR(VLOOKUP(CONCATENATE($A125,R$66),'ECM Staff time by PoF'!$A$5:$S$119,MATCH($SL$103, 'ECM Staff time by PoF'!$A$4:$S$4,0),FALSE)), 0, VLOOKUP(CONCATENATE($A125,R$66),'ECM Staff time by PoF'!$A$5:$S$119,MATCH($SL$103, 'ECM Staff time by PoF'!$A$4:$S$4,0),FALSE))))*R87</f>
        <v>0</v>
      </c>
      <c r="TC125" s="60">
        <f>IF($A125="",0,IF(VLOOKUP($A125,'ECM Staff time by PoF'!$B$5:$C$119,2,FALSE)="Not Applicable",VLOOKUP($A125,'ECM Staff time by PoF'!$B$5:$S$119,MATCH($SL$103, 'ECM Staff time by PoF'!$B$4:$S$4,0),FALSE),IF(ISERROR(VLOOKUP(CONCATENATE($A125,S$66),'ECM Staff time by PoF'!$A$5:$S$119,MATCH($SL$103, 'ECM Staff time by PoF'!$A$4:$S$4,0),FALSE)), 0, VLOOKUP(CONCATENATE($A125,S$66),'ECM Staff time by PoF'!$A$5:$S$119,MATCH($SL$103, 'ECM Staff time by PoF'!$A$4:$S$4,0),FALSE))))*S87</f>
        <v>0</v>
      </c>
      <c r="TD125" s="60">
        <f>IF($A125="",0,IF(VLOOKUP($A125,'ECM Staff time by PoF'!$B$5:$C$119,2,FALSE)="Not Applicable",VLOOKUP($A125,'ECM Staff time by PoF'!$B$5:$S$119,MATCH($SL$103, 'ECM Staff time by PoF'!$B$4:$S$4,0),FALSE),IF(ISERROR(VLOOKUP(CONCATENATE($A125,T$66),'ECM Staff time by PoF'!$A$5:$S$119,MATCH($SL$103, 'ECM Staff time by PoF'!$A$4:$S$4,0),FALSE)), 0, VLOOKUP(CONCATENATE($A125,T$66),'ECM Staff time by PoF'!$A$5:$S$119,MATCH($SL$103, 'ECM Staff time by PoF'!$A$4:$S$4,0),FALSE))))*T87</f>
        <v>0</v>
      </c>
      <c r="TE125" s="60">
        <f>IF($A125="",0,IF(VLOOKUP($A125,'ECM Staff time by PoF'!$B$5:$C$119,2,FALSE)="Not Applicable",VLOOKUP($A125,'ECM Staff time by PoF'!$B$5:$S$119,MATCH($SL$103, 'ECM Staff time by PoF'!$B$4:$S$4,0),FALSE),IF(ISERROR(VLOOKUP(CONCATENATE($A125,U$66),'ECM Staff time by PoF'!$A$5:$S$119,MATCH($SL$103, 'ECM Staff time by PoF'!$A$4:$S$4,0),FALSE)), 0, VLOOKUP(CONCATENATE($A125,U$66),'ECM Staff time by PoF'!$A$5:$S$119,MATCH($SL$103, 'ECM Staff time by PoF'!$A$4:$S$4,0),FALSE))))*U87</f>
        <v>0</v>
      </c>
      <c r="TF125" s="60">
        <f>IF($A125="",0,IF(VLOOKUP($A125,'ECM Staff time by PoF'!$B$5:$C$119,2,FALSE)="Not Applicable",VLOOKUP($A125,'ECM Staff time by PoF'!$B$5:$S$119,MATCH($SL$103, 'ECM Staff time by PoF'!$B$4:$S$4,0),FALSE),IF(ISERROR(VLOOKUP(CONCATENATE($A125,V$66),'ECM Staff time by PoF'!$A$5:$S$119,MATCH($SL$103, 'ECM Staff time by PoF'!$A$4:$S$4,0),FALSE)), 0, VLOOKUP(CONCATENATE($A125,V$66),'ECM Staff time by PoF'!$A$5:$S$119,MATCH($SL$103, 'ECM Staff time by PoF'!$A$4:$S$4,0),FALSE))))*V87</f>
        <v>0</v>
      </c>
      <c r="TG125" s="60">
        <f>IF($A125="",0,IF(VLOOKUP($A125,'ECM Staff time by PoF'!$B$5:$C$119,2,FALSE)="Not Applicable",VLOOKUP($A125,'ECM Staff time by PoF'!$B$5:$S$119,MATCH($SL$103, 'ECM Staff time by PoF'!$B$4:$S$4,0),FALSE),IF(ISERROR(VLOOKUP(CONCATENATE($A125,W$66),'ECM Staff time by PoF'!$A$5:$S$119,MATCH($SL$103, 'ECM Staff time by PoF'!$A$4:$S$4,0),FALSE)), 0, VLOOKUP(CONCATENATE($A125,W$66),'ECM Staff time by PoF'!$A$5:$S$119,MATCH($SL$103, 'ECM Staff time by PoF'!$A$4:$S$4,0),FALSE))))*W87</f>
        <v>0</v>
      </c>
      <c r="TH125" s="60">
        <f>IF($A125="",0,IF(VLOOKUP($A125,'ECM Staff time by PoF'!$B$5:$C$119,2,FALSE)="Not Applicable",VLOOKUP($A125,'ECM Staff time by PoF'!$B$5:$S$119,MATCH($SL$103, 'ECM Staff time by PoF'!$B$4:$S$4,0),FALSE),IF(ISERROR(VLOOKUP(CONCATENATE($A125,X$66),'ECM Staff time by PoF'!$A$5:$S$119,MATCH($SL$103, 'ECM Staff time by PoF'!$A$4:$S$4,0),FALSE)), 0, VLOOKUP(CONCATENATE($A125,X$66),'ECM Staff time by PoF'!$A$5:$S$119,MATCH($SL$103, 'ECM Staff time by PoF'!$A$4:$S$4,0),FALSE))))*X87</f>
        <v>0</v>
      </c>
      <c r="TI125" s="60">
        <f>IF($A125="",0,IF(VLOOKUP($A125,'ECM Staff time by PoF'!$B$5:$C$119,2,FALSE)="Not Applicable",VLOOKUP($A125,'ECM Staff time by PoF'!$B$5:$S$119,MATCH($SL$103, 'ECM Staff time by PoF'!$B$4:$S$4,0),FALSE),IF(ISERROR(VLOOKUP(CONCATENATE($A125,Y$66),'ECM Staff time by PoF'!$A$5:$S$119,MATCH($SL$103, 'ECM Staff time by PoF'!$A$4:$S$4,0),FALSE)), 0, VLOOKUP(CONCATENATE($A125,Y$66),'ECM Staff time by PoF'!$A$5:$S$119,MATCH($SL$103, 'ECM Staff time by PoF'!$A$4:$S$4,0),FALSE))))*Y87</f>
        <v>0</v>
      </c>
      <c r="TJ125" s="60">
        <f>IF($A125="",0,IF(VLOOKUP($A125,'ECM Staff time by PoF'!$B$5:$C$119,2,FALSE)="Not Applicable",VLOOKUP($A125,'ECM Staff time by PoF'!$B$5:$S$119,MATCH($SL$103, 'ECM Staff time by PoF'!$B$4:$S$4,0),FALSE),IF(ISERROR(VLOOKUP(CONCATENATE($A125,Z$66),'ECM Staff time by PoF'!$A$5:$S$119,MATCH($SL$103, 'ECM Staff time by PoF'!$A$4:$S$4,0),FALSE)), 0, VLOOKUP(CONCATENATE($A125,Z$66),'ECM Staff time by PoF'!$A$5:$S$119,MATCH($SL$103, 'ECM Staff time by PoF'!$A$4:$S$4,0),FALSE))))*Z87</f>
        <v>0</v>
      </c>
      <c r="TK125" s="60">
        <f>IF($A125="",0,IF(VLOOKUP($A125,'ECM Staff time by PoF'!$B$5:$C$119,2,FALSE)="Not Applicable",VLOOKUP($A125,'ECM Staff time by PoF'!$B$5:$S$119,MATCH($SL$103, 'ECM Staff time by PoF'!$B$4:$S$4,0),FALSE),IF(ISERROR(VLOOKUP(CONCATENATE($A125,AA$66),'ECM Staff time by PoF'!$A$5:$S$119,MATCH($SL$103, 'ECM Staff time by PoF'!$A$4:$S$4,0),FALSE)), 0, VLOOKUP(CONCATENATE($A125,AA$66),'ECM Staff time by PoF'!$A$5:$S$119,MATCH($SL$103, 'ECM Staff time by PoF'!$A$4:$S$4,0),FALSE))))*AA87</f>
        <v>0</v>
      </c>
      <c r="TL125" s="60">
        <f>IF($A125="",0,IF(VLOOKUP($A125,'ECM Staff time by PoF'!$B$5:$C$119,2,FALSE)="Not Applicable",VLOOKUP($A125,'ECM Staff time by PoF'!$B$5:$S$119,MATCH($SL$103, 'ECM Staff time by PoF'!$B$4:$S$4,0),FALSE),IF(ISERROR(VLOOKUP(CONCATENATE($A125,AB$66),'ECM Staff time by PoF'!$A$5:$S$119,MATCH($SL$103, 'ECM Staff time by PoF'!$A$4:$S$4,0),FALSE)), 0, VLOOKUP(CONCATENATE($A125,AB$66),'ECM Staff time by PoF'!$A$5:$S$119,MATCH($SL$103, 'ECM Staff time by PoF'!$A$4:$S$4,0),FALSE))))*AB87</f>
        <v>0</v>
      </c>
      <c r="TM125" s="60">
        <f>IF($A125="",0,IF(VLOOKUP($A125,'ECM Staff time by PoF'!$B$5:$C$119,2,FALSE)="Not Applicable",VLOOKUP($A125,'ECM Staff time by PoF'!$B$5:$S$119,MATCH($SL$103, 'ECM Staff time by PoF'!$B$4:$S$4,0),FALSE),IF(ISERROR(VLOOKUP(CONCATENATE($A125,AC$66),'ECM Staff time by PoF'!$A$5:$S$119,MATCH($SL$103, 'ECM Staff time by PoF'!$A$4:$S$4,0),FALSE)), 0, VLOOKUP(CONCATENATE($A125,AC$66),'ECM Staff time by PoF'!$A$5:$S$119,MATCH($SL$103, 'ECM Staff time by PoF'!$A$4:$S$4,0),FALSE))))*AC87</f>
        <v>0</v>
      </c>
      <c r="TN125" s="60">
        <f>IF($A125="",0,IF(VLOOKUP($A125,'ECM Staff time by PoF'!$B$5:$C$119,2,FALSE)="Not Applicable",VLOOKUP($A125,'ECM Staff time by PoF'!$B$5:$S$119,MATCH($SL$103, 'ECM Staff time by PoF'!$B$4:$S$4,0),FALSE),IF(ISERROR(VLOOKUP(CONCATENATE($A125,AD$66),'ECM Staff time by PoF'!$A$5:$S$119,MATCH($SL$103, 'ECM Staff time by PoF'!$A$4:$S$4,0),FALSE)), 0, VLOOKUP(CONCATENATE($A125,AD$66),'ECM Staff time by PoF'!$A$5:$S$119,MATCH($SL$103, 'ECM Staff time by PoF'!$A$4:$S$4,0),FALSE))))*AD87</f>
        <v>0</v>
      </c>
      <c r="TO125" s="60">
        <f>IF($A125="",0,IF(VLOOKUP($A125,'ECM Staff time by PoF'!$B$5:$C$119,2,FALSE)="Not Applicable",VLOOKUP($A125,'ECM Staff time by PoF'!$B$5:$S$119,MATCH($SL$103, 'ECM Staff time by PoF'!$B$4:$S$4,0),FALSE),IF(ISERROR(VLOOKUP(CONCATENATE($A125,AE$66),'ECM Staff time by PoF'!$A$5:$S$119,MATCH($SL$103, 'ECM Staff time by PoF'!$A$4:$S$4,0),FALSE)), 0, VLOOKUP(CONCATENATE($A125,AE$66),'ECM Staff time by PoF'!$A$5:$S$119,MATCH($SL$103, 'ECM Staff time by PoF'!$A$4:$S$4,0),FALSE))))*AE87</f>
        <v>0</v>
      </c>
      <c r="TP125" s="60">
        <f>IF($A125="",0,IF(VLOOKUP($A125,'ECM Staff time by PoF'!$B$5:$C$119,2,FALSE)="Not Applicable",VLOOKUP($A125,'ECM Staff time by PoF'!$B$5:$S$119,MATCH($SL$103, 'ECM Staff time by PoF'!$B$4:$S$4,0),FALSE),IF(ISERROR(VLOOKUP(CONCATENATE($A125,AF$66),'ECM Staff time by PoF'!$A$5:$S$119,MATCH($SL$103, 'ECM Staff time by PoF'!$A$4:$S$4,0),FALSE)), 0, VLOOKUP(CONCATENATE($A125,AF$66),'ECM Staff time by PoF'!$A$5:$S$119,MATCH($SL$103, 'ECM Staff time by PoF'!$A$4:$S$4,0),FALSE))))*AF87</f>
        <v>0</v>
      </c>
      <c r="TQ125" s="60">
        <f>IF($A125="",0,IF(VLOOKUP($A125,'ECM Staff time by PoF'!$B$5:$C$119,2,FALSE)="Not Applicable",VLOOKUP($A125,'ECM Staff time by PoF'!$B$5:$S$119,MATCH($SL$103, 'ECM Staff time by PoF'!$B$4:$S$4,0),FALSE),IF(ISERROR(VLOOKUP(CONCATENATE($A125,AG$66),'ECM Staff time by PoF'!$A$5:$S$119,MATCH($SL$103, 'ECM Staff time by PoF'!$A$4:$S$4,0),FALSE)), 0, VLOOKUP(CONCATENATE($A125,AG$66),'ECM Staff time by PoF'!$A$5:$S$119,MATCH($SL$103, 'ECM Staff time by PoF'!$A$4:$S$4,0),FALSE))))*AG87</f>
        <v>0</v>
      </c>
      <c r="TR125" s="60">
        <f>IF($A125="",0,IF(VLOOKUP($A125,'ECM Staff time by PoF'!$B$5:$C$119,2,FALSE)="Not Applicable",VLOOKUP($A125,'ECM Staff time by PoF'!$B$5:$S$119,MATCH($SL$103, 'ECM Staff time by PoF'!$B$4:$S$4,0),FALSE),IF(ISERROR(VLOOKUP(CONCATENATE($A125,AH$66),'ECM Staff time by PoF'!$A$5:$S$119,MATCH($SL$103, 'ECM Staff time by PoF'!$A$4:$S$4,0),FALSE)), 0, VLOOKUP(CONCATENATE($A125,AH$66),'ECM Staff time by PoF'!$A$5:$S$119,MATCH($SL$103, 'ECM Staff time by PoF'!$A$4:$S$4,0),FALSE))))*AH87</f>
        <v>0</v>
      </c>
      <c r="TS125" s="60">
        <f>IF($A125="",0,IF(VLOOKUP($A125,'ECM Staff time by PoF'!$B$5:$C$119,2,FALSE)="Not Applicable",VLOOKUP($A125,'ECM Staff time by PoF'!$B$5:$S$119,MATCH($SL$103, 'ECM Staff time by PoF'!$B$4:$S$4,0),FALSE),IF(ISERROR(VLOOKUP(CONCATENATE($A125,AI$66),'ECM Staff time by PoF'!$A$5:$S$119,MATCH($SL$103, 'ECM Staff time by PoF'!$A$4:$S$4,0),FALSE)), 0, VLOOKUP(CONCATENATE($A125,AI$66),'ECM Staff time by PoF'!$A$5:$S$119,MATCH($SL$103, 'ECM Staff time by PoF'!$A$4:$S$4,0),FALSE))))*AI87</f>
        <v>0</v>
      </c>
      <c r="TT125" s="60">
        <f>IF($A125="",0,IF(VLOOKUP($A125,'ECM Staff time by PoF'!$B$5:$C$119,2,FALSE)="Not Applicable",VLOOKUP($A125,'ECM Staff time by PoF'!$B$5:$S$119,MATCH($SL$103, 'ECM Staff time by PoF'!$B$4:$S$4,0),FALSE),IF(ISERROR(VLOOKUP(CONCATENATE($A125,AJ$66),'ECM Staff time by PoF'!$A$5:$S$119,MATCH($SL$103, 'ECM Staff time by PoF'!$A$4:$S$4,0),FALSE)), 0, VLOOKUP(CONCATENATE($A125,AJ$66),'ECM Staff time by PoF'!$A$5:$S$119,MATCH($SL$103, 'ECM Staff time by PoF'!$A$4:$S$4,0),FALSE))))*AJ87</f>
        <v>0</v>
      </c>
      <c r="TU125" s="60">
        <f>IF($A125="",0,IF(VLOOKUP($A125,'ECM Staff time by PoF'!$B$5:$C$119,2,FALSE)="Not Applicable",VLOOKUP($A125,'ECM Staff time by PoF'!$B$5:$S$119,MATCH($SL$103, 'ECM Staff time by PoF'!$B$4:$S$4,0),FALSE),IF(ISERROR(VLOOKUP(CONCATENATE($A125,AK$66),'ECM Staff time by PoF'!$A$5:$S$119,MATCH($SL$103, 'ECM Staff time by PoF'!$A$4:$S$4,0),FALSE)), 0, VLOOKUP(CONCATENATE($A125,AK$66),'ECM Staff time by PoF'!$A$5:$S$119,MATCH($SL$103, 'ECM Staff time by PoF'!$A$4:$S$4,0),FALSE))))*AK87</f>
        <v>0</v>
      </c>
      <c r="TV125" s="60">
        <f>IF($A125="",0,IF(VLOOKUP($A125,'ECM Staff time by PoF'!$B$5:$C$119,2,FALSE)="Not Applicable",VLOOKUP($A125,'ECM Staff time by PoF'!$B$5:$S$119,MATCH($TV$103, 'ECM Staff time by PoF'!$B$4:$S$4,0),FALSE),IF(ISERROR(VLOOKUP(CONCATENATE($A125,B$66),'ECM Staff time by PoF'!$A$5:$S$119,MATCH($TV$103, 'ECM Staff time by PoF'!$A$4:$S$4,0),FALSE)), 0, VLOOKUP(CONCATENATE($A125,B$66),'ECM Staff time by PoF'!$A$5:$S$119,MATCH($TV$103, 'ECM Staff time by PoF'!$A$4:$S$4,0),FALSE))))*B87</f>
        <v>0</v>
      </c>
      <c r="TW125" s="60">
        <f>IF($A125="",0,IF(VLOOKUP($A125,'ECM Staff time by PoF'!$B$5:$C$119,2,FALSE)="Not Applicable",VLOOKUP($A125,'ECM Staff time by PoF'!$B$5:$S$119,MATCH($TV$103, 'ECM Staff time by PoF'!$B$4:$S$4,0),FALSE),IF(ISERROR(VLOOKUP(CONCATENATE($A125,C$66),'ECM Staff time by PoF'!$A$5:$S$119,MATCH($TV$103, 'ECM Staff time by PoF'!$A$4:$S$4,0),FALSE)), 0, VLOOKUP(CONCATENATE($A125,C$66),'ECM Staff time by PoF'!$A$5:$S$119,MATCH($TV$103, 'ECM Staff time by PoF'!$A$4:$S$4,0),FALSE))))*C87</f>
        <v>0</v>
      </c>
      <c r="TX125" s="60">
        <f>IF($A125="",0,IF(VLOOKUP($A125,'ECM Staff time by PoF'!$B$5:$C$119,2,FALSE)="Not Applicable",VLOOKUP($A125,'ECM Staff time by PoF'!$B$5:$S$119,MATCH($TV$103, 'ECM Staff time by PoF'!$B$4:$S$4,0),FALSE),IF(ISERROR(VLOOKUP(CONCATENATE($A125,D$66),'ECM Staff time by PoF'!$A$5:$S$119,MATCH($TV$103, 'ECM Staff time by PoF'!$A$4:$S$4,0),FALSE)), 0, VLOOKUP(CONCATENATE($A125,D$66),'ECM Staff time by PoF'!$A$5:$S$119,MATCH($TV$103, 'ECM Staff time by PoF'!$A$4:$S$4,0),FALSE))))*D87</f>
        <v>0</v>
      </c>
      <c r="TY125" s="60">
        <f>IF($A125="",0,IF(VLOOKUP($A125,'ECM Staff time by PoF'!$B$5:$C$119,2,FALSE)="Not Applicable",VLOOKUP($A125,'ECM Staff time by PoF'!$B$5:$S$119,MATCH($TV$103, 'ECM Staff time by PoF'!$B$4:$S$4,0),FALSE),IF(ISERROR(VLOOKUP(CONCATENATE($A125,E$66),'ECM Staff time by PoF'!$A$5:$S$119,MATCH($TV$103, 'ECM Staff time by PoF'!$A$4:$S$4,0),FALSE)), 0, VLOOKUP(CONCATENATE($A125,E$66),'ECM Staff time by PoF'!$A$5:$S$119,MATCH($TV$103, 'ECM Staff time by PoF'!$A$4:$S$4,0),FALSE))))*E87</f>
        <v>0</v>
      </c>
      <c r="TZ125" s="60">
        <f>IF($A125="",0,IF(VLOOKUP($A125,'ECM Staff time by PoF'!$B$5:$C$119,2,FALSE)="Not Applicable",VLOOKUP($A125,'ECM Staff time by PoF'!$B$5:$S$119,MATCH($TV$103, 'ECM Staff time by PoF'!$B$4:$S$4,0),FALSE),IF(ISERROR(VLOOKUP(CONCATENATE($A125,F$66),'ECM Staff time by PoF'!$A$5:$S$119,MATCH($TV$103, 'ECM Staff time by PoF'!$A$4:$S$4,0),FALSE)), 0, VLOOKUP(CONCATENATE($A125,F$66),'ECM Staff time by PoF'!$A$5:$S$119,MATCH($TV$103, 'ECM Staff time by PoF'!$A$4:$S$4,0),FALSE))))*F87</f>
        <v>0</v>
      </c>
      <c r="UA125" s="60">
        <f>IF($A125="",0,IF(VLOOKUP($A125,'ECM Staff time by PoF'!$B$5:$C$119,2,FALSE)="Not Applicable",VLOOKUP($A125,'ECM Staff time by PoF'!$B$5:$S$119,MATCH($TV$103, 'ECM Staff time by PoF'!$B$4:$S$4,0),FALSE),IF(ISERROR(VLOOKUP(CONCATENATE($A125,G$66),'ECM Staff time by PoF'!$A$5:$S$119,MATCH($TV$103, 'ECM Staff time by PoF'!$A$4:$S$4,0),FALSE)), 0, VLOOKUP(CONCATENATE($A125,G$66),'ECM Staff time by PoF'!$A$5:$S$119,MATCH($TV$103, 'ECM Staff time by PoF'!$A$4:$S$4,0),FALSE))))*G87</f>
        <v>0</v>
      </c>
      <c r="UB125" s="60">
        <f>IF($A125="",0,IF(VLOOKUP($A125,'ECM Staff time by PoF'!$B$5:$C$119,2,FALSE)="Not Applicable",VLOOKUP($A125,'ECM Staff time by PoF'!$B$5:$S$119,MATCH($TV$103, 'ECM Staff time by PoF'!$B$4:$S$4,0),FALSE),IF(ISERROR(VLOOKUP(CONCATENATE($A125,H$66),'ECM Staff time by PoF'!$A$5:$S$119,MATCH($TV$103, 'ECM Staff time by PoF'!$A$4:$S$4,0),FALSE)), 0, VLOOKUP(CONCATENATE($A125,H$66),'ECM Staff time by PoF'!$A$5:$S$119,MATCH($TV$103, 'ECM Staff time by PoF'!$A$4:$S$4,0),FALSE))))*H87</f>
        <v>0</v>
      </c>
      <c r="UC125" s="60">
        <f>IF($A125="",0,IF(VLOOKUP($A125,'ECM Staff time by PoF'!$B$5:$C$119,2,FALSE)="Not Applicable",VLOOKUP($A125,'ECM Staff time by PoF'!$B$5:$S$119,MATCH($TV$103, 'ECM Staff time by PoF'!$B$4:$S$4,0),FALSE),IF(ISERROR(VLOOKUP(CONCATENATE($A125,I$66),'ECM Staff time by PoF'!$A$5:$S$119,MATCH($TV$103, 'ECM Staff time by PoF'!$A$4:$S$4,0),FALSE)), 0, VLOOKUP(CONCATENATE($A125,I$66),'ECM Staff time by PoF'!$A$5:$S$119,MATCH($TV$103, 'ECM Staff time by PoF'!$A$4:$S$4,0),FALSE))))*I87</f>
        <v>0</v>
      </c>
      <c r="UD125" s="60">
        <f>IF($A125="",0,IF(VLOOKUP($A125,'ECM Staff time by PoF'!$B$5:$C$119,2,FALSE)="Not Applicable",VLOOKUP($A125,'ECM Staff time by PoF'!$B$5:$S$119,MATCH($TV$103, 'ECM Staff time by PoF'!$B$4:$S$4,0),FALSE),IF(ISERROR(VLOOKUP(CONCATENATE($A125,J$66),'ECM Staff time by PoF'!$A$5:$S$119,MATCH($TV$103, 'ECM Staff time by PoF'!$A$4:$S$4,0),FALSE)), 0, VLOOKUP(CONCATENATE($A125,J$66),'ECM Staff time by PoF'!$A$5:$S$119,MATCH($TV$103, 'ECM Staff time by PoF'!$A$4:$S$4,0),FALSE))))*J87</f>
        <v>0</v>
      </c>
      <c r="UE125" s="60">
        <f>IF($A125="",0,IF(VLOOKUP($A125,'ECM Staff time by PoF'!$B$5:$C$119,2,FALSE)="Not Applicable",VLOOKUP($A125,'ECM Staff time by PoF'!$B$5:$S$119,MATCH($TV$103, 'ECM Staff time by PoF'!$B$4:$S$4,0),FALSE),IF(ISERROR(VLOOKUP(CONCATENATE($A125,K$66),'ECM Staff time by PoF'!$A$5:$S$119,MATCH($TV$103, 'ECM Staff time by PoF'!$A$4:$S$4,0),FALSE)), 0, VLOOKUP(CONCATENATE($A125,K$66),'ECM Staff time by PoF'!$A$5:$S$119,MATCH($TV$103, 'ECM Staff time by PoF'!$A$4:$S$4,0),FALSE))))*K87</f>
        <v>0</v>
      </c>
      <c r="UF125" s="60">
        <f>IF($A125="",0,IF(VLOOKUP($A125,'ECM Staff time by PoF'!$B$5:$C$119,2,FALSE)="Not Applicable",VLOOKUP($A125,'ECM Staff time by PoF'!$B$5:$S$119,MATCH($TV$103, 'ECM Staff time by PoF'!$B$4:$S$4,0),FALSE),IF(ISERROR(VLOOKUP(CONCATENATE($A125,L$66),'ECM Staff time by PoF'!$A$5:$S$119,MATCH($TV$103, 'ECM Staff time by PoF'!$A$4:$S$4,0),FALSE)), 0, VLOOKUP(CONCATENATE($A125,L$66),'ECM Staff time by PoF'!$A$5:$S$119,MATCH($TV$103, 'ECM Staff time by PoF'!$A$4:$S$4,0),FALSE))))*L87</f>
        <v>0</v>
      </c>
      <c r="UG125" s="60">
        <f>IF($A125="",0,IF(VLOOKUP($A125,'ECM Staff time by PoF'!$B$5:$C$119,2,FALSE)="Not Applicable",VLOOKUP($A125,'ECM Staff time by PoF'!$B$5:$S$119,MATCH($TV$103, 'ECM Staff time by PoF'!$B$4:$S$4,0),FALSE),IF(ISERROR(VLOOKUP(CONCATENATE($A125,M$66),'ECM Staff time by PoF'!$A$5:$S$119,MATCH($TV$103, 'ECM Staff time by PoF'!$A$4:$S$4,0),FALSE)), 0, VLOOKUP(CONCATENATE($A125,M$66),'ECM Staff time by PoF'!$A$5:$S$119,MATCH($TV$103, 'ECM Staff time by PoF'!$A$4:$S$4,0),FALSE))))*M87</f>
        <v>0</v>
      </c>
      <c r="UH125" s="60">
        <f>IF($A125="",0,IF(VLOOKUP($A125,'ECM Staff time by PoF'!$B$5:$C$119,2,FALSE)="Not Applicable",VLOOKUP($A125,'ECM Staff time by PoF'!$B$5:$S$119,MATCH($TV$103, 'ECM Staff time by PoF'!$B$4:$S$4,0),FALSE),IF(ISERROR(VLOOKUP(CONCATENATE($A125,N$66),'ECM Staff time by PoF'!$A$5:$S$119,MATCH($TV$103, 'ECM Staff time by PoF'!$A$4:$S$4,0),FALSE)), 0, VLOOKUP(CONCATENATE($A125,N$66),'ECM Staff time by PoF'!$A$5:$S$119,MATCH($TV$103, 'ECM Staff time by PoF'!$A$4:$S$4,0),FALSE))))*N87</f>
        <v>0</v>
      </c>
      <c r="UI125" s="60">
        <f>IF($A125="",0,IF(VLOOKUP($A125,'ECM Staff time by PoF'!$B$5:$C$119,2,FALSE)="Not Applicable",VLOOKUP($A125,'ECM Staff time by PoF'!$B$5:$S$119,MATCH($TV$103, 'ECM Staff time by PoF'!$B$4:$S$4,0),FALSE),IF(ISERROR(VLOOKUP(CONCATENATE($A125,O$66),'ECM Staff time by PoF'!$A$5:$S$119,MATCH($TV$103, 'ECM Staff time by PoF'!$A$4:$S$4,0),FALSE)), 0, VLOOKUP(CONCATENATE($A125,O$66),'ECM Staff time by PoF'!$A$5:$S$119,MATCH($TV$103, 'ECM Staff time by PoF'!$A$4:$S$4,0),FALSE))))*O87</f>
        <v>0</v>
      </c>
      <c r="UJ125" s="60">
        <f>IF($A125="",0,IF(VLOOKUP($A125,'ECM Staff time by PoF'!$B$5:$C$119,2,FALSE)="Not Applicable",VLOOKUP($A125,'ECM Staff time by PoF'!$B$5:$S$119,MATCH($TV$103, 'ECM Staff time by PoF'!$B$4:$S$4,0),FALSE),IF(ISERROR(VLOOKUP(CONCATENATE($A125,P$66),'ECM Staff time by PoF'!$A$5:$S$119,MATCH($TV$103, 'ECM Staff time by PoF'!$A$4:$S$4,0),FALSE)), 0, VLOOKUP(CONCATENATE($A125,P$66),'ECM Staff time by PoF'!$A$5:$S$119,MATCH($TV$103, 'ECM Staff time by PoF'!$A$4:$S$4,0),FALSE))))*P87</f>
        <v>0</v>
      </c>
      <c r="UK125" s="60">
        <f>IF($A125="",0,IF(VLOOKUP($A125,'ECM Staff time by PoF'!$B$5:$C$119,2,FALSE)="Not Applicable",VLOOKUP($A125,'ECM Staff time by PoF'!$B$5:$S$119,MATCH($TV$103, 'ECM Staff time by PoF'!$B$4:$S$4,0),FALSE),IF(ISERROR(VLOOKUP(CONCATENATE($A125,Q$66),'ECM Staff time by PoF'!$A$5:$S$119,MATCH($TV$103, 'ECM Staff time by PoF'!$A$4:$S$4,0),FALSE)), 0, VLOOKUP(CONCATENATE($A125,Q$66),'ECM Staff time by PoF'!$A$5:$S$119,MATCH($TV$103, 'ECM Staff time by PoF'!$A$4:$S$4,0),FALSE))))*Q87</f>
        <v>0</v>
      </c>
      <c r="UL125" s="60">
        <f>IF($A125="",0,IF(VLOOKUP($A125,'ECM Staff time by PoF'!$B$5:$C$119,2,FALSE)="Not Applicable",VLOOKUP($A125,'ECM Staff time by PoF'!$B$5:$S$119,MATCH($TV$103, 'ECM Staff time by PoF'!$B$4:$S$4,0),FALSE),IF(ISERROR(VLOOKUP(CONCATENATE($A125,R$66),'ECM Staff time by PoF'!$A$5:$S$119,MATCH($TV$103, 'ECM Staff time by PoF'!$A$4:$S$4,0),FALSE)), 0, VLOOKUP(CONCATENATE($A125,R$66),'ECM Staff time by PoF'!$A$5:$S$119,MATCH($TV$103, 'ECM Staff time by PoF'!$A$4:$S$4,0),FALSE))))*R87</f>
        <v>0</v>
      </c>
      <c r="UM125" s="60">
        <f>IF($A125="",0,IF(VLOOKUP($A125,'ECM Staff time by PoF'!$B$5:$C$119,2,FALSE)="Not Applicable",VLOOKUP($A125,'ECM Staff time by PoF'!$B$5:$S$119,MATCH($TV$103, 'ECM Staff time by PoF'!$B$4:$S$4,0),FALSE),IF(ISERROR(VLOOKUP(CONCATENATE($A125,S$66),'ECM Staff time by PoF'!$A$5:$S$119,MATCH($TV$103, 'ECM Staff time by PoF'!$A$4:$S$4,0),FALSE)), 0, VLOOKUP(CONCATENATE($A125,S$66),'ECM Staff time by PoF'!$A$5:$S$119,MATCH($TV$103, 'ECM Staff time by PoF'!$A$4:$S$4,0),FALSE))))*S87</f>
        <v>0</v>
      </c>
      <c r="UN125" s="60">
        <f>IF($A125="",0,IF(VLOOKUP($A125,'ECM Staff time by PoF'!$B$5:$C$119,2,FALSE)="Not Applicable",VLOOKUP($A125,'ECM Staff time by PoF'!$B$5:$S$119,MATCH($TV$103, 'ECM Staff time by PoF'!$B$4:$S$4,0),FALSE),IF(ISERROR(VLOOKUP(CONCATENATE($A125,T$66),'ECM Staff time by PoF'!$A$5:$S$119,MATCH($TV$103, 'ECM Staff time by PoF'!$A$4:$S$4,0),FALSE)), 0, VLOOKUP(CONCATENATE($A125,T$66),'ECM Staff time by PoF'!$A$5:$S$119,MATCH($TV$103, 'ECM Staff time by PoF'!$A$4:$S$4,0),FALSE))))*T87</f>
        <v>0</v>
      </c>
      <c r="UO125" s="60">
        <f>IF($A125="",0,IF(VLOOKUP($A125,'ECM Staff time by PoF'!$B$5:$C$119,2,FALSE)="Not Applicable",VLOOKUP($A125,'ECM Staff time by PoF'!$B$5:$S$119,MATCH($TV$103, 'ECM Staff time by PoF'!$B$4:$S$4,0),FALSE),IF(ISERROR(VLOOKUP(CONCATENATE($A125,U$66),'ECM Staff time by PoF'!$A$5:$S$119,MATCH($TV$103, 'ECM Staff time by PoF'!$A$4:$S$4,0),FALSE)), 0, VLOOKUP(CONCATENATE($A125,U$66),'ECM Staff time by PoF'!$A$5:$S$119,MATCH($TV$103, 'ECM Staff time by PoF'!$A$4:$S$4,0),FALSE))))*U87</f>
        <v>0</v>
      </c>
      <c r="UP125" s="60">
        <f>IF($A125="",0,IF(VLOOKUP($A125,'ECM Staff time by PoF'!$B$5:$C$119,2,FALSE)="Not Applicable",VLOOKUP($A125,'ECM Staff time by PoF'!$B$5:$S$119,MATCH($TV$103, 'ECM Staff time by PoF'!$B$4:$S$4,0),FALSE),IF(ISERROR(VLOOKUP(CONCATENATE($A125,V$66),'ECM Staff time by PoF'!$A$5:$S$119,MATCH($TV$103, 'ECM Staff time by PoF'!$A$4:$S$4,0),FALSE)), 0, VLOOKUP(CONCATENATE($A125,V$66),'ECM Staff time by PoF'!$A$5:$S$119,MATCH($TV$103, 'ECM Staff time by PoF'!$A$4:$S$4,0),FALSE))))*V87</f>
        <v>0</v>
      </c>
      <c r="UQ125" s="60">
        <f>IF($A125="",0,IF(VLOOKUP($A125,'ECM Staff time by PoF'!$B$5:$C$119,2,FALSE)="Not Applicable",VLOOKUP($A125,'ECM Staff time by PoF'!$B$5:$S$119,MATCH($TV$103, 'ECM Staff time by PoF'!$B$4:$S$4,0),FALSE),IF(ISERROR(VLOOKUP(CONCATENATE($A125,W$66),'ECM Staff time by PoF'!$A$5:$S$119,MATCH($TV$103, 'ECM Staff time by PoF'!$A$4:$S$4,0),FALSE)), 0, VLOOKUP(CONCATENATE($A125,W$66),'ECM Staff time by PoF'!$A$5:$S$119,MATCH($TV$103, 'ECM Staff time by PoF'!$A$4:$S$4,0),FALSE))))*W87</f>
        <v>0</v>
      </c>
      <c r="UR125" s="60">
        <f>IF($A125="",0,IF(VLOOKUP($A125,'ECM Staff time by PoF'!$B$5:$C$119,2,FALSE)="Not Applicable",VLOOKUP($A125,'ECM Staff time by PoF'!$B$5:$S$119,MATCH($TV$103, 'ECM Staff time by PoF'!$B$4:$S$4,0),FALSE),IF(ISERROR(VLOOKUP(CONCATENATE($A125,X$66),'ECM Staff time by PoF'!$A$5:$S$119,MATCH($TV$103, 'ECM Staff time by PoF'!$A$4:$S$4,0),FALSE)), 0, VLOOKUP(CONCATENATE($A125,X$66),'ECM Staff time by PoF'!$A$5:$S$119,MATCH($TV$103, 'ECM Staff time by PoF'!$A$4:$S$4,0),FALSE))))*X87</f>
        <v>0</v>
      </c>
      <c r="US125" s="60">
        <f>IF($A125="",0,IF(VLOOKUP($A125,'ECM Staff time by PoF'!$B$5:$C$119,2,FALSE)="Not Applicable",VLOOKUP($A125,'ECM Staff time by PoF'!$B$5:$S$119,MATCH($TV$103, 'ECM Staff time by PoF'!$B$4:$S$4,0),FALSE),IF(ISERROR(VLOOKUP(CONCATENATE($A125,Y$66),'ECM Staff time by PoF'!$A$5:$S$119,MATCH($TV$103, 'ECM Staff time by PoF'!$A$4:$S$4,0),FALSE)), 0, VLOOKUP(CONCATENATE($A125,Y$66),'ECM Staff time by PoF'!$A$5:$S$119,MATCH($TV$103, 'ECM Staff time by PoF'!$A$4:$S$4,0),FALSE))))*Y87</f>
        <v>0</v>
      </c>
      <c r="UT125" s="60">
        <f>IF($A125="",0,IF(VLOOKUP($A125,'ECM Staff time by PoF'!$B$5:$C$119,2,FALSE)="Not Applicable",VLOOKUP($A125,'ECM Staff time by PoF'!$B$5:$S$119,MATCH($TV$103, 'ECM Staff time by PoF'!$B$4:$S$4,0),FALSE),IF(ISERROR(VLOOKUP(CONCATENATE($A125,Z$66),'ECM Staff time by PoF'!$A$5:$S$119,MATCH($TV$103, 'ECM Staff time by PoF'!$A$4:$S$4,0),FALSE)), 0, VLOOKUP(CONCATENATE($A125,Z$66),'ECM Staff time by PoF'!$A$5:$S$119,MATCH($TV$103, 'ECM Staff time by PoF'!$A$4:$S$4,0),FALSE))))*Z87</f>
        <v>0</v>
      </c>
      <c r="UU125" s="60">
        <f>IF($A125="",0,IF(VLOOKUP($A125,'ECM Staff time by PoF'!$B$5:$C$119,2,FALSE)="Not Applicable",VLOOKUP($A125,'ECM Staff time by PoF'!$B$5:$S$119,MATCH($TV$103, 'ECM Staff time by PoF'!$B$4:$S$4,0),FALSE),IF(ISERROR(VLOOKUP(CONCATENATE($A125,AA$66),'ECM Staff time by PoF'!$A$5:$S$119,MATCH($TV$103, 'ECM Staff time by PoF'!$A$4:$S$4,0),FALSE)), 0, VLOOKUP(CONCATENATE($A125,AA$66),'ECM Staff time by PoF'!$A$5:$S$119,MATCH($TV$103, 'ECM Staff time by PoF'!$A$4:$S$4,0),FALSE))))*AA87</f>
        <v>0</v>
      </c>
      <c r="UV125" s="60">
        <f>IF($A125="",0,IF(VLOOKUP($A125,'ECM Staff time by PoF'!$B$5:$C$119,2,FALSE)="Not Applicable",VLOOKUP($A125,'ECM Staff time by PoF'!$B$5:$S$119,MATCH($TV$103, 'ECM Staff time by PoF'!$B$4:$S$4,0),FALSE),IF(ISERROR(VLOOKUP(CONCATENATE($A125,AB$66),'ECM Staff time by PoF'!$A$5:$S$119,MATCH($TV$103, 'ECM Staff time by PoF'!$A$4:$S$4,0),FALSE)), 0, VLOOKUP(CONCATENATE($A125,AB$66),'ECM Staff time by PoF'!$A$5:$S$119,MATCH($TV$103, 'ECM Staff time by PoF'!$A$4:$S$4,0),FALSE))))*AB87</f>
        <v>0</v>
      </c>
      <c r="UW125" s="60">
        <f>IF($A125="",0,IF(VLOOKUP($A125,'ECM Staff time by PoF'!$B$5:$C$119,2,FALSE)="Not Applicable",VLOOKUP($A125,'ECM Staff time by PoF'!$B$5:$S$119,MATCH($TV$103, 'ECM Staff time by PoF'!$B$4:$S$4,0),FALSE),IF(ISERROR(VLOOKUP(CONCATENATE($A125,AC$66),'ECM Staff time by PoF'!$A$5:$S$119,MATCH($TV$103, 'ECM Staff time by PoF'!$A$4:$S$4,0),FALSE)), 0, VLOOKUP(CONCATENATE($A125,AC$66),'ECM Staff time by PoF'!$A$5:$S$119,MATCH($TV$103, 'ECM Staff time by PoF'!$A$4:$S$4,0),FALSE))))*AC87</f>
        <v>0</v>
      </c>
      <c r="UX125" s="60">
        <f>IF($A125="",0,IF(VLOOKUP($A125,'ECM Staff time by PoF'!$B$5:$C$119,2,FALSE)="Not Applicable",VLOOKUP($A125,'ECM Staff time by PoF'!$B$5:$S$119,MATCH($TV$103, 'ECM Staff time by PoF'!$B$4:$S$4,0),FALSE),IF(ISERROR(VLOOKUP(CONCATENATE($A125,AD$66),'ECM Staff time by PoF'!$A$5:$S$119,MATCH($TV$103, 'ECM Staff time by PoF'!$A$4:$S$4,0),FALSE)), 0, VLOOKUP(CONCATENATE($A125,AD$66),'ECM Staff time by PoF'!$A$5:$S$119,MATCH($TV$103, 'ECM Staff time by PoF'!$A$4:$S$4,0),FALSE))))*AD87</f>
        <v>0</v>
      </c>
      <c r="UY125" s="60">
        <f>IF($A125="",0,IF(VLOOKUP($A125,'ECM Staff time by PoF'!$B$5:$C$119,2,FALSE)="Not Applicable",VLOOKUP($A125,'ECM Staff time by PoF'!$B$5:$S$119,MATCH($TV$103, 'ECM Staff time by PoF'!$B$4:$S$4,0),FALSE),IF(ISERROR(VLOOKUP(CONCATENATE($A125,AE$66),'ECM Staff time by PoF'!$A$5:$S$119,MATCH($TV$103, 'ECM Staff time by PoF'!$A$4:$S$4,0),FALSE)), 0, VLOOKUP(CONCATENATE($A125,AE$66),'ECM Staff time by PoF'!$A$5:$S$119,MATCH($TV$103, 'ECM Staff time by PoF'!$A$4:$S$4,0),FALSE))))*AE87</f>
        <v>0</v>
      </c>
      <c r="UZ125" s="60">
        <f>IF($A125="",0,IF(VLOOKUP($A125,'ECM Staff time by PoF'!$B$5:$C$119,2,FALSE)="Not Applicable",VLOOKUP($A125,'ECM Staff time by PoF'!$B$5:$S$119,MATCH($TV$103, 'ECM Staff time by PoF'!$B$4:$S$4,0),FALSE),IF(ISERROR(VLOOKUP(CONCATENATE($A125,AF$66),'ECM Staff time by PoF'!$A$5:$S$119,MATCH($TV$103, 'ECM Staff time by PoF'!$A$4:$S$4,0),FALSE)), 0, VLOOKUP(CONCATENATE($A125,AF$66),'ECM Staff time by PoF'!$A$5:$S$119,MATCH($TV$103, 'ECM Staff time by PoF'!$A$4:$S$4,0),FALSE))))*AF87</f>
        <v>0</v>
      </c>
      <c r="VA125" s="60">
        <f>IF($A125="",0,IF(VLOOKUP($A125,'ECM Staff time by PoF'!$B$5:$C$119,2,FALSE)="Not Applicable",VLOOKUP($A125,'ECM Staff time by PoF'!$B$5:$S$119,MATCH($TV$103, 'ECM Staff time by PoF'!$B$4:$S$4,0),FALSE),IF(ISERROR(VLOOKUP(CONCATENATE($A125,AG$66),'ECM Staff time by PoF'!$A$5:$S$119,MATCH($TV$103, 'ECM Staff time by PoF'!$A$4:$S$4,0),FALSE)), 0, VLOOKUP(CONCATENATE($A125,AG$66),'ECM Staff time by PoF'!$A$5:$S$119,MATCH($TV$103, 'ECM Staff time by PoF'!$A$4:$S$4,0),FALSE))))*AG87</f>
        <v>0</v>
      </c>
      <c r="VB125" s="60">
        <f>IF($A125="",0,IF(VLOOKUP($A125,'ECM Staff time by PoF'!$B$5:$C$119,2,FALSE)="Not Applicable",VLOOKUP($A125,'ECM Staff time by PoF'!$B$5:$S$119,MATCH($TV$103, 'ECM Staff time by PoF'!$B$4:$S$4,0),FALSE),IF(ISERROR(VLOOKUP(CONCATENATE($A125,AH$66),'ECM Staff time by PoF'!$A$5:$S$119,MATCH($TV$103, 'ECM Staff time by PoF'!$A$4:$S$4,0),FALSE)), 0, VLOOKUP(CONCATENATE($A125,AH$66),'ECM Staff time by PoF'!$A$5:$S$119,MATCH($TV$103, 'ECM Staff time by PoF'!$A$4:$S$4,0),FALSE))))*AH87</f>
        <v>0</v>
      </c>
      <c r="VC125" s="60">
        <f>IF($A125="",0,IF(VLOOKUP($A125,'ECM Staff time by PoF'!$B$5:$C$119,2,FALSE)="Not Applicable",VLOOKUP($A125,'ECM Staff time by PoF'!$B$5:$S$119,MATCH($TV$103, 'ECM Staff time by PoF'!$B$4:$S$4,0),FALSE),IF(ISERROR(VLOOKUP(CONCATENATE($A125,AI$66),'ECM Staff time by PoF'!$A$5:$S$119,MATCH($TV$103, 'ECM Staff time by PoF'!$A$4:$S$4,0),FALSE)), 0, VLOOKUP(CONCATENATE($A125,AI$66),'ECM Staff time by PoF'!$A$5:$S$119,MATCH($TV$103, 'ECM Staff time by PoF'!$A$4:$S$4,0),FALSE))))*AI87</f>
        <v>0</v>
      </c>
      <c r="VD125" s="60">
        <f>IF($A125="",0,IF(VLOOKUP($A125,'ECM Staff time by PoF'!$B$5:$C$119,2,FALSE)="Not Applicable",VLOOKUP($A125,'ECM Staff time by PoF'!$B$5:$S$119,MATCH($TV$103, 'ECM Staff time by PoF'!$B$4:$S$4,0),FALSE),IF(ISERROR(VLOOKUP(CONCATENATE($A125,AJ$66),'ECM Staff time by PoF'!$A$5:$S$119,MATCH($TV$103, 'ECM Staff time by PoF'!$A$4:$S$4,0),FALSE)), 0, VLOOKUP(CONCATENATE($A125,AJ$66),'ECM Staff time by PoF'!$A$5:$S$119,MATCH($TV$103, 'ECM Staff time by PoF'!$A$4:$S$4,0),FALSE))))*AJ87</f>
        <v>0</v>
      </c>
      <c r="VE125" s="60">
        <f>IF($A125="",0,IF(VLOOKUP($A125,'ECM Staff time by PoF'!$B$5:$C$119,2,FALSE)="Not Applicable",VLOOKUP($A125,'ECM Staff time by PoF'!$B$5:$S$119,MATCH($TV$103, 'ECM Staff time by PoF'!$B$4:$S$4,0),FALSE),IF(ISERROR(VLOOKUP(CONCATENATE($A125,AK$66),'ECM Staff time by PoF'!$A$5:$S$119,MATCH($TV$103, 'ECM Staff time by PoF'!$A$4:$S$4,0),FALSE)), 0, VLOOKUP(CONCATENATE($A125,AK$66),'ECM Staff time by PoF'!$A$5:$S$119,MATCH($TV$103, 'ECM Staff time by PoF'!$A$4:$S$4,0),FALSE))))*AK87</f>
        <v>0</v>
      </c>
    </row>
    <row r="126" spans="1:577" x14ac:dyDescent="0.25">
      <c r="A126" s="132" t="str">
        <f>IF('ECM Location'!D26="", "",'ECM Location'!D26)</f>
        <v/>
      </c>
      <c r="B126" s="191">
        <f>IF($A126="",0,IF(VLOOKUP($A126,'ECM Staff time by PoF'!$B$5:$C$119,2,FALSE)="Not Applicable",VLOOKUP($A126,'ECM Staff time by PoF'!$B$5:$S$119,MATCH($B$103, 'ECM Staff time by PoF'!$B$4:$R$4,0),FALSE),IF(ISERROR(VLOOKUP(CONCATENATE($A126,B$66),'ECM Staff time by PoF'!$A$5:$S$119,MATCH($B$103, 'ECM Staff time by PoF'!$A$4:$R$4,0),FALSE)), 0, VLOOKUP(CONCATENATE($A126,B$66),'ECM Staff time by PoF'!$A$5:$S$119,MATCH($B$103, 'ECM Staff time by PoF'!$A$4:$R$4,0),FALSE))))*B88</f>
        <v>0</v>
      </c>
      <c r="C126" s="191">
        <f>IF($A126="",0,IF(VLOOKUP($A126,'ECM Staff time by PoF'!$B$5:$C$119,2,FALSE)="Not Applicable",VLOOKUP($A126,'ECM Staff time by PoF'!$B$5:$S$119,MATCH($B$103, 'ECM Staff time by PoF'!$B$4:$R$4,0),FALSE),IF(ISERROR(VLOOKUP(CONCATENATE($A126,C$66),'ECM Staff time by PoF'!$A$5:$S$119,MATCH($B$103, 'ECM Staff time by PoF'!$A$4:$R$4,0),FALSE)), 0, VLOOKUP(CONCATENATE($A126,C$66),'ECM Staff time by PoF'!$A$5:$S$119,MATCH($B$103, 'ECM Staff time by PoF'!$A$4:$R$4,0),FALSE))))*C88</f>
        <v>0</v>
      </c>
      <c r="D126" s="191">
        <f>IF($A126="",0,IF(VLOOKUP($A126,'ECM Staff time by PoF'!$B$5:$C$119,2,FALSE)="Not Applicable",VLOOKUP($A126,'ECM Staff time by PoF'!$B$5:$S$119,MATCH($B$103, 'ECM Staff time by PoF'!$B$4:$R$4,0),FALSE),IF(ISERROR(VLOOKUP(CONCATENATE($A126,D$66),'ECM Staff time by PoF'!$A$5:$S$119,MATCH($B$103, 'ECM Staff time by PoF'!$A$4:$R$4,0),FALSE)), 0, VLOOKUP(CONCATENATE($A126,D$66),'ECM Staff time by PoF'!$A$5:$S$119,MATCH($B$103, 'ECM Staff time by PoF'!$A$4:$R$4,0),FALSE))))*D88</f>
        <v>0</v>
      </c>
      <c r="E126" s="191">
        <f>IF($A126="",0,IF(VLOOKUP($A126,'ECM Staff time by PoF'!$B$5:$C$119,2,FALSE)="Not Applicable",VLOOKUP($A126,'ECM Staff time by PoF'!$B$5:$S$119,MATCH($B$103, 'ECM Staff time by PoF'!$B$4:$R$4,0),FALSE),IF(ISERROR(VLOOKUP(CONCATENATE($A126,E$66),'ECM Staff time by PoF'!$A$5:$S$119,MATCH($B$103, 'ECM Staff time by PoF'!$A$4:$R$4,0),FALSE)), 0, VLOOKUP(CONCATENATE($A126,E$66),'ECM Staff time by PoF'!$A$5:$S$119,MATCH($B$103, 'ECM Staff time by PoF'!$A$4:$R$4,0),FALSE))))*E88</f>
        <v>0</v>
      </c>
      <c r="F126" s="191">
        <f>IF($A126="",0,IF(VLOOKUP($A126,'ECM Staff time by PoF'!$B$5:$C$119,2,FALSE)="Not Applicable",VLOOKUP($A126,'ECM Staff time by PoF'!$B$5:$S$119,MATCH($B$103, 'ECM Staff time by PoF'!$B$4:$R$4,0),FALSE),IF(ISERROR(VLOOKUP(CONCATENATE($A126,F$66),'ECM Staff time by PoF'!$A$5:$S$119,MATCH($B$103, 'ECM Staff time by PoF'!$A$4:$R$4,0),FALSE)), 0, VLOOKUP(CONCATENATE($A126,F$66),'ECM Staff time by PoF'!$A$5:$S$119,MATCH($B$103, 'ECM Staff time by PoF'!$A$4:$R$4,0),FALSE))))*F88</f>
        <v>0</v>
      </c>
      <c r="G126" s="191">
        <f>IF($A126="",0,IF(VLOOKUP($A126,'ECM Staff time by PoF'!$B$5:$C$119,2,FALSE)="Not Applicable",VLOOKUP($A126,'ECM Staff time by PoF'!$B$5:$S$119,MATCH($B$103, 'ECM Staff time by PoF'!$B$4:$R$4,0),FALSE),IF(ISERROR(VLOOKUP(CONCATENATE($A126,G$66),'ECM Staff time by PoF'!$A$5:$S$119,MATCH($B$103, 'ECM Staff time by PoF'!$A$4:$R$4,0),FALSE)), 0, VLOOKUP(CONCATENATE($A126,G$66),'ECM Staff time by PoF'!$A$5:$S$119,MATCH($B$103, 'ECM Staff time by PoF'!$A$4:$R$4,0),FALSE))))*G88</f>
        <v>0</v>
      </c>
      <c r="H126" s="191">
        <f>IF($A126="",0,IF(VLOOKUP($A126,'ECM Staff time by PoF'!$B$5:$C$119,2,FALSE)="Not Applicable",VLOOKUP($A126,'ECM Staff time by PoF'!$B$5:$S$119,MATCH($B$103, 'ECM Staff time by PoF'!$B$4:$R$4,0),FALSE),IF(ISERROR(VLOOKUP(CONCATENATE($A126,H$66),'ECM Staff time by PoF'!$A$5:$S$119,MATCH($B$103, 'ECM Staff time by PoF'!$A$4:$R$4,0),FALSE)), 0, VLOOKUP(CONCATENATE($A126,H$66),'ECM Staff time by PoF'!$A$5:$S$119,MATCH($B$103, 'ECM Staff time by PoF'!$A$4:$R$4,0),FALSE))))*H88</f>
        <v>0</v>
      </c>
      <c r="I126" s="191">
        <f>IF($A126="",0,IF(VLOOKUP($A126,'ECM Staff time by PoF'!$B$5:$C$119,2,FALSE)="Not Applicable",VLOOKUP($A126,'ECM Staff time by PoF'!$B$5:$S$119,MATCH($B$103, 'ECM Staff time by PoF'!$B$4:$R$4,0),FALSE),IF(ISERROR(VLOOKUP(CONCATENATE($A126,I$66),'ECM Staff time by PoF'!$A$5:$S$119,MATCH($B$103, 'ECM Staff time by PoF'!$A$4:$R$4,0),FALSE)), 0, VLOOKUP(CONCATENATE($A126,I$66),'ECM Staff time by PoF'!$A$5:$S$119,MATCH($B$103, 'ECM Staff time by PoF'!$A$4:$R$4,0),FALSE))))*I88</f>
        <v>0</v>
      </c>
      <c r="J126" s="191">
        <f>IF($A126="",0,IF(VLOOKUP($A126,'ECM Staff time by PoF'!$B$5:$C$119,2,FALSE)="Not Applicable",VLOOKUP($A126,'ECM Staff time by PoF'!$B$5:$S$119,MATCH($B$103, 'ECM Staff time by PoF'!$B$4:$R$4,0),FALSE),IF(ISERROR(VLOOKUP(CONCATENATE($A126,J$66),'ECM Staff time by PoF'!$A$5:$S$119,MATCH($B$103, 'ECM Staff time by PoF'!$A$4:$R$4,0),FALSE)), 0, VLOOKUP(CONCATENATE($A126,J$66),'ECM Staff time by PoF'!$A$5:$S$119,MATCH($B$103, 'ECM Staff time by PoF'!$A$4:$R$4,0),FALSE))))*J88</f>
        <v>0</v>
      </c>
      <c r="K126" s="191">
        <f>IF($A126="",0,IF(VLOOKUP($A126,'ECM Staff time by PoF'!$B$5:$C$119,2,FALSE)="Not Applicable",VLOOKUP($A126,'ECM Staff time by PoF'!$B$5:$S$119,MATCH($B$103, 'ECM Staff time by PoF'!$B$4:$R$4,0),FALSE),IF(ISERROR(VLOOKUP(CONCATENATE($A126,K$66),'ECM Staff time by PoF'!$A$5:$S$119,MATCH($B$103, 'ECM Staff time by PoF'!$A$4:$R$4,0),FALSE)), 0, VLOOKUP(CONCATENATE($A126,K$66),'ECM Staff time by PoF'!$A$5:$S$119,MATCH($B$103, 'ECM Staff time by PoF'!$A$4:$R$4,0),FALSE))))*K88</f>
        <v>0</v>
      </c>
      <c r="L126" s="191">
        <f>IF($A126="",0,IF(VLOOKUP($A126,'ECM Staff time by PoF'!$B$5:$C$119,2,FALSE)="Not Applicable",VLOOKUP($A126,'ECM Staff time by PoF'!$B$5:$S$119,MATCH($B$103, 'ECM Staff time by PoF'!$B$4:$R$4,0),FALSE),IF(ISERROR(VLOOKUP(CONCATENATE($A126,L$66),'ECM Staff time by PoF'!$A$5:$S$119,MATCH($B$103, 'ECM Staff time by PoF'!$A$4:$R$4,0),FALSE)), 0, VLOOKUP(CONCATENATE($A126,L$66),'ECM Staff time by PoF'!$A$5:$S$119,MATCH($B$103, 'ECM Staff time by PoF'!$A$4:$R$4,0),FALSE))))*L88</f>
        <v>0</v>
      </c>
      <c r="M126" s="191">
        <f>IF($A126="",0,IF(VLOOKUP($A126,'ECM Staff time by PoF'!$B$5:$C$119,2,FALSE)="Not Applicable",VLOOKUP($A126,'ECM Staff time by PoF'!$B$5:$S$119,MATCH($B$103, 'ECM Staff time by PoF'!$B$4:$R$4,0),FALSE),IF(ISERROR(VLOOKUP(CONCATENATE($A126,M$66),'ECM Staff time by PoF'!$A$5:$S$119,MATCH($B$103, 'ECM Staff time by PoF'!$A$4:$R$4,0),FALSE)), 0, VLOOKUP(CONCATENATE($A126,M$66),'ECM Staff time by PoF'!$A$5:$S$119,MATCH($B$103, 'ECM Staff time by PoF'!$A$4:$R$4,0),FALSE))))*M88</f>
        <v>0</v>
      </c>
      <c r="N126" s="191">
        <f>IF($A126="",0,IF(VLOOKUP($A126,'ECM Staff time by PoF'!$B$5:$C$119,2,FALSE)="Not Applicable",VLOOKUP($A126,'ECM Staff time by PoF'!$B$5:$S$119,MATCH($B$103, 'ECM Staff time by PoF'!$B$4:$R$4,0),FALSE),IF(ISERROR(VLOOKUP(CONCATENATE($A126,N$66),'ECM Staff time by PoF'!$A$5:$S$119,MATCH($B$103, 'ECM Staff time by PoF'!$A$4:$R$4,0),FALSE)), 0, VLOOKUP(CONCATENATE($A126,N$66),'ECM Staff time by PoF'!$A$5:$S$119,MATCH($B$103, 'ECM Staff time by PoF'!$A$4:$R$4,0),FALSE))))*N88</f>
        <v>0</v>
      </c>
      <c r="O126" s="191">
        <f>IF($A126="",0,IF(VLOOKUP($A126,'ECM Staff time by PoF'!$B$5:$C$119,2,FALSE)="Not Applicable",VLOOKUP($A126,'ECM Staff time by PoF'!$B$5:$S$119,MATCH($B$103, 'ECM Staff time by PoF'!$B$4:$R$4,0),FALSE),IF(ISERROR(VLOOKUP(CONCATENATE($A126,O$66),'ECM Staff time by PoF'!$A$5:$S$119,MATCH($B$103, 'ECM Staff time by PoF'!$A$4:$R$4,0),FALSE)), 0, VLOOKUP(CONCATENATE($A126,O$66),'ECM Staff time by PoF'!$A$5:$S$119,MATCH($B$103, 'ECM Staff time by PoF'!$A$4:$R$4,0),FALSE))))*O88</f>
        <v>0</v>
      </c>
      <c r="P126" s="191">
        <f>IF($A126="",0,IF(VLOOKUP($A126,'ECM Staff time by PoF'!$B$5:$C$119,2,FALSE)="Not Applicable",VLOOKUP($A126,'ECM Staff time by PoF'!$B$5:$S$119,MATCH($B$103, 'ECM Staff time by PoF'!$B$4:$R$4,0),FALSE),IF(ISERROR(VLOOKUP(CONCATENATE($A126,P$66),'ECM Staff time by PoF'!$A$5:$S$119,MATCH($B$103, 'ECM Staff time by PoF'!$A$4:$R$4,0),FALSE)), 0, VLOOKUP(CONCATENATE($A126,P$66),'ECM Staff time by PoF'!$A$5:$S$119,MATCH($B$103, 'ECM Staff time by PoF'!$A$4:$R$4,0),FALSE))))*P88</f>
        <v>0</v>
      </c>
      <c r="Q126" s="191">
        <f>IF($A126="",0,IF(VLOOKUP($A126,'ECM Staff time by PoF'!$B$5:$C$119,2,FALSE)="Not Applicable",VLOOKUP($A126,'ECM Staff time by PoF'!$B$5:$S$119,MATCH($B$103, 'ECM Staff time by PoF'!$B$4:$R$4,0),FALSE),IF(ISERROR(VLOOKUP(CONCATENATE($A126,Q$66),'ECM Staff time by PoF'!$A$5:$S$119,MATCH($B$103, 'ECM Staff time by PoF'!$A$4:$R$4,0),FALSE)), 0, VLOOKUP(CONCATENATE($A126,Q$66),'ECM Staff time by PoF'!$A$5:$S$119,MATCH($B$103, 'ECM Staff time by PoF'!$A$4:$R$4,0),FALSE))))*Q88</f>
        <v>0</v>
      </c>
      <c r="R126" s="191">
        <f>IF($A126="",0,IF(VLOOKUP($A126,'ECM Staff time by PoF'!$B$5:$C$119,2,FALSE)="Not Applicable",VLOOKUP($A126,'ECM Staff time by PoF'!$B$5:$S$119,MATCH($B$103, 'ECM Staff time by PoF'!$B$4:$R$4,0),FALSE),IF(ISERROR(VLOOKUP(CONCATENATE($A126,R$66),'ECM Staff time by PoF'!$A$5:$S$119,MATCH($B$103, 'ECM Staff time by PoF'!$A$4:$R$4,0),FALSE)), 0, VLOOKUP(CONCATENATE($A126,R$66),'ECM Staff time by PoF'!$A$5:$S$119,MATCH($B$103, 'ECM Staff time by PoF'!$A$4:$R$4,0),FALSE))))*R88</f>
        <v>0</v>
      </c>
      <c r="S126" s="191">
        <f>IF($A126="",0,IF(VLOOKUP($A126,'ECM Staff time by PoF'!$B$5:$C$119,2,FALSE)="Not Applicable",VLOOKUP($A126,'ECM Staff time by PoF'!$B$5:$S$119,MATCH($B$103, 'ECM Staff time by PoF'!$B$4:$R$4,0),FALSE),IF(ISERROR(VLOOKUP(CONCATENATE($A126,S$66),'ECM Staff time by PoF'!$A$5:$S$119,MATCH($B$103, 'ECM Staff time by PoF'!$A$4:$R$4,0),FALSE)), 0, VLOOKUP(CONCATENATE($A126,S$66),'ECM Staff time by PoF'!$A$5:$S$119,MATCH($B$103, 'ECM Staff time by PoF'!$A$4:$R$4,0),FALSE))))*S88</f>
        <v>0</v>
      </c>
      <c r="T126" s="191">
        <f>IF($A126="",0,IF(VLOOKUP($A126,'ECM Staff time by PoF'!$B$5:$C$119,2,FALSE)="Not Applicable",VLOOKUP($A126,'ECM Staff time by PoF'!$B$5:$S$119,MATCH($B$103, 'ECM Staff time by PoF'!$B$4:$R$4,0),FALSE),IF(ISERROR(VLOOKUP(CONCATENATE($A126,T$66),'ECM Staff time by PoF'!$A$5:$S$119,MATCH($B$103, 'ECM Staff time by PoF'!$A$4:$R$4,0),FALSE)), 0, VLOOKUP(CONCATENATE($A126,T$66),'ECM Staff time by PoF'!$A$5:$S$119,MATCH($B$103, 'ECM Staff time by PoF'!$A$4:$R$4,0),FALSE))))*T88</f>
        <v>0</v>
      </c>
      <c r="U126" s="191">
        <f>IF($A126="",0,IF(VLOOKUP($A126,'ECM Staff time by PoF'!$B$5:$C$119,2,FALSE)="Not Applicable",VLOOKUP($A126,'ECM Staff time by PoF'!$B$5:$S$119,MATCH($B$103, 'ECM Staff time by PoF'!$B$4:$R$4,0),FALSE),IF(ISERROR(VLOOKUP(CONCATENATE($A126,U$66),'ECM Staff time by PoF'!$A$5:$S$119,MATCH($B$103, 'ECM Staff time by PoF'!$A$4:$R$4,0),FALSE)), 0, VLOOKUP(CONCATENATE($A126,U$66),'ECM Staff time by PoF'!$A$5:$S$119,MATCH($B$103, 'ECM Staff time by PoF'!$A$4:$R$4,0),FALSE))))*U88</f>
        <v>0</v>
      </c>
      <c r="V126" s="191">
        <f>IF($A126="",0,IF(VLOOKUP($A126,'ECM Staff time by PoF'!$B$5:$C$119,2,FALSE)="Not Applicable",VLOOKUP($A126,'ECM Staff time by PoF'!$B$5:$S$119,MATCH($B$103, 'ECM Staff time by PoF'!$B$4:$R$4,0),FALSE),IF(ISERROR(VLOOKUP(CONCATENATE($A126,V$66),'ECM Staff time by PoF'!$A$5:$S$119,MATCH($B$103, 'ECM Staff time by PoF'!$A$4:$R$4,0),FALSE)), 0, VLOOKUP(CONCATENATE($A126,V$66),'ECM Staff time by PoF'!$A$5:$S$119,MATCH($B$103, 'ECM Staff time by PoF'!$A$4:$R$4,0),FALSE))))*V88</f>
        <v>0</v>
      </c>
      <c r="W126" s="191">
        <f>IF($A126="",0,IF(VLOOKUP($A126,'ECM Staff time by PoF'!$B$5:$C$119,2,FALSE)="Not Applicable",VLOOKUP($A126,'ECM Staff time by PoF'!$B$5:$S$119,MATCH($B$103, 'ECM Staff time by PoF'!$B$4:$R$4,0),FALSE),IF(ISERROR(VLOOKUP(CONCATENATE($A126,W$66),'ECM Staff time by PoF'!$A$5:$S$119,MATCH($B$103, 'ECM Staff time by PoF'!$A$4:$R$4,0),FALSE)), 0, VLOOKUP(CONCATENATE($A126,W$66),'ECM Staff time by PoF'!$A$5:$S$119,MATCH($B$103, 'ECM Staff time by PoF'!$A$4:$R$4,0),FALSE))))*W88</f>
        <v>0</v>
      </c>
      <c r="X126" s="191">
        <f>IF($A126="",0,IF(VLOOKUP($A126,'ECM Staff time by PoF'!$B$5:$C$119,2,FALSE)="Not Applicable",VLOOKUP($A126,'ECM Staff time by PoF'!$B$5:$S$119,MATCH($B$103, 'ECM Staff time by PoF'!$B$4:$R$4,0),FALSE),IF(ISERROR(VLOOKUP(CONCATENATE($A126,X$66),'ECM Staff time by PoF'!$A$5:$S$119,MATCH($B$103, 'ECM Staff time by PoF'!$A$4:$R$4,0),FALSE)), 0, VLOOKUP(CONCATENATE($A126,X$66),'ECM Staff time by PoF'!$A$5:$S$119,MATCH($B$103, 'ECM Staff time by PoF'!$A$4:$R$4,0),FALSE))))*X88</f>
        <v>0</v>
      </c>
      <c r="Y126" s="191">
        <f>IF($A126="",0,IF(VLOOKUP($A126,'ECM Staff time by PoF'!$B$5:$C$119,2,FALSE)="Not Applicable",VLOOKUP($A126,'ECM Staff time by PoF'!$B$5:$S$119,MATCH($B$103, 'ECM Staff time by PoF'!$B$4:$R$4,0),FALSE),IF(ISERROR(VLOOKUP(CONCATENATE($A126,Y$66),'ECM Staff time by PoF'!$A$5:$S$119,MATCH($B$103, 'ECM Staff time by PoF'!$A$4:$R$4,0),FALSE)), 0, VLOOKUP(CONCATENATE($A126,Y$66),'ECM Staff time by PoF'!$A$5:$S$119,MATCH($B$103, 'ECM Staff time by PoF'!$A$4:$R$4,0),FALSE))))*Y88</f>
        <v>0</v>
      </c>
      <c r="Z126" s="191">
        <f>IF($A126="",0,IF(VLOOKUP($A126,'ECM Staff time by PoF'!$B$5:$C$119,2,FALSE)="Not Applicable",VLOOKUP($A126,'ECM Staff time by PoF'!$B$5:$S$119,MATCH($B$103, 'ECM Staff time by PoF'!$B$4:$R$4,0),FALSE),IF(ISERROR(VLOOKUP(CONCATENATE($A126,Z$66),'ECM Staff time by PoF'!$A$5:$S$119,MATCH($B$103, 'ECM Staff time by PoF'!$A$4:$R$4,0),FALSE)), 0, VLOOKUP(CONCATENATE($A126,Z$66),'ECM Staff time by PoF'!$A$5:$S$119,MATCH($B$103, 'ECM Staff time by PoF'!$A$4:$R$4,0),FALSE))))*Z88</f>
        <v>0</v>
      </c>
      <c r="AA126" s="191">
        <f>IF($A126="",0,IF(VLOOKUP($A126,'ECM Staff time by PoF'!$B$5:$C$119,2,FALSE)="Not Applicable",VLOOKUP($A126,'ECM Staff time by PoF'!$B$5:$S$119,MATCH($B$103, 'ECM Staff time by PoF'!$B$4:$R$4,0),FALSE),IF(ISERROR(VLOOKUP(CONCATENATE($A126,AA$66),'ECM Staff time by PoF'!$A$5:$S$119,MATCH($B$103, 'ECM Staff time by PoF'!$A$4:$R$4,0),FALSE)), 0, VLOOKUP(CONCATENATE($A126,AA$66),'ECM Staff time by PoF'!$A$5:$S$119,MATCH($B$103, 'ECM Staff time by PoF'!$A$4:$R$4,0),FALSE))))*AA88</f>
        <v>0</v>
      </c>
      <c r="AB126" s="191">
        <f>IF($A126="",0,IF(VLOOKUP($A126,'ECM Staff time by PoF'!$B$5:$C$119,2,FALSE)="Not Applicable",VLOOKUP($A126,'ECM Staff time by PoF'!$B$5:$S$119,MATCH($B$103, 'ECM Staff time by PoF'!$B$4:$R$4,0),FALSE),IF(ISERROR(VLOOKUP(CONCATENATE($A126,AB$66),'ECM Staff time by PoF'!$A$5:$S$119,MATCH($B$103, 'ECM Staff time by PoF'!$A$4:$R$4,0),FALSE)), 0, VLOOKUP(CONCATENATE($A126,AB$66),'ECM Staff time by PoF'!$A$5:$S$119,MATCH($B$103, 'ECM Staff time by PoF'!$A$4:$R$4,0),FALSE))))*AB88</f>
        <v>0</v>
      </c>
      <c r="AC126" s="191">
        <f>IF($A126="",0,IF(VLOOKUP($A126,'ECM Staff time by PoF'!$B$5:$C$119,2,FALSE)="Not Applicable",VLOOKUP($A126,'ECM Staff time by PoF'!$B$5:$S$119,MATCH($B$103, 'ECM Staff time by PoF'!$B$4:$R$4,0),FALSE),IF(ISERROR(VLOOKUP(CONCATENATE($A126,AC$66),'ECM Staff time by PoF'!$A$5:$S$119,MATCH($B$103, 'ECM Staff time by PoF'!$A$4:$R$4,0),FALSE)), 0, VLOOKUP(CONCATENATE($A126,AC$66),'ECM Staff time by PoF'!$A$5:$S$119,MATCH($B$103, 'ECM Staff time by PoF'!$A$4:$R$4,0),FALSE))))*AC88</f>
        <v>0</v>
      </c>
      <c r="AD126" s="191">
        <f>IF($A126="",0,IF(VLOOKUP($A126,'ECM Staff time by PoF'!$B$5:$C$119,2,FALSE)="Not Applicable",VLOOKUP($A126,'ECM Staff time by PoF'!$B$5:$S$119,MATCH($B$103, 'ECM Staff time by PoF'!$B$4:$R$4,0),FALSE),IF(ISERROR(VLOOKUP(CONCATENATE($A126,AD$66),'ECM Staff time by PoF'!$A$5:$S$119,MATCH($B$103, 'ECM Staff time by PoF'!$A$4:$R$4,0),FALSE)), 0, VLOOKUP(CONCATENATE($A126,AD$66),'ECM Staff time by PoF'!$A$5:$S$119,MATCH($B$103, 'ECM Staff time by PoF'!$A$4:$R$4,0),FALSE))))*AD88</f>
        <v>0</v>
      </c>
      <c r="AE126" s="191">
        <f>IF($A126="",0,IF(VLOOKUP($A126,'ECM Staff time by PoF'!$B$5:$C$119,2,FALSE)="Not Applicable",VLOOKUP($A126,'ECM Staff time by PoF'!$B$5:$S$119,MATCH($B$103, 'ECM Staff time by PoF'!$B$4:$R$4,0),FALSE),IF(ISERROR(VLOOKUP(CONCATENATE($A126,AE$66),'ECM Staff time by PoF'!$A$5:$S$119,MATCH($B$103, 'ECM Staff time by PoF'!$A$4:$R$4,0),FALSE)), 0, VLOOKUP(CONCATENATE($A126,AE$66),'ECM Staff time by PoF'!$A$5:$S$119,MATCH($B$103, 'ECM Staff time by PoF'!$A$4:$R$4,0),FALSE))))*AE88</f>
        <v>0</v>
      </c>
      <c r="AF126" s="191">
        <f>IF($A126="",0,IF(VLOOKUP($A126,'ECM Staff time by PoF'!$B$5:$C$119,2,FALSE)="Not Applicable",VLOOKUP($A126,'ECM Staff time by PoF'!$B$5:$S$119,MATCH($B$103, 'ECM Staff time by PoF'!$B$4:$R$4,0),FALSE),IF(ISERROR(VLOOKUP(CONCATENATE($A126,AF$66),'ECM Staff time by PoF'!$A$5:$S$119,MATCH($B$103, 'ECM Staff time by PoF'!$A$4:$R$4,0),FALSE)), 0, VLOOKUP(CONCATENATE($A126,AF$66),'ECM Staff time by PoF'!$A$5:$S$119,MATCH($B$103, 'ECM Staff time by PoF'!$A$4:$R$4,0),FALSE))))*AF88</f>
        <v>0</v>
      </c>
      <c r="AG126" s="191">
        <f>IF($A126="",0,IF(VLOOKUP($A126,'ECM Staff time by PoF'!$B$5:$C$119,2,FALSE)="Not Applicable",VLOOKUP($A126,'ECM Staff time by PoF'!$B$5:$S$119,MATCH($B$103, 'ECM Staff time by PoF'!$B$4:$R$4,0),FALSE),IF(ISERROR(VLOOKUP(CONCATENATE($A126,AG$66),'ECM Staff time by PoF'!$A$5:$S$119,MATCH($B$103, 'ECM Staff time by PoF'!$A$4:$R$4,0),FALSE)), 0, VLOOKUP(CONCATENATE($A126,AG$66),'ECM Staff time by PoF'!$A$5:$S$119,MATCH($B$103, 'ECM Staff time by PoF'!$A$4:$R$4,0),FALSE))))*AG88</f>
        <v>0</v>
      </c>
      <c r="AH126" s="191">
        <f>IF($A126="",0,IF(VLOOKUP($A126,'ECM Staff time by PoF'!$B$5:$C$119,2,FALSE)="Not Applicable",VLOOKUP($A126,'ECM Staff time by PoF'!$B$5:$S$119,MATCH($B$103, 'ECM Staff time by PoF'!$B$4:$R$4,0),FALSE),IF(ISERROR(VLOOKUP(CONCATENATE($A126,AH$66),'ECM Staff time by PoF'!$A$5:$S$119,MATCH($B$103, 'ECM Staff time by PoF'!$A$4:$R$4,0),FALSE)), 0, VLOOKUP(CONCATENATE($A126,AH$66),'ECM Staff time by PoF'!$A$5:$S$119,MATCH($B$103, 'ECM Staff time by PoF'!$A$4:$R$4,0),FALSE))))*AH88</f>
        <v>0</v>
      </c>
      <c r="AI126" s="191">
        <f>IF($A126="",0,IF(VLOOKUP($A126,'ECM Staff time by PoF'!$B$5:$C$119,2,FALSE)="Not Applicable",VLOOKUP($A126,'ECM Staff time by PoF'!$B$5:$S$119,MATCH($B$103, 'ECM Staff time by PoF'!$B$4:$R$4,0),FALSE),IF(ISERROR(VLOOKUP(CONCATENATE($A126,AI$66),'ECM Staff time by PoF'!$A$5:$S$119,MATCH($B$103, 'ECM Staff time by PoF'!$A$4:$R$4,0),FALSE)), 0, VLOOKUP(CONCATENATE($A126,AI$66),'ECM Staff time by PoF'!$A$5:$S$119,MATCH($B$103, 'ECM Staff time by PoF'!$A$4:$R$4,0),FALSE))))*AI88</f>
        <v>0</v>
      </c>
      <c r="AJ126" s="191">
        <f>IF($A126="",0,IF(VLOOKUP($A126,'ECM Staff time by PoF'!$B$5:$C$119,2,FALSE)="Not Applicable",VLOOKUP($A126,'ECM Staff time by PoF'!$B$5:$S$119,MATCH($B$103, 'ECM Staff time by PoF'!$B$4:$R$4,0),FALSE),IF(ISERROR(VLOOKUP(CONCATENATE($A126,AJ$66),'ECM Staff time by PoF'!$A$5:$S$119,MATCH($B$103, 'ECM Staff time by PoF'!$A$4:$R$4,0),FALSE)), 0, VLOOKUP(CONCATENATE($A126,AJ$66),'ECM Staff time by PoF'!$A$5:$S$119,MATCH($B$103, 'ECM Staff time by PoF'!$A$4:$R$4,0),FALSE))))*AJ88</f>
        <v>0</v>
      </c>
      <c r="AK126" s="191">
        <f>IF($A126="",0,IF(VLOOKUP($A126,'ECM Staff time by PoF'!$B$5:$C$119,2,FALSE)="Not Applicable",VLOOKUP($A126,'ECM Staff time by PoF'!$B$5:$S$119,MATCH($B$103, 'ECM Staff time by PoF'!$B$4:$R$4,0),FALSE),IF(ISERROR(VLOOKUP(CONCATENATE($A126,AK$66),'ECM Staff time by PoF'!$A$5:$S$119,MATCH($B$103, 'ECM Staff time by PoF'!$A$4:$R$4,0),FALSE)), 0, VLOOKUP(CONCATENATE($A126,AK$66),'ECM Staff time by PoF'!$A$5:$S$119,MATCH($B$103, 'ECM Staff time by PoF'!$A$4:$R$4,0),FALSE))))*AK88</f>
        <v>0</v>
      </c>
      <c r="AL126" s="191">
        <f>IF($A126="",0,IF(VLOOKUP($A126,'ECM Staff time by PoF'!$B$5:$C$119,2,FALSE)="Not Applicable",VLOOKUP($A126,'ECM Staff time by PoF'!$B$5:$S$119,MATCH($AL$103, 'ECM Staff time by PoF'!$B$4:$R$4,0),FALSE),IF(ISERROR(VLOOKUP(CONCATENATE($A126,B$66),'ECM Staff time by PoF'!$A$5:$S$119,MATCH($AL$103, 'ECM Staff time by PoF'!$A$4:$R$4,0),FALSE)), 0, VLOOKUP(CONCATENATE($A126,B$66),'ECM Staff time by PoF'!$A$5:$S$119,MATCH($AL$103, 'ECM Staff time by PoF'!$A$4:$R$4,0),FALSE))))*B88</f>
        <v>0</v>
      </c>
      <c r="AM126" s="191">
        <f>IF($A126="",0,IF(VLOOKUP($A126,'ECM Staff time by PoF'!$B$5:$C$119,2,FALSE)="Not Applicable",VLOOKUP($A126,'ECM Staff time by PoF'!$B$5:$S$119,MATCH($AL$103, 'ECM Staff time by PoF'!$B$4:$R$4,0),FALSE),IF(ISERROR(VLOOKUP(CONCATENATE($A126,C$66),'ECM Staff time by PoF'!$A$5:$S$119,MATCH($AL$103, 'ECM Staff time by PoF'!$A$4:$R$4,0),FALSE)), 0, VLOOKUP(CONCATENATE($A126,C$66),'ECM Staff time by PoF'!$A$5:$S$119,MATCH($AL$103, 'ECM Staff time by PoF'!$A$4:$R$4,0),FALSE))))*C88</f>
        <v>0</v>
      </c>
      <c r="AN126" s="191">
        <f>IF($A126="",0,IF(VLOOKUP($A126,'ECM Staff time by PoF'!$B$5:$C$119,2,FALSE)="Not Applicable",VLOOKUP($A126,'ECM Staff time by PoF'!$B$5:$S$119,MATCH($AL$103, 'ECM Staff time by PoF'!$B$4:$R$4,0),FALSE),IF(ISERROR(VLOOKUP(CONCATENATE($A126,D$66),'ECM Staff time by PoF'!$A$5:$S$119,MATCH($AL$103, 'ECM Staff time by PoF'!$A$4:$R$4,0),FALSE)), 0, VLOOKUP(CONCATENATE($A126,D$66),'ECM Staff time by PoF'!$A$5:$S$119,MATCH($AL$103, 'ECM Staff time by PoF'!$A$4:$R$4,0),FALSE))))*D88</f>
        <v>0</v>
      </c>
      <c r="AO126" s="191">
        <f>IF($A126="",0,IF(VLOOKUP($A126,'ECM Staff time by PoF'!$B$5:$C$119,2,FALSE)="Not Applicable",VLOOKUP($A126,'ECM Staff time by PoF'!$B$5:$S$119,MATCH($AL$103, 'ECM Staff time by PoF'!$B$4:$R$4,0),FALSE),IF(ISERROR(VLOOKUP(CONCATENATE($A126,E$66),'ECM Staff time by PoF'!$A$5:$S$119,MATCH($AL$103, 'ECM Staff time by PoF'!$A$4:$R$4,0),FALSE)), 0, VLOOKUP(CONCATENATE($A126,E$66),'ECM Staff time by PoF'!$A$5:$S$119,MATCH($AL$103, 'ECM Staff time by PoF'!$A$4:$R$4,0),FALSE))))*E88</f>
        <v>0</v>
      </c>
      <c r="AP126" s="191">
        <f>IF($A126="",0,IF(VLOOKUP($A126,'ECM Staff time by PoF'!$B$5:$C$119,2,FALSE)="Not Applicable",VLOOKUP($A126,'ECM Staff time by PoF'!$B$5:$S$119,MATCH($AL$103, 'ECM Staff time by PoF'!$B$4:$R$4,0),FALSE),IF(ISERROR(VLOOKUP(CONCATENATE($A126,F$66),'ECM Staff time by PoF'!$A$5:$S$119,MATCH($AL$103, 'ECM Staff time by PoF'!$A$4:$R$4,0),FALSE)), 0, VLOOKUP(CONCATENATE($A126,F$66),'ECM Staff time by PoF'!$A$5:$S$119,MATCH($AL$103, 'ECM Staff time by PoF'!$A$4:$R$4,0),FALSE))))*F88</f>
        <v>0</v>
      </c>
      <c r="AQ126" s="191">
        <f>IF($A126="",0,IF(VLOOKUP($A126,'ECM Staff time by PoF'!$B$5:$C$119,2,FALSE)="Not Applicable",VLOOKUP($A126,'ECM Staff time by PoF'!$B$5:$S$119,MATCH($AL$103, 'ECM Staff time by PoF'!$B$4:$R$4,0),FALSE),IF(ISERROR(VLOOKUP(CONCATENATE($A126,G$66),'ECM Staff time by PoF'!$A$5:$S$119,MATCH($AL$103, 'ECM Staff time by PoF'!$A$4:$R$4,0),FALSE)), 0, VLOOKUP(CONCATENATE($A126,G$66),'ECM Staff time by PoF'!$A$5:$S$119,MATCH($AL$103, 'ECM Staff time by PoF'!$A$4:$R$4,0),FALSE))))*G88</f>
        <v>0</v>
      </c>
      <c r="AR126" s="191">
        <f>IF($A126="",0,IF(VLOOKUP($A126,'ECM Staff time by PoF'!$B$5:$C$119,2,FALSE)="Not Applicable",VLOOKUP($A126,'ECM Staff time by PoF'!$B$5:$S$119,MATCH($AL$103, 'ECM Staff time by PoF'!$B$4:$R$4,0),FALSE),IF(ISERROR(VLOOKUP(CONCATENATE($A126,H$66),'ECM Staff time by PoF'!$A$5:$S$119,MATCH($AL$103, 'ECM Staff time by PoF'!$A$4:$R$4,0),FALSE)), 0, VLOOKUP(CONCATENATE($A126,H$66),'ECM Staff time by PoF'!$A$5:$S$119,MATCH($AL$103, 'ECM Staff time by PoF'!$A$4:$R$4,0),FALSE))))*H88</f>
        <v>0</v>
      </c>
      <c r="AS126" s="191">
        <f>IF($A126="",0,IF(VLOOKUP($A126,'ECM Staff time by PoF'!$B$5:$C$119,2,FALSE)="Not Applicable",VLOOKUP($A126,'ECM Staff time by PoF'!$B$5:$S$119,MATCH($AL$103, 'ECM Staff time by PoF'!$B$4:$R$4,0),FALSE),IF(ISERROR(VLOOKUP(CONCATENATE($A126,I$66),'ECM Staff time by PoF'!$A$5:$S$119,MATCH($AL$103, 'ECM Staff time by PoF'!$A$4:$R$4,0),FALSE)), 0, VLOOKUP(CONCATENATE($A126,I$66),'ECM Staff time by PoF'!$A$5:$S$119,MATCH($AL$103, 'ECM Staff time by PoF'!$A$4:$R$4,0),FALSE))))*I88</f>
        <v>0</v>
      </c>
      <c r="AT126" s="191">
        <f>IF($A126="",0,IF(VLOOKUP($A126,'ECM Staff time by PoF'!$B$5:$C$119,2,FALSE)="Not Applicable",VLOOKUP($A126,'ECM Staff time by PoF'!$B$5:$S$119,MATCH($AL$103, 'ECM Staff time by PoF'!$B$4:$R$4,0),FALSE),IF(ISERROR(VLOOKUP(CONCATENATE($A126,J$66),'ECM Staff time by PoF'!$A$5:$S$119,MATCH($AL$103, 'ECM Staff time by PoF'!$A$4:$R$4,0),FALSE)), 0, VLOOKUP(CONCATENATE($A126,J$66),'ECM Staff time by PoF'!$A$5:$S$119,MATCH($AL$103, 'ECM Staff time by PoF'!$A$4:$R$4,0),FALSE))))*J88</f>
        <v>0</v>
      </c>
      <c r="AU126" s="191">
        <f>IF($A126="",0,IF(VLOOKUP($A126,'ECM Staff time by PoF'!$B$5:$C$119,2,FALSE)="Not Applicable",VLOOKUP($A126,'ECM Staff time by PoF'!$B$5:$S$119,MATCH($AL$103, 'ECM Staff time by PoF'!$B$4:$R$4,0),FALSE),IF(ISERROR(VLOOKUP(CONCATENATE($A126,K$66),'ECM Staff time by PoF'!$A$5:$S$119,MATCH($AL$103, 'ECM Staff time by PoF'!$A$4:$R$4,0),FALSE)), 0, VLOOKUP(CONCATENATE($A126,K$66),'ECM Staff time by PoF'!$A$5:$S$119,MATCH($AL$103, 'ECM Staff time by PoF'!$A$4:$R$4,0),FALSE))))*K88</f>
        <v>0</v>
      </c>
      <c r="AV126" s="191">
        <f>IF($A126="",0,IF(VLOOKUP($A126,'ECM Staff time by PoF'!$B$5:$C$119,2,FALSE)="Not Applicable",VLOOKUP($A126,'ECM Staff time by PoF'!$B$5:$S$119,MATCH($AL$103, 'ECM Staff time by PoF'!$B$4:$R$4,0),FALSE),IF(ISERROR(VLOOKUP(CONCATENATE($A126,L$66),'ECM Staff time by PoF'!$A$5:$S$119,MATCH($AL$103, 'ECM Staff time by PoF'!$A$4:$R$4,0),FALSE)), 0, VLOOKUP(CONCATENATE($A126,L$66),'ECM Staff time by PoF'!$A$5:$S$119,MATCH($AL$103, 'ECM Staff time by PoF'!$A$4:$R$4,0),FALSE))))*L88</f>
        <v>0</v>
      </c>
      <c r="AW126" s="191">
        <f>IF($A126="",0,IF(VLOOKUP($A126,'ECM Staff time by PoF'!$B$5:$C$119,2,FALSE)="Not Applicable",VLOOKUP($A126,'ECM Staff time by PoF'!$B$5:$S$119,MATCH($AL$103, 'ECM Staff time by PoF'!$B$4:$R$4,0),FALSE),IF(ISERROR(VLOOKUP(CONCATENATE($A126,M$66),'ECM Staff time by PoF'!$A$5:$S$119,MATCH($AL$103, 'ECM Staff time by PoF'!$A$4:$R$4,0),FALSE)), 0, VLOOKUP(CONCATENATE($A126,M$66),'ECM Staff time by PoF'!$A$5:$S$119,MATCH($AL$103, 'ECM Staff time by PoF'!$A$4:$R$4,0),FALSE))))*M88</f>
        <v>0</v>
      </c>
      <c r="AX126" s="191">
        <f>IF($A126="",0,IF(VLOOKUP($A126,'ECM Staff time by PoF'!$B$5:$C$119,2,FALSE)="Not Applicable",VLOOKUP($A126,'ECM Staff time by PoF'!$B$5:$S$119,MATCH($AL$103, 'ECM Staff time by PoF'!$B$4:$R$4,0),FALSE),IF(ISERROR(VLOOKUP(CONCATENATE($A126,N$66),'ECM Staff time by PoF'!$A$5:$S$119,MATCH($AL$103, 'ECM Staff time by PoF'!$A$4:$R$4,0),FALSE)), 0, VLOOKUP(CONCATENATE($A126,N$66),'ECM Staff time by PoF'!$A$5:$S$119,MATCH($AL$103, 'ECM Staff time by PoF'!$A$4:$R$4,0),FALSE))))*N88</f>
        <v>0</v>
      </c>
      <c r="AY126" s="191">
        <f>IF($A126="",0,IF(VLOOKUP($A126,'ECM Staff time by PoF'!$B$5:$C$119,2,FALSE)="Not Applicable",VLOOKUP($A126,'ECM Staff time by PoF'!$B$5:$S$119,MATCH($AL$103, 'ECM Staff time by PoF'!$B$4:$R$4,0),FALSE),IF(ISERROR(VLOOKUP(CONCATENATE($A126,O$66),'ECM Staff time by PoF'!$A$5:$S$119,MATCH($AL$103, 'ECM Staff time by PoF'!$A$4:$R$4,0),FALSE)), 0, VLOOKUP(CONCATENATE($A126,O$66),'ECM Staff time by PoF'!$A$5:$S$119,MATCH($AL$103, 'ECM Staff time by PoF'!$A$4:$R$4,0),FALSE))))*O88</f>
        <v>0</v>
      </c>
      <c r="AZ126" s="191">
        <f>IF($A126="",0,IF(VLOOKUP($A126,'ECM Staff time by PoF'!$B$5:$C$119,2,FALSE)="Not Applicable",VLOOKUP($A126,'ECM Staff time by PoF'!$B$5:$S$119,MATCH($AL$103, 'ECM Staff time by PoF'!$B$4:$R$4,0),FALSE),IF(ISERROR(VLOOKUP(CONCATENATE($A126,P$66),'ECM Staff time by PoF'!$A$5:$S$119,MATCH($AL$103, 'ECM Staff time by PoF'!$A$4:$R$4,0),FALSE)), 0, VLOOKUP(CONCATENATE($A126,P$66),'ECM Staff time by PoF'!$A$5:$S$119,MATCH($AL$103, 'ECM Staff time by PoF'!$A$4:$R$4,0),FALSE))))*P88</f>
        <v>0</v>
      </c>
      <c r="BA126" s="191">
        <f>IF($A126="",0,IF(VLOOKUP($A126,'ECM Staff time by PoF'!$B$5:$C$119,2,FALSE)="Not Applicable",VLOOKUP($A126,'ECM Staff time by PoF'!$B$5:$S$119,MATCH($AL$103, 'ECM Staff time by PoF'!$B$4:$R$4,0),FALSE),IF(ISERROR(VLOOKUP(CONCATENATE($A126,Q$66),'ECM Staff time by PoF'!$A$5:$S$119,MATCH($AL$103, 'ECM Staff time by PoF'!$A$4:$R$4,0),FALSE)), 0, VLOOKUP(CONCATENATE($A126,Q$66),'ECM Staff time by PoF'!$A$5:$S$119,MATCH($AL$103, 'ECM Staff time by PoF'!$A$4:$R$4,0),FALSE))))*Q88</f>
        <v>0</v>
      </c>
      <c r="BB126" s="191">
        <f>IF($A126="",0,IF(VLOOKUP($A126,'ECM Staff time by PoF'!$B$5:$C$119,2,FALSE)="Not Applicable",VLOOKUP($A126,'ECM Staff time by PoF'!$B$5:$S$119,MATCH($AL$103, 'ECM Staff time by PoF'!$B$4:$R$4,0),FALSE),IF(ISERROR(VLOOKUP(CONCATENATE($A126,R$66),'ECM Staff time by PoF'!$A$5:$S$119,MATCH($AL$103, 'ECM Staff time by PoF'!$A$4:$R$4,0),FALSE)), 0, VLOOKUP(CONCATENATE($A126,R$66),'ECM Staff time by PoF'!$A$5:$S$119,MATCH($AL$103, 'ECM Staff time by PoF'!$A$4:$R$4,0),FALSE))))*R88</f>
        <v>0</v>
      </c>
      <c r="BC126" s="191">
        <f>IF($A126="",0,IF(VLOOKUP($A126,'ECM Staff time by PoF'!$B$5:$C$119,2,FALSE)="Not Applicable",VLOOKUP($A126,'ECM Staff time by PoF'!$B$5:$S$119,MATCH($AL$103, 'ECM Staff time by PoF'!$B$4:$R$4,0),FALSE),IF(ISERROR(VLOOKUP(CONCATENATE($A126,S$66),'ECM Staff time by PoF'!$A$5:$S$119,MATCH($AL$103, 'ECM Staff time by PoF'!$A$4:$R$4,0),FALSE)), 0, VLOOKUP(CONCATENATE($A126,S$66),'ECM Staff time by PoF'!$A$5:$S$119,MATCH($AL$103, 'ECM Staff time by PoF'!$A$4:$R$4,0),FALSE))))*S88</f>
        <v>0</v>
      </c>
      <c r="BD126" s="191">
        <f>IF($A126="",0,IF(VLOOKUP($A126,'ECM Staff time by PoF'!$B$5:$C$119,2,FALSE)="Not Applicable",VLOOKUP($A126,'ECM Staff time by PoF'!$B$5:$S$119,MATCH($AL$103, 'ECM Staff time by PoF'!$B$4:$R$4,0),FALSE),IF(ISERROR(VLOOKUP(CONCATENATE($A126,T$66),'ECM Staff time by PoF'!$A$5:$S$119,MATCH($AL$103, 'ECM Staff time by PoF'!$A$4:$R$4,0),FALSE)), 0, VLOOKUP(CONCATENATE($A126,T$66),'ECM Staff time by PoF'!$A$5:$S$119,MATCH($AL$103, 'ECM Staff time by PoF'!$A$4:$R$4,0),FALSE))))*T88</f>
        <v>0</v>
      </c>
      <c r="BE126" s="191">
        <f>IF($A126="",0,IF(VLOOKUP($A126,'ECM Staff time by PoF'!$B$5:$C$119,2,FALSE)="Not Applicable",VLOOKUP($A126,'ECM Staff time by PoF'!$B$5:$S$119,MATCH($AL$103, 'ECM Staff time by PoF'!$B$4:$R$4,0),FALSE),IF(ISERROR(VLOOKUP(CONCATENATE($A126,U$66),'ECM Staff time by PoF'!$A$5:$S$119,MATCH($AL$103, 'ECM Staff time by PoF'!$A$4:$R$4,0),FALSE)), 0, VLOOKUP(CONCATENATE($A126,U$66),'ECM Staff time by PoF'!$A$5:$S$119,MATCH($AL$103, 'ECM Staff time by PoF'!$A$4:$R$4,0),FALSE))))*U88</f>
        <v>0</v>
      </c>
      <c r="BF126" s="191">
        <f>IF($A126="",0,IF(VLOOKUP($A126,'ECM Staff time by PoF'!$B$5:$C$119,2,FALSE)="Not Applicable",VLOOKUP($A126,'ECM Staff time by PoF'!$B$5:$S$119,MATCH($AL$103, 'ECM Staff time by PoF'!$B$4:$R$4,0),FALSE),IF(ISERROR(VLOOKUP(CONCATENATE($A126,V$66),'ECM Staff time by PoF'!$A$5:$S$119,MATCH($AL$103, 'ECM Staff time by PoF'!$A$4:$R$4,0),FALSE)), 0, VLOOKUP(CONCATENATE($A126,V$66),'ECM Staff time by PoF'!$A$5:$S$119,MATCH($AL$103, 'ECM Staff time by PoF'!$A$4:$R$4,0),FALSE))))*V88</f>
        <v>0</v>
      </c>
      <c r="BG126" s="191">
        <f>IF($A126="",0,IF(VLOOKUP($A126,'ECM Staff time by PoF'!$B$5:$C$119,2,FALSE)="Not Applicable",VLOOKUP($A126,'ECM Staff time by PoF'!$B$5:$S$119,MATCH($AL$103, 'ECM Staff time by PoF'!$B$4:$R$4,0),FALSE),IF(ISERROR(VLOOKUP(CONCATENATE($A126,W$66),'ECM Staff time by PoF'!$A$5:$S$119,MATCH($AL$103, 'ECM Staff time by PoF'!$A$4:$R$4,0),FALSE)), 0, VLOOKUP(CONCATENATE($A126,W$66),'ECM Staff time by PoF'!$A$5:$S$119,MATCH($AL$103, 'ECM Staff time by PoF'!$A$4:$R$4,0),FALSE))))*W88</f>
        <v>0</v>
      </c>
      <c r="BH126" s="191">
        <f>IF($A126="",0,IF(VLOOKUP($A126,'ECM Staff time by PoF'!$B$5:$C$119,2,FALSE)="Not Applicable",VLOOKUP($A126,'ECM Staff time by PoF'!$B$5:$S$119,MATCH($AL$103, 'ECM Staff time by PoF'!$B$4:$R$4,0),FALSE),IF(ISERROR(VLOOKUP(CONCATENATE($A126,X$66),'ECM Staff time by PoF'!$A$5:$S$119,MATCH($AL$103, 'ECM Staff time by PoF'!$A$4:$R$4,0),FALSE)), 0, VLOOKUP(CONCATENATE($A126,X$66),'ECM Staff time by PoF'!$A$5:$S$119,MATCH($AL$103, 'ECM Staff time by PoF'!$A$4:$R$4,0),FALSE))))*X88</f>
        <v>0</v>
      </c>
      <c r="BI126" s="191">
        <f>IF($A126="",0,IF(VLOOKUP($A126,'ECM Staff time by PoF'!$B$5:$C$119,2,FALSE)="Not Applicable",VLOOKUP($A126,'ECM Staff time by PoF'!$B$5:$S$119,MATCH($AL$103, 'ECM Staff time by PoF'!$B$4:$R$4,0),FALSE),IF(ISERROR(VLOOKUP(CONCATENATE($A126,Y$66),'ECM Staff time by PoF'!$A$5:$S$119,MATCH($AL$103, 'ECM Staff time by PoF'!$A$4:$R$4,0),FALSE)), 0, VLOOKUP(CONCATENATE($A126,Y$66),'ECM Staff time by PoF'!$A$5:$S$119,MATCH($AL$103, 'ECM Staff time by PoF'!$A$4:$R$4,0),FALSE))))*Y88</f>
        <v>0</v>
      </c>
      <c r="BJ126" s="191">
        <f>IF($A126="",0,IF(VLOOKUP($A126,'ECM Staff time by PoF'!$B$5:$C$119,2,FALSE)="Not Applicable",VLOOKUP($A126,'ECM Staff time by PoF'!$B$5:$S$119,MATCH($AL$103, 'ECM Staff time by PoF'!$B$4:$R$4,0),FALSE),IF(ISERROR(VLOOKUP(CONCATENATE($A126,Z$66),'ECM Staff time by PoF'!$A$5:$S$119,MATCH($AL$103, 'ECM Staff time by PoF'!$A$4:$R$4,0),FALSE)), 0, VLOOKUP(CONCATENATE($A126,Z$66),'ECM Staff time by PoF'!$A$5:$S$119,MATCH($AL$103, 'ECM Staff time by PoF'!$A$4:$R$4,0),FALSE))))*Z88</f>
        <v>0</v>
      </c>
      <c r="BK126" s="191">
        <f>IF($A126="",0,IF(VLOOKUP($A126,'ECM Staff time by PoF'!$B$5:$C$119,2,FALSE)="Not Applicable",VLOOKUP($A126,'ECM Staff time by PoF'!$B$5:$S$119,MATCH($AL$103, 'ECM Staff time by PoF'!$B$4:$R$4,0),FALSE),IF(ISERROR(VLOOKUP(CONCATENATE($A126,AA$66),'ECM Staff time by PoF'!$A$5:$S$119,MATCH($AL$103, 'ECM Staff time by PoF'!$A$4:$R$4,0),FALSE)), 0, VLOOKUP(CONCATENATE($A126,AA$66),'ECM Staff time by PoF'!$A$5:$S$119,MATCH($AL$103, 'ECM Staff time by PoF'!$A$4:$R$4,0),FALSE))))*AA88</f>
        <v>0</v>
      </c>
      <c r="BL126" s="191">
        <f>IF($A126="",0,IF(VLOOKUP($A126,'ECM Staff time by PoF'!$B$5:$C$119,2,FALSE)="Not Applicable",VLOOKUP($A126,'ECM Staff time by PoF'!$B$5:$S$119,MATCH($AL$103, 'ECM Staff time by PoF'!$B$4:$R$4,0),FALSE),IF(ISERROR(VLOOKUP(CONCATENATE($A126,AB$66),'ECM Staff time by PoF'!$A$5:$S$119,MATCH($AL$103, 'ECM Staff time by PoF'!$A$4:$R$4,0),FALSE)), 0, VLOOKUP(CONCATENATE($A126,AB$66),'ECM Staff time by PoF'!$A$5:$S$119,MATCH($AL$103, 'ECM Staff time by PoF'!$A$4:$R$4,0),FALSE))))*AB88</f>
        <v>0</v>
      </c>
      <c r="BM126" s="191">
        <f>IF($A126="",0,IF(VLOOKUP($A126,'ECM Staff time by PoF'!$B$5:$C$119,2,FALSE)="Not Applicable",VLOOKUP($A126,'ECM Staff time by PoF'!$B$5:$S$119,MATCH($AL$103, 'ECM Staff time by PoF'!$B$4:$R$4,0),FALSE),IF(ISERROR(VLOOKUP(CONCATENATE($A126,AC$66),'ECM Staff time by PoF'!$A$5:$S$119,MATCH($AL$103, 'ECM Staff time by PoF'!$A$4:$R$4,0),FALSE)), 0, VLOOKUP(CONCATENATE($A126,AC$66),'ECM Staff time by PoF'!$A$5:$S$119,MATCH($AL$103, 'ECM Staff time by PoF'!$A$4:$R$4,0),FALSE))))*AC88</f>
        <v>0</v>
      </c>
      <c r="BN126" s="191">
        <f>IF($A126="",0,IF(VLOOKUP($A126,'ECM Staff time by PoF'!$B$5:$C$119,2,FALSE)="Not Applicable",VLOOKUP($A126,'ECM Staff time by PoF'!$B$5:$S$119,MATCH($AL$103, 'ECM Staff time by PoF'!$B$4:$R$4,0),FALSE),IF(ISERROR(VLOOKUP(CONCATENATE($A126,AD$66),'ECM Staff time by PoF'!$A$5:$S$119,MATCH($AL$103, 'ECM Staff time by PoF'!$A$4:$R$4,0),FALSE)), 0, VLOOKUP(CONCATENATE($A126,AD$66),'ECM Staff time by PoF'!$A$5:$S$119,MATCH($AL$103, 'ECM Staff time by PoF'!$A$4:$R$4,0),FALSE))))*AD88</f>
        <v>0</v>
      </c>
      <c r="BO126" s="191">
        <f>IF($A126="",0,IF(VLOOKUP($A126,'ECM Staff time by PoF'!$B$5:$C$119,2,FALSE)="Not Applicable",VLOOKUP($A126,'ECM Staff time by PoF'!$B$5:$S$119,MATCH($AL$103, 'ECM Staff time by PoF'!$B$4:$R$4,0),FALSE),IF(ISERROR(VLOOKUP(CONCATENATE($A126,AE$66),'ECM Staff time by PoF'!$A$5:$S$119,MATCH($AL$103, 'ECM Staff time by PoF'!$A$4:$R$4,0),FALSE)), 0, VLOOKUP(CONCATENATE($A126,AE$66),'ECM Staff time by PoF'!$A$5:$S$119,MATCH($AL$103, 'ECM Staff time by PoF'!$A$4:$R$4,0),FALSE))))*AE88</f>
        <v>0</v>
      </c>
      <c r="BP126" s="191">
        <f>IF($A126="",0,IF(VLOOKUP($A126,'ECM Staff time by PoF'!$B$5:$C$119,2,FALSE)="Not Applicable",VLOOKUP($A126,'ECM Staff time by PoF'!$B$5:$S$119,MATCH($AL$103, 'ECM Staff time by PoF'!$B$4:$R$4,0),FALSE),IF(ISERROR(VLOOKUP(CONCATENATE($A126,AF$66),'ECM Staff time by PoF'!$A$5:$S$119,MATCH($AL$103, 'ECM Staff time by PoF'!$A$4:$R$4,0),FALSE)), 0, VLOOKUP(CONCATENATE($A126,AF$66),'ECM Staff time by PoF'!$A$5:$S$119,MATCH($AL$103, 'ECM Staff time by PoF'!$A$4:$R$4,0),FALSE))))*AF88</f>
        <v>0</v>
      </c>
      <c r="BQ126" s="191">
        <f>IF($A126="",0,IF(VLOOKUP($A126,'ECM Staff time by PoF'!$B$5:$C$119,2,FALSE)="Not Applicable",VLOOKUP($A126,'ECM Staff time by PoF'!$B$5:$S$119,MATCH($AL$103, 'ECM Staff time by PoF'!$B$4:$R$4,0),FALSE),IF(ISERROR(VLOOKUP(CONCATENATE($A126,AG$66),'ECM Staff time by PoF'!$A$5:$S$119,MATCH($AL$103, 'ECM Staff time by PoF'!$A$4:$R$4,0),FALSE)), 0, VLOOKUP(CONCATENATE($A126,AG$66),'ECM Staff time by PoF'!$A$5:$S$119,MATCH($AL$103, 'ECM Staff time by PoF'!$A$4:$R$4,0),FALSE))))*AG88</f>
        <v>0</v>
      </c>
      <c r="BR126" s="191">
        <f>IF($A126="",0,IF(VLOOKUP($A126,'ECM Staff time by PoF'!$B$5:$C$119,2,FALSE)="Not Applicable",VLOOKUP($A126,'ECM Staff time by PoF'!$B$5:$S$119,MATCH($AL$103, 'ECM Staff time by PoF'!$B$4:$R$4,0),FALSE),IF(ISERROR(VLOOKUP(CONCATENATE($A126,AH$66),'ECM Staff time by PoF'!$A$5:$S$119,MATCH($AL$103, 'ECM Staff time by PoF'!$A$4:$R$4,0),FALSE)), 0, VLOOKUP(CONCATENATE($A126,AH$66),'ECM Staff time by PoF'!$A$5:$S$119,MATCH($AL$103, 'ECM Staff time by PoF'!$A$4:$R$4,0),FALSE))))*AH88</f>
        <v>0</v>
      </c>
      <c r="BS126" s="191">
        <f>IF($A126="",0,IF(VLOOKUP($A126,'ECM Staff time by PoF'!$B$5:$C$119,2,FALSE)="Not Applicable",VLOOKUP($A126,'ECM Staff time by PoF'!$B$5:$S$119,MATCH($AL$103, 'ECM Staff time by PoF'!$B$4:$R$4,0),FALSE),IF(ISERROR(VLOOKUP(CONCATENATE($A126,AI$66),'ECM Staff time by PoF'!$A$5:$S$119,MATCH($AL$103, 'ECM Staff time by PoF'!$A$4:$R$4,0),FALSE)), 0, VLOOKUP(CONCATENATE($A126,AI$66),'ECM Staff time by PoF'!$A$5:$S$119,MATCH($AL$103, 'ECM Staff time by PoF'!$A$4:$R$4,0),FALSE))))*AI88</f>
        <v>0</v>
      </c>
      <c r="BT126" s="191">
        <f>IF($A126="",0,IF(VLOOKUP($A126,'ECM Staff time by PoF'!$B$5:$C$119,2,FALSE)="Not Applicable",VLOOKUP($A126,'ECM Staff time by PoF'!$B$5:$S$119,MATCH($AL$103, 'ECM Staff time by PoF'!$B$4:$R$4,0),FALSE),IF(ISERROR(VLOOKUP(CONCATENATE($A126,AJ$66),'ECM Staff time by PoF'!$A$5:$S$119,MATCH($AL$103, 'ECM Staff time by PoF'!$A$4:$R$4,0),FALSE)), 0, VLOOKUP(CONCATENATE($A126,AJ$66),'ECM Staff time by PoF'!$A$5:$S$119,MATCH($AL$103, 'ECM Staff time by PoF'!$A$4:$R$4,0),FALSE))))*AJ88</f>
        <v>0</v>
      </c>
      <c r="BU126" s="191">
        <f>IF($A126="",0,IF(VLOOKUP($A126,'ECM Staff time by PoF'!$B$5:$C$119,2,FALSE)="Not Applicable",VLOOKUP($A126,'ECM Staff time by PoF'!$B$5:$S$119,MATCH($AL$103, 'ECM Staff time by PoF'!$B$4:$R$4,0),FALSE),IF(ISERROR(VLOOKUP(CONCATENATE($A126,AK$66),'ECM Staff time by PoF'!$A$5:$S$119,MATCH($AL$103, 'ECM Staff time by PoF'!$A$4:$R$4,0),FALSE)), 0, VLOOKUP(CONCATENATE($A126,AK$66),'ECM Staff time by PoF'!$A$5:$S$119,MATCH($AL$103, 'ECM Staff time by PoF'!$A$4:$R$4,0),FALSE))))*AK88</f>
        <v>0</v>
      </c>
      <c r="BV126" s="191">
        <f>IF($A126="",0,IF(VLOOKUP($A126,'ECM Staff time by PoF'!$B$5:$C$119,2,FALSE)="Not Applicable",VLOOKUP($A126,'ECM Staff time by PoF'!$B$5:$S$119,MATCH($BV$103, 'ECM Staff time by PoF'!$B$4:$R$4,0),FALSE),IF(ISERROR(VLOOKUP(CONCATENATE($A126,B$66),'ECM Staff time by PoF'!$A$5:$S$119,MATCH($BV$103, 'ECM Staff time by PoF'!$A$4:$R$4,0),FALSE)), 0, VLOOKUP(CONCATENATE($A126,B$66),'ECM Staff time by PoF'!$A$5:$S$119,MATCH($BV$103, 'ECM Staff time by PoF'!$A$4:$R$4,0),FALSE))))*B88</f>
        <v>0</v>
      </c>
      <c r="BW126" s="191">
        <f>IF($A126="",0,IF(VLOOKUP($A126,'ECM Staff time by PoF'!$B$5:$C$119,2,FALSE)="Not Applicable",VLOOKUP($A126,'ECM Staff time by PoF'!$B$5:$S$119,MATCH($BV$103, 'ECM Staff time by PoF'!$B$4:$R$4,0),FALSE),IF(ISERROR(VLOOKUP(CONCATENATE($A126,C$66),'ECM Staff time by PoF'!$A$5:$S$119,MATCH($BV$103, 'ECM Staff time by PoF'!$A$4:$R$4,0),FALSE)), 0, VLOOKUP(CONCATENATE($A126,C$66),'ECM Staff time by PoF'!$A$5:$S$119,MATCH($BV$103, 'ECM Staff time by PoF'!$A$4:$R$4,0),FALSE))))*C88</f>
        <v>0</v>
      </c>
      <c r="BX126" s="191">
        <f>IF($A126="",0,IF(VLOOKUP($A126,'ECM Staff time by PoF'!$B$5:$C$119,2,FALSE)="Not Applicable",VLOOKUP($A126,'ECM Staff time by PoF'!$B$5:$S$119,MATCH($BV$103, 'ECM Staff time by PoF'!$B$4:$R$4,0),FALSE),IF(ISERROR(VLOOKUP(CONCATENATE($A126,D$66),'ECM Staff time by PoF'!$A$5:$S$119,MATCH($BV$103, 'ECM Staff time by PoF'!$A$4:$R$4,0),FALSE)), 0, VLOOKUP(CONCATENATE($A126,D$66),'ECM Staff time by PoF'!$A$5:$S$119,MATCH($BV$103, 'ECM Staff time by PoF'!$A$4:$R$4,0),FALSE))))*D88</f>
        <v>0</v>
      </c>
      <c r="BY126" s="191">
        <f>IF($A126="",0,IF(VLOOKUP($A126,'ECM Staff time by PoF'!$B$5:$C$119,2,FALSE)="Not Applicable",VLOOKUP($A126,'ECM Staff time by PoF'!$B$5:$S$119,MATCH($BV$103, 'ECM Staff time by PoF'!$B$4:$R$4,0),FALSE),IF(ISERROR(VLOOKUP(CONCATENATE($A126,E$66),'ECM Staff time by PoF'!$A$5:$S$119,MATCH($BV$103, 'ECM Staff time by PoF'!$A$4:$R$4,0),FALSE)), 0, VLOOKUP(CONCATENATE($A126,E$66),'ECM Staff time by PoF'!$A$5:$S$119,MATCH($BV$103, 'ECM Staff time by PoF'!$A$4:$R$4,0),FALSE))))*E88</f>
        <v>0</v>
      </c>
      <c r="BZ126" s="191">
        <f>IF($A126="",0,IF(VLOOKUP($A126,'ECM Staff time by PoF'!$B$5:$C$119,2,FALSE)="Not Applicable",VLOOKUP($A126,'ECM Staff time by PoF'!$B$5:$S$119,MATCH($BV$103, 'ECM Staff time by PoF'!$B$4:$R$4,0),FALSE),IF(ISERROR(VLOOKUP(CONCATENATE($A126,F$66),'ECM Staff time by PoF'!$A$5:$S$119,MATCH($BV$103, 'ECM Staff time by PoF'!$A$4:$R$4,0),FALSE)), 0, VLOOKUP(CONCATENATE($A126,F$66),'ECM Staff time by PoF'!$A$5:$S$119,MATCH($BV$103, 'ECM Staff time by PoF'!$A$4:$R$4,0),FALSE))))*F88</f>
        <v>0</v>
      </c>
      <c r="CA126" s="191">
        <f>IF($A126="",0,IF(VLOOKUP($A126,'ECM Staff time by PoF'!$B$5:$C$119,2,FALSE)="Not Applicable",VLOOKUP($A126,'ECM Staff time by PoF'!$B$5:$S$119,MATCH($BV$103, 'ECM Staff time by PoF'!$B$4:$R$4,0),FALSE),IF(ISERROR(VLOOKUP(CONCATENATE($A126,G$66),'ECM Staff time by PoF'!$A$5:$S$119,MATCH($BV$103, 'ECM Staff time by PoF'!$A$4:$R$4,0),FALSE)), 0, VLOOKUP(CONCATENATE($A126,G$66),'ECM Staff time by PoF'!$A$5:$S$119,MATCH($BV$103, 'ECM Staff time by PoF'!$A$4:$R$4,0),FALSE))))*G88</f>
        <v>0</v>
      </c>
      <c r="CB126" s="191">
        <f>IF($A126="",0,IF(VLOOKUP($A126,'ECM Staff time by PoF'!$B$5:$C$119,2,FALSE)="Not Applicable",VLOOKUP($A126,'ECM Staff time by PoF'!$B$5:$S$119,MATCH($BV$103, 'ECM Staff time by PoF'!$B$4:$R$4,0),FALSE),IF(ISERROR(VLOOKUP(CONCATENATE($A126,H$66),'ECM Staff time by PoF'!$A$5:$S$119,MATCH($BV$103, 'ECM Staff time by PoF'!$A$4:$R$4,0),FALSE)), 0, VLOOKUP(CONCATENATE($A126,H$66),'ECM Staff time by PoF'!$A$5:$S$119,MATCH($BV$103, 'ECM Staff time by PoF'!$A$4:$R$4,0),FALSE))))*H88</f>
        <v>0</v>
      </c>
      <c r="CC126" s="191">
        <f>IF($A126="",0,IF(VLOOKUP($A126,'ECM Staff time by PoF'!$B$5:$C$119,2,FALSE)="Not Applicable",VLOOKUP($A126,'ECM Staff time by PoF'!$B$5:$S$119,MATCH($BV$103, 'ECM Staff time by PoF'!$B$4:$R$4,0),FALSE),IF(ISERROR(VLOOKUP(CONCATENATE($A126,I$66),'ECM Staff time by PoF'!$A$5:$S$119,MATCH($BV$103, 'ECM Staff time by PoF'!$A$4:$R$4,0),FALSE)), 0, VLOOKUP(CONCATENATE($A126,I$66),'ECM Staff time by PoF'!$A$5:$S$119,MATCH($BV$103, 'ECM Staff time by PoF'!$A$4:$R$4,0),FALSE))))*I88</f>
        <v>0</v>
      </c>
      <c r="CD126" s="191">
        <f>IF($A126="",0,IF(VLOOKUP($A126,'ECM Staff time by PoF'!$B$5:$C$119,2,FALSE)="Not Applicable",VLOOKUP($A126,'ECM Staff time by PoF'!$B$5:$S$119,MATCH($BV$103, 'ECM Staff time by PoF'!$B$4:$R$4,0),FALSE),IF(ISERROR(VLOOKUP(CONCATENATE($A126,J$66),'ECM Staff time by PoF'!$A$5:$S$119,MATCH($BV$103, 'ECM Staff time by PoF'!$A$4:$R$4,0),FALSE)), 0, VLOOKUP(CONCATENATE($A126,J$66),'ECM Staff time by PoF'!$A$5:$S$119,MATCH($BV$103, 'ECM Staff time by PoF'!$A$4:$R$4,0),FALSE))))*J88</f>
        <v>0</v>
      </c>
      <c r="CE126" s="191">
        <f>IF($A126="",0,IF(VLOOKUP($A126,'ECM Staff time by PoF'!$B$5:$C$119,2,FALSE)="Not Applicable",VLOOKUP($A126,'ECM Staff time by PoF'!$B$5:$S$119,MATCH($BV$103, 'ECM Staff time by PoF'!$B$4:$R$4,0),FALSE),IF(ISERROR(VLOOKUP(CONCATENATE($A126,K$66),'ECM Staff time by PoF'!$A$5:$S$119,MATCH($BV$103, 'ECM Staff time by PoF'!$A$4:$R$4,0),FALSE)), 0, VLOOKUP(CONCATENATE($A126,K$66),'ECM Staff time by PoF'!$A$5:$S$119,MATCH($BV$103, 'ECM Staff time by PoF'!$A$4:$R$4,0),FALSE))))*K88</f>
        <v>0</v>
      </c>
      <c r="CF126" s="191">
        <f>IF($A126="",0,IF(VLOOKUP($A126,'ECM Staff time by PoF'!$B$5:$C$119,2,FALSE)="Not Applicable",VLOOKUP($A126,'ECM Staff time by PoF'!$B$5:$S$119,MATCH($BV$103, 'ECM Staff time by PoF'!$B$4:$R$4,0),FALSE),IF(ISERROR(VLOOKUP(CONCATENATE($A126,L$66),'ECM Staff time by PoF'!$A$5:$S$119,MATCH($BV$103, 'ECM Staff time by PoF'!$A$4:$R$4,0),FALSE)), 0, VLOOKUP(CONCATENATE($A126,L$66),'ECM Staff time by PoF'!$A$5:$S$119,MATCH($BV$103, 'ECM Staff time by PoF'!$A$4:$R$4,0),FALSE))))*L88</f>
        <v>0</v>
      </c>
      <c r="CG126" s="191">
        <f>IF($A126="",0,IF(VLOOKUP($A126,'ECM Staff time by PoF'!$B$5:$C$119,2,FALSE)="Not Applicable",VLOOKUP($A126,'ECM Staff time by PoF'!$B$5:$S$119,MATCH($BV$103, 'ECM Staff time by PoF'!$B$4:$R$4,0),FALSE),IF(ISERROR(VLOOKUP(CONCATENATE($A126,M$66),'ECM Staff time by PoF'!$A$5:$S$119,MATCH($BV$103, 'ECM Staff time by PoF'!$A$4:$R$4,0),FALSE)), 0, VLOOKUP(CONCATENATE($A126,M$66),'ECM Staff time by PoF'!$A$5:$S$119,MATCH($BV$103, 'ECM Staff time by PoF'!$A$4:$R$4,0),FALSE))))*M88</f>
        <v>0</v>
      </c>
      <c r="CH126" s="191">
        <f>IF($A126="",0,IF(VLOOKUP($A126,'ECM Staff time by PoF'!$B$5:$C$119,2,FALSE)="Not Applicable",VLOOKUP($A126,'ECM Staff time by PoF'!$B$5:$S$119,MATCH($BV$103, 'ECM Staff time by PoF'!$B$4:$R$4,0),FALSE),IF(ISERROR(VLOOKUP(CONCATENATE($A126,N$66),'ECM Staff time by PoF'!$A$5:$S$119,MATCH($BV$103, 'ECM Staff time by PoF'!$A$4:$R$4,0),FALSE)), 0, VLOOKUP(CONCATENATE($A126,N$66),'ECM Staff time by PoF'!$A$5:$S$119,MATCH($BV$103, 'ECM Staff time by PoF'!$A$4:$R$4,0),FALSE))))*N88</f>
        <v>0</v>
      </c>
      <c r="CI126" s="191">
        <f>IF($A126="",0,IF(VLOOKUP($A126,'ECM Staff time by PoF'!$B$5:$C$119,2,FALSE)="Not Applicable",VLOOKUP($A126,'ECM Staff time by PoF'!$B$5:$S$119,MATCH($BV$103, 'ECM Staff time by PoF'!$B$4:$R$4,0),FALSE),IF(ISERROR(VLOOKUP(CONCATENATE($A126,O$66),'ECM Staff time by PoF'!$A$5:$S$119,MATCH($BV$103, 'ECM Staff time by PoF'!$A$4:$R$4,0),FALSE)), 0, VLOOKUP(CONCATENATE($A126,O$66),'ECM Staff time by PoF'!$A$5:$S$119,MATCH($BV$103, 'ECM Staff time by PoF'!$A$4:$R$4,0),FALSE))))*O88</f>
        <v>0</v>
      </c>
      <c r="CJ126" s="191">
        <f>IF($A126="",0,IF(VLOOKUP($A126,'ECM Staff time by PoF'!$B$5:$C$119,2,FALSE)="Not Applicable",VLOOKUP($A126,'ECM Staff time by PoF'!$B$5:$S$119,MATCH($BV$103, 'ECM Staff time by PoF'!$B$4:$R$4,0),FALSE),IF(ISERROR(VLOOKUP(CONCATENATE($A126,P$66),'ECM Staff time by PoF'!$A$5:$S$119,MATCH($BV$103, 'ECM Staff time by PoF'!$A$4:$R$4,0),FALSE)), 0, VLOOKUP(CONCATENATE($A126,P$66),'ECM Staff time by PoF'!$A$5:$S$119,MATCH($BV$103, 'ECM Staff time by PoF'!$A$4:$R$4,0),FALSE))))*P88</f>
        <v>0</v>
      </c>
      <c r="CK126" s="191">
        <f>IF($A126="",0,IF(VLOOKUP($A126,'ECM Staff time by PoF'!$B$5:$C$119,2,FALSE)="Not Applicable",VLOOKUP($A126,'ECM Staff time by PoF'!$B$5:$S$119,MATCH($BV$103, 'ECM Staff time by PoF'!$B$4:$R$4,0),FALSE),IF(ISERROR(VLOOKUP(CONCATENATE($A126,Q$66),'ECM Staff time by PoF'!$A$5:$S$119,MATCH($BV$103, 'ECM Staff time by PoF'!$A$4:$R$4,0),FALSE)), 0, VLOOKUP(CONCATENATE($A126,Q$66),'ECM Staff time by PoF'!$A$5:$S$119,MATCH($BV$103, 'ECM Staff time by PoF'!$A$4:$R$4,0),FALSE))))*Q88</f>
        <v>0</v>
      </c>
      <c r="CL126" s="191">
        <f>IF($A126="",0,IF(VLOOKUP($A126,'ECM Staff time by PoF'!$B$5:$C$119,2,FALSE)="Not Applicable",VLOOKUP($A126,'ECM Staff time by PoF'!$B$5:$S$119,MATCH($BV$103, 'ECM Staff time by PoF'!$B$4:$R$4,0),FALSE),IF(ISERROR(VLOOKUP(CONCATENATE($A126,R$66),'ECM Staff time by PoF'!$A$5:$S$119,MATCH($BV$103, 'ECM Staff time by PoF'!$A$4:$R$4,0),FALSE)), 0, VLOOKUP(CONCATENATE($A126,R$66),'ECM Staff time by PoF'!$A$5:$S$119,MATCH($BV$103, 'ECM Staff time by PoF'!$A$4:$R$4,0),FALSE))))*R88</f>
        <v>0</v>
      </c>
      <c r="CM126" s="191">
        <f>IF($A126="",0,IF(VLOOKUP($A126,'ECM Staff time by PoF'!$B$5:$C$119,2,FALSE)="Not Applicable",VLOOKUP($A126,'ECM Staff time by PoF'!$B$5:$S$119,MATCH($BV$103, 'ECM Staff time by PoF'!$B$4:$R$4,0),FALSE),IF(ISERROR(VLOOKUP(CONCATENATE($A126,S$66),'ECM Staff time by PoF'!$A$5:$S$119,MATCH($BV$103, 'ECM Staff time by PoF'!$A$4:$R$4,0),FALSE)), 0, VLOOKUP(CONCATENATE($A126,S$66),'ECM Staff time by PoF'!$A$5:$S$119,MATCH($BV$103, 'ECM Staff time by PoF'!$A$4:$R$4,0),FALSE))))*S88</f>
        <v>0</v>
      </c>
      <c r="CN126" s="191">
        <f>IF($A126="",0,IF(VLOOKUP($A126,'ECM Staff time by PoF'!$B$5:$C$119,2,FALSE)="Not Applicable",VLOOKUP($A126,'ECM Staff time by PoF'!$B$5:$S$119,MATCH($BV$103, 'ECM Staff time by PoF'!$B$4:$R$4,0),FALSE),IF(ISERROR(VLOOKUP(CONCATENATE($A126,T$66),'ECM Staff time by PoF'!$A$5:$S$119,MATCH($BV$103, 'ECM Staff time by PoF'!$A$4:$R$4,0),FALSE)), 0, VLOOKUP(CONCATENATE($A126,T$66),'ECM Staff time by PoF'!$A$5:$S$119,MATCH($BV$103, 'ECM Staff time by PoF'!$A$4:$R$4,0),FALSE))))*T88</f>
        <v>0</v>
      </c>
      <c r="CO126" s="191">
        <f>IF($A126="",0,IF(VLOOKUP($A126,'ECM Staff time by PoF'!$B$5:$C$119,2,FALSE)="Not Applicable",VLOOKUP($A126,'ECM Staff time by PoF'!$B$5:$S$119,MATCH($BV$103, 'ECM Staff time by PoF'!$B$4:$R$4,0),FALSE),IF(ISERROR(VLOOKUP(CONCATENATE($A126,U$66),'ECM Staff time by PoF'!$A$5:$S$119,MATCH($BV$103, 'ECM Staff time by PoF'!$A$4:$R$4,0),FALSE)), 0, VLOOKUP(CONCATENATE($A126,U$66),'ECM Staff time by PoF'!$A$5:$S$119,MATCH($BV$103, 'ECM Staff time by PoF'!$A$4:$R$4,0),FALSE))))*U88</f>
        <v>0</v>
      </c>
      <c r="CP126" s="191">
        <f>IF($A126="",0,IF(VLOOKUP($A126,'ECM Staff time by PoF'!$B$5:$C$119,2,FALSE)="Not Applicable",VLOOKUP($A126,'ECM Staff time by PoF'!$B$5:$S$119,MATCH($BV$103, 'ECM Staff time by PoF'!$B$4:$R$4,0),FALSE),IF(ISERROR(VLOOKUP(CONCATENATE($A126,V$66),'ECM Staff time by PoF'!$A$5:$S$119,MATCH($BV$103, 'ECM Staff time by PoF'!$A$4:$R$4,0),FALSE)), 0, VLOOKUP(CONCATENATE($A126,V$66),'ECM Staff time by PoF'!$A$5:$S$119,MATCH($BV$103, 'ECM Staff time by PoF'!$A$4:$R$4,0),FALSE))))*V88</f>
        <v>0</v>
      </c>
      <c r="CQ126" s="191">
        <f>IF($A126="",0,IF(VLOOKUP($A126,'ECM Staff time by PoF'!$B$5:$C$119,2,FALSE)="Not Applicable",VLOOKUP($A126,'ECM Staff time by PoF'!$B$5:$S$119,MATCH($BV$103, 'ECM Staff time by PoF'!$B$4:$R$4,0),FALSE),IF(ISERROR(VLOOKUP(CONCATENATE($A126,W$66),'ECM Staff time by PoF'!$A$5:$S$119,MATCH($BV$103, 'ECM Staff time by PoF'!$A$4:$R$4,0),FALSE)), 0, VLOOKUP(CONCATENATE($A126,W$66),'ECM Staff time by PoF'!$A$5:$S$119,MATCH($BV$103, 'ECM Staff time by PoF'!$A$4:$R$4,0),FALSE))))*W88</f>
        <v>0</v>
      </c>
      <c r="CR126" s="191">
        <f>IF($A126="",0,IF(VLOOKUP($A126,'ECM Staff time by PoF'!$B$5:$C$119,2,FALSE)="Not Applicable",VLOOKUP($A126,'ECM Staff time by PoF'!$B$5:$S$119,MATCH($BV$103, 'ECM Staff time by PoF'!$B$4:$R$4,0),FALSE),IF(ISERROR(VLOOKUP(CONCATENATE($A126,X$66),'ECM Staff time by PoF'!$A$5:$S$119,MATCH($BV$103, 'ECM Staff time by PoF'!$A$4:$R$4,0),FALSE)), 0, VLOOKUP(CONCATENATE($A126,X$66),'ECM Staff time by PoF'!$A$5:$S$119,MATCH($BV$103, 'ECM Staff time by PoF'!$A$4:$R$4,0),FALSE))))*X88</f>
        <v>0</v>
      </c>
      <c r="CS126" s="191">
        <f>IF($A126="",0,IF(VLOOKUP($A126,'ECM Staff time by PoF'!$B$5:$C$119,2,FALSE)="Not Applicable",VLOOKUP($A126,'ECM Staff time by PoF'!$B$5:$S$119,MATCH($BV$103, 'ECM Staff time by PoF'!$B$4:$R$4,0),FALSE),IF(ISERROR(VLOOKUP(CONCATENATE($A126,Y$66),'ECM Staff time by PoF'!$A$5:$S$119,MATCH($BV$103, 'ECM Staff time by PoF'!$A$4:$R$4,0),FALSE)), 0, VLOOKUP(CONCATENATE($A126,Y$66),'ECM Staff time by PoF'!$A$5:$S$119,MATCH($BV$103, 'ECM Staff time by PoF'!$A$4:$R$4,0),FALSE))))*Y88</f>
        <v>0</v>
      </c>
      <c r="CT126" s="191">
        <f>IF($A126="",0,IF(VLOOKUP($A126,'ECM Staff time by PoF'!$B$5:$C$119,2,FALSE)="Not Applicable",VLOOKUP($A126,'ECM Staff time by PoF'!$B$5:$S$119,MATCH($BV$103, 'ECM Staff time by PoF'!$B$4:$R$4,0),FALSE),IF(ISERROR(VLOOKUP(CONCATENATE($A126,Z$66),'ECM Staff time by PoF'!$A$5:$S$119,MATCH($BV$103, 'ECM Staff time by PoF'!$A$4:$R$4,0),FALSE)), 0, VLOOKUP(CONCATENATE($A126,Z$66),'ECM Staff time by PoF'!$A$5:$S$119,MATCH($BV$103, 'ECM Staff time by PoF'!$A$4:$R$4,0),FALSE))))*Z88</f>
        <v>0</v>
      </c>
      <c r="CU126" s="191">
        <f>IF($A126="",0,IF(VLOOKUP($A126,'ECM Staff time by PoF'!$B$5:$C$119,2,FALSE)="Not Applicable",VLOOKUP($A126,'ECM Staff time by PoF'!$B$5:$S$119,MATCH($BV$103, 'ECM Staff time by PoF'!$B$4:$R$4,0),FALSE),IF(ISERROR(VLOOKUP(CONCATENATE($A126,AA$66),'ECM Staff time by PoF'!$A$5:$S$119,MATCH($BV$103, 'ECM Staff time by PoF'!$A$4:$R$4,0),FALSE)), 0, VLOOKUP(CONCATENATE($A126,AA$66),'ECM Staff time by PoF'!$A$5:$S$119,MATCH($BV$103, 'ECM Staff time by PoF'!$A$4:$R$4,0),FALSE))))*AA88</f>
        <v>0</v>
      </c>
      <c r="CV126" s="191">
        <f>IF($A126="",0,IF(VLOOKUP($A126,'ECM Staff time by PoF'!$B$5:$C$119,2,FALSE)="Not Applicable",VLOOKUP($A126,'ECM Staff time by PoF'!$B$5:$S$119,MATCH($BV$103, 'ECM Staff time by PoF'!$B$4:$R$4,0),FALSE),IF(ISERROR(VLOOKUP(CONCATENATE($A126,AB$66),'ECM Staff time by PoF'!$A$5:$S$119,MATCH($BV$103, 'ECM Staff time by PoF'!$A$4:$R$4,0),FALSE)), 0, VLOOKUP(CONCATENATE($A126,AB$66),'ECM Staff time by PoF'!$A$5:$S$119,MATCH($BV$103, 'ECM Staff time by PoF'!$A$4:$R$4,0),FALSE))))*AB88</f>
        <v>0</v>
      </c>
      <c r="CW126" s="191">
        <f>IF($A126="",0,IF(VLOOKUP($A126,'ECM Staff time by PoF'!$B$5:$C$119,2,FALSE)="Not Applicable",VLOOKUP($A126,'ECM Staff time by PoF'!$B$5:$S$119,MATCH($BV$103, 'ECM Staff time by PoF'!$B$4:$R$4,0),FALSE),IF(ISERROR(VLOOKUP(CONCATENATE($A126,AC$66),'ECM Staff time by PoF'!$A$5:$S$119,MATCH($BV$103, 'ECM Staff time by PoF'!$A$4:$R$4,0),FALSE)), 0, VLOOKUP(CONCATENATE($A126,AC$66),'ECM Staff time by PoF'!$A$5:$S$119,MATCH($BV$103, 'ECM Staff time by PoF'!$A$4:$R$4,0),FALSE))))*AC88</f>
        <v>0</v>
      </c>
      <c r="CX126" s="191">
        <f>IF($A126="",0,IF(VLOOKUP($A126,'ECM Staff time by PoF'!$B$5:$C$119,2,FALSE)="Not Applicable",VLOOKUP($A126,'ECM Staff time by PoF'!$B$5:$S$119,MATCH($BV$103, 'ECM Staff time by PoF'!$B$4:$R$4,0),FALSE),IF(ISERROR(VLOOKUP(CONCATENATE($A126,AD$66),'ECM Staff time by PoF'!$A$5:$S$119,MATCH($BV$103, 'ECM Staff time by PoF'!$A$4:$R$4,0),FALSE)), 0, VLOOKUP(CONCATENATE($A126,AD$66),'ECM Staff time by PoF'!$A$5:$S$119,MATCH($BV$103, 'ECM Staff time by PoF'!$A$4:$R$4,0),FALSE))))*AD88</f>
        <v>0</v>
      </c>
      <c r="CY126" s="191">
        <f>IF($A126="",0,IF(VLOOKUP($A126,'ECM Staff time by PoF'!$B$5:$C$119,2,FALSE)="Not Applicable",VLOOKUP($A126,'ECM Staff time by PoF'!$B$5:$S$119,MATCH($BV$103, 'ECM Staff time by PoF'!$B$4:$R$4,0),FALSE),IF(ISERROR(VLOOKUP(CONCATENATE($A126,AE$66),'ECM Staff time by PoF'!$A$5:$S$119,MATCH($BV$103, 'ECM Staff time by PoF'!$A$4:$R$4,0),FALSE)), 0, VLOOKUP(CONCATENATE($A126,AE$66),'ECM Staff time by PoF'!$A$5:$S$119,MATCH($BV$103, 'ECM Staff time by PoF'!$A$4:$R$4,0),FALSE))))*AE88</f>
        <v>0</v>
      </c>
      <c r="CZ126" s="191">
        <f>IF($A126="",0,IF(VLOOKUP($A126,'ECM Staff time by PoF'!$B$5:$C$119,2,FALSE)="Not Applicable",VLOOKUP($A126,'ECM Staff time by PoF'!$B$5:$S$119,MATCH($BV$103, 'ECM Staff time by PoF'!$B$4:$R$4,0),FALSE),IF(ISERROR(VLOOKUP(CONCATENATE($A126,AF$66),'ECM Staff time by PoF'!$A$5:$S$119,MATCH($BV$103, 'ECM Staff time by PoF'!$A$4:$R$4,0),FALSE)), 0, VLOOKUP(CONCATENATE($A126,AF$66),'ECM Staff time by PoF'!$A$5:$S$119,MATCH($BV$103, 'ECM Staff time by PoF'!$A$4:$R$4,0),FALSE))))*AF88</f>
        <v>0</v>
      </c>
      <c r="DA126" s="191">
        <f>IF($A126="",0,IF(VLOOKUP($A126,'ECM Staff time by PoF'!$B$5:$C$119,2,FALSE)="Not Applicable",VLOOKUP($A126,'ECM Staff time by PoF'!$B$5:$S$119,MATCH($BV$103, 'ECM Staff time by PoF'!$B$4:$R$4,0),FALSE),IF(ISERROR(VLOOKUP(CONCATENATE($A126,AG$66),'ECM Staff time by PoF'!$A$5:$S$119,MATCH($BV$103, 'ECM Staff time by PoF'!$A$4:$R$4,0),FALSE)), 0, VLOOKUP(CONCATENATE($A126,AG$66),'ECM Staff time by PoF'!$A$5:$S$119,MATCH($BV$103, 'ECM Staff time by PoF'!$A$4:$R$4,0),FALSE))))*AG88</f>
        <v>0</v>
      </c>
      <c r="DB126" s="191">
        <f>IF($A126="",0,IF(VLOOKUP($A126,'ECM Staff time by PoF'!$B$5:$C$119,2,FALSE)="Not Applicable",VLOOKUP($A126,'ECM Staff time by PoF'!$B$5:$S$119,MATCH($BV$103, 'ECM Staff time by PoF'!$B$4:$R$4,0),FALSE),IF(ISERROR(VLOOKUP(CONCATENATE($A126,AH$66),'ECM Staff time by PoF'!$A$5:$S$119,MATCH($BV$103, 'ECM Staff time by PoF'!$A$4:$R$4,0),FALSE)), 0, VLOOKUP(CONCATENATE($A126,AH$66),'ECM Staff time by PoF'!$A$5:$S$119,MATCH($BV$103, 'ECM Staff time by PoF'!$A$4:$R$4,0),FALSE))))*AH88</f>
        <v>0</v>
      </c>
      <c r="DC126" s="191">
        <f>IF($A126="",0,IF(VLOOKUP($A126,'ECM Staff time by PoF'!$B$5:$C$119,2,FALSE)="Not Applicable",VLOOKUP($A126,'ECM Staff time by PoF'!$B$5:$S$119,MATCH($BV$103, 'ECM Staff time by PoF'!$B$4:$R$4,0),FALSE),IF(ISERROR(VLOOKUP(CONCATENATE($A126,AI$66),'ECM Staff time by PoF'!$A$5:$S$119,MATCH($BV$103, 'ECM Staff time by PoF'!$A$4:$R$4,0),FALSE)), 0, VLOOKUP(CONCATENATE($A126,AI$66),'ECM Staff time by PoF'!$A$5:$S$119,MATCH($BV$103, 'ECM Staff time by PoF'!$A$4:$R$4,0),FALSE))))*AI88</f>
        <v>0</v>
      </c>
      <c r="DD126" s="191">
        <f>IF($A126="",0,IF(VLOOKUP($A126,'ECM Staff time by PoF'!$B$5:$C$119,2,FALSE)="Not Applicable",VLOOKUP($A126,'ECM Staff time by PoF'!$B$5:$S$119,MATCH($BV$103, 'ECM Staff time by PoF'!$B$4:$R$4,0),FALSE),IF(ISERROR(VLOOKUP(CONCATENATE($A126,AJ$66),'ECM Staff time by PoF'!$A$5:$S$119,MATCH($BV$103, 'ECM Staff time by PoF'!$A$4:$R$4,0),FALSE)), 0, VLOOKUP(CONCATENATE($A126,AJ$66),'ECM Staff time by PoF'!$A$5:$S$119,MATCH($BV$103, 'ECM Staff time by PoF'!$A$4:$R$4,0),FALSE))))*AJ88</f>
        <v>0</v>
      </c>
      <c r="DE126" s="191">
        <f>IF($A126="",0,IF(VLOOKUP($A126,'ECM Staff time by PoF'!$B$5:$C$119,2,FALSE)="Not Applicable",VLOOKUP($A126,'ECM Staff time by PoF'!$B$5:$S$119,MATCH($BV$103, 'ECM Staff time by PoF'!$B$4:$R$4,0),FALSE),IF(ISERROR(VLOOKUP(CONCATENATE($A126,AK$66),'ECM Staff time by PoF'!$A$5:$S$119,MATCH($BV$103, 'ECM Staff time by PoF'!$A$4:$R$4,0),FALSE)), 0, VLOOKUP(CONCATENATE($A126,AK$66),'ECM Staff time by PoF'!$A$5:$S$119,MATCH($BV$103, 'ECM Staff time by PoF'!$A$4:$R$4,0),FALSE))))*AK88</f>
        <v>0</v>
      </c>
      <c r="DF126" s="191">
        <f>IF($A126="",0,IF(VLOOKUP($A126,'ECM Staff time by PoF'!$B$5:$C$119,2,FALSE)="Not Applicable",VLOOKUP($A126,'ECM Staff time by PoF'!$B$5:$S$119,MATCH($DF$103, 'ECM Staff time by PoF'!$B$4:$R$4,0),FALSE),IF(ISERROR(VLOOKUP(CONCATENATE($A126,B$66),'ECM Staff time by PoF'!$A$5:$S$119,MATCH($DF$103, 'ECM Staff time by PoF'!$A$4:$R$4,0),FALSE)), 0, VLOOKUP(CONCATENATE($A126,B$66),'ECM Staff time by PoF'!$A$5:$S$119,MATCH($DF$103, 'ECM Staff time by PoF'!$A$4:$R$4,0),FALSE))))*B88</f>
        <v>0</v>
      </c>
      <c r="DG126" s="191">
        <f>IF($A126="",0,IF(VLOOKUP($A126,'ECM Staff time by PoF'!$B$5:$C$119,2,FALSE)="Not Applicable",VLOOKUP($A126,'ECM Staff time by PoF'!$B$5:$S$119,MATCH($DF$103, 'ECM Staff time by PoF'!$B$4:$R$4,0),FALSE),IF(ISERROR(VLOOKUP(CONCATENATE($A126,C$66),'ECM Staff time by PoF'!$A$5:$S$119,MATCH($DF$103, 'ECM Staff time by PoF'!$A$4:$R$4,0),FALSE)), 0, VLOOKUP(CONCATENATE($A126,C$66),'ECM Staff time by PoF'!$A$5:$S$119,MATCH($DF$103, 'ECM Staff time by PoF'!$A$4:$R$4,0),FALSE))))*C88</f>
        <v>0</v>
      </c>
      <c r="DH126" s="191">
        <f>IF($A126="",0,IF(VLOOKUP($A126,'ECM Staff time by PoF'!$B$5:$C$119,2,FALSE)="Not Applicable",VLOOKUP($A126,'ECM Staff time by PoF'!$B$5:$S$119,MATCH($DF$103, 'ECM Staff time by PoF'!$B$4:$R$4,0),FALSE),IF(ISERROR(VLOOKUP(CONCATENATE($A126,D$66),'ECM Staff time by PoF'!$A$5:$S$119,MATCH($DF$103, 'ECM Staff time by PoF'!$A$4:$R$4,0),FALSE)), 0, VLOOKUP(CONCATENATE($A126,D$66),'ECM Staff time by PoF'!$A$5:$S$119,MATCH($DF$103, 'ECM Staff time by PoF'!$A$4:$R$4,0),FALSE))))*D88</f>
        <v>0</v>
      </c>
      <c r="DI126" s="191">
        <f>IF($A126="",0,IF(VLOOKUP($A126,'ECM Staff time by PoF'!$B$5:$C$119,2,FALSE)="Not Applicable",VLOOKUP($A126,'ECM Staff time by PoF'!$B$5:$S$119,MATCH($DF$103, 'ECM Staff time by PoF'!$B$4:$R$4,0),FALSE),IF(ISERROR(VLOOKUP(CONCATENATE($A126,E$66),'ECM Staff time by PoF'!$A$5:$S$119,MATCH($DF$103, 'ECM Staff time by PoF'!$A$4:$R$4,0),FALSE)), 0, VLOOKUP(CONCATENATE($A126,E$66),'ECM Staff time by PoF'!$A$5:$S$119,MATCH($DF$103, 'ECM Staff time by PoF'!$A$4:$R$4,0),FALSE))))*E88</f>
        <v>0</v>
      </c>
      <c r="DJ126" s="191">
        <f>IF($A126="",0,IF(VLOOKUP($A126,'ECM Staff time by PoF'!$B$5:$C$119,2,FALSE)="Not Applicable",VLOOKUP($A126,'ECM Staff time by PoF'!$B$5:$S$119,MATCH($DF$103, 'ECM Staff time by PoF'!$B$4:$R$4,0),FALSE),IF(ISERROR(VLOOKUP(CONCATENATE($A126,F$66),'ECM Staff time by PoF'!$A$5:$S$119,MATCH($DF$103, 'ECM Staff time by PoF'!$A$4:$R$4,0),FALSE)), 0, VLOOKUP(CONCATENATE($A126,F$66),'ECM Staff time by PoF'!$A$5:$S$119,MATCH($DF$103, 'ECM Staff time by PoF'!$A$4:$R$4,0),FALSE))))*F88</f>
        <v>0</v>
      </c>
      <c r="DK126" s="191">
        <f>IF($A126="",0,IF(VLOOKUP($A126,'ECM Staff time by PoF'!$B$5:$C$119,2,FALSE)="Not Applicable",VLOOKUP($A126,'ECM Staff time by PoF'!$B$5:$S$119,MATCH($DF$103, 'ECM Staff time by PoF'!$B$4:$R$4,0),FALSE),IF(ISERROR(VLOOKUP(CONCATENATE($A126,G$66),'ECM Staff time by PoF'!$A$5:$S$119,MATCH($DF$103, 'ECM Staff time by PoF'!$A$4:$R$4,0),FALSE)), 0, VLOOKUP(CONCATENATE($A126,G$66),'ECM Staff time by PoF'!$A$5:$S$119,MATCH($DF$103, 'ECM Staff time by PoF'!$A$4:$R$4,0),FALSE))))*G88</f>
        <v>0</v>
      </c>
      <c r="DL126" s="191">
        <f>IF($A126="",0,IF(VLOOKUP($A126,'ECM Staff time by PoF'!$B$5:$C$119,2,FALSE)="Not Applicable",VLOOKUP($A126,'ECM Staff time by PoF'!$B$5:$S$119,MATCH($DF$103, 'ECM Staff time by PoF'!$B$4:$R$4,0),FALSE),IF(ISERROR(VLOOKUP(CONCATENATE($A126,H$66),'ECM Staff time by PoF'!$A$5:$S$119,MATCH($DF$103, 'ECM Staff time by PoF'!$A$4:$R$4,0),FALSE)), 0, VLOOKUP(CONCATENATE($A126,H$66),'ECM Staff time by PoF'!$A$5:$S$119,MATCH($DF$103, 'ECM Staff time by PoF'!$A$4:$R$4,0),FALSE))))*H88</f>
        <v>0</v>
      </c>
      <c r="DM126" s="191">
        <f>IF($A126="",0,IF(VLOOKUP($A126,'ECM Staff time by PoF'!$B$5:$C$119,2,FALSE)="Not Applicable",VLOOKUP($A126,'ECM Staff time by PoF'!$B$5:$S$119,MATCH($DF$103, 'ECM Staff time by PoF'!$B$4:$R$4,0),FALSE),IF(ISERROR(VLOOKUP(CONCATENATE($A126,I$66),'ECM Staff time by PoF'!$A$5:$S$119,MATCH($DF$103, 'ECM Staff time by PoF'!$A$4:$R$4,0),FALSE)), 0, VLOOKUP(CONCATENATE($A126,I$66),'ECM Staff time by PoF'!$A$5:$S$119,MATCH($DF$103, 'ECM Staff time by PoF'!$A$4:$R$4,0),FALSE))))*I88</f>
        <v>0</v>
      </c>
      <c r="DN126" s="191">
        <f>IF($A126="",0,IF(VLOOKUP($A126,'ECM Staff time by PoF'!$B$5:$C$119,2,FALSE)="Not Applicable",VLOOKUP($A126,'ECM Staff time by PoF'!$B$5:$S$119,MATCH($DF$103, 'ECM Staff time by PoF'!$B$4:$R$4,0),FALSE),IF(ISERROR(VLOOKUP(CONCATENATE($A126,J$66),'ECM Staff time by PoF'!$A$5:$S$119,MATCH($DF$103, 'ECM Staff time by PoF'!$A$4:$R$4,0),FALSE)), 0, VLOOKUP(CONCATENATE($A126,J$66),'ECM Staff time by PoF'!$A$5:$S$119,MATCH($DF$103, 'ECM Staff time by PoF'!$A$4:$R$4,0),FALSE))))*J88</f>
        <v>0</v>
      </c>
      <c r="DO126" s="191">
        <f>IF($A126="",0,IF(VLOOKUP($A126,'ECM Staff time by PoF'!$B$5:$C$119,2,FALSE)="Not Applicable",VLOOKUP($A126,'ECM Staff time by PoF'!$B$5:$S$119,MATCH($DF$103, 'ECM Staff time by PoF'!$B$4:$R$4,0),FALSE),IF(ISERROR(VLOOKUP(CONCATENATE($A126,K$66),'ECM Staff time by PoF'!$A$5:$S$119,MATCH($DF$103, 'ECM Staff time by PoF'!$A$4:$R$4,0),FALSE)), 0, VLOOKUP(CONCATENATE($A126,K$66),'ECM Staff time by PoF'!$A$5:$S$119,MATCH($DF$103, 'ECM Staff time by PoF'!$A$4:$R$4,0),FALSE))))*K88</f>
        <v>0</v>
      </c>
      <c r="DP126" s="191">
        <f>IF($A126="",0,IF(VLOOKUP($A126,'ECM Staff time by PoF'!$B$5:$C$119,2,FALSE)="Not Applicable",VLOOKUP($A126,'ECM Staff time by PoF'!$B$5:$S$119,MATCH($DF$103, 'ECM Staff time by PoF'!$B$4:$R$4,0),FALSE),IF(ISERROR(VLOOKUP(CONCATENATE($A126,L$66),'ECM Staff time by PoF'!$A$5:$S$119,MATCH($DF$103, 'ECM Staff time by PoF'!$A$4:$R$4,0),FALSE)), 0, VLOOKUP(CONCATENATE($A126,L$66),'ECM Staff time by PoF'!$A$5:$S$119,MATCH($DF$103, 'ECM Staff time by PoF'!$A$4:$R$4,0),FALSE))))*L88</f>
        <v>0</v>
      </c>
      <c r="DQ126" s="191">
        <f>IF($A126="",0,IF(VLOOKUP($A126,'ECM Staff time by PoF'!$B$5:$C$119,2,FALSE)="Not Applicable",VLOOKUP($A126,'ECM Staff time by PoF'!$B$5:$S$119,MATCH($DF$103, 'ECM Staff time by PoF'!$B$4:$R$4,0),FALSE),IF(ISERROR(VLOOKUP(CONCATENATE($A126,M$66),'ECM Staff time by PoF'!$A$5:$S$119,MATCH($DF$103, 'ECM Staff time by PoF'!$A$4:$R$4,0),FALSE)), 0, VLOOKUP(CONCATENATE($A126,M$66),'ECM Staff time by PoF'!$A$5:$S$119,MATCH($DF$103, 'ECM Staff time by PoF'!$A$4:$R$4,0),FALSE))))*M88</f>
        <v>0</v>
      </c>
      <c r="DR126" s="191">
        <f>IF($A126="",0,IF(VLOOKUP($A126,'ECM Staff time by PoF'!$B$5:$C$119,2,FALSE)="Not Applicable",VLOOKUP($A126,'ECM Staff time by PoF'!$B$5:$S$119,MATCH($DF$103, 'ECM Staff time by PoF'!$B$4:$R$4,0),FALSE),IF(ISERROR(VLOOKUP(CONCATENATE($A126,N$66),'ECM Staff time by PoF'!$A$5:$S$119,MATCH($DF$103, 'ECM Staff time by PoF'!$A$4:$R$4,0),FALSE)), 0, VLOOKUP(CONCATENATE($A126,N$66),'ECM Staff time by PoF'!$A$5:$S$119,MATCH($DF$103, 'ECM Staff time by PoF'!$A$4:$R$4,0),FALSE))))*N88</f>
        <v>0</v>
      </c>
      <c r="DS126" s="191">
        <f>IF($A126="",0,IF(VLOOKUP($A126,'ECM Staff time by PoF'!$B$5:$C$119,2,FALSE)="Not Applicable",VLOOKUP($A126,'ECM Staff time by PoF'!$B$5:$S$119,MATCH($DF$103, 'ECM Staff time by PoF'!$B$4:$R$4,0),FALSE),IF(ISERROR(VLOOKUP(CONCATENATE($A126,O$66),'ECM Staff time by PoF'!$A$5:$S$119,MATCH($DF$103, 'ECM Staff time by PoF'!$A$4:$R$4,0),FALSE)), 0, VLOOKUP(CONCATENATE($A126,O$66),'ECM Staff time by PoF'!$A$5:$S$119,MATCH($DF$103, 'ECM Staff time by PoF'!$A$4:$R$4,0),FALSE))))*O88</f>
        <v>0</v>
      </c>
      <c r="DT126" s="191">
        <f>IF($A126="",0,IF(VLOOKUP($A126,'ECM Staff time by PoF'!$B$5:$C$119,2,FALSE)="Not Applicable",VLOOKUP($A126,'ECM Staff time by PoF'!$B$5:$S$119,MATCH($DF$103, 'ECM Staff time by PoF'!$B$4:$R$4,0),FALSE),IF(ISERROR(VLOOKUP(CONCATENATE($A126,P$66),'ECM Staff time by PoF'!$A$5:$S$119,MATCH($DF$103, 'ECM Staff time by PoF'!$A$4:$R$4,0),FALSE)), 0, VLOOKUP(CONCATENATE($A126,P$66),'ECM Staff time by PoF'!$A$5:$S$119,MATCH($DF$103, 'ECM Staff time by PoF'!$A$4:$R$4,0),FALSE))))*P88</f>
        <v>0</v>
      </c>
      <c r="DU126" s="191">
        <f>IF($A126="",0,IF(VLOOKUP($A126,'ECM Staff time by PoF'!$B$5:$C$119,2,FALSE)="Not Applicable",VLOOKUP($A126,'ECM Staff time by PoF'!$B$5:$S$119,MATCH($DF$103, 'ECM Staff time by PoF'!$B$4:$R$4,0),FALSE),IF(ISERROR(VLOOKUP(CONCATENATE($A126,Q$66),'ECM Staff time by PoF'!$A$5:$S$119,MATCH($DF$103, 'ECM Staff time by PoF'!$A$4:$R$4,0),FALSE)), 0, VLOOKUP(CONCATENATE($A126,Q$66),'ECM Staff time by PoF'!$A$5:$S$119,MATCH($DF$103, 'ECM Staff time by PoF'!$A$4:$R$4,0),FALSE))))*Q88</f>
        <v>0</v>
      </c>
      <c r="DV126" s="191">
        <f>IF($A126="",0,IF(VLOOKUP($A126,'ECM Staff time by PoF'!$B$5:$C$119,2,FALSE)="Not Applicable",VLOOKUP($A126,'ECM Staff time by PoF'!$B$5:$S$119,MATCH($DF$103, 'ECM Staff time by PoF'!$B$4:$R$4,0),FALSE),IF(ISERROR(VLOOKUP(CONCATENATE($A126,R$66),'ECM Staff time by PoF'!$A$5:$S$119,MATCH($DF$103, 'ECM Staff time by PoF'!$A$4:$R$4,0),FALSE)), 0, VLOOKUP(CONCATENATE($A126,R$66),'ECM Staff time by PoF'!$A$5:$S$119,MATCH($DF$103, 'ECM Staff time by PoF'!$A$4:$R$4,0),FALSE))))*R88</f>
        <v>0</v>
      </c>
      <c r="DW126" s="191">
        <f>IF($A126="",0,IF(VLOOKUP($A126,'ECM Staff time by PoF'!$B$5:$C$119,2,FALSE)="Not Applicable",VLOOKUP($A126,'ECM Staff time by PoF'!$B$5:$S$119,MATCH($DF$103, 'ECM Staff time by PoF'!$B$4:$R$4,0),FALSE),IF(ISERROR(VLOOKUP(CONCATENATE($A126,S$66),'ECM Staff time by PoF'!$A$5:$S$119,MATCH($DF$103, 'ECM Staff time by PoF'!$A$4:$R$4,0),FALSE)), 0, VLOOKUP(CONCATENATE($A126,S$66),'ECM Staff time by PoF'!$A$5:$S$119,MATCH($DF$103, 'ECM Staff time by PoF'!$A$4:$R$4,0),FALSE))))*S88</f>
        <v>0</v>
      </c>
      <c r="DX126" s="191">
        <f>IF($A126="",0,IF(VLOOKUP($A126,'ECM Staff time by PoF'!$B$5:$C$119,2,FALSE)="Not Applicable",VLOOKUP($A126,'ECM Staff time by PoF'!$B$5:$S$119,MATCH($DF$103, 'ECM Staff time by PoF'!$B$4:$R$4,0),FALSE),IF(ISERROR(VLOOKUP(CONCATENATE($A126,T$66),'ECM Staff time by PoF'!$A$5:$S$119,MATCH($DF$103, 'ECM Staff time by PoF'!$A$4:$R$4,0),FALSE)), 0, VLOOKUP(CONCATENATE($A126,T$66),'ECM Staff time by PoF'!$A$5:$S$119,MATCH($DF$103, 'ECM Staff time by PoF'!$A$4:$R$4,0),FALSE))))*T88</f>
        <v>0</v>
      </c>
      <c r="DY126" s="191">
        <f>IF($A126="",0,IF(VLOOKUP($A126,'ECM Staff time by PoF'!$B$5:$C$119,2,FALSE)="Not Applicable",VLOOKUP($A126,'ECM Staff time by PoF'!$B$5:$S$119,MATCH($DF$103, 'ECM Staff time by PoF'!$B$4:$R$4,0),FALSE),IF(ISERROR(VLOOKUP(CONCATENATE($A126,U$66),'ECM Staff time by PoF'!$A$5:$S$119,MATCH($DF$103, 'ECM Staff time by PoF'!$A$4:$R$4,0),FALSE)), 0, VLOOKUP(CONCATENATE($A126,U$66),'ECM Staff time by PoF'!$A$5:$S$119,MATCH($DF$103, 'ECM Staff time by PoF'!$A$4:$R$4,0),FALSE))))*U88</f>
        <v>0</v>
      </c>
      <c r="DZ126" s="191">
        <f>IF($A126="",0,IF(VLOOKUP($A126,'ECM Staff time by PoF'!$B$5:$C$119,2,FALSE)="Not Applicable",VLOOKUP($A126,'ECM Staff time by PoF'!$B$5:$S$119,MATCH($DF$103, 'ECM Staff time by PoF'!$B$4:$R$4,0),FALSE),IF(ISERROR(VLOOKUP(CONCATENATE($A126,V$66),'ECM Staff time by PoF'!$A$5:$S$119,MATCH($DF$103, 'ECM Staff time by PoF'!$A$4:$R$4,0),FALSE)), 0, VLOOKUP(CONCATENATE($A126,V$66),'ECM Staff time by PoF'!$A$5:$S$119,MATCH($DF$103, 'ECM Staff time by PoF'!$A$4:$R$4,0),FALSE))))*V88</f>
        <v>0</v>
      </c>
      <c r="EA126" s="191">
        <f>IF($A126="",0,IF(VLOOKUP($A126,'ECM Staff time by PoF'!$B$5:$C$119,2,FALSE)="Not Applicable",VLOOKUP($A126,'ECM Staff time by PoF'!$B$5:$S$119,MATCH($DF$103, 'ECM Staff time by PoF'!$B$4:$R$4,0),FALSE),IF(ISERROR(VLOOKUP(CONCATENATE($A126,W$66),'ECM Staff time by PoF'!$A$5:$S$119,MATCH($DF$103, 'ECM Staff time by PoF'!$A$4:$R$4,0),FALSE)), 0, VLOOKUP(CONCATENATE($A126,W$66),'ECM Staff time by PoF'!$A$5:$S$119,MATCH($DF$103, 'ECM Staff time by PoF'!$A$4:$R$4,0),FALSE))))*W88</f>
        <v>0</v>
      </c>
      <c r="EB126" s="191">
        <f>IF($A126="",0,IF(VLOOKUP($A126,'ECM Staff time by PoF'!$B$5:$C$119,2,FALSE)="Not Applicable",VLOOKUP($A126,'ECM Staff time by PoF'!$B$5:$S$119,MATCH($DF$103, 'ECM Staff time by PoF'!$B$4:$R$4,0),FALSE),IF(ISERROR(VLOOKUP(CONCATENATE($A126,X$66),'ECM Staff time by PoF'!$A$5:$S$119,MATCH($DF$103, 'ECM Staff time by PoF'!$A$4:$R$4,0),FALSE)), 0, VLOOKUP(CONCATENATE($A126,X$66),'ECM Staff time by PoF'!$A$5:$S$119,MATCH($DF$103, 'ECM Staff time by PoF'!$A$4:$R$4,0),FALSE))))*X88</f>
        <v>0</v>
      </c>
      <c r="EC126" s="191">
        <f>IF($A126="",0,IF(VLOOKUP($A126,'ECM Staff time by PoF'!$B$5:$C$119,2,FALSE)="Not Applicable",VLOOKUP($A126,'ECM Staff time by PoF'!$B$5:$S$119,MATCH($DF$103, 'ECM Staff time by PoF'!$B$4:$R$4,0),FALSE),IF(ISERROR(VLOOKUP(CONCATENATE($A126,Y$66),'ECM Staff time by PoF'!$A$5:$S$119,MATCH($DF$103, 'ECM Staff time by PoF'!$A$4:$R$4,0),FALSE)), 0, VLOOKUP(CONCATENATE($A126,Y$66),'ECM Staff time by PoF'!$A$5:$S$119,MATCH($DF$103, 'ECM Staff time by PoF'!$A$4:$R$4,0),FALSE))))*Y88</f>
        <v>0</v>
      </c>
      <c r="ED126" s="191">
        <f>IF($A126="",0,IF(VLOOKUP($A126,'ECM Staff time by PoF'!$B$5:$C$119,2,FALSE)="Not Applicable",VLOOKUP($A126,'ECM Staff time by PoF'!$B$5:$S$119,MATCH($DF$103, 'ECM Staff time by PoF'!$B$4:$R$4,0),FALSE),IF(ISERROR(VLOOKUP(CONCATENATE($A126,Z$66),'ECM Staff time by PoF'!$A$5:$S$119,MATCH($DF$103, 'ECM Staff time by PoF'!$A$4:$R$4,0),FALSE)), 0, VLOOKUP(CONCATENATE($A126,Z$66),'ECM Staff time by PoF'!$A$5:$S$119,MATCH($DF$103, 'ECM Staff time by PoF'!$A$4:$R$4,0),FALSE))))*Z88</f>
        <v>0</v>
      </c>
      <c r="EE126" s="191">
        <f>IF($A126="",0,IF(VLOOKUP($A126,'ECM Staff time by PoF'!$B$5:$C$119,2,FALSE)="Not Applicable",VLOOKUP($A126,'ECM Staff time by PoF'!$B$5:$S$119,MATCH($DF$103, 'ECM Staff time by PoF'!$B$4:$R$4,0),FALSE),IF(ISERROR(VLOOKUP(CONCATENATE($A126,AA$66),'ECM Staff time by PoF'!$A$5:$S$119,MATCH($DF$103, 'ECM Staff time by PoF'!$A$4:$R$4,0),FALSE)), 0, VLOOKUP(CONCATENATE($A126,AA$66),'ECM Staff time by PoF'!$A$5:$S$119,MATCH($DF$103, 'ECM Staff time by PoF'!$A$4:$R$4,0),FALSE))))*AA88</f>
        <v>0</v>
      </c>
      <c r="EF126" s="191">
        <f>IF($A126="",0,IF(VLOOKUP($A126,'ECM Staff time by PoF'!$B$5:$C$119,2,FALSE)="Not Applicable",VLOOKUP($A126,'ECM Staff time by PoF'!$B$5:$S$119,MATCH($DF$103, 'ECM Staff time by PoF'!$B$4:$R$4,0),FALSE),IF(ISERROR(VLOOKUP(CONCATENATE($A126,AB$66),'ECM Staff time by PoF'!$A$5:$S$119,MATCH($DF$103, 'ECM Staff time by PoF'!$A$4:$R$4,0),FALSE)), 0, VLOOKUP(CONCATENATE($A126,AB$66),'ECM Staff time by PoF'!$A$5:$S$119,MATCH($DF$103, 'ECM Staff time by PoF'!$A$4:$R$4,0),FALSE))))*AB88</f>
        <v>0</v>
      </c>
      <c r="EG126" s="191">
        <f>IF($A126="",0,IF(VLOOKUP($A126,'ECM Staff time by PoF'!$B$5:$C$119,2,FALSE)="Not Applicable",VLOOKUP($A126,'ECM Staff time by PoF'!$B$5:$S$119,MATCH($DF$103, 'ECM Staff time by PoF'!$B$4:$R$4,0),FALSE),IF(ISERROR(VLOOKUP(CONCATENATE($A126,AC$66),'ECM Staff time by PoF'!$A$5:$S$119,MATCH($DF$103, 'ECM Staff time by PoF'!$A$4:$R$4,0),FALSE)), 0, VLOOKUP(CONCATENATE($A126,AC$66),'ECM Staff time by PoF'!$A$5:$S$119,MATCH($DF$103, 'ECM Staff time by PoF'!$A$4:$R$4,0),FALSE))))*AC88</f>
        <v>0</v>
      </c>
      <c r="EH126" s="191">
        <f>IF($A126="",0,IF(VLOOKUP($A126,'ECM Staff time by PoF'!$B$5:$C$119,2,FALSE)="Not Applicable",VLOOKUP($A126,'ECM Staff time by PoF'!$B$5:$S$119,MATCH($DF$103, 'ECM Staff time by PoF'!$B$4:$R$4,0),FALSE),IF(ISERROR(VLOOKUP(CONCATENATE($A126,AD$66),'ECM Staff time by PoF'!$A$5:$S$119,MATCH($DF$103, 'ECM Staff time by PoF'!$A$4:$R$4,0),FALSE)), 0, VLOOKUP(CONCATENATE($A126,AD$66),'ECM Staff time by PoF'!$A$5:$S$119,MATCH($DF$103, 'ECM Staff time by PoF'!$A$4:$R$4,0),FALSE))))*AD88</f>
        <v>0</v>
      </c>
      <c r="EI126" s="191">
        <f>IF($A126="",0,IF(VLOOKUP($A126,'ECM Staff time by PoF'!$B$5:$C$119,2,FALSE)="Not Applicable",VLOOKUP($A126,'ECM Staff time by PoF'!$B$5:$S$119,MATCH($DF$103, 'ECM Staff time by PoF'!$B$4:$R$4,0),FALSE),IF(ISERROR(VLOOKUP(CONCATENATE($A126,AE$66),'ECM Staff time by PoF'!$A$5:$S$119,MATCH($DF$103, 'ECM Staff time by PoF'!$A$4:$R$4,0),FALSE)), 0, VLOOKUP(CONCATENATE($A126,AE$66),'ECM Staff time by PoF'!$A$5:$S$119,MATCH($DF$103, 'ECM Staff time by PoF'!$A$4:$R$4,0),FALSE))))*AE88</f>
        <v>0</v>
      </c>
      <c r="EJ126" s="191">
        <f>IF($A126="",0,IF(VLOOKUP($A126,'ECM Staff time by PoF'!$B$5:$C$119,2,FALSE)="Not Applicable",VLOOKUP($A126,'ECM Staff time by PoF'!$B$5:$S$119,MATCH($DF$103, 'ECM Staff time by PoF'!$B$4:$R$4,0),FALSE),IF(ISERROR(VLOOKUP(CONCATENATE($A126,AF$66),'ECM Staff time by PoF'!$A$5:$S$119,MATCH($DF$103, 'ECM Staff time by PoF'!$A$4:$R$4,0),FALSE)), 0, VLOOKUP(CONCATENATE($A126,AF$66),'ECM Staff time by PoF'!$A$5:$S$119,MATCH($DF$103, 'ECM Staff time by PoF'!$A$4:$R$4,0),FALSE))))*AF88</f>
        <v>0</v>
      </c>
      <c r="EK126" s="191">
        <f>IF($A126="",0,IF(VLOOKUP($A126,'ECM Staff time by PoF'!$B$5:$C$119,2,FALSE)="Not Applicable",VLOOKUP($A126,'ECM Staff time by PoF'!$B$5:$S$119,MATCH($DF$103, 'ECM Staff time by PoF'!$B$4:$R$4,0),FALSE),IF(ISERROR(VLOOKUP(CONCATENATE($A126,AG$66),'ECM Staff time by PoF'!$A$5:$S$119,MATCH($DF$103, 'ECM Staff time by PoF'!$A$4:$R$4,0),FALSE)), 0, VLOOKUP(CONCATENATE($A126,AG$66),'ECM Staff time by PoF'!$A$5:$S$119,MATCH($DF$103, 'ECM Staff time by PoF'!$A$4:$R$4,0),FALSE))))*AG88</f>
        <v>0</v>
      </c>
      <c r="EL126" s="191">
        <f>IF($A126="",0,IF(VLOOKUP($A126,'ECM Staff time by PoF'!$B$5:$C$119,2,FALSE)="Not Applicable",VLOOKUP($A126,'ECM Staff time by PoF'!$B$5:$S$119,MATCH($DF$103, 'ECM Staff time by PoF'!$B$4:$R$4,0),FALSE),IF(ISERROR(VLOOKUP(CONCATENATE($A126,AH$66),'ECM Staff time by PoF'!$A$5:$S$119,MATCH($DF$103, 'ECM Staff time by PoF'!$A$4:$R$4,0),FALSE)), 0, VLOOKUP(CONCATENATE($A126,AH$66),'ECM Staff time by PoF'!$A$5:$S$119,MATCH($DF$103, 'ECM Staff time by PoF'!$A$4:$R$4,0),FALSE))))*AH88</f>
        <v>0</v>
      </c>
      <c r="EM126" s="191">
        <f>IF($A126="",0,IF(VLOOKUP($A126,'ECM Staff time by PoF'!$B$5:$C$119,2,FALSE)="Not Applicable",VLOOKUP($A126,'ECM Staff time by PoF'!$B$5:$S$119,MATCH($DF$103, 'ECM Staff time by PoF'!$B$4:$R$4,0),FALSE),IF(ISERROR(VLOOKUP(CONCATENATE($A126,AI$66),'ECM Staff time by PoF'!$A$5:$S$119,MATCH($DF$103, 'ECM Staff time by PoF'!$A$4:$R$4,0),FALSE)), 0, VLOOKUP(CONCATENATE($A126,AI$66),'ECM Staff time by PoF'!$A$5:$S$119,MATCH($DF$103, 'ECM Staff time by PoF'!$A$4:$R$4,0),FALSE))))*AI88</f>
        <v>0</v>
      </c>
      <c r="EN126" s="191">
        <f>IF($A126="",0,IF(VLOOKUP($A126,'ECM Staff time by PoF'!$B$5:$C$119,2,FALSE)="Not Applicable",VLOOKUP($A126,'ECM Staff time by PoF'!$B$5:$S$119,MATCH($DF$103, 'ECM Staff time by PoF'!$B$4:$R$4,0),FALSE),IF(ISERROR(VLOOKUP(CONCATENATE($A126,AJ$66),'ECM Staff time by PoF'!$A$5:$S$119,MATCH($DF$103, 'ECM Staff time by PoF'!$A$4:$R$4,0),FALSE)), 0, VLOOKUP(CONCATENATE($A126,AJ$66),'ECM Staff time by PoF'!$A$5:$S$119,MATCH($DF$103, 'ECM Staff time by PoF'!$A$4:$R$4,0),FALSE))))*AJ88</f>
        <v>0</v>
      </c>
      <c r="EO126" s="191">
        <f>IF($A126="",0,IF(VLOOKUP($A126,'ECM Staff time by PoF'!$B$5:$C$119,2,FALSE)="Not Applicable",VLOOKUP($A126,'ECM Staff time by PoF'!$B$5:$S$119,MATCH($DF$103, 'ECM Staff time by PoF'!$B$4:$R$4,0),FALSE),IF(ISERROR(VLOOKUP(CONCATENATE($A126,AK$66),'ECM Staff time by PoF'!$A$5:$S$119,MATCH($DF$103, 'ECM Staff time by PoF'!$A$4:$R$4,0),FALSE)), 0, VLOOKUP(CONCATENATE($A126,AK$66),'ECM Staff time by PoF'!$A$5:$S$119,MATCH($DF$103, 'ECM Staff time by PoF'!$A$4:$R$4,0),FALSE))))*AK88</f>
        <v>0</v>
      </c>
      <c r="EP126" s="60">
        <f>IF($A126="",0,IF(VLOOKUP($A126,'ECM Staff time by PoF'!$B$5:$C$119,2,FALSE)="Not Applicable",VLOOKUP($A126,'ECM Staff time by PoF'!$B$5:$S$119,MATCH($EP$103, 'ECM Staff time by PoF'!$B$4:$R$4,0),FALSE),IF(ISERROR(VLOOKUP(CONCATENATE($A126,B$66),'ECM Staff time by PoF'!$A$5:$S$119,MATCH($EP$103, 'ECM Staff time by PoF'!$A$4:$R$4,0),FALSE)), 0, VLOOKUP(CONCATENATE($A126,B$66),'ECM Staff time by PoF'!$A$5:$S$119,MATCH($EP$103, 'ECM Staff time by PoF'!$A$4:$R$4,0),FALSE))))*B88</f>
        <v>0</v>
      </c>
      <c r="EQ126" s="60">
        <f>IF($A126="",0,IF(VLOOKUP($A126,'ECM Staff time by PoF'!$B$5:$C$119,2,FALSE)="Not Applicable",VLOOKUP($A126,'ECM Staff time by PoF'!$B$5:$S$119,MATCH($EP$103, 'ECM Staff time by PoF'!$B$4:$R$4,0),FALSE),IF(ISERROR(VLOOKUP(CONCATENATE($A126,C$66),'ECM Staff time by PoF'!$A$5:$S$119,MATCH($EP$103, 'ECM Staff time by PoF'!$A$4:$R$4,0),FALSE)), 0, VLOOKUP(CONCATENATE($A126,C$66),'ECM Staff time by PoF'!$A$5:$S$119,MATCH($EP$103, 'ECM Staff time by PoF'!$A$4:$R$4,0),FALSE))))*C88</f>
        <v>0</v>
      </c>
      <c r="ER126" s="60">
        <f>IF($A126="",0,IF(VLOOKUP($A126,'ECM Staff time by PoF'!$B$5:$C$119,2,FALSE)="Not Applicable",VLOOKUP($A126,'ECM Staff time by PoF'!$B$5:$S$119,MATCH($EP$103, 'ECM Staff time by PoF'!$B$4:$R$4,0),FALSE),IF(ISERROR(VLOOKUP(CONCATENATE($A126,D$66),'ECM Staff time by PoF'!$A$5:$S$119,MATCH($EP$103, 'ECM Staff time by PoF'!$A$4:$R$4,0),FALSE)), 0, VLOOKUP(CONCATENATE($A126,D$66),'ECM Staff time by PoF'!$A$5:$S$119,MATCH($EP$103, 'ECM Staff time by PoF'!$A$4:$R$4,0),FALSE))))*D88</f>
        <v>0</v>
      </c>
      <c r="ES126" s="60">
        <f>IF($A126="",0,IF(VLOOKUP($A126,'ECM Staff time by PoF'!$B$5:$C$119,2,FALSE)="Not Applicable",VLOOKUP($A126,'ECM Staff time by PoF'!$B$5:$S$119,MATCH($EP$103, 'ECM Staff time by PoF'!$B$4:$R$4,0),FALSE),IF(ISERROR(VLOOKUP(CONCATENATE($A126,E$66),'ECM Staff time by PoF'!$A$5:$S$119,MATCH($EP$103, 'ECM Staff time by PoF'!$A$4:$R$4,0),FALSE)), 0, VLOOKUP(CONCATENATE($A126,E$66),'ECM Staff time by PoF'!$A$5:$S$119,MATCH($EP$103, 'ECM Staff time by PoF'!$A$4:$R$4,0),FALSE))))*E88</f>
        <v>0</v>
      </c>
      <c r="ET126" s="60">
        <f>IF($A126="",0,IF(VLOOKUP($A126,'ECM Staff time by PoF'!$B$5:$C$119,2,FALSE)="Not Applicable",VLOOKUP($A126,'ECM Staff time by PoF'!$B$5:$S$119,MATCH($EP$103, 'ECM Staff time by PoF'!$B$4:$R$4,0),FALSE),IF(ISERROR(VLOOKUP(CONCATENATE($A126,F$66),'ECM Staff time by PoF'!$A$5:$S$119,MATCH($EP$103, 'ECM Staff time by PoF'!$A$4:$R$4,0),FALSE)), 0, VLOOKUP(CONCATENATE($A126,F$66),'ECM Staff time by PoF'!$A$5:$S$119,MATCH($EP$103, 'ECM Staff time by PoF'!$A$4:$R$4,0),FALSE))))*F88</f>
        <v>0</v>
      </c>
      <c r="EU126" s="60">
        <f>IF($A126="",0,IF(VLOOKUP($A126,'ECM Staff time by PoF'!$B$5:$C$119,2,FALSE)="Not Applicable",VLOOKUP($A126,'ECM Staff time by PoF'!$B$5:$S$119,MATCH($EP$103, 'ECM Staff time by PoF'!$B$4:$R$4,0),FALSE),IF(ISERROR(VLOOKUP(CONCATENATE($A126,G$66),'ECM Staff time by PoF'!$A$5:$S$119,MATCH($EP$103, 'ECM Staff time by PoF'!$A$4:$R$4,0),FALSE)), 0, VLOOKUP(CONCATENATE($A126,G$66),'ECM Staff time by PoF'!$A$5:$S$119,MATCH($EP$103, 'ECM Staff time by PoF'!$A$4:$R$4,0),FALSE))))*G88</f>
        <v>0</v>
      </c>
      <c r="EV126" s="60">
        <f>IF($A126="",0,IF(VLOOKUP($A126,'ECM Staff time by PoF'!$B$5:$C$119,2,FALSE)="Not Applicable",VLOOKUP($A126,'ECM Staff time by PoF'!$B$5:$S$119,MATCH($EP$103, 'ECM Staff time by PoF'!$B$4:$R$4,0),FALSE),IF(ISERROR(VLOOKUP(CONCATENATE($A126,H$66),'ECM Staff time by PoF'!$A$5:$S$119,MATCH($EP$103, 'ECM Staff time by PoF'!$A$4:$R$4,0),FALSE)), 0, VLOOKUP(CONCATENATE($A126,H$66),'ECM Staff time by PoF'!$A$5:$S$119,MATCH($EP$103, 'ECM Staff time by PoF'!$A$4:$R$4,0),FALSE))))*H88</f>
        <v>0</v>
      </c>
      <c r="EW126" s="60">
        <f>IF($A126="",0,IF(VLOOKUP($A126,'ECM Staff time by PoF'!$B$5:$C$119,2,FALSE)="Not Applicable",VLOOKUP($A126,'ECM Staff time by PoF'!$B$5:$S$119,MATCH($EP$103, 'ECM Staff time by PoF'!$B$4:$R$4,0),FALSE),IF(ISERROR(VLOOKUP(CONCATENATE($A126,I$66),'ECM Staff time by PoF'!$A$5:$S$119,MATCH($EP$103, 'ECM Staff time by PoF'!$A$4:$R$4,0),FALSE)), 0, VLOOKUP(CONCATENATE($A126,I$66),'ECM Staff time by PoF'!$A$5:$S$119,MATCH($EP$103, 'ECM Staff time by PoF'!$A$4:$R$4,0),FALSE))))*I88</f>
        <v>0</v>
      </c>
      <c r="EX126" s="60">
        <f>IF($A126="",0,IF(VLOOKUP($A126,'ECM Staff time by PoF'!$B$5:$C$119,2,FALSE)="Not Applicable",VLOOKUP($A126,'ECM Staff time by PoF'!$B$5:$S$119,MATCH($EP$103, 'ECM Staff time by PoF'!$B$4:$R$4,0),FALSE),IF(ISERROR(VLOOKUP(CONCATENATE($A126,J$66),'ECM Staff time by PoF'!$A$5:$S$119,MATCH($EP$103, 'ECM Staff time by PoF'!$A$4:$R$4,0),FALSE)), 0, VLOOKUP(CONCATENATE($A126,J$66),'ECM Staff time by PoF'!$A$5:$S$119,MATCH($EP$103, 'ECM Staff time by PoF'!$A$4:$R$4,0),FALSE))))*J88</f>
        <v>0</v>
      </c>
      <c r="EY126" s="60">
        <f>IF($A126="",0,IF(VLOOKUP($A126,'ECM Staff time by PoF'!$B$5:$C$119,2,FALSE)="Not Applicable",VLOOKUP($A126,'ECM Staff time by PoF'!$B$5:$S$119,MATCH($EP$103, 'ECM Staff time by PoF'!$B$4:$R$4,0),FALSE),IF(ISERROR(VLOOKUP(CONCATENATE($A126,K$66),'ECM Staff time by PoF'!$A$5:$S$119,MATCH($EP$103, 'ECM Staff time by PoF'!$A$4:$R$4,0),FALSE)), 0, VLOOKUP(CONCATENATE($A126,K$66),'ECM Staff time by PoF'!$A$5:$S$119,MATCH($EP$103, 'ECM Staff time by PoF'!$A$4:$R$4,0),FALSE))))*K88</f>
        <v>0</v>
      </c>
      <c r="EZ126" s="60">
        <f>IF($A126="",0,IF(VLOOKUP($A126,'ECM Staff time by PoF'!$B$5:$C$119,2,FALSE)="Not Applicable",VLOOKUP($A126,'ECM Staff time by PoF'!$B$5:$S$119,MATCH($EP$103, 'ECM Staff time by PoF'!$B$4:$R$4,0),FALSE),IF(ISERROR(VLOOKUP(CONCATENATE($A126,L$66),'ECM Staff time by PoF'!$A$5:$S$119,MATCH($EP$103, 'ECM Staff time by PoF'!$A$4:$R$4,0),FALSE)), 0, VLOOKUP(CONCATENATE($A126,L$66),'ECM Staff time by PoF'!$A$5:$S$119,MATCH($EP$103, 'ECM Staff time by PoF'!$A$4:$R$4,0),FALSE))))*L88</f>
        <v>0</v>
      </c>
      <c r="FA126" s="60">
        <f>IF($A126="",0,IF(VLOOKUP($A126,'ECM Staff time by PoF'!$B$5:$C$119,2,FALSE)="Not Applicable",VLOOKUP($A126,'ECM Staff time by PoF'!$B$5:$S$119,MATCH($EP$103, 'ECM Staff time by PoF'!$B$4:$R$4,0),FALSE),IF(ISERROR(VLOOKUP(CONCATENATE($A126,M$66),'ECM Staff time by PoF'!$A$5:$S$119,MATCH($EP$103, 'ECM Staff time by PoF'!$A$4:$R$4,0),FALSE)), 0, VLOOKUP(CONCATENATE($A126,M$66),'ECM Staff time by PoF'!$A$5:$S$119,MATCH($EP$103, 'ECM Staff time by PoF'!$A$4:$R$4,0),FALSE))))*M88</f>
        <v>0</v>
      </c>
      <c r="FB126" s="60">
        <f>IF($A126="",0,IF(VLOOKUP($A126,'ECM Staff time by PoF'!$B$5:$C$119,2,FALSE)="Not Applicable",VLOOKUP($A126,'ECM Staff time by PoF'!$B$5:$S$119,MATCH($EP$103, 'ECM Staff time by PoF'!$B$4:$R$4,0),FALSE),IF(ISERROR(VLOOKUP(CONCATENATE($A126,N$66),'ECM Staff time by PoF'!$A$5:$S$119,MATCH($EP$103, 'ECM Staff time by PoF'!$A$4:$R$4,0),FALSE)), 0, VLOOKUP(CONCATENATE($A126,N$66),'ECM Staff time by PoF'!$A$5:$S$119,MATCH($EP$103, 'ECM Staff time by PoF'!$A$4:$R$4,0),FALSE))))*N88</f>
        <v>0</v>
      </c>
      <c r="FC126" s="60">
        <f>IF($A126="",0,IF(VLOOKUP($A126,'ECM Staff time by PoF'!$B$5:$C$119,2,FALSE)="Not Applicable",VLOOKUP($A126,'ECM Staff time by PoF'!$B$5:$S$119,MATCH($EP$103, 'ECM Staff time by PoF'!$B$4:$R$4,0),FALSE),IF(ISERROR(VLOOKUP(CONCATENATE($A126,O$66),'ECM Staff time by PoF'!$A$5:$S$119,MATCH($EP$103, 'ECM Staff time by PoF'!$A$4:$R$4,0),FALSE)), 0, VLOOKUP(CONCATENATE($A126,O$66),'ECM Staff time by PoF'!$A$5:$S$119,MATCH($EP$103, 'ECM Staff time by PoF'!$A$4:$R$4,0),FALSE))))*O88</f>
        <v>0</v>
      </c>
      <c r="FD126" s="60">
        <f>IF($A126="",0,IF(VLOOKUP($A126,'ECM Staff time by PoF'!$B$5:$C$119,2,FALSE)="Not Applicable",VLOOKUP($A126,'ECM Staff time by PoF'!$B$5:$S$119,MATCH($EP$103, 'ECM Staff time by PoF'!$B$4:$R$4,0),FALSE),IF(ISERROR(VLOOKUP(CONCATENATE($A126,P$66),'ECM Staff time by PoF'!$A$5:$S$119,MATCH($EP$103, 'ECM Staff time by PoF'!$A$4:$R$4,0),FALSE)), 0, VLOOKUP(CONCATENATE($A126,P$66),'ECM Staff time by PoF'!$A$5:$S$119,MATCH($EP$103, 'ECM Staff time by PoF'!$A$4:$R$4,0),FALSE))))*P88</f>
        <v>0</v>
      </c>
      <c r="FE126" s="60">
        <f>IF($A126="",0,IF(VLOOKUP($A126,'ECM Staff time by PoF'!$B$5:$C$119,2,FALSE)="Not Applicable",VLOOKUP($A126,'ECM Staff time by PoF'!$B$5:$S$119,MATCH($EP$103, 'ECM Staff time by PoF'!$B$4:$R$4,0),FALSE),IF(ISERROR(VLOOKUP(CONCATENATE($A126,Q$66),'ECM Staff time by PoF'!$A$5:$S$119,MATCH($EP$103, 'ECM Staff time by PoF'!$A$4:$R$4,0),FALSE)), 0, VLOOKUP(CONCATENATE($A126,Q$66),'ECM Staff time by PoF'!$A$5:$S$119,MATCH($EP$103, 'ECM Staff time by PoF'!$A$4:$R$4,0),FALSE))))*Q88</f>
        <v>0</v>
      </c>
      <c r="FF126" s="60">
        <f>IF($A126="",0,IF(VLOOKUP($A126,'ECM Staff time by PoF'!$B$5:$C$119,2,FALSE)="Not Applicable",VLOOKUP($A126,'ECM Staff time by PoF'!$B$5:$S$119,MATCH($EP$103, 'ECM Staff time by PoF'!$B$4:$R$4,0),FALSE),IF(ISERROR(VLOOKUP(CONCATENATE($A126,R$66),'ECM Staff time by PoF'!$A$5:$S$119,MATCH($EP$103, 'ECM Staff time by PoF'!$A$4:$R$4,0),FALSE)), 0, VLOOKUP(CONCATENATE($A126,R$66),'ECM Staff time by PoF'!$A$5:$S$119,MATCH($EP$103, 'ECM Staff time by PoF'!$A$4:$R$4,0),FALSE))))*R88</f>
        <v>0</v>
      </c>
      <c r="FG126" s="60">
        <f>IF($A126="",0,IF(VLOOKUP($A126,'ECM Staff time by PoF'!$B$5:$C$119,2,FALSE)="Not Applicable",VLOOKUP($A126,'ECM Staff time by PoF'!$B$5:$S$119,MATCH($EP$103, 'ECM Staff time by PoF'!$B$4:$R$4,0),FALSE),IF(ISERROR(VLOOKUP(CONCATENATE($A126,S$66),'ECM Staff time by PoF'!$A$5:$S$119,MATCH($EP$103, 'ECM Staff time by PoF'!$A$4:$R$4,0),FALSE)), 0, VLOOKUP(CONCATENATE($A126,S$66),'ECM Staff time by PoF'!$A$5:$S$119,MATCH($EP$103, 'ECM Staff time by PoF'!$A$4:$R$4,0),FALSE))))*S88</f>
        <v>0</v>
      </c>
      <c r="FH126" s="60">
        <f>IF($A126="",0,IF(VLOOKUP($A126,'ECM Staff time by PoF'!$B$5:$C$119,2,FALSE)="Not Applicable",VLOOKUP($A126,'ECM Staff time by PoF'!$B$5:$S$119,MATCH($EP$103, 'ECM Staff time by PoF'!$B$4:$R$4,0),FALSE),IF(ISERROR(VLOOKUP(CONCATENATE($A126,T$66),'ECM Staff time by PoF'!$A$5:$S$119,MATCH($EP$103, 'ECM Staff time by PoF'!$A$4:$R$4,0),FALSE)), 0, VLOOKUP(CONCATENATE($A126,T$66),'ECM Staff time by PoF'!$A$5:$S$119,MATCH($EP$103, 'ECM Staff time by PoF'!$A$4:$R$4,0),FALSE))))*T88</f>
        <v>0</v>
      </c>
      <c r="FI126" s="60">
        <f>IF($A126="",0,IF(VLOOKUP($A126,'ECM Staff time by PoF'!$B$5:$C$119,2,FALSE)="Not Applicable",VLOOKUP($A126,'ECM Staff time by PoF'!$B$5:$S$119,MATCH($EP$103, 'ECM Staff time by PoF'!$B$4:$R$4,0),FALSE),IF(ISERROR(VLOOKUP(CONCATENATE($A126,U$66),'ECM Staff time by PoF'!$A$5:$S$119,MATCH($EP$103, 'ECM Staff time by PoF'!$A$4:$R$4,0),FALSE)), 0, VLOOKUP(CONCATENATE($A126,U$66),'ECM Staff time by PoF'!$A$5:$S$119,MATCH($EP$103, 'ECM Staff time by PoF'!$A$4:$R$4,0),FALSE))))*U88</f>
        <v>0</v>
      </c>
      <c r="FJ126" s="60">
        <f>IF($A126="",0,IF(VLOOKUP($A126,'ECM Staff time by PoF'!$B$5:$C$119,2,FALSE)="Not Applicable",VLOOKUP($A126,'ECM Staff time by PoF'!$B$5:$S$119,MATCH($EP$103, 'ECM Staff time by PoF'!$B$4:$R$4,0),FALSE),IF(ISERROR(VLOOKUP(CONCATENATE($A126,V$66),'ECM Staff time by PoF'!$A$5:$S$119,MATCH($EP$103, 'ECM Staff time by PoF'!$A$4:$R$4,0),FALSE)), 0, VLOOKUP(CONCATENATE($A126,V$66),'ECM Staff time by PoF'!$A$5:$S$119,MATCH($EP$103, 'ECM Staff time by PoF'!$A$4:$R$4,0),FALSE))))*V88</f>
        <v>0</v>
      </c>
      <c r="FK126" s="60">
        <f>IF($A126="",0,IF(VLOOKUP($A126,'ECM Staff time by PoF'!$B$5:$C$119,2,FALSE)="Not Applicable",VLOOKUP($A126,'ECM Staff time by PoF'!$B$5:$S$119,MATCH($EP$103, 'ECM Staff time by PoF'!$B$4:$R$4,0),FALSE),IF(ISERROR(VLOOKUP(CONCATENATE($A126,W$66),'ECM Staff time by PoF'!$A$5:$S$119,MATCH($EP$103, 'ECM Staff time by PoF'!$A$4:$R$4,0),FALSE)), 0, VLOOKUP(CONCATENATE($A126,W$66),'ECM Staff time by PoF'!$A$5:$S$119,MATCH($EP$103, 'ECM Staff time by PoF'!$A$4:$R$4,0),FALSE))))*W88</f>
        <v>0</v>
      </c>
      <c r="FL126" s="60">
        <f>IF($A126="",0,IF(VLOOKUP($A126,'ECM Staff time by PoF'!$B$5:$C$119,2,FALSE)="Not Applicable",VLOOKUP($A126,'ECM Staff time by PoF'!$B$5:$S$119,MATCH($EP$103, 'ECM Staff time by PoF'!$B$4:$R$4,0),FALSE),IF(ISERROR(VLOOKUP(CONCATENATE($A126,X$66),'ECM Staff time by PoF'!$A$5:$S$119,MATCH($EP$103, 'ECM Staff time by PoF'!$A$4:$R$4,0),FALSE)), 0, VLOOKUP(CONCATENATE($A126,X$66),'ECM Staff time by PoF'!$A$5:$S$119,MATCH($EP$103, 'ECM Staff time by PoF'!$A$4:$R$4,0),FALSE))))*X88</f>
        <v>0</v>
      </c>
      <c r="FM126" s="60">
        <f>IF($A126="",0,IF(VLOOKUP($A126,'ECM Staff time by PoF'!$B$5:$C$119,2,FALSE)="Not Applicable",VLOOKUP($A126,'ECM Staff time by PoF'!$B$5:$S$119,MATCH($EP$103, 'ECM Staff time by PoF'!$B$4:$R$4,0),FALSE),IF(ISERROR(VLOOKUP(CONCATENATE($A126,Y$66),'ECM Staff time by PoF'!$A$5:$S$119,MATCH($EP$103, 'ECM Staff time by PoF'!$A$4:$R$4,0),FALSE)), 0, VLOOKUP(CONCATENATE($A126,Y$66),'ECM Staff time by PoF'!$A$5:$S$119,MATCH($EP$103, 'ECM Staff time by PoF'!$A$4:$R$4,0),FALSE))))*Y88</f>
        <v>0</v>
      </c>
      <c r="FN126" s="60">
        <f>IF($A126="",0,IF(VLOOKUP($A126,'ECM Staff time by PoF'!$B$5:$C$119,2,FALSE)="Not Applicable",VLOOKUP($A126,'ECM Staff time by PoF'!$B$5:$S$119,MATCH($EP$103, 'ECM Staff time by PoF'!$B$4:$R$4,0),FALSE),IF(ISERROR(VLOOKUP(CONCATENATE($A126,Z$66),'ECM Staff time by PoF'!$A$5:$S$119,MATCH($EP$103, 'ECM Staff time by PoF'!$A$4:$R$4,0),FALSE)), 0, VLOOKUP(CONCATENATE($A126,Z$66),'ECM Staff time by PoF'!$A$5:$S$119,MATCH($EP$103, 'ECM Staff time by PoF'!$A$4:$R$4,0),FALSE))))*Z88</f>
        <v>0</v>
      </c>
      <c r="FO126" s="60">
        <f>IF($A126="",0,IF(VLOOKUP($A126,'ECM Staff time by PoF'!$B$5:$C$119,2,FALSE)="Not Applicable",VLOOKUP($A126,'ECM Staff time by PoF'!$B$5:$S$119,MATCH($EP$103, 'ECM Staff time by PoF'!$B$4:$R$4,0),FALSE),IF(ISERROR(VLOOKUP(CONCATENATE($A126,AA$66),'ECM Staff time by PoF'!$A$5:$S$119,MATCH($EP$103, 'ECM Staff time by PoF'!$A$4:$R$4,0),FALSE)), 0, VLOOKUP(CONCATENATE($A126,AA$66),'ECM Staff time by PoF'!$A$5:$S$119,MATCH($EP$103, 'ECM Staff time by PoF'!$A$4:$R$4,0),FALSE))))*AA88</f>
        <v>0</v>
      </c>
      <c r="FP126" s="60">
        <f>IF($A126="",0,IF(VLOOKUP($A126,'ECM Staff time by PoF'!$B$5:$C$119,2,FALSE)="Not Applicable",VLOOKUP($A126,'ECM Staff time by PoF'!$B$5:$S$119,MATCH($EP$103, 'ECM Staff time by PoF'!$B$4:$R$4,0),FALSE),IF(ISERROR(VLOOKUP(CONCATENATE($A126,AB$66),'ECM Staff time by PoF'!$A$5:$S$119,MATCH($EP$103, 'ECM Staff time by PoF'!$A$4:$R$4,0),FALSE)), 0, VLOOKUP(CONCATENATE($A126,AB$66),'ECM Staff time by PoF'!$A$5:$S$119,MATCH($EP$103, 'ECM Staff time by PoF'!$A$4:$R$4,0),FALSE))))*AB88</f>
        <v>0</v>
      </c>
      <c r="FQ126" s="60">
        <f>IF($A126="",0,IF(VLOOKUP($A126,'ECM Staff time by PoF'!$B$5:$C$119,2,FALSE)="Not Applicable",VLOOKUP($A126,'ECM Staff time by PoF'!$B$5:$S$119,MATCH($EP$103, 'ECM Staff time by PoF'!$B$4:$R$4,0),FALSE),IF(ISERROR(VLOOKUP(CONCATENATE($A126,AC$66),'ECM Staff time by PoF'!$A$5:$S$119,MATCH($EP$103, 'ECM Staff time by PoF'!$A$4:$R$4,0),FALSE)), 0, VLOOKUP(CONCATENATE($A126,AC$66),'ECM Staff time by PoF'!$A$5:$S$119,MATCH($EP$103, 'ECM Staff time by PoF'!$A$4:$R$4,0),FALSE))))*AC88</f>
        <v>0</v>
      </c>
      <c r="FR126" s="60">
        <f>IF($A126="",0,IF(VLOOKUP($A126,'ECM Staff time by PoF'!$B$5:$C$119,2,FALSE)="Not Applicable",VLOOKUP($A126,'ECM Staff time by PoF'!$B$5:$S$119,MATCH($EP$103, 'ECM Staff time by PoF'!$B$4:$R$4,0),FALSE),IF(ISERROR(VLOOKUP(CONCATENATE($A126,AD$66),'ECM Staff time by PoF'!$A$5:$S$119,MATCH($EP$103, 'ECM Staff time by PoF'!$A$4:$R$4,0),FALSE)), 0, VLOOKUP(CONCATENATE($A126,AD$66),'ECM Staff time by PoF'!$A$5:$S$119,MATCH($EP$103, 'ECM Staff time by PoF'!$A$4:$R$4,0),FALSE))))*AD88</f>
        <v>0</v>
      </c>
      <c r="FS126" s="60">
        <f>IF($A126="",0,IF(VLOOKUP($A126,'ECM Staff time by PoF'!$B$5:$C$119,2,FALSE)="Not Applicable",VLOOKUP($A126,'ECM Staff time by PoF'!$B$5:$S$119,MATCH($EP$103, 'ECM Staff time by PoF'!$B$4:$R$4,0),FALSE),IF(ISERROR(VLOOKUP(CONCATENATE($A126,AE$66),'ECM Staff time by PoF'!$A$5:$S$119,MATCH($EP$103, 'ECM Staff time by PoF'!$A$4:$R$4,0),FALSE)), 0, VLOOKUP(CONCATENATE($A126,AE$66),'ECM Staff time by PoF'!$A$5:$S$119,MATCH($EP$103, 'ECM Staff time by PoF'!$A$4:$R$4,0),FALSE))))*AE88</f>
        <v>0</v>
      </c>
      <c r="FT126" s="60">
        <f>IF($A126="",0,IF(VLOOKUP($A126,'ECM Staff time by PoF'!$B$5:$C$119,2,FALSE)="Not Applicable",VLOOKUP($A126,'ECM Staff time by PoF'!$B$5:$S$119,MATCH($EP$103, 'ECM Staff time by PoF'!$B$4:$R$4,0),FALSE),IF(ISERROR(VLOOKUP(CONCATENATE($A126,AF$66),'ECM Staff time by PoF'!$A$5:$S$119,MATCH($EP$103, 'ECM Staff time by PoF'!$A$4:$R$4,0),FALSE)), 0, VLOOKUP(CONCATENATE($A126,AF$66),'ECM Staff time by PoF'!$A$5:$S$119,MATCH($EP$103, 'ECM Staff time by PoF'!$A$4:$R$4,0),FALSE))))*AF88</f>
        <v>0</v>
      </c>
      <c r="FU126" s="60">
        <f>IF($A126="",0,IF(VLOOKUP($A126,'ECM Staff time by PoF'!$B$5:$C$119,2,FALSE)="Not Applicable",VLOOKUP($A126,'ECM Staff time by PoF'!$B$5:$S$119,MATCH($EP$103, 'ECM Staff time by PoF'!$B$4:$R$4,0),FALSE),IF(ISERROR(VLOOKUP(CONCATENATE($A126,AG$66),'ECM Staff time by PoF'!$A$5:$S$119,MATCH($EP$103, 'ECM Staff time by PoF'!$A$4:$R$4,0),FALSE)), 0, VLOOKUP(CONCATENATE($A126,AG$66),'ECM Staff time by PoF'!$A$5:$S$119,MATCH($EP$103, 'ECM Staff time by PoF'!$A$4:$R$4,0),FALSE))))*AG88</f>
        <v>0</v>
      </c>
      <c r="FV126" s="60">
        <f>IF($A126="",0,IF(VLOOKUP($A126,'ECM Staff time by PoF'!$B$5:$C$119,2,FALSE)="Not Applicable",VLOOKUP($A126,'ECM Staff time by PoF'!$B$5:$S$119,MATCH($EP$103, 'ECM Staff time by PoF'!$B$4:$R$4,0),FALSE),IF(ISERROR(VLOOKUP(CONCATENATE($A126,AH$66),'ECM Staff time by PoF'!$A$5:$S$119,MATCH($EP$103, 'ECM Staff time by PoF'!$A$4:$R$4,0),FALSE)), 0, VLOOKUP(CONCATENATE($A126,AH$66),'ECM Staff time by PoF'!$A$5:$S$119,MATCH($EP$103, 'ECM Staff time by PoF'!$A$4:$R$4,0),FALSE))))*AH88</f>
        <v>0</v>
      </c>
      <c r="FW126" s="60">
        <f>IF($A126="",0,IF(VLOOKUP($A126,'ECM Staff time by PoF'!$B$5:$C$119,2,FALSE)="Not Applicable",VLOOKUP($A126,'ECM Staff time by PoF'!$B$5:$S$119,MATCH($EP$103, 'ECM Staff time by PoF'!$B$4:$R$4,0),FALSE),IF(ISERROR(VLOOKUP(CONCATENATE($A126,AI$66),'ECM Staff time by PoF'!$A$5:$S$119,MATCH($EP$103, 'ECM Staff time by PoF'!$A$4:$R$4,0),FALSE)), 0, VLOOKUP(CONCATENATE($A126,AI$66),'ECM Staff time by PoF'!$A$5:$S$119,MATCH($EP$103, 'ECM Staff time by PoF'!$A$4:$R$4,0),FALSE))))*AI88</f>
        <v>0</v>
      </c>
      <c r="FX126" s="60">
        <f>IF($A126="",0,IF(VLOOKUP($A126,'ECM Staff time by PoF'!$B$5:$C$119,2,FALSE)="Not Applicable",VLOOKUP($A126,'ECM Staff time by PoF'!$B$5:$S$119,MATCH($EP$103, 'ECM Staff time by PoF'!$B$4:$R$4,0),FALSE),IF(ISERROR(VLOOKUP(CONCATENATE($A126,AJ$66),'ECM Staff time by PoF'!$A$5:$S$119,MATCH($EP$103, 'ECM Staff time by PoF'!$A$4:$R$4,0),FALSE)), 0, VLOOKUP(CONCATENATE($A126,AJ$66),'ECM Staff time by PoF'!$A$5:$S$119,MATCH($EP$103, 'ECM Staff time by PoF'!$A$4:$R$4,0),FALSE))))*AJ88</f>
        <v>0</v>
      </c>
      <c r="FY126" s="60">
        <f>IF($A126="",0,IF(VLOOKUP($A126,'ECM Staff time by PoF'!$B$5:$C$119,2,FALSE)="Not Applicable",VLOOKUP($A126,'ECM Staff time by PoF'!$B$5:$S$119,MATCH($EP$103, 'ECM Staff time by PoF'!$B$4:$R$4,0),FALSE),IF(ISERROR(VLOOKUP(CONCATENATE($A126,AK$66),'ECM Staff time by PoF'!$A$5:$S$119,MATCH($EP$103, 'ECM Staff time by PoF'!$A$4:$R$4,0),FALSE)), 0, VLOOKUP(CONCATENATE($A126,AK$66),'ECM Staff time by PoF'!$A$5:$S$119,MATCH($EP$103, 'ECM Staff time by PoF'!$A$4:$R$4,0),FALSE))))*AK88</f>
        <v>0</v>
      </c>
      <c r="FZ126" s="60">
        <f>IF($A126="",0,IF(VLOOKUP($A126,'ECM Staff time by PoF'!$B$5:$C$119,2,FALSE)="Not Applicable",VLOOKUP($A126,'ECM Staff time by PoF'!$B$5:$S$119,MATCH($FZ$103, 'ECM Staff time by PoF'!$B$4:$R$4,0),FALSE),IF(ISERROR(VLOOKUP(CONCATENATE($A126,B$66),'ECM Staff time by PoF'!$A$5:$S$119,MATCH($FZ$103, 'ECM Staff time by PoF'!$A$4:$R$4,0),FALSE)), 0, VLOOKUP(CONCATENATE($A126,B$66),'ECM Staff time by PoF'!$A$5:$S$119,MATCH($FZ$103, 'ECM Staff time by PoF'!$A$4:$R$4,0),FALSE))))*B88</f>
        <v>0</v>
      </c>
      <c r="GA126" s="60">
        <f>IF($A126="",0,IF(VLOOKUP($A126,'ECM Staff time by PoF'!$B$5:$C$119,2,FALSE)="Not Applicable",VLOOKUP($A126,'ECM Staff time by PoF'!$B$5:$S$119,MATCH($FZ$103, 'ECM Staff time by PoF'!$B$4:$R$4,0),FALSE),IF(ISERROR(VLOOKUP(CONCATENATE($A126,C$66),'ECM Staff time by PoF'!$A$5:$S$119,MATCH($FZ$103, 'ECM Staff time by PoF'!$A$4:$R$4,0),FALSE)), 0, VLOOKUP(CONCATENATE($A126,C$66),'ECM Staff time by PoF'!$A$5:$S$119,MATCH($FZ$103, 'ECM Staff time by PoF'!$A$4:$R$4,0),FALSE))))*C88</f>
        <v>0</v>
      </c>
      <c r="GB126" s="60">
        <f>IF($A126="",0,IF(VLOOKUP($A126,'ECM Staff time by PoF'!$B$5:$C$119,2,FALSE)="Not Applicable",VLOOKUP($A126,'ECM Staff time by PoF'!$B$5:$S$119,MATCH($FZ$103, 'ECM Staff time by PoF'!$B$4:$R$4,0),FALSE),IF(ISERROR(VLOOKUP(CONCATENATE($A126,D$66),'ECM Staff time by PoF'!$A$5:$S$119,MATCH($FZ$103, 'ECM Staff time by PoF'!$A$4:$R$4,0),FALSE)), 0, VLOOKUP(CONCATENATE($A126,D$66),'ECM Staff time by PoF'!$A$5:$S$119,MATCH($FZ$103, 'ECM Staff time by PoF'!$A$4:$R$4,0),FALSE))))*D88</f>
        <v>0</v>
      </c>
      <c r="GC126" s="60">
        <f>IF($A126="",0,IF(VLOOKUP($A126,'ECM Staff time by PoF'!$B$5:$C$119,2,FALSE)="Not Applicable",VLOOKUP($A126,'ECM Staff time by PoF'!$B$5:$S$119,MATCH($FZ$103, 'ECM Staff time by PoF'!$B$4:$R$4,0),FALSE),IF(ISERROR(VLOOKUP(CONCATENATE($A126,E$66),'ECM Staff time by PoF'!$A$5:$S$119,MATCH($FZ$103, 'ECM Staff time by PoF'!$A$4:$R$4,0),FALSE)), 0, VLOOKUP(CONCATENATE($A126,E$66),'ECM Staff time by PoF'!$A$5:$S$119,MATCH($FZ$103, 'ECM Staff time by PoF'!$A$4:$R$4,0),FALSE))))*E88</f>
        <v>0</v>
      </c>
      <c r="GD126" s="60">
        <f>IF($A126="",0,IF(VLOOKUP($A126,'ECM Staff time by PoF'!$B$5:$C$119,2,FALSE)="Not Applicable",VLOOKUP($A126,'ECM Staff time by PoF'!$B$5:$S$119,MATCH($FZ$103, 'ECM Staff time by PoF'!$B$4:$R$4,0),FALSE),IF(ISERROR(VLOOKUP(CONCATENATE($A126,F$66),'ECM Staff time by PoF'!$A$5:$S$119,MATCH($FZ$103, 'ECM Staff time by PoF'!$A$4:$R$4,0),FALSE)), 0, VLOOKUP(CONCATENATE($A126,F$66),'ECM Staff time by PoF'!$A$5:$S$119,MATCH($FZ$103, 'ECM Staff time by PoF'!$A$4:$R$4,0),FALSE))))*F88</f>
        <v>0</v>
      </c>
      <c r="GE126" s="60">
        <f>IF($A126="",0,IF(VLOOKUP($A126,'ECM Staff time by PoF'!$B$5:$C$119,2,FALSE)="Not Applicable",VLOOKUP($A126,'ECM Staff time by PoF'!$B$5:$S$119,MATCH($FZ$103, 'ECM Staff time by PoF'!$B$4:$R$4,0),FALSE),IF(ISERROR(VLOOKUP(CONCATENATE($A126,G$66),'ECM Staff time by PoF'!$A$5:$S$119,MATCH($FZ$103, 'ECM Staff time by PoF'!$A$4:$R$4,0),FALSE)), 0, VLOOKUP(CONCATENATE($A126,G$66),'ECM Staff time by PoF'!$A$5:$S$119,MATCH($FZ$103, 'ECM Staff time by PoF'!$A$4:$R$4,0),FALSE))))*G88</f>
        <v>0</v>
      </c>
      <c r="GF126" s="60">
        <f>IF($A126="",0,IF(VLOOKUP($A126,'ECM Staff time by PoF'!$B$5:$C$119,2,FALSE)="Not Applicable",VLOOKUP($A126,'ECM Staff time by PoF'!$B$5:$S$119,MATCH($FZ$103, 'ECM Staff time by PoF'!$B$4:$R$4,0),FALSE),IF(ISERROR(VLOOKUP(CONCATENATE($A126,H$66),'ECM Staff time by PoF'!$A$5:$S$119,MATCH($FZ$103, 'ECM Staff time by PoF'!$A$4:$R$4,0),FALSE)), 0, VLOOKUP(CONCATENATE($A126,H$66),'ECM Staff time by PoF'!$A$5:$S$119,MATCH($FZ$103, 'ECM Staff time by PoF'!$A$4:$R$4,0),FALSE))))*H88</f>
        <v>0</v>
      </c>
      <c r="GG126" s="60">
        <f>IF($A126="",0,IF(VLOOKUP($A126,'ECM Staff time by PoF'!$B$5:$C$119,2,FALSE)="Not Applicable",VLOOKUP($A126,'ECM Staff time by PoF'!$B$5:$S$119,MATCH($FZ$103, 'ECM Staff time by PoF'!$B$4:$R$4,0),FALSE),IF(ISERROR(VLOOKUP(CONCATENATE($A126,I$66),'ECM Staff time by PoF'!$A$5:$S$119,MATCH($FZ$103, 'ECM Staff time by PoF'!$A$4:$R$4,0),FALSE)), 0, VLOOKUP(CONCATENATE($A126,I$66),'ECM Staff time by PoF'!$A$5:$S$119,MATCH($FZ$103, 'ECM Staff time by PoF'!$A$4:$R$4,0),FALSE))))*I88</f>
        <v>0</v>
      </c>
      <c r="GH126" s="60">
        <f>IF($A126="",0,IF(VLOOKUP($A126,'ECM Staff time by PoF'!$B$5:$C$119,2,FALSE)="Not Applicable",VLOOKUP($A126,'ECM Staff time by PoF'!$B$5:$S$119,MATCH($FZ$103, 'ECM Staff time by PoF'!$B$4:$R$4,0),FALSE),IF(ISERROR(VLOOKUP(CONCATENATE($A126,J$66),'ECM Staff time by PoF'!$A$5:$S$119,MATCH($FZ$103, 'ECM Staff time by PoF'!$A$4:$R$4,0),FALSE)), 0, VLOOKUP(CONCATENATE($A126,J$66),'ECM Staff time by PoF'!$A$5:$S$119,MATCH($FZ$103, 'ECM Staff time by PoF'!$A$4:$R$4,0),FALSE))))*J88</f>
        <v>0</v>
      </c>
      <c r="GI126" s="60">
        <f>IF($A126="",0,IF(VLOOKUP($A126,'ECM Staff time by PoF'!$B$5:$C$119,2,FALSE)="Not Applicable",VLOOKUP($A126,'ECM Staff time by PoF'!$B$5:$S$119,MATCH($FZ$103, 'ECM Staff time by PoF'!$B$4:$R$4,0),FALSE),IF(ISERROR(VLOOKUP(CONCATENATE($A126,K$66),'ECM Staff time by PoF'!$A$5:$S$119,MATCH($FZ$103, 'ECM Staff time by PoF'!$A$4:$R$4,0),FALSE)), 0, VLOOKUP(CONCATENATE($A126,K$66),'ECM Staff time by PoF'!$A$5:$S$119,MATCH($FZ$103, 'ECM Staff time by PoF'!$A$4:$R$4,0),FALSE))))*K88</f>
        <v>0</v>
      </c>
      <c r="GJ126" s="60">
        <f>IF($A126="",0,IF(VLOOKUP($A126,'ECM Staff time by PoF'!$B$5:$C$119,2,FALSE)="Not Applicable",VLOOKUP($A126,'ECM Staff time by PoF'!$B$5:$S$119,MATCH($FZ$103, 'ECM Staff time by PoF'!$B$4:$R$4,0),FALSE),IF(ISERROR(VLOOKUP(CONCATENATE($A126,L$66),'ECM Staff time by PoF'!$A$5:$S$119,MATCH($FZ$103, 'ECM Staff time by PoF'!$A$4:$R$4,0),FALSE)), 0, VLOOKUP(CONCATENATE($A126,L$66),'ECM Staff time by PoF'!$A$5:$S$119,MATCH($FZ$103, 'ECM Staff time by PoF'!$A$4:$R$4,0),FALSE))))*L88</f>
        <v>0</v>
      </c>
      <c r="GK126" s="60">
        <f>IF($A126="",0,IF(VLOOKUP($A126,'ECM Staff time by PoF'!$B$5:$C$119,2,FALSE)="Not Applicable",VLOOKUP($A126,'ECM Staff time by PoF'!$B$5:$S$119,MATCH($FZ$103, 'ECM Staff time by PoF'!$B$4:$R$4,0),FALSE),IF(ISERROR(VLOOKUP(CONCATENATE($A126,M$66),'ECM Staff time by PoF'!$A$5:$S$119,MATCH($FZ$103, 'ECM Staff time by PoF'!$A$4:$R$4,0),FALSE)), 0, VLOOKUP(CONCATENATE($A126,M$66),'ECM Staff time by PoF'!$A$5:$S$119,MATCH($FZ$103, 'ECM Staff time by PoF'!$A$4:$R$4,0),FALSE))))*M88</f>
        <v>0</v>
      </c>
      <c r="GL126" s="60">
        <f>IF($A126="",0,IF(VLOOKUP($A126,'ECM Staff time by PoF'!$B$5:$C$119,2,FALSE)="Not Applicable",VLOOKUP($A126,'ECM Staff time by PoF'!$B$5:$S$119,MATCH($FZ$103, 'ECM Staff time by PoF'!$B$4:$R$4,0),FALSE),IF(ISERROR(VLOOKUP(CONCATENATE($A126,N$66),'ECM Staff time by PoF'!$A$5:$S$119,MATCH($FZ$103, 'ECM Staff time by PoF'!$A$4:$R$4,0),FALSE)), 0, VLOOKUP(CONCATENATE($A126,N$66),'ECM Staff time by PoF'!$A$5:$S$119,MATCH($FZ$103, 'ECM Staff time by PoF'!$A$4:$R$4,0),FALSE))))*N88</f>
        <v>0</v>
      </c>
      <c r="GM126" s="60">
        <f>IF($A126="",0,IF(VLOOKUP($A126,'ECM Staff time by PoF'!$B$5:$C$119,2,FALSE)="Not Applicable",VLOOKUP($A126,'ECM Staff time by PoF'!$B$5:$S$119,MATCH($FZ$103, 'ECM Staff time by PoF'!$B$4:$R$4,0),FALSE),IF(ISERROR(VLOOKUP(CONCATENATE($A126,O$66),'ECM Staff time by PoF'!$A$5:$S$119,MATCH($FZ$103, 'ECM Staff time by PoF'!$A$4:$R$4,0),FALSE)), 0, VLOOKUP(CONCATENATE($A126,O$66),'ECM Staff time by PoF'!$A$5:$S$119,MATCH($FZ$103, 'ECM Staff time by PoF'!$A$4:$R$4,0),FALSE))))*O88</f>
        <v>0</v>
      </c>
      <c r="GN126" s="60">
        <f>IF($A126="",0,IF(VLOOKUP($A126,'ECM Staff time by PoF'!$B$5:$C$119,2,FALSE)="Not Applicable",VLOOKUP($A126,'ECM Staff time by PoF'!$B$5:$S$119,MATCH($FZ$103, 'ECM Staff time by PoF'!$B$4:$R$4,0),FALSE),IF(ISERROR(VLOOKUP(CONCATENATE($A126,P$66),'ECM Staff time by PoF'!$A$5:$S$119,MATCH($FZ$103, 'ECM Staff time by PoF'!$A$4:$R$4,0),FALSE)), 0, VLOOKUP(CONCATENATE($A126,P$66),'ECM Staff time by PoF'!$A$5:$S$119,MATCH($FZ$103, 'ECM Staff time by PoF'!$A$4:$R$4,0),FALSE))))*P88</f>
        <v>0</v>
      </c>
      <c r="GO126" s="60">
        <f>IF($A126="",0,IF(VLOOKUP($A126,'ECM Staff time by PoF'!$B$5:$C$119,2,FALSE)="Not Applicable",VLOOKUP($A126,'ECM Staff time by PoF'!$B$5:$S$119,MATCH($FZ$103, 'ECM Staff time by PoF'!$B$4:$R$4,0),FALSE),IF(ISERROR(VLOOKUP(CONCATENATE($A126,Q$66),'ECM Staff time by PoF'!$A$5:$S$119,MATCH($FZ$103, 'ECM Staff time by PoF'!$A$4:$R$4,0),FALSE)), 0, VLOOKUP(CONCATENATE($A126,Q$66),'ECM Staff time by PoF'!$A$5:$S$119,MATCH($FZ$103, 'ECM Staff time by PoF'!$A$4:$R$4,0),FALSE))))*Q88</f>
        <v>0</v>
      </c>
      <c r="GP126" s="60">
        <f>IF($A126="",0,IF(VLOOKUP($A126,'ECM Staff time by PoF'!$B$5:$C$119,2,FALSE)="Not Applicable",VLOOKUP($A126,'ECM Staff time by PoF'!$B$5:$S$119,MATCH($FZ$103, 'ECM Staff time by PoF'!$B$4:$R$4,0),FALSE),IF(ISERROR(VLOOKUP(CONCATENATE($A126,R$66),'ECM Staff time by PoF'!$A$5:$S$119,MATCH($FZ$103, 'ECM Staff time by PoF'!$A$4:$R$4,0),FALSE)), 0, VLOOKUP(CONCATENATE($A126,R$66),'ECM Staff time by PoF'!$A$5:$S$119,MATCH($FZ$103, 'ECM Staff time by PoF'!$A$4:$R$4,0),FALSE))))*R88</f>
        <v>0</v>
      </c>
      <c r="GQ126" s="60">
        <f>IF($A126="",0,IF(VLOOKUP($A126,'ECM Staff time by PoF'!$B$5:$C$119,2,FALSE)="Not Applicable",VLOOKUP($A126,'ECM Staff time by PoF'!$B$5:$S$119,MATCH($FZ$103, 'ECM Staff time by PoF'!$B$4:$R$4,0),FALSE),IF(ISERROR(VLOOKUP(CONCATENATE($A126,S$66),'ECM Staff time by PoF'!$A$5:$S$119,MATCH($FZ$103, 'ECM Staff time by PoF'!$A$4:$R$4,0),FALSE)), 0, VLOOKUP(CONCATENATE($A126,S$66),'ECM Staff time by PoF'!$A$5:$S$119,MATCH($FZ$103, 'ECM Staff time by PoF'!$A$4:$R$4,0),FALSE))))*S88</f>
        <v>0</v>
      </c>
      <c r="GR126" s="60">
        <f>IF($A126="",0,IF(VLOOKUP($A126,'ECM Staff time by PoF'!$B$5:$C$119,2,FALSE)="Not Applicable",VLOOKUP($A126,'ECM Staff time by PoF'!$B$5:$S$119,MATCH($FZ$103, 'ECM Staff time by PoF'!$B$4:$R$4,0),FALSE),IF(ISERROR(VLOOKUP(CONCATENATE($A126,T$66),'ECM Staff time by PoF'!$A$5:$S$119,MATCH($FZ$103, 'ECM Staff time by PoF'!$A$4:$R$4,0),FALSE)), 0, VLOOKUP(CONCATENATE($A126,T$66),'ECM Staff time by PoF'!$A$5:$S$119,MATCH($FZ$103, 'ECM Staff time by PoF'!$A$4:$R$4,0),FALSE))))*T88</f>
        <v>0</v>
      </c>
      <c r="GS126" s="60">
        <f>IF($A126="",0,IF(VLOOKUP($A126,'ECM Staff time by PoF'!$B$5:$C$119,2,FALSE)="Not Applicable",VLOOKUP($A126,'ECM Staff time by PoF'!$B$5:$S$119,MATCH($FZ$103, 'ECM Staff time by PoF'!$B$4:$R$4,0),FALSE),IF(ISERROR(VLOOKUP(CONCATENATE($A126,U$66),'ECM Staff time by PoF'!$A$5:$S$119,MATCH($FZ$103, 'ECM Staff time by PoF'!$A$4:$R$4,0),FALSE)), 0, VLOOKUP(CONCATENATE($A126,U$66),'ECM Staff time by PoF'!$A$5:$S$119,MATCH($FZ$103, 'ECM Staff time by PoF'!$A$4:$R$4,0),FALSE))))*U88</f>
        <v>0</v>
      </c>
      <c r="GT126" s="60">
        <f>IF($A126="",0,IF(VLOOKUP($A126,'ECM Staff time by PoF'!$B$5:$C$119,2,FALSE)="Not Applicable",VLOOKUP($A126,'ECM Staff time by PoF'!$B$5:$S$119,MATCH($FZ$103, 'ECM Staff time by PoF'!$B$4:$R$4,0),FALSE),IF(ISERROR(VLOOKUP(CONCATENATE($A126,V$66),'ECM Staff time by PoF'!$A$5:$S$119,MATCH($FZ$103, 'ECM Staff time by PoF'!$A$4:$R$4,0),FALSE)), 0, VLOOKUP(CONCATENATE($A126,V$66),'ECM Staff time by PoF'!$A$5:$S$119,MATCH($FZ$103, 'ECM Staff time by PoF'!$A$4:$R$4,0),FALSE))))*V88</f>
        <v>0</v>
      </c>
      <c r="GU126" s="60">
        <f>IF($A126="",0,IF(VLOOKUP($A126,'ECM Staff time by PoF'!$B$5:$C$119,2,FALSE)="Not Applicable",VLOOKUP($A126,'ECM Staff time by PoF'!$B$5:$S$119,MATCH($FZ$103, 'ECM Staff time by PoF'!$B$4:$R$4,0),FALSE),IF(ISERROR(VLOOKUP(CONCATENATE($A126,W$66),'ECM Staff time by PoF'!$A$5:$S$119,MATCH($FZ$103, 'ECM Staff time by PoF'!$A$4:$R$4,0),FALSE)), 0, VLOOKUP(CONCATENATE($A126,W$66),'ECM Staff time by PoF'!$A$5:$S$119,MATCH($FZ$103, 'ECM Staff time by PoF'!$A$4:$R$4,0),FALSE))))*W88</f>
        <v>0</v>
      </c>
      <c r="GV126" s="60">
        <f>IF($A126="",0,IF(VLOOKUP($A126,'ECM Staff time by PoF'!$B$5:$C$119,2,FALSE)="Not Applicable",VLOOKUP($A126,'ECM Staff time by PoF'!$B$5:$S$119,MATCH($FZ$103, 'ECM Staff time by PoF'!$B$4:$R$4,0),FALSE),IF(ISERROR(VLOOKUP(CONCATENATE($A126,X$66),'ECM Staff time by PoF'!$A$5:$S$119,MATCH($FZ$103, 'ECM Staff time by PoF'!$A$4:$R$4,0),FALSE)), 0, VLOOKUP(CONCATENATE($A126,X$66),'ECM Staff time by PoF'!$A$5:$S$119,MATCH($FZ$103, 'ECM Staff time by PoF'!$A$4:$R$4,0),FALSE))))*X88</f>
        <v>0</v>
      </c>
      <c r="GW126" s="60">
        <f>IF($A126="",0,IF(VLOOKUP($A126,'ECM Staff time by PoF'!$B$5:$C$119,2,FALSE)="Not Applicable",VLOOKUP($A126,'ECM Staff time by PoF'!$B$5:$S$119,MATCH($FZ$103, 'ECM Staff time by PoF'!$B$4:$R$4,0),FALSE),IF(ISERROR(VLOOKUP(CONCATENATE($A126,Y$66),'ECM Staff time by PoF'!$A$5:$S$119,MATCH($FZ$103, 'ECM Staff time by PoF'!$A$4:$R$4,0),FALSE)), 0, VLOOKUP(CONCATENATE($A126,Y$66),'ECM Staff time by PoF'!$A$5:$S$119,MATCH($FZ$103, 'ECM Staff time by PoF'!$A$4:$R$4,0),FALSE))))*Y88</f>
        <v>0</v>
      </c>
      <c r="GX126" s="60">
        <f>IF($A126="",0,IF(VLOOKUP($A126,'ECM Staff time by PoF'!$B$5:$C$119,2,FALSE)="Not Applicable",VLOOKUP($A126,'ECM Staff time by PoF'!$B$5:$S$119,MATCH($FZ$103, 'ECM Staff time by PoF'!$B$4:$R$4,0),FALSE),IF(ISERROR(VLOOKUP(CONCATENATE($A126,Z$66),'ECM Staff time by PoF'!$A$5:$S$119,MATCH($FZ$103, 'ECM Staff time by PoF'!$A$4:$R$4,0),FALSE)), 0, VLOOKUP(CONCATENATE($A126,Z$66),'ECM Staff time by PoF'!$A$5:$S$119,MATCH($FZ$103, 'ECM Staff time by PoF'!$A$4:$R$4,0),FALSE))))*Z88</f>
        <v>0</v>
      </c>
      <c r="GY126" s="60">
        <f>IF($A126="",0,IF(VLOOKUP($A126,'ECM Staff time by PoF'!$B$5:$C$119,2,FALSE)="Not Applicable",VLOOKUP($A126,'ECM Staff time by PoF'!$B$5:$S$119,MATCH($FZ$103, 'ECM Staff time by PoF'!$B$4:$R$4,0),FALSE),IF(ISERROR(VLOOKUP(CONCATENATE($A126,AA$66),'ECM Staff time by PoF'!$A$5:$S$119,MATCH($FZ$103, 'ECM Staff time by PoF'!$A$4:$R$4,0),FALSE)), 0, VLOOKUP(CONCATENATE($A126,AA$66),'ECM Staff time by PoF'!$A$5:$S$119,MATCH($FZ$103, 'ECM Staff time by PoF'!$A$4:$R$4,0),FALSE))))*AA88</f>
        <v>0</v>
      </c>
      <c r="GZ126" s="60">
        <f>IF($A126="",0,IF(VLOOKUP($A126,'ECM Staff time by PoF'!$B$5:$C$119,2,FALSE)="Not Applicable",VLOOKUP($A126,'ECM Staff time by PoF'!$B$5:$S$119,MATCH($FZ$103, 'ECM Staff time by PoF'!$B$4:$R$4,0),FALSE),IF(ISERROR(VLOOKUP(CONCATENATE($A126,AB$66),'ECM Staff time by PoF'!$A$5:$S$119,MATCH($FZ$103, 'ECM Staff time by PoF'!$A$4:$R$4,0),FALSE)), 0, VLOOKUP(CONCATENATE($A126,AB$66),'ECM Staff time by PoF'!$A$5:$S$119,MATCH($FZ$103, 'ECM Staff time by PoF'!$A$4:$R$4,0),FALSE))))*AB88</f>
        <v>0</v>
      </c>
      <c r="HA126" s="60">
        <f>IF($A126="",0,IF(VLOOKUP($A126,'ECM Staff time by PoF'!$B$5:$C$119,2,FALSE)="Not Applicable",VLOOKUP($A126,'ECM Staff time by PoF'!$B$5:$S$119,MATCH($FZ$103, 'ECM Staff time by PoF'!$B$4:$R$4,0),FALSE),IF(ISERROR(VLOOKUP(CONCATENATE($A126,AC$66),'ECM Staff time by PoF'!$A$5:$S$119,MATCH($FZ$103, 'ECM Staff time by PoF'!$A$4:$R$4,0),FALSE)), 0, VLOOKUP(CONCATENATE($A126,AC$66),'ECM Staff time by PoF'!$A$5:$S$119,MATCH($FZ$103, 'ECM Staff time by PoF'!$A$4:$R$4,0),FALSE))))*AC88</f>
        <v>0</v>
      </c>
      <c r="HB126" s="60">
        <f>IF($A126="",0,IF(VLOOKUP($A126,'ECM Staff time by PoF'!$B$5:$C$119,2,FALSE)="Not Applicable",VLOOKUP($A126,'ECM Staff time by PoF'!$B$5:$S$119,MATCH($FZ$103, 'ECM Staff time by PoF'!$B$4:$R$4,0),FALSE),IF(ISERROR(VLOOKUP(CONCATENATE($A126,AD$66),'ECM Staff time by PoF'!$A$5:$S$119,MATCH($FZ$103, 'ECM Staff time by PoF'!$A$4:$R$4,0),FALSE)), 0, VLOOKUP(CONCATENATE($A126,AD$66),'ECM Staff time by PoF'!$A$5:$S$119,MATCH($FZ$103, 'ECM Staff time by PoF'!$A$4:$R$4,0),FALSE))))*AD88</f>
        <v>0</v>
      </c>
      <c r="HC126" s="60">
        <f>IF($A126="",0,IF(VLOOKUP($A126,'ECM Staff time by PoF'!$B$5:$C$119,2,FALSE)="Not Applicable",VLOOKUP($A126,'ECM Staff time by PoF'!$B$5:$S$119,MATCH($FZ$103, 'ECM Staff time by PoF'!$B$4:$R$4,0),FALSE),IF(ISERROR(VLOOKUP(CONCATENATE($A126,AE$66),'ECM Staff time by PoF'!$A$5:$S$119,MATCH($FZ$103, 'ECM Staff time by PoF'!$A$4:$R$4,0),FALSE)), 0, VLOOKUP(CONCATENATE($A126,AE$66),'ECM Staff time by PoF'!$A$5:$S$119,MATCH($FZ$103, 'ECM Staff time by PoF'!$A$4:$R$4,0),FALSE))))*AE88</f>
        <v>0</v>
      </c>
      <c r="HD126" s="60">
        <f>IF($A126="",0,IF(VLOOKUP($A126,'ECM Staff time by PoF'!$B$5:$C$119,2,FALSE)="Not Applicable",VLOOKUP($A126,'ECM Staff time by PoF'!$B$5:$S$119,MATCH($FZ$103, 'ECM Staff time by PoF'!$B$4:$R$4,0),FALSE),IF(ISERROR(VLOOKUP(CONCATENATE($A126,AF$66),'ECM Staff time by PoF'!$A$5:$S$119,MATCH($FZ$103, 'ECM Staff time by PoF'!$A$4:$R$4,0),FALSE)), 0, VLOOKUP(CONCATENATE($A126,AF$66),'ECM Staff time by PoF'!$A$5:$S$119,MATCH($FZ$103, 'ECM Staff time by PoF'!$A$4:$R$4,0),FALSE))))*AF88</f>
        <v>0</v>
      </c>
      <c r="HE126" s="60">
        <f>IF($A126="",0,IF(VLOOKUP($A126,'ECM Staff time by PoF'!$B$5:$C$119,2,FALSE)="Not Applicable",VLOOKUP($A126,'ECM Staff time by PoF'!$B$5:$S$119,MATCH($FZ$103, 'ECM Staff time by PoF'!$B$4:$R$4,0),FALSE),IF(ISERROR(VLOOKUP(CONCATENATE($A126,AG$66),'ECM Staff time by PoF'!$A$5:$S$119,MATCH($FZ$103, 'ECM Staff time by PoF'!$A$4:$R$4,0),FALSE)), 0, VLOOKUP(CONCATENATE($A126,AG$66),'ECM Staff time by PoF'!$A$5:$S$119,MATCH($FZ$103, 'ECM Staff time by PoF'!$A$4:$R$4,0),FALSE))))*AG88</f>
        <v>0</v>
      </c>
      <c r="HF126" s="60">
        <f>IF($A126="",0,IF(VLOOKUP($A126,'ECM Staff time by PoF'!$B$5:$C$119,2,FALSE)="Not Applicable",VLOOKUP($A126,'ECM Staff time by PoF'!$B$5:$S$119,MATCH($FZ$103, 'ECM Staff time by PoF'!$B$4:$R$4,0),FALSE),IF(ISERROR(VLOOKUP(CONCATENATE($A126,AH$66),'ECM Staff time by PoF'!$A$5:$S$119,MATCH($FZ$103, 'ECM Staff time by PoF'!$A$4:$R$4,0),FALSE)), 0, VLOOKUP(CONCATENATE($A126,AH$66),'ECM Staff time by PoF'!$A$5:$S$119,MATCH($FZ$103, 'ECM Staff time by PoF'!$A$4:$R$4,0),FALSE))))*AH88</f>
        <v>0</v>
      </c>
      <c r="HG126" s="60">
        <f>IF($A126="",0,IF(VLOOKUP($A126,'ECM Staff time by PoF'!$B$5:$C$119,2,FALSE)="Not Applicable",VLOOKUP($A126,'ECM Staff time by PoF'!$B$5:$S$119,MATCH($FZ$103, 'ECM Staff time by PoF'!$B$4:$R$4,0),FALSE),IF(ISERROR(VLOOKUP(CONCATENATE($A126,AI$66),'ECM Staff time by PoF'!$A$5:$S$119,MATCH($FZ$103, 'ECM Staff time by PoF'!$A$4:$R$4,0),FALSE)), 0, VLOOKUP(CONCATENATE($A126,AI$66),'ECM Staff time by PoF'!$A$5:$S$119,MATCH($FZ$103, 'ECM Staff time by PoF'!$A$4:$R$4,0),FALSE))))*AI88</f>
        <v>0</v>
      </c>
      <c r="HH126" s="60">
        <f>IF($A126="",0,IF(VLOOKUP($A126,'ECM Staff time by PoF'!$B$5:$C$119,2,FALSE)="Not Applicable",VLOOKUP($A126,'ECM Staff time by PoF'!$B$5:$S$119,MATCH($FZ$103, 'ECM Staff time by PoF'!$B$4:$R$4,0),FALSE),IF(ISERROR(VLOOKUP(CONCATENATE($A126,AJ$66),'ECM Staff time by PoF'!$A$5:$S$119,MATCH($FZ$103, 'ECM Staff time by PoF'!$A$4:$R$4,0),FALSE)), 0, VLOOKUP(CONCATENATE($A126,AJ$66),'ECM Staff time by PoF'!$A$5:$S$119,MATCH($FZ$103, 'ECM Staff time by PoF'!$A$4:$R$4,0),FALSE))))*AJ88</f>
        <v>0</v>
      </c>
      <c r="HI126" s="60">
        <f>IF($A126="",0,IF(VLOOKUP($A126,'ECM Staff time by PoF'!$B$5:$C$119,2,FALSE)="Not Applicable",VLOOKUP($A126,'ECM Staff time by PoF'!$B$5:$S$119,MATCH($FZ$103, 'ECM Staff time by PoF'!$B$4:$R$4,0),FALSE),IF(ISERROR(VLOOKUP(CONCATENATE($A126,AK$66),'ECM Staff time by PoF'!$A$5:$S$119,MATCH($FZ$103, 'ECM Staff time by PoF'!$A$4:$R$4,0),FALSE)), 0, VLOOKUP(CONCATENATE($A126,AK$66),'ECM Staff time by PoF'!$A$5:$S$119,MATCH($FZ$103, 'ECM Staff time by PoF'!$A$4:$R$4,0),FALSE))))*AK88</f>
        <v>0</v>
      </c>
      <c r="HJ126" s="60">
        <f>IF($A126="",0,IF(VLOOKUP($A126,'ECM Staff time by PoF'!$B$5:$C$119,2,FALSE)="Not Applicable",VLOOKUP($A126,'ECM Staff time by PoF'!$B$5:$S$119,MATCH($HJ$103, 'ECM Staff time by PoF'!$B$4:$R$4,0),FALSE),IF(ISERROR(VLOOKUP(CONCATENATE($A126,B$66),'ECM Staff time by PoF'!$A$5:$S$119,MATCH($HJ$103, 'ECM Staff time by PoF'!$A$4:$R$4,0),FALSE)), 0, VLOOKUP(CONCATENATE($A126,B$66),'ECM Staff time by PoF'!$A$5:$S$119,MATCH($HJ$103, 'ECM Staff time by PoF'!$A$4:$R$4,0),FALSE))))*B88</f>
        <v>0</v>
      </c>
      <c r="HK126" s="60">
        <f>IF($A126="",0,IF(VLOOKUP($A126,'ECM Staff time by PoF'!$B$5:$C$119,2,FALSE)="Not Applicable",VLOOKUP($A126,'ECM Staff time by PoF'!$B$5:$S$119,MATCH($HJ$103, 'ECM Staff time by PoF'!$B$4:$R$4,0),FALSE),IF(ISERROR(VLOOKUP(CONCATENATE($A126,C$66),'ECM Staff time by PoF'!$A$5:$S$119,MATCH($HJ$103, 'ECM Staff time by PoF'!$A$4:$R$4,0),FALSE)), 0, VLOOKUP(CONCATENATE($A126,C$66),'ECM Staff time by PoF'!$A$5:$S$119,MATCH($HJ$103, 'ECM Staff time by PoF'!$A$4:$R$4,0),FALSE))))*C88</f>
        <v>0</v>
      </c>
      <c r="HL126" s="60">
        <f>IF($A126="",0,IF(VLOOKUP($A126,'ECM Staff time by PoF'!$B$5:$C$119,2,FALSE)="Not Applicable",VLOOKUP($A126,'ECM Staff time by PoF'!$B$5:$S$119,MATCH($HJ$103, 'ECM Staff time by PoF'!$B$4:$R$4,0),FALSE),IF(ISERROR(VLOOKUP(CONCATENATE($A126,D$66),'ECM Staff time by PoF'!$A$5:$S$119,MATCH($HJ$103, 'ECM Staff time by PoF'!$A$4:$R$4,0),FALSE)), 0, VLOOKUP(CONCATENATE($A126,D$66),'ECM Staff time by PoF'!$A$5:$S$119,MATCH($HJ$103, 'ECM Staff time by PoF'!$A$4:$R$4,0),FALSE))))*D88</f>
        <v>0</v>
      </c>
      <c r="HM126" s="60">
        <f>IF($A126="",0,IF(VLOOKUP($A126,'ECM Staff time by PoF'!$B$5:$C$119,2,FALSE)="Not Applicable",VLOOKUP($A126,'ECM Staff time by PoF'!$B$5:$S$119,MATCH($HJ$103, 'ECM Staff time by PoF'!$B$4:$R$4,0),FALSE),IF(ISERROR(VLOOKUP(CONCATENATE($A126,E$66),'ECM Staff time by PoF'!$A$5:$S$119,MATCH($HJ$103, 'ECM Staff time by PoF'!$A$4:$R$4,0),FALSE)), 0, VLOOKUP(CONCATENATE($A126,E$66),'ECM Staff time by PoF'!$A$5:$S$119,MATCH($HJ$103, 'ECM Staff time by PoF'!$A$4:$R$4,0),FALSE))))*E88</f>
        <v>0</v>
      </c>
      <c r="HN126" s="60">
        <f>IF($A126="",0,IF(VLOOKUP($A126,'ECM Staff time by PoF'!$B$5:$C$119,2,FALSE)="Not Applicable",VLOOKUP($A126,'ECM Staff time by PoF'!$B$5:$S$119,MATCH($HJ$103, 'ECM Staff time by PoF'!$B$4:$R$4,0),FALSE),IF(ISERROR(VLOOKUP(CONCATENATE($A126,F$66),'ECM Staff time by PoF'!$A$5:$S$119,MATCH($HJ$103, 'ECM Staff time by PoF'!$A$4:$R$4,0),FALSE)), 0, VLOOKUP(CONCATENATE($A126,F$66),'ECM Staff time by PoF'!$A$5:$S$119,MATCH($HJ$103, 'ECM Staff time by PoF'!$A$4:$R$4,0),FALSE))))*F88</f>
        <v>0</v>
      </c>
      <c r="HO126" s="60">
        <f>IF($A126="",0,IF(VLOOKUP($A126,'ECM Staff time by PoF'!$B$5:$C$119,2,FALSE)="Not Applicable",VLOOKUP($A126,'ECM Staff time by PoF'!$B$5:$S$119,MATCH($HJ$103, 'ECM Staff time by PoF'!$B$4:$R$4,0),FALSE),IF(ISERROR(VLOOKUP(CONCATENATE($A126,G$66),'ECM Staff time by PoF'!$A$5:$S$119,MATCH($HJ$103, 'ECM Staff time by PoF'!$A$4:$R$4,0),FALSE)), 0, VLOOKUP(CONCATENATE($A126,G$66),'ECM Staff time by PoF'!$A$5:$S$119,MATCH($HJ$103, 'ECM Staff time by PoF'!$A$4:$R$4,0),FALSE))))*G88</f>
        <v>0</v>
      </c>
      <c r="HP126" s="60">
        <f>IF($A126="",0,IF(VLOOKUP($A126,'ECM Staff time by PoF'!$B$5:$C$119,2,FALSE)="Not Applicable",VLOOKUP($A126,'ECM Staff time by PoF'!$B$5:$S$119,MATCH($HJ$103, 'ECM Staff time by PoF'!$B$4:$R$4,0),FALSE),IF(ISERROR(VLOOKUP(CONCATENATE($A126,H$66),'ECM Staff time by PoF'!$A$5:$S$119,MATCH($HJ$103, 'ECM Staff time by PoF'!$A$4:$R$4,0),FALSE)), 0, VLOOKUP(CONCATENATE($A126,H$66),'ECM Staff time by PoF'!$A$5:$S$119,MATCH($HJ$103, 'ECM Staff time by PoF'!$A$4:$R$4,0),FALSE))))*H88</f>
        <v>0</v>
      </c>
      <c r="HQ126" s="60">
        <f>IF($A126="",0,IF(VLOOKUP($A126,'ECM Staff time by PoF'!$B$5:$C$119,2,FALSE)="Not Applicable",VLOOKUP($A126,'ECM Staff time by PoF'!$B$5:$S$119,MATCH($HJ$103, 'ECM Staff time by PoF'!$B$4:$R$4,0),FALSE),IF(ISERROR(VLOOKUP(CONCATENATE($A126,I$66),'ECM Staff time by PoF'!$A$5:$S$119,MATCH($HJ$103, 'ECM Staff time by PoF'!$A$4:$R$4,0),FALSE)), 0, VLOOKUP(CONCATENATE($A126,I$66),'ECM Staff time by PoF'!$A$5:$S$119,MATCH($HJ$103, 'ECM Staff time by PoF'!$A$4:$R$4,0),FALSE))))*I88</f>
        <v>0</v>
      </c>
      <c r="HR126" s="60">
        <f>IF($A126="",0,IF(VLOOKUP($A126,'ECM Staff time by PoF'!$B$5:$C$119,2,FALSE)="Not Applicable",VLOOKUP($A126,'ECM Staff time by PoF'!$B$5:$S$119,MATCH($HJ$103, 'ECM Staff time by PoF'!$B$4:$R$4,0),FALSE),IF(ISERROR(VLOOKUP(CONCATENATE($A126,J$66),'ECM Staff time by PoF'!$A$5:$S$119,MATCH($HJ$103, 'ECM Staff time by PoF'!$A$4:$R$4,0),FALSE)), 0, VLOOKUP(CONCATENATE($A126,J$66),'ECM Staff time by PoF'!$A$5:$S$119,MATCH($HJ$103, 'ECM Staff time by PoF'!$A$4:$R$4,0),FALSE))))*J88</f>
        <v>0</v>
      </c>
      <c r="HS126" s="60">
        <f>IF($A126="",0,IF(VLOOKUP($A126,'ECM Staff time by PoF'!$B$5:$C$119,2,FALSE)="Not Applicable",VLOOKUP($A126,'ECM Staff time by PoF'!$B$5:$S$119,MATCH($HJ$103, 'ECM Staff time by PoF'!$B$4:$R$4,0),FALSE),IF(ISERROR(VLOOKUP(CONCATENATE($A126,K$66),'ECM Staff time by PoF'!$A$5:$S$119,MATCH($HJ$103, 'ECM Staff time by PoF'!$A$4:$R$4,0),FALSE)), 0, VLOOKUP(CONCATENATE($A126,K$66),'ECM Staff time by PoF'!$A$5:$S$119,MATCH($HJ$103, 'ECM Staff time by PoF'!$A$4:$R$4,0),FALSE))))*K88</f>
        <v>0</v>
      </c>
      <c r="HT126" s="60">
        <f>IF($A126="",0,IF(VLOOKUP($A126,'ECM Staff time by PoF'!$B$5:$C$119,2,FALSE)="Not Applicable",VLOOKUP($A126,'ECM Staff time by PoF'!$B$5:$S$119,MATCH($HJ$103, 'ECM Staff time by PoF'!$B$4:$R$4,0),FALSE),IF(ISERROR(VLOOKUP(CONCATENATE($A126,L$66),'ECM Staff time by PoF'!$A$5:$S$119,MATCH($HJ$103, 'ECM Staff time by PoF'!$A$4:$R$4,0),FALSE)), 0, VLOOKUP(CONCATENATE($A126,L$66),'ECM Staff time by PoF'!$A$5:$S$119,MATCH($HJ$103, 'ECM Staff time by PoF'!$A$4:$R$4,0),FALSE))))*L88</f>
        <v>0</v>
      </c>
      <c r="HU126" s="60">
        <f>IF($A126="",0,IF(VLOOKUP($A126,'ECM Staff time by PoF'!$B$5:$C$119,2,FALSE)="Not Applicable",VLOOKUP($A126,'ECM Staff time by PoF'!$B$5:$S$119,MATCH($HJ$103, 'ECM Staff time by PoF'!$B$4:$R$4,0),FALSE),IF(ISERROR(VLOOKUP(CONCATENATE($A126,M$66),'ECM Staff time by PoF'!$A$5:$S$119,MATCH($HJ$103, 'ECM Staff time by PoF'!$A$4:$R$4,0),FALSE)), 0, VLOOKUP(CONCATENATE($A126,M$66),'ECM Staff time by PoF'!$A$5:$S$119,MATCH($HJ$103, 'ECM Staff time by PoF'!$A$4:$R$4,0),FALSE))))*M88</f>
        <v>0</v>
      </c>
      <c r="HV126" s="60">
        <f>IF($A126="",0,IF(VLOOKUP($A126,'ECM Staff time by PoF'!$B$5:$C$119,2,FALSE)="Not Applicable",VLOOKUP($A126,'ECM Staff time by PoF'!$B$5:$S$119,MATCH($HJ$103, 'ECM Staff time by PoF'!$B$4:$R$4,0),FALSE),IF(ISERROR(VLOOKUP(CONCATENATE($A126,N$66),'ECM Staff time by PoF'!$A$5:$S$119,MATCH($HJ$103, 'ECM Staff time by PoF'!$A$4:$R$4,0),FALSE)), 0, VLOOKUP(CONCATENATE($A126,N$66),'ECM Staff time by PoF'!$A$5:$S$119,MATCH($HJ$103, 'ECM Staff time by PoF'!$A$4:$R$4,0),FALSE))))*N88</f>
        <v>0</v>
      </c>
      <c r="HW126" s="60">
        <f>IF($A126="",0,IF(VLOOKUP($A126,'ECM Staff time by PoF'!$B$5:$C$119,2,FALSE)="Not Applicable",VLOOKUP($A126,'ECM Staff time by PoF'!$B$5:$S$119,MATCH($HJ$103, 'ECM Staff time by PoF'!$B$4:$R$4,0),FALSE),IF(ISERROR(VLOOKUP(CONCATENATE($A126,O$66),'ECM Staff time by PoF'!$A$5:$S$119,MATCH($HJ$103, 'ECM Staff time by PoF'!$A$4:$R$4,0),FALSE)), 0, VLOOKUP(CONCATENATE($A126,O$66),'ECM Staff time by PoF'!$A$5:$S$119,MATCH($HJ$103, 'ECM Staff time by PoF'!$A$4:$R$4,0),FALSE))))*O88</f>
        <v>0</v>
      </c>
      <c r="HX126" s="60">
        <f>IF($A126="",0,IF(VLOOKUP($A126,'ECM Staff time by PoF'!$B$5:$C$119,2,FALSE)="Not Applicable",VLOOKUP($A126,'ECM Staff time by PoF'!$B$5:$S$119,MATCH($HJ$103, 'ECM Staff time by PoF'!$B$4:$R$4,0),FALSE),IF(ISERROR(VLOOKUP(CONCATENATE($A126,P$66),'ECM Staff time by PoF'!$A$5:$S$119,MATCH($HJ$103, 'ECM Staff time by PoF'!$A$4:$R$4,0),FALSE)), 0, VLOOKUP(CONCATENATE($A126,P$66),'ECM Staff time by PoF'!$A$5:$S$119,MATCH($HJ$103, 'ECM Staff time by PoF'!$A$4:$R$4,0),FALSE))))*P88</f>
        <v>0</v>
      </c>
      <c r="HY126" s="60">
        <f>IF($A126="",0,IF(VLOOKUP($A126,'ECM Staff time by PoF'!$B$5:$C$119,2,FALSE)="Not Applicable",VLOOKUP($A126,'ECM Staff time by PoF'!$B$5:$S$119,MATCH($HJ$103, 'ECM Staff time by PoF'!$B$4:$R$4,0),FALSE),IF(ISERROR(VLOOKUP(CONCATENATE($A126,Q$66),'ECM Staff time by PoF'!$A$5:$S$119,MATCH($HJ$103, 'ECM Staff time by PoF'!$A$4:$R$4,0),FALSE)), 0, VLOOKUP(CONCATENATE($A126,Q$66),'ECM Staff time by PoF'!$A$5:$S$119,MATCH($HJ$103, 'ECM Staff time by PoF'!$A$4:$R$4,0),FALSE))))*Q88</f>
        <v>0</v>
      </c>
      <c r="HZ126" s="60">
        <f>IF($A126="",0,IF(VLOOKUP($A126,'ECM Staff time by PoF'!$B$5:$C$119,2,FALSE)="Not Applicable",VLOOKUP($A126,'ECM Staff time by PoF'!$B$5:$S$119,MATCH($HJ$103, 'ECM Staff time by PoF'!$B$4:$R$4,0),FALSE),IF(ISERROR(VLOOKUP(CONCATENATE($A126,R$66),'ECM Staff time by PoF'!$A$5:$S$119,MATCH($HJ$103, 'ECM Staff time by PoF'!$A$4:$R$4,0),FALSE)), 0, VLOOKUP(CONCATENATE($A126,R$66),'ECM Staff time by PoF'!$A$5:$S$119,MATCH($HJ$103, 'ECM Staff time by PoF'!$A$4:$R$4,0),FALSE))))*R88</f>
        <v>0</v>
      </c>
      <c r="IA126" s="60">
        <f>IF($A126="",0,IF(VLOOKUP($A126,'ECM Staff time by PoF'!$B$5:$C$119,2,FALSE)="Not Applicable",VLOOKUP($A126,'ECM Staff time by PoF'!$B$5:$S$119,MATCH($HJ$103, 'ECM Staff time by PoF'!$B$4:$R$4,0),FALSE),IF(ISERROR(VLOOKUP(CONCATENATE($A126,S$66),'ECM Staff time by PoF'!$A$5:$S$119,MATCH($HJ$103, 'ECM Staff time by PoF'!$A$4:$R$4,0),FALSE)), 0, VLOOKUP(CONCATENATE($A126,S$66),'ECM Staff time by PoF'!$A$5:$S$119,MATCH($HJ$103, 'ECM Staff time by PoF'!$A$4:$R$4,0),FALSE))))*S88</f>
        <v>0</v>
      </c>
      <c r="IB126" s="60">
        <f>IF($A126="",0,IF(VLOOKUP($A126,'ECM Staff time by PoF'!$B$5:$C$119,2,FALSE)="Not Applicable",VLOOKUP($A126,'ECM Staff time by PoF'!$B$5:$S$119,MATCH($HJ$103, 'ECM Staff time by PoF'!$B$4:$R$4,0),FALSE),IF(ISERROR(VLOOKUP(CONCATENATE($A126,T$66),'ECM Staff time by PoF'!$A$5:$S$119,MATCH($HJ$103, 'ECM Staff time by PoF'!$A$4:$R$4,0),FALSE)), 0, VLOOKUP(CONCATENATE($A126,T$66),'ECM Staff time by PoF'!$A$5:$S$119,MATCH($HJ$103, 'ECM Staff time by PoF'!$A$4:$R$4,0),FALSE))))*T88</f>
        <v>0</v>
      </c>
      <c r="IC126" s="60">
        <f>IF($A126="",0,IF(VLOOKUP($A126,'ECM Staff time by PoF'!$B$5:$C$119,2,FALSE)="Not Applicable",VLOOKUP($A126,'ECM Staff time by PoF'!$B$5:$S$119,MATCH($HJ$103, 'ECM Staff time by PoF'!$B$4:$R$4,0),FALSE),IF(ISERROR(VLOOKUP(CONCATENATE($A126,U$66),'ECM Staff time by PoF'!$A$5:$S$119,MATCH($HJ$103, 'ECM Staff time by PoF'!$A$4:$R$4,0),FALSE)), 0, VLOOKUP(CONCATENATE($A126,U$66),'ECM Staff time by PoF'!$A$5:$S$119,MATCH($HJ$103, 'ECM Staff time by PoF'!$A$4:$R$4,0),FALSE))))*U88</f>
        <v>0</v>
      </c>
      <c r="ID126" s="60">
        <f>IF($A126="",0,IF(VLOOKUP($A126,'ECM Staff time by PoF'!$B$5:$C$119,2,FALSE)="Not Applicable",VLOOKUP($A126,'ECM Staff time by PoF'!$B$5:$S$119,MATCH($HJ$103, 'ECM Staff time by PoF'!$B$4:$R$4,0),FALSE),IF(ISERROR(VLOOKUP(CONCATENATE($A126,V$66),'ECM Staff time by PoF'!$A$5:$S$119,MATCH($HJ$103, 'ECM Staff time by PoF'!$A$4:$R$4,0),FALSE)), 0, VLOOKUP(CONCATENATE($A126,V$66),'ECM Staff time by PoF'!$A$5:$S$119,MATCH($HJ$103, 'ECM Staff time by PoF'!$A$4:$R$4,0),FALSE))))*V88</f>
        <v>0</v>
      </c>
      <c r="IE126" s="60">
        <f>IF($A126="",0,IF(VLOOKUP($A126,'ECM Staff time by PoF'!$B$5:$C$119,2,FALSE)="Not Applicable",VLOOKUP($A126,'ECM Staff time by PoF'!$B$5:$S$119,MATCH($HJ$103, 'ECM Staff time by PoF'!$B$4:$R$4,0),FALSE),IF(ISERROR(VLOOKUP(CONCATENATE($A126,W$66),'ECM Staff time by PoF'!$A$5:$S$119,MATCH($HJ$103, 'ECM Staff time by PoF'!$A$4:$R$4,0),FALSE)), 0, VLOOKUP(CONCATENATE($A126,W$66),'ECM Staff time by PoF'!$A$5:$S$119,MATCH($HJ$103, 'ECM Staff time by PoF'!$A$4:$R$4,0),FALSE))))*W88</f>
        <v>0</v>
      </c>
      <c r="IF126" s="60">
        <f>IF($A126="",0,IF(VLOOKUP($A126,'ECM Staff time by PoF'!$B$5:$C$119,2,FALSE)="Not Applicable",VLOOKUP($A126,'ECM Staff time by PoF'!$B$5:$S$119,MATCH($HJ$103, 'ECM Staff time by PoF'!$B$4:$R$4,0),FALSE),IF(ISERROR(VLOOKUP(CONCATENATE($A126,X$66),'ECM Staff time by PoF'!$A$5:$S$119,MATCH($HJ$103, 'ECM Staff time by PoF'!$A$4:$R$4,0),FALSE)), 0, VLOOKUP(CONCATENATE($A126,X$66),'ECM Staff time by PoF'!$A$5:$S$119,MATCH($HJ$103, 'ECM Staff time by PoF'!$A$4:$R$4,0),FALSE))))*X88</f>
        <v>0</v>
      </c>
      <c r="IG126" s="60">
        <f>IF($A126="",0,IF(VLOOKUP($A126,'ECM Staff time by PoF'!$B$5:$C$119,2,FALSE)="Not Applicable",VLOOKUP($A126,'ECM Staff time by PoF'!$B$5:$S$119,MATCH($HJ$103, 'ECM Staff time by PoF'!$B$4:$R$4,0),FALSE),IF(ISERROR(VLOOKUP(CONCATENATE($A126,Y$66),'ECM Staff time by PoF'!$A$5:$S$119,MATCH($HJ$103, 'ECM Staff time by PoF'!$A$4:$R$4,0),FALSE)), 0, VLOOKUP(CONCATENATE($A126,Y$66),'ECM Staff time by PoF'!$A$5:$S$119,MATCH($HJ$103, 'ECM Staff time by PoF'!$A$4:$R$4,0),FALSE))))*Y88</f>
        <v>0</v>
      </c>
      <c r="IH126" s="60">
        <f>IF($A126="",0,IF(VLOOKUP($A126,'ECM Staff time by PoF'!$B$5:$C$119,2,FALSE)="Not Applicable",VLOOKUP($A126,'ECM Staff time by PoF'!$B$5:$S$119,MATCH($HJ$103, 'ECM Staff time by PoF'!$B$4:$R$4,0),FALSE),IF(ISERROR(VLOOKUP(CONCATENATE($A126,Z$66),'ECM Staff time by PoF'!$A$5:$S$119,MATCH($HJ$103, 'ECM Staff time by PoF'!$A$4:$R$4,0),FALSE)), 0, VLOOKUP(CONCATENATE($A126,Z$66),'ECM Staff time by PoF'!$A$5:$S$119,MATCH($HJ$103, 'ECM Staff time by PoF'!$A$4:$R$4,0),FALSE))))*Z88</f>
        <v>0</v>
      </c>
      <c r="II126" s="60">
        <f>IF($A126="",0,IF(VLOOKUP($A126,'ECM Staff time by PoF'!$B$5:$C$119,2,FALSE)="Not Applicable",VLOOKUP($A126,'ECM Staff time by PoF'!$B$5:$S$119,MATCH($HJ$103, 'ECM Staff time by PoF'!$B$4:$R$4,0),FALSE),IF(ISERROR(VLOOKUP(CONCATENATE($A126,AA$66),'ECM Staff time by PoF'!$A$5:$S$119,MATCH($HJ$103, 'ECM Staff time by PoF'!$A$4:$R$4,0),FALSE)), 0, VLOOKUP(CONCATENATE($A126,AA$66),'ECM Staff time by PoF'!$A$5:$S$119,MATCH($HJ$103, 'ECM Staff time by PoF'!$A$4:$R$4,0),FALSE))))*AA88</f>
        <v>0</v>
      </c>
      <c r="IJ126" s="60">
        <f>IF($A126="",0,IF(VLOOKUP($A126,'ECM Staff time by PoF'!$B$5:$C$119,2,FALSE)="Not Applicable",VLOOKUP($A126,'ECM Staff time by PoF'!$B$5:$S$119,MATCH($HJ$103, 'ECM Staff time by PoF'!$B$4:$R$4,0),FALSE),IF(ISERROR(VLOOKUP(CONCATENATE($A126,AB$66),'ECM Staff time by PoF'!$A$5:$S$119,MATCH($HJ$103, 'ECM Staff time by PoF'!$A$4:$R$4,0),FALSE)), 0, VLOOKUP(CONCATENATE($A126,AB$66),'ECM Staff time by PoF'!$A$5:$S$119,MATCH($HJ$103, 'ECM Staff time by PoF'!$A$4:$R$4,0),FALSE))))*AB88</f>
        <v>0</v>
      </c>
      <c r="IK126" s="60">
        <f>IF($A126="",0,IF(VLOOKUP($A126,'ECM Staff time by PoF'!$B$5:$C$119,2,FALSE)="Not Applicable",VLOOKUP($A126,'ECM Staff time by PoF'!$B$5:$S$119,MATCH($HJ$103, 'ECM Staff time by PoF'!$B$4:$R$4,0),FALSE),IF(ISERROR(VLOOKUP(CONCATENATE($A126,AC$66),'ECM Staff time by PoF'!$A$5:$S$119,MATCH($HJ$103, 'ECM Staff time by PoF'!$A$4:$R$4,0),FALSE)), 0, VLOOKUP(CONCATENATE($A126,AC$66),'ECM Staff time by PoF'!$A$5:$S$119,MATCH($HJ$103, 'ECM Staff time by PoF'!$A$4:$R$4,0),FALSE))))*AC88</f>
        <v>0</v>
      </c>
      <c r="IL126" s="60">
        <f>IF($A126="",0,IF(VLOOKUP($A126,'ECM Staff time by PoF'!$B$5:$C$119,2,FALSE)="Not Applicable",VLOOKUP($A126,'ECM Staff time by PoF'!$B$5:$S$119,MATCH($HJ$103, 'ECM Staff time by PoF'!$B$4:$R$4,0),FALSE),IF(ISERROR(VLOOKUP(CONCATENATE($A126,AD$66),'ECM Staff time by PoF'!$A$5:$S$119,MATCH($HJ$103, 'ECM Staff time by PoF'!$A$4:$R$4,0),FALSE)), 0, VLOOKUP(CONCATENATE($A126,AD$66),'ECM Staff time by PoF'!$A$5:$S$119,MATCH($HJ$103, 'ECM Staff time by PoF'!$A$4:$R$4,0),FALSE))))*AD88</f>
        <v>0</v>
      </c>
      <c r="IM126" s="60">
        <f>IF($A126="",0,IF(VLOOKUP($A126,'ECM Staff time by PoF'!$B$5:$C$119,2,FALSE)="Not Applicable",VLOOKUP($A126,'ECM Staff time by PoF'!$B$5:$S$119,MATCH($HJ$103, 'ECM Staff time by PoF'!$B$4:$R$4,0),FALSE),IF(ISERROR(VLOOKUP(CONCATENATE($A126,AE$66),'ECM Staff time by PoF'!$A$5:$S$119,MATCH($HJ$103, 'ECM Staff time by PoF'!$A$4:$R$4,0),FALSE)), 0, VLOOKUP(CONCATENATE($A126,AE$66),'ECM Staff time by PoF'!$A$5:$S$119,MATCH($HJ$103, 'ECM Staff time by PoF'!$A$4:$R$4,0),FALSE))))*AE88</f>
        <v>0</v>
      </c>
      <c r="IN126" s="60">
        <f>IF($A126="",0,IF(VLOOKUP($A126,'ECM Staff time by PoF'!$B$5:$C$119,2,FALSE)="Not Applicable",VLOOKUP($A126,'ECM Staff time by PoF'!$B$5:$S$119,MATCH($HJ$103, 'ECM Staff time by PoF'!$B$4:$R$4,0),FALSE),IF(ISERROR(VLOOKUP(CONCATENATE($A126,AF$66),'ECM Staff time by PoF'!$A$5:$S$119,MATCH($HJ$103, 'ECM Staff time by PoF'!$A$4:$R$4,0),FALSE)), 0, VLOOKUP(CONCATENATE($A126,AF$66),'ECM Staff time by PoF'!$A$5:$S$119,MATCH($HJ$103, 'ECM Staff time by PoF'!$A$4:$R$4,0),FALSE))))*AF88</f>
        <v>0</v>
      </c>
      <c r="IO126" s="60">
        <f>IF($A126="",0,IF(VLOOKUP($A126,'ECM Staff time by PoF'!$B$5:$C$119,2,FALSE)="Not Applicable",VLOOKUP($A126,'ECM Staff time by PoF'!$B$5:$S$119,MATCH($HJ$103, 'ECM Staff time by PoF'!$B$4:$R$4,0),FALSE),IF(ISERROR(VLOOKUP(CONCATENATE($A126,AG$66),'ECM Staff time by PoF'!$A$5:$S$119,MATCH($HJ$103, 'ECM Staff time by PoF'!$A$4:$R$4,0),FALSE)), 0, VLOOKUP(CONCATENATE($A126,AG$66),'ECM Staff time by PoF'!$A$5:$S$119,MATCH($HJ$103, 'ECM Staff time by PoF'!$A$4:$R$4,0),FALSE))))*AG88</f>
        <v>0</v>
      </c>
      <c r="IP126" s="60">
        <f>IF($A126="",0,IF(VLOOKUP($A126,'ECM Staff time by PoF'!$B$5:$C$119,2,FALSE)="Not Applicable",VLOOKUP($A126,'ECM Staff time by PoF'!$B$5:$S$119,MATCH($HJ$103, 'ECM Staff time by PoF'!$B$4:$R$4,0),FALSE),IF(ISERROR(VLOOKUP(CONCATENATE($A126,AH$66),'ECM Staff time by PoF'!$A$5:$S$119,MATCH($HJ$103, 'ECM Staff time by PoF'!$A$4:$R$4,0),FALSE)), 0, VLOOKUP(CONCATENATE($A126,AH$66),'ECM Staff time by PoF'!$A$5:$S$119,MATCH($HJ$103, 'ECM Staff time by PoF'!$A$4:$R$4,0),FALSE))))*AH88</f>
        <v>0</v>
      </c>
      <c r="IQ126" s="60">
        <f>IF($A126="",0,IF(VLOOKUP($A126,'ECM Staff time by PoF'!$B$5:$C$119,2,FALSE)="Not Applicable",VLOOKUP($A126,'ECM Staff time by PoF'!$B$5:$S$119,MATCH($HJ$103, 'ECM Staff time by PoF'!$B$4:$R$4,0),FALSE),IF(ISERROR(VLOOKUP(CONCATENATE($A126,AI$66),'ECM Staff time by PoF'!$A$5:$S$119,MATCH($HJ$103, 'ECM Staff time by PoF'!$A$4:$R$4,0),FALSE)), 0, VLOOKUP(CONCATENATE($A126,AI$66),'ECM Staff time by PoF'!$A$5:$S$119,MATCH($HJ$103, 'ECM Staff time by PoF'!$A$4:$R$4,0),FALSE))))*AI88</f>
        <v>0</v>
      </c>
      <c r="IR126" s="60">
        <f>IF($A126="",0,IF(VLOOKUP($A126,'ECM Staff time by PoF'!$B$5:$C$119,2,FALSE)="Not Applicable",VLOOKUP($A126,'ECM Staff time by PoF'!$B$5:$S$119,MATCH($HJ$103, 'ECM Staff time by PoF'!$B$4:$R$4,0),FALSE),IF(ISERROR(VLOOKUP(CONCATENATE($A126,AJ$66),'ECM Staff time by PoF'!$A$5:$S$119,MATCH($HJ$103, 'ECM Staff time by PoF'!$A$4:$R$4,0),FALSE)), 0, VLOOKUP(CONCATENATE($A126,AJ$66),'ECM Staff time by PoF'!$A$5:$S$119,MATCH($HJ$103, 'ECM Staff time by PoF'!$A$4:$R$4,0),FALSE))))*AJ88</f>
        <v>0</v>
      </c>
      <c r="IS126" s="60">
        <f>IF($A126="",0,IF(VLOOKUP($A126,'ECM Staff time by PoF'!$B$5:$C$119,2,FALSE)="Not Applicable",VLOOKUP($A126,'ECM Staff time by PoF'!$B$5:$S$119,MATCH($HJ$103, 'ECM Staff time by PoF'!$B$4:$R$4,0),FALSE),IF(ISERROR(VLOOKUP(CONCATENATE($A126,AK$66),'ECM Staff time by PoF'!$A$5:$S$119,MATCH($HJ$103, 'ECM Staff time by PoF'!$A$4:$R$4,0),FALSE)), 0, VLOOKUP(CONCATENATE($A126,AK$66),'ECM Staff time by PoF'!$A$5:$S$119,MATCH($HJ$103, 'ECM Staff time by PoF'!$A$4:$R$4,0),FALSE))))*AK88</f>
        <v>0</v>
      </c>
      <c r="IT126" s="60">
        <f>IF($A126="",0,IF(VLOOKUP($A126,'ECM Staff time by PoF'!$B$5:$C$119,2,FALSE)="Not Applicable",VLOOKUP($A126,'ECM Staff time by PoF'!$B$5:$S$119,MATCH($IT$103, 'ECM Staff time by PoF'!$B$4:$R$4,0),FALSE),IF(ISERROR(VLOOKUP(CONCATENATE($A126,B$66),'ECM Staff time by PoF'!$A$5:$S$119,MATCH($IT$103, 'ECM Staff time by PoF'!$A$4:$R$4,0),FALSE)), 0, VLOOKUP(CONCATENATE($A126,B$66),'ECM Staff time by PoF'!$A$5:$S$119,MATCH($IT$103, 'ECM Staff time by PoF'!$A$4:$R$4,0),FALSE))))*B88</f>
        <v>0</v>
      </c>
      <c r="IU126" s="60">
        <f>IF($A126="",0,IF(VLOOKUP($A126,'ECM Staff time by PoF'!$B$5:$C$119,2,FALSE)="Not Applicable",VLOOKUP($A126,'ECM Staff time by PoF'!$B$5:$S$119,MATCH($IT$103, 'ECM Staff time by PoF'!$B$4:$R$4,0),FALSE),IF(ISERROR(VLOOKUP(CONCATENATE($A126,C$66),'ECM Staff time by PoF'!$A$5:$S$119,MATCH($IT$103, 'ECM Staff time by PoF'!$A$4:$R$4,0),FALSE)), 0, VLOOKUP(CONCATENATE($A126,C$66),'ECM Staff time by PoF'!$A$5:$S$119,MATCH($IT$103, 'ECM Staff time by PoF'!$A$4:$R$4,0),FALSE))))*C88</f>
        <v>0</v>
      </c>
      <c r="IV126" s="60">
        <f>IF($A126="",0,IF(VLOOKUP($A126,'ECM Staff time by PoF'!$B$5:$C$119,2,FALSE)="Not Applicable",VLOOKUP($A126,'ECM Staff time by PoF'!$B$5:$S$119,MATCH($IT$103, 'ECM Staff time by PoF'!$B$4:$R$4,0),FALSE),IF(ISERROR(VLOOKUP(CONCATENATE($A126,D$66),'ECM Staff time by PoF'!$A$5:$S$119,MATCH($IT$103, 'ECM Staff time by PoF'!$A$4:$R$4,0),FALSE)), 0, VLOOKUP(CONCATENATE($A126,D$66),'ECM Staff time by PoF'!$A$5:$S$119,MATCH($IT$103, 'ECM Staff time by PoF'!$A$4:$R$4,0),FALSE))))*D88</f>
        <v>0</v>
      </c>
      <c r="IW126" s="60">
        <f>IF($A126="",0,IF(VLOOKUP($A126,'ECM Staff time by PoF'!$B$5:$C$119,2,FALSE)="Not Applicable",VLOOKUP($A126,'ECM Staff time by PoF'!$B$5:$S$119,MATCH($IT$103, 'ECM Staff time by PoF'!$B$4:$R$4,0),FALSE),IF(ISERROR(VLOOKUP(CONCATENATE($A126,E$66),'ECM Staff time by PoF'!$A$5:$S$119,MATCH($IT$103, 'ECM Staff time by PoF'!$A$4:$R$4,0),FALSE)), 0, VLOOKUP(CONCATENATE($A126,E$66),'ECM Staff time by PoF'!$A$5:$S$119,MATCH($IT$103, 'ECM Staff time by PoF'!$A$4:$R$4,0),FALSE))))*E88</f>
        <v>0</v>
      </c>
      <c r="IX126" s="60">
        <f>IF($A126="",0,IF(VLOOKUP($A126,'ECM Staff time by PoF'!$B$5:$C$119,2,FALSE)="Not Applicable",VLOOKUP($A126,'ECM Staff time by PoF'!$B$5:$S$119,MATCH($IT$103, 'ECM Staff time by PoF'!$B$4:$R$4,0),FALSE),IF(ISERROR(VLOOKUP(CONCATENATE($A126,F$66),'ECM Staff time by PoF'!$A$5:$S$119,MATCH($IT$103, 'ECM Staff time by PoF'!$A$4:$R$4,0),FALSE)), 0, VLOOKUP(CONCATENATE($A126,F$66),'ECM Staff time by PoF'!$A$5:$S$119,MATCH($IT$103, 'ECM Staff time by PoF'!$A$4:$R$4,0),FALSE))))*F88</f>
        <v>0</v>
      </c>
      <c r="IY126" s="60">
        <f>IF($A126="",0,IF(VLOOKUP($A126,'ECM Staff time by PoF'!$B$5:$C$119,2,FALSE)="Not Applicable",VLOOKUP($A126,'ECM Staff time by PoF'!$B$5:$S$119,MATCH($IT$103, 'ECM Staff time by PoF'!$B$4:$R$4,0),FALSE),IF(ISERROR(VLOOKUP(CONCATENATE($A126,G$66),'ECM Staff time by PoF'!$A$5:$S$119,MATCH($IT$103, 'ECM Staff time by PoF'!$A$4:$R$4,0),FALSE)), 0, VLOOKUP(CONCATENATE($A126,G$66),'ECM Staff time by PoF'!$A$5:$S$119,MATCH($IT$103, 'ECM Staff time by PoF'!$A$4:$R$4,0),FALSE))))*G88</f>
        <v>0</v>
      </c>
      <c r="IZ126" s="60">
        <f>IF($A126="",0,IF(VLOOKUP($A126,'ECM Staff time by PoF'!$B$5:$C$119,2,FALSE)="Not Applicable",VLOOKUP($A126,'ECM Staff time by PoF'!$B$5:$S$119,MATCH($IT$103, 'ECM Staff time by PoF'!$B$4:$R$4,0),FALSE),IF(ISERROR(VLOOKUP(CONCATENATE($A126,H$66),'ECM Staff time by PoF'!$A$5:$S$119,MATCH($IT$103, 'ECM Staff time by PoF'!$A$4:$R$4,0),FALSE)), 0, VLOOKUP(CONCATENATE($A126,H$66),'ECM Staff time by PoF'!$A$5:$S$119,MATCH($IT$103, 'ECM Staff time by PoF'!$A$4:$R$4,0),FALSE))))*H88</f>
        <v>0</v>
      </c>
      <c r="JA126" s="60">
        <f>IF($A126="",0,IF(VLOOKUP($A126,'ECM Staff time by PoF'!$B$5:$C$119,2,FALSE)="Not Applicable",VLOOKUP($A126,'ECM Staff time by PoF'!$B$5:$S$119,MATCH($IT$103, 'ECM Staff time by PoF'!$B$4:$R$4,0),FALSE),IF(ISERROR(VLOOKUP(CONCATENATE($A126,I$66),'ECM Staff time by PoF'!$A$5:$S$119,MATCH($IT$103, 'ECM Staff time by PoF'!$A$4:$R$4,0),FALSE)), 0, VLOOKUP(CONCATENATE($A126,I$66),'ECM Staff time by PoF'!$A$5:$S$119,MATCH($IT$103, 'ECM Staff time by PoF'!$A$4:$R$4,0),FALSE))))*I88</f>
        <v>0</v>
      </c>
      <c r="JB126" s="60">
        <f>IF($A126="",0,IF(VLOOKUP($A126,'ECM Staff time by PoF'!$B$5:$C$119,2,FALSE)="Not Applicable",VLOOKUP($A126,'ECM Staff time by PoF'!$B$5:$S$119,MATCH($IT$103, 'ECM Staff time by PoF'!$B$4:$R$4,0),FALSE),IF(ISERROR(VLOOKUP(CONCATENATE($A126,J$66),'ECM Staff time by PoF'!$A$5:$S$119,MATCH($IT$103, 'ECM Staff time by PoF'!$A$4:$R$4,0),FALSE)), 0, VLOOKUP(CONCATENATE($A126,J$66),'ECM Staff time by PoF'!$A$5:$S$119,MATCH($IT$103, 'ECM Staff time by PoF'!$A$4:$R$4,0),FALSE))))*J88</f>
        <v>0</v>
      </c>
      <c r="JC126" s="60">
        <f>IF($A126="",0,IF(VLOOKUP($A126,'ECM Staff time by PoF'!$B$5:$C$119,2,FALSE)="Not Applicable",VLOOKUP($A126,'ECM Staff time by PoF'!$B$5:$S$119,MATCH($IT$103, 'ECM Staff time by PoF'!$B$4:$R$4,0),FALSE),IF(ISERROR(VLOOKUP(CONCATENATE($A126,K$66),'ECM Staff time by PoF'!$A$5:$S$119,MATCH($IT$103, 'ECM Staff time by PoF'!$A$4:$R$4,0),FALSE)), 0, VLOOKUP(CONCATENATE($A126,K$66),'ECM Staff time by PoF'!$A$5:$S$119,MATCH($IT$103, 'ECM Staff time by PoF'!$A$4:$R$4,0),FALSE))))*K88</f>
        <v>0</v>
      </c>
      <c r="JD126" s="60">
        <f>IF($A126="",0,IF(VLOOKUP($A126,'ECM Staff time by PoF'!$B$5:$C$119,2,FALSE)="Not Applicable",VLOOKUP($A126,'ECM Staff time by PoF'!$B$5:$S$119,MATCH($IT$103, 'ECM Staff time by PoF'!$B$4:$R$4,0),FALSE),IF(ISERROR(VLOOKUP(CONCATENATE($A126,L$66),'ECM Staff time by PoF'!$A$5:$S$119,MATCH($IT$103, 'ECM Staff time by PoF'!$A$4:$R$4,0),FALSE)), 0, VLOOKUP(CONCATENATE($A126,L$66),'ECM Staff time by PoF'!$A$5:$S$119,MATCH($IT$103, 'ECM Staff time by PoF'!$A$4:$R$4,0),FALSE))))*L88</f>
        <v>0</v>
      </c>
      <c r="JE126" s="60">
        <f>IF($A126="",0,IF(VLOOKUP($A126,'ECM Staff time by PoF'!$B$5:$C$119,2,FALSE)="Not Applicable",VLOOKUP($A126,'ECM Staff time by PoF'!$B$5:$S$119,MATCH($IT$103, 'ECM Staff time by PoF'!$B$4:$R$4,0),FALSE),IF(ISERROR(VLOOKUP(CONCATENATE($A126,M$66),'ECM Staff time by PoF'!$A$5:$S$119,MATCH($IT$103, 'ECM Staff time by PoF'!$A$4:$R$4,0),FALSE)), 0, VLOOKUP(CONCATENATE($A126,M$66),'ECM Staff time by PoF'!$A$5:$S$119,MATCH($IT$103, 'ECM Staff time by PoF'!$A$4:$R$4,0),FALSE))))*M88</f>
        <v>0</v>
      </c>
      <c r="JF126" s="60">
        <f>IF($A126="",0,IF(VLOOKUP($A126,'ECM Staff time by PoF'!$B$5:$C$119,2,FALSE)="Not Applicable",VLOOKUP($A126,'ECM Staff time by PoF'!$B$5:$S$119,MATCH($IT$103, 'ECM Staff time by PoF'!$B$4:$R$4,0),FALSE),IF(ISERROR(VLOOKUP(CONCATENATE($A126,N$66),'ECM Staff time by PoF'!$A$5:$S$119,MATCH($IT$103, 'ECM Staff time by PoF'!$A$4:$R$4,0),FALSE)), 0, VLOOKUP(CONCATENATE($A126,N$66),'ECM Staff time by PoF'!$A$5:$S$119,MATCH($IT$103, 'ECM Staff time by PoF'!$A$4:$R$4,0),FALSE))))*N88</f>
        <v>0</v>
      </c>
      <c r="JG126" s="60">
        <f>IF($A126="",0,IF(VLOOKUP($A126,'ECM Staff time by PoF'!$B$5:$C$119,2,FALSE)="Not Applicable",VLOOKUP($A126,'ECM Staff time by PoF'!$B$5:$S$119,MATCH($IT$103, 'ECM Staff time by PoF'!$B$4:$R$4,0),FALSE),IF(ISERROR(VLOOKUP(CONCATENATE($A126,O$66),'ECM Staff time by PoF'!$A$5:$S$119,MATCH($IT$103, 'ECM Staff time by PoF'!$A$4:$R$4,0),FALSE)), 0, VLOOKUP(CONCATENATE($A126,O$66),'ECM Staff time by PoF'!$A$5:$S$119,MATCH($IT$103, 'ECM Staff time by PoF'!$A$4:$R$4,0),FALSE))))*O88</f>
        <v>0</v>
      </c>
      <c r="JH126" s="60">
        <f>IF($A126="",0,IF(VLOOKUP($A126,'ECM Staff time by PoF'!$B$5:$C$119,2,FALSE)="Not Applicable",VLOOKUP($A126,'ECM Staff time by PoF'!$B$5:$S$119,MATCH($IT$103, 'ECM Staff time by PoF'!$B$4:$R$4,0),FALSE),IF(ISERROR(VLOOKUP(CONCATENATE($A126,P$66),'ECM Staff time by PoF'!$A$5:$S$119,MATCH($IT$103, 'ECM Staff time by PoF'!$A$4:$R$4,0),FALSE)), 0, VLOOKUP(CONCATENATE($A126,P$66),'ECM Staff time by PoF'!$A$5:$S$119,MATCH($IT$103, 'ECM Staff time by PoF'!$A$4:$R$4,0),FALSE))))*P88</f>
        <v>0</v>
      </c>
      <c r="JI126" s="60">
        <f>IF($A126="",0,IF(VLOOKUP($A126,'ECM Staff time by PoF'!$B$5:$C$119,2,FALSE)="Not Applicable",VLOOKUP($A126,'ECM Staff time by PoF'!$B$5:$S$119,MATCH($IT$103, 'ECM Staff time by PoF'!$B$4:$R$4,0),FALSE),IF(ISERROR(VLOOKUP(CONCATENATE($A126,Q$66),'ECM Staff time by PoF'!$A$5:$S$119,MATCH($IT$103, 'ECM Staff time by PoF'!$A$4:$R$4,0),FALSE)), 0, VLOOKUP(CONCATENATE($A126,Q$66),'ECM Staff time by PoF'!$A$5:$S$119,MATCH($IT$103, 'ECM Staff time by PoF'!$A$4:$R$4,0),FALSE))))*Q88</f>
        <v>0</v>
      </c>
      <c r="JJ126" s="60">
        <f>IF($A126="",0,IF(VLOOKUP($A126,'ECM Staff time by PoF'!$B$5:$C$119,2,FALSE)="Not Applicable",VLOOKUP($A126,'ECM Staff time by PoF'!$B$5:$S$119,MATCH($IT$103, 'ECM Staff time by PoF'!$B$4:$R$4,0),FALSE),IF(ISERROR(VLOOKUP(CONCATENATE($A126,R$66),'ECM Staff time by PoF'!$A$5:$S$119,MATCH($IT$103, 'ECM Staff time by PoF'!$A$4:$R$4,0),FALSE)), 0, VLOOKUP(CONCATENATE($A126,R$66),'ECM Staff time by PoF'!$A$5:$S$119,MATCH($IT$103, 'ECM Staff time by PoF'!$A$4:$R$4,0),FALSE))))*R88</f>
        <v>0</v>
      </c>
      <c r="JK126" s="60">
        <f>IF($A126="",0,IF(VLOOKUP($A126,'ECM Staff time by PoF'!$B$5:$C$119,2,FALSE)="Not Applicable",VLOOKUP($A126,'ECM Staff time by PoF'!$B$5:$S$119,MATCH($IT$103, 'ECM Staff time by PoF'!$B$4:$R$4,0),FALSE),IF(ISERROR(VLOOKUP(CONCATENATE($A126,S$66),'ECM Staff time by PoF'!$A$5:$S$119,MATCH($IT$103, 'ECM Staff time by PoF'!$A$4:$R$4,0),FALSE)), 0, VLOOKUP(CONCATENATE($A126,S$66),'ECM Staff time by PoF'!$A$5:$S$119,MATCH($IT$103, 'ECM Staff time by PoF'!$A$4:$R$4,0),FALSE))))*S88</f>
        <v>0</v>
      </c>
      <c r="JL126" s="60">
        <f>IF($A126="",0,IF(VLOOKUP($A126,'ECM Staff time by PoF'!$B$5:$C$119,2,FALSE)="Not Applicable",VLOOKUP($A126,'ECM Staff time by PoF'!$B$5:$S$119,MATCH($IT$103, 'ECM Staff time by PoF'!$B$4:$R$4,0),FALSE),IF(ISERROR(VLOOKUP(CONCATENATE($A126,T$66),'ECM Staff time by PoF'!$A$5:$S$119,MATCH($IT$103, 'ECM Staff time by PoF'!$A$4:$R$4,0),FALSE)), 0, VLOOKUP(CONCATENATE($A126,T$66),'ECM Staff time by PoF'!$A$5:$S$119,MATCH($IT$103, 'ECM Staff time by PoF'!$A$4:$R$4,0),FALSE))))*T88</f>
        <v>0</v>
      </c>
      <c r="JM126" s="60">
        <f>IF($A126="",0,IF(VLOOKUP($A126,'ECM Staff time by PoF'!$B$5:$C$119,2,FALSE)="Not Applicable",VLOOKUP($A126,'ECM Staff time by PoF'!$B$5:$S$119,MATCH($IT$103, 'ECM Staff time by PoF'!$B$4:$R$4,0),FALSE),IF(ISERROR(VLOOKUP(CONCATENATE($A126,U$66),'ECM Staff time by PoF'!$A$5:$S$119,MATCH($IT$103, 'ECM Staff time by PoF'!$A$4:$R$4,0),FALSE)), 0, VLOOKUP(CONCATENATE($A126,U$66),'ECM Staff time by PoF'!$A$5:$S$119,MATCH($IT$103, 'ECM Staff time by PoF'!$A$4:$R$4,0),FALSE))))*U88</f>
        <v>0</v>
      </c>
      <c r="JN126" s="60">
        <f>IF($A126="",0,IF(VLOOKUP($A126,'ECM Staff time by PoF'!$B$5:$C$119,2,FALSE)="Not Applicable",VLOOKUP($A126,'ECM Staff time by PoF'!$B$5:$S$119,MATCH($IT$103, 'ECM Staff time by PoF'!$B$4:$R$4,0),FALSE),IF(ISERROR(VLOOKUP(CONCATENATE($A126,V$66),'ECM Staff time by PoF'!$A$5:$S$119,MATCH($IT$103, 'ECM Staff time by PoF'!$A$4:$R$4,0),FALSE)), 0, VLOOKUP(CONCATENATE($A126,V$66),'ECM Staff time by PoF'!$A$5:$S$119,MATCH($IT$103, 'ECM Staff time by PoF'!$A$4:$R$4,0),FALSE))))*V88</f>
        <v>0</v>
      </c>
      <c r="JO126" s="60">
        <f>IF($A126="",0,IF(VLOOKUP($A126,'ECM Staff time by PoF'!$B$5:$C$119,2,FALSE)="Not Applicable",VLOOKUP($A126,'ECM Staff time by PoF'!$B$5:$S$119,MATCH($IT$103, 'ECM Staff time by PoF'!$B$4:$R$4,0),FALSE),IF(ISERROR(VLOOKUP(CONCATENATE($A126,W$66),'ECM Staff time by PoF'!$A$5:$S$119,MATCH($IT$103, 'ECM Staff time by PoF'!$A$4:$R$4,0),FALSE)), 0, VLOOKUP(CONCATENATE($A126,W$66),'ECM Staff time by PoF'!$A$5:$S$119,MATCH($IT$103, 'ECM Staff time by PoF'!$A$4:$R$4,0),FALSE))))*W88</f>
        <v>0</v>
      </c>
      <c r="JP126" s="60">
        <f>IF($A126="",0,IF(VLOOKUP($A126,'ECM Staff time by PoF'!$B$5:$C$119,2,FALSE)="Not Applicable",VLOOKUP($A126,'ECM Staff time by PoF'!$B$5:$S$119,MATCH($IT$103, 'ECM Staff time by PoF'!$B$4:$R$4,0),FALSE),IF(ISERROR(VLOOKUP(CONCATENATE($A126,X$66),'ECM Staff time by PoF'!$A$5:$S$119,MATCH($IT$103, 'ECM Staff time by PoF'!$A$4:$R$4,0),FALSE)), 0, VLOOKUP(CONCATENATE($A126,X$66),'ECM Staff time by PoF'!$A$5:$S$119,MATCH($IT$103, 'ECM Staff time by PoF'!$A$4:$R$4,0),FALSE))))*X88</f>
        <v>0</v>
      </c>
      <c r="JQ126" s="60">
        <f>IF($A126="",0,IF(VLOOKUP($A126,'ECM Staff time by PoF'!$B$5:$C$119,2,FALSE)="Not Applicable",VLOOKUP($A126,'ECM Staff time by PoF'!$B$5:$S$119,MATCH($IT$103, 'ECM Staff time by PoF'!$B$4:$R$4,0),FALSE),IF(ISERROR(VLOOKUP(CONCATENATE($A126,Y$66),'ECM Staff time by PoF'!$A$5:$S$119,MATCH($IT$103, 'ECM Staff time by PoF'!$A$4:$R$4,0),FALSE)), 0, VLOOKUP(CONCATENATE($A126,Y$66),'ECM Staff time by PoF'!$A$5:$S$119,MATCH($IT$103, 'ECM Staff time by PoF'!$A$4:$R$4,0),FALSE))))*Y88</f>
        <v>0</v>
      </c>
      <c r="JR126" s="60">
        <f>IF($A126="",0,IF(VLOOKUP($A126,'ECM Staff time by PoF'!$B$5:$C$119,2,FALSE)="Not Applicable",VLOOKUP($A126,'ECM Staff time by PoF'!$B$5:$S$119,MATCH($IT$103, 'ECM Staff time by PoF'!$B$4:$R$4,0),FALSE),IF(ISERROR(VLOOKUP(CONCATENATE($A126,Z$66),'ECM Staff time by PoF'!$A$5:$S$119,MATCH($IT$103, 'ECM Staff time by PoF'!$A$4:$R$4,0),FALSE)), 0, VLOOKUP(CONCATENATE($A126,Z$66),'ECM Staff time by PoF'!$A$5:$S$119,MATCH($IT$103, 'ECM Staff time by PoF'!$A$4:$R$4,0),FALSE))))*Z88</f>
        <v>0</v>
      </c>
      <c r="JS126" s="60">
        <f>IF($A126="",0,IF(VLOOKUP($A126,'ECM Staff time by PoF'!$B$5:$C$119,2,FALSE)="Not Applicable",VLOOKUP($A126,'ECM Staff time by PoF'!$B$5:$S$119,MATCH($IT$103, 'ECM Staff time by PoF'!$B$4:$R$4,0),FALSE),IF(ISERROR(VLOOKUP(CONCATENATE($A126,AA$66),'ECM Staff time by PoF'!$A$5:$S$119,MATCH($IT$103, 'ECM Staff time by PoF'!$A$4:$R$4,0),FALSE)), 0, VLOOKUP(CONCATENATE($A126,AA$66),'ECM Staff time by PoF'!$A$5:$S$119,MATCH($IT$103, 'ECM Staff time by PoF'!$A$4:$R$4,0),FALSE))))*AA88</f>
        <v>0</v>
      </c>
      <c r="JT126" s="60">
        <f>IF($A126="",0,IF(VLOOKUP($A126,'ECM Staff time by PoF'!$B$5:$C$119,2,FALSE)="Not Applicable",VLOOKUP($A126,'ECM Staff time by PoF'!$B$5:$S$119,MATCH($IT$103, 'ECM Staff time by PoF'!$B$4:$R$4,0),FALSE),IF(ISERROR(VLOOKUP(CONCATENATE($A126,AB$66),'ECM Staff time by PoF'!$A$5:$S$119,MATCH($IT$103, 'ECM Staff time by PoF'!$A$4:$R$4,0),FALSE)), 0, VLOOKUP(CONCATENATE($A126,AB$66),'ECM Staff time by PoF'!$A$5:$S$119,MATCH($IT$103, 'ECM Staff time by PoF'!$A$4:$R$4,0),FALSE))))*AB88</f>
        <v>0</v>
      </c>
      <c r="JU126" s="60">
        <f>IF($A126="",0,IF(VLOOKUP($A126,'ECM Staff time by PoF'!$B$5:$C$119,2,FALSE)="Not Applicable",VLOOKUP($A126,'ECM Staff time by PoF'!$B$5:$S$119,MATCH($IT$103, 'ECM Staff time by PoF'!$B$4:$R$4,0),FALSE),IF(ISERROR(VLOOKUP(CONCATENATE($A126,AC$66),'ECM Staff time by PoF'!$A$5:$S$119,MATCH($IT$103, 'ECM Staff time by PoF'!$A$4:$R$4,0),FALSE)), 0, VLOOKUP(CONCATENATE($A126,AC$66),'ECM Staff time by PoF'!$A$5:$S$119,MATCH($IT$103, 'ECM Staff time by PoF'!$A$4:$R$4,0),FALSE))))*AC88</f>
        <v>0</v>
      </c>
      <c r="JV126" s="60">
        <f>IF($A126="",0,IF(VLOOKUP($A126,'ECM Staff time by PoF'!$B$5:$C$119,2,FALSE)="Not Applicable",VLOOKUP($A126,'ECM Staff time by PoF'!$B$5:$S$119,MATCH($IT$103, 'ECM Staff time by PoF'!$B$4:$R$4,0),FALSE),IF(ISERROR(VLOOKUP(CONCATENATE($A126,AD$66),'ECM Staff time by PoF'!$A$5:$S$119,MATCH($IT$103, 'ECM Staff time by PoF'!$A$4:$R$4,0),FALSE)), 0, VLOOKUP(CONCATENATE($A126,AD$66),'ECM Staff time by PoF'!$A$5:$S$119,MATCH($IT$103, 'ECM Staff time by PoF'!$A$4:$R$4,0),FALSE))))*AD88</f>
        <v>0</v>
      </c>
      <c r="JW126" s="60">
        <f>IF($A126="",0,IF(VLOOKUP($A126,'ECM Staff time by PoF'!$B$5:$C$119,2,FALSE)="Not Applicable",VLOOKUP($A126,'ECM Staff time by PoF'!$B$5:$S$119,MATCH($IT$103, 'ECM Staff time by PoF'!$B$4:$R$4,0),FALSE),IF(ISERROR(VLOOKUP(CONCATENATE($A126,AE$66),'ECM Staff time by PoF'!$A$5:$S$119,MATCH($IT$103, 'ECM Staff time by PoF'!$A$4:$R$4,0),FALSE)), 0, VLOOKUP(CONCATENATE($A126,AE$66),'ECM Staff time by PoF'!$A$5:$S$119,MATCH($IT$103, 'ECM Staff time by PoF'!$A$4:$R$4,0),FALSE))))*AE88</f>
        <v>0</v>
      </c>
      <c r="JX126" s="60">
        <f>IF($A126="",0,IF(VLOOKUP($A126,'ECM Staff time by PoF'!$B$5:$C$119,2,FALSE)="Not Applicable",VLOOKUP($A126,'ECM Staff time by PoF'!$B$5:$S$119,MATCH($IT$103, 'ECM Staff time by PoF'!$B$4:$R$4,0),FALSE),IF(ISERROR(VLOOKUP(CONCATENATE($A126,AF$66),'ECM Staff time by PoF'!$A$5:$S$119,MATCH($IT$103, 'ECM Staff time by PoF'!$A$4:$R$4,0),FALSE)), 0, VLOOKUP(CONCATENATE($A126,AF$66),'ECM Staff time by PoF'!$A$5:$S$119,MATCH($IT$103, 'ECM Staff time by PoF'!$A$4:$R$4,0),FALSE))))*AF88</f>
        <v>0</v>
      </c>
      <c r="JY126" s="60">
        <f>IF($A126="",0,IF(VLOOKUP($A126,'ECM Staff time by PoF'!$B$5:$C$119,2,FALSE)="Not Applicable",VLOOKUP($A126,'ECM Staff time by PoF'!$B$5:$S$119,MATCH($IT$103, 'ECM Staff time by PoF'!$B$4:$R$4,0),FALSE),IF(ISERROR(VLOOKUP(CONCATENATE($A126,AG$66),'ECM Staff time by PoF'!$A$5:$S$119,MATCH($IT$103, 'ECM Staff time by PoF'!$A$4:$R$4,0),FALSE)), 0, VLOOKUP(CONCATENATE($A126,AG$66),'ECM Staff time by PoF'!$A$5:$S$119,MATCH($IT$103, 'ECM Staff time by PoF'!$A$4:$R$4,0),FALSE))))*AG88</f>
        <v>0</v>
      </c>
      <c r="JZ126" s="60">
        <f>IF($A126="",0,IF(VLOOKUP($A126,'ECM Staff time by PoF'!$B$5:$C$119,2,FALSE)="Not Applicable",VLOOKUP($A126,'ECM Staff time by PoF'!$B$5:$S$119,MATCH($IT$103, 'ECM Staff time by PoF'!$B$4:$R$4,0),FALSE),IF(ISERROR(VLOOKUP(CONCATENATE($A126,AH$66),'ECM Staff time by PoF'!$A$5:$S$119,MATCH($IT$103, 'ECM Staff time by PoF'!$A$4:$R$4,0),FALSE)), 0, VLOOKUP(CONCATENATE($A126,AH$66),'ECM Staff time by PoF'!$A$5:$S$119,MATCH($IT$103, 'ECM Staff time by PoF'!$A$4:$R$4,0),FALSE))))*AH88</f>
        <v>0</v>
      </c>
      <c r="KA126" s="60">
        <f>IF($A126="",0,IF(VLOOKUP($A126,'ECM Staff time by PoF'!$B$5:$C$119,2,FALSE)="Not Applicable",VLOOKUP($A126,'ECM Staff time by PoF'!$B$5:$S$119,MATCH($IT$103, 'ECM Staff time by PoF'!$B$4:$R$4,0),FALSE),IF(ISERROR(VLOOKUP(CONCATENATE($A126,AI$66),'ECM Staff time by PoF'!$A$5:$S$119,MATCH($IT$103, 'ECM Staff time by PoF'!$A$4:$R$4,0),FALSE)), 0, VLOOKUP(CONCATENATE($A126,AI$66),'ECM Staff time by PoF'!$A$5:$S$119,MATCH($IT$103, 'ECM Staff time by PoF'!$A$4:$R$4,0),FALSE))))*AI88</f>
        <v>0</v>
      </c>
      <c r="KB126" s="60">
        <f>IF($A126="",0,IF(VLOOKUP($A126,'ECM Staff time by PoF'!$B$5:$C$119,2,FALSE)="Not Applicable",VLOOKUP($A126,'ECM Staff time by PoF'!$B$5:$S$119,MATCH($IT$103, 'ECM Staff time by PoF'!$B$4:$R$4,0),FALSE),IF(ISERROR(VLOOKUP(CONCATENATE($A126,AJ$66),'ECM Staff time by PoF'!$A$5:$S$119,MATCH($IT$103, 'ECM Staff time by PoF'!$A$4:$R$4,0),FALSE)), 0, VLOOKUP(CONCATENATE($A126,AJ$66),'ECM Staff time by PoF'!$A$5:$S$119,MATCH($IT$103, 'ECM Staff time by PoF'!$A$4:$R$4,0),FALSE))))*AJ88</f>
        <v>0</v>
      </c>
      <c r="KC126" s="60">
        <f>IF($A126="",0,IF(VLOOKUP($A126,'ECM Staff time by PoF'!$B$5:$C$119,2,FALSE)="Not Applicable",VLOOKUP($A126,'ECM Staff time by PoF'!$B$5:$S$119,MATCH($IT$103, 'ECM Staff time by PoF'!$B$4:$R$4,0),FALSE),IF(ISERROR(VLOOKUP(CONCATENATE($A126,AK$66),'ECM Staff time by PoF'!$A$5:$S$119,MATCH($IT$103, 'ECM Staff time by PoF'!$A$4:$R$4,0),FALSE)), 0, VLOOKUP(CONCATENATE($A126,AK$66),'ECM Staff time by PoF'!$A$5:$S$119,MATCH($IT$103, 'ECM Staff time by PoF'!$A$4:$R$4,0),FALSE))))*AK88</f>
        <v>0</v>
      </c>
      <c r="KD126" s="60">
        <f>IF($A126="",0,IF(VLOOKUP($A126,'ECM Staff time by PoF'!$B$5:$C$119,2,FALSE)="Not Applicable",VLOOKUP($A126,'ECM Staff time by PoF'!$B$5:$S$119,MATCH($KD$103, 'ECM Staff time by PoF'!$B$4:$R$4,0),FALSE),IF(ISERROR(VLOOKUP(CONCATENATE($A126,B$66),'ECM Staff time by PoF'!$A$5:$S$119,MATCH($KD$103, 'ECM Staff time by PoF'!$A$4:$R$4,0),FALSE)), 0, VLOOKUP(CONCATENATE($A126,B$66),'ECM Staff time by PoF'!$A$5:$S$119,MATCH($KD$103, 'ECM Staff time by PoF'!$A$4:$R$4,0),FALSE))))*B88</f>
        <v>0</v>
      </c>
      <c r="KE126" s="60">
        <f>IF($A126="",0,IF(VLOOKUP($A126,'ECM Staff time by PoF'!$B$5:$C$119,2,FALSE)="Not Applicable",VLOOKUP($A126,'ECM Staff time by PoF'!$B$5:$S$119,MATCH($KD$103, 'ECM Staff time by PoF'!$B$4:$R$4,0),FALSE),IF(ISERROR(VLOOKUP(CONCATENATE($A126,C$66),'ECM Staff time by PoF'!$A$5:$S$119,MATCH($KD$103, 'ECM Staff time by PoF'!$A$4:$R$4,0),FALSE)), 0, VLOOKUP(CONCATENATE($A126,C$66),'ECM Staff time by PoF'!$A$5:$S$119,MATCH($KD$103, 'ECM Staff time by PoF'!$A$4:$R$4,0),FALSE))))*C88</f>
        <v>0</v>
      </c>
      <c r="KF126" s="60">
        <f>IF($A126="",0,IF(VLOOKUP($A126,'ECM Staff time by PoF'!$B$5:$C$119,2,FALSE)="Not Applicable",VLOOKUP($A126,'ECM Staff time by PoF'!$B$5:$S$119,MATCH($KD$103, 'ECM Staff time by PoF'!$B$4:$R$4,0),FALSE),IF(ISERROR(VLOOKUP(CONCATENATE($A126,D$66),'ECM Staff time by PoF'!$A$5:$S$119,MATCH($KD$103, 'ECM Staff time by PoF'!$A$4:$R$4,0),FALSE)), 0, VLOOKUP(CONCATENATE($A126,D$66),'ECM Staff time by PoF'!$A$5:$S$119,MATCH($KD$103, 'ECM Staff time by PoF'!$A$4:$R$4,0),FALSE))))*D88</f>
        <v>0</v>
      </c>
      <c r="KG126" s="60">
        <f>IF($A126="",0,IF(VLOOKUP($A126,'ECM Staff time by PoF'!$B$5:$C$119,2,FALSE)="Not Applicable",VLOOKUP($A126,'ECM Staff time by PoF'!$B$5:$S$119,MATCH($KD$103, 'ECM Staff time by PoF'!$B$4:$R$4,0),FALSE),IF(ISERROR(VLOOKUP(CONCATENATE($A126,E$66),'ECM Staff time by PoF'!$A$5:$S$119,MATCH($KD$103, 'ECM Staff time by PoF'!$A$4:$R$4,0),FALSE)), 0, VLOOKUP(CONCATENATE($A126,E$66),'ECM Staff time by PoF'!$A$5:$S$119,MATCH($KD$103, 'ECM Staff time by PoF'!$A$4:$R$4,0),FALSE))))*E88</f>
        <v>0</v>
      </c>
      <c r="KH126" s="60">
        <f>IF($A126="",0,IF(VLOOKUP($A126,'ECM Staff time by PoF'!$B$5:$C$119,2,FALSE)="Not Applicable",VLOOKUP($A126,'ECM Staff time by PoF'!$B$5:$S$119,MATCH($KD$103, 'ECM Staff time by PoF'!$B$4:$R$4,0),FALSE),IF(ISERROR(VLOOKUP(CONCATENATE($A126,F$66),'ECM Staff time by PoF'!$A$5:$S$119,MATCH($KD$103, 'ECM Staff time by PoF'!$A$4:$R$4,0),FALSE)), 0, VLOOKUP(CONCATENATE($A126,F$66),'ECM Staff time by PoF'!$A$5:$S$119,MATCH($KD$103, 'ECM Staff time by PoF'!$A$4:$R$4,0),FALSE))))*F88</f>
        <v>0</v>
      </c>
      <c r="KI126" s="60">
        <f>IF($A126="",0,IF(VLOOKUP($A126,'ECM Staff time by PoF'!$B$5:$C$119,2,FALSE)="Not Applicable",VLOOKUP($A126,'ECM Staff time by PoF'!$B$5:$S$119,MATCH($KD$103, 'ECM Staff time by PoF'!$B$4:$R$4,0),FALSE),IF(ISERROR(VLOOKUP(CONCATENATE($A126,G$66),'ECM Staff time by PoF'!$A$5:$S$119,MATCH($KD$103, 'ECM Staff time by PoF'!$A$4:$R$4,0),FALSE)), 0, VLOOKUP(CONCATENATE($A126,G$66),'ECM Staff time by PoF'!$A$5:$S$119,MATCH($KD$103, 'ECM Staff time by PoF'!$A$4:$R$4,0),FALSE))))*G88</f>
        <v>0</v>
      </c>
      <c r="KJ126" s="60">
        <f>IF($A126="",0,IF(VLOOKUP($A126,'ECM Staff time by PoF'!$B$5:$C$119,2,FALSE)="Not Applicable",VLOOKUP($A126,'ECM Staff time by PoF'!$B$5:$S$119,MATCH($KD$103, 'ECM Staff time by PoF'!$B$4:$R$4,0),FALSE),IF(ISERROR(VLOOKUP(CONCATENATE($A126,H$66),'ECM Staff time by PoF'!$A$5:$S$119,MATCH($KD$103, 'ECM Staff time by PoF'!$A$4:$R$4,0),FALSE)), 0, VLOOKUP(CONCATENATE($A126,H$66),'ECM Staff time by PoF'!$A$5:$S$119,MATCH($KD$103, 'ECM Staff time by PoF'!$A$4:$R$4,0),FALSE))))*H88</f>
        <v>0</v>
      </c>
      <c r="KK126" s="60">
        <f>IF($A126="",0,IF(VLOOKUP($A126,'ECM Staff time by PoF'!$B$5:$C$119,2,FALSE)="Not Applicable",VLOOKUP($A126,'ECM Staff time by PoF'!$B$5:$S$119,MATCH($KD$103, 'ECM Staff time by PoF'!$B$4:$R$4,0),FALSE),IF(ISERROR(VLOOKUP(CONCATENATE($A126,I$66),'ECM Staff time by PoF'!$A$5:$S$119,MATCH($KD$103, 'ECM Staff time by PoF'!$A$4:$R$4,0),FALSE)), 0, VLOOKUP(CONCATENATE($A126,I$66),'ECM Staff time by PoF'!$A$5:$S$119,MATCH($KD$103, 'ECM Staff time by PoF'!$A$4:$R$4,0),FALSE))))*I88</f>
        <v>0</v>
      </c>
      <c r="KL126" s="60">
        <f>IF($A126="",0,IF(VLOOKUP($A126,'ECM Staff time by PoF'!$B$5:$C$119,2,FALSE)="Not Applicable",VLOOKUP($A126,'ECM Staff time by PoF'!$B$5:$S$119,MATCH($KD$103, 'ECM Staff time by PoF'!$B$4:$R$4,0),FALSE),IF(ISERROR(VLOOKUP(CONCATENATE($A126,J$66),'ECM Staff time by PoF'!$A$5:$S$119,MATCH($KD$103, 'ECM Staff time by PoF'!$A$4:$R$4,0),FALSE)), 0, VLOOKUP(CONCATENATE($A126,J$66),'ECM Staff time by PoF'!$A$5:$S$119,MATCH($KD$103, 'ECM Staff time by PoF'!$A$4:$R$4,0),FALSE))))*J88</f>
        <v>0</v>
      </c>
      <c r="KM126" s="60">
        <f>IF($A126="",0,IF(VLOOKUP($A126,'ECM Staff time by PoF'!$B$5:$C$119,2,FALSE)="Not Applicable",VLOOKUP($A126,'ECM Staff time by PoF'!$B$5:$S$119,MATCH($KD$103, 'ECM Staff time by PoF'!$B$4:$R$4,0),FALSE),IF(ISERROR(VLOOKUP(CONCATENATE($A126,K$66),'ECM Staff time by PoF'!$A$5:$S$119,MATCH($KD$103, 'ECM Staff time by PoF'!$A$4:$R$4,0),FALSE)), 0, VLOOKUP(CONCATENATE($A126,K$66),'ECM Staff time by PoF'!$A$5:$S$119,MATCH($KD$103, 'ECM Staff time by PoF'!$A$4:$R$4,0),FALSE))))*K88</f>
        <v>0</v>
      </c>
      <c r="KN126" s="60">
        <f>IF($A126="",0,IF(VLOOKUP($A126,'ECM Staff time by PoF'!$B$5:$C$119,2,FALSE)="Not Applicable",VLOOKUP($A126,'ECM Staff time by PoF'!$B$5:$S$119,MATCH($KD$103, 'ECM Staff time by PoF'!$B$4:$R$4,0),FALSE),IF(ISERROR(VLOOKUP(CONCATENATE($A126,L$66),'ECM Staff time by PoF'!$A$5:$S$119,MATCH($KD$103, 'ECM Staff time by PoF'!$A$4:$R$4,0),FALSE)), 0, VLOOKUP(CONCATENATE($A126,L$66),'ECM Staff time by PoF'!$A$5:$S$119,MATCH($KD$103, 'ECM Staff time by PoF'!$A$4:$R$4,0),FALSE))))*L88</f>
        <v>0</v>
      </c>
      <c r="KO126" s="60">
        <f>IF($A126="",0,IF(VLOOKUP($A126,'ECM Staff time by PoF'!$B$5:$C$119,2,FALSE)="Not Applicable",VLOOKUP($A126,'ECM Staff time by PoF'!$B$5:$S$119,MATCH($KD$103, 'ECM Staff time by PoF'!$B$4:$R$4,0),FALSE),IF(ISERROR(VLOOKUP(CONCATENATE($A126,M$66),'ECM Staff time by PoF'!$A$5:$S$119,MATCH($KD$103, 'ECM Staff time by PoF'!$A$4:$R$4,0),FALSE)), 0, VLOOKUP(CONCATENATE($A126,M$66),'ECM Staff time by PoF'!$A$5:$S$119,MATCH($KD$103, 'ECM Staff time by PoF'!$A$4:$R$4,0),FALSE))))*M88</f>
        <v>0</v>
      </c>
      <c r="KP126" s="60">
        <f>IF($A126="",0,IF(VLOOKUP($A126,'ECM Staff time by PoF'!$B$5:$C$119,2,FALSE)="Not Applicable",VLOOKUP($A126,'ECM Staff time by PoF'!$B$5:$S$119,MATCH($KD$103, 'ECM Staff time by PoF'!$B$4:$R$4,0),FALSE),IF(ISERROR(VLOOKUP(CONCATENATE($A126,N$66),'ECM Staff time by PoF'!$A$5:$S$119,MATCH($KD$103, 'ECM Staff time by PoF'!$A$4:$R$4,0),FALSE)), 0, VLOOKUP(CONCATENATE($A126,N$66),'ECM Staff time by PoF'!$A$5:$S$119,MATCH($KD$103, 'ECM Staff time by PoF'!$A$4:$R$4,0),FALSE))))*N88</f>
        <v>0</v>
      </c>
      <c r="KQ126" s="60">
        <f>IF($A126="",0,IF(VLOOKUP($A126,'ECM Staff time by PoF'!$B$5:$C$119,2,FALSE)="Not Applicable",VLOOKUP($A126,'ECM Staff time by PoF'!$B$5:$S$119,MATCH($KD$103, 'ECM Staff time by PoF'!$B$4:$R$4,0),FALSE),IF(ISERROR(VLOOKUP(CONCATENATE($A126,O$66),'ECM Staff time by PoF'!$A$5:$S$119,MATCH($KD$103, 'ECM Staff time by PoF'!$A$4:$R$4,0),FALSE)), 0, VLOOKUP(CONCATENATE($A126,O$66),'ECM Staff time by PoF'!$A$5:$S$119,MATCH($KD$103, 'ECM Staff time by PoF'!$A$4:$R$4,0),FALSE))))*O88</f>
        <v>0</v>
      </c>
      <c r="KR126" s="60">
        <f>IF($A126="",0,IF(VLOOKUP($A126,'ECM Staff time by PoF'!$B$5:$C$119,2,FALSE)="Not Applicable",VLOOKUP($A126,'ECM Staff time by PoF'!$B$5:$S$119,MATCH($KD$103, 'ECM Staff time by PoF'!$B$4:$R$4,0),FALSE),IF(ISERROR(VLOOKUP(CONCATENATE($A126,P$66),'ECM Staff time by PoF'!$A$5:$S$119,MATCH($KD$103, 'ECM Staff time by PoF'!$A$4:$R$4,0),FALSE)), 0, VLOOKUP(CONCATENATE($A126,P$66),'ECM Staff time by PoF'!$A$5:$S$119,MATCH($KD$103, 'ECM Staff time by PoF'!$A$4:$R$4,0),FALSE))))*P88</f>
        <v>0</v>
      </c>
      <c r="KS126" s="60">
        <f>IF($A126="",0,IF(VLOOKUP($A126,'ECM Staff time by PoF'!$B$5:$C$119,2,FALSE)="Not Applicable",VLOOKUP($A126,'ECM Staff time by PoF'!$B$5:$S$119,MATCH($KD$103, 'ECM Staff time by PoF'!$B$4:$R$4,0),FALSE),IF(ISERROR(VLOOKUP(CONCATENATE($A126,Q$66),'ECM Staff time by PoF'!$A$5:$S$119,MATCH($KD$103, 'ECM Staff time by PoF'!$A$4:$R$4,0),FALSE)), 0, VLOOKUP(CONCATENATE($A126,Q$66),'ECM Staff time by PoF'!$A$5:$S$119,MATCH($KD$103, 'ECM Staff time by PoF'!$A$4:$R$4,0),FALSE))))*Q88</f>
        <v>0</v>
      </c>
      <c r="KT126" s="60">
        <f>IF($A126="",0,IF(VLOOKUP($A126,'ECM Staff time by PoF'!$B$5:$C$119,2,FALSE)="Not Applicable",VLOOKUP($A126,'ECM Staff time by PoF'!$B$5:$S$119,MATCH($KD$103, 'ECM Staff time by PoF'!$B$4:$R$4,0),FALSE),IF(ISERROR(VLOOKUP(CONCATENATE($A126,R$66),'ECM Staff time by PoF'!$A$5:$S$119,MATCH($KD$103, 'ECM Staff time by PoF'!$A$4:$R$4,0),FALSE)), 0, VLOOKUP(CONCATENATE($A126,R$66),'ECM Staff time by PoF'!$A$5:$S$119,MATCH($KD$103, 'ECM Staff time by PoF'!$A$4:$R$4,0),FALSE))))*R88</f>
        <v>0</v>
      </c>
      <c r="KU126" s="60">
        <f>IF($A126="",0,IF(VLOOKUP($A126,'ECM Staff time by PoF'!$B$5:$C$119,2,FALSE)="Not Applicable",VLOOKUP($A126,'ECM Staff time by PoF'!$B$5:$S$119,MATCH($KD$103, 'ECM Staff time by PoF'!$B$4:$R$4,0),FALSE),IF(ISERROR(VLOOKUP(CONCATENATE($A126,S$66),'ECM Staff time by PoF'!$A$5:$S$119,MATCH($KD$103, 'ECM Staff time by PoF'!$A$4:$R$4,0),FALSE)), 0, VLOOKUP(CONCATENATE($A126,S$66),'ECM Staff time by PoF'!$A$5:$S$119,MATCH($KD$103, 'ECM Staff time by PoF'!$A$4:$R$4,0),FALSE))))*S88</f>
        <v>0</v>
      </c>
      <c r="KV126" s="60">
        <f>IF($A126="",0,IF(VLOOKUP($A126,'ECM Staff time by PoF'!$B$5:$C$119,2,FALSE)="Not Applicable",VLOOKUP($A126,'ECM Staff time by PoF'!$B$5:$S$119,MATCH($KD$103, 'ECM Staff time by PoF'!$B$4:$R$4,0),FALSE),IF(ISERROR(VLOOKUP(CONCATENATE($A126,T$66),'ECM Staff time by PoF'!$A$5:$S$119,MATCH($KD$103, 'ECM Staff time by PoF'!$A$4:$R$4,0),FALSE)), 0, VLOOKUP(CONCATENATE($A126,T$66),'ECM Staff time by PoF'!$A$5:$S$119,MATCH($KD$103, 'ECM Staff time by PoF'!$A$4:$R$4,0),FALSE))))*T88</f>
        <v>0</v>
      </c>
      <c r="KW126" s="60">
        <f>IF($A126="",0,IF(VLOOKUP($A126,'ECM Staff time by PoF'!$B$5:$C$119,2,FALSE)="Not Applicable",VLOOKUP($A126,'ECM Staff time by PoF'!$B$5:$S$119,MATCH($KD$103, 'ECM Staff time by PoF'!$B$4:$R$4,0),FALSE),IF(ISERROR(VLOOKUP(CONCATENATE($A126,U$66),'ECM Staff time by PoF'!$A$5:$S$119,MATCH($KD$103, 'ECM Staff time by PoF'!$A$4:$R$4,0),FALSE)), 0, VLOOKUP(CONCATENATE($A126,U$66),'ECM Staff time by PoF'!$A$5:$S$119,MATCH($KD$103, 'ECM Staff time by PoF'!$A$4:$R$4,0),FALSE))))*U88</f>
        <v>0</v>
      </c>
      <c r="KX126" s="60">
        <f>IF($A126="",0,IF(VLOOKUP($A126,'ECM Staff time by PoF'!$B$5:$C$119,2,FALSE)="Not Applicable",VLOOKUP($A126,'ECM Staff time by PoF'!$B$5:$S$119,MATCH($KD$103, 'ECM Staff time by PoF'!$B$4:$R$4,0),FALSE),IF(ISERROR(VLOOKUP(CONCATENATE($A126,V$66),'ECM Staff time by PoF'!$A$5:$S$119,MATCH($KD$103, 'ECM Staff time by PoF'!$A$4:$R$4,0),FALSE)), 0, VLOOKUP(CONCATENATE($A126,V$66),'ECM Staff time by PoF'!$A$5:$S$119,MATCH($KD$103, 'ECM Staff time by PoF'!$A$4:$R$4,0),FALSE))))*V88</f>
        <v>0</v>
      </c>
      <c r="KY126" s="60">
        <f>IF($A126="",0,IF(VLOOKUP($A126,'ECM Staff time by PoF'!$B$5:$C$119,2,FALSE)="Not Applicable",VLOOKUP($A126,'ECM Staff time by PoF'!$B$5:$S$119,MATCH($KD$103, 'ECM Staff time by PoF'!$B$4:$R$4,0),FALSE),IF(ISERROR(VLOOKUP(CONCATENATE($A126,W$66),'ECM Staff time by PoF'!$A$5:$S$119,MATCH($KD$103, 'ECM Staff time by PoF'!$A$4:$R$4,0),FALSE)), 0, VLOOKUP(CONCATENATE($A126,W$66),'ECM Staff time by PoF'!$A$5:$S$119,MATCH($KD$103, 'ECM Staff time by PoF'!$A$4:$R$4,0),FALSE))))*W88</f>
        <v>0</v>
      </c>
      <c r="KZ126" s="60">
        <f>IF($A126="",0,IF(VLOOKUP($A126,'ECM Staff time by PoF'!$B$5:$C$119,2,FALSE)="Not Applicable",VLOOKUP($A126,'ECM Staff time by PoF'!$B$5:$S$119,MATCH($KD$103, 'ECM Staff time by PoF'!$B$4:$R$4,0),FALSE),IF(ISERROR(VLOOKUP(CONCATENATE($A126,X$66),'ECM Staff time by PoF'!$A$5:$S$119,MATCH($KD$103, 'ECM Staff time by PoF'!$A$4:$R$4,0),FALSE)), 0, VLOOKUP(CONCATENATE($A126,X$66),'ECM Staff time by PoF'!$A$5:$S$119,MATCH($KD$103, 'ECM Staff time by PoF'!$A$4:$R$4,0),FALSE))))*X88</f>
        <v>0</v>
      </c>
      <c r="LA126" s="60">
        <f>IF($A126="",0,IF(VLOOKUP($A126,'ECM Staff time by PoF'!$B$5:$C$119,2,FALSE)="Not Applicable",VLOOKUP($A126,'ECM Staff time by PoF'!$B$5:$S$119,MATCH($KD$103, 'ECM Staff time by PoF'!$B$4:$R$4,0),FALSE),IF(ISERROR(VLOOKUP(CONCATENATE($A126,Y$66),'ECM Staff time by PoF'!$A$5:$S$119,MATCH($KD$103, 'ECM Staff time by PoF'!$A$4:$R$4,0),FALSE)), 0, VLOOKUP(CONCATENATE($A126,Y$66),'ECM Staff time by PoF'!$A$5:$S$119,MATCH($KD$103, 'ECM Staff time by PoF'!$A$4:$R$4,0),FALSE))))*Y88</f>
        <v>0</v>
      </c>
      <c r="LB126" s="60">
        <f>IF($A126="",0,IF(VLOOKUP($A126,'ECM Staff time by PoF'!$B$5:$C$119,2,FALSE)="Not Applicable",VLOOKUP($A126,'ECM Staff time by PoF'!$B$5:$S$119,MATCH($KD$103, 'ECM Staff time by PoF'!$B$4:$R$4,0),FALSE),IF(ISERROR(VLOOKUP(CONCATENATE($A126,Z$66),'ECM Staff time by PoF'!$A$5:$S$119,MATCH($KD$103, 'ECM Staff time by PoF'!$A$4:$R$4,0),FALSE)), 0, VLOOKUP(CONCATENATE($A126,Z$66),'ECM Staff time by PoF'!$A$5:$S$119,MATCH($KD$103, 'ECM Staff time by PoF'!$A$4:$R$4,0),FALSE))))*Z88</f>
        <v>0</v>
      </c>
      <c r="LC126" s="60">
        <f>IF($A126="",0,IF(VLOOKUP($A126,'ECM Staff time by PoF'!$B$5:$C$119,2,FALSE)="Not Applicable",VLOOKUP($A126,'ECM Staff time by PoF'!$B$5:$S$119,MATCH($KD$103, 'ECM Staff time by PoF'!$B$4:$R$4,0),FALSE),IF(ISERROR(VLOOKUP(CONCATENATE($A126,AA$66),'ECM Staff time by PoF'!$A$5:$S$119,MATCH($KD$103, 'ECM Staff time by PoF'!$A$4:$R$4,0),FALSE)), 0, VLOOKUP(CONCATENATE($A126,AA$66),'ECM Staff time by PoF'!$A$5:$S$119,MATCH($KD$103, 'ECM Staff time by PoF'!$A$4:$R$4,0),FALSE))))*AA88</f>
        <v>0</v>
      </c>
      <c r="LD126" s="60">
        <f>IF($A126="",0,IF(VLOOKUP($A126,'ECM Staff time by PoF'!$B$5:$C$119,2,FALSE)="Not Applicable",VLOOKUP($A126,'ECM Staff time by PoF'!$B$5:$S$119,MATCH($KD$103, 'ECM Staff time by PoF'!$B$4:$R$4,0),FALSE),IF(ISERROR(VLOOKUP(CONCATENATE($A126,AB$66),'ECM Staff time by PoF'!$A$5:$S$119,MATCH($KD$103, 'ECM Staff time by PoF'!$A$4:$R$4,0),FALSE)), 0, VLOOKUP(CONCATENATE($A126,AB$66),'ECM Staff time by PoF'!$A$5:$S$119,MATCH($KD$103, 'ECM Staff time by PoF'!$A$4:$R$4,0),FALSE))))*AB88</f>
        <v>0</v>
      </c>
      <c r="LE126" s="60">
        <f>IF($A126="",0,IF(VLOOKUP($A126,'ECM Staff time by PoF'!$B$5:$C$119,2,FALSE)="Not Applicable",VLOOKUP($A126,'ECM Staff time by PoF'!$B$5:$S$119,MATCH($KD$103, 'ECM Staff time by PoF'!$B$4:$R$4,0),FALSE),IF(ISERROR(VLOOKUP(CONCATENATE($A126,AC$66),'ECM Staff time by PoF'!$A$5:$S$119,MATCH($KD$103, 'ECM Staff time by PoF'!$A$4:$R$4,0),FALSE)), 0, VLOOKUP(CONCATENATE($A126,AC$66),'ECM Staff time by PoF'!$A$5:$S$119,MATCH($KD$103, 'ECM Staff time by PoF'!$A$4:$R$4,0),FALSE))))*AC88</f>
        <v>0</v>
      </c>
      <c r="LF126" s="60">
        <f>IF($A126="",0,IF(VLOOKUP($A126,'ECM Staff time by PoF'!$B$5:$C$119,2,FALSE)="Not Applicable",VLOOKUP($A126,'ECM Staff time by PoF'!$B$5:$S$119,MATCH($KD$103, 'ECM Staff time by PoF'!$B$4:$R$4,0),FALSE),IF(ISERROR(VLOOKUP(CONCATENATE($A126,AD$66),'ECM Staff time by PoF'!$A$5:$S$119,MATCH($KD$103, 'ECM Staff time by PoF'!$A$4:$R$4,0),FALSE)), 0, VLOOKUP(CONCATENATE($A126,AD$66),'ECM Staff time by PoF'!$A$5:$S$119,MATCH($KD$103, 'ECM Staff time by PoF'!$A$4:$R$4,0),FALSE))))*AD88</f>
        <v>0</v>
      </c>
      <c r="LG126" s="60">
        <f>IF($A126="",0,IF(VLOOKUP($A126,'ECM Staff time by PoF'!$B$5:$C$119,2,FALSE)="Not Applicable",VLOOKUP($A126,'ECM Staff time by PoF'!$B$5:$S$119,MATCH($KD$103, 'ECM Staff time by PoF'!$B$4:$R$4,0),FALSE),IF(ISERROR(VLOOKUP(CONCATENATE($A126,AE$66),'ECM Staff time by PoF'!$A$5:$S$119,MATCH($KD$103, 'ECM Staff time by PoF'!$A$4:$R$4,0),FALSE)), 0, VLOOKUP(CONCATENATE($A126,AE$66),'ECM Staff time by PoF'!$A$5:$S$119,MATCH($KD$103, 'ECM Staff time by PoF'!$A$4:$R$4,0),FALSE))))*AE88</f>
        <v>0</v>
      </c>
      <c r="LH126" s="60">
        <f>IF($A126="",0,IF(VLOOKUP($A126,'ECM Staff time by PoF'!$B$5:$C$119,2,FALSE)="Not Applicable",VLOOKUP($A126,'ECM Staff time by PoF'!$B$5:$S$119,MATCH($KD$103, 'ECM Staff time by PoF'!$B$4:$R$4,0),FALSE),IF(ISERROR(VLOOKUP(CONCATENATE($A126,AF$66),'ECM Staff time by PoF'!$A$5:$S$119,MATCH($KD$103, 'ECM Staff time by PoF'!$A$4:$R$4,0),FALSE)), 0, VLOOKUP(CONCATENATE($A126,AF$66),'ECM Staff time by PoF'!$A$5:$S$119,MATCH($KD$103, 'ECM Staff time by PoF'!$A$4:$R$4,0),FALSE))))*AF88</f>
        <v>0</v>
      </c>
      <c r="LI126" s="60">
        <f>IF($A126="",0,IF(VLOOKUP($A126,'ECM Staff time by PoF'!$B$5:$C$119,2,FALSE)="Not Applicable",VLOOKUP($A126,'ECM Staff time by PoF'!$B$5:$S$119,MATCH($KD$103, 'ECM Staff time by PoF'!$B$4:$R$4,0),FALSE),IF(ISERROR(VLOOKUP(CONCATENATE($A126,AG$66),'ECM Staff time by PoF'!$A$5:$S$119,MATCH($KD$103, 'ECM Staff time by PoF'!$A$4:$R$4,0),FALSE)), 0, VLOOKUP(CONCATENATE($A126,AG$66),'ECM Staff time by PoF'!$A$5:$S$119,MATCH($KD$103, 'ECM Staff time by PoF'!$A$4:$R$4,0),FALSE))))*AG88</f>
        <v>0</v>
      </c>
      <c r="LJ126" s="60">
        <f>IF($A126="",0,IF(VLOOKUP($A126,'ECM Staff time by PoF'!$B$5:$C$119,2,FALSE)="Not Applicable",VLOOKUP($A126,'ECM Staff time by PoF'!$B$5:$S$119,MATCH($KD$103, 'ECM Staff time by PoF'!$B$4:$R$4,0),FALSE),IF(ISERROR(VLOOKUP(CONCATENATE($A126,AH$66),'ECM Staff time by PoF'!$A$5:$S$119,MATCH($KD$103, 'ECM Staff time by PoF'!$A$4:$R$4,0),FALSE)), 0, VLOOKUP(CONCATENATE($A126,AH$66),'ECM Staff time by PoF'!$A$5:$S$119,MATCH($KD$103, 'ECM Staff time by PoF'!$A$4:$R$4,0),FALSE))))*AH88</f>
        <v>0</v>
      </c>
      <c r="LK126" s="60">
        <f>IF($A126="",0,IF(VLOOKUP($A126,'ECM Staff time by PoF'!$B$5:$C$119,2,FALSE)="Not Applicable",VLOOKUP($A126,'ECM Staff time by PoF'!$B$5:$S$119,MATCH($KD$103, 'ECM Staff time by PoF'!$B$4:$R$4,0),FALSE),IF(ISERROR(VLOOKUP(CONCATENATE($A126,AI$66),'ECM Staff time by PoF'!$A$5:$S$119,MATCH($KD$103, 'ECM Staff time by PoF'!$A$4:$R$4,0),FALSE)), 0, VLOOKUP(CONCATENATE($A126,AI$66),'ECM Staff time by PoF'!$A$5:$S$119,MATCH($KD$103, 'ECM Staff time by PoF'!$A$4:$R$4,0),FALSE))))*AI88</f>
        <v>0</v>
      </c>
      <c r="LL126" s="60">
        <f>IF($A126="",0,IF(VLOOKUP($A126,'ECM Staff time by PoF'!$B$5:$C$119,2,FALSE)="Not Applicable",VLOOKUP($A126,'ECM Staff time by PoF'!$B$5:$S$119,MATCH($KD$103, 'ECM Staff time by PoF'!$B$4:$R$4,0),FALSE),IF(ISERROR(VLOOKUP(CONCATENATE($A126,AJ$66),'ECM Staff time by PoF'!$A$5:$S$119,MATCH($KD$103, 'ECM Staff time by PoF'!$A$4:$R$4,0),FALSE)), 0, VLOOKUP(CONCATENATE($A126,AJ$66),'ECM Staff time by PoF'!$A$5:$S$119,MATCH($KD$103, 'ECM Staff time by PoF'!$A$4:$R$4,0),FALSE))))*AJ88</f>
        <v>0</v>
      </c>
      <c r="LM126" s="60">
        <f>IF($A126="",0,IF(VLOOKUP($A126,'ECM Staff time by PoF'!$B$5:$C$119,2,FALSE)="Not Applicable",VLOOKUP($A126,'ECM Staff time by PoF'!$B$5:$S$119,MATCH($KD$103, 'ECM Staff time by PoF'!$B$4:$R$4,0),FALSE),IF(ISERROR(VLOOKUP(CONCATENATE($A126,AK$66),'ECM Staff time by PoF'!$A$5:$S$119,MATCH($KD$103, 'ECM Staff time by PoF'!$A$4:$R$4,0),FALSE)), 0, VLOOKUP(CONCATENATE($A126,AK$66),'ECM Staff time by PoF'!$A$5:$S$119,MATCH($KD$103, 'ECM Staff time by PoF'!$A$4:$R$4,0),FALSE))))*AK88</f>
        <v>0</v>
      </c>
      <c r="LN126" s="60">
        <f>IF($A126="",0,IF(VLOOKUP($A126,'ECM Staff time by PoF'!$B$5:$C$119,2,FALSE)="Not Applicable",VLOOKUP($A126,'ECM Staff time by PoF'!$B$5:$S$119,MATCH($LN$103, 'ECM Staff time by PoF'!$B$4:$R$4,0),FALSE),IF(ISERROR(VLOOKUP(CONCATENATE($A126,B$66),'ECM Staff time by PoF'!$A$5:$S$119,MATCH($LN$103, 'ECM Staff time by PoF'!$A$4:$R$4,0),FALSE)), 0, VLOOKUP(CONCATENATE($A126,B$66),'ECM Staff time by PoF'!$A$5:$S$119,MATCH($LN$103, 'ECM Staff time by PoF'!$A$4:$R$4,0),FALSE))))*B88</f>
        <v>0</v>
      </c>
      <c r="LO126" s="60">
        <f>IF($A126="",0,IF(VLOOKUP($A126,'ECM Staff time by PoF'!$B$5:$C$119,2,FALSE)="Not Applicable",VLOOKUP($A126,'ECM Staff time by PoF'!$B$5:$S$119,MATCH($LN$103, 'ECM Staff time by PoF'!$B$4:$R$4,0),FALSE),IF(ISERROR(VLOOKUP(CONCATENATE($A126,C$66),'ECM Staff time by PoF'!$A$5:$S$119,MATCH($LN$103, 'ECM Staff time by PoF'!$A$4:$R$4,0),FALSE)), 0, VLOOKUP(CONCATENATE($A126,C$66),'ECM Staff time by PoF'!$A$5:$S$119,MATCH($LN$103, 'ECM Staff time by PoF'!$A$4:$R$4,0),FALSE))))*C88</f>
        <v>0</v>
      </c>
      <c r="LP126" s="60">
        <f>IF($A126="",0,IF(VLOOKUP($A126,'ECM Staff time by PoF'!$B$5:$C$119,2,FALSE)="Not Applicable",VLOOKUP($A126,'ECM Staff time by PoF'!$B$5:$S$119,MATCH($LN$103, 'ECM Staff time by PoF'!$B$4:$R$4,0),FALSE),IF(ISERROR(VLOOKUP(CONCATENATE($A126,D$66),'ECM Staff time by PoF'!$A$5:$S$119,MATCH($LN$103, 'ECM Staff time by PoF'!$A$4:$R$4,0),FALSE)), 0, VLOOKUP(CONCATENATE($A126,D$66),'ECM Staff time by PoF'!$A$5:$S$119,MATCH($LN$103, 'ECM Staff time by PoF'!$A$4:$R$4,0),FALSE))))*D88</f>
        <v>0</v>
      </c>
      <c r="LQ126" s="60">
        <f>IF($A126="",0,IF(VLOOKUP($A126,'ECM Staff time by PoF'!$B$5:$C$119,2,FALSE)="Not Applicable",VLOOKUP($A126,'ECM Staff time by PoF'!$B$5:$S$119,MATCH($LN$103, 'ECM Staff time by PoF'!$B$4:$R$4,0),FALSE),IF(ISERROR(VLOOKUP(CONCATENATE($A126,E$66),'ECM Staff time by PoF'!$A$5:$S$119,MATCH($LN$103, 'ECM Staff time by PoF'!$A$4:$R$4,0),FALSE)), 0, VLOOKUP(CONCATENATE($A126,E$66),'ECM Staff time by PoF'!$A$5:$S$119,MATCH($LN$103, 'ECM Staff time by PoF'!$A$4:$R$4,0),FALSE))))*E88</f>
        <v>0</v>
      </c>
      <c r="LR126" s="60">
        <f>IF($A126="",0,IF(VLOOKUP($A126,'ECM Staff time by PoF'!$B$5:$C$119,2,FALSE)="Not Applicable",VLOOKUP($A126,'ECM Staff time by PoF'!$B$5:$S$119,MATCH($LN$103, 'ECM Staff time by PoF'!$B$4:$R$4,0),FALSE),IF(ISERROR(VLOOKUP(CONCATENATE($A126,F$66),'ECM Staff time by PoF'!$A$5:$S$119,MATCH($LN$103, 'ECM Staff time by PoF'!$A$4:$R$4,0),FALSE)), 0, VLOOKUP(CONCATENATE($A126,F$66),'ECM Staff time by PoF'!$A$5:$S$119,MATCH($LN$103, 'ECM Staff time by PoF'!$A$4:$R$4,0),FALSE))))*F88</f>
        <v>0</v>
      </c>
      <c r="LS126" s="60">
        <f>IF($A126="",0,IF(VLOOKUP($A126,'ECM Staff time by PoF'!$B$5:$C$119,2,FALSE)="Not Applicable",VLOOKUP($A126,'ECM Staff time by PoF'!$B$5:$S$119,MATCH($LN$103, 'ECM Staff time by PoF'!$B$4:$R$4,0),FALSE),IF(ISERROR(VLOOKUP(CONCATENATE($A126,G$66),'ECM Staff time by PoF'!$A$5:$S$119,MATCH($LN$103, 'ECM Staff time by PoF'!$A$4:$R$4,0),FALSE)), 0, VLOOKUP(CONCATENATE($A126,G$66),'ECM Staff time by PoF'!$A$5:$S$119,MATCH($LN$103, 'ECM Staff time by PoF'!$A$4:$R$4,0),FALSE))))*G88</f>
        <v>0</v>
      </c>
      <c r="LT126" s="60">
        <f>IF($A126="",0,IF(VLOOKUP($A126,'ECM Staff time by PoF'!$B$5:$C$119,2,FALSE)="Not Applicable",VLOOKUP($A126,'ECM Staff time by PoF'!$B$5:$S$119,MATCH($LN$103, 'ECM Staff time by PoF'!$B$4:$R$4,0),FALSE),IF(ISERROR(VLOOKUP(CONCATENATE($A126,H$66),'ECM Staff time by PoF'!$A$5:$S$119,MATCH($LN$103, 'ECM Staff time by PoF'!$A$4:$R$4,0),FALSE)), 0, VLOOKUP(CONCATENATE($A126,H$66),'ECM Staff time by PoF'!$A$5:$S$119,MATCH($LN$103, 'ECM Staff time by PoF'!$A$4:$R$4,0),FALSE))))*H88</f>
        <v>0</v>
      </c>
      <c r="LU126" s="60">
        <f>IF($A126="",0,IF(VLOOKUP($A126,'ECM Staff time by PoF'!$B$5:$C$119,2,FALSE)="Not Applicable",VLOOKUP($A126,'ECM Staff time by PoF'!$B$5:$S$119,MATCH($LN$103, 'ECM Staff time by PoF'!$B$4:$R$4,0),FALSE),IF(ISERROR(VLOOKUP(CONCATENATE($A126,I$66),'ECM Staff time by PoF'!$A$5:$S$119,MATCH($LN$103, 'ECM Staff time by PoF'!$A$4:$R$4,0),FALSE)), 0, VLOOKUP(CONCATENATE($A126,I$66),'ECM Staff time by PoF'!$A$5:$S$119,MATCH($LN$103, 'ECM Staff time by PoF'!$A$4:$R$4,0),FALSE))))*I88</f>
        <v>0</v>
      </c>
      <c r="LV126" s="60">
        <f>IF($A126="",0,IF(VLOOKUP($A126,'ECM Staff time by PoF'!$B$5:$C$119,2,FALSE)="Not Applicable",VLOOKUP($A126,'ECM Staff time by PoF'!$B$5:$S$119,MATCH($LN$103, 'ECM Staff time by PoF'!$B$4:$R$4,0),FALSE),IF(ISERROR(VLOOKUP(CONCATENATE($A126,J$66),'ECM Staff time by PoF'!$A$5:$S$119,MATCH($LN$103, 'ECM Staff time by PoF'!$A$4:$R$4,0),FALSE)), 0, VLOOKUP(CONCATENATE($A126,J$66),'ECM Staff time by PoF'!$A$5:$S$119,MATCH($LN$103, 'ECM Staff time by PoF'!$A$4:$R$4,0),FALSE))))*J88</f>
        <v>0</v>
      </c>
      <c r="LW126" s="60">
        <f>IF($A126="",0,IF(VLOOKUP($A126,'ECM Staff time by PoF'!$B$5:$C$119,2,FALSE)="Not Applicable",VLOOKUP($A126,'ECM Staff time by PoF'!$B$5:$S$119,MATCH($LN$103, 'ECM Staff time by PoF'!$B$4:$R$4,0),FALSE),IF(ISERROR(VLOOKUP(CONCATENATE($A126,K$66),'ECM Staff time by PoF'!$A$5:$S$119,MATCH($LN$103, 'ECM Staff time by PoF'!$A$4:$R$4,0),FALSE)), 0, VLOOKUP(CONCATENATE($A126,K$66),'ECM Staff time by PoF'!$A$5:$S$119,MATCH($LN$103, 'ECM Staff time by PoF'!$A$4:$R$4,0),FALSE))))*K88</f>
        <v>0</v>
      </c>
      <c r="LX126" s="60">
        <f>IF($A126="",0,IF(VLOOKUP($A126,'ECM Staff time by PoF'!$B$5:$C$119,2,FALSE)="Not Applicable",VLOOKUP($A126,'ECM Staff time by PoF'!$B$5:$S$119,MATCH($LN$103, 'ECM Staff time by PoF'!$B$4:$R$4,0),FALSE),IF(ISERROR(VLOOKUP(CONCATENATE($A126,L$66),'ECM Staff time by PoF'!$A$5:$S$119,MATCH($LN$103, 'ECM Staff time by PoF'!$A$4:$R$4,0),FALSE)), 0, VLOOKUP(CONCATENATE($A126,L$66),'ECM Staff time by PoF'!$A$5:$S$119,MATCH($LN$103, 'ECM Staff time by PoF'!$A$4:$R$4,0),FALSE))))*L88</f>
        <v>0</v>
      </c>
      <c r="LY126" s="60">
        <f>IF($A126="",0,IF(VLOOKUP($A126,'ECM Staff time by PoF'!$B$5:$C$119,2,FALSE)="Not Applicable",VLOOKUP($A126,'ECM Staff time by PoF'!$B$5:$S$119,MATCH($LN$103, 'ECM Staff time by PoF'!$B$4:$R$4,0),FALSE),IF(ISERROR(VLOOKUP(CONCATENATE($A126,M$66),'ECM Staff time by PoF'!$A$5:$S$119,MATCH($LN$103, 'ECM Staff time by PoF'!$A$4:$R$4,0),FALSE)), 0, VLOOKUP(CONCATENATE($A126,M$66),'ECM Staff time by PoF'!$A$5:$S$119,MATCH($LN$103, 'ECM Staff time by PoF'!$A$4:$R$4,0),FALSE))))*M88</f>
        <v>0</v>
      </c>
      <c r="LZ126" s="60">
        <f>IF($A126="",0,IF(VLOOKUP($A126,'ECM Staff time by PoF'!$B$5:$C$119,2,FALSE)="Not Applicable",VLOOKUP($A126,'ECM Staff time by PoF'!$B$5:$S$119,MATCH($LN$103, 'ECM Staff time by PoF'!$B$4:$R$4,0),FALSE),IF(ISERROR(VLOOKUP(CONCATENATE($A126,N$66),'ECM Staff time by PoF'!$A$5:$S$119,MATCH($LN$103, 'ECM Staff time by PoF'!$A$4:$R$4,0),FALSE)), 0, VLOOKUP(CONCATENATE($A126,N$66),'ECM Staff time by PoF'!$A$5:$S$119,MATCH($LN$103, 'ECM Staff time by PoF'!$A$4:$R$4,0),FALSE))))*N88</f>
        <v>0</v>
      </c>
      <c r="MA126" s="60">
        <f>IF($A126="",0,IF(VLOOKUP($A126,'ECM Staff time by PoF'!$B$5:$C$119,2,FALSE)="Not Applicable",VLOOKUP($A126,'ECM Staff time by PoF'!$B$5:$S$119,MATCH($LN$103, 'ECM Staff time by PoF'!$B$4:$R$4,0),FALSE),IF(ISERROR(VLOOKUP(CONCATENATE($A126,O$66),'ECM Staff time by PoF'!$A$5:$S$119,MATCH($LN$103, 'ECM Staff time by PoF'!$A$4:$R$4,0),FALSE)), 0, VLOOKUP(CONCATENATE($A126,O$66),'ECM Staff time by PoF'!$A$5:$S$119,MATCH($LN$103, 'ECM Staff time by PoF'!$A$4:$R$4,0),FALSE))))*O88</f>
        <v>0</v>
      </c>
      <c r="MB126" s="60">
        <f>IF($A126="",0,IF(VLOOKUP($A126,'ECM Staff time by PoF'!$B$5:$C$119,2,FALSE)="Not Applicable",VLOOKUP($A126,'ECM Staff time by PoF'!$B$5:$S$119,MATCH($LN$103, 'ECM Staff time by PoF'!$B$4:$R$4,0),FALSE),IF(ISERROR(VLOOKUP(CONCATENATE($A126,P$66),'ECM Staff time by PoF'!$A$5:$S$119,MATCH($LN$103, 'ECM Staff time by PoF'!$A$4:$R$4,0),FALSE)), 0, VLOOKUP(CONCATENATE($A126,P$66),'ECM Staff time by PoF'!$A$5:$S$119,MATCH($LN$103, 'ECM Staff time by PoF'!$A$4:$R$4,0),FALSE))))*P88</f>
        <v>0</v>
      </c>
      <c r="MC126" s="60">
        <f>IF($A126="",0,IF(VLOOKUP($A126,'ECM Staff time by PoF'!$B$5:$C$119,2,FALSE)="Not Applicable",VLOOKUP($A126,'ECM Staff time by PoF'!$B$5:$S$119,MATCH($LN$103, 'ECM Staff time by PoF'!$B$4:$R$4,0),FALSE),IF(ISERROR(VLOOKUP(CONCATENATE($A126,Q$66),'ECM Staff time by PoF'!$A$5:$S$119,MATCH($LN$103, 'ECM Staff time by PoF'!$A$4:$R$4,0),FALSE)), 0, VLOOKUP(CONCATENATE($A126,Q$66),'ECM Staff time by PoF'!$A$5:$S$119,MATCH($LN$103, 'ECM Staff time by PoF'!$A$4:$R$4,0),FALSE))))*Q88</f>
        <v>0</v>
      </c>
      <c r="MD126" s="60">
        <f>IF($A126="",0,IF(VLOOKUP($A126,'ECM Staff time by PoF'!$B$5:$C$119,2,FALSE)="Not Applicable",VLOOKUP($A126,'ECM Staff time by PoF'!$B$5:$S$119,MATCH($LN$103, 'ECM Staff time by PoF'!$B$4:$R$4,0),FALSE),IF(ISERROR(VLOOKUP(CONCATENATE($A126,R$66),'ECM Staff time by PoF'!$A$5:$S$119,MATCH($LN$103, 'ECM Staff time by PoF'!$A$4:$R$4,0),FALSE)), 0, VLOOKUP(CONCATENATE($A126,R$66),'ECM Staff time by PoF'!$A$5:$S$119,MATCH($LN$103, 'ECM Staff time by PoF'!$A$4:$R$4,0),FALSE))))*R88</f>
        <v>0</v>
      </c>
      <c r="ME126" s="60">
        <f>IF($A126="",0,IF(VLOOKUP($A126,'ECM Staff time by PoF'!$B$5:$C$119,2,FALSE)="Not Applicable",VLOOKUP($A126,'ECM Staff time by PoF'!$B$5:$S$119,MATCH($LN$103, 'ECM Staff time by PoF'!$B$4:$R$4,0),FALSE),IF(ISERROR(VLOOKUP(CONCATENATE($A126,S$66),'ECM Staff time by PoF'!$A$5:$S$119,MATCH($LN$103, 'ECM Staff time by PoF'!$A$4:$R$4,0),FALSE)), 0, VLOOKUP(CONCATENATE($A126,S$66),'ECM Staff time by PoF'!$A$5:$S$119,MATCH($LN$103, 'ECM Staff time by PoF'!$A$4:$R$4,0),FALSE))))*S88</f>
        <v>0</v>
      </c>
      <c r="MF126" s="60">
        <f>IF($A126="",0,IF(VLOOKUP($A126,'ECM Staff time by PoF'!$B$5:$C$119,2,FALSE)="Not Applicable",VLOOKUP($A126,'ECM Staff time by PoF'!$B$5:$S$119,MATCH($LN$103, 'ECM Staff time by PoF'!$B$4:$R$4,0),FALSE),IF(ISERROR(VLOOKUP(CONCATENATE($A126,T$66),'ECM Staff time by PoF'!$A$5:$S$119,MATCH($LN$103, 'ECM Staff time by PoF'!$A$4:$R$4,0),FALSE)), 0, VLOOKUP(CONCATENATE($A126,T$66),'ECM Staff time by PoF'!$A$5:$S$119,MATCH($LN$103, 'ECM Staff time by PoF'!$A$4:$R$4,0),FALSE))))*T88</f>
        <v>0</v>
      </c>
      <c r="MG126" s="60">
        <f>IF($A126="",0,IF(VLOOKUP($A126,'ECM Staff time by PoF'!$B$5:$C$119,2,FALSE)="Not Applicable",VLOOKUP($A126,'ECM Staff time by PoF'!$B$5:$S$119,MATCH($LN$103, 'ECM Staff time by PoF'!$B$4:$R$4,0),FALSE),IF(ISERROR(VLOOKUP(CONCATENATE($A126,U$66),'ECM Staff time by PoF'!$A$5:$S$119,MATCH($LN$103, 'ECM Staff time by PoF'!$A$4:$R$4,0),FALSE)), 0, VLOOKUP(CONCATENATE($A126,U$66),'ECM Staff time by PoF'!$A$5:$S$119,MATCH($LN$103, 'ECM Staff time by PoF'!$A$4:$R$4,0),FALSE))))*U88</f>
        <v>0</v>
      </c>
      <c r="MH126" s="60">
        <f>IF($A126="",0,IF(VLOOKUP($A126,'ECM Staff time by PoF'!$B$5:$C$119,2,FALSE)="Not Applicable",VLOOKUP($A126,'ECM Staff time by PoF'!$B$5:$S$119,MATCH($LN$103, 'ECM Staff time by PoF'!$B$4:$R$4,0),FALSE),IF(ISERROR(VLOOKUP(CONCATENATE($A126,V$66),'ECM Staff time by PoF'!$A$5:$S$119,MATCH($LN$103, 'ECM Staff time by PoF'!$A$4:$R$4,0),FALSE)), 0, VLOOKUP(CONCATENATE($A126,V$66),'ECM Staff time by PoF'!$A$5:$S$119,MATCH($LN$103, 'ECM Staff time by PoF'!$A$4:$R$4,0),FALSE))))*V88</f>
        <v>0</v>
      </c>
      <c r="MI126" s="60">
        <f>IF($A126="",0,IF(VLOOKUP($A126,'ECM Staff time by PoF'!$B$5:$C$119,2,FALSE)="Not Applicable",VLOOKUP($A126,'ECM Staff time by PoF'!$B$5:$S$119,MATCH($LN$103, 'ECM Staff time by PoF'!$B$4:$R$4,0),FALSE),IF(ISERROR(VLOOKUP(CONCATENATE($A126,W$66),'ECM Staff time by PoF'!$A$5:$S$119,MATCH($LN$103, 'ECM Staff time by PoF'!$A$4:$R$4,0),FALSE)), 0, VLOOKUP(CONCATENATE($A126,W$66),'ECM Staff time by PoF'!$A$5:$S$119,MATCH($LN$103, 'ECM Staff time by PoF'!$A$4:$R$4,0),FALSE))))*W88</f>
        <v>0</v>
      </c>
      <c r="MJ126" s="60">
        <f>IF($A126="",0,IF(VLOOKUP($A126,'ECM Staff time by PoF'!$B$5:$C$119,2,FALSE)="Not Applicable",VLOOKUP($A126,'ECM Staff time by PoF'!$B$5:$S$119,MATCH($LN$103, 'ECM Staff time by PoF'!$B$4:$R$4,0),FALSE),IF(ISERROR(VLOOKUP(CONCATENATE($A126,X$66),'ECM Staff time by PoF'!$A$5:$S$119,MATCH($LN$103, 'ECM Staff time by PoF'!$A$4:$R$4,0),FALSE)), 0, VLOOKUP(CONCATENATE($A126,X$66),'ECM Staff time by PoF'!$A$5:$S$119,MATCH($LN$103, 'ECM Staff time by PoF'!$A$4:$R$4,0),FALSE))))*X88</f>
        <v>0</v>
      </c>
      <c r="MK126" s="60">
        <f>IF($A126="",0,IF(VLOOKUP($A126,'ECM Staff time by PoF'!$B$5:$C$119,2,FALSE)="Not Applicable",VLOOKUP($A126,'ECM Staff time by PoF'!$B$5:$S$119,MATCH($LN$103, 'ECM Staff time by PoF'!$B$4:$R$4,0),FALSE),IF(ISERROR(VLOOKUP(CONCATENATE($A126,Y$66),'ECM Staff time by PoF'!$A$5:$S$119,MATCH($LN$103, 'ECM Staff time by PoF'!$A$4:$R$4,0),FALSE)), 0, VLOOKUP(CONCATENATE($A126,Y$66),'ECM Staff time by PoF'!$A$5:$S$119,MATCH($LN$103, 'ECM Staff time by PoF'!$A$4:$R$4,0),FALSE))))*Y88</f>
        <v>0</v>
      </c>
      <c r="ML126" s="60">
        <f>IF($A126="",0,IF(VLOOKUP($A126,'ECM Staff time by PoF'!$B$5:$C$119,2,FALSE)="Not Applicable",VLOOKUP($A126,'ECM Staff time by PoF'!$B$5:$S$119,MATCH($LN$103, 'ECM Staff time by PoF'!$B$4:$R$4,0),FALSE),IF(ISERROR(VLOOKUP(CONCATENATE($A126,Z$66),'ECM Staff time by PoF'!$A$5:$S$119,MATCH($LN$103, 'ECM Staff time by PoF'!$A$4:$R$4,0),FALSE)), 0, VLOOKUP(CONCATENATE($A126,Z$66),'ECM Staff time by PoF'!$A$5:$S$119,MATCH($LN$103, 'ECM Staff time by PoF'!$A$4:$R$4,0),FALSE))))*Z88</f>
        <v>0</v>
      </c>
      <c r="MM126" s="60">
        <f>IF($A126="",0,IF(VLOOKUP($A126,'ECM Staff time by PoF'!$B$5:$C$119,2,FALSE)="Not Applicable",VLOOKUP($A126,'ECM Staff time by PoF'!$B$5:$S$119,MATCH($LN$103, 'ECM Staff time by PoF'!$B$4:$R$4,0),FALSE),IF(ISERROR(VLOOKUP(CONCATENATE($A126,AA$66),'ECM Staff time by PoF'!$A$5:$S$119,MATCH($LN$103, 'ECM Staff time by PoF'!$A$4:$R$4,0),FALSE)), 0, VLOOKUP(CONCATENATE($A126,AA$66),'ECM Staff time by PoF'!$A$5:$S$119,MATCH($LN$103, 'ECM Staff time by PoF'!$A$4:$R$4,0),FALSE))))*AA88</f>
        <v>0</v>
      </c>
      <c r="MN126" s="60">
        <f>IF($A126="",0,IF(VLOOKUP($A126,'ECM Staff time by PoF'!$B$5:$C$119,2,FALSE)="Not Applicable",VLOOKUP($A126,'ECM Staff time by PoF'!$B$5:$S$119,MATCH($LN$103, 'ECM Staff time by PoF'!$B$4:$R$4,0),FALSE),IF(ISERROR(VLOOKUP(CONCATENATE($A126,AB$66),'ECM Staff time by PoF'!$A$5:$S$119,MATCH($LN$103, 'ECM Staff time by PoF'!$A$4:$R$4,0),FALSE)), 0, VLOOKUP(CONCATENATE($A126,AB$66),'ECM Staff time by PoF'!$A$5:$S$119,MATCH($LN$103, 'ECM Staff time by PoF'!$A$4:$R$4,0),FALSE))))*AB88</f>
        <v>0</v>
      </c>
      <c r="MO126" s="60">
        <f>IF($A126="",0,IF(VLOOKUP($A126,'ECM Staff time by PoF'!$B$5:$C$119,2,FALSE)="Not Applicable",VLOOKUP($A126,'ECM Staff time by PoF'!$B$5:$S$119,MATCH($LN$103, 'ECM Staff time by PoF'!$B$4:$R$4,0),FALSE),IF(ISERROR(VLOOKUP(CONCATENATE($A126,AC$66),'ECM Staff time by PoF'!$A$5:$S$119,MATCH($LN$103, 'ECM Staff time by PoF'!$A$4:$R$4,0),FALSE)), 0, VLOOKUP(CONCATENATE($A126,AC$66),'ECM Staff time by PoF'!$A$5:$S$119,MATCH($LN$103, 'ECM Staff time by PoF'!$A$4:$R$4,0),FALSE))))*AC88</f>
        <v>0</v>
      </c>
      <c r="MP126" s="60">
        <f>IF($A126="",0,IF(VLOOKUP($A126,'ECM Staff time by PoF'!$B$5:$C$119,2,FALSE)="Not Applicable",VLOOKUP($A126,'ECM Staff time by PoF'!$B$5:$S$119,MATCH($LN$103, 'ECM Staff time by PoF'!$B$4:$R$4,0),FALSE),IF(ISERROR(VLOOKUP(CONCATENATE($A126,AD$66),'ECM Staff time by PoF'!$A$5:$S$119,MATCH($LN$103, 'ECM Staff time by PoF'!$A$4:$R$4,0),FALSE)), 0, VLOOKUP(CONCATENATE($A126,AD$66),'ECM Staff time by PoF'!$A$5:$S$119,MATCH($LN$103, 'ECM Staff time by PoF'!$A$4:$R$4,0),FALSE))))*AD88</f>
        <v>0</v>
      </c>
      <c r="MQ126" s="60">
        <f>IF($A126="",0,IF(VLOOKUP($A126,'ECM Staff time by PoF'!$B$5:$C$119,2,FALSE)="Not Applicable",VLOOKUP($A126,'ECM Staff time by PoF'!$B$5:$S$119,MATCH($LN$103, 'ECM Staff time by PoF'!$B$4:$R$4,0),FALSE),IF(ISERROR(VLOOKUP(CONCATENATE($A126,AE$66),'ECM Staff time by PoF'!$A$5:$S$119,MATCH($LN$103, 'ECM Staff time by PoF'!$A$4:$R$4,0),FALSE)), 0, VLOOKUP(CONCATENATE($A126,AE$66),'ECM Staff time by PoF'!$A$5:$S$119,MATCH($LN$103, 'ECM Staff time by PoF'!$A$4:$R$4,0),FALSE))))*AE88</f>
        <v>0</v>
      </c>
      <c r="MR126" s="60">
        <f>IF($A126="",0,IF(VLOOKUP($A126,'ECM Staff time by PoF'!$B$5:$C$119,2,FALSE)="Not Applicable",VLOOKUP($A126,'ECM Staff time by PoF'!$B$5:$S$119,MATCH($LN$103, 'ECM Staff time by PoF'!$B$4:$R$4,0),FALSE),IF(ISERROR(VLOOKUP(CONCATENATE($A126,AF$66),'ECM Staff time by PoF'!$A$5:$S$119,MATCH($LN$103, 'ECM Staff time by PoF'!$A$4:$R$4,0),FALSE)), 0, VLOOKUP(CONCATENATE($A126,AF$66),'ECM Staff time by PoF'!$A$5:$S$119,MATCH($LN$103, 'ECM Staff time by PoF'!$A$4:$R$4,0),FALSE))))*AF88</f>
        <v>0</v>
      </c>
      <c r="MS126" s="60">
        <f>IF($A126="",0,IF(VLOOKUP($A126,'ECM Staff time by PoF'!$B$5:$C$119,2,FALSE)="Not Applicable",VLOOKUP($A126,'ECM Staff time by PoF'!$B$5:$S$119,MATCH($LN$103, 'ECM Staff time by PoF'!$B$4:$R$4,0),FALSE),IF(ISERROR(VLOOKUP(CONCATENATE($A126,AG$66),'ECM Staff time by PoF'!$A$5:$S$119,MATCH($LN$103, 'ECM Staff time by PoF'!$A$4:$R$4,0),FALSE)), 0, VLOOKUP(CONCATENATE($A126,AG$66),'ECM Staff time by PoF'!$A$5:$S$119,MATCH($LN$103, 'ECM Staff time by PoF'!$A$4:$R$4,0),FALSE))))*AG88</f>
        <v>0</v>
      </c>
      <c r="MT126" s="60">
        <f>IF($A126="",0,IF(VLOOKUP($A126,'ECM Staff time by PoF'!$B$5:$C$119,2,FALSE)="Not Applicable",VLOOKUP($A126,'ECM Staff time by PoF'!$B$5:$S$119,MATCH($LN$103, 'ECM Staff time by PoF'!$B$4:$R$4,0),FALSE),IF(ISERROR(VLOOKUP(CONCATENATE($A126,AH$66),'ECM Staff time by PoF'!$A$5:$S$119,MATCH($LN$103, 'ECM Staff time by PoF'!$A$4:$R$4,0),FALSE)), 0, VLOOKUP(CONCATENATE($A126,AH$66),'ECM Staff time by PoF'!$A$5:$S$119,MATCH($LN$103, 'ECM Staff time by PoF'!$A$4:$R$4,0),FALSE))))*AH88</f>
        <v>0</v>
      </c>
      <c r="MU126" s="60">
        <f>IF($A126="",0,IF(VLOOKUP($A126,'ECM Staff time by PoF'!$B$5:$C$119,2,FALSE)="Not Applicable",VLOOKUP($A126,'ECM Staff time by PoF'!$B$5:$S$119,MATCH($LN$103, 'ECM Staff time by PoF'!$B$4:$R$4,0),FALSE),IF(ISERROR(VLOOKUP(CONCATENATE($A126,AI$66),'ECM Staff time by PoF'!$A$5:$S$119,MATCH($LN$103, 'ECM Staff time by PoF'!$A$4:$R$4,0),FALSE)), 0, VLOOKUP(CONCATENATE($A126,AI$66),'ECM Staff time by PoF'!$A$5:$S$119,MATCH($LN$103, 'ECM Staff time by PoF'!$A$4:$R$4,0),FALSE))))*AI88</f>
        <v>0</v>
      </c>
      <c r="MV126" s="60">
        <f>IF($A126="",0,IF(VLOOKUP($A126,'ECM Staff time by PoF'!$B$5:$C$119,2,FALSE)="Not Applicable",VLOOKUP($A126,'ECM Staff time by PoF'!$B$5:$S$119,MATCH($LN$103, 'ECM Staff time by PoF'!$B$4:$R$4,0),FALSE),IF(ISERROR(VLOOKUP(CONCATENATE($A126,AJ$66),'ECM Staff time by PoF'!$A$5:$S$119,MATCH($LN$103, 'ECM Staff time by PoF'!$A$4:$R$4,0),FALSE)), 0, VLOOKUP(CONCATENATE($A126,AJ$66),'ECM Staff time by PoF'!$A$5:$S$119,MATCH($LN$103, 'ECM Staff time by PoF'!$A$4:$R$4,0),FALSE))))*AJ88</f>
        <v>0</v>
      </c>
      <c r="MW126" s="60">
        <f>IF($A126="",0,IF(VLOOKUP($A126,'ECM Staff time by PoF'!$B$5:$C$119,2,FALSE)="Not Applicable",VLOOKUP($A126,'ECM Staff time by PoF'!$B$5:$S$119,MATCH($LN$103, 'ECM Staff time by PoF'!$B$4:$R$4,0),FALSE),IF(ISERROR(VLOOKUP(CONCATENATE($A126,AK$66),'ECM Staff time by PoF'!$A$5:$S$119,MATCH($LN$103, 'ECM Staff time by PoF'!$A$4:$R$4,0),FALSE)), 0, VLOOKUP(CONCATENATE($A126,AK$66),'ECM Staff time by PoF'!$A$5:$S$119,MATCH($LN$103, 'ECM Staff time by PoF'!$A$4:$R$4,0),FALSE))))*AK88</f>
        <v>0</v>
      </c>
      <c r="MX126" s="60">
        <f>IF($A126="",0,IF(VLOOKUP($A126,'ECM Staff time by PoF'!$B$5:$C$119,2,FALSE)="Not Applicable",VLOOKUP($A126,'ECM Staff time by PoF'!$B$5:$S$119,MATCH($MX$103, 'ECM Staff time by PoF'!$B$4:$R$4,0),FALSE),IF(ISERROR(VLOOKUP(CONCATENATE($A126,B$66),'ECM Staff time by PoF'!$A$5:$S$119,MATCH($MX$103, 'ECM Staff time by PoF'!$A$4:$R$4,0),FALSE)), 0, VLOOKUP(CONCATENATE($A126,B$66),'ECM Staff time by PoF'!$A$5:$S$119,MATCH($MX$103, 'ECM Staff time by PoF'!$A$4:$R$4,0),FALSE))))*B88</f>
        <v>0</v>
      </c>
      <c r="MY126" s="60">
        <f>IF($A126="",0,IF(VLOOKUP($A126,'ECM Staff time by PoF'!$B$5:$C$119,2,FALSE)="Not Applicable",VLOOKUP($A126,'ECM Staff time by PoF'!$B$5:$S$119,MATCH($MX$103, 'ECM Staff time by PoF'!$B$4:$R$4,0),FALSE),IF(ISERROR(VLOOKUP(CONCATENATE($A126,C$66),'ECM Staff time by PoF'!$A$5:$S$119,MATCH($MX$103, 'ECM Staff time by PoF'!$A$4:$R$4,0),FALSE)), 0, VLOOKUP(CONCATENATE($A126,C$66),'ECM Staff time by PoF'!$A$5:$S$119,MATCH($MX$103, 'ECM Staff time by PoF'!$A$4:$R$4,0),FALSE))))*C88</f>
        <v>0</v>
      </c>
      <c r="MZ126" s="60">
        <f>IF($A126="",0,IF(VLOOKUP($A126,'ECM Staff time by PoF'!$B$5:$C$119,2,FALSE)="Not Applicable",VLOOKUP($A126,'ECM Staff time by PoF'!$B$5:$S$119,MATCH($MX$103, 'ECM Staff time by PoF'!$B$4:$R$4,0),FALSE),IF(ISERROR(VLOOKUP(CONCATENATE($A126,D$66),'ECM Staff time by PoF'!$A$5:$S$119,MATCH($MX$103, 'ECM Staff time by PoF'!$A$4:$R$4,0),FALSE)), 0, VLOOKUP(CONCATENATE($A126,D$66),'ECM Staff time by PoF'!$A$5:$S$119,MATCH($MX$103, 'ECM Staff time by PoF'!$A$4:$R$4,0),FALSE))))*D88</f>
        <v>0</v>
      </c>
      <c r="NA126" s="60">
        <f>IF($A126="",0,IF(VLOOKUP($A126,'ECM Staff time by PoF'!$B$5:$C$119,2,FALSE)="Not Applicable",VLOOKUP($A126,'ECM Staff time by PoF'!$B$5:$S$119,MATCH($MX$103, 'ECM Staff time by PoF'!$B$4:$R$4,0),FALSE),IF(ISERROR(VLOOKUP(CONCATENATE($A126,E$66),'ECM Staff time by PoF'!$A$5:$S$119,MATCH($MX$103, 'ECM Staff time by PoF'!$A$4:$R$4,0),FALSE)), 0, VLOOKUP(CONCATENATE($A126,E$66),'ECM Staff time by PoF'!$A$5:$S$119,MATCH($MX$103, 'ECM Staff time by PoF'!$A$4:$R$4,0),FALSE))))*E88</f>
        <v>0</v>
      </c>
      <c r="NB126" s="60">
        <f>IF($A126="",0,IF(VLOOKUP($A126,'ECM Staff time by PoF'!$B$5:$C$119,2,FALSE)="Not Applicable",VLOOKUP($A126,'ECM Staff time by PoF'!$B$5:$S$119,MATCH($MX$103, 'ECM Staff time by PoF'!$B$4:$R$4,0),FALSE),IF(ISERROR(VLOOKUP(CONCATENATE($A126,F$66),'ECM Staff time by PoF'!$A$5:$S$119,MATCH($MX$103, 'ECM Staff time by PoF'!$A$4:$R$4,0),FALSE)), 0, VLOOKUP(CONCATENATE($A126,F$66),'ECM Staff time by PoF'!$A$5:$S$119,MATCH($MX$103, 'ECM Staff time by PoF'!$A$4:$R$4,0),FALSE))))*F88</f>
        <v>0</v>
      </c>
      <c r="NC126" s="60">
        <f>IF($A126="",0,IF(VLOOKUP($A126,'ECM Staff time by PoF'!$B$5:$C$119,2,FALSE)="Not Applicable",VLOOKUP($A126,'ECM Staff time by PoF'!$B$5:$S$119,MATCH($MX$103, 'ECM Staff time by PoF'!$B$4:$R$4,0),FALSE),IF(ISERROR(VLOOKUP(CONCATENATE($A126,G$66),'ECM Staff time by PoF'!$A$5:$S$119,MATCH($MX$103, 'ECM Staff time by PoF'!$A$4:$R$4,0),FALSE)), 0, VLOOKUP(CONCATENATE($A126,G$66),'ECM Staff time by PoF'!$A$5:$S$119,MATCH($MX$103, 'ECM Staff time by PoF'!$A$4:$R$4,0),FALSE))))*G88</f>
        <v>0</v>
      </c>
      <c r="ND126" s="60">
        <f>IF($A126="",0,IF(VLOOKUP($A126,'ECM Staff time by PoF'!$B$5:$C$119,2,FALSE)="Not Applicable",VLOOKUP($A126,'ECM Staff time by PoF'!$B$5:$S$119,MATCH($MX$103, 'ECM Staff time by PoF'!$B$4:$R$4,0),FALSE),IF(ISERROR(VLOOKUP(CONCATENATE($A126,H$66),'ECM Staff time by PoF'!$A$5:$S$119,MATCH($MX$103, 'ECM Staff time by PoF'!$A$4:$R$4,0),FALSE)), 0, VLOOKUP(CONCATENATE($A126,H$66),'ECM Staff time by PoF'!$A$5:$S$119,MATCH($MX$103, 'ECM Staff time by PoF'!$A$4:$R$4,0),FALSE))))*H88</f>
        <v>0</v>
      </c>
      <c r="NE126" s="60">
        <f>IF($A126="",0,IF(VLOOKUP($A126,'ECM Staff time by PoF'!$B$5:$C$119,2,FALSE)="Not Applicable",VLOOKUP($A126,'ECM Staff time by PoF'!$B$5:$S$119,MATCH($MX$103, 'ECM Staff time by PoF'!$B$4:$R$4,0),FALSE),IF(ISERROR(VLOOKUP(CONCATENATE($A126,I$66),'ECM Staff time by PoF'!$A$5:$S$119,MATCH($MX$103, 'ECM Staff time by PoF'!$A$4:$R$4,0),FALSE)), 0, VLOOKUP(CONCATENATE($A126,I$66),'ECM Staff time by PoF'!$A$5:$S$119,MATCH($MX$103, 'ECM Staff time by PoF'!$A$4:$R$4,0),FALSE))))*I88</f>
        <v>0</v>
      </c>
      <c r="NF126" s="60">
        <f>IF($A126="",0,IF(VLOOKUP($A126,'ECM Staff time by PoF'!$B$5:$C$119,2,FALSE)="Not Applicable",VLOOKUP($A126,'ECM Staff time by PoF'!$B$5:$S$119,MATCH($MX$103, 'ECM Staff time by PoF'!$B$4:$R$4,0),FALSE),IF(ISERROR(VLOOKUP(CONCATENATE($A126,J$66),'ECM Staff time by PoF'!$A$5:$S$119,MATCH($MX$103, 'ECM Staff time by PoF'!$A$4:$R$4,0),FALSE)), 0, VLOOKUP(CONCATENATE($A126,J$66),'ECM Staff time by PoF'!$A$5:$S$119,MATCH($MX$103, 'ECM Staff time by PoF'!$A$4:$R$4,0),FALSE))))*J88</f>
        <v>0</v>
      </c>
      <c r="NG126" s="60">
        <f>IF($A126="",0,IF(VLOOKUP($A126,'ECM Staff time by PoF'!$B$5:$C$119,2,FALSE)="Not Applicable",VLOOKUP($A126,'ECM Staff time by PoF'!$B$5:$S$119,MATCH($MX$103, 'ECM Staff time by PoF'!$B$4:$R$4,0),FALSE),IF(ISERROR(VLOOKUP(CONCATENATE($A126,K$66),'ECM Staff time by PoF'!$A$5:$S$119,MATCH($MX$103, 'ECM Staff time by PoF'!$A$4:$R$4,0),FALSE)), 0, VLOOKUP(CONCATENATE($A126,K$66),'ECM Staff time by PoF'!$A$5:$S$119,MATCH($MX$103, 'ECM Staff time by PoF'!$A$4:$R$4,0),FALSE))))*K88</f>
        <v>0</v>
      </c>
      <c r="NH126" s="60">
        <f>IF($A126="",0,IF(VLOOKUP($A126,'ECM Staff time by PoF'!$B$5:$C$119,2,FALSE)="Not Applicable",VLOOKUP($A126,'ECM Staff time by PoF'!$B$5:$S$119,MATCH($MX$103, 'ECM Staff time by PoF'!$B$4:$R$4,0),FALSE),IF(ISERROR(VLOOKUP(CONCATENATE($A126,L$66),'ECM Staff time by PoF'!$A$5:$S$119,MATCH($MX$103, 'ECM Staff time by PoF'!$A$4:$R$4,0),FALSE)), 0, VLOOKUP(CONCATENATE($A126,L$66),'ECM Staff time by PoF'!$A$5:$S$119,MATCH($MX$103, 'ECM Staff time by PoF'!$A$4:$R$4,0),FALSE))))*L88</f>
        <v>0</v>
      </c>
      <c r="NI126" s="60">
        <f>IF($A126="",0,IF(VLOOKUP($A126,'ECM Staff time by PoF'!$B$5:$C$119,2,FALSE)="Not Applicable",VLOOKUP($A126,'ECM Staff time by PoF'!$B$5:$S$119,MATCH($MX$103, 'ECM Staff time by PoF'!$B$4:$R$4,0),FALSE),IF(ISERROR(VLOOKUP(CONCATENATE($A126,M$66),'ECM Staff time by PoF'!$A$5:$S$119,MATCH($MX$103, 'ECM Staff time by PoF'!$A$4:$R$4,0),FALSE)), 0, VLOOKUP(CONCATENATE($A126,M$66),'ECM Staff time by PoF'!$A$5:$S$119,MATCH($MX$103, 'ECM Staff time by PoF'!$A$4:$R$4,0),FALSE))))*M88</f>
        <v>0</v>
      </c>
      <c r="NJ126" s="60">
        <f>IF($A126="",0,IF(VLOOKUP($A126,'ECM Staff time by PoF'!$B$5:$C$119,2,FALSE)="Not Applicable",VLOOKUP($A126,'ECM Staff time by PoF'!$B$5:$S$119,MATCH($MX$103, 'ECM Staff time by PoF'!$B$4:$R$4,0),FALSE),IF(ISERROR(VLOOKUP(CONCATENATE($A126,N$66),'ECM Staff time by PoF'!$A$5:$S$119,MATCH($MX$103, 'ECM Staff time by PoF'!$A$4:$R$4,0),FALSE)), 0, VLOOKUP(CONCATENATE($A126,N$66),'ECM Staff time by PoF'!$A$5:$S$119,MATCH($MX$103, 'ECM Staff time by PoF'!$A$4:$R$4,0),FALSE))))*N88</f>
        <v>0</v>
      </c>
      <c r="NK126" s="60">
        <f>IF($A126="",0,IF(VLOOKUP($A126,'ECM Staff time by PoF'!$B$5:$C$119,2,FALSE)="Not Applicable",VLOOKUP($A126,'ECM Staff time by PoF'!$B$5:$S$119,MATCH($MX$103, 'ECM Staff time by PoF'!$B$4:$R$4,0),FALSE),IF(ISERROR(VLOOKUP(CONCATENATE($A126,O$66),'ECM Staff time by PoF'!$A$5:$S$119,MATCH($MX$103, 'ECM Staff time by PoF'!$A$4:$R$4,0),FALSE)), 0, VLOOKUP(CONCATENATE($A126,O$66),'ECM Staff time by PoF'!$A$5:$S$119,MATCH($MX$103, 'ECM Staff time by PoF'!$A$4:$R$4,0),FALSE))))*O88</f>
        <v>0</v>
      </c>
      <c r="NL126" s="60">
        <f>IF($A126="",0,IF(VLOOKUP($A126,'ECM Staff time by PoF'!$B$5:$C$119,2,FALSE)="Not Applicable",VLOOKUP($A126,'ECM Staff time by PoF'!$B$5:$S$119,MATCH($MX$103, 'ECM Staff time by PoF'!$B$4:$R$4,0),FALSE),IF(ISERROR(VLOOKUP(CONCATENATE($A126,P$66),'ECM Staff time by PoF'!$A$5:$S$119,MATCH($MX$103, 'ECM Staff time by PoF'!$A$4:$R$4,0),FALSE)), 0, VLOOKUP(CONCATENATE($A126,P$66),'ECM Staff time by PoF'!$A$5:$S$119,MATCH($MX$103, 'ECM Staff time by PoF'!$A$4:$R$4,0),FALSE))))*P88</f>
        <v>0</v>
      </c>
      <c r="NM126" s="60">
        <f>IF($A126="",0,IF(VLOOKUP($A126,'ECM Staff time by PoF'!$B$5:$C$119,2,FALSE)="Not Applicable",VLOOKUP($A126,'ECM Staff time by PoF'!$B$5:$S$119,MATCH($MX$103, 'ECM Staff time by PoF'!$B$4:$R$4,0),FALSE),IF(ISERROR(VLOOKUP(CONCATENATE($A126,Q$66),'ECM Staff time by PoF'!$A$5:$S$119,MATCH($MX$103, 'ECM Staff time by PoF'!$A$4:$R$4,0),FALSE)), 0, VLOOKUP(CONCATENATE($A126,Q$66),'ECM Staff time by PoF'!$A$5:$S$119,MATCH($MX$103, 'ECM Staff time by PoF'!$A$4:$R$4,0),FALSE))))*Q88</f>
        <v>0</v>
      </c>
      <c r="NN126" s="60">
        <f>IF($A126="",0,IF(VLOOKUP($A126,'ECM Staff time by PoF'!$B$5:$C$119,2,FALSE)="Not Applicable",VLOOKUP($A126,'ECM Staff time by PoF'!$B$5:$S$119,MATCH($MX$103, 'ECM Staff time by PoF'!$B$4:$R$4,0),FALSE),IF(ISERROR(VLOOKUP(CONCATENATE($A126,R$66),'ECM Staff time by PoF'!$A$5:$S$119,MATCH($MX$103, 'ECM Staff time by PoF'!$A$4:$R$4,0),FALSE)), 0, VLOOKUP(CONCATENATE($A126,R$66),'ECM Staff time by PoF'!$A$5:$S$119,MATCH($MX$103, 'ECM Staff time by PoF'!$A$4:$R$4,0),FALSE))))*R88</f>
        <v>0</v>
      </c>
      <c r="NO126" s="60">
        <f>IF($A126="",0,IF(VLOOKUP($A126,'ECM Staff time by PoF'!$B$5:$C$119,2,FALSE)="Not Applicable",VLOOKUP($A126,'ECM Staff time by PoF'!$B$5:$S$119,MATCH($MX$103, 'ECM Staff time by PoF'!$B$4:$R$4,0),FALSE),IF(ISERROR(VLOOKUP(CONCATENATE($A126,S$66),'ECM Staff time by PoF'!$A$5:$S$119,MATCH($MX$103, 'ECM Staff time by PoF'!$A$4:$R$4,0),FALSE)), 0, VLOOKUP(CONCATENATE($A126,S$66),'ECM Staff time by PoF'!$A$5:$S$119,MATCH($MX$103, 'ECM Staff time by PoF'!$A$4:$R$4,0),FALSE))))*S88</f>
        <v>0</v>
      </c>
      <c r="NP126" s="60">
        <f>IF($A126="",0,IF(VLOOKUP($A126,'ECM Staff time by PoF'!$B$5:$C$119,2,FALSE)="Not Applicable",VLOOKUP($A126,'ECM Staff time by PoF'!$B$5:$S$119,MATCH($MX$103, 'ECM Staff time by PoF'!$B$4:$R$4,0),FALSE),IF(ISERROR(VLOOKUP(CONCATENATE($A126,T$66),'ECM Staff time by PoF'!$A$5:$S$119,MATCH($MX$103, 'ECM Staff time by PoF'!$A$4:$R$4,0),FALSE)), 0, VLOOKUP(CONCATENATE($A126,T$66),'ECM Staff time by PoF'!$A$5:$S$119,MATCH($MX$103, 'ECM Staff time by PoF'!$A$4:$R$4,0),FALSE))))*T88</f>
        <v>0</v>
      </c>
      <c r="NQ126" s="60">
        <f>IF($A126="",0,IF(VLOOKUP($A126,'ECM Staff time by PoF'!$B$5:$C$119,2,FALSE)="Not Applicable",VLOOKUP($A126,'ECM Staff time by PoF'!$B$5:$S$119,MATCH($MX$103, 'ECM Staff time by PoF'!$B$4:$R$4,0),FALSE),IF(ISERROR(VLOOKUP(CONCATENATE($A126,U$66),'ECM Staff time by PoF'!$A$5:$S$119,MATCH($MX$103, 'ECM Staff time by PoF'!$A$4:$R$4,0),FALSE)), 0, VLOOKUP(CONCATENATE($A126,U$66),'ECM Staff time by PoF'!$A$5:$S$119,MATCH($MX$103, 'ECM Staff time by PoF'!$A$4:$R$4,0),FALSE))))*U88</f>
        <v>0</v>
      </c>
      <c r="NR126" s="60">
        <f>IF($A126="",0,IF(VLOOKUP($A126,'ECM Staff time by PoF'!$B$5:$C$119,2,FALSE)="Not Applicable",VLOOKUP($A126,'ECM Staff time by PoF'!$B$5:$S$119,MATCH($MX$103, 'ECM Staff time by PoF'!$B$4:$R$4,0),FALSE),IF(ISERROR(VLOOKUP(CONCATENATE($A126,V$66),'ECM Staff time by PoF'!$A$5:$S$119,MATCH($MX$103, 'ECM Staff time by PoF'!$A$4:$R$4,0),FALSE)), 0, VLOOKUP(CONCATENATE($A126,V$66),'ECM Staff time by PoF'!$A$5:$S$119,MATCH($MX$103, 'ECM Staff time by PoF'!$A$4:$R$4,0),FALSE))))*V88</f>
        <v>0</v>
      </c>
      <c r="NS126" s="60">
        <f>IF($A126="",0,IF(VLOOKUP($A126,'ECM Staff time by PoF'!$B$5:$C$119,2,FALSE)="Not Applicable",VLOOKUP($A126,'ECM Staff time by PoF'!$B$5:$S$119,MATCH($MX$103, 'ECM Staff time by PoF'!$B$4:$R$4,0),FALSE),IF(ISERROR(VLOOKUP(CONCATENATE($A126,W$66),'ECM Staff time by PoF'!$A$5:$S$119,MATCH($MX$103, 'ECM Staff time by PoF'!$A$4:$R$4,0),FALSE)), 0, VLOOKUP(CONCATENATE($A126,W$66),'ECM Staff time by PoF'!$A$5:$S$119,MATCH($MX$103, 'ECM Staff time by PoF'!$A$4:$R$4,0),FALSE))))*W88</f>
        <v>0</v>
      </c>
      <c r="NT126" s="60">
        <f>IF($A126="",0,IF(VLOOKUP($A126,'ECM Staff time by PoF'!$B$5:$C$119,2,FALSE)="Not Applicable",VLOOKUP($A126,'ECM Staff time by PoF'!$B$5:$S$119,MATCH($MX$103, 'ECM Staff time by PoF'!$B$4:$R$4,0),FALSE),IF(ISERROR(VLOOKUP(CONCATENATE($A126,X$66),'ECM Staff time by PoF'!$A$5:$S$119,MATCH($MX$103, 'ECM Staff time by PoF'!$A$4:$R$4,0),FALSE)), 0, VLOOKUP(CONCATENATE($A126,X$66),'ECM Staff time by PoF'!$A$5:$S$119,MATCH($MX$103, 'ECM Staff time by PoF'!$A$4:$R$4,0),FALSE))))*X88</f>
        <v>0</v>
      </c>
      <c r="NU126" s="60">
        <f>IF($A126="",0,IF(VLOOKUP($A126,'ECM Staff time by PoF'!$B$5:$C$119,2,FALSE)="Not Applicable",VLOOKUP($A126,'ECM Staff time by PoF'!$B$5:$S$119,MATCH($MX$103, 'ECM Staff time by PoF'!$B$4:$R$4,0),FALSE),IF(ISERROR(VLOOKUP(CONCATENATE($A126,Y$66),'ECM Staff time by PoF'!$A$5:$S$119,MATCH($MX$103, 'ECM Staff time by PoF'!$A$4:$R$4,0),FALSE)), 0, VLOOKUP(CONCATENATE($A126,Y$66),'ECM Staff time by PoF'!$A$5:$S$119,MATCH($MX$103, 'ECM Staff time by PoF'!$A$4:$R$4,0),FALSE))))*Y88</f>
        <v>0</v>
      </c>
      <c r="NV126" s="60">
        <f>IF($A126="",0,IF(VLOOKUP($A126,'ECM Staff time by PoF'!$B$5:$C$119,2,FALSE)="Not Applicable",VLOOKUP($A126,'ECM Staff time by PoF'!$B$5:$S$119,MATCH($MX$103, 'ECM Staff time by PoF'!$B$4:$R$4,0),FALSE),IF(ISERROR(VLOOKUP(CONCATENATE($A126,Z$66),'ECM Staff time by PoF'!$A$5:$S$119,MATCH($MX$103, 'ECM Staff time by PoF'!$A$4:$R$4,0),FALSE)), 0, VLOOKUP(CONCATENATE($A126,Z$66),'ECM Staff time by PoF'!$A$5:$S$119,MATCH($MX$103, 'ECM Staff time by PoF'!$A$4:$R$4,0),FALSE))))*Z88</f>
        <v>0</v>
      </c>
      <c r="NW126" s="60">
        <f>IF($A126="",0,IF(VLOOKUP($A126,'ECM Staff time by PoF'!$B$5:$C$119,2,FALSE)="Not Applicable",VLOOKUP($A126,'ECM Staff time by PoF'!$B$5:$S$119,MATCH($MX$103, 'ECM Staff time by PoF'!$B$4:$R$4,0),FALSE),IF(ISERROR(VLOOKUP(CONCATENATE($A126,AA$66),'ECM Staff time by PoF'!$A$5:$S$119,MATCH($MX$103, 'ECM Staff time by PoF'!$A$4:$R$4,0),FALSE)), 0, VLOOKUP(CONCATENATE($A126,AA$66),'ECM Staff time by PoF'!$A$5:$S$119,MATCH($MX$103, 'ECM Staff time by PoF'!$A$4:$R$4,0),FALSE))))*AA88</f>
        <v>0</v>
      </c>
      <c r="NX126" s="60">
        <f>IF($A126="",0,IF(VLOOKUP($A126,'ECM Staff time by PoF'!$B$5:$C$119,2,FALSE)="Not Applicable",VLOOKUP($A126,'ECM Staff time by PoF'!$B$5:$S$119,MATCH($MX$103, 'ECM Staff time by PoF'!$B$4:$R$4,0),FALSE),IF(ISERROR(VLOOKUP(CONCATENATE($A126,AB$66),'ECM Staff time by PoF'!$A$5:$S$119,MATCH($MX$103, 'ECM Staff time by PoF'!$A$4:$R$4,0),FALSE)), 0, VLOOKUP(CONCATENATE($A126,AB$66),'ECM Staff time by PoF'!$A$5:$S$119,MATCH($MX$103, 'ECM Staff time by PoF'!$A$4:$R$4,0),FALSE))))*AB88</f>
        <v>0</v>
      </c>
      <c r="NY126" s="60">
        <f>IF($A126="",0,IF(VLOOKUP($A126,'ECM Staff time by PoF'!$B$5:$C$119,2,FALSE)="Not Applicable",VLOOKUP($A126,'ECM Staff time by PoF'!$B$5:$S$119,MATCH($MX$103, 'ECM Staff time by PoF'!$B$4:$R$4,0),FALSE),IF(ISERROR(VLOOKUP(CONCATENATE($A126,AC$66),'ECM Staff time by PoF'!$A$5:$S$119,MATCH($MX$103, 'ECM Staff time by PoF'!$A$4:$R$4,0),FALSE)), 0, VLOOKUP(CONCATENATE($A126,AC$66),'ECM Staff time by PoF'!$A$5:$S$119,MATCH($MX$103, 'ECM Staff time by PoF'!$A$4:$R$4,0),FALSE))))*AC88</f>
        <v>0</v>
      </c>
      <c r="NZ126" s="60">
        <f>IF($A126="",0,IF(VLOOKUP($A126,'ECM Staff time by PoF'!$B$5:$C$119,2,FALSE)="Not Applicable",VLOOKUP($A126,'ECM Staff time by PoF'!$B$5:$S$119,MATCH($MX$103, 'ECM Staff time by PoF'!$B$4:$R$4,0),FALSE),IF(ISERROR(VLOOKUP(CONCATENATE($A126,AD$66),'ECM Staff time by PoF'!$A$5:$S$119,MATCH($MX$103, 'ECM Staff time by PoF'!$A$4:$R$4,0),FALSE)), 0, VLOOKUP(CONCATENATE($A126,AD$66),'ECM Staff time by PoF'!$A$5:$S$119,MATCH($MX$103, 'ECM Staff time by PoF'!$A$4:$R$4,0),FALSE))))*AD88</f>
        <v>0</v>
      </c>
      <c r="OA126" s="60">
        <f>IF($A126="",0,IF(VLOOKUP($A126,'ECM Staff time by PoF'!$B$5:$C$119,2,FALSE)="Not Applicable",VLOOKUP($A126,'ECM Staff time by PoF'!$B$5:$S$119,MATCH($MX$103, 'ECM Staff time by PoF'!$B$4:$R$4,0),FALSE),IF(ISERROR(VLOOKUP(CONCATENATE($A126,AE$66),'ECM Staff time by PoF'!$A$5:$S$119,MATCH($MX$103, 'ECM Staff time by PoF'!$A$4:$R$4,0),FALSE)), 0, VLOOKUP(CONCATENATE($A126,AE$66),'ECM Staff time by PoF'!$A$5:$S$119,MATCH($MX$103, 'ECM Staff time by PoF'!$A$4:$R$4,0),FALSE))))*AE88</f>
        <v>0</v>
      </c>
      <c r="OB126" s="60">
        <f>IF($A126="",0,IF(VLOOKUP($A126,'ECM Staff time by PoF'!$B$5:$C$119,2,FALSE)="Not Applicable",VLOOKUP($A126,'ECM Staff time by PoF'!$B$5:$S$119,MATCH($MX$103, 'ECM Staff time by PoF'!$B$4:$R$4,0),FALSE),IF(ISERROR(VLOOKUP(CONCATENATE($A126,AF$66),'ECM Staff time by PoF'!$A$5:$S$119,MATCH($MX$103, 'ECM Staff time by PoF'!$A$4:$R$4,0),FALSE)), 0, VLOOKUP(CONCATENATE($A126,AF$66),'ECM Staff time by PoF'!$A$5:$S$119,MATCH($MX$103, 'ECM Staff time by PoF'!$A$4:$R$4,0),FALSE))))*AF88</f>
        <v>0</v>
      </c>
      <c r="OC126" s="60">
        <f>IF($A126="",0,IF(VLOOKUP($A126,'ECM Staff time by PoF'!$B$5:$C$119,2,FALSE)="Not Applicable",VLOOKUP($A126,'ECM Staff time by PoF'!$B$5:$S$119,MATCH($MX$103, 'ECM Staff time by PoF'!$B$4:$R$4,0),FALSE),IF(ISERROR(VLOOKUP(CONCATENATE($A126,AG$66),'ECM Staff time by PoF'!$A$5:$S$119,MATCH($MX$103, 'ECM Staff time by PoF'!$A$4:$R$4,0),FALSE)), 0, VLOOKUP(CONCATENATE($A126,AG$66),'ECM Staff time by PoF'!$A$5:$S$119,MATCH($MX$103, 'ECM Staff time by PoF'!$A$4:$R$4,0),FALSE))))*AG88</f>
        <v>0</v>
      </c>
      <c r="OD126" s="60">
        <f>IF($A126="",0,IF(VLOOKUP($A126,'ECM Staff time by PoF'!$B$5:$C$119,2,FALSE)="Not Applicable",VLOOKUP($A126,'ECM Staff time by PoF'!$B$5:$S$119,MATCH($MX$103, 'ECM Staff time by PoF'!$B$4:$R$4,0),FALSE),IF(ISERROR(VLOOKUP(CONCATENATE($A126,AH$66),'ECM Staff time by PoF'!$A$5:$S$119,MATCH($MX$103, 'ECM Staff time by PoF'!$A$4:$R$4,0),FALSE)), 0, VLOOKUP(CONCATENATE($A126,AH$66),'ECM Staff time by PoF'!$A$5:$S$119,MATCH($MX$103, 'ECM Staff time by PoF'!$A$4:$R$4,0),FALSE))))*AH88</f>
        <v>0</v>
      </c>
      <c r="OE126" s="60">
        <f>IF($A126="",0,IF(VLOOKUP($A126,'ECM Staff time by PoF'!$B$5:$C$119,2,FALSE)="Not Applicable",VLOOKUP($A126,'ECM Staff time by PoF'!$B$5:$S$119,MATCH($MX$103, 'ECM Staff time by PoF'!$B$4:$R$4,0),FALSE),IF(ISERROR(VLOOKUP(CONCATENATE($A126,AI$66),'ECM Staff time by PoF'!$A$5:$S$119,MATCH($MX$103, 'ECM Staff time by PoF'!$A$4:$R$4,0),FALSE)), 0, VLOOKUP(CONCATENATE($A126,AI$66),'ECM Staff time by PoF'!$A$5:$S$119,MATCH($MX$103, 'ECM Staff time by PoF'!$A$4:$R$4,0),FALSE))))*AI88</f>
        <v>0</v>
      </c>
      <c r="OF126" s="60">
        <f>IF($A126="",0,IF(VLOOKUP($A126,'ECM Staff time by PoF'!$B$5:$C$119,2,FALSE)="Not Applicable",VLOOKUP($A126,'ECM Staff time by PoF'!$B$5:$S$119,MATCH($MX$103, 'ECM Staff time by PoF'!$B$4:$R$4,0),FALSE),IF(ISERROR(VLOOKUP(CONCATENATE($A126,AJ$66),'ECM Staff time by PoF'!$A$5:$S$119,MATCH($MX$103, 'ECM Staff time by PoF'!$A$4:$R$4,0),FALSE)), 0, VLOOKUP(CONCATENATE($A126,AJ$66),'ECM Staff time by PoF'!$A$5:$S$119,MATCH($MX$103, 'ECM Staff time by PoF'!$A$4:$R$4,0),FALSE))))*AJ88</f>
        <v>0</v>
      </c>
      <c r="OG126" s="60">
        <f>IF($A126="",0,IF(VLOOKUP($A126,'ECM Staff time by PoF'!$B$5:$C$119,2,FALSE)="Not Applicable",VLOOKUP($A126,'ECM Staff time by PoF'!$B$5:$S$119,MATCH($MX$103, 'ECM Staff time by PoF'!$B$4:$R$4,0),FALSE),IF(ISERROR(VLOOKUP(CONCATENATE($A126,AK$66),'ECM Staff time by PoF'!$A$5:$S$119,MATCH($MX$103, 'ECM Staff time by PoF'!$A$4:$R$4,0),FALSE)), 0, VLOOKUP(CONCATENATE($A126,AK$66),'ECM Staff time by PoF'!$A$5:$S$119,MATCH($MX$103, 'ECM Staff time by PoF'!$A$4:$R$4,0),FALSE))))*AK88</f>
        <v>0</v>
      </c>
      <c r="OH126" s="60">
        <f>IF($A126="",0,IF(VLOOKUP($A126,'ECM Staff time by PoF'!$B$5:$C$119,2,FALSE)="Not Applicable",VLOOKUP($A126,'ECM Staff time by PoF'!$B$5:$S$119,MATCH($OH$103, 'ECM Staff time by PoF'!$B$4:$R$4,0),FALSE),IF(ISERROR(VLOOKUP(CONCATENATE($A126,B$66),'ECM Staff time by PoF'!$A$5:$S$119,MATCH($OH$103, 'ECM Staff time by PoF'!$A$4:$R$4,0),FALSE)), 0, VLOOKUP(CONCATENATE($A126,B$66),'ECM Staff time by PoF'!$A$5:$S$119,MATCH($OH$103, 'ECM Staff time by PoF'!$A$4:$R$4,0),FALSE))))*B88</f>
        <v>0</v>
      </c>
      <c r="OI126" s="60">
        <f>IF($A126="",0,IF(VLOOKUP($A126,'ECM Staff time by PoF'!$B$5:$C$119,2,FALSE)="Not Applicable",VLOOKUP($A126,'ECM Staff time by PoF'!$B$5:$S$119,MATCH($OH$103, 'ECM Staff time by PoF'!$B$4:$R$4,0),FALSE),IF(ISERROR(VLOOKUP(CONCATENATE($A126,C$66),'ECM Staff time by PoF'!$A$5:$S$119,MATCH($OH$103, 'ECM Staff time by PoF'!$A$4:$R$4,0),FALSE)), 0, VLOOKUP(CONCATENATE($A126,C$66),'ECM Staff time by PoF'!$A$5:$S$119,MATCH($OH$103, 'ECM Staff time by PoF'!$A$4:$R$4,0),FALSE))))*C88</f>
        <v>0</v>
      </c>
      <c r="OJ126" s="60">
        <f>IF($A126="",0,IF(VLOOKUP($A126,'ECM Staff time by PoF'!$B$5:$C$119,2,FALSE)="Not Applicable",VLOOKUP($A126,'ECM Staff time by PoF'!$B$5:$S$119,MATCH($OH$103, 'ECM Staff time by PoF'!$B$4:$R$4,0),FALSE),IF(ISERROR(VLOOKUP(CONCATENATE($A126,D$66),'ECM Staff time by PoF'!$A$5:$S$119,MATCH($OH$103, 'ECM Staff time by PoF'!$A$4:$R$4,0),FALSE)), 0, VLOOKUP(CONCATENATE($A126,D$66),'ECM Staff time by PoF'!$A$5:$S$119,MATCH($OH$103, 'ECM Staff time by PoF'!$A$4:$R$4,0),FALSE))))*D88</f>
        <v>0</v>
      </c>
      <c r="OK126" s="60">
        <f>IF($A126="",0,IF(VLOOKUP($A126,'ECM Staff time by PoF'!$B$5:$C$119,2,FALSE)="Not Applicable",VLOOKUP($A126,'ECM Staff time by PoF'!$B$5:$S$119,MATCH($OH$103, 'ECM Staff time by PoF'!$B$4:$R$4,0),FALSE),IF(ISERROR(VLOOKUP(CONCATENATE($A126,E$66),'ECM Staff time by PoF'!$A$5:$S$119,MATCH($OH$103, 'ECM Staff time by PoF'!$A$4:$R$4,0),FALSE)), 0, VLOOKUP(CONCATENATE($A126,E$66),'ECM Staff time by PoF'!$A$5:$S$119,MATCH($OH$103, 'ECM Staff time by PoF'!$A$4:$R$4,0),FALSE))))*E88</f>
        <v>0</v>
      </c>
      <c r="OL126" s="60">
        <f>IF($A126="",0,IF(VLOOKUP($A126,'ECM Staff time by PoF'!$B$5:$C$119,2,FALSE)="Not Applicable",VLOOKUP($A126,'ECM Staff time by PoF'!$B$5:$S$119,MATCH($OH$103, 'ECM Staff time by PoF'!$B$4:$R$4,0),FALSE),IF(ISERROR(VLOOKUP(CONCATENATE($A126,F$66),'ECM Staff time by PoF'!$A$5:$S$119,MATCH($OH$103, 'ECM Staff time by PoF'!$A$4:$R$4,0),FALSE)), 0, VLOOKUP(CONCATENATE($A126,F$66),'ECM Staff time by PoF'!$A$5:$S$119,MATCH($OH$103, 'ECM Staff time by PoF'!$A$4:$R$4,0),FALSE))))*F88</f>
        <v>0</v>
      </c>
      <c r="OM126" s="60">
        <f>IF($A126="",0,IF(VLOOKUP($A126,'ECM Staff time by PoF'!$B$5:$C$119,2,FALSE)="Not Applicable",VLOOKUP($A126,'ECM Staff time by PoF'!$B$5:$S$119,MATCH($OH$103, 'ECM Staff time by PoF'!$B$4:$R$4,0),FALSE),IF(ISERROR(VLOOKUP(CONCATENATE($A126,G$66),'ECM Staff time by PoF'!$A$5:$S$119,MATCH($OH$103, 'ECM Staff time by PoF'!$A$4:$R$4,0),FALSE)), 0, VLOOKUP(CONCATENATE($A126,G$66),'ECM Staff time by PoF'!$A$5:$S$119,MATCH($OH$103, 'ECM Staff time by PoF'!$A$4:$R$4,0),FALSE))))*G88</f>
        <v>0</v>
      </c>
      <c r="ON126" s="60">
        <f>IF($A126="",0,IF(VLOOKUP($A126,'ECM Staff time by PoF'!$B$5:$C$119,2,FALSE)="Not Applicable",VLOOKUP($A126,'ECM Staff time by PoF'!$B$5:$S$119,MATCH($OH$103, 'ECM Staff time by PoF'!$B$4:$R$4,0),FALSE),IF(ISERROR(VLOOKUP(CONCATENATE($A126,H$66),'ECM Staff time by PoF'!$A$5:$S$119,MATCH($OH$103, 'ECM Staff time by PoF'!$A$4:$R$4,0),FALSE)), 0, VLOOKUP(CONCATENATE($A126,H$66),'ECM Staff time by PoF'!$A$5:$S$119,MATCH($OH$103, 'ECM Staff time by PoF'!$A$4:$R$4,0),FALSE))))*H88</f>
        <v>0</v>
      </c>
      <c r="OO126" s="60">
        <f>IF($A126="",0,IF(VLOOKUP($A126,'ECM Staff time by PoF'!$B$5:$C$119,2,FALSE)="Not Applicable",VLOOKUP($A126,'ECM Staff time by PoF'!$B$5:$S$119,MATCH($OH$103, 'ECM Staff time by PoF'!$B$4:$R$4,0),FALSE),IF(ISERROR(VLOOKUP(CONCATENATE($A126,I$66),'ECM Staff time by PoF'!$A$5:$S$119,MATCH($OH$103, 'ECM Staff time by PoF'!$A$4:$R$4,0),FALSE)), 0, VLOOKUP(CONCATENATE($A126,I$66),'ECM Staff time by PoF'!$A$5:$S$119,MATCH($OH$103, 'ECM Staff time by PoF'!$A$4:$R$4,0),FALSE))))*I88</f>
        <v>0</v>
      </c>
      <c r="OP126" s="60">
        <f>IF($A126="",0,IF(VLOOKUP($A126,'ECM Staff time by PoF'!$B$5:$C$119,2,FALSE)="Not Applicable",VLOOKUP($A126,'ECM Staff time by PoF'!$B$5:$S$119,MATCH($OH$103, 'ECM Staff time by PoF'!$B$4:$R$4,0),FALSE),IF(ISERROR(VLOOKUP(CONCATENATE($A126,J$66),'ECM Staff time by PoF'!$A$5:$S$119,MATCH($OH$103, 'ECM Staff time by PoF'!$A$4:$R$4,0),FALSE)), 0, VLOOKUP(CONCATENATE($A126,J$66),'ECM Staff time by PoF'!$A$5:$S$119,MATCH($OH$103, 'ECM Staff time by PoF'!$A$4:$R$4,0),FALSE))))*J88</f>
        <v>0</v>
      </c>
      <c r="OQ126" s="60">
        <f>IF($A126="",0,IF(VLOOKUP($A126,'ECM Staff time by PoF'!$B$5:$C$119,2,FALSE)="Not Applicable",VLOOKUP($A126,'ECM Staff time by PoF'!$B$5:$S$119,MATCH($OH$103, 'ECM Staff time by PoF'!$B$4:$R$4,0),FALSE),IF(ISERROR(VLOOKUP(CONCATENATE($A126,K$66),'ECM Staff time by PoF'!$A$5:$S$119,MATCH($OH$103, 'ECM Staff time by PoF'!$A$4:$R$4,0),FALSE)), 0, VLOOKUP(CONCATENATE($A126,K$66),'ECM Staff time by PoF'!$A$5:$S$119,MATCH($OH$103, 'ECM Staff time by PoF'!$A$4:$R$4,0),FALSE))))*K88</f>
        <v>0</v>
      </c>
      <c r="OR126" s="60">
        <f>IF($A126="",0,IF(VLOOKUP($A126,'ECM Staff time by PoF'!$B$5:$C$119,2,FALSE)="Not Applicable",VLOOKUP($A126,'ECM Staff time by PoF'!$B$5:$S$119,MATCH($OH$103, 'ECM Staff time by PoF'!$B$4:$R$4,0),FALSE),IF(ISERROR(VLOOKUP(CONCATENATE($A126,L$66),'ECM Staff time by PoF'!$A$5:$S$119,MATCH($OH$103, 'ECM Staff time by PoF'!$A$4:$R$4,0),FALSE)), 0, VLOOKUP(CONCATENATE($A126,L$66),'ECM Staff time by PoF'!$A$5:$S$119,MATCH($OH$103, 'ECM Staff time by PoF'!$A$4:$R$4,0),FALSE))))*L88</f>
        <v>0</v>
      </c>
      <c r="OS126" s="60">
        <f>IF($A126="",0,IF(VLOOKUP($A126,'ECM Staff time by PoF'!$B$5:$C$119,2,FALSE)="Not Applicable",VLOOKUP($A126,'ECM Staff time by PoF'!$B$5:$S$119,MATCH($OH$103, 'ECM Staff time by PoF'!$B$4:$R$4,0),FALSE),IF(ISERROR(VLOOKUP(CONCATENATE($A126,M$66),'ECM Staff time by PoF'!$A$5:$S$119,MATCH($OH$103, 'ECM Staff time by PoF'!$A$4:$R$4,0),FALSE)), 0, VLOOKUP(CONCATENATE($A126,M$66),'ECM Staff time by PoF'!$A$5:$S$119,MATCH($OH$103, 'ECM Staff time by PoF'!$A$4:$R$4,0),FALSE))))*M88</f>
        <v>0</v>
      </c>
      <c r="OT126" s="60">
        <f>IF($A126="",0,IF(VLOOKUP($A126,'ECM Staff time by PoF'!$B$5:$C$119,2,FALSE)="Not Applicable",VLOOKUP($A126,'ECM Staff time by PoF'!$B$5:$S$119,MATCH($OH$103, 'ECM Staff time by PoF'!$B$4:$R$4,0),FALSE),IF(ISERROR(VLOOKUP(CONCATENATE($A126,N$66),'ECM Staff time by PoF'!$A$5:$S$119,MATCH($OH$103, 'ECM Staff time by PoF'!$A$4:$R$4,0),FALSE)), 0, VLOOKUP(CONCATENATE($A126,N$66),'ECM Staff time by PoF'!$A$5:$S$119,MATCH($OH$103, 'ECM Staff time by PoF'!$A$4:$R$4,0),FALSE))))*N88</f>
        <v>0</v>
      </c>
      <c r="OU126" s="60">
        <f>IF($A126="",0,IF(VLOOKUP($A126,'ECM Staff time by PoF'!$B$5:$C$119,2,FALSE)="Not Applicable",VLOOKUP($A126,'ECM Staff time by PoF'!$B$5:$S$119,MATCH($OH$103, 'ECM Staff time by PoF'!$B$4:$R$4,0),FALSE),IF(ISERROR(VLOOKUP(CONCATENATE($A126,O$66),'ECM Staff time by PoF'!$A$5:$S$119,MATCH($OH$103, 'ECM Staff time by PoF'!$A$4:$R$4,0),FALSE)), 0, VLOOKUP(CONCATENATE($A126,O$66),'ECM Staff time by PoF'!$A$5:$S$119,MATCH($OH$103, 'ECM Staff time by PoF'!$A$4:$R$4,0),FALSE))))*O88</f>
        <v>0</v>
      </c>
      <c r="OV126" s="60">
        <f>IF($A126="",0,IF(VLOOKUP($A126,'ECM Staff time by PoF'!$B$5:$C$119,2,FALSE)="Not Applicable",VLOOKUP($A126,'ECM Staff time by PoF'!$B$5:$S$119,MATCH($OH$103, 'ECM Staff time by PoF'!$B$4:$R$4,0),FALSE),IF(ISERROR(VLOOKUP(CONCATENATE($A126,P$66),'ECM Staff time by PoF'!$A$5:$S$119,MATCH($OH$103, 'ECM Staff time by PoF'!$A$4:$R$4,0),FALSE)), 0, VLOOKUP(CONCATENATE($A126,P$66),'ECM Staff time by PoF'!$A$5:$S$119,MATCH($OH$103, 'ECM Staff time by PoF'!$A$4:$R$4,0),FALSE))))*P88</f>
        <v>0</v>
      </c>
      <c r="OW126" s="60">
        <f>IF($A126="",0,IF(VLOOKUP($A126,'ECM Staff time by PoF'!$B$5:$C$119,2,FALSE)="Not Applicable",VLOOKUP($A126,'ECM Staff time by PoF'!$B$5:$S$119,MATCH($OH$103, 'ECM Staff time by PoF'!$B$4:$R$4,0),FALSE),IF(ISERROR(VLOOKUP(CONCATENATE($A126,Q$66),'ECM Staff time by PoF'!$A$5:$S$119,MATCH($OH$103, 'ECM Staff time by PoF'!$A$4:$R$4,0),FALSE)), 0, VLOOKUP(CONCATENATE($A126,Q$66),'ECM Staff time by PoF'!$A$5:$S$119,MATCH($OH$103, 'ECM Staff time by PoF'!$A$4:$R$4,0),FALSE))))*Q88</f>
        <v>0</v>
      </c>
      <c r="OX126" s="60">
        <f>IF($A126="",0,IF(VLOOKUP($A126,'ECM Staff time by PoF'!$B$5:$C$119,2,FALSE)="Not Applicable",VLOOKUP($A126,'ECM Staff time by PoF'!$B$5:$S$119,MATCH($OH$103, 'ECM Staff time by PoF'!$B$4:$R$4,0),FALSE),IF(ISERROR(VLOOKUP(CONCATENATE($A126,R$66),'ECM Staff time by PoF'!$A$5:$S$119,MATCH($OH$103, 'ECM Staff time by PoF'!$A$4:$R$4,0),FALSE)), 0, VLOOKUP(CONCATENATE($A126,R$66),'ECM Staff time by PoF'!$A$5:$S$119,MATCH($OH$103, 'ECM Staff time by PoF'!$A$4:$R$4,0),FALSE))))*R88</f>
        <v>0</v>
      </c>
      <c r="OY126" s="60">
        <f>IF($A126="",0,IF(VLOOKUP($A126,'ECM Staff time by PoF'!$B$5:$C$119,2,FALSE)="Not Applicable",VLOOKUP($A126,'ECM Staff time by PoF'!$B$5:$S$119,MATCH($OH$103, 'ECM Staff time by PoF'!$B$4:$R$4,0),FALSE),IF(ISERROR(VLOOKUP(CONCATENATE($A126,S$66),'ECM Staff time by PoF'!$A$5:$S$119,MATCH($OH$103, 'ECM Staff time by PoF'!$A$4:$R$4,0),FALSE)), 0, VLOOKUP(CONCATENATE($A126,S$66),'ECM Staff time by PoF'!$A$5:$S$119,MATCH($OH$103, 'ECM Staff time by PoF'!$A$4:$R$4,0),FALSE))))*S88</f>
        <v>0</v>
      </c>
      <c r="OZ126" s="60">
        <f>IF($A126="",0,IF(VLOOKUP($A126,'ECM Staff time by PoF'!$B$5:$C$119,2,FALSE)="Not Applicable",VLOOKUP($A126,'ECM Staff time by PoF'!$B$5:$S$119,MATCH($OH$103, 'ECM Staff time by PoF'!$B$4:$R$4,0),FALSE),IF(ISERROR(VLOOKUP(CONCATENATE($A126,T$66),'ECM Staff time by PoF'!$A$5:$S$119,MATCH($OH$103, 'ECM Staff time by PoF'!$A$4:$R$4,0),FALSE)), 0, VLOOKUP(CONCATENATE($A126,T$66),'ECM Staff time by PoF'!$A$5:$S$119,MATCH($OH$103, 'ECM Staff time by PoF'!$A$4:$R$4,0),FALSE))))*T88</f>
        <v>0</v>
      </c>
      <c r="PA126" s="60">
        <f>IF($A126="",0,IF(VLOOKUP($A126,'ECM Staff time by PoF'!$B$5:$C$119,2,FALSE)="Not Applicable",VLOOKUP($A126,'ECM Staff time by PoF'!$B$5:$S$119,MATCH($OH$103, 'ECM Staff time by PoF'!$B$4:$R$4,0),FALSE),IF(ISERROR(VLOOKUP(CONCATENATE($A126,U$66),'ECM Staff time by PoF'!$A$5:$S$119,MATCH($OH$103, 'ECM Staff time by PoF'!$A$4:$R$4,0),FALSE)), 0, VLOOKUP(CONCATENATE($A126,U$66),'ECM Staff time by PoF'!$A$5:$S$119,MATCH($OH$103, 'ECM Staff time by PoF'!$A$4:$R$4,0),FALSE))))*U88</f>
        <v>0</v>
      </c>
      <c r="PB126" s="60">
        <f>IF($A126="",0,IF(VLOOKUP($A126,'ECM Staff time by PoF'!$B$5:$C$119,2,FALSE)="Not Applicable",VLOOKUP($A126,'ECM Staff time by PoF'!$B$5:$S$119,MATCH($OH$103, 'ECM Staff time by PoF'!$B$4:$R$4,0),FALSE),IF(ISERROR(VLOOKUP(CONCATENATE($A126,V$66),'ECM Staff time by PoF'!$A$5:$S$119,MATCH($OH$103, 'ECM Staff time by PoF'!$A$4:$R$4,0),FALSE)), 0, VLOOKUP(CONCATENATE($A126,V$66),'ECM Staff time by PoF'!$A$5:$S$119,MATCH($OH$103, 'ECM Staff time by PoF'!$A$4:$R$4,0),FALSE))))*V88</f>
        <v>0</v>
      </c>
      <c r="PC126" s="60">
        <f>IF($A126="",0,IF(VLOOKUP($A126,'ECM Staff time by PoF'!$B$5:$C$119,2,FALSE)="Not Applicable",VLOOKUP($A126,'ECM Staff time by PoF'!$B$5:$S$119,MATCH($OH$103, 'ECM Staff time by PoF'!$B$4:$R$4,0),FALSE),IF(ISERROR(VLOOKUP(CONCATENATE($A126,W$66),'ECM Staff time by PoF'!$A$5:$S$119,MATCH($OH$103, 'ECM Staff time by PoF'!$A$4:$R$4,0),FALSE)), 0, VLOOKUP(CONCATENATE($A126,W$66),'ECM Staff time by PoF'!$A$5:$S$119,MATCH($OH$103, 'ECM Staff time by PoF'!$A$4:$R$4,0),FALSE))))*W88</f>
        <v>0</v>
      </c>
      <c r="PD126" s="60">
        <f>IF($A126="",0,IF(VLOOKUP($A126,'ECM Staff time by PoF'!$B$5:$C$119,2,FALSE)="Not Applicable",VLOOKUP($A126,'ECM Staff time by PoF'!$B$5:$S$119,MATCH($OH$103, 'ECM Staff time by PoF'!$B$4:$R$4,0),FALSE),IF(ISERROR(VLOOKUP(CONCATENATE($A126,X$66),'ECM Staff time by PoF'!$A$5:$S$119,MATCH($OH$103, 'ECM Staff time by PoF'!$A$4:$R$4,0),FALSE)), 0, VLOOKUP(CONCATENATE($A126,X$66),'ECM Staff time by PoF'!$A$5:$S$119,MATCH($OH$103, 'ECM Staff time by PoF'!$A$4:$R$4,0),FALSE))))*X88</f>
        <v>0</v>
      </c>
      <c r="PE126" s="60">
        <f>IF($A126="",0,IF(VLOOKUP($A126,'ECM Staff time by PoF'!$B$5:$C$119,2,FALSE)="Not Applicable",VLOOKUP($A126,'ECM Staff time by PoF'!$B$5:$S$119,MATCH($OH$103, 'ECM Staff time by PoF'!$B$4:$R$4,0),FALSE),IF(ISERROR(VLOOKUP(CONCATENATE($A126,Y$66),'ECM Staff time by PoF'!$A$5:$S$119,MATCH($OH$103, 'ECM Staff time by PoF'!$A$4:$R$4,0),FALSE)), 0, VLOOKUP(CONCATENATE($A126,Y$66),'ECM Staff time by PoF'!$A$5:$S$119,MATCH($OH$103, 'ECM Staff time by PoF'!$A$4:$R$4,0),FALSE))))*Y88</f>
        <v>0</v>
      </c>
      <c r="PF126" s="60">
        <f>IF($A126="",0,IF(VLOOKUP($A126,'ECM Staff time by PoF'!$B$5:$C$119,2,FALSE)="Not Applicable",VLOOKUP($A126,'ECM Staff time by PoF'!$B$5:$S$119,MATCH($OH$103, 'ECM Staff time by PoF'!$B$4:$R$4,0),FALSE),IF(ISERROR(VLOOKUP(CONCATENATE($A126,Z$66),'ECM Staff time by PoF'!$A$5:$S$119,MATCH($OH$103, 'ECM Staff time by PoF'!$A$4:$R$4,0),FALSE)), 0, VLOOKUP(CONCATENATE($A126,Z$66),'ECM Staff time by PoF'!$A$5:$S$119,MATCH($OH$103, 'ECM Staff time by PoF'!$A$4:$R$4,0),FALSE))))*Z88</f>
        <v>0</v>
      </c>
      <c r="PG126" s="60">
        <f>IF($A126="",0,IF(VLOOKUP($A126,'ECM Staff time by PoF'!$B$5:$C$119,2,FALSE)="Not Applicable",VLOOKUP($A126,'ECM Staff time by PoF'!$B$5:$S$119,MATCH($OH$103, 'ECM Staff time by PoF'!$B$4:$R$4,0),FALSE),IF(ISERROR(VLOOKUP(CONCATENATE($A126,AA$66),'ECM Staff time by PoF'!$A$5:$S$119,MATCH($OH$103, 'ECM Staff time by PoF'!$A$4:$R$4,0),FALSE)), 0, VLOOKUP(CONCATENATE($A126,AA$66),'ECM Staff time by PoF'!$A$5:$S$119,MATCH($OH$103, 'ECM Staff time by PoF'!$A$4:$R$4,0),FALSE))))*AA88</f>
        <v>0</v>
      </c>
      <c r="PH126" s="60">
        <f>IF($A126="",0,IF(VLOOKUP($A126,'ECM Staff time by PoF'!$B$5:$C$119,2,FALSE)="Not Applicable",VLOOKUP($A126,'ECM Staff time by PoF'!$B$5:$S$119,MATCH($OH$103, 'ECM Staff time by PoF'!$B$4:$R$4,0),FALSE),IF(ISERROR(VLOOKUP(CONCATENATE($A126,AB$66),'ECM Staff time by PoF'!$A$5:$S$119,MATCH($OH$103, 'ECM Staff time by PoF'!$A$4:$R$4,0),FALSE)), 0, VLOOKUP(CONCATENATE($A126,AB$66),'ECM Staff time by PoF'!$A$5:$S$119,MATCH($OH$103, 'ECM Staff time by PoF'!$A$4:$R$4,0),FALSE))))*AB88</f>
        <v>0</v>
      </c>
      <c r="PI126" s="60">
        <f>IF($A126="",0,IF(VLOOKUP($A126,'ECM Staff time by PoF'!$B$5:$C$119,2,FALSE)="Not Applicable",VLOOKUP($A126,'ECM Staff time by PoF'!$B$5:$S$119,MATCH($OH$103, 'ECM Staff time by PoF'!$B$4:$R$4,0),FALSE),IF(ISERROR(VLOOKUP(CONCATENATE($A126,AC$66),'ECM Staff time by PoF'!$A$5:$S$119,MATCH($OH$103, 'ECM Staff time by PoF'!$A$4:$R$4,0),FALSE)), 0, VLOOKUP(CONCATENATE($A126,AC$66),'ECM Staff time by PoF'!$A$5:$S$119,MATCH($OH$103, 'ECM Staff time by PoF'!$A$4:$R$4,0),FALSE))))*AC88</f>
        <v>0</v>
      </c>
      <c r="PJ126" s="60">
        <f>IF($A126="",0,IF(VLOOKUP($A126,'ECM Staff time by PoF'!$B$5:$C$119,2,FALSE)="Not Applicable",VLOOKUP($A126,'ECM Staff time by PoF'!$B$5:$S$119,MATCH($OH$103, 'ECM Staff time by PoF'!$B$4:$R$4,0),FALSE),IF(ISERROR(VLOOKUP(CONCATENATE($A126,AD$66),'ECM Staff time by PoF'!$A$5:$S$119,MATCH($OH$103, 'ECM Staff time by PoF'!$A$4:$R$4,0),FALSE)), 0, VLOOKUP(CONCATENATE($A126,AD$66),'ECM Staff time by PoF'!$A$5:$S$119,MATCH($OH$103, 'ECM Staff time by PoF'!$A$4:$R$4,0),FALSE))))*AD88</f>
        <v>0</v>
      </c>
      <c r="PK126" s="60">
        <f>IF($A126="",0,IF(VLOOKUP($A126,'ECM Staff time by PoF'!$B$5:$C$119,2,FALSE)="Not Applicable",VLOOKUP($A126,'ECM Staff time by PoF'!$B$5:$S$119,MATCH($OH$103, 'ECM Staff time by PoF'!$B$4:$R$4,0),FALSE),IF(ISERROR(VLOOKUP(CONCATENATE($A126,AE$66),'ECM Staff time by PoF'!$A$5:$S$119,MATCH($OH$103, 'ECM Staff time by PoF'!$A$4:$R$4,0),FALSE)), 0, VLOOKUP(CONCATENATE($A126,AE$66),'ECM Staff time by PoF'!$A$5:$S$119,MATCH($OH$103, 'ECM Staff time by PoF'!$A$4:$R$4,0),FALSE))))*AE88</f>
        <v>0</v>
      </c>
      <c r="PL126" s="60">
        <f>IF($A126="",0,IF(VLOOKUP($A126,'ECM Staff time by PoF'!$B$5:$C$119,2,FALSE)="Not Applicable",VLOOKUP($A126,'ECM Staff time by PoF'!$B$5:$S$119,MATCH($OH$103, 'ECM Staff time by PoF'!$B$4:$R$4,0),FALSE),IF(ISERROR(VLOOKUP(CONCATENATE($A126,AF$66),'ECM Staff time by PoF'!$A$5:$S$119,MATCH($OH$103, 'ECM Staff time by PoF'!$A$4:$R$4,0),FALSE)), 0, VLOOKUP(CONCATENATE($A126,AF$66),'ECM Staff time by PoF'!$A$5:$S$119,MATCH($OH$103, 'ECM Staff time by PoF'!$A$4:$R$4,0),FALSE))))*AF88</f>
        <v>0</v>
      </c>
      <c r="PM126" s="60">
        <f>IF($A126="",0,IF(VLOOKUP($A126,'ECM Staff time by PoF'!$B$5:$C$119,2,FALSE)="Not Applicable",VLOOKUP($A126,'ECM Staff time by PoF'!$B$5:$S$119,MATCH($OH$103, 'ECM Staff time by PoF'!$B$4:$R$4,0),FALSE),IF(ISERROR(VLOOKUP(CONCATENATE($A126,AG$66),'ECM Staff time by PoF'!$A$5:$S$119,MATCH($OH$103, 'ECM Staff time by PoF'!$A$4:$R$4,0),FALSE)), 0, VLOOKUP(CONCATENATE($A126,AG$66),'ECM Staff time by PoF'!$A$5:$S$119,MATCH($OH$103, 'ECM Staff time by PoF'!$A$4:$R$4,0),FALSE))))*AG88</f>
        <v>0</v>
      </c>
      <c r="PN126" s="60">
        <f>IF($A126="",0,IF(VLOOKUP($A126,'ECM Staff time by PoF'!$B$5:$C$119,2,FALSE)="Not Applicable",VLOOKUP($A126,'ECM Staff time by PoF'!$B$5:$S$119,MATCH($OH$103, 'ECM Staff time by PoF'!$B$4:$R$4,0),FALSE),IF(ISERROR(VLOOKUP(CONCATENATE($A126,AH$66),'ECM Staff time by PoF'!$A$5:$S$119,MATCH($OH$103, 'ECM Staff time by PoF'!$A$4:$R$4,0),FALSE)), 0, VLOOKUP(CONCATENATE($A126,AH$66),'ECM Staff time by PoF'!$A$5:$S$119,MATCH($OH$103, 'ECM Staff time by PoF'!$A$4:$R$4,0),FALSE))))*AH88</f>
        <v>0</v>
      </c>
      <c r="PO126" s="60">
        <f>IF($A126="",0,IF(VLOOKUP($A126,'ECM Staff time by PoF'!$B$5:$C$119,2,FALSE)="Not Applicable",VLOOKUP($A126,'ECM Staff time by PoF'!$B$5:$S$119,MATCH($OH$103, 'ECM Staff time by PoF'!$B$4:$R$4,0),FALSE),IF(ISERROR(VLOOKUP(CONCATENATE($A126,AI$66),'ECM Staff time by PoF'!$A$5:$S$119,MATCH($OH$103, 'ECM Staff time by PoF'!$A$4:$R$4,0),FALSE)), 0, VLOOKUP(CONCATENATE($A126,AI$66),'ECM Staff time by PoF'!$A$5:$S$119,MATCH($OH$103, 'ECM Staff time by PoF'!$A$4:$R$4,0),FALSE))))*AI88</f>
        <v>0</v>
      </c>
      <c r="PP126" s="60">
        <f>IF($A126="",0,IF(VLOOKUP($A126,'ECM Staff time by PoF'!$B$5:$C$119,2,FALSE)="Not Applicable",VLOOKUP($A126,'ECM Staff time by PoF'!$B$5:$S$119,MATCH($OH$103, 'ECM Staff time by PoF'!$B$4:$R$4,0),FALSE),IF(ISERROR(VLOOKUP(CONCATENATE($A126,AJ$66),'ECM Staff time by PoF'!$A$5:$S$119,MATCH($OH$103, 'ECM Staff time by PoF'!$A$4:$R$4,0),FALSE)), 0, VLOOKUP(CONCATENATE($A126,AJ$66),'ECM Staff time by PoF'!$A$5:$S$119,MATCH($OH$103, 'ECM Staff time by PoF'!$A$4:$R$4,0),FALSE))))*AJ88</f>
        <v>0</v>
      </c>
      <c r="PQ126" s="60">
        <f>IF($A126="",0,IF(VLOOKUP($A126,'ECM Staff time by PoF'!$B$5:$C$119,2,FALSE)="Not Applicable",VLOOKUP($A126,'ECM Staff time by PoF'!$B$5:$S$119,MATCH($OH$103, 'ECM Staff time by PoF'!$B$4:$R$4,0),FALSE),IF(ISERROR(VLOOKUP(CONCATENATE($A126,AK$66),'ECM Staff time by PoF'!$A$5:$S$119,MATCH($OH$103, 'ECM Staff time by PoF'!$A$4:$R$4,0),FALSE)), 0, VLOOKUP(CONCATENATE($A126,AK$66),'ECM Staff time by PoF'!$A$5:$S$119,MATCH($OH$103, 'ECM Staff time by PoF'!$A$4:$R$4,0),FALSE))))*AK88</f>
        <v>0</v>
      </c>
      <c r="PR126" s="60">
        <f>IF($A126="",0,IF(VLOOKUP($A126,'ECM Staff time by PoF'!$B$5:$C$119,2,FALSE)="Not Applicable",VLOOKUP($A126,'ECM Staff time by PoF'!$B$5:$S$119,MATCH($PR$103, 'ECM Staff time by PoF'!$B$4:$R$4,0),FALSE),IF(ISERROR(VLOOKUP(CONCATENATE($A126,B$66),'ECM Staff time by PoF'!$A$5:$S$119,MATCH($PR$103, 'ECM Staff time by PoF'!$A$4:$R$4,0),FALSE)), 0, VLOOKUP(CONCATENATE($A126,B$66),'ECM Staff time by PoF'!$A$5:$S$119,MATCH($PR$103, 'ECM Staff time by PoF'!$A$4:$R$4,0),FALSE))))*B88</f>
        <v>0</v>
      </c>
      <c r="PS126" s="60">
        <f>IF($A126="",0,IF(VLOOKUP($A126,'ECM Staff time by PoF'!$B$5:$C$119,2,FALSE)="Not Applicable",VLOOKUP($A126,'ECM Staff time by PoF'!$B$5:$S$119,MATCH($PR$103, 'ECM Staff time by PoF'!$B$4:$R$4,0),FALSE),IF(ISERROR(VLOOKUP(CONCATENATE($A126,C$66),'ECM Staff time by PoF'!$A$5:$S$119,MATCH($PR$103, 'ECM Staff time by PoF'!$A$4:$R$4,0),FALSE)), 0, VLOOKUP(CONCATENATE($A126,C$66),'ECM Staff time by PoF'!$A$5:$S$119,MATCH($PR$103, 'ECM Staff time by PoF'!$A$4:$R$4,0),FALSE))))*C88</f>
        <v>0</v>
      </c>
      <c r="PT126" s="60">
        <f>IF($A126="",0,IF(VLOOKUP($A126,'ECM Staff time by PoF'!$B$5:$C$119,2,FALSE)="Not Applicable",VLOOKUP($A126,'ECM Staff time by PoF'!$B$5:$S$119,MATCH($PR$103, 'ECM Staff time by PoF'!$B$4:$R$4,0),FALSE),IF(ISERROR(VLOOKUP(CONCATENATE($A126,D$66),'ECM Staff time by PoF'!$A$5:$S$119,MATCH($PR$103, 'ECM Staff time by PoF'!$A$4:$R$4,0),FALSE)), 0, VLOOKUP(CONCATENATE($A126,D$66),'ECM Staff time by PoF'!$A$5:$S$119,MATCH($PR$103, 'ECM Staff time by PoF'!$A$4:$R$4,0),FALSE))))*D88</f>
        <v>0</v>
      </c>
      <c r="PU126" s="60">
        <f>IF($A126="",0,IF(VLOOKUP($A126,'ECM Staff time by PoF'!$B$5:$C$119,2,FALSE)="Not Applicable",VLOOKUP($A126,'ECM Staff time by PoF'!$B$5:$S$119,MATCH($PR$103, 'ECM Staff time by PoF'!$B$4:$R$4,0),FALSE),IF(ISERROR(VLOOKUP(CONCATENATE($A126,E$66),'ECM Staff time by PoF'!$A$5:$S$119,MATCH($PR$103, 'ECM Staff time by PoF'!$A$4:$R$4,0),FALSE)), 0, VLOOKUP(CONCATENATE($A126,E$66),'ECM Staff time by PoF'!$A$5:$S$119,MATCH($PR$103, 'ECM Staff time by PoF'!$A$4:$R$4,0),FALSE))))*E88</f>
        <v>0</v>
      </c>
      <c r="PV126" s="60">
        <f>IF($A126="",0,IF(VLOOKUP($A126,'ECM Staff time by PoF'!$B$5:$C$119,2,FALSE)="Not Applicable",VLOOKUP($A126,'ECM Staff time by PoF'!$B$5:$S$119,MATCH($PR$103, 'ECM Staff time by PoF'!$B$4:$R$4,0),FALSE),IF(ISERROR(VLOOKUP(CONCATENATE($A126,F$66),'ECM Staff time by PoF'!$A$5:$S$119,MATCH($PR$103, 'ECM Staff time by PoF'!$A$4:$R$4,0),FALSE)), 0, VLOOKUP(CONCATENATE($A126,F$66),'ECM Staff time by PoF'!$A$5:$S$119,MATCH($PR$103, 'ECM Staff time by PoF'!$A$4:$R$4,0),FALSE))))*F88</f>
        <v>0</v>
      </c>
      <c r="PW126" s="60">
        <f>IF($A126="",0,IF(VLOOKUP($A126,'ECM Staff time by PoF'!$B$5:$C$119,2,FALSE)="Not Applicable",VLOOKUP($A126,'ECM Staff time by PoF'!$B$5:$S$119,MATCH($PR$103, 'ECM Staff time by PoF'!$B$4:$R$4,0),FALSE),IF(ISERROR(VLOOKUP(CONCATENATE($A126,G$66),'ECM Staff time by PoF'!$A$5:$S$119,MATCH($PR$103, 'ECM Staff time by PoF'!$A$4:$R$4,0),FALSE)), 0, VLOOKUP(CONCATENATE($A126,G$66),'ECM Staff time by PoF'!$A$5:$S$119,MATCH($PR$103, 'ECM Staff time by PoF'!$A$4:$R$4,0),FALSE))))*G88</f>
        <v>0</v>
      </c>
      <c r="PX126" s="60">
        <f>IF($A126="",0,IF(VLOOKUP($A126,'ECM Staff time by PoF'!$B$5:$C$119,2,FALSE)="Not Applicable",VLOOKUP($A126,'ECM Staff time by PoF'!$B$5:$S$119,MATCH($PR$103, 'ECM Staff time by PoF'!$B$4:$R$4,0),FALSE),IF(ISERROR(VLOOKUP(CONCATENATE($A126,H$66),'ECM Staff time by PoF'!$A$5:$S$119,MATCH($PR$103, 'ECM Staff time by PoF'!$A$4:$R$4,0),FALSE)), 0, VLOOKUP(CONCATENATE($A126,H$66),'ECM Staff time by PoF'!$A$5:$S$119,MATCH($PR$103, 'ECM Staff time by PoF'!$A$4:$R$4,0),FALSE))))*H88</f>
        <v>0</v>
      </c>
      <c r="PY126" s="60">
        <f>IF($A126="",0,IF(VLOOKUP($A126,'ECM Staff time by PoF'!$B$5:$C$119,2,FALSE)="Not Applicable",VLOOKUP($A126,'ECM Staff time by PoF'!$B$5:$S$119,MATCH($PR$103, 'ECM Staff time by PoF'!$B$4:$R$4,0),FALSE),IF(ISERROR(VLOOKUP(CONCATENATE($A126,I$66),'ECM Staff time by PoF'!$A$5:$S$119,MATCH($PR$103, 'ECM Staff time by PoF'!$A$4:$R$4,0),FALSE)), 0, VLOOKUP(CONCATENATE($A126,I$66),'ECM Staff time by PoF'!$A$5:$S$119,MATCH($PR$103, 'ECM Staff time by PoF'!$A$4:$R$4,0),FALSE))))*I88</f>
        <v>0</v>
      </c>
      <c r="PZ126" s="60">
        <f>IF($A126="",0,IF(VLOOKUP($A126,'ECM Staff time by PoF'!$B$5:$C$119,2,FALSE)="Not Applicable",VLOOKUP($A126,'ECM Staff time by PoF'!$B$5:$S$119,MATCH($PR$103, 'ECM Staff time by PoF'!$B$4:$R$4,0),FALSE),IF(ISERROR(VLOOKUP(CONCATENATE($A126,J$66),'ECM Staff time by PoF'!$A$5:$S$119,MATCH($PR$103, 'ECM Staff time by PoF'!$A$4:$R$4,0),FALSE)), 0, VLOOKUP(CONCATENATE($A126,J$66),'ECM Staff time by PoF'!$A$5:$S$119,MATCH($PR$103, 'ECM Staff time by PoF'!$A$4:$R$4,0),FALSE))))*J88</f>
        <v>0</v>
      </c>
      <c r="QA126" s="60">
        <f>IF($A126="",0,IF(VLOOKUP($A126,'ECM Staff time by PoF'!$B$5:$C$119,2,FALSE)="Not Applicable",VLOOKUP($A126,'ECM Staff time by PoF'!$B$5:$S$119,MATCH($PR$103, 'ECM Staff time by PoF'!$B$4:$R$4,0),FALSE),IF(ISERROR(VLOOKUP(CONCATENATE($A126,K$66),'ECM Staff time by PoF'!$A$5:$S$119,MATCH($PR$103, 'ECM Staff time by PoF'!$A$4:$R$4,0),FALSE)), 0, VLOOKUP(CONCATENATE($A126,K$66),'ECM Staff time by PoF'!$A$5:$S$119,MATCH($PR$103, 'ECM Staff time by PoF'!$A$4:$R$4,0),FALSE))))*K88</f>
        <v>0</v>
      </c>
      <c r="QB126" s="60">
        <f>IF($A126="",0,IF(VLOOKUP($A126,'ECM Staff time by PoF'!$B$5:$C$119,2,FALSE)="Not Applicable",VLOOKUP($A126,'ECM Staff time by PoF'!$B$5:$S$119,MATCH($PR$103, 'ECM Staff time by PoF'!$B$4:$R$4,0),FALSE),IF(ISERROR(VLOOKUP(CONCATENATE($A126,L$66),'ECM Staff time by PoF'!$A$5:$S$119,MATCH($PR$103, 'ECM Staff time by PoF'!$A$4:$R$4,0),FALSE)), 0, VLOOKUP(CONCATENATE($A126,L$66),'ECM Staff time by PoF'!$A$5:$S$119,MATCH($PR$103, 'ECM Staff time by PoF'!$A$4:$R$4,0),FALSE))))*L88</f>
        <v>0</v>
      </c>
      <c r="QC126" s="60">
        <f>IF($A126="",0,IF(VLOOKUP($A126,'ECM Staff time by PoF'!$B$5:$C$119,2,FALSE)="Not Applicable",VLOOKUP($A126,'ECM Staff time by PoF'!$B$5:$S$119,MATCH($PR$103, 'ECM Staff time by PoF'!$B$4:$R$4,0),FALSE),IF(ISERROR(VLOOKUP(CONCATENATE($A126,M$66),'ECM Staff time by PoF'!$A$5:$S$119,MATCH($PR$103, 'ECM Staff time by PoF'!$A$4:$R$4,0),FALSE)), 0, VLOOKUP(CONCATENATE($A126,M$66),'ECM Staff time by PoF'!$A$5:$S$119,MATCH($PR$103, 'ECM Staff time by PoF'!$A$4:$R$4,0),FALSE))))*M88</f>
        <v>0</v>
      </c>
      <c r="QD126" s="60">
        <f>IF($A126="",0,IF(VLOOKUP($A126,'ECM Staff time by PoF'!$B$5:$C$119,2,FALSE)="Not Applicable",VLOOKUP($A126,'ECM Staff time by PoF'!$B$5:$S$119,MATCH($PR$103, 'ECM Staff time by PoF'!$B$4:$R$4,0),FALSE),IF(ISERROR(VLOOKUP(CONCATENATE($A126,N$66),'ECM Staff time by PoF'!$A$5:$S$119,MATCH($PR$103, 'ECM Staff time by PoF'!$A$4:$R$4,0),FALSE)), 0, VLOOKUP(CONCATENATE($A126,N$66),'ECM Staff time by PoF'!$A$5:$S$119,MATCH($PR$103, 'ECM Staff time by PoF'!$A$4:$R$4,0),FALSE))))*N88</f>
        <v>0</v>
      </c>
      <c r="QE126" s="60">
        <f>IF($A126="",0,IF(VLOOKUP($A126,'ECM Staff time by PoF'!$B$5:$C$119,2,FALSE)="Not Applicable",VLOOKUP($A126,'ECM Staff time by PoF'!$B$5:$S$119,MATCH($PR$103, 'ECM Staff time by PoF'!$B$4:$R$4,0),FALSE),IF(ISERROR(VLOOKUP(CONCATENATE($A126,O$66),'ECM Staff time by PoF'!$A$5:$S$119,MATCH($PR$103, 'ECM Staff time by PoF'!$A$4:$R$4,0),FALSE)), 0, VLOOKUP(CONCATENATE($A126,O$66),'ECM Staff time by PoF'!$A$5:$S$119,MATCH($PR$103, 'ECM Staff time by PoF'!$A$4:$R$4,0),FALSE))))*O88</f>
        <v>0</v>
      </c>
      <c r="QF126" s="60">
        <f>IF($A126="",0,IF(VLOOKUP($A126,'ECM Staff time by PoF'!$B$5:$C$119,2,FALSE)="Not Applicable",VLOOKUP($A126,'ECM Staff time by PoF'!$B$5:$S$119,MATCH($PR$103, 'ECM Staff time by PoF'!$B$4:$R$4,0),FALSE),IF(ISERROR(VLOOKUP(CONCATENATE($A126,P$66),'ECM Staff time by PoF'!$A$5:$S$119,MATCH($PR$103, 'ECM Staff time by PoF'!$A$4:$R$4,0),FALSE)), 0, VLOOKUP(CONCATENATE($A126,P$66),'ECM Staff time by PoF'!$A$5:$S$119,MATCH($PR$103, 'ECM Staff time by PoF'!$A$4:$R$4,0),FALSE))))*P88</f>
        <v>0</v>
      </c>
      <c r="QG126" s="60">
        <f>IF($A126="",0,IF(VLOOKUP($A126,'ECM Staff time by PoF'!$B$5:$C$119,2,FALSE)="Not Applicable",VLOOKUP($A126,'ECM Staff time by PoF'!$B$5:$S$119,MATCH($PR$103, 'ECM Staff time by PoF'!$B$4:$R$4,0),FALSE),IF(ISERROR(VLOOKUP(CONCATENATE($A126,Q$66),'ECM Staff time by PoF'!$A$5:$S$119,MATCH($PR$103, 'ECM Staff time by PoF'!$A$4:$R$4,0),FALSE)), 0, VLOOKUP(CONCATENATE($A126,Q$66),'ECM Staff time by PoF'!$A$5:$S$119,MATCH($PR$103, 'ECM Staff time by PoF'!$A$4:$R$4,0),FALSE))))*Q88</f>
        <v>0</v>
      </c>
      <c r="QH126" s="60">
        <f>IF($A126="",0,IF(VLOOKUP($A126,'ECM Staff time by PoF'!$B$5:$C$119,2,FALSE)="Not Applicable",VLOOKUP($A126,'ECM Staff time by PoF'!$B$5:$S$119,MATCH($PR$103, 'ECM Staff time by PoF'!$B$4:$R$4,0),FALSE),IF(ISERROR(VLOOKUP(CONCATENATE($A126,R$66),'ECM Staff time by PoF'!$A$5:$S$119,MATCH($PR$103, 'ECM Staff time by PoF'!$A$4:$R$4,0),FALSE)), 0, VLOOKUP(CONCATENATE($A126,R$66),'ECM Staff time by PoF'!$A$5:$S$119,MATCH($PR$103, 'ECM Staff time by PoF'!$A$4:$R$4,0),FALSE))))*R88</f>
        <v>0</v>
      </c>
      <c r="QI126" s="60">
        <f>IF($A126="",0,IF(VLOOKUP($A126,'ECM Staff time by PoF'!$B$5:$C$119,2,FALSE)="Not Applicable",VLOOKUP($A126,'ECM Staff time by PoF'!$B$5:$S$119,MATCH($PR$103, 'ECM Staff time by PoF'!$B$4:$R$4,0),FALSE),IF(ISERROR(VLOOKUP(CONCATENATE($A126,S$66),'ECM Staff time by PoF'!$A$5:$S$119,MATCH($PR$103, 'ECM Staff time by PoF'!$A$4:$R$4,0),FALSE)), 0, VLOOKUP(CONCATENATE($A126,S$66),'ECM Staff time by PoF'!$A$5:$S$119,MATCH($PR$103, 'ECM Staff time by PoF'!$A$4:$R$4,0),FALSE))))*S88</f>
        <v>0</v>
      </c>
      <c r="QJ126" s="60">
        <f>IF($A126="",0,IF(VLOOKUP($A126,'ECM Staff time by PoF'!$B$5:$C$119,2,FALSE)="Not Applicable",VLOOKUP($A126,'ECM Staff time by PoF'!$B$5:$S$119,MATCH($PR$103, 'ECM Staff time by PoF'!$B$4:$R$4,0),FALSE),IF(ISERROR(VLOOKUP(CONCATENATE($A126,T$66),'ECM Staff time by PoF'!$A$5:$S$119,MATCH($PR$103, 'ECM Staff time by PoF'!$A$4:$R$4,0),FALSE)), 0, VLOOKUP(CONCATENATE($A126,T$66),'ECM Staff time by PoF'!$A$5:$S$119,MATCH($PR$103, 'ECM Staff time by PoF'!$A$4:$R$4,0),FALSE))))*T88</f>
        <v>0</v>
      </c>
      <c r="QK126" s="60">
        <f>IF($A126="",0,IF(VLOOKUP($A126,'ECM Staff time by PoF'!$B$5:$C$119,2,FALSE)="Not Applicable",VLOOKUP($A126,'ECM Staff time by PoF'!$B$5:$S$119,MATCH($PR$103, 'ECM Staff time by PoF'!$B$4:$R$4,0),FALSE),IF(ISERROR(VLOOKUP(CONCATENATE($A126,U$66),'ECM Staff time by PoF'!$A$5:$S$119,MATCH($PR$103, 'ECM Staff time by PoF'!$A$4:$R$4,0),FALSE)), 0, VLOOKUP(CONCATENATE($A126,U$66),'ECM Staff time by PoF'!$A$5:$S$119,MATCH($PR$103, 'ECM Staff time by PoF'!$A$4:$R$4,0),FALSE))))*U88</f>
        <v>0</v>
      </c>
      <c r="QL126" s="60">
        <f>IF($A126="",0,IF(VLOOKUP($A126,'ECM Staff time by PoF'!$B$5:$C$119,2,FALSE)="Not Applicable",VLOOKUP($A126,'ECM Staff time by PoF'!$B$5:$S$119,MATCH($PR$103, 'ECM Staff time by PoF'!$B$4:$R$4,0),FALSE),IF(ISERROR(VLOOKUP(CONCATENATE($A126,V$66),'ECM Staff time by PoF'!$A$5:$S$119,MATCH($PR$103, 'ECM Staff time by PoF'!$A$4:$R$4,0),FALSE)), 0, VLOOKUP(CONCATENATE($A126,V$66),'ECM Staff time by PoF'!$A$5:$S$119,MATCH($PR$103, 'ECM Staff time by PoF'!$A$4:$R$4,0),FALSE))))*V88</f>
        <v>0</v>
      </c>
      <c r="QM126" s="60">
        <f>IF($A126="",0,IF(VLOOKUP($A126,'ECM Staff time by PoF'!$B$5:$C$119,2,FALSE)="Not Applicable",VLOOKUP($A126,'ECM Staff time by PoF'!$B$5:$S$119,MATCH($PR$103, 'ECM Staff time by PoF'!$B$4:$R$4,0),FALSE),IF(ISERROR(VLOOKUP(CONCATENATE($A126,W$66),'ECM Staff time by PoF'!$A$5:$S$119,MATCH($PR$103, 'ECM Staff time by PoF'!$A$4:$R$4,0),FALSE)), 0, VLOOKUP(CONCATENATE($A126,W$66),'ECM Staff time by PoF'!$A$5:$S$119,MATCH($PR$103, 'ECM Staff time by PoF'!$A$4:$R$4,0),FALSE))))*W88</f>
        <v>0</v>
      </c>
      <c r="QN126" s="60">
        <f>IF($A126="",0,IF(VLOOKUP($A126,'ECM Staff time by PoF'!$B$5:$C$119,2,FALSE)="Not Applicable",VLOOKUP($A126,'ECM Staff time by PoF'!$B$5:$S$119,MATCH($PR$103, 'ECM Staff time by PoF'!$B$4:$R$4,0),FALSE),IF(ISERROR(VLOOKUP(CONCATENATE($A126,X$66),'ECM Staff time by PoF'!$A$5:$S$119,MATCH($PR$103, 'ECM Staff time by PoF'!$A$4:$R$4,0),FALSE)), 0, VLOOKUP(CONCATENATE($A126,X$66),'ECM Staff time by PoF'!$A$5:$S$119,MATCH($PR$103, 'ECM Staff time by PoF'!$A$4:$R$4,0),FALSE))))*X88</f>
        <v>0</v>
      </c>
      <c r="QO126" s="60">
        <f>IF($A126="",0,IF(VLOOKUP($A126,'ECM Staff time by PoF'!$B$5:$C$119,2,FALSE)="Not Applicable",VLOOKUP($A126,'ECM Staff time by PoF'!$B$5:$S$119,MATCH($PR$103, 'ECM Staff time by PoF'!$B$4:$R$4,0),FALSE),IF(ISERROR(VLOOKUP(CONCATENATE($A126,Y$66),'ECM Staff time by PoF'!$A$5:$S$119,MATCH($PR$103, 'ECM Staff time by PoF'!$A$4:$R$4,0),FALSE)), 0, VLOOKUP(CONCATENATE($A126,Y$66),'ECM Staff time by PoF'!$A$5:$S$119,MATCH($PR$103, 'ECM Staff time by PoF'!$A$4:$R$4,0),FALSE))))*Y88</f>
        <v>0</v>
      </c>
      <c r="QP126" s="60">
        <f>IF($A126="",0,IF(VLOOKUP($A126,'ECM Staff time by PoF'!$B$5:$C$119,2,FALSE)="Not Applicable",VLOOKUP($A126,'ECM Staff time by PoF'!$B$5:$S$119,MATCH($PR$103, 'ECM Staff time by PoF'!$B$4:$R$4,0),FALSE),IF(ISERROR(VLOOKUP(CONCATENATE($A126,Z$66),'ECM Staff time by PoF'!$A$5:$S$119,MATCH($PR$103, 'ECM Staff time by PoF'!$A$4:$R$4,0),FALSE)), 0, VLOOKUP(CONCATENATE($A126,Z$66),'ECM Staff time by PoF'!$A$5:$S$119,MATCH($PR$103, 'ECM Staff time by PoF'!$A$4:$R$4,0),FALSE))))*Z88</f>
        <v>0</v>
      </c>
      <c r="QQ126" s="60">
        <f>IF($A126="",0,IF(VLOOKUP($A126,'ECM Staff time by PoF'!$B$5:$C$119,2,FALSE)="Not Applicable",VLOOKUP($A126,'ECM Staff time by PoF'!$B$5:$S$119,MATCH($PR$103, 'ECM Staff time by PoF'!$B$4:$R$4,0),FALSE),IF(ISERROR(VLOOKUP(CONCATENATE($A126,AA$66),'ECM Staff time by PoF'!$A$5:$S$119,MATCH($PR$103, 'ECM Staff time by PoF'!$A$4:$R$4,0),FALSE)), 0, VLOOKUP(CONCATENATE($A126,AA$66),'ECM Staff time by PoF'!$A$5:$S$119,MATCH($PR$103, 'ECM Staff time by PoF'!$A$4:$R$4,0),FALSE))))*AA88</f>
        <v>0</v>
      </c>
      <c r="QR126" s="60">
        <f>IF($A126="",0,IF(VLOOKUP($A126,'ECM Staff time by PoF'!$B$5:$C$119,2,FALSE)="Not Applicable",VLOOKUP($A126,'ECM Staff time by PoF'!$B$5:$S$119,MATCH($PR$103, 'ECM Staff time by PoF'!$B$4:$R$4,0),FALSE),IF(ISERROR(VLOOKUP(CONCATENATE($A126,AB$66),'ECM Staff time by PoF'!$A$5:$S$119,MATCH($PR$103, 'ECM Staff time by PoF'!$A$4:$R$4,0),FALSE)), 0, VLOOKUP(CONCATENATE($A126,AB$66),'ECM Staff time by PoF'!$A$5:$S$119,MATCH($PR$103, 'ECM Staff time by PoF'!$A$4:$R$4,0),FALSE))))*AB88</f>
        <v>0</v>
      </c>
      <c r="QS126" s="60">
        <f>IF($A126="",0,IF(VLOOKUP($A126,'ECM Staff time by PoF'!$B$5:$C$119,2,FALSE)="Not Applicable",VLOOKUP($A126,'ECM Staff time by PoF'!$B$5:$S$119,MATCH($PR$103, 'ECM Staff time by PoF'!$B$4:$R$4,0),FALSE),IF(ISERROR(VLOOKUP(CONCATENATE($A126,AC$66),'ECM Staff time by PoF'!$A$5:$S$119,MATCH($PR$103, 'ECM Staff time by PoF'!$A$4:$R$4,0),FALSE)), 0, VLOOKUP(CONCATENATE($A126,AC$66),'ECM Staff time by PoF'!$A$5:$S$119,MATCH($PR$103, 'ECM Staff time by PoF'!$A$4:$R$4,0),FALSE))))*AC88</f>
        <v>0</v>
      </c>
      <c r="QT126" s="60">
        <f>IF($A126="",0,IF(VLOOKUP($A126,'ECM Staff time by PoF'!$B$5:$C$119,2,FALSE)="Not Applicable",VLOOKUP($A126,'ECM Staff time by PoF'!$B$5:$S$119,MATCH($PR$103, 'ECM Staff time by PoF'!$B$4:$R$4,0),FALSE),IF(ISERROR(VLOOKUP(CONCATENATE($A126,AD$66),'ECM Staff time by PoF'!$A$5:$S$119,MATCH($PR$103, 'ECM Staff time by PoF'!$A$4:$R$4,0),FALSE)), 0, VLOOKUP(CONCATENATE($A126,AD$66),'ECM Staff time by PoF'!$A$5:$S$119,MATCH($PR$103, 'ECM Staff time by PoF'!$A$4:$R$4,0),FALSE))))*AD88</f>
        <v>0</v>
      </c>
      <c r="QU126" s="60">
        <f>IF($A126="",0,IF(VLOOKUP($A126,'ECM Staff time by PoF'!$B$5:$C$119,2,FALSE)="Not Applicable",VLOOKUP($A126,'ECM Staff time by PoF'!$B$5:$S$119,MATCH($PR$103, 'ECM Staff time by PoF'!$B$4:$R$4,0),FALSE),IF(ISERROR(VLOOKUP(CONCATENATE($A126,AE$66),'ECM Staff time by PoF'!$A$5:$S$119,MATCH($PR$103, 'ECM Staff time by PoF'!$A$4:$R$4,0),FALSE)), 0, VLOOKUP(CONCATENATE($A126,AE$66),'ECM Staff time by PoF'!$A$5:$S$119,MATCH($PR$103, 'ECM Staff time by PoF'!$A$4:$R$4,0),FALSE))))*AE88</f>
        <v>0</v>
      </c>
      <c r="QV126" s="60">
        <f>IF($A126="",0,IF(VLOOKUP($A126,'ECM Staff time by PoF'!$B$5:$C$119,2,FALSE)="Not Applicable",VLOOKUP($A126,'ECM Staff time by PoF'!$B$5:$S$119,MATCH($PR$103, 'ECM Staff time by PoF'!$B$4:$R$4,0),FALSE),IF(ISERROR(VLOOKUP(CONCATENATE($A126,AF$66),'ECM Staff time by PoF'!$A$5:$S$119,MATCH($PR$103, 'ECM Staff time by PoF'!$A$4:$R$4,0),FALSE)), 0, VLOOKUP(CONCATENATE($A126,AF$66),'ECM Staff time by PoF'!$A$5:$S$119,MATCH($PR$103, 'ECM Staff time by PoF'!$A$4:$R$4,0),FALSE))))*AF88</f>
        <v>0</v>
      </c>
      <c r="QW126" s="60">
        <f>IF($A126="",0,IF(VLOOKUP($A126,'ECM Staff time by PoF'!$B$5:$C$119,2,FALSE)="Not Applicable",VLOOKUP($A126,'ECM Staff time by PoF'!$B$5:$S$119,MATCH($PR$103, 'ECM Staff time by PoF'!$B$4:$R$4,0),FALSE),IF(ISERROR(VLOOKUP(CONCATENATE($A126,AG$66),'ECM Staff time by PoF'!$A$5:$S$119,MATCH($PR$103, 'ECM Staff time by PoF'!$A$4:$R$4,0),FALSE)), 0, VLOOKUP(CONCATENATE($A126,AG$66),'ECM Staff time by PoF'!$A$5:$S$119,MATCH($PR$103, 'ECM Staff time by PoF'!$A$4:$R$4,0),FALSE))))*AG88</f>
        <v>0</v>
      </c>
      <c r="QX126" s="60">
        <f>IF($A126="",0,IF(VLOOKUP($A126,'ECM Staff time by PoF'!$B$5:$C$119,2,FALSE)="Not Applicable",VLOOKUP($A126,'ECM Staff time by PoF'!$B$5:$S$119,MATCH($PR$103, 'ECM Staff time by PoF'!$B$4:$R$4,0),FALSE),IF(ISERROR(VLOOKUP(CONCATENATE($A126,AH$66),'ECM Staff time by PoF'!$A$5:$S$119,MATCH($PR$103, 'ECM Staff time by PoF'!$A$4:$R$4,0),FALSE)), 0, VLOOKUP(CONCATENATE($A126,AH$66),'ECM Staff time by PoF'!$A$5:$S$119,MATCH($PR$103, 'ECM Staff time by PoF'!$A$4:$R$4,0),FALSE))))*AH88</f>
        <v>0</v>
      </c>
      <c r="QY126" s="60">
        <f>IF($A126="",0,IF(VLOOKUP($A126,'ECM Staff time by PoF'!$B$5:$C$119,2,FALSE)="Not Applicable",VLOOKUP($A126,'ECM Staff time by PoF'!$B$5:$S$119,MATCH($PR$103, 'ECM Staff time by PoF'!$B$4:$R$4,0),FALSE),IF(ISERROR(VLOOKUP(CONCATENATE($A126,AI$66),'ECM Staff time by PoF'!$A$5:$S$119,MATCH($PR$103, 'ECM Staff time by PoF'!$A$4:$R$4,0),FALSE)), 0, VLOOKUP(CONCATENATE($A126,AI$66),'ECM Staff time by PoF'!$A$5:$S$119,MATCH($PR$103, 'ECM Staff time by PoF'!$A$4:$R$4,0),FALSE))))*AI88</f>
        <v>0</v>
      </c>
      <c r="QZ126" s="60">
        <f>IF($A126="",0,IF(VLOOKUP($A126,'ECM Staff time by PoF'!$B$5:$C$119,2,FALSE)="Not Applicable",VLOOKUP($A126,'ECM Staff time by PoF'!$B$5:$S$119,MATCH($PR$103, 'ECM Staff time by PoF'!$B$4:$R$4,0),FALSE),IF(ISERROR(VLOOKUP(CONCATENATE($A126,AJ$66),'ECM Staff time by PoF'!$A$5:$S$119,MATCH($PR$103, 'ECM Staff time by PoF'!$A$4:$R$4,0),FALSE)), 0, VLOOKUP(CONCATENATE($A126,AJ$66),'ECM Staff time by PoF'!$A$5:$S$119,MATCH($PR$103, 'ECM Staff time by PoF'!$A$4:$R$4,0),FALSE))))*AJ88</f>
        <v>0</v>
      </c>
      <c r="RA126" s="202">
        <f>IF($A126="",0,IF(VLOOKUP($A126,'ECM Staff time by PoF'!$B$5:$C$119,2,FALSE)="Not Applicable",VLOOKUP($A126,'ECM Staff time by PoF'!$B$5:$S$119,MATCH($PR$103, 'ECM Staff time by PoF'!$B$4:$R$4,0),FALSE),IF(ISERROR(VLOOKUP(CONCATENATE($A126,AK$66),'ECM Staff time by PoF'!$A$5:$S$119,MATCH($PR$103, 'ECM Staff time by PoF'!$A$4:$R$4,0),FALSE)), 0, VLOOKUP(CONCATENATE($A126,AK$66),'ECM Staff time by PoF'!$A$5:$S$119,MATCH($PR$103, 'ECM Staff time by PoF'!$A$4:$R$4,0),FALSE))))*AK88</f>
        <v>0</v>
      </c>
      <c r="RB126" s="60">
        <f>IF($A126="",0,IF(VLOOKUP($A126,'ECM Staff time by PoF'!$B$5:$C$119,2,FALSE)="Not Applicable",VLOOKUP($A126,'ECM Staff time by PoF'!$B$5:$S$119,MATCH($RB$103, 'ECM Staff time by PoF'!$B$4:$R$4,0),FALSE),IF(ISERROR(VLOOKUP(CONCATENATE($A126,B$66),'ECM Staff time by PoF'!$A$5:$S$119,MATCH($RB$103, 'ECM Staff time by PoF'!$A$4:$R$4,0),FALSE)), 0, VLOOKUP(CONCATENATE($A126,B$66),'ECM Staff time by PoF'!$A$5:$S$119,MATCH($RB$103, 'ECM Staff time by PoF'!$A$4:$R$4,0),FALSE))))*B88</f>
        <v>0</v>
      </c>
      <c r="RC126" s="60">
        <f>IF($A126="",0,IF(VLOOKUP($A126,'ECM Staff time by PoF'!$B$5:$C$119,2,FALSE)="Not Applicable",VLOOKUP($A126,'ECM Staff time by PoF'!$B$5:$S$119,MATCH($RB$103, 'ECM Staff time by PoF'!$B$4:$R$4,0),FALSE),IF(ISERROR(VLOOKUP(CONCATENATE($A126,C$66),'ECM Staff time by PoF'!$A$5:$S$119,MATCH($RB$103, 'ECM Staff time by PoF'!$A$4:$R$4,0),FALSE)), 0, VLOOKUP(CONCATENATE($A126,C$66),'ECM Staff time by PoF'!$A$5:$S$119,MATCH($RB$103, 'ECM Staff time by PoF'!$A$4:$R$4,0),FALSE))))*C88</f>
        <v>0</v>
      </c>
      <c r="RD126" s="60">
        <f>IF($A126="",0,IF(VLOOKUP($A126,'ECM Staff time by PoF'!$B$5:$C$119,2,FALSE)="Not Applicable",VLOOKUP($A126,'ECM Staff time by PoF'!$B$5:$S$119,MATCH($RB$103, 'ECM Staff time by PoF'!$B$4:$R$4,0),FALSE),IF(ISERROR(VLOOKUP(CONCATENATE($A126,D$66),'ECM Staff time by PoF'!$A$5:$S$119,MATCH($RB$103, 'ECM Staff time by PoF'!$A$4:$R$4,0),FALSE)), 0, VLOOKUP(CONCATENATE($A126,D$66),'ECM Staff time by PoF'!$A$5:$S$119,MATCH($RB$103, 'ECM Staff time by PoF'!$A$4:$R$4,0),FALSE))))*D88</f>
        <v>0</v>
      </c>
      <c r="RE126" s="60">
        <f>IF($A126="",0,IF(VLOOKUP($A126,'ECM Staff time by PoF'!$B$5:$C$119,2,FALSE)="Not Applicable",VLOOKUP($A126,'ECM Staff time by PoF'!$B$5:$S$119,MATCH($RB$103, 'ECM Staff time by PoF'!$B$4:$R$4,0),FALSE),IF(ISERROR(VLOOKUP(CONCATENATE($A126,E$66),'ECM Staff time by PoF'!$A$5:$S$119,MATCH($RB$103, 'ECM Staff time by PoF'!$A$4:$R$4,0),FALSE)), 0, VLOOKUP(CONCATENATE($A126,E$66),'ECM Staff time by PoF'!$A$5:$S$119,MATCH($RB$103, 'ECM Staff time by PoF'!$A$4:$R$4,0),FALSE))))*E88</f>
        <v>0</v>
      </c>
      <c r="RF126" s="60">
        <f>IF($A126="",0,IF(VLOOKUP($A126,'ECM Staff time by PoF'!$B$5:$C$119,2,FALSE)="Not Applicable",VLOOKUP($A126,'ECM Staff time by PoF'!$B$5:$S$119,MATCH($RB$103, 'ECM Staff time by PoF'!$B$4:$R$4,0),FALSE),IF(ISERROR(VLOOKUP(CONCATENATE($A126,F$66),'ECM Staff time by PoF'!$A$5:$S$119,MATCH($RB$103, 'ECM Staff time by PoF'!$A$4:$R$4,0),FALSE)), 0, VLOOKUP(CONCATENATE($A126,F$66),'ECM Staff time by PoF'!$A$5:$S$119,MATCH($RB$103, 'ECM Staff time by PoF'!$A$4:$R$4,0),FALSE))))*F88</f>
        <v>0</v>
      </c>
      <c r="RG126" s="60">
        <f>IF($A126="",0,IF(VLOOKUP($A126,'ECM Staff time by PoF'!$B$5:$C$119,2,FALSE)="Not Applicable",VLOOKUP($A126,'ECM Staff time by PoF'!$B$5:$S$119,MATCH($RB$103, 'ECM Staff time by PoF'!$B$4:$R$4,0),FALSE),IF(ISERROR(VLOOKUP(CONCATENATE($A126,G$66),'ECM Staff time by PoF'!$A$5:$S$119,MATCH($RB$103, 'ECM Staff time by PoF'!$A$4:$R$4,0),FALSE)), 0, VLOOKUP(CONCATENATE($A126,G$66),'ECM Staff time by PoF'!$A$5:$S$119,MATCH($RB$103, 'ECM Staff time by PoF'!$A$4:$R$4,0),FALSE))))*G88</f>
        <v>0</v>
      </c>
      <c r="RH126" s="60">
        <f>IF($A126="",0,IF(VLOOKUP($A126,'ECM Staff time by PoF'!$B$5:$C$119,2,FALSE)="Not Applicable",VLOOKUP($A126,'ECM Staff time by PoF'!$B$5:$S$119,MATCH($RB$103, 'ECM Staff time by PoF'!$B$4:$R$4,0),FALSE),IF(ISERROR(VLOOKUP(CONCATENATE($A126,H$66),'ECM Staff time by PoF'!$A$5:$S$119,MATCH($RB$103, 'ECM Staff time by PoF'!$A$4:$R$4,0),FALSE)), 0, VLOOKUP(CONCATENATE($A126,H$66),'ECM Staff time by PoF'!$A$5:$S$119,MATCH($RB$103, 'ECM Staff time by PoF'!$A$4:$R$4,0),FALSE))))*H88</f>
        <v>0</v>
      </c>
      <c r="RI126" s="60">
        <f>IF($A126="",0,IF(VLOOKUP($A126,'ECM Staff time by PoF'!$B$5:$C$119,2,FALSE)="Not Applicable",VLOOKUP($A126,'ECM Staff time by PoF'!$B$5:$S$119,MATCH($RB$103, 'ECM Staff time by PoF'!$B$4:$R$4,0),FALSE),IF(ISERROR(VLOOKUP(CONCATENATE($A126,I$66),'ECM Staff time by PoF'!$A$5:$S$119,MATCH($RB$103, 'ECM Staff time by PoF'!$A$4:$R$4,0),FALSE)), 0, VLOOKUP(CONCATENATE($A126,I$66),'ECM Staff time by PoF'!$A$5:$S$119,MATCH($RB$103, 'ECM Staff time by PoF'!$A$4:$R$4,0),FALSE))))*I88</f>
        <v>0</v>
      </c>
      <c r="RJ126" s="60">
        <f>IF($A126="",0,IF(VLOOKUP($A126,'ECM Staff time by PoF'!$B$5:$C$119,2,FALSE)="Not Applicable",VLOOKUP($A126,'ECM Staff time by PoF'!$B$5:$S$119,MATCH($RB$103, 'ECM Staff time by PoF'!$B$4:$R$4,0),FALSE),IF(ISERROR(VLOOKUP(CONCATENATE($A126,J$66),'ECM Staff time by PoF'!$A$5:$S$119,MATCH($RB$103, 'ECM Staff time by PoF'!$A$4:$R$4,0),FALSE)), 0, VLOOKUP(CONCATENATE($A126,J$66),'ECM Staff time by PoF'!$A$5:$S$119,MATCH($RB$103, 'ECM Staff time by PoF'!$A$4:$R$4,0),FALSE))))*J88</f>
        <v>0</v>
      </c>
      <c r="RK126" s="60">
        <f>IF($A126="",0,IF(VLOOKUP($A126,'ECM Staff time by PoF'!$B$5:$C$119,2,FALSE)="Not Applicable",VLOOKUP($A126,'ECM Staff time by PoF'!$B$5:$S$119,MATCH($RB$103, 'ECM Staff time by PoF'!$B$4:$R$4,0),FALSE),IF(ISERROR(VLOOKUP(CONCATENATE($A126,K$66),'ECM Staff time by PoF'!$A$5:$S$119,MATCH($RB$103, 'ECM Staff time by PoF'!$A$4:$R$4,0),FALSE)), 0, VLOOKUP(CONCATENATE($A126,K$66),'ECM Staff time by PoF'!$A$5:$S$119,MATCH($RB$103, 'ECM Staff time by PoF'!$A$4:$R$4,0),FALSE))))*K88</f>
        <v>0</v>
      </c>
      <c r="RL126" s="60">
        <f>IF($A126="",0,IF(VLOOKUP($A126,'ECM Staff time by PoF'!$B$5:$C$119,2,FALSE)="Not Applicable",VLOOKUP($A126,'ECM Staff time by PoF'!$B$5:$S$119,MATCH($RB$103, 'ECM Staff time by PoF'!$B$4:$R$4,0),FALSE),IF(ISERROR(VLOOKUP(CONCATENATE($A126,L$66),'ECM Staff time by PoF'!$A$5:$S$119,MATCH($RB$103, 'ECM Staff time by PoF'!$A$4:$R$4,0),FALSE)), 0, VLOOKUP(CONCATENATE($A126,L$66),'ECM Staff time by PoF'!$A$5:$S$119,MATCH($RB$103, 'ECM Staff time by PoF'!$A$4:$R$4,0),FALSE))))*L88</f>
        <v>0</v>
      </c>
      <c r="RM126" s="60">
        <f>IF($A126="",0,IF(VLOOKUP($A126,'ECM Staff time by PoF'!$B$5:$C$119,2,FALSE)="Not Applicable",VLOOKUP($A126,'ECM Staff time by PoF'!$B$5:$S$119,MATCH($RB$103, 'ECM Staff time by PoF'!$B$4:$R$4,0),FALSE),IF(ISERROR(VLOOKUP(CONCATENATE($A126,M$66),'ECM Staff time by PoF'!$A$5:$S$119,MATCH($RB$103, 'ECM Staff time by PoF'!$A$4:$R$4,0),FALSE)), 0, VLOOKUP(CONCATENATE($A126,M$66),'ECM Staff time by PoF'!$A$5:$S$119,MATCH($RB$103, 'ECM Staff time by PoF'!$A$4:$R$4,0),FALSE))))*M88</f>
        <v>0</v>
      </c>
      <c r="RN126" s="60">
        <f>IF($A126="",0,IF(VLOOKUP($A126,'ECM Staff time by PoF'!$B$5:$C$119,2,FALSE)="Not Applicable",VLOOKUP($A126,'ECM Staff time by PoF'!$B$5:$S$119,MATCH($RB$103, 'ECM Staff time by PoF'!$B$4:$R$4,0),FALSE),IF(ISERROR(VLOOKUP(CONCATENATE($A126,N$66),'ECM Staff time by PoF'!$A$5:$S$119,MATCH($RB$103, 'ECM Staff time by PoF'!$A$4:$R$4,0),FALSE)), 0, VLOOKUP(CONCATENATE($A126,N$66),'ECM Staff time by PoF'!$A$5:$S$119,MATCH($RB$103, 'ECM Staff time by PoF'!$A$4:$R$4,0),FALSE))))*N88</f>
        <v>0</v>
      </c>
      <c r="RO126" s="60">
        <f>IF($A126="",0,IF(VLOOKUP($A126,'ECM Staff time by PoF'!$B$5:$C$119,2,FALSE)="Not Applicable",VLOOKUP($A126,'ECM Staff time by PoF'!$B$5:$S$119,MATCH($RB$103, 'ECM Staff time by PoF'!$B$4:$R$4,0),FALSE),IF(ISERROR(VLOOKUP(CONCATENATE($A126,O$66),'ECM Staff time by PoF'!$A$5:$S$119,MATCH($RB$103, 'ECM Staff time by PoF'!$A$4:$R$4,0),FALSE)), 0, VLOOKUP(CONCATENATE($A126,O$66),'ECM Staff time by PoF'!$A$5:$S$119,MATCH($RB$103, 'ECM Staff time by PoF'!$A$4:$R$4,0),FALSE))))*O88</f>
        <v>0</v>
      </c>
      <c r="RP126" s="60">
        <f>IF($A126="",0,IF(VLOOKUP($A126,'ECM Staff time by PoF'!$B$5:$C$119,2,FALSE)="Not Applicable",VLOOKUP($A126,'ECM Staff time by PoF'!$B$5:$S$119,MATCH($RB$103, 'ECM Staff time by PoF'!$B$4:$R$4,0),FALSE),IF(ISERROR(VLOOKUP(CONCATENATE($A126,P$66),'ECM Staff time by PoF'!$A$5:$S$119,MATCH($RB$103, 'ECM Staff time by PoF'!$A$4:$R$4,0),FALSE)), 0, VLOOKUP(CONCATENATE($A126,P$66),'ECM Staff time by PoF'!$A$5:$S$119,MATCH($RB$103, 'ECM Staff time by PoF'!$A$4:$R$4,0),FALSE))))*P88</f>
        <v>0</v>
      </c>
      <c r="RQ126" s="60">
        <f>IF($A126="",0,IF(VLOOKUP($A126,'ECM Staff time by PoF'!$B$5:$C$119,2,FALSE)="Not Applicable",VLOOKUP($A126,'ECM Staff time by PoF'!$B$5:$S$119,MATCH($RB$103, 'ECM Staff time by PoF'!$B$4:$R$4,0),FALSE),IF(ISERROR(VLOOKUP(CONCATENATE($A126,Q$66),'ECM Staff time by PoF'!$A$5:$S$119,MATCH($RB$103, 'ECM Staff time by PoF'!$A$4:$R$4,0),FALSE)), 0, VLOOKUP(CONCATENATE($A126,Q$66),'ECM Staff time by PoF'!$A$5:$S$119,MATCH($RB$103, 'ECM Staff time by PoF'!$A$4:$R$4,0),FALSE))))*Q88</f>
        <v>0</v>
      </c>
      <c r="RR126" s="60">
        <f>IF($A126="",0,IF(VLOOKUP($A126,'ECM Staff time by PoF'!$B$5:$C$119,2,FALSE)="Not Applicable",VLOOKUP($A126,'ECM Staff time by PoF'!$B$5:$S$119,MATCH($RB$103, 'ECM Staff time by PoF'!$B$4:$R$4,0),FALSE),IF(ISERROR(VLOOKUP(CONCATENATE($A126,R$66),'ECM Staff time by PoF'!$A$5:$S$119,MATCH($RB$103, 'ECM Staff time by PoF'!$A$4:$R$4,0),FALSE)), 0, VLOOKUP(CONCATENATE($A126,R$66),'ECM Staff time by PoF'!$A$5:$S$119,MATCH($RB$103, 'ECM Staff time by PoF'!$A$4:$R$4,0),FALSE))))*R88</f>
        <v>0</v>
      </c>
      <c r="RS126" s="60">
        <f>IF($A126="",0,IF(VLOOKUP($A126,'ECM Staff time by PoF'!$B$5:$C$119,2,FALSE)="Not Applicable",VLOOKUP($A126,'ECM Staff time by PoF'!$B$5:$S$119,MATCH($RB$103, 'ECM Staff time by PoF'!$B$4:$R$4,0),FALSE),IF(ISERROR(VLOOKUP(CONCATENATE($A126,S$66),'ECM Staff time by PoF'!$A$5:$S$119,MATCH($RB$103, 'ECM Staff time by PoF'!$A$4:$R$4,0),FALSE)), 0, VLOOKUP(CONCATENATE($A126,S$66),'ECM Staff time by PoF'!$A$5:$S$119,MATCH($RB$103, 'ECM Staff time by PoF'!$A$4:$R$4,0),FALSE))))*S88</f>
        <v>0</v>
      </c>
      <c r="RT126" s="60">
        <f>IF($A126="",0,IF(VLOOKUP($A126,'ECM Staff time by PoF'!$B$5:$C$119,2,FALSE)="Not Applicable",VLOOKUP($A126,'ECM Staff time by PoF'!$B$5:$S$119,MATCH($RB$103, 'ECM Staff time by PoF'!$B$4:$R$4,0),FALSE),IF(ISERROR(VLOOKUP(CONCATENATE($A126,T$66),'ECM Staff time by PoF'!$A$5:$S$119,MATCH($RB$103, 'ECM Staff time by PoF'!$A$4:$R$4,0),FALSE)), 0, VLOOKUP(CONCATENATE($A126,T$66),'ECM Staff time by PoF'!$A$5:$S$119,MATCH($RB$103, 'ECM Staff time by PoF'!$A$4:$R$4,0),FALSE))))*T88</f>
        <v>0</v>
      </c>
      <c r="RU126" s="60">
        <f>IF($A126="",0,IF(VLOOKUP($A126,'ECM Staff time by PoF'!$B$5:$C$119,2,FALSE)="Not Applicable",VLOOKUP($A126,'ECM Staff time by PoF'!$B$5:$S$119,MATCH($RB$103, 'ECM Staff time by PoF'!$B$4:$R$4,0),FALSE),IF(ISERROR(VLOOKUP(CONCATENATE($A126,U$66),'ECM Staff time by PoF'!$A$5:$S$119,MATCH($RB$103, 'ECM Staff time by PoF'!$A$4:$R$4,0),FALSE)), 0, VLOOKUP(CONCATENATE($A126,U$66),'ECM Staff time by PoF'!$A$5:$S$119,MATCH($RB$103, 'ECM Staff time by PoF'!$A$4:$R$4,0),FALSE))))*U88</f>
        <v>0</v>
      </c>
      <c r="RV126" s="60">
        <f>IF($A126="",0,IF(VLOOKUP($A126,'ECM Staff time by PoF'!$B$5:$C$119,2,FALSE)="Not Applicable",VLOOKUP($A126,'ECM Staff time by PoF'!$B$5:$S$119,MATCH($RB$103, 'ECM Staff time by PoF'!$B$4:$R$4,0),FALSE),IF(ISERROR(VLOOKUP(CONCATENATE($A126,V$66),'ECM Staff time by PoF'!$A$5:$S$119,MATCH($RB$103, 'ECM Staff time by PoF'!$A$4:$R$4,0),FALSE)), 0, VLOOKUP(CONCATENATE($A126,V$66),'ECM Staff time by PoF'!$A$5:$S$119,MATCH($RB$103, 'ECM Staff time by PoF'!$A$4:$R$4,0),FALSE))))*V88</f>
        <v>0</v>
      </c>
      <c r="RW126" s="60">
        <f>IF($A126="",0,IF(VLOOKUP($A126,'ECM Staff time by PoF'!$B$5:$C$119,2,FALSE)="Not Applicable",VLOOKUP($A126,'ECM Staff time by PoF'!$B$5:$S$119,MATCH($RB$103, 'ECM Staff time by PoF'!$B$4:$R$4,0),FALSE),IF(ISERROR(VLOOKUP(CONCATENATE($A126,W$66),'ECM Staff time by PoF'!$A$5:$S$119,MATCH($RB$103, 'ECM Staff time by PoF'!$A$4:$R$4,0),FALSE)), 0, VLOOKUP(CONCATENATE($A126,W$66),'ECM Staff time by PoF'!$A$5:$S$119,MATCH($RB$103, 'ECM Staff time by PoF'!$A$4:$R$4,0),FALSE))))*W88</f>
        <v>0</v>
      </c>
      <c r="RX126" s="60">
        <f>IF($A126="",0,IF(VLOOKUP($A126,'ECM Staff time by PoF'!$B$5:$C$119,2,FALSE)="Not Applicable",VLOOKUP($A126,'ECM Staff time by PoF'!$B$5:$S$119,MATCH($RB$103, 'ECM Staff time by PoF'!$B$4:$R$4,0),FALSE),IF(ISERROR(VLOOKUP(CONCATENATE($A126,X$66),'ECM Staff time by PoF'!$A$5:$S$119,MATCH($RB$103, 'ECM Staff time by PoF'!$A$4:$R$4,0),FALSE)), 0, VLOOKUP(CONCATENATE($A126,X$66),'ECM Staff time by PoF'!$A$5:$S$119,MATCH($RB$103, 'ECM Staff time by PoF'!$A$4:$R$4,0),FALSE))))*X88</f>
        <v>0</v>
      </c>
      <c r="RY126" s="60">
        <f>IF($A126="",0,IF(VLOOKUP($A126,'ECM Staff time by PoF'!$B$5:$C$119,2,FALSE)="Not Applicable",VLOOKUP($A126,'ECM Staff time by PoF'!$B$5:$S$119,MATCH($RB$103, 'ECM Staff time by PoF'!$B$4:$R$4,0),FALSE),IF(ISERROR(VLOOKUP(CONCATENATE($A126,Y$66),'ECM Staff time by PoF'!$A$5:$S$119,MATCH($RB$103, 'ECM Staff time by PoF'!$A$4:$R$4,0),FALSE)), 0, VLOOKUP(CONCATENATE($A126,Y$66),'ECM Staff time by PoF'!$A$5:$S$119,MATCH($RB$103, 'ECM Staff time by PoF'!$A$4:$R$4,0),FALSE))))*Y88</f>
        <v>0</v>
      </c>
      <c r="RZ126" s="60">
        <f>IF($A126="",0,IF(VLOOKUP($A126,'ECM Staff time by PoF'!$B$5:$C$119,2,FALSE)="Not Applicable",VLOOKUP($A126,'ECM Staff time by PoF'!$B$5:$S$119,MATCH($RB$103, 'ECM Staff time by PoF'!$B$4:$R$4,0),FALSE),IF(ISERROR(VLOOKUP(CONCATENATE($A126,Z$66),'ECM Staff time by PoF'!$A$5:$S$119,MATCH($RB$103, 'ECM Staff time by PoF'!$A$4:$R$4,0),FALSE)), 0, VLOOKUP(CONCATENATE($A126,Z$66),'ECM Staff time by PoF'!$A$5:$S$119,MATCH($RB$103, 'ECM Staff time by PoF'!$A$4:$R$4,0),FALSE))))*Z88</f>
        <v>0</v>
      </c>
      <c r="SA126" s="60">
        <f>IF($A126="",0,IF(VLOOKUP($A126,'ECM Staff time by PoF'!$B$5:$C$119,2,FALSE)="Not Applicable",VLOOKUP($A126,'ECM Staff time by PoF'!$B$5:$S$119,MATCH($RB$103, 'ECM Staff time by PoF'!$B$4:$R$4,0),FALSE),IF(ISERROR(VLOOKUP(CONCATENATE($A126,AA$66),'ECM Staff time by PoF'!$A$5:$S$119,MATCH($RB$103, 'ECM Staff time by PoF'!$A$4:$R$4,0),FALSE)), 0, VLOOKUP(CONCATENATE($A126,AA$66),'ECM Staff time by PoF'!$A$5:$S$119,MATCH($RB$103, 'ECM Staff time by PoF'!$A$4:$R$4,0),FALSE))))*AA88</f>
        <v>0</v>
      </c>
      <c r="SB126" s="60">
        <f>IF($A126="",0,IF(VLOOKUP($A126,'ECM Staff time by PoF'!$B$5:$C$119,2,FALSE)="Not Applicable",VLOOKUP($A126,'ECM Staff time by PoF'!$B$5:$S$119,MATCH($RB$103, 'ECM Staff time by PoF'!$B$4:$R$4,0),FALSE),IF(ISERROR(VLOOKUP(CONCATENATE($A126,AB$66),'ECM Staff time by PoF'!$A$5:$S$119,MATCH($RB$103, 'ECM Staff time by PoF'!$A$4:$R$4,0),FALSE)), 0, VLOOKUP(CONCATENATE($A126,AB$66),'ECM Staff time by PoF'!$A$5:$S$119,MATCH($RB$103, 'ECM Staff time by PoF'!$A$4:$R$4,0),FALSE))))*AB88</f>
        <v>0</v>
      </c>
      <c r="SC126" s="60">
        <f>IF($A126="",0,IF(VLOOKUP($A126,'ECM Staff time by PoF'!$B$5:$C$119,2,FALSE)="Not Applicable",VLOOKUP($A126,'ECM Staff time by PoF'!$B$5:$S$119,MATCH($RB$103, 'ECM Staff time by PoF'!$B$4:$R$4,0),FALSE),IF(ISERROR(VLOOKUP(CONCATENATE($A126,AC$66),'ECM Staff time by PoF'!$A$5:$S$119,MATCH($RB$103, 'ECM Staff time by PoF'!$A$4:$R$4,0),FALSE)), 0, VLOOKUP(CONCATENATE($A126,AC$66),'ECM Staff time by PoF'!$A$5:$S$119,MATCH($RB$103, 'ECM Staff time by PoF'!$A$4:$R$4,0),FALSE))))*AC88</f>
        <v>0</v>
      </c>
      <c r="SD126" s="60">
        <f>IF($A126="",0,IF(VLOOKUP($A126,'ECM Staff time by PoF'!$B$5:$C$119,2,FALSE)="Not Applicable",VLOOKUP($A126,'ECM Staff time by PoF'!$B$5:$S$119,MATCH($RB$103, 'ECM Staff time by PoF'!$B$4:$R$4,0),FALSE),IF(ISERROR(VLOOKUP(CONCATENATE($A126,AD$66),'ECM Staff time by PoF'!$A$5:$S$119,MATCH($RB$103, 'ECM Staff time by PoF'!$A$4:$R$4,0),FALSE)), 0, VLOOKUP(CONCATENATE($A126,AD$66),'ECM Staff time by PoF'!$A$5:$S$119,MATCH($RB$103, 'ECM Staff time by PoF'!$A$4:$R$4,0),FALSE))))*AD88</f>
        <v>0</v>
      </c>
      <c r="SE126" s="60">
        <f>IF($A126="",0,IF(VLOOKUP($A126,'ECM Staff time by PoF'!$B$5:$C$119,2,FALSE)="Not Applicable",VLOOKUP($A126,'ECM Staff time by PoF'!$B$5:$S$119,MATCH($RB$103, 'ECM Staff time by PoF'!$B$4:$R$4,0),FALSE),IF(ISERROR(VLOOKUP(CONCATENATE($A126,AE$66),'ECM Staff time by PoF'!$A$5:$S$119,MATCH($RB$103, 'ECM Staff time by PoF'!$A$4:$R$4,0),FALSE)), 0, VLOOKUP(CONCATENATE($A126,AE$66),'ECM Staff time by PoF'!$A$5:$S$119,MATCH($RB$103, 'ECM Staff time by PoF'!$A$4:$R$4,0),FALSE))))*AE88</f>
        <v>0</v>
      </c>
      <c r="SF126" s="60">
        <f>IF($A126="",0,IF(VLOOKUP($A126,'ECM Staff time by PoF'!$B$5:$C$119,2,FALSE)="Not Applicable",VLOOKUP($A126,'ECM Staff time by PoF'!$B$5:$S$119,MATCH($RB$103, 'ECM Staff time by PoF'!$B$4:$R$4,0),FALSE),IF(ISERROR(VLOOKUP(CONCATENATE($A126,AF$66),'ECM Staff time by PoF'!$A$5:$S$119,MATCH($RB$103, 'ECM Staff time by PoF'!$A$4:$R$4,0),FALSE)), 0, VLOOKUP(CONCATENATE($A126,AF$66),'ECM Staff time by PoF'!$A$5:$S$119,MATCH($RB$103, 'ECM Staff time by PoF'!$A$4:$R$4,0),FALSE))))*AF88</f>
        <v>0</v>
      </c>
      <c r="SG126" s="60">
        <f>IF($A126="",0,IF(VLOOKUP($A126,'ECM Staff time by PoF'!$B$5:$C$119,2,FALSE)="Not Applicable",VLOOKUP($A126,'ECM Staff time by PoF'!$B$5:$S$119,MATCH($RB$103, 'ECM Staff time by PoF'!$B$4:$R$4,0),FALSE),IF(ISERROR(VLOOKUP(CONCATENATE($A126,AG$66),'ECM Staff time by PoF'!$A$5:$S$119,MATCH($RB$103, 'ECM Staff time by PoF'!$A$4:$R$4,0),FALSE)), 0, VLOOKUP(CONCATENATE($A126,AG$66),'ECM Staff time by PoF'!$A$5:$S$119,MATCH($RB$103, 'ECM Staff time by PoF'!$A$4:$R$4,0),FALSE))))*AG88</f>
        <v>0</v>
      </c>
      <c r="SH126" s="60">
        <f>IF($A126="",0,IF(VLOOKUP($A126,'ECM Staff time by PoF'!$B$5:$C$119,2,FALSE)="Not Applicable",VLOOKUP($A126,'ECM Staff time by PoF'!$B$5:$S$119,MATCH($RB$103, 'ECM Staff time by PoF'!$B$4:$R$4,0),FALSE),IF(ISERROR(VLOOKUP(CONCATENATE($A126,AH$66),'ECM Staff time by PoF'!$A$5:$S$119,MATCH($RB$103, 'ECM Staff time by PoF'!$A$4:$R$4,0),FALSE)), 0, VLOOKUP(CONCATENATE($A126,AH$66),'ECM Staff time by PoF'!$A$5:$S$119,MATCH($RB$103, 'ECM Staff time by PoF'!$A$4:$R$4,0),FALSE))))*AH88</f>
        <v>0</v>
      </c>
      <c r="SI126" s="60">
        <f>IF($A126="",0,IF(VLOOKUP($A126,'ECM Staff time by PoF'!$B$5:$C$119,2,FALSE)="Not Applicable",VLOOKUP($A126,'ECM Staff time by PoF'!$B$5:$S$119,MATCH($RB$103, 'ECM Staff time by PoF'!$B$4:$R$4,0),FALSE),IF(ISERROR(VLOOKUP(CONCATENATE($A126,AI$66),'ECM Staff time by PoF'!$A$5:$S$119,MATCH($RB$103, 'ECM Staff time by PoF'!$A$4:$R$4,0),FALSE)), 0, VLOOKUP(CONCATENATE($A126,AI$66),'ECM Staff time by PoF'!$A$5:$S$119,MATCH($RB$103, 'ECM Staff time by PoF'!$A$4:$R$4,0),FALSE))))*AI88</f>
        <v>0</v>
      </c>
      <c r="SJ126" s="60">
        <f>IF($A126="",0,IF(VLOOKUP($A126,'ECM Staff time by PoF'!$B$5:$C$119,2,FALSE)="Not Applicable",VLOOKUP($A126,'ECM Staff time by PoF'!$B$5:$S$119,MATCH($RB$103, 'ECM Staff time by PoF'!$B$4:$R$4,0),FALSE),IF(ISERROR(VLOOKUP(CONCATENATE($A126,AJ$66),'ECM Staff time by PoF'!$A$5:$S$119,MATCH($RB$103, 'ECM Staff time by PoF'!$A$4:$R$4,0),FALSE)), 0, VLOOKUP(CONCATENATE($A126,AJ$66),'ECM Staff time by PoF'!$A$5:$S$119,MATCH($RB$103, 'ECM Staff time by PoF'!$A$4:$R$4,0),FALSE))))*AJ88</f>
        <v>0</v>
      </c>
      <c r="SK126" s="60">
        <f>IF($A126="",0,IF(VLOOKUP($A126,'ECM Staff time by PoF'!$B$5:$C$119,2,FALSE)="Not Applicable",VLOOKUP($A126,'ECM Staff time by PoF'!$B$5:$S$119,MATCH($RB$103, 'ECM Staff time by PoF'!$B$4:$R$4,0),FALSE),IF(ISERROR(VLOOKUP(CONCATENATE($A126,AK$66),'ECM Staff time by PoF'!$A$5:$S$119,MATCH($RB$103, 'ECM Staff time by PoF'!$A$4:$R$4,0),FALSE)), 0, VLOOKUP(CONCATENATE($A126,AK$66),'ECM Staff time by PoF'!$A$5:$S$119,MATCH($RB$103, 'ECM Staff time by PoF'!$A$4:$R$4,0),FALSE))))*AK88</f>
        <v>0</v>
      </c>
      <c r="SL126" s="60">
        <f>IF($A126="",0,IF(VLOOKUP($A126,'ECM Staff time by PoF'!$B$5:$C$119,2,FALSE)="Not Applicable",VLOOKUP($A126,'ECM Staff time by PoF'!$B$5:$S$119,MATCH($SL$103, 'ECM Staff time by PoF'!$B$4:$S$4,0),FALSE),IF(ISERROR(VLOOKUP(CONCATENATE($A126,B$66),'ECM Staff time by PoF'!$A$5:$S$119,MATCH($SL$103, 'ECM Staff time by PoF'!$A$4:$S$4,0),FALSE)), 0, VLOOKUP(CONCATENATE($A126,B$66),'ECM Staff time by PoF'!$A$5:$S$119,MATCH($SL$103, 'ECM Staff time by PoF'!$A$4:$S$4,0),FALSE))))*B88</f>
        <v>0</v>
      </c>
      <c r="SM126" s="60">
        <f>IF($A126="",0,IF(VLOOKUP($A126,'ECM Staff time by PoF'!$B$5:$C$119,2,FALSE)="Not Applicable",VLOOKUP($A126,'ECM Staff time by PoF'!$B$5:$S$119,MATCH($SL$103, 'ECM Staff time by PoF'!$B$4:$S$4,0),FALSE),IF(ISERROR(VLOOKUP(CONCATENATE($A126,C$66),'ECM Staff time by PoF'!$A$5:$S$119,MATCH($SL$103, 'ECM Staff time by PoF'!$A$4:$S$4,0),FALSE)), 0, VLOOKUP(CONCATENATE($A126,C$66),'ECM Staff time by PoF'!$A$5:$S$119,MATCH($SL$103, 'ECM Staff time by PoF'!$A$4:$S$4,0),FALSE))))*C88</f>
        <v>0</v>
      </c>
      <c r="SN126" s="60">
        <f>IF($A126="",0,IF(VLOOKUP($A126,'ECM Staff time by PoF'!$B$5:$C$119,2,FALSE)="Not Applicable",VLOOKUP($A126,'ECM Staff time by PoF'!$B$5:$S$119,MATCH($SL$103, 'ECM Staff time by PoF'!$B$4:$S$4,0),FALSE),IF(ISERROR(VLOOKUP(CONCATENATE($A126,D$66),'ECM Staff time by PoF'!$A$5:$S$119,MATCH($SL$103, 'ECM Staff time by PoF'!$A$4:$S$4,0),FALSE)), 0, VLOOKUP(CONCATENATE($A126,D$66),'ECM Staff time by PoF'!$A$5:$S$119,MATCH($SL$103, 'ECM Staff time by PoF'!$A$4:$S$4,0),FALSE))))*D88</f>
        <v>0</v>
      </c>
      <c r="SO126" s="60">
        <f>IF($A126="",0,IF(VLOOKUP($A126,'ECM Staff time by PoF'!$B$5:$C$119,2,FALSE)="Not Applicable",VLOOKUP($A126,'ECM Staff time by PoF'!$B$5:$S$119,MATCH($SL$103, 'ECM Staff time by PoF'!$B$4:$S$4,0),FALSE),IF(ISERROR(VLOOKUP(CONCATENATE($A126,E$66),'ECM Staff time by PoF'!$A$5:$S$119,MATCH($SL$103, 'ECM Staff time by PoF'!$A$4:$S$4,0),FALSE)), 0, VLOOKUP(CONCATENATE($A126,E$66),'ECM Staff time by PoF'!$A$5:$S$119,MATCH($SL$103, 'ECM Staff time by PoF'!$A$4:$S$4,0),FALSE))))*E88</f>
        <v>0</v>
      </c>
      <c r="SP126" s="60">
        <f>IF($A126="",0,IF(VLOOKUP($A126,'ECM Staff time by PoF'!$B$5:$C$119,2,FALSE)="Not Applicable",VLOOKUP($A126,'ECM Staff time by PoF'!$B$5:$S$119,MATCH($SL$103, 'ECM Staff time by PoF'!$B$4:$S$4,0),FALSE),IF(ISERROR(VLOOKUP(CONCATENATE($A126,F$66),'ECM Staff time by PoF'!$A$5:$S$119,MATCH($SL$103, 'ECM Staff time by PoF'!$A$4:$S$4,0),FALSE)), 0, VLOOKUP(CONCATENATE($A126,F$66),'ECM Staff time by PoF'!$A$5:$S$119,MATCH($SL$103, 'ECM Staff time by PoF'!$A$4:$S$4,0),FALSE))))*F88</f>
        <v>0</v>
      </c>
      <c r="SQ126" s="60">
        <f>IF($A126="",0,IF(VLOOKUP($A126,'ECM Staff time by PoF'!$B$5:$C$119,2,FALSE)="Not Applicable",VLOOKUP($A126,'ECM Staff time by PoF'!$B$5:$S$119,MATCH($SL$103, 'ECM Staff time by PoF'!$B$4:$S$4,0),FALSE),IF(ISERROR(VLOOKUP(CONCATENATE($A126,G$66),'ECM Staff time by PoF'!$A$5:$S$119,MATCH($SL$103, 'ECM Staff time by PoF'!$A$4:$S$4,0),FALSE)), 0, VLOOKUP(CONCATENATE($A126,G$66),'ECM Staff time by PoF'!$A$5:$S$119,MATCH($SL$103, 'ECM Staff time by PoF'!$A$4:$S$4,0),FALSE))))*G88</f>
        <v>0</v>
      </c>
      <c r="SR126" s="60">
        <f>IF($A126="",0,IF(VLOOKUP($A126,'ECM Staff time by PoF'!$B$5:$C$119,2,FALSE)="Not Applicable",VLOOKUP($A126,'ECM Staff time by PoF'!$B$5:$S$119,MATCH($SL$103, 'ECM Staff time by PoF'!$B$4:$S$4,0),FALSE),IF(ISERROR(VLOOKUP(CONCATENATE($A126,H$66),'ECM Staff time by PoF'!$A$5:$S$119,MATCH($SL$103, 'ECM Staff time by PoF'!$A$4:$S$4,0),FALSE)), 0, VLOOKUP(CONCATENATE($A126,H$66),'ECM Staff time by PoF'!$A$5:$S$119,MATCH($SL$103, 'ECM Staff time by PoF'!$A$4:$S$4,0),FALSE))))*H88</f>
        <v>0</v>
      </c>
      <c r="SS126" s="60">
        <f>IF($A126="",0,IF(VLOOKUP($A126,'ECM Staff time by PoF'!$B$5:$C$119,2,FALSE)="Not Applicable",VLOOKUP($A126,'ECM Staff time by PoF'!$B$5:$S$119,MATCH($SL$103, 'ECM Staff time by PoF'!$B$4:$S$4,0),FALSE),IF(ISERROR(VLOOKUP(CONCATENATE($A126,I$66),'ECM Staff time by PoF'!$A$5:$S$119,MATCH($SL$103, 'ECM Staff time by PoF'!$A$4:$S$4,0),FALSE)), 0, VLOOKUP(CONCATENATE($A126,I$66),'ECM Staff time by PoF'!$A$5:$S$119,MATCH($SL$103, 'ECM Staff time by PoF'!$A$4:$S$4,0),FALSE))))*I88</f>
        <v>0</v>
      </c>
      <c r="ST126" s="60">
        <f>IF($A126="",0,IF(VLOOKUP($A126,'ECM Staff time by PoF'!$B$5:$C$119,2,FALSE)="Not Applicable",VLOOKUP($A126,'ECM Staff time by PoF'!$B$5:$S$119,MATCH($SL$103, 'ECM Staff time by PoF'!$B$4:$S$4,0),FALSE),IF(ISERROR(VLOOKUP(CONCATENATE($A126,J$66),'ECM Staff time by PoF'!$A$5:$S$119,MATCH($SL$103, 'ECM Staff time by PoF'!$A$4:$S$4,0),FALSE)), 0, VLOOKUP(CONCATENATE($A126,J$66),'ECM Staff time by PoF'!$A$5:$S$119,MATCH($SL$103, 'ECM Staff time by PoF'!$A$4:$S$4,0),FALSE))))*J88</f>
        <v>0</v>
      </c>
      <c r="SU126" s="60">
        <f>IF($A126="",0,IF(VLOOKUP($A126,'ECM Staff time by PoF'!$B$5:$C$119,2,FALSE)="Not Applicable",VLOOKUP($A126,'ECM Staff time by PoF'!$B$5:$S$119,MATCH($SL$103, 'ECM Staff time by PoF'!$B$4:$S$4,0),FALSE),IF(ISERROR(VLOOKUP(CONCATENATE($A126,K$66),'ECM Staff time by PoF'!$A$5:$S$119,MATCH($SL$103, 'ECM Staff time by PoF'!$A$4:$S$4,0),FALSE)), 0, VLOOKUP(CONCATENATE($A126,K$66),'ECM Staff time by PoF'!$A$5:$S$119,MATCH($SL$103, 'ECM Staff time by PoF'!$A$4:$S$4,0),FALSE))))*K88</f>
        <v>0</v>
      </c>
      <c r="SV126" s="60">
        <f>IF($A126="",0,IF(VLOOKUP($A126,'ECM Staff time by PoF'!$B$5:$C$119,2,FALSE)="Not Applicable",VLOOKUP($A126,'ECM Staff time by PoF'!$B$5:$S$119,MATCH($SL$103, 'ECM Staff time by PoF'!$B$4:$S$4,0),FALSE),IF(ISERROR(VLOOKUP(CONCATENATE($A126,L$66),'ECM Staff time by PoF'!$A$5:$S$119,MATCH($SL$103, 'ECM Staff time by PoF'!$A$4:$S$4,0),FALSE)), 0, VLOOKUP(CONCATENATE($A126,L$66),'ECM Staff time by PoF'!$A$5:$S$119,MATCH($SL$103, 'ECM Staff time by PoF'!$A$4:$S$4,0),FALSE))))*L88</f>
        <v>0</v>
      </c>
      <c r="SW126" s="60">
        <f>IF($A126="",0,IF(VLOOKUP($A126,'ECM Staff time by PoF'!$B$5:$C$119,2,FALSE)="Not Applicable",VLOOKUP($A126,'ECM Staff time by PoF'!$B$5:$S$119,MATCH($SL$103, 'ECM Staff time by PoF'!$B$4:$S$4,0),FALSE),IF(ISERROR(VLOOKUP(CONCATENATE($A126,M$66),'ECM Staff time by PoF'!$A$5:$S$119,MATCH($SL$103, 'ECM Staff time by PoF'!$A$4:$S$4,0),FALSE)), 0, VLOOKUP(CONCATENATE($A126,M$66),'ECM Staff time by PoF'!$A$5:$S$119,MATCH($SL$103, 'ECM Staff time by PoF'!$A$4:$S$4,0),FALSE))))*M88</f>
        <v>0</v>
      </c>
      <c r="SX126" s="60">
        <f>IF($A126="",0,IF(VLOOKUP($A126,'ECM Staff time by PoF'!$B$5:$C$119,2,FALSE)="Not Applicable",VLOOKUP($A126,'ECM Staff time by PoF'!$B$5:$S$119,MATCH($SL$103, 'ECM Staff time by PoF'!$B$4:$S$4,0),FALSE),IF(ISERROR(VLOOKUP(CONCATENATE($A126,N$66),'ECM Staff time by PoF'!$A$5:$S$119,MATCH($SL$103, 'ECM Staff time by PoF'!$A$4:$S$4,0),FALSE)), 0, VLOOKUP(CONCATENATE($A126,N$66),'ECM Staff time by PoF'!$A$5:$S$119,MATCH($SL$103, 'ECM Staff time by PoF'!$A$4:$S$4,0),FALSE))))*N88</f>
        <v>0</v>
      </c>
      <c r="SY126" s="60">
        <f>IF($A126="",0,IF(VLOOKUP($A126,'ECM Staff time by PoF'!$B$5:$C$119,2,FALSE)="Not Applicable",VLOOKUP($A126,'ECM Staff time by PoF'!$B$5:$S$119,MATCH($SL$103, 'ECM Staff time by PoF'!$B$4:$S$4,0),FALSE),IF(ISERROR(VLOOKUP(CONCATENATE($A126,O$66),'ECM Staff time by PoF'!$A$5:$S$119,MATCH($SL$103, 'ECM Staff time by PoF'!$A$4:$S$4,0),FALSE)), 0, VLOOKUP(CONCATENATE($A126,O$66),'ECM Staff time by PoF'!$A$5:$S$119,MATCH($SL$103, 'ECM Staff time by PoF'!$A$4:$S$4,0),FALSE))))*O88</f>
        <v>0</v>
      </c>
      <c r="SZ126" s="60">
        <f>IF($A126="",0,IF(VLOOKUP($A126,'ECM Staff time by PoF'!$B$5:$C$119,2,FALSE)="Not Applicable",VLOOKUP($A126,'ECM Staff time by PoF'!$B$5:$S$119,MATCH($SL$103, 'ECM Staff time by PoF'!$B$4:$S$4,0),FALSE),IF(ISERROR(VLOOKUP(CONCATENATE($A126,P$66),'ECM Staff time by PoF'!$A$5:$S$119,MATCH($SL$103, 'ECM Staff time by PoF'!$A$4:$S$4,0),FALSE)), 0, VLOOKUP(CONCATENATE($A126,P$66),'ECM Staff time by PoF'!$A$5:$S$119,MATCH($SL$103, 'ECM Staff time by PoF'!$A$4:$S$4,0),FALSE))))*P88</f>
        <v>0</v>
      </c>
      <c r="TA126" s="60">
        <f>IF($A126="",0,IF(VLOOKUP($A126,'ECM Staff time by PoF'!$B$5:$C$119,2,FALSE)="Not Applicable",VLOOKUP($A126,'ECM Staff time by PoF'!$B$5:$S$119,MATCH($SL$103, 'ECM Staff time by PoF'!$B$4:$S$4,0),FALSE),IF(ISERROR(VLOOKUP(CONCATENATE($A126,Q$66),'ECM Staff time by PoF'!$A$5:$S$119,MATCH($SL$103, 'ECM Staff time by PoF'!$A$4:$S$4,0),FALSE)), 0, VLOOKUP(CONCATENATE($A126,Q$66),'ECM Staff time by PoF'!$A$5:$S$119,MATCH($SL$103, 'ECM Staff time by PoF'!$A$4:$S$4,0),FALSE))))*Q88</f>
        <v>0</v>
      </c>
      <c r="TB126" s="60">
        <f>IF($A126="",0,IF(VLOOKUP($A126,'ECM Staff time by PoF'!$B$5:$C$119,2,FALSE)="Not Applicable",VLOOKUP($A126,'ECM Staff time by PoF'!$B$5:$S$119,MATCH($SL$103, 'ECM Staff time by PoF'!$B$4:$S$4,0),FALSE),IF(ISERROR(VLOOKUP(CONCATENATE($A126,R$66),'ECM Staff time by PoF'!$A$5:$S$119,MATCH($SL$103, 'ECM Staff time by PoF'!$A$4:$S$4,0),FALSE)), 0, VLOOKUP(CONCATENATE($A126,R$66),'ECM Staff time by PoF'!$A$5:$S$119,MATCH($SL$103, 'ECM Staff time by PoF'!$A$4:$S$4,0),FALSE))))*R88</f>
        <v>0</v>
      </c>
      <c r="TC126" s="60">
        <f>IF($A126="",0,IF(VLOOKUP($A126,'ECM Staff time by PoF'!$B$5:$C$119,2,FALSE)="Not Applicable",VLOOKUP($A126,'ECM Staff time by PoF'!$B$5:$S$119,MATCH($SL$103, 'ECM Staff time by PoF'!$B$4:$S$4,0),FALSE),IF(ISERROR(VLOOKUP(CONCATENATE($A126,S$66),'ECM Staff time by PoF'!$A$5:$S$119,MATCH($SL$103, 'ECM Staff time by PoF'!$A$4:$S$4,0),FALSE)), 0, VLOOKUP(CONCATENATE($A126,S$66),'ECM Staff time by PoF'!$A$5:$S$119,MATCH($SL$103, 'ECM Staff time by PoF'!$A$4:$S$4,0),FALSE))))*S88</f>
        <v>0</v>
      </c>
      <c r="TD126" s="60">
        <f>IF($A126="",0,IF(VLOOKUP($A126,'ECM Staff time by PoF'!$B$5:$C$119,2,FALSE)="Not Applicable",VLOOKUP($A126,'ECM Staff time by PoF'!$B$5:$S$119,MATCH($SL$103, 'ECM Staff time by PoF'!$B$4:$S$4,0),FALSE),IF(ISERROR(VLOOKUP(CONCATENATE($A126,T$66),'ECM Staff time by PoF'!$A$5:$S$119,MATCH($SL$103, 'ECM Staff time by PoF'!$A$4:$S$4,0),FALSE)), 0, VLOOKUP(CONCATENATE($A126,T$66),'ECM Staff time by PoF'!$A$5:$S$119,MATCH($SL$103, 'ECM Staff time by PoF'!$A$4:$S$4,0),FALSE))))*T88</f>
        <v>0</v>
      </c>
      <c r="TE126" s="60">
        <f>IF($A126="",0,IF(VLOOKUP($A126,'ECM Staff time by PoF'!$B$5:$C$119,2,FALSE)="Not Applicable",VLOOKUP($A126,'ECM Staff time by PoF'!$B$5:$S$119,MATCH($SL$103, 'ECM Staff time by PoF'!$B$4:$S$4,0),FALSE),IF(ISERROR(VLOOKUP(CONCATENATE($A126,U$66),'ECM Staff time by PoF'!$A$5:$S$119,MATCH($SL$103, 'ECM Staff time by PoF'!$A$4:$S$4,0),FALSE)), 0, VLOOKUP(CONCATENATE($A126,U$66),'ECM Staff time by PoF'!$A$5:$S$119,MATCH($SL$103, 'ECM Staff time by PoF'!$A$4:$S$4,0),FALSE))))*U88</f>
        <v>0</v>
      </c>
      <c r="TF126" s="60">
        <f>IF($A126="",0,IF(VLOOKUP($A126,'ECM Staff time by PoF'!$B$5:$C$119,2,FALSE)="Not Applicable",VLOOKUP($A126,'ECM Staff time by PoF'!$B$5:$S$119,MATCH($SL$103, 'ECM Staff time by PoF'!$B$4:$S$4,0),FALSE),IF(ISERROR(VLOOKUP(CONCATENATE($A126,V$66),'ECM Staff time by PoF'!$A$5:$S$119,MATCH($SL$103, 'ECM Staff time by PoF'!$A$4:$S$4,0),FALSE)), 0, VLOOKUP(CONCATENATE($A126,V$66),'ECM Staff time by PoF'!$A$5:$S$119,MATCH($SL$103, 'ECM Staff time by PoF'!$A$4:$S$4,0),FALSE))))*V88</f>
        <v>0</v>
      </c>
      <c r="TG126" s="60">
        <f>IF($A126="",0,IF(VLOOKUP($A126,'ECM Staff time by PoF'!$B$5:$C$119,2,FALSE)="Not Applicable",VLOOKUP($A126,'ECM Staff time by PoF'!$B$5:$S$119,MATCH($SL$103, 'ECM Staff time by PoF'!$B$4:$S$4,0),FALSE),IF(ISERROR(VLOOKUP(CONCATENATE($A126,W$66),'ECM Staff time by PoF'!$A$5:$S$119,MATCH($SL$103, 'ECM Staff time by PoF'!$A$4:$S$4,0),FALSE)), 0, VLOOKUP(CONCATENATE($A126,W$66),'ECM Staff time by PoF'!$A$5:$S$119,MATCH($SL$103, 'ECM Staff time by PoF'!$A$4:$S$4,0),FALSE))))*W88</f>
        <v>0</v>
      </c>
      <c r="TH126" s="60">
        <f>IF($A126="",0,IF(VLOOKUP($A126,'ECM Staff time by PoF'!$B$5:$C$119,2,FALSE)="Not Applicable",VLOOKUP($A126,'ECM Staff time by PoF'!$B$5:$S$119,MATCH($SL$103, 'ECM Staff time by PoF'!$B$4:$S$4,0),FALSE),IF(ISERROR(VLOOKUP(CONCATENATE($A126,X$66),'ECM Staff time by PoF'!$A$5:$S$119,MATCH($SL$103, 'ECM Staff time by PoF'!$A$4:$S$4,0),FALSE)), 0, VLOOKUP(CONCATENATE($A126,X$66),'ECM Staff time by PoF'!$A$5:$S$119,MATCH($SL$103, 'ECM Staff time by PoF'!$A$4:$S$4,0),FALSE))))*X88</f>
        <v>0</v>
      </c>
      <c r="TI126" s="60">
        <f>IF($A126="",0,IF(VLOOKUP($A126,'ECM Staff time by PoF'!$B$5:$C$119,2,FALSE)="Not Applicable",VLOOKUP($A126,'ECM Staff time by PoF'!$B$5:$S$119,MATCH($SL$103, 'ECM Staff time by PoF'!$B$4:$S$4,0),FALSE),IF(ISERROR(VLOOKUP(CONCATENATE($A126,Y$66),'ECM Staff time by PoF'!$A$5:$S$119,MATCH($SL$103, 'ECM Staff time by PoF'!$A$4:$S$4,0),FALSE)), 0, VLOOKUP(CONCATENATE($A126,Y$66),'ECM Staff time by PoF'!$A$5:$S$119,MATCH($SL$103, 'ECM Staff time by PoF'!$A$4:$S$4,0),FALSE))))*Y88</f>
        <v>0</v>
      </c>
      <c r="TJ126" s="60">
        <f>IF($A126="",0,IF(VLOOKUP($A126,'ECM Staff time by PoF'!$B$5:$C$119,2,FALSE)="Not Applicable",VLOOKUP($A126,'ECM Staff time by PoF'!$B$5:$S$119,MATCH($SL$103, 'ECM Staff time by PoF'!$B$4:$S$4,0),FALSE),IF(ISERROR(VLOOKUP(CONCATENATE($A126,Z$66),'ECM Staff time by PoF'!$A$5:$S$119,MATCH($SL$103, 'ECM Staff time by PoF'!$A$4:$S$4,0),FALSE)), 0, VLOOKUP(CONCATENATE($A126,Z$66),'ECM Staff time by PoF'!$A$5:$S$119,MATCH($SL$103, 'ECM Staff time by PoF'!$A$4:$S$4,0),FALSE))))*Z88</f>
        <v>0</v>
      </c>
      <c r="TK126" s="60">
        <f>IF($A126="",0,IF(VLOOKUP($A126,'ECM Staff time by PoF'!$B$5:$C$119,2,FALSE)="Not Applicable",VLOOKUP($A126,'ECM Staff time by PoF'!$B$5:$S$119,MATCH($SL$103, 'ECM Staff time by PoF'!$B$4:$S$4,0),FALSE),IF(ISERROR(VLOOKUP(CONCATENATE($A126,AA$66),'ECM Staff time by PoF'!$A$5:$S$119,MATCH($SL$103, 'ECM Staff time by PoF'!$A$4:$S$4,0),FALSE)), 0, VLOOKUP(CONCATENATE($A126,AA$66),'ECM Staff time by PoF'!$A$5:$S$119,MATCH($SL$103, 'ECM Staff time by PoF'!$A$4:$S$4,0),FALSE))))*AA88</f>
        <v>0</v>
      </c>
      <c r="TL126" s="60">
        <f>IF($A126="",0,IF(VLOOKUP($A126,'ECM Staff time by PoF'!$B$5:$C$119,2,FALSE)="Not Applicable",VLOOKUP($A126,'ECM Staff time by PoF'!$B$5:$S$119,MATCH($SL$103, 'ECM Staff time by PoF'!$B$4:$S$4,0),FALSE),IF(ISERROR(VLOOKUP(CONCATENATE($A126,AB$66),'ECM Staff time by PoF'!$A$5:$S$119,MATCH($SL$103, 'ECM Staff time by PoF'!$A$4:$S$4,0),FALSE)), 0, VLOOKUP(CONCATENATE($A126,AB$66),'ECM Staff time by PoF'!$A$5:$S$119,MATCH($SL$103, 'ECM Staff time by PoF'!$A$4:$S$4,0),FALSE))))*AB88</f>
        <v>0</v>
      </c>
      <c r="TM126" s="60">
        <f>IF($A126="",0,IF(VLOOKUP($A126,'ECM Staff time by PoF'!$B$5:$C$119,2,FALSE)="Not Applicable",VLOOKUP($A126,'ECM Staff time by PoF'!$B$5:$S$119,MATCH($SL$103, 'ECM Staff time by PoF'!$B$4:$S$4,0),FALSE),IF(ISERROR(VLOOKUP(CONCATENATE($A126,AC$66),'ECM Staff time by PoF'!$A$5:$S$119,MATCH($SL$103, 'ECM Staff time by PoF'!$A$4:$S$4,0),FALSE)), 0, VLOOKUP(CONCATENATE($A126,AC$66),'ECM Staff time by PoF'!$A$5:$S$119,MATCH($SL$103, 'ECM Staff time by PoF'!$A$4:$S$4,0),FALSE))))*AC88</f>
        <v>0</v>
      </c>
      <c r="TN126" s="60">
        <f>IF($A126="",0,IF(VLOOKUP($A126,'ECM Staff time by PoF'!$B$5:$C$119,2,FALSE)="Not Applicable",VLOOKUP($A126,'ECM Staff time by PoF'!$B$5:$S$119,MATCH($SL$103, 'ECM Staff time by PoF'!$B$4:$S$4,0),FALSE),IF(ISERROR(VLOOKUP(CONCATENATE($A126,AD$66),'ECM Staff time by PoF'!$A$5:$S$119,MATCH($SL$103, 'ECM Staff time by PoF'!$A$4:$S$4,0),FALSE)), 0, VLOOKUP(CONCATENATE($A126,AD$66),'ECM Staff time by PoF'!$A$5:$S$119,MATCH($SL$103, 'ECM Staff time by PoF'!$A$4:$S$4,0),FALSE))))*AD88</f>
        <v>0</v>
      </c>
      <c r="TO126" s="60">
        <f>IF($A126="",0,IF(VLOOKUP($A126,'ECM Staff time by PoF'!$B$5:$C$119,2,FALSE)="Not Applicable",VLOOKUP($A126,'ECM Staff time by PoF'!$B$5:$S$119,MATCH($SL$103, 'ECM Staff time by PoF'!$B$4:$S$4,0),FALSE),IF(ISERROR(VLOOKUP(CONCATENATE($A126,AE$66),'ECM Staff time by PoF'!$A$5:$S$119,MATCH($SL$103, 'ECM Staff time by PoF'!$A$4:$S$4,0),FALSE)), 0, VLOOKUP(CONCATENATE($A126,AE$66),'ECM Staff time by PoF'!$A$5:$S$119,MATCH($SL$103, 'ECM Staff time by PoF'!$A$4:$S$4,0),FALSE))))*AE88</f>
        <v>0</v>
      </c>
      <c r="TP126" s="60">
        <f>IF($A126="",0,IF(VLOOKUP($A126,'ECM Staff time by PoF'!$B$5:$C$119,2,FALSE)="Not Applicable",VLOOKUP($A126,'ECM Staff time by PoF'!$B$5:$S$119,MATCH($SL$103, 'ECM Staff time by PoF'!$B$4:$S$4,0),FALSE),IF(ISERROR(VLOOKUP(CONCATENATE($A126,AF$66),'ECM Staff time by PoF'!$A$5:$S$119,MATCH($SL$103, 'ECM Staff time by PoF'!$A$4:$S$4,0),FALSE)), 0, VLOOKUP(CONCATENATE($A126,AF$66),'ECM Staff time by PoF'!$A$5:$S$119,MATCH($SL$103, 'ECM Staff time by PoF'!$A$4:$S$4,0),FALSE))))*AF88</f>
        <v>0</v>
      </c>
      <c r="TQ126" s="60">
        <f>IF($A126="",0,IF(VLOOKUP($A126,'ECM Staff time by PoF'!$B$5:$C$119,2,FALSE)="Not Applicable",VLOOKUP($A126,'ECM Staff time by PoF'!$B$5:$S$119,MATCH($SL$103, 'ECM Staff time by PoF'!$B$4:$S$4,0),FALSE),IF(ISERROR(VLOOKUP(CONCATENATE($A126,AG$66),'ECM Staff time by PoF'!$A$5:$S$119,MATCH($SL$103, 'ECM Staff time by PoF'!$A$4:$S$4,0),FALSE)), 0, VLOOKUP(CONCATENATE($A126,AG$66),'ECM Staff time by PoF'!$A$5:$S$119,MATCH($SL$103, 'ECM Staff time by PoF'!$A$4:$S$4,0),FALSE))))*AG88</f>
        <v>0</v>
      </c>
      <c r="TR126" s="60">
        <f>IF($A126="",0,IF(VLOOKUP($A126,'ECM Staff time by PoF'!$B$5:$C$119,2,FALSE)="Not Applicable",VLOOKUP($A126,'ECM Staff time by PoF'!$B$5:$S$119,MATCH($SL$103, 'ECM Staff time by PoF'!$B$4:$S$4,0),FALSE),IF(ISERROR(VLOOKUP(CONCATENATE($A126,AH$66),'ECM Staff time by PoF'!$A$5:$S$119,MATCH($SL$103, 'ECM Staff time by PoF'!$A$4:$S$4,0),FALSE)), 0, VLOOKUP(CONCATENATE($A126,AH$66),'ECM Staff time by PoF'!$A$5:$S$119,MATCH($SL$103, 'ECM Staff time by PoF'!$A$4:$S$4,0),FALSE))))*AH88</f>
        <v>0</v>
      </c>
      <c r="TS126" s="60">
        <f>IF($A126="",0,IF(VLOOKUP($A126,'ECM Staff time by PoF'!$B$5:$C$119,2,FALSE)="Not Applicable",VLOOKUP($A126,'ECM Staff time by PoF'!$B$5:$S$119,MATCH($SL$103, 'ECM Staff time by PoF'!$B$4:$S$4,0),FALSE),IF(ISERROR(VLOOKUP(CONCATENATE($A126,AI$66),'ECM Staff time by PoF'!$A$5:$S$119,MATCH($SL$103, 'ECM Staff time by PoF'!$A$4:$S$4,0),FALSE)), 0, VLOOKUP(CONCATENATE($A126,AI$66),'ECM Staff time by PoF'!$A$5:$S$119,MATCH($SL$103, 'ECM Staff time by PoF'!$A$4:$S$4,0),FALSE))))*AI88</f>
        <v>0</v>
      </c>
      <c r="TT126" s="60">
        <f>IF($A126="",0,IF(VLOOKUP($A126,'ECM Staff time by PoF'!$B$5:$C$119,2,FALSE)="Not Applicable",VLOOKUP($A126,'ECM Staff time by PoF'!$B$5:$S$119,MATCH($SL$103, 'ECM Staff time by PoF'!$B$4:$S$4,0),FALSE),IF(ISERROR(VLOOKUP(CONCATENATE($A126,AJ$66),'ECM Staff time by PoF'!$A$5:$S$119,MATCH($SL$103, 'ECM Staff time by PoF'!$A$4:$S$4,0),FALSE)), 0, VLOOKUP(CONCATENATE($A126,AJ$66),'ECM Staff time by PoF'!$A$5:$S$119,MATCH($SL$103, 'ECM Staff time by PoF'!$A$4:$S$4,0),FALSE))))*AJ88</f>
        <v>0</v>
      </c>
      <c r="TU126" s="60">
        <f>IF($A126="",0,IF(VLOOKUP($A126,'ECM Staff time by PoF'!$B$5:$C$119,2,FALSE)="Not Applicable",VLOOKUP($A126,'ECM Staff time by PoF'!$B$5:$S$119,MATCH($SL$103, 'ECM Staff time by PoF'!$B$4:$S$4,0),FALSE),IF(ISERROR(VLOOKUP(CONCATENATE($A126,AK$66),'ECM Staff time by PoF'!$A$5:$S$119,MATCH($SL$103, 'ECM Staff time by PoF'!$A$4:$S$4,0),FALSE)), 0, VLOOKUP(CONCATENATE($A126,AK$66),'ECM Staff time by PoF'!$A$5:$S$119,MATCH($SL$103, 'ECM Staff time by PoF'!$A$4:$S$4,0),FALSE))))*AK88</f>
        <v>0</v>
      </c>
      <c r="TV126" s="60">
        <f>IF($A126="",0,IF(VLOOKUP($A126,'ECM Staff time by PoF'!$B$5:$C$119,2,FALSE)="Not Applicable",VLOOKUP($A126,'ECM Staff time by PoF'!$B$5:$S$119,MATCH($TV$103, 'ECM Staff time by PoF'!$B$4:$S$4,0),FALSE),IF(ISERROR(VLOOKUP(CONCATENATE($A126,B$66),'ECM Staff time by PoF'!$A$5:$S$119,MATCH($TV$103, 'ECM Staff time by PoF'!$A$4:$S$4,0),FALSE)), 0, VLOOKUP(CONCATENATE($A126,B$66),'ECM Staff time by PoF'!$A$5:$S$119,MATCH($TV$103, 'ECM Staff time by PoF'!$A$4:$S$4,0),FALSE))))*B88</f>
        <v>0</v>
      </c>
      <c r="TW126" s="60">
        <f>IF($A126="",0,IF(VLOOKUP($A126,'ECM Staff time by PoF'!$B$5:$C$119,2,FALSE)="Not Applicable",VLOOKUP($A126,'ECM Staff time by PoF'!$B$5:$S$119,MATCH($TV$103, 'ECM Staff time by PoF'!$B$4:$S$4,0),FALSE),IF(ISERROR(VLOOKUP(CONCATENATE($A126,C$66),'ECM Staff time by PoF'!$A$5:$S$119,MATCH($TV$103, 'ECM Staff time by PoF'!$A$4:$S$4,0),FALSE)), 0, VLOOKUP(CONCATENATE($A126,C$66),'ECM Staff time by PoF'!$A$5:$S$119,MATCH($TV$103, 'ECM Staff time by PoF'!$A$4:$S$4,0),FALSE))))*C88</f>
        <v>0</v>
      </c>
      <c r="TX126" s="60">
        <f>IF($A126="",0,IF(VLOOKUP($A126,'ECM Staff time by PoF'!$B$5:$C$119,2,FALSE)="Not Applicable",VLOOKUP($A126,'ECM Staff time by PoF'!$B$5:$S$119,MATCH($TV$103, 'ECM Staff time by PoF'!$B$4:$S$4,0),FALSE),IF(ISERROR(VLOOKUP(CONCATENATE($A126,D$66),'ECM Staff time by PoF'!$A$5:$S$119,MATCH($TV$103, 'ECM Staff time by PoF'!$A$4:$S$4,0),FALSE)), 0, VLOOKUP(CONCATENATE($A126,D$66),'ECM Staff time by PoF'!$A$5:$S$119,MATCH($TV$103, 'ECM Staff time by PoF'!$A$4:$S$4,0),FALSE))))*D88</f>
        <v>0</v>
      </c>
      <c r="TY126" s="60">
        <f>IF($A126="",0,IF(VLOOKUP($A126,'ECM Staff time by PoF'!$B$5:$C$119,2,FALSE)="Not Applicable",VLOOKUP($A126,'ECM Staff time by PoF'!$B$5:$S$119,MATCH($TV$103, 'ECM Staff time by PoF'!$B$4:$S$4,0),FALSE),IF(ISERROR(VLOOKUP(CONCATENATE($A126,E$66),'ECM Staff time by PoF'!$A$5:$S$119,MATCH($TV$103, 'ECM Staff time by PoF'!$A$4:$S$4,0),FALSE)), 0, VLOOKUP(CONCATENATE($A126,E$66),'ECM Staff time by PoF'!$A$5:$S$119,MATCH($TV$103, 'ECM Staff time by PoF'!$A$4:$S$4,0),FALSE))))*E88</f>
        <v>0</v>
      </c>
      <c r="TZ126" s="60">
        <f>IF($A126="",0,IF(VLOOKUP($A126,'ECM Staff time by PoF'!$B$5:$C$119,2,FALSE)="Not Applicable",VLOOKUP($A126,'ECM Staff time by PoF'!$B$5:$S$119,MATCH($TV$103, 'ECM Staff time by PoF'!$B$4:$S$4,0),FALSE),IF(ISERROR(VLOOKUP(CONCATENATE($A126,F$66),'ECM Staff time by PoF'!$A$5:$S$119,MATCH($TV$103, 'ECM Staff time by PoF'!$A$4:$S$4,0),FALSE)), 0, VLOOKUP(CONCATENATE($A126,F$66),'ECM Staff time by PoF'!$A$5:$S$119,MATCH($TV$103, 'ECM Staff time by PoF'!$A$4:$S$4,0),FALSE))))*F88</f>
        <v>0</v>
      </c>
      <c r="UA126" s="60">
        <f>IF($A126="",0,IF(VLOOKUP($A126,'ECM Staff time by PoF'!$B$5:$C$119,2,FALSE)="Not Applicable",VLOOKUP($A126,'ECM Staff time by PoF'!$B$5:$S$119,MATCH($TV$103, 'ECM Staff time by PoF'!$B$4:$S$4,0),FALSE),IF(ISERROR(VLOOKUP(CONCATENATE($A126,G$66),'ECM Staff time by PoF'!$A$5:$S$119,MATCH($TV$103, 'ECM Staff time by PoF'!$A$4:$S$4,0),FALSE)), 0, VLOOKUP(CONCATENATE($A126,G$66),'ECM Staff time by PoF'!$A$5:$S$119,MATCH($TV$103, 'ECM Staff time by PoF'!$A$4:$S$4,0),FALSE))))*G88</f>
        <v>0</v>
      </c>
      <c r="UB126" s="60">
        <f>IF($A126="",0,IF(VLOOKUP($A126,'ECM Staff time by PoF'!$B$5:$C$119,2,FALSE)="Not Applicable",VLOOKUP($A126,'ECM Staff time by PoF'!$B$5:$S$119,MATCH($TV$103, 'ECM Staff time by PoF'!$B$4:$S$4,0),FALSE),IF(ISERROR(VLOOKUP(CONCATENATE($A126,H$66),'ECM Staff time by PoF'!$A$5:$S$119,MATCH($TV$103, 'ECM Staff time by PoF'!$A$4:$S$4,0),FALSE)), 0, VLOOKUP(CONCATENATE($A126,H$66),'ECM Staff time by PoF'!$A$5:$S$119,MATCH($TV$103, 'ECM Staff time by PoF'!$A$4:$S$4,0),FALSE))))*H88</f>
        <v>0</v>
      </c>
      <c r="UC126" s="60">
        <f>IF($A126="",0,IF(VLOOKUP($A126,'ECM Staff time by PoF'!$B$5:$C$119,2,FALSE)="Not Applicable",VLOOKUP($A126,'ECM Staff time by PoF'!$B$5:$S$119,MATCH($TV$103, 'ECM Staff time by PoF'!$B$4:$S$4,0),FALSE),IF(ISERROR(VLOOKUP(CONCATENATE($A126,I$66),'ECM Staff time by PoF'!$A$5:$S$119,MATCH($TV$103, 'ECM Staff time by PoF'!$A$4:$S$4,0),FALSE)), 0, VLOOKUP(CONCATENATE($A126,I$66),'ECM Staff time by PoF'!$A$5:$S$119,MATCH($TV$103, 'ECM Staff time by PoF'!$A$4:$S$4,0),FALSE))))*I88</f>
        <v>0</v>
      </c>
      <c r="UD126" s="60">
        <f>IF($A126="",0,IF(VLOOKUP($A126,'ECM Staff time by PoF'!$B$5:$C$119,2,FALSE)="Not Applicable",VLOOKUP($A126,'ECM Staff time by PoF'!$B$5:$S$119,MATCH($TV$103, 'ECM Staff time by PoF'!$B$4:$S$4,0),FALSE),IF(ISERROR(VLOOKUP(CONCATENATE($A126,J$66),'ECM Staff time by PoF'!$A$5:$S$119,MATCH($TV$103, 'ECM Staff time by PoF'!$A$4:$S$4,0),FALSE)), 0, VLOOKUP(CONCATENATE($A126,J$66),'ECM Staff time by PoF'!$A$5:$S$119,MATCH($TV$103, 'ECM Staff time by PoF'!$A$4:$S$4,0),FALSE))))*J88</f>
        <v>0</v>
      </c>
      <c r="UE126" s="60">
        <f>IF($A126="",0,IF(VLOOKUP($A126,'ECM Staff time by PoF'!$B$5:$C$119,2,FALSE)="Not Applicable",VLOOKUP($A126,'ECM Staff time by PoF'!$B$5:$S$119,MATCH($TV$103, 'ECM Staff time by PoF'!$B$4:$S$4,0),FALSE),IF(ISERROR(VLOOKUP(CONCATENATE($A126,K$66),'ECM Staff time by PoF'!$A$5:$S$119,MATCH($TV$103, 'ECM Staff time by PoF'!$A$4:$S$4,0),FALSE)), 0, VLOOKUP(CONCATENATE($A126,K$66),'ECM Staff time by PoF'!$A$5:$S$119,MATCH($TV$103, 'ECM Staff time by PoF'!$A$4:$S$4,0),FALSE))))*K88</f>
        <v>0</v>
      </c>
      <c r="UF126" s="60">
        <f>IF($A126="",0,IF(VLOOKUP($A126,'ECM Staff time by PoF'!$B$5:$C$119,2,FALSE)="Not Applicable",VLOOKUP($A126,'ECM Staff time by PoF'!$B$5:$S$119,MATCH($TV$103, 'ECM Staff time by PoF'!$B$4:$S$4,0),FALSE),IF(ISERROR(VLOOKUP(CONCATENATE($A126,L$66),'ECM Staff time by PoF'!$A$5:$S$119,MATCH($TV$103, 'ECM Staff time by PoF'!$A$4:$S$4,0),FALSE)), 0, VLOOKUP(CONCATENATE($A126,L$66),'ECM Staff time by PoF'!$A$5:$S$119,MATCH($TV$103, 'ECM Staff time by PoF'!$A$4:$S$4,0),FALSE))))*L88</f>
        <v>0</v>
      </c>
      <c r="UG126" s="60">
        <f>IF($A126="",0,IF(VLOOKUP($A126,'ECM Staff time by PoF'!$B$5:$C$119,2,FALSE)="Not Applicable",VLOOKUP($A126,'ECM Staff time by PoF'!$B$5:$S$119,MATCH($TV$103, 'ECM Staff time by PoF'!$B$4:$S$4,0),FALSE),IF(ISERROR(VLOOKUP(CONCATENATE($A126,M$66),'ECM Staff time by PoF'!$A$5:$S$119,MATCH($TV$103, 'ECM Staff time by PoF'!$A$4:$S$4,0),FALSE)), 0, VLOOKUP(CONCATENATE($A126,M$66),'ECM Staff time by PoF'!$A$5:$S$119,MATCH($TV$103, 'ECM Staff time by PoF'!$A$4:$S$4,0),FALSE))))*M88</f>
        <v>0</v>
      </c>
      <c r="UH126" s="60">
        <f>IF($A126="",0,IF(VLOOKUP($A126,'ECM Staff time by PoF'!$B$5:$C$119,2,FALSE)="Not Applicable",VLOOKUP($A126,'ECM Staff time by PoF'!$B$5:$S$119,MATCH($TV$103, 'ECM Staff time by PoF'!$B$4:$S$4,0),FALSE),IF(ISERROR(VLOOKUP(CONCATENATE($A126,N$66),'ECM Staff time by PoF'!$A$5:$S$119,MATCH($TV$103, 'ECM Staff time by PoF'!$A$4:$S$4,0),FALSE)), 0, VLOOKUP(CONCATENATE($A126,N$66),'ECM Staff time by PoF'!$A$5:$S$119,MATCH($TV$103, 'ECM Staff time by PoF'!$A$4:$S$4,0),FALSE))))*N88</f>
        <v>0</v>
      </c>
      <c r="UI126" s="60">
        <f>IF($A126="",0,IF(VLOOKUP($A126,'ECM Staff time by PoF'!$B$5:$C$119,2,FALSE)="Not Applicable",VLOOKUP($A126,'ECM Staff time by PoF'!$B$5:$S$119,MATCH($TV$103, 'ECM Staff time by PoF'!$B$4:$S$4,0),FALSE),IF(ISERROR(VLOOKUP(CONCATENATE($A126,O$66),'ECM Staff time by PoF'!$A$5:$S$119,MATCH($TV$103, 'ECM Staff time by PoF'!$A$4:$S$4,0),FALSE)), 0, VLOOKUP(CONCATENATE($A126,O$66),'ECM Staff time by PoF'!$A$5:$S$119,MATCH($TV$103, 'ECM Staff time by PoF'!$A$4:$S$4,0),FALSE))))*O88</f>
        <v>0</v>
      </c>
      <c r="UJ126" s="60">
        <f>IF($A126="",0,IF(VLOOKUP($A126,'ECM Staff time by PoF'!$B$5:$C$119,2,FALSE)="Not Applicable",VLOOKUP($A126,'ECM Staff time by PoF'!$B$5:$S$119,MATCH($TV$103, 'ECM Staff time by PoF'!$B$4:$S$4,0),FALSE),IF(ISERROR(VLOOKUP(CONCATENATE($A126,P$66),'ECM Staff time by PoF'!$A$5:$S$119,MATCH($TV$103, 'ECM Staff time by PoF'!$A$4:$S$4,0),FALSE)), 0, VLOOKUP(CONCATENATE($A126,P$66),'ECM Staff time by PoF'!$A$5:$S$119,MATCH($TV$103, 'ECM Staff time by PoF'!$A$4:$S$4,0),FALSE))))*P88</f>
        <v>0</v>
      </c>
      <c r="UK126" s="60">
        <f>IF($A126="",0,IF(VLOOKUP($A126,'ECM Staff time by PoF'!$B$5:$C$119,2,FALSE)="Not Applicable",VLOOKUP($A126,'ECM Staff time by PoF'!$B$5:$S$119,MATCH($TV$103, 'ECM Staff time by PoF'!$B$4:$S$4,0),FALSE),IF(ISERROR(VLOOKUP(CONCATENATE($A126,Q$66),'ECM Staff time by PoF'!$A$5:$S$119,MATCH($TV$103, 'ECM Staff time by PoF'!$A$4:$S$4,0),FALSE)), 0, VLOOKUP(CONCATENATE($A126,Q$66),'ECM Staff time by PoF'!$A$5:$S$119,MATCH($TV$103, 'ECM Staff time by PoF'!$A$4:$S$4,0),FALSE))))*Q88</f>
        <v>0</v>
      </c>
      <c r="UL126" s="60">
        <f>IF($A126="",0,IF(VLOOKUP($A126,'ECM Staff time by PoF'!$B$5:$C$119,2,FALSE)="Not Applicable",VLOOKUP($A126,'ECM Staff time by PoF'!$B$5:$S$119,MATCH($TV$103, 'ECM Staff time by PoF'!$B$4:$S$4,0),FALSE),IF(ISERROR(VLOOKUP(CONCATENATE($A126,R$66),'ECM Staff time by PoF'!$A$5:$S$119,MATCH($TV$103, 'ECM Staff time by PoF'!$A$4:$S$4,0),FALSE)), 0, VLOOKUP(CONCATENATE($A126,R$66),'ECM Staff time by PoF'!$A$5:$S$119,MATCH($TV$103, 'ECM Staff time by PoF'!$A$4:$S$4,0),FALSE))))*R88</f>
        <v>0</v>
      </c>
      <c r="UM126" s="60">
        <f>IF($A126="",0,IF(VLOOKUP($A126,'ECM Staff time by PoF'!$B$5:$C$119,2,FALSE)="Not Applicable",VLOOKUP($A126,'ECM Staff time by PoF'!$B$5:$S$119,MATCH($TV$103, 'ECM Staff time by PoF'!$B$4:$S$4,0),FALSE),IF(ISERROR(VLOOKUP(CONCATENATE($A126,S$66),'ECM Staff time by PoF'!$A$5:$S$119,MATCH($TV$103, 'ECM Staff time by PoF'!$A$4:$S$4,0),FALSE)), 0, VLOOKUP(CONCATENATE($A126,S$66),'ECM Staff time by PoF'!$A$5:$S$119,MATCH($TV$103, 'ECM Staff time by PoF'!$A$4:$S$4,0),FALSE))))*S88</f>
        <v>0</v>
      </c>
      <c r="UN126" s="60">
        <f>IF($A126="",0,IF(VLOOKUP($A126,'ECM Staff time by PoF'!$B$5:$C$119,2,FALSE)="Not Applicable",VLOOKUP($A126,'ECM Staff time by PoF'!$B$5:$S$119,MATCH($TV$103, 'ECM Staff time by PoF'!$B$4:$S$4,0),FALSE),IF(ISERROR(VLOOKUP(CONCATENATE($A126,T$66),'ECM Staff time by PoF'!$A$5:$S$119,MATCH($TV$103, 'ECM Staff time by PoF'!$A$4:$S$4,0),FALSE)), 0, VLOOKUP(CONCATENATE($A126,T$66),'ECM Staff time by PoF'!$A$5:$S$119,MATCH($TV$103, 'ECM Staff time by PoF'!$A$4:$S$4,0),FALSE))))*T88</f>
        <v>0</v>
      </c>
      <c r="UO126" s="60">
        <f>IF($A126="",0,IF(VLOOKUP($A126,'ECM Staff time by PoF'!$B$5:$C$119,2,FALSE)="Not Applicable",VLOOKUP($A126,'ECM Staff time by PoF'!$B$5:$S$119,MATCH($TV$103, 'ECM Staff time by PoF'!$B$4:$S$4,0),FALSE),IF(ISERROR(VLOOKUP(CONCATENATE($A126,U$66),'ECM Staff time by PoF'!$A$5:$S$119,MATCH($TV$103, 'ECM Staff time by PoF'!$A$4:$S$4,0),FALSE)), 0, VLOOKUP(CONCATENATE($A126,U$66),'ECM Staff time by PoF'!$A$5:$S$119,MATCH($TV$103, 'ECM Staff time by PoF'!$A$4:$S$4,0),FALSE))))*U88</f>
        <v>0</v>
      </c>
      <c r="UP126" s="60">
        <f>IF($A126="",0,IF(VLOOKUP($A126,'ECM Staff time by PoF'!$B$5:$C$119,2,FALSE)="Not Applicable",VLOOKUP($A126,'ECM Staff time by PoF'!$B$5:$S$119,MATCH($TV$103, 'ECM Staff time by PoF'!$B$4:$S$4,0),FALSE),IF(ISERROR(VLOOKUP(CONCATENATE($A126,V$66),'ECM Staff time by PoF'!$A$5:$S$119,MATCH($TV$103, 'ECM Staff time by PoF'!$A$4:$S$4,0),FALSE)), 0, VLOOKUP(CONCATENATE($A126,V$66),'ECM Staff time by PoF'!$A$5:$S$119,MATCH($TV$103, 'ECM Staff time by PoF'!$A$4:$S$4,0),FALSE))))*V88</f>
        <v>0</v>
      </c>
      <c r="UQ126" s="60">
        <f>IF($A126="",0,IF(VLOOKUP($A126,'ECM Staff time by PoF'!$B$5:$C$119,2,FALSE)="Not Applicable",VLOOKUP($A126,'ECM Staff time by PoF'!$B$5:$S$119,MATCH($TV$103, 'ECM Staff time by PoF'!$B$4:$S$4,0),FALSE),IF(ISERROR(VLOOKUP(CONCATENATE($A126,W$66),'ECM Staff time by PoF'!$A$5:$S$119,MATCH($TV$103, 'ECM Staff time by PoF'!$A$4:$S$4,0),FALSE)), 0, VLOOKUP(CONCATENATE($A126,W$66),'ECM Staff time by PoF'!$A$5:$S$119,MATCH($TV$103, 'ECM Staff time by PoF'!$A$4:$S$4,0),FALSE))))*W88</f>
        <v>0</v>
      </c>
      <c r="UR126" s="60">
        <f>IF($A126="",0,IF(VLOOKUP($A126,'ECM Staff time by PoF'!$B$5:$C$119,2,FALSE)="Not Applicable",VLOOKUP($A126,'ECM Staff time by PoF'!$B$5:$S$119,MATCH($TV$103, 'ECM Staff time by PoF'!$B$4:$S$4,0),FALSE),IF(ISERROR(VLOOKUP(CONCATENATE($A126,X$66),'ECM Staff time by PoF'!$A$5:$S$119,MATCH($TV$103, 'ECM Staff time by PoF'!$A$4:$S$4,0),FALSE)), 0, VLOOKUP(CONCATENATE($A126,X$66),'ECM Staff time by PoF'!$A$5:$S$119,MATCH($TV$103, 'ECM Staff time by PoF'!$A$4:$S$4,0),FALSE))))*X88</f>
        <v>0</v>
      </c>
      <c r="US126" s="60">
        <f>IF($A126="",0,IF(VLOOKUP($A126,'ECM Staff time by PoF'!$B$5:$C$119,2,FALSE)="Not Applicable",VLOOKUP($A126,'ECM Staff time by PoF'!$B$5:$S$119,MATCH($TV$103, 'ECM Staff time by PoF'!$B$4:$S$4,0),FALSE),IF(ISERROR(VLOOKUP(CONCATENATE($A126,Y$66),'ECM Staff time by PoF'!$A$5:$S$119,MATCH($TV$103, 'ECM Staff time by PoF'!$A$4:$S$4,0),FALSE)), 0, VLOOKUP(CONCATENATE($A126,Y$66),'ECM Staff time by PoF'!$A$5:$S$119,MATCH($TV$103, 'ECM Staff time by PoF'!$A$4:$S$4,0),FALSE))))*Y88</f>
        <v>0</v>
      </c>
      <c r="UT126" s="60">
        <f>IF($A126="",0,IF(VLOOKUP($A126,'ECM Staff time by PoF'!$B$5:$C$119,2,FALSE)="Not Applicable",VLOOKUP($A126,'ECM Staff time by PoF'!$B$5:$S$119,MATCH($TV$103, 'ECM Staff time by PoF'!$B$4:$S$4,0),FALSE),IF(ISERROR(VLOOKUP(CONCATENATE($A126,Z$66),'ECM Staff time by PoF'!$A$5:$S$119,MATCH($TV$103, 'ECM Staff time by PoF'!$A$4:$S$4,0),FALSE)), 0, VLOOKUP(CONCATENATE($A126,Z$66),'ECM Staff time by PoF'!$A$5:$S$119,MATCH($TV$103, 'ECM Staff time by PoF'!$A$4:$S$4,0),FALSE))))*Z88</f>
        <v>0</v>
      </c>
      <c r="UU126" s="60">
        <f>IF($A126="",0,IF(VLOOKUP($A126,'ECM Staff time by PoF'!$B$5:$C$119,2,FALSE)="Not Applicable",VLOOKUP($A126,'ECM Staff time by PoF'!$B$5:$S$119,MATCH($TV$103, 'ECM Staff time by PoF'!$B$4:$S$4,0),FALSE),IF(ISERROR(VLOOKUP(CONCATENATE($A126,AA$66),'ECM Staff time by PoF'!$A$5:$S$119,MATCH($TV$103, 'ECM Staff time by PoF'!$A$4:$S$4,0),FALSE)), 0, VLOOKUP(CONCATENATE($A126,AA$66),'ECM Staff time by PoF'!$A$5:$S$119,MATCH($TV$103, 'ECM Staff time by PoF'!$A$4:$S$4,0),FALSE))))*AA88</f>
        <v>0</v>
      </c>
      <c r="UV126" s="60">
        <f>IF($A126="",0,IF(VLOOKUP($A126,'ECM Staff time by PoF'!$B$5:$C$119,2,FALSE)="Not Applicable",VLOOKUP($A126,'ECM Staff time by PoF'!$B$5:$S$119,MATCH($TV$103, 'ECM Staff time by PoF'!$B$4:$S$4,0),FALSE),IF(ISERROR(VLOOKUP(CONCATENATE($A126,AB$66),'ECM Staff time by PoF'!$A$5:$S$119,MATCH($TV$103, 'ECM Staff time by PoF'!$A$4:$S$4,0),FALSE)), 0, VLOOKUP(CONCATENATE($A126,AB$66),'ECM Staff time by PoF'!$A$5:$S$119,MATCH($TV$103, 'ECM Staff time by PoF'!$A$4:$S$4,0),FALSE))))*AB88</f>
        <v>0</v>
      </c>
      <c r="UW126" s="60">
        <f>IF($A126="",0,IF(VLOOKUP($A126,'ECM Staff time by PoF'!$B$5:$C$119,2,FALSE)="Not Applicable",VLOOKUP($A126,'ECM Staff time by PoF'!$B$5:$S$119,MATCH($TV$103, 'ECM Staff time by PoF'!$B$4:$S$4,0),FALSE),IF(ISERROR(VLOOKUP(CONCATENATE($A126,AC$66),'ECM Staff time by PoF'!$A$5:$S$119,MATCH($TV$103, 'ECM Staff time by PoF'!$A$4:$S$4,0),FALSE)), 0, VLOOKUP(CONCATENATE($A126,AC$66),'ECM Staff time by PoF'!$A$5:$S$119,MATCH($TV$103, 'ECM Staff time by PoF'!$A$4:$S$4,0),FALSE))))*AC88</f>
        <v>0</v>
      </c>
      <c r="UX126" s="60">
        <f>IF($A126="",0,IF(VLOOKUP($A126,'ECM Staff time by PoF'!$B$5:$C$119,2,FALSE)="Not Applicable",VLOOKUP($A126,'ECM Staff time by PoF'!$B$5:$S$119,MATCH($TV$103, 'ECM Staff time by PoF'!$B$4:$S$4,0),FALSE),IF(ISERROR(VLOOKUP(CONCATENATE($A126,AD$66),'ECM Staff time by PoF'!$A$5:$S$119,MATCH($TV$103, 'ECM Staff time by PoF'!$A$4:$S$4,0),FALSE)), 0, VLOOKUP(CONCATENATE($A126,AD$66),'ECM Staff time by PoF'!$A$5:$S$119,MATCH($TV$103, 'ECM Staff time by PoF'!$A$4:$S$4,0),FALSE))))*AD88</f>
        <v>0</v>
      </c>
      <c r="UY126" s="60">
        <f>IF($A126="",0,IF(VLOOKUP($A126,'ECM Staff time by PoF'!$B$5:$C$119,2,FALSE)="Not Applicable",VLOOKUP($A126,'ECM Staff time by PoF'!$B$5:$S$119,MATCH($TV$103, 'ECM Staff time by PoF'!$B$4:$S$4,0),FALSE),IF(ISERROR(VLOOKUP(CONCATENATE($A126,AE$66),'ECM Staff time by PoF'!$A$5:$S$119,MATCH($TV$103, 'ECM Staff time by PoF'!$A$4:$S$4,0),FALSE)), 0, VLOOKUP(CONCATENATE($A126,AE$66),'ECM Staff time by PoF'!$A$5:$S$119,MATCH($TV$103, 'ECM Staff time by PoF'!$A$4:$S$4,0),FALSE))))*AE88</f>
        <v>0</v>
      </c>
      <c r="UZ126" s="60">
        <f>IF($A126="",0,IF(VLOOKUP($A126,'ECM Staff time by PoF'!$B$5:$C$119,2,FALSE)="Not Applicable",VLOOKUP($A126,'ECM Staff time by PoF'!$B$5:$S$119,MATCH($TV$103, 'ECM Staff time by PoF'!$B$4:$S$4,0),FALSE),IF(ISERROR(VLOOKUP(CONCATENATE($A126,AF$66),'ECM Staff time by PoF'!$A$5:$S$119,MATCH($TV$103, 'ECM Staff time by PoF'!$A$4:$S$4,0),FALSE)), 0, VLOOKUP(CONCATENATE($A126,AF$66),'ECM Staff time by PoF'!$A$5:$S$119,MATCH($TV$103, 'ECM Staff time by PoF'!$A$4:$S$4,0),FALSE))))*AF88</f>
        <v>0</v>
      </c>
      <c r="VA126" s="60">
        <f>IF($A126="",0,IF(VLOOKUP($A126,'ECM Staff time by PoF'!$B$5:$C$119,2,FALSE)="Not Applicable",VLOOKUP($A126,'ECM Staff time by PoF'!$B$5:$S$119,MATCH($TV$103, 'ECM Staff time by PoF'!$B$4:$S$4,0),FALSE),IF(ISERROR(VLOOKUP(CONCATENATE($A126,AG$66),'ECM Staff time by PoF'!$A$5:$S$119,MATCH($TV$103, 'ECM Staff time by PoF'!$A$4:$S$4,0),FALSE)), 0, VLOOKUP(CONCATENATE($A126,AG$66),'ECM Staff time by PoF'!$A$5:$S$119,MATCH($TV$103, 'ECM Staff time by PoF'!$A$4:$S$4,0),FALSE))))*AG88</f>
        <v>0</v>
      </c>
      <c r="VB126" s="60">
        <f>IF($A126="",0,IF(VLOOKUP($A126,'ECM Staff time by PoF'!$B$5:$C$119,2,FALSE)="Not Applicable",VLOOKUP($A126,'ECM Staff time by PoF'!$B$5:$S$119,MATCH($TV$103, 'ECM Staff time by PoF'!$B$4:$S$4,0),FALSE),IF(ISERROR(VLOOKUP(CONCATENATE($A126,AH$66),'ECM Staff time by PoF'!$A$5:$S$119,MATCH($TV$103, 'ECM Staff time by PoF'!$A$4:$S$4,0),FALSE)), 0, VLOOKUP(CONCATENATE($A126,AH$66),'ECM Staff time by PoF'!$A$5:$S$119,MATCH($TV$103, 'ECM Staff time by PoF'!$A$4:$S$4,0),FALSE))))*AH88</f>
        <v>0</v>
      </c>
      <c r="VC126" s="60">
        <f>IF($A126="",0,IF(VLOOKUP($A126,'ECM Staff time by PoF'!$B$5:$C$119,2,FALSE)="Not Applicable",VLOOKUP($A126,'ECM Staff time by PoF'!$B$5:$S$119,MATCH($TV$103, 'ECM Staff time by PoF'!$B$4:$S$4,0),FALSE),IF(ISERROR(VLOOKUP(CONCATENATE($A126,AI$66),'ECM Staff time by PoF'!$A$5:$S$119,MATCH($TV$103, 'ECM Staff time by PoF'!$A$4:$S$4,0),FALSE)), 0, VLOOKUP(CONCATENATE($A126,AI$66),'ECM Staff time by PoF'!$A$5:$S$119,MATCH($TV$103, 'ECM Staff time by PoF'!$A$4:$S$4,0),FALSE))))*AI88</f>
        <v>0</v>
      </c>
      <c r="VD126" s="60">
        <f>IF($A126="",0,IF(VLOOKUP($A126,'ECM Staff time by PoF'!$B$5:$C$119,2,FALSE)="Not Applicable",VLOOKUP($A126,'ECM Staff time by PoF'!$B$5:$S$119,MATCH($TV$103, 'ECM Staff time by PoF'!$B$4:$S$4,0),FALSE),IF(ISERROR(VLOOKUP(CONCATENATE($A126,AJ$66),'ECM Staff time by PoF'!$A$5:$S$119,MATCH($TV$103, 'ECM Staff time by PoF'!$A$4:$S$4,0),FALSE)), 0, VLOOKUP(CONCATENATE($A126,AJ$66),'ECM Staff time by PoF'!$A$5:$S$119,MATCH($TV$103, 'ECM Staff time by PoF'!$A$4:$S$4,0),FALSE))))*AJ88</f>
        <v>0</v>
      </c>
      <c r="VE126" s="60">
        <f>IF($A126="",0,IF(VLOOKUP($A126,'ECM Staff time by PoF'!$B$5:$C$119,2,FALSE)="Not Applicable",VLOOKUP($A126,'ECM Staff time by PoF'!$B$5:$S$119,MATCH($TV$103, 'ECM Staff time by PoF'!$B$4:$S$4,0),FALSE),IF(ISERROR(VLOOKUP(CONCATENATE($A126,AK$66),'ECM Staff time by PoF'!$A$5:$S$119,MATCH($TV$103, 'ECM Staff time by PoF'!$A$4:$S$4,0),FALSE)), 0, VLOOKUP(CONCATENATE($A126,AK$66),'ECM Staff time by PoF'!$A$5:$S$119,MATCH($TV$103, 'ECM Staff time by PoF'!$A$4:$S$4,0),FALSE))))*AK88</f>
        <v>0</v>
      </c>
    </row>
    <row r="127" spans="1:577" x14ac:dyDescent="0.25">
      <c r="A127" s="132" t="str">
        <f>IF('ECM Location'!D27="", "",'ECM Location'!D27)</f>
        <v/>
      </c>
      <c r="B127" s="191">
        <f>IF($A127="",0,IF(VLOOKUP($A127,'ECM Staff time by PoF'!$B$5:$C$119,2,FALSE)="Not Applicable",VLOOKUP($A127,'ECM Staff time by PoF'!$B$5:$S$119,MATCH($B$103, 'ECM Staff time by PoF'!$B$4:$R$4,0),FALSE),IF(ISERROR(VLOOKUP(CONCATENATE($A127,B$66),'ECM Staff time by PoF'!$A$5:$S$119,MATCH($B$103, 'ECM Staff time by PoF'!$A$4:$R$4,0),FALSE)), 0, VLOOKUP(CONCATENATE($A127,B$66),'ECM Staff time by PoF'!$A$5:$S$119,MATCH($B$103, 'ECM Staff time by PoF'!$A$4:$R$4,0),FALSE))))*B89</f>
        <v>0</v>
      </c>
      <c r="C127" s="191">
        <f>IF($A127="",0,IF(VLOOKUP($A127,'ECM Staff time by PoF'!$B$5:$C$119,2,FALSE)="Not Applicable",VLOOKUP($A127,'ECM Staff time by PoF'!$B$5:$S$119,MATCH($B$103, 'ECM Staff time by PoF'!$B$4:$R$4,0),FALSE),IF(ISERROR(VLOOKUP(CONCATENATE($A127,C$66),'ECM Staff time by PoF'!$A$5:$S$119,MATCH($B$103, 'ECM Staff time by PoF'!$A$4:$R$4,0),FALSE)), 0, VLOOKUP(CONCATENATE($A127,C$66),'ECM Staff time by PoF'!$A$5:$S$119,MATCH($B$103, 'ECM Staff time by PoF'!$A$4:$R$4,0),FALSE))))*C89</f>
        <v>0</v>
      </c>
      <c r="D127" s="191">
        <f>IF($A127="",0,IF(VLOOKUP($A127,'ECM Staff time by PoF'!$B$5:$C$119,2,FALSE)="Not Applicable",VLOOKUP($A127,'ECM Staff time by PoF'!$B$5:$S$119,MATCH($B$103, 'ECM Staff time by PoF'!$B$4:$R$4,0),FALSE),IF(ISERROR(VLOOKUP(CONCATENATE($A127,D$66),'ECM Staff time by PoF'!$A$5:$S$119,MATCH($B$103, 'ECM Staff time by PoF'!$A$4:$R$4,0),FALSE)), 0, VLOOKUP(CONCATENATE($A127,D$66),'ECM Staff time by PoF'!$A$5:$S$119,MATCH($B$103, 'ECM Staff time by PoF'!$A$4:$R$4,0),FALSE))))*D89</f>
        <v>0</v>
      </c>
      <c r="E127" s="191">
        <f>IF($A127="",0,IF(VLOOKUP($A127,'ECM Staff time by PoF'!$B$5:$C$119,2,FALSE)="Not Applicable",VLOOKUP($A127,'ECM Staff time by PoF'!$B$5:$S$119,MATCH($B$103, 'ECM Staff time by PoF'!$B$4:$R$4,0),FALSE),IF(ISERROR(VLOOKUP(CONCATENATE($A127,E$66),'ECM Staff time by PoF'!$A$5:$S$119,MATCH($B$103, 'ECM Staff time by PoF'!$A$4:$R$4,0),FALSE)), 0, VLOOKUP(CONCATENATE($A127,E$66),'ECM Staff time by PoF'!$A$5:$S$119,MATCH($B$103, 'ECM Staff time by PoF'!$A$4:$R$4,0),FALSE))))*E89</f>
        <v>0</v>
      </c>
      <c r="F127" s="191">
        <f>IF($A127="",0,IF(VLOOKUP($A127,'ECM Staff time by PoF'!$B$5:$C$119,2,FALSE)="Not Applicable",VLOOKUP($A127,'ECM Staff time by PoF'!$B$5:$S$119,MATCH($B$103, 'ECM Staff time by PoF'!$B$4:$R$4,0),FALSE),IF(ISERROR(VLOOKUP(CONCATENATE($A127,F$66),'ECM Staff time by PoF'!$A$5:$S$119,MATCH($B$103, 'ECM Staff time by PoF'!$A$4:$R$4,0),FALSE)), 0, VLOOKUP(CONCATENATE($A127,F$66),'ECM Staff time by PoF'!$A$5:$S$119,MATCH($B$103, 'ECM Staff time by PoF'!$A$4:$R$4,0),FALSE))))*F89</f>
        <v>0</v>
      </c>
      <c r="G127" s="191">
        <f>IF($A127="",0,IF(VLOOKUP($A127,'ECM Staff time by PoF'!$B$5:$C$119,2,FALSE)="Not Applicable",VLOOKUP($A127,'ECM Staff time by PoF'!$B$5:$S$119,MATCH($B$103, 'ECM Staff time by PoF'!$B$4:$R$4,0),FALSE),IF(ISERROR(VLOOKUP(CONCATENATE($A127,G$66),'ECM Staff time by PoF'!$A$5:$S$119,MATCH($B$103, 'ECM Staff time by PoF'!$A$4:$R$4,0),FALSE)), 0, VLOOKUP(CONCATENATE($A127,G$66),'ECM Staff time by PoF'!$A$5:$S$119,MATCH($B$103, 'ECM Staff time by PoF'!$A$4:$R$4,0),FALSE))))*G89</f>
        <v>0</v>
      </c>
      <c r="H127" s="191">
        <f>IF($A127="",0,IF(VLOOKUP($A127,'ECM Staff time by PoF'!$B$5:$C$119,2,FALSE)="Not Applicable",VLOOKUP($A127,'ECM Staff time by PoF'!$B$5:$S$119,MATCH($B$103, 'ECM Staff time by PoF'!$B$4:$R$4,0),FALSE),IF(ISERROR(VLOOKUP(CONCATENATE($A127,H$66),'ECM Staff time by PoF'!$A$5:$S$119,MATCH($B$103, 'ECM Staff time by PoF'!$A$4:$R$4,0),FALSE)), 0, VLOOKUP(CONCATENATE($A127,H$66),'ECM Staff time by PoF'!$A$5:$S$119,MATCH($B$103, 'ECM Staff time by PoF'!$A$4:$R$4,0),FALSE))))*H89</f>
        <v>0</v>
      </c>
      <c r="I127" s="191">
        <f>IF($A127="",0,IF(VLOOKUP($A127,'ECM Staff time by PoF'!$B$5:$C$119,2,FALSE)="Not Applicable",VLOOKUP($A127,'ECM Staff time by PoF'!$B$5:$S$119,MATCH($B$103, 'ECM Staff time by PoF'!$B$4:$R$4,0),FALSE),IF(ISERROR(VLOOKUP(CONCATENATE($A127,I$66),'ECM Staff time by PoF'!$A$5:$S$119,MATCH($B$103, 'ECM Staff time by PoF'!$A$4:$R$4,0),FALSE)), 0, VLOOKUP(CONCATENATE($A127,I$66),'ECM Staff time by PoF'!$A$5:$S$119,MATCH($B$103, 'ECM Staff time by PoF'!$A$4:$R$4,0),FALSE))))*I89</f>
        <v>0</v>
      </c>
      <c r="J127" s="191">
        <f>IF($A127="",0,IF(VLOOKUP($A127,'ECM Staff time by PoF'!$B$5:$C$119,2,FALSE)="Not Applicable",VLOOKUP($A127,'ECM Staff time by PoF'!$B$5:$S$119,MATCH($B$103, 'ECM Staff time by PoF'!$B$4:$R$4,0),FALSE),IF(ISERROR(VLOOKUP(CONCATENATE($A127,J$66),'ECM Staff time by PoF'!$A$5:$S$119,MATCH($B$103, 'ECM Staff time by PoF'!$A$4:$R$4,0),FALSE)), 0, VLOOKUP(CONCATENATE($A127,J$66),'ECM Staff time by PoF'!$A$5:$S$119,MATCH($B$103, 'ECM Staff time by PoF'!$A$4:$R$4,0),FALSE))))*J89</f>
        <v>0</v>
      </c>
      <c r="K127" s="191">
        <f>IF($A127="",0,IF(VLOOKUP($A127,'ECM Staff time by PoF'!$B$5:$C$119,2,FALSE)="Not Applicable",VLOOKUP($A127,'ECM Staff time by PoF'!$B$5:$S$119,MATCH($B$103, 'ECM Staff time by PoF'!$B$4:$R$4,0),FALSE),IF(ISERROR(VLOOKUP(CONCATENATE($A127,K$66),'ECM Staff time by PoF'!$A$5:$S$119,MATCH($B$103, 'ECM Staff time by PoF'!$A$4:$R$4,0),FALSE)), 0, VLOOKUP(CONCATENATE($A127,K$66),'ECM Staff time by PoF'!$A$5:$S$119,MATCH($B$103, 'ECM Staff time by PoF'!$A$4:$R$4,0),FALSE))))*K89</f>
        <v>0</v>
      </c>
      <c r="L127" s="191">
        <f>IF($A127="",0,IF(VLOOKUP($A127,'ECM Staff time by PoF'!$B$5:$C$119,2,FALSE)="Not Applicable",VLOOKUP($A127,'ECM Staff time by PoF'!$B$5:$S$119,MATCH($B$103, 'ECM Staff time by PoF'!$B$4:$R$4,0),FALSE),IF(ISERROR(VLOOKUP(CONCATENATE($A127,L$66),'ECM Staff time by PoF'!$A$5:$S$119,MATCH($B$103, 'ECM Staff time by PoF'!$A$4:$R$4,0),FALSE)), 0, VLOOKUP(CONCATENATE($A127,L$66),'ECM Staff time by PoF'!$A$5:$S$119,MATCH($B$103, 'ECM Staff time by PoF'!$A$4:$R$4,0),FALSE))))*L89</f>
        <v>0</v>
      </c>
      <c r="M127" s="191">
        <f>IF($A127="",0,IF(VLOOKUP($A127,'ECM Staff time by PoF'!$B$5:$C$119,2,FALSE)="Not Applicable",VLOOKUP($A127,'ECM Staff time by PoF'!$B$5:$S$119,MATCH($B$103, 'ECM Staff time by PoF'!$B$4:$R$4,0),FALSE),IF(ISERROR(VLOOKUP(CONCATENATE($A127,M$66),'ECM Staff time by PoF'!$A$5:$S$119,MATCH($B$103, 'ECM Staff time by PoF'!$A$4:$R$4,0),FALSE)), 0, VLOOKUP(CONCATENATE($A127,M$66),'ECM Staff time by PoF'!$A$5:$S$119,MATCH($B$103, 'ECM Staff time by PoF'!$A$4:$R$4,0),FALSE))))*M89</f>
        <v>0</v>
      </c>
      <c r="N127" s="191">
        <f>IF($A127="",0,IF(VLOOKUP($A127,'ECM Staff time by PoF'!$B$5:$C$119,2,FALSE)="Not Applicable",VLOOKUP($A127,'ECM Staff time by PoF'!$B$5:$S$119,MATCH($B$103, 'ECM Staff time by PoF'!$B$4:$R$4,0),FALSE),IF(ISERROR(VLOOKUP(CONCATENATE($A127,N$66),'ECM Staff time by PoF'!$A$5:$S$119,MATCH($B$103, 'ECM Staff time by PoF'!$A$4:$R$4,0),FALSE)), 0, VLOOKUP(CONCATENATE($A127,N$66),'ECM Staff time by PoF'!$A$5:$S$119,MATCH($B$103, 'ECM Staff time by PoF'!$A$4:$R$4,0),FALSE))))*N89</f>
        <v>0</v>
      </c>
      <c r="O127" s="191">
        <f>IF($A127="",0,IF(VLOOKUP($A127,'ECM Staff time by PoF'!$B$5:$C$119,2,FALSE)="Not Applicable",VLOOKUP($A127,'ECM Staff time by PoF'!$B$5:$S$119,MATCH($B$103, 'ECM Staff time by PoF'!$B$4:$R$4,0),FALSE),IF(ISERROR(VLOOKUP(CONCATENATE($A127,O$66),'ECM Staff time by PoF'!$A$5:$S$119,MATCH($B$103, 'ECM Staff time by PoF'!$A$4:$R$4,0),FALSE)), 0, VLOOKUP(CONCATENATE($A127,O$66),'ECM Staff time by PoF'!$A$5:$S$119,MATCH($B$103, 'ECM Staff time by PoF'!$A$4:$R$4,0),FALSE))))*O89</f>
        <v>0</v>
      </c>
      <c r="P127" s="191">
        <f>IF($A127="",0,IF(VLOOKUP($A127,'ECM Staff time by PoF'!$B$5:$C$119,2,FALSE)="Not Applicable",VLOOKUP($A127,'ECM Staff time by PoF'!$B$5:$S$119,MATCH($B$103, 'ECM Staff time by PoF'!$B$4:$R$4,0),FALSE),IF(ISERROR(VLOOKUP(CONCATENATE($A127,P$66),'ECM Staff time by PoF'!$A$5:$S$119,MATCH($B$103, 'ECM Staff time by PoF'!$A$4:$R$4,0),FALSE)), 0, VLOOKUP(CONCATENATE($A127,P$66),'ECM Staff time by PoF'!$A$5:$S$119,MATCH($B$103, 'ECM Staff time by PoF'!$A$4:$R$4,0),FALSE))))*P89</f>
        <v>0</v>
      </c>
      <c r="Q127" s="191">
        <f>IF($A127="",0,IF(VLOOKUP($A127,'ECM Staff time by PoF'!$B$5:$C$119,2,FALSE)="Not Applicable",VLOOKUP($A127,'ECM Staff time by PoF'!$B$5:$S$119,MATCH($B$103, 'ECM Staff time by PoF'!$B$4:$R$4,0),FALSE),IF(ISERROR(VLOOKUP(CONCATENATE($A127,Q$66),'ECM Staff time by PoF'!$A$5:$S$119,MATCH($B$103, 'ECM Staff time by PoF'!$A$4:$R$4,0),FALSE)), 0, VLOOKUP(CONCATENATE($A127,Q$66),'ECM Staff time by PoF'!$A$5:$S$119,MATCH($B$103, 'ECM Staff time by PoF'!$A$4:$R$4,0),FALSE))))*Q89</f>
        <v>0</v>
      </c>
      <c r="R127" s="191">
        <f>IF($A127="",0,IF(VLOOKUP($A127,'ECM Staff time by PoF'!$B$5:$C$119,2,FALSE)="Not Applicable",VLOOKUP($A127,'ECM Staff time by PoF'!$B$5:$S$119,MATCH($B$103, 'ECM Staff time by PoF'!$B$4:$R$4,0),FALSE),IF(ISERROR(VLOOKUP(CONCATENATE($A127,R$66),'ECM Staff time by PoF'!$A$5:$S$119,MATCH($B$103, 'ECM Staff time by PoF'!$A$4:$R$4,0),FALSE)), 0, VLOOKUP(CONCATENATE($A127,R$66),'ECM Staff time by PoF'!$A$5:$S$119,MATCH($B$103, 'ECM Staff time by PoF'!$A$4:$R$4,0),FALSE))))*R89</f>
        <v>0</v>
      </c>
      <c r="S127" s="191">
        <f>IF($A127="",0,IF(VLOOKUP($A127,'ECM Staff time by PoF'!$B$5:$C$119,2,FALSE)="Not Applicable",VLOOKUP($A127,'ECM Staff time by PoF'!$B$5:$S$119,MATCH($B$103, 'ECM Staff time by PoF'!$B$4:$R$4,0),FALSE),IF(ISERROR(VLOOKUP(CONCATENATE($A127,S$66),'ECM Staff time by PoF'!$A$5:$S$119,MATCH($B$103, 'ECM Staff time by PoF'!$A$4:$R$4,0),FALSE)), 0, VLOOKUP(CONCATENATE($A127,S$66),'ECM Staff time by PoF'!$A$5:$S$119,MATCH($B$103, 'ECM Staff time by PoF'!$A$4:$R$4,0),FALSE))))*S89</f>
        <v>0</v>
      </c>
      <c r="T127" s="191">
        <f>IF($A127="",0,IF(VLOOKUP($A127,'ECM Staff time by PoF'!$B$5:$C$119,2,FALSE)="Not Applicable",VLOOKUP($A127,'ECM Staff time by PoF'!$B$5:$S$119,MATCH($B$103, 'ECM Staff time by PoF'!$B$4:$R$4,0),FALSE),IF(ISERROR(VLOOKUP(CONCATENATE($A127,T$66),'ECM Staff time by PoF'!$A$5:$S$119,MATCH($B$103, 'ECM Staff time by PoF'!$A$4:$R$4,0),FALSE)), 0, VLOOKUP(CONCATENATE($A127,T$66),'ECM Staff time by PoF'!$A$5:$S$119,MATCH($B$103, 'ECM Staff time by PoF'!$A$4:$R$4,0),FALSE))))*T89</f>
        <v>0</v>
      </c>
      <c r="U127" s="191">
        <f>IF($A127="",0,IF(VLOOKUP($A127,'ECM Staff time by PoF'!$B$5:$C$119,2,FALSE)="Not Applicable",VLOOKUP($A127,'ECM Staff time by PoF'!$B$5:$S$119,MATCH($B$103, 'ECM Staff time by PoF'!$B$4:$R$4,0),FALSE),IF(ISERROR(VLOOKUP(CONCATENATE($A127,U$66),'ECM Staff time by PoF'!$A$5:$S$119,MATCH($B$103, 'ECM Staff time by PoF'!$A$4:$R$4,0),FALSE)), 0, VLOOKUP(CONCATENATE($A127,U$66),'ECM Staff time by PoF'!$A$5:$S$119,MATCH($B$103, 'ECM Staff time by PoF'!$A$4:$R$4,0),FALSE))))*U89</f>
        <v>0</v>
      </c>
      <c r="V127" s="191">
        <f>IF($A127="",0,IF(VLOOKUP($A127,'ECM Staff time by PoF'!$B$5:$C$119,2,FALSE)="Not Applicable",VLOOKUP($A127,'ECM Staff time by PoF'!$B$5:$S$119,MATCH($B$103, 'ECM Staff time by PoF'!$B$4:$R$4,0),FALSE),IF(ISERROR(VLOOKUP(CONCATENATE($A127,V$66),'ECM Staff time by PoF'!$A$5:$S$119,MATCH($B$103, 'ECM Staff time by PoF'!$A$4:$R$4,0),FALSE)), 0, VLOOKUP(CONCATENATE($A127,V$66),'ECM Staff time by PoF'!$A$5:$S$119,MATCH($B$103, 'ECM Staff time by PoF'!$A$4:$R$4,0),FALSE))))*V89</f>
        <v>0</v>
      </c>
      <c r="W127" s="191">
        <f>IF($A127="",0,IF(VLOOKUP($A127,'ECM Staff time by PoF'!$B$5:$C$119,2,FALSE)="Not Applicable",VLOOKUP($A127,'ECM Staff time by PoF'!$B$5:$S$119,MATCH($B$103, 'ECM Staff time by PoF'!$B$4:$R$4,0),FALSE),IF(ISERROR(VLOOKUP(CONCATENATE($A127,W$66),'ECM Staff time by PoF'!$A$5:$S$119,MATCH($B$103, 'ECM Staff time by PoF'!$A$4:$R$4,0),FALSE)), 0, VLOOKUP(CONCATENATE($A127,W$66),'ECM Staff time by PoF'!$A$5:$S$119,MATCH($B$103, 'ECM Staff time by PoF'!$A$4:$R$4,0),FALSE))))*W89</f>
        <v>0</v>
      </c>
      <c r="X127" s="191">
        <f>IF($A127="",0,IF(VLOOKUP($A127,'ECM Staff time by PoF'!$B$5:$C$119,2,FALSE)="Not Applicable",VLOOKUP($A127,'ECM Staff time by PoF'!$B$5:$S$119,MATCH($B$103, 'ECM Staff time by PoF'!$B$4:$R$4,0),FALSE),IF(ISERROR(VLOOKUP(CONCATENATE($A127,X$66),'ECM Staff time by PoF'!$A$5:$S$119,MATCH($B$103, 'ECM Staff time by PoF'!$A$4:$R$4,0),FALSE)), 0, VLOOKUP(CONCATENATE($A127,X$66),'ECM Staff time by PoF'!$A$5:$S$119,MATCH($B$103, 'ECM Staff time by PoF'!$A$4:$R$4,0),FALSE))))*X89</f>
        <v>0</v>
      </c>
      <c r="Y127" s="191">
        <f>IF($A127="",0,IF(VLOOKUP($A127,'ECM Staff time by PoF'!$B$5:$C$119,2,FALSE)="Not Applicable",VLOOKUP($A127,'ECM Staff time by PoF'!$B$5:$S$119,MATCH($B$103, 'ECM Staff time by PoF'!$B$4:$R$4,0),FALSE),IF(ISERROR(VLOOKUP(CONCATENATE($A127,Y$66),'ECM Staff time by PoF'!$A$5:$S$119,MATCH($B$103, 'ECM Staff time by PoF'!$A$4:$R$4,0),FALSE)), 0, VLOOKUP(CONCATENATE($A127,Y$66),'ECM Staff time by PoF'!$A$5:$S$119,MATCH($B$103, 'ECM Staff time by PoF'!$A$4:$R$4,0),FALSE))))*Y89</f>
        <v>0</v>
      </c>
      <c r="Z127" s="191">
        <f>IF($A127="",0,IF(VLOOKUP($A127,'ECM Staff time by PoF'!$B$5:$C$119,2,FALSE)="Not Applicable",VLOOKUP($A127,'ECM Staff time by PoF'!$B$5:$S$119,MATCH($B$103, 'ECM Staff time by PoF'!$B$4:$R$4,0),FALSE),IF(ISERROR(VLOOKUP(CONCATENATE($A127,Z$66),'ECM Staff time by PoF'!$A$5:$S$119,MATCH($B$103, 'ECM Staff time by PoF'!$A$4:$R$4,0),FALSE)), 0, VLOOKUP(CONCATENATE($A127,Z$66),'ECM Staff time by PoF'!$A$5:$S$119,MATCH($B$103, 'ECM Staff time by PoF'!$A$4:$R$4,0),FALSE))))*Z89</f>
        <v>0</v>
      </c>
      <c r="AA127" s="191">
        <f>IF($A127="",0,IF(VLOOKUP($A127,'ECM Staff time by PoF'!$B$5:$C$119,2,FALSE)="Not Applicable",VLOOKUP($A127,'ECM Staff time by PoF'!$B$5:$S$119,MATCH($B$103, 'ECM Staff time by PoF'!$B$4:$R$4,0),FALSE),IF(ISERROR(VLOOKUP(CONCATENATE($A127,AA$66),'ECM Staff time by PoF'!$A$5:$S$119,MATCH($B$103, 'ECM Staff time by PoF'!$A$4:$R$4,0),FALSE)), 0, VLOOKUP(CONCATENATE($A127,AA$66),'ECM Staff time by PoF'!$A$5:$S$119,MATCH($B$103, 'ECM Staff time by PoF'!$A$4:$R$4,0),FALSE))))*AA89</f>
        <v>0</v>
      </c>
      <c r="AB127" s="191">
        <f>IF($A127="",0,IF(VLOOKUP($A127,'ECM Staff time by PoF'!$B$5:$C$119,2,FALSE)="Not Applicable",VLOOKUP($A127,'ECM Staff time by PoF'!$B$5:$S$119,MATCH($B$103, 'ECM Staff time by PoF'!$B$4:$R$4,0),FALSE),IF(ISERROR(VLOOKUP(CONCATENATE($A127,AB$66),'ECM Staff time by PoF'!$A$5:$S$119,MATCH($B$103, 'ECM Staff time by PoF'!$A$4:$R$4,0),FALSE)), 0, VLOOKUP(CONCATENATE($A127,AB$66),'ECM Staff time by PoF'!$A$5:$S$119,MATCH($B$103, 'ECM Staff time by PoF'!$A$4:$R$4,0),FALSE))))*AB89</f>
        <v>0</v>
      </c>
      <c r="AC127" s="191">
        <f>IF($A127="",0,IF(VLOOKUP($A127,'ECM Staff time by PoF'!$B$5:$C$119,2,FALSE)="Not Applicable",VLOOKUP($A127,'ECM Staff time by PoF'!$B$5:$S$119,MATCH($B$103, 'ECM Staff time by PoF'!$B$4:$R$4,0),FALSE),IF(ISERROR(VLOOKUP(CONCATENATE($A127,AC$66),'ECM Staff time by PoF'!$A$5:$S$119,MATCH($B$103, 'ECM Staff time by PoF'!$A$4:$R$4,0),FALSE)), 0, VLOOKUP(CONCATENATE($A127,AC$66),'ECM Staff time by PoF'!$A$5:$S$119,MATCH($B$103, 'ECM Staff time by PoF'!$A$4:$R$4,0),FALSE))))*AC89</f>
        <v>0</v>
      </c>
      <c r="AD127" s="191">
        <f>IF($A127="",0,IF(VLOOKUP($A127,'ECM Staff time by PoF'!$B$5:$C$119,2,FALSE)="Not Applicable",VLOOKUP($A127,'ECM Staff time by PoF'!$B$5:$S$119,MATCH($B$103, 'ECM Staff time by PoF'!$B$4:$R$4,0),FALSE),IF(ISERROR(VLOOKUP(CONCATENATE($A127,AD$66),'ECM Staff time by PoF'!$A$5:$S$119,MATCH($B$103, 'ECM Staff time by PoF'!$A$4:$R$4,0),FALSE)), 0, VLOOKUP(CONCATENATE($A127,AD$66),'ECM Staff time by PoF'!$A$5:$S$119,MATCH($B$103, 'ECM Staff time by PoF'!$A$4:$R$4,0),FALSE))))*AD89</f>
        <v>0</v>
      </c>
      <c r="AE127" s="191">
        <f>IF($A127="",0,IF(VLOOKUP($A127,'ECM Staff time by PoF'!$B$5:$C$119,2,FALSE)="Not Applicable",VLOOKUP($A127,'ECM Staff time by PoF'!$B$5:$S$119,MATCH($B$103, 'ECM Staff time by PoF'!$B$4:$R$4,0),FALSE),IF(ISERROR(VLOOKUP(CONCATENATE($A127,AE$66),'ECM Staff time by PoF'!$A$5:$S$119,MATCH($B$103, 'ECM Staff time by PoF'!$A$4:$R$4,0),FALSE)), 0, VLOOKUP(CONCATENATE($A127,AE$66),'ECM Staff time by PoF'!$A$5:$S$119,MATCH($B$103, 'ECM Staff time by PoF'!$A$4:$R$4,0),FALSE))))*AE89</f>
        <v>0</v>
      </c>
      <c r="AF127" s="191">
        <f>IF($A127="",0,IF(VLOOKUP($A127,'ECM Staff time by PoF'!$B$5:$C$119,2,FALSE)="Not Applicable",VLOOKUP($A127,'ECM Staff time by PoF'!$B$5:$S$119,MATCH($B$103, 'ECM Staff time by PoF'!$B$4:$R$4,0),FALSE),IF(ISERROR(VLOOKUP(CONCATENATE($A127,AF$66),'ECM Staff time by PoF'!$A$5:$S$119,MATCH($B$103, 'ECM Staff time by PoF'!$A$4:$R$4,0),FALSE)), 0, VLOOKUP(CONCATENATE($A127,AF$66),'ECM Staff time by PoF'!$A$5:$S$119,MATCH($B$103, 'ECM Staff time by PoF'!$A$4:$R$4,0),FALSE))))*AF89</f>
        <v>0</v>
      </c>
      <c r="AG127" s="191">
        <f>IF($A127="",0,IF(VLOOKUP($A127,'ECM Staff time by PoF'!$B$5:$C$119,2,FALSE)="Not Applicable",VLOOKUP($A127,'ECM Staff time by PoF'!$B$5:$S$119,MATCH($B$103, 'ECM Staff time by PoF'!$B$4:$R$4,0),FALSE),IF(ISERROR(VLOOKUP(CONCATENATE($A127,AG$66),'ECM Staff time by PoF'!$A$5:$S$119,MATCH($B$103, 'ECM Staff time by PoF'!$A$4:$R$4,0),FALSE)), 0, VLOOKUP(CONCATENATE($A127,AG$66),'ECM Staff time by PoF'!$A$5:$S$119,MATCH($B$103, 'ECM Staff time by PoF'!$A$4:$R$4,0),FALSE))))*AG89</f>
        <v>0</v>
      </c>
      <c r="AH127" s="191">
        <f>IF($A127="",0,IF(VLOOKUP($A127,'ECM Staff time by PoF'!$B$5:$C$119,2,FALSE)="Not Applicable",VLOOKUP($A127,'ECM Staff time by PoF'!$B$5:$S$119,MATCH($B$103, 'ECM Staff time by PoF'!$B$4:$R$4,0),FALSE),IF(ISERROR(VLOOKUP(CONCATENATE($A127,AH$66),'ECM Staff time by PoF'!$A$5:$S$119,MATCH($B$103, 'ECM Staff time by PoF'!$A$4:$R$4,0),FALSE)), 0, VLOOKUP(CONCATENATE($A127,AH$66),'ECM Staff time by PoF'!$A$5:$S$119,MATCH($B$103, 'ECM Staff time by PoF'!$A$4:$R$4,0),FALSE))))*AH89</f>
        <v>0</v>
      </c>
      <c r="AI127" s="191">
        <f>IF($A127="",0,IF(VLOOKUP($A127,'ECM Staff time by PoF'!$B$5:$C$119,2,FALSE)="Not Applicable",VLOOKUP($A127,'ECM Staff time by PoF'!$B$5:$S$119,MATCH($B$103, 'ECM Staff time by PoF'!$B$4:$R$4,0),FALSE),IF(ISERROR(VLOOKUP(CONCATENATE($A127,AI$66),'ECM Staff time by PoF'!$A$5:$S$119,MATCH($B$103, 'ECM Staff time by PoF'!$A$4:$R$4,0),FALSE)), 0, VLOOKUP(CONCATENATE($A127,AI$66),'ECM Staff time by PoF'!$A$5:$S$119,MATCH($B$103, 'ECM Staff time by PoF'!$A$4:$R$4,0),FALSE))))*AI89</f>
        <v>0</v>
      </c>
      <c r="AJ127" s="191">
        <f>IF($A127="",0,IF(VLOOKUP($A127,'ECM Staff time by PoF'!$B$5:$C$119,2,FALSE)="Not Applicable",VLOOKUP($A127,'ECM Staff time by PoF'!$B$5:$S$119,MATCH($B$103, 'ECM Staff time by PoF'!$B$4:$R$4,0),FALSE),IF(ISERROR(VLOOKUP(CONCATENATE($A127,AJ$66),'ECM Staff time by PoF'!$A$5:$S$119,MATCH($B$103, 'ECM Staff time by PoF'!$A$4:$R$4,0),FALSE)), 0, VLOOKUP(CONCATENATE($A127,AJ$66),'ECM Staff time by PoF'!$A$5:$S$119,MATCH($B$103, 'ECM Staff time by PoF'!$A$4:$R$4,0),FALSE))))*AJ89</f>
        <v>0</v>
      </c>
      <c r="AK127" s="191">
        <f>IF($A127="",0,IF(VLOOKUP($A127,'ECM Staff time by PoF'!$B$5:$C$119,2,FALSE)="Not Applicable",VLOOKUP($A127,'ECM Staff time by PoF'!$B$5:$S$119,MATCH($B$103, 'ECM Staff time by PoF'!$B$4:$R$4,0),FALSE),IF(ISERROR(VLOOKUP(CONCATENATE($A127,AK$66),'ECM Staff time by PoF'!$A$5:$S$119,MATCH($B$103, 'ECM Staff time by PoF'!$A$4:$R$4,0),FALSE)), 0, VLOOKUP(CONCATENATE($A127,AK$66),'ECM Staff time by PoF'!$A$5:$S$119,MATCH($B$103, 'ECM Staff time by PoF'!$A$4:$R$4,0),FALSE))))*AK89</f>
        <v>0</v>
      </c>
      <c r="AL127" s="191">
        <f>IF($A127="",0,IF(VLOOKUP($A127,'ECM Staff time by PoF'!$B$5:$C$119,2,FALSE)="Not Applicable",VLOOKUP($A127,'ECM Staff time by PoF'!$B$5:$S$119,MATCH($AL$103, 'ECM Staff time by PoF'!$B$4:$R$4,0),FALSE),IF(ISERROR(VLOOKUP(CONCATENATE($A127,B$66),'ECM Staff time by PoF'!$A$5:$S$119,MATCH($AL$103, 'ECM Staff time by PoF'!$A$4:$R$4,0),FALSE)), 0, VLOOKUP(CONCATENATE($A127,B$66),'ECM Staff time by PoF'!$A$5:$S$119,MATCH($AL$103, 'ECM Staff time by PoF'!$A$4:$R$4,0),FALSE))))*B89</f>
        <v>0</v>
      </c>
      <c r="AM127" s="191">
        <f>IF($A127="",0,IF(VLOOKUP($A127,'ECM Staff time by PoF'!$B$5:$C$119,2,FALSE)="Not Applicable",VLOOKUP($A127,'ECM Staff time by PoF'!$B$5:$S$119,MATCH($AL$103, 'ECM Staff time by PoF'!$B$4:$R$4,0),FALSE),IF(ISERROR(VLOOKUP(CONCATENATE($A127,C$66),'ECM Staff time by PoF'!$A$5:$S$119,MATCH($AL$103, 'ECM Staff time by PoF'!$A$4:$R$4,0),FALSE)), 0, VLOOKUP(CONCATENATE($A127,C$66),'ECM Staff time by PoF'!$A$5:$S$119,MATCH($AL$103, 'ECM Staff time by PoF'!$A$4:$R$4,0),FALSE))))*C89</f>
        <v>0</v>
      </c>
      <c r="AN127" s="191">
        <f>IF($A127="",0,IF(VLOOKUP($A127,'ECM Staff time by PoF'!$B$5:$C$119,2,FALSE)="Not Applicable",VLOOKUP($A127,'ECM Staff time by PoF'!$B$5:$S$119,MATCH($AL$103, 'ECM Staff time by PoF'!$B$4:$R$4,0),FALSE),IF(ISERROR(VLOOKUP(CONCATENATE($A127,D$66),'ECM Staff time by PoF'!$A$5:$S$119,MATCH($AL$103, 'ECM Staff time by PoF'!$A$4:$R$4,0),FALSE)), 0, VLOOKUP(CONCATENATE($A127,D$66),'ECM Staff time by PoF'!$A$5:$S$119,MATCH($AL$103, 'ECM Staff time by PoF'!$A$4:$R$4,0),FALSE))))*D89</f>
        <v>0</v>
      </c>
      <c r="AO127" s="191">
        <f>IF($A127="",0,IF(VLOOKUP($A127,'ECM Staff time by PoF'!$B$5:$C$119,2,FALSE)="Not Applicable",VLOOKUP($A127,'ECM Staff time by PoF'!$B$5:$S$119,MATCH($AL$103, 'ECM Staff time by PoF'!$B$4:$R$4,0),FALSE),IF(ISERROR(VLOOKUP(CONCATENATE($A127,E$66),'ECM Staff time by PoF'!$A$5:$S$119,MATCH($AL$103, 'ECM Staff time by PoF'!$A$4:$R$4,0),FALSE)), 0, VLOOKUP(CONCATENATE($A127,E$66),'ECM Staff time by PoF'!$A$5:$S$119,MATCH($AL$103, 'ECM Staff time by PoF'!$A$4:$R$4,0),FALSE))))*E89</f>
        <v>0</v>
      </c>
      <c r="AP127" s="191">
        <f>IF($A127="",0,IF(VLOOKUP($A127,'ECM Staff time by PoF'!$B$5:$C$119,2,FALSE)="Not Applicable",VLOOKUP($A127,'ECM Staff time by PoF'!$B$5:$S$119,MATCH($AL$103, 'ECM Staff time by PoF'!$B$4:$R$4,0),FALSE),IF(ISERROR(VLOOKUP(CONCATENATE($A127,F$66),'ECM Staff time by PoF'!$A$5:$S$119,MATCH($AL$103, 'ECM Staff time by PoF'!$A$4:$R$4,0),FALSE)), 0, VLOOKUP(CONCATENATE($A127,F$66),'ECM Staff time by PoF'!$A$5:$S$119,MATCH($AL$103, 'ECM Staff time by PoF'!$A$4:$R$4,0),FALSE))))*F89</f>
        <v>0</v>
      </c>
      <c r="AQ127" s="191">
        <f>IF($A127="",0,IF(VLOOKUP($A127,'ECM Staff time by PoF'!$B$5:$C$119,2,FALSE)="Not Applicable",VLOOKUP($A127,'ECM Staff time by PoF'!$B$5:$S$119,MATCH($AL$103, 'ECM Staff time by PoF'!$B$4:$R$4,0),FALSE),IF(ISERROR(VLOOKUP(CONCATENATE($A127,G$66),'ECM Staff time by PoF'!$A$5:$S$119,MATCH($AL$103, 'ECM Staff time by PoF'!$A$4:$R$4,0),FALSE)), 0, VLOOKUP(CONCATENATE($A127,G$66),'ECM Staff time by PoF'!$A$5:$S$119,MATCH($AL$103, 'ECM Staff time by PoF'!$A$4:$R$4,0),FALSE))))*G89</f>
        <v>0</v>
      </c>
      <c r="AR127" s="191">
        <f>IF($A127="",0,IF(VLOOKUP($A127,'ECM Staff time by PoF'!$B$5:$C$119,2,FALSE)="Not Applicable",VLOOKUP($A127,'ECM Staff time by PoF'!$B$5:$S$119,MATCH($AL$103, 'ECM Staff time by PoF'!$B$4:$R$4,0),FALSE),IF(ISERROR(VLOOKUP(CONCATENATE($A127,H$66),'ECM Staff time by PoF'!$A$5:$S$119,MATCH($AL$103, 'ECM Staff time by PoF'!$A$4:$R$4,0),FALSE)), 0, VLOOKUP(CONCATENATE($A127,H$66),'ECM Staff time by PoF'!$A$5:$S$119,MATCH($AL$103, 'ECM Staff time by PoF'!$A$4:$R$4,0),FALSE))))*H89</f>
        <v>0</v>
      </c>
      <c r="AS127" s="191">
        <f>IF($A127="",0,IF(VLOOKUP($A127,'ECM Staff time by PoF'!$B$5:$C$119,2,FALSE)="Not Applicable",VLOOKUP($A127,'ECM Staff time by PoF'!$B$5:$S$119,MATCH($AL$103, 'ECM Staff time by PoF'!$B$4:$R$4,0),FALSE),IF(ISERROR(VLOOKUP(CONCATENATE($A127,I$66),'ECM Staff time by PoF'!$A$5:$S$119,MATCH($AL$103, 'ECM Staff time by PoF'!$A$4:$R$4,0),FALSE)), 0, VLOOKUP(CONCATENATE($A127,I$66),'ECM Staff time by PoF'!$A$5:$S$119,MATCH($AL$103, 'ECM Staff time by PoF'!$A$4:$R$4,0),FALSE))))*I89</f>
        <v>0</v>
      </c>
      <c r="AT127" s="191">
        <f>IF($A127="",0,IF(VLOOKUP($A127,'ECM Staff time by PoF'!$B$5:$C$119,2,FALSE)="Not Applicable",VLOOKUP($A127,'ECM Staff time by PoF'!$B$5:$S$119,MATCH($AL$103, 'ECM Staff time by PoF'!$B$4:$R$4,0),FALSE),IF(ISERROR(VLOOKUP(CONCATENATE($A127,J$66),'ECM Staff time by PoF'!$A$5:$S$119,MATCH($AL$103, 'ECM Staff time by PoF'!$A$4:$R$4,0),FALSE)), 0, VLOOKUP(CONCATENATE($A127,J$66),'ECM Staff time by PoF'!$A$5:$S$119,MATCH($AL$103, 'ECM Staff time by PoF'!$A$4:$R$4,0),FALSE))))*J89</f>
        <v>0</v>
      </c>
      <c r="AU127" s="191">
        <f>IF($A127="",0,IF(VLOOKUP($A127,'ECM Staff time by PoF'!$B$5:$C$119,2,FALSE)="Not Applicable",VLOOKUP($A127,'ECM Staff time by PoF'!$B$5:$S$119,MATCH($AL$103, 'ECM Staff time by PoF'!$B$4:$R$4,0),FALSE),IF(ISERROR(VLOOKUP(CONCATENATE($A127,K$66),'ECM Staff time by PoF'!$A$5:$S$119,MATCH($AL$103, 'ECM Staff time by PoF'!$A$4:$R$4,0),FALSE)), 0, VLOOKUP(CONCATENATE($A127,K$66),'ECM Staff time by PoF'!$A$5:$S$119,MATCH($AL$103, 'ECM Staff time by PoF'!$A$4:$R$4,0),FALSE))))*K89</f>
        <v>0</v>
      </c>
      <c r="AV127" s="191">
        <f>IF($A127="",0,IF(VLOOKUP($A127,'ECM Staff time by PoF'!$B$5:$C$119,2,FALSE)="Not Applicable",VLOOKUP($A127,'ECM Staff time by PoF'!$B$5:$S$119,MATCH($AL$103, 'ECM Staff time by PoF'!$B$4:$R$4,0),FALSE),IF(ISERROR(VLOOKUP(CONCATENATE($A127,L$66),'ECM Staff time by PoF'!$A$5:$S$119,MATCH($AL$103, 'ECM Staff time by PoF'!$A$4:$R$4,0),FALSE)), 0, VLOOKUP(CONCATENATE($A127,L$66),'ECM Staff time by PoF'!$A$5:$S$119,MATCH($AL$103, 'ECM Staff time by PoF'!$A$4:$R$4,0),FALSE))))*L89</f>
        <v>0</v>
      </c>
      <c r="AW127" s="191">
        <f>IF($A127="",0,IF(VLOOKUP($A127,'ECM Staff time by PoF'!$B$5:$C$119,2,FALSE)="Not Applicable",VLOOKUP($A127,'ECM Staff time by PoF'!$B$5:$S$119,MATCH($AL$103, 'ECM Staff time by PoF'!$B$4:$R$4,0),FALSE),IF(ISERROR(VLOOKUP(CONCATENATE($A127,M$66),'ECM Staff time by PoF'!$A$5:$S$119,MATCH($AL$103, 'ECM Staff time by PoF'!$A$4:$R$4,0),FALSE)), 0, VLOOKUP(CONCATENATE($A127,M$66),'ECM Staff time by PoF'!$A$5:$S$119,MATCH($AL$103, 'ECM Staff time by PoF'!$A$4:$R$4,0),FALSE))))*M89</f>
        <v>0</v>
      </c>
      <c r="AX127" s="191">
        <f>IF($A127="",0,IF(VLOOKUP($A127,'ECM Staff time by PoF'!$B$5:$C$119,2,FALSE)="Not Applicable",VLOOKUP($A127,'ECM Staff time by PoF'!$B$5:$S$119,MATCH($AL$103, 'ECM Staff time by PoF'!$B$4:$R$4,0),FALSE),IF(ISERROR(VLOOKUP(CONCATENATE($A127,N$66),'ECM Staff time by PoF'!$A$5:$S$119,MATCH($AL$103, 'ECM Staff time by PoF'!$A$4:$R$4,0),FALSE)), 0, VLOOKUP(CONCATENATE($A127,N$66),'ECM Staff time by PoF'!$A$5:$S$119,MATCH($AL$103, 'ECM Staff time by PoF'!$A$4:$R$4,0),FALSE))))*N89</f>
        <v>0</v>
      </c>
      <c r="AY127" s="191">
        <f>IF($A127="",0,IF(VLOOKUP($A127,'ECM Staff time by PoF'!$B$5:$C$119,2,FALSE)="Not Applicable",VLOOKUP($A127,'ECM Staff time by PoF'!$B$5:$S$119,MATCH($AL$103, 'ECM Staff time by PoF'!$B$4:$R$4,0),FALSE),IF(ISERROR(VLOOKUP(CONCATENATE($A127,O$66),'ECM Staff time by PoF'!$A$5:$S$119,MATCH($AL$103, 'ECM Staff time by PoF'!$A$4:$R$4,0),FALSE)), 0, VLOOKUP(CONCATENATE($A127,O$66),'ECM Staff time by PoF'!$A$5:$S$119,MATCH($AL$103, 'ECM Staff time by PoF'!$A$4:$R$4,0),FALSE))))*O89</f>
        <v>0</v>
      </c>
      <c r="AZ127" s="191">
        <f>IF($A127="",0,IF(VLOOKUP($A127,'ECM Staff time by PoF'!$B$5:$C$119,2,FALSE)="Not Applicable",VLOOKUP($A127,'ECM Staff time by PoF'!$B$5:$S$119,MATCH($AL$103, 'ECM Staff time by PoF'!$B$4:$R$4,0),FALSE),IF(ISERROR(VLOOKUP(CONCATENATE($A127,P$66),'ECM Staff time by PoF'!$A$5:$S$119,MATCH($AL$103, 'ECM Staff time by PoF'!$A$4:$R$4,0),FALSE)), 0, VLOOKUP(CONCATENATE($A127,P$66),'ECM Staff time by PoF'!$A$5:$S$119,MATCH($AL$103, 'ECM Staff time by PoF'!$A$4:$R$4,0),FALSE))))*P89</f>
        <v>0</v>
      </c>
      <c r="BA127" s="191">
        <f>IF($A127="",0,IF(VLOOKUP($A127,'ECM Staff time by PoF'!$B$5:$C$119,2,FALSE)="Not Applicable",VLOOKUP($A127,'ECM Staff time by PoF'!$B$5:$S$119,MATCH($AL$103, 'ECM Staff time by PoF'!$B$4:$R$4,0),FALSE),IF(ISERROR(VLOOKUP(CONCATENATE($A127,Q$66),'ECM Staff time by PoF'!$A$5:$S$119,MATCH($AL$103, 'ECM Staff time by PoF'!$A$4:$R$4,0),FALSE)), 0, VLOOKUP(CONCATENATE($A127,Q$66),'ECM Staff time by PoF'!$A$5:$S$119,MATCH($AL$103, 'ECM Staff time by PoF'!$A$4:$R$4,0),FALSE))))*Q89</f>
        <v>0</v>
      </c>
      <c r="BB127" s="191">
        <f>IF($A127="",0,IF(VLOOKUP($A127,'ECM Staff time by PoF'!$B$5:$C$119,2,FALSE)="Not Applicable",VLOOKUP($A127,'ECM Staff time by PoF'!$B$5:$S$119,MATCH($AL$103, 'ECM Staff time by PoF'!$B$4:$R$4,0),FALSE),IF(ISERROR(VLOOKUP(CONCATENATE($A127,R$66),'ECM Staff time by PoF'!$A$5:$S$119,MATCH($AL$103, 'ECM Staff time by PoF'!$A$4:$R$4,0),FALSE)), 0, VLOOKUP(CONCATENATE($A127,R$66),'ECM Staff time by PoF'!$A$5:$S$119,MATCH($AL$103, 'ECM Staff time by PoF'!$A$4:$R$4,0),FALSE))))*R89</f>
        <v>0</v>
      </c>
      <c r="BC127" s="191">
        <f>IF($A127="",0,IF(VLOOKUP($A127,'ECM Staff time by PoF'!$B$5:$C$119,2,FALSE)="Not Applicable",VLOOKUP($A127,'ECM Staff time by PoF'!$B$5:$S$119,MATCH($AL$103, 'ECM Staff time by PoF'!$B$4:$R$4,0),FALSE),IF(ISERROR(VLOOKUP(CONCATENATE($A127,S$66),'ECM Staff time by PoF'!$A$5:$S$119,MATCH($AL$103, 'ECM Staff time by PoF'!$A$4:$R$4,0),FALSE)), 0, VLOOKUP(CONCATENATE($A127,S$66),'ECM Staff time by PoF'!$A$5:$S$119,MATCH($AL$103, 'ECM Staff time by PoF'!$A$4:$R$4,0),FALSE))))*S89</f>
        <v>0</v>
      </c>
      <c r="BD127" s="191">
        <f>IF($A127="",0,IF(VLOOKUP($A127,'ECM Staff time by PoF'!$B$5:$C$119,2,FALSE)="Not Applicable",VLOOKUP($A127,'ECM Staff time by PoF'!$B$5:$S$119,MATCH($AL$103, 'ECM Staff time by PoF'!$B$4:$R$4,0),FALSE),IF(ISERROR(VLOOKUP(CONCATENATE($A127,T$66),'ECM Staff time by PoF'!$A$5:$S$119,MATCH($AL$103, 'ECM Staff time by PoF'!$A$4:$R$4,0),FALSE)), 0, VLOOKUP(CONCATENATE($A127,T$66),'ECM Staff time by PoF'!$A$5:$S$119,MATCH($AL$103, 'ECM Staff time by PoF'!$A$4:$R$4,0),FALSE))))*T89</f>
        <v>0</v>
      </c>
      <c r="BE127" s="191">
        <f>IF($A127="",0,IF(VLOOKUP($A127,'ECM Staff time by PoF'!$B$5:$C$119,2,FALSE)="Not Applicable",VLOOKUP($A127,'ECM Staff time by PoF'!$B$5:$S$119,MATCH($AL$103, 'ECM Staff time by PoF'!$B$4:$R$4,0),FALSE),IF(ISERROR(VLOOKUP(CONCATENATE($A127,U$66),'ECM Staff time by PoF'!$A$5:$S$119,MATCH($AL$103, 'ECM Staff time by PoF'!$A$4:$R$4,0),FALSE)), 0, VLOOKUP(CONCATENATE($A127,U$66),'ECM Staff time by PoF'!$A$5:$S$119,MATCH($AL$103, 'ECM Staff time by PoF'!$A$4:$R$4,0),FALSE))))*U89</f>
        <v>0</v>
      </c>
      <c r="BF127" s="191">
        <f>IF($A127="",0,IF(VLOOKUP($A127,'ECM Staff time by PoF'!$B$5:$C$119,2,FALSE)="Not Applicable",VLOOKUP($A127,'ECM Staff time by PoF'!$B$5:$S$119,MATCH($AL$103, 'ECM Staff time by PoF'!$B$4:$R$4,0),FALSE),IF(ISERROR(VLOOKUP(CONCATENATE($A127,V$66),'ECM Staff time by PoF'!$A$5:$S$119,MATCH($AL$103, 'ECM Staff time by PoF'!$A$4:$R$4,0),FALSE)), 0, VLOOKUP(CONCATENATE($A127,V$66),'ECM Staff time by PoF'!$A$5:$S$119,MATCH($AL$103, 'ECM Staff time by PoF'!$A$4:$R$4,0),FALSE))))*V89</f>
        <v>0</v>
      </c>
      <c r="BG127" s="191">
        <f>IF($A127="",0,IF(VLOOKUP($A127,'ECM Staff time by PoF'!$B$5:$C$119,2,FALSE)="Not Applicable",VLOOKUP($A127,'ECM Staff time by PoF'!$B$5:$S$119,MATCH($AL$103, 'ECM Staff time by PoF'!$B$4:$R$4,0),FALSE),IF(ISERROR(VLOOKUP(CONCATENATE($A127,W$66),'ECM Staff time by PoF'!$A$5:$S$119,MATCH($AL$103, 'ECM Staff time by PoF'!$A$4:$R$4,0),FALSE)), 0, VLOOKUP(CONCATENATE($A127,W$66),'ECM Staff time by PoF'!$A$5:$S$119,MATCH($AL$103, 'ECM Staff time by PoF'!$A$4:$R$4,0),FALSE))))*W89</f>
        <v>0</v>
      </c>
      <c r="BH127" s="191">
        <f>IF($A127="",0,IF(VLOOKUP($A127,'ECM Staff time by PoF'!$B$5:$C$119,2,FALSE)="Not Applicable",VLOOKUP($A127,'ECM Staff time by PoF'!$B$5:$S$119,MATCH($AL$103, 'ECM Staff time by PoF'!$B$4:$R$4,0),FALSE),IF(ISERROR(VLOOKUP(CONCATENATE($A127,X$66),'ECM Staff time by PoF'!$A$5:$S$119,MATCH($AL$103, 'ECM Staff time by PoF'!$A$4:$R$4,0),FALSE)), 0, VLOOKUP(CONCATENATE($A127,X$66),'ECM Staff time by PoF'!$A$5:$S$119,MATCH($AL$103, 'ECM Staff time by PoF'!$A$4:$R$4,0),FALSE))))*X89</f>
        <v>0</v>
      </c>
      <c r="BI127" s="191">
        <f>IF($A127="",0,IF(VLOOKUP($A127,'ECM Staff time by PoF'!$B$5:$C$119,2,FALSE)="Not Applicable",VLOOKUP($A127,'ECM Staff time by PoF'!$B$5:$S$119,MATCH($AL$103, 'ECM Staff time by PoF'!$B$4:$R$4,0),FALSE),IF(ISERROR(VLOOKUP(CONCATENATE($A127,Y$66),'ECM Staff time by PoF'!$A$5:$S$119,MATCH($AL$103, 'ECM Staff time by PoF'!$A$4:$R$4,0),FALSE)), 0, VLOOKUP(CONCATENATE($A127,Y$66),'ECM Staff time by PoF'!$A$5:$S$119,MATCH($AL$103, 'ECM Staff time by PoF'!$A$4:$R$4,0),FALSE))))*Y89</f>
        <v>0</v>
      </c>
      <c r="BJ127" s="191">
        <f>IF($A127="",0,IF(VLOOKUP($A127,'ECM Staff time by PoF'!$B$5:$C$119,2,FALSE)="Not Applicable",VLOOKUP($A127,'ECM Staff time by PoF'!$B$5:$S$119,MATCH($AL$103, 'ECM Staff time by PoF'!$B$4:$R$4,0),FALSE),IF(ISERROR(VLOOKUP(CONCATENATE($A127,Z$66),'ECM Staff time by PoF'!$A$5:$S$119,MATCH($AL$103, 'ECM Staff time by PoF'!$A$4:$R$4,0),FALSE)), 0, VLOOKUP(CONCATENATE($A127,Z$66),'ECM Staff time by PoF'!$A$5:$S$119,MATCH($AL$103, 'ECM Staff time by PoF'!$A$4:$R$4,0),FALSE))))*Z89</f>
        <v>0</v>
      </c>
      <c r="BK127" s="191">
        <f>IF($A127="",0,IF(VLOOKUP($A127,'ECM Staff time by PoF'!$B$5:$C$119,2,FALSE)="Not Applicable",VLOOKUP($A127,'ECM Staff time by PoF'!$B$5:$S$119,MATCH($AL$103, 'ECM Staff time by PoF'!$B$4:$R$4,0),FALSE),IF(ISERROR(VLOOKUP(CONCATENATE($A127,AA$66),'ECM Staff time by PoF'!$A$5:$S$119,MATCH($AL$103, 'ECM Staff time by PoF'!$A$4:$R$4,0),FALSE)), 0, VLOOKUP(CONCATENATE($A127,AA$66),'ECM Staff time by PoF'!$A$5:$S$119,MATCH($AL$103, 'ECM Staff time by PoF'!$A$4:$R$4,0),FALSE))))*AA89</f>
        <v>0</v>
      </c>
      <c r="BL127" s="191">
        <f>IF($A127="",0,IF(VLOOKUP($A127,'ECM Staff time by PoF'!$B$5:$C$119,2,FALSE)="Not Applicable",VLOOKUP($A127,'ECM Staff time by PoF'!$B$5:$S$119,MATCH($AL$103, 'ECM Staff time by PoF'!$B$4:$R$4,0),FALSE),IF(ISERROR(VLOOKUP(CONCATENATE($A127,AB$66),'ECM Staff time by PoF'!$A$5:$S$119,MATCH($AL$103, 'ECM Staff time by PoF'!$A$4:$R$4,0),FALSE)), 0, VLOOKUP(CONCATENATE($A127,AB$66),'ECM Staff time by PoF'!$A$5:$S$119,MATCH($AL$103, 'ECM Staff time by PoF'!$A$4:$R$4,0),FALSE))))*AB89</f>
        <v>0</v>
      </c>
      <c r="BM127" s="191">
        <f>IF($A127="",0,IF(VLOOKUP($A127,'ECM Staff time by PoF'!$B$5:$C$119,2,FALSE)="Not Applicable",VLOOKUP($A127,'ECM Staff time by PoF'!$B$5:$S$119,MATCH($AL$103, 'ECM Staff time by PoF'!$B$4:$R$4,0),FALSE),IF(ISERROR(VLOOKUP(CONCATENATE($A127,AC$66),'ECM Staff time by PoF'!$A$5:$S$119,MATCH($AL$103, 'ECM Staff time by PoF'!$A$4:$R$4,0),FALSE)), 0, VLOOKUP(CONCATENATE($A127,AC$66),'ECM Staff time by PoF'!$A$5:$S$119,MATCH($AL$103, 'ECM Staff time by PoF'!$A$4:$R$4,0),FALSE))))*AC89</f>
        <v>0</v>
      </c>
      <c r="BN127" s="191">
        <f>IF($A127="",0,IF(VLOOKUP($A127,'ECM Staff time by PoF'!$B$5:$C$119,2,FALSE)="Not Applicable",VLOOKUP($A127,'ECM Staff time by PoF'!$B$5:$S$119,MATCH($AL$103, 'ECM Staff time by PoF'!$B$4:$R$4,0),FALSE),IF(ISERROR(VLOOKUP(CONCATENATE($A127,AD$66),'ECM Staff time by PoF'!$A$5:$S$119,MATCH($AL$103, 'ECM Staff time by PoF'!$A$4:$R$4,0),FALSE)), 0, VLOOKUP(CONCATENATE($A127,AD$66),'ECM Staff time by PoF'!$A$5:$S$119,MATCH($AL$103, 'ECM Staff time by PoF'!$A$4:$R$4,0),FALSE))))*AD89</f>
        <v>0</v>
      </c>
      <c r="BO127" s="191">
        <f>IF($A127="",0,IF(VLOOKUP($A127,'ECM Staff time by PoF'!$B$5:$C$119,2,FALSE)="Not Applicable",VLOOKUP($A127,'ECM Staff time by PoF'!$B$5:$S$119,MATCH($AL$103, 'ECM Staff time by PoF'!$B$4:$R$4,0),FALSE),IF(ISERROR(VLOOKUP(CONCATENATE($A127,AE$66),'ECM Staff time by PoF'!$A$5:$S$119,MATCH($AL$103, 'ECM Staff time by PoF'!$A$4:$R$4,0),FALSE)), 0, VLOOKUP(CONCATENATE($A127,AE$66),'ECM Staff time by PoF'!$A$5:$S$119,MATCH($AL$103, 'ECM Staff time by PoF'!$A$4:$R$4,0),FALSE))))*AE89</f>
        <v>0</v>
      </c>
      <c r="BP127" s="191">
        <f>IF($A127="",0,IF(VLOOKUP($A127,'ECM Staff time by PoF'!$B$5:$C$119,2,FALSE)="Not Applicable",VLOOKUP($A127,'ECM Staff time by PoF'!$B$5:$S$119,MATCH($AL$103, 'ECM Staff time by PoF'!$B$4:$R$4,0),FALSE),IF(ISERROR(VLOOKUP(CONCATENATE($A127,AF$66),'ECM Staff time by PoF'!$A$5:$S$119,MATCH($AL$103, 'ECM Staff time by PoF'!$A$4:$R$4,0),FALSE)), 0, VLOOKUP(CONCATENATE($A127,AF$66),'ECM Staff time by PoF'!$A$5:$S$119,MATCH($AL$103, 'ECM Staff time by PoF'!$A$4:$R$4,0),FALSE))))*AF89</f>
        <v>0</v>
      </c>
      <c r="BQ127" s="191">
        <f>IF($A127="",0,IF(VLOOKUP($A127,'ECM Staff time by PoF'!$B$5:$C$119,2,FALSE)="Not Applicable",VLOOKUP($A127,'ECM Staff time by PoF'!$B$5:$S$119,MATCH($AL$103, 'ECM Staff time by PoF'!$B$4:$R$4,0),FALSE),IF(ISERROR(VLOOKUP(CONCATENATE($A127,AG$66),'ECM Staff time by PoF'!$A$5:$S$119,MATCH($AL$103, 'ECM Staff time by PoF'!$A$4:$R$4,0),FALSE)), 0, VLOOKUP(CONCATENATE($A127,AG$66),'ECM Staff time by PoF'!$A$5:$S$119,MATCH($AL$103, 'ECM Staff time by PoF'!$A$4:$R$4,0),FALSE))))*AG89</f>
        <v>0</v>
      </c>
      <c r="BR127" s="191">
        <f>IF($A127="",0,IF(VLOOKUP($A127,'ECM Staff time by PoF'!$B$5:$C$119,2,FALSE)="Not Applicable",VLOOKUP($A127,'ECM Staff time by PoF'!$B$5:$S$119,MATCH($AL$103, 'ECM Staff time by PoF'!$B$4:$R$4,0),FALSE),IF(ISERROR(VLOOKUP(CONCATENATE($A127,AH$66),'ECM Staff time by PoF'!$A$5:$S$119,MATCH($AL$103, 'ECM Staff time by PoF'!$A$4:$R$4,0),FALSE)), 0, VLOOKUP(CONCATENATE($A127,AH$66),'ECM Staff time by PoF'!$A$5:$S$119,MATCH($AL$103, 'ECM Staff time by PoF'!$A$4:$R$4,0),FALSE))))*AH89</f>
        <v>0</v>
      </c>
      <c r="BS127" s="191">
        <f>IF($A127="",0,IF(VLOOKUP($A127,'ECM Staff time by PoF'!$B$5:$C$119,2,FALSE)="Not Applicable",VLOOKUP($A127,'ECM Staff time by PoF'!$B$5:$S$119,MATCH($AL$103, 'ECM Staff time by PoF'!$B$4:$R$4,0),FALSE),IF(ISERROR(VLOOKUP(CONCATENATE($A127,AI$66),'ECM Staff time by PoF'!$A$5:$S$119,MATCH($AL$103, 'ECM Staff time by PoF'!$A$4:$R$4,0),FALSE)), 0, VLOOKUP(CONCATENATE($A127,AI$66),'ECM Staff time by PoF'!$A$5:$S$119,MATCH($AL$103, 'ECM Staff time by PoF'!$A$4:$R$4,0),FALSE))))*AI89</f>
        <v>0</v>
      </c>
      <c r="BT127" s="191">
        <f>IF($A127="",0,IF(VLOOKUP($A127,'ECM Staff time by PoF'!$B$5:$C$119,2,FALSE)="Not Applicable",VLOOKUP($A127,'ECM Staff time by PoF'!$B$5:$S$119,MATCH($AL$103, 'ECM Staff time by PoF'!$B$4:$R$4,0),FALSE),IF(ISERROR(VLOOKUP(CONCATENATE($A127,AJ$66),'ECM Staff time by PoF'!$A$5:$S$119,MATCH($AL$103, 'ECM Staff time by PoF'!$A$4:$R$4,0),FALSE)), 0, VLOOKUP(CONCATENATE($A127,AJ$66),'ECM Staff time by PoF'!$A$5:$S$119,MATCH($AL$103, 'ECM Staff time by PoF'!$A$4:$R$4,0),FALSE))))*AJ89</f>
        <v>0</v>
      </c>
      <c r="BU127" s="191">
        <f>IF($A127="",0,IF(VLOOKUP($A127,'ECM Staff time by PoF'!$B$5:$C$119,2,FALSE)="Not Applicable",VLOOKUP($A127,'ECM Staff time by PoF'!$B$5:$S$119,MATCH($AL$103, 'ECM Staff time by PoF'!$B$4:$R$4,0),FALSE),IF(ISERROR(VLOOKUP(CONCATENATE($A127,AK$66),'ECM Staff time by PoF'!$A$5:$S$119,MATCH($AL$103, 'ECM Staff time by PoF'!$A$4:$R$4,0),FALSE)), 0, VLOOKUP(CONCATENATE($A127,AK$66),'ECM Staff time by PoF'!$A$5:$S$119,MATCH($AL$103, 'ECM Staff time by PoF'!$A$4:$R$4,0),FALSE))))*AK89</f>
        <v>0</v>
      </c>
      <c r="BV127" s="191">
        <f>IF($A127="",0,IF(VLOOKUP($A127,'ECM Staff time by PoF'!$B$5:$C$119,2,FALSE)="Not Applicable",VLOOKUP($A127,'ECM Staff time by PoF'!$B$5:$S$119,MATCH($BV$103, 'ECM Staff time by PoF'!$B$4:$R$4,0),FALSE),IF(ISERROR(VLOOKUP(CONCATENATE($A127,B$66),'ECM Staff time by PoF'!$A$5:$S$119,MATCH($BV$103, 'ECM Staff time by PoF'!$A$4:$R$4,0),FALSE)), 0, VLOOKUP(CONCATENATE($A127,B$66),'ECM Staff time by PoF'!$A$5:$S$119,MATCH($BV$103, 'ECM Staff time by PoF'!$A$4:$R$4,0),FALSE))))*B89</f>
        <v>0</v>
      </c>
      <c r="BW127" s="191">
        <f>IF($A127="",0,IF(VLOOKUP($A127,'ECM Staff time by PoF'!$B$5:$C$119,2,FALSE)="Not Applicable",VLOOKUP($A127,'ECM Staff time by PoF'!$B$5:$S$119,MATCH($BV$103, 'ECM Staff time by PoF'!$B$4:$R$4,0),FALSE),IF(ISERROR(VLOOKUP(CONCATENATE($A127,C$66),'ECM Staff time by PoF'!$A$5:$S$119,MATCH($BV$103, 'ECM Staff time by PoF'!$A$4:$R$4,0),FALSE)), 0, VLOOKUP(CONCATENATE($A127,C$66),'ECM Staff time by PoF'!$A$5:$S$119,MATCH($BV$103, 'ECM Staff time by PoF'!$A$4:$R$4,0),FALSE))))*C89</f>
        <v>0</v>
      </c>
      <c r="BX127" s="191">
        <f>IF($A127="",0,IF(VLOOKUP($A127,'ECM Staff time by PoF'!$B$5:$C$119,2,FALSE)="Not Applicable",VLOOKUP($A127,'ECM Staff time by PoF'!$B$5:$S$119,MATCH($BV$103, 'ECM Staff time by PoF'!$B$4:$R$4,0),FALSE),IF(ISERROR(VLOOKUP(CONCATENATE($A127,D$66),'ECM Staff time by PoF'!$A$5:$S$119,MATCH($BV$103, 'ECM Staff time by PoF'!$A$4:$R$4,0),FALSE)), 0, VLOOKUP(CONCATENATE($A127,D$66),'ECM Staff time by PoF'!$A$5:$S$119,MATCH($BV$103, 'ECM Staff time by PoF'!$A$4:$R$4,0),FALSE))))*D89</f>
        <v>0</v>
      </c>
      <c r="BY127" s="191">
        <f>IF($A127="",0,IF(VLOOKUP($A127,'ECM Staff time by PoF'!$B$5:$C$119,2,FALSE)="Not Applicable",VLOOKUP($A127,'ECM Staff time by PoF'!$B$5:$S$119,MATCH($BV$103, 'ECM Staff time by PoF'!$B$4:$R$4,0),FALSE),IF(ISERROR(VLOOKUP(CONCATENATE($A127,E$66),'ECM Staff time by PoF'!$A$5:$S$119,MATCH($BV$103, 'ECM Staff time by PoF'!$A$4:$R$4,0),FALSE)), 0, VLOOKUP(CONCATENATE($A127,E$66),'ECM Staff time by PoF'!$A$5:$S$119,MATCH($BV$103, 'ECM Staff time by PoF'!$A$4:$R$4,0),FALSE))))*E89</f>
        <v>0</v>
      </c>
      <c r="BZ127" s="191">
        <f>IF($A127="",0,IF(VLOOKUP($A127,'ECM Staff time by PoF'!$B$5:$C$119,2,FALSE)="Not Applicable",VLOOKUP($A127,'ECM Staff time by PoF'!$B$5:$S$119,MATCH($BV$103, 'ECM Staff time by PoF'!$B$4:$R$4,0),FALSE),IF(ISERROR(VLOOKUP(CONCATENATE($A127,F$66),'ECM Staff time by PoF'!$A$5:$S$119,MATCH($BV$103, 'ECM Staff time by PoF'!$A$4:$R$4,0),FALSE)), 0, VLOOKUP(CONCATENATE($A127,F$66),'ECM Staff time by PoF'!$A$5:$S$119,MATCH($BV$103, 'ECM Staff time by PoF'!$A$4:$R$4,0),FALSE))))*F89</f>
        <v>0</v>
      </c>
      <c r="CA127" s="191">
        <f>IF($A127="",0,IF(VLOOKUP($A127,'ECM Staff time by PoF'!$B$5:$C$119,2,FALSE)="Not Applicable",VLOOKUP($A127,'ECM Staff time by PoF'!$B$5:$S$119,MATCH($BV$103, 'ECM Staff time by PoF'!$B$4:$R$4,0),FALSE),IF(ISERROR(VLOOKUP(CONCATENATE($A127,G$66),'ECM Staff time by PoF'!$A$5:$S$119,MATCH($BV$103, 'ECM Staff time by PoF'!$A$4:$R$4,0),FALSE)), 0, VLOOKUP(CONCATENATE($A127,G$66),'ECM Staff time by PoF'!$A$5:$S$119,MATCH($BV$103, 'ECM Staff time by PoF'!$A$4:$R$4,0),FALSE))))*G89</f>
        <v>0</v>
      </c>
      <c r="CB127" s="191">
        <f>IF($A127="",0,IF(VLOOKUP($A127,'ECM Staff time by PoF'!$B$5:$C$119,2,FALSE)="Not Applicable",VLOOKUP($A127,'ECM Staff time by PoF'!$B$5:$S$119,MATCH($BV$103, 'ECM Staff time by PoF'!$B$4:$R$4,0),FALSE),IF(ISERROR(VLOOKUP(CONCATENATE($A127,H$66),'ECM Staff time by PoF'!$A$5:$S$119,MATCH($BV$103, 'ECM Staff time by PoF'!$A$4:$R$4,0),FALSE)), 0, VLOOKUP(CONCATENATE($A127,H$66),'ECM Staff time by PoF'!$A$5:$S$119,MATCH($BV$103, 'ECM Staff time by PoF'!$A$4:$R$4,0),FALSE))))*H89</f>
        <v>0</v>
      </c>
      <c r="CC127" s="191">
        <f>IF($A127="",0,IF(VLOOKUP($A127,'ECM Staff time by PoF'!$B$5:$C$119,2,FALSE)="Not Applicable",VLOOKUP($A127,'ECM Staff time by PoF'!$B$5:$S$119,MATCH($BV$103, 'ECM Staff time by PoF'!$B$4:$R$4,0),FALSE),IF(ISERROR(VLOOKUP(CONCATENATE($A127,I$66),'ECM Staff time by PoF'!$A$5:$S$119,MATCH($BV$103, 'ECM Staff time by PoF'!$A$4:$R$4,0),FALSE)), 0, VLOOKUP(CONCATENATE($A127,I$66),'ECM Staff time by PoF'!$A$5:$S$119,MATCH($BV$103, 'ECM Staff time by PoF'!$A$4:$R$4,0),FALSE))))*I89</f>
        <v>0</v>
      </c>
      <c r="CD127" s="191">
        <f>IF($A127="",0,IF(VLOOKUP($A127,'ECM Staff time by PoF'!$B$5:$C$119,2,FALSE)="Not Applicable",VLOOKUP($A127,'ECM Staff time by PoF'!$B$5:$S$119,MATCH($BV$103, 'ECM Staff time by PoF'!$B$4:$R$4,0),FALSE),IF(ISERROR(VLOOKUP(CONCATENATE($A127,J$66),'ECM Staff time by PoF'!$A$5:$S$119,MATCH($BV$103, 'ECM Staff time by PoF'!$A$4:$R$4,0),FALSE)), 0, VLOOKUP(CONCATENATE($A127,J$66),'ECM Staff time by PoF'!$A$5:$S$119,MATCH($BV$103, 'ECM Staff time by PoF'!$A$4:$R$4,0),FALSE))))*J89</f>
        <v>0</v>
      </c>
      <c r="CE127" s="191">
        <f>IF($A127="",0,IF(VLOOKUP($A127,'ECM Staff time by PoF'!$B$5:$C$119,2,FALSE)="Not Applicable",VLOOKUP($A127,'ECM Staff time by PoF'!$B$5:$S$119,MATCH($BV$103, 'ECM Staff time by PoF'!$B$4:$R$4,0),FALSE),IF(ISERROR(VLOOKUP(CONCATENATE($A127,K$66),'ECM Staff time by PoF'!$A$5:$S$119,MATCH($BV$103, 'ECM Staff time by PoF'!$A$4:$R$4,0),FALSE)), 0, VLOOKUP(CONCATENATE($A127,K$66),'ECM Staff time by PoF'!$A$5:$S$119,MATCH($BV$103, 'ECM Staff time by PoF'!$A$4:$R$4,0),FALSE))))*K89</f>
        <v>0</v>
      </c>
      <c r="CF127" s="191">
        <f>IF($A127="",0,IF(VLOOKUP($A127,'ECM Staff time by PoF'!$B$5:$C$119,2,FALSE)="Not Applicable",VLOOKUP($A127,'ECM Staff time by PoF'!$B$5:$S$119,MATCH($BV$103, 'ECM Staff time by PoF'!$B$4:$R$4,0),FALSE),IF(ISERROR(VLOOKUP(CONCATENATE($A127,L$66),'ECM Staff time by PoF'!$A$5:$S$119,MATCH($BV$103, 'ECM Staff time by PoF'!$A$4:$R$4,0),FALSE)), 0, VLOOKUP(CONCATENATE($A127,L$66),'ECM Staff time by PoF'!$A$5:$S$119,MATCH($BV$103, 'ECM Staff time by PoF'!$A$4:$R$4,0),FALSE))))*L89</f>
        <v>0</v>
      </c>
      <c r="CG127" s="191">
        <f>IF($A127="",0,IF(VLOOKUP($A127,'ECM Staff time by PoF'!$B$5:$C$119,2,FALSE)="Not Applicable",VLOOKUP($A127,'ECM Staff time by PoF'!$B$5:$S$119,MATCH($BV$103, 'ECM Staff time by PoF'!$B$4:$R$4,0),FALSE),IF(ISERROR(VLOOKUP(CONCATENATE($A127,M$66),'ECM Staff time by PoF'!$A$5:$S$119,MATCH($BV$103, 'ECM Staff time by PoF'!$A$4:$R$4,0),FALSE)), 0, VLOOKUP(CONCATENATE($A127,M$66),'ECM Staff time by PoF'!$A$5:$S$119,MATCH($BV$103, 'ECM Staff time by PoF'!$A$4:$R$4,0),FALSE))))*M89</f>
        <v>0</v>
      </c>
      <c r="CH127" s="191">
        <f>IF($A127="",0,IF(VLOOKUP($A127,'ECM Staff time by PoF'!$B$5:$C$119,2,FALSE)="Not Applicable",VLOOKUP($A127,'ECM Staff time by PoF'!$B$5:$S$119,MATCH($BV$103, 'ECM Staff time by PoF'!$B$4:$R$4,0),FALSE),IF(ISERROR(VLOOKUP(CONCATENATE($A127,N$66),'ECM Staff time by PoF'!$A$5:$S$119,MATCH($BV$103, 'ECM Staff time by PoF'!$A$4:$R$4,0),FALSE)), 0, VLOOKUP(CONCATENATE($A127,N$66),'ECM Staff time by PoF'!$A$5:$S$119,MATCH($BV$103, 'ECM Staff time by PoF'!$A$4:$R$4,0),FALSE))))*N89</f>
        <v>0</v>
      </c>
      <c r="CI127" s="191">
        <f>IF($A127="",0,IF(VLOOKUP($A127,'ECM Staff time by PoF'!$B$5:$C$119,2,FALSE)="Not Applicable",VLOOKUP($A127,'ECM Staff time by PoF'!$B$5:$S$119,MATCH($BV$103, 'ECM Staff time by PoF'!$B$4:$R$4,0),FALSE),IF(ISERROR(VLOOKUP(CONCATENATE($A127,O$66),'ECM Staff time by PoF'!$A$5:$S$119,MATCH($BV$103, 'ECM Staff time by PoF'!$A$4:$R$4,0),FALSE)), 0, VLOOKUP(CONCATENATE($A127,O$66),'ECM Staff time by PoF'!$A$5:$S$119,MATCH($BV$103, 'ECM Staff time by PoF'!$A$4:$R$4,0),FALSE))))*O89</f>
        <v>0</v>
      </c>
      <c r="CJ127" s="191">
        <f>IF($A127="",0,IF(VLOOKUP($A127,'ECM Staff time by PoF'!$B$5:$C$119,2,FALSE)="Not Applicable",VLOOKUP($A127,'ECM Staff time by PoF'!$B$5:$S$119,MATCH($BV$103, 'ECM Staff time by PoF'!$B$4:$R$4,0),FALSE),IF(ISERROR(VLOOKUP(CONCATENATE($A127,P$66),'ECM Staff time by PoF'!$A$5:$S$119,MATCH($BV$103, 'ECM Staff time by PoF'!$A$4:$R$4,0),FALSE)), 0, VLOOKUP(CONCATENATE($A127,P$66),'ECM Staff time by PoF'!$A$5:$S$119,MATCH($BV$103, 'ECM Staff time by PoF'!$A$4:$R$4,0),FALSE))))*P89</f>
        <v>0</v>
      </c>
      <c r="CK127" s="191">
        <f>IF($A127="",0,IF(VLOOKUP($A127,'ECM Staff time by PoF'!$B$5:$C$119,2,FALSE)="Not Applicable",VLOOKUP($A127,'ECM Staff time by PoF'!$B$5:$S$119,MATCH($BV$103, 'ECM Staff time by PoF'!$B$4:$R$4,0),FALSE),IF(ISERROR(VLOOKUP(CONCATENATE($A127,Q$66),'ECM Staff time by PoF'!$A$5:$S$119,MATCH($BV$103, 'ECM Staff time by PoF'!$A$4:$R$4,0),FALSE)), 0, VLOOKUP(CONCATENATE($A127,Q$66),'ECM Staff time by PoF'!$A$5:$S$119,MATCH($BV$103, 'ECM Staff time by PoF'!$A$4:$R$4,0),FALSE))))*Q89</f>
        <v>0</v>
      </c>
      <c r="CL127" s="191">
        <f>IF($A127="",0,IF(VLOOKUP($A127,'ECM Staff time by PoF'!$B$5:$C$119,2,FALSE)="Not Applicable",VLOOKUP($A127,'ECM Staff time by PoF'!$B$5:$S$119,MATCH($BV$103, 'ECM Staff time by PoF'!$B$4:$R$4,0),FALSE),IF(ISERROR(VLOOKUP(CONCATENATE($A127,R$66),'ECM Staff time by PoF'!$A$5:$S$119,MATCH($BV$103, 'ECM Staff time by PoF'!$A$4:$R$4,0),FALSE)), 0, VLOOKUP(CONCATENATE($A127,R$66),'ECM Staff time by PoF'!$A$5:$S$119,MATCH($BV$103, 'ECM Staff time by PoF'!$A$4:$R$4,0),FALSE))))*R89</f>
        <v>0</v>
      </c>
      <c r="CM127" s="191">
        <f>IF($A127="",0,IF(VLOOKUP($A127,'ECM Staff time by PoF'!$B$5:$C$119,2,FALSE)="Not Applicable",VLOOKUP($A127,'ECM Staff time by PoF'!$B$5:$S$119,MATCH($BV$103, 'ECM Staff time by PoF'!$B$4:$R$4,0),FALSE),IF(ISERROR(VLOOKUP(CONCATENATE($A127,S$66),'ECM Staff time by PoF'!$A$5:$S$119,MATCH($BV$103, 'ECM Staff time by PoF'!$A$4:$R$4,0),FALSE)), 0, VLOOKUP(CONCATENATE($A127,S$66),'ECM Staff time by PoF'!$A$5:$S$119,MATCH($BV$103, 'ECM Staff time by PoF'!$A$4:$R$4,0),FALSE))))*S89</f>
        <v>0</v>
      </c>
      <c r="CN127" s="191">
        <f>IF($A127="",0,IF(VLOOKUP($A127,'ECM Staff time by PoF'!$B$5:$C$119,2,FALSE)="Not Applicable",VLOOKUP($A127,'ECM Staff time by PoF'!$B$5:$S$119,MATCH($BV$103, 'ECM Staff time by PoF'!$B$4:$R$4,0),FALSE),IF(ISERROR(VLOOKUP(CONCATENATE($A127,T$66),'ECM Staff time by PoF'!$A$5:$S$119,MATCH($BV$103, 'ECM Staff time by PoF'!$A$4:$R$4,0),FALSE)), 0, VLOOKUP(CONCATENATE($A127,T$66),'ECM Staff time by PoF'!$A$5:$S$119,MATCH($BV$103, 'ECM Staff time by PoF'!$A$4:$R$4,0),FALSE))))*T89</f>
        <v>0</v>
      </c>
      <c r="CO127" s="191">
        <f>IF($A127="",0,IF(VLOOKUP($A127,'ECM Staff time by PoF'!$B$5:$C$119,2,FALSE)="Not Applicable",VLOOKUP($A127,'ECM Staff time by PoF'!$B$5:$S$119,MATCH($BV$103, 'ECM Staff time by PoF'!$B$4:$R$4,0),FALSE),IF(ISERROR(VLOOKUP(CONCATENATE($A127,U$66),'ECM Staff time by PoF'!$A$5:$S$119,MATCH($BV$103, 'ECM Staff time by PoF'!$A$4:$R$4,0),FALSE)), 0, VLOOKUP(CONCATENATE($A127,U$66),'ECM Staff time by PoF'!$A$5:$S$119,MATCH($BV$103, 'ECM Staff time by PoF'!$A$4:$R$4,0),FALSE))))*U89</f>
        <v>0</v>
      </c>
      <c r="CP127" s="191">
        <f>IF($A127="",0,IF(VLOOKUP($A127,'ECM Staff time by PoF'!$B$5:$C$119,2,FALSE)="Not Applicable",VLOOKUP($A127,'ECM Staff time by PoF'!$B$5:$S$119,MATCH($BV$103, 'ECM Staff time by PoF'!$B$4:$R$4,0),FALSE),IF(ISERROR(VLOOKUP(CONCATENATE($A127,V$66),'ECM Staff time by PoF'!$A$5:$S$119,MATCH($BV$103, 'ECM Staff time by PoF'!$A$4:$R$4,0),FALSE)), 0, VLOOKUP(CONCATENATE($A127,V$66),'ECM Staff time by PoF'!$A$5:$S$119,MATCH($BV$103, 'ECM Staff time by PoF'!$A$4:$R$4,0),FALSE))))*V89</f>
        <v>0</v>
      </c>
      <c r="CQ127" s="191">
        <f>IF($A127="",0,IF(VLOOKUP($A127,'ECM Staff time by PoF'!$B$5:$C$119,2,FALSE)="Not Applicable",VLOOKUP($A127,'ECM Staff time by PoF'!$B$5:$S$119,MATCH($BV$103, 'ECM Staff time by PoF'!$B$4:$R$4,0),FALSE),IF(ISERROR(VLOOKUP(CONCATENATE($A127,W$66),'ECM Staff time by PoF'!$A$5:$S$119,MATCH($BV$103, 'ECM Staff time by PoF'!$A$4:$R$4,0),FALSE)), 0, VLOOKUP(CONCATENATE($A127,W$66),'ECM Staff time by PoF'!$A$5:$S$119,MATCH($BV$103, 'ECM Staff time by PoF'!$A$4:$R$4,0),FALSE))))*W89</f>
        <v>0</v>
      </c>
      <c r="CR127" s="191">
        <f>IF($A127="",0,IF(VLOOKUP($A127,'ECM Staff time by PoF'!$B$5:$C$119,2,FALSE)="Not Applicable",VLOOKUP($A127,'ECM Staff time by PoF'!$B$5:$S$119,MATCH($BV$103, 'ECM Staff time by PoF'!$B$4:$R$4,0),FALSE),IF(ISERROR(VLOOKUP(CONCATENATE($A127,X$66),'ECM Staff time by PoF'!$A$5:$S$119,MATCH($BV$103, 'ECM Staff time by PoF'!$A$4:$R$4,0),FALSE)), 0, VLOOKUP(CONCATENATE($A127,X$66),'ECM Staff time by PoF'!$A$5:$S$119,MATCH($BV$103, 'ECM Staff time by PoF'!$A$4:$R$4,0),FALSE))))*X89</f>
        <v>0</v>
      </c>
      <c r="CS127" s="191">
        <f>IF($A127="",0,IF(VLOOKUP($A127,'ECM Staff time by PoF'!$B$5:$C$119,2,FALSE)="Not Applicable",VLOOKUP($A127,'ECM Staff time by PoF'!$B$5:$S$119,MATCH($BV$103, 'ECM Staff time by PoF'!$B$4:$R$4,0),FALSE),IF(ISERROR(VLOOKUP(CONCATENATE($A127,Y$66),'ECM Staff time by PoF'!$A$5:$S$119,MATCH($BV$103, 'ECM Staff time by PoF'!$A$4:$R$4,0),FALSE)), 0, VLOOKUP(CONCATENATE($A127,Y$66),'ECM Staff time by PoF'!$A$5:$S$119,MATCH($BV$103, 'ECM Staff time by PoF'!$A$4:$R$4,0),FALSE))))*Y89</f>
        <v>0</v>
      </c>
      <c r="CT127" s="191">
        <f>IF($A127="",0,IF(VLOOKUP($A127,'ECM Staff time by PoF'!$B$5:$C$119,2,FALSE)="Not Applicable",VLOOKUP($A127,'ECM Staff time by PoF'!$B$5:$S$119,MATCH($BV$103, 'ECM Staff time by PoF'!$B$4:$R$4,0),FALSE),IF(ISERROR(VLOOKUP(CONCATENATE($A127,Z$66),'ECM Staff time by PoF'!$A$5:$S$119,MATCH($BV$103, 'ECM Staff time by PoF'!$A$4:$R$4,0),FALSE)), 0, VLOOKUP(CONCATENATE($A127,Z$66),'ECM Staff time by PoF'!$A$5:$S$119,MATCH($BV$103, 'ECM Staff time by PoF'!$A$4:$R$4,0),FALSE))))*Z89</f>
        <v>0</v>
      </c>
      <c r="CU127" s="191">
        <f>IF($A127="",0,IF(VLOOKUP($A127,'ECM Staff time by PoF'!$B$5:$C$119,2,FALSE)="Not Applicable",VLOOKUP($A127,'ECM Staff time by PoF'!$B$5:$S$119,MATCH($BV$103, 'ECM Staff time by PoF'!$B$4:$R$4,0),FALSE),IF(ISERROR(VLOOKUP(CONCATENATE($A127,AA$66),'ECM Staff time by PoF'!$A$5:$S$119,MATCH($BV$103, 'ECM Staff time by PoF'!$A$4:$R$4,0),FALSE)), 0, VLOOKUP(CONCATENATE($A127,AA$66),'ECM Staff time by PoF'!$A$5:$S$119,MATCH($BV$103, 'ECM Staff time by PoF'!$A$4:$R$4,0),FALSE))))*AA89</f>
        <v>0</v>
      </c>
      <c r="CV127" s="191">
        <f>IF($A127="",0,IF(VLOOKUP($A127,'ECM Staff time by PoF'!$B$5:$C$119,2,FALSE)="Not Applicable",VLOOKUP($A127,'ECM Staff time by PoF'!$B$5:$S$119,MATCH($BV$103, 'ECM Staff time by PoF'!$B$4:$R$4,0),FALSE),IF(ISERROR(VLOOKUP(CONCATENATE($A127,AB$66),'ECM Staff time by PoF'!$A$5:$S$119,MATCH($BV$103, 'ECM Staff time by PoF'!$A$4:$R$4,0),FALSE)), 0, VLOOKUP(CONCATENATE($A127,AB$66),'ECM Staff time by PoF'!$A$5:$S$119,MATCH($BV$103, 'ECM Staff time by PoF'!$A$4:$R$4,0),FALSE))))*AB89</f>
        <v>0</v>
      </c>
      <c r="CW127" s="191">
        <f>IF($A127="",0,IF(VLOOKUP($A127,'ECM Staff time by PoF'!$B$5:$C$119,2,FALSE)="Not Applicable",VLOOKUP($A127,'ECM Staff time by PoF'!$B$5:$S$119,MATCH($BV$103, 'ECM Staff time by PoF'!$B$4:$R$4,0),FALSE),IF(ISERROR(VLOOKUP(CONCATENATE($A127,AC$66),'ECM Staff time by PoF'!$A$5:$S$119,MATCH($BV$103, 'ECM Staff time by PoF'!$A$4:$R$4,0),FALSE)), 0, VLOOKUP(CONCATENATE($A127,AC$66),'ECM Staff time by PoF'!$A$5:$S$119,MATCH($BV$103, 'ECM Staff time by PoF'!$A$4:$R$4,0),FALSE))))*AC89</f>
        <v>0</v>
      </c>
      <c r="CX127" s="191">
        <f>IF($A127="",0,IF(VLOOKUP($A127,'ECM Staff time by PoF'!$B$5:$C$119,2,FALSE)="Not Applicable",VLOOKUP($A127,'ECM Staff time by PoF'!$B$5:$S$119,MATCH($BV$103, 'ECM Staff time by PoF'!$B$4:$R$4,0),FALSE),IF(ISERROR(VLOOKUP(CONCATENATE($A127,AD$66),'ECM Staff time by PoF'!$A$5:$S$119,MATCH($BV$103, 'ECM Staff time by PoF'!$A$4:$R$4,0),FALSE)), 0, VLOOKUP(CONCATENATE($A127,AD$66),'ECM Staff time by PoF'!$A$5:$S$119,MATCH($BV$103, 'ECM Staff time by PoF'!$A$4:$R$4,0),FALSE))))*AD89</f>
        <v>0</v>
      </c>
      <c r="CY127" s="191">
        <f>IF($A127="",0,IF(VLOOKUP($A127,'ECM Staff time by PoF'!$B$5:$C$119,2,FALSE)="Not Applicable",VLOOKUP($A127,'ECM Staff time by PoF'!$B$5:$S$119,MATCH($BV$103, 'ECM Staff time by PoF'!$B$4:$R$4,0),FALSE),IF(ISERROR(VLOOKUP(CONCATENATE($A127,AE$66),'ECM Staff time by PoF'!$A$5:$S$119,MATCH($BV$103, 'ECM Staff time by PoF'!$A$4:$R$4,0),FALSE)), 0, VLOOKUP(CONCATENATE($A127,AE$66),'ECM Staff time by PoF'!$A$5:$S$119,MATCH($BV$103, 'ECM Staff time by PoF'!$A$4:$R$4,0),FALSE))))*AE89</f>
        <v>0</v>
      </c>
      <c r="CZ127" s="191">
        <f>IF($A127="",0,IF(VLOOKUP($A127,'ECM Staff time by PoF'!$B$5:$C$119,2,FALSE)="Not Applicable",VLOOKUP($A127,'ECM Staff time by PoF'!$B$5:$S$119,MATCH($BV$103, 'ECM Staff time by PoF'!$B$4:$R$4,0),FALSE),IF(ISERROR(VLOOKUP(CONCATENATE($A127,AF$66),'ECM Staff time by PoF'!$A$5:$S$119,MATCH($BV$103, 'ECM Staff time by PoF'!$A$4:$R$4,0),FALSE)), 0, VLOOKUP(CONCATENATE($A127,AF$66),'ECM Staff time by PoF'!$A$5:$S$119,MATCH($BV$103, 'ECM Staff time by PoF'!$A$4:$R$4,0),FALSE))))*AF89</f>
        <v>0</v>
      </c>
      <c r="DA127" s="191">
        <f>IF($A127="",0,IF(VLOOKUP($A127,'ECM Staff time by PoF'!$B$5:$C$119,2,FALSE)="Not Applicable",VLOOKUP($A127,'ECM Staff time by PoF'!$B$5:$S$119,MATCH($BV$103, 'ECM Staff time by PoF'!$B$4:$R$4,0),FALSE),IF(ISERROR(VLOOKUP(CONCATENATE($A127,AG$66),'ECM Staff time by PoF'!$A$5:$S$119,MATCH($BV$103, 'ECM Staff time by PoF'!$A$4:$R$4,0),FALSE)), 0, VLOOKUP(CONCATENATE($A127,AG$66),'ECM Staff time by PoF'!$A$5:$S$119,MATCH($BV$103, 'ECM Staff time by PoF'!$A$4:$R$4,0),FALSE))))*AG89</f>
        <v>0</v>
      </c>
      <c r="DB127" s="191">
        <f>IF($A127="",0,IF(VLOOKUP($A127,'ECM Staff time by PoF'!$B$5:$C$119,2,FALSE)="Not Applicable",VLOOKUP($A127,'ECM Staff time by PoF'!$B$5:$S$119,MATCH($BV$103, 'ECM Staff time by PoF'!$B$4:$R$4,0),FALSE),IF(ISERROR(VLOOKUP(CONCATENATE($A127,AH$66),'ECM Staff time by PoF'!$A$5:$S$119,MATCH($BV$103, 'ECM Staff time by PoF'!$A$4:$R$4,0),FALSE)), 0, VLOOKUP(CONCATENATE($A127,AH$66),'ECM Staff time by PoF'!$A$5:$S$119,MATCH($BV$103, 'ECM Staff time by PoF'!$A$4:$R$4,0),FALSE))))*AH89</f>
        <v>0</v>
      </c>
      <c r="DC127" s="191">
        <f>IF($A127="",0,IF(VLOOKUP($A127,'ECM Staff time by PoF'!$B$5:$C$119,2,FALSE)="Not Applicable",VLOOKUP($A127,'ECM Staff time by PoF'!$B$5:$S$119,MATCH($BV$103, 'ECM Staff time by PoF'!$B$4:$R$4,0),FALSE),IF(ISERROR(VLOOKUP(CONCATENATE($A127,AI$66),'ECM Staff time by PoF'!$A$5:$S$119,MATCH($BV$103, 'ECM Staff time by PoF'!$A$4:$R$4,0),FALSE)), 0, VLOOKUP(CONCATENATE($A127,AI$66),'ECM Staff time by PoF'!$A$5:$S$119,MATCH($BV$103, 'ECM Staff time by PoF'!$A$4:$R$4,0),FALSE))))*AI89</f>
        <v>0</v>
      </c>
      <c r="DD127" s="191">
        <f>IF($A127="",0,IF(VLOOKUP($A127,'ECM Staff time by PoF'!$B$5:$C$119,2,FALSE)="Not Applicable",VLOOKUP($A127,'ECM Staff time by PoF'!$B$5:$S$119,MATCH($BV$103, 'ECM Staff time by PoF'!$B$4:$R$4,0),FALSE),IF(ISERROR(VLOOKUP(CONCATENATE($A127,AJ$66),'ECM Staff time by PoF'!$A$5:$S$119,MATCH($BV$103, 'ECM Staff time by PoF'!$A$4:$R$4,0),FALSE)), 0, VLOOKUP(CONCATENATE($A127,AJ$66),'ECM Staff time by PoF'!$A$5:$S$119,MATCH($BV$103, 'ECM Staff time by PoF'!$A$4:$R$4,0),FALSE))))*AJ89</f>
        <v>0</v>
      </c>
      <c r="DE127" s="191">
        <f>IF($A127="",0,IF(VLOOKUP($A127,'ECM Staff time by PoF'!$B$5:$C$119,2,FALSE)="Not Applicable",VLOOKUP($A127,'ECM Staff time by PoF'!$B$5:$S$119,MATCH($BV$103, 'ECM Staff time by PoF'!$B$4:$R$4,0),FALSE),IF(ISERROR(VLOOKUP(CONCATENATE($A127,AK$66),'ECM Staff time by PoF'!$A$5:$S$119,MATCH($BV$103, 'ECM Staff time by PoF'!$A$4:$R$4,0),FALSE)), 0, VLOOKUP(CONCATENATE($A127,AK$66),'ECM Staff time by PoF'!$A$5:$S$119,MATCH($BV$103, 'ECM Staff time by PoF'!$A$4:$R$4,0),FALSE))))*AK89</f>
        <v>0</v>
      </c>
      <c r="DF127" s="191">
        <f>IF($A127="",0,IF(VLOOKUP($A127,'ECM Staff time by PoF'!$B$5:$C$119,2,FALSE)="Not Applicable",VLOOKUP($A127,'ECM Staff time by PoF'!$B$5:$S$119,MATCH($DF$103, 'ECM Staff time by PoF'!$B$4:$R$4,0),FALSE),IF(ISERROR(VLOOKUP(CONCATENATE($A127,B$66),'ECM Staff time by PoF'!$A$5:$S$119,MATCH($DF$103, 'ECM Staff time by PoF'!$A$4:$R$4,0),FALSE)), 0, VLOOKUP(CONCATENATE($A127,B$66),'ECM Staff time by PoF'!$A$5:$S$119,MATCH($DF$103, 'ECM Staff time by PoF'!$A$4:$R$4,0),FALSE))))*B89</f>
        <v>0</v>
      </c>
      <c r="DG127" s="191">
        <f>IF($A127="",0,IF(VLOOKUP($A127,'ECM Staff time by PoF'!$B$5:$C$119,2,FALSE)="Not Applicable",VLOOKUP($A127,'ECM Staff time by PoF'!$B$5:$S$119,MATCH($DF$103, 'ECM Staff time by PoF'!$B$4:$R$4,0),FALSE),IF(ISERROR(VLOOKUP(CONCATENATE($A127,C$66),'ECM Staff time by PoF'!$A$5:$S$119,MATCH($DF$103, 'ECM Staff time by PoF'!$A$4:$R$4,0),FALSE)), 0, VLOOKUP(CONCATENATE($A127,C$66),'ECM Staff time by PoF'!$A$5:$S$119,MATCH($DF$103, 'ECM Staff time by PoF'!$A$4:$R$4,0),FALSE))))*C89</f>
        <v>0</v>
      </c>
      <c r="DH127" s="191">
        <f>IF($A127="",0,IF(VLOOKUP($A127,'ECM Staff time by PoF'!$B$5:$C$119,2,FALSE)="Not Applicable",VLOOKUP($A127,'ECM Staff time by PoF'!$B$5:$S$119,MATCH($DF$103, 'ECM Staff time by PoF'!$B$4:$R$4,0),FALSE),IF(ISERROR(VLOOKUP(CONCATENATE($A127,D$66),'ECM Staff time by PoF'!$A$5:$S$119,MATCH($DF$103, 'ECM Staff time by PoF'!$A$4:$R$4,0),FALSE)), 0, VLOOKUP(CONCATENATE($A127,D$66),'ECM Staff time by PoF'!$A$5:$S$119,MATCH($DF$103, 'ECM Staff time by PoF'!$A$4:$R$4,0),FALSE))))*D89</f>
        <v>0</v>
      </c>
      <c r="DI127" s="191">
        <f>IF($A127="",0,IF(VLOOKUP($A127,'ECM Staff time by PoF'!$B$5:$C$119,2,FALSE)="Not Applicable",VLOOKUP($A127,'ECM Staff time by PoF'!$B$5:$S$119,MATCH($DF$103, 'ECM Staff time by PoF'!$B$4:$R$4,0),FALSE),IF(ISERROR(VLOOKUP(CONCATENATE($A127,E$66),'ECM Staff time by PoF'!$A$5:$S$119,MATCH($DF$103, 'ECM Staff time by PoF'!$A$4:$R$4,0),FALSE)), 0, VLOOKUP(CONCATENATE($A127,E$66),'ECM Staff time by PoF'!$A$5:$S$119,MATCH($DF$103, 'ECM Staff time by PoF'!$A$4:$R$4,0),FALSE))))*E89</f>
        <v>0</v>
      </c>
      <c r="DJ127" s="191">
        <f>IF($A127="",0,IF(VLOOKUP($A127,'ECM Staff time by PoF'!$B$5:$C$119,2,FALSE)="Not Applicable",VLOOKUP($A127,'ECM Staff time by PoF'!$B$5:$S$119,MATCH($DF$103, 'ECM Staff time by PoF'!$B$4:$R$4,0),FALSE),IF(ISERROR(VLOOKUP(CONCATENATE($A127,F$66),'ECM Staff time by PoF'!$A$5:$S$119,MATCH($DF$103, 'ECM Staff time by PoF'!$A$4:$R$4,0),FALSE)), 0, VLOOKUP(CONCATENATE($A127,F$66),'ECM Staff time by PoF'!$A$5:$S$119,MATCH($DF$103, 'ECM Staff time by PoF'!$A$4:$R$4,0),FALSE))))*F89</f>
        <v>0</v>
      </c>
      <c r="DK127" s="191">
        <f>IF($A127="",0,IF(VLOOKUP($A127,'ECM Staff time by PoF'!$B$5:$C$119,2,FALSE)="Not Applicable",VLOOKUP($A127,'ECM Staff time by PoF'!$B$5:$S$119,MATCH($DF$103, 'ECM Staff time by PoF'!$B$4:$R$4,0),FALSE),IF(ISERROR(VLOOKUP(CONCATENATE($A127,G$66),'ECM Staff time by PoF'!$A$5:$S$119,MATCH($DF$103, 'ECM Staff time by PoF'!$A$4:$R$4,0),FALSE)), 0, VLOOKUP(CONCATENATE($A127,G$66),'ECM Staff time by PoF'!$A$5:$S$119,MATCH($DF$103, 'ECM Staff time by PoF'!$A$4:$R$4,0),FALSE))))*G89</f>
        <v>0</v>
      </c>
      <c r="DL127" s="191">
        <f>IF($A127="",0,IF(VLOOKUP($A127,'ECM Staff time by PoF'!$B$5:$C$119,2,FALSE)="Not Applicable",VLOOKUP($A127,'ECM Staff time by PoF'!$B$5:$S$119,MATCH($DF$103, 'ECM Staff time by PoF'!$B$4:$R$4,0),FALSE),IF(ISERROR(VLOOKUP(CONCATENATE($A127,H$66),'ECM Staff time by PoF'!$A$5:$S$119,MATCH($DF$103, 'ECM Staff time by PoF'!$A$4:$R$4,0),FALSE)), 0, VLOOKUP(CONCATENATE($A127,H$66),'ECM Staff time by PoF'!$A$5:$S$119,MATCH($DF$103, 'ECM Staff time by PoF'!$A$4:$R$4,0),FALSE))))*H89</f>
        <v>0</v>
      </c>
      <c r="DM127" s="191">
        <f>IF($A127="",0,IF(VLOOKUP($A127,'ECM Staff time by PoF'!$B$5:$C$119,2,FALSE)="Not Applicable",VLOOKUP($A127,'ECM Staff time by PoF'!$B$5:$S$119,MATCH($DF$103, 'ECM Staff time by PoF'!$B$4:$R$4,0),FALSE),IF(ISERROR(VLOOKUP(CONCATENATE($A127,I$66),'ECM Staff time by PoF'!$A$5:$S$119,MATCH($DF$103, 'ECM Staff time by PoF'!$A$4:$R$4,0),FALSE)), 0, VLOOKUP(CONCATENATE($A127,I$66),'ECM Staff time by PoF'!$A$5:$S$119,MATCH($DF$103, 'ECM Staff time by PoF'!$A$4:$R$4,0),FALSE))))*I89</f>
        <v>0</v>
      </c>
      <c r="DN127" s="191">
        <f>IF($A127="",0,IF(VLOOKUP($A127,'ECM Staff time by PoF'!$B$5:$C$119,2,FALSE)="Not Applicable",VLOOKUP($A127,'ECM Staff time by PoF'!$B$5:$S$119,MATCH($DF$103, 'ECM Staff time by PoF'!$B$4:$R$4,0),FALSE),IF(ISERROR(VLOOKUP(CONCATENATE($A127,J$66),'ECM Staff time by PoF'!$A$5:$S$119,MATCH($DF$103, 'ECM Staff time by PoF'!$A$4:$R$4,0),FALSE)), 0, VLOOKUP(CONCATENATE($A127,J$66),'ECM Staff time by PoF'!$A$5:$S$119,MATCH($DF$103, 'ECM Staff time by PoF'!$A$4:$R$4,0),FALSE))))*J89</f>
        <v>0</v>
      </c>
      <c r="DO127" s="191">
        <f>IF($A127="",0,IF(VLOOKUP($A127,'ECM Staff time by PoF'!$B$5:$C$119,2,FALSE)="Not Applicable",VLOOKUP($A127,'ECM Staff time by PoF'!$B$5:$S$119,MATCH($DF$103, 'ECM Staff time by PoF'!$B$4:$R$4,0),FALSE),IF(ISERROR(VLOOKUP(CONCATENATE($A127,K$66),'ECM Staff time by PoF'!$A$5:$S$119,MATCH($DF$103, 'ECM Staff time by PoF'!$A$4:$R$4,0),FALSE)), 0, VLOOKUP(CONCATENATE($A127,K$66),'ECM Staff time by PoF'!$A$5:$S$119,MATCH($DF$103, 'ECM Staff time by PoF'!$A$4:$R$4,0),FALSE))))*K89</f>
        <v>0</v>
      </c>
      <c r="DP127" s="191">
        <f>IF($A127="",0,IF(VLOOKUP($A127,'ECM Staff time by PoF'!$B$5:$C$119,2,FALSE)="Not Applicable",VLOOKUP($A127,'ECM Staff time by PoF'!$B$5:$S$119,MATCH($DF$103, 'ECM Staff time by PoF'!$B$4:$R$4,0),FALSE),IF(ISERROR(VLOOKUP(CONCATENATE($A127,L$66),'ECM Staff time by PoF'!$A$5:$S$119,MATCH($DF$103, 'ECM Staff time by PoF'!$A$4:$R$4,0),FALSE)), 0, VLOOKUP(CONCATENATE($A127,L$66),'ECM Staff time by PoF'!$A$5:$S$119,MATCH($DF$103, 'ECM Staff time by PoF'!$A$4:$R$4,0),FALSE))))*L89</f>
        <v>0</v>
      </c>
      <c r="DQ127" s="191">
        <f>IF($A127="",0,IF(VLOOKUP($A127,'ECM Staff time by PoF'!$B$5:$C$119,2,FALSE)="Not Applicable",VLOOKUP($A127,'ECM Staff time by PoF'!$B$5:$S$119,MATCH($DF$103, 'ECM Staff time by PoF'!$B$4:$R$4,0),FALSE),IF(ISERROR(VLOOKUP(CONCATENATE($A127,M$66),'ECM Staff time by PoF'!$A$5:$S$119,MATCH($DF$103, 'ECM Staff time by PoF'!$A$4:$R$4,0),FALSE)), 0, VLOOKUP(CONCATENATE($A127,M$66),'ECM Staff time by PoF'!$A$5:$S$119,MATCH($DF$103, 'ECM Staff time by PoF'!$A$4:$R$4,0),FALSE))))*M89</f>
        <v>0</v>
      </c>
      <c r="DR127" s="191">
        <f>IF($A127="",0,IF(VLOOKUP($A127,'ECM Staff time by PoF'!$B$5:$C$119,2,FALSE)="Not Applicable",VLOOKUP($A127,'ECM Staff time by PoF'!$B$5:$S$119,MATCH($DF$103, 'ECM Staff time by PoF'!$B$4:$R$4,0),FALSE),IF(ISERROR(VLOOKUP(CONCATENATE($A127,N$66),'ECM Staff time by PoF'!$A$5:$S$119,MATCH($DF$103, 'ECM Staff time by PoF'!$A$4:$R$4,0),FALSE)), 0, VLOOKUP(CONCATENATE($A127,N$66),'ECM Staff time by PoF'!$A$5:$S$119,MATCH($DF$103, 'ECM Staff time by PoF'!$A$4:$R$4,0),FALSE))))*N89</f>
        <v>0</v>
      </c>
      <c r="DS127" s="191">
        <f>IF($A127="",0,IF(VLOOKUP($A127,'ECM Staff time by PoF'!$B$5:$C$119,2,FALSE)="Not Applicable",VLOOKUP($A127,'ECM Staff time by PoF'!$B$5:$S$119,MATCH($DF$103, 'ECM Staff time by PoF'!$B$4:$R$4,0),FALSE),IF(ISERROR(VLOOKUP(CONCATENATE($A127,O$66),'ECM Staff time by PoF'!$A$5:$S$119,MATCH($DF$103, 'ECM Staff time by PoF'!$A$4:$R$4,0),FALSE)), 0, VLOOKUP(CONCATENATE($A127,O$66),'ECM Staff time by PoF'!$A$5:$S$119,MATCH($DF$103, 'ECM Staff time by PoF'!$A$4:$R$4,0),FALSE))))*O89</f>
        <v>0</v>
      </c>
      <c r="DT127" s="191">
        <f>IF($A127="",0,IF(VLOOKUP($A127,'ECM Staff time by PoF'!$B$5:$C$119,2,FALSE)="Not Applicable",VLOOKUP($A127,'ECM Staff time by PoF'!$B$5:$S$119,MATCH($DF$103, 'ECM Staff time by PoF'!$B$4:$R$4,0),FALSE),IF(ISERROR(VLOOKUP(CONCATENATE($A127,P$66),'ECM Staff time by PoF'!$A$5:$S$119,MATCH($DF$103, 'ECM Staff time by PoF'!$A$4:$R$4,0),FALSE)), 0, VLOOKUP(CONCATENATE($A127,P$66),'ECM Staff time by PoF'!$A$5:$S$119,MATCH($DF$103, 'ECM Staff time by PoF'!$A$4:$R$4,0),FALSE))))*P89</f>
        <v>0</v>
      </c>
      <c r="DU127" s="191">
        <f>IF($A127="",0,IF(VLOOKUP($A127,'ECM Staff time by PoF'!$B$5:$C$119,2,FALSE)="Not Applicable",VLOOKUP($A127,'ECM Staff time by PoF'!$B$5:$S$119,MATCH($DF$103, 'ECM Staff time by PoF'!$B$4:$R$4,0),FALSE),IF(ISERROR(VLOOKUP(CONCATENATE($A127,Q$66),'ECM Staff time by PoF'!$A$5:$S$119,MATCH($DF$103, 'ECM Staff time by PoF'!$A$4:$R$4,0),FALSE)), 0, VLOOKUP(CONCATENATE($A127,Q$66),'ECM Staff time by PoF'!$A$5:$S$119,MATCH($DF$103, 'ECM Staff time by PoF'!$A$4:$R$4,0),FALSE))))*Q89</f>
        <v>0</v>
      </c>
      <c r="DV127" s="191">
        <f>IF($A127="",0,IF(VLOOKUP($A127,'ECM Staff time by PoF'!$B$5:$C$119,2,FALSE)="Not Applicable",VLOOKUP($A127,'ECM Staff time by PoF'!$B$5:$S$119,MATCH($DF$103, 'ECM Staff time by PoF'!$B$4:$R$4,0),FALSE),IF(ISERROR(VLOOKUP(CONCATENATE($A127,R$66),'ECM Staff time by PoF'!$A$5:$S$119,MATCH($DF$103, 'ECM Staff time by PoF'!$A$4:$R$4,0),FALSE)), 0, VLOOKUP(CONCATENATE($A127,R$66),'ECM Staff time by PoF'!$A$5:$S$119,MATCH($DF$103, 'ECM Staff time by PoF'!$A$4:$R$4,0),FALSE))))*R89</f>
        <v>0</v>
      </c>
      <c r="DW127" s="191">
        <f>IF($A127="",0,IF(VLOOKUP($A127,'ECM Staff time by PoF'!$B$5:$C$119,2,FALSE)="Not Applicable",VLOOKUP($A127,'ECM Staff time by PoF'!$B$5:$S$119,MATCH($DF$103, 'ECM Staff time by PoF'!$B$4:$R$4,0),FALSE),IF(ISERROR(VLOOKUP(CONCATENATE($A127,S$66),'ECM Staff time by PoF'!$A$5:$S$119,MATCH($DF$103, 'ECM Staff time by PoF'!$A$4:$R$4,0),FALSE)), 0, VLOOKUP(CONCATENATE($A127,S$66),'ECM Staff time by PoF'!$A$5:$S$119,MATCH($DF$103, 'ECM Staff time by PoF'!$A$4:$R$4,0),FALSE))))*S89</f>
        <v>0</v>
      </c>
      <c r="DX127" s="191">
        <f>IF($A127="",0,IF(VLOOKUP($A127,'ECM Staff time by PoF'!$B$5:$C$119,2,FALSE)="Not Applicable",VLOOKUP($A127,'ECM Staff time by PoF'!$B$5:$S$119,MATCH($DF$103, 'ECM Staff time by PoF'!$B$4:$R$4,0),FALSE),IF(ISERROR(VLOOKUP(CONCATENATE($A127,T$66),'ECM Staff time by PoF'!$A$5:$S$119,MATCH($DF$103, 'ECM Staff time by PoF'!$A$4:$R$4,0),FALSE)), 0, VLOOKUP(CONCATENATE($A127,T$66),'ECM Staff time by PoF'!$A$5:$S$119,MATCH($DF$103, 'ECM Staff time by PoF'!$A$4:$R$4,0),FALSE))))*T89</f>
        <v>0</v>
      </c>
      <c r="DY127" s="191">
        <f>IF($A127="",0,IF(VLOOKUP($A127,'ECM Staff time by PoF'!$B$5:$C$119,2,FALSE)="Not Applicable",VLOOKUP($A127,'ECM Staff time by PoF'!$B$5:$S$119,MATCH($DF$103, 'ECM Staff time by PoF'!$B$4:$R$4,0),FALSE),IF(ISERROR(VLOOKUP(CONCATENATE($A127,U$66),'ECM Staff time by PoF'!$A$5:$S$119,MATCH($DF$103, 'ECM Staff time by PoF'!$A$4:$R$4,0),FALSE)), 0, VLOOKUP(CONCATENATE($A127,U$66),'ECM Staff time by PoF'!$A$5:$S$119,MATCH($DF$103, 'ECM Staff time by PoF'!$A$4:$R$4,0),FALSE))))*U89</f>
        <v>0</v>
      </c>
      <c r="DZ127" s="191">
        <f>IF($A127="",0,IF(VLOOKUP($A127,'ECM Staff time by PoF'!$B$5:$C$119,2,FALSE)="Not Applicable",VLOOKUP($A127,'ECM Staff time by PoF'!$B$5:$S$119,MATCH($DF$103, 'ECM Staff time by PoF'!$B$4:$R$4,0),FALSE),IF(ISERROR(VLOOKUP(CONCATENATE($A127,V$66),'ECM Staff time by PoF'!$A$5:$S$119,MATCH($DF$103, 'ECM Staff time by PoF'!$A$4:$R$4,0),FALSE)), 0, VLOOKUP(CONCATENATE($A127,V$66),'ECM Staff time by PoF'!$A$5:$S$119,MATCH($DF$103, 'ECM Staff time by PoF'!$A$4:$R$4,0),FALSE))))*V89</f>
        <v>0</v>
      </c>
      <c r="EA127" s="191">
        <f>IF($A127="",0,IF(VLOOKUP($A127,'ECM Staff time by PoF'!$B$5:$C$119,2,FALSE)="Not Applicable",VLOOKUP($A127,'ECM Staff time by PoF'!$B$5:$S$119,MATCH($DF$103, 'ECM Staff time by PoF'!$B$4:$R$4,0),FALSE),IF(ISERROR(VLOOKUP(CONCATENATE($A127,W$66),'ECM Staff time by PoF'!$A$5:$S$119,MATCH($DF$103, 'ECM Staff time by PoF'!$A$4:$R$4,0),FALSE)), 0, VLOOKUP(CONCATENATE($A127,W$66),'ECM Staff time by PoF'!$A$5:$S$119,MATCH($DF$103, 'ECM Staff time by PoF'!$A$4:$R$4,0),FALSE))))*W89</f>
        <v>0</v>
      </c>
      <c r="EB127" s="191">
        <f>IF($A127="",0,IF(VLOOKUP($A127,'ECM Staff time by PoF'!$B$5:$C$119,2,FALSE)="Not Applicable",VLOOKUP($A127,'ECM Staff time by PoF'!$B$5:$S$119,MATCH($DF$103, 'ECM Staff time by PoF'!$B$4:$R$4,0),FALSE),IF(ISERROR(VLOOKUP(CONCATENATE($A127,X$66),'ECM Staff time by PoF'!$A$5:$S$119,MATCH($DF$103, 'ECM Staff time by PoF'!$A$4:$R$4,0),FALSE)), 0, VLOOKUP(CONCATENATE($A127,X$66),'ECM Staff time by PoF'!$A$5:$S$119,MATCH($DF$103, 'ECM Staff time by PoF'!$A$4:$R$4,0),FALSE))))*X89</f>
        <v>0</v>
      </c>
      <c r="EC127" s="191">
        <f>IF($A127="",0,IF(VLOOKUP($A127,'ECM Staff time by PoF'!$B$5:$C$119,2,FALSE)="Not Applicable",VLOOKUP($A127,'ECM Staff time by PoF'!$B$5:$S$119,MATCH($DF$103, 'ECM Staff time by PoF'!$B$4:$R$4,0),FALSE),IF(ISERROR(VLOOKUP(CONCATENATE($A127,Y$66),'ECM Staff time by PoF'!$A$5:$S$119,MATCH($DF$103, 'ECM Staff time by PoF'!$A$4:$R$4,0),FALSE)), 0, VLOOKUP(CONCATENATE($A127,Y$66),'ECM Staff time by PoF'!$A$5:$S$119,MATCH($DF$103, 'ECM Staff time by PoF'!$A$4:$R$4,0),FALSE))))*Y89</f>
        <v>0</v>
      </c>
      <c r="ED127" s="191">
        <f>IF($A127="",0,IF(VLOOKUP($A127,'ECM Staff time by PoF'!$B$5:$C$119,2,FALSE)="Not Applicable",VLOOKUP($A127,'ECM Staff time by PoF'!$B$5:$S$119,MATCH($DF$103, 'ECM Staff time by PoF'!$B$4:$R$4,0),FALSE),IF(ISERROR(VLOOKUP(CONCATENATE($A127,Z$66),'ECM Staff time by PoF'!$A$5:$S$119,MATCH($DF$103, 'ECM Staff time by PoF'!$A$4:$R$4,0),FALSE)), 0, VLOOKUP(CONCATENATE($A127,Z$66),'ECM Staff time by PoF'!$A$5:$S$119,MATCH($DF$103, 'ECM Staff time by PoF'!$A$4:$R$4,0),FALSE))))*Z89</f>
        <v>0</v>
      </c>
      <c r="EE127" s="191">
        <f>IF($A127="",0,IF(VLOOKUP($A127,'ECM Staff time by PoF'!$B$5:$C$119,2,FALSE)="Not Applicable",VLOOKUP($A127,'ECM Staff time by PoF'!$B$5:$S$119,MATCH($DF$103, 'ECM Staff time by PoF'!$B$4:$R$4,0),FALSE),IF(ISERROR(VLOOKUP(CONCATENATE($A127,AA$66),'ECM Staff time by PoF'!$A$5:$S$119,MATCH($DF$103, 'ECM Staff time by PoF'!$A$4:$R$4,0),FALSE)), 0, VLOOKUP(CONCATENATE($A127,AA$66),'ECM Staff time by PoF'!$A$5:$S$119,MATCH($DF$103, 'ECM Staff time by PoF'!$A$4:$R$4,0),FALSE))))*AA89</f>
        <v>0</v>
      </c>
      <c r="EF127" s="191">
        <f>IF($A127="",0,IF(VLOOKUP($A127,'ECM Staff time by PoF'!$B$5:$C$119,2,FALSE)="Not Applicable",VLOOKUP($A127,'ECM Staff time by PoF'!$B$5:$S$119,MATCH($DF$103, 'ECM Staff time by PoF'!$B$4:$R$4,0),FALSE),IF(ISERROR(VLOOKUP(CONCATENATE($A127,AB$66),'ECM Staff time by PoF'!$A$5:$S$119,MATCH($DF$103, 'ECM Staff time by PoF'!$A$4:$R$4,0),FALSE)), 0, VLOOKUP(CONCATENATE($A127,AB$66),'ECM Staff time by PoF'!$A$5:$S$119,MATCH($DF$103, 'ECM Staff time by PoF'!$A$4:$R$4,0),FALSE))))*AB89</f>
        <v>0</v>
      </c>
      <c r="EG127" s="191">
        <f>IF($A127="",0,IF(VLOOKUP($A127,'ECM Staff time by PoF'!$B$5:$C$119,2,FALSE)="Not Applicable",VLOOKUP($A127,'ECM Staff time by PoF'!$B$5:$S$119,MATCH($DF$103, 'ECM Staff time by PoF'!$B$4:$R$4,0),FALSE),IF(ISERROR(VLOOKUP(CONCATENATE($A127,AC$66),'ECM Staff time by PoF'!$A$5:$S$119,MATCH($DF$103, 'ECM Staff time by PoF'!$A$4:$R$4,0),FALSE)), 0, VLOOKUP(CONCATENATE($A127,AC$66),'ECM Staff time by PoF'!$A$5:$S$119,MATCH($DF$103, 'ECM Staff time by PoF'!$A$4:$R$4,0),FALSE))))*AC89</f>
        <v>0</v>
      </c>
      <c r="EH127" s="191">
        <f>IF($A127="",0,IF(VLOOKUP($A127,'ECM Staff time by PoF'!$B$5:$C$119,2,FALSE)="Not Applicable",VLOOKUP($A127,'ECM Staff time by PoF'!$B$5:$S$119,MATCH($DF$103, 'ECM Staff time by PoF'!$B$4:$R$4,0),FALSE),IF(ISERROR(VLOOKUP(CONCATENATE($A127,AD$66),'ECM Staff time by PoF'!$A$5:$S$119,MATCH($DF$103, 'ECM Staff time by PoF'!$A$4:$R$4,0),FALSE)), 0, VLOOKUP(CONCATENATE($A127,AD$66),'ECM Staff time by PoF'!$A$5:$S$119,MATCH($DF$103, 'ECM Staff time by PoF'!$A$4:$R$4,0),FALSE))))*AD89</f>
        <v>0</v>
      </c>
      <c r="EI127" s="191">
        <f>IF($A127="",0,IF(VLOOKUP($A127,'ECM Staff time by PoF'!$B$5:$C$119,2,FALSE)="Not Applicable",VLOOKUP($A127,'ECM Staff time by PoF'!$B$5:$S$119,MATCH($DF$103, 'ECM Staff time by PoF'!$B$4:$R$4,0),FALSE),IF(ISERROR(VLOOKUP(CONCATENATE($A127,AE$66),'ECM Staff time by PoF'!$A$5:$S$119,MATCH($DF$103, 'ECM Staff time by PoF'!$A$4:$R$4,0),FALSE)), 0, VLOOKUP(CONCATENATE($A127,AE$66),'ECM Staff time by PoF'!$A$5:$S$119,MATCH($DF$103, 'ECM Staff time by PoF'!$A$4:$R$4,0),FALSE))))*AE89</f>
        <v>0</v>
      </c>
      <c r="EJ127" s="191">
        <f>IF($A127="",0,IF(VLOOKUP($A127,'ECM Staff time by PoF'!$B$5:$C$119,2,FALSE)="Not Applicable",VLOOKUP($A127,'ECM Staff time by PoF'!$B$5:$S$119,MATCH($DF$103, 'ECM Staff time by PoF'!$B$4:$R$4,0),FALSE),IF(ISERROR(VLOOKUP(CONCATENATE($A127,AF$66),'ECM Staff time by PoF'!$A$5:$S$119,MATCH($DF$103, 'ECM Staff time by PoF'!$A$4:$R$4,0),FALSE)), 0, VLOOKUP(CONCATENATE($A127,AF$66),'ECM Staff time by PoF'!$A$5:$S$119,MATCH($DF$103, 'ECM Staff time by PoF'!$A$4:$R$4,0),FALSE))))*AF89</f>
        <v>0</v>
      </c>
      <c r="EK127" s="191">
        <f>IF($A127="",0,IF(VLOOKUP($A127,'ECM Staff time by PoF'!$B$5:$C$119,2,FALSE)="Not Applicable",VLOOKUP($A127,'ECM Staff time by PoF'!$B$5:$S$119,MATCH($DF$103, 'ECM Staff time by PoF'!$B$4:$R$4,0),FALSE),IF(ISERROR(VLOOKUP(CONCATENATE($A127,AG$66),'ECM Staff time by PoF'!$A$5:$S$119,MATCH($DF$103, 'ECM Staff time by PoF'!$A$4:$R$4,0),FALSE)), 0, VLOOKUP(CONCATENATE($A127,AG$66),'ECM Staff time by PoF'!$A$5:$S$119,MATCH($DF$103, 'ECM Staff time by PoF'!$A$4:$R$4,0),FALSE))))*AG89</f>
        <v>0</v>
      </c>
      <c r="EL127" s="191">
        <f>IF($A127="",0,IF(VLOOKUP($A127,'ECM Staff time by PoF'!$B$5:$C$119,2,FALSE)="Not Applicable",VLOOKUP($A127,'ECM Staff time by PoF'!$B$5:$S$119,MATCH($DF$103, 'ECM Staff time by PoF'!$B$4:$R$4,0),FALSE),IF(ISERROR(VLOOKUP(CONCATENATE($A127,AH$66),'ECM Staff time by PoF'!$A$5:$S$119,MATCH($DF$103, 'ECM Staff time by PoF'!$A$4:$R$4,0),FALSE)), 0, VLOOKUP(CONCATENATE($A127,AH$66),'ECM Staff time by PoF'!$A$5:$S$119,MATCH($DF$103, 'ECM Staff time by PoF'!$A$4:$R$4,0),FALSE))))*AH89</f>
        <v>0</v>
      </c>
      <c r="EM127" s="191">
        <f>IF($A127="",0,IF(VLOOKUP($A127,'ECM Staff time by PoF'!$B$5:$C$119,2,FALSE)="Not Applicable",VLOOKUP($A127,'ECM Staff time by PoF'!$B$5:$S$119,MATCH($DF$103, 'ECM Staff time by PoF'!$B$4:$R$4,0),FALSE),IF(ISERROR(VLOOKUP(CONCATENATE($A127,AI$66),'ECM Staff time by PoF'!$A$5:$S$119,MATCH($DF$103, 'ECM Staff time by PoF'!$A$4:$R$4,0),FALSE)), 0, VLOOKUP(CONCATENATE($A127,AI$66),'ECM Staff time by PoF'!$A$5:$S$119,MATCH($DF$103, 'ECM Staff time by PoF'!$A$4:$R$4,0),FALSE))))*AI89</f>
        <v>0</v>
      </c>
      <c r="EN127" s="191">
        <f>IF($A127="",0,IF(VLOOKUP($A127,'ECM Staff time by PoF'!$B$5:$C$119,2,FALSE)="Not Applicable",VLOOKUP($A127,'ECM Staff time by PoF'!$B$5:$S$119,MATCH($DF$103, 'ECM Staff time by PoF'!$B$4:$R$4,0),FALSE),IF(ISERROR(VLOOKUP(CONCATENATE($A127,AJ$66),'ECM Staff time by PoF'!$A$5:$S$119,MATCH($DF$103, 'ECM Staff time by PoF'!$A$4:$R$4,0),FALSE)), 0, VLOOKUP(CONCATENATE($A127,AJ$66),'ECM Staff time by PoF'!$A$5:$S$119,MATCH($DF$103, 'ECM Staff time by PoF'!$A$4:$R$4,0),FALSE))))*AJ89</f>
        <v>0</v>
      </c>
      <c r="EO127" s="191">
        <f>IF($A127="",0,IF(VLOOKUP($A127,'ECM Staff time by PoF'!$B$5:$C$119,2,FALSE)="Not Applicable",VLOOKUP($A127,'ECM Staff time by PoF'!$B$5:$S$119,MATCH($DF$103, 'ECM Staff time by PoF'!$B$4:$R$4,0),FALSE),IF(ISERROR(VLOOKUP(CONCATENATE($A127,AK$66),'ECM Staff time by PoF'!$A$5:$S$119,MATCH($DF$103, 'ECM Staff time by PoF'!$A$4:$R$4,0),FALSE)), 0, VLOOKUP(CONCATENATE($A127,AK$66),'ECM Staff time by PoF'!$A$5:$S$119,MATCH($DF$103, 'ECM Staff time by PoF'!$A$4:$R$4,0),FALSE))))*AK89</f>
        <v>0</v>
      </c>
      <c r="EP127" s="60">
        <f>IF($A127="",0,IF(VLOOKUP($A127,'ECM Staff time by PoF'!$B$5:$C$119,2,FALSE)="Not Applicable",VLOOKUP($A127,'ECM Staff time by PoF'!$B$5:$S$119,MATCH($EP$103, 'ECM Staff time by PoF'!$B$4:$R$4,0),FALSE),IF(ISERROR(VLOOKUP(CONCATENATE($A127,B$66),'ECM Staff time by PoF'!$A$5:$S$119,MATCH($EP$103, 'ECM Staff time by PoF'!$A$4:$R$4,0),FALSE)), 0, VLOOKUP(CONCATENATE($A127,B$66),'ECM Staff time by PoF'!$A$5:$S$119,MATCH($EP$103, 'ECM Staff time by PoF'!$A$4:$R$4,0),FALSE))))*B89</f>
        <v>0</v>
      </c>
      <c r="EQ127" s="60">
        <f>IF($A127="",0,IF(VLOOKUP($A127,'ECM Staff time by PoF'!$B$5:$C$119,2,FALSE)="Not Applicable",VLOOKUP($A127,'ECM Staff time by PoF'!$B$5:$S$119,MATCH($EP$103, 'ECM Staff time by PoF'!$B$4:$R$4,0),FALSE),IF(ISERROR(VLOOKUP(CONCATENATE($A127,C$66),'ECM Staff time by PoF'!$A$5:$S$119,MATCH($EP$103, 'ECM Staff time by PoF'!$A$4:$R$4,0),FALSE)), 0, VLOOKUP(CONCATENATE($A127,C$66),'ECM Staff time by PoF'!$A$5:$S$119,MATCH($EP$103, 'ECM Staff time by PoF'!$A$4:$R$4,0),FALSE))))*C89</f>
        <v>0</v>
      </c>
      <c r="ER127" s="60">
        <f>IF($A127="",0,IF(VLOOKUP($A127,'ECM Staff time by PoF'!$B$5:$C$119,2,FALSE)="Not Applicable",VLOOKUP($A127,'ECM Staff time by PoF'!$B$5:$S$119,MATCH($EP$103, 'ECM Staff time by PoF'!$B$4:$R$4,0),FALSE),IF(ISERROR(VLOOKUP(CONCATENATE($A127,D$66),'ECM Staff time by PoF'!$A$5:$S$119,MATCH($EP$103, 'ECM Staff time by PoF'!$A$4:$R$4,0),FALSE)), 0, VLOOKUP(CONCATENATE($A127,D$66),'ECM Staff time by PoF'!$A$5:$S$119,MATCH($EP$103, 'ECM Staff time by PoF'!$A$4:$R$4,0),FALSE))))*D89</f>
        <v>0</v>
      </c>
      <c r="ES127" s="60">
        <f>IF($A127="",0,IF(VLOOKUP($A127,'ECM Staff time by PoF'!$B$5:$C$119,2,FALSE)="Not Applicable",VLOOKUP($A127,'ECM Staff time by PoF'!$B$5:$S$119,MATCH($EP$103, 'ECM Staff time by PoF'!$B$4:$R$4,0),FALSE),IF(ISERROR(VLOOKUP(CONCATENATE($A127,E$66),'ECM Staff time by PoF'!$A$5:$S$119,MATCH($EP$103, 'ECM Staff time by PoF'!$A$4:$R$4,0),FALSE)), 0, VLOOKUP(CONCATENATE($A127,E$66),'ECM Staff time by PoF'!$A$5:$S$119,MATCH($EP$103, 'ECM Staff time by PoF'!$A$4:$R$4,0),FALSE))))*E89</f>
        <v>0</v>
      </c>
      <c r="ET127" s="60">
        <f>IF($A127="",0,IF(VLOOKUP($A127,'ECM Staff time by PoF'!$B$5:$C$119,2,FALSE)="Not Applicable",VLOOKUP($A127,'ECM Staff time by PoF'!$B$5:$S$119,MATCH($EP$103, 'ECM Staff time by PoF'!$B$4:$R$4,0),FALSE),IF(ISERROR(VLOOKUP(CONCATENATE($A127,F$66),'ECM Staff time by PoF'!$A$5:$S$119,MATCH($EP$103, 'ECM Staff time by PoF'!$A$4:$R$4,0),FALSE)), 0, VLOOKUP(CONCATENATE($A127,F$66),'ECM Staff time by PoF'!$A$5:$S$119,MATCH($EP$103, 'ECM Staff time by PoF'!$A$4:$R$4,0),FALSE))))*F89</f>
        <v>0</v>
      </c>
      <c r="EU127" s="60">
        <f>IF($A127="",0,IF(VLOOKUP($A127,'ECM Staff time by PoF'!$B$5:$C$119,2,FALSE)="Not Applicable",VLOOKUP($A127,'ECM Staff time by PoF'!$B$5:$S$119,MATCH($EP$103, 'ECM Staff time by PoF'!$B$4:$R$4,0),FALSE),IF(ISERROR(VLOOKUP(CONCATENATE($A127,G$66),'ECM Staff time by PoF'!$A$5:$S$119,MATCH($EP$103, 'ECM Staff time by PoF'!$A$4:$R$4,0),FALSE)), 0, VLOOKUP(CONCATENATE($A127,G$66),'ECM Staff time by PoF'!$A$5:$S$119,MATCH($EP$103, 'ECM Staff time by PoF'!$A$4:$R$4,0),FALSE))))*G89</f>
        <v>0</v>
      </c>
      <c r="EV127" s="60">
        <f>IF($A127="",0,IF(VLOOKUP($A127,'ECM Staff time by PoF'!$B$5:$C$119,2,FALSE)="Not Applicable",VLOOKUP($A127,'ECM Staff time by PoF'!$B$5:$S$119,MATCH($EP$103, 'ECM Staff time by PoF'!$B$4:$R$4,0),FALSE),IF(ISERROR(VLOOKUP(CONCATENATE($A127,H$66),'ECM Staff time by PoF'!$A$5:$S$119,MATCH($EP$103, 'ECM Staff time by PoF'!$A$4:$R$4,0),FALSE)), 0, VLOOKUP(CONCATENATE($A127,H$66),'ECM Staff time by PoF'!$A$5:$S$119,MATCH($EP$103, 'ECM Staff time by PoF'!$A$4:$R$4,0),FALSE))))*H89</f>
        <v>0</v>
      </c>
      <c r="EW127" s="60">
        <f>IF($A127="",0,IF(VLOOKUP($A127,'ECM Staff time by PoF'!$B$5:$C$119,2,FALSE)="Not Applicable",VLOOKUP($A127,'ECM Staff time by PoF'!$B$5:$S$119,MATCH($EP$103, 'ECM Staff time by PoF'!$B$4:$R$4,0),FALSE),IF(ISERROR(VLOOKUP(CONCATENATE($A127,I$66),'ECM Staff time by PoF'!$A$5:$S$119,MATCH($EP$103, 'ECM Staff time by PoF'!$A$4:$R$4,0),FALSE)), 0, VLOOKUP(CONCATENATE($A127,I$66),'ECM Staff time by PoF'!$A$5:$S$119,MATCH($EP$103, 'ECM Staff time by PoF'!$A$4:$R$4,0),FALSE))))*I89</f>
        <v>0</v>
      </c>
      <c r="EX127" s="60">
        <f>IF($A127="",0,IF(VLOOKUP($A127,'ECM Staff time by PoF'!$B$5:$C$119,2,FALSE)="Not Applicable",VLOOKUP($A127,'ECM Staff time by PoF'!$B$5:$S$119,MATCH($EP$103, 'ECM Staff time by PoF'!$B$4:$R$4,0),FALSE),IF(ISERROR(VLOOKUP(CONCATENATE($A127,J$66),'ECM Staff time by PoF'!$A$5:$S$119,MATCH($EP$103, 'ECM Staff time by PoF'!$A$4:$R$4,0),FALSE)), 0, VLOOKUP(CONCATENATE($A127,J$66),'ECM Staff time by PoF'!$A$5:$S$119,MATCH($EP$103, 'ECM Staff time by PoF'!$A$4:$R$4,0),FALSE))))*J89</f>
        <v>0</v>
      </c>
      <c r="EY127" s="60">
        <f>IF($A127="",0,IF(VLOOKUP($A127,'ECM Staff time by PoF'!$B$5:$C$119,2,FALSE)="Not Applicable",VLOOKUP($A127,'ECM Staff time by PoF'!$B$5:$S$119,MATCH($EP$103, 'ECM Staff time by PoF'!$B$4:$R$4,0),FALSE),IF(ISERROR(VLOOKUP(CONCATENATE($A127,K$66),'ECM Staff time by PoF'!$A$5:$S$119,MATCH($EP$103, 'ECM Staff time by PoF'!$A$4:$R$4,0),FALSE)), 0, VLOOKUP(CONCATENATE($A127,K$66),'ECM Staff time by PoF'!$A$5:$S$119,MATCH($EP$103, 'ECM Staff time by PoF'!$A$4:$R$4,0),FALSE))))*K89</f>
        <v>0</v>
      </c>
      <c r="EZ127" s="60">
        <f>IF($A127="",0,IF(VLOOKUP($A127,'ECM Staff time by PoF'!$B$5:$C$119,2,FALSE)="Not Applicable",VLOOKUP($A127,'ECM Staff time by PoF'!$B$5:$S$119,MATCH($EP$103, 'ECM Staff time by PoF'!$B$4:$R$4,0),FALSE),IF(ISERROR(VLOOKUP(CONCATENATE($A127,L$66),'ECM Staff time by PoF'!$A$5:$S$119,MATCH($EP$103, 'ECM Staff time by PoF'!$A$4:$R$4,0),FALSE)), 0, VLOOKUP(CONCATENATE($A127,L$66),'ECM Staff time by PoF'!$A$5:$S$119,MATCH($EP$103, 'ECM Staff time by PoF'!$A$4:$R$4,0),FALSE))))*L89</f>
        <v>0</v>
      </c>
      <c r="FA127" s="60">
        <f>IF($A127="",0,IF(VLOOKUP($A127,'ECM Staff time by PoF'!$B$5:$C$119,2,FALSE)="Not Applicable",VLOOKUP($A127,'ECM Staff time by PoF'!$B$5:$S$119,MATCH($EP$103, 'ECM Staff time by PoF'!$B$4:$R$4,0),FALSE),IF(ISERROR(VLOOKUP(CONCATENATE($A127,M$66),'ECM Staff time by PoF'!$A$5:$S$119,MATCH($EP$103, 'ECM Staff time by PoF'!$A$4:$R$4,0),FALSE)), 0, VLOOKUP(CONCATENATE($A127,M$66),'ECM Staff time by PoF'!$A$5:$S$119,MATCH($EP$103, 'ECM Staff time by PoF'!$A$4:$R$4,0),FALSE))))*M89</f>
        <v>0</v>
      </c>
      <c r="FB127" s="60">
        <f>IF($A127="",0,IF(VLOOKUP($A127,'ECM Staff time by PoF'!$B$5:$C$119,2,FALSE)="Not Applicable",VLOOKUP($A127,'ECM Staff time by PoF'!$B$5:$S$119,MATCH($EP$103, 'ECM Staff time by PoF'!$B$4:$R$4,0),FALSE),IF(ISERROR(VLOOKUP(CONCATENATE($A127,N$66),'ECM Staff time by PoF'!$A$5:$S$119,MATCH($EP$103, 'ECM Staff time by PoF'!$A$4:$R$4,0),FALSE)), 0, VLOOKUP(CONCATENATE($A127,N$66),'ECM Staff time by PoF'!$A$5:$S$119,MATCH($EP$103, 'ECM Staff time by PoF'!$A$4:$R$4,0),FALSE))))*N89</f>
        <v>0</v>
      </c>
      <c r="FC127" s="60">
        <f>IF($A127="",0,IF(VLOOKUP($A127,'ECM Staff time by PoF'!$B$5:$C$119,2,FALSE)="Not Applicable",VLOOKUP($A127,'ECM Staff time by PoF'!$B$5:$S$119,MATCH($EP$103, 'ECM Staff time by PoF'!$B$4:$R$4,0),FALSE),IF(ISERROR(VLOOKUP(CONCATENATE($A127,O$66),'ECM Staff time by PoF'!$A$5:$S$119,MATCH($EP$103, 'ECM Staff time by PoF'!$A$4:$R$4,0),FALSE)), 0, VLOOKUP(CONCATENATE($A127,O$66),'ECM Staff time by PoF'!$A$5:$S$119,MATCH($EP$103, 'ECM Staff time by PoF'!$A$4:$R$4,0),FALSE))))*O89</f>
        <v>0</v>
      </c>
      <c r="FD127" s="60">
        <f>IF($A127="",0,IF(VLOOKUP($A127,'ECM Staff time by PoF'!$B$5:$C$119,2,FALSE)="Not Applicable",VLOOKUP($A127,'ECM Staff time by PoF'!$B$5:$S$119,MATCH($EP$103, 'ECM Staff time by PoF'!$B$4:$R$4,0),FALSE),IF(ISERROR(VLOOKUP(CONCATENATE($A127,P$66),'ECM Staff time by PoF'!$A$5:$S$119,MATCH($EP$103, 'ECM Staff time by PoF'!$A$4:$R$4,0),FALSE)), 0, VLOOKUP(CONCATENATE($A127,P$66),'ECM Staff time by PoF'!$A$5:$S$119,MATCH($EP$103, 'ECM Staff time by PoF'!$A$4:$R$4,0),FALSE))))*P89</f>
        <v>0</v>
      </c>
      <c r="FE127" s="60">
        <f>IF($A127="",0,IF(VLOOKUP($A127,'ECM Staff time by PoF'!$B$5:$C$119,2,FALSE)="Not Applicable",VLOOKUP($A127,'ECM Staff time by PoF'!$B$5:$S$119,MATCH($EP$103, 'ECM Staff time by PoF'!$B$4:$R$4,0),FALSE),IF(ISERROR(VLOOKUP(CONCATENATE($A127,Q$66),'ECM Staff time by PoF'!$A$5:$S$119,MATCH($EP$103, 'ECM Staff time by PoF'!$A$4:$R$4,0),FALSE)), 0, VLOOKUP(CONCATENATE($A127,Q$66),'ECM Staff time by PoF'!$A$5:$S$119,MATCH($EP$103, 'ECM Staff time by PoF'!$A$4:$R$4,0),FALSE))))*Q89</f>
        <v>0</v>
      </c>
      <c r="FF127" s="60">
        <f>IF($A127="",0,IF(VLOOKUP($A127,'ECM Staff time by PoF'!$B$5:$C$119,2,FALSE)="Not Applicable",VLOOKUP($A127,'ECM Staff time by PoF'!$B$5:$S$119,MATCH($EP$103, 'ECM Staff time by PoF'!$B$4:$R$4,0),FALSE),IF(ISERROR(VLOOKUP(CONCATENATE($A127,R$66),'ECM Staff time by PoF'!$A$5:$S$119,MATCH($EP$103, 'ECM Staff time by PoF'!$A$4:$R$4,0),FALSE)), 0, VLOOKUP(CONCATENATE($A127,R$66),'ECM Staff time by PoF'!$A$5:$S$119,MATCH($EP$103, 'ECM Staff time by PoF'!$A$4:$R$4,0),FALSE))))*R89</f>
        <v>0</v>
      </c>
      <c r="FG127" s="60">
        <f>IF($A127="",0,IF(VLOOKUP($A127,'ECM Staff time by PoF'!$B$5:$C$119,2,FALSE)="Not Applicable",VLOOKUP($A127,'ECM Staff time by PoF'!$B$5:$S$119,MATCH($EP$103, 'ECM Staff time by PoF'!$B$4:$R$4,0),FALSE),IF(ISERROR(VLOOKUP(CONCATENATE($A127,S$66),'ECM Staff time by PoF'!$A$5:$S$119,MATCH($EP$103, 'ECM Staff time by PoF'!$A$4:$R$4,0),FALSE)), 0, VLOOKUP(CONCATENATE($A127,S$66),'ECM Staff time by PoF'!$A$5:$S$119,MATCH($EP$103, 'ECM Staff time by PoF'!$A$4:$R$4,0),FALSE))))*S89</f>
        <v>0</v>
      </c>
      <c r="FH127" s="60">
        <f>IF($A127="",0,IF(VLOOKUP($A127,'ECM Staff time by PoF'!$B$5:$C$119,2,FALSE)="Not Applicable",VLOOKUP($A127,'ECM Staff time by PoF'!$B$5:$S$119,MATCH($EP$103, 'ECM Staff time by PoF'!$B$4:$R$4,0),FALSE),IF(ISERROR(VLOOKUP(CONCATENATE($A127,T$66),'ECM Staff time by PoF'!$A$5:$S$119,MATCH($EP$103, 'ECM Staff time by PoF'!$A$4:$R$4,0),FALSE)), 0, VLOOKUP(CONCATENATE($A127,T$66),'ECM Staff time by PoF'!$A$5:$S$119,MATCH($EP$103, 'ECM Staff time by PoF'!$A$4:$R$4,0),FALSE))))*T89</f>
        <v>0</v>
      </c>
      <c r="FI127" s="60">
        <f>IF($A127="",0,IF(VLOOKUP($A127,'ECM Staff time by PoF'!$B$5:$C$119,2,FALSE)="Not Applicable",VLOOKUP($A127,'ECM Staff time by PoF'!$B$5:$S$119,MATCH($EP$103, 'ECM Staff time by PoF'!$B$4:$R$4,0),FALSE),IF(ISERROR(VLOOKUP(CONCATENATE($A127,U$66),'ECM Staff time by PoF'!$A$5:$S$119,MATCH($EP$103, 'ECM Staff time by PoF'!$A$4:$R$4,0),FALSE)), 0, VLOOKUP(CONCATENATE($A127,U$66),'ECM Staff time by PoF'!$A$5:$S$119,MATCH($EP$103, 'ECM Staff time by PoF'!$A$4:$R$4,0),FALSE))))*U89</f>
        <v>0</v>
      </c>
      <c r="FJ127" s="60">
        <f>IF($A127="",0,IF(VLOOKUP($A127,'ECM Staff time by PoF'!$B$5:$C$119,2,FALSE)="Not Applicable",VLOOKUP($A127,'ECM Staff time by PoF'!$B$5:$S$119,MATCH($EP$103, 'ECM Staff time by PoF'!$B$4:$R$4,0),FALSE),IF(ISERROR(VLOOKUP(CONCATENATE($A127,V$66),'ECM Staff time by PoF'!$A$5:$S$119,MATCH($EP$103, 'ECM Staff time by PoF'!$A$4:$R$4,0),FALSE)), 0, VLOOKUP(CONCATENATE($A127,V$66),'ECM Staff time by PoF'!$A$5:$S$119,MATCH($EP$103, 'ECM Staff time by PoF'!$A$4:$R$4,0),FALSE))))*V89</f>
        <v>0</v>
      </c>
      <c r="FK127" s="60">
        <f>IF($A127="",0,IF(VLOOKUP($A127,'ECM Staff time by PoF'!$B$5:$C$119,2,FALSE)="Not Applicable",VLOOKUP($A127,'ECM Staff time by PoF'!$B$5:$S$119,MATCH($EP$103, 'ECM Staff time by PoF'!$B$4:$R$4,0),FALSE),IF(ISERROR(VLOOKUP(CONCATENATE($A127,W$66),'ECM Staff time by PoF'!$A$5:$S$119,MATCH($EP$103, 'ECM Staff time by PoF'!$A$4:$R$4,0),FALSE)), 0, VLOOKUP(CONCATENATE($A127,W$66),'ECM Staff time by PoF'!$A$5:$S$119,MATCH($EP$103, 'ECM Staff time by PoF'!$A$4:$R$4,0),FALSE))))*W89</f>
        <v>0</v>
      </c>
      <c r="FL127" s="60">
        <f>IF($A127="",0,IF(VLOOKUP($A127,'ECM Staff time by PoF'!$B$5:$C$119,2,FALSE)="Not Applicable",VLOOKUP($A127,'ECM Staff time by PoF'!$B$5:$S$119,MATCH($EP$103, 'ECM Staff time by PoF'!$B$4:$R$4,0),FALSE),IF(ISERROR(VLOOKUP(CONCATENATE($A127,X$66),'ECM Staff time by PoF'!$A$5:$S$119,MATCH($EP$103, 'ECM Staff time by PoF'!$A$4:$R$4,0),FALSE)), 0, VLOOKUP(CONCATENATE($A127,X$66),'ECM Staff time by PoF'!$A$5:$S$119,MATCH($EP$103, 'ECM Staff time by PoF'!$A$4:$R$4,0),FALSE))))*X89</f>
        <v>0</v>
      </c>
      <c r="FM127" s="60">
        <f>IF($A127="",0,IF(VLOOKUP($A127,'ECM Staff time by PoF'!$B$5:$C$119,2,FALSE)="Not Applicable",VLOOKUP($A127,'ECM Staff time by PoF'!$B$5:$S$119,MATCH($EP$103, 'ECM Staff time by PoF'!$B$4:$R$4,0),FALSE),IF(ISERROR(VLOOKUP(CONCATENATE($A127,Y$66),'ECM Staff time by PoF'!$A$5:$S$119,MATCH($EP$103, 'ECM Staff time by PoF'!$A$4:$R$4,0),FALSE)), 0, VLOOKUP(CONCATENATE($A127,Y$66),'ECM Staff time by PoF'!$A$5:$S$119,MATCH($EP$103, 'ECM Staff time by PoF'!$A$4:$R$4,0),FALSE))))*Y89</f>
        <v>0</v>
      </c>
      <c r="FN127" s="60">
        <f>IF($A127="",0,IF(VLOOKUP($A127,'ECM Staff time by PoF'!$B$5:$C$119,2,FALSE)="Not Applicable",VLOOKUP($A127,'ECM Staff time by PoF'!$B$5:$S$119,MATCH($EP$103, 'ECM Staff time by PoF'!$B$4:$R$4,0),FALSE),IF(ISERROR(VLOOKUP(CONCATENATE($A127,Z$66),'ECM Staff time by PoF'!$A$5:$S$119,MATCH($EP$103, 'ECM Staff time by PoF'!$A$4:$R$4,0),FALSE)), 0, VLOOKUP(CONCATENATE($A127,Z$66),'ECM Staff time by PoF'!$A$5:$S$119,MATCH($EP$103, 'ECM Staff time by PoF'!$A$4:$R$4,0),FALSE))))*Z89</f>
        <v>0</v>
      </c>
      <c r="FO127" s="60">
        <f>IF($A127="",0,IF(VLOOKUP($A127,'ECM Staff time by PoF'!$B$5:$C$119,2,FALSE)="Not Applicable",VLOOKUP($A127,'ECM Staff time by PoF'!$B$5:$S$119,MATCH($EP$103, 'ECM Staff time by PoF'!$B$4:$R$4,0),FALSE),IF(ISERROR(VLOOKUP(CONCATENATE($A127,AA$66),'ECM Staff time by PoF'!$A$5:$S$119,MATCH($EP$103, 'ECM Staff time by PoF'!$A$4:$R$4,0),FALSE)), 0, VLOOKUP(CONCATENATE($A127,AA$66),'ECM Staff time by PoF'!$A$5:$S$119,MATCH($EP$103, 'ECM Staff time by PoF'!$A$4:$R$4,0),FALSE))))*AA89</f>
        <v>0</v>
      </c>
      <c r="FP127" s="60">
        <f>IF($A127="",0,IF(VLOOKUP($A127,'ECM Staff time by PoF'!$B$5:$C$119,2,FALSE)="Not Applicable",VLOOKUP($A127,'ECM Staff time by PoF'!$B$5:$S$119,MATCH($EP$103, 'ECM Staff time by PoF'!$B$4:$R$4,0),FALSE),IF(ISERROR(VLOOKUP(CONCATENATE($A127,AB$66),'ECM Staff time by PoF'!$A$5:$S$119,MATCH($EP$103, 'ECM Staff time by PoF'!$A$4:$R$4,0),FALSE)), 0, VLOOKUP(CONCATENATE($A127,AB$66),'ECM Staff time by PoF'!$A$5:$S$119,MATCH($EP$103, 'ECM Staff time by PoF'!$A$4:$R$4,0),FALSE))))*AB89</f>
        <v>0</v>
      </c>
      <c r="FQ127" s="60">
        <f>IF($A127="",0,IF(VLOOKUP($A127,'ECM Staff time by PoF'!$B$5:$C$119,2,FALSE)="Not Applicable",VLOOKUP($A127,'ECM Staff time by PoF'!$B$5:$S$119,MATCH($EP$103, 'ECM Staff time by PoF'!$B$4:$R$4,0),FALSE),IF(ISERROR(VLOOKUP(CONCATENATE($A127,AC$66),'ECM Staff time by PoF'!$A$5:$S$119,MATCH($EP$103, 'ECM Staff time by PoF'!$A$4:$R$4,0),FALSE)), 0, VLOOKUP(CONCATENATE($A127,AC$66),'ECM Staff time by PoF'!$A$5:$S$119,MATCH($EP$103, 'ECM Staff time by PoF'!$A$4:$R$4,0),FALSE))))*AC89</f>
        <v>0</v>
      </c>
      <c r="FR127" s="60">
        <f>IF($A127="",0,IF(VLOOKUP($A127,'ECM Staff time by PoF'!$B$5:$C$119,2,FALSE)="Not Applicable",VLOOKUP($A127,'ECM Staff time by PoF'!$B$5:$S$119,MATCH($EP$103, 'ECM Staff time by PoF'!$B$4:$R$4,0),FALSE),IF(ISERROR(VLOOKUP(CONCATENATE($A127,AD$66),'ECM Staff time by PoF'!$A$5:$S$119,MATCH($EP$103, 'ECM Staff time by PoF'!$A$4:$R$4,0),FALSE)), 0, VLOOKUP(CONCATENATE($A127,AD$66),'ECM Staff time by PoF'!$A$5:$S$119,MATCH($EP$103, 'ECM Staff time by PoF'!$A$4:$R$4,0),FALSE))))*AD89</f>
        <v>0</v>
      </c>
      <c r="FS127" s="60">
        <f>IF($A127="",0,IF(VLOOKUP($A127,'ECM Staff time by PoF'!$B$5:$C$119,2,FALSE)="Not Applicable",VLOOKUP($A127,'ECM Staff time by PoF'!$B$5:$S$119,MATCH($EP$103, 'ECM Staff time by PoF'!$B$4:$R$4,0),FALSE),IF(ISERROR(VLOOKUP(CONCATENATE($A127,AE$66),'ECM Staff time by PoF'!$A$5:$S$119,MATCH($EP$103, 'ECM Staff time by PoF'!$A$4:$R$4,0),FALSE)), 0, VLOOKUP(CONCATENATE($A127,AE$66),'ECM Staff time by PoF'!$A$5:$S$119,MATCH($EP$103, 'ECM Staff time by PoF'!$A$4:$R$4,0),FALSE))))*AE89</f>
        <v>0</v>
      </c>
      <c r="FT127" s="60">
        <f>IF($A127="",0,IF(VLOOKUP($A127,'ECM Staff time by PoF'!$B$5:$C$119,2,FALSE)="Not Applicable",VLOOKUP($A127,'ECM Staff time by PoF'!$B$5:$S$119,MATCH($EP$103, 'ECM Staff time by PoF'!$B$4:$R$4,0),FALSE),IF(ISERROR(VLOOKUP(CONCATENATE($A127,AF$66),'ECM Staff time by PoF'!$A$5:$S$119,MATCH($EP$103, 'ECM Staff time by PoF'!$A$4:$R$4,0),FALSE)), 0, VLOOKUP(CONCATENATE($A127,AF$66),'ECM Staff time by PoF'!$A$5:$S$119,MATCH($EP$103, 'ECM Staff time by PoF'!$A$4:$R$4,0),FALSE))))*AF89</f>
        <v>0</v>
      </c>
      <c r="FU127" s="60">
        <f>IF($A127="",0,IF(VLOOKUP($A127,'ECM Staff time by PoF'!$B$5:$C$119,2,FALSE)="Not Applicable",VLOOKUP($A127,'ECM Staff time by PoF'!$B$5:$S$119,MATCH($EP$103, 'ECM Staff time by PoF'!$B$4:$R$4,0),FALSE),IF(ISERROR(VLOOKUP(CONCATENATE($A127,AG$66),'ECM Staff time by PoF'!$A$5:$S$119,MATCH($EP$103, 'ECM Staff time by PoF'!$A$4:$R$4,0),FALSE)), 0, VLOOKUP(CONCATENATE($A127,AG$66),'ECM Staff time by PoF'!$A$5:$S$119,MATCH($EP$103, 'ECM Staff time by PoF'!$A$4:$R$4,0),FALSE))))*AG89</f>
        <v>0</v>
      </c>
      <c r="FV127" s="60">
        <f>IF($A127="",0,IF(VLOOKUP($A127,'ECM Staff time by PoF'!$B$5:$C$119,2,FALSE)="Not Applicable",VLOOKUP($A127,'ECM Staff time by PoF'!$B$5:$S$119,MATCH($EP$103, 'ECM Staff time by PoF'!$B$4:$R$4,0),FALSE),IF(ISERROR(VLOOKUP(CONCATENATE($A127,AH$66),'ECM Staff time by PoF'!$A$5:$S$119,MATCH($EP$103, 'ECM Staff time by PoF'!$A$4:$R$4,0),FALSE)), 0, VLOOKUP(CONCATENATE($A127,AH$66),'ECM Staff time by PoF'!$A$5:$S$119,MATCH($EP$103, 'ECM Staff time by PoF'!$A$4:$R$4,0),FALSE))))*AH89</f>
        <v>0</v>
      </c>
      <c r="FW127" s="60">
        <f>IF($A127="",0,IF(VLOOKUP($A127,'ECM Staff time by PoF'!$B$5:$C$119,2,FALSE)="Not Applicable",VLOOKUP($A127,'ECM Staff time by PoF'!$B$5:$S$119,MATCH($EP$103, 'ECM Staff time by PoF'!$B$4:$R$4,0),FALSE),IF(ISERROR(VLOOKUP(CONCATENATE($A127,AI$66),'ECM Staff time by PoF'!$A$5:$S$119,MATCH($EP$103, 'ECM Staff time by PoF'!$A$4:$R$4,0),FALSE)), 0, VLOOKUP(CONCATENATE($A127,AI$66),'ECM Staff time by PoF'!$A$5:$S$119,MATCH($EP$103, 'ECM Staff time by PoF'!$A$4:$R$4,0),FALSE))))*AI89</f>
        <v>0</v>
      </c>
      <c r="FX127" s="60">
        <f>IF($A127="",0,IF(VLOOKUP($A127,'ECM Staff time by PoF'!$B$5:$C$119,2,FALSE)="Not Applicable",VLOOKUP($A127,'ECM Staff time by PoF'!$B$5:$S$119,MATCH($EP$103, 'ECM Staff time by PoF'!$B$4:$R$4,0),FALSE),IF(ISERROR(VLOOKUP(CONCATENATE($A127,AJ$66),'ECM Staff time by PoF'!$A$5:$S$119,MATCH($EP$103, 'ECM Staff time by PoF'!$A$4:$R$4,0),FALSE)), 0, VLOOKUP(CONCATENATE($A127,AJ$66),'ECM Staff time by PoF'!$A$5:$S$119,MATCH($EP$103, 'ECM Staff time by PoF'!$A$4:$R$4,0),FALSE))))*AJ89</f>
        <v>0</v>
      </c>
      <c r="FY127" s="60">
        <f>IF($A127="",0,IF(VLOOKUP($A127,'ECM Staff time by PoF'!$B$5:$C$119,2,FALSE)="Not Applicable",VLOOKUP($A127,'ECM Staff time by PoF'!$B$5:$S$119,MATCH($EP$103, 'ECM Staff time by PoF'!$B$4:$R$4,0),FALSE),IF(ISERROR(VLOOKUP(CONCATENATE($A127,AK$66),'ECM Staff time by PoF'!$A$5:$S$119,MATCH($EP$103, 'ECM Staff time by PoF'!$A$4:$R$4,0),FALSE)), 0, VLOOKUP(CONCATENATE($A127,AK$66),'ECM Staff time by PoF'!$A$5:$S$119,MATCH($EP$103, 'ECM Staff time by PoF'!$A$4:$R$4,0),FALSE))))*AK89</f>
        <v>0</v>
      </c>
      <c r="FZ127" s="60">
        <f>IF($A127="",0,IF(VLOOKUP($A127,'ECM Staff time by PoF'!$B$5:$C$119,2,FALSE)="Not Applicable",VLOOKUP($A127,'ECM Staff time by PoF'!$B$5:$S$119,MATCH($FZ$103, 'ECM Staff time by PoF'!$B$4:$R$4,0),FALSE),IF(ISERROR(VLOOKUP(CONCATENATE($A127,B$66),'ECM Staff time by PoF'!$A$5:$S$119,MATCH($FZ$103, 'ECM Staff time by PoF'!$A$4:$R$4,0),FALSE)), 0, VLOOKUP(CONCATENATE($A127,B$66),'ECM Staff time by PoF'!$A$5:$S$119,MATCH($FZ$103, 'ECM Staff time by PoF'!$A$4:$R$4,0),FALSE))))*B89</f>
        <v>0</v>
      </c>
      <c r="GA127" s="60">
        <f>IF($A127="",0,IF(VLOOKUP($A127,'ECM Staff time by PoF'!$B$5:$C$119,2,FALSE)="Not Applicable",VLOOKUP($A127,'ECM Staff time by PoF'!$B$5:$S$119,MATCH($FZ$103, 'ECM Staff time by PoF'!$B$4:$R$4,0),FALSE),IF(ISERROR(VLOOKUP(CONCATENATE($A127,C$66),'ECM Staff time by PoF'!$A$5:$S$119,MATCH($FZ$103, 'ECM Staff time by PoF'!$A$4:$R$4,0),FALSE)), 0, VLOOKUP(CONCATENATE($A127,C$66),'ECM Staff time by PoF'!$A$5:$S$119,MATCH($FZ$103, 'ECM Staff time by PoF'!$A$4:$R$4,0),FALSE))))*C89</f>
        <v>0</v>
      </c>
      <c r="GB127" s="60">
        <f>IF($A127="",0,IF(VLOOKUP($A127,'ECM Staff time by PoF'!$B$5:$C$119,2,FALSE)="Not Applicable",VLOOKUP($A127,'ECM Staff time by PoF'!$B$5:$S$119,MATCH($FZ$103, 'ECM Staff time by PoF'!$B$4:$R$4,0),FALSE),IF(ISERROR(VLOOKUP(CONCATENATE($A127,D$66),'ECM Staff time by PoF'!$A$5:$S$119,MATCH($FZ$103, 'ECM Staff time by PoF'!$A$4:$R$4,0),FALSE)), 0, VLOOKUP(CONCATENATE($A127,D$66),'ECM Staff time by PoF'!$A$5:$S$119,MATCH($FZ$103, 'ECM Staff time by PoF'!$A$4:$R$4,0),FALSE))))*D89</f>
        <v>0</v>
      </c>
      <c r="GC127" s="60">
        <f>IF($A127="",0,IF(VLOOKUP($A127,'ECM Staff time by PoF'!$B$5:$C$119,2,FALSE)="Not Applicable",VLOOKUP($A127,'ECM Staff time by PoF'!$B$5:$S$119,MATCH($FZ$103, 'ECM Staff time by PoF'!$B$4:$R$4,0),FALSE),IF(ISERROR(VLOOKUP(CONCATENATE($A127,E$66),'ECM Staff time by PoF'!$A$5:$S$119,MATCH($FZ$103, 'ECM Staff time by PoF'!$A$4:$R$4,0),FALSE)), 0, VLOOKUP(CONCATENATE($A127,E$66),'ECM Staff time by PoF'!$A$5:$S$119,MATCH($FZ$103, 'ECM Staff time by PoF'!$A$4:$R$4,0),FALSE))))*E89</f>
        <v>0</v>
      </c>
      <c r="GD127" s="60">
        <f>IF($A127="",0,IF(VLOOKUP($A127,'ECM Staff time by PoF'!$B$5:$C$119,2,FALSE)="Not Applicable",VLOOKUP($A127,'ECM Staff time by PoF'!$B$5:$S$119,MATCH($FZ$103, 'ECM Staff time by PoF'!$B$4:$R$4,0),FALSE),IF(ISERROR(VLOOKUP(CONCATENATE($A127,F$66),'ECM Staff time by PoF'!$A$5:$S$119,MATCH($FZ$103, 'ECM Staff time by PoF'!$A$4:$R$4,0),FALSE)), 0, VLOOKUP(CONCATENATE($A127,F$66),'ECM Staff time by PoF'!$A$5:$S$119,MATCH($FZ$103, 'ECM Staff time by PoF'!$A$4:$R$4,0),FALSE))))*F89</f>
        <v>0</v>
      </c>
      <c r="GE127" s="60">
        <f>IF($A127="",0,IF(VLOOKUP($A127,'ECM Staff time by PoF'!$B$5:$C$119,2,FALSE)="Not Applicable",VLOOKUP($A127,'ECM Staff time by PoF'!$B$5:$S$119,MATCH($FZ$103, 'ECM Staff time by PoF'!$B$4:$R$4,0),FALSE),IF(ISERROR(VLOOKUP(CONCATENATE($A127,G$66),'ECM Staff time by PoF'!$A$5:$S$119,MATCH($FZ$103, 'ECM Staff time by PoF'!$A$4:$R$4,0),FALSE)), 0, VLOOKUP(CONCATENATE($A127,G$66),'ECM Staff time by PoF'!$A$5:$S$119,MATCH($FZ$103, 'ECM Staff time by PoF'!$A$4:$R$4,0),FALSE))))*G89</f>
        <v>0</v>
      </c>
      <c r="GF127" s="60">
        <f>IF($A127="",0,IF(VLOOKUP($A127,'ECM Staff time by PoF'!$B$5:$C$119,2,FALSE)="Not Applicable",VLOOKUP($A127,'ECM Staff time by PoF'!$B$5:$S$119,MATCH($FZ$103, 'ECM Staff time by PoF'!$B$4:$R$4,0),FALSE),IF(ISERROR(VLOOKUP(CONCATENATE($A127,H$66),'ECM Staff time by PoF'!$A$5:$S$119,MATCH($FZ$103, 'ECM Staff time by PoF'!$A$4:$R$4,0),FALSE)), 0, VLOOKUP(CONCATENATE($A127,H$66),'ECM Staff time by PoF'!$A$5:$S$119,MATCH($FZ$103, 'ECM Staff time by PoF'!$A$4:$R$4,0),FALSE))))*H89</f>
        <v>0</v>
      </c>
      <c r="GG127" s="60">
        <f>IF($A127="",0,IF(VLOOKUP($A127,'ECM Staff time by PoF'!$B$5:$C$119,2,FALSE)="Not Applicable",VLOOKUP($A127,'ECM Staff time by PoF'!$B$5:$S$119,MATCH($FZ$103, 'ECM Staff time by PoF'!$B$4:$R$4,0),FALSE),IF(ISERROR(VLOOKUP(CONCATENATE($A127,I$66),'ECM Staff time by PoF'!$A$5:$S$119,MATCH($FZ$103, 'ECM Staff time by PoF'!$A$4:$R$4,0),FALSE)), 0, VLOOKUP(CONCATENATE($A127,I$66),'ECM Staff time by PoF'!$A$5:$S$119,MATCH($FZ$103, 'ECM Staff time by PoF'!$A$4:$R$4,0),FALSE))))*I89</f>
        <v>0</v>
      </c>
      <c r="GH127" s="60">
        <f>IF($A127="",0,IF(VLOOKUP($A127,'ECM Staff time by PoF'!$B$5:$C$119,2,FALSE)="Not Applicable",VLOOKUP($A127,'ECM Staff time by PoF'!$B$5:$S$119,MATCH($FZ$103, 'ECM Staff time by PoF'!$B$4:$R$4,0),FALSE),IF(ISERROR(VLOOKUP(CONCATENATE($A127,J$66),'ECM Staff time by PoF'!$A$5:$S$119,MATCH($FZ$103, 'ECM Staff time by PoF'!$A$4:$R$4,0),FALSE)), 0, VLOOKUP(CONCATENATE($A127,J$66),'ECM Staff time by PoF'!$A$5:$S$119,MATCH($FZ$103, 'ECM Staff time by PoF'!$A$4:$R$4,0),FALSE))))*J89</f>
        <v>0</v>
      </c>
      <c r="GI127" s="60">
        <f>IF($A127="",0,IF(VLOOKUP($A127,'ECM Staff time by PoF'!$B$5:$C$119,2,FALSE)="Not Applicable",VLOOKUP($A127,'ECM Staff time by PoF'!$B$5:$S$119,MATCH($FZ$103, 'ECM Staff time by PoF'!$B$4:$R$4,0),FALSE),IF(ISERROR(VLOOKUP(CONCATENATE($A127,K$66),'ECM Staff time by PoF'!$A$5:$S$119,MATCH($FZ$103, 'ECM Staff time by PoF'!$A$4:$R$4,0),FALSE)), 0, VLOOKUP(CONCATENATE($A127,K$66),'ECM Staff time by PoF'!$A$5:$S$119,MATCH($FZ$103, 'ECM Staff time by PoF'!$A$4:$R$4,0),FALSE))))*K89</f>
        <v>0</v>
      </c>
      <c r="GJ127" s="60">
        <f>IF($A127="",0,IF(VLOOKUP($A127,'ECM Staff time by PoF'!$B$5:$C$119,2,FALSE)="Not Applicable",VLOOKUP($A127,'ECM Staff time by PoF'!$B$5:$S$119,MATCH($FZ$103, 'ECM Staff time by PoF'!$B$4:$R$4,0),FALSE),IF(ISERROR(VLOOKUP(CONCATENATE($A127,L$66),'ECM Staff time by PoF'!$A$5:$S$119,MATCH($FZ$103, 'ECM Staff time by PoF'!$A$4:$R$4,0),FALSE)), 0, VLOOKUP(CONCATENATE($A127,L$66),'ECM Staff time by PoF'!$A$5:$S$119,MATCH($FZ$103, 'ECM Staff time by PoF'!$A$4:$R$4,0),FALSE))))*L89</f>
        <v>0</v>
      </c>
      <c r="GK127" s="60">
        <f>IF($A127="",0,IF(VLOOKUP($A127,'ECM Staff time by PoF'!$B$5:$C$119,2,FALSE)="Not Applicable",VLOOKUP($A127,'ECM Staff time by PoF'!$B$5:$S$119,MATCH($FZ$103, 'ECM Staff time by PoF'!$B$4:$R$4,0),FALSE),IF(ISERROR(VLOOKUP(CONCATENATE($A127,M$66),'ECM Staff time by PoF'!$A$5:$S$119,MATCH($FZ$103, 'ECM Staff time by PoF'!$A$4:$R$4,0),FALSE)), 0, VLOOKUP(CONCATENATE($A127,M$66),'ECM Staff time by PoF'!$A$5:$S$119,MATCH($FZ$103, 'ECM Staff time by PoF'!$A$4:$R$4,0),FALSE))))*M89</f>
        <v>0</v>
      </c>
      <c r="GL127" s="60">
        <f>IF($A127="",0,IF(VLOOKUP($A127,'ECM Staff time by PoF'!$B$5:$C$119,2,FALSE)="Not Applicable",VLOOKUP($A127,'ECM Staff time by PoF'!$B$5:$S$119,MATCH($FZ$103, 'ECM Staff time by PoF'!$B$4:$R$4,0),FALSE),IF(ISERROR(VLOOKUP(CONCATENATE($A127,N$66),'ECM Staff time by PoF'!$A$5:$S$119,MATCH($FZ$103, 'ECM Staff time by PoF'!$A$4:$R$4,0),FALSE)), 0, VLOOKUP(CONCATENATE($A127,N$66),'ECM Staff time by PoF'!$A$5:$S$119,MATCH($FZ$103, 'ECM Staff time by PoF'!$A$4:$R$4,0),FALSE))))*N89</f>
        <v>0</v>
      </c>
      <c r="GM127" s="60">
        <f>IF($A127="",0,IF(VLOOKUP($A127,'ECM Staff time by PoF'!$B$5:$C$119,2,FALSE)="Not Applicable",VLOOKUP($A127,'ECM Staff time by PoF'!$B$5:$S$119,MATCH($FZ$103, 'ECM Staff time by PoF'!$B$4:$R$4,0),FALSE),IF(ISERROR(VLOOKUP(CONCATENATE($A127,O$66),'ECM Staff time by PoF'!$A$5:$S$119,MATCH($FZ$103, 'ECM Staff time by PoF'!$A$4:$R$4,0),FALSE)), 0, VLOOKUP(CONCATENATE($A127,O$66),'ECM Staff time by PoF'!$A$5:$S$119,MATCH($FZ$103, 'ECM Staff time by PoF'!$A$4:$R$4,0),FALSE))))*O89</f>
        <v>0</v>
      </c>
      <c r="GN127" s="60">
        <f>IF($A127="",0,IF(VLOOKUP($A127,'ECM Staff time by PoF'!$B$5:$C$119,2,FALSE)="Not Applicable",VLOOKUP($A127,'ECM Staff time by PoF'!$B$5:$S$119,MATCH($FZ$103, 'ECM Staff time by PoF'!$B$4:$R$4,0),FALSE),IF(ISERROR(VLOOKUP(CONCATENATE($A127,P$66),'ECM Staff time by PoF'!$A$5:$S$119,MATCH($FZ$103, 'ECM Staff time by PoF'!$A$4:$R$4,0),FALSE)), 0, VLOOKUP(CONCATENATE($A127,P$66),'ECM Staff time by PoF'!$A$5:$S$119,MATCH($FZ$103, 'ECM Staff time by PoF'!$A$4:$R$4,0),FALSE))))*P89</f>
        <v>0</v>
      </c>
      <c r="GO127" s="60">
        <f>IF($A127="",0,IF(VLOOKUP($A127,'ECM Staff time by PoF'!$B$5:$C$119,2,FALSE)="Not Applicable",VLOOKUP($A127,'ECM Staff time by PoF'!$B$5:$S$119,MATCH($FZ$103, 'ECM Staff time by PoF'!$B$4:$R$4,0),FALSE),IF(ISERROR(VLOOKUP(CONCATENATE($A127,Q$66),'ECM Staff time by PoF'!$A$5:$S$119,MATCH($FZ$103, 'ECM Staff time by PoF'!$A$4:$R$4,0),FALSE)), 0, VLOOKUP(CONCATENATE($A127,Q$66),'ECM Staff time by PoF'!$A$5:$S$119,MATCH($FZ$103, 'ECM Staff time by PoF'!$A$4:$R$4,0),FALSE))))*Q89</f>
        <v>0</v>
      </c>
      <c r="GP127" s="60">
        <f>IF($A127="",0,IF(VLOOKUP($A127,'ECM Staff time by PoF'!$B$5:$C$119,2,FALSE)="Not Applicable",VLOOKUP($A127,'ECM Staff time by PoF'!$B$5:$S$119,MATCH($FZ$103, 'ECM Staff time by PoF'!$B$4:$R$4,0),FALSE),IF(ISERROR(VLOOKUP(CONCATENATE($A127,R$66),'ECM Staff time by PoF'!$A$5:$S$119,MATCH($FZ$103, 'ECM Staff time by PoF'!$A$4:$R$4,0),FALSE)), 0, VLOOKUP(CONCATENATE($A127,R$66),'ECM Staff time by PoF'!$A$5:$S$119,MATCH($FZ$103, 'ECM Staff time by PoF'!$A$4:$R$4,0),FALSE))))*R89</f>
        <v>0</v>
      </c>
      <c r="GQ127" s="60">
        <f>IF($A127="",0,IF(VLOOKUP($A127,'ECM Staff time by PoF'!$B$5:$C$119,2,FALSE)="Not Applicable",VLOOKUP($A127,'ECM Staff time by PoF'!$B$5:$S$119,MATCH($FZ$103, 'ECM Staff time by PoF'!$B$4:$R$4,0),FALSE),IF(ISERROR(VLOOKUP(CONCATENATE($A127,S$66),'ECM Staff time by PoF'!$A$5:$S$119,MATCH($FZ$103, 'ECM Staff time by PoF'!$A$4:$R$4,0),FALSE)), 0, VLOOKUP(CONCATENATE($A127,S$66),'ECM Staff time by PoF'!$A$5:$S$119,MATCH($FZ$103, 'ECM Staff time by PoF'!$A$4:$R$4,0),FALSE))))*S89</f>
        <v>0</v>
      </c>
      <c r="GR127" s="60">
        <f>IF($A127="",0,IF(VLOOKUP($A127,'ECM Staff time by PoF'!$B$5:$C$119,2,FALSE)="Not Applicable",VLOOKUP($A127,'ECM Staff time by PoF'!$B$5:$S$119,MATCH($FZ$103, 'ECM Staff time by PoF'!$B$4:$R$4,0),FALSE),IF(ISERROR(VLOOKUP(CONCATENATE($A127,T$66),'ECM Staff time by PoF'!$A$5:$S$119,MATCH($FZ$103, 'ECM Staff time by PoF'!$A$4:$R$4,0),FALSE)), 0, VLOOKUP(CONCATENATE($A127,T$66),'ECM Staff time by PoF'!$A$5:$S$119,MATCH($FZ$103, 'ECM Staff time by PoF'!$A$4:$R$4,0),FALSE))))*T89</f>
        <v>0</v>
      </c>
      <c r="GS127" s="60">
        <f>IF($A127="",0,IF(VLOOKUP($A127,'ECM Staff time by PoF'!$B$5:$C$119,2,FALSE)="Not Applicable",VLOOKUP($A127,'ECM Staff time by PoF'!$B$5:$S$119,MATCH($FZ$103, 'ECM Staff time by PoF'!$B$4:$R$4,0),FALSE),IF(ISERROR(VLOOKUP(CONCATENATE($A127,U$66),'ECM Staff time by PoF'!$A$5:$S$119,MATCH($FZ$103, 'ECM Staff time by PoF'!$A$4:$R$4,0),FALSE)), 0, VLOOKUP(CONCATENATE($A127,U$66),'ECM Staff time by PoF'!$A$5:$S$119,MATCH($FZ$103, 'ECM Staff time by PoF'!$A$4:$R$4,0),FALSE))))*U89</f>
        <v>0</v>
      </c>
      <c r="GT127" s="60">
        <f>IF($A127="",0,IF(VLOOKUP($A127,'ECM Staff time by PoF'!$B$5:$C$119,2,FALSE)="Not Applicable",VLOOKUP($A127,'ECM Staff time by PoF'!$B$5:$S$119,MATCH($FZ$103, 'ECM Staff time by PoF'!$B$4:$R$4,0),FALSE),IF(ISERROR(VLOOKUP(CONCATENATE($A127,V$66),'ECM Staff time by PoF'!$A$5:$S$119,MATCH($FZ$103, 'ECM Staff time by PoF'!$A$4:$R$4,0),FALSE)), 0, VLOOKUP(CONCATENATE($A127,V$66),'ECM Staff time by PoF'!$A$5:$S$119,MATCH($FZ$103, 'ECM Staff time by PoF'!$A$4:$R$4,0),FALSE))))*V89</f>
        <v>0</v>
      </c>
      <c r="GU127" s="60">
        <f>IF($A127="",0,IF(VLOOKUP($A127,'ECM Staff time by PoF'!$B$5:$C$119,2,FALSE)="Not Applicable",VLOOKUP($A127,'ECM Staff time by PoF'!$B$5:$S$119,MATCH($FZ$103, 'ECM Staff time by PoF'!$B$4:$R$4,0),FALSE),IF(ISERROR(VLOOKUP(CONCATENATE($A127,W$66),'ECM Staff time by PoF'!$A$5:$S$119,MATCH($FZ$103, 'ECM Staff time by PoF'!$A$4:$R$4,0),FALSE)), 0, VLOOKUP(CONCATENATE($A127,W$66),'ECM Staff time by PoF'!$A$5:$S$119,MATCH($FZ$103, 'ECM Staff time by PoF'!$A$4:$R$4,0),FALSE))))*W89</f>
        <v>0</v>
      </c>
      <c r="GV127" s="60">
        <f>IF($A127="",0,IF(VLOOKUP($A127,'ECM Staff time by PoF'!$B$5:$C$119,2,FALSE)="Not Applicable",VLOOKUP($A127,'ECM Staff time by PoF'!$B$5:$S$119,MATCH($FZ$103, 'ECM Staff time by PoF'!$B$4:$R$4,0),FALSE),IF(ISERROR(VLOOKUP(CONCATENATE($A127,X$66),'ECM Staff time by PoF'!$A$5:$S$119,MATCH($FZ$103, 'ECM Staff time by PoF'!$A$4:$R$4,0),FALSE)), 0, VLOOKUP(CONCATENATE($A127,X$66),'ECM Staff time by PoF'!$A$5:$S$119,MATCH($FZ$103, 'ECM Staff time by PoF'!$A$4:$R$4,0),FALSE))))*X89</f>
        <v>0</v>
      </c>
      <c r="GW127" s="60">
        <f>IF($A127="",0,IF(VLOOKUP($A127,'ECM Staff time by PoF'!$B$5:$C$119,2,FALSE)="Not Applicable",VLOOKUP($A127,'ECM Staff time by PoF'!$B$5:$S$119,MATCH($FZ$103, 'ECM Staff time by PoF'!$B$4:$R$4,0),FALSE),IF(ISERROR(VLOOKUP(CONCATENATE($A127,Y$66),'ECM Staff time by PoF'!$A$5:$S$119,MATCH($FZ$103, 'ECM Staff time by PoF'!$A$4:$R$4,0),FALSE)), 0, VLOOKUP(CONCATENATE($A127,Y$66),'ECM Staff time by PoF'!$A$5:$S$119,MATCH($FZ$103, 'ECM Staff time by PoF'!$A$4:$R$4,0),FALSE))))*Y89</f>
        <v>0</v>
      </c>
      <c r="GX127" s="60">
        <f>IF($A127="",0,IF(VLOOKUP($A127,'ECM Staff time by PoF'!$B$5:$C$119,2,FALSE)="Not Applicable",VLOOKUP($A127,'ECM Staff time by PoF'!$B$5:$S$119,MATCH($FZ$103, 'ECM Staff time by PoF'!$B$4:$R$4,0),FALSE),IF(ISERROR(VLOOKUP(CONCATENATE($A127,Z$66),'ECM Staff time by PoF'!$A$5:$S$119,MATCH($FZ$103, 'ECM Staff time by PoF'!$A$4:$R$4,0),FALSE)), 0, VLOOKUP(CONCATENATE($A127,Z$66),'ECM Staff time by PoF'!$A$5:$S$119,MATCH($FZ$103, 'ECM Staff time by PoF'!$A$4:$R$4,0),FALSE))))*Z89</f>
        <v>0</v>
      </c>
      <c r="GY127" s="60">
        <f>IF($A127="",0,IF(VLOOKUP($A127,'ECM Staff time by PoF'!$B$5:$C$119,2,FALSE)="Not Applicable",VLOOKUP($A127,'ECM Staff time by PoF'!$B$5:$S$119,MATCH($FZ$103, 'ECM Staff time by PoF'!$B$4:$R$4,0),FALSE),IF(ISERROR(VLOOKUP(CONCATENATE($A127,AA$66),'ECM Staff time by PoF'!$A$5:$S$119,MATCH($FZ$103, 'ECM Staff time by PoF'!$A$4:$R$4,0),FALSE)), 0, VLOOKUP(CONCATENATE($A127,AA$66),'ECM Staff time by PoF'!$A$5:$S$119,MATCH($FZ$103, 'ECM Staff time by PoF'!$A$4:$R$4,0),FALSE))))*AA89</f>
        <v>0</v>
      </c>
      <c r="GZ127" s="60">
        <f>IF($A127="",0,IF(VLOOKUP($A127,'ECM Staff time by PoF'!$B$5:$C$119,2,FALSE)="Not Applicable",VLOOKUP($A127,'ECM Staff time by PoF'!$B$5:$S$119,MATCH($FZ$103, 'ECM Staff time by PoF'!$B$4:$R$4,0),FALSE),IF(ISERROR(VLOOKUP(CONCATENATE($A127,AB$66),'ECM Staff time by PoF'!$A$5:$S$119,MATCH($FZ$103, 'ECM Staff time by PoF'!$A$4:$R$4,0),FALSE)), 0, VLOOKUP(CONCATENATE($A127,AB$66),'ECM Staff time by PoF'!$A$5:$S$119,MATCH($FZ$103, 'ECM Staff time by PoF'!$A$4:$R$4,0),FALSE))))*AB89</f>
        <v>0</v>
      </c>
      <c r="HA127" s="60">
        <f>IF($A127="",0,IF(VLOOKUP($A127,'ECM Staff time by PoF'!$B$5:$C$119,2,FALSE)="Not Applicable",VLOOKUP($A127,'ECM Staff time by PoF'!$B$5:$S$119,MATCH($FZ$103, 'ECM Staff time by PoF'!$B$4:$R$4,0),FALSE),IF(ISERROR(VLOOKUP(CONCATENATE($A127,AC$66),'ECM Staff time by PoF'!$A$5:$S$119,MATCH($FZ$103, 'ECM Staff time by PoF'!$A$4:$R$4,0),FALSE)), 0, VLOOKUP(CONCATENATE($A127,AC$66),'ECM Staff time by PoF'!$A$5:$S$119,MATCH($FZ$103, 'ECM Staff time by PoF'!$A$4:$R$4,0),FALSE))))*AC89</f>
        <v>0</v>
      </c>
      <c r="HB127" s="60">
        <f>IF($A127="",0,IF(VLOOKUP($A127,'ECM Staff time by PoF'!$B$5:$C$119,2,FALSE)="Not Applicable",VLOOKUP($A127,'ECM Staff time by PoF'!$B$5:$S$119,MATCH($FZ$103, 'ECM Staff time by PoF'!$B$4:$R$4,0),FALSE),IF(ISERROR(VLOOKUP(CONCATENATE($A127,AD$66),'ECM Staff time by PoF'!$A$5:$S$119,MATCH($FZ$103, 'ECM Staff time by PoF'!$A$4:$R$4,0),FALSE)), 0, VLOOKUP(CONCATENATE($A127,AD$66),'ECM Staff time by PoF'!$A$5:$S$119,MATCH($FZ$103, 'ECM Staff time by PoF'!$A$4:$R$4,0),FALSE))))*AD89</f>
        <v>0</v>
      </c>
      <c r="HC127" s="60">
        <f>IF($A127="",0,IF(VLOOKUP($A127,'ECM Staff time by PoF'!$B$5:$C$119,2,FALSE)="Not Applicable",VLOOKUP($A127,'ECM Staff time by PoF'!$B$5:$S$119,MATCH($FZ$103, 'ECM Staff time by PoF'!$B$4:$R$4,0),FALSE),IF(ISERROR(VLOOKUP(CONCATENATE($A127,AE$66),'ECM Staff time by PoF'!$A$5:$S$119,MATCH($FZ$103, 'ECM Staff time by PoF'!$A$4:$R$4,0),FALSE)), 0, VLOOKUP(CONCATENATE($A127,AE$66),'ECM Staff time by PoF'!$A$5:$S$119,MATCH($FZ$103, 'ECM Staff time by PoF'!$A$4:$R$4,0),FALSE))))*AE89</f>
        <v>0</v>
      </c>
      <c r="HD127" s="60">
        <f>IF($A127="",0,IF(VLOOKUP($A127,'ECM Staff time by PoF'!$B$5:$C$119,2,FALSE)="Not Applicable",VLOOKUP($A127,'ECM Staff time by PoF'!$B$5:$S$119,MATCH($FZ$103, 'ECM Staff time by PoF'!$B$4:$R$4,0),FALSE),IF(ISERROR(VLOOKUP(CONCATENATE($A127,AF$66),'ECM Staff time by PoF'!$A$5:$S$119,MATCH($FZ$103, 'ECM Staff time by PoF'!$A$4:$R$4,0),FALSE)), 0, VLOOKUP(CONCATENATE($A127,AF$66),'ECM Staff time by PoF'!$A$5:$S$119,MATCH($FZ$103, 'ECM Staff time by PoF'!$A$4:$R$4,0),FALSE))))*AF89</f>
        <v>0</v>
      </c>
      <c r="HE127" s="60">
        <f>IF($A127="",0,IF(VLOOKUP($A127,'ECM Staff time by PoF'!$B$5:$C$119,2,FALSE)="Not Applicable",VLOOKUP($A127,'ECM Staff time by PoF'!$B$5:$S$119,MATCH($FZ$103, 'ECM Staff time by PoF'!$B$4:$R$4,0),FALSE),IF(ISERROR(VLOOKUP(CONCATENATE($A127,AG$66),'ECM Staff time by PoF'!$A$5:$S$119,MATCH($FZ$103, 'ECM Staff time by PoF'!$A$4:$R$4,0),FALSE)), 0, VLOOKUP(CONCATENATE($A127,AG$66),'ECM Staff time by PoF'!$A$5:$S$119,MATCH($FZ$103, 'ECM Staff time by PoF'!$A$4:$R$4,0),FALSE))))*AG89</f>
        <v>0</v>
      </c>
      <c r="HF127" s="60">
        <f>IF($A127="",0,IF(VLOOKUP($A127,'ECM Staff time by PoF'!$B$5:$C$119,2,FALSE)="Not Applicable",VLOOKUP($A127,'ECM Staff time by PoF'!$B$5:$S$119,MATCH($FZ$103, 'ECM Staff time by PoF'!$B$4:$R$4,0),FALSE),IF(ISERROR(VLOOKUP(CONCATENATE($A127,AH$66),'ECM Staff time by PoF'!$A$5:$S$119,MATCH($FZ$103, 'ECM Staff time by PoF'!$A$4:$R$4,0),FALSE)), 0, VLOOKUP(CONCATENATE($A127,AH$66),'ECM Staff time by PoF'!$A$5:$S$119,MATCH($FZ$103, 'ECM Staff time by PoF'!$A$4:$R$4,0),FALSE))))*AH89</f>
        <v>0</v>
      </c>
      <c r="HG127" s="60">
        <f>IF($A127="",0,IF(VLOOKUP($A127,'ECM Staff time by PoF'!$B$5:$C$119,2,FALSE)="Not Applicable",VLOOKUP($A127,'ECM Staff time by PoF'!$B$5:$S$119,MATCH($FZ$103, 'ECM Staff time by PoF'!$B$4:$R$4,0),FALSE),IF(ISERROR(VLOOKUP(CONCATENATE($A127,AI$66),'ECM Staff time by PoF'!$A$5:$S$119,MATCH($FZ$103, 'ECM Staff time by PoF'!$A$4:$R$4,0),FALSE)), 0, VLOOKUP(CONCATENATE($A127,AI$66),'ECM Staff time by PoF'!$A$5:$S$119,MATCH($FZ$103, 'ECM Staff time by PoF'!$A$4:$R$4,0),FALSE))))*AI89</f>
        <v>0</v>
      </c>
      <c r="HH127" s="60">
        <f>IF($A127="",0,IF(VLOOKUP($A127,'ECM Staff time by PoF'!$B$5:$C$119,2,FALSE)="Not Applicable",VLOOKUP($A127,'ECM Staff time by PoF'!$B$5:$S$119,MATCH($FZ$103, 'ECM Staff time by PoF'!$B$4:$R$4,0),FALSE),IF(ISERROR(VLOOKUP(CONCATENATE($A127,AJ$66),'ECM Staff time by PoF'!$A$5:$S$119,MATCH($FZ$103, 'ECM Staff time by PoF'!$A$4:$R$4,0),FALSE)), 0, VLOOKUP(CONCATENATE($A127,AJ$66),'ECM Staff time by PoF'!$A$5:$S$119,MATCH($FZ$103, 'ECM Staff time by PoF'!$A$4:$R$4,0),FALSE))))*AJ89</f>
        <v>0</v>
      </c>
      <c r="HI127" s="60">
        <f>IF($A127="",0,IF(VLOOKUP($A127,'ECM Staff time by PoF'!$B$5:$C$119,2,FALSE)="Not Applicable",VLOOKUP($A127,'ECM Staff time by PoF'!$B$5:$S$119,MATCH($FZ$103, 'ECM Staff time by PoF'!$B$4:$R$4,0),FALSE),IF(ISERROR(VLOOKUP(CONCATENATE($A127,AK$66),'ECM Staff time by PoF'!$A$5:$S$119,MATCH($FZ$103, 'ECM Staff time by PoF'!$A$4:$R$4,0),FALSE)), 0, VLOOKUP(CONCATENATE($A127,AK$66),'ECM Staff time by PoF'!$A$5:$S$119,MATCH($FZ$103, 'ECM Staff time by PoF'!$A$4:$R$4,0),FALSE))))*AK89</f>
        <v>0</v>
      </c>
      <c r="HJ127" s="60">
        <f>IF($A127="",0,IF(VLOOKUP($A127,'ECM Staff time by PoF'!$B$5:$C$119,2,FALSE)="Not Applicable",VLOOKUP($A127,'ECM Staff time by PoF'!$B$5:$S$119,MATCH($HJ$103, 'ECM Staff time by PoF'!$B$4:$R$4,0),FALSE),IF(ISERROR(VLOOKUP(CONCATENATE($A127,B$66),'ECM Staff time by PoF'!$A$5:$S$119,MATCH($HJ$103, 'ECM Staff time by PoF'!$A$4:$R$4,0),FALSE)), 0, VLOOKUP(CONCATENATE($A127,B$66),'ECM Staff time by PoF'!$A$5:$S$119,MATCH($HJ$103, 'ECM Staff time by PoF'!$A$4:$R$4,0),FALSE))))*B89</f>
        <v>0</v>
      </c>
      <c r="HK127" s="60">
        <f>IF($A127="",0,IF(VLOOKUP($A127,'ECM Staff time by PoF'!$B$5:$C$119,2,FALSE)="Not Applicable",VLOOKUP($A127,'ECM Staff time by PoF'!$B$5:$S$119,MATCH($HJ$103, 'ECM Staff time by PoF'!$B$4:$R$4,0),FALSE),IF(ISERROR(VLOOKUP(CONCATENATE($A127,C$66),'ECM Staff time by PoF'!$A$5:$S$119,MATCH($HJ$103, 'ECM Staff time by PoF'!$A$4:$R$4,0),FALSE)), 0, VLOOKUP(CONCATENATE($A127,C$66),'ECM Staff time by PoF'!$A$5:$S$119,MATCH($HJ$103, 'ECM Staff time by PoF'!$A$4:$R$4,0),FALSE))))*C89</f>
        <v>0</v>
      </c>
      <c r="HL127" s="60">
        <f>IF($A127="",0,IF(VLOOKUP($A127,'ECM Staff time by PoF'!$B$5:$C$119,2,FALSE)="Not Applicable",VLOOKUP($A127,'ECM Staff time by PoF'!$B$5:$S$119,MATCH($HJ$103, 'ECM Staff time by PoF'!$B$4:$R$4,0),FALSE),IF(ISERROR(VLOOKUP(CONCATENATE($A127,D$66),'ECM Staff time by PoF'!$A$5:$S$119,MATCH($HJ$103, 'ECM Staff time by PoF'!$A$4:$R$4,0),FALSE)), 0, VLOOKUP(CONCATENATE($A127,D$66),'ECM Staff time by PoF'!$A$5:$S$119,MATCH($HJ$103, 'ECM Staff time by PoF'!$A$4:$R$4,0),FALSE))))*D89</f>
        <v>0</v>
      </c>
      <c r="HM127" s="60">
        <f>IF($A127="",0,IF(VLOOKUP($A127,'ECM Staff time by PoF'!$B$5:$C$119,2,FALSE)="Not Applicable",VLOOKUP($A127,'ECM Staff time by PoF'!$B$5:$S$119,MATCH($HJ$103, 'ECM Staff time by PoF'!$B$4:$R$4,0),FALSE),IF(ISERROR(VLOOKUP(CONCATENATE($A127,E$66),'ECM Staff time by PoF'!$A$5:$S$119,MATCH($HJ$103, 'ECM Staff time by PoF'!$A$4:$R$4,0),FALSE)), 0, VLOOKUP(CONCATENATE($A127,E$66),'ECM Staff time by PoF'!$A$5:$S$119,MATCH($HJ$103, 'ECM Staff time by PoF'!$A$4:$R$4,0),FALSE))))*E89</f>
        <v>0</v>
      </c>
      <c r="HN127" s="60">
        <f>IF($A127="",0,IF(VLOOKUP($A127,'ECM Staff time by PoF'!$B$5:$C$119,2,FALSE)="Not Applicable",VLOOKUP($A127,'ECM Staff time by PoF'!$B$5:$S$119,MATCH($HJ$103, 'ECM Staff time by PoF'!$B$4:$R$4,0),FALSE),IF(ISERROR(VLOOKUP(CONCATENATE($A127,F$66),'ECM Staff time by PoF'!$A$5:$S$119,MATCH($HJ$103, 'ECM Staff time by PoF'!$A$4:$R$4,0),FALSE)), 0, VLOOKUP(CONCATENATE($A127,F$66),'ECM Staff time by PoF'!$A$5:$S$119,MATCH($HJ$103, 'ECM Staff time by PoF'!$A$4:$R$4,0),FALSE))))*F89</f>
        <v>0</v>
      </c>
      <c r="HO127" s="60">
        <f>IF($A127="",0,IF(VLOOKUP($A127,'ECM Staff time by PoF'!$B$5:$C$119,2,FALSE)="Not Applicable",VLOOKUP($A127,'ECM Staff time by PoF'!$B$5:$S$119,MATCH($HJ$103, 'ECM Staff time by PoF'!$B$4:$R$4,0),FALSE),IF(ISERROR(VLOOKUP(CONCATENATE($A127,G$66),'ECM Staff time by PoF'!$A$5:$S$119,MATCH($HJ$103, 'ECM Staff time by PoF'!$A$4:$R$4,0),FALSE)), 0, VLOOKUP(CONCATENATE($A127,G$66),'ECM Staff time by PoF'!$A$5:$S$119,MATCH($HJ$103, 'ECM Staff time by PoF'!$A$4:$R$4,0),FALSE))))*G89</f>
        <v>0</v>
      </c>
      <c r="HP127" s="60">
        <f>IF($A127="",0,IF(VLOOKUP($A127,'ECM Staff time by PoF'!$B$5:$C$119,2,FALSE)="Not Applicable",VLOOKUP($A127,'ECM Staff time by PoF'!$B$5:$S$119,MATCH($HJ$103, 'ECM Staff time by PoF'!$B$4:$R$4,0),FALSE),IF(ISERROR(VLOOKUP(CONCATENATE($A127,H$66),'ECM Staff time by PoF'!$A$5:$S$119,MATCH($HJ$103, 'ECM Staff time by PoF'!$A$4:$R$4,0),FALSE)), 0, VLOOKUP(CONCATENATE($A127,H$66),'ECM Staff time by PoF'!$A$5:$S$119,MATCH($HJ$103, 'ECM Staff time by PoF'!$A$4:$R$4,0),FALSE))))*H89</f>
        <v>0</v>
      </c>
      <c r="HQ127" s="60">
        <f>IF($A127="",0,IF(VLOOKUP($A127,'ECM Staff time by PoF'!$B$5:$C$119,2,FALSE)="Not Applicable",VLOOKUP($A127,'ECM Staff time by PoF'!$B$5:$S$119,MATCH($HJ$103, 'ECM Staff time by PoF'!$B$4:$R$4,0),FALSE),IF(ISERROR(VLOOKUP(CONCATENATE($A127,I$66),'ECM Staff time by PoF'!$A$5:$S$119,MATCH($HJ$103, 'ECM Staff time by PoF'!$A$4:$R$4,0),FALSE)), 0, VLOOKUP(CONCATENATE($A127,I$66),'ECM Staff time by PoF'!$A$5:$S$119,MATCH($HJ$103, 'ECM Staff time by PoF'!$A$4:$R$4,0),FALSE))))*I89</f>
        <v>0</v>
      </c>
      <c r="HR127" s="60">
        <f>IF($A127="",0,IF(VLOOKUP($A127,'ECM Staff time by PoF'!$B$5:$C$119,2,FALSE)="Not Applicable",VLOOKUP($A127,'ECM Staff time by PoF'!$B$5:$S$119,MATCH($HJ$103, 'ECM Staff time by PoF'!$B$4:$R$4,0),FALSE),IF(ISERROR(VLOOKUP(CONCATENATE($A127,J$66),'ECM Staff time by PoF'!$A$5:$S$119,MATCH($HJ$103, 'ECM Staff time by PoF'!$A$4:$R$4,0),FALSE)), 0, VLOOKUP(CONCATENATE($A127,J$66),'ECM Staff time by PoF'!$A$5:$S$119,MATCH($HJ$103, 'ECM Staff time by PoF'!$A$4:$R$4,0),FALSE))))*J89</f>
        <v>0</v>
      </c>
      <c r="HS127" s="60">
        <f>IF($A127="",0,IF(VLOOKUP($A127,'ECM Staff time by PoF'!$B$5:$C$119,2,FALSE)="Not Applicable",VLOOKUP($A127,'ECM Staff time by PoF'!$B$5:$S$119,MATCH($HJ$103, 'ECM Staff time by PoF'!$B$4:$R$4,0),FALSE),IF(ISERROR(VLOOKUP(CONCATENATE($A127,K$66),'ECM Staff time by PoF'!$A$5:$S$119,MATCH($HJ$103, 'ECM Staff time by PoF'!$A$4:$R$4,0),FALSE)), 0, VLOOKUP(CONCATENATE($A127,K$66),'ECM Staff time by PoF'!$A$5:$S$119,MATCH($HJ$103, 'ECM Staff time by PoF'!$A$4:$R$4,0),FALSE))))*K89</f>
        <v>0</v>
      </c>
      <c r="HT127" s="60">
        <f>IF($A127="",0,IF(VLOOKUP($A127,'ECM Staff time by PoF'!$B$5:$C$119,2,FALSE)="Not Applicable",VLOOKUP($A127,'ECM Staff time by PoF'!$B$5:$S$119,MATCH($HJ$103, 'ECM Staff time by PoF'!$B$4:$R$4,0),FALSE),IF(ISERROR(VLOOKUP(CONCATENATE($A127,L$66),'ECM Staff time by PoF'!$A$5:$S$119,MATCH($HJ$103, 'ECM Staff time by PoF'!$A$4:$R$4,0),FALSE)), 0, VLOOKUP(CONCATENATE($A127,L$66),'ECM Staff time by PoF'!$A$5:$S$119,MATCH($HJ$103, 'ECM Staff time by PoF'!$A$4:$R$4,0),FALSE))))*L89</f>
        <v>0</v>
      </c>
      <c r="HU127" s="60">
        <f>IF($A127="",0,IF(VLOOKUP($A127,'ECM Staff time by PoF'!$B$5:$C$119,2,FALSE)="Not Applicable",VLOOKUP($A127,'ECM Staff time by PoF'!$B$5:$S$119,MATCH($HJ$103, 'ECM Staff time by PoF'!$B$4:$R$4,0),FALSE),IF(ISERROR(VLOOKUP(CONCATENATE($A127,M$66),'ECM Staff time by PoF'!$A$5:$S$119,MATCH($HJ$103, 'ECM Staff time by PoF'!$A$4:$R$4,0),FALSE)), 0, VLOOKUP(CONCATENATE($A127,M$66),'ECM Staff time by PoF'!$A$5:$S$119,MATCH($HJ$103, 'ECM Staff time by PoF'!$A$4:$R$4,0),FALSE))))*M89</f>
        <v>0</v>
      </c>
      <c r="HV127" s="60">
        <f>IF($A127="",0,IF(VLOOKUP($A127,'ECM Staff time by PoF'!$B$5:$C$119,2,FALSE)="Not Applicable",VLOOKUP($A127,'ECM Staff time by PoF'!$B$5:$S$119,MATCH($HJ$103, 'ECM Staff time by PoF'!$B$4:$R$4,0),FALSE),IF(ISERROR(VLOOKUP(CONCATENATE($A127,N$66),'ECM Staff time by PoF'!$A$5:$S$119,MATCH($HJ$103, 'ECM Staff time by PoF'!$A$4:$R$4,0),FALSE)), 0, VLOOKUP(CONCATENATE($A127,N$66),'ECM Staff time by PoF'!$A$5:$S$119,MATCH($HJ$103, 'ECM Staff time by PoF'!$A$4:$R$4,0),FALSE))))*N89</f>
        <v>0</v>
      </c>
      <c r="HW127" s="60">
        <f>IF($A127="",0,IF(VLOOKUP($A127,'ECM Staff time by PoF'!$B$5:$C$119,2,FALSE)="Not Applicable",VLOOKUP($A127,'ECM Staff time by PoF'!$B$5:$S$119,MATCH($HJ$103, 'ECM Staff time by PoF'!$B$4:$R$4,0),FALSE),IF(ISERROR(VLOOKUP(CONCATENATE($A127,O$66),'ECM Staff time by PoF'!$A$5:$S$119,MATCH($HJ$103, 'ECM Staff time by PoF'!$A$4:$R$4,0),FALSE)), 0, VLOOKUP(CONCATENATE($A127,O$66),'ECM Staff time by PoF'!$A$5:$S$119,MATCH($HJ$103, 'ECM Staff time by PoF'!$A$4:$R$4,0),FALSE))))*O89</f>
        <v>0</v>
      </c>
      <c r="HX127" s="60">
        <f>IF($A127="",0,IF(VLOOKUP($A127,'ECM Staff time by PoF'!$B$5:$C$119,2,FALSE)="Not Applicable",VLOOKUP($A127,'ECM Staff time by PoF'!$B$5:$S$119,MATCH($HJ$103, 'ECM Staff time by PoF'!$B$4:$R$4,0),FALSE),IF(ISERROR(VLOOKUP(CONCATENATE($A127,P$66),'ECM Staff time by PoF'!$A$5:$S$119,MATCH($HJ$103, 'ECM Staff time by PoF'!$A$4:$R$4,0),FALSE)), 0, VLOOKUP(CONCATENATE($A127,P$66),'ECM Staff time by PoF'!$A$5:$S$119,MATCH($HJ$103, 'ECM Staff time by PoF'!$A$4:$R$4,0),FALSE))))*P89</f>
        <v>0</v>
      </c>
      <c r="HY127" s="60">
        <f>IF($A127="",0,IF(VLOOKUP($A127,'ECM Staff time by PoF'!$B$5:$C$119,2,FALSE)="Not Applicable",VLOOKUP($A127,'ECM Staff time by PoF'!$B$5:$S$119,MATCH($HJ$103, 'ECM Staff time by PoF'!$B$4:$R$4,0),FALSE),IF(ISERROR(VLOOKUP(CONCATENATE($A127,Q$66),'ECM Staff time by PoF'!$A$5:$S$119,MATCH($HJ$103, 'ECM Staff time by PoF'!$A$4:$R$4,0),FALSE)), 0, VLOOKUP(CONCATENATE($A127,Q$66),'ECM Staff time by PoF'!$A$5:$S$119,MATCH($HJ$103, 'ECM Staff time by PoF'!$A$4:$R$4,0),FALSE))))*Q89</f>
        <v>0</v>
      </c>
      <c r="HZ127" s="60">
        <f>IF($A127="",0,IF(VLOOKUP($A127,'ECM Staff time by PoF'!$B$5:$C$119,2,FALSE)="Not Applicable",VLOOKUP($A127,'ECM Staff time by PoF'!$B$5:$S$119,MATCH($HJ$103, 'ECM Staff time by PoF'!$B$4:$R$4,0),FALSE),IF(ISERROR(VLOOKUP(CONCATENATE($A127,R$66),'ECM Staff time by PoF'!$A$5:$S$119,MATCH($HJ$103, 'ECM Staff time by PoF'!$A$4:$R$4,0),FALSE)), 0, VLOOKUP(CONCATENATE($A127,R$66),'ECM Staff time by PoF'!$A$5:$S$119,MATCH($HJ$103, 'ECM Staff time by PoF'!$A$4:$R$4,0),FALSE))))*R89</f>
        <v>0</v>
      </c>
      <c r="IA127" s="60">
        <f>IF($A127="",0,IF(VLOOKUP($A127,'ECM Staff time by PoF'!$B$5:$C$119,2,FALSE)="Not Applicable",VLOOKUP($A127,'ECM Staff time by PoF'!$B$5:$S$119,MATCH($HJ$103, 'ECM Staff time by PoF'!$B$4:$R$4,0),FALSE),IF(ISERROR(VLOOKUP(CONCATENATE($A127,S$66),'ECM Staff time by PoF'!$A$5:$S$119,MATCH($HJ$103, 'ECM Staff time by PoF'!$A$4:$R$4,0),FALSE)), 0, VLOOKUP(CONCATENATE($A127,S$66),'ECM Staff time by PoF'!$A$5:$S$119,MATCH($HJ$103, 'ECM Staff time by PoF'!$A$4:$R$4,0),FALSE))))*S89</f>
        <v>0</v>
      </c>
      <c r="IB127" s="60">
        <f>IF($A127="",0,IF(VLOOKUP($A127,'ECM Staff time by PoF'!$B$5:$C$119,2,FALSE)="Not Applicable",VLOOKUP($A127,'ECM Staff time by PoF'!$B$5:$S$119,MATCH($HJ$103, 'ECM Staff time by PoF'!$B$4:$R$4,0),FALSE),IF(ISERROR(VLOOKUP(CONCATENATE($A127,T$66),'ECM Staff time by PoF'!$A$5:$S$119,MATCH($HJ$103, 'ECM Staff time by PoF'!$A$4:$R$4,0),FALSE)), 0, VLOOKUP(CONCATENATE($A127,T$66),'ECM Staff time by PoF'!$A$5:$S$119,MATCH($HJ$103, 'ECM Staff time by PoF'!$A$4:$R$4,0),FALSE))))*T89</f>
        <v>0</v>
      </c>
      <c r="IC127" s="60">
        <f>IF($A127="",0,IF(VLOOKUP($A127,'ECM Staff time by PoF'!$B$5:$C$119,2,FALSE)="Not Applicable",VLOOKUP($A127,'ECM Staff time by PoF'!$B$5:$S$119,MATCH($HJ$103, 'ECM Staff time by PoF'!$B$4:$R$4,0),FALSE),IF(ISERROR(VLOOKUP(CONCATENATE($A127,U$66),'ECM Staff time by PoF'!$A$5:$S$119,MATCH($HJ$103, 'ECM Staff time by PoF'!$A$4:$R$4,0),FALSE)), 0, VLOOKUP(CONCATENATE($A127,U$66),'ECM Staff time by PoF'!$A$5:$S$119,MATCH($HJ$103, 'ECM Staff time by PoF'!$A$4:$R$4,0),FALSE))))*U89</f>
        <v>0</v>
      </c>
      <c r="ID127" s="60">
        <f>IF($A127="",0,IF(VLOOKUP($A127,'ECM Staff time by PoF'!$B$5:$C$119,2,FALSE)="Not Applicable",VLOOKUP($A127,'ECM Staff time by PoF'!$B$5:$S$119,MATCH($HJ$103, 'ECM Staff time by PoF'!$B$4:$R$4,0),FALSE),IF(ISERROR(VLOOKUP(CONCATENATE($A127,V$66),'ECM Staff time by PoF'!$A$5:$S$119,MATCH($HJ$103, 'ECM Staff time by PoF'!$A$4:$R$4,0),FALSE)), 0, VLOOKUP(CONCATENATE($A127,V$66),'ECM Staff time by PoF'!$A$5:$S$119,MATCH($HJ$103, 'ECM Staff time by PoF'!$A$4:$R$4,0),FALSE))))*V89</f>
        <v>0</v>
      </c>
      <c r="IE127" s="60">
        <f>IF($A127="",0,IF(VLOOKUP($A127,'ECM Staff time by PoF'!$B$5:$C$119,2,FALSE)="Not Applicable",VLOOKUP($A127,'ECM Staff time by PoF'!$B$5:$S$119,MATCH($HJ$103, 'ECM Staff time by PoF'!$B$4:$R$4,0),FALSE),IF(ISERROR(VLOOKUP(CONCATENATE($A127,W$66),'ECM Staff time by PoF'!$A$5:$S$119,MATCH($HJ$103, 'ECM Staff time by PoF'!$A$4:$R$4,0),FALSE)), 0, VLOOKUP(CONCATENATE($A127,W$66),'ECM Staff time by PoF'!$A$5:$S$119,MATCH($HJ$103, 'ECM Staff time by PoF'!$A$4:$R$4,0),FALSE))))*W89</f>
        <v>0</v>
      </c>
      <c r="IF127" s="60">
        <f>IF($A127="",0,IF(VLOOKUP($A127,'ECM Staff time by PoF'!$B$5:$C$119,2,FALSE)="Not Applicable",VLOOKUP($A127,'ECM Staff time by PoF'!$B$5:$S$119,MATCH($HJ$103, 'ECM Staff time by PoF'!$B$4:$R$4,0),FALSE),IF(ISERROR(VLOOKUP(CONCATENATE($A127,X$66),'ECM Staff time by PoF'!$A$5:$S$119,MATCH($HJ$103, 'ECM Staff time by PoF'!$A$4:$R$4,0),FALSE)), 0, VLOOKUP(CONCATENATE($A127,X$66),'ECM Staff time by PoF'!$A$5:$S$119,MATCH($HJ$103, 'ECM Staff time by PoF'!$A$4:$R$4,0),FALSE))))*X89</f>
        <v>0</v>
      </c>
      <c r="IG127" s="60">
        <f>IF($A127="",0,IF(VLOOKUP($A127,'ECM Staff time by PoF'!$B$5:$C$119,2,FALSE)="Not Applicable",VLOOKUP($A127,'ECM Staff time by PoF'!$B$5:$S$119,MATCH($HJ$103, 'ECM Staff time by PoF'!$B$4:$R$4,0),FALSE),IF(ISERROR(VLOOKUP(CONCATENATE($A127,Y$66),'ECM Staff time by PoF'!$A$5:$S$119,MATCH($HJ$103, 'ECM Staff time by PoF'!$A$4:$R$4,0),FALSE)), 0, VLOOKUP(CONCATENATE($A127,Y$66),'ECM Staff time by PoF'!$A$5:$S$119,MATCH($HJ$103, 'ECM Staff time by PoF'!$A$4:$R$4,0),FALSE))))*Y89</f>
        <v>0</v>
      </c>
      <c r="IH127" s="60">
        <f>IF($A127="",0,IF(VLOOKUP($A127,'ECM Staff time by PoF'!$B$5:$C$119,2,FALSE)="Not Applicable",VLOOKUP($A127,'ECM Staff time by PoF'!$B$5:$S$119,MATCH($HJ$103, 'ECM Staff time by PoF'!$B$4:$R$4,0),FALSE),IF(ISERROR(VLOOKUP(CONCATENATE($A127,Z$66),'ECM Staff time by PoF'!$A$5:$S$119,MATCH($HJ$103, 'ECM Staff time by PoF'!$A$4:$R$4,0),FALSE)), 0, VLOOKUP(CONCATENATE($A127,Z$66),'ECM Staff time by PoF'!$A$5:$S$119,MATCH($HJ$103, 'ECM Staff time by PoF'!$A$4:$R$4,0),FALSE))))*Z89</f>
        <v>0</v>
      </c>
      <c r="II127" s="60">
        <f>IF($A127="",0,IF(VLOOKUP($A127,'ECM Staff time by PoF'!$B$5:$C$119,2,FALSE)="Not Applicable",VLOOKUP($A127,'ECM Staff time by PoF'!$B$5:$S$119,MATCH($HJ$103, 'ECM Staff time by PoF'!$B$4:$R$4,0),FALSE),IF(ISERROR(VLOOKUP(CONCATENATE($A127,AA$66),'ECM Staff time by PoF'!$A$5:$S$119,MATCH($HJ$103, 'ECM Staff time by PoF'!$A$4:$R$4,0),FALSE)), 0, VLOOKUP(CONCATENATE($A127,AA$66),'ECM Staff time by PoF'!$A$5:$S$119,MATCH($HJ$103, 'ECM Staff time by PoF'!$A$4:$R$4,0),FALSE))))*AA89</f>
        <v>0</v>
      </c>
      <c r="IJ127" s="60">
        <f>IF($A127="",0,IF(VLOOKUP($A127,'ECM Staff time by PoF'!$B$5:$C$119,2,FALSE)="Not Applicable",VLOOKUP($A127,'ECM Staff time by PoF'!$B$5:$S$119,MATCH($HJ$103, 'ECM Staff time by PoF'!$B$4:$R$4,0),FALSE),IF(ISERROR(VLOOKUP(CONCATENATE($A127,AB$66),'ECM Staff time by PoF'!$A$5:$S$119,MATCH($HJ$103, 'ECM Staff time by PoF'!$A$4:$R$4,0),FALSE)), 0, VLOOKUP(CONCATENATE($A127,AB$66),'ECM Staff time by PoF'!$A$5:$S$119,MATCH($HJ$103, 'ECM Staff time by PoF'!$A$4:$R$4,0),FALSE))))*AB89</f>
        <v>0</v>
      </c>
      <c r="IK127" s="60">
        <f>IF($A127="",0,IF(VLOOKUP($A127,'ECM Staff time by PoF'!$B$5:$C$119,2,FALSE)="Not Applicable",VLOOKUP($A127,'ECM Staff time by PoF'!$B$5:$S$119,MATCH($HJ$103, 'ECM Staff time by PoF'!$B$4:$R$4,0),FALSE),IF(ISERROR(VLOOKUP(CONCATENATE($A127,AC$66),'ECM Staff time by PoF'!$A$5:$S$119,MATCH($HJ$103, 'ECM Staff time by PoF'!$A$4:$R$4,0),FALSE)), 0, VLOOKUP(CONCATENATE($A127,AC$66),'ECM Staff time by PoF'!$A$5:$S$119,MATCH($HJ$103, 'ECM Staff time by PoF'!$A$4:$R$4,0),FALSE))))*AC89</f>
        <v>0</v>
      </c>
      <c r="IL127" s="60">
        <f>IF($A127="",0,IF(VLOOKUP($A127,'ECM Staff time by PoF'!$B$5:$C$119,2,FALSE)="Not Applicable",VLOOKUP($A127,'ECM Staff time by PoF'!$B$5:$S$119,MATCH($HJ$103, 'ECM Staff time by PoF'!$B$4:$R$4,0),FALSE),IF(ISERROR(VLOOKUP(CONCATENATE($A127,AD$66),'ECM Staff time by PoF'!$A$5:$S$119,MATCH($HJ$103, 'ECM Staff time by PoF'!$A$4:$R$4,0),FALSE)), 0, VLOOKUP(CONCATENATE($A127,AD$66),'ECM Staff time by PoF'!$A$5:$S$119,MATCH($HJ$103, 'ECM Staff time by PoF'!$A$4:$R$4,0),FALSE))))*AD89</f>
        <v>0</v>
      </c>
      <c r="IM127" s="60">
        <f>IF($A127="",0,IF(VLOOKUP($A127,'ECM Staff time by PoF'!$B$5:$C$119,2,FALSE)="Not Applicable",VLOOKUP($A127,'ECM Staff time by PoF'!$B$5:$S$119,MATCH($HJ$103, 'ECM Staff time by PoF'!$B$4:$R$4,0),FALSE),IF(ISERROR(VLOOKUP(CONCATENATE($A127,AE$66),'ECM Staff time by PoF'!$A$5:$S$119,MATCH($HJ$103, 'ECM Staff time by PoF'!$A$4:$R$4,0),FALSE)), 0, VLOOKUP(CONCATENATE($A127,AE$66),'ECM Staff time by PoF'!$A$5:$S$119,MATCH($HJ$103, 'ECM Staff time by PoF'!$A$4:$R$4,0),FALSE))))*AE89</f>
        <v>0</v>
      </c>
      <c r="IN127" s="60">
        <f>IF($A127="",0,IF(VLOOKUP($A127,'ECM Staff time by PoF'!$B$5:$C$119,2,FALSE)="Not Applicable",VLOOKUP($A127,'ECM Staff time by PoF'!$B$5:$S$119,MATCH($HJ$103, 'ECM Staff time by PoF'!$B$4:$R$4,0),FALSE),IF(ISERROR(VLOOKUP(CONCATENATE($A127,AF$66),'ECM Staff time by PoF'!$A$5:$S$119,MATCH($HJ$103, 'ECM Staff time by PoF'!$A$4:$R$4,0),FALSE)), 0, VLOOKUP(CONCATENATE($A127,AF$66),'ECM Staff time by PoF'!$A$5:$S$119,MATCH($HJ$103, 'ECM Staff time by PoF'!$A$4:$R$4,0),FALSE))))*AF89</f>
        <v>0</v>
      </c>
      <c r="IO127" s="60">
        <f>IF($A127="",0,IF(VLOOKUP($A127,'ECM Staff time by PoF'!$B$5:$C$119,2,FALSE)="Not Applicable",VLOOKUP($A127,'ECM Staff time by PoF'!$B$5:$S$119,MATCH($HJ$103, 'ECM Staff time by PoF'!$B$4:$R$4,0),FALSE),IF(ISERROR(VLOOKUP(CONCATENATE($A127,AG$66),'ECM Staff time by PoF'!$A$5:$S$119,MATCH($HJ$103, 'ECM Staff time by PoF'!$A$4:$R$4,0),FALSE)), 0, VLOOKUP(CONCATENATE($A127,AG$66),'ECM Staff time by PoF'!$A$5:$S$119,MATCH($HJ$103, 'ECM Staff time by PoF'!$A$4:$R$4,0),FALSE))))*AG89</f>
        <v>0</v>
      </c>
      <c r="IP127" s="60">
        <f>IF($A127="",0,IF(VLOOKUP($A127,'ECM Staff time by PoF'!$B$5:$C$119,2,FALSE)="Not Applicable",VLOOKUP($A127,'ECM Staff time by PoF'!$B$5:$S$119,MATCH($HJ$103, 'ECM Staff time by PoF'!$B$4:$R$4,0),FALSE),IF(ISERROR(VLOOKUP(CONCATENATE($A127,AH$66),'ECM Staff time by PoF'!$A$5:$S$119,MATCH($HJ$103, 'ECM Staff time by PoF'!$A$4:$R$4,0),FALSE)), 0, VLOOKUP(CONCATENATE($A127,AH$66),'ECM Staff time by PoF'!$A$5:$S$119,MATCH($HJ$103, 'ECM Staff time by PoF'!$A$4:$R$4,0),FALSE))))*AH89</f>
        <v>0</v>
      </c>
      <c r="IQ127" s="60">
        <f>IF($A127="",0,IF(VLOOKUP($A127,'ECM Staff time by PoF'!$B$5:$C$119,2,FALSE)="Not Applicable",VLOOKUP($A127,'ECM Staff time by PoF'!$B$5:$S$119,MATCH($HJ$103, 'ECM Staff time by PoF'!$B$4:$R$4,0),FALSE),IF(ISERROR(VLOOKUP(CONCATENATE($A127,AI$66),'ECM Staff time by PoF'!$A$5:$S$119,MATCH($HJ$103, 'ECM Staff time by PoF'!$A$4:$R$4,0),FALSE)), 0, VLOOKUP(CONCATENATE($A127,AI$66),'ECM Staff time by PoF'!$A$5:$S$119,MATCH($HJ$103, 'ECM Staff time by PoF'!$A$4:$R$4,0),FALSE))))*AI89</f>
        <v>0</v>
      </c>
      <c r="IR127" s="60">
        <f>IF($A127="",0,IF(VLOOKUP($A127,'ECM Staff time by PoF'!$B$5:$C$119,2,FALSE)="Not Applicable",VLOOKUP($A127,'ECM Staff time by PoF'!$B$5:$S$119,MATCH($HJ$103, 'ECM Staff time by PoF'!$B$4:$R$4,0),FALSE),IF(ISERROR(VLOOKUP(CONCATENATE($A127,AJ$66),'ECM Staff time by PoF'!$A$5:$S$119,MATCH($HJ$103, 'ECM Staff time by PoF'!$A$4:$R$4,0),FALSE)), 0, VLOOKUP(CONCATENATE($A127,AJ$66),'ECM Staff time by PoF'!$A$5:$S$119,MATCH($HJ$103, 'ECM Staff time by PoF'!$A$4:$R$4,0),FALSE))))*AJ89</f>
        <v>0</v>
      </c>
      <c r="IS127" s="60">
        <f>IF($A127="",0,IF(VLOOKUP($A127,'ECM Staff time by PoF'!$B$5:$C$119,2,FALSE)="Not Applicable",VLOOKUP($A127,'ECM Staff time by PoF'!$B$5:$S$119,MATCH($HJ$103, 'ECM Staff time by PoF'!$B$4:$R$4,0),FALSE),IF(ISERROR(VLOOKUP(CONCATENATE($A127,AK$66),'ECM Staff time by PoF'!$A$5:$S$119,MATCH($HJ$103, 'ECM Staff time by PoF'!$A$4:$R$4,0),FALSE)), 0, VLOOKUP(CONCATENATE($A127,AK$66),'ECM Staff time by PoF'!$A$5:$S$119,MATCH($HJ$103, 'ECM Staff time by PoF'!$A$4:$R$4,0),FALSE))))*AK89</f>
        <v>0</v>
      </c>
      <c r="IT127" s="60">
        <f>IF($A127="",0,IF(VLOOKUP($A127,'ECM Staff time by PoF'!$B$5:$C$119,2,FALSE)="Not Applicable",VLOOKUP($A127,'ECM Staff time by PoF'!$B$5:$S$119,MATCH($IT$103, 'ECM Staff time by PoF'!$B$4:$R$4,0),FALSE),IF(ISERROR(VLOOKUP(CONCATENATE($A127,B$66),'ECM Staff time by PoF'!$A$5:$S$119,MATCH($IT$103, 'ECM Staff time by PoF'!$A$4:$R$4,0),FALSE)), 0, VLOOKUP(CONCATENATE($A127,B$66),'ECM Staff time by PoF'!$A$5:$S$119,MATCH($IT$103, 'ECM Staff time by PoF'!$A$4:$R$4,0),FALSE))))*B89</f>
        <v>0</v>
      </c>
      <c r="IU127" s="60">
        <f>IF($A127="",0,IF(VLOOKUP($A127,'ECM Staff time by PoF'!$B$5:$C$119,2,FALSE)="Not Applicable",VLOOKUP($A127,'ECM Staff time by PoF'!$B$5:$S$119,MATCH($IT$103, 'ECM Staff time by PoF'!$B$4:$R$4,0),FALSE),IF(ISERROR(VLOOKUP(CONCATENATE($A127,C$66),'ECM Staff time by PoF'!$A$5:$S$119,MATCH($IT$103, 'ECM Staff time by PoF'!$A$4:$R$4,0),FALSE)), 0, VLOOKUP(CONCATENATE($A127,C$66),'ECM Staff time by PoF'!$A$5:$S$119,MATCH($IT$103, 'ECM Staff time by PoF'!$A$4:$R$4,0),FALSE))))*C89</f>
        <v>0</v>
      </c>
      <c r="IV127" s="60">
        <f>IF($A127="",0,IF(VLOOKUP($A127,'ECM Staff time by PoF'!$B$5:$C$119,2,FALSE)="Not Applicable",VLOOKUP($A127,'ECM Staff time by PoF'!$B$5:$S$119,MATCH($IT$103, 'ECM Staff time by PoF'!$B$4:$R$4,0),FALSE),IF(ISERROR(VLOOKUP(CONCATENATE($A127,D$66),'ECM Staff time by PoF'!$A$5:$S$119,MATCH($IT$103, 'ECM Staff time by PoF'!$A$4:$R$4,0),FALSE)), 0, VLOOKUP(CONCATENATE($A127,D$66),'ECM Staff time by PoF'!$A$5:$S$119,MATCH($IT$103, 'ECM Staff time by PoF'!$A$4:$R$4,0),FALSE))))*D89</f>
        <v>0</v>
      </c>
      <c r="IW127" s="60">
        <f>IF($A127="",0,IF(VLOOKUP($A127,'ECM Staff time by PoF'!$B$5:$C$119,2,FALSE)="Not Applicable",VLOOKUP($A127,'ECM Staff time by PoF'!$B$5:$S$119,MATCH($IT$103, 'ECM Staff time by PoF'!$B$4:$R$4,0),FALSE),IF(ISERROR(VLOOKUP(CONCATENATE($A127,E$66),'ECM Staff time by PoF'!$A$5:$S$119,MATCH($IT$103, 'ECM Staff time by PoF'!$A$4:$R$4,0),FALSE)), 0, VLOOKUP(CONCATENATE($A127,E$66),'ECM Staff time by PoF'!$A$5:$S$119,MATCH($IT$103, 'ECM Staff time by PoF'!$A$4:$R$4,0),FALSE))))*E89</f>
        <v>0</v>
      </c>
      <c r="IX127" s="60">
        <f>IF($A127="",0,IF(VLOOKUP($A127,'ECM Staff time by PoF'!$B$5:$C$119,2,FALSE)="Not Applicable",VLOOKUP($A127,'ECM Staff time by PoF'!$B$5:$S$119,MATCH($IT$103, 'ECM Staff time by PoF'!$B$4:$R$4,0),FALSE),IF(ISERROR(VLOOKUP(CONCATENATE($A127,F$66),'ECM Staff time by PoF'!$A$5:$S$119,MATCH($IT$103, 'ECM Staff time by PoF'!$A$4:$R$4,0),FALSE)), 0, VLOOKUP(CONCATENATE($A127,F$66),'ECM Staff time by PoF'!$A$5:$S$119,MATCH($IT$103, 'ECM Staff time by PoF'!$A$4:$R$4,0),FALSE))))*F89</f>
        <v>0</v>
      </c>
      <c r="IY127" s="60">
        <f>IF($A127="",0,IF(VLOOKUP($A127,'ECM Staff time by PoF'!$B$5:$C$119,2,FALSE)="Not Applicable",VLOOKUP($A127,'ECM Staff time by PoF'!$B$5:$S$119,MATCH($IT$103, 'ECM Staff time by PoF'!$B$4:$R$4,0),FALSE),IF(ISERROR(VLOOKUP(CONCATENATE($A127,G$66),'ECM Staff time by PoF'!$A$5:$S$119,MATCH($IT$103, 'ECM Staff time by PoF'!$A$4:$R$4,0),FALSE)), 0, VLOOKUP(CONCATENATE($A127,G$66),'ECM Staff time by PoF'!$A$5:$S$119,MATCH($IT$103, 'ECM Staff time by PoF'!$A$4:$R$4,0),FALSE))))*G89</f>
        <v>0</v>
      </c>
      <c r="IZ127" s="60">
        <f>IF($A127="",0,IF(VLOOKUP($A127,'ECM Staff time by PoF'!$B$5:$C$119,2,FALSE)="Not Applicable",VLOOKUP($A127,'ECM Staff time by PoF'!$B$5:$S$119,MATCH($IT$103, 'ECM Staff time by PoF'!$B$4:$R$4,0),FALSE),IF(ISERROR(VLOOKUP(CONCATENATE($A127,H$66),'ECM Staff time by PoF'!$A$5:$S$119,MATCH($IT$103, 'ECM Staff time by PoF'!$A$4:$R$4,0),FALSE)), 0, VLOOKUP(CONCATENATE($A127,H$66),'ECM Staff time by PoF'!$A$5:$S$119,MATCH($IT$103, 'ECM Staff time by PoF'!$A$4:$R$4,0),FALSE))))*H89</f>
        <v>0</v>
      </c>
      <c r="JA127" s="60">
        <f>IF($A127="",0,IF(VLOOKUP($A127,'ECM Staff time by PoF'!$B$5:$C$119,2,FALSE)="Not Applicable",VLOOKUP($A127,'ECM Staff time by PoF'!$B$5:$S$119,MATCH($IT$103, 'ECM Staff time by PoF'!$B$4:$R$4,0),FALSE),IF(ISERROR(VLOOKUP(CONCATENATE($A127,I$66),'ECM Staff time by PoF'!$A$5:$S$119,MATCH($IT$103, 'ECM Staff time by PoF'!$A$4:$R$4,0),FALSE)), 0, VLOOKUP(CONCATENATE($A127,I$66),'ECM Staff time by PoF'!$A$5:$S$119,MATCH($IT$103, 'ECM Staff time by PoF'!$A$4:$R$4,0),FALSE))))*I89</f>
        <v>0</v>
      </c>
      <c r="JB127" s="60">
        <f>IF($A127="",0,IF(VLOOKUP($A127,'ECM Staff time by PoF'!$B$5:$C$119,2,FALSE)="Not Applicable",VLOOKUP($A127,'ECM Staff time by PoF'!$B$5:$S$119,MATCH($IT$103, 'ECM Staff time by PoF'!$B$4:$R$4,0),FALSE),IF(ISERROR(VLOOKUP(CONCATENATE($A127,J$66),'ECM Staff time by PoF'!$A$5:$S$119,MATCH($IT$103, 'ECM Staff time by PoF'!$A$4:$R$4,0),FALSE)), 0, VLOOKUP(CONCATENATE($A127,J$66),'ECM Staff time by PoF'!$A$5:$S$119,MATCH($IT$103, 'ECM Staff time by PoF'!$A$4:$R$4,0),FALSE))))*J89</f>
        <v>0</v>
      </c>
      <c r="JC127" s="60">
        <f>IF($A127="",0,IF(VLOOKUP($A127,'ECM Staff time by PoF'!$B$5:$C$119,2,FALSE)="Not Applicable",VLOOKUP($A127,'ECM Staff time by PoF'!$B$5:$S$119,MATCH($IT$103, 'ECM Staff time by PoF'!$B$4:$R$4,0),FALSE),IF(ISERROR(VLOOKUP(CONCATENATE($A127,K$66),'ECM Staff time by PoF'!$A$5:$S$119,MATCH($IT$103, 'ECM Staff time by PoF'!$A$4:$R$4,0),FALSE)), 0, VLOOKUP(CONCATENATE($A127,K$66),'ECM Staff time by PoF'!$A$5:$S$119,MATCH($IT$103, 'ECM Staff time by PoF'!$A$4:$R$4,0),FALSE))))*K89</f>
        <v>0</v>
      </c>
      <c r="JD127" s="60">
        <f>IF($A127="",0,IF(VLOOKUP($A127,'ECM Staff time by PoF'!$B$5:$C$119,2,FALSE)="Not Applicable",VLOOKUP($A127,'ECM Staff time by PoF'!$B$5:$S$119,MATCH($IT$103, 'ECM Staff time by PoF'!$B$4:$R$4,0),FALSE),IF(ISERROR(VLOOKUP(CONCATENATE($A127,L$66),'ECM Staff time by PoF'!$A$5:$S$119,MATCH($IT$103, 'ECM Staff time by PoF'!$A$4:$R$4,0),FALSE)), 0, VLOOKUP(CONCATENATE($A127,L$66),'ECM Staff time by PoF'!$A$5:$S$119,MATCH($IT$103, 'ECM Staff time by PoF'!$A$4:$R$4,0),FALSE))))*L89</f>
        <v>0</v>
      </c>
      <c r="JE127" s="60">
        <f>IF($A127="",0,IF(VLOOKUP($A127,'ECM Staff time by PoF'!$B$5:$C$119,2,FALSE)="Not Applicable",VLOOKUP($A127,'ECM Staff time by PoF'!$B$5:$S$119,MATCH($IT$103, 'ECM Staff time by PoF'!$B$4:$R$4,0),FALSE),IF(ISERROR(VLOOKUP(CONCATENATE($A127,M$66),'ECM Staff time by PoF'!$A$5:$S$119,MATCH($IT$103, 'ECM Staff time by PoF'!$A$4:$R$4,0),FALSE)), 0, VLOOKUP(CONCATENATE($A127,M$66),'ECM Staff time by PoF'!$A$5:$S$119,MATCH($IT$103, 'ECM Staff time by PoF'!$A$4:$R$4,0),FALSE))))*M89</f>
        <v>0</v>
      </c>
      <c r="JF127" s="60">
        <f>IF($A127="",0,IF(VLOOKUP($A127,'ECM Staff time by PoF'!$B$5:$C$119,2,FALSE)="Not Applicable",VLOOKUP($A127,'ECM Staff time by PoF'!$B$5:$S$119,MATCH($IT$103, 'ECM Staff time by PoF'!$B$4:$R$4,0),FALSE),IF(ISERROR(VLOOKUP(CONCATENATE($A127,N$66),'ECM Staff time by PoF'!$A$5:$S$119,MATCH($IT$103, 'ECM Staff time by PoF'!$A$4:$R$4,0),FALSE)), 0, VLOOKUP(CONCATENATE($A127,N$66),'ECM Staff time by PoF'!$A$5:$S$119,MATCH($IT$103, 'ECM Staff time by PoF'!$A$4:$R$4,0),FALSE))))*N89</f>
        <v>0</v>
      </c>
      <c r="JG127" s="60">
        <f>IF($A127="",0,IF(VLOOKUP($A127,'ECM Staff time by PoF'!$B$5:$C$119,2,FALSE)="Not Applicable",VLOOKUP($A127,'ECM Staff time by PoF'!$B$5:$S$119,MATCH($IT$103, 'ECM Staff time by PoF'!$B$4:$R$4,0),FALSE),IF(ISERROR(VLOOKUP(CONCATENATE($A127,O$66),'ECM Staff time by PoF'!$A$5:$S$119,MATCH($IT$103, 'ECM Staff time by PoF'!$A$4:$R$4,0),FALSE)), 0, VLOOKUP(CONCATENATE($A127,O$66),'ECM Staff time by PoF'!$A$5:$S$119,MATCH($IT$103, 'ECM Staff time by PoF'!$A$4:$R$4,0),FALSE))))*O89</f>
        <v>0</v>
      </c>
      <c r="JH127" s="60">
        <f>IF($A127="",0,IF(VLOOKUP($A127,'ECM Staff time by PoF'!$B$5:$C$119,2,FALSE)="Not Applicable",VLOOKUP($A127,'ECM Staff time by PoF'!$B$5:$S$119,MATCH($IT$103, 'ECM Staff time by PoF'!$B$4:$R$4,0),FALSE),IF(ISERROR(VLOOKUP(CONCATENATE($A127,P$66),'ECM Staff time by PoF'!$A$5:$S$119,MATCH($IT$103, 'ECM Staff time by PoF'!$A$4:$R$4,0),FALSE)), 0, VLOOKUP(CONCATENATE($A127,P$66),'ECM Staff time by PoF'!$A$5:$S$119,MATCH($IT$103, 'ECM Staff time by PoF'!$A$4:$R$4,0),FALSE))))*P89</f>
        <v>0</v>
      </c>
      <c r="JI127" s="60">
        <f>IF($A127="",0,IF(VLOOKUP($A127,'ECM Staff time by PoF'!$B$5:$C$119,2,FALSE)="Not Applicable",VLOOKUP($A127,'ECM Staff time by PoF'!$B$5:$S$119,MATCH($IT$103, 'ECM Staff time by PoF'!$B$4:$R$4,0),FALSE),IF(ISERROR(VLOOKUP(CONCATENATE($A127,Q$66),'ECM Staff time by PoF'!$A$5:$S$119,MATCH($IT$103, 'ECM Staff time by PoF'!$A$4:$R$4,0),FALSE)), 0, VLOOKUP(CONCATENATE($A127,Q$66),'ECM Staff time by PoF'!$A$5:$S$119,MATCH($IT$103, 'ECM Staff time by PoF'!$A$4:$R$4,0),FALSE))))*Q89</f>
        <v>0</v>
      </c>
      <c r="JJ127" s="60">
        <f>IF($A127="",0,IF(VLOOKUP($A127,'ECM Staff time by PoF'!$B$5:$C$119,2,FALSE)="Not Applicable",VLOOKUP($A127,'ECM Staff time by PoF'!$B$5:$S$119,MATCH($IT$103, 'ECM Staff time by PoF'!$B$4:$R$4,0),FALSE),IF(ISERROR(VLOOKUP(CONCATENATE($A127,R$66),'ECM Staff time by PoF'!$A$5:$S$119,MATCH($IT$103, 'ECM Staff time by PoF'!$A$4:$R$4,0),FALSE)), 0, VLOOKUP(CONCATENATE($A127,R$66),'ECM Staff time by PoF'!$A$5:$S$119,MATCH($IT$103, 'ECM Staff time by PoF'!$A$4:$R$4,0),FALSE))))*R89</f>
        <v>0</v>
      </c>
      <c r="JK127" s="60">
        <f>IF($A127="",0,IF(VLOOKUP($A127,'ECM Staff time by PoF'!$B$5:$C$119,2,FALSE)="Not Applicable",VLOOKUP($A127,'ECM Staff time by PoF'!$B$5:$S$119,MATCH($IT$103, 'ECM Staff time by PoF'!$B$4:$R$4,0),FALSE),IF(ISERROR(VLOOKUP(CONCATENATE($A127,S$66),'ECM Staff time by PoF'!$A$5:$S$119,MATCH($IT$103, 'ECM Staff time by PoF'!$A$4:$R$4,0),FALSE)), 0, VLOOKUP(CONCATENATE($A127,S$66),'ECM Staff time by PoF'!$A$5:$S$119,MATCH($IT$103, 'ECM Staff time by PoF'!$A$4:$R$4,0),FALSE))))*S89</f>
        <v>0</v>
      </c>
      <c r="JL127" s="60">
        <f>IF($A127="",0,IF(VLOOKUP($A127,'ECM Staff time by PoF'!$B$5:$C$119,2,FALSE)="Not Applicable",VLOOKUP($A127,'ECM Staff time by PoF'!$B$5:$S$119,MATCH($IT$103, 'ECM Staff time by PoF'!$B$4:$R$4,0),FALSE),IF(ISERROR(VLOOKUP(CONCATENATE($A127,T$66),'ECM Staff time by PoF'!$A$5:$S$119,MATCH($IT$103, 'ECM Staff time by PoF'!$A$4:$R$4,0),FALSE)), 0, VLOOKUP(CONCATENATE($A127,T$66),'ECM Staff time by PoF'!$A$5:$S$119,MATCH($IT$103, 'ECM Staff time by PoF'!$A$4:$R$4,0),FALSE))))*T89</f>
        <v>0</v>
      </c>
      <c r="JM127" s="60">
        <f>IF($A127="",0,IF(VLOOKUP($A127,'ECM Staff time by PoF'!$B$5:$C$119,2,FALSE)="Not Applicable",VLOOKUP($A127,'ECM Staff time by PoF'!$B$5:$S$119,MATCH($IT$103, 'ECM Staff time by PoF'!$B$4:$R$4,0),FALSE),IF(ISERROR(VLOOKUP(CONCATENATE($A127,U$66),'ECM Staff time by PoF'!$A$5:$S$119,MATCH($IT$103, 'ECM Staff time by PoF'!$A$4:$R$4,0),FALSE)), 0, VLOOKUP(CONCATENATE($A127,U$66),'ECM Staff time by PoF'!$A$5:$S$119,MATCH($IT$103, 'ECM Staff time by PoF'!$A$4:$R$4,0),FALSE))))*U89</f>
        <v>0</v>
      </c>
      <c r="JN127" s="60">
        <f>IF($A127="",0,IF(VLOOKUP($A127,'ECM Staff time by PoF'!$B$5:$C$119,2,FALSE)="Not Applicable",VLOOKUP($A127,'ECM Staff time by PoF'!$B$5:$S$119,MATCH($IT$103, 'ECM Staff time by PoF'!$B$4:$R$4,0),FALSE),IF(ISERROR(VLOOKUP(CONCATENATE($A127,V$66),'ECM Staff time by PoF'!$A$5:$S$119,MATCH($IT$103, 'ECM Staff time by PoF'!$A$4:$R$4,0),FALSE)), 0, VLOOKUP(CONCATENATE($A127,V$66),'ECM Staff time by PoF'!$A$5:$S$119,MATCH($IT$103, 'ECM Staff time by PoF'!$A$4:$R$4,0),FALSE))))*V89</f>
        <v>0</v>
      </c>
      <c r="JO127" s="60">
        <f>IF($A127="",0,IF(VLOOKUP($A127,'ECM Staff time by PoF'!$B$5:$C$119,2,FALSE)="Not Applicable",VLOOKUP($A127,'ECM Staff time by PoF'!$B$5:$S$119,MATCH($IT$103, 'ECM Staff time by PoF'!$B$4:$R$4,0),FALSE),IF(ISERROR(VLOOKUP(CONCATENATE($A127,W$66),'ECM Staff time by PoF'!$A$5:$S$119,MATCH($IT$103, 'ECM Staff time by PoF'!$A$4:$R$4,0),FALSE)), 0, VLOOKUP(CONCATENATE($A127,W$66),'ECM Staff time by PoF'!$A$5:$S$119,MATCH($IT$103, 'ECM Staff time by PoF'!$A$4:$R$4,0),FALSE))))*W89</f>
        <v>0</v>
      </c>
      <c r="JP127" s="60">
        <f>IF($A127="",0,IF(VLOOKUP($A127,'ECM Staff time by PoF'!$B$5:$C$119,2,FALSE)="Not Applicable",VLOOKUP($A127,'ECM Staff time by PoF'!$B$5:$S$119,MATCH($IT$103, 'ECM Staff time by PoF'!$B$4:$R$4,0),FALSE),IF(ISERROR(VLOOKUP(CONCATENATE($A127,X$66),'ECM Staff time by PoF'!$A$5:$S$119,MATCH($IT$103, 'ECM Staff time by PoF'!$A$4:$R$4,0),FALSE)), 0, VLOOKUP(CONCATENATE($A127,X$66),'ECM Staff time by PoF'!$A$5:$S$119,MATCH($IT$103, 'ECM Staff time by PoF'!$A$4:$R$4,0),FALSE))))*X89</f>
        <v>0</v>
      </c>
      <c r="JQ127" s="60">
        <f>IF($A127="",0,IF(VLOOKUP($A127,'ECM Staff time by PoF'!$B$5:$C$119,2,FALSE)="Not Applicable",VLOOKUP($A127,'ECM Staff time by PoF'!$B$5:$S$119,MATCH($IT$103, 'ECM Staff time by PoF'!$B$4:$R$4,0),FALSE),IF(ISERROR(VLOOKUP(CONCATENATE($A127,Y$66),'ECM Staff time by PoF'!$A$5:$S$119,MATCH($IT$103, 'ECM Staff time by PoF'!$A$4:$R$4,0),FALSE)), 0, VLOOKUP(CONCATENATE($A127,Y$66),'ECM Staff time by PoF'!$A$5:$S$119,MATCH($IT$103, 'ECM Staff time by PoF'!$A$4:$R$4,0),FALSE))))*Y89</f>
        <v>0</v>
      </c>
      <c r="JR127" s="60">
        <f>IF($A127="",0,IF(VLOOKUP($A127,'ECM Staff time by PoF'!$B$5:$C$119,2,FALSE)="Not Applicable",VLOOKUP($A127,'ECM Staff time by PoF'!$B$5:$S$119,MATCH($IT$103, 'ECM Staff time by PoF'!$B$4:$R$4,0),FALSE),IF(ISERROR(VLOOKUP(CONCATENATE($A127,Z$66),'ECM Staff time by PoF'!$A$5:$S$119,MATCH($IT$103, 'ECM Staff time by PoF'!$A$4:$R$4,0),FALSE)), 0, VLOOKUP(CONCATENATE($A127,Z$66),'ECM Staff time by PoF'!$A$5:$S$119,MATCH($IT$103, 'ECM Staff time by PoF'!$A$4:$R$4,0),FALSE))))*Z89</f>
        <v>0</v>
      </c>
      <c r="JS127" s="60">
        <f>IF($A127="",0,IF(VLOOKUP($A127,'ECM Staff time by PoF'!$B$5:$C$119,2,FALSE)="Not Applicable",VLOOKUP($A127,'ECM Staff time by PoF'!$B$5:$S$119,MATCH($IT$103, 'ECM Staff time by PoF'!$B$4:$R$4,0),FALSE),IF(ISERROR(VLOOKUP(CONCATENATE($A127,AA$66),'ECM Staff time by PoF'!$A$5:$S$119,MATCH($IT$103, 'ECM Staff time by PoF'!$A$4:$R$4,0),FALSE)), 0, VLOOKUP(CONCATENATE($A127,AA$66),'ECM Staff time by PoF'!$A$5:$S$119,MATCH($IT$103, 'ECM Staff time by PoF'!$A$4:$R$4,0),FALSE))))*AA89</f>
        <v>0</v>
      </c>
      <c r="JT127" s="60">
        <f>IF($A127="",0,IF(VLOOKUP($A127,'ECM Staff time by PoF'!$B$5:$C$119,2,FALSE)="Not Applicable",VLOOKUP($A127,'ECM Staff time by PoF'!$B$5:$S$119,MATCH($IT$103, 'ECM Staff time by PoF'!$B$4:$R$4,0),FALSE),IF(ISERROR(VLOOKUP(CONCATENATE($A127,AB$66),'ECM Staff time by PoF'!$A$5:$S$119,MATCH($IT$103, 'ECM Staff time by PoF'!$A$4:$R$4,0),FALSE)), 0, VLOOKUP(CONCATENATE($A127,AB$66),'ECM Staff time by PoF'!$A$5:$S$119,MATCH($IT$103, 'ECM Staff time by PoF'!$A$4:$R$4,0),FALSE))))*AB89</f>
        <v>0</v>
      </c>
      <c r="JU127" s="60">
        <f>IF($A127="",0,IF(VLOOKUP($A127,'ECM Staff time by PoF'!$B$5:$C$119,2,FALSE)="Not Applicable",VLOOKUP($A127,'ECM Staff time by PoF'!$B$5:$S$119,MATCH($IT$103, 'ECM Staff time by PoF'!$B$4:$R$4,0),FALSE),IF(ISERROR(VLOOKUP(CONCATENATE($A127,AC$66),'ECM Staff time by PoF'!$A$5:$S$119,MATCH($IT$103, 'ECM Staff time by PoF'!$A$4:$R$4,0),FALSE)), 0, VLOOKUP(CONCATENATE($A127,AC$66),'ECM Staff time by PoF'!$A$5:$S$119,MATCH($IT$103, 'ECM Staff time by PoF'!$A$4:$R$4,0),FALSE))))*AC89</f>
        <v>0</v>
      </c>
      <c r="JV127" s="60">
        <f>IF($A127="",0,IF(VLOOKUP($A127,'ECM Staff time by PoF'!$B$5:$C$119,2,FALSE)="Not Applicable",VLOOKUP($A127,'ECM Staff time by PoF'!$B$5:$S$119,MATCH($IT$103, 'ECM Staff time by PoF'!$B$4:$R$4,0),FALSE),IF(ISERROR(VLOOKUP(CONCATENATE($A127,AD$66),'ECM Staff time by PoF'!$A$5:$S$119,MATCH($IT$103, 'ECM Staff time by PoF'!$A$4:$R$4,0),FALSE)), 0, VLOOKUP(CONCATENATE($A127,AD$66),'ECM Staff time by PoF'!$A$5:$S$119,MATCH($IT$103, 'ECM Staff time by PoF'!$A$4:$R$4,0),FALSE))))*AD89</f>
        <v>0</v>
      </c>
      <c r="JW127" s="60">
        <f>IF($A127="",0,IF(VLOOKUP($A127,'ECM Staff time by PoF'!$B$5:$C$119,2,FALSE)="Not Applicable",VLOOKUP($A127,'ECM Staff time by PoF'!$B$5:$S$119,MATCH($IT$103, 'ECM Staff time by PoF'!$B$4:$R$4,0),FALSE),IF(ISERROR(VLOOKUP(CONCATENATE($A127,AE$66),'ECM Staff time by PoF'!$A$5:$S$119,MATCH($IT$103, 'ECM Staff time by PoF'!$A$4:$R$4,0),FALSE)), 0, VLOOKUP(CONCATENATE($A127,AE$66),'ECM Staff time by PoF'!$A$5:$S$119,MATCH($IT$103, 'ECM Staff time by PoF'!$A$4:$R$4,0),FALSE))))*AE89</f>
        <v>0</v>
      </c>
      <c r="JX127" s="60">
        <f>IF($A127="",0,IF(VLOOKUP($A127,'ECM Staff time by PoF'!$B$5:$C$119,2,FALSE)="Not Applicable",VLOOKUP($A127,'ECM Staff time by PoF'!$B$5:$S$119,MATCH($IT$103, 'ECM Staff time by PoF'!$B$4:$R$4,0),FALSE),IF(ISERROR(VLOOKUP(CONCATENATE($A127,AF$66),'ECM Staff time by PoF'!$A$5:$S$119,MATCH($IT$103, 'ECM Staff time by PoF'!$A$4:$R$4,0),FALSE)), 0, VLOOKUP(CONCATENATE($A127,AF$66),'ECM Staff time by PoF'!$A$5:$S$119,MATCH($IT$103, 'ECM Staff time by PoF'!$A$4:$R$4,0),FALSE))))*AF89</f>
        <v>0</v>
      </c>
      <c r="JY127" s="60">
        <f>IF($A127="",0,IF(VLOOKUP($A127,'ECM Staff time by PoF'!$B$5:$C$119,2,FALSE)="Not Applicable",VLOOKUP($A127,'ECM Staff time by PoF'!$B$5:$S$119,MATCH($IT$103, 'ECM Staff time by PoF'!$B$4:$R$4,0),FALSE),IF(ISERROR(VLOOKUP(CONCATENATE($A127,AG$66),'ECM Staff time by PoF'!$A$5:$S$119,MATCH($IT$103, 'ECM Staff time by PoF'!$A$4:$R$4,0),FALSE)), 0, VLOOKUP(CONCATENATE($A127,AG$66),'ECM Staff time by PoF'!$A$5:$S$119,MATCH($IT$103, 'ECM Staff time by PoF'!$A$4:$R$4,0),FALSE))))*AG89</f>
        <v>0</v>
      </c>
      <c r="JZ127" s="60">
        <f>IF($A127="",0,IF(VLOOKUP($A127,'ECM Staff time by PoF'!$B$5:$C$119,2,FALSE)="Not Applicable",VLOOKUP($A127,'ECM Staff time by PoF'!$B$5:$S$119,MATCH($IT$103, 'ECM Staff time by PoF'!$B$4:$R$4,0),FALSE),IF(ISERROR(VLOOKUP(CONCATENATE($A127,AH$66),'ECM Staff time by PoF'!$A$5:$S$119,MATCH($IT$103, 'ECM Staff time by PoF'!$A$4:$R$4,0),FALSE)), 0, VLOOKUP(CONCATENATE($A127,AH$66),'ECM Staff time by PoF'!$A$5:$S$119,MATCH($IT$103, 'ECM Staff time by PoF'!$A$4:$R$4,0),FALSE))))*AH89</f>
        <v>0</v>
      </c>
      <c r="KA127" s="60">
        <f>IF($A127="",0,IF(VLOOKUP($A127,'ECM Staff time by PoF'!$B$5:$C$119,2,FALSE)="Not Applicable",VLOOKUP($A127,'ECM Staff time by PoF'!$B$5:$S$119,MATCH($IT$103, 'ECM Staff time by PoF'!$B$4:$R$4,0),FALSE),IF(ISERROR(VLOOKUP(CONCATENATE($A127,AI$66),'ECM Staff time by PoF'!$A$5:$S$119,MATCH($IT$103, 'ECM Staff time by PoF'!$A$4:$R$4,0),FALSE)), 0, VLOOKUP(CONCATENATE($A127,AI$66),'ECM Staff time by PoF'!$A$5:$S$119,MATCH($IT$103, 'ECM Staff time by PoF'!$A$4:$R$4,0),FALSE))))*AI89</f>
        <v>0</v>
      </c>
      <c r="KB127" s="60">
        <f>IF($A127="",0,IF(VLOOKUP($A127,'ECM Staff time by PoF'!$B$5:$C$119,2,FALSE)="Not Applicable",VLOOKUP($A127,'ECM Staff time by PoF'!$B$5:$S$119,MATCH($IT$103, 'ECM Staff time by PoF'!$B$4:$R$4,0),FALSE),IF(ISERROR(VLOOKUP(CONCATENATE($A127,AJ$66),'ECM Staff time by PoF'!$A$5:$S$119,MATCH($IT$103, 'ECM Staff time by PoF'!$A$4:$R$4,0),FALSE)), 0, VLOOKUP(CONCATENATE($A127,AJ$66),'ECM Staff time by PoF'!$A$5:$S$119,MATCH($IT$103, 'ECM Staff time by PoF'!$A$4:$R$4,0),FALSE))))*AJ89</f>
        <v>0</v>
      </c>
      <c r="KC127" s="60">
        <f>IF($A127="",0,IF(VLOOKUP($A127,'ECM Staff time by PoF'!$B$5:$C$119,2,FALSE)="Not Applicable",VLOOKUP($A127,'ECM Staff time by PoF'!$B$5:$S$119,MATCH($IT$103, 'ECM Staff time by PoF'!$B$4:$R$4,0),FALSE),IF(ISERROR(VLOOKUP(CONCATENATE($A127,AK$66),'ECM Staff time by PoF'!$A$5:$S$119,MATCH($IT$103, 'ECM Staff time by PoF'!$A$4:$R$4,0),FALSE)), 0, VLOOKUP(CONCATENATE($A127,AK$66),'ECM Staff time by PoF'!$A$5:$S$119,MATCH($IT$103, 'ECM Staff time by PoF'!$A$4:$R$4,0),FALSE))))*AK89</f>
        <v>0</v>
      </c>
      <c r="KD127" s="60">
        <f>IF($A127="",0,IF(VLOOKUP($A127,'ECM Staff time by PoF'!$B$5:$C$119,2,FALSE)="Not Applicable",VLOOKUP($A127,'ECM Staff time by PoF'!$B$5:$S$119,MATCH($KD$103, 'ECM Staff time by PoF'!$B$4:$R$4,0),FALSE),IF(ISERROR(VLOOKUP(CONCATENATE($A127,B$66),'ECM Staff time by PoF'!$A$5:$S$119,MATCH($KD$103, 'ECM Staff time by PoF'!$A$4:$R$4,0),FALSE)), 0, VLOOKUP(CONCATENATE($A127,B$66),'ECM Staff time by PoF'!$A$5:$S$119,MATCH($KD$103, 'ECM Staff time by PoF'!$A$4:$R$4,0),FALSE))))*B89</f>
        <v>0</v>
      </c>
      <c r="KE127" s="60">
        <f>IF($A127="",0,IF(VLOOKUP($A127,'ECM Staff time by PoF'!$B$5:$C$119,2,FALSE)="Not Applicable",VLOOKUP($A127,'ECM Staff time by PoF'!$B$5:$S$119,MATCH($KD$103, 'ECM Staff time by PoF'!$B$4:$R$4,0),FALSE),IF(ISERROR(VLOOKUP(CONCATENATE($A127,C$66),'ECM Staff time by PoF'!$A$5:$S$119,MATCH($KD$103, 'ECM Staff time by PoF'!$A$4:$R$4,0),FALSE)), 0, VLOOKUP(CONCATENATE($A127,C$66),'ECM Staff time by PoF'!$A$5:$S$119,MATCH($KD$103, 'ECM Staff time by PoF'!$A$4:$R$4,0),FALSE))))*C89</f>
        <v>0</v>
      </c>
      <c r="KF127" s="60">
        <f>IF($A127="",0,IF(VLOOKUP($A127,'ECM Staff time by PoF'!$B$5:$C$119,2,FALSE)="Not Applicable",VLOOKUP($A127,'ECM Staff time by PoF'!$B$5:$S$119,MATCH($KD$103, 'ECM Staff time by PoF'!$B$4:$R$4,0),FALSE),IF(ISERROR(VLOOKUP(CONCATENATE($A127,D$66),'ECM Staff time by PoF'!$A$5:$S$119,MATCH($KD$103, 'ECM Staff time by PoF'!$A$4:$R$4,0),FALSE)), 0, VLOOKUP(CONCATENATE($A127,D$66),'ECM Staff time by PoF'!$A$5:$S$119,MATCH($KD$103, 'ECM Staff time by PoF'!$A$4:$R$4,0),FALSE))))*D89</f>
        <v>0</v>
      </c>
      <c r="KG127" s="60">
        <f>IF($A127="",0,IF(VLOOKUP($A127,'ECM Staff time by PoF'!$B$5:$C$119,2,FALSE)="Not Applicable",VLOOKUP($A127,'ECM Staff time by PoF'!$B$5:$S$119,MATCH($KD$103, 'ECM Staff time by PoF'!$B$4:$R$4,0),FALSE),IF(ISERROR(VLOOKUP(CONCATENATE($A127,E$66),'ECM Staff time by PoF'!$A$5:$S$119,MATCH($KD$103, 'ECM Staff time by PoF'!$A$4:$R$4,0),FALSE)), 0, VLOOKUP(CONCATENATE($A127,E$66),'ECM Staff time by PoF'!$A$5:$S$119,MATCH($KD$103, 'ECM Staff time by PoF'!$A$4:$R$4,0),FALSE))))*E89</f>
        <v>0</v>
      </c>
      <c r="KH127" s="60">
        <f>IF($A127="",0,IF(VLOOKUP($A127,'ECM Staff time by PoF'!$B$5:$C$119,2,FALSE)="Not Applicable",VLOOKUP($A127,'ECM Staff time by PoF'!$B$5:$S$119,MATCH($KD$103, 'ECM Staff time by PoF'!$B$4:$R$4,0),FALSE),IF(ISERROR(VLOOKUP(CONCATENATE($A127,F$66),'ECM Staff time by PoF'!$A$5:$S$119,MATCH($KD$103, 'ECM Staff time by PoF'!$A$4:$R$4,0),FALSE)), 0, VLOOKUP(CONCATENATE($A127,F$66),'ECM Staff time by PoF'!$A$5:$S$119,MATCH($KD$103, 'ECM Staff time by PoF'!$A$4:$R$4,0),FALSE))))*F89</f>
        <v>0</v>
      </c>
      <c r="KI127" s="60">
        <f>IF($A127="",0,IF(VLOOKUP($A127,'ECM Staff time by PoF'!$B$5:$C$119,2,FALSE)="Not Applicable",VLOOKUP($A127,'ECM Staff time by PoF'!$B$5:$S$119,MATCH($KD$103, 'ECM Staff time by PoF'!$B$4:$R$4,0),FALSE),IF(ISERROR(VLOOKUP(CONCATENATE($A127,G$66),'ECM Staff time by PoF'!$A$5:$S$119,MATCH($KD$103, 'ECM Staff time by PoF'!$A$4:$R$4,0),FALSE)), 0, VLOOKUP(CONCATENATE($A127,G$66),'ECM Staff time by PoF'!$A$5:$S$119,MATCH($KD$103, 'ECM Staff time by PoF'!$A$4:$R$4,0),FALSE))))*G89</f>
        <v>0</v>
      </c>
      <c r="KJ127" s="60">
        <f>IF($A127="",0,IF(VLOOKUP($A127,'ECM Staff time by PoF'!$B$5:$C$119,2,FALSE)="Not Applicable",VLOOKUP($A127,'ECM Staff time by PoF'!$B$5:$S$119,MATCH($KD$103, 'ECM Staff time by PoF'!$B$4:$R$4,0),FALSE),IF(ISERROR(VLOOKUP(CONCATENATE($A127,H$66),'ECM Staff time by PoF'!$A$5:$S$119,MATCH($KD$103, 'ECM Staff time by PoF'!$A$4:$R$4,0),FALSE)), 0, VLOOKUP(CONCATENATE($A127,H$66),'ECM Staff time by PoF'!$A$5:$S$119,MATCH($KD$103, 'ECM Staff time by PoF'!$A$4:$R$4,0),FALSE))))*H89</f>
        <v>0</v>
      </c>
      <c r="KK127" s="60">
        <f>IF($A127="",0,IF(VLOOKUP($A127,'ECM Staff time by PoF'!$B$5:$C$119,2,FALSE)="Not Applicable",VLOOKUP($A127,'ECM Staff time by PoF'!$B$5:$S$119,MATCH($KD$103, 'ECM Staff time by PoF'!$B$4:$R$4,0),FALSE),IF(ISERROR(VLOOKUP(CONCATENATE($A127,I$66),'ECM Staff time by PoF'!$A$5:$S$119,MATCH($KD$103, 'ECM Staff time by PoF'!$A$4:$R$4,0),FALSE)), 0, VLOOKUP(CONCATENATE($A127,I$66),'ECM Staff time by PoF'!$A$5:$S$119,MATCH($KD$103, 'ECM Staff time by PoF'!$A$4:$R$4,0),FALSE))))*I89</f>
        <v>0</v>
      </c>
      <c r="KL127" s="60">
        <f>IF($A127="",0,IF(VLOOKUP($A127,'ECM Staff time by PoF'!$B$5:$C$119,2,FALSE)="Not Applicable",VLOOKUP($A127,'ECM Staff time by PoF'!$B$5:$S$119,MATCH($KD$103, 'ECM Staff time by PoF'!$B$4:$R$4,0),FALSE),IF(ISERROR(VLOOKUP(CONCATENATE($A127,J$66),'ECM Staff time by PoF'!$A$5:$S$119,MATCH($KD$103, 'ECM Staff time by PoF'!$A$4:$R$4,0),FALSE)), 0, VLOOKUP(CONCATENATE($A127,J$66),'ECM Staff time by PoF'!$A$5:$S$119,MATCH($KD$103, 'ECM Staff time by PoF'!$A$4:$R$4,0),FALSE))))*J89</f>
        <v>0</v>
      </c>
      <c r="KM127" s="60">
        <f>IF($A127="",0,IF(VLOOKUP($A127,'ECM Staff time by PoF'!$B$5:$C$119,2,FALSE)="Not Applicable",VLOOKUP($A127,'ECM Staff time by PoF'!$B$5:$S$119,MATCH($KD$103, 'ECM Staff time by PoF'!$B$4:$R$4,0),FALSE),IF(ISERROR(VLOOKUP(CONCATENATE($A127,K$66),'ECM Staff time by PoF'!$A$5:$S$119,MATCH($KD$103, 'ECM Staff time by PoF'!$A$4:$R$4,0),FALSE)), 0, VLOOKUP(CONCATENATE($A127,K$66),'ECM Staff time by PoF'!$A$5:$S$119,MATCH($KD$103, 'ECM Staff time by PoF'!$A$4:$R$4,0),FALSE))))*K89</f>
        <v>0</v>
      </c>
      <c r="KN127" s="60">
        <f>IF($A127="",0,IF(VLOOKUP($A127,'ECM Staff time by PoF'!$B$5:$C$119,2,FALSE)="Not Applicable",VLOOKUP($A127,'ECM Staff time by PoF'!$B$5:$S$119,MATCH($KD$103, 'ECM Staff time by PoF'!$B$4:$R$4,0),FALSE),IF(ISERROR(VLOOKUP(CONCATENATE($A127,L$66),'ECM Staff time by PoF'!$A$5:$S$119,MATCH($KD$103, 'ECM Staff time by PoF'!$A$4:$R$4,0),FALSE)), 0, VLOOKUP(CONCATENATE($A127,L$66),'ECM Staff time by PoF'!$A$5:$S$119,MATCH($KD$103, 'ECM Staff time by PoF'!$A$4:$R$4,0),FALSE))))*L89</f>
        <v>0</v>
      </c>
      <c r="KO127" s="60">
        <f>IF($A127="",0,IF(VLOOKUP($A127,'ECM Staff time by PoF'!$B$5:$C$119,2,FALSE)="Not Applicable",VLOOKUP($A127,'ECM Staff time by PoF'!$B$5:$S$119,MATCH($KD$103, 'ECM Staff time by PoF'!$B$4:$R$4,0),FALSE),IF(ISERROR(VLOOKUP(CONCATENATE($A127,M$66),'ECM Staff time by PoF'!$A$5:$S$119,MATCH($KD$103, 'ECM Staff time by PoF'!$A$4:$R$4,0),FALSE)), 0, VLOOKUP(CONCATENATE($A127,M$66),'ECM Staff time by PoF'!$A$5:$S$119,MATCH($KD$103, 'ECM Staff time by PoF'!$A$4:$R$4,0),FALSE))))*M89</f>
        <v>0</v>
      </c>
      <c r="KP127" s="60">
        <f>IF($A127="",0,IF(VLOOKUP($A127,'ECM Staff time by PoF'!$B$5:$C$119,2,FALSE)="Not Applicable",VLOOKUP($A127,'ECM Staff time by PoF'!$B$5:$S$119,MATCH($KD$103, 'ECM Staff time by PoF'!$B$4:$R$4,0),FALSE),IF(ISERROR(VLOOKUP(CONCATENATE($A127,N$66),'ECM Staff time by PoF'!$A$5:$S$119,MATCH($KD$103, 'ECM Staff time by PoF'!$A$4:$R$4,0),FALSE)), 0, VLOOKUP(CONCATENATE($A127,N$66),'ECM Staff time by PoF'!$A$5:$S$119,MATCH($KD$103, 'ECM Staff time by PoF'!$A$4:$R$4,0),FALSE))))*N89</f>
        <v>0</v>
      </c>
      <c r="KQ127" s="60">
        <f>IF($A127="",0,IF(VLOOKUP($A127,'ECM Staff time by PoF'!$B$5:$C$119,2,FALSE)="Not Applicable",VLOOKUP($A127,'ECM Staff time by PoF'!$B$5:$S$119,MATCH($KD$103, 'ECM Staff time by PoF'!$B$4:$R$4,0),FALSE),IF(ISERROR(VLOOKUP(CONCATENATE($A127,O$66),'ECM Staff time by PoF'!$A$5:$S$119,MATCH($KD$103, 'ECM Staff time by PoF'!$A$4:$R$4,0),FALSE)), 0, VLOOKUP(CONCATENATE($A127,O$66),'ECM Staff time by PoF'!$A$5:$S$119,MATCH($KD$103, 'ECM Staff time by PoF'!$A$4:$R$4,0),FALSE))))*O89</f>
        <v>0</v>
      </c>
      <c r="KR127" s="60">
        <f>IF($A127="",0,IF(VLOOKUP($A127,'ECM Staff time by PoF'!$B$5:$C$119,2,FALSE)="Not Applicable",VLOOKUP($A127,'ECM Staff time by PoF'!$B$5:$S$119,MATCH($KD$103, 'ECM Staff time by PoF'!$B$4:$R$4,0),FALSE),IF(ISERROR(VLOOKUP(CONCATENATE($A127,P$66),'ECM Staff time by PoF'!$A$5:$S$119,MATCH($KD$103, 'ECM Staff time by PoF'!$A$4:$R$4,0),FALSE)), 0, VLOOKUP(CONCATENATE($A127,P$66),'ECM Staff time by PoF'!$A$5:$S$119,MATCH($KD$103, 'ECM Staff time by PoF'!$A$4:$R$4,0),FALSE))))*P89</f>
        <v>0</v>
      </c>
      <c r="KS127" s="60">
        <f>IF($A127="",0,IF(VLOOKUP($A127,'ECM Staff time by PoF'!$B$5:$C$119,2,FALSE)="Not Applicable",VLOOKUP($A127,'ECM Staff time by PoF'!$B$5:$S$119,MATCH($KD$103, 'ECM Staff time by PoF'!$B$4:$R$4,0),FALSE),IF(ISERROR(VLOOKUP(CONCATENATE($A127,Q$66),'ECM Staff time by PoF'!$A$5:$S$119,MATCH($KD$103, 'ECM Staff time by PoF'!$A$4:$R$4,0),FALSE)), 0, VLOOKUP(CONCATENATE($A127,Q$66),'ECM Staff time by PoF'!$A$5:$S$119,MATCH($KD$103, 'ECM Staff time by PoF'!$A$4:$R$4,0),FALSE))))*Q89</f>
        <v>0</v>
      </c>
      <c r="KT127" s="60">
        <f>IF($A127="",0,IF(VLOOKUP($A127,'ECM Staff time by PoF'!$B$5:$C$119,2,FALSE)="Not Applicable",VLOOKUP($A127,'ECM Staff time by PoF'!$B$5:$S$119,MATCH($KD$103, 'ECM Staff time by PoF'!$B$4:$R$4,0),FALSE),IF(ISERROR(VLOOKUP(CONCATENATE($A127,R$66),'ECM Staff time by PoF'!$A$5:$S$119,MATCH($KD$103, 'ECM Staff time by PoF'!$A$4:$R$4,0),FALSE)), 0, VLOOKUP(CONCATENATE($A127,R$66),'ECM Staff time by PoF'!$A$5:$S$119,MATCH($KD$103, 'ECM Staff time by PoF'!$A$4:$R$4,0),FALSE))))*R89</f>
        <v>0</v>
      </c>
      <c r="KU127" s="60">
        <f>IF($A127="",0,IF(VLOOKUP($A127,'ECM Staff time by PoF'!$B$5:$C$119,2,FALSE)="Not Applicable",VLOOKUP($A127,'ECM Staff time by PoF'!$B$5:$S$119,MATCH($KD$103, 'ECM Staff time by PoF'!$B$4:$R$4,0),FALSE),IF(ISERROR(VLOOKUP(CONCATENATE($A127,S$66),'ECM Staff time by PoF'!$A$5:$S$119,MATCH($KD$103, 'ECM Staff time by PoF'!$A$4:$R$4,0),FALSE)), 0, VLOOKUP(CONCATENATE($A127,S$66),'ECM Staff time by PoF'!$A$5:$S$119,MATCH($KD$103, 'ECM Staff time by PoF'!$A$4:$R$4,0),FALSE))))*S89</f>
        <v>0</v>
      </c>
      <c r="KV127" s="60">
        <f>IF($A127="",0,IF(VLOOKUP($A127,'ECM Staff time by PoF'!$B$5:$C$119,2,FALSE)="Not Applicable",VLOOKUP($A127,'ECM Staff time by PoF'!$B$5:$S$119,MATCH($KD$103, 'ECM Staff time by PoF'!$B$4:$R$4,0),FALSE),IF(ISERROR(VLOOKUP(CONCATENATE($A127,T$66),'ECM Staff time by PoF'!$A$5:$S$119,MATCH($KD$103, 'ECM Staff time by PoF'!$A$4:$R$4,0),FALSE)), 0, VLOOKUP(CONCATENATE($A127,T$66),'ECM Staff time by PoF'!$A$5:$S$119,MATCH($KD$103, 'ECM Staff time by PoF'!$A$4:$R$4,0),FALSE))))*T89</f>
        <v>0</v>
      </c>
      <c r="KW127" s="60">
        <f>IF($A127="",0,IF(VLOOKUP($A127,'ECM Staff time by PoF'!$B$5:$C$119,2,FALSE)="Not Applicable",VLOOKUP($A127,'ECM Staff time by PoF'!$B$5:$S$119,MATCH($KD$103, 'ECM Staff time by PoF'!$B$4:$R$4,0),FALSE),IF(ISERROR(VLOOKUP(CONCATENATE($A127,U$66),'ECM Staff time by PoF'!$A$5:$S$119,MATCH($KD$103, 'ECM Staff time by PoF'!$A$4:$R$4,0),FALSE)), 0, VLOOKUP(CONCATENATE($A127,U$66),'ECM Staff time by PoF'!$A$5:$S$119,MATCH($KD$103, 'ECM Staff time by PoF'!$A$4:$R$4,0),FALSE))))*U89</f>
        <v>0</v>
      </c>
      <c r="KX127" s="60">
        <f>IF($A127="",0,IF(VLOOKUP($A127,'ECM Staff time by PoF'!$B$5:$C$119,2,FALSE)="Not Applicable",VLOOKUP($A127,'ECM Staff time by PoF'!$B$5:$S$119,MATCH($KD$103, 'ECM Staff time by PoF'!$B$4:$R$4,0),FALSE),IF(ISERROR(VLOOKUP(CONCATENATE($A127,V$66),'ECM Staff time by PoF'!$A$5:$S$119,MATCH($KD$103, 'ECM Staff time by PoF'!$A$4:$R$4,0),FALSE)), 0, VLOOKUP(CONCATENATE($A127,V$66),'ECM Staff time by PoF'!$A$5:$S$119,MATCH($KD$103, 'ECM Staff time by PoF'!$A$4:$R$4,0),FALSE))))*V89</f>
        <v>0</v>
      </c>
      <c r="KY127" s="60">
        <f>IF($A127="",0,IF(VLOOKUP($A127,'ECM Staff time by PoF'!$B$5:$C$119,2,FALSE)="Not Applicable",VLOOKUP($A127,'ECM Staff time by PoF'!$B$5:$S$119,MATCH($KD$103, 'ECM Staff time by PoF'!$B$4:$R$4,0),FALSE),IF(ISERROR(VLOOKUP(CONCATENATE($A127,W$66),'ECM Staff time by PoF'!$A$5:$S$119,MATCH($KD$103, 'ECM Staff time by PoF'!$A$4:$R$4,0),FALSE)), 0, VLOOKUP(CONCATENATE($A127,W$66),'ECM Staff time by PoF'!$A$5:$S$119,MATCH($KD$103, 'ECM Staff time by PoF'!$A$4:$R$4,0),FALSE))))*W89</f>
        <v>0</v>
      </c>
      <c r="KZ127" s="60">
        <f>IF($A127="",0,IF(VLOOKUP($A127,'ECM Staff time by PoF'!$B$5:$C$119,2,FALSE)="Not Applicable",VLOOKUP($A127,'ECM Staff time by PoF'!$B$5:$S$119,MATCH($KD$103, 'ECM Staff time by PoF'!$B$4:$R$4,0),FALSE),IF(ISERROR(VLOOKUP(CONCATENATE($A127,X$66),'ECM Staff time by PoF'!$A$5:$S$119,MATCH($KD$103, 'ECM Staff time by PoF'!$A$4:$R$4,0),FALSE)), 0, VLOOKUP(CONCATENATE($A127,X$66),'ECM Staff time by PoF'!$A$5:$S$119,MATCH($KD$103, 'ECM Staff time by PoF'!$A$4:$R$4,0),FALSE))))*X89</f>
        <v>0</v>
      </c>
      <c r="LA127" s="60">
        <f>IF($A127="",0,IF(VLOOKUP($A127,'ECM Staff time by PoF'!$B$5:$C$119,2,FALSE)="Not Applicable",VLOOKUP($A127,'ECM Staff time by PoF'!$B$5:$S$119,MATCH($KD$103, 'ECM Staff time by PoF'!$B$4:$R$4,0),FALSE),IF(ISERROR(VLOOKUP(CONCATENATE($A127,Y$66),'ECM Staff time by PoF'!$A$5:$S$119,MATCH($KD$103, 'ECM Staff time by PoF'!$A$4:$R$4,0),FALSE)), 0, VLOOKUP(CONCATENATE($A127,Y$66),'ECM Staff time by PoF'!$A$5:$S$119,MATCH($KD$103, 'ECM Staff time by PoF'!$A$4:$R$4,0),FALSE))))*Y89</f>
        <v>0</v>
      </c>
      <c r="LB127" s="60">
        <f>IF($A127="",0,IF(VLOOKUP($A127,'ECM Staff time by PoF'!$B$5:$C$119,2,FALSE)="Not Applicable",VLOOKUP($A127,'ECM Staff time by PoF'!$B$5:$S$119,MATCH($KD$103, 'ECM Staff time by PoF'!$B$4:$R$4,0),FALSE),IF(ISERROR(VLOOKUP(CONCATENATE($A127,Z$66),'ECM Staff time by PoF'!$A$5:$S$119,MATCH($KD$103, 'ECM Staff time by PoF'!$A$4:$R$4,0),FALSE)), 0, VLOOKUP(CONCATENATE($A127,Z$66),'ECM Staff time by PoF'!$A$5:$S$119,MATCH($KD$103, 'ECM Staff time by PoF'!$A$4:$R$4,0),FALSE))))*Z89</f>
        <v>0</v>
      </c>
      <c r="LC127" s="60">
        <f>IF($A127="",0,IF(VLOOKUP($A127,'ECM Staff time by PoF'!$B$5:$C$119,2,FALSE)="Not Applicable",VLOOKUP($A127,'ECM Staff time by PoF'!$B$5:$S$119,MATCH($KD$103, 'ECM Staff time by PoF'!$B$4:$R$4,0),FALSE),IF(ISERROR(VLOOKUP(CONCATENATE($A127,AA$66),'ECM Staff time by PoF'!$A$5:$S$119,MATCH($KD$103, 'ECM Staff time by PoF'!$A$4:$R$4,0),FALSE)), 0, VLOOKUP(CONCATENATE($A127,AA$66),'ECM Staff time by PoF'!$A$5:$S$119,MATCH($KD$103, 'ECM Staff time by PoF'!$A$4:$R$4,0),FALSE))))*AA89</f>
        <v>0</v>
      </c>
      <c r="LD127" s="60">
        <f>IF($A127="",0,IF(VLOOKUP($A127,'ECM Staff time by PoF'!$B$5:$C$119,2,FALSE)="Not Applicable",VLOOKUP($A127,'ECM Staff time by PoF'!$B$5:$S$119,MATCH($KD$103, 'ECM Staff time by PoF'!$B$4:$R$4,0),FALSE),IF(ISERROR(VLOOKUP(CONCATENATE($A127,AB$66),'ECM Staff time by PoF'!$A$5:$S$119,MATCH($KD$103, 'ECM Staff time by PoF'!$A$4:$R$4,0),FALSE)), 0, VLOOKUP(CONCATENATE($A127,AB$66),'ECM Staff time by PoF'!$A$5:$S$119,MATCH($KD$103, 'ECM Staff time by PoF'!$A$4:$R$4,0),FALSE))))*AB89</f>
        <v>0</v>
      </c>
      <c r="LE127" s="60">
        <f>IF($A127="",0,IF(VLOOKUP($A127,'ECM Staff time by PoF'!$B$5:$C$119,2,FALSE)="Not Applicable",VLOOKUP($A127,'ECM Staff time by PoF'!$B$5:$S$119,MATCH($KD$103, 'ECM Staff time by PoF'!$B$4:$R$4,0),FALSE),IF(ISERROR(VLOOKUP(CONCATENATE($A127,AC$66),'ECM Staff time by PoF'!$A$5:$S$119,MATCH($KD$103, 'ECM Staff time by PoF'!$A$4:$R$4,0),FALSE)), 0, VLOOKUP(CONCATENATE($A127,AC$66),'ECM Staff time by PoF'!$A$5:$S$119,MATCH($KD$103, 'ECM Staff time by PoF'!$A$4:$R$4,0),FALSE))))*AC89</f>
        <v>0</v>
      </c>
      <c r="LF127" s="60">
        <f>IF($A127="",0,IF(VLOOKUP($A127,'ECM Staff time by PoF'!$B$5:$C$119,2,FALSE)="Not Applicable",VLOOKUP($A127,'ECM Staff time by PoF'!$B$5:$S$119,MATCH($KD$103, 'ECM Staff time by PoF'!$B$4:$R$4,0),FALSE),IF(ISERROR(VLOOKUP(CONCATENATE($A127,AD$66),'ECM Staff time by PoF'!$A$5:$S$119,MATCH($KD$103, 'ECM Staff time by PoF'!$A$4:$R$4,0),FALSE)), 0, VLOOKUP(CONCATENATE($A127,AD$66),'ECM Staff time by PoF'!$A$5:$S$119,MATCH($KD$103, 'ECM Staff time by PoF'!$A$4:$R$4,0),FALSE))))*AD89</f>
        <v>0</v>
      </c>
      <c r="LG127" s="60">
        <f>IF($A127="",0,IF(VLOOKUP($A127,'ECM Staff time by PoF'!$B$5:$C$119,2,FALSE)="Not Applicable",VLOOKUP($A127,'ECM Staff time by PoF'!$B$5:$S$119,MATCH($KD$103, 'ECM Staff time by PoF'!$B$4:$R$4,0),FALSE),IF(ISERROR(VLOOKUP(CONCATENATE($A127,AE$66),'ECM Staff time by PoF'!$A$5:$S$119,MATCH($KD$103, 'ECM Staff time by PoF'!$A$4:$R$4,0),FALSE)), 0, VLOOKUP(CONCATENATE($A127,AE$66),'ECM Staff time by PoF'!$A$5:$S$119,MATCH($KD$103, 'ECM Staff time by PoF'!$A$4:$R$4,0),FALSE))))*AE89</f>
        <v>0</v>
      </c>
      <c r="LH127" s="60">
        <f>IF($A127="",0,IF(VLOOKUP($A127,'ECM Staff time by PoF'!$B$5:$C$119,2,FALSE)="Not Applicable",VLOOKUP($A127,'ECM Staff time by PoF'!$B$5:$S$119,MATCH($KD$103, 'ECM Staff time by PoF'!$B$4:$R$4,0),FALSE),IF(ISERROR(VLOOKUP(CONCATENATE($A127,AF$66),'ECM Staff time by PoF'!$A$5:$S$119,MATCH($KD$103, 'ECM Staff time by PoF'!$A$4:$R$4,0),FALSE)), 0, VLOOKUP(CONCATENATE($A127,AF$66),'ECM Staff time by PoF'!$A$5:$S$119,MATCH($KD$103, 'ECM Staff time by PoF'!$A$4:$R$4,0),FALSE))))*AF89</f>
        <v>0</v>
      </c>
      <c r="LI127" s="60">
        <f>IF($A127="",0,IF(VLOOKUP($A127,'ECM Staff time by PoF'!$B$5:$C$119,2,FALSE)="Not Applicable",VLOOKUP($A127,'ECM Staff time by PoF'!$B$5:$S$119,MATCH($KD$103, 'ECM Staff time by PoF'!$B$4:$R$4,0),FALSE),IF(ISERROR(VLOOKUP(CONCATENATE($A127,AG$66),'ECM Staff time by PoF'!$A$5:$S$119,MATCH($KD$103, 'ECM Staff time by PoF'!$A$4:$R$4,0),FALSE)), 0, VLOOKUP(CONCATENATE($A127,AG$66),'ECM Staff time by PoF'!$A$5:$S$119,MATCH($KD$103, 'ECM Staff time by PoF'!$A$4:$R$4,0),FALSE))))*AG89</f>
        <v>0</v>
      </c>
      <c r="LJ127" s="60">
        <f>IF($A127="",0,IF(VLOOKUP($A127,'ECM Staff time by PoF'!$B$5:$C$119,2,FALSE)="Not Applicable",VLOOKUP($A127,'ECM Staff time by PoF'!$B$5:$S$119,MATCH($KD$103, 'ECM Staff time by PoF'!$B$4:$R$4,0),FALSE),IF(ISERROR(VLOOKUP(CONCATENATE($A127,AH$66),'ECM Staff time by PoF'!$A$5:$S$119,MATCH($KD$103, 'ECM Staff time by PoF'!$A$4:$R$4,0),FALSE)), 0, VLOOKUP(CONCATENATE($A127,AH$66),'ECM Staff time by PoF'!$A$5:$S$119,MATCH($KD$103, 'ECM Staff time by PoF'!$A$4:$R$4,0),FALSE))))*AH89</f>
        <v>0</v>
      </c>
      <c r="LK127" s="60">
        <f>IF($A127="",0,IF(VLOOKUP($A127,'ECM Staff time by PoF'!$B$5:$C$119,2,FALSE)="Not Applicable",VLOOKUP($A127,'ECM Staff time by PoF'!$B$5:$S$119,MATCH($KD$103, 'ECM Staff time by PoF'!$B$4:$R$4,0),FALSE),IF(ISERROR(VLOOKUP(CONCATENATE($A127,AI$66),'ECM Staff time by PoF'!$A$5:$S$119,MATCH($KD$103, 'ECM Staff time by PoF'!$A$4:$R$4,0),FALSE)), 0, VLOOKUP(CONCATENATE($A127,AI$66),'ECM Staff time by PoF'!$A$5:$S$119,MATCH($KD$103, 'ECM Staff time by PoF'!$A$4:$R$4,0),FALSE))))*AI89</f>
        <v>0</v>
      </c>
      <c r="LL127" s="60">
        <f>IF($A127="",0,IF(VLOOKUP($A127,'ECM Staff time by PoF'!$B$5:$C$119,2,FALSE)="Not Applicable",VLOOKUP($A127,'ECM Staff time by PoF'!$B$5:$S$119,MATCH($KD$103, 'ECM Staff time by PoF'!$B$4:$R$4,0),FALSE),IF(ISERROR(VLOOKUP(CONCATENATE($A127,AJ$66),'ECM Staff time by PoF'!$A$5:$S$119,MATCH($KD$103, 'ECM Staff time by PoF'!$A$4:$R$4,0),FALSE)), 0, VLOOKUP(CONCATENATE($A127,AJ$66),'ECM Staff time by PoF'!$A$5:$S$119,MATCH($KD$103, 'ECM Staff time by PoF'!$A$4:$R$4,0),FALSE))))*AJ89</f>
        <v>0</v>
      </c>
      <c r="LM127" s="60">
        <f>IF($A127="",0,IF(VLOOKUP($A127,'ECM Staff time by PoF'!$B$5:$C$119,2,FALSE)="Not Applicable",VLOOKUP($A127,'ECM Staff time by PoF'!$B$5:$S$119,MATCH($KD$103, 'ECM Staff time by PoF'!$B$4:$R$4,0),FALSE),IF(ISERROR(VLOOKUP(CONCATENATE($A127,AK$66),'ECM Staff time by PoF'!$A$5:$S$119,MATCH($KD$103, 'ECM Staff time by PoF'!$A$4:$R$4,0),FALSE)), 0, VLOOKUP(CONCATENATE($A127,AK$66),'ECM Staff time by PoF'!$A$5:$S$119,MATCH($KD$103, 'ECM Staff time by PoF'!$A$4:$R$4,0),FALSE))))*AK89</f>
        <v>0</v>
      </c>
      <c r="LN127" s="60">
        <f>IF($A127="",0,IF(VLOOKUP($A127,'ECM Staff time by PoF'!$B$5:$C$119,2,FALSE)="Not Applicable",VLOOKUP($A127,'ECM Staff time by PoF'!$B$5:$S$119,MATCH($LN$103, 'ECM Staff time by PoF'!$B$4:$R$4,0),FALSE),IF(ISERROR(VLOOKUP(CONCATENATE($A127,B$66),'ECM Staff time by PoF'!$A$5:$S$119,MATCH($LN$103, 'ECM Staff time by PoF'!$A$4:$R$4,0),FALSE)), 0, VLOOKUP(CONCATENATE($A127,B$66),'ECM Staff time by PoF'!$A$5:$S$119,MATCH($LN$103, 'ECM Staff time by PoF'!$A$4:$R$4,0),FALSE))))*B89</f>
        <v>0</v>
      </c>
      <c r="LO127" s="60">
        <f>IF($A127="",0,IF(VLOOKUP($A127,'ECM Staff time by PoF'!$B$5:$C$119,2,FALSE)="Not Applicable",VLOOKUP($A127,'ECM Staff time by PoF'!$B$5:$S$119,MATCH($LN$103, 'ECM Staff time by PoF'!$B$4:$R$4,0),FALSE),IF(ISERROR(VLOOKUP(CONCATENATE($A127,C$66),'ECM Staff time by PoF'!$A$5:$S$119,MATCH($LN$103, 'ECM Staff time by PoF'!$A$4:$R$4,0),FALSE)), 0, VLOOKUP(CONCATENATE($A127,C$66),'ECM Staff time by PoF'!$A$5:$S$119,MATCH($LN$103, 'ECM Staff time by PoF'!$A$4:$R$4,0),FALSE))))*C89</f>
        <v>0</v>
      </c>
      <c r="LP127" s="60">
        <f>IF($A127="",0,IF(VLOOKUP($A127,'ECM Staff time by PoF'!$B$5:$C$119,2,FALSE)="Not Applicable",VLOOKUP($A127,'ECM Staff time by PoF'!$B$5:$S$119,MATCH($LN$103, 'ECM Staff time by PoF'!$B$4:$R$4,0),FALSE),IF(ISERROR(VLOOKUP(CONCATENATE($A127,D$66),'ECM Staff time by PoF'!$A$5:$S$119,MATCH($LN$103, 'ECM Staff time by PoF'!$A$4:$R$4,0),FALSE)), 0, VLOOKUP(CONCATENATE($A127,D$66),'ECM Staff time by PoF'!$A$5:$S$119,MATCH($LN$103, 'ECM Staff time by PoF'!$A$4:$R$4,0),FALSE))))*D89</f>
        <v>0</v>
      </c>
      <c r="LQ127" s="60">
        <f>IF($A127="",0,IF(VLOOKUP($A127,'ECM Staff time by PoF'!$B$5:$C$119,2,FALSE)="Not Applicable",VLOOKUP($A127,'ECM Staff time by PoF'!$B$5:$S$119,MATCH($LN$103, 'ECM Staff time by PoF'!$B$4:$R$4,0),FALSE),IF(ISERROR(VLOOKUP(CONCATENATE($A127,E$66),'ECM Staff time by PoF'!$A$5:$S$119,MATCH($LN$103, 'ECM Staff time by PoF'!$A$4:$R$4,0),FALSE)), 0, VLOOKUP(CONCATENATE($A127,E$66),'ECM Staff time by PoF'!$A$5:$S$119,MATCH($LN$103, 'ECM Staff time by PoF'!$A$4:$R$4,0),FALSE))))*E89</f>
        <v>0</v>
      </c>
      <c r="LR127" s="60">
        <f>IF($A127="",0,IF(VLOOKUP($A127,'ECM Staff time by PoF'!$B$5:$C$119,2,FALSE)="Not Applicable",VLOOKUP($A127,'ECM Staff time by PoF'!$B$5:$S$119,MATCH($LN$103, 'ECM Staff time by PoF'!$B$4:$R$4,0),FALSE),IF(ISERROR(VLOOKUP(CONCATENATE($A127,F$66),'ECM Staff time by PoF'!$A$5:$S$119,MATCH($LN$103, 'ECM Staff time by PoF'!$A$4:$R$4,0),FALSE)), 0, VLOOKUP(CONCATENATE($A127,F$66),'ECM Staff time by PoF'!$A$5:$S$119,MATCH($LN$103, 'ECM Staff time by PoF'!$A$4:$R$4,0),FALSE))))*F89</f>
        <v>0</v>
      </c>
      <c r="LS127" s="60">
        <f>IF($A127="",0,IF(VLOOKUP($A127,'ECM Staff time by PoF'!$B$5:$C$119,2,FALSE)="Not Applicable",VLOOKUP($A127,'ECM Staff time by PoF'!$B$5:$S$119,MATCH($LN$103, 'ECM Staff time by PoF'!$B$4:$R$4,0),FALSE),IF(ISERROR(VLOOKUP(CONCATENATE($A127,G$66),'ECM Staff time by PoF'!$A$5:$S$119,MATCH($LN$103, 'ECM Staff time by PoF'!$A$4:$R$4,0),FALSE)), 0, VLOOKUP(CONCATENATE($A127,G$66),'ECM Staff time by PoF'!$A$5:$S$119,MATCH($LN$103, 'ECM Staff time by PoF'!$A$4:$R$4,0),FALSE))))*G89</f>
        <v>0</v>
      </c>
      <c r="LT127" s="60">
        <f>IF($A127="",0,IF(VLOOKUP($A127,'ECM Staff time by PoF'!$B$5:$C$119,2,FALSE)="Not Applicable",VLOOKUP($A127,'ECM Staff time by PoF'!$B$5:$S$119,MATCH($LN$103, 'ECM Staff time by PoF'!$B$4:$R$4,0),FALSE),IF(ISERROR(VLOOKUP(CONCATENATE($A127,H$66),'ECM Staff time by PoF'!$A$5:$S$119,MATCH($LN$103, 'ECM Staff time by PoF'!$A$4:$R$4,0),FALSE)), 0, VLOOKUP(CONCATENATE($A127,H$66),'ECM Staff time by PoF'!$A$5:$S$119,MATCH($LN$103, 'ECM Staff time by PoF'!$A$4:$R$4,0),FALSE))))*H89</f>
        <v>0</v>
      </c>
      <c r="LU127" s="60">
        <f>IF($A127="",0,IF(VLOOKUP($A127,'ECM Staff time by PoF'!$B$5:$C$119,2,FALSE)="Not Applicable",VLOOKUP($A127,'ECM Staff time by PoF'!$B$5:$S$119,MATCH($LN$103, 'ECM Staff time by PoF'!$B$4:$R$4,0),FALSE),IF(ISERROR(VLOOKUP(CONCATENATE($A127,I$66),'ECM Staff time by PoF'!$A$5:$S$119,MATCH($LN$103, 'ECM Staff time by PoF'!$A$4:$R$4,0),FALSE)), 0, VLOOKUP(CONCATENATE($A127,I$66),'ECM Staff time by PoF'!$A$5:$S$119,MATCH($LN$103, 'ECM Staff time by PoF'!$A$4:$R$4,0),FALSE))))*I89</f>
        <v>0</v>
      </c>
      <c r="LV127" s="60">
        <f>IF($A127="",0,IF(VLOOKUP($A127,'ECM Staff time by PoF'!$B$5:$C$119,2,FALSE)="Not Applicable",VLOOKUP($A127,'ECM Staff time by PoF'!$B$5:$S$119,MATCH($LN$103, 'ECM Staff time by PoF'!$B$4:$R$4,0),FALSE),IF(ISERROR(VLOOKUP(CONCATENATE($A127,J$66),'ECM Staff time by PoF'!$A$5:$S$119,MATCH($LN$103, 'ECM Staff time by PoF'!$A$4:$R$4,0),FALSE)), 0, VLOOKUP(CONCATENATE($A127,J$66),'ECM Staff time by PoF'!$A$5:$S$119,MATCH($LN$103, 'ECM Staff time by PoF'!$A$4:$R$4,0),FALSE))))*J89</f>
        <v>0</v>
      </c>
      <c r="LW127" s="60">
        <f>IF($A127="",0,IF(VLOOKUP($A127,'ECM Staff time by PoF'!$B$5:$C$119,2,FALSE)="Not Applicable",VLOOKUP($A127,'ECM Staff time by PoF'!$B$5:$S$119,MATCH($LN$103, 'ECM Staff time by PoF'!$B$4:$R$4,0),FALSE),IF(ISERROR(VLOOKUP(CONCATENATE($A127,K$66),'ECM Staff time by PoF'!$A$5:$S$119,MATCH($LN$103, 'ECM Staff time by PoF'!$A$4:$R$4,0),FALSE)), 0, VLOOKUP(CONCATENATE($A127,K$66),'ECM Staff time by PoF'!$A$5:$S$119,MATCH($LN$103, 'ECM Staff time by PoF'!$A$4:$R$4,0),FALSE))))*K89</f>
        <v>0</v>
      </c>
      <c r="LX127" s="60">
        <f>IF($A127="",0,IF(VLOOKUP($A127,'ECM Staff time by PoF'!$B$5:$C$119,2,FALSE)="Not Applicable",VLOOKUP($A127,'ECM Staff time by PoF'!$B$5:$S$119,MATCH($LN$103, 'ECM Staff time by PoF'!$B$4:$R$4,0),FALSE),IF(ISERROR(VLOOKUP(CONCATENATE($A127,L$66),'ECM Staff time by PoF'!$A$5:$S$119,MATCH($LN$103, 'ECM Staff time by PoF'!$A$4:$R$4,0),FALSE)), 0, VLOOKUP(CONCATENATE($A127,L$66),'ECM Staff time by PoF'!$A$5:$S$119,MATCH($LN$103, 'ECM Staff time by PoF'!$A$4:$R$4,0),FALSE))))*L89</f>
        <v>0</v>
      </c>
      <c r="LY127" s="60">
        <f>IF($A127="",0,IF(VLOOKUP($A127,'ECM Staff time by PoF'!$B$5:$C$119,2,FALSE)="Not Applicable",VLOOKUP($A127,'ECM Staff time by PoF'!$B$5:$S$119,MATCH($LN$103, 'ECM Staff time by PoF'!$B$4:$R$4,0),FALSE),IF(ISERROR(VLOOKUP(CONCATENATE($A127,M$66),'ECM Staff time by PoF'!$A$5:$S$119,MATCH($LN$103, 'ECM Staff time by PoF'!$A$4:$R$4,0),FALSE)), 0, VLOOKUP(CONCATENATE($A127,M$66),'ECM Staff time by PoF'!$A$5:$S$119,MATCH($LN$103, 'ECM Staff time by PoF'!$A$4:$R$4,0),FALSE))))*M89</f>
        <v>0</v>
      </c>
      <c r="LZ127" s="60">
        <f>IF($A127="",0,IF(VLOOKUP($A127,'ECM Staff time by PoF'!$B$5:$C$119,2,FALSE)="Not Applicable",VLOOKUP($A127,'ECM Staff time by PoF'!$B$5:$S$119,MATCH($LN$103, 'ECM Staff time by PoF'!$B$4:$R$4,0),FALSE),IF(ISERROR(VLOOKUP(CONCATENATE($A127,N$66),'ECM Staff time by PoF'!$A$5:$S$119,MATCH($LN$103, 'ECM Staff time by PoF'!$A$4:$R$4,0),FALSE)), 0, VLOOKUP(CONCATENATE($A127,N$66),'ECM Staff time by PoF'!$A$5:$S$119,MATCH($LN$103, 'ECM Staff time by PoF'!$A$4:$R$4,0),FALSE))))*N89</f>
        <v>0</v>
      </c>
      <c r="MA127" s="60">
        <f>IF($A127="",0,IF(VLOOKUP($A127,'ECM Staff time by PoF'!$B$5:$C$119,2,FALSE)="Not Applicable",VLOOKUP($A127,'ECM Staff time by PoF'!$B$5:$S$119,MATCH($LN$103, 'ECM Staff time by PoF'!$B$4:$R$4,0),FALSE),IF(ISERROR(VLOOKUP(CONCATENATE($A127,O$66),'ECM Staff time by PoF'!$A$5:$S$119,MATCH($LN$103, 'ECM Staff time by PoF'!$A$4:$R$4,0),FALSE)), 0, VLOOKUP(CONCATENATE($A127,O$66),'ECM Staff time by PoF'!$A$5:$S$119,MATCH($LN$103, 'ECM Staff time by PoF'!$A$4:$R$4,0),FALSE))))*O89</f>
        <v>0</v>
      </c>
      <c r="MB127" s="60">
        <f>IF($A127="",0,IF(VLOOKUP($A127,'ECM Staff time by PoF'!$B$5:$C$119,2,FALSE)="Not Applicable",VLOOKUP($A127,'ECM Staff time by PoF'!$B$5:$S$119,MATCH($LN$103, 'ECM Staff time by PoF'!$B$4:$R$4,0),FALSE),IF(ISERROR(VLOOKUP(CONCATENATE($A127,P$66),'ECM Staff time by PoF'!$A$5:$S$119,MATCH($LN$103, 'ECM Staff time by PoF'!$A$4:$R$4,0),FALSE)), 0, VLOOKUP(CONCATENATE($A127,P$66),'ECM Staff time by PoF'!$A$5:$S$119,MATCH($LN$103, 'ECM Staff time by PoF'!$A$4:$R$4,0),FALSE))))*P89</f>
        <v>0</v>
      </c>
      <c r="MC127" s="60">
        <f>IF($A127="",0,IF(VLOOKUP($A127,'ECM Staff time by PoF'!$B$5:$C$119,2,FALSE)="Not Applicable",VLOOKUP($A127,'ECM Staff time by PoF'!$B$5:$S$119,MATCH($LN$103, 'ECM Staff time by PoF'!$B$4:$R$4,0),FALSE),IF(ISERROR(VLOOKUP(CONCATENATE($A127,Q$66),'ECM Staff time by PoF'!$A$5:$S$119,MATCH($LN$103, 'ECM Staff time by PoF'!$A$4:$R$4,0),FALSE)), 0, VLOOKUP(CONCATENATE($A127,Q$66),'ECM Staff time by PoF'!$A$5:$S$119,MATCH($LN$103, 'ECM Staff time by PoF'!$A$4:$R$4,0),FALSE))))*Q89</f>
        <v>0</v>
      </c>
      <c r="MD127" s="60">
        <f>IF($A127="",0,IF(VLOOKUP($A127,'ECM Staff time by PoF'!$B$5:$C$119,2,FALSE)="Not Applicable",VLOOKUP($A127,'ECM Staff time by PoF'!$B$5:$S$119,MATCH($LN$103, 'ECM Staff time by PoF'!$B$4:$R$4,0),FALSE),IF(ISERROR(VLOOKUP(CONCATENATE($A127,R$66),'ECM Staff time by PoF'!$A$5:$S$119,MATCH($LN$103, 'ECM Staff time by PoF'!$A$4:$R$4,0),FALSE)), 0, VLOOKUP(CONCATENATE($A127,R$66),'ECM Staff time by PoF'!$A$5:$S$119,MATCH($LN$103, 'ECM Staff time by PoF'!$A$4:$R$4,0),FALSE))))*R89</f>
        <v>0</v>
      </c>
      <c r="ME127" s="60">
        <f>IF($A127="",0,IF(VLOOKUP($A127,'ECM Staff time by PoF'!$B$5:$C$119,2,FALSE)="Not Applicable",VLOOKUP($A127,'ECM Staff time by PoF'!$B$5:$S$119,MATCH($LN$103, 'ECM Staff time by PoF'!$B$4:$R$4,0),FALSE),IF(ISERROR(VLOOKUP(CONCATENATE($A127,S$66),'ECM Staff time by PoF'!$A$5:$S$119,MATCH($LN$103, 'ECM Staff time by PoF'!$A$4:$R$4,0),FALSE)), 0, VLOOKUP(CONCATENATE($A127,S$66),'ECM Staff time by PoF'!$A$5:$S$119,MATCH($LN$103, 'ECM Staff time by PoF'!$A$4:$R$4,0),FALSE))))*S89</f>
        <v>0</v>
      </c>
      <c r="MF127" s="60">
        <f>IF($A127="",0,IF(VLOOKUP($A127,'ECM Staff time by PoF'!$B$5:$C$119,2,FALSE)="Not Applicable",VLOOKUP($A127,'ECM Staff time by PoF'!$B$5:$S$119,MATCH($LN$103, 'ECM Staff time by PoF'!$B$4:$R$4,0),FALSE),IF(ISERROR(VLOOKUP(CONCATENATE($A127,T$66),'ECM Staff time by PoF'!$A$5:$S$119,MATCH($LN$103, 'ECM Staff time by PoF'!$A$4:$R$4,0),FALSE)), 0, VLOOKUP(CONCATENATE($A127,T$66),'ECM Staff time by PoF'!$A$5:$S$119,MATCH($LN$103, 'ECM Staff time by PoF'!$A$4:$R$4,0),FALSE))))*T89</f>
        <v>0</v>
      </c>
      <c r="MG127" s="60">
        <f>IF($A127="",0,IF(VLOOKUP($A127,'ECM Staff time by PoF'!$B$5:$C$119,2,FALSE)="Not Applicable",VLOOKUP($A127,'ECM Staff time by PoF'!$B$5:$S$119,MATCH($LN$103, 'ECM Staff time by PoF'!$B$4:$R$4,0),FALSE),IF(ISERROR(VLOOKUP(CONCATENATE($A127,U$66),'ECM Staff time by PoF'!$A$5:$S$119,MATCH($LN$103, 'ECM Staff time by PoF'!$A$4:$R$4,0),FALSE)), 0, VLOOKUP(CONCATENATE($A127,U$66),'ECM Staff time by PoF'!$A$5:$S$119,MATCH($LN$103, 'ECM Staff time by PoF'!$A$4:$R$4,0),FALSE))))*U89</f>
        <v>0</v>
      </c>
      <c r="MH127" s="60">
        <f>IF($A127="",0,IF(VLOOKUP($A127,'ECM Staff time by PoF'!$B$5:$C$119,2,FALSE)="Not Applicable",VLOOKUP($A127,'ECM Staff time by PoF'!$B$5:$S$119,MATCH($LN$103, 'ECM Staff time by PoF'!$B$4:$R$4,0),FALSE),IF(ISERROR(VLOOKUP(CONCATENATE($A127,V$66),'ECM Staff time by PoF'!$A$5:$S$119,MATCH($LN$103, 'ECM Staff time by PoF'!$A$4:$R$4,0),FALSE)), 0, VLOOKUP(CONCATENATE($A127,V$66),'ECM Staff time by PoF'!$A$5:$S$119,MATCH($LN$103, 'ECM Staff time by PoF'!$A$4:$R$4,0),FALSE))))*V89</f>
        <v>0</v>
      </c>
      <c r="MI127" s="60">
        <f>IF($A127="",0,IF(VLOOKUP($A127,'ECM Staff time by PoF'!$B$5:$C$119,2,FALSE)="Not Applicable",VLOOKUP($A127,'ECM Staff time by PoF'!$B$5:$S$119,MATCH($LN$103, 'ECM Staff time by PoF'!$B$4:$R$4,0),FALSE),IF(ISERROR(VLOOKUP(CONCATENATE($A127,W$66),'ECM Staff time by PoF'!$A$5:$S$119,MATCH($LN$103, 'ECM Staff time by PoF'!$A$4:$R$4,0),FALSE)), 0, VLOOKUP(CONCATENATE($A127,W$66),'ECM Staff time by PoF'!$A$5:$S$119,MATCH($LN$103, 'ECM Staff time by PoF'!$A$4:$R$4,0),FALSE))))*W89</f>
        <v>0</v>
      </c>
      <c r="MJ127" s="60">
        <f>IF($A127="",0,IF(VLOOKUP($A127,'ECM Staff time by PoF'!$B$5:$C$119,2,FALSE)="Not Applicable",VLOOKUP($A127,'ECM Staff time by PoF'!$B$5:$S$119,MATCH($LN$103, 'ECM Staff time by PoF'!$B$4:$R$4,0),FALSE),IF(ISERROR(VLOOKUP(CONCATENATE($A127,X$66),'ECM Staff time by PoF'!$A$5:$S$119,MATCH($LN$103, 'ECM Staff time by PoF'!$A$4:$R$4,0),FALSE)), 0, VLOOKUP(CONCATENATE($A127,X$66),'ECM Staff time by PoF'!$A$5:$S$119,MATCH($LN$103, 'ECM Staff time by PoF'!$A$4:$R$4,0),FALSE))))*X89</f>
        <v>0</v>
      </c>
      <c r="MK127" s="60">
        <f>IF($A127="",0,IF(VLOOKUP($A127,'ECM Staff time by PoF'!$B$5:$C$119,2,FALSE)="Not Applicable",VLOOKUP($A127,'ECM Staff time by PoF'!$B$5:$S$119,MATCH($LN$103, 'ECM Staff time by PoF'!$B$4:$R$4,0),FALSE),IF(ISERROR(VLOOKUP(CONCATENATE($A127,Y$66),'ECM Staff time by PoF'!$A$5:$S$119,MATCH($LN$103, 'ECM Staff time by PoF'!$A$4:$R$4,0),FALSE)), 0, VLOOKUP(CONCATENATE($A127,Y$66),'ECM Staff time by PoF'!$A$5:$S$119,MATCH($LN$103, 'ECM Staff time by PoF'!$A$4:$R$4,0),FALSE))))*Y89</f>
        <v>0</v>
      </c>
      <c r="ML127" s="60">
        <f>IF($A127="",0,IF(VLOOKUP($A127,'ECM Staff time by PoF'!$B$5:$C$119,2,FALSE)="Not Applicable",VLOOKUP($A127,'ECM Staff time by PoF'!$B$5:$S$119,MATCH($LN$103, 'ECM Staff time by PoF'!$B$4:$R$4,0),FALSE),IF(ISERROR(VLOOKUP(CONCATENATE($A127,Z$66),'ECM Staff time by PoF'!$A$5:$S$119,MATCH($LN$103, 'ECM Staff time by PoF'!$A$4:$R$4,0),FALSE)), 0, VLOOKUP(CONCATENATE($A127,Z$66),'ECM Staff time by PoF'!$A$5:$S$119,MATCH($LN$103, 'ECM Staff time by PoF'!$A$4:$R$4,0),FALSE))))*Z89</f>
        <v>0</v>
      </c>
      <c r="MM127" s="60">
        <f>IF($A127="",0,IF(VLOOKUP($A127,'ECM Staff time by PoF'!$B$5:$C$119,2,FALSE)="Not Applicable",VLOOKUP($A127,'ECM Staff time by PoF'!$B$5:$S$119,MATCH($LN$103, 'ECM Staff time by PoF'!$B$4:$R$4,0),FALSE),IF(ISERROR(VLOOKUP(CONCATENATE($A127,AA$66),'ECM Staff time by PoF'!$A$5:$S$119,MATCH($LN$103, 'ECM Staff time by PoF'!$A$4:$R$4,0),FALSE)), 0, VLOOKUP(CONCATENATE($A127,AA$66),'ECM Staff time by PoF'!$A$5:$S$119,MATCH($LN$103, 'ECM Staff time by PoF'!$A$4:$R$4,0),FALSE))))*AA89</f>
        <v>0</v>
      </c>
      <c r="MN127" s="60">
        <f>IF($A127="",0,IF(VLOOKUP($A127,'ECM Staff time by PoF'!$B$5:$C$119,2,FALSE)="Not Applicable",VLOOKUP($A127,'ECM Staff time by PoF'!$B$5:$S$119,MATCH($LN$103, 'ECM Staff time by PoF'!$B$4:$R$4,0),FALSE),IF(ISERROR(VLOOKUP(CONCATENATE($A127,AB$66),'ECM Staff time by PoF'!$A$5:$S$119,MATCH($LN$103, 'ECM Staff time by PoF'!$A$4:$R$4,0),FALSE)), 0, VLOOKUP(CONCATENATE($A127,AB$66),'ECM Staff time by PoF'!$A$5:$S$119,MATCH($LN$103, 'ECM Staff time by PoF'!$A$4:$R$4,0),FALSE))))*AB89</f>
        <v>0</v>
      </c>
      <c r="MO127" s="60">
        <f>IF($A127="",0,IF(VLOOKUP($A127,'ECM Staff time by PoF'!$B$5:$C$119,2,FALSE)="Not Applicable",VLOOKUP($A127,'ECM Staff time by PoF'!$B$5:$S$119,MATCH($LN$103, 'ECM Staff time by PoF'!$B$4:$R$4,0),FALSE),IF(ISERROR(VLOOKUP(CONCATENATE($A127,AC$66),'ECM Staff time by PoF'!$A$5:$S$119,MATCH($LN$103, 'ECM Staff time by PoF'!$A$4:$R$4,0),FALSE)), 0, VLOOKUP(CONCATENATE($A127,AC$66),'ECM Staff time by PoF'!$A$5:$S$119,MATCH($LN$103, 'ECM Staff time by PoF'!$A$4:$R$4,0),FALSE))))*AC89</f>
        <v>0</v>
      </c>
      <c r="MP127" s="60">
        <f>IF($A127="",0,IF(VLOOKUP($A127,'ECM Staff time by PoF'!$B$5:$C$119,2,FALSE)="Not Applicable",VLOOKUP($A127,'ECM Staff time by PoF'!$B$5:$S$119,MATCH($LN$103, 'ECM Staff time by PoF'!$B$4:$R$4,0),FALSE),IF(ISERROR(VLOOKUP(CONCATENATE($A127,AD$66),'ECM Staff time by PoF'!$A$5:$S$119,MATCH($LN$103, 'ECM Staff time by PoF'!$A$4:$R$4,0),FALSE)), 0, VLOOKUP(CONCATENATE($A127,AD$66),'ECM Staff time by PoF'!$A$5:$S$119,MATCH($LN$103, 'ECM Staff time by PoF'!$A$4:$R$4,0),FALSE))))*AD89</f>
        <v>0</v>
      </c>
      <c r="MQ127" s="60">
        <f>IF($A127="",0,IF(VLOOKUP($A127,'ECM Staff time by PoF'!$B$5:$C$119,2,FALSE)="Not Applicable",VLOOKUP($A127,'ECM Staff time by PoF'!$B$5:$S$119,MATCH($LN$103, 'ECM Staff time by PoF'!$B$4:$R$4,0),FALSE),IF(ISERROR(VLOOKUP(CONCATENATE($A127,AE$66),'ECM Staff time by PoF'!$A$5:$S$119,MATCH($LN$103, 'ECM Staff time by PoF'!$A$4:$R$4,0),FALSE)), 0, VLOOKUP(CONCATENATE($A127,AE$66),'ECM Staff time by PoF'!$A$5:$S$119,MATCH($LN$103, 'ECM Staff time by PoF'!$A$4:$R$4,0),FALSE))))*AE89</f>
        <v>0</v>
      </c>
      <c r="MR127" s="60">
        <f>IF($A127="",0,IF(VLOOKUP($A127,'ECM Staff time by PoF'!$B$5:$C$119,2,FALSE)="Not Applicable",VLOOKUP($A127,'ECM Staff time by PoF'!$B$5:$S$119,MATCH($LN$103, 'ECM Staff time by PoF'!$B$4:$R$4,0),FALSE),IF(ISERROR(VLOOKUP(CONCATENATE($A127,AF$66),'ECM Staff time by PoF'!$A$5:$S$119,MATCH($LN$103, 'ECM Staff time by PoF'!$A$4:$R$4,0),FALSE)), 0, VLOOKUP(CONCATENATE($A127,AF$66),'ECM Staff time by PoF'!$A$5:$S$119,MATCH($LN$103, 'ECM Staff time by PoF'!$A$4:$R$4,0),FALSE))))*AF89</f>
        <v>0</v>
      </c>
      <c r="MS127" s="60">
        <f>IF($A127="",0,IF(VLOOKUP($A127,'ECM Staff time by PoF'!$B$5:$C$119,2,FALSE)="Not Applicable",VLOOKUP($A127,'ECM Staff time by PoF'!$B$5:$S$119,MATCH($LN$103, 'ECM Staff time by PoF'!$B$4:$R$4,0),FALSE),IF(ISERROR(VLOOKUP(CONCATENATE($A127,AG$66),'ECM Staff time by PoF'!$A$5:$S$119,MATCH($LN$103, 'ECM Staff time by PoF'!$A$4:$R$4,0),FALSE)), 0, VLOOKUP(CONCATENATE($A127,AG$66),'ECM Staff time by PoF'!$A$5:$S$119,MATCH($LN$103, 'ECM Staff time by PoF'!$A$4:$R$4,0),FALSE))))*AG89</f>
        <v>0</v>
      </c>
      <c r="MT127" s="60">
        <f>IF($A127="",0,IF(VLOOKUP($A127,'ECM Staff time by PoF'!$B$5:$C$119,2,FALSE)="Not Applicable",VLOOKUP($A127,'ECM Staff time by PoF'!$B$5:$S$119,MATCH($LN$103, 'ECM Staff time by PoF'!$B$4:$R$4,0),FALSE),IF(ISERROR(VLOOKUP(CONCATENATE($A127,AH$66),'ECM Staff time by PoF'!$A$5:$S$119,MATCH($LN$103, 'ECM Staff time by PoF'!$A$4:$R$4,0),FALSE)), 0, VLOOKUP(CONCATENATE($A127,AH$66),'ECM Staff time by PoF'!$A$5:$S$119,MATCH($LN$103, 'ECM Staff time by PoF'!$A$4:$R$4,0),FALSE))))*AH89</f>
        <v>0</v>
      </c>
      <c r="MU127" s="60">
        <f>IF($A127="",0,IF(VLOOKUP($A127,'ECM Staff time by PoF'!$B$5:$C$119,2,FALSE)="Not Applicable",VLOOKUP($A127,'ECM Staff time by PoF'!$B$5:$S$119,MATCH($LN$103, 'ECM Staff time by PoF'!$B$4:$R$4,0),FALSE),IF(ISERROR(VLOOKUP(CONCATENATE($A127,AI$66),'ECM Staff time by PoF'!$A$5:$S$119,MATCH($LN$103, 'ECM Staff time by PoF'!$A$4:$R$4,0),FALSE)), 0, VLOOKUP(CONCATENATE($A127,AI$66),'ECM Staff time by PoF'!$A$5:$S$119,MATCH($LN$103, 'ECM Staff time by PoF'!$A$4:$R$4,0),FALSE))))*AI89</f>
        <v>0</v>
      </c>
      <c r="MV127" s="60">
        <f>IF($A127="",0,IF(VLOOKUP($A127,'ECM Staff time by PoF'!$B$5:$C$119,2,FALSE)="Not Applicable",VLOOKUP($A127,'ECM Staff time by PoF'!$B$5:$S$119,MATCH($LN$103, 'ECM Staff time by PoF'!$B$4:$R$4,0),FALSE),IF(ISERROR(VLOOKUP(CONCATENATE($A127,AJ$66),'ECM Staff time by PoF'!$A$5:$S$119,MATCH($LN$103, 'ECM Staff time by PoF'!$A$4:$R$4,0),FALSE)), 0, VLOOKUP(CONCATENATE($A127,AJ$66),'ECM Staff time by PoF'!$A$5:$S$119,MATCH($LN$103, 'ECM Staff time by PoF'!$A$4:$R$4,0),FALSE))))*AJ89</f>
        <v>0</v>
      </c>
      <c r="MW127" s="60">
        <f>IF($A127="",0,IF(VLOOKUP($A127,'ECM Staff time by PoF'!$B$5:$C$119,2,FALSE)="Not Applicable",VLOOKUP($A127,'ECM Staff time by PoF'!$B$5:$S$119,MATCH($LN$103, 'ECM Staff time by PoF'!$B$4:$R$4,0),FALSE),IF(ISERROR(VLOOKUP(CONCATENATE($A127,AK$66),'ECM Staff time by PoF'!$A$5:$S$119,MATCH($LN$103, 'ECM Staff time by PoF'!$A$4:$R$4,0),FALSE)), 0, VLOOKUP(CONCATENATE($A127,AK$66),'ECM Staff time by PoF'!$A$5:$S$119,MATCH($LN$103, 'ECM Staff time by PoF'!$A$4:$R$4,0),FALSE))))*AK89</f>
        <v>0</v>
      </c>
      <c r="MX127" s="60">
        <f>IF($A127="",0,IF(VLOOKUP($A127,'ECM Staff time by PoF'!$B$5:$C$119,2,FALSE)="Not Applicable",VLOOKUP($A127,'ECM Staff time by PoF'!$B$5:$S$119,MATCH($MX$103, 'ECM Staff time by PoF'!$B$4:$R$4,0),FALSE),IF(ISERROR(VLOOKUP(CONCATENATE($A127,B$66),'ECM Staff time by PoF'!$A$5:$S$119,MATCH($MX$103, 'ECM Staff time by PoF'!$A$4:$R$4,0),FALSE)), 0, VLOOKUP(CONCATENATE($A127,B$66),'ECM Staff time by PoF'!$A$5:$S$119,MATCH($MX$103, 'ECM Staff time by PoF'!$A$4:$R$4,0),FALSE))))*B89</f>
        <v>0</v>
      </c>
      <c r="MY127" s="60">
        <f>IF($A127="",0,IF(VLOOKUP($A127,'ECM Staff time by PoF'!$B$5:$C$119,2,FALSE)="Not Applicable",VLOOKUP($A127,'ECM Staff time by PoF'!$B$5:$S$119,MATCH($MX$103, 'ECM Staff time by PoF'!$B$4:$R$4,0),FALSE),IF(ISERROR(VLOOKUP(CONCATENATE($A127,C$66),'ECM Staff time by PoF'!$A$5:$S$119,MATCH($MX$103, 'ECM Staff time by PoF'!$A$4:$R$4,0),FALSE)), 0, VLOOKUP(CONCATENATE($A127,C$66),'ECM Staff time by PoF'!$A$5:$S$119,MATCH($MX$103, 'ECM Staff time by PoF'!$A$4:$R$4,0),FALSE))))*C89</f>
        <v>0</v>
      </c>
      <c r="MZ127" s="60">
        <f>IF($A127="",0,IF(VLOOKUP($A127,'ECM Staff time by PoF'!$B$5:$C$119,2,FALSE)="Not Applicable",VLOOKUP($A127,'ECM Staff time by PoF'!$B$5:$S$119,MATCH($MX$103, 'ECM Staff time by PoF'!$B$4:$R$4,0),FALSE),IF(ISERROR(VLOOKUP(CONCATENATE($A127,D$66),'ECM Staff time by PoF'!$A$5:$S$119,MATCH($MX$103, 'ECM Staff time by PoF'!$A$4:$R$4,0),FALSE)), 0, VLOOKUP(CONCATENATE($A127,D$66),'ECM Staff time by PoF'!$A$5:$S$119,MATCH($MX$103, 'ECM Staff time by PoF'!$A$4:$R$4,0),FALSE))))*D89</f>
        <v>0</v>
      </c>
      <c r="NA127" s="60">
        <f>IF($A127="",0,IF(VLOOKUP($A127,'ECM Staff time by PoF'!$B$5:$C$119,2,FALSE)="Not Applicable",VLOOKUP($A127,'ECM Staff time by PoF'!$B$5:$S$119,MATCH($MX$103, 'ECM Staff time by PoF'!$B$4:$R$4,0),FALSE),IF(ISERROR(VLOOKUP(CONCATENATE($A127,E$66),'ECM Staff time by PoF'!$A$5:$S$119,MATCH($MX$103, 'ECM Staff time by PoF'!$A$4:$R$4,0),FALSE)), 0, VLOOKUP(CONCATENATE($A127,E$66),'ECM Staff time by PoF'!$A$5:$S$119,MATCH($MX$103, 'ECM Staff time by PoF'!$A$4:$R$4,0),FALSE))))*E89</f>
        <v>0</v>
      </c>
      <c r="NB127" s="60">
        <f>IF($A127="",0,IF(VLOOKUP($A127,'ECM Staff time by PoF'!$B$5:$C$119,2,FALSE)="Not Applicable",VLOOKUP($A127,'ECM Staff time by PoF'!$B$5:$S$119,MATCH($MX$103, 'ECM Staff time by PoF'!$B$4:$R$4,0),FALSE),IF(ISERROR(VLOOKUP(CONCATENATE($A127,F$66),'ECM Staff time by PoF'!$A$5:$S$119,MATCH($MX$103, 'ECM Staff time by PoF'!$A$4:$R$4,0),FALSE)), 0, VLOOKUP(CONCATENATE($A127,F$66),'ECM Staff time by PoF'!$A$5:$S$119,MATCH($MX$103, 'ECM Staff time by PoF'!$A$4:$R$4,0),FALSE))))*F89</f>
        <v>0</v>
      </c>
      <c r="NC127" s="60">
        <f>IF($A127="",0,IF(VLOOKUP($A127,'ECM Staff time by PoF'!$B$5:$C$119,2,FALSE)="Not Applicable",VLOOKUP($A127,'ECM Staff time by PoF'!$B$5:$S$119,MATCH($MX$103, 'ECM Staff time by PoF'!$B$4:$R$4,0),FALSE),IF(ISERROR(VLOOKUP(CONCATENATE($A127,G$66),'ECM Staff time by PoF'!$A$5:$S$119,MATCH($MX$103, 'ECM Staff time by PoF'!$A$4:$R$4,0),FALSE)), 0, VLOOKUP(CONCATENATE($A127,G$66),'ECM Staff time by PoF'!$A$5:$S$119,MATCH($MX$103, 'ECM Staff time by PoF'!$A$4:$R$4,0),FALSE))))*G89</f>
        <v>0</v>
      </c>
      <c r="ND127" s="60">
        <f>IF($A127="",0,IF(VLOOKUP($A127,'ECM Staff time by PoF'!$B$5:$C$119,2,FALSE)="Not Applicable",VLOOKUP($A127,'ECM Staff time by PoF'!$B$5:$S$119,MATCH($MX$103, 'ECM Staff time by PoF'!$B$4:$R$4,0),FALSE),IF(ISERROR(VLOOKUP(CONCATENATE($A127,H$66),'ECM Staff time by PoF'!$A$5:$S$119,MATCH($MX$103, 'ECM Staff time by PoF'!$A$4:$R$4,0),FALSE)), 0, VLOOKUP(CONCATENATE($A127,H$66),'ECM Staff time by PoF'!$A$5:$S$119,MATCH($MX$103, 'ECM Staff time by PoF'!$A$4:$R$4,0),FALSE))))*H89</f>
        <v>0</v>
      </c>
      <c r="NE127" s="60">
        <f>IF($A127="",0,IF(VLOOKUP($A127,'ECM Staff time by PoF'!$B$5:$C$119,2,FALSE)="Not Applicable",VLOOKUP($A127,'ECM Staff time by PoF'!$B$5:$S$119,MATCH($MX$103, 'ECM Staff time by PoF'!$B$4:$R$4,0),FALSE),IF(ISERROR(VLOOKUP(CONCATENATE($A127,I$66),'ECM Staff time by PoF'!$A$5:$S$119,MATCH($MX$103, 'ECM Staff time by PoF'!$A$4:$R$4,0),FALSE)), 0, VLOOKUP(CONCATENATE($A127,I$66),'ECM Staff time by PoF'!$A$5:$S$119,MATCH($MX$103, 'ECM Staff time by PoF'!$A$4:$R$4,0),FALSE))))*I89</f>
        <v>0</v>
      </c>
      <c r="NF127" s="60">
        <f>IF($A127="",0,IF(VLOOKUP($A127,'ECM Staff time by PoF'!$B$5:$C$119,2,FALSE)="Not Applicable",VLOOKUP($A127,'ECM Staff time by PoF'!$B$5:$S$119,MATCH($MX$103, 'ECM Staff time by PoF'!$B$4:$R$4,0),FALSE),IF(ISERROR(VLOOKUP(CONCATENATE($A127,J$66),'ECM Staff time by PoF'!$A$5:$S$119,MATCH($MX$103, 'ECM Staff time by PoF'!$A$4:$R$4,0),FALSE)), 0, VLOOKUP(CONCATENATE($A127,J$66),'ECM Staff time by PoF'!$A$5:$S$119,MATCH($MX$103, 'ECM Staff time by PoF'!$A$4:$R$4,0),FALSE))))*J89</f>
        <v>0</v>
      </c>
      <c r="NG127" s="60">
        <f>IF($A127="",0,IF(VLOOKUP($A127,'ECM Staff time by PoF'!$B$5:$C$119,2,FALSE)="Not Applicable",VLOOKUP($A127,'ECM Staff time by PoF'!$B$5:$S$119,MATCH($MX$103, 'ECM Staff time by PoF'!$B$4:$R$4,0),FALSE),IF(ISERROR(VLOOKUP(CONCATENATE($A127,K$66),'ECM Staff time by PoF'!$A$5:$S$119,MATCH($MX$103, 'ECM Staff time by PoF'!$A$4:$R$4,0),FALSE)), 0, VLOOKUP(CONCATENATE($A127,K$66),'ECM Staff time by PoF'!$A$5:$S$119,MATCH($MX$103, 'ECM Staff time by PoF'!$A$4:$R$4,0),FALSE))))*K89</f>
        <v>0</v>
      </c>
      <c r="NH127" s="60">
        <f>IF($A127="",0,IF(VLOOKUP($A127,'ECM Staff time by PoF'!$B$5:$C$119,2,FALSE)="Not Applicable",VLOOKUP($A127,'ECM Staff time by PoF'!$B$5:$S$119,MATCH($MX$103, 'ECM Staff time by PoF'!$B$4:$R$4,0),FALSE),IF(ISERROR(VLOOKUP(CONCATENATE($A127,L$66),'ECM Staff time by PoF'!$A$5:$S$119,MATCH($MX$103, 'ECM Staff time by PoF'!$A$4:$R$4,0),FALSE)), 0, VLOOKUP(CONCATENATE($A127,L$66),'ECM Staff time by PoF'!$A$5:$S$119,MATCH($MX$103, 'ECM Staff time by PoF'!$A$4:$R$4,0),FALSE))))*L89</f>
        <v>0</v>
      </c>
      <c r="NI127" s="60">
        <f>IF($A127="",0,IF(VLOOKUP($A127,'ECM Staff time by PoF'!$B$5:$C$119,2,FALSE)="Not Applicable",VLOOKUP($A127,'ECM Staff time by PoF'!$B$5:$S$119,MATCH($MX$103, 'ECM Staff time by PoF'!$B$4:$R$4,0),FALSE),IF(ISERROR(VLOOKUP(CONCATENATE($A127,M$66),'ECM Staff time by PoF'!$A$5:$S$119,MATCH($MX$103, 'ECM Staff time by PoF'!$A$4:$R$4,0),FALSE)), 0, VLOOKUP(CONCATENATE($A127,M$66),'ECM Staff time by PoF'!$A$5:$S$119,MATCH($MX$103, 'ECM Staff time by PoF'!$A$4:$R$4,0),FALSE))))*M89</f>
        <v>0</v>
      </c>
      <c r="NJ127" s="60">
        <f>IF($A127="",0,IF(VLOOKUP($A127,'ECM Staff time by PoF'!$B$5:$C$119,2,FALSE)="Not Applicable",VLOOKUP($A127,'ECM Staff time by PoF'!$B$5:$S$119,MATCH($MX$103, 'ECM Staff time by PoF'!$B$4:$R$4,0),FALSE),IF(ISERROR(VLOOKUP(CONCATENATE($A127,N$66),'ECM Staff time by PoF'!$A$5:$S$119,MATCH($MX$103, 'ECM Staff time by PoF'!$A$4:$R$4,0),FALSE)), 0, VLOOKUP(CONCATENATE($A127,N$66),'ECM Staff time by PoF'!$A$5:$S$119,MATCH($MX$103, 'ECM Staff time by PoF'!$A$4:$R$4,0),FALSE))))*N89</f>
        <v>0</v>
      </c>
      <c r="NK127" s="60">
        <f>IF($A127="",0,IF(VLOOKUP($A127,'ECM Staff time by PoF'!$B$5:$C$119,2,FALSE)="Not Applicable",VLOOKUP($A127,'ECM Staff time by PoF'!$B$5:$S$119,MATCH($MX$103, 'ECM Staff time by PoF'!$B$4:$R$4,0),FALSE),IF(ISERROR(VLOOKUP(CONCATENATE($A127,O$66),'ECM Staff time by PoF'!$A$5:$S$119,MATCH($MX$103, 'ECM Staff time by PoF'!$A$4:$R$4,0),FALSE)), 0, VLOOKUP(CONCATENATE($A127,O$66),'ECM Staff time by PoF'!$A$5:$S$119,MATCH($MX$103, 'ECM Staff time by PoF'!$A$4:$R$4,0),FALSE))))*O89</f>
        <v>0</v>
      </c>
      <c r="NL127" s="60">
        <f>IF($A127="",0,IF(VLOOKUP($A127,'ECM Staff time by PoF'!$B$5:$C$119,2,FALSE)="Not Applicable",VLOOKUP($A127,'ECM Staff time by PoF'!$B$5:$S$119,MATCH($MX$103, 'ECM Staff time by PoF'!$B$4:$R$4,0),FALSE),IF(ISERROR(VLOOKUP(CONCATENATE($A127,P$66),'ECM Staff time by PoF'!$A$5:$S$119,MATCH($MX$103, 'ECM Staff time by PoF'!$A$4:$R$4,0),FALSE)), 0, VLOOKUP(CONCATENATE($A127,P$66),'ECM Staff time by PoF'!$A$5:$S$119,MATCH($MX$103, 'ECM Staff time by PoF'!$A$4:$R$4,0),FALSE))))*P89</f>
        <v>0</v>
      </c>
      <c r="NM127" s="60">
        <f>IF($A127="",0,IF(VLOOKUP($A127,'ECM Staff time by PoF'!$B$5:$C$119,2,FALSE)="Not Applicable",VLOOKUP($A127,'ECM Staff time by PoF'!$B$5:$S$119,MATCH($MX$103, 'ECM Staff time by PoF'!$B$4:$R$4,0),FALSE),IF(ISERROR(VLOOKUP(CONCATENATE($A127,Q$66),'ECM Staff time by PoF'!$A$5:$S$119,MATCH($MX$103, 'ECM Staff time by PoF'!$A$4:$R$4,0),FALSE)), 0, VLOOKUP(CONCATENATE($A127,Q$66),'ECM Staff time by PoF'!$A$5:$S$119,MATCH($MX$103, 'ECM Staff time by PoF'!$A$4:$R$4,0),FALSE))))*Q89</f>
        <v>0</v>
      </c>
      <c r="NN127" s="60">
        <f>IF($A127="",0,IF(VLOOKUP($A127,'ECM Staff time by PoF'!$B$5:$C$119,2,FALSE)="Not Applicable",VLOOKUP($A127,'ECM Staff time by PoF'!$B$5:$S$119,MATCH($MX$103, 'ECM Staff time by PoF'!$B$4:$R$4,0),FALSE),IF(ISERROR(VLOOKUP(CONCATENATE($A127,R$66),'ECM Staff time by PoF'!$A$5:$S$119,MATCH($MX$103, 'ECM Staff time by PoF'!$A$4:$R$4,0),FALSE)), 0, VLOOKUP(CONCATENATE($A127,R$66),'ECM Staff time by PoF'!$A$5:$S$119,MATCH($MX$103, 'ECM Staff time by PoF'!$A$4:$R$4,0),FALSE))))*R89</f>
        <v>0</v>
      </c>
      <c r="NO127" s="60">
        <f>IF($A127="",0,IF(VLOOKUP($A127,'ECM Staff time by PoF'!$B$5:$C$119,2,FALSE)="Not Applicable",VLOOKUP($A127,'ECM Staff time by PoF'!$B$5:$S$119,MATCH($MX$103, 'ECM Staff time by PoF'!$B$4:$R$4,0),FALSE),IF(ISERROR(VLOOKUP(CONCATENATE($A127,S$66),'ECM Staff time by PoF'!$A$5:$S$119,MATCH($MX$103, 'ECM Staff time by PoF'!$A$4:$R$4,0),FALSE)), 0, VLOOKUP(CONCATENATE($A127,S$66),'ECM Staff time by PoF'!$A$5:$S$119,MATCH($MX$103, 'ECM Staff time by PoF'!$A$4:$R$4,0),FALSE))))*S89</f>
        <v>0</v>
      </c>
      <c r="NP127" s="60">
        <f>IF($A127="",0,IF(VLOOKUP($A127,'ECM Staff time by PoF'!$B$5:$C$119,2,FALSE)="Not Applicable",VLOOKUP($A127,'ECM Staff time by PoF'!$B$5:$S$119,MATCH($MX$103, 'ECM Staff time by PoF'!$B$4:$R$4,0),FALSE),IF(ISERROR(VLOOKUP(CONCATENATE($A127,T$66),'ECM Staff time by PoF'!$A$5:$S$119,MATCH($MX$103, 'ECM Staff time by PoF'!$A$4:$R$4,0),FALSE)), 0, VLOOKUP(CONCATENATE($A127,T$66),'ECM Staff time by PoF'!$A$5:$S$119,MATCH($MX$103, 'ECM Staff time by PoF'!$A$4:$R$4,0),FALSE))))*T89</f>
        <v>0</v>
      </c>
      <c r="NQ127" s="60">
        <f>IF($A127="",0,IF(VLOOKUP($A127,'ECM Staff time by PoF'!$B$5:$C$119,2,FALSE)="Not Applicable",VLOOKUP($A127,'ECM Staff time by PoF'!$B$5:$S$119,MATCH($MX$103, 'ECM Staff time by PoF'!$B$4:$R$4,0),FALSE),IF(ISERROR(VLOOKUP(CONCATENATE($A127,U$66),'ECM Staff time by PoF'!$A$5:$S$119,MATCH($MX$103, 'ECM Staff time by PoF'!$A$4:$R$4,0),FALSE)), 0, VLOOKUP(CONCATENATE($A127,U$66),'ECM Staff time by PoF'!$A$5:$S$119,MATCH($MX$103, 'ECM Staff time by PoF'!$A$4:$R$4,0),FALSE))))*U89</f>
        <v>0</v>
      </c>
      <c r="NR127" s="60">
        <f>IF($A127="",0,IF(VLOOKUP($A127,'ECM Staff time by PoF'!$B$5:$C$119,2,FALSE)="Not Applicable",VLOOKUP($A127,'ECM Staff time by PoF'!$B$5:$S$119,MATCH($MX$103, 'ECM Staff time by PoF'!$B$4:$R$4,0),FALSE),IF(ISERROR(VLOOKUP(CONCATENATE($A127,V$66),'ECM Staff time by PoF'!$A$5:$S$119,MATCH($MX$103, 'ECM Staff time by PoF'!$A$4:$R$4,0),FALSE)), 0, VLOOKUP(CONCATENATE($A127,V$66),'ECM Staff time by PoF'!$A$5:$S$119,MATCH($MX$103, 'ECM Staff time by PoF'!$A$4:$R$4,0),FALSE))))*V89</f>
        <v>0</v>
      </c>
      <c r="NS127" s="60">
        <f>IF($A127="",0,IF(VLOOKUP($A127,'ECM Staff time by PoF'!$B$5:$C$119,2,FALSE)="Not Applicable",VLOOKUP($A127,'ECM Staff time by PoF'!$B$5:$S$119,MATCH($MX$103, 'ECM Staff time by PoF'!$B$4:$R$4,0),FALSE),IF(ISERROR(VLOOKUP(CONCATENATE($A127,W$66),'ECM Staff time by PoF'!$A$5:$S$119,MATCH($MX$103, 'ECM Staff time by PoF'!$A$4:$R$4,0),FALSE)), 0, VLOOKUP(CONCATENATE($A127,W$66),'ECM Staff time by PoF'!$A$5:$S$119,MATCH($MX$103, 'ECM Staff time by PoF'!$A$4:$R$4,0),FALSE))))*W89</f>
        <v>0</v>
      </c>
      <c r="NT127" s="60">
        <f>IF($A127="",0,IF(VLOOKUP($A127,'ECM Staff time by PoF'!$B$5:$C$119,2,FALSE)="Not Applicable",VLOOKUP($A127,'ECM Staff time by PoF'!$B$5:$S$119,MATCH($MX$103, 'ECM Staff time by PoF'!$B$4:$R$4,0),FALSE),IF(ISERROR(VLOOKUP(CONCATENATE($A127,X$66),'ECM Staff time by PoF'!$A$5:$S$119,MATCH($MX$103, 'ECM Staff time by PoF'!$A$4:$R$4,0),FALSE)), 0, VLOOKUP(CONCATENATE($A127,X$66),'ECM Staff time by PoF'!$A$5:$S$119,MATCH($MX$103, 'ECM Staff time by PoF'!$A$4:$R$4,0),FALSE))))*X89</f>
        <v>0</v>
      </c>
      <c r="NU127" s="60">
        <f>IF($A127="",0,IF(VLOOKUP($A127,'ECM Staff time by PoF'!$B$5:$C$119,2,FALSE)="Not Applicable",VLOOKUP($A127,'ECM Staff time by PoF'!$B$5:$S$119,MATCH($MX$103, 'ECM Staff time by PoF'!$B$4:$R$4,0),FALSE),IF(ISERROR(VLOOKUP(CONCATENATE($A127,Y$66),'ECM Staff time by PoF'!$A$5:$S$119,MATCH($MX$103, 'ECM Staff time by PoF'!$A$4:$R$4,0),FALSE)), 0, VLOOKUP(CONCATENATE($A127,Y$66),'ECM Staff time by PoF'!$A$5:$S$119,MATCH($MX$103, 'ECM Staff time by PoF'!$A$4:$R$4,0),FALSE))))*Y89</f>
        <v>0</v>
      </c>
      <c r="NV127" s="60">
        <f>IF($A127="",0,IF(VLOOKUP($A127,'ECM Staff time by PoF'!$B$5:$C$119,2,FALSE)="Not Applicable",VLOOKUP($A127,'ECM Staff time by PoF'!$B$5:$S$119,MATCH($MX$103, 'ECM Staff time by PoF'!$B$4:$R$4,0),FALSE),IF(ISERROR(VLOOKUP(CONCATENATE($A127,Z$66),'ECM Staff time by PoF'!$A$5:$S$119,MATCH($MX$103, 'ECM Staff time by PoF'!$A$4:$R$4,0),FALSE)), 0, VLOOKUP(CONCATENATE($A127,Z$66),'ECM Staff time by PoF'!$A$5:$S$119,MATCH($MX$103, 'ECM Staff time by PoF'!$A$4:$R$4,0),FALSE))))*Z89</f>
        <v>0</v>
      </c>
      <c r="NW127" s="60">
        <f>IF($A127="",0,IF(VLOOKUP($A127,'ECM Staff time by PoF'!$B$5:$C$119,2,FALSE)="Not Applicable",VLOOKUP($A127,'ECM Staff time by PoF'!$B$5:$S$119,MATCH($MX$103, 'ECM Staff time by PoF'!$B$4:$R$4,0),FALSE),IF(ISERROR(VLOOKUP(CONCATENATE($A127,AA$66),'ECM Staff time by PoF'!$A$5:$S$119,MATCH($MX$103, 'ECM Staff time by PoF'!$A$4:$R$4,0),FALSE)), 0, VLOOKUP(CONCATENATE($A127,AA$66),'ECM Staff time by PoF'!$A$5:$S$119,MATCH($MX$103, 'ECM Staff time by PoF'!$A$4:$R$4,0),FALSE))))*AA89</f>
        <v>0</v>
      </c>
      <c r="NX127" s="60">
        <f>IF($A127="",0,IF(VLOOKUP($A127,'ECM Staff time by PoF'!$B$5:$C$119,2,FALSE)="Not Applicable",VLOOKUP($A127,'ECM Staff time by PoF'!$B$5:$S$119,MATCH($MX$103, 'ECM Staff time by PoF'!$B$4:$R$4,0),FALSE),IF(ISERROR(VLOOKUP(CONCATENATE($A127,AB$66),'ECM Staff time by PoF'!$A$5:$S$119,MATCH($MX$103, 'ECM Staff time by PoF'!$A$4:$R$4,0),FALSE)), 0, VLOOKUP(CONCATENATE($A127,AB$66),'ECM Staff time by PoF'!$A$5:$S$119,MATCH($MX$103, 'ECM Staff time by PoF'!$A$4:$R$4,0),FALSE))))*AB89</f>
        <v>0</v>
      </c>
      <c r="NY127" s="60">
        <f>IF($A127="",0,IF(VLOOKUP($A127,'ECM Staff time by PoF'!$B$5:$C$119,2,FALSE)="Not Applicable",VLOOKUP($A127,'ECM Staff time by PoF'!$B$5:$S$119,MATCH($MX$103, 'ECM Staff time by PoF'!$B$4:$R$4,0),FALSE),IF(ISERROR(VLOOKUP(CONCATENATE($A127,AC$66),'ECM Staff time by PoF'!$A$5:$S$119,MATCH($MX$103, 'ECM Staff time by PoF'!$A$4:$R$4,0),FALSE)), 0, VLOOKUP(CONCATENATE($A127,AC$66),'ECM Staff time by PoF'!$A$5:$S$119,MATCH($MX$103, 'ECM Staff time by PoF'!$A$4:$R$4,0),FALSE))))*AC89</f>
        <v>0</v>
      </c>
      <c r="NZ127" s="60">
        <f>IF($A127="",0,IF(VLOOKUP($A127,'ECM Staff time by PoF'!$B$5:$C$119,2,FALSE)="Not Applicable",VLOOKUP($A127,'ECM Staff time by PoF'!$B$5:$S$119,MATCH($MX$103, 'ECM Staff time by PoF'!$B$4:$R$4,0),FALSE),IF(ISERROR(VLOOKUP(CONCATENATE($A127,AD$66),'ECM Staff time by PoF'!$A$5:$S$119,MATCH($MX$103, 'ECM Staff time by PoF'!$A$4:$R$4,0),FALSE)), 0, VLOOKUP(CONCATENATE($A127,AD$66),'ECM Staff time by PoF'!$A$5:$S$119,MATCH($MX$103, 'ECM Staff time by PoF'!$A$4:$R$4,0),FALSE))))*AD89</f>
        <v>0</v>
      </c>
      <c r="OA127" s="60">
        <f>IF($A127="",0,IF(VLOOKUP($A127,'ECM Staff time by PoF'!$B$5:$C$119,2,FALSE)="Not Applicable",VLOOKUP($A127,'ECM Staff time by PoF'!$B$5:$S$119,MATCH($MX$103, 'ECM Staff time by PoF'!$B$4:$R$4,0),FALSE),IF(ISERROR(VLOOKUP(CONCATENATE($A127,AE$66),'ECM Staff time by PoF'!$A$5:$S$119,MATCH($MX$103, 'ECM Staff time by PoF'!$A$4:$R$4,0),FALSE)), 0, VLOOKUP(CONCATENATE($A127,AE$66),'ECM Staff time by PoF'!$A$5:$S$119,MATCH($MX$103, 'ECM Staff time by PoF'!$A$4:$R$4,0),FALSE))))*AE89</f>
        <v>0</v>
      </c>
      <c r="OB127" s="60">
        <f>IF($A127="",0,IF(VLOOKUP($A127,'ECM Staff time by PoF'!$B$5:$C$119,2,FALSE)="Not Applicable",VLOOKUP($A127,'ECM Staff time by PoF'!$B$5:$S$119,MATCH($MX$103, 'ECM Staff time by PoF'!$B$4:$R$4,0),FALSE),IF(ISERROR(VLOOKUP(CONCATENATE($A127,AF$66),'ECM Staff time by PoF'!$A$5:$S$119,MATCH($MX$103, 'ECM Staff time by PoF'!$A$4:$R$4,0),FALSE)), 0, VLOOKUP(CONCATENATE($A127,AF$66),'ECM Staff time by PoF'!$A$5:$S$119,MATCH($MX$103, 'ECM Staff time by PoF'!$A$4:$R$4,0),FALSE))))*AF89</f>
        <v>0</v>
      </c>
      <c r="OC127" s="60">
        <f>IF($A127="",0,IF(VLOOKUP($A127,'ECM Staff time by PoF'!$B$5:$C$119,2,FALSE)="Not Applicable",VLOOKUP($A127,'ECM Staff time by PoF'!$B$5:$S$119,MATCH($MX$103, 'ECM Staff time by PoF'!$B$4:$R$4,0),FALSE),IF(ISERROR(VLOOKUP(CONCATENATE($A127,AG$66),'ECM Staff time by PoF'!$A$5:$S$119,MATCH($MX$103, 'ECM Staff time by PoF'!$A$4:$R$4,0),FALSE)), 0, VLOOKUP(CONCATENATE($A127,AG$66),'ECM Staff time by PoF'!$A$5:$S$119,MATCH($MX$103, 'ECM Staff time by PoF'!$A$4:$R$4,0),FALSE))))*AG89</f>
        <v>0</v>
      </c>
      <c r="OD127" s="60">
        <f>IF($A127="",0,IF(VLOOKUP($A127,'ECM Staff time by PoF'!$B$5:$C$119,2,FALSE)="Not Applicable",VLOOKUP($A127,'ECM Staff time by PoF'!$B$5:$S$119,MATCH($MX$103, 'ECM Staff time by PoF'!$B$4:$R$4,0),FALSE),IF(ISERROR(VLOOKUP(CONCATENATE($A127,AH$66),'ECM Staff time by PoF'!$A$5:$S$119,MATCH($MX$103, 'ECM Staff time by PoF'!$A$4:$R$4,0),FALSE)), 0, VLOOKUP(CONCATENATE($A127,AH$66),'ECM Staff time by PoF'!$A$5:$S$119,MATCH($MX$103, 'ECM Staff time by PoF'!$A$4:$R$4,0),FALSE))))*AH89</f>
        <v>0</v>
      </c>
      <c r="OE127" s="60">
        <f>IF($A127="",0,IF(VLOOKUP($A127,'ECM Staff time by PoF'!$B$5:$C$119,2,FALSE)="Not Applicable",VLOOKUP($A127,'ECM Staff time by PoF'!$B$5:$S$119,MATCH($MX$103, 'ECM Staff time by PoF'!$B$4:$R$4,0),FALSE),IF(ISERROR(VLOOKUP(CONCATENATE($A127,AI$66),'ECM Staff time by PoF'!$A$5:$S$119,MATCH($MX$103, 'ECM Staff time by PoF'!$A$4:$R$4,0),FALSE)), 0, VLOOKUP(CONCATENATE($A127,AI$66),'ECM Staff time by PoF'!$A$5:$S$119,MATCH($MX$103, 'ECM Staff time by PoF'!$A$4:$R$4,0),FALSE))))*AI89</f>
        <v>0</v>
      </c>
      <c r="OF127" s="60">
        <f>IF($A127="",0,IF(VLOOKUP($A127,'ECM Staff time by PoF'!$B$5:$C$119,2,FALSE)="Not Applicable",VLOOKUP($A127,'ECM Staff time by PoF'!$B$5:$S$119,MATCH($MX$103, 'ECM Staff time by PoF'!$B$4:$R$4,0),FALSE),IF(ISERROR(VLOOKUP(CONCATENATE($A127,AJ$66),'ECM Staff time by PoF'!$A$5:$S$119,MATCH($MX$103, 'ECM Staff time by PoF'!$A$4:$R$4,0),FALSE)), 0, VLOOKUP(CONCATENATE($A127,AJ$66),'ECM Staff time by PoF'!$A$5:$S$119,MATCH($MX$103, 'ECM Staff time by PoF'!$A$4:$R$4,0),FALSE))))*AJ89</f>
        <v>0</v>
      </c>
      <c r="OG127" s="60">
        <f>IF($A127="",0,IF(VLOOKUP($A127,'ECM Staff time by PoF'!$B$5:$C$119,2,FALSE)="Not Applicable",VLOOKUP($A127,'ECM Staff time by PoF'!$B$5:$S$119,MATCH($MX$103, 'ECM Staff time by PoF'!$B$4:$R$4,0),FALSE),IF(ISERROR(VLOOKUP(CONCATENATE($A127,AK$66),'ECM Staff time by PoF'!$A$5:$S$119,MATCH($MX$103, 'ECM Staff time by PoF'!$A$4:$R$4,0),FALSE)), 0, VLOOKUP(CONCATENATE($A127,AK$66),'ECM Staff time by PoF'!$A$5:$S$119,MATCH($MX$103, 'ECM Staff time by PoF'!$A$4:$R$4,0),FALSE))))*AK89</f>
        <v>0</v>
      </c>
      <c r="OH127" s="60">
        <f>IF($A127="",0,IF(VLOOKUP($A127,'ECM Staff time by PoF'!$B$5:$C$119,2,FALSE)="Not Applicable",VLOOKUP($A127,'ECM Staff time by PoF'!$B$5:$S$119,MATCH($OH$103, 'ECM Staff time by PoF'!$B$4:$R$4,0),FALSE),IF(ISERROR(VLOOKUP(CONCATENATE($A127,B$66),'ECM Staff time by PoF'!$A$5:$S$119,MATCH($OH$103, 'ECM Staff time by PoF'!$A$4:$R$4,0),FALSE)), 0, VLOOKUP(CONCATENATE($A127,B$66),'ECM Staff time by PoF'!$A$5:$S$119,MATCH($OH$103, 'ECM Staff time by PoF'!$A$4:$R$4,0),FALSE))))*B89</f>
        <v>0</v>
      </c>
      <c r="OI127" s="60">
        <f>IF($A127="",0,IF(VLOOKUP($A127,'ECM Staff time by PoF'!$B$5:$C$119,2,FALSE)="Not Applicable",VLOOKUP($A127,'ECM Staff time by PoF'!$B$5:$S$119,MATCH($OH$103, 'ECM Staff time by PoF'!$B$4:$R$4,0),FALSE),IF(ISERROR(VLOOKUP(CONCATENATE($A127,C$66),'ECM Staff time by PoF'!$A$5:$S$119,MATCH($OH$103, 'ECM Staff time by PoF'!$A$4:$R$4,0),FALSE)), 0, VLOOKUP(CONCATENATE($A127,C$66),'ECM Staff time by PoF'!$A$5:$S$119,MATCH($OH$103, 'ECM Staff time by PoF'!$A$4:$R$4,0),FALSE))))*C89</f>
        <v>0</v>
      </c>
      <c r="OJ127" s="60">
        <f>IF($A127="",0,IF(VLOOKUP($A127,'ECM Staff time by PoF'!$B$5:$C$119,2,FALSE)="Not Applicable",VLOOKUP($A127,'ECM Staff time by PoF'!$B$5:$S$119,MATCH($OH$103, 'ECM Staff time by PoF'!$B$4:$R$4,0),FALSE),IF(ISERROR(VLOOKUP(CONCATENATE($A127,D$66),'ECM Staff time by PoF'!$A$5:$S$119,MATCH($OH$103, 'ECM Staff time by PoF'!$A$4:$R$4,0),FALSE)), 0, VLOOKUP(CONCATENATE($A127,D$66),'ECM Staff time by PoF'!$A$5:$S$119,MATCH($OH$103, 'ECM Staff time by PoF'!$A$4:$R$4,0),FALSE))))*D89</f>
        <v>0</v>
      </c>
      <c r="OK127" s="60">
        <f>IF($A127="",0,IF(VLOOKUP($A127,'ECM Staff time by PoF'!$B$5:$C$119,2,FALSE)="Not Applicable",VLOOKUP($A127,'ECM Staff time by PoF'!$B$5:$S$119,MATCH($OH$103, 'ECM Staff time by PoF'!$B$4:$R$4,0),FALSE),IF(ISERROR(VLOOKUP(CONCATENATE($A127,E$66),'ECM Staff time by PoF'!$A$5:$S$119,MATCH($OH$103, 'ECM Staff time by PoF'!$A$4:$R$4,0),FALSE)), 0, VLOOKUP(CONCATENATE($A127,E$66),'ECM Staff time by PoF'!$A$5:$S$119,MATCH($OH$103, 'ECM Staff time by PoF'!$A$4:$R$4,0),FALSE))))*E89</f>
        <v>0</v>
      </c>
      <c r="OL127" s="60">
        <f>IF($A127="",0,IF(VLOOKUP($A127,'ECM Staff time by PoF'!$B$5:$C$119,2,FALSE)="Not Applicable",VLOOKUP($A127,'ECM Staff time by PoF'!$B$5:$S$119,MATCH($OH$103, 'ECM Staff time by PoF'!$B$4:$R$4,0),FALSE),IF(ISERROR(VLOOKUP(CONCATENATE($A127,F$66),'ECM Staff time by PoF'!$A$5:$S$119,MATCH($OH$103, 'ECM Staff time by PoF'!$A$4:$R$4,0),FALSE)), 0, VLOOKUP(CONCATENATE($A127,F$66),'ECM Staff time by PoF'!$A$5:$S$119,MATCH($OH$103, 'ECM Staff time by PoF'!$A$4:$R$4,0),FALSE))))*F89</f>
        <v>0</v>
      </c>
      <c r="OM127" s="60">
        <f>IF($A127="",0,IF(VLOOKUP($A127,'ECM Staff time by PoF'!$B$5:$C$119,2,FALSE)="Not Applicable",VLOOKUP($A127,'ECM Staff time by PoF'!$B$5:$S$119,MATCH($OH$103, 'ECM Staff time by PoF'!$B$4:$R$4,0),FALSE),IF(ISERROR(VLOOKUP(CONCATENATE($A127,G$66),'ECM Staff time by PoF'!$A$5:$S$119,MATCH($OH$103, 'ECM Staff time by PoF'!$A$4:$R$4,0),FALSE)), 0, VLOOKUP(CONCATENATE($A127,G$66),'ECM Staff time by PoF'!$A$5:$S$119,MATCH($OH$103, 'ECM Staff time by PoF'!$A$4:$R$4,0),FALSE))))*G89</f>
        <v>0</v>
      </c>
      <c r="ON127" s="60">
        <f>IF($A127="",0,IF(VLOOKUP($A127,'ECM Staff time by PoF'!$B$5:$C$119,2,FALSE)="Not Applicable",VLOOKUP($A127,'ECM Staff time by PoF'!$B$5:$S$119,MATCH($OH$103, 'ECM Staff time by PoF'!$B$4:$R$4,0),FALSE),IF(ISERROR(VLOOKUP(CONCATENATE($A127,H$66),'ECM Staff time by PoF'!$A$5:$S$119,MATCH($OH$103, 'ECM Staff time by PoF'!$A$4:$R$4,0),FALSE)), 0, VLOOKUP(CONCATENATE($A127,H$66),'ECM Staff time by PoF'!$A$5:$S$119,MATCH($OH$103, 'ECM Staff time by PoF'!$A$4:$R$4,0),FALSE))))*H89</f>
        <v>0</v>
      </c>
      <c r="OO127" s="60">
        <f>IF($A127="",0,IF(VLOOKUP($A127,'ECM Staff time by PoF'!$B$5:$C$119,2,FALSE)="Not Applicable",VLOOKUP($A127,'ECM Staff time by PoF'!$B$5:$S$119,MATCH($OH$103, 'ECM Staff time by PoF'!$B$4:$R$4,0),FALSE),IF(ISERROR(VLOOKUP(CONCATENATE($A127,I$66),'ECM Staff time by PoF'!$A$5:$S$119,MATCH($OH$103, 'ECM Staff time by PoF'!$A$4:$R$4,0),FALSE)), 0, VLOOKUP(CONCATENATE($A127,I$66),'ECM Staff time by PoF'!$A$5:$S$119,MATCH($OH$103, 'ECM Staff time by PoF'!$A$4:$R$4,0),FALSE))))*I89</f>
        <v>0</v>
      </c>
      <c r="OP127" s="60">
        <f>IF($A127="",0,IF(VLOOKUP($A127,'ECM Staff time by PoF'!$B$5:$C$119,2,FALSE)="Not Applicable",VLOOKUP($A127,'ECM Staff time by PoF'!$B$5:$S$119,MATCH($OH$103, 'ECM Staff time by PoF'!$B$4:$R$4,0),FALSE),IF(ISERROR(VLOOKUP(CONCATENATE($A127,J$66),'ECM Staff time by PoF'!$A$5:$S$119,MATCH($OH$103, 'ECM Staff time by PoF'!$A$4:$R$4,0),FALSE)), 0, VLOOKUP(CONCATENATE($A127,J$66),'ECM Staff time by PoF'!$A$5:$S$119,MATCH($OH$103, 'ECM Staff time by PoF'!$A$4:$R$4,0),FALSE))))*J89</f>
        <v>0</v>
      </c>
      <c r="OQ127" s="60">
        <f>IF($A127="",0,IF(VLOOKUP($A127,'ECM Staff time by PoF'!$B$5:$C$119,2,FALSE)="Not Applicable",VLOOKUP($A127,'ECM Staff time by PoF'!$B$5:$S$119,MATCH($OH$103, 'ECM Staff time by PoF'!$B$4:$R$4,0),FALSE),IF(ISERROR(VLOOKUP(CONCATENATE($A127,K$66),'ECM Staff time by PoF'!$A$5:$S$119,MATCH($OH$103, 'ECM Staff time by PoF'!$A$4:$R$4,0),FALSE)), 0, VLOOKUP(CONCATENATE($A127,K$66),'ECM Staff time by PoF'!$A$5:$S$119,MATCH($OH$103, 'ECM Staff time by PoF'!$A$4:$R$4,0),FALSE))))*K89</f>
        <v>0</v>
      </c>
      <c r="OR127" s="60">
        <f>IF($A127="",0,IF(VLOOKUP($A127,'ECM Staff time by PoF'!$B$5:$C$119,2,FALSE)="Not Applicable",VLOOKUP($A127,'ECM Staff time by PoF'!$B$5:$S$119,MATCH($OH$103, 'ECM Staff time by PoF'!$B$4:$R$4,0),FALSE),IF(ISERROR(VLOOKUP(CONCATENATE($A127,L$66),'ECM Staff time by PoF'!$A$5:$S$119,MATCH($OH$103, 'ECM Staff time by PoF'!$A$4:$R$4,0),FALSE)), 0, VLOOKUP(CONCATENATE($A127,L$66),'ECM Staff time by PoF'!$A$5:$S$119,MATCH($OH$103, 'ECM Staff time by PoF'!$A$4:$R$4,0),FALSE))))*L89</f>
        <v>0</v>
      </c>
      <c r="OS127" s="60">
        <f>IF($A127="",0,IF(VLOOKUP($A127,'ECM Staff time by PoF'!$B$5:$C$119,2,FALSE)="Not Applicable",VLOOKUP($A127,'ECM Staff time by PoF'!$B$5:$S$119,MATCH($OH$103, 'ECM Staff time by PoF'!$B$4:$R$4,0),FALSE),IF(ISERROR(VLOOKUP(CONCATENATE($A127,M$66),'ECM Staff time by PoF'!$A$5:$S$119,MATCH($OH$103, 'ECM Staff time by PoF'!$A$4:$R$4,0),FALSE)), 0, VLOOKUP(CONCATENATE($A127,M$66),'ECM Staff time by PoF'!$A$5:$S$119,MATCH($OH$103, 'ECM Staff time by PoF'!$A$4:$R$4,0),FALSE))))*M89</f>
        <v>0</v>
      </c>
      <c r="OT127" s="60">
        <f>IF($A127="",0,IF(VLOOKUP($A127,'ECM Staff time by PoF'!$B$5:$C$119,2,FALSE)="Not Applicable",VLOOKUP($A127,'ECM Staff time by PoF'!$B$5:$S$119,MATCH($OH$103, 'ECM Staff time by PoF'!$B$4:$R$4,0),FALSE),IF(ISERROR(VLOOKUP(CONCATENATE($A127,N$66),'ECM Staff time by PoF'!$A$5:$S$119,MATCH($OH$103, 'ECM Staff time by PoF'!$A$4:$R$4,0),FALSE)), 0, VLOOKUP(CONCATENATE($A127,N$66),'ECM Staff time by PoF'!$A$5:$S$119,MATCH($OH$103, 'ECM Staff time by PoF'!$A$4:$R$4,0),FALSE))))*N89</f>
        <v>0</v>
      </c>
      <c r="OU127" s="60">
        <f>IF($A127="",0,IF(VLOOKUP($A127,'ECM Staff time by PoF'!$B$5:$C$119,2,FALSE)="Not Applicable",VLOOKUP($A127,'ECM Staff time by PoF'!$B$5:$S$119,MATCH($OH$103, 'ECM Staff time by PoF'!$B$4:$R$4,0),FALSE),IF(ISERROR(VLOOKUP(CONCATENATE($A127,O$66),'ECM Staff time by PoF'!$A$5:$S$119,MATCH($OH$103, 'ECM Staff time by PoF'!$A$4:$R$4,0),FALSE)), 0, VLOOKUP(CONCATENATE($A127,O$66),'ECM Staff time by PoF'!$A$5:$S$119,MATCH($OH$103, 'ECM Staff time by PoF'!$A$4:$R$4,0),FALSE))))*O89</f>
        <v>0</v>
      </c>
      <c r="OV127" s="60">
        <f>IF($A127="",0,IF(VLOOKUP($A127,'ECM Staff time by PoF'!$B$5:$C$119,2,FALSE)="Not Applicable",VLOOKUP($A127,'ECM Staff time by PoF'!$B$5:$S$119,MATCH($OH$103, 'ECM Staff time by PoF'!$B$4:$R$4,0),FALSE),IF(ISERROR(VLOOKUP(CONCATENATE($A127,P$66),'ECM Staff time by PoF'!$A$5:$S$119,MATCH($OH$103, 'ECM Staff time by PoF'!$A$4:$R$4,0),FALSE)), 0, VLOOKUP(CONCATENATE($A127,P$66),'ECM Staff time by PoF'!$A$5:$S$119,MATCH($OH$103, 'ECM Staff time by PoF'!$A$4:$R$4,0),FALSE))))*P89</f>
        <v>0</v>
      </c>
      <c r="OW127" s="60">
        <f>IF($A127="",0,IF(VLOOKUP($A127,'ECM Staff time by PoF'!$B$5:$C$119,2,FALSE)="Not Applicable",VLOOKUP($A127,'ECM Staff time by PoF'!$B$5:$S$119,MATCH($OH$103, 'ECM Staff time by PoF'!$B$4:$R$4,0),FALSE),IF(ISERROR(VLOOKUP(CONCATENATE($A127,Q$66),'ECM Staff time by PoF'!$A$5:$S$119,MATCH($OH$103, 'ECM Staff time by PoF'!$A$4:$R$4,0),FALSE)), 0, VLOOKUP(CONCATENATE($A127,Q$66),'ECM Staff time by PoF'!$A$5:$S$119,MATCH($OH$103, 'ECM Staff time by PoF'!$A$4:$R$4,0),FALSE))))*Q89</f>
        <v>0</v>
      </c>
      <c r="OX127" s="60">
        <f>IF($A127="",0,IF(VLOOKUP($A127,'ECM Staff time by PoF'!$B$5:$C$119,2,FALSE)="Not Applicable",VLOOKUP($A127,'ECM Staff time by PoF'!$B$5:$S$119,MATCH($OH$103, 'ECM Staff time by PoF'!$B$4:$R$4,0),FALSE),IF(ISERROR(VLOOKUP(CONCATENATE($A127,R$66),'ECM Staff time by PoF'!$A$5:$S$119,MATCH($OH$103, 'ECM Staff time by PoF'!$A$4:$R$4,0),FALSE)), 0, VLOOKUP(CONCATENATE($A127,R$66),'ECM Staff time by PoF'!$A$5:$S$119,MATCH($OH$103, 'ECM Staff time by PoF'!$A$4:$R$4,0),FALSE))))*R89</f>
        <v>0</v>
      </c>
      <c r="OY127" s="60">
        <f>IF($A127="",0,IF(VLOOKUP($A127,'ECM Staff time by PoF'!$B$5:$C$119,2,FALSE)="Not Applicable",VLOOKUP($A127,'ECM Staff time by PoF'!$B$5:$S$119,MATCH($OH$103, 'ECM Staff time by PoF'!$B$4:$R$4,0),FALSE),IF(ISERROR(VLOOKUP(CONCATENATE($A127,S$66),'ECM Staff time by PoF'!$A$5:$S$119,MATCH($OH$103, 'ECM Staff time by PoF'!$A$4:$R$4,0),FALSE)), 0, VLOOKUP(CONCATENATE($A127,S$66),'ECM Staff time by PoF'!$A$5:$S$119,MATCH($OH$103, 'ECM Staff time by PoF'!$A$4:$R$4,0),FALSE))))*S89</f>
        <v>0</v>
      </c>
      <c r="OZ127" s="60">
        <f>IF($A127="",0,IF(VLOOKUP($A127,'ECM Staff time by PoF'!$B$5:$C$119,2,FALSE)="Not Applicable",VLOOKUP($A127,'ECM Staff time by PoF'!$B$5:$S$119,MATCH($OH$103, 'ECM Staff time by PoF'!$B$4:$R$4,0),FALSE),IF(ISERROR(VLOOKUP(CONCATENATE($A127,T$66),'ECM Staff time by PoF'!$A$5:$S$119,MATCH($OH$103, 'ECM Staff time by PoF'!$A$4:$R$4,0),FALSE)), 0, VLOOKUP(CONCATENATE($A127,T$66),'ECM Staff time by PoF'!$A$5:$S$119,MATCH($OH$103, 'ECM Staff time by PoF'!$A$4:$R$4,0),FALSE))))*T89</f>
        <v>0</v>
      </c>
      <c r="PA127" s="60">
        <f>IF($A127="",0,IF(VLOOKUP($A127,'ECM Staff time by PoF'!$B$5:$C$119,2,FALSE)="Not Applicable",VLOOKUP($A127,'ECM Staff time by PoF'!$B$5:$S$119,MATCH($OH$103, 'ECM Staff time by PoF'!$B$4:$R$4,0),FALSE),IF(ISERROR(VLOOKUP(CONCATENATE($A127,U$66),'ECM Staff time by PoF'!$A$5:$S$119,MATCH($OH$103, 'ECM Staff time by PoF'!$A$4:$R$4,0),FALSE)), 0, VLOOKUP(CONCATENATE($A127,U$66),'ECM Staff time by PoF'!$A$5:$S$119,MATCH($OH$103, 'ECM Staff time by PoF'!$A$4:$R$4,0),FALSE))))*U89</f>
        <v>0</v>
      </c>
      <c r="PB127" s="60">
        <f>IF($A127="",0,IF(VLOOKUP($A127,'ECM Staff time by PoF'!$B$5:$C$119,2,FALSE)="Not Applicable",VLOOKUP($A127,'ECM Staff time by PoF'!$B$5:$S$119,MATCH($OH$103, 'ECM Staff time by PoF'!$B$4:$R$4,0),FALSE),IF(ISERROR(VLOOKUP(CONCATENATE($A127,V$66),'ECM Staff time by PoF'!$A$5:$S$119,MATCH($OH$103, 'ECM Staff time by PoF'!$A$4:$R$4,0),FALSE)), 0, VLOOKUP(CONCATENATE($A127,V$66),'ECM Staff time by PoF'!$A$5:$S$119,MATCH($OH$103, 'ECM Staff time by PoF'!$A$4:$R$4,0),FALSE))))*V89</f>
        <v>0</v>
      </c>
      <c r="PC127" s="60">
        <f>IF($A127="",0,IF(VLOOKUP($A127,'ECM Staff time by PoF'!$B$5:$C$119,2,FALSE)="Not Applicable",VLOOKUP($A127,'ECM Staff time by PoF'!$B$5:$S$119,MATCH($OH$103, 'ECM Staff time by PoF'!$B$4:$R$4,0),FALSE),IF(ISERROR(VLOOKUP(CONCATENATE($A127,W$66),'ECM Staff time by PoF'!$A$5:$S$119,MATCH($OH$103, 'ECM Staff time by PoF'!$A$4:$R$4,0),FALSE)), 0, VLOOKUP(CONCATENATE($A127,W$66),'ECM Staff time by PoF'!$A$5:$S$119,MATCH($OH$103, 'ECM Staff time by PoF'!$A$4:$R$4,0),FALSE))))*W89</f>
        <v>0</v>
      </c>
      <c r="PD127" s="60">
        <f>IF($A127="",0,IF(VLOOKUP($A127,'ECM Staff time by PoF'!$B$5:$C$119,2,FALSE)="Not Applicable",VLOOKUP($A127,'ECM Staff time by PoF'!$B$5:$S$119,MATCH($OH$103, 'ECM Staff time by PoF'!$B$4:$R$4,0),FALSE),IF(ISERROR(VLOOKUP(CONCATENATE($A127,X$66),'ECM Staff time by PoF'!$A$5:$S$119,MATCH($OH$103, 'ECM Staff time by PoF'!$A$4:$R$4,0),FALSE)), 0, VLOOKUP(CONCATENATE($A127,X$66),'ECM Staff time by PoF'!$A$5:$S$119,MATCH($OH$103, 'ECM Staff time by PoF'!$A$4:$R$4,0),FALSE))))*X89</f>
        <v>0</v>
      </c>
      <c r="PE127" s="60">
        <f>IF($A127="",0,IF(VLOOKUP($A127,'ECM Staff time by PoF'!$B$5:$C$119,2,FALSE)="Not Applicable",VLOOKUP($A127,'ECM Staff time by PoF'!$B$5:$S$119,MATCH($OH$103, 'ECM Staff time by PoF'!$B$4:$R$4,0),FALSE),IF(ISERROR(VLOOKUP(CONCATENATE($A127,Y$66),'ECM Staff time by PoF'!$A$5:$S$119,MATCH($OH$103, 'ECM Staff time by PoF'!$A$4:$R$4,0),FALSE)), 0, VLOOKUP(CONCATENATE($A127,Y$66),'ECM Staff time by PoF'!$A$5:$S$119,MATCH($OH$103, 'ECM Staff time by PoF'!$A$4:$R$4,0),FALSE))))*Y89</f>
        <v>0</v>
      </c>
      <c r="PF127" s="60">
        <f>IF($A127="",0,IF(VLOOKUP($A127,'ECM Staff time by PoF'!$B$5:$C$119,2,FALSE)="Not Applicable",VLOOKUP($A127,'ECM Staff time by PoF'!$B$5:$S$119,MATCH($OH$103, 'ECM Staff time by PoF'!$B$4:$R$4,0),FALSE),IF(ISERROR(VLOOKUP(CONCATENATE($A127,Z$66),'ECM Staff time by PoF'!$A$5:$S$119,MATCH($OH$103, 'ECM Staff time by PoF'!$A$4:$R$4,0),FALSE)), 0, VLOOKUP(CONCATENATE($A127,Z$66),'ECM Staff time by PoF'!$A$5:$S$119,MATCH($OH$103, 'ECM Staff time by PoF'!$A$4:$R$4,0),FALSE))))*Z89</f>
        <v>0</v>
      </c>
      <c r="PG127" s="60">
        <f>IF($A127="",0,IF(VLOOKUP($A127,'ECM Staff time by PoF'!$B$5:$C$119,2,FALSE)="Not Applicable",VLOOKUP($A127,'ECM Staff time by PoF'!$B$5:$S$119,MATCH($OH$103, 'ECM Staff time by PoF'!$B$4:$R$4,0),FALSE),IF(ISERROR(VLOOKUP(CONCATENATE($A127,AA$66),'ECM Staff time by PoF'!$A$5:$S$119,MATCH($OH$103, 'ECM Staff time by PoF'!$A$4:$R$4,0),FALSE)), 0, VLOOKUP(CONCATENATE($A127,AA$66),'ECM Staff time by PoF'!$A$5:$S$119,MATCH($OH$103, 'ECM Staff time by PoF'!$A$4:$R$4,0),FALSE))))*AA89</f>
        <v>0</v>
      </c>
      <c r="PH127" s="60">
        <f>IF($A127="",0,IF(VLOOKUP($A127,'ECM Staff time by PoF'!$B$5:$C$119,2,FALSE)="Not Applicable",VLOOKUP($A127,'ECM Staff time by PoF'!$B$5:$S$119,MATCH($OH$103, 'ECM Staff time by PoF'!$B$4:$R$4,0),FALSE),IF(ISERROR(VLOOKUP(CONCATENATE($A127,AB$66),'ECM Staff time by PoF'!$A$5:$S$119,MATCH($OH$103, 'ECM Staff time by PoF'!$A$4:$R$4,0),FALSE)), 0, VLOOKUP(CONCATENATE($A127,AB$66),'ECM Staff time by PoF'!$A$5:$S$119,MATCH($OH$103, 'ECM Staff time by PoF'!$A$4:$R$4,0),FALSE))))*AB89</f>
        <v>0</v>
      </c>
      <c r="PI127" s="60">
        <f>IF($A127="",0,IF(VLOOKUP($A127,'ECM Staff time by PoF'!$B$5:$C$119,2,FALSE)="Not Applicable",VLOOKUP($A127,'ECM Staff time by PoF'!$B$5:$S$119,MATCH($OH$103, 'ECM Staff time by PoF'!$B$4:$R$4,0),FALSE),IF(ISERROR(VLOOKUP(CONCATENATE($A127,AC$66),'ECM Staff time by PoF'!$A$5:$S$119,MATCH($OH$103, 'ECM Staff time by PoF'!$A$4:$R$4,0),FALSE)), 0, VLOOKUP(CONCATENATE($A127,AC$66),'ECM Staff time by PoF'!$A$5:$S$119,MATCH($OH$103, 'ECM Staff time by PoF'!$A$4:$R$4,0),FALSE))))*AC89</f>
        <v>0</v>
      </c>
      <c r="PJ127" s="60">
        <f>IF($A127="",0,IF(VLOOKUP($A127,'ECM Staff time by PoF'!$B$5:$C$119,2,FALSE)="Not Applicable",VLOOKUP($A127,'ECM Staff time by PoF'!$B$5:$S$119,MATCH($OH$103, 'ECM Staff time by PoF'!$B$4:$R$4,0),FALSE),IF(ISERROR(VLOOKUP(CONCATENATE($A127,AD$66),'ECM Staff time by PoF'!$A$5:$S$119,MATCH($OH$103, 'ECM Staff time by PoF'!$A$4:$R$4,0),FALSE)), 0, VLOOKUP(CONCATENATE($A127,AD$66),'ECM Staff time by PoF'!$A$5:$S$119,MATCH($OH$103, 'ECM Staff time by PoF'!$A$4:$R$4,0),FALSE))))*AD89</f>
        <v>0</v>
      </c>
      <c r="PK127" s="60">
        <f>IF($A127="",0,IF(VLOOKUP($A127,'ECM Staff time by PoF'!$B$5:$C$119,2,FALSE)="Not Applicable",VLOOKUP($A127,'ECM Staff time by PoF'!$B$5:$S$119,MATCH($OH$103, 'ECM Staff time by PoF'!$B$4:$R$4,0),FALSE),IF(ISERROR(VLOOKUP(CONCATENATE($A127,AE$66),'ECM Staff time by PoF'!$A$5:$S$119,MATCH($OH$103, 'ECM Staff time by PoF'!$A$4:$R$4,0),FALSE)), 0, VLOOKUP(CONCATENATE($A127,AE$66),'ECM Staff time by PoF'!$A$5:$S$119,MATCH($OH$103, 'ECM Staff time by PoF'!$A$4:$R$4,0),FALSE))))*AE89</f>
        <v>0</v>
      </c>
      <c r="PL127" s="60">
        <f>IF($A127="",0,IF(VLOOKUP($A127,'ECM Staff time by PoF'!$B$5:$C$119,2,FALSE)="Not Applicable",VLOOKUP($A127,'ECM Staff time by PoF'!$B$5:$S$119,MATCH($OH$103, 'ECM Staff time by PoF'!$B$4:$R$4,0),FALSE),IF(ISERROR(VLOOKUP(CONCATENATE($A127,AF$66),'ECM Staff time by PoF'!$A$5:$S$119,MATCH($OH$103, 'ECM Staff time by PoF'!$A$4:$R$4,0),FALSE)), 0, VLOOKUP(CONCATENATE($A127,AF$66),'ECM Staff time by PoF'!$A$5:$S$119,MATCH($OH$103, 'ECM Staff time by PoF'!$A$4:$R$4,0),FALSE))))*AF89</f>
        <v>0</v>
      </c>
      <c r="PM127" s="60">
        <f>IF($A127="",0,IF(VLOOKUP($A127,'ECM Staff time by PoF'!$B$5:$C$119,2,FALSE)="Not Applicable",VLOOKUP($A127,'ECM Staff time by PoF'!$B$5:$S$119,MATCH($OH$103, 'ECM Staff time by PoF'!$B$4:$R$4,0),FALSE),IF(ISERROR(VLOOKUP(CONCATENATE($A127,AG$66),'ECM Staff time by PoF'!$A$5:$S$119,MATCH($OH$103, 'ECM Staff time by PoF'!$A$4:$R$4,0),FALSE)), 0, VLOOKUP(CONCATENATE($A127,AG$66),'ECM Staff time by PoF'!$A$5:$S$119,MATCH($OH$103, 'ECM Staff time by PoF'!$A$4:$R$4,0),FALSE))))*AG89</f>
        <v>0</v>
      </c>
      <c r="PN127" s="60">
        <f>IF($A127="",0,IF(VLOOKUP($A127,'ECM Staff time by PoF'!$B$5:$C$119,2,FALSE)="Not Applicable",VLOOKUP($A127,'ECM Staff time by PoF'!$B$5:$S$119,MATCH($OH$103, 'ECM Staff time by PoF'!$B$4:$R$4,0),FALSE),IF(ISERROR(VLOOKUP(CONCATENATE($A127,AH$66),'ECM Staff time by PoF'!$A$5:$S$119,MATCH($OH$103, 'ECM Staff time by PoF'!$A$4:$R$4,0),FALSE)), 0, VLOOKUP(CONCATENATE($A127,AH$66),'ECM Staff time by PoF'!$A$5:$S$119,MATCH($OH$103, 'ECM Staff time by PoF'!$A$4:$R$4,0),FALSE))))*AH89</f>
        <v>0</v>
      </c>
      <c r="PO127" s="60">
        <f>IF($A127="",0,IF(VLOOKUP($A127,'ECM Staff time by PoF'!$B$5:$C$119,2,FALSE)="Not Applicable",VLOOKUP($A127,'ECM Staff time by PoF'!$B$5:$S$119,MATCH($OH$103, 'ECM Staff time by PoF'!$B$4:$R$4,0),FALSE),IF(ISERROR(VLOOKUP(CONCATENATE($A127,AI$66),'ECM Staff time by PoF'!$A$5:$S$119,MATCH($OH$103, 'ECM Staff time by PoF'!$A$4:$R$4,0),FALSE)), 0, VLOOKUP(CONCATENATE($A127,AI$66),'ECM Staff time by PoF'!$A$5:$S$119,MATCH($OH$103, 'ECM Staff time by PoF'!$A$4:$R$4,0),FALSE))))*AI89</f>
        <v>0</v>
      </c>
      <c r="PP127" s="60">
        <f>IF($A127="",0,IF(VLOOKUP($A127,'ECM Staff time by PoF'!$B$5:$C$119,2,FALSE)="Not Applicable",VLOOKUP($A127,'ECM Staff time by PoF'!$B$5:$S$119,MATCH($OH$103, 'ECM Staff time by PoF'!$B$4:$R$4,0),FALSE),IF(ISERROR(VLOOKUP(CONCATENATE($A127,AJ$66),'ECM Staff time by PoF'!$A$5:$S$119,MATCH($OH$103, 'ECM Staff time by PoF'!$A$4:$R$4,0),FALSE)), 0, VLOOKUP(CONCATENATE($A127,AJ$66),'ECM Staff time by PoF'!$A$5:$S$119,MATCH($OH$103, 'ECM Staff time by PoF'!$A$4:$R$4,0),FALSE))))*AJ89</f>
        <v>0</v>
      </c>
      <c r="PQ127" s="60">
        <f>IF($A127="",0,IF(VLOOKUP($A127,'ECM Staff time by PoF'!$B$5:$C$119,2,FALSE)="Not Applicable",VLOOKUP($A127,'ECM Staff time by PoF'!$B$5:$S$119,MATCH($OH$103, 'ECM Staff time by PoF'!$B$4:$R$4,0),FALSE),IF(ISERROR(VLOOKUP(CONCATENATE($A127,AK$66),'ECM Staff time by PoF'!$A$5:$S$119,MATCH($OH$103, 'ECM Staff time by PoF'!$A$4:$R$4,0),FALSE)), 0, VLOOKUP(CONCATENATE($A127,AK$66),'ECM Staff time by PoF'!$A$5:$S$119,MATCH($OH$103, 'ECM Staff time by PoF'!$A$4:$R$4,0),FALSE))))*AK89</f>
        <v>0</v>
      </c>
      <c r="PR127" s="60">
        <f>IF($A127="",0,IF(VLOOKUP($A127,'ECM Staff time by PoF'!$B$5:$C$119,2,FALSE)="Not Applicable",VLOOKUP($A127,'ECM Staff time by PoF'!$B$5:$S$119,MATCH($PR$103, 'ECM Staff time by PoF'!$B$4:$R$4,0),FALSE),IF(ISERROR(VLOOKUP(CONCATENATE($A127,B$66),'ECM Staff time by PoF'!$A$5:$S$119,MATCH($PR$103, 'ECM Staff time by PoF'!$A$4:$R$4,0),FALSE)), 0, VLOOKUP(CONCATENATE($A127,B$66),'ECM Staff time by PoF'!$A$5:$S$119,MATCH($PR$103, 'ECM Staff time by PoF'!$A$4:$R$4,0),FALSE))))*B89</f>
        <v>0</v>
      </c>
      <c r="PS127" s="60">
        <f>IF($A127="",0,IF(VLOOKUP($A127,'ECM Staff time by PoF'!$B$5:$C$119,2,FALSE)="Not Applicable",VLOOKUP($A127,'ECM Staff time by PoF'!$B$5:$S$119,MATCH($PR$103, 'ECM Staff time by PoF'!$B$4:$R$4,0),FALSE),IF(ISERROR(VLOOKUP(CONCATENATE($A127,C$66),'ECM Staff time by PoF'!$A$5:$S$119,MATCH($PR$103, 'ECM Staff time by PoF'!$A$4:$R$4,0),FALSE)), 0, VLOOKUP(CONCATENATE($A127,C$66),'ECM Staff time by PoF'!$A$5:$S$119,MATCH($PR$103, 'ECM Staff time by PoF'!$A$4:$R$4,0),FALSE))))*C89</f>
        <v>0</v>
      </c>
      <c r="PT127" s="60">
        <f>IF($A127="",0,IF(VLOOKUP($A127,'ECM Staff time by PoF'!$B$5:$C$119,2,FALSE)="Not Applicable",VLOOKUP($A127,'ECM Staff time by PoF'!$B$5:$S$119,MATCH($PR$103, 'ECM Staff time by PoF'!$B$4:$R$4,0),FALSE),IF(ISERROR(VLOOKUP(CONCATENATE($A127,D$66),'ECM Staff time by PoF'!$A$5:$S$119,MATCH($PR$103, 'ECM Staff time by PoF'!$A$4:$R$4,0),FALSE)), 0, VLOOKUP(CONCATENATE($A127,D$66),'ECM Staff time by PoF'!$A$5:$S$119,MATCH($PR$103, 'ECM Staff time by PoF'!$A$4:$R$4,0),FALSE))))*D89</f>
        <v>0</v>
      </c>
      <c r="PU127" s="60">
        <f>IF($A127="",0,IF(VLOOKUP($A127,'ECM Staff time by PoF'!$B$5:$C$119,2,FALSE)="Not Applicable",VLOOKUP($A127,'ECM Staff time by PoF'!$B$5:$S$119,MATCH($PR$103, 'ECM Staff time by PoF'!$B$4:$R$4,0),FALSE),IF(ISERROR(VLOOKUP(CONCATENATE($A127,E$66),'ECM Staff time by PoF'!$A$5:$S$119,MATCH($PR$103, 'ECM Staff time by PoF'!$A$4:$R$4,0),FALSE)), 0, VLOOKUP(CONCATENATE($A127,E$66),'ECM Staff time by PoF'!$A$5:$S$119,MATCH($PR$103, 'ECM Staff time by PoF'!$A$4:$R$4,0),FALSE))))*E89</f>
        <v>0</v>
      </c>
      <c r="PV127" s="60">
        <f>IF($A127="",0,IF(VLOOKUP($A127,'ECM Staff time by PoF'!$B$5:$C$119,2,FALSE)="Not Applicable",VLOOKUP($A127,'ECM Staff time by PoF'!$B$5:$S$119,MATCH($PR$103, 'ECM Staff time by PoF'!$B$4:$R$4,0),FALSE),IF(ISERROR(VLOOKUP(CONCATENATE($A127,F$66),'ECM Staff time by PoF'!$A$5:$S$119,MATCH($PR$103, 'ECM Staff time by PoF'!$A$4:$R$4,0),FALSE)), 0, VLOOKUP(CONCATENATE($A127,F$66),'ECM Staff time by PoF'!$A$5:$S$119,MATCH($PR$103, 'ECM Staff time by PoF'!$A$4:$R$4,0),FALSE))))*F89</f>
        <v>0</v>
      </c>
      <c r="PW127" s="60">
        <f>IF($A127="",0,IF(VLOOKUP($A127,'ECM Staff time by PoF'!$B$5:$C$119,2,FALSE)="Not Applicable",VLOOKUP($A127,'ECM Staff time by PoF'!$B$5:$S$119,MATCH($PR$103, 'ECM Staff time by PoF'!$B$4:$R$4,0),FALSE),IF(ISERROR(VLOOKUP(CONCATENATE($A127,G$66),'ECM Staff time by PoF'!$A$5:$S$119,MATCH($PR$103, 'ECM Staff time by PoF'!$A$4:$R$4,0),FALSE)), 0, VLOOKUP(CONCATENATE($A127,G$66),'ECM Staff time by PoF'!$A$5:$S$119,MATCH($PR$103, 'ECM Staff time by PoF'!$A$4:$R$4,0),FALSE))))*G89</f>
        <v>0</v>
      </c>
      <c r="PX127" s="60">
        <f>IF($A127="",0,IF(VLOOKUP($A127,'ECM Staff time by PoF'!$B$5:$C$119,2,FALSE)="Not Applicable",VLOOKUP($A127,'ECM Staff time by PoF'!$B$5:$S$119,MATCH($PR$103, 'ECM Staff time by PoF'!$B$4:$R$4,0),FALSE),IF(ISERROR(VLOOKUP(CONCATENATE($A127,H$66),'ECM Staff time by PoF'!$A$5:$S$119,MATCH($PR$103, 'ECM Staff time by PoF'!$A$4:$R$4,0),FALSE)), 0, VLOOKUP(CONCATENATE($A127,H$66),'ECM Staff time by PoF'!$A$5:$S$119,MATCH($PR$103, 'ECM Staff time by PoF'!$A$4:$R$4,0),FALSE))))*H89</f>
        <v>0</v>
      </c>
      <c r="PY127" s="60">
        <f>IF($A127="",0,IF(VLOOKUP($A127,'ECM Staff time by PoF'!$B$5:$C$119,2,FALSE)="Not Applicable",VLOOKUP($A127,'ECM Staff time by PoF'!$B$5:$S$119,MATCH($PR$103, 'ECM Staff time by PoF'!$B$4:$R$4,0),FALSE),IF(ISERROR(VLOOKUP(CONCATENATE($A127,I$66),'ECM Staff time by PoF'!$A$5:$S$119,MATCH($PR$103, 'ECM Staff time by PoF'!$A$4:$R$4,0),FALSE)), 0, VLOOKUP(CONCATENATE($A127,I$66),'ECM Staff time by PoF'!$A$5:$S$119,MATCH($PR$103, 'ECM Staff time by PoF'!$A$4:$R$4,0),FALSE))))*I89</f>
        <v>0</v>
      </c>
      <c r="PZ127" s="60">
        <f>IF($A127="",0,IF(VLOOKUP($A127,'ECM Staff time by PoF'!$B$5:$C$119,2,FALSE)="Not Applicable",VLOOKUP($A127,'ECM Staff time by PoF'!$B$5:$S$119,MATCH($PR$103, 'ECM Staff time by PoF'!$B$4:$R$4,0),FALSE),IF(ISERROR(VLOOKUP(CONCATENATE($A127,J$66),'ECM Staff time by PoF'!$A$5:$S$119,MATCH($PR$103, 'ECM Staff time by PoF'!$A$4:$R$4,0),FALSE)), 0, VLOOKUP(CONCATENATE($A127,J$66),'ECM Staff time by PoF'!$A$5:$S$119,MATCH($PR$103, 'ECM Staff time by PoF'!$A$4:$R$4,0),FALSE))))*J89</f>
        <v>0</v>
      </c>
      <c r="QA127" s="60">
        <f>IF($A127="",0,IF(VLOOKUP($A127,'ECM Staff time by PoF'!$B$5:$C$119,2,FALSE)="Not Applicable",VLOOKUP($A127,'ECM Staff time by PoF'!$B$5:$S$119,MATCH($PR$103, 'ECM Staff time by PoF'!$B$4:$R$4,0),FALSE),IF(ISERROR(VLOOKUP(CONCATENATE($A127,K$66),'ECM Staff time by PoF'!$A$5:$S$119,MATCH($PR$103, 'ECM Staff time by PoF'!$A$4:$R$4,0),FALSE)), 0, VLOOKUP(CONCATENATE($A127,K$66),'ECM Staff time by PoF'!$A$5:$S$119,MATCH($PR$103, 'ECM Staff time by PoF'!$A$4:$R$4,0),FALSE))))*K89</f>
        <v>0</v>
      </c>
      <c r="QB127" s="60">
        <f>IF($A127="",0,IF(VLOOKUP($A127,'ECM Staff time by PoF'!$B$5:$C$119,2,FALSE)="Not Applicable",VLOOKUP($A127,'ECM Staff time by PoF'!$B$5:$S$119,MATCH($PR$103, 'ECM Staff time by PoF'!$B$4:$R$4,0),FALSE),IF(ISERROR(VLOOKUP(CONCATENATE($A127,L$66),'ECM Staff time by PoF'!$A$5:$S$119,MATCH($PR$103, 'ECM Staff time by PoF'!$A$4:$R$4,0),FALSE)), 0, VLOOKUP(CONCATENATE($A127,L$66),'ECM Staff time by PoF'!$A$5:$S$119,MATCH($PR$103, 'ECM Staff time by PoF'!$A$4:$R$4,0),FALSE))))*L89</f>
        <v>0</v>
      </c>
      <c r="QC127" s="60">
        <f>IF($A127="",0,IF(VLOOKUP($A127,'ECM Staff time by PoF'!$B$5:$C$119,2,FALSE)="Not Applicable",VLOOKUP($A127,'ECM Staff time by PoF'!$B$5:$S$119,MATCH($PR$103, 'ECM Staff time by PoF'!$B$4:$R$4,0),FALSE),IF(ISERROR(VLOOKUP(CONCATENATE($A127,M$66),'ECM Staff time by PoF'!$A$5:$S$119,MATCH($PR$103, 'ECM Staff time by PoF'!$A$4:$R$4,0),FALSE)), 0, VLOOKUP(CONCATENATE($A127,M$66),'ECM Staff time by PoF'!$A$5:$S$119,MATCH($PR$103, 'ECM Staff time by PoF'!$A$4:$R$4,0),FALSE))))*M89</f>
        <v>0</v>
      </c>
      <c r="QD127" s="60">
        <f>IF($A127="",0,IF(VLOOKUP($A127,'ECM Staff time by PoF'!$B$5:$C$119,2,FALSE)="Not Applicable",VLOOKUP($A127,'ECM Staff time by PoF'!$B$5:$S$119,MATCH($PR$103, 'ECM Staff time by PoF'!$B$4:$R$4,0),FALSE),IF(ISERROR(VLOOKUP(CONCATENATE($A127,N$66),'ECM Staff time by PoF'!$A$5:$S$119,MATCH($PR$103, 'ECM Staff time by PoF'!$A$4:$R$4,0),FALSE)), 0, VLOOKUP(CONCATENATE($A127,N$66),'ECM Staff time by PoF'!$A$5:$S$119,MATCH($PR$103, 'ECM Staff time by PoF'!$A$4:$R$4,0),FALSE))))*N89</f>
        <v>0</v>
      </c>
      <c r="QE127" s="60">
        <f>IF($A127="",0,IF(VLOOKUP($A127,'ECM Staff time by PoF'!$B$5:$C$119,2,FALSE)="Not Applicable",VLOOKUP($A127,'ECM Staff time by PoF'!$B$5:$S$119,MATCH($PR$103, 'ECM Staff time by PoF'!$B$4:$R$4,0),FALSE),IF(ISERROR(VLOOKUP(CONCATENATE($A127,O$66),'ECM Staff time by PoF'!$A$5:$S$119,MATCH($PR$103, 'ECM Staff time by PoF'!$A$4:$R$4,0),FALSE)), 0, VLOOKUP(CONCATENATE($A127,O$66),'ECM Staff time by PoF'!$A$5:$S$119,MATCH($PR$103, 'ECM Staff time by PoF'!$A$4:$R$4,0),FALSE))))*O89</f>
        <v>0</v>
      </c>
      <c r="QF127" s="60">
        <f>IF($A127="",0,IF(VLOOKUP($A127,'ECM Staff time by PoF'!$B$5:$C$119,2,FALSE)="Not Applicable",VLOOKUP($A127,'ECM Staff time by PoF'!$B$5:$S$119,MATCH($PR$103, 'ECM Staff time by PoF'!$B$4:$R$4,0),FALSE),IF(ISERROR(VLOOKUP(CONCATENATE($A127,P$66),'ECM Staff time by PoF'!$A$5:$S$119,MATCH($PR$103, 'ECM Staff time by PoF'!$A$4:$R$4,0),FALSE)), 0, VLOOKUP(CONCATENATE($A127,P$66),'ECM Staff time by PoF'!$A$5:$S$119,MATCH($PR$103, 'ECM Staff time by PoF'!$A$4:$R$4,0),FALSE))))*P89</f>
        <v>0</v>
      </c>
      <c r="QG127" s="60">
        <f>IF($A127="",0,IF(VLOOKUP($A127,'ECM Staff time by PoF'!$B$5:$C$119,2,FALSE)="Not Applicable",VLOOKUP($A127,'ECM Staff time by PoF'!$B$5:$S$119,MATCH($PR$103, 'ECM Staff time by PoF'!$B$4:$R$4,0),FALSE),IF(ISERROR(VLOOKUP(CONCATENATE($A127,Q$66),'ECM Staff time by PoF'!$A$5:$S$119,MATCH($PR$103, 'ECM Staff time by PoF'!$A$4:$R$4,0),FALSE)), 0, VLOOKUP(CONCATENATE($A127,Q$66),'ECM Staff time by PoF'!$A$5:$S$119,MATCH($PR$103, 'ECM Staff time by PoF'!$A$4:$R$4,0),FALSE))))*Q89</f>
        <v>0</v>
      </c>
      <c r="QH127" s="60">
        <f>IF($A127="",0,IF(VLOOKUP($A127,'ECM Staff time by PoF'!$B$5:$C$119,2,FALSE)="Not Applicable",VLOOKUP($A127,'ECM Staff time by PoF'!$B$5:$S$119,MATCH($PR$103, 'ECM Staff time by PoF'!$B$4:$R$4,0),FALSE),IF(ISERROR(VLOOKUP(CONCATENATE($A127,R$66),'ECM Staff time by PoF'!$A$5:$S$119,MATCH($PR$103, 'ECM Staff time by PoF'!$A$4:$R$4,0),FALSE)), 0, VLOOKUP(CONCATENATE($A127,R$66),'ECM Staff time by PoF'!$A$5:$S$119,MATCH($PR$103, 'ECM Staff time by PoF'!$A$4:$R$4,0),FALSE))))*R89</f>
        <v>0</v>
      </c>
      <c r="QI127" s="60">
        <f>IF($A127="",0,IF(VLOOKUP($A127,'ECM Staff time by PoF'!$B$5:$C$119,2,FALSE)="Not Applicable",VLOOKUP($A127,'ECM Staff time by PoF'!$B$5:$S$119,MATCH($PR$103, 'ECM Staff time by PoF'!$B$4:$R$4,0),FALSE),IF(ISERROR(VLOOKUP(CONCATENATE($A127,S$66),'ECM Staff time by PoF'!$A$5:$S$119,MATCH($PR$103, 'ECM Staff time by PoF'!$A$4:$R$4,0),FALSE)), 0, VLOOKUP(CONCATENATE($A127,S$66),'ECM Staff time by PoF'!$A$5:$S$119,MATCH($PR$103, 'ECM Staff time by PoF'!$A$4:$R$4,0),FALSE))))*S89</f>
        <v>0</v>
      </c>
      <c r="QJ127" s="60">
        <f>IF($A127="",0,IF(VLOOKUP($A127,'ECM Staff time by PoF'!$B$5:$C$119,2,FALSE)="Not Applicable",VLOOKUP($A127,'ECM Staff time by PoF'!$B$5:$S$119,MATCH($PR$103, 'ECM Staff time by PoF'!$B$4:$R$4,0),FALSE),IF(ISERROR(VLOOKUP(CONCATENATE($A127,T$66),'ECM Staff time by PoF'!$A$5:$S$119,MATCH($PR$103, 'ECM Staff time by PoF'!$A$4:$R$4,0),FALSE)), 0, VLOOKUP(CONCATENATE($A127,T$66),'ECM Staff time by PoF'!$A$5:$S$119,MATCH($PR$103, 'ECM Staff time by PoF'!$A$4:$R$4,0),FALSE))))*T89</f>
        <v>0</v>
      </c>
      <c r="QK127" s="60">
        <f>IF($A127="",0,IF(VLOOKUP($A127,'ECM Staff time by PoF'!$B$5:$C$119,2,FALSE)="Not Applicable",VLOOKUP($A127,'ECM Staff time by PoF'!$B$5:$S$119,MATCH($PR$103, 'ECM Staff time by PoF'!$B$4:$R$4,0),FALSE),IF(ISERROR(VLOOKUP(CONCATENATE($A127,U$66),'ECM Staff time by PoF'!$A$5:$S$119,MATCH($PR$103, 'ECM Staff time by PoF'!$A$4:$R$4,0),FALSE)), 0, VLOOKUP(CONCATENATE($A127,U$66),'ECM Staff time by PoF'!$A$5:$S$119,MATCH($PR$103, 'ECM Staff time by PoF'!$A$4:$R$4,0),FALSE))))*U89</f>
        <v>0</v>
      </c>
      <c r="QL127" s="60">
        <f>IF($A127="",0,IF(VLOOKUP($A127,'ECM Staff time by PoF'!$B$5:$C$119,2,FALSE)="Not Applicable",VLOOKUP($A127,'ECM Staff time by PoF'!$B$5:$S$119,MATCH($PR$103, 'ECM Staff time by PoF'!$B$4:$R$4,0),FALSE),IF(ISERROR(VLOOKUP(CONCATENATE($A127,V$66),'ECM Staff time by PoF'!$A$5:$S$119,MATCH($PR$103, 'ECM Staff time by PoF'!$A$4:$R$4,0),FALSE)), 0, VLOOKUP(CONCATENATE($A127,V$66),'ECM Staff time by PoF'!$A$5:$S$119,MATCH($PR$103, 'ECM Staff time by PoF'!$A$4:$R$4,0),FALSE))))*V89</f>
        <v>0</v>
      </c>
      <c r="QM127" s="60">
        <f>IF($A127="",0,IF(VLOOKUP($A127,'ECM Staff time by PoF'!$B$5:$C$119,2,FALSE)="Not Applicable",VLOOKUP($A127,'ECM Staff time by PoF'!$B$5:$S$119,MATCH($PR$103, 'ECM Staff time by PoF'!$B$4:$R$4,0),FALSE),IF(ISERROR(VLOOKUP(CONCATENATE($A127,W$66),'ECM Staff time by PoF'!$A$5:$S$119,MATCH($PR$103, 'ECM Staff time by PoF'!$A$4:$R$4,0),FALSE)), 0, VLOOKUP(CONCATENATE($A127,W$66),'ECM Staff time by PoF'!$A$5:$S$119,MATCH($PR$103, 'ECM Staff time by PoF'!$A$4:$R$4,0),FALSE))))*W89</f>
        <v>0</v>
      </c>
      <c r="QN127" s="60">
        <f>IF($A127="",0,IF(VLOOKUP($A127,'ECM Staff time by PoF'!$B$5:$C$119,2,FALSE)="Not Applicable",VLOOKUP($A127,'ECM Staff time by PoF'!$B$5:$S$119,MATCH($PR$103, 'ECM Staff time by PoF'!$B$4:$R$4,0),FALSE),IF(ISERROR(VLOOKUP(CONCATENATE($A127,X$66),'ECM Staff time by PoF'!$A$5:$S$119,MATCH($PR$103, 'ECM Staff time by PoF'!$A$4:$R$4,0),FALSE)), 0, VLOOKUP(CONCATENATE($A127,X$66),'ECM Staff time by PoF'!$A$5:$S$119,MATCH($PR$103, 'ECM Staff time by PoF'!$A$4:$R$4,0),FALSE))))*X89</f>
        <v>0</v>
      </c>
      <c r="QO127" s="60">
        <f>IF($A127="",0,IF(VLOOKUP($A127,'ECM Staff time by PoF'!$B$5:$C$119,2,FALSE)="Not Applicable",VLOOKUP($A127,'ECM Staff time by PoF'!$B$5:$S$119,MATCH($PR$103, 'ECM Staff time by PoF'!$B$4:$R$4,0),FALSE),IF(ISERROR(VLOOKUP(CONCATENATE($A127,Y$66),'ECM Staff time by PoF'!$A$5:$S$119,MATCH($PR$103, 'ECM Staff time by PoF'!$A$4:$R$4,0),FALSE)), 0, VLOOKUP(CONCATENATE($A127,Y$66),'ECM Staff time by PoF'!$A$5:$S$119,MATCH($PR$103, 'ECM Staff time by PoF'!$A$4:$R$4,0),FALSE))))*Y89</f>
        <v>0</v>
      </c>
      <c r="QP127" s="60">
        <f>IF($A127="",0,IF(VLOOKUP($A127,'ECM Staff time by PoF'!$B$5:$C$119,2,FALSE)="Not Applicable",VLOOKUP($A127,'ECM Staff time by PoF'!$B$5:$S$119,MATCH($PR$103, 'ECM Staff time by PoF'!$B$4:$R$4,0),FALSE),IF(ISERROR(VLOOKUP(CONCATENATE($A127,Z$66),'ECM Staff time by PoF'!$A$5:$S$119,MATCH($PR$103, 'ECM Staff time by PoF'!$A$4:$R$4,0),FALSE)), 0, VLOOKUP(CONCATENATE($A127,Z$66),'ECM Staff time by PoF'!$A$5:$S$119,MATCH($PR$103, 'ECM Staff time by PoF'!$A$4:$R$4,0),FALSE))))*Z89</f>
        <v>0</v>
      </c>
      <c r="QQ127" s="60">
        <f>IF($A127="",0,IF(VLOOKUP($A127,'ECM Staff time by PoF'!$B$5:$C$119,2,FALSE)="Not Applicable",VLOOKUP($A127,'ECM Staff time by PoF'!$B$5:$S$119,MATCH($PR$103, 'ECM Staff time by PoF'!$B$4:$R$4,0),FALSE),IF(ISERROR(VLOOKUP(CONCATENATE($A127,AA$66),'ECM Staff time by PoF'!$A$5:$S$119,MATCH($PR$103, 'ECM Staff time by PoF'!$A$4:$R$4,0),FALSE)), 0, VLOOKUP(CONCATENATE($A127,AA$66),'ECM Staff time by PoF'!$A$5:$S$119,MATCH($PR$103, 'ECM Staff time by PoF'!$A$4:$R$4,0),FALSE))))*AA89</f>
        <v>0</v>
      </c>
      <c r="QR127" s="60">
        <f>IF($A127="",0,IF(VLOOKUP($A127,'ECM Staff time by PoF'!$B$5:$C$119,2,FALSE)="Not Applicable",VLOOKUP($A127,'ECM Staff time by PoF'!$B$5:$S$119,MATCH($PR$103, 'ECM Staff time by PoF'!$B$4:$R$4,0),FALSE),IF(ISERROR(VLOOKUP(CONCATENATE($A127,AB$66),'ECM Staff time by PoF'!$A$5:$S$119,MATCH($PR$103, 'ECM Staff time by PoF'!$A$4:$R$4,0),FALSE)), 0, VLOOKUP(CONCATENATE($A127,AB$66),'ECM Staff time by PoF'!$A$5:$S$119,MATCH($PR$103, 'ECM Staff time by PoF'!$A$4:$R$4,0),FALSE))))*AB89</f>
        <v>0</v>
      </c>
      <c r="QS127" s="60">
        <f>IF($A127="",0,IF(VLOOKUP($A127,'ECM Staff time by PoF'!$B$5:$C$119,2,FALSE)="Not Applicable",VLOOKUP($A127,'ECM Staff time by PoF'!$B$5:$S$119,MATCH($PR$103, 'ECM Staff time by PoF'!$B$4:$R$4,0),FALSE),IF(ISERROR(VLOOKUP(CONCATENATE($A127,AC$66),'ECM Staff time by PoF'!$A$5:$S$119,MATCH($PR$103, 'ECM Staff time by PoF'!$A$4:$R$4,0),FALSE)), 0, VLOOKUP(CONCATENATE($A127,AC$66),'ECM Staff time by PoF'!$A$5:$S$119,MATCH($PR$103, 'ECM Staff time by PoF'!$A$4:$R$4,0),FALSE))))*AC89</f>
        <v>0</v>
      </c>
      <c r="QT127" s="60">
        <f>IF($A127="",0,IF(VLOOKUP($A127,'ECM Staff time by PoF'!$B$5:$C$119,2,FALSE)="Not Applicable",VLOOKUP($A127,'ECM Staff time by PoF'!$B$5:$S$119,MATCH($PR$103, 'ECM Staff time by PoF'!$B$4:$R$4,0),FALSE),IF(ISERROR(VLOOKUP(CONCATENATE($A127,AD$66),'ECM Staff time by PoF'!$A$5:$S$119,MATCH($PR$103, 'ECM Staff time by PoF'!$A$4:$R$4,0),FALSE)), 0, VLOOKUP(CONCATENATE($A127,AD$66),'ECM Staff time by PoF'!$A$5:$S$119,MATCH($PR$103, 'ECM Staff time by PoF'!$A$4:$R$4,0),FALSE))))*AD89</f>
        <v>0</v>
      </c>
      <c r="QU127" s="60">
        <f>IF($A127="",0,IF(VLOOKUP($A127,'ECM Staff time by PoF'!$B$5:$C$119,2,FALSE)="Not Applicable",VLOOKUP($A127,'ECM Staff time by PoF'!$B$5:$S$119,MATCH($PR$103, 'ECM Staff time by PoF'!$B$4:$R$4,0),FALSE),IF(ISERROR(VLOOKUP(CONCATENATE($A127,AE$66),'ECM Staff time by PoF'!$A$5:$S$119,MATCH($PR$103, 'ECM Staff time by PoF'!$A$4:$R$4,0),FALSE)), 0, VLOOKUP(CONCATENATE($A127,AE$66),'ECM Staff time by PoF'!$A$5:$S$119,MATCH($PR$103, 'ECM Staff time by PoF'!$A$4:$R$4,0),FALSE))))*AE89</f>
        <v>0</v>
      </c>
      <c r="QV127" s="60">
        <f>IF($A127="",0,IF(VLOOKUP($A127,'ECM Staff time by PoF'!$B$5:$C$119,2,FALSE)="Not Applicable",VLOOKUP($A127,'ECM Staff time by PoF'!$B$5:$S$119,MATCH($PR$103, 'ECM Staff time by PoF'!$B$4:$R$4,0),FALSE),IF(ISERROR(VLOOKUP(CONCATENATE($A127,AF$66),'ECM Staff time by PoF'!$A$5:$S$119,MATCH($PR$103, 'ECM Staff time by PoF'!$A$4:$R$4,0),FALSE)), 0, VLOOKUP(CONCATENATE($A127,AF$66),'ECM Staff time by PoF'!$A$5:$S$119,MATCH($PR$103, 'ECM Staff time by PoF'!$A$4:$R$4,0),FALSE))))*AF89</f>
        <v>0</v>
      </c>
      <c r="QW127" s="60">
        <f>IF($A127="",0,IF(VLOOKUP($A127,'ECM Staff time by PoF'!$B$5:$C$119,2,FALSE)="Not Applicable",VLOOKUP($A127,'ECM Staff time by PoF'!$B$5:$S$119,MATCH($PR$103, 'ECM Staff time by PoF'!$B$4:$R$4,0),FALSE),IF(ISERROR(VLOOKUP(CONCATENATE($A127,AG$66),'ECM Staff time by PoF'!$A$5:$S$119,MATCH($PR$103, 'ECM Staff time by PoF'!$A$4:$R$4,0),FALSE)), 0, VLOOKUP(CONCATENATE($A127,AG$66),'ECM Staff time by PoF'!$A$5:$S$119,MATCH($PR$103, 'ECM Staff time by PoF'!$A$4:$R$4,0),FALSE))))*AG89</f>
        <v>0</v>
      </c>
      <c r="QX127" s="60">
        <f>IF($A127="",0,IF(VLOOKUP($A127,'ECM Staff time by PoF'!$B$5:$C$119,2,FALSE)="Not Applicable",VLOOKUP($A127,'ECM Staff time by PoF'!$B$5:$S$119,MATCH($PR$103, 'ECM Staff time by PoF'!$B$4:$R$4,0),FALSE),IF(ISERROR(VLOOKUP(CONCATENATE($A127,AH$66),'ECM Staff time by PoF'!$A$5:$S$119,MATCH($PR$103, 'ECM Staff time by PoF'!$A$4:$R$4,0),FALSE)), 0, VLOOKUP(CONCATENATE($A127,AH$66),'ECM Staff time by PoF'!$A$5:$S$119,MATCH($PR$103, 'ECM Staff time by PoF'!$A$4:$R$4,0),FALSE))))*AH89</f>
        <v>0</v>
      </c>
      <c r="QY127" s="60">
        <f>IF($A127="",0,IF(VLOOKUP($A127,'ECM Staff time by PoF'!$B$5:$C$119,2,FALSE)="Not Applicable",VLOOKUP($A127,'ECM Staff time by PoF'!$B$5:$S$119,MATCH($PR$103, 'ECM Staff time by PoF'!$B$4:$R$4,0),FALSE),IF(ISERROR(VLOOKUP(CONCATENATE($A127,AI$66),'ECM Staff time by PoF'!$A$5:$S$119,MATCH($PR$103, 'ECM Staff time by PoF'!$A$4:$R$4,0),FALSE)), 0, VLOOKUP(CONCATENATE($A127,AI$66),'ECM Staff time by PoF'!$A$5:$S$119,MATCH($PR$103, 'ECM Staff time by PoF'!$A$4:$R$4,0),FALSE))))*AI89</f>
        <v>0</v>
      </c>
      <c r="QZ127" s="60">
        <f>IF($A127="",0,IF(VLOOKUP($A127,'ECM Staff time by PoF'!$B$5:$C$119,2,FALSE)="Not Applicable",VLOOKUP($A127,'ECM Staff time by PoF'!$B$5:$S$119,MATCH($PR$103, 'ECM Staff time by PoF'!$B$4:$R$4,0),FALSE),IF(ISERROR(VLOOKUP(CONCATENATE($A127,AJ$66),'ECM Staff time by PoF'!$A$5:$S$119,MATCH($PR$103, 'ECM Staff time by PoF'!$A$4:$R$4,0),FALSE)), 0, VLOOKUP(CONCATENATE($A127,AJ$66),'ECM Staff time by PoF'!$A$5:$S$119,MATCH($PR$103, 'ECM Staff time by PoF'!$A$4:$R$4,0),FALSE))))*AJ89</f>
        <v>0</v>
      </c>
      <c r="RA127" s="202">
        <f>IF($A127="",0,IF(VLOOKUP($A127,'ECM Staff time by PoF'!$B$5:$C$119,2,FALSE)="Not Applicable",VLOOKUP($A127,'ECM Staff time by PoF'!$B$5:$S$119,MATCH($PR$103, 'ECM Staff time by PoF'!$B$4:$R$4,0),FALSE),IF(ISERROR(VLOOKUP(CONCATENATE($A127,AK$66),'ECM Staff time by PoF'!$A$5:$S$119,MATCH($PR$103, 'ECM Staff time by PoF'!$A$4:$R$4,0),FALSE)), 0, VLOOKUP(CONCATENATE($A127,AK$66),'ECM Staff time by PoF'!$A$5:$S$119,MATCH($PR$103, 'ECM Staff time by PoF'!$A$4:$R$4,0),FALSE))))*AK89</f>
        <v>0</v>
      </c>
      <c r="RB127" s="60">
        <f>IF($A127="",0,IF(VLOOKUP($A127,'ECM Staff time by PoF'!$B$5:$C$119,2,FALSE)="Not Applicable",VLOOKUP($A127,'ECM Staff time by PoF'!$B$5:$S$119,MATCH($RB$103, 'ECM Staff time by PoF'!$B$4:$R$4,0),FALSE),IF(ISERROR(VLOOKUP(CONCATENATE($A127,B$66),'ECM Staff time by PoF'!$A$5:$S$119,MATCH($RB$103, 'ECM Staff time by PoF'!$A$4:$R$4,0),FALSE)), 0, VLOOKUP(CONCATENATE($A127,B$66),'ECM Staff time by PoF'!$A$5:$S$119,MATCH($RB$103, 'ECM Staff time by PoF'!$A$4:$R$4,0),FALSE))))*B89</f>
        <v>0</v>
      </c>
      <c r="RC127" s="60">
        <f>IF($A127="",0,IF(VLOOKUP($A127,'ECM Staff time by PoF'!$B$5:$C$119,2,FALSE)="Not Applicable",VLOOKUP($A127,'ECM Staff time by PoF'!$B$5:$S$119,MATCH($RB$103, 'ECM Staff time by PoF'!$B$4:$R$4,0),FALSE),IF(ISERROR(VLOOKUP(CONCATENATE($A127,C$66),'ECM Staff time by PoF'!$A$5:$S$119,MATCH($RB$103, 'ECM Staff time by PoF'!$A$4:$R$4,0),FALSE)), 0, VLOOKUP(CONCATENATE($A127,C$66),'ECM Staff time by PoF'!$A$5:$S$119,MATCH($RB$103, 'ECM Staff time by PoF'!$A$4:$R$4,0),FALSE))))*C89</f>
        <v>0</v>
      </c>
      <c r="RD127" s="60">
        <f>IF($A127="",0,IF(VLOOKUP($A127,'ECM Staff time by PoF'!$B$5:$C$119,2,FALSE)="Not Applicable",VLOOKUP($A127,'ECM Staff time by PoF'!$B$5:$S$119,MATCH($RB$103, 'ECM Staff time by PoF'!$B$4:$R$4,0),FALSE),IF(ISERROR(VLOOKUP(CONCATENATE($A127,D$66),'ECM Staff time by PoF'!$A$5:$S$119,MATCH($RB$103, 'ECM Staff time by PoF'!$A$4:$R$4,0),FALSE)), 0, VLOOKUP(CONCATENATE($A127,D$66),'ECM Staff time by PoF'!$A$5:$S$119,MATCH($RB$103, 'ECM Staff time by PoF'!$A$4:$R$4,0),FALSE))))*D89</f>
        <v>0</v>
      </c>
      <c r="RE127" s="60">
        <f>IF($A127="",0,IF(VLOOKUP($A127,'ECM Staff time by PoF'!$B$5:$C$119,2,FALSE)="Not Applicable",VLOOKUP($A127,'ECM Staff time by PoF'!$B$5:$S$119,MATCH($RB$103, 'ECM Staff time by PoF'!$B$4:$R$4,0),FALSE),IF(ISERROR(VLOOKUP(CONCATENATE($A127,E$66),'ECM Staff time by PoF'!$A$5:$S$119,MATCH($RB$103, 'ECM Staff time by PoF'!$A$4:$R$4,0),FALSE)), 0, VLOOKUP(CONCATENATE($A127,E$66),'ECM Staff time by PoF'!$A$5:$S$119,MATCH($RB$103, 'ECM Staff time by PoF'!$A$4:$R$4,0),FALSE))))*E89</f>
        <v>0</v>
      </c>
      <c r="RF127" s="60">
        <f>IF($A127="",0,IF(VLOOKUP($A127,'ECM Staff time by PoF'!$B$5:$C$119,2,FALSE)="Not Applicable",VLOOKUP($A127,'ECM Staff time by PoF'!$B$5:$S$119,MATCH($RB$103, 'ECM Staff time by PoF'!$B$4:$R$4,0),FALSE),IF(ISERROR(VLOOKUP(CONCATENATE($A127,F$66),'ECM Staff time by PoF'!$A$5:$S$119,MATCH($RB$103, 'ECM Staff time by PoF'!$A$4:$R$4,0),FALSE)), 0, VLOOKUP(CONCATENATE($A127,F$66),'ECM Staff time by PoF'!$A$5:$S$119,MATCH($RB$103, 'ECM Staff time by PoF'!$A$4:$R$4,0),FALSE))))*F89</f>
        <v>0</v>
      </c>
      <c r="RG127" s="60">
        <f>IF($A127="",0,IF(VLOOKUP($A127,'ECM Staff time by PoF'!$B$5:$C$119,2,FALSE)="Not Applicable",VLOOKUP($A127,'ECM Staff time by PoF'!$B$5:$S$119,MATCH($RB$103, 'ECM Staff time by PoF'!$B$4:$R$4,0),FALSE),IF(ISERROR(VLOOKUP(CONCATENATE($A127,G$66),'ECM Staff time by PoF'!$A$5:$S$119,MATCH($RB$103, 'ECM Staff time by PoF'!$A$4:$R$4,0),FALSE)), 0, VLOOKUP(CONCATENATE($A127,G$66),'ECM Staff time by PoF'!$A$5:$S$119,MATCH($RB$103, 'ECM Staff time by PoF'!$A$4:$R$4,0),FALSE))))*G89</f>
        <v>0</v>
      </c>
      <c r="RH127" s="60">
        <f>IF($A127="",0,IF(VLOOKUP($A127,'ECM Staff time by PoF'!$B$5:$C$119,2,FALSE)="Not Applicable",VLOOKUP($A127,'ECM Staff time by PoF'!$B$5:$S$119,MATCH($RB$103, 'ECM Staff time by PoF'!$B$4:$R$4,0),FALSE),IF(ISERROR(VLOOKUP(CONCATENATE($A127,H$66),'ECM Staff time by PoF'!$A$5:$S$119,MATCH($RB$103, 'ECM Staff time by PoF'!$A$4:$R$4,0),FALSE)), 0, VLOOKUP(CONCATENATE($A127,H$66),'ECM Staff time by PoF'!$A$5:$S$119,MATCH($RB$103, 'ECM Staff time by PoF'!$A$4:$R$4,0),FALSE))))*H89</f>
        <v>0</v>
      </c>
      <c r="RI127" s="60">
        <f>IF($A127="",0,IF(VLOOKUP($A127,'ECM Staff time by PoF'!$B$5:$C$119,2,FALSE)="Not Applicable",VLOOKUP($A127,'ECM Staff time by PoF'!$B$5:$S$119,MATCH($RB$103, 'ECM Staff time by PoF'!$B$4:$R$4,0),FALSE),IF(ISERROR(VLOOKUP(CONCATENATE($A127,I$66),'ECM Staff time by PoF'!$A$5:$S$119,MATCH($RB$103, 'ECM Staff time by PoF'!$A$4:$R$4,0),FALSE)), 0, VLOOKUP(CONCATENATE($A127,I$66),'ECM Staff time by PoF'!$A$5:$S$119,MATCH($RB$103, 'ECM Staff time by PoF'!$A$4:$R$4,0),FALSE))))*I89</f>
        <v>0</v>
      </c>
      <c r="RJ127" s="60">
        <f>IF($A127="",0,IF(VLOOKUP($A127,'ECM Staff time by PoF'!$B$5:$C$119,2,FALSE)="Not Applicable",VLOOKUP($A127,'ECM Staff time by PoF'!$B$5:$S$119,MATCH($RB$103, 'ECM Staff time by PoF'!$B$4:$R$4,0),FALSE),IF(ISERROR(VLOOKUP(CONCATENATE($A127,J$66),'ECM Staff time by PoF'!$A$5:$S$119,MATCH($RB$103, 'ECM Staff time by PoF'!$A$4:$R$4,0),FALSE)), 0, VLOOKUP(CONCATENATE($A127,J$66),'ECM Staff time by PoF'!$A$5:$S$119,MATCH($RB$103, 'ECM Staff time by PoF'!$A$4:$R$4,0),FALSE))))*J89</f>
        <v>0</v>
      </c>
      <c r="RK127" s="60">
        <f>IF($A127="",0,IF(VLOOKUP($A127,'ECM Staff time by PoF'!$B$5:$C$119,2,FALSE)="Not Applicable",VLOOKUP($A127,'ECM Staff time by PoF'!$B$5:$S$119,MATCH($RB$103, 'ECM Staff time by PoF'!$B$4:$R$4,0),FALSE),IF(ISERROR(VLOOKUP(CONCATENATE($A127,K$66),'ECM Staff time by PoF'!$A$5:$S$119,MATCH($RB$103, 'ECM Staff time by PoF'!$A$4:$R$4,0),FALSE)), 0, VLOOKUP(CONCATENATE($A127,K$66),'ECM Staff time by PoF'!$A$5:$S$119,MATCH($RB$103, 'ECM Staff time by PoF'!$A$4:$R$4,0),FALSE))))*K89</f>
        <v>0</v>
      </c>
      <c r="RL127" s="60">
        <f>IF($A127="",0,IF(VLOOKUP($A127,'ECM Staff time by PoF'!$B$5:$C$119,2,FALSE)="Not Applicable",VLOOKUP($A127,'ECM Staff time by PoF'!$B$5:$S$119,MATCH($RB$103, 'ECM Staff time by PoF'!$B$4:$R$4,0),FALSE),IF(ISERROR(VLOOKUP(CONCATENATE($A127,L$66),'ECM Staff time by PoF'!$A$5:$S$119,MATCH($RB$103, 'ECM Staff time by PoF'!$A$4:$R$4,0),FALSE)), 0, VLOOKUP(CONCATENATE($A127,L$66),'ECM Staff time by PoF'!$A$5:$S$119,MATCH($RB$103, 'ECM Staff time by PoF'!$A$4:$R$4,0),FALSE))))*L89</f>
        <v>0</v>
      </c>
      <c r="RM127" s="60">
        <f>IF($A127="",0,IF(VLOOKUP($A127,'ECM Staff time by PoF'!$B$5:$C$119,2,FALSE)="Not Applicable",VLOOKUP($A127,'ECM Staff time by PoF'!$B$5:$S$119,MATCH($RB$103, 'ECM Staff time by PoF'!$B$4:$R$4,0),FALSE),IF(ISERROR(VLOOKUP(CONCATENATE($A127,M$66),'ECM Staff time by PoF'!$A$5:$S$119,MATCH($RB$103, 'ECM Staff time by PoF'!$A$4:$R$4,0),FALSE)), 0, VLOOKUP(CONCATENATE($A127,M$66),'ECM Staff time by PoF'!$A$5:$S$119,MATCH($RB$103, 'ECM Staff time by PoF'!$A$4:$R$4,0),FALSE))))*M89</f>
        <v>0</v>
      </c>
      <c r="RN127" s="60">
        <f>IF($A127="",0,IF(VLOOKUP($A127,'ECM Staff time by PoF'!$B$5:$C$119,2,FALSE)="Not Applicable",VLOOKUP($A127,'ECM Staff time by PoF'!$B$5:$S$119,MATCH($RB$103, 'ECM Staff time by PoF'!$B$4:$R$4,0),FALSE),IF(ISERROR(VLOOKUP(CONCATENATE($A127,N$66),'ECM Staff time by PoF'!$A$5:$S$119,MATCH($RB$103, 'ECM Staff time by PoF'!$A$4:$R$4,0),FALSE)), 0, VLOOKUP(CONCATENATE($A127,N$66),'ECM Staff time by PoF'!$A$5:$S$119,MATCH($RB$103, 'ECM Staff time by PoF'!$A$4:$R$4,0),FALSE))))*N89</f>
        <v>0</v>
      </c>
      <c r="RO127" s="60">
        <f>IF($A127="",0,IF(VLOOKUP($A127,'ECM Staff time by PoF'!$B$5:$C$119,2,FALSE)="Not Applicable",VLOOKUP($A127,'ECM Staff time by PoF'!$B$5:$S$119,MATCH($RB$103, 'ECM Staff time by PoF'!$B$4:$R$4,0),FALSE),IF(ISERROR(VLOOKUP(CONCATENATE($A127,O$66),'ECM Staff time by PoF'!$A$5:$S$119,MATCH($RB$103, 'ECM Staff time by PoF'!$A$4:$R$4,0),FALSE)), 0, VLOOKUP(CONCATENATE($A127,O$66),'ECM Staff time by PoF'!$A$5:$S$119,MATCH($RB$103, 'ECM Staff time by PoF'!$A$4:$R$4,0),FALSE))))*O89</f>
        <v>0</v>
      </c>
      <c r="RP127" s="60">
        <f>IF($A127="",0,IF(VLOOKUP($A127,'ECM Staff time by PoF'!$B$5:$C$119,2,FALSE)="Not Applicable",VLOOKUP($A127,'ECM Staff time by PoF'!$B$5:$S$119,MATCH($RB$103, 'ECM Staff time by PoF'!$B$4:$R$4,0),FALSE),IF(ISERROR(VLOOKUP(CONCATENATE($A127,P$66),'ECM Staff time by PoF'!$A$5:$S$119,MATCH($RB$103, 'ECM Staff time by PoF'!$A$4:$R$4,0),FALSE)), 0, VLOOKUP(CONCATENATE($A127,P$66),'ECM Staff time by PoF'!$A$5:$S$119,MATCH($RB$103, 'ECM Staff time by PoF'!$A$4:$R$4,0),FALSE))))*P89</f>
        <v>0</v>
      </c>
      <c r="RQ127" s="60">
        <f>IF($A127="",0,IF(VLOOKUP($A127,'ECM Staff time by PoF'!$B$5:$C$119,2,FALSE)="Not Applicable",VLOOKUP($A127,'ECM Staff time by PoF'!$B$5:$S$119,MATCH($RB$103, 'ECM Staff time by PoF'!$B$4:$R$4,0),FALSE),IF(ISERROR(VLOOKUP(CONCATENATE($A127,Q$66),'ECM Staff time by PoF'!$A$5:$S$119,MATCH($RB$103, 'ECM Staff time by PoF'!$A$4:$R$4,0),FALSE)), 0, VLOOKUP(CONCATENATE($A127,Q$66),'ECM Staff time by PoF'!$A$5:$S$119,MATCH($RB$103, 'ECM Staff time by PoF'!$A$4:$R$4,0),FALSE))))*Q89</f>
        <v>0</v>
      </c>
      <c r="RR127" s="60">
        <f>IF($A127="",0,IF(VLOOKUP($A127,'ECM Staff time by PoF'!$B$5:$C$119,2,FALSE)="Not Applicable",VLOOKUP($A127,'ECM Staff time by PoF'!$B$5:$S$119,MATCH($RB$103, 'ECM Staff time by PoF'!$B$4:$R$4,0),FALSE),IF(ISERROR(VLOOKUP(CONCATENATE($A127,R$66),'ECM Staff time by PoF'!$A$5:$S$119,MATCH($RB$103, 'ECM Staff time by PoF'!$A$4:$R$4,0),FALSE)), 0, VLOOKUP(CONCATENATE($A127,R$66),'ECM Staff time by PoF'!$A$5:$S$119,MATCH($RB$103, 'ECM Staff time by PoF'!$A$4:$R$4,0),FALSE))))*R89</f>
        <v>0</v>
      </c>
      <c r="RS127" s="60">
        <f>IF($A127="",0,IF(VLOOKUP($A127,'ECM Staff time by PoF'!$B$5:$C$119,2,FALSE)="Not Applicable",VLOOKUP($A127,'ECM Staff time by PoF'!$B$5:$S$119,MATCH($RB$103, 'ECM Staff time by PoF'!$B$4:$R$4,0),FALSE),IF(ISERROR(VLOOKUP(CONCATENATE($A127,S$66),'ECM Staff time by PoF'!$A$5:$S$119,MATCH($RB$103, 'ECM Staff time by PoF'!$A$4:$R$4,0),FALSE)), 0, VLOOKUP(CONCATENATE($A127,S$66),'ECM Staff time by PoF'!$A$5:$S$119,MATCH($RB$103, 'ECM Staff time by PoF'!$A$4:$R$4,0),FALSE))))*S89</f>
        <v>0</v>
      </c>
      <c r="RT127" s="60">
        <f>IF($A127="",0,IF(VLOOKUP($A127,'ECM Staff time by PoF'!$B$5:$C$119,2,FALSE)="Not Applicable",VLOOKUP($A127,'ECM Staff time by PoF'!$B$5:$S$119,MATCH($RB$103, 'ECM Staff time by PoF'!$B$4:$R$4,0),FALSE),IF(ISERROR(VLOOKUP(CONCATENATE($A127,T$66),'ECM Staff time by PoF'!$A$5:$S$119,MATCH($RB$103, 'ECM Staff time by PoF'!$A$4:$R$4,0),FALSE)), 0, VLOOKUP(CONCATENATE($A127,T$66),'ECM Staff time by PoF'!$A$5:$S$119,MATCH($RB$103, 'ECM Staff time by PoF'!$A$4:$R$4,0),FALSE))))*T89</f>
        <v>0</v>
      </c>
      <c r="RU127" s="60">
        <f>IF($A127="",0,IF(VLOOKUP($A127,'ECM Staff time by PoF'!$B$5:$C$119,2,FALSE)="Not Applicable",VLOOKUP($A127,'ECM Staff time by PoF'!$B$5:$S$119,MATCH($RB$103, 'ECM Staff time by PoF'!$B$4:$R$4,0),FALSE),IF(ISERROR(VLOOKUP(CONCATENATE($A127,U$66),'ECM Staff time by PoF'!$A$5:$S$119,MATCH($RB$103, 'ECM Staff time by PoF'!$A$4:$R$4,0),FALSE)), 0, VLOOKUP(CONCATENATE($A127,U$66),'ECM Staff time by PoF'!$A$5:$S$119,MATCH($RB$103, 'ECM Staff time by PoF'!$A$4:$R$4,0),FALSE))))*U89</f>
        <v>0</v>
      </c>
      <c r="RV127" s="60">
        <f>IF($A127="",0,IF(VLOOKUP($A127,'ECM Staff time by PoF'!$B$5:$C$119,2,FALSE)="Not Applicable",VLOOKUP($A127,'ECM Staff time by PoF'!$B$5:$S$119,MATCH($RB$103, 'ECM Staff time by PoF'!$B$4:$R$4,0),FALSE),IF(ISERROR(VLOOKUP(CONCATENATE($A127,V$66),'ECM Staff time by PoF'!$A$5:$S$119,MATCH($RB$103, 'ECM Staff time by PoF'!$A$4:$R$4,0),FALSE)), 0, VLOOKUP(CONCATENATE($A127,V$66),'ECM Staff time by PoF'!$A$5:$S$119,MATCH($RB$103, 'ECM Staff time by PoF'!$A$4:$R$4,0),FALSE))))*V89</f>
        <v>0</v>
      </c>
      <c r="RW127" s="60">
        <f>IF($A127="",0,IF(VLOOKUP($A127,'ECM Staff time by PoF'!$B$5:$C$119,2,FALSE)="Not Applicable",VLOOKUP($A127,'ECM Staff time by PoF'!$B$5:$S$119,MATCH($RB$103, 'ECM Staff time by PoF'!$B$4:$R$4,0),FALSE),IF(ISERROR(VLOOKUP(CONCATENATE($A127,W$66),'ECM Staff time by PoF'!$A$5:$S$119,MATCH($RB$103, 'ECM Staff time by PoF'!$A$4:$R$4,0),FALSE)), 0, VLOOKUP(CONCATENATE($A127,W$66),'ECM Staff time by PoF'!$A$5:$S$119,MATCH($RB$103, 'ECM Staff time by PoF'!$A$4:$R$4,0),FALSE))))*W89</f>
        <v>0</v>
      </c>
      <c r="RX127" s="60">
        <f>IF($A127="",0,IF(VLOOKUP($A127,'ECM Staff time by PoF'!$B$5:$C$119,2,FALSE)="Not Applicable",VLOOKUP($A127,'ECM Staff time by PoF'!$B$5:$S$119,MATCH($RB$103, 'ECM Staff time by PoF'!$B$4:$R$4,0),FALSE),IF(ISERROR(VLOOKUP(CONCATENATE($A127,X$66),'ECM Staff time by PoF'!$A$5:$S$119,MATCH($RB$103, 'ECM Staff time by PoF'!$A$4:$R$4,0),FALSE)), 0, VLOOKUP(CONCATENATE($A127,X$66),'ECM Staff time by PoF'!$A$5:$S$119,MATCH($RB$103, 'ECM Staff time by PoF'!$A$4:$R$4,0),FALSE))))*X89</f>
        <v>0</v>
      </c>
      <c r="RY127" s="60">
        <f>IF($A127="",0,IF(VLOOKUP($A127,'ECM Staff time by PoF'!$B$5:$C$119,2,FALSE)="Not Applicable",VLOOKUP($A127,'ECM Staff time by PoF'!$B$5:$S$119,MATCH($RB$103, 'ECM Staff time by PoF'!$B$4:$R$4,0),FALSE),IF(ISERROR(VLOOKUP(CONCATENATE($A127,Y$66),'ECM Staff time by PoF'!$A$5:$S$119,MATCH($RB$103, 'ECM Staff time by PoF'!$A$4:$R$4,0),FALSE)), 0, VLOOKUP(CONCATENATE($A127,Y$66),'ECM Staff time by PoF'!$A$5:$S$119,MATCH($RB$103, 'ECM Staff time by PoF'!$A$4:$R$4,0),FALSE))))*Y89</f>
        <v>0</v>
      </c>
      <c r="RZ127" s="60">
        <f>IF($A127="",0,IF(VLOOKUP($A127,'ECM Staff time by PoF'!$B$5:$C$119,2,FALSE)="Not Applicable",VLOOKUP($A127,'ECM Staff time by PoF'!$B$5:$S$119,MATCH($RB$103, 'ECM Staff time by PoF'!$B$4:$R$4,0),FALSE),IF(ISERROR(VLOOKUP(CONCATENATE($A127,Z$66),'ECM Staff time by PoF'!$A$5:$S$119,MATCH($RB$103, 'ECM Staff time by PoF'!$A$4:$R$4,0),FALSE)), 0, VLOOKUP(CONCATENATE($A127,Z$66),'ECM Staff time by PoF'!$A$5:$S$119,MATCH($RB$103, 'ECM Staff time by PoF'!$A$4:$R$4,0),FALSE))))*Z89</f>
        <v>0</v>
      </c>
      <c r="SA127" s="60">
        <f>IF($A127="",0,IF(VLOOKUP($A127,'ECM Staff time by PoF'!$B$5:$C$119,2,FALSE)="Not Applicable",VLOOKUP($A127,'ECM Staff time by PoF'!$B$5:$S$119,MATCH($RB$103, 'ECM Staff time by PoF'!$B$4:$R$4,0),FALSE),IF(ISERROR(VLOOKUP(CONCATENATE($A127,AA$66),'ECM Staff time by PoF'!$A$5:$S$119,MATCH($RB$103, 'ECM Staff time by PoF'!$A$4:$R$4,0),FALSE)), 0, VLOOKUP(CONCATENATE($A127,AA$66),'ECM Staff time by PoF'!$A$5:$S$119,MATCH($RB$103, 'ECM Staff time by PoF'!$A$4:$R$4,0),FALSE))))*AA89</f>
        <v>0</v>
      </c>
      <c r="SB127" s="60">
        <f>IF($A127="",0,IF(VLOOKUP($A127,'ECM Staff time by PoF'!$B$5:$C$119,2,FALSE)="Not Applicable",VLOOKUP($A127,'ECM Staff time by PoF'!$B$5:$S$119,MATCH($RB$103, 'ECM Staff time by PoF'!$B$4:$R$4,0),FALSE),IF(ISERROR(VLOOKUP(CONCATENATE($A127,AB$66),'ECM Staff time by PoF'!$A$5:$S$119,MATCH($RB$103, 'ECM Staff time by PoF'!$A$4:$R$4,0),FALSE)), 0, VLOOKUP(CONCATENATE($A127,AB$66),'ECM Staff time by PoF'!$A$5:$S$119,MATCH($RB$103, 'ECM Staff time by PoF'!$A$4:$R$4,0),FALSE))))*AB89</f>
        <v>0</v>
      </c>
      <c r="SC127" s="60">
        <f>IF($A127="",0,IF(VLOOKUP($A127,'ECM Staff time by PoF'!$B$5:$C$119,2,FALSE)="Not Applicable",VLOOKUP($A127,'ECM Staff time by PoF'!$B$5:$S$119,MATCH($RB$103, 'ECM Staff time by PoF'!$B$4:$R$4,0),FALSE),IF(ISERROR(VLOOKUP(CONCATENATE($A127,AC$66),'ECM Staff time by PoF'!$A$5:$S$119,MATCH($RB$103, 'ECM Staff time by PoF'!$A$4:$R$4,0),FALSE)), 0, VLOOKUP(CONCATENATE($A127,AC$66),'ECM Staff time by PoF'!$A$5:$S$119,MATCH($RB$103, 'ECM Staff time by PoF'!$A$4:$R$4,0),FALSE))))*AC89</f>
        <v>0</v>
      </c>
      <c r="SD127" s="60">
        <f>IF($A127="",0,IF(VLOOKUP($A127,'ECM Staff time by PoF'!$B$5:$C$119,2,FALSE)="Not Applicable",VLOOKUP($A127,'ECM Staff time by PoF'!$B$5:$S$119,MATCH($RB$103, 'ECM Staff time by PoF'!$B$4:$R$4,0),FALSE),IF(ISERROR(VLOOKUP(CONCATENATE($A127,AD$66),'ECM Staff time by PoF'!$A$5:$S$119,MATCH($RB$103, 'ECM Staff time by PoF'!$A$4:$R$4,0),FALSE)), 0, VLOOKUP(CONCATENATE($A127,AD$66),'ECM Staff time by PoF'!$A$5:$S$119,MATCH($RB$103, 'ECM Staff time by PoF'!$A$4:$R$4,0),FALSE))))*AD89</f>
        <v>0</v>
      </c>
      <c r="SE127" s="60">
        <f>IF($A127="",0,IF(VLOOKUP($A127,'ECM Staff time by PoF'!$B$5:$C$119,2,FALSE)="Not Applicable",VLOOKUP($A127,'ECM Staff time by PoF'!$B$5:$S$119,MATCH($RB$103, 'ECM Staff time by PoF'!$B$4:$R$4,0),FALSE),IF(ISERROR(VLOOKUP(CONCATENATE($A127,AE$66),'ECM Staff time by PoF'!$A$5:$S$119,MATCH($RB$103, 'ECM Staff time by PoF'!$A$4:$R$4,0),FALSE)), 0, VLOOKUP(CONCATENATE($A127,AE$66),'ECM Staff time by PoF'!$A$5:$S$119,MATCH($RB$103, 'ECM Staff time by PoF'!$A$4:$R$4,0),FALSE))))*AE89</f>
        <v>0</v>
      </c>
      <c r="SF127" s="60">
        <f>IF($A127="",0,IF(VLOOKUP($A127,'ECM Staff time by PoF'!$B$5:$C$119,2,FALSE)="Not Applicable",VLOOKUP($A127,'ECM Staff time by PoF'!$B$5:$S$119,MATCH($RB$103, 'ECM Staff time by PoF'!$B$4:$R$4,0),FALSE),IF(ISERROR(VLOOKUP(CONCATENATE($A127,AF$66),'ECM Staff time by PoF'!$A$5:$S$119,MATCH($RB$103, 'ECM Staff time by PoF'!$A$4:$R$4,0),FALSE)), 0, VLOOKUP(CONCATENATE($A127,AF$66),'ECM Staff time by PoF'!$A$5:$S$119,MATCH($RB$103, 'ECM Staff time by PoF'!$A$4:$R$4,0),FALSE))))*AF89</f>
        <v>0</v>
      </c>
      <c r="SG127" s="60">
        <f>IF($A127="",0,IF(VLOOKUP($A127,'ECM Staff time by PoF'!$B$5:$C$119,2,FALSE)="Not Applicable",VLOOKUP($A127,'ECM Staff time by PoF'!$B$5:$S$119,MATCH($RB$103, 'ECM Staff time by PoF'!$B$4:$R$4,0),FALSE),IF(ISERROR(VLOOKUP(CONCATENATE($A127,AG$66),'ECM Staff time by PoF'!$A$5:$S$119,MATCH($RB$103, 'ECM Staff time by PoF'!$A$4:$R$4,0),FALSE)), 0, VLOOKUP(CONCATENATE($A127,AG$66),'ECM Staff time by PoF'!$A$5:$S$119,MATCH($RB$103, 'ECM Staff time by PoF'!$A$4:$R$4,0),FALSE))))*AG89</f>
        <v>0</v>
      </c>
      <c r="SH127" s="60">
        <f>IF($A127="",0,IF(VLOOKUP($A127,'ECM Staff time by PoF'!$B$5:$C$119,2,FALSE)="Not Applicable",VLOOKUP($A127,'ECM Staff time by PoF'!$B$5:$S$119,MATCH($RB$103, 'ECM Staff time by PoF'!$B$4:$R$4,0),FALSE),IF(ISERROR(VLOOKUP(CONCATENATE($A127,AH$66),'ECM Staff time by PoF'!$A$5:$S$119,MATCH($RB$103, 'ECM Staff time by PoF'!$A$4:$R$4,0),FALSE)), 0, VLOOKUP(CONCATENATE($A127,AH$66),'ECM Staff time by PoF'!$A$5:$S$119,MATCH($RB$103, 'ECM Staff time by PoF'!$A$4:$R$4,0),FALSE))))*AH89</f>
        <v>0</v>
      </c>
      <c r="SI127" s="60">
        <f>IF($A127="",0,IF(VLOOKUP($A127,'ECM Staff time by PoF'!$B$5:$C$119,2,FALSE)="Not Applicable",VLOOKUP($A127,'ECM Staff time by PoF'!$B$5:$S$119,MATCH($RB$103, 'ECM Staff time by PoF'!$B$4:$R$4,0),FALSE),IF(ISERROR(VLOOKUP(CONCATENATE($A127,AI$66),'ECM Staff time by PoF'!$A$5:$S$119,MATCH($RB$103, 'ECM Staff time by PoF'!$A$4:$R$4,0),FALSE)), 0, VLOOKUP(CONCATENATE($A127,AI$66),'ECM Staff time by PoF'!$A$5:$S$119,MATCH($RB$103, 'ECM Staff time by PoF'!$A$4:$R$4,0),FALSE))))*AI89</f>
        <v>0</v>
      </c>
      <c r="SJ127" s="60">
        <f>IF($A127="",0,IF(VLOOKUP($A127,'ECM Staff time by PoF'!$B$5:$C$119,2,FALSE)="Not Applicable",VLOOKUP($A127,'ECM Staff time by PoF'!$B$5:$S$119,MATCH($RB$103, 'ECM Staff time by PoF'!$B$4:$R$4,0),FALSE),IF(ISERROR(VLOOKUP(CONCATENATE($A127,AJ$66),'ECM Staff time by PoF'!$A$5:$S$119,MATCH($RB$103, 'ECM Staff time by PoF'!$A$4:$R$4,0),FALSE)), 0, VLOOKUP(CONCATENATE($A127,AJ$66),'ECM Staff time by PoF'!$A$5:$S$119,MATCH($RB$103, 'ECM Staff time by PoF'!$A$4:$R$4,0),FALSE))))*AJ89</f>
        <v>0</v>
      </c>
      <c r="SK127" s="60">
        <f>IF($A127="",0,IF(VLOOKUP($A127,'ECM Staff time by PoF'!$B$5:$C$119,2,FALSE)="Not Applicable",VLOOKUP($A127,'ECM Staff time by PoF'!$B$5:$S$119,MATCH($RB$103, 'ECM Staff time by PoF'!$B$4:$R$4,0),FALSE),IF(ISERROR(VLOOKUP(CONCATENATE($A127,AK$66),'ECM Staff time by PoF'!$A$5:$S$119,MATCH($RB$103, 'ECM Staff time by PoF'!$A$4:$R$4,0),FALSE)), 0, VLOOKUP(CONCATENATE($A127,AK$66),'ECM Staff time by PoF'!$A$5:$S$119,MATCH($RB$103, 'ECM Staff time by PoF'!$A$4:$R$4,0),FALSE))))*AK89</f>
        <v>0</v>
      </c>
      <c r="SL127" s="60">
        <f>IF($A127="",0,IF(VLOOKUP($A127,'ECM Staff time by PoF'!$B$5:$C$119,2,FALSE)="Not Applicable",VLOOKUP($A127,'ECM Staff time by PoF'!$B$5:$S$119,MATCH($SL$103, 'ECM Staff time by PoF'!$B$4:$S$4,0),FALSE),IF(ISERROR(VLOOKUP(CONCATENATE($A127,B$66),'ECM Staff time by PoF'!$A$5:$S$119,MATCH($SL$103, 'ECM Staff time by PoF'!$A$4:$S$4,0),FALSE)), 0, VLOOKUP(CONCATENATE($A127,B$66),'ECM Staff time by PoF'!$A$5:$S$119,MATCH($SL$103, 'ECM Staff time by PoF'!$A$4:$S$4,0),FALSE))))*B89</f>
        <v>0</v>
      </c>
      <c r="SM127" s="60">
        <f>IF($A127="",0,IF(VLOOKUP($A127,'ECM Staff time by PoF'!$B$5:$C$119,2,FALSE)="Not Applicable",VLOOKUP($A127,'ECM Staff time by PoF'!$B$5:$S$119,MATCH($SL$103, 'ECM Staff time by PoF'!$B$4:$S$4,0),FALSE),IF(ISERROR(VLOOKUP(CONCATENATE($A127,C$66),'ECM Staff time by PoF'!$A$5:$S$119,MATCH($SL$103, 'ECM Staff time by PoF'!$A$4:$S$4,0),FALSE)), 0, VLOOKUP(CONCATENATE($A127,C$66),'ECM Staff time by PoF'!$A$5:$S$119,MATCH($SL$103, 'ECM Staff time by PoF'!$A$4:$S$4,0),FALSE))))*C89</f>
        <v>0</v>
      </c>
      <c r="SN127" s="60">
        <f>IF($A127="",0,IF(VLOOKUP($A127,'ECM Staff time by PoF'!$B$5:$C$119,2,FALSE)="Not Applicable",VLOOKUP($A127,'ECM Staff time by PoF'!$B$5:$S$119,MATCH($SL$103, 'ECM Staff time by PoF'!$B$4:$S$4,0),FALSE),IF(ISERROR(VLOOKUP(CONCATENATE($A127,D$66),'ECM Staff time by PoF'!$A$5:$S$119,MATCH($SL$103, 'ECM Staff time by PoF'!$A$4:$S$4,0),FALSE)), 0, VLOOKUP(CONCATENATE($A127,D$66),'ECM Staff time by PoF'!$A$5:$S$119,MATCH($SL$103, 'ECM Staff time by PoF'!$A$4:$S$4,0),FALSE))))*D89</f>
        <v>0</v>
      </c>
      <c r="SO127" s="60">
        <f>IF($A127="",0,IF(VLOOKUP($A127,'ECM Staff time by PoF'!$B$5:$C$119,2,FALSE)="Not Applicable",VLOOKUP($A127,'ECM Staff time by PoF'!$B$5:$S$119,MATCH($SL$103, 'ECM Staff time by PoF'!$B$4:$S$4,0),FALSE),IF(ISERROR(VLOOKUP(CONCATENATE($A127,E$66),'ECM Staff time by PoF'!$A$5:$S$119,MATCH($SL$103, 'ECM Staff time by PoF'!$A$4:$S$4,0),FALSE)), 0, VLOOKUP(CONCATENATE($A127,E$66),'ECM Staff time by PoF'!$A$5:$S$119,MATCH($SL$103, 'ECM Staff time by PoF'!$A$4:$S$4,0),FALSE))))*E89</f>
        <v>0</v>
      </c>
      <c r="SP127" s="60">
        <f>IF($A127="",0,IF(VLOOKUP($A127,'ECM Staff time by PoF'!$B$5:$C$119,2,FALSE)="Not Applicable",VLOOKUP($A127,'ECM Staff time by PoF'!$B$5:$S$119,MATCH($SL$103, 'ECM Staff time by PoF'!$B$4:$S$4,0),FALSE),IF(ISERROR(VLOOKUP(CONCATENATE($A127,F$66),'ECM Staff time by PoF'!$A$5:$S$119,MATCH($SL$103, 'ECM Staff time by PoF'!$A$4:$S$4,0),FALSE)), 0, VLOOKUP(CONCATENATE($A127,F$66),'ECM Staff time by PoF'!$A$5:$S$119,MATCH($SL$103, 'ECM Staff time by PoF'!$A$4:$S$4,0),FALSE))))*F89</f>
        <v>0</v>
      </c>
      <c r="SQ127" s="60">
        <f>IF($A127="",0,IF(VLOOKUP($A127,'ECM Staff time by PoF'!$B$5:$C$119,2,FALSE)="Not Applicable",VLOOKUP($A127,'ECM Staff time by PoF'!$B$5:$S$119,MATCH($SL$103, 'ECM Staff time by PoF'!$B$4:$S$4,0),FALSE),IF(ISERROR(VLOOKUP(CONCATENATE($A127,G$66),'ECM Staff time by PoF'!$A$5:$S$119,MATCH($SL$103, 'ECM Staff time by PoF'!$A$4:$S$4,0),FALSE)), 0, VLOOKUP(CONCATENATE($A127,G$66),'ECM Staff time by PoF'!$A$5:$S$119,MATCH($SL$103, 'ECM Staff time by PoF'!$A$4:$S$4,0),FALSE))))*G89</f>
        <v>0</v>
      </c>
      <c r="SR127" s="60">
        <f>IF($A127="",0,IF(VLOOKUP($A127,'ECM Staff time by PoF'!$B$5:$C$119,2,FALSE)="Not Applicable",VLOOKUP($A127,'ECM Staff time by PoF'!$B$5:$S$119,MATCH($SL$103, 'ECM Staff time by PoF'!$B$4:$S$4,0),FALSE),IF(ISERROR(VLOOKUP(CONCATENATE($A127,H$66),'ECM Staff time by PoF'!$A$5:$S$119,MATCH($SL$103, 'ECM Staff time by PoF'!$A$4:$S$4,0),FALSE)), 0, VLOOKUP(CONCATENATE($A127,H$66),'ECM Staff time by PoF'!$A$5:$S$119,MATCH($SL$103, 'ECM Staff time by PoF'!$A$4:$S$4,0),FALSE))))*H89</f>
        <v>0</v>
      </c>
      <c r="SS127" s="60">
        <f>IF($A127="",0,IF(VLOOKUP($A127,'ECM Staff time by PoF'!$B$5:$C$119,2,FALSE)="Not Applicable",VLOOKUP($A127,'ECM Staff time by PoF'!$B$5:$S$119,MATCH($SL$103, 'ECM Staff time by PoF'!$B$4:$S$4,0),FALSE),IF(ISERROR(VLOOKUP(CONCATENATE($A127,I$66),'ECM Staff time by PoF'!$A$5:$S$119,MATCH($SL$103, 'ECM Staff time by PoF'!$A$4:$S$4,0),FALSE)), 0, VLOOKUP(CONCATENATE($A127,I$66),'ECM Staff time by PoF'!$A$5:$S$119,MATCH($SL$103, 'ECM Staff time by PoF'!$A$4:$S$4,0),FALSE))))*I89</f>
        <v>0</v>
      </c>
      <c r="ST127" s="60">
        <f>IF($A127="",0,IF(VLOOKUP($A127,'ECM Staff time by PoF'!$B$5:$C$119,2,FALSE)="Not Applicable",VLOOKUP($A127,'ECM Staff time by PoF'!$B$5:$S$119,MATCH($SL$103, 'ECM Staff time by PoF'!$B$4:$S$4,0),FALSE),IF(ISERROR(VLOOKUP(CONCATENATE($A127,J$66),'ECM Staff time by PoF'!$A$5:$S$119,MATCH($SL$103, 'ECM Staff time by PoF'!$A$4:$S$4,0),FALSE)), 0, VLOOKUP(CONCATENATE($A127,J$66),'ECM Staff time by PoF'!$A$5:$S$119,MATCH($SL$103, 'ECM Staff time by PoF'!$A$4:$S$4,0),FALSE))))*J89</f>
        <v>0</v>
      </c>
      <c r="SU127" s="60">
        <f>IF($A127="",0,IF(VLOOKUP($A127,'ECM Staff time by PoF'!$B$5:$C$119,2,FALSE)="Not Applicable",VLOOKUP($A127,'ECM Staff time by PoF'!$B$5:$S$119,MATCH($SL$103, 'ECM Staff time by PoF'!$B$4:$S$4,0),FALSE),IF(ISERROR(VLOOKUP(CONCATENATE($A127,K$66),'ECM Staff time by PoF'!$A$5:$S$119,MATCH($SL$103, 'ECM Staff time by PoF'!$A$4:$S$4,0),FALSE)), 0, VLOOKUP(CONCATENATE($A127,K$66),'ECM Staff time by PoF'!$A$5:$S$119,MATCH($SL$103, 'ECM Staff time by PoF'!$A$4:$S$4,0),FALSE))))*K89</f>
        <v>0</v>
      </c>
      <c r="SV127" s="60">
        <f>IF($A127="",0,IF(VLOOKUP($A127,'ECM Staff time by PoF'!$B$5:$C$119,2,FALSE)="Not Applicable",VLOOKUP($A127,'ECM Staff time by PoF'!$B$5:$S$119,MATCH($SL$103, 'ECM Staff time by PoF'!$B$4:$S$4,0),FALSE),IF(ISERROR(VLOOKUP(CONCATENATE($A127,L$66),'ECM Staff time by PoF'!$A$5:$S$119,MATCH($SL$103, 'ECM Staff time by PoF'!$A$4:$S$4,0),FALSE)), 0, VLOOKUP(CONCATENATE($A127,L$66),'ECM Staff time by PoF'!$A$5:$S$119,MATCH($SL$103, 'ECM Staff time by PoF'!$A$4:$S$4,0),FALSE))))*L89</f>
        <v>0</v>
      </c>
      <c r="SW127" s="60">
        <f>IF($A127="",0,IF(VLOOKUP($A127,'ECM Staff time by PoF'!$B$5:$C$119,2,FALSE)="Not Applicable",VLOOKUP($A127,'ECM Staff time by PoF'!$B$5:$S$119,MATCH($SL$103, 'ECM Staff time by PoF'!$B$4:$S$4,0),FALSE),IF(ISERROR(VLOOKUP(CONCATENATE($A127,M$66),'ECM Staff time by PoF'!$A$5:$S$119,MATCH($SL$103, 'ECM Staff time by PoF'!$A$4:$S$4,0),FALSE)), 0, VLOOKUP(CONCATENATE($A127,M$66),'ECM Staff time by PoF'!$A$5:$S$119,MATCH($SL$103, 'ECM Staff time by PoF'!$A$4:$S$4,0),FALSE))))*M89</f>
        <v>0</v>
      </c>
      <c r="SX127" s="60">
        <f>IF($A127="",0,IF(VLOOKUP($A127,'ECM Staff time by PoF'!$B$5:$C$119,2,FALSE)="Not Applicable",VLOOKUP($A127,'ECM Staff time by PoF'!$B$5:$S$119,MATCH($SL$103, 'ECM Staff time by PoF'!$B$4:$S$4,0),FALSE),IF(ISERROR(VLOOKUP(CONCATENATE($A127,N$66),'ECM Staff time by PoF'!$A$5:$S$119,MATCH($SL$103, 'ECM Staff time by PoF'!$A$4:$S$4,0),FALSE)), 0, VLOOKUP(CONCATENATE($A127,N$66),'ECM Staff time by PoF'!$A$5:$S$119,MATCH($SL$103, 'ECM Staff time by PoF'!$A$4:$S$4,0),FALSE))))*N89</f>
        <v>0</v>
      </c>
      <c r="SY127" s="60">
        <f>IF($A127="",0,IF(VLOOKUP($A127,'ECM Staff time by PoF'!$B$5:$C$119,2,FALSE)="Not Applicable",VLOOKUP($A127,'ECM Staff time by PoF'!$B$5:$S$119,MATCH($SL$103, 'ECM Staff time by PoF'!$B$4:$S$4,0),FALSE),IF(ISERROR(VLOOKUP(CONCATENATE($A127,O$66),'ECM Staff time by PoF'!$A$5:$S$119,MATCH($SL$103, 'ECM Staff time by PoF'!$A$4:$S$4,0),FALSE)), 0, VLOOKUP(CONCATENATE($A127,O$66),'ECM Staff time by PoF'!$A$5:$S$119,MATCH($SL$103, 'ECM Staff time by PoF'!$A$4:$S$4,0),FALSE))))*O89</f>
        <v>0</v>
      </c>
      <c r="SZ127" s="60">
        <f>IF($A127="",0,IF(VLOOKUP($A127,'ECM Staff time by PoF'!$B$5:$C$119,2,FALSE)="Not Applicable",VLOOKUP($A127,'ECM Staff time by PoF'!$B$5:$S$119,MATCH($SL$103, 'ECM Staff time by PoF'!$B$4:$S$4,0),FALSE),IF(ISERROR(VLOOKUP(CONCATENATE($A127,P$66),'ECM Staff time by PoF'!$A$5:$S$119,MATCH($SL$103, 'ECM Staff time by PoF'!$A$4:$S$4,0),FALSE)), 0, VLOOKUP(CONCATENATE($A127,P$66),'ECM Staff time by PoF'!$A$5:$S$119,MATCH($SL$103, 'ECM Staff time by PoF'!$A$4:$S$4,0),FALSE))))*P89</f>
        <v>0</v>
      </c>
      <c r="TA127" s="60">
        <f>IF($A127="",0,IF(VLOOKUP($A127,'ECM Staff time by PoF'!$B$5:$C$119,2,FALSE)="Not Applicable",VLOOKUP($A127,'ECM Staff time by PoF'!$B$5:$S$119,MATCH($SL$103, 'ECM Staff time by PoF'!$B$4:$S$4,0),FALSE),IF(ISERROR(VLOOKUP(CONCATENATE($A127,Q$66),'ECM Staff time by PoF'!$A$5:$S$119,MATCH($SL$103, 'ECM Staff time by PoF'!$A$4:$S$4,0),FALSE)), 0, VLOOKUP(CONCATENATE($A127,Q$66),'ECM Staff time by PoF'!$A$5:$S$119,MATCH($SL$103, 'ECM Staff time by PoF'!$A$4:$S$4,0),FALSE))))*Q89</f>
        <v>0</v>
      </c>
      <c r="TB127" s="60">
        <f>IF($A127="",0,IF(VLOOKUP($A127,'ECM Staff time by PoF'!$B$5:$C$119,2,FALSE)="Not Applicable",VLOOKUP($A127,'ECM Staff time by PoF'!$B$5:$S$119,MATCH($SL$103, 'ECM Staff time by PoF'!$B$4:$S$4,0),FALSE),IF(ISERROR(VLOOKUP(CONCATENATE($A127,R$66),'ECM Staff time by PoF'!$A$5:$S$119,MATCH($SL$103, 'ECM Staff time by PoF'!$A$4:$S$4,0),FALSE)), 0, VLOOKUP(CONCATENATE($A127,R$66),'ECM Staff time by PoF'!$A$5:$S$119,MATCH($SL$103, 'ECM Staff time by PoF'!$A$4:$S$4,0),FALSE))))*R89</f>
        <v>0</v>
      </c>
      <c r="TC127" s="60">
        <f>IF($A127="",0,IF(VLOOKUP($A127,'ECM Staff time by PoF'!$B$5:$C$119,2,FALSE)="Not Applicable",VLOOKUP($A127,'ECM Staff time by PoF'!$B$5:$S$119,MATCH($SL$103, 'ECM Staff time by PoF'!$B$4:$S$4,0),FALSE),IF(ISERROR(VLOOKUP(CONCATENATE($A127,S$66),'ECM Staff time by PoF'!$A$5:$S$119,MATCH($SL$103, 'ECM Staff time by PoF'!$A$4:$S$4,0),FALSE)), 0, VLOOKUP(CONCATENATE($A127,S$66),'ECM Staff time by PoF'!$A$5:$S$119,MATCH($SL$103, 'ECM Staff time by PoF'!$A$4:$S$4,0),FALSE))))*S89</f>
        <v>0</v>
      </c>
      <c r="TD127" s="60">
        <f>IF($A127="",0,IF(VLOOKUP($A127,'ECM Staff time by PoF'!$B$5:$C$119,2,FALSE)="Not Applicable",VLOOKUP($A127,'ECM Staff time by PoF'!$B$5:$S$119,MATCH($SL$103, 'ECM Staff time by PoF'!$B$4:$S$4,0),FALSE),IF(ISERROR(VLOOKUP(CONCATENATE($A127,T$66),'ECM Staff time by PoF'!$A$5:$S$119,MATCH($SL$103, 'ECM Staff time by PoF'!$A$4:$S$4,0),FALSE)), 0, VLOOKUP(CONCATENATE($A127,T$66),'ECM Staff time by PoF'!$A$5:$S$119,MATCH($SL$103, 'ECM Staff time by PoF'!$A$4:$S$4,0),FALSE))))*T89</f>
        <v>0</v>
      </c>
      <c r="TE127" s="60">
        <f>IF($A127="",0,IF(VLOOKUP($A127,'ECM Staff time by PoF'!$B$5:$C$119,2,FALSE)="Not Applicable",VLOOKUP($A127,'ECM Staff time by PoF'!$B$5:$S$119,MATCH($SL$103, 'ECM Staff time by PoF'!$B$4:$S$4,0),FALSE),IF(ISERROR(VLOOKUP(CONCATENATE($A127,U$66),'ECM Staff time by PoF'!$A$5:$S$119,MATCH($SL$103, 'ECM Staff time by PoF'!$A$4:$S$4,0),FALSE)), 0, VLOOKUP(CONCATENATE($A127,U$66),'ECM Staff time by PoF'!$A$5:$S$119,MATCH($SL$103, 'ECM Staff time by PoF'!$A$4:$S$4,0),FALSE))))*U89</f>
        <v>0</v>
      </c>
      <c r="TF127" s="60">
        <f>IF($A127="",0,IF(VLOOKUP($A127,'ECM Staff time by PoF'!$B$5:$C$119,2,FALSE)="Not Applicable",VLOOKUP($A127,'ECM Staff time by PoF'!$B$5:$S$119,MATCH($SL$103, 'ECM Staff time by PoF'!$B$4:$S$4,0),FALSE),IF(ISERROR(VLOOKUP(CONCATENATE($A127,V$66),'ECM Staff time by PoF'!$A$5:$S$119,MATCH($SL$103, 'ECM Staff time by PoF'!$A$4:$S$4,0),FALSE)), 0, VLOOKUP(CONCATENATE($A127,V$66),'ECM Staff time by PoF'!$A$5:$S$119,MATCH($SL$103, 'ECM Staff time by PoF'!$A$4:$S$4,0),FALSE))))*V89</f>
        <v>0</v>
      </c>
      <c r="TG127" s="60">
        <f>IF($A127="",0,IF(VLOOKUP($A127,'ECM Staff time by PoF'!$B$5:$C$119,2,FALSE)="Not Applicable",VLOOKUP($A127,'ECM Staff time by PoF'!$B$5:$S$119,MATCH($SL$103, 'ECM Staff time by PoF'!$B$4:$S$4,0),FALSE),IF(ISERROR(VLOOKUP(CONCATENATE($A127,W$66),'ECM Staff time by PoF'!$A$5:$S$119,MATCH($SL$103, 'ECM Staff time by PoF'!$A$4:$S$4,0),FALSE)), 0, VLOOKUP(CONCATENATE($A127,W$66),'ECM Staff time by PoF'!$A$5:$S$119,MATCH($SL$103, 'ECM Staff time by PoF'!$A$4:$S$4,0),FALSE))))*W89</f>
        <v>0</v>
      </c>
      <c r="TH127" s="60">
        <f>IF($A127="",0,IF(VLOOKUP($A127,'ECM Staff time by PoF'!$B$5:$C$119,2,FALSE)="Not Applicable",VLOOKUP($A127,'ECM Staff time by PoF'!$B$5:$S$119,MATCH($SL$103, 'ECM Staff time by PoF'!$B$4:$S$4,0),FALSE),IF(ISERROR(VLOOKUP(CONCATENATE($A127,X$66),'ECM Staff time by PoF'!$A$5:$S$119,MATCH($SL$103, 'ECM Staff time by PoF'!$A$4:$S$4,0),FALSE)), 0, VLOOKUP(CONCATENATE($A127,X$66),'ECM Staff time by PoF'!$A$5:$S$119,MATCH($SL$103, 'ECM Staff time by PoF'!$A$4:$S$4,0),FALSE))))*X89</f>
        <v>0</v>
      </c>
      <c r="TI127" s="60">
        <f>IF($A127="",0,IF(VLOOKUP($A127,'ECM Staff time by PoF'!$B$5:$C$119,2,FALSE)="Not Applicable",VLOOKUP($A127,'ECM Staff time by PoF'!$B$5:$S$119,MATCH($SL$103, 'ECM Staff time by PoF'!$B$4:$S$4,0),FALSE),IF(ISERROR(VLOOKUP(CONCATENATE($A127,Y$66),'ECM Staff time by PoF'!$A$5:$S$119,MATCH($SL$103, 'ECM Staff time by PoF'!$A$4:$S$4,0),FALSE)), 0, VLOOKUP(CONCATENATE($A127,Y$66),'ECM Staff time by PoF'!$A$5:$S$119,MATCH($SL$103, 'ECM Staff time by PoF'!$A$4:$S$4,0),FALSE))))*Y89</f>
        <v>0</v>
      </c>
      <c r="TJ127" s="60">
        <f>IF($A127="",0,IF(VLOOKUP($A127,'ECM Staff time by PoF'!$B$5:$C$119,2,FALSE)="Not Applicable",VLOOKUP($A127,'ECM Staff time by PoF'!$B$5:$S$119,MATCH($SL$103, 'ECM Staff time by PoF'!$B$4:$S$4,0),FALSE),IF(ISERROR(VLOOKUP(CONCATENATE($A127,Z$66),'ECM Staff time by PoF'!$A$5:$S$119,MATCH($SL$103, 'ECM Staff time by PoF'!$A$4:$S$4,0),FALSE)), 0, VLOOKUP(CONCATENATE($A127,Z$66),'ECM Staff time by PoF'!$A$5:$S$119,MATCH($SL$103, 'ECM Staff time by PoF'!$A$4:$S$4,0),FALSE))))*Z89</f>
        <v>0</v>
      </c>
      <c r="TK127" s="60">
        <f>IF($A127="",0,IF(VLOOKUP($A127,'ECM Staff time by PoF'!$B$5:$C$119,2,FALSE)="Not Applicable",VLOOKUP($A127,'ECM Staff time by PoF'!$B$5:$S$119,MATCH($SL$103, 'ECM Staff time by PoF'!$B$4:$S$4,0),FALSE),IF(ISERROR(VLOOKUP(CONCATENATE($A127,AA$66),'ECM Staff time by PoF'!$A$5:$S$119,MATCH($SL$103, 'ECM Staff time by PoF'!$A$4:$S$4,0),FALSE)), 0, VLOOKUP(CONCATENATE($A127,AA$66),'ECM Staff time by PoF'!$A$5:$S$119,MATCH($SL$103, 'ECM Staff time by PoF'!$A$4:$S$4,0),FALSE))))*AA89</f>
        <v>0</v>
      </c>
      <c r="TL127" s="60">
        <f>IF($A127="",0,IF(VLOOKUP($A127,'ECM Staff time by PoF'!$B$5:$C$119,2,FALSE)="Not Applicable",VLOOKUP($A127,'ECM Staff time by PoF'!$B$5:$S$119,MATCH($SL$103, 'ECM Staff time by PoF'!$B$4:$S$4,0),FALSE),IF(ISERROR(VLOOKUP(CONCATENATE($A127,AB$66),'ECM Staff time by PoF'!$A$5:$S$119,MATCH($SL$103, 'ECM Staff time by PoF'!$A$4:$S$4,0),FALSE)), 0, VLOOKUP(CONCATENATE($A127,AB$66),'ECM Staff time by PoF'!$A$5:$S$119,MATCH($SL$103, 'ECM Staff time by PoF'!$A$4:$S$4,0),FALSE))))*AB89</f>
        <v>0</v>
      </c>
      <c r="TM127" s="60">
        <f>IF($A127="",0,IF(VLOOKUP($A127,'ECM Staff time by PoF'!$B$5:$C$119,2,FALSE)="Not Applicable",VLOOKUP($A127,'ECM Staff time by PoF'!$B$5:$S$119,MATCH($SL$103, 'ECM Staff time by PoF'!$B$4:$S$4,0),FALSE),IF(ISERROR(VLOOKUP(CONCATENATE($A127,AC$66),'ECM Staff time by PoF'!$A$5:$S$119,MATCH($SL$103, 'ECM Staff time by PoF'!$A$4:$S$4,0),FALSE)), 0, VLOOKUP(CONCATENATE($A127,AC$66),'ECM Staff time by PoF'!$A$5:$S$119,MATCH($SL$103, 'ECM Staff time by PoF'!$A$4:$S$4,0),FALSE))))*AC89</f>
        <v>0</v>
      </c>
      <c r="TN127" s="60">
        <f>IF($A127="",0,IF(VLOOKUP($A127,'ECM Staff time by PoF'!$B$5:$C$119,2,FALSE)="Not Applicable",VLOOKUP($A127,'ECM Staff time by PoF'!$B$5:$S$119,MATCH($SL$103, 'ECM Staff time by PoF'!$B$4:$S$4,0),FALSE),IF(ISERROR(VLOOKUP(CONCATENATE($A127,AD$66),'ECM Staff time by PoF'!$A$5:$S$119,MATCH($SL$103, 'ECM Staff time by PoF'!$A$4:$S$4,0),FALSE)), 0, VLOOKUP(CONCATENATE($A127,AD$66),'ECM Staff time by PoF'!$A$5:$S$119,MATCH($SL$103, 'ECM Staff time by PoF'!$A$4:$S$4,0),FALSE))))*AD89</f>
        <v>0</v>
      </c>
      <c r="TO127" s="60">
        <f>IF($A127="",0,IF(VLOOKUP($A127,'ECM Staff time by PoF'!$B$5:$C$119,2,FALSE)="Not Applicable",VLOOKUP($A127,'ECM Staff time by PoF'!$B$5:$S$119,MATCH($SL$103, 'ECM Staff time by PoF'!$B$4:$S$4,0),FALSE),IF(ISERROR(VLOOKUP(CONCATENATE($A127,AE$66),'ECM Staff time by PoF'!$A$5:$S$119,MATCH($SL$103, 'ECM Staff time by PoF'!$A$4:$S$4,0),FALSE)), 0, VLOOKUP(CONCATENATE($A127,AE$66),'ECM Staff time by PoF'!$A$5:$S$119,MATCH($SL$103, 'ECM Staff time by PoF'!$A$4:$S$4,0),FALSE))))*AE89</f>
        <v>0</v>
      </c>
      <c r="TP127" s="60">
        <f>IF($A127="",0,IF(VLOOKUP($A127,'ECM Staff time by PoF'!$B$5:$C$119,2,FALSE)="Not Applicable",VLOOKUP($A127,'ECM Staff time by PoF'!$B$5:$S$119,MATCH($SL$103, 'ECM Staff time by PoF'!$B$4:$S$4,0),FALSE),IF(ISERROR(VLOOKUP(CONCATENATE($A127,AF$66),'ECM Staff time by PoF'!$A$5:$S$119,MATCH($SL$103, 'ECM Staff time by PoF'!$A$4:$S$4,0),FALSE)), 0, VLOOKUP(CONCATENATE($A127,AF$66),'ECM Staff time by PoF'!$A$5:$S$119,MATCH($SL$103, 'ECM Staff time by PoF'!$A$4:$S$4,0),FALSE))))*AF89</f>
        <v>0</v>
      </c>
      <c r="TQ127" s="60">
        <f>IF($A127="",0,IF(VLOOKUP($A127,'ECM Staff time by PoF'!$B$5:$C$119,2,FALSE)="Not Applicable",VLOOKUP($A127,'ECM Staff time by PoF'!$B$5:$S$119,MATCH($SL$103, 'ECM Staff time by PoF'!$B$4:$S$4,0),FALSE),IF(ISERROR(VLOOKUP(CONCATENATE($A127,AG$66),'ECM Staff time by PoF'!$A$5:$S$119,MATCH($SL$103, 'ECM Staff time by PoF'!$A$4:$S$4,0),FALSE)), 0, VLOOKUP(CONCATENATE($A127,AG$66),'ECM Staff time by PoF'!$A$5:$S$119,MATCH($SL$103, 'ECM Staff time by PoF'!$A$4:$S$4,0),FALSE))))*AG89</f>
        <v>0</v>
      </c>
      <c r="TR127" s="60">
        <f>IF($A127="",0,IF(VLOOKUP($A127,'ECM Staff time by PoF'!$B$5:$C$119,2,FALSE)="Not Applicable",VLOOKUP($A127,'ECM Staff time by PoF'!$B$5:$S$119,MATCH($SL$103, 'ECM Staff time by PoF'!$B$4:$S$4,0),FALSE),IF(ISERROR(VLOOKUP(CONCATENATE($A127,AH$66),'ECM Staff time by PoF'!$A$5:$S$119,MATCH($SL$103, 'ECM Staff time by PoF'!$A$4:$S$4,0),FALSE)), 0, VLOOKUP(CONCATENATE($A127,AH$66),'ECM Staff time by PoF'!$A$5:$S$119,MATCH($SL$103, 'ECM Staff time by PoF'!$A$4:$S$4,0),FALSE))))*AH89</f>
        <v>0</v>
      </c>
      <c r="TS127" s="60">
        <f>IF($A127="",0,IF(VLOOKUP($A127,'ECM Staff time by PoF'!$B$5:$C$119,2,FALSE)="Not Applicable",VLOOKUP($A127,'ECM Staff time by PoF'!$B$5:$S$119,MATCH($SL$103, 'ECM Staff time by PoF'!$B$4:$S$4,0),FALSE),IF(ISERROR(VLOOKUP(CONCATENATE($A127,AI$66),'ECM Staff time by PoF'!$A$5:$S$119,MATCH($SL$103, 'ECM Staff time by PoF'!$A$4:$S$4,0),FALSE)), 0, VLOOKUP(CONCATENATE($A127,AI$66),'ECM Staff time by PoF'!$A$5:$S$119,MATCH($SL$103, 'ECM Staff time by PoF'!$A$4:$S$4,0),FALSE))))*AI89</f>
        <v>0</v>
      </c>
      <c r="TT127" s="60">
        <f>IF($A127="",0,IF(VLOOKUP($A127,'ECM Staff time by PoF'!$B$5:$C$119,2,FALSE)="Not Applicable",VLOOKUP($A127,'ECM Staff time by PoF'!$B$5:$S$119,MATCH($SL$103, 'ECM Staff time by PoF'!$B$4:$S$4,0),FALSE),IF(ISERROR(VLOOKUP(CONCATENATE($A127,AJ$66),'ECM Staff time by PoF'!$A$5:$S$119,MATCH($SL$103, 'ECM Staff time by PoF'!$A$4:$S$4,0),FALSE)), 0, VLOOKUP(CONCATENATE($A127,AJ$66),'ECM Staff time by PoF'!$A$5:$S$119,MATCH($SL$103, 'ECM Staff time by PoF'!$A$4:$S$4,0),FALSE))))*AJ89</f>
        <v>0</v>
      </c>
      <c r="TU127" s="60">
        <f>IF($A127="",0,IF(VLOOKUP($A127,'ECM Staff time by PoF'!$B$5:$C$119,2,FALSE)="Not Applicable",VLOOKUP($A127,'ECM Staff time by PoF'!$B$5:$S$119,MATCH($SL$103, 'ECM Staff time by PoF'!$B$4:$S$4,0),FALSE),IF(ISERROR(VLOOKUP(CONCATENATE($A127,AK$66),'ECM Staff time by PoF'!$A$5:$S$119,MATCH($SL$103, 'ECM Staff time by PoF'!$A$4:$S$4,0),FALSE)), 0, VLOOKUP(CONCATENATE($A127,AK$66),'ECM Staff time by PoF'!$A$5:$S$119,MATCH($SL$103, 'ECM Staff time by PoF'!$A$4:$S$4,0),FALSE))))*AK89</f>
        <v>0</v>
      </c>
      <c r="TV127" s="60">
        <f>IF($A127="",0,IF(VLOOKUP($A127,'ECM Staff time by PoF'!$B$5:$C$119,2,FALSE)="Not Applicable",VLOOKUP($A127,'ECM Staff time by PoF'!$B$5:$S$119,MATCH($TV$103, 'ECM Staff time by PoF'!$B$4:$S$4,0),FALSE),IF(ISERROR(VLOOKUP(CONCATENATE($A127,B$66),'ECM Staff time by PoF'!$A$5:$S$119,MATCH($TV$103, 'ECM Staff time by PoF'!$A$4:$S$4,0),FALSE)), 0, VLOOKUP(CONCATENATE($A127,B$66),'ECM Staff time by PoF'!$A$5:$S$119,MATCH($TV$103, 'ECM Staff time by PoF'!$A$4:$S$4,0),FALSE))))*B89</f>
        <v>0</v>
      </c>
      <c r="TW127" s="60">
        <f>IF($A127="",0,IF(VLOOKUP($A127,'ECM Staff time by PoF'!$B$5:$C$119,2,FALSE)="Not Applicable",VLOOKUP($A127,'ECM Staff time by PoF'!$B$5:$S$119,MATCH($TV$103, 'ECM Staff time by PoF'!$B$4:$S$4,0),FALSE),IF(ISERROR(VLOOKUP(CONCATENATE($A127,C$66),'ECM Staff time by PoF'!$A$5:$S$119,MATCH($TV$103, 'ECM Staff time by PoF'!$A$4:$S$4,0),FALSE)), 0, VLOOKUP(CONCATENATE($A127,C$66),'ECM Staff time by PoF'!$A$5:$S$119,MATCH($TV$103, 'ECM Staff time by PoF'!$A$4:$S$4,0),FALSE))))*C89</f>
        <v>0</v>
      </c>
      <c r="TX127" s="60">
        <f>IF($A127="",0,IF(VLOOKUP($A127,'ECM Staff time by PoF'!$B$5:$C$119,2,FALSE)="Not Applicable",VLOOKUP($A127,'ECM Staff time by PoF'!$B$5:$S$119,MATCH($TV$103, 'ECM Staff time by PoF'!$B$4:$S$4,0),FALSE),IF(ISERROR(VLOOKUP(CONCATENATE($A127,D$66),'ECM Staff time by PoF'!$A$5:$S$119,MATCH($TV$103, 'ECM Staff time by PoF'!$A$4:$S$4,0),FALSE)), 0, VLOOKUP(CONCATENATE($A127,D$66),'ECM Staff time by PoF'!$A$5:$S$119,MATCH($TV$103, 'ECM Staff time by PoF'!$A$4:$S$4,0),FALSE))))*D89</f>
        <v>0</v>
      </c>
      <c r="TY127" s="60">
        <f>IF($A127="",0,IF(VLOOKUP($A127,'ECM Staff time by PoF'!$B$5:$C$119,2,FALSE)="Not Applicable",VLOOKUP($A127,'ECM Staff time by PoF'!$B$5:$S$119,MATCH($TV$103, 'ECM Staff time by PoF'!$B$4:$S$4,0),FALSE),IF(ISERROR(VLOOKUP(CONCATENATE($A127,E$66),'ECM Staff time by PoF'!$A$5:$S$119,MATCH($TV$103, 'ECM Staff time by PoF'!$A$4:$S$4,0),FALSE)), 0, VLOOKUP(CONCATENATE($A127,E$66),'ECM Staff time by PoF'!$A$5:$S$119,MATCH($TV$103, 'ECM Staff time by PoF'!$A$4:$S$4,0),FALSE))))*E89</f>
        <v>0</v>
      </c>
      <c r="TZ127" s="60">
        <f>IF($A127="",0,IF(VLOOKUP($A127,'ECM Staff time by PoF'!$B$5:$C$119,2,FALSE)="Not Applicable",VLOOKUP($A127,'ECM Staff time by PoF'!$B$5:$S$119,MATCH($TV$103, 'ECM Staff time by PoF'!$B$4:$S$4,0),FALSE),IF(ISERROR(VLOOKUP(CONCATENATE($A127,F$66),'ECM Staff time by PoF'!$A$5:$S$119,MATCH($TV$103, 'ECM Staff time by PoF'!$A$4:$S$4,0),FALSE)), 0, VLOOKUP(CONCATENATE($A127,F$66),'ECM Staff time by PoF'!$A$5:$S$119,MATCH($TV$103, 'ECM Staff time by PoF'!$A$4:$S$4,0),FALSE))))*F89</f>
        <v>0</v>
      </c>
      <c r="UA127" s="60">
        <f>IF($A127="",0,IF(VLOOKUP($A127,'ECM Staff time by PoF'!$B$5:$C$119,2,FALSE)="Not Applicable",VLOOKUP($A127,'ECM Staff time by PoF'!$B$5:$S$119,MATCH($TV$103, 'ECM Staff time by PoF'!$B$4:$S$4,0),FALSE),IF(ISERROR(VLOOKUP(CONCATENATE($A127,G$66),'ECM Staff time by PoF'!$A$5:$S$119,MATCH($TV$103, 'ECM Staff time by PoF'!$A$4:$S$4,0),FALSE)), 0, VLOOKUP(CONCATENATE($A127,G$66),'ECM Staff time by PoF'!$A$5:$S$119,MATCH($TV$103, 'ECM Staff time by PoF'!$A$4:$S$4,0),FALSE))))*G89</f>
        <v>0</v>
      </c>
      <c r="UB127" s="60">
        <f>IF($A127="",0,IF(VLOOKUP($A127,'ECM Staff time by PoF'!$B$5:$C$119,2,FALSE)="Not Applicable",VLOOKUP($A127,'ECM Staff time by PoF'!$B$5:$S$119,MATCH($TV$103, 'ECM Staff time by PoF'!$B$4:$S$4,0),FALSE),IF(ISERROR(VLOOKUP(CONCATENATE($A127,H$66),'ECM Staff time by PoF'!$A$5:$S$119,MATCH($TV$103, 'ECM Staff time by PoF'!$A$4:$S$4,0),FALSE)), 0, VLOOKUP(CONCATENATE($A127,H$66),'ECM Staff time by PoF'!$A$5:$S$119,MATCH($TV$103, 'ECM Staff time by PoF'!$A$4:$S$4,0),FALSE))))*H89</f>
        <v>0</v>
      </c>
      <c r="UC127" s="60">
        <f>IF($A127="",0,IF(VLOOKUP($A127,'ECM Staff time by PoF'!$B$5:$C$119,2,FALSE)="Not Applicable",VLOOKUP($A127,'ECM Staff time by PoF'!$B$5:$S$119,MATCH($TV$103, 'ECM Staff time by PoF'!$B$4:$S$4,0),FALSE),IF(ISERROR(VLOOKUP(CONCATENATE($A127,I$66),'ECM Staff time by PoF'!$A$5:$S$119,MATCH($TV$103, 'ECM Staff time by PoF'!$A$4:$S$4,0),FALSE)), 0, VLOOKUP(CONCATENATE($A127,I$66),'ECM Staff time by PoF'!$A$5:$S$119,MATCH($TV$103, 'ECM Staff time by PoF'!$A$4:$S$4,0),FALSE))))*I89</f>
        <v>0</v>
      </c>
      <c r="UD127" s="60">
        <f>IF($A127="",0,IF(VLOOKUP($A127,'ECM Staff time by PoF'!$B$5:$C$119,2,FALSE)="Not Applicable",VLOOKUP($A127,'ECM Staff time by PoF'!$B$5:$S$119,MATCH($TV$103, 'ECM Staff time by PoF'!$B$4:$S$4,0),FALSE),IF(ISERROR(VLOOKUP(CONCATENATE($A127,J$66),'ECM Staff time by PoF'!$A$5:$S$119,MATCH($TV$103, 'ECM Staff time by PoF'!$A$4:$S$4,0),FALSE)), 0, VLOOKUP(CONCATENATE($A127,J$66),'ECM Staff time by PoF'!$A$5:$S$119,MATCH($TV$103, 'ECM Staff time by PoF'!$A$4:$S$4,0),FALSE))))*J89</f>
        <v>0</v>
      </c>
      <c r="UE127" s="60">
        <f>IF($A127="",0,IF(VLOOKUP($A127,'ECM Staff time by PoF'!$B$5:$C$119,2,FALSE)="Not Applicable",VLOOKUP($A127,'ECM Staff time by PoF'!$B$5:$S$119,MATCH($TV$103, 'ECM Staff time by PoF'!$B$4:$S$4,0),FALSE),IF(ISERROR(VLOOKUP(CONCATENATE($A127,K$66),'ECM Staff time by PoF'!$A$5:$S$119,MATCH($TV$103, 'ECM Staff time by PoF'!$A$4:$S$4,0),FALSE)), 0, VLOOKUP(CONCATENATE($A127,K$66),'ECM Staff time by PoF'!$A$5:$S$119,MATCH($TV$103, 'ECM Staff time by PoF'!$A$4:$S$4,0),FALSE))))*K89</f>
        <v>0</v>
      </c>
      <c r="UF127" s="60">
        <f>IF($A127="",0,IF(VLOOKUP($A127,'ECM Staff time by PoF'!$B$5:$C$119,2,FALSE)="Not Applicable",VLOOKUP($A127,'ECM Staff time by PoF'!$B$5:$S$119,MATCH($TV$103, 'ECM Staff time by PoF'!$B$4:$S$4,0),FALSE),IF(ISERROR(VLOOKUP(CONCATENATE($A127,L$66),'ECM Staff time by PoF'!$A$5:$S$119,MATCH($TV$103, 'ECM Staff time by PoF'!$A$4:$S$4,0),FALSE)), 0, VLOOKUP(CONCATENATE($A127,L$66),'ECM Staff time by PoF'!$A$5:$S$119,MATCH($TV$103, 'ECM Staff time by PoF'!$A$4:$S$4,0),FALSE))))*L89</f>
        <v>0</v>
      </c>
      <c r="UG127" s="60">
        <f>IF($A127="",0,IF(VLOOKUP($A127,'ECM Staff time by PoF'!$B$5:$C$119,2,FALSE)="Not Applicable",VLOOKUP($A127,'ECM Staff time by PoF'!$B$5:$S$119,MATCH($TV$103, 'ECM Staff time by PoF'!$B$4:$S$4,0),FALSE),IF(ISERROR(VLOOKUP(CONCATENATE($A127,M$66),'ECM Staff time by PoF'!$A$5:$S$119,MATCH($TV$103, 'ECM Staff time by PoF'!$A$4:$S$4,0),FALSE)), 0, VLOOKUP(CONCATENATE($A127,M$66),'ECM Staff time by PoF'!$A$5:$S$119,MATCH($TV$103, 'ECM Staff time by PoF'!$A$4:$S$4,0),FALSE))))*M89</f>
        <v>0</v>
      </c>
      <c r="UH127" s="60">
        <f>IF($A127="",0,IF(VLOOKUP($A127,'ECM Staff time by PoF'!$B$5:$C$119,2,FALSE)="Not Applicable",VLOOKUP($A127,'ECM Staff time by PoF'!$B$5:$S$119,MATCH($TV$103, 'ECM Staff time by PoF'!$B$4:$S$4,0),FALSE),IF(ISERROR(VLOOKUP(CONCATENATE($A127,N$66),'ECM Staff time by PoF'!$A$5:$S$119,MATCH($TV$103, 'ECM Staff time by PoF'!$A$4:$S$4,0),FALSE)), 0, VLOOKUP(CONCATENATE($A127,N$66),'ECM Staff time by PoF'!$A$5:$S$119,MATCH($TV$103, 'ECM Staff time by PoF'!$A$4:$S$4,0),FALSE))))*N89</f>
        <v>0</v>
      </c>
      <c r="UI127" s="60">
        <f>IF($A127="",0,IF(VLOOKUP($A127,'ECM Staff time by PoF'!$B$5:$C$119,2,FALSE)="Not Applicable",VLOOKUP($A127,'ECM Staff time by PoF'!$B$5:$S$119,MATCH($TV$103, 'ECM Staff time by PoF'!$B$4:$S$4,0),FALSE),IF(ISERROR(VLOOKUP(CONCATENATE($A127,O$66),'ECM Staff time by PoF'!$A$5:$S$119,MATCH($TV$103, 'ECM Staff time by PoF'!$A$4:$S$4,0),FALSE)), 0, VLOOKUP(CONCATENATE($A127,O$66),'ECM Staff time by PoF'!$A$5:$S$119,MATCH($TV$103, 'ECM Staff time by PoF'!$A$4:$S$4,0),FALSE))))*O89</f>
        <v>0</v>
      </c>
      <c r="UJ127" s="60">
        <f>IF($A127="",0,IF(VLOOKUP($A127,'ECM Staff time by PoF'!$B$5:$C$119,2,FALSE)="Not Applicable",VLOOKUP($A127,'ECM Staff time by PoF'!$B$5:$S$119,MATCH($TV$103, 'ECM Staff time by PoF'!$B$4:$S$4,0),FALSE),IF(ISERROR(VLOOKUP(CONCATENATE($A127,P$66),'ECM Staff time by PoF'!$A$5:$S$119,MATCH($TV$103, 'ECM Staff time by PoF'!$A$4:$S$4,0),FALSE)), 0, VLOOKUP(CONCATENATE($A127,P$66),'ECM Staff time by PoF'!$A$5:$S$119,MATCH($TV$103, 'ECM Staff time by PoF'!$A$4:$S$4,0),FALSE))))*P89</f>
        <v>0</v>
      </c>
      <c r="UK127" s="60">
        <f>IF($A127="",0,IF(VLOOKUP($A127,'ECM Staff time by PoF'!$B$5:$C$119,2,FALSE)="Not Applicable",VLOOKUP($A127,'ECM Staff time by PoF'!$B$5:$S$119,MATCH($TV$103, 'ECM Staff time by PoF'!$B$4:$S$4,0),FALSE),IF(ISERROR(VLOOKUP(CONCATENATE($A127,Q$66),'ECM Staff time by PoF'!$A$5:$S$119,MATCH($TV$103, 'ECM Staff time by PoF'!$A$4:$S$4,0),FALSE)), 0, VLOOKUP(CONCATENATE($A127,Q$66),'ECM Staff time by PoF'!$A$5:$S$119,MATCH($TV$103, 'ECM Staff time by PoF'!$A$4:$S$4,0),FALSE))))*Q89</f>
        <v>0</v>
      </c>
      <c r="UL127" s="60">
        <f>IF($A127="",0,IF(VLOOKUP($A127,'ECM Staff time by PoF'!$B$5:$C$119,2,FALSE)="Not Applicable",VLOOKUP($A127,'ECM Staff time by PoF'!$B$5:$S$119,MATCH($TV$103, 'ECM Staff time by PoF'!$B$4:$S$4,0),FALSE),IF(ISERROR(VLOOKUP(CONCATENATE($A127,R$66),'ECM Staff time by PoF'!$A$5:$S$119,MATCH($TV$103, 'ECM Staff time by PoF'!$A$4:$S$4,0),FALSE)), 0, VLOOKUP(CONCATENATE($A127,R$66),'ECM Staff time by PoF'!$A$5:$S$119,MATCH($TV$103, 'ECM Staff time by PoF'!$A$4:$S$4,0),FALSE))))*R89</f>
        <v>0</v>
      </c>
      <c r="UM127" s="60">
        <f>IF($A127="",0,IF(VLOOKUP($A127,'ECM Staff time by PoF'!$B$5:$C$119,2,FALSE)="Not Applicable",VLOOKUP($A127,'ECM Staff time by PoF'!$B$5:$S$119,MATCH($TV$103, 'ECM Staff time by PoF'!$B$4:$S$4,0),FALSE),IF(ISERROR(VLOOKUP(CONCATENATE($A127,S$66),'ECM Staff time by PoF'!$A$5:$S$119,MATCH($TV$103, 'ECM Staff time by PoF'!$A$4:$S$4,0),FALSE)), 0, VLOOKUP(CONCATENATE($A127,S$66),'ECM Staff time by PoF'!$A$5:$S$119,MATCH($TV$103, 'ECM Staff time by PoF'!$A$4:$S$4,0),FALSE))))*S89</f>
        <v>0</v>
      </c>
      <c r="UN127" s="60">
        <f>IF($A127="",0,IF(VLOOKUP($A127,'ECM Staff time by PoF'!$B$5:$C$119,2,FALSE)="Not Applicable",VLOOKUP($A127,'ECM Staff time by PoF'!$B$5:$S$119,MATCH($TV$103, 'ECM Staff time by PoF'!$B$4:$S$4,0),FALSE),IF(ISERROR(VLOOKUP(CONCATENATE($A127,T$66),'ECM Staff time by PoF'!$A$5:$S$119,MATCH($TV$103, 'ECM Staff time by PoF'!$A$4:$S$4,0),FALSE)), 0, VLOOKUP(CONCATENATE($A127,T$66),'ECM Staff time by PoF'!$A$5:$S$119,MATCH($TV$103, 'ECM Staff time by PoF'!$A$4:$S$4,0),FALSE))))*T89</f>
        <v>0</v>
      </c>
      <c r="UO127" s="60">
        <f>IF($A127="",0,IF(VLOOKUP($A127,'ECM Staff time by PoF'!$B$5:$C$119,2,FALSE)="Not Applicable",VLOOKUP($A127,'ECM Staff time by PoF'!$B$5:$S$119,MATCH($TV$103, 'ECM Staff time by PoF'!$B$4:$S$4,0),FALSE),IF(ISERROR(VLOOKUP(CONCATENATE($A127,U$66),'ECM Staff time by PoF'!$A$5:$S$119,MATCH($TV$103, 'ECM Staff time by PoF'!$A$4:$S$4,0),FALSE)), 0, VLOOKUP(CONCATENATE($A127,U$66),'ECM Staff time by PoF'!$A$5:$S$119,MATCH($TV$103, 'ECM Staff time by PoF'!$A$4:$S$4,0),FALSE))))*U89</f>
        <v>0</v>
      </c>
      <c r="UP127" s="60">
        <f>IF($A127="",0,IF(VLOOKUP($A127,'ECM Staff time by PoF'!$B$5:$C$119,2,FALSE)="Not Applicable",VLOOKUP($A127,'ECM Staff time by PoF'!$B$5:$S$119,MATCH($TV$103, 'ECM Staff time by PoF'!$B$4:$S$4,0),FALSE),IF(ISERROR(VLOOKUP(CONCATENATE($A127,V$66),'ECM Staff time by PoF'!$A$5:$S$119,MATCH($TV$103, 'ECM Staff time by PoF'!$A$4:$S$4,0),FALSE)), 0, VLOOKUP(CONCATENATE($A127,V$66),'ECM Staff time by PoF'!$A$5:$S$119,MATCH($TV$103, 'ECM Staff time by PoF'!$A$4:$S$4,0),FALSE))))*V89</f>
        <v>0</v>
      </c>
      <c r="UQ127" s="60">
        <f>IF($A127="",0,IF(VLOOKUP($A127,'ECM Staff time by PoF'!$B$5:$C$119,2,FALSE)="Not Applicable",VLOOKUP($A127,'ECM Staff time by PoF'!$B$5:$S$119,MATCH($TV$103, 'ECM Staff time by PoF'!$B$4:$S$4,0),FALSE),IF(ISERROR(VLOOKUP(CONCATENATE($A127,W$66),'ECM Staff time by PoF'!$A$5:$S$119,MATCH($TV$103, 'ECM Staff time by PoF'!$A$4:$S$4,0),FALSE)), 0, VLOOKUP(CONCATENATE($A127,W$66),'ECM Staff time by PoF'!$A$5:$S$119,MATCH($TV$103, 'ECM Staff time by PoF'!$A$4:$S$4,0),FALSE))))*W89</f>
        <v>0</v>
      </c>
      <c r="UR127" s="60">
        <f>IF($A127="",0,IF(VLOOKUP($A127,'ECM Staff time by PoF'!$B$5:$C$119,2,FALSE)="Not Applicable",VLOOKUP($A127,'ECM Staff time by PoF'!$B$5:$S$119,MATCH($TV$103, 'ECM Staff time by PoF'!$B$4:$S$4,0),FALSE),IF(ISERROR(VLOOKUP(CONCATENATE($A127,X$66),'ECM Staff time by PoF'!$A$5:$S$119,MATCH($TV$103, 'ECM Staff time by PoF'!$A$4:$S$4,0),FALSE)), 0, VLOOKUP(CONCATENATE($A127,X$66),'ECM Staff time by PoF'!$A$5:$S$119,MATCH($TV$103, 'ECM Staff time by PoF'!$A$4:$S$4,0),FALSE))))*X89</f>
        <v>0</v>
      </c>
      <c r="US127" s="60">
        <f>IF($A127="",0,IF(VLOOKUP($A127,'ECM Staff time by PoF'!$B$5:$C$119,2,FALSE)="Not Applicable",VLOOKUP($A127,'ECM Staff time by PoF'!$B$5:$S$119,MATCH($TV$103, 'ECM Staff time by PoF'!$B$4:$S$4,0),FALSE),IF(ISERROR(VLOOKUP(CONCATENATE($A127,Y$66),'ECM Staff time by PoF'!$A$5:$S$119,MATCH($TV$103, 'ECM Staff time by PoF'!$A$4:$S$4,0),FALSE)), 0, VLOOKUP(CONCATENATE($A127,Y$66),'ECM Staff time by PoF'!$A$5:$S$119,MATCH($TV$103, 'ECM Staff time by PoF'!$A$4:$S$4,0),FALSE))))*Y89</f>
        <v>0</v>
      </c>
      <c r="UT127" s="60">
        <f>IF($A127="",0,IF(VLOOKUP($A127,'ECM Staff time by PoF'!$B$5:$C$119,2,FALSE)="Not Applicable",VLOOKUP($A127,'ECM Staff time by PoF'!$B$5:$S$119,MATCH($TV$103, 'ECM Staff time by PoF'!$B$4:$S$4,0),FALSE),IF(ISERROR(VLOOKUP(CONCATENATE($A127,Z$66),'ECM Staff time by PoF'!$A$5:$S$119,MATCH($TV$103, 'ECM Staff time by PoF'!$A$4:$S$4,0),FALSE)), 0, VLOOKUP(CONCATENATE($A127,Z$66),'ECM Staff time by PoF'!$A$5:$S$119,MATCH($TV$103, 'ECM Staff time by PoF'!$A$4:$S$4,0),FALSE))))*Z89</f>
        <v>0</v>
      </c>
      <c r="UU127" s="60">
        <f>IF($A127="",0,IF(VLOOKUP($A127,'ECM Staff time by PoF'!$B$5:$C$119,2,FALSE)="Not Applicable",VLOOKUP($A127,'ECM Staff time by PoF'!$B$5:$S$119,MATCH($TV$103, 'ECM Staff time by PoF'!$B$4:$S$4,0),FALSE),IF(ISERROR(VLOOKUP(CONCATENATE($A127,AA$66),'ECM Staff time by PoF'!$A$5:$S$119,MATCH($TV$103, 'ECM Staff time by PoF'!$A$4:$S$4,0),FALSE)), 0, VLOOKUP(CONCATENATE($A127,AA$66),'ECM Staff time by PoF'!$A$5:$S$119,MATCH($TV$103, 'ECM Staff time by PoF'!$A$4:$S$4,0),FALSE))))*AA89</f>
        <v>0</v>
      </c>
      <c r="UV127" s="60">
        <f>IF($A127="",0,IF(VLOOKUP($A127,'ECM Staff time by PoF'!$B$5:$C$119,2,FALSE)="Not Applicable",VLOOKUP($A127,'ECM Staff time by PoF'!$B$5:$S$119,MATCH($TV$103, 'ECM Staff time by PoF'!$B$4:$S$4,0),FALSE),IF(ISERROR(VLOOKUP(CONCATENATE($A127,AB$66),'ECM Staff time by PoF'!$A$5:$S$119,MATCH($TV$103, 'ECM Staff time by PoF'!$A$4:$S$4,0),FALSE)), 0, VLOOKUP(CONCATENATE($A127,AB$66),'ECM Staff time by PoF'!$A$5:$S$119,MATCH($TV$103, 'ECM Staff time by PoF'!$A$4:$S$4,0),FALSE))))*AB89</f>
        <v>0</v>
      </c>
      <c r="UW127" s="60">
        <f>IF($A127="",0,IF(VLOOKUP($A127,'ECM Staff time by PoF'!$B$5:$C$119,2,FALSE)="Not Applicable",VLOOKUP($A127,'ECM Staff time by PoF'!$B$5:$S$119,MATCH($TV$103, 'ECM Staff time by PoF'!$B$4:$S$4,0),FALSE),IF(ISERROR(VLOOKUP(CONCATENATE($A127,AC$66),'ECM Staff time by PoF'!$A$5:$S$119,MATCH($TV$103, 'ECM Staff time by PoF'!$A$4:$S$4,0),FALSE)), 0, VLOOKUP(CONCATENATE($A127,AC$66),'ECM Staff time by PoF'!$A$5:$S$119,MATCH($TV$103, 'ECM Staff time by PoF'!$A$4:$S$4,0),FALSE))))*AC89</f>
        <v>0</v>
      </c>
      <c r="UX127" s="60">
        <f>IF($A127="",0,IF(VLOOKUP($A127,'ECM Staff time by PoF'!$B$5:$C$119,2,FALSE)="Not Applicable",VLOOKUP($A127,'ECM Staff time by PoF'!$B$5:$S$119,MATCH($TV$103, 'ECM Staff time by PoF'!$B$4:$S$4,0),FALSE),IF(ISERROR(VLOOKUP(CONCATENATE($A127,AD$66),'ECM Staff time by PoF'!$A$5:$S$119,MATCH($TV$103, 'ECM Staff time by PoF'!$A$4:$S$4,0),FALSE)), 0, VLOOKUP(CONCATENATE($A127,AD$66),'ECM Staff time by PoF'!$A$5:$S$119,MATCH($TV$103, 'ECM Staff time by PoF'!$A$4:$S$4,0),FALSE))))*AD89</f>
        <v>0</v>
      </c>
      <c r="UY127" s="60">
        <f>IF($A127="",0,IF(VLOOKUP($A127,'ECM Staff time by PoF'!$B$5:$C$119,2,FALSE)="Not Applicable",VLOOKUP($A127,'ECM Staff time by PoF'!$B$5:$S$119,MATCH($TV$103, 'ECM Staff time by PoF'!$B$4:$S$4,0),FALSE),IF(ISERROR(VLOOKUP(CONCATENATE($A127,AE$66),'ECM Staff time by PoF'!$A$5:$S$119,MATCH($TV$103, 'ECM Staff time by PoF'!$A$4:$S$4,0),FALSE)), 0, VLOOKUP(CONCATENATE($A127,AE$66),'ECM Staff time by PoF'!$A$5:$S$119,MATCH($TV$103, 'ECM Staff time by PoF'!$A$4:$S$4,0),FALSE))))*AE89</f>
        <v>0</v>
      </c>
      <c r="UZ127" s="60">
        <f>IF($A127="",0,IF(VLOOKUP($A127,'ECM Staff time by PoF'!$B$5:$C$119,2,FALSE)="Not Applicable",VLOOKUP($A127,'ECM Staff time by PoF'!$B$5:$S$119,MATCH($TV$103, 'ECM Staff time by PoF'!$B$4:$S$4,0),FALSE),IF(ISERROR(VLOOKUP(CONCATENATE($A127,AF$66),'ECM Staff time by PoF'!$A$5:$S$119,MATCH($TV$103, 'ECM Staff time by PoF'!$A$4:$S$4,0),FALSE)), 0, VLOOKUP(CONCATENATE($A127,AF$66),'ECM Staff time by PoF'!$A$5:$S$119,MATCH($TV$103, 'ECM Staff time by PoF'!$A$4:$S$4,0),FALSE))))*AF89</f>
        <v>0</v>
      </c>
      <c r="VA127" s="60">
        <f>IF($A127="",0,IF(VLOOKUP($A127,'ECM Staff time by PoF'!$B$5:$C$119,2,FALSE)="Not Applicable",VLOOKUP($A127,'ECM Staff time by PoF'!$B$5:$S$119,MATCH($TV$103, 'ECM Staff time by PoF'!$B$4:$S$4,0),FALSE),IF(ISERROR(VLOOKUP(CONCATENATE($A127,AG$66),'ECM Staff time by PoF'!$A$5:$S$119,MATCH($TV$103, 'ECM Staff time by PoF'!$A$4:$S$4,0),FALSE)), 0, VLOOKUP(CONCATENATE($A127,AG$66),'ECM Staff time by PoF'!$A$5:$S$119,MATCH($TV$103, 'ECM Staff time by PoF'!$A$4:$S$4,0),FALSE))))*AG89</f>
        <v>0</v>
      </c>
      <c r="VB127" s="60">
        <f>IF($A127="",0,IF(VLOOKUP($A127,'ECM Staff time by PoF'!$B$5:$C$119,2,FALSE)="Not Applicable",VLOOKUP($A127,'ECM Staff time by PoF'!$B$5:$S$119,MATCH($TV$103, 'ECM Staff time by PoF'!$B$4:$S$4,0),FALSE),IF(ISERROR(VLOOKUP(CONCATENATE($A127,AH$66),'ECM Staff time by PoF'!$A$5:$S$119,MATCH($TV$103, 'ECM Staff time by PoF'!$A$4:$S$4,0),FALSE)), 0, VLOOKUP(CONCATENATE($A127,AH$66),'ECM Staff time by PoF'!$A$5:$S$119,MATCH($TV$103, 'ECM Staff time by PoF'!$A$4:$S$4,0),FALSE))))*AH89</f>
        <v>0</v>
      </c>
      <c r="VC127" s="60">
        <f>IF($A127="",0,IF(VLOOKUP($A127,'ECM Staff time by PoF'!$B$5:$C$119,2,FALSE)="Not Applicable",VLOOKUP($A127,'ECM Staff time by PoF'!$B$5:$S$119,MATCH($TV$103, 'ECM Staff time by PoF'!$B$4:$S$4,0),FALSE),IF(ISERROR(VLOOKUP(CONCATENATE($A127,AI$66),'ECM Staff time by PoF'!$A$5:$S$119,MATCH($TV$103, 'ECM Staff time by PoF'!$A$4:$S$4,0),FALSE)), 0, VLOOKUP(CONCATENATE($A127,AI$66),'ECM Staff time by PoF'!$A$5:$S$119,MATCH($TV$103, 'ECM Staff time by PoF'!$A$4:$S$4,0),FALSE))))*AI89</f>
        <v>0</v>
      </c>
      <c r="VD127" s="60">
        <f>IF($A127="",0,IF(VLOOKUP($A127,'ECM Staff time by PoF'!$B$5:$C$119,2,FALSE)="Not Applicable",VLOOKUP($A127,'ECM Staff time by PoF'!$B$5:$S$119,MATCH($TV$103, 'ECM Staff time by PoF'!$B$4:$S$4,0),FALSE),IF(ISERROR(VLOOKUP(CONCATENATE($A127,AJ$66),'ECM Staff time by PoF'!$A$5:$S$119,MATCH($TV$103, 'ECM Staff time by PoF'!$A$4:$S$4,0),FALSE)), 0, VLOOKUP(CONCATENATE($A127,AJ$66),'ECM Staff time by PoF'!$A$5:$S$119,MATCH($TV$103, 'ECM Staff time by PoF'!$A$4:$S$4,0),FALSE))))*AJ89</f>
        <v>0</v>
      </c>
      <c r="VE127" s="60">
        <f>IF($A127="",0,IF(VLOOKUP($A127,'ECM Staff time by PoF'!$B$5:$C$119,2,FALSE)="Not Applicable",VLOOKUP($A127,'ECM Staff time by PoF'!$B$5:$S$119,MATCH($TV$103, 'ECM Staff time by PoF'!$B$4:$S$4,0),FALSE),IF(ISERROR(VLOOKUP(CONCATENATE($A127,AK$66),'ECM Staff time by PoF'!$A$5:$S$119,MATCH($TV$103, 'ECM Staff time by PoF'!$A$4:$S$4,0),FALSE)), 0, VLOOKUP(CONCATENATE($A127,AK$66),'ECM Staff time by PoF'!$A$5:$S$119,MATCH($TV$103, 'ECM Staff time by PoF'!$A$4:$S$4,0),FALSE))))*AK89</f>
        <v>0</v>
      </c>
    </row>
    <row r="128" spans="1:577" x14ac:dyDescent="0.25">
      <c r="A128" s="132" t="str">
        <f>IF('ECM Location'!D28="", "",'ECM Location'!D28)</f>
        <v/>
      </c>
      <c r="B128" s="191">
        <f>IF($A128="",0,IF(VLOOKUP($A128,'ECM Staff time by PoF'!$B$5:$C$119,2,FALSE)="Not Applicable",VLOOKUP($A128,'ECM Staff time by PoF'!$B$5:$S$119,MATCH($B$103, 'ECM Staff time by PoF'!$B$4:$R$4,0),FALSE),IF(ISERROR(VLOOKUP(CONCATENATE($A128,B$66),'ECM Staff time by PoF'!$A$5:$S$119,MATCH($B$103, 'ECM Staff time by PoF'!$A$4:$R$4,0),FALSE)), 0, VLOOKUP(CONCATENATE($A128,B$66),'ECM Staff time by PoF'!$A$5:$S$119,MATCH($B$103, 'ECM Staff time by PoF'!$A$4:$R$4,0),FALSE))))*B90</f>
        <v>0</v>
      </c>
      <c r="C128" s="191">
        <f>IF($A128="",0,IF(VLOOKUP($A128,'ECM Staff time by PoF'!$B$5:$C$119,2,FALSE)="Not Applicable",VLOOKUP($A128,'ECM Staff time by PoF'!$B$5:$S$119,MATCH($B$103, 'ECM Staff time by PoF'!$B$4:$R$4,0),FALSE),IF(ISERROR(VLOOKUP(CONCATENATE($A128,C$66),'ECM Staff time by PoF'!$A$5:$S$119,MATCH($B$103, 'ECM Staff time by PoF'!$A$4:$R$4,0),FALSE)), 0, VLOOKUP(CONCATENATE($A128,C$66),'ECM Staff time by PoF'!$A$5:$S$119,MATCH($B$103, 'ECM Staff time by PoF'!$A$4:$R$4,0),FALSE))))*C90</f>
        <v>0</v>
      </c>
      <c r="D128" s="191">
        <f>IF($A128="",0,IF(VLOOKUP($A128,'ECM Staff time by PoF'!$B$5:$C$119,2,FALSE)="Not Applicable",VLOOKUP($A128,'ECM Staff time by PoF'!$B$5:$S$119,MATCH($B$103, 'ECM Staff time by PoF'!$B$4:$R$4,0),FALSE),IF(ISERROR(VLOOKUP(CONCATENATE($A128,D$66),'ECM Staff time by PoF'!$A$5:$S$119,MATCH($B$103, 'ECM Staff time by PoF'!$A$4:$R$4,0),FALSE)), 0, VLOOKUP(CONCATENATE($A128,D$66),'ECM Staff time by PoF'!$A$5:$S$119,MATCH($B$103, 'ECM Staff time by PoF'!$A$4:$R$4,0),FALSE))))*D90</f>
        <v>0</v>
      </c>
      <c r="E128" s="191">
        <f>IF($A128="",0,IF(VLOOKUP($A128,'ECM Staff time by PoF'!$B$5:$C$119,2,FALSE)="Not Applicable",VLOOKUP($A128,'ECM Staff time by PoF'!$B$5:$S$119,MATCH($B$103, 'ECM Staff time by PoF'!$B$4:$R$4,0),FALSE),IF(ISERROR(VLOOKUP(CONCATENATE($A128,E$66),'ECM Staff time by PoF'!$A$5:$S$119,MATCH($B$103, 'ECM Staff time by PoF'!$A$4:$R$4,0),FALSE)), 0, VLOOKUP(CONCATENATE($A128,E$66),'ECM Staff time by PoF'!$A$5:$S$119,MATCH($B$103, 'ECM Staff time by PoF'!$A$4:$R$4,0),FALSE))))*E90</f>
        <v>0</v>
      </c>
      <c r="F128" s="191">
        <f>IF($A128="",0,IF(VLOOKUP($A128,'ECM Staff time by PoF'!$B$5:$C$119,2,FALSE)="Not Applicable",VLOOKUP($A128,'ECM Staff time by PoF'!$B$5:$S$119,MATCH($B$103, 'ECM Staff time by PoF'!$B$4:$R$4,0),FALSE),IF(ISERROR(VLOOKUP(CONCATENATE($A128,F$66),'ECM Staff time by PoF'!$A$5:$S$119,MATCH($B$103, 'ECM Staff time by PoF'!$A$4:$R$4,0),FALSE)), 0, VLOOKUP(CONCATENATE($A128,F$66),'ECM Staff time by PoF'!$A$5:$S$119,MATCH($B$103, 'ECM Staff time by PoF'!$A$4:$R$4,0),FALSE))))*F90</f>
        <v>0</v>
      </c>
      <c r="G128" s="191">
        <f>IF($A128="",0,IF(VLOOKUP($A128,'ECM Staff time by PoF'!$B$5:$C$119,2,FALSE)="Not Applicable",VLOOKUP($A128,'ECM Staff time by PoF'!$B$5:$S$119,MATCH($B$103, 'ECM Staff time by PoF'!$B$4:$R$4,0),FALSE),IF(ISERROR(VLOOKUP(CONCATENATE($A128,G$66),'ECM Staff time by PoF'!$A$5:$S$119,MATCH($B$103, 'ECM Staff time by PoF'!$A$4:$R$4,0),FALSE)), 0, VLOOKUP(CONCATENATE($A128,G$66),'ECM Staff time by PoF'!$A$5:$S$119,MATCH($B$103, 'ECM Staff time by PoF'!$A$4:$R$4,0),FALSE))))*G90</f>
        <v>0</v>
      </c>
      <c r="H128" s="191">
        <f>IF($A128="",0,IF(VLOOKUP($A128,'ECM Staff time by PoF'!$B$5:$C$119,2,FALSE)="Not Applicable",VLOOKUP($A128,'ECM Staff time by PoF'!$B$5:$S$119,MATCH($B$103, 'ECM Staff time by PoF'!$B$4:$R$4,0),FALSE),IF(ISERROR(VLOOKUP(CONCATENATE($A128,H$66),'ECM Staff time by PoF'!$A$5:$S$119,MATCH($B$103, 'ECM Staff time by PoF'!$A$4:$R$4,0),FALSE)), 0, VLOOKUP(CONCATENATE($A128,H$66),'ECM Staff time by PoF'!$A$5:$S$119,MATCH($B$103, 'ECM Staff time by PoF'!$A$4:$R$4,0),FALSE))))*H90</f>
        <v>0</v>
      </c>
      <c r="I128" s="191">
        <f>IF($A128="",0,IF(VLOOKUP($A128,'ECM Staff time by PoF'!$B$5:$C$119,2,FALSE)="Not Applicable",VLOOKUP($A128,'ECM Staff time by PoF'!$B$5:$S$119,MATCH($B$103, 'ECM Staff time by PoF'!$B$4:$R$4,0),FALSE),IF(ISERROR(VLOOKUP(CONCATENATE($A128,I$66),'ECM Staff time by PoF'!$A$5:$S$119,MATCH($B$103, 'ECM Staff time by PoF'!$A$4:$R$4,0),FALSE)), 0, VLOOKUP(CONCATENATE($A128,I$66),'ECM Staff time by PoF'!$A$5:$S$119,MATCH($B$103, 'ECM Staff time by PoF'!$A$4:$R$4,0),FALSE))))*I90</f>
        <v>0</v>
      </c>
      <c r="J128" s="191">
        <f>IF($A128="",0,IF(VLOOKUP($A128,'ECM Staff time by PoF'!$B$5:$C$119,2,FALSE)="Not Applicable",VLOOKUP($A128,'ECM Staff time by PoF'!$B$5:$S$119,MATCH($B$103, 'ECM Staff time by PoF'!$B$4:$R$4,0),FALSE),IF(ISERROR(VLOOKUP(CONCATENATE($A128,J$66),'ECM Staff time by PoF'!$A$5:$S$119,MATCH($B$103, 'ECM Staff time by PoF'!$A$4:$R$4,0),FALSE)), 0, VLOOKUP(CONCATENATE($A128,J$66),'ECM Staff time by PoF'!$A$5:$S$119,MATCH($B$103, 'ECM Staff time by PoF'!$A$4:$R$4,0),FALSE))))*J90</f>
        <v>0</v>
      </c>
      <c r="K128" s="191">
        <f>IF($A128="",0,IF(VLOOKUP($A128,'ECM Staff time by PoF'!$B$5:$C$119,2,FALSE)="Not Applicable",VLOOKUP($A128,'ECM Staff time by PoF'!$B$5:$S$119,MATCH($B$103, 'ECM Staff time by PoF'!$B$4:$R$4,0),FALSE),IF(ISERROR(VLOOKUP(CONCATENATE($A128,K$66),'ECM Staff time by PoF'!$A$5:$S$119,MATCH($B$103, 'ECM Staff time by PoF'!$A$4:$R$4,0),FALSE)), 0, VLOOKUP(CONCATENATE($A128,K$66),'ECM Staff time by PoF'!$A$5:$S$119,MATCH($B$103, 'ECM Staff time by PoF'!$A$4:$R$4,0),FALSE))))*K90</f>
        <v>0</v>
      </c>
      <c r="L128" s="191">
        <f>IF($A128="",0,IF(VLOOKUP($A128,'ECM Staff time by PoF'!$B$5:$C$119,2,FALSE)="Not Applicable",VLOOKUP($A128,'ECM Staff time by PoF'!$B$5:$S$119,MATCH($B$103, 'ECM Staff time by PoF'!$B$4:$R$4,0),FALSE),IF(ISERROR(VLOOKUP(CONCATENATE($A128,L$66),'ECM Staff time by PoF'!$A$5:$S$119,MATCH($B$103, 'ECM Staff time by PoF'!$A$4:$R$4,0),FALSE)), 0, VLOOKUP(CONCATENATE($A128,L$66),'ECM Staff time by PoF'!$A$5:$S$119,MATCH($B$103, 'ECM Staff time by PoF'!$A$4:$R$4,0),FALSE))))*L90</f>
        <v>0</v>
      </c>
      <c r="M128" s="191">
        <f>IF($A128="",0,IF(VLOOKUP($A128,'ECM Staff time by PoF'!$B$5:$C$119,2,FALSE)="Not Applicable",VLOOKUP($A128,'ECM Staff time by PoF'!$B$5:$S$119,MATCH($B$103, 'ECM Staff time by PoF'!$B$4:$R$4,0),FALSE),IF(ISERROR(VLOOKUP(CONCATENATE($A128,M$66),'ECM Staff time by PoF'!$A$5:$S$119,MATCH($B$103, 'ECM Staff time by PoF'!$A$4:$R$4,0),FALSE)), 0, VLOOKUP(CONCATENATE($A128,M$66),'ECM Staff time by PoF'!$A$5:$S$119,MATCH($B$103, 'ECM Staff time by PoF'!$A$4:$R$4,0),FALSE))))*M90</f>
        <v>0</v>
      </c>
      <c r="N128" s="191">
        <f>IF($A128="",0,IF(VLOOKUP($A128,'ECM Staff time by PoF'!$B$5:$C$119,2,FALSE)="Not Applicable",VLOOKUP($A128,'ECM Staff time by PoF'!$B$5:$S$119,MATCH($B$103, 'ECM Staff time by PoF'!$B$4:$R$4,0),FALSE),IF(ISERROR(VLOOKUP(CONCATENATE($A128,N$66),'ECM Staff time by PoF'!$A$5:$S$119,MATCH($B$103, 'ECM Staff time by PoF'!$A$4:$R$4,0),FALSE)), 0, VLOOKUP(CONCATENATE($A128,N$66),'ECM Staff time by PoF'!$A$5:$S$119,MATCH($B$103, 'ECM Staff time by PoF'!$A$4:$R$4,0),FALSE))))*N90</f>
        <v>0</v>
      </c>
      <c r="O128" s="191">
        <f>IF($A128="",0,IF(VLOOKUP($A128,'ECM Staff time by PoF'!$B$5:$C$119,2,FALSE)="Not Applicable",VLOOKUP($A128,'ECM Staff time by PoF'!$B$5:$S$119,MATCH($B$103, 'ECM Staff time by PoF'!$B$4:$R$4,0),FALSE),IF(ISERROR(VLOOKUP(CONCATENATE($A128,O$66),'ECM Staff time by PoF'!$A$5:$S$119,MATCH($B$103, 'ECM Staff time by PoF'!$A$4:$R$4,0),FALSE)), 0, VLOOKUP(CONCATENATE($A128,O$66),'ECM Staff time by PoF'!$A$5:$S$119,MATCH($B$103, 'ECM Staff time by PoF'!$A$4:$R$4,0),FALSE))))*O90</f>
        <v>0</v>
      </c>
      <c r="P128" s="191">
        <f>IF($A128="",0,IF(VLOOKUP($A128,'ECM Staff time by PoF'!$B$5:$C$119,2,FALSE)="Not Applicable",VLOOKUP($A128,'ECM Staff time by PoF'!$B$5:$S$119,MATCH($B$103, 'ECM Staff time by PoF'!$B$4:$R$4,0),FALSE),IF(ISERROR(VLOOKUP(CONCATENATE($A128,P$66),'ECM Staff time by PoF'!$A$5:$S$119,MATCH($B$103, 'ECM Staff time by PoF'!$A$4:$R$4,0),FALSE)), 0, VLOOKUP(CONCATENATE($A128,P$66),'ECM Staff time by PoF'!$A$5:$S$119,MATCH($B$103, 'ECM Staff time by PoF'!$A$4:$R$4,0),FALSE))))*P90</f>
        <v>0</v>
      </c>
      <c r="Q128" s="191">
        <f>IF($A128="",0,IF(VLOOKUP($A128,'ECM Staff time by PoF'!$B$5:$C$119,2,FALSE)="Not Applicable",VLOOKUP($A128,'ECM Staff time by PoF'!$B$5:$S$119,MATCH($B$103, 'ECM Staff time by PoF'!$B$4:$R$4,0),FALSE),IF(ISERROR(VLOOKUP(CONCATENATE($A128,Q$66),'ECM Staff time by PoF'!$A$5:$S$119,MATCH($B$103, 'ECM Staff time by PoF'!$A$4:$R$4,0),FALSE)), 0, VLOOKUP(CONCATENATE($A128,Q$66),'ECM Staff time by PoF'!$A$5:$S$119,MATCH($B$103, 'ECM Staff time by PoF'!$A$4:$R$4,0),FALSE))))*Q90</f>
        <v>0</v>
      </c>
      <c r="R128" s="191">
        <f>IF($A128="",0,IF(VLOOKUP($A128,'ECM Staff time by PoF'!$B$5:$C$119,2,FALSE)="Not Applicable",VLOOKUP($A128,'ECM Staff time by PoF'!$B$5:$S$119,MATCH($B$103, 'ECM Staff time by PoF'!$B$4:$R$4,0),FALSE),IF(ISERROR(VLOOKUP(CONCATENATE($A128,R$66),'ECM Staff time by PoF'!$A$5:$S$119,MATCH($B$103, 'ECM Staff time by PoF'!$A$4:$R$4,0),FALSE)), 0, VLOOKUP(CONCATENATE($A128,R$66),'ECM Staff time by PoF'!$A$5:$S$119,MATCH($B$103, 'ECM Staff time by PoF'!$A$4:$R$4,0),FALSE))))*R90</f>
        <v>0</v>
      </c>
      <c r="S128" s="191">
        <f>IF($A128="",0,IF(VLOOKUP($A128,'ECM Staff time by PoF'!$B$5:$C$119,2,FALSE)="Not Applicable",VLOOKUP($A128,'ECM Staff time by PoF'!$B$5:$S$119,MATCH($B$103, 'ECM Staff time by PoF'!$B$4:$R$4,0),FALSE),IF(ISERROR(VLOOKUP(CONCATENATE($A128,S$66),'ECM Staff time by PoF'!$A$5:$S$119,MATCH($B$103, 'ECM Staff time by PoF'!$A$4:$R$4,0),FALSE)), 0, VLOOKUP(CONCATENATE($A128,S$66),'ECM Staff time by PoF'!$A$5:$S$119,MATCH($B$103, 'ECM Staff time by PoF'!$A$4:$R$4,0),FALSE))))*S90</f>
        <v>0</v>
      </c>
      <c r="T128" s="191">
        <f>IF($A128="",0,IF(VLOOKUP($A128,'ECM Staff time by PoF'!$B$5:$C$119,2,FALSE)="Not Applicable",VLOOKUP($A128,'ECM Staff time by PoF'!$B$5:$S$119,MATCH($B$103, 'ECM Staff time by PoF'!$B$4:$R$4,0),FALSE),IF(ISERROR(VLOOKUP(CONCATENATE($A128,T$66),'ECM Staff time by PoF'!$A$5:$S$119,MATCH($B$103, 'ECM Staff time by PoF'!$A$4:$R$4,0),FALSE)), 0, VLOOKUP(CONCATENATE($A128,T$66),'ECM Staff time by PoF'!$A$5:$S$119,MATCH($B$103, 'ECM Staff time by PoF'!$A$4:$R$4,0),FALSE))))*T90</f>
        <v>0</v>
      </c>
      <c r="U128" s="191">
        <f>IF($A128="",0,IF(VLOOKUP($A128,'ECM Staff time by PoF'!$B$5:$C$119,2,FALSE)="Not Applicable",VLOOKUP($A128,'ECM Staff time by PoF'!$B$5:$S$119,MATCH($B$103, 'ECM Staff time by PoF'!$B$4:$R$4,0),FALSE),IF(ISERROR(VLOOKUP(CONCATENATE($A128,U$66),'ECM Staff time by PoF'!$A$5:$S$119,MATCH($B$103, 'ECM Staff time by PoF'!$A$4:$R$4,0),FALSE)), 0, VLOOKUP(CONCATENATE($A128,U$66),'ECM Staff time by PoF'!$A$5:$S$119,MATCH($B$103, 'ECM Staff time by PoF'!$A$4:$R$4,0),FALSE))))*U90</f>
        <v>0</v>
      </c>
      <c r="V128" s="191">
        <f>IF($A128="",0,IF(VLOOKUP($A128,'ECM Staff time by PoF'!$B$5:$C$119,2,FALSE)="Not Applicable",VLOOKUP($A128,'ECM Staff time by PoF'!$B$5:$S$119,MATCH($B$103, 'ECM Staff time by PoF'!$B$4:$R$4,0),FALSE),IF(ISERROR(VLOOKUP(CONCATENATE($A128,V$66),'ECM Staff time by PoF'!$A$5:$S$119,MATCH($B$103, 'ECM Staff time by PoF'!$A$4:$R$4,0),FALSE)), 0, VLOOKUP(CONCATENATE($A128,V$66),'ECM Staff time by PoF'!$A$5:$S$119,MATCH($B$103, 'ECM Staff time by PoF'!$A$4:$R$4,0),FALSE))))*V90</f>
        <v>0</v>
      </c>
      <c r="W128" s="191">
        <f>IF($A128="",0,IF(VLOOKUP($A128,'ECM Staff time by PoF'!$B$5:$C$119,2,FALSE)="Not Applicable",VLOOKUP($A128,'ECM Staff time by PoF'!$B$5:$S$119,MATCH($B$103, 'ECM Staff time by PoF'!$B$4:$R$4,0),FALSE),IF(ISERROR(VLOOKUP(CONCATENATE($A128,W$66),'ECM Staff time by PoF'!$A$5:$S$119,MATCH($B$103, 'ECM Staff time by PoF'!$A$4:$R$4,0),FALSE)), 0, VLOOKUP(CONCATENATE($A128,W$66),'ECM Staff time by PoF'!$A$5:$S$119,MATCH($B$103, 'ECM Staff time by PoF'!$A$4:$R$4,0),FALSE))))*W90</f>
        <v>0</v>
      </c>
      <c r="X128" s="191">
        <f>IF($A128="",0,IF(VLOOKUP($A128,'ECM Staff time by PoF'!$B$5:$C$119,2,FALSE)="Not Applicable",VLOOKUP($A128,'ECM Staff time by PoF'!$B$5:$S$119,MATCH($B$103, 'ECM Staff time by PoF'!$B$4:$R$4,0),FALSE),IF(ISERROR(VLOOKUP(CONCATENATE($A128,X$66),'ECM Staff time by PoF'!$A$5:$S$119,MATCH($B$103, 'ECM Staff time by PoF'!$A$4:$R$4,0),FALSE)), 0, VLOOKUP(CONCATENATE($A128,X$66),'ECM Staff time by PoF'!$A$5:$S$119,MATCH($B$103, 'ECM Staff time by PoF'!$A$4:$R$4,0),FALSE))))*X90</f>
        <v>0</v>
      </c>
      <c r="Y128" s="191">
        <f>IF($A128="",0,IF(VLOOKUP($A128,'ECM Staff time by PoF'!$B$5:$C$119,2,FALSE)="Not Applicable",VLOOKUP($A128,'ECM Staff time by PoF'!$B$5:$S$119,MATCH($B$103, 'ECM Staff time by PoF'!$B$4:$R$4,0),FALSE),IF(ISERROR(VLOOKUP(CONCATENATE($A128,Y$66),'ECM Staff time by PoF'!$A$5:$S$119,MATCH($B$103, 'ECM Staff time by PoF'!$A$4:$R$4,0),FALSE)), 0, VLOOKUP(CONCATENATE($A128,Y$66),'ECM Staff time by PoF'!$A$5:$S$119,MATCH($B$103, 'ECM Staff time by PoF'!$A$4:$R$4,0),FALSE))))*Y90</f>
        <v>0</v>
      </c>
      <c r="Z128" s="191">
        <f>IF($A128="",0,IF(VLOOKUP($A128,'ECM Staff time by PoF'!$B$5:$C$119,2,FALSE)="Not Applicable",VLOOKUP($A128,'ECM Staff time by PoF'!$B$5:$S$119,MATCH($B$103, 'ECM Staff time by PoF'!$B$4:$R$4,0),FALSE),IF(ISERROR(VLOOKUP(CONCATENATE($A128,Z$66),'ECM Staff time by PoF'!$A$5:$S$119,MATCH($B$103, 'ECM Staff time by PoF'!$A$4:$R$4,0),FALSE)), 0, VLOOKUP(CONCATENATE($A128,Z$66),'ECM Staff time by PoF'!$A$5:$S$119,MATCH($B$103, 'ECM Staff time by PoF'!$A$4:$R$4,0),FALSE))))*Z90</f>
        <v>0</v>
      </c>
      <c r="AA128" s="191">
        <f>IF($A128="",0,IF(VLOOKUP($A128,'ECM Staff time by PoF'!$B$5:$C$119,2,FALSE)="Not Applicable",VLOOKUP($A128,'ECM Staff time by PoF'!$B$5:$S$119,MATCH($B$103, 'ECM Staff time by PoF'!$B$4:$R$4,0),FALSE),IF(ISERROR(VLOOKUP(CONCATENATE($A128,AA$66),'ECM Staff time by PoF'!$A$5:$S$119,MATCH($B$103, 'ECM Staff time by PoF'!$A$4:$R$4,0),FALSE)), 0, VLOOKUP(CONCATENATE($A128,AA$66),'ECM Staff time by PoF'!$A$5:$S$119,MATCH($B$103, 'ECM Staff time by PoF'!$A$4:$R$4,0),FALSE))))*AA90</f>
        <v>0</v>
      </c>
      <c r="AB128" s="191">
        <f>IF($A128="",0,IF(VLOOKUP($A128,'ECM Staff time by PoF'!$B$5:$C$119,2,FALSE)="Not Applicable",VLOOKUP($A128,'ECM Staff time by PoF'!$B$5:$S$119,MATCH($B$103, 'ECM Staff time by PoF'!$B$4:$R$4,0),FALSE),IF(ISERROR(VLOOKUP(CONCATENATE($A128,AB$66),'ECM Staff time by PoF'!$A$5:$S$119,MATCH($B$103, 'ECM Staff time by PoF'!$A$4:$R$4,0),FALSE)), 0, VLOOKUP(CONCATENATE($A128,AB$66),'ECM Staff time by PoF'!$A$5:$S$119,MATCH($B$103, 'ECM Staff time by PoF'!$A$4:$R$4,0),FALSE))))*AB90</f>
        <v>0</v>
      </c>
      <c r="AC128" s="191">
        <f>IF($A128="",0,IF(VLOOKUP($A128,'ECM Staff time by PoF'!$B$5:$C$119,2,FALSE)="Not Applicable",VLOOKUP($A128,'ECM Staff time by PoF'!$B$5:$S$119,MATCH($B$103, 'ECM Staff time by PoF'!$B$4:$R$4,0),FALSE),IF(ISERROR(VLOOKUP(CONCATENATE($A128,AC$66),'ECM Staff time by PoF'!$A$5:$S$119,MATCH($B$103, 'ECM Staff time by PoF'!$A$4:$R$4,0),FALSE)), 0, VLOOKUP(CONCATENATE($A128,AC$66),'ECM Staff time by PoF'!$A$5:$S$119,MATCH($B$103, 'ECM Staff time by PoF'!$A$4:$R$4,0),FALSE))))*AC90</f>
        <v>0</v>
      </c>
      <c r="AD128" s="191">
        <f>IF($A128="",0,IF(VLOOKUP($A128,'ECM Staff time by PoF'!$B$5:$C$119,2,FALSE)="Not Applicable",VLOOKUP($A128,'ECM Staff time by PoF'!$B$5:$S$119,MATCH($B$103, 'ECM Staff time by PoF'!$B$4:$R$4,0),FALSE),IF(ISERROR(VLOOKUP(CONCATENATE($A128,AD$66),'ECM Staff time by PoF'!$A$5:$S$119,MATCH($B$103, 'ECM Staff time by PoF'!$A$4:$R$4,0),FALSE)), 0, VLOOKUP(CONCATENATE($A128,AD$66),'ECM Staff time by PoF'!$A$5:$S$119,MATCH($B$103, 'ECM Staff time by PoF'!$A$4:$R$4,0),FALSE))))*AD90</f>
        <v>0</v>
      </c>
      <c r="AE128" s="191">
        <f>IF($A128="",0,IF(VLOOKUP($A128,'ECM Staff time by PoF'!$B$5:$C$119,2,FALSE)="Not Applicable",VLOOKUP($A128,'ECM Staff time by PoF'!$B$5:$S$119,MATCH($B$103, 'ECM Staff time by PoF'!$B$4:$R$4,0),FALSE),IF(ISERROR(VLOOKUP(CONCATENATE($A128,AE$66),'ECM Staff time by PoF'!$A$5:$S$119,MATCH($B$103, 'ECM Staff time by PoF'!$A$4:$R$4,0),FALSE)), 0, VLOOKUP(CONCATENATE($A128,AE$66),'ECM Staff time by PoF'!$A$5:$S$119,MATCH($B$103, 'ECM Staff time by PoF'!$A$4:$R$4,0),FALSE))))*AE90</f>
        <v>0</v>
      </c>
      <c r="AF128" s="191">
        <f>IF($A128="",0,IF(VLOOKUP($A128,'ECM Staff time by PoF'!$B$5:$C$119,2,FALSE)="Not Applicable",VLOOKUP($A128,'ECM Staff time by PoF'!$B$5:$S$119,MATCH($B$103, 'ECM Staff time by PoF'!$B$4:$R$4,0),FALSE),IF(ISERROR(VLOOKUP(CONCATENATE($A128,AF$66),'ECM Staff time by PoF'!$A$5:$S$119,MATCH($B$103, 'ECM Staff time by PoF'!$A$4:$R$4,0),FALSE)), 0, VLOOKUP(CONCATENATE($A128,AF$66),'ECM Staff time by PoF'!$A$5:$S$119,MATCH($B$103, 'ECM Staff time by PoF'!$A$4:$R$4,0),FALSE))))*AF90</f>
        <v>0</v>
      </c>
      <c r="AG128" s="191">
        <f>IF($A128="",0,IF(VLOOKUP($A128,'ECM Staff time by PoF'!$B$5:$C$119,2,FALSE)="Not Applicable",VLOOKUP($A128,'ECM Staff time by PoF'!$B$5:$S$119,MATCH($B$103, 'ECM Staff time by PoF'!$B$4:$R$4,0),FALSE),IF(ISERROR(VLOOKUP(CONCATENATE($A128,AG$66),'ECM Staff time by PoF'!$A$5:$S$119,MATCH($B$103, 'ECM Staff time by PoF'!$A$4:$R$4,0),FALSE)), 0, VLOOKUP(CONCATENATE($A128,AG$66),'ECM Staff time by PoF'!$A$5:$S$119,MATCH($B$103, 'ECM Staff time by PoF'!$A$4:$R$4,0),FALSE))))*AG90</f>
        <v>0</v>
      </c>
      <c r="AH128" s="191">
        <f>IF($A128="",0,IF(VLOOKUP($A128,'ECM Staff time by PoF'!$B$5:$C$119,2,FALSE)="Not Applicable",VLOOKUP($A128,'ECM Staff time by PoF'!$B$5:$S$119,MATCH($B$103, 'ECM Staff time by PoF'!$B$4:$R$4,0),FALSE),IF(ISERROR(VLOOKUP(CONCATENATE($A128,AH$66),'ECM Staff time by PoF'!$A$5:$S$119,MATCH($B$103, 'ECM Staff time by PoF'!$A$4:$R$4,0),FALSE)), 0, VLOOKUP(CONCATENATE($A128,AH$66),'ECM Staff time by PoF'!$A$5:$S$119,MATCH($B$103, 'ECM Staff time by PoF'!$A$4:$R$4,0),FALSE))))*AH90</f>
        <v>0</v>
      </c>
      <c r="AI128" s="191">
        <f>IF($A128="",0,IF(VLOOKUP($A128,'ECM Staff time by PoF'!$B$5:$C$119,2,FALSE)="Not Applicable",VLOOKUP($A128,'ECM Staff time by PoF'!$B$5:$S$119,MATCH($B$103, 'ECM Staff time by PoF'!$B$4:$R$4,0),FALSE),IF(ISERROR(VLOOKUP(CONCATENATE($A128,AI$66),'ECM Staff time by PoF'!$A$5:$S$119,MATCH($B$103, 'ECM Staff time by PoF'!$A$4:$R$4,0),FALSE)), 0, VLOOKUP(CONCATENATE($A128,AI$66),'ECM Staff time by PoF'!$A$5:$S$119,MATCH($B$103, 'ECM Staff time by PoF'!$A$4:$R$4,0),FALSE))))*AI90</f>
        <v>0</v>
      </c>
      <c r="AJ128" s="191">
        <f>IF($A128="",0,IF(VLOOKUP($A128,'ECM Staff time by PoF'!$B$5:$C$119,2,FALSE)="Not Applicable",VLOOKUP($A128,'ECM Staff time by PoF'!$B$5:$S$119,MATCH($B$103, 'ECM Staff time by PoF'!$B$4:$R$4,0),FALSE),IF(ISERROR(VLOOKUP(CONCATENATE($A128,AJ$66),'ECM Staff time by PoF'!$A$5:$S$119,MATCH($B$103, 'ECM Staff time by PoF'!$A$4:$R$4,0),FALSE)), 0, VLOOKUP(CONCATENATE($A128,AJ$66),'ECM Staff time by PoF'!$A$5:$S$119,MATCH($B$103, 'ECM Staff time by PoF'!$A$4:$R$4,0),FALSE))))*AJ90</f>
        <v>0</v>
      </c>
      <c r="AK128" s="191">
        <f>IF($A128="",0,IF(VLOOKUP($A128,'ECM Staff time by PoF'!$B$5:$C$119,2,FALSE)="Not Applicable",VLOOKUP($A128,'ECM Staff time by PoF'!$B$5:$S$119,MATCH($B$103, 'ECM Staff time by PoF'!$B$4:$R$4,0),FALSE),IF(ISERROR(VLOOKUP(CONCATENATE($A128,AK$66),'ECM Staff time by PoF'!$A$5:$S$119,MATCH($B$103, 'ECM Staff time by PoF'!$A$4:$R$4,0),FALSE)), 0, VLOOKUP(CONCATENATE($A128,AK$66),'ECM Staff time by PoF'!$A$5:$S$119,MATCH($B$103, 'ECM Staff time by PoF'!$A$4:$R$4,0),FALSE))))*AK90</f>
        <v>0</v>
      </c>
      <c r="AL128" s="191">
        <f>IF($A128="",0,IF(VLOOKUP($A128,'ECM Staff time by PoF'!$B$5:$C$119,2,FALSE)="Not Applicable",VLOOKUP($A128,'ECM Staff time by PoF'!$B$5:$S$119,MATCH($AL$103, 'ECM Staff time by PoF'!$B$4:$R$4,0),FALSE),IF(ISERROR(VLOOKUP(CONCATENATE($A128,B$66),'ECM Staff time by PoF'!$A$5:$S$119,MATCH($AL$103, 'ECM Staff time by PoF'!$A$4:$R$4,0),FALSE)), 0, VLOOKUP(CONCATENATE($A128,B$66),'ECM Staff time by PoF'!$A$5:$S$119,MATCH($AL$103, 'ECM Staff time by PoF'!$A$4:$R$4,0),FALSE))))*B90</f>
        <v>0</v>
      </c>
      <c r="AM128" s="191">
        <f>IF($A128="",0,IF(VLOOKUP($A128,'ECM Staff time by PoF'!$B$5:$C$119,2,FALSE)="Not Applicable",VLOOKUP($A128,'ECM Staff time by PoF'!$B$5:$S$119,MATCH($AL$103, 'ECM Staff time by PoF'!$B$4:$R$4,0),FALSE),IF(ISERROR(VLOOKUP(CONCATENATE($A128,C$66),'ECM Staff time by PoF'!$A$5:$S$119,MATCH($AL$103, 'ECM Staff time by PoF'!$A$4:$R$4,0),FALSE)), 0, VLOOKUP(CONCATENATE($A128,C$66),'ECM Staff time by PoF'!$A$5:$S$119,MATCH($AL$103, 'ECM Staff time by PoF'!$A$4:$R$4,0),FALSE))))*C90</f>
        <v>0</v>
      </c>
      <c r="AN128" s="191">
        <f>IF($A128="",0,IF(VLOOKUP($A128,'ECM Staff time by PoF'!$B$5:$C$119,2,FALSE)="Not Applicable",VLOOKUP($A128,'ECM Staff time by PoF'!$B$5:$S$119,MATCH($AL$103, 'ECM Staff time by PoF'!$B$4:$R$4,0),FALSE),IF(ISERROR(VLOOKUP(CONCATENATE($A128,D$66),'ECM Staff time by PoF'!$A$5:$S$119,MATCH($AL$103, 'ECM Staff time by PoF'!$A$4:$R$4,0),FALSE)), 0, VLOOKUP(CONCATENATE($A128,D$66),'ECM Staff time by PoF'!$A$5:$S$119,MATCH($AL$103, 'ECM Staff time by PoF'!$A$4:$R$4,0),FALSE))))*D90</f>
        <v>0</v>
      </c>
      <c r="AO128" s="191">
        <f>IF($A128="",0,IF(VLOOKUP($A128,'ECM Staff time by PoF'!$B$5:$C$119,2,FALSE)="Not Applicable",VLOOKUP($A128,'ECM Staff time by PoF'!$B$5:$S$119,MATCH($AL$103, 'ECM Staff time by PoF'!$B$4:$R$4,0),FALSE),IF(ISERROR(VLOOKUP(CONCATENATE($A128,E$66),'ECM Staff time by PoF'!$A$5:$S$119,MATCH($AL$103, 'ECM Staff time by PoF'!$A$4:$R$4,0),FALSE)), 0, VLOOKUP(CONCATENATE($A128,E$66),'ECM Staff time by PoF'!$A$5:$S$119,MATCH($AL$103, 'ECM Staff time by PoF'!$A$4:$R$4,0),FALSE))))*E90</f>
        <v>0</v>
      </c>
      <c r="AP128" s="191">
        <f>IF($A128="",0,IF(VLOOKUP($A128,'ECM Staff time by PoF'!$B$5:$C$119,2,FALSE)="Not Applicable",VLOOKUP($A128,'ECM Staff time by PoF'!$B$5:$S$119,MATCH($AL$103, 'ECM Staff time by PoF'!$B$4:$R$4,0),FALSE),IF(ISERROR(VLOOKUP(CONCATENATE($A128,F$66),'ECM Staff time by PoF'!$A$5:$S$119,MATCH($AL$103, 'ECM Staff time by PoF'!$A$4:$R$4,0),FALSE)), 0, VLOOKUP(CONCATENATE($A128,F$66),'ECM Staff time by PoF'!$A$5:$S$119,MATCH($AL$103, 'ECM Staff time by PoF'!$A$4:$R$4,0),FALSE))))*F90</f>
        <v>0</v>
      </c>
      <c r="AQ128" s="191">
        <f>IF($A128="",0,IF(VLOOKUP($A128,'ECM Staff time by PoF'!$B$5:$C$119,2,FALSE)="Not Applicable",VLOOKUP($A128,'ECM Staff time by PoF'!$B$5:$S$119,MATCH($AL$103, 'ECM Staff time by PoF'!$B$4:$R$4,0),FALSE),IF(ISERROR(VLOOKUP(CONCATENATE($A128,G$66),'ECM Staff time by PoF'!$A$5:$S$119,MATCH($AL$103, 'ECM Staff time by PoF'!$A$4:$R$4,0),FALSE)), 0, VLOOKUP(CONCATENATE($A128,G$66),'ECM Staff time by PoF'!$A$5:$S$119,MATCH($AL$103, 'ECM Staff time by PoF'!$A$4:$R$4,0),FALSE))))*G90</f>
        <v>0</v>
      </c>
      <c r="AR128" s="191">
        <f>IF($A128="",0,IF(VLOOKUP($A128,'ECM Staff time by PoF'!$B$5:$C$119,2,FALSE)="Not Applicable",VLOOKUP($A128,'ECM Staff time by PoF'!$B$5:$S$119,MATCH($AL$103, 'ECM Staff time by PoF'!$B$4:$R$4,0),FALSE),IF(ISERROR(VLOOKUP(CONCATENATE($A128,H$66),'ECM Staff time by PoF'!$A$5:$S$119,MATCH($AL$103, 'ECM Staff time by PoF'!$A$4:$R$4,0),FALSE)), 0, VLOOKUP(CONCATENATE($A128,H$66),'ECM Staff time by PoF'!$A$5:$S$119,MATCH($AL$103, 'ECM Staff time by PoF'!$A$4:$R$4,0),FALSE))))*H90</f>
        <v>0</v>
      </c>
      <c r="AS128" s="191">
        <f>IF($A128="",0,IF(VLOOKUP($A128,'ECM Staff time by PoF'!$B$5:$C$119,2,FALSE)="Not Applicable",VLOOKUP($A128,'ECM Staff time by PoF'!$B$5:$S$119,MATCH($AL$103, 'ECM Staff time by PoF'!$B$4:$R$4,0),FALSE),IF(ISERROR(VLOOKUP(CONCATENATE($A128,I$66),'ECM Staff time by PoF'!$A$5:$S$119,MATCH($AL$103, 'ECM Staff time by PoF'!$A$4:$R$4,0),FALSE)), 0, VLOOKUP(CONCATENATE($A128,I$66),'ECM Staff time by PoF'!$A$5:$S$119,MATCH($AL$103, 'ECM Staff time by PoF'!$A$4:$R$4,0),FALSE))))*I90</f>
        <v>0</v>
      </c>
      <c r="AT128" s="191">
        <f>IF($A128="",0,IF(VLOOKUP($A128,'ECM Staff time by PoF'!$B$5:$C$119,2,FALSE)="Not Applicable",VLOOKUP($A128,'ECM Staff time by PoF'!$B$5:$S$119,MATCH($AL$103, 'ECM Staff time by PoF'!$B$4:$R$4,0),FALSE),IF(ISERROR(VLOOKUP(CONCATENATE($A128,J$66),'ECM Staff time by PoF'!$A$5:$S$119,MATCH($AL$103, 'ECM Staff time by PoF'!$A$4:$R$4,0),FALSE)), 0, VLOOKUP(CONCATENATE($A128,J$66),'ECM Staff time by PoF'!$A$5:$S$119,MATCH($AL$103, 'ECM Staff time by PoF'!$A$4:$R$4,0),FALSE))))*J90</f>
        <v>0</v>
      </c>
      <c r="AU128" s="191">
        <f>IF($A128="",0,IF(VLOOKUP($A128,'ECM Staff time by PoF'!$B$5:$C$119,2,FALSE)="Not Applicable",VLOOKUP($A128,'ECM Staff time by PoF'!$B$5:$S$119,MATCH($AL$103, 'ECM Staff time by PoF'!$B$4:$R$4,0),FALSE),IF(ISERROR(VLOOKUP(CONCATENATE($A128,K$66),'ECM Staff time by PoF'!$A$5:$S$119,MATCH($AL$103, 'ECM Staff time by PoF'!$A$4:$R$4,0),FALSE)), 0, VLOOKUP(CONCATENATE($A128,K$66),'ECM Staff time by PoF'!$A$5:$S$119,MATCH($AL$103, 'ECM Staff time by PoF'!$A$4:$R$4,0),FALSE))))*K90</f>
        <v>0</v>
      </c>
      <c r="AV128" s="191">
        <f>IF($A128="",0,IF(VLOOKUP($A128,'ECM Staff time by PoF'!$B$5:$C$119,2,FALSE)="Not Applicable",VLOOKUP($A128,'ECM Staff time by PoF'!$B$5:$S$119,MATCH($AL$103, 'ECM Staff time by PoF'!$B$4:$R$4,0),FALSE),IF(ISERROR(VLOOKUP(CONCATENATE($A128,L$66),'ECM Staff time by PoF'!$A$5:$S$119,MATCH($AL$103, 'ECM Staff time by PoF'!$A$4:$R$4,0),FALSE)), 0, VLOOKUP(CONCATENATE($A128,L$66),'ECM Staff time by PoF'!$A$5:$S$119,MATCH($AL$103, 'ECM Staff time by PoF'!$A$4:$R$4,0),FALSE))))*L90</f>
        <v>0</v>
      </c>
      <c r="AW128" s="191">
        <f>IF($A128="",0,IF(VLOOKUP($A128,'ECM Staff time by PoF'!$B$5:$C$119,2,FALSE)="Not Applicable",VLOOKUP($A128,'ECM Staff time by PoF'!$B$5:$S$119,MATCH($AL$103, 'ECM Staff time by PoF'!$B$4:$R$4,0),FALSE),IF(ISERROR(VLOOKUP(CONCATENATE($A128,M$66),'ECM Staff time by PoF'!$A$5:$S$119,MATCH($AL$103, 'ECM Staff time by PoF'!$A$4:$R$4,0),FALSE)), 0, VLOOKUP(CONCATENATE($A128,M$66),'ECM Staff time by PoF'!$A$5:$S$119,MATCH($AL$103, 'ECM Staff time by PoF'!$A$4:$R$4,0),FALSE))))*M90</f>
        <v>0</v>
      </c>
      <c r="AX128" s="191">
        <f>IF($A128="",0,IF(VLOOKUP($A128,'ECM Staff time by PoF'!$B$5:$C$119,2,FALSE)="Not Applicable",VLOOKUP($A128,'ECM Staff time by PoF'!$B$5:$S$119,MATCH($AL$103, 'ECM Staff time by PoF'!$B$4:$R$4,0),FALSE),IF(ISERROR(VLOOKUP(CONCATENATE($A128,N$66),'ECM Staff time by PoF'!$A$5:$S$119,MATCH($AL$103, 'ECM Staff time by PoF'!$A$4:$R$4,0),FALSE)), 0, VLOOKUP(CONCATENATE($A128,N$66),'ECM Staff time by PoF'!$A$5:$S$119,MATCH($AL$103, 'ECM Staff time by PoF'!$A$4:$R$4,0),FALSE))))*N90</f>
        <v>0</v>
      </c>
      <c r="AY128" s="191">
        <f>IF($A128="",0,IF(VLOOKUP($A128,'ECM Staff time by PoF'!$B$5:$C$119,2,FALSE)="Not Applicable",VLOOKUP($A128,'ECM Staff time by PoF'!$B$5:$S$119,MATCH($AL$103, 'ECM Staff time by PoF'!$B$4:$R$4,0),FALSE),IF(ISERROR(VLOOKUP(CONCATENATE($A128,O$66),'ECM Staff time by PoF'!$A$5:$S$119,MATCH($AL$103, 'ECM Staff time by PoF'!$A$4:$R$4,0),FALSE)), 0, VLOOKUP(CONCATENATE($A128,O$66),'ECM Staff time by PoF'!$A$5:$S$119,MATCH($AL$103, 'ECM Staff time by PoF'!$A$4:$R$4,0),FALSE))))*O90</f>
        <v>0</v>
      </c>
      <c r="AZ128" s="191">
        <f>IF($A128="",0,IF(VLOOKUP($A128,'ECM Staff time by PoF'!$B$5:$C$119,2,FALSE)="Not Applicable",VLOOKUP($A128,'ECM Staff time by PoF'!$B$5:$S$119,MATCH($AL$103, 'ECM Staff time by PoF'!$B$4:$R$4,0),FALSE),IF(ISERROR(VLOOKUP(CONCATENATE($A128,P$66),'ECM Staff time by PoF'!$A$5:$S$119,MATCH($AL$103, 'ECM Staff time by PoF'!$A$4:$R$4,0),FALSE)), 0, VLOOKUP(CONCATENATE($A128,P$66),'ECM Staff time by PoF'!$A$5:$S$119,MATCH($AL$103, 'ECM Staff time by PoF'!$A$4:$R$4,0),FALSE))))*P90</f>
        <v>0</v>
      </c>
      <c r="BA128" s="191">
        <f>IF($A128="",0,IF(VLOOKUP($A128,'ECM Staff time by PoF'!$B$5:$C$119,2,FALSE)="Not Applicable",VLOOKUP($A128,'ECM Staff time by PoF'!$B$5:$S$119,MATCH($AL$103, 'ECM Staff time by PoF'!$B$4:$R$4,0),FALSE),IF(ISERROR(VLOOKUP(CONCATENATE($A128,Q$66),'ECM Staff time by PoF'!$A$5:$S$119,MATCH($AL$103, 'ECM Staff time by PoF'!$A$4:$R$4,0),FALSE)), 0, VLOOKUP(CONCATENATE($A128,Q$66),'ECM Staff time by PoF'!$A$5:$S$119,MATCH($AL$103, 'ECM Staff time by PoF'!$A$4:$R$4,0),FALSE))))*Q90</f>
        <v>0</v>
      </c>
      <c r="BB128" s="191">
        <f>IF($A128="",0,IF(VLOOKUP($A128,'ECM Staff time by PoF'!$B$5:$C$119,2,FALSE)="Not Applicable",VLOOKUP($A128,'ECM Staff time by PoF'!$B$5:$S$119,MATCH($AL$103, 'ECM Staff time by PoF'!$B$4:$R$4,0),FALSE),IF(ISERROR(VLOOKUP(CONCATENATE($A128,R$66),'ECM Staff time by PoF'!$A$5:$S$119,MATCH($AL$103, 'ECM Staff time by PoF'!$A$4:$R$4,0),FALSE)), 0, VLOOKUP(CONCATENATE($A128,R$66),'ECM Staff time by PoF'!$A$5:$S$119,MATCH($AL$103, 'ECM Staff time by PoF'!$A$4:$R$4,0),FALSE))))*R90</f>
        <v>0</v>
      </c>
      <c r="BC128" s="191">
        <f>IF($A128="",0,IF(VLOOKUP($A128,'ECM Staff time by PoF'!$B$5:$C$119,2,FALSE)="Not Applicable",VLOOKUP($A128,'ECM Staff time by PoF'!$B$5:$S$119,MATCH($AL$103, 'ECM Staff time by PoF'!$B$4:$R$4,0),FALSE),IF(ISERROR(VLOOKUP(CONCATENATE($A128,S$66),'ECM Staff time by PoF'!$A$5:$S$119,MATCH($AL$103, 'ECM Staff time by PoF'!$A$4:$R$4,0),FALSE)), 0, VLOOKUP(CONCATENATE($A128,S$66),'ECM Staff time by PoF'!$A$5:$S$119,MATCH($AL$103, 'ECM Staff time by PoF'!$A$4:$R$4,0),FALSE))))*S90</f>
        <v>0</v>
      </c>
      <c r="BD128" s="191">
        <f>IF($A128="",0,IF(VLOOKUP($A128,'ECM Staff time by PoF'!$B$5:$C$119,2,FALSE)="Not Applicable",VLOOKUP($A128,'ECM Staff time by PoF'!$B$5:$S$119,MATCH($AL$103, 'ECM Staff time by PoF'!$B$4:$R$4,0),FALSE),IF(ISERROR(VLOOKUP(CONCATENATE($A128,T$66),'ECM Staff time by PoF'!$A$5:$S$119,MATCH($AL$103, 'ECM Staff time by PoF'!$A$4:$R$4,0),FALSE)), 0, VLOOKUP(CONCATENATE($A128,T$66),'ECM Staff time by PoF'!$A$5:$S$119,MATCH($AL$103, 'ECM Staff time by PoF'!$A$4:$R$4,0),FALSE))))*T90</f>
        <v>0</v>
      </c>
      <c r="BE128" s="191">
        <f>IF($A128="",0,IF(VLOOKUP($A128,'ECM Staff time by PoF'!$B$5:$C$119,2,FALSE)="Not Applicable",VLOOKUP($A128,'ECM Staff time by PoF'!$B$5:$S$119,MATCH($AL$103, 'ECM Staff time by PoF'!$B$4:$R$4,0),FALSE),IF(ISERROR(VLOOKUP(CONCATENATE($A128,U$66),'ECM Staff time by PoF'!$A$5:$S$119,MATCH($AL$103, 'ECM Staff time by PoF'!$A$4:$R$4,0),FALSE)), 0, VLOOKUP(CONCATENATE($A128,U$66),'ECM Staff time by PoF'!$A$5:$S$119,MATCH($AL$103, 'ECM Staff time by PoF'!$A$4:$R$4,0),FALSE))))*U90</f>
        <v>0</v>
      </c>
      <c r="BF128" s="191">
        <f>IF($A128="",0,IF(VLOOKUP($A128,'ECM Staff time by PoF'!$B$5:$C$119,2,FALSE)="Not Applicable",VLOOKUP($A128,'ECM Staff time by PoF'!$B$5:$S$119,MATCH($AL$103, 'ECM Staff time by PoF'!$B$4:$R$4,0),FALSE),IF(ISERROR(VLOOKUP(CONCATENATE($A128,V$66),'ECM Staff time by PoF'!$A$5:$S$119,MATCH($AL$103, 'ECM Staff time by PoF'!$A$4:$R$4,0),FALSE)), 0, VLOOKUP(CONCATENATE($A128,V$66),'ECM Staff time by PoF'!$A$5:$S$119,MATCH($AL$103, 'ECM Staff time by PoF'!$A$4:$R$4,0),FALSE))))*V90</f>
        <v>0</v>
      </c>
      <c r="BG128" s="191">
        <f>IF($A128="",0,IF(VLOOKUP($A128,'ECM Staff time by PoF'!$B$5:$C$119,2,FALSE)="Not Applicable",VLOOKUP($A128,'ECM Staff time by PoF'!$B$5:$S$119,MATCH($AL$103, 'ECM Staff time by PoF'!$B$4:$R$4,0),FALSE),IF(ISERROR(VLOOKUP(CONCATENATE($A128,W$66),'ECM Staff time by PoF'!$A$5:$S$119,MATCH($AL$103, 'ECM Staff time by PoF'!$A$4:$R$4,0),FALSE)), 0, VLOOKUP(CONCATENATE($A128,W$66),'ECM Staff time by PoF'!$A$5:$S$119,MATCH($AL$103, 'ECM Staff time by PoF'!$A$4:$R$4,0),FALSE))))*W90</f>
        <v>0</v>
      </c>
      <c r="BH128" s="191">
        <f>IF($A128="",0,IF(VLOOKUP($A128,'ECM Staff time by PoF'!$B$5:$C$119,2,FALSE)="Not Applicable",VLOOKUP($A128,'ECM Staff time by PoF'!$B$5:$S$119,MATCH($AL$103, 'ECM Staff time by PoF'!$B$4:$R$4,0),FALSE),IF(ISERROR(VLOOKUP(CONCATENATE($A128,X$66),'ECM Staff time by PoF'!$A$5:$S$119,MATCH($AL$103, 'ECM Staff time by PoF'!$A$4:$R$4,0),FALSE)), 0, VLOOKUP(CONCATENATE($A128,X$66),'ECM Staff time by PoF'!$A$5:$S$119,MATCH($AL$103, 'ECM Staff time by PoF'!$A$4:$R$4,0),FALSE))))*X90</f>
        <v>0</v>
      </c>
      <c r="BI128" s="191">
        <f>IF($A128="",0,IF(VLOOKUP($A128,'ECM Staff time by PoF'!$B$5:$C$119,2,FALSE)="Not Applicable",VLOOKUP($A128,'ECM Staff time by PoF'!$B$5:$S$119,MATCH($AL$103, 'ECM Staff time by PoF'!$B$4:$R$4,0),FALSE),IF(ISERROR(VLOOKUP(CONCATENATE($A128,Y$66),'ECM Staff time by PoF'!$A$5:$S$119,MATCH($AL$103, 'ECM Staff time by PoF'!$A$4:$R$4,0),FALSE)), 0, VLOOKUP(CONCATENATE($A128,Y$66),'ECM Staff time by PoF'!$A$5:$S$119,MATCH($AL$103, 'ECM Staff time by PoF'!$A$4:$R$4,0),FALSE))))*Y90</f>
        <v>0</v>
      </c>
      <c r="BJ128" s="191">
        <f>IF($A128="",0,IF(VLOOKUP($A128,'ECM Staff time by PoF'!$B$5:$C$119,2,FALSE)="Not Applicable",VLOOKUP($A128,'ECM Staff time by PoF'!$B$5:$S$119,MATCH($AL$103, 'ECM Staff time by PoF'!$B$4:$R$4,0),FALSE),IF(ISERROR(VLOOKUP(CONCATENATE($A128,Z$66),'ECM Staff time by PoF'!$A$5:$S$119,MATCH($AL$103, 'ECM Staff time by PoF'!$A$4:$R$4,0),FALSE)), 0, VLOOKUP(CONCATENATE($A128,Z$66),'ECM Staff time by PoF'!$A$5:$S$119,MATCH($AL$103, 'ECM Staff time by PoF'!$A$4:$R$4,0),FALSE))))*Z90</f>
        <v>0</v>
      </c>
      <c r="BK128" s="191">
        <f>IF($A128="",0,IF(VLOOKUP($A128,'ECM Staff time by PoF'!$B$5:$C$119,2,FALSE)="Not Applicable",VLOOKUP($A128,'ECM Staff time by PoF'!$B$5:$S$119,MATCH($AL$103, 'ECM Staff time by PoF'!$B$4:$R$4,0),FALSE),IF(ISERROR(VLOOKUP(CONCATENATE($A128,AA$66),'ECM Staff time by PoF'!$A$5:$S$119,MATCH($AL$103, 'ECM Staff time by PoF'!$A$4:$R$4,0),FALSE)), 0, VLOOKUP(CONCATENATE($A128,AA$66),'ECM Staff time by PoF'!$A$5:$S$119,MATCH($AL$103, 'ECM Staff time by PoF'!$A$4:$R$4,0),FALSE))))*AA90</f>
        <v>0</v>
      </c>
      <c r="BL128" s="191">
        <f>IF($A128="",0,IF(VLOOKUP($A128,'ECM Staff time by PoF'!$B$5:$C$119,2,FALSE)="Not Applicable",VLOOKUP($A128,'ECM Staff time by PoF'!$B$5:$S$119,MATCH($AL$103, 'ECM Staff time by PoF'!$B$4:$R$4,0),FALSE),IF(ISERROR(VLOOKUP(CONCATENATE($A128,AB$66),'ECM Staff time by PoF'!$A$5:$S$119,MATCH($AL$103, 'ECM Staff time by PoF'!$A$4:$R$4,0),FALSE)), 0, VLOOKUP(CONCATENATE($A128,AB$66),'ECM Staff time by PoF'!$A$5:$S$119,MATCH($AL$103, 'ECM Staff time by PoF'!$A$4:$R$4,0),FALSE))))*AB90</f>
        <v>0</v>
      </c>
      <c r="BM128" s="191">
        <f>IF($A128="",0,IF(VLOOKUP($A128,'ECM Staff time by PoF'!$B$5:$C$119,2,FALSE)="Not Applicable",VLOOKUP($A128,'ECM Staff time by PoF'!$B$5:$S$119,MATCH($AL$103, 'ECM Staff time by PoF'!$B$4:$R$4,0),FALSE),IF(ISERROR(VLOOKUP(CONCATENATE($A128,AC$66),'ECM Staff time by PoF'!$A$5:$S$119,MATCH($AL$103, 'ECM Staff time by PoF'!$A$4:$R$4,0),FALSE)), 0, VLOOKUP(CONCATENATE($A128,AC$66),'ECM Staff time by PoF'!$A$5:$S$119,MATCH($AL$103, 'ECM Staff time by PoF'!$A$4:$R$4,0),FALSE))))*AC90</f>
        <v>0</v>
      </c>
      <c r="BN128" s="191">
        <f>IF($A128="",0,IF(VLOOKUP($A128,'ECM Staff time by PoF'!$B$5:$C$119,2,FALSE)="Not Applicable",VLOOKUP($A128,'ECM Staff time by PoF'!$B$5:$S$119,MATCH($AL$103, 'ECM Staff time by PoF'!$B$4:$R$4,0),FALSE),IF(ISERROR(VLOOKUP(CONCATENATE($A128,AD$66),'ECM Staff time by PoF'!$A$5:$S$119,MATCH($AL$103, 'ECM Staff time by PoF'!$A$4:$R$4,0),FALSE)), 0, VLOOKUP(CONCATENATE($A128,AD$66),'ECM Staff time by PoF'!$A$5:$S$119,MATCH($AL$103, 'ECM Staff time by PoF'!$A$4:$R$4,0),FALSE))))*AD90</f>
        <v>0</v>
      </c>
      <c r="BO128" s="191">
        <f>IF($A128="",0,IF(VLOOKUP($A128,'ECM Staff time by PoF'!$B$5:$C$119,2,FALSE)="Not Applicable",VLOOKUP($A128,'ECM Staff time by PoF'!$B$5:$S$119,MATCH($AL$103, 'ECM Staff time by PoF'!$B$4:$R$4,0),FALSE),IF(ISERROR(VLOOKUP(CONCATENATE($A128,AE$66),'ECM Staff time by PoF'!$A$5:$S$119,MATCH($AL$103, 'ECM Staff time by PoF'!$A$4:$R$4,0),FALSE)), 0, VLOOKUP(CONCATENATE($A128,AE$66),'ECM Staff time by PoF'!$A$5:$S$119,MATCH($AL$103, 'ECM Staff time by PoF'!$A$4:$R$4,0),FALSE))))*AE90</f>
        <v>0</v>
      </c>
      <c r="BP128" s="191">
        <f>IF($A128="",0,IF(VLOOKUP($A128,'ECM Staff time by PoF'!$B$5:$C$119,2,FALSE)="Not Applicable",VLOOKUP($A128,'ECM Staff time by PoF'!$B$5:$S$119,MATCH($AL$103, 'ECM Staff time by PoF'!$B$4:$R$4,0),FALSE),IF(ISERROR(VLOOKUP(CONCATENATE($A128,AF$66),'ECM Staff time by PoF'!$A$5:$S$119,MATCH($AL$103, 'ECM Staff time by PoF'!$A$4:$R$4,0),FALSE)), 0, VLOOKUP(CONCATENATE($A128,AF$66),'ECM Staff time by PoF'!$A$5:$S$119,MATCH($AL$103, 'ECM Staff time by PoF'!$A$4:$R$4,0),FALSE))))*AF90</f>
        <v>0</v>
      </c>
      <c r="BQ128" s="191">
        <f>IF($A128="",0,IF(VLOOKUP($A128,'ECM Staff time by PoF'!$B$5:$C$119,2,FALSE)="Not Applicable",VLOOKUP($A128,'ECM Staff time by PoF'!$B$5:$S$119,MATCH($AL$103, 'ECM Staff time by PoF'!$B$4:$R$4,0),FALSE),IF(ISERROR(VLOOKUP(CONCATENATE($A128,AG$66),'ECM Staff time by PoF'!$A$5:$S$119,MATCH($AL$103, 'ECM Staff time by PoF'!$A$4:$R$4,0),FALSE)), 0, VLOOKUP(CONCATENATE($A128,AG$66),'ECM Staff time by PoF'!$A$5:$S$119,MATCH($AL$103, 'ECM Staff time by PoF'!$A$4:$R$4,0),FALSE))))*AG90</f>
        <v>0</v>
      </c>
      <c r="BR128" s="191">
        <f>IF($A128="",0,IF(VLOOKUP($A128,'ECM Staff time by PoF'!$B$5:$C$119,2,FALSE)="Not Applicable",VLOOKUP($A128,'ECM Staff time by PoF'!$B$5:$S$119,MATCH($AL$103, 'ECM Staff time by PoF'!$B$4:$R$4,0),FALSE),IF(ISERROR(VLOOKUP(CONCATENATE($A128,AH$66),'ECM Staff time by PoF'!$A$5:$S$119,MATCH($AL$103, 'ECM Staff time by PoF'!$A$4:$R$4,0),FALSE)), 0, VLOOKUP(CONCATENATE($A128,AH$66),'ECM Staff time by PoF'!$A$5:$S$119,MATCH($AL$103, 'ECM Staff time by PoF'!$A$4:$R$4,0),FALSE))))*AH90</f>
        <v>0</v>
      </c>
      <c r="BS128" s="191">
        <f>IF($A128="",0,IF(VLOOKUP($A128,'ECM Staff time by PoF'!$B$5:$C$119,2,FALSE)="Not Applicable",VLOOKUP($A128,'ECM Staff time by PoF'!$B$5:$S$119,MATCH($AL$103, 'ECM Staff time by PoF'!$B$4:$R$4,0),FALSE),IF(ISERROR(VLOOKUP(CONCATENATE($A128,AI$66),'ECM Staff time by PoF'!$A$5:$S$119,MATCH($AL$103, 'ECM Staff time by PoF'!$A$4:$R$4,0),FALSE)), 0, VLOOKUP(CONCATENATE($A128,AI$66),'ECM Staff time by PoF'!$A$5:$S$119,MATCH($AL$103, 'ECM Staff time by PoF'!$A$4:$R$4,0),FALSE))))*AI90</f>
        <v>0</v>
      </c>
      <c r="BT128" s="191">
        <f>IF($A128="",0,IF(VLOOKUP($A128,'ECM Staff time by PoF'!$B$5:$C$119,2,FALSE)="Not Applicable",VLOOKUP($A128,'ECM Staff time by PoF'!$B$5:$S$119,MATCH($AL$103, 'ECM Staff time by PoF'!$B$4:$R$4,0),FALSE),IF(ISERROR(VLOOKUP(CONCATENATE($A128,AJ$66),'ECM Staff time by PoF'!$A$5:$S$119,MATCH($AL$103, 'ECM Staff time by PoF'!$A$4:$R$4,0),FALSE)), 0, VLOOKUP(CONCATENATE($A128,AJ$66),'ECM Staff time by PoF'!$A$5:$S$119,MATCH($AL$103, 'ECM Staff time by PoF'!$A$4:$R$4,0),FALSE))))*AJ90</f>
        <v>0</v>
      </c>
      <c r="BU128" s="191">
        <f>IF($A128="",0,IF(VLOOKUP($A128,'ECM Staff time by PoF'!$B$5:$C$119,2,FALSE)="Not Applicable",VLOOKUP($A128,'ECM Staff time by PoF'!$B$5:$S$119,MATCH($AL$103, 'ECM Staff time by PoF'!$B$4:$R$4,0),FALSE),IF(ISERROR(VLOOKUP(CONCATENATE($A128,AK$66),'ECM Staff time by PoF'!$A$5:$S$119,MATCH($AL$103, 'ECM Staff time by PoF'!$A$4:$R$4,0),FALSE)), 0, VLOOKUP(CONCATENATE($A128,AK$66),'ECM Staff time by PoF'!$A$5:$S$119,MATCH($AL$103, 'ECM Staff time by PoF'!$A$4:$R$4,0),FALSE))))*AK90</f>
        <v>0</v>
      </c>
      <c r="BV128" s="191">
        <f>IF($A128="",0,IF(VLOOKUP($A128,'ECM Staff time by PoF'!$B$5:$C$119,2,FALSE)="Not Applicable",VLOOKUP($A128,'ECM Staff time by PoF'!$B$5:$S$119,MATCH($BV$103, 'ECM Staff time by PoF'!$B$4:$R$4,0),FALSE),IF(ISERROR(VLOOKUP(CONCATENATE($A128,B$66),'ECM Staff time by PoF'!$A$5:$S$119,MATCH($BV$103, 'ECM Staff time by PoF'!$A$4:$R$4,0),FALSE)), 0, VLOOKUP(CONCATENATE($A128,B$66),'ECM Staff time by PoF'!$A$5:$S$119,MATCH($BV$103, 'ECM Staff time by PoF'!$A$4:$R$4,0),FALSE))))*B90</f>
        <v>0</v>
      </c>
      <c r="BW128" s="191">
        <f>IF($A128="",0,IF(VLOOKUP($A128,'ECM Staff time by PoF'!$B$5:$C$119,2,FALSE)="Not Applicable",VLOOKUP($A128,'ECM Staff time by PoF'!$B$5:$S$119,MATCH($BV$103, 'ECM Staff time by PoF'!$B$4:$R$4,0),FALSE),IF(ISERROR(VLOOKUP(CONCATENATE($A128,C$66),'ECM Staff time by PoF'!$A$5:$S$119,MATCH($BV$103, 'ECM Staff time by PoF'!$A$4:$R$4,0),FALSE)), 0, VLOOKUP(CONCATENATE($A128,C$66),'ECM Staff time by PoF'!$A$5:$S$119,MATCH($BV$103, 'ECM Staff time by PoF'!$A$4:$R$4,0),FALSE))))*C90</f>
        <v>0</v>
      </c>
      <c r="BX128" s="191">
        <f>IF($A128="",0,IF(VLOOKUP($A128,'ECM Staff time by PoF'!$B$5:$C$119,2,FALSE)="Not Applicable",VLOOKUP($A128,'ECM Staff time by PoF'!$B$5:$S$119,MATCH($BV$103, 'ECM Staff time by PoF'!$B$4:$R$4,0),FALSE),IF(ISERROR(VLOOKUP(CONCATENATE($A128,D$66),'ECM Staff time by PoF'!$A$5:$S$119,MATCH($BV$103, 'ECM Staff time by PoF'!$A$4:$R$4,0),FALSE)), 0, VLOOKUP(CONCATENATE($A128,D$66),'ECM Staff time by PoF'!$A$5:$S$119,MATCH($BV$103, 'ECM Staff time by PoF'!$A$4:$R$4,0),FALSE))))*D90</f>
        <v>0</v>
      </c>
      <c r="BY128" s="191">
        <f>IF($A128="",0,IF(VLOOKUP($A128,'ECM Staff time by PoF'!$B$5:$C$119,2,FALSE)="Not Applicable",VLOOKUP($A128,'ECM Staff time by PoF'!$B$5:$S$119,MATCH($BV$103, 'ECM Staff time by PoF'!$B$4:$R$4,0),FALSE),IF(ISERROR(VLOOKUP(CONCATENATE($A128,E$66),'ECM Staff time by PoF'!$A$5:$S$119,MATCH($BV$103, 'ECM Staff time by PoF'!$A$4:$R$4,0),FALSE)), 0, VLOOKUP(CONCATENATE($A128,E$66),'ECM Staff time by PoF'!$A$5:$S$119,MATCH($BV$103, 'ECM Staff time by PoF'!$A$4:$R$4,0),FALSE))))*E90</f>
        <v>0</v>
      </c>
      <c r="BZ128" s="191">
        <f>IF($A128="",0,IF(VLOOKUP($A128,'ECM Staff time by PoF'!$B$5:$C$119,2,FALSE)="Not Applicable",VLOOKUP($A128,'ECM Staff time by PoF'!$B$5:$S$119,MATCH($BV$103, 'ECM Staff time by PoF'!$B$4:$R$4,0),FALSE),IF(ISERROR(VLOOKUP(CONCATENATE($A128,F$66),'ECM Staff time by PoF'!$A$5:$S$119,MATCH($BV$103, 'ECM Staff time by PoF'!$A$4:$R$4,0),FALSE)), 0, VLOOKUP(CONCATENATE($A128,F$66),'ECM Staff time by PoF'!$A$5:$S$119,MATCH($BV$103, 'ECM Staff time by PoF'!$A$4:$R$4,0),FALSE))))*F90</f>
        <v>0</v>
      </c>
      <c r="CA128" s="191">
        <f>IF($A128="",0,IF(VLOOKUP($A128,'ECM Staff time by PoF'!$B$5:$C$119,2,FALSE)="Not Applicable",VLOOKUP($A128,'ECM Staff time by PoF'!$B$5:$S$119,MATCH($BV$103, 'ECM Staff time by PoF'!$B$4:$R$4,0),FALSE),IF(ISERROR(VLOOKUP(CONCATENATE($A128,G$66),'ECM Staff time by PoF'!$A$5:$S$119,MATCH($BV$103, 'ECM Staff time by PoF'!$A$4:$R$4,0),FALSE)), 0, VLOOKUP(CONCATENATE($A128,G$66),'ECM Staff time by PoF'!$A$5:$S$119,MATCH($BV$103, 'ECM Staff time by PoF'!$A$4:$R$4,0),FALSE))))*G90</f>
        <v>0</v>
      </c>
      <c r="CB128" s="191">
        <f>IF($A128="",0,IF(VLOOKUP($A128,'ECM Staff time by PoF'!$B$5:$C$119,2,FALSE)="Not Applicable",VLOOKUP($A128,'ECM Staff time by PoF'!$B$5:$S$119,MATCH($BV$103, 'ECM Staff time by PoF'!$B$4:$R$4,0),FALSE),IF(ISERROR(VLOOKUP(CONCATENATE($A128,H$66),'ECM Staff time by PoF'!$A$5:$S$119,MATCH($BV$103, 'ECM Staff time by PoF'!$A$4:$R$4,0),FALSE)), 0, VLOOKUP(CONCATENATE($A128,H$66),'ECM Staff time by PoF'!$A$5:$S$119,MATCH($BV$103, 'ECM Staff time by PoF'!$A$4:$R$4,0),FALSE))))*H90</f>
        <v>0</v>
      </c>
      <c r="CC128" s="191">
        <f>IF($A128="",0,IF(VLOOKUP($A128,'ECM Staff time by PoF'!$B$5:$C$119,2,FALSE)="Not Applicable",VLOOKUP($A128,'ECM Staff time by PoF'!$B$5:$S$119,MATCH($BV$103, 'ECM Staff time by PoF'!$B$4:$R$4,0),FALSE),IF(ISERROR(VLOOKUP(CONCATENATE($A128,I$66),'ECM Staff time by PoF'!$A$5:$S$119,MATCH($BV$103, 'ECM Staff time by PoF'!$A$4:$R$4,0),FALSE)), 0, VLOOKUP(CONCATENATE($A128,I$66),'ECM Staff time by PoF'!$A$5:$S$119,MATCH($BV$103, 'ECM Staff time by PoF'!$A$4:$R$4,0),FALSE))))*I90</f>
        <v>0</v>
      </c>
      <c r="CD128" s="191">
        <f>IF($A128="",0,IF(VLOOKUP($A128,'ECM Staff time by PoF'!$B$5:$C$119,2,FALSE)="Not Applicable",VLOOKUP($A128,'ECM Staff time by PoF'!$B$5:$S$119,MATCH($BV$103, 'ECM Staff time by PoF'!$B$4:$R$4,0),FALSE),IF(ISERROR(VLOOKUP(CONCATENATE($A128,J$66),'ECM Staff time by PoF'!$A$5:$S$119,MATCH($BV$103, 'ECM Staff time by PoF'!$A$4:$R$4,0),FALSE)), 0, VLOOKUP(CONCATENATE($A128,J$66),'ECM Staff time by PoF'!$A$5:$S$119,MATCH($BV$103, 'ECM Staff time by PoF'!$A$4:$R$4,0),FALSE))))*J90</f>
        <v>0</v>
      </c>
      <c r="CE128" s="191">
        <f>IF($A128="",0,IF(VLOOKUP($A128,'ECM Staff time by PoF'!$B$5:$C$119,2,FALSE)="Not Applicable",VLOOKUP($A128,'ECM Staff time by PoF'!$B$5:$S$119,MATCH($BV$103, 'ECM Staff time by PoF'!$B$4:$R$4,0),FALSE),IF(ISERROR(VLOOKUP(CONCATENATE($A128,K$66),'ECM Staff time by PoF'!$A$5:$S$119,MATCH($BV$103, 'ECM Staff time by PoF'!$A$4:$R$4,0),FALSE)), 0, VLOOKUP(CONCATENATE($A128,K$66),'ECM Staff time by PoF'!$A$5:$S$119,MATCH($BV$103, 'ECM Staff time by PoF'!$A$4:$R$4,0),FALSE))))*K90</f>
        <v>0</v>
      </c>
      <c r="CF128" s="191">
        <f>IF($A128="",0,IF(VLOOKUP($A128,'ECM Staff time by PoF'!$B$5:$C$119,2,FALSE)="Not Applicable",VLOOKUP($A128,'ECM Staff time by PoF'!$B$5:$S$119,MATCH($BV$103, 'ECM Staff time by PoF'!$B$4:$R$4,0),FALSE),IF(ISERROR(VLOOKUP(CONCATENATE($A128,L$66),'ECM Staff time by PoF'!$A$5:$S$119,MATCH($BV$103, 'ECM Staff time by PoF'!$A$4:$R$4,0),FALSE)), 0, VLOOKUP(CONCATENATE($A128,L$66),'ECM Staff time by PoF'!$A$5:$S$119,MATCH($BV$103, 'ECM Staff time by PoF'!$A$4:$R$4,0),FALSE))))*L90</f>
        <v>0</v>
      </c>
      <c r="CG128" s="191">
        <f>IF($A128="",0,IF(VLOOKUP($A128,'ECM Staff time by PoF'!$B$5:$C$119,2,FALSE)="Not Applicable",VLOOKUP($A128,'ECM Staff time by PoF'!$B$5:$S$119,MATCH($BV$103, 'ECM Staff time by PoF'!$B$4:$R$4,0),FALSE),IF(ISERROR(VLOOKUP(CONCATENATE($A128,M$66),'ECM Staff time by PoF'!$A$5:$S$119,MATCH($BV$103, 'ECM Staff time by PoF'!$A$4:$R$4,0),FALSE)), 0, VLOOKUP(CONCATENATE($A128,M$66),'ECM Staff time by PoF'!$A$5:$S$119,MATCH($BV$103, 'ECM Staff time by PoF'!$A$4:$R$4,0),FALSE))))*M90</f>
        <v>0</v>
      </c>
      <c r="CH128" s="191">
        <f>IF($A128="",0,IF(VLOOKUP($A128,'ECM Staff time by PoF'!$B$5:$C$119,2,FALSE)="Not Applicable",VLOOKUP($A128,'ECM Staff time by PoF'!$B$5:$S$119,MATCH($BV$103, 'ECM Staff time by PoF'!$B$4:$R$4,0),FALSE),IF(ISERROR(VLOOKUP(CONCATENATE($A128,N$66),'ECM Staff time by PoF'!$A$5:$S$119,MATCH($BV$103, 'ECM Staff time by PoF'!$A$4:$R$4,0),FALSE)), 0, VLOOKUP(CONCATENATE($A128,N$66),'ECM Staff time by PoF'!$A$5:$S$119,MATCH($BV$103, 'ECM Staff time by PoF'!$A$4:$R$4,0),FALSE))))*N90</f>
        <v>0</v>
      </c>
      <c r="CI128" s="191">
        <f>IF($A128="",0,IF(VLOOKUP($A128,'ECM Staff time by PoF'!$B$5:$C$119,2,FALSE)="Not Applicable",VLOOKUP($A128,'ECM Staff time by PoF'!$B$5:$S$119,MATCH($BV$103, 'ECM Staff time by PoF'!$B$4:$R$4,0),FALSE),IF(ISERROR(VLOOKUP(CONCATENATE($A128,O$66),'ECM Staff time by PoF'!$A$5:$S$119,MATCH($BV$103, 'ECM Staff time by PoF'!$A$4:$R$4,0),FALSE)), 0, VLOOKUP(CONCATENATE($A128,O$66),'ECM Staff time by PoF'!$A$5:$S$119,MATCH($BV$103, 'ECM Staff time by PoF'!$A$4:$R$4,0),FALSE))))*O90</f>
        <v>0</v>
      </c>
      <c r="CJ128" s="191">
        <f>IF($A128="",0,IF(VLOOKUP($A128,'ECM Staff time by PoF'!$B$5:$C$119,2,FALSE)="Not Applicable",VLOOKUP($A128,'ECM Staff time by PoF'!$B$5:$S$119,MATCH($BV$103, 'ECM Staff time by PoF'!$B$4:$R$4,0),FALSE),IF(ISERROR(VLOOKUP(CONCATENATE($A128,P$66),'ECM Staff time by PoF'!$A$5:$S$119,MATCH($BV$103, 'ECM Staff time by PoF'!$A$4:$R$4,0),FALSE)), 0, VLOOKUP(CONCATENATE($A128,P$66),'ECM Staff time by PoF'!$A$5:$S$119,MATCH($BV$103, 'ECM Staff time by PoF'!$A$4:$R$4,0),FALSE))))*P90</f>
        <v>0</v>
      </c>
      <c r="CK128" s="191">
        <f>IF($A128="",0,IF(VLOOKUP($A128,'ECM Staff time by PoF'!$B$5:$C$119,2,FALSE)="Not Applicable",VLOOKUP($A128,'ECM Staff time by PoF'!$B$5:$S$119,MATCH($BV$103, 'ECM Staff time by PoF'!$B$4:$R$4,0),FALSE),IF(ISERROR(VLOOKUP(CONCATENATE($A128,Q$66),'ECM Staff time by PoF'!$A$5:$S$119,MATCH($BV$103, 'ECM Staff time by PoF'!$A$4:$R$4,0),FALSE)), 0, VLOOKUP(CONCATENATE($A128,Q$66),'ECM Staff time by PoF'!$A$5:$S$119,MATCH($BV$103, 'ECM Staff time by PoF'!$A$4:$R$4,0),FALSE))))*Q90</f>
        <v>0</v>
      </c>
      <c r="CL128" s="191">
        <f>IF($A128="",0,IF(VLOOKUP($A128,'ECM Staff time by PoF'!$B$5:$C$119,2,FALSE)="Not Applicable",VLOOKUP($A128,'ECM Staff time by PoF'!$B$5:$S$119,MATCH($BV$103, 'ECM Staff time by PoF'!$B$4:$R$4,0),FALSE),IF(ISERROR(VLOOKUP(CONCATENATE($A128,R$66),'ECM Staff time by PoF'!$A$5:$S$119,MATCH($BV$103, 'ECM Staff time by PoF'!$A$4:$R$4,0),FALSE)), 0, VLOOKUP(CONCATENATE($A128,R$66),'ECM Staff time by PoF'!$A$5:$S$119,MATCH($BV$103, 'ECM Staff time by PoF'!$A$4:$R$4,0),FALSE))))*R90</f>
        <v>0</v>
      </c>
      <c r="CM128" s="191">
        <f>IF($A128="",0,IF(VLOOKUP($A128,'ECM Staff time by PoF'!$B$5:$C$119,2,FALSE)="Not Applicable",VLOOKUP($A128,'ECM Staff time by PoF'!$B$5:$S$119,MATCH($BV$103, 'ECM Staff time by PoF'!$B$4:$R$4,0),FALSE),IF(ISERROR(VLOOKUP(CONCATENATE($A128,S$66),'ECM Staff time by PoF'!$A$5:$S$119,MATCH($BV$103, 'ECM Staff time by PoF'!$A$4:$R$4,0),FALSE)), 0, VLOOKUP(CONCATENATE($A128,S$66),'ECM Staff time by PoF'!$A$5:$S$119,MATCH($BV$103, 'ECM Staff time by PoF'!$A$4:$R$4,0),FALSE))))*S90</f>
        <v>0</v>
      </c>
      <c r="CN128" s="191">
        <f>IF($A128="",0,IF(VLOOKUP($A128,'ECM Staff time by PoF'!$B$5:$C$119,2,FALSE)="Not Applicable",VLOOKUP($A128,'ECM Staff time by PoF'!$B$5:$S$119,MATCH($BV$103, 'ECM Staff time by PoF'!$B$4:$R$4,0),FALSE),IF(ISERROR(VLOOKUP(CONCATENATE($A128,T$66),'ECM Staff time by PoF'!$A$5:$S$119,MATCH($BV$103, 'ECM Staff time by PoF'!$A$4:$R$4,0),FALSE)), 0, VLOOKUP(CONCATENATE($A128,T$66),'ECM Staff time by PoF'!$A$5:$S$119,MATCH($BV$103, 'ECM Staff time by PoF'!$A$4:$R$4,0),FALSE))))*T90</f>
        <v>0</v>
      </c>
      <c r="CO128" s="191">
        <f>IF($A128="",0,IF(VLOOKUP($A128,'ECM Staff time by PoF'!$B$5:$C$119,2,FALSE)="Not Applicable",VLOOKUP($A128,'ECM Staff time by PoF'!$B$5:$S$119,MATCH($BV$103, 'ECM Staff time by PoF'!$B$4:$R$4,0),FALSE),IF(ISERROR(VLOOKUP(CONCATENATE($A128,U$66),'ECM Staff time by PoF'!$A$5:$S$119,MATCH($BV$103, 'ECM Staff time by PoF'!$A$4:$R$4,0),FALSE)), 0, VLOOKUP(CONCATENATE($A128,U$66),'ECM Staff time by PoF'!$A$5:$S$119,MATCH($BV$103, 'ECM Staff time by PoF'!$A$4:$R$4,0),FALSE))))*U90</f>
        <v>0</v>
      </c>
      <c r="CP128" s="191">
        <f>IF($A128="",0,IF(VLOOKUP($A128,'ECM Staff time by PoF'!$B$5:$C$119,2,FALSE)="Not Applicable",VLOOKUP($A128,'ECM Staff time by PoF'!$B$5:$S$119,MATCH($BV$103, 'ECM Staff time by PoF'!$B$4:$R$4,0),FALSE),IF(ISERROR(VLOOKUP(CONCATENATE($A128,V$66),'ECM Staff time by PoF'!$A$5:$S$119,MATCH($BV$103, 'ECM Staff time by PoF'!$A$4:$R$4,0),FALSE)), 0, VLOOKUP(CONCATENATE($A128,V$66),'ECM Staff time by PoF'!$A$5:$S$119,MATCH($BV$103, 'ECM Staff time by PoF'!$A$4:$R$4,0),FALSE))))*V90</f>
        <v>0</v>
      </c>
      <c r="CQ128" s="191">
        <f>IF($A128="",0,IF(VLOOKUP($A128,'ECM Staff time by PoF'!$B$5:$C$119,2,FALSE)="Not Applicable",VLOOKUP($A128,'ECM Staff time by PoF'!$B$5:$S$119,MATCH($BV$103, 'ECM Staff time by PoF'!$B$4:$R$4,0),FALSE),IF(ISERROR(VLOOKUP(CONCATENATE($A128,W$66),'ECM Staff time by PoF'!$A$5:$S$119,MATCH($BV$103, 'ECM Staff time by PoF'!$A$4:$R$4,0),FALSE)), 0, VLOOKUP(CONCATENATE($A128,W$66),'ECM Staff time by PoF'!$A$5:$S$119,MATCH($BV$103, 'ECM Staff time by PoF'!$A$4:$R$4,0),FALSE))))*W90</f>
        <v>0</v>
      </c>
      <c r="CR128" s="191">
        <f>IF($A128="",0,IF(VLOOKUP($A128,'ECM Staff time by PoF'!$B$5:$C$119,2,FALSE)="Not Applicable",VLOOKUP($A128,'ECM Staff time by PoF'!$B$5:$S$119,MATCH($BV$103, 'ECM Staff time by PoF'!$B$4:$R$4,0),FALSE),IF(ISERROR(VLOOKUP(CONCATENATE($A128,X$66),'ECM Staff time by PoF'!$A$5:$S$119,MATCH($BV$103, 'ECM Staff time by PoF'!$A$4:$R$4,0),FALSE)), 0, VLOOKUP(CONCATENATE($A128,X$66),'ECM Staff time by PoF'!$A$5:$S$119,MATCH($BV$103, 'ECM Staff time by PoF'!$A$4:$R$4,0),FALSE))))*X90</f>
        <v>0</v>
      </c>
      <c r="CS128" s="191">
        <f>IF($A128="",0,IF(VLOOKUP($A128,'ECM Staff time by PoF'!$B$5:$C$119,2,FALSE)="Not Applicable",VLOOKUP($A128,'ECM Staff time by PoF'!$B$5:$S$119,MATCH($BV$103, 'ECM Staff time by PoF'!$B$4:$R$4,0),FALSE),IF(ISERROR(VLOOKUP(CONCATENATE($A128,Y$66),'ECM Staff time by PoF'!$A$5:$S$119,MATCH($BV$103, 'ECM Staff time by PoF'!$A$4:$R$4,0),FALSE)), 0, VLOOKUP(CONCATENATE($A128,Y$66),'ECM Staff time by PoF'!$A$5:$S$119,MATCH($BV$103, 'ECM Staff time by PoF'!$A$4:$R$4,0),FALSE))))*Y90</f>
        <v>0</v>
      </c>
      <c r="CT128" s="191">
        <f>IF($A128="",0,IF(VLOOKUP($A128,'ECM Staff time by PoF'!$B$5:$C$119,2,FALSE)="Not Applicable",VLOOKUP($A128,'ECM Staff time by PoF'!$B$5:$S$119,MATCH($BV$103, 'ECM Staff time by PoF'!$B$4:$R$4,0),FALSE),IF(ISERROR(VLOOKUP(CONCATENATE($A128,Z$66),'ECM Staff time by PoF'!$A$5:$S$119,MATCH($BV$103, 'ECM Staff time by PoF'!$A$4:$R$4,0),FALSE)), 0, VLOOKUP(CONCATENATE($A128,Z$66),'ECM Staff time by PoF'!$A$5:$S$119,MATCH($BV$103, 'ECM Staff time by PoF'!$A$4:$R$4,0),FALSE))))*Z90</f>
        <v>0</v>
      </c>
      <c r="CU128" s="191">
        <f>IF($A128="",0,IF(VLOOKUP($A128,'ECM Staff time by PoF'!$B$5:$C$119,2,FALSE)="Not Applicable",VLOOKUP($A128,'ECM Staff time by PoF'!$B$5:$S$119,MATCH($BV$103, 'ECM Staff time by PoF'!$B$4:$R$4,0),FALSE),IF(ISERROR(VLOOKUP(CONCATENATE($A128,AA$66),'ECM Staff time by PoF'!$A$5:$S$119,MATCH($BV$103, 'ECM Staff time by PoF'!$A$4:$R$4,0),FALSE)), 0, VLOOKUP(CONCATENATE($A128,AA$66),'ECM Staff time by PoF'!$A$5:$S$119,MATCH($BV$103, 'ECM Staff time by PoF'!$A$4:$R$4,0),FALSE))))*AA90</f>
        <v>0</v>
      </c>
      <c r="CV128" s="191">
        <f>IF($A128="",0,IF(VLOOKUP($A128,'ECM Staff time by PoF'!$B$5:$C$119,2,FALSE)="Not Applicable",VLOOKUP($A128,'ECM Staff time by PoF'!$B$5:$S$119,MATCH($BV$103, 'ECM Staff time by PoF'!$B$4:$R$4,0),FALSE),IF(ISERROR(VLOOKUP(CONCATENATE($A128,AB$66),'ECM Staff time by PoF'!$A$5:$S$119,MATCH($BV$103, 'ECM Staff time by PoF'!$A$4:$R$4,0),FALSE)), 0, VLOOKUP(CONCATENATE($A128,AB$66),'ECM Staff time by PoF'!$A$5:$S$119,MATCH($BV$103, 'ECM Staff time by PoF'!$A$4:$R$4,0),FALSE))))*AB90</f>
        <v>0</v>
      </c>
      <c r="CW128" s="191">
        <f>IF($A128="",0,IF(VLOOKUP($A128,'ECM Staff time by PoF'!$B$5:$C$119,2,FALSE)="Not Applicable",VLOOKUP($A128,'ECM Staff time by PoF'!$B$5:$S$119,MATCH($BV$103, 'ECM Staff time by PoF'!$B$4:$R$4,0),FALSE),IF(ISERROR(VLOOKUP(CONCATENATE($A128,AC$66),'ECM Staff time by PoF'!$A$5:$S$119,MATCH($BV$103, 'ECM Staff time by PoF'!$A$4:$R$4,0),FALSE)), 0, VLOOKUP(CONCATENATE($A128,AC$66),'ECM Staff time by PoF'!$A$5:$S$119,MATCH($BV$103, 'ECM Staff time by PoF'!$A$4:$R$4,0),FALSE))))*AC90</f>
        <v>0</v>
      </c>
      <c r="CX128" s="191">
        <f>IF($A128="",0,IF(VLOOKUP($A128,'ECM Staff time by PoF'!$B$5:$C$119,2,FALSE)="Not Applicable",VLOOKUP($A128,'ECM Staff time by PoF'!$B$5:$S$119,MATCH($BV$103, 'ECM Staff time by PoF'!$B$4:$R$4,0),FALSE),IF(ISERROR(VLOOKUP(CONCATENATE($A128,AD$66),'ECM Staff time by PoF'!$A$5:$S$119,MATCH($BV$103, 'ECM Staff time by PoF'!$A$4:$R$4,0),FALSE)), 0, VLOOKUP(CONCATENATE($A128,AD$66),'ECM Staff time by PoF'!$A$5:$S$119,MATCH($BV$103, 'ECM Staff time by PoF'!$A$4:$R$4,0),FALSE))))*AD90</f>
        <v>0</v>
      </c>
      <c r="CY128" s="191">
        <f>IF($A128="",0,IF(VLOOKUP($A128,'ECM Staff time by PoF'!$B$5:$C$119,2,FALSE)="Not Applicable",VLOOKUP($A128,'ECM Staff time by PoF'!$B$5:$S$119,MATCH($BV$103, 'ECM Staff time by PoF'!$B$4:$R$4,0),FALSE),IF(ISERROR(VLOOKUP(CONCATENATE($A128,AE$66),'ECM Staff time by PoF'!$A$5:$S$119,MATCH($BV$103, 'ECM Staff time by PoF'!$A$4:$R$4,0),FALSE)), 0, VLOOKUP(CONCATENATE($A128,AE$66),'ECM Staff time by PoF'!$A$5:$S$119,MATCH($BV$103, 'ECM Staff time by PoF'!$A$4:$R$4,0),FALSE))))*AE90</f>
        <v>0</v>
      </c>
      <c r="CZ128" s="191">
        <f>IF($A128="",0,IF(VLOOKUP($A128,'ECM Staff time by PoF'!$B$5:$C$119,2,FALSE)="Not Applicable",VLOOKUP($A128,'ECM Staff time by PoF'!$B$5:$S$119,MATCH($BV$103, 'ECM Staff time by PoF'!$B$4:$R$4,0),FALSE),IF(ISERROR(VLOOKUP(CONCATENATE($A128,AF$66),'ECM Staff time by PoF'!$A$5:$S$119,MATCH($BV$103, 'ECM Staff time by PoF'!$A$4:$R$4,0),FALSE)), 0, VLOOKUP(CONCATENATE($A128,AF$66),'ECM Staff time by PoF'!$A$5:$S$119,MATCH($BV$103, 'ECM Staff time by PoF'!$A$4:$R$4,0),FALSE))))*AF90</f>
        <v>0</v>
      </c>
      <c r="DA128" s="191">
        <f>IF($A128="",0,IF(VLOOKUP($A128,'ECM Staff time by PoF'!$B$5:$C$119,2,FALSE)="Not Applicable",VLOOKUP($A128,'ECM Staff time by PoF'!$B$5:$S$119,MATCH($BV$103, 'ECM Staff time by PoF'!$B$4:$R$4,0),FALSE),IF(ISERROR(VLOOKUP(CONCATENATE($A128,AG$66),'ECM Staff time by PoF'!$A$5:$S$119,MATCH($BV$103, 'ECM Staff time by PoF'!$A$4:$R$4,0),FALSE)), 0, VLOOKUP(CONCATENATE($A128,AG$66),'ECM Staff time by PoF'!$A$5:$S$119,MATCH($BV$103, 'ECM Staff time by PoF'!$A$4:$R$4,0),FALSE))))*AG90</f>
        <v>0</v>
      </c>
      <c r="DB128" s="191">
        <f>IF($A128="",0,IF(VLOOKUP($A128,'ECM Staff time by PoF'!$B$5:$C$119,2,FALSE)="Not Applicable",VLOOKUP($A128,'ECM Staff time by PoF'!$B$5:$S$119,MATCH($BV$103, 'ECM Staff time by PoF'!$B$4:$R$4,0),FALSE),IF(ISERROR(VLOOKUP(CONCATENATE($A128,AH$66),'ECM Staff time by PoF'!$A$5:$S$119,MATCH($BV$103, 'ECM Staff time by PoF'!$A$4:$R$4,0),FALSE)), 0, VLOOKUP(CONCATENATE($A128,AH$66),'ECM Staff time by PoF'!$A$5:$S$119,MATCH($BV$103, 'ECM Staff time by PoF'!$A$4:$R$4,0),FALSE))))*AH90</f>
        <v>0</v>
      </c>
      <c r="DC128" s="191">
        <f>IF($A128="",0,IF(VLOOKUP($A128,'ECM Staff time by PoF'!$B$5:$C$119,2,FALSE)="Not Applicable",VLOOKUP($A128,'ECM Staff time by PoF'!$B$5:$S$119,MATCH($BV$103, 'ECM Staff time by PoF'!$B$4:$R$4,0),FALSE),IF(ISERROR(VLOOKUP(CONCATENATE($A128,AI$66),'ECM Staff time by PoF'!$A$5:$S$119,MATCH($BV$103, 'ECM Staff time by PoF'!$A$4:$R$4,0),FALSE)), 0, VLOOKUP(CONCATENATE($A128,AI$66),'ECM Staff time by PoF'!$A$5:$S$119,MATCH($BV$103, 'ECM Staff time by PoF'!$A$4:$R$4,0),FALSE))))*AI90</f>
        <v>0</v>
      </c>
      <c r="DD128" s="191">
        <f>IF($A128="",0,IF(VLOOKUP($A128,'ECM Staff time by PoF'!$B$5:$C$119,2,FALSE)="Not Applicable",VLOOKUP($A128,'ECM Staff time by PoF'!$B$5:$S$119,MATCH($BV$103, 'ECM Staff time by PoF'!$B$4:$R$4,0),FALSE),IF(ISERROR(VLOOKUP(CONCATENATE($A128,AJ$66),'ECM Staff time by PoF'!$A$5:$S$119,MATCH($BV$103, 'ECM Staff time by PoF'!$A$4:$R$4,0),FALSE)), 0, VLOOKUP(CONCATENATE($A128,AJ$66),'ECM Staff time by PoF'!$A$5:$S$119,MATCH($BV$103, 'ECM Staff time by PoF'!$A$4:$R$4,0),FALSE))))*AJ90</f>
        <v>0</v>
      </c>
      <c r="DE128" s="191">
        <f>IF($A128="",0,IF(VLOOKUP($A128,'ECM Staff time by PoF'!$B$5:$C$119,2,FALSE)="Not Applicable",VLOOKUP($A128,'ECM Staff time by PoF'!$B$5:$S$119,MATCH($BV$103, 'ECM Staff time by PoF'!$B$4:$R$4,0),FALSE),IF(ISERROR(VLOOKUP(CONCATENATE($A128,AK$66),'ECM Staff time by PoF'!$A$5:$S$119,MATCH($BV$103, 'ECM Staff time by PoF'!$A$4:$R$4,0),FALSE)), 0, VLOOKUP(CONCATENATE($A128,AK$66),'ECM Staff time by PoF'!$A$5:$S$119,MATCH($BV$103, 'ECM Staff time by PoF'!$A$4:$R$4,0),FALSE))))*AK90</f>
        <v>0</v>
      </c>
      <c r="DF128" s="191">
        <f>IF($A128="",0,IF(VLOOKUP($A128,'ECM Staff time by PoF'!$B$5:$C$119,2,FALSE)="Not Applicable",VLOOKUP($A128,'ECM Staff time by PoF'!$B$5:$S$119,MATCH($DF$103, 'ECM Staff time by PoF'!$B$4:$R$4,0),FALSE),IF(ISERROR(VLOOKUP(CONCATENATE($A128,B$66),'ECM Staff time by PoF'!$A$5:$S$119,MATCH($DF$103, 'ECM Staff time by PoF'!$A$4:$R$4,0),FALSE)), 0, VLOOKUP(CONCATENATE($A128,B$66),'ECM Staff time by PoF'!$A$5:$S$119,MATCH($DF$103, 'ECM Staff time by PoF'!$A$4:$R$4,0),FALSE))))*B90</f>
        <v>0</v>
      </c>
      <c r="DG128" s="191">
        <f>IF($A128="",0,IF(VLOOKUP($A128,'ECM Staff time by PoF'!$B$5:$C$119,2,FALSE)="Not Applicable",VLOOKUP($A128,'ECM Staff time by PoF'!$B$5:$S$119,MATCH($DF$103, 'ECM Staff time by PoF'!$B$4:$R$4,0),FALSE),IF(ISERROR(VLOOKUP(CONCATENATE($A128,C$66),'ECM Staff time by PoF'!$A$5:$S$119,MATCH($DF$103, 'ECM Staff time by PoF'!$A$4:$R$4,0),FALSE)), 0, VLOOKUP(CONCATENATE($A128,C$66),'ECM Staff time by PoF'!$A$5:$S$119,MATCH($DF$103, 'ECM Staff time by PoF'!$A$4:$R$4,0),FALSE))))*C90</f>
        <v>0</v>
      </c>
      <c r="DH128" s="191">
        <f>IF($A128="",0,IF(VLOOKUP($A128,'ECM Staff time by PoF'!$B$5:$C$119,2,FALSE)="Not Applicable",VLOOKUP($A128,'ECM Staff time by PoF'!$B$5:$S$119,MATCH($DF$103, 'ECM Staff time by PoF'!$B$4:$R$4,0),FALSE),IF(ISERROR(VLOOKUP(CONCATENATE($A128,D$66),'ECM Staff time by PoF'!$A$5:$S$119,MATCH($DF$103, 'ECM Staff time by PoF'!$A$4:$R$4,0),FALSE)), 0, VLOOKUP(CONCATENATE($A128,D$66),'ECM Staff time by PoF'!$A$5:$S$119,MATCH($DF$103, 'ECM Staff time by PoF'!$A$4:$R$4,0),FALSE))))*D90</f>
        <v>0</v>
      </c>
      <c r="DI128" s="191">
        <f>IF($A128="",0,IF(VLOOKUP($A128,'ECM Staff time by PoF'!$B$5:$C$119,2,FALSE)="Not Applicable",VLOOKUP($A128,'ECM Staff time by PoF'!$B$5:$S$119,MATCH($DF$103, 'ECM Staff time by PoF'!$B$4:$R$4,0),FALSE),IF(ISERROR(VLOOKUP(CONCATENATE($A128,E$66),'ECM Staff time by PoF'!$A$5:$S$119,MATCH($DF$103, 'ECM Staff time by PoF'!$A$4:$R$4,0),FALSE)), 0, VLOOKUP(CONCATENATE($A128,E$66),'ECM Staff time by PoF'!$A$5:$S$119,MATCH($DF$103, 'ECM Staff time by PoF'!$A$4:$R$4,0),FALSE))))*E90</f>
        <v>0</v>
      </c>
      <c r="DJ128" s="191">
        <f>IF($A128="",0,IF(VLOOKUP($A128,'ECM Staff time by PoF'!$B$5:$C$119,2,FALSE)="Not Applicable",VLOOKUP($A128,'ECM Staff time by PoF'!$B$5:$S$119,MATCH($DF$103, 'ECM Staff time by PoF'!$B$4:$R$4,0),FALSE),IF(ISERROR(VLOOKUP(CONCATENATE($A128,F$66),'ECM Staff time by PoF'!$A$5:$S$119,MATCH($DF$103, 'ECM Staff time by PoF'!$A$4:$R$4,0),FALSE)), 0, VLOOKUP(CONCATENATE($A128,F$66),'ECM Staff time by PoF'!$A$5:$S$119,MATCH($DF$103, 'ECM Staff time by PoF'!$A$4:$R$4,0),FALSE))))*F90</f>
        <v>0</v>
      </c>
      <c r="DK128" s="191">
        <f>IF($A128="",0,IF(VLOOKUP($A128,'ECM Staff time by PoF'!$B$5:$C$119,2,FALSE)="Not Applicable",VLOOKUP($A128,'ECM Staff time by PoF'!$B$5:$S$119,MATCH($DF$103, 'ECM Staff time by PoF'!$B$4:$R$4,0),FALSE),IF(ISERROR(VLOOKUP(CONCATENATE($A128,G$66),'ECM Staff time by PoF'!$A$5:$S$119,MATCH($DF$103, 'ECM Staff time by PoF'!$A$4:$R$4,0),FALSE)), 0, VLOOKUP(CONCATENATE($A128,G$66),'ECM Staff time by PoF'!$A$5:$S$119,MATCH($DF$103, 'ECM Staff time by PoF'!$A$4:$R$4,0),FALSE))))*G90</f>
        <v>0</v>
      </c>
      <c r="DL128" s="191">
        <f>IF($A128="",0,IF(VLOOKUP($A128,'ECM Staff time by PoF'!$B$5:$C$119,2,FALSE)="Not Applicable",VLOOKUP($A128,'ECM Staff time by PoF'!$B$5:$S$119,MATCH($DF$103, 'ECM Staff time by PoF'!$B$4:$R$4,0),FALSE),IF(ISERROR(VLOOKUP(CONCATENATE($A128,H$66),'ECM Staff time by PoF'!$A$5:$S$119,MATCH($DF$103, 'ECM Staff time by PoF'!$A$4:$R$4,0),FALSE)), 0, VLOOKUP(CONCATENATE($A128,H$66),'ECM Staff time by PoF'!$A$5:$S$119,MATCH($DF$103, 'ECM Staff time by PoF'!$A$4:$R$4,0),FALSE))))*H90</f>
        <v>0</v>
      </c>
      <c r="DM128" s="191">
        <f>IF($A128="",0,IF(VLOOKUP($A128,'ECM Staff time by PoF'!$B$5:$C$119,2,FALSE)="Not Applicable",VLOOKUP($A128,'ECM Staff time by PoF'!$B$5:$S$119,MATCH($DF$103, 'ECM Staff time by PoF'!$B$4:$R$4,0),FALSE),IF(ISERROR(VLOOKUP(CONCATENATE($A128,I$66),'ECM Staff time by PoF'!$A$5:$S$119,MATCH($DF$103, 'ECM Staff time by PoF'!$A$4:$R$4,0),FALSE)), 0, VLOOKUP(CONCATENATE($A128,I$66),'ECM Staff time by PoF'!$A$5:$S$119,MATCH($DF$103, 'ECM Staff time by PoF'!$A$4:$R$4,0),FALSE))))*I90</f>
        <v>0</v>
      </c>
      <c r="DN128" s="191">
        <f>IF($A128="",0,IF(VLOOKUP($A128,'ECM Staff time by PoF'!$B$5:$C$119,2,FALSE)="Not Applicable",VLOOKUP($A128,'ECM Staff time by PoF'!$B$5:$S$119,MATCH($DF$103, 'ECM Staff time by PoF'!$B$4:$R$4,0),FALSE),IF(ISERROR(VLOOKUP(CONCATENATE($A128,J$66),'ECM Staff time by PoF'!$A$5:$S$119,MATCH($DF$103, 'ECM Staff time by PoF'!$A$4:$R$4,0),FALSE)), 0, VLOOKUP(CONCATENATE($A128,J$66),'ECM Staff time by PoF'!$A$5:$S$119,MATCH($DF$103, 'ECM Staff time by PoF'!$A$4:$R$4,0),FALSE))))*J90</f>
        <v>0</v>
      </c>
      <c r="DO128" s="191">
        <f>IF($A128="",0,IF(VLOOKUP($A128,'ECM Staff time by PoF'!$B$5:$C$119,2,FALSE)="Not Applicable",VLOOKUP($A128,'ECM Staff time by PoF'!$B$5:$S$119,MATCH($DF$103, 'ECM Staff time by PoF'!$B$4:$R$4,0),FALSE),IF(ISERROR(VLOOKUP(CONCATENATE($A128,K$66),'ECM Staff time by PoF'!$A$5:$S$119,MATCH($DF$103, 'ECM Staff time by PoF'!$A$4:$R$4,0),FALSE)), 0, VLOOKUP(CONCATENATE($A128,K$66),'ECM Staff time by PoF'!$A$5:$S$119,MATCH($DF$103, 'ECM Staff time by PoF'!$A$4:$R$4,0),FALSE))))*K90</f>
        <v>0</v>
      </c>
      <c r="DP128" s="191">
        <f>IF($A128="",0,IF(VLOOKUP($A128,'ECM Staff time by PoF'!$B$5:$C$119,2,FALSE)="Not Applicable",VLOOKUP($A128,'ECM Staff time by PoF'!$B$5:$S$119,MATCH($DF$103, 'ECM Staff time by PoF'!$B$4:$R$4,0),FALSE),IF(ISERROR(VLOOKUP(CONCATENATE($A128,L$66),'ECM Staff time by PoF'!$A$5:$S$119,MATCH($DF$103, 'ECM Staff time by PoF'!$A$4:$R$4,0),FALSE)), 0, VLOOKUP(CONCATENATE($A128,L$66),'ECM Staff time by PoF'!$A$5:$S$119,MATCH($DF$103, 'ECM Staff time by PoF'!$A$4:$R$4,0),FALSE))))*L90</f>
        <v>0</v>
      </c>
      <c r="DQ128" s="191">
        <f>IF($A128="",0,IF(VLOOKUP($A128,'ECM Staff time by PoF'!$B$5:$C$119,2,FALSE)="Not Applicable",VLOOKUP($A128,'ECM Staff time by PoF'!$B$5:$S$119,MATCH($DF$103, 'ECM Staff time by PoF'!$B$4:$R$4,0),FALSE),IF(ISERROR(VLOOKUP(CONCATENATE($A128,M$66),'ECM Staff time by PoF'!$A$5:$S$119,MATCH($DF$103, 'ECM Staff time by PoF'!$A$4:$R$4,0),FALSE)), 0, VLOOKUP(CONCATENATE($A128,M$66),'ECM Staff time by PoF'!$A$5:$S$119,MATCH($DF$103, 'ECM Staff time by PoF'!$A$4:$R$4,0),FALSE))))*M90</f>
        <v>0</v>
      </c>
      <c r="DR128" s="191">
        <f>IF($A128="",0,IF(VLOOKUP($A128,'ECM Staff time by PoF'!$B$5:$C$119,2,FALSE)="Not Applicable",VLOOKUP($A128,'ECM Staff time by PoF'!$B$5:$S$119,MATCH($DF$103, 'ECM Staff time by PoF'!$B$4:$R$4,0),FALSE),IF(ISERROR(VLOOKUP(CONCATENATE($A128,N$66),'ECM Staff time by PoF'!$A$5:$S$119,MATCH($DF$103, 'ECM Staff time by PoF'!$A$4:$R$4,0),FALSE)), 0, VLOOKUP(CONCATENATE($A128,N$66),'ECM Staff time by PoF'!$A$5:$S$119,MATCH($DF$103, 'ECM Staff time by PoF'!$A$4:$R$4,0),FALSE))))*N90</f>
        <v>0</v>
      </c>
      <c r="DS128" s="191">
        <f>IF($A128="",0,IF(VLOOKUP($A128,'ECM Staff time by PoF'!$B$5:$C$119,2,FALSE)="Not Applicable",VLOOKUP($A128,'ECM Staff time by PoF'!$B$5:$S$119,MATCH($DF$103, 'ECM Staff time by PoF'!$B$4:$R$4,0),FALSE),IF(ISERROR(VLOOKUP(CONCATENATE($A128,O$66),'ECM Staff time by PoF'!$A$5:$S$119,MATCH($DF$103, 'ECM Staff time by PoF'!$A$4:$R$4,0),FALSE)), 0, VLOOKUP(CONCATENATE($A128,O$66),'ECM Staff time by PoF'!$A$5:$S$119,MATCH($DF$103, 'ECM Staff time by PoF'!$A$4:$R$4,0),FALSE))))*O90</f>
        <v>0</v>
      </c>
      <c r="DT128" s="191">
        <f>IF($A128="",0,IF(VLOOKUP($A128,'ECM Staff time by PoF'!$B$5:$C$119,2,FALSE)="Not Applicable",VLOOKUP($A128,'ECM Staff time by PoF'!$B$5:$S$119,MATCH($DF$103, 'ECM Staff time by PoF'!$B$4:$R$4,0),FALSE),IF(ISERROR(VLOOKUP(CONCATENATE($A128,P$66),'ECM Staff time by PoF'!$A$5:$S$119,MATCH($DF$103, 'ECM Staff time by PoF'!$A$4:$R$4,0),FALSE)), 0, VLOOKUP(CONCATENATE($A128,P$66),'ECM Staff time by PoF'!$A$5:$S$119,MATCH($DF$103, 'ECM Staff time by PoF'!$A$4:$R$4,0),FALSE))))*P90</f>
        <v>0</v>
      </c>
      <c r="DU128" s="191">
        <f>IF($A128="",0,IF(VLOOKUP($A128,'ECM Staff time by PoF'!$B$5:$C$119,2,FALSE)="Not Applicable",VLOOKUP($A128,'ECM Staff time by PoF'!$B$5:$S$119,MATCH($DF$103, 'ECM Staff time by PoF'!$B$4:$R$4,0),FALSE),IF(ISERROR(VLOOKUP(CONCATENATE($A128,Q$66),'ECM Staff time by PoF'!$A$5:$S$119,MATCH($DF$103, 'ECM Staff time by PoF'!$A$4:$R$4,0),FALSE)), 0, VLOOKUP(CONCATENATE($A128,Q$66),'ECM Staff time by PoF'!$A$5:$S$119,MATCH($DF$103, 'ECM Staff time by PoF'!$A$4:$R$4,0),FALSE))))*Q90</f>
        <v>0</v>
      </c>
      <c r="DV128" s="191">
        <f>IF($A128="",0,IF(VLOOKUP($A128,'ECM Staff time by PoF'!$B$5:$C$119,2,FALSE)="Not Applicable",VLOOKUP($A128,'ECM Staff time by PoF'!$B$5:$S$119,MATCH($DF$103, 'ECM Staff time by PoF'!$B$4:$R$4,0),FALSE),IF(ISERROR(VLOOKUP(CONCATENATE($A128,R$66),'ECM Staff time by PoF'!$A$5:$S$119,MATCH($DF$103, 'ECM Staff time by PoF'!$A$4:$R$4,0),FALSE)), 0, VLOOKUP(CONCATENATE($A128,R$66),'ECM Staff time by PoF'!$A$5:$S$119,MATCH($DF$103, 'ECM Staff time by PoF'!$A$4:$R$4,0),FALSE))))*R90</f>
        <v>0</v>
      </c>
      <c r="DW128" s="191">
        <f>IF($A128="",0,IF(VLOOKUP($A128,'ECM Staff time by PoF'!$B$5:$C$119,2,FALSE)="Not Applicable",VLOOKUP($A128,'ECM Staff time by PoF'!$B$5:$S$119,MATCH($DF$103, 'ECM Staff time by PoF'!$B$4:$R$4,0),FALSE),IF(ISERROR(VLOOKUP(CONCATENATE($A128,S$66),'ECM Staff time by PoF'!$A$5:$S$119,MATCH($DF$103, 'ECM Staff time by PoF'!$A$4:$R$4,0),FALSE)), 0, VLOOKUP(CONCATENATE($A128,S$66),'ECM Staff time by PoF'!$A$5:$S$119,MATCH($DF$103, 'ECM Staff time by PoF'!$A$4:$R$4,0),FALSE))))*S90</f>
        <v>0</v>
      </c>
      <c r="DX128" s="191">
        <f>IF($A128="",0,IF(VLOOKUP($A128,'ECM Staff time by PoF'!$B$5:$C$119,2,FALSE)="Not Applicable",VLOOKUP($A128,'ECM Staff time by PoF'!$B$5:$S$119,MATCH($DF$103, 'ECM Staff time by PoF'!$B$4:$R$4,0),FALSE),IF(ISERROR(VLOOKUP(CONCATENATE($A128,T$66),'ECM Staff time by PoF'!$A$5:$S$119,MATCH($DF$103, 'ECM Staff time by PoF'!$A$4:$R$4,0),FALSE)), 0, VLOOKUP(CONCATENATE($A128,T$66),'ECM Staff time by PoF'!$A$5:$S$119,MATCH($DF$103, 'ECM Staff time by PoF'!$A$4:$R$4,0),FALSE))))*T90</f>
        <v>0</v>
      </c>
      <c r="DY128" s="191">
        <f>IF($A128="",0,IF(VLOOKUP($A128,'ECM Staff time by PoF'!$B$5:$C$119,2,FALSE)="Not Applicable",VLOOKUP($A128,'ECM Staff time by PoF'!$B$5:$S$119,MATCH($DF$103, 'ECM Staff time by PoF'!$B$4:$R$4,0),FALSE),IF(ISERROR(VLOOKUP(CONCATENATE($A128,U$66),'ECM Staff time by PoF'!$A$5:$S$119,MATCH($DF$103, 'ECM Staff time by PoF'!$A$4:$R$4,0),FALSE)), 0, VLOOKUP(CONCATENATE($A128,U$66),'ECM Staff time by PoF'!$A$5:$S$119,MATCH($DF$103, 'ECM Staff time by PoF'!$A$4:$R$4,0),FALSE))))*U90</f>
        <v>0</v>
      </c>
      <c r="DZ128" s="191">
        <f>IF($A128="",0,IF(VLOOKUP($A128,'ECM Staff time by PoF'!$B$5:$C$119,2,FALSE)="Not Applicable",VLOOKUP($A128,'ECM Staff time by PoF'!$B$5:$S$119,MATCH($DF$103, 'ECM Staff time by PoF'!$B$4:$R$4,0),FALSE),IF(ISERROR(VLOOKUP(CONCATENATE($A128,V$66),'ECM Staff time by PoF'!$A$5:$S$119,MATCH($DF$103, 'ECM Staff time by PoF'!$A$4:$R$4,0),FALSE)), 0, VLOOKUP(CONCATENATE($A128,V$66),'ECM Staff time by PoF'!$A$5:$S$119,MATCH($DF$103, 'ECM Staff time by PoF'!$A$4:$R$4,0),FALSE))))*V90</f>
        <v>0</v>
      </c>
      <c r="EA128" s="191">
        <f>IF($A128="",0,IF(VLOOKUP($A128,'ECM Staff time by PoF'!$B$5:$C$119,2,FALSE)="Not Applicable",VLOOKUP($A128,'ECM Staff time by PoF'!$B$5:$S$119,MATCH($DF$103, 'ECM Staff time by PoF'!$B$4:$R$4,0),FALSE),IF(ISERROR(VLOOKUP(CONCATENATE($A128,W$66),'ECM Staff time by PoF'!$A$5:$S$119,MATCH($DF$103, 'ECM Staff time by PoF'!$A$4:$R$4,0),FALSE)), 0, VLOOKUP(CONCATENATE($A128,W$66),'ECM Staff time by PoF'!$A$5:$S$119,MATCH($DF$103, 'ECM Staff time by PoF'!$A$4:$R$4,0),FALSE))))*W90</f>
        <v>0</v>
      </c>
      <c r="EB128" s="191">
        <f>IF($A128="",0,IF(VLOOKUP($A128,'ECM Staff time by PoF'!$B$5:$C$119,2,FALSE)="Not Applicable",VLOOKUP($A128,'ECM Staff time by PoF'!$B$5:$S$119,MATCH($DF$103, 'ECM Staff time by PoF'!$B$4:$R$4,0),FALSE),IF(ISERROR(VLOOKUP(CONCATENATE($A128,X$66),'ECM Staff time by PoF'!$A$5:$S$119,MATCH($DF$103, 'ECM Staff time by PoF'!$A$4:$R$4,0),FALSE)), 0, VLOOKUP(CONCATENATE($A128,X$66),'ECM Staff time by PoF'!$A$5:$S$119,MATCH($DF$103, 'ECM Staff time by PoF'!$A$4:$R$4,0),FALSE))))*X90</f>
        <v>0</v>
      </c>
      <c r="EC128" s="191">
        <f>IF($A128="",0,IF(VLOOKUP($A128,'ECM Staff time by PoF'!$B$5:$C$119,2,FALSE)="Not Applicable",VLOOKUP($A128,'ECM Staff time by PoF'!$B$5:$S$119,MATCH($DF$103, 'ECM Staff time by PoF'!$B$4:$R$4,0),FALSE),IF(ISERROR(VLOOKUP(CONCATENATE($A128,Y$66),'ECM Staff time by PoF'!$A$5:$S$119,MATCH($DF$103, 'ECM Staff time by PoF'!$A$4:$R$4,0),FALSE)), 0, VLOOKUP(CONCATENATE($A128,Y$66),'ECM Staff time by PoF'!$A$5:$S$119,MATCH($DF$103, 'ECM Staff time by PoF'!$A$4:$R$4,0),FALSE))))*Y90</f>
        <v>0</v>
      </c>
      <c r="ED128" s="191">
        <f>IF($A128="",0,IF(VLOOKUP($A128,'ECM Staff time by PoF'!$B$5:$C$119,2,FALSE)="Not Applicable",VLOOKUP($A128,'ECM Staff time by PoF'!$B$5:$S$119,MATCH($DF$103, 'ECM Staff time by PoF'!$B$4:$R$4,0),FALSE),IF(ISERROR(VLOOKUP(CONCATENATE($A128,Z$66),'ECM Staff time by PoF'!$A$5:$S$119,MATCH($DF$103, 'ECM Staff time by PoF'!$A$4:$R$4,0),FALSE)), 0, VLOOKUP(CONCATENATE($A128,Z$66),'ECM Staff time by PoF'!$A$5:$S$119,MATCH($DF$103, 'ECM Staff time by PoF'!$A$4:$R$4,0),FALSE))))*Z90</f>
        <v>0</v>
      </c>
      <c r="EE128" s="191">
        <f>IF($A128="",0,IF(VLOOKUP($A128,'ECM Staff time by PoF'!$B$5:$C$119,2,FALSE)="Not Applicable",VLOOKUP($A128,'ECM Staff time by PoF'!$B$5:$S$119,MATCH($DF$103, 'ECM Staff time by PoF'!$B$4:$R$4,0),FALSE),IF(ISERROR(VLOOKUP(CONCATENATE($A128,AA$66),'ECM Staff time by PoF'!$A$5:$S$119,MATCH($DF$103, 'ECM Staff time by PoF'!$A$4:$R$4,0),FALSE)), 0, VLOOKUP(CONCATENATE($A128,AA$66),'ECM Staff time by PoF'!$A$5:$S$119,MATCH($DF$103, 'ECM Staff time by PoF'!$A$4:$R$4,0),FALSE))))*AA90</f>
        <v>0</v>
      </c>
      <c r="EF128" s="191">
        <f>IF($A128="",0,IF(VLOOKUP($A128,'ECM Staff time by PoF'!$B$5:$C$119,2,FALSE)="Not Applicable",VLOOKUP($A128,'ECM Staff time by PoF'!$B$5:$S$119,MATCH($DF$103, 'ECM Staff time by PoF'!$B$4:$R$4,0),FALSE),IF(ISERROR(VLOOKUP(CONCATENATE($A128,AB$66),'ECM Staff time by PoF'!$A$5:$S$119,MATCH($DF$103, 'ECM Staff time by PoF'!$A$4:$R$4,0),FALSE)), 0, VLOOKUP(CONCATENATE($A128,AB$66),'ECM Staff time by PoF'!$A$5:$S$119,MATCH($DF$103, 'ECM Staff time by PoF'!$A$4:$R$4,0),FALSE))))*AB90</f>
        <v>0</v>
      </c>
      <c r="EG128" s="191">
        <f>IF($A128="",0,IF(VLOOKUP($A128,'ECM Staff time by PoF'!$B$5:$C$119,2,FALSE)="Not Applicable",VLOOKUP($A128,'ECM Staff time by PoF'!$B$5:$S$119,MATCH($DF$103, 'ECM Staff time by PoF'!$B$4:$R$4,0),FALSE),IF(ISERROR(VLOOKUP(CONCATENATE($A128,AC$66),'ECM Staff time by PoF'!$A$5:$S$119,MATCH($DF$103, 'ECM Staff time by PoF'!$A$4:$R$4,0),FALSE)), 0, VLOOKUP(CONCATENATE($A128,AC$66),'ECM Staff time by PoF'!$A$5:$S$119,MATCH($DF$103, 'ECM Staff time by PoF'!$A$4:$R$4,0),FALSE))))*AC90</f>
        <v>0</v>
      </c>
      <c r="EH128" s="191">
        <f>IF($A128="",0,IF(VLOOKUP($A128,'ECM Staff time by PoF'!$B$5:$C$119,2,FALSE)="Not Applicable",VLOOKUP($A128,'ECM Staff time by PoF'!$B$5:$S$119,MATCH($DF$103, 'ECM Staff time by PoF'!$B$4:$R$4,0),FALSE),IF(ISERROR(VLOOKUP(CONCATENATE($A128,AD$66),'ECM Staff time by PoF'!$A$5:$S$119,MATCH($DF$103, 'ECM Staff time by PoF'!$A$4:$R$4,0),FALSE)), 0, VLOOKUP(CONCATENATE($A128,AD$66),'ECM Staff time by PoF'!$A$5:$S$119,MATCH($DF$103, 'ECM Staff time by PoF'!$A$4:$R$4,0),FALSE))))*AD90</f>
        <v>0</v>
      </c>
      <c r="EI128" s="191">
        <f>IF($A128="",0,IF(VLOOKUP($A128,'ECM Staff time by PoF'!$B$5:$C$119,2,FALSE)="Not Applicable",VLOOKUP($A128,'ECM Staff time by PoF'!$B$5:$S$119,MATCH($DF$103, 'ECM Staff time by PoF'!$B$4:$R$4,0),FALSE),IF(ISERROR(VLOOKUP(CONCATENATE($A128,AE$66),'ECM Staff time by PoF'!$A$5:$S$119,MATCH($DF$103, 'ECM Staff time by PoF'!$A$4:$R$4,0),FALSE)), 0, VLOOKUP(CONCATENATE($A128,AE$66),'ECM Staff time by PoF'!$A$5:$S$119,MATCH($DF$103, 'ECM Staff time by PoF'!$A$4:$R$4,0),FALSE))))*AE90</f>
        <v>0</v>
      </c>
      <c r="EJ128" s="191">
        <f>IF($A128="",0,IF(VLOOKUP($A128,'ECM Staff time by PoF'!$B$5:$C$119,2,FALSE)="Not Applicable",VLOOKUP($A128,'ECM Staff time by PoF'!$B$5:$S$119,MATCH($DF$103, 'ECM Staff time by PoF'!$B$4:$R$4,0),FALSE),IF(ISERROR(VLOOKUP(CONCATENATE($A128,AF$66),'ECM Staff time by PoF'!$A$5:$S$119,MATCH($DF$103, 'ECM Staff time by PoF'!$A$4:$R$4,0),FALSE)), 0, VLOOKUP(CONCATENATE($A128,AF$66),'ECM Staff time by PoF'!$A$5:$S$119,MATCH($DF$103, 'ECM Staff time by PoF'!$A$4:$R$4,0),FALSE))))*AF90</f>
        <v>0</v>
      </c>
      <c r="EK128" s="191">
        <f>IF($A128="",0,IF(VLOOKUP($A128,'ECM Staff time by PoF'!$B$5:$C$119,2,FALSE)="Not Applicable",VLOOKUP($A128,'ECM Staff time by PoF'!$B$5:$S$119,MATCH($DF$103, 'ECM Staff time by PoF'!$B$4:$R$4,0),FALSE),IF(ISERROR(VLOOKUP(CONCATENATE($A128,AG$66),'ECM Staff time by PoF'!$A$5:$S$119,MATCH($DF$103, 'ECM Staff time by PoF'!$A$4:$R$4,0),FALSE)), 0, VLOOKUP(CONCATENATE($A128,AG$66),'ECM Staff time by PoF'!$A$5:$S$119,MATCH($DF$103, 'ECM Staff time by PoF'!$A$4:$R$4,0),FALSE))))*AG90</f>
        <v>0</v>
      </c>
      <c r="EL128" s="191">
        <f>IF($A128="",0,IF(VLOOKUP($A128,'ECM Staff time by PoF'!$B$5:$C$119,2,FALSE)="Not Applicable",VLOOKUP($A128,'ECM Staff time by PoF'!$B$5:$S$119,MATCH($DF$103, 'ECM Staff time by PoF'!$B$4:$R$4,0),FALSE),IF(ISERROR(VLOOKUP(CONCATENATE($A128,AH$66),'ECM Staff time by PoF'!$A$5:$S$119,MATCH($DF$103, 'ECM Staff time by PoF'!$A$4:$R$4,0),FALSE)), 0, VLOOKUP(CONCATENATE($A128,AH$66),'ECM Staff time by PoF'!$A$5:$S$119,MATCH($DF$103, 'ECM Staff time by PoF'!$A$4:$R$4,0),FALSE))))*AH90</f>
        <v>0</v>
      </c>
      <c r="EM128" s="191">
        <f>IF($A128="",0,IF(VLOOKUP($A128,'ECM Staff time by PoF'!$B$5:$C$119,2,FALSE)="Not Applicable",VLOOKUP($A128,'ECM Staff time by PoF'!$B$5:$S$119,MATCH($DF$103, 'ECM Staff time by PoF'!$B$4:$R$4,0),FALSE),IF(ISERROR(VLOOKUP(CONCATENATE($A128,AI$66),'ECM Staff time by PoF'!$A$5:$S$119,MATCH($DF$103, 'ECM Staff time by PoF'!$A$4:$R$4,0),FALSE)), 0, VLOOKUP(CONCATENATE($A128,AI$66),'ECM Staff time by PoF'!$A$5:$S$119,MATCH($DF$103, 'ECM Staff time by PoF'!$A$4:$R$4,0),FALSE))))*AI90</f>
        <v>0</v>
      </c>
      <c r="EN128" s="191">
        <f>IF($A128="",0,IF(VLOOKUP($A128,'ECM Staff time by PoF'!$B$5:$C$119,2,FALSE)="Not Applicable",VLOOKUP($A128,'ECM Staff time by PoF'!$B$5:$S$119,MATCH($DF$103, 'ECM Staff time by PoF'!$B$4:$R$4,0),FALSE),IF(ISERROR(VLOOKUP(CONCATENATE($A128,AJ$66),'ECM Staff time by PoF'!$A$5:$S$119,MATCH($DF$103, 'ECM Staff time by PoF'!$A$4:$R$4,0),FALSE)), 0, VLOOKUP(CONCATENATE($A128,AJ$66),'ECM Staff time by PoF'!$A$5:$S$119,MATCH($DF$103, 'ECM Staff time by PoF'!$A$4:$R$4,0),FALSE))))*AJ90</f>
        <v>0</v>
      </c>
      <c r="EO128" s="191">
        <f>IF($A128="",0,IF(VLOOKUP($A128,'ECM Staff time by PoF'!$B$5:$C$119,2,FALSE)="Not Applicable",VLOOKUP($A128,'ECM Staff time by PoF'!$B$5:$S$119,MATCH($DF$103, 'ECM Staff time by PoF'!$B$4:$R$4,0),FALSE),IF(ISERROR(VLOOKUP(CONCATENATE($A128,AK$66),'ECM Staff time by PoF'!$A$5:$S$119,MATCH($DF$103, 'ECM Staff time by PoF'!$A$4:$R$4,0),FALSE)), 0, VLOOKUP(CONCATENATE($A128,AK$66),'ECM Staff time by PoF'!$A$5:$S$119,MATCH($DF$103, 'ECM Staff time by PoF'!$A$4:$R$4,0),FALSE))))*AK90</f>
        <v>0</v>
      </c>
      <c r="EP128" s="60">
        <f>IF($A128="",0,IF(VLOOKUP($A128,'ECM Staff time by PoF'!$B$5:$C$119,2,FALSE)="Not Applicable",VLOOKUP($A128,'ECM Staff time by PoF'!$B$5:$S$119,MATCH($EP$103, 'ECM Staff time by PoF'!$B$4:$R$4,0),FALSE),IF(ISERROR(VLOOKUP(CONCATENATE($A128,B$66),'ECM Staff time by PoF'!$A$5:$S$119,MATCH($EP$103, 'ECM Staff time by PoF'!$A$4:$R$4,0),FALSE)), 0, VLOOKUP(CONCATENATE($A128,B$66),'ECM Staff time by PoF'!$A$5:$S$119,MATCH($EP$103, 'ECM Staff time by PoF'!$A$4:$R$4,0),FALSE))))*B90</f>
        <v>0</v>
      </c>
      <c r="EQ128" s="60">
        <f>IF($A128="",0,IF(VLOOKUP($A128,'ECM Staff time by PoF'!$B$5:$C$119,2,FALSE)="Not Applicable",VLOOKUP($A128,'ECM Staff time by PoF'!$B$5:$S$119,MATCH($EP$103, 'ECM Staff time by PoF'!$B$4:$R$4,0),FALSE),IF(ISERROR(VLOOKUP(CONCATENATE($A128,C$66),'ECM Staff time by PoF'!$A$5:$S$119,MATCH($EP$103, 'ECM Staff time by PoF'!$A$4:$R$4,0),FALSE)), 0, VLOOKUP(CONCATENATE($A128,C$66),'ECM Staff time by PoF'!$A$5:$S$119,MATCH($EP$103, 'ECM Staff time by PoF'!$A$4:$R$4,0),FALSE))))*C90</f>
        <v>0</v>
      </c>
      <c r="ER128" s="60">
        <f>IF($A128="",0,IF(VLOOKUP($A128,'ECM Staff time by PoF'!$B$5:$C$119,2,FALSE)="Not Applicable",VLOOKUP($A128,'ECM Staff time by PoF'!$B$5:$S$119,MATCH($EP$103, 'ECM Staff time by PoF'!$B$4:$R$4,0),FALSE),IF(ISERROR(VLOOKUP(CONCATENATE($A128,D$66),'ECM Staff time by PoF'!$A$5:$S$119,MATCH($EP$103, 'ECM Staff time by PoF'!$A$4:$R$4,0),FALSE)), 0, VLOOKUP(CONCATENATE($A128,D$66),'ECM Staff time by PoF'!$A$5:$S$119,MATCH($EP$103, 'ECM Staff time by PoF'!$A$4:$R$4,0),FALSE))))*D90</f>
        <v>0</v>
      </c>
      <c r="ES128" s="60">
        <f>IF($A128="",0,IF(VLOOKUP($A128,'ECM Staff time by PoF'!$B$5:$C$119,2,FALSE)="Not Applicable",VLOOKUP($A128,'ECM Staff time by PoF'!$B$5:$S$119,MATCH($EP$103, 'ECM Staff time by PoF'!$B$4:$R$4,0),FALSE),IF(ISERROR(VLOOKUP(CONCATENATE($A128,E$66),'ECM Staff time by PoF'!$A$5:$S$119,MATCH($EP$103, 'ECM Staff time by PoF'!$A$4:$R$4,0),FALSE)), 0, VLOOKUP(CONCATENATE($A128,E$66),'ECM Staff time by PoF'!$A$5:$S$119,MATCH($EP$103, 'ECM Staff time by PoF'!$A$4:$R$4,0),FALSE))))*E90</f>
        <v>0</v>
      </c>
      <c r="ET128" s="60">
        <f>IF($A128="",0,IF(VLOOKUP($A128,'ECM Staff time by PoF'!$B$5:$C$119,2,FALSE)="Not Applicable",VLOOKUP($A128,'ECM Staff time by PoF'!$B$5:$S$119,MATCH($EP$103, 'ECM Staff time by PoF'!$B$4:$R$4,0),FALSE),IF(ISERROR(VLOOKUP(CONCATENATE($A128,F$66),'ECM Staff time by PoF'!$A$5:$S$119,MATCH($EP$103, 'ECM Staff time by PoF'!$A$4:$R$4,0),FALSE)), 0, VLOOKUP(CONCATENATE($A128,F$66),'ECM Staff time by PoF'!$A$5:$S$119,MATCH($EP$103, 'ECM Staff time by PoF'!$A$4:$R$4,0),FALSE))))*F90</f>
        <v>0</v>
      </c>
      <c r="EU128" s="60">
        <f>IF($A128="",0,IF(VLOOKUP($A128,'ECM Staff time by PoF'!$B$5:$C$119,2,FALSE)="Not Applicable",VLOOKUP($A128,'ECM Staff time by PoF'!$B$5:$S$119,MATCH($EP$103, 'ECM Staff time by PoF'!$B$4:$R$4,0),FALSE),IF(ISERROR(VLOOKUP(CONCATENATE($A128,G$66),'ECM Staff time by PoF'!$A$5:$S$119,MATCH($EP$103, 'ECM Staff time by PoF'!$A$4:$R$4,0),FALSE)), 0, VLOOKUP(CONCATENATE($A128,G$66),'ECM Staff time by PoF'!$A$5:$S$119,MATCH($EP$103, 'ECM Staff time by PoF'!$A$4:$R$4,0),FALSE))))*G90</f>
        <v>0</v>
      </c>
      <c r="EV128" s="60">
        <f>IF($A128="",0,IF(VLOOKUP($A128,'ECM Staff time by PoF'!$B$5:$C$119,2,FALSE)="Not Applicable",VLOOKUP($A128,'ECM Staff time by PoF'!$B$5:$S$119,MATCH($EP$103, 'ECM Staff time by PoF'!$B$4:$R$4,0),FALSE),IF(ISERROR(VLOOKUP(CONCATENATE($A128,H$66),'ECM Staff time by PoF'!$A$5:$S$119,MATCH($EP$103, 'ECM Staff time by PoF'!$A$4:$R$4,0),FALSE)), 0, VLOOKUP(CONCATENATE($A128,H$66),'ECM Staff time by PoF'!$A$5:$S$119,MATCH($EP$103, 'ECM Staff time by PoF'!$A$4:$R$4,0),FALSE))))*H90</f>
        <v>0</v>
      </c>
      <c r="EW128" s="60">
        <f>IF($A128="",0,IF(VLOOKUP($A128,'ECM Staff time by PoF'!$B$5:$C$119,2,FALSE)="Not Applicable",VLOOKUP($A128,'ECM Staff time by PoF'!$B$5:$S$119,MATCH($EP$103, 'ECM Staff time by PoF'!$B$4:$R$4,0),FALSE),IF(ISERROR(VLOOKUP(CONCATENATE($A128,I$66),'ECM Staff time by PoF'!$A$5:$S$119,MATCH($EP$103, 'ECM Staff time by PoF'!$A$4:$R$4,0),FALSE)), 0, VLOOKUP(CONCATENATE($A128,I$66),'ECM Staff time by PoF'!$A$5:$S$119,MATCH($EP$103, 'ECM Staff time by PoF'!$A$4:$R$4,0),FALSE))))*I90</f>
        <v>0</v>
      </c>
      <c r="EX128" s="60">
        <f>IF($A128="",0,IF(VLOOKUP($A128,'ECM Staff time by PoF'!$B$5:$C$119,2,FALSE)="Not Applicable",VLOOKUP($A128,'ECM Staff time by PoF'!$B$5:$S$119,MATCH($EP$103, 'ECM Staff time by PoF'!$B$4:$R$4,0),FALSE),IF(ISERROR(VLOOKUP(CONCATENATE($A128,J$66),'ECM Staff time by PoF'!$A$5:$S$119,MATCH($EP$103, 'ECM Staff time by PoF'!$A$4:$R$4,0),FALSE)), 0, VLOOKUP(CONCATENATE($A128,J$66),'ECM Staff time by PoF'!$A$5:$S$119,MATCH($EP$103, 'ECM Staff time by PoF'!$A$4:$R$4,0),FALSE))))*J90</f>
        <v>0</v>
      </c>
      <c r="EY128" s="60">
        <f>IF($A128="",0,IF(VLOOKUP($A128,'ECM Staff time by PoF'!$B$5:$C$119,2,FALSE)="Not Applicable",VLOOKUP($A128,'ECM Staff time by PoF'!$B$5:$S$119,MATCH($EP$103, 'ECM Staff time by PoF'!$B$4:$R$4,0),FALSE),IF(ISERROR(VLOOKUP(CONCATENATE($A128,K$66),'ECM Staff time by PoF'!$A$5:$S$119,MATCH($EP$103, 'ECM Staff time by PoF'!$A$4:$R$4,0),FALSE)), 0, VLOOKUP(CONCATENATE($A128,K$66),'ECM Staff time by PoF'!$A$5:$S$119,MATCH($EP$103, 'ECM Staff time by PoF'!$A$4:$R$4,0),FALSE))))*K90</f>
        <v>0</v>
      </c>
      <c r="EZ128" s="60">
        <f>IF($A128="",0,IF(VLOOKUP($A128,'ECM Staff time by PoF'!$B$5:$C$119,2,FALSE)="Not Applicable",VLOOKUP($A128,'ECM Staff time by PoF'!$B$5:$S$119,MATCH($EP$103, 'ECM Staff time by PoF'!$B$4:$R$4,0),FALSE),IF(ISERROR(VLOOKUP(CONCATENATE($A128,L$66),'ECM Staff time by PoF'!$A$5:$S$119,MATCH($EP$103, 'ECM Staff time by PoF'!$A$4:$R$4,0),FALSE)), 0, VLOOKUP(CONCATENATE($A128,L$66),'ECM Staff time by PoF'!$A$5:$S$119,MATCH($EP$103, 'ECM Staff time by PoF'!$A$4:$R$4,0),FALSE))))*L90</f>
        <v>0</v>
      </c>
      <c r="FA128" s="60">
        <f>IF($A128="",0,IF(VLOOKUP($A128,'ECM Staff time by PoF'!$B$5:$C$119,2,FALSE)="Not Applicable",VLOOKUP($A128,'ECM Staff time by PoF'!$B$5:$S$119,MATCH($EP$103, 'ECM Staff time by PoF'!$B$4:$R$4,0),FALSE),IF(ISERROR(VLOOKUP(CONCATENATE($A128,M$66),'ECM Staff time by PoF'!$A$5:$S$119,MATCH($EP$103, 'ECM Staff time by PoF'!$A$4:$R$4,0),FALSE)), 0, VLOOKUP(CONCATENATE($A128,M$66),'ECM Staff time by PoF'!$A$5:$S$119,MATCH($EP$103, 'ECM Staff time by PoF'!$A$4:$R$4,0),FALSE))))*M90</f>
        <v>0</v>
      </c>
      <c r="FB128" s="60">
        <f>IF($A128="",0,IF(VLOOKUP($A128,'ECM Staff time by PoF'!$B$5:$C$119,2,FALSE)="Not Applicable",VLOOKUP($A128,'ECM Staff time by PoF'!$B$5:$S$119,MATCH($EP$103, 'ECM Staff time by PoF'!$B$4:$R$4,0),FALSE),IF(ISERROR(VLOOKUP(CONCATENATE($A128,N$66),'ECM Staff time by PoF'!$A$5:$S$119,MATCH($EP$103, 'ECM Staff time by PoF'!$A$4:$R$4,0),FALSE)), 0, VLOOKUP(CONCATENATE($A128,N$66),'ECM Staff time by PoF'!$A$5:$S$119,MATCH($EP$103, 'ECM Staff time by PoF'!$A$4:$R$4,0),FALSE))))*N90</f>
        <v>0</v>
      </c>
      <c r="FC128" s="60">
        <f>IF($A128="",0,IF(VLOOKUP($A128,'ECM Staff time by PoF'!$B$5:$C$119,2,FALSE)="Not Applicable",VLOOKUP($A128,'ECM Staff time by PoF'!$B$5:$S$119,MATCH($EP$103, 'ECM Staff time by PoF'!$B$4:$R$4,0),FALSE),IF(ISERROR(VLOOKUP(CONCATENATE($A128,O$66),'ECM Staff time by PoF'!$A$5:$S$119,MATCH($EP$103, 'ECM Staff time by PoF'!$A$4:$R$4,0),FALSE)), 0, VLOOKUP(CONCATENATE($A128,O$66),'ECM Staff time by PoF'!$A$5:$S$119,MATCH($EP$103, 'ECM Staff time by PoF'!$A$4:$R$4,0),FALSE))))*O90</f>
        <v>0</v>
      </c>
      <c r="FD128" s="60">
        <f>IF($A128="",0,IF(VLOOKUP($A128,'ECM Staff time by PoF'!$B$5:$C$119,2,FALSE)="Not Applicable",VLOOKUP($A128,'ECM Staff time by PoF'!$B$5:$S$119,MATCH($EP$103, 'ECM Staff time by PoF'!$B$4:$R$4,0),FALSE),IF(ISERROR(VLOOKUP(CONCATENATE($A128,P$66),'ECM Staff time by PoF'!$A$5:$S$119,MATCH($EP$103, 'ECM Staff time by PoF'!$A$4:$R$4,0),FALSE)), 0, VLOOKUP(CONCATENATE($A128,P$66),'ECM Staff time by PoF'!$A$5:$S$119,MATCH($EP$103, 'ECM Staff time by PoF'!$A$4:$R$4,0),FALSE))))*P90</f>
        <v>0</v>
      </c>
      <c r="FE128" s="60">
        <f>IF($A128="",0,IF(VLOOKUP($A128,'ECM Staff time by PoF'!$B$5:$C$119,2,FALSE)="Not Applicable",VLOOKUP($A128,'ECM Staff time by PoF'!$B$5:$S$119,MATCH($EP$103, 'ECM Staff time by PoF'!$B$4:$R$4,0),FALSE),IF(ISERROR(VLOOKUP(CONCATENATE($A128,Q$66),'ECM Staff time by PoF'!$A$5:$S$119,MATCH($EP$103, 'ECM Staff time by PoF'!$A$4:$R$4,0),FALSE)), 0, VLOOKUP(CONCATENATE($A128,Q$66),'ECM Staff time by PoF'!$A$5:$S$119,MATCH($EP$103, 'ECM Staff time by PoF'!$A$4:$R$4,0),FALSE))))*Q90</f>
        <v>0</v>
      </c>
      <c r="FF128" s="60">
        <f>IF($A128="",0,IF(VLOOKUP($A128,'ECM Staff time by PoF'!$B$5:$C$119,2,FALSE)="Not Applicable",VLOOKUP($A128,'ECM Staff time by PoF'!$B$5:$S$119,MATCH($EP$103, 'ECM Staff time by PoF'!$B$4:$R$4,0),FALSE),IF(ISERROR(VLOOKUP(CONCATENATE($A128,R$66),'ECM Staff time by PoF'!$A$5:$S$119,MATCH($EP$103, 'ECM Staff time by PoF'!$A$4:$R$4,0),FALSE)), 0, VLOOKUP(CONCATENATE($A128,R$66),'ECM Staff time by PoF'!$A$5:$S$119,MATCH($EP$103, 'ECM Staff time by PoF'!$A$4:$R$4,0),FALSE))))*R90</f>
        <v>0</v>
      </c>
      <c r="FG128" s="60">
        <f>IF($A128="",0,IF(VLOOKUP($A128,'ECM Staff time by PoF'!$B$5:$C$119,2,FALSE)="Not Applicable",VLOOKUP($A128,'ECM Staff time by PoF'!$B$5:$S$119,MATCH($EP$103, 'ECM Staff time by PoF'!$B$4:$R$4,0),FALSE),IF(ISERROR(VLOOKUP(CONCATENATE($A128,S$66),'ECM Staff time by PoF'!$A$5:$S$119,MATCH($EP$103, 'ECM Staff time by PoF'!$A$4:$R$4,0),FALSE)), 0, VLOOKUP(CONCATENATE($A128,S$66),'ECM Staff time by PoF'!$A$5:$S$119,MATCH($EP$103, 'ECM Staff time by PoF'!$A$4:$R$4,0),FALSE))))*S90</f>
        <v>0</v>
      </c>
      <c r="FH128" s="60">
        <f>IF($A128="",0,IF(VLOOKUP($A128,'ECM Staff time by PoF'!$B$5:$C$119,2,FALSE)="Not Applicable",VLOOKUP($A128,'ECM Staff time by PoF'!$B$5:$S$119,MATCH($EP$103, 'ECM Staff time by PoF'!$B$4:$R$4,0),FALSE),IF(ISERROR(VLOOKUP(CONCATENATE($A128,T$66),'ECM Staff time by PoF'!$A$5:$S$119,MATCH($EP$103, 'ECM Staff time by PoF'!$A$4:$R$4,0),FALSE)), 0, VLOOKUP(CONCATENATE($A128,T$66),'ECM Staff time by PoF'!$A$5:$S$119,MATCH($EP$103, 'ECM Staff time by PoF'!$A$4:$R$4,0),FALSE))))*T90</f>
        <v>0</v>
      </c>
      <c r="FI128" s="60">
        <f>IF($A128="",0,IF(VLOOKUP($A128,'ECM Staff time by PoF'!$B$5:$C$119,2,FALSE)="Not Applicable",VLOOKUP($A128,'ECM Staff time by PoF'!$B$5:$S$119,MATCH($EP$103, 'ECM Staff time by PoF'!$B$4:$R$4,0),FALSE),IF(ISERROR(VLOOKUP(CONCATENATE($A128,U$66),'ECM Staff time by PoF'!$A$5:$S$119,MATCH($EP$103, 'ECM Staff time by PoF'!$A$4:$R$4,0),FALSE)), 0, VLOOKUP(CONCATENATE($A128,U$66),'ECM Staff time by PoF'!$A$5:$S$119,MATCH($EP$103, 'ECM Staff time by PoF'!$A$4:$R$4,0),FALSE))))*U90</f>
        <v>0</v>
      </c>
      <c r="FJ128" s="60">
        <f>IF($A128="",0,IF(VLOOKUP($A128,'ECM Staff time by PoF'!$B$5:$C$119,2,FALSE)="Not Applicable",VLOOKUP($A128,'ECM Staff time by PoF'!$B$5:$S$119,MATCH($EP$103, 'ECM Staff time by PoF'!$B$4:$R$4,0),FALSE),IF(ISERROR(VLOOKUP(CONCATENATE($A128,V$66),'ECM Staff time by PoF'!$A$5:$S$119,MATCH($EP$103, 'ECM Staff time by PoF'!$A$4:$R$4,0),FALSE)), 0, VLOOKUP(CONCATENATE($A128,V$66),'ECM Staff time by PoF'!$A$5:$S$119,MATCH($EP$103, 'ECM Staff time by PoF'!$A$4:$R$4,0),FALSE))))*V90</f>
        <v>0</v>
      </c>
      <c r="FK128" s="60">
        <f>IF($A128="",0,IF(VLOOKUP($A128,'ECM Staff time by PoF'!$B$5:$C$119,2,FALSE)="Not Applicable",VLOOKUP($A128,'ECM Staff time by PoF'!$B$5:$S$119,MATCH($EP$103, 'ECM Staff time by PoF'!$B$4:$R$4,0),FALSE),IF(ISERROR(VLOOKUP(CONCATENATE($A128,W$66),'ECM Staff time by PoF'!$A$5:$S$119,MATCH($EP$103, 'ECM Staff time by PoF'!$A$4:$R$4,0),FALSE)), 0, VLOOKUP(CONCATENATE($A128,W$66),'ECM Staff time by PoF'!$A$5:$S$119,MATCH($EP$103, 'ECM Staff time by PoF'!$A$4:$R$4,0),FALSE))))*W90</f>
        <v>0</v>
      </c>
      <c r="FL128" s="60">
        <f>IF($A128="",0,IF(VLOOKUP($A128,'ECM Staff time by PoF'!$B$5:$C$119,2,FALSE)="Not Applicable",VLOOKUP($A128,'ECM Staff time by PoF'!$B$5:$S$119,MATCH($EP$103, 'ECM Staff time by PoF'!$B$4:$R$4,0),FALSE),IF(ISERROR(VLOOKUP(CONCATENATE($A128,X$66),'ECM Staff time by PoF'!$A$5:$S$119,MATCH($EP$103, 'ECM Staff time by PoF'!$A$4:$R$4,0),FALSE)), 0, VLOOKUP(CONCATENATE($A128,X$66),'ECM Staff time by PoF'!$A$5:$S$119,MATCH($EP$103, 'ECM Staff time by PoF'!$A$4:$R$4,0),FALSE))))*X90</f>
        <v>0</v>
      </c>
      <c r="FM128" s="60">
        <f>IF($A128="",0,IF(VLOOKUP($A128,'ECM Staff time by PoF'!$B$5:$C$119,2,FALSE)="Not Applicable",VLOOKUP($A128,'ECM Staff time by PoF'!$B$5:$S$119,MATCH($EP$103, 'ECM Staff time by PoF'!$B$4:$R$4,0),FALSE),IF(ISERROR(VLOOKUP(CONCATENATE($A128,Y$66),'ECM Staff time by PoF'!$A$5:$S$119,MATCH($EP$103, 'ECM Staff time by PoF'!$A$4:$R$4,0),FALSE)), 0, VLOOKUP(CONCATENATE($A128,Y$66),'ECM Staff time by PoF'!$A$5:$S$119,MATCH($EP$103, 'ECM Staff time by PoF'!$A$4:$R$4,0),FALSE))))*Y90</f>
        <v>0</v>
      </c>
      <c r="FN128" s="60">
        <f>IF($A128="",0,IF(VLOOKUP($A128,'ECM Staff time by PoF'!$B$5:$C$119,2,FALSE)="Not Applicable",VLOOKUP($A128,'ECM Staff time by PoF'!$B$5:$S$119,MATCH($EP$103, 'ECM Staff time by PoF'!$B$4:$R$4,0),FALSE),IF(ISERROR(VLOOKUP(CONCATENATE($A128,Z$66),'ECM Staff time by PoF'!$A$5:$S$119,MATCH($EP$103, 'ECM Staff time by PoF'!$A$4:$R$4,0),FALSE)), 0, VLOOKUP(CONCATENATE($A128,Z$66),'ECM Staff time by PoF'!$A$5:$S$119,MATCH($EP$103, 'ECM Staff time by PoF'!$A$4:$R$4,0),FALSE))))*Z90</f>
        <v>0</v>
      </c>
      <c r="FO128" s="60">
        <f>IF($A128="",0,IF(VLOOKUP($A128,'ECM Staff time by PoF'!$B$5:$C$119,2,FALSE)="Not Applicable",VLOOKUP($A128,'ECM Staff time by PoF'!$B$5:$S$119,MATCH($EP$103, 'ECM Staff time by PoF'!$B$4:$R$4,0),FALSE),IF(ISERROR(VLOOKUP(CONCATENATE($A128,AA$66),'ECM Staff time by PoF'!$A$5:$S$119,MATCH($EP$103, 'ECM Staff time by PoF'!$A$4:$R$4,0),FALSE)), 0, VLOOKUP(CONCATENATE($A128,AA$66),'ECM Staff time by PoF'!$A$5:$S$119,MATCH($EP$103, 'ECM Staff time by PoF'!$A$4:$R$4,0),FALSE))))*AA90</f>
        <v>0</v>
      </c>
      <c r="FP128" s="60">
        <f>IF($A128="",0,IF(VLOOKUP($A128,'ECM Staff time by PoF'!$B$5:$C$119,2,FALSE)="Not Applicable",VLOOKUP($A128,'ECM Staff time by PoF'!$B$5:$S$119,MATCH($EP$103, 'ECM Staff time by PoF'!$B$4:$R$4,0),FALSE),IF(ISERROR(VLOOKUP(CONCATENATE($A128,AB$66),'ECM Staff time by PoF'!$A$5:$S$119,MATCH($EP$103, 'ECM Staff time by PoF'!$A$4:$R$4,0),FALSE)), 0, VLOOKUP(CONCATENATE($A128,AB$66),'ECM Staff time by PoF'!$A$5:$S$119,MATCH($EP$103, 'ECM Staff time by PoF'!$A$4:$R$4,0),FALSE))))*AB90</f>
        <v>0</v>
      </c>
      <c r="FQ128" s="60">
        <f>IF($A128="",0,IF(VLOOKUP($A128,'ECM Staff time by PoF'!$B$5:$C$119,2,FALSE)="Not Applicable",VLOOKUP($A128,'ECM Staff time by PoF'!$B$5:$S$119,MATCH($EP$103, 'ECM Staff time by PoF'!$B$4:$R$4,0),FALSE),IF(ISERROR(VLOOKUP(CONCATENATE($A128,AC$66),'ECM Staff time by PoF'!$A$5:$S$119,MATCH($EP$103, 'ECM Staff time by PoF'!$A$4:$R$4,0),FALSE)), 0, VLOOKUP(CONCATENATE($A128,AC$66),'ECM Staff time by PoF'!$A$5:$S$119,MATCH($EP$103, 'ECM Staff time by PoF'!$A$4:$R$4,0),FALSE))))*AC90</f>
        <v>0</v>
      </c>
      <c r="FR128" s="60">
        <f>IF($A128="",0,IF(VLOOKUP($A128,'ECM Staff time by PoF'!$B$5:$C$119,2,FALSE)="Not Applicable",VLOOKUP($A128,'ECM Staff time by PoF'!$B$5:$S$119,MATCH($EP$103, 'ECM Staff time by PoF'!$B$4:$R$4,0),FALSE),IF(ISERROR(VLOOKUP(CONCATENATE($A128,AD$66),'ECM Staff time by PoF'!$A$5:$S$119,MATCH($EP$103, 'ECM Staff time by PoF'!$A$4:$R$4,0),FALSE)), 0, VLOOKUP(CONCATENATE($A128,AD$66),'ECM Staff time by PoF'!$A$5:$S$119,MATCH($EP$103, 'ECM Staff time by PoF'!$A$4:$R$4,0),FALSE))))*AD90</f>
        <v>0</v>
      </c>
      <c r="FS128" s="60">
        <f>IF($A128="",0,IF(VLOOKUP($A128,'ECM Staff time by PoF'!$B$5:$C$119,2,FALSE)="Not Applicable",VLOOKUP($A128,'ECM Staff time by PoF'!$B$5:$S$119,MATCH($EP$103, 'ECM Staff time by PoF'!$B$4:$R$4,0),FALSE),IF(ISERROR(VLOOKUP(CONCATENATE($A128,AE$66),'ECM Staff time by PoF'!$A$5:$S$119,MATCH($EP$103, 'ECM Staff time by PoF'!$A$4:$R$4,0),FALSE)), 0, VLOOKUP(CONCATENATE($A128,AE$66),'ECM Staff time by PoF'!$A$5:$S$119,MATCH($EP$103, 'ECM Staff time by PoF'!$A$4:$R$4,0),FALSE))))*AE90</f>
        <v>0</v>
      </c>
      <c r="FT128" s="60">
        <f>IF($A128="",0,IF(VLOOKUP($A128,'ECM Staff time by PoF'!$B$5:$C$119,2,FALSE)="Not Applicable",VLOOKUP($A128,'ECM Staff time by PoF'!$B$5:$S$119,MATCH($EP$103, 'ECM Staff time by PoF'!$B$4:$R$4,0),FALSE),IF(ISERROR(VLOOKUP(CONCATENATE($A128,AF$66),'ECM Staff time by PoF'!$A$5:$S$119,MATCH($EP$103, 'ECM Staff time by PoF'!$A$4:$R$4,0),FALSE)), 0, VLOOKUP(CONCATENATE($A128,AF$66),'ECM Staff time by PoF'!$A$5:$S$119,MATCH($EP$103, 'ECM Staff time by PoF'!$A$4:$R$4,0),FALSE))))*AF90</f>
        <v>0</v>
      </c>
      <c r="FU128" s="60">
        <f>IF($A128="",0,IF(VLOOKUP($A128,'ECM Staff time by PoF'!$B$5:$C$119,2,FALSE)="Not Applicable",VLOOKUP($A128,'ECM Staff time by PoF'!$B$5:$S$119,MATCH($EP$103, 'ECM Staff time by PoF'!$B$4:$R$4,0),FALSE),IF(ISERROR(VLOOKUP(CONCATENATE($A128,AG$66),'ECM Staff time by PoF'!$A$5:$S$119,MATCH($EP$103, 'ECM Staff time by PoF'!$A$4:$R$4,0),FALSE)), 0, VLOOKUP(CONCATENATE($A128,AG$66),'ECM Staff time by PoF'!$A$5:$S$119,MATCH($EP$103, 'ECM Staff time by PoF'!$A$4:$R$4,0),FALSE))))*AG90</f>
        <v>0</v>
      </c>
      <c r="FV128" s="60">
        <f>IF($A128="",0,IF(VLOOKUP($A128,'ECM Staff time by PoF'!$B$5:$C$119,2,FALSE)="Not Applicable",VLOOKUP($A128,'ECM Staff time by PoF'!$B$5:$S$119,MATCH($EP$103, 'ECM Staff time by PoF'!$B$4:$R$4,0),FALSE),IF(ISERROR(VLOOKUP(CONCATENATE($A128,AH$66),'ECM Staff time by PoF'!$A$5:$S$119,MATCH($EP$103, 'ECM Staff time by PoF'!$A$4:$R$4,0),FALSE)), 0, VLOOKUP(CONCATENATE($A128,AH$66),'ECM Staff time by PoF'!$A$5:$S$119,MATCH($EP$103, 'ECM Staff time by PoF'!$A$4:$R$4,0),FALSE))))*AH90</f>
        <v>0</v>
      </c>
      <c r="FW128" s="60">
        <f>IF($A128="",0,IF(VLOOKUP($A128,'ECM Staff time by PoF'!$B$5:$C$119,2,FALSE)="Not Applicable",VLOOKUP($A128,'ECM Staff time by PoF'!$B$5:$S$119,MATCH($EP$103, 'ECM Staff time by PoF'!$B$4:$R$4,0),FALSE),IF(ISERROR(VLOOKUP(CONCATENATE($A128,AI$66),'ECM Staff time by PoF'!$A$5:$S$119,MATCH($EP$103, 'ECM Staff time by PoF'!$A$4:$R$4,0),FALSE)), 0, VLOOKUP(CONCATENATE($A128,AI$66),'ECM Staff time by PoF'!$A$5:$S$119,MATCH($EP$103, 'ECM Staff time by PoF'!$A$4:$R$4,0),FALSE))))*AI90</f>
        <v>0</v>
      </c>
      <c r="FX128" s="60">
        <f>IF($A128="",0,IF(VLOOKUP($A128,'ECM Staff time by PoF'!$B$5:$C$119,2,FALSE)="Not Applicable",VLOOKUP($A128,'ECM Staff time by PoF'!$B$5:$S$119,MATCH($EP$103, 'ECM Staff time by PoF'!$B$4:$R$4,0),FALSE),IF(ISERROR(VLOOKUP(CONCATENATE($A128,AJ$66),'ECM Staff time by PoF'!$A$5:$S$119,MATCH($EP$103, 'ECM Staff time by PoF'!$A$4:$R$4,0),FALSE)), 0, VLOOKUP(CONCATENATE($A128,AJ$66),'ECM Staff time by PoF'!$A$5:$S$119,MATCH($EP$103, 'ECM Staff time by PoF'!$A$4:$R$4,0),FALSE))))*AJ90</f>
        <v>0</v>
      </c>
      <c r="FY128" s="60">
        <f>IF($A128="",0,IF(VLOOKUP($A128,'ECM Staff time by PoF'!$B$5:$C$119,2,FALSE)="Not Applicable",VLOOKUP($A128,'ECM Staff time by PoF'!$B$5:$S$119,MATCH($EP$103, 'ECM Staff time by PoF'!$B$4:$R$4,0),FALSE),IF(ISERROR(VLOOKUP(CONCATENATE($A128,AK$66),'ECM Staff time by PoF'!$A$5:$S$119,MATCH($EP$103, 'ECM Staff time by PoF'!$A$4:$R$4,0),FALSE)), 0, VLOOKUP(CONCATENATE($A128,AK$66),'ECM Staff time by PoF'!$A$5:$S$119,MATCH($EP$103, 'ECM Staff time by PoF'!$A$4:$R$4,0),FALSE))))*AK90</f>
        <v>0</v>
      </c>
      <c r="FZ128" s="60">
        <f>IF($A128="",0,IF(VLOOKUP($A128,'ECM Staff time by PoF'!$B$5:$C$119,2,FALSE)="Not Applicable",VLOOKUP($A128,'ECM Staff time by PoF'!$B$5:$S$119,MATCH($FZ$103, 'ECM Staff time by PoF'!$B$4:$R$4,0),FALSE),IF(ISERROR(VLOOKUP(CONCATENATE($A128,B$66),'ECM Staff time by PoF'!$A$5:$S$119,MATCH($FZ$103, 'ECM Staff time by PoF'!$A$4:$R$4,0),FALSE)), 0, VLOOKUP(CONCATENATE($A128,B$66),'ECM Staff time by PoF'!$A$5:$S$119,MATCH($FZ$103, 'ECM Staff time by PoF'!$A$4:$R$4,0),FALSE))))*B90</f>
        <v>0</v>
      </c>
      <c r="GA128" s="60">
        <f>IF($A128="",0,IF(VLOOKUP($A128,'ECM Staff time by PoF'!$B$5:$C$119,2,FALSE)="Not Applicable",VLOOKUP($A128,'ECM Staff time by PoF'!$B$5:$S$119,MATCH($FZ$103, 'ECM Staff time by PoF'!$B$4:$R$4,0),FALSE),IF(ISERROR(VLOOKUP(CONCATENATE($A128,C$66),'ECM Staff time by PoF'!$A$5:$S$119,MATCH($FZ$103, 'ECM Staff time by PoF'!$A$4:$R$4,0),FALSE)), 0, VLOOKUP(CONCATENATE($A128,C$66),'ECM Staff time by PoF'!$A$5:$S$119,MATCH($FZ$103, 'ECM Staff time by PoF'!$A$4:$R$4,0),FALSE))))*C90</f>
        <v>0</v>
      </c>
      <c r="GB128" s="60">
        <f>IF($A128="",0,IF(VLOOKUP($A128,'ECM Staff time by PoF'!$B$5:$C$119,2,FALSE)="Not Applicable",VLOOKUP($A128,'ECM Staff time by PoF'!$B$5:$S$119,MATCH($FZ$103, 'ECM Staff time by PoF'!$B$4:$R$4,0),FALSE),IF(ISERROR(VLOOKUP(CONCATENATE($A128,D$66),'ECM Staff time by PoF'!$A$5:$S$119,MATCH($FZ$103, 'ECM Staff time by PoF'!$A$4:$R$4,0),FALSE)), 0, VLOOKUP(CONCATENATE($A128,D$66),'ECM Staff time by PoF'!$A$5:$S$119,MATCH($FZ$103, 'ECM Staff time by PoF'!$A$4:$R$4,0),FALSE))))*D90</f>
        <v>0</v>
      </c>
      <c r="GC128" s="60">
        <f>IF($A128="",0,IF(VLOOKUP($A128,'ECM Staff time by PoF'!$B$5:$C$119,2,FALSE)="Not Applicable",VLOOKUP($A128,'ECM Staff time by PoF'!$B$5:$S$119,MATCH($FZ$103, 'ECM Staff time by PoF'!$B$4:$R$4,0),FALSE),IF(ISERROR(VLOOKUP(CONCATENATE($A128,E$66),'ECM Staff time by PoF'!$A$5:$S$119,MATCH($FZ$103, 'ECM Staff time by PoF'!$A$4:$R$4,0),FALSE)), 0, VLOOKUP(CONCATENATE($A128,E$66),'ECM Staff time by PoF'!$A$5:$S$119,MATCH($FZ$103, 'ECM Staff time by PoF'!$A$4:$R$4,0),FALSE))))*E90</f>
        <v>0</v>
      </c>
      <c r="GD128" s="60">
        <f>IF($A128="",0,IF(VLOOKUP($A128,'ECM Staff time by PoF'!$B$5:$C$119,2,FALSE)="Not Applicable",VLOOKUP($A128,'ECM Staff time by PoF'!$B$5:$S$119,MATCH($FZ$103, 'ECM Staff time by PoF'!$B$4:$R$4,0),FALSE),IF(ISERROR(VLOOKUP(CONCATENATE($A128,F$66),'ECM Staff time by PoF'!$A$5:$S$119,MATCH($FZ$103, 'ECM Staff time by PoF'!$A$4:$R$4,0),FALSE)), 0, VLOOKUP(CONCATENATE($A128,F$66),'ECM Staff time by PoF'!$A$5:$S$119,MATCH($FZ$103, 'ECM Staff time by PoF'!$A$4:$R$4,0),FALSE))))*F90</f>
        <v>0</v>
      </c>
      <c r="GE128" s="60">
        <f>IF($A128="",0,IF(VLOOKUP($A128,'ECM Staff time by PoF'!$B$5:$C$119,2,FALSE)="Not Applicable",VLOOKUP($A128,'ECM Staff time by PoF'!$B$5:$S$119,MATCH($FZ$103, 'ECM Staff time by PoF'!$B$4:$R$4,0),FALSE),IF(ISERROR(VLOOKUP(CONCATENATE($A128,G$66),'ECM Staff time by PoF'!$A$5:$S$119,MATCH($FZ$103, 'ECM Staff time by PoF'!$A$4:$R$4,0),FALSE)), 0, VLOOKUP(CONCATENATE($A128,G$66),'ECM Staff time by PoF'!$A$5:$S$119,MATCH($FZ$103, 'ECM Staff time by PoF'!$A$4:$R$4,0),FALSE))))*G90</f>
        <v>0</v>
      </c>
      <c r="GF128" s="60">
        <f>IF($A128="",0,IF(VLOOKUP($A128,'ECM Staff time by PoF'!$B$5:$C$119,2,FALSE)="Not Applicable",VLOOKUP($A128,'ECM Staff time by PoF'!$B$5:$S$119,MATCH($FZ$103, 'ECM Staff time by PoF'!$B$4:$R$4,0),FALSE),IF(ISERROR(VLOOKUP(CONCATENATE($A128,H$66),'ECM Staff time by PoF'!$A$5:$S$119,MATCH($FZ$103, 'ECM Staff time by PoF'!$A$4:$R$4,0),FALSE)), 0, VLOOKUP(CONCATENATE($A128,H$66),'ECM Staff time by PoF'!$A$5:$S$119,MATCH($FZ$103, 'ECM Staff time by PoF'!$A$4:$R$4,0),FALSE))))*H90</f>
        <v>0</v>
      </c>
      <c r="GG128" s="60">
        <f>IF($A128="",0,IF(VLOOKUP($A128,'ECM Staff time by PoF'!$B$5:$C$119,2,FALSE)="Not Applicable",VLOOKUP($A128,'ECM Staff time by PoF'!$B$5:$S$119,MATCH($FZ$103, 'ECM Staff time by PoF'!$B$4:$R$4,0),FALSE),IF(ISERROR(VLOOKUP(CONCATENATE($A128,I$66),'ECM Staff time by PoF'!$A$5:$S$119,MATCH($FZ$103, 'ECM Staff time by PoF'!$A$4:$R$4,0),FALSE)), 0, VLOOKUP(CONCATENATE($A128,I$66),'ECM Staff time by PoF'!$A$5:$S$119,MATCH($FZ$103, 'ECM Staff time by PoF'!$A$4:$R$4,0),FALSE))))*I90</f>
        <v>0</v>
      </c>
      <c r="GH128" s="60">
        <f>IF($A128="",0,IF(VLOOKUP($A128,'ECM Staff time by PoF'!$B$5:$C$119,2,FALSE)="Not Applicable",VLOOKUP($A128,'ECM Staff time by PoF'!$B$5:$S$119,MATCH($FZ$103, 'ECM Staff time by PoF'!$B$4:$R$4,0),FALSE),IF(ISERROR(VLOOKUP(CONCATENATE($A128,J$66),'ECM Staff time by PoF'!$A$5:$S$119,MATCH($FZ$103, 'ECM Staff time by PoF'!$A$4:$R$4,0),FALSE)), 0, VLOOKUP(CONCATENATE($A128,J$66),'ECM Staff time by PoF'!$A$5:$S$119,MATCH($FZ$103, 'ECM Staff time by PoF'!$A$4:$R$4,0),FALSE))))*J90</f>
        <v>0</v>
      </c>
      <c r="GI128" s="60">
        <f>IF($A128="",0,IF(VLOOKUP($A128,'ECM Staff time by PoF'!$B$5:$C$119,2,FALSE)="Not Applicable",VLOOKUP($A128,'ECM Staff time by PoF'!$B$5:$S$119,MATCH($FZ$103, 'ECM Staff time by PoF'!$B$4:$R$4,0),FALSE),IF(ISERROR(VLOOKUP(CONCATENATE($A128,K$66),'ECM Staff time by PoF'!$A$5:$S$119,MATCH($FZ$103, 'ECM Staff time by PoF'!$A$4:$R$4,0),FALSE)), 0, VLOOKUP(CONCATENATE($A128,K$66),'ECM Staff time by PoF'!$A$5:$S$119,MATCH($FZ$103, 'ECM Staff time by PoF'!$A$4:$R$4,0),FALSE))))*K90</f>
        <v>0</v>
      </c>
      <c r="GJ128" s="60">
        <f>IF($A128="",0,IF(VLOOKUP($A128,'ECM Staff time by PoF'!$B$5:$C$119,2,FALSE)="Not Applicable",VLOOKUP($A128,'ECM Staff time by PoF'!$B$5:$S$119,MATCH($FZ$103, 'ECM Staff time by PoF'!$B$4:$R$4,0),FALSE),IF(ISERROR(VLOOKUP(CONCATENATE($A128,L$66),'ECM Staff time by PoF'!$A$5:$S$119,MATCH($FZ$103, 'ECM Staff time by PoF'!$A$4:$R$4,0),FALSE)), 0, VLOOKUP(CONCATENATE($A128,L$66),'ECM Staff time by PoF'!$A$5:$S$119,MATCH($FZ$103, 'ECM Staff time by PoF'!$A$4:$R$4,0),FALSE))))*L90</f>
        <v>0</v>
      </c>
      <c r="GK128" s="60">
        <f>IF($A128="",0,IF(VLOOKUP($A128,'ECM Staff time by PoF'!$B$5:$C$119,2,FALSE)="Not Applicable",VLOOKUP($A128,'ECM Staff time by PoF'!$B$5:$S$119,MATCH($FZ$103, 'ECM Staff time by PoF'!$B$4:$R$4,0),FALSE),IF(ISERROR(VLOOKUP(CONCATENATE($A128,M$66),'ECM Staff time by PoF'!$A$5:$S$119,MATCH($FZ$103, 'ECM Staff time by PoF'!$A$4:$R$4,0),FALSE)), 0, VLOOKUP(CONCATENATE($A128,M$66),'ECM Staff time by PoF'!$A$5:$S$119,MATCH($FZ$103, 'ECM Staff time by PoF'!$A$4:$R$4,0),FALSE))))*M90</f>
        <v>0</v>
      </c>
      <c r="GL128" s="60">
        <f>IF($A128="",0,IF(VLOOKUP($A128,'ECM Staff time by PoF'!$B$5:$C$119,2,FALSE)="Not Applicable",VLOOKUP($A128,'ECM Staff time by PoF'!$B$5:$S$119,MATCH($FZ$103, 'ECM Staff time by PoF'!$B$4:$R$4,0),FALSE),IF(ISERROR(VLOOKUP(CONCATENATE($A128,N$66),'ECM Staff time by PoF'!$A$5:$S$119,MATCH($FZ$103, 'ECM Staff time by PoF'!$A$4:$R$4,0),FALSE)), 0, VLOOKUP(CONCATENATE($A128,N$66),'ECM Staff time by PoF'!$A$5:$S$119,MATCH($FZ$103, 'ECM Staff time by PoF'!$A$4:$R$4,0),FALSE))))*N90</f>
        <v>0</v>
      </c>
      <c r="GM128" s="60">
        <f>IF($A128="",0,IF(VLOOKUP($A128,'ECM Staff time by PoF'!$B$5:$C$119,2,FALSE)="Not Applicable",VLOOKUP($A128,'ECM Staff time by PoF'!$B$5:$S$119,MATCH($FZ$103, 'ECM Staff time by PoF'!$B$4:$R$4,0),FALSE),IF(ISERROR(VLOOKUP(CONCATENATE($A128,O$66),'ECM Staff time by PoF'!$A$5:$S$119,MATCH($FZ$103, 'ECM Staff time by PoF'!$A$4:$R$4,0),FALSE)), 0, VLOOKUP(CONCATENATE($A128,O$66),'ECM Staff time by PoF'!$A$5:$S$119,MATCH($FZ$103, 'ECM Staff time by PoF'!$A$4:$R$4,0),FALSE))))*O90</f>
        <v>0</v>
      </c>
      <c r="GN128" s="60">
        <f>IF($A128="",0,IF(VLOOKUP($A128,'ECM Staff time by PoF'!$B$5:$C$119,2,FALSE)="Not Applicable",VLOOKUP($A128,'ECM Staff time by PoF'!$B$5:$S$119,MATCH($FZ$103, 'ECM Staff time by PoF'!$B$4:$R$4,0),FALSE),IF(ISERROR(VLOOKUP(CONCATENATE($A128,P$66),'ECM Staff time by PoF'!$A$5:$S$119,MATCH($FZ$103, 'ECM Staff time by PoF'!$A$4:$R$4,0),FALSE)), 0, VLOOKUP(CONCATENATE($A128,P$66),'ECM Staff time by PoF'!$A$5:$S$119,MATCH($FZ$103, 'ECM Staff time by PoF'!$A$4:$R$4,0),FALSE))))*P90</f>
        <v>0</v>
      </c>
      <c r="GO128" s="60">
        <f>IF($A128="",0,IF(VLOOKUP($A128,'ECM Staff time by PoF'!$B$5:$C$119,2,FALSE)="Not Applicable",VLOOKUP($A128,'ECM Staff time by PoF'!$B$5:$S$119,MATCH($FZ$103, 'ECM Staff time by PoF'!$B$4:$R$4,0),FALSE),IF(ISERROR(VLOOKUP(CONCATENATE($A128,Q$66),'ECM Staff time by PoF'!$A$5:$S$119,MATCH($FZ$103, 'ECM Staff time by PoF'!$A$4:$R$4,0),FALSE)), 0, VLOOKUP(CONCATENATE($A128,Q$66),'ECM Staff time by PoF'!$A$5:$S$119,MATCH($FZ$103, 'ECM Staff time by PoF'!$A$4:$R$4,0),FALSE))))*Q90</f>
        <v>0</v>
      </c>
      <c r="GP128" s="60">
        <f>IF($A128="",0,IF(VLOOKUP($A128,'ECM Staff time by PoF'!$B$5:$C$119,2,FALSE)="Not Applicable",VLOOKUP($A128,'ECM Staff time by PoF'!$B$5:$S$119,MATCH($FZ$103, 'ECM Staff time by PoF'!$B$4:$R$4,0),FALSE),IF(ISERROR(VLOOKUP(CONCATENATE($A128,R$66),'ECM Staff time by PoF'!$A$5:$S$119,MATCH($FZ$103, 'ECM Staff time by PoF'!$A$4:$R$4,0),FALSE)), 0, VLOOKUP(CONCATENATE($A128,R$66),'ECM Staff time by PoF'!$A$5:$S$119,MATCH($FZ$103, 'ECM Staff time by PoF'!$A$4:$R$4,0),FALSE))))*R90</f>
        <v>0</v>
      </c>
      <c r="GQ128" s="60">
        <f>IF($A128="",0,IF(VLOOKUP($A128,'ECM Staff time by PoF'!$B$5:$C$119,2,FALSE)="Not Applicable",VLOOKUP($A128,'ECM Staff time by PoF'!$B$5:$S$119,MATCH($FZ$103, 'ECM Staff time by PoF'!$B$4:$R$4,0),FALSE),IF(ISERROR(VLOOKUP(CONCATENATE($A128,S$66),'ECM Staff time by PoF'!$A$5:$S$119,MATCH($FZ$103, 'ECM Staff time by PoF'!$A$4:$R$4,0),FALSE)), 0, VLOOKUP(CONCATENATE($A128,S$66),'ECM Staff time by PoF'!$A$5:$S$119,MATCH($FZ$103, 'ECM Staff time by PoF'!$A$4:$R$4,0),FALSE))))*S90</f>
        <v>0</v>
      </c>
      <c r="GR128" s="60">
        <f>IF($A128="",0,IF(VLOOKUP($A128,'ECM Staff time by PoF'!$B$5:$C$119,2,FALSE)="Not Applicable",VLOOKUP($A128,'ECM Staff time by PoF'!$B$5:$S$119,MATCH($FZ$103, 'ECM Staff time by PoF'!$B$4:$R$4,0),FALSE),IF(ISERROR(VLOOKUP(CONCATENATE($A128,T$66),'ECM Staff time by PoF'!$A$5:$S$119,MATCH($FZ$103, 'ECM Staff time by PoF'!$A$4:$R$4,0),FALSE)), 0, VLOOKUP(CONCATENATE($A128,T$66),'ECM Staff time by PoF'!$A$5:$S$119,MATCH($FZ$103, 'ECM Staff time by PoF'!$A$4:$R$4,0),FALSE))))*T90</f>
        <v>0</v>
      </c>
      <c r="GS128" s="60">
        <f>IF($A128="",0,IF(VLOOKUP($A128,'ECM Staff time by PoF'!$B$5:$C$119,2,FALSE)="Not Applicable",VLOOKUP($A128,'ECM Staff time by PoF'!$B$5:$S$119,MATCH($FZ$103, 'ECM Staff time by PoF'!$B$4:$R$4,0),FALSE),IF(ISERROR(VLOOKUP(CONCATENATE($A128,U$66),'ECM Staff time by PoF'!$A$5:$S$119,MATCH($FZ$103, 'ECM Staff time by PoF'!$A$4:$R$4,0),FALSE)), 0, VLOOKUP(CONCATENATE($A128,U$66),'ECM Staff time by PoF'!$A$5:$S$119,MATCH($FZ$103, 'ECM Staff time by PoF'!$A$4:$R$4,0),FALSE))))*U90</f>
        <v>0</v>
      </c>
      <c r="GT128" s="60">
        <f>IF($A128="",0,IF(VLOOKUP($A128,'ECM Staff time by PoF'!$B$5:$C$119,2,FALSE)="Not Applicable",VLOOKUP($A128,'ECM Staff time by PoF'!$B$5:$S$119,MATCH($FZ$103, 'ECM Staff time by PoF'!$B$4:$R$4,0),FALSE),IF(ISERROR(VLOOKUP(CONCATENATE($A128,V$66),'ECM Staff time by PoF'!$A$5:$S$119,MATCH($FZ$103, 'ECM Staff time by PoF'!$A$4:$R$4,0),FALSE)), 0, VLOOKUP(CONCATENATE($A128,V$66),'ECM Staff time by PoF'!$A$5:$S$119,MATCH($FZ$103, 'ECM Staff time by PoF'!$A$4:$R$4,0),FALSE))))*V90</f>
        <v>0</v>
      </c>
      <c r="GU128" s="60">
        <f>IF($A128="",0,IF(VLOOKUP($A128,'ECM Staff time by PoF'!$B$5:$C$119,2,FALSE)="Not Applicable",VLOOKUP($A128,'ECM Staff time by PoF'!$B$5:$S$119,MATCH($FZ$103, 'ECM Staff time by PoF'!$B$4:$R$4,0),FALSE),IF(ISERROR(VLOOKUP(CONCATENATE($A128,W$66),'ECM Staff time by PoF'!$A$5:$S$119,MATCH($FZ$103, 'ECM Staff time by PoF'!$A$4:$R$4,0),FALSE)), 0, VLOOKUP(CONCATENATE($A128,W$66),'ECM Staff time by PoF'!$A$5:$S$119,MATCH($FZ$103, 'ECM Staff time by PoF'!$A$4:$R$4,0),FALSE))))*W90</f>
        <v>0</v>
      </c>
      <c r="GV128" s="60">
        <f>IF($A128="",0,IF(VLOOKUP($A128,'ECM Staff time by PoF'!$B$5:$C$119,2,FALSE)="Not Applicable",VLOOKUP($A128,'ECM Staff time by PoF'!$B$5:$S$119,MATCH($FZ$103, 'ECM Staff time by PoF'!$B$4:$R$4,0),FALSE),IF(ISERROR(VLOOKUP(CONCATENATE($A128,X$66),'ECM Staff time by PoF'!$A$5:$S$119,MATCH($FZ$103, 'ECM Staff time by PoF'!$A$4:$R$4,0),FALSE)), 0, VLOOKUP(CONCATENATE($A128,X$66),'ECM Staff time by PoF'!$A$5:$S$119,MATCH($FZ$103, 'ECM Staff time by PoF'!$A$4:$R$4,0),FALSE))))*X90</f>
        <v>0</v>
      </c>
      <c r="GW128" s="60">
        <f>IF($A128="",0,IF(VLOOKUP($A128,'ECM Staff time by PoF'!$B$5:$C$119,2,FALSE)="Not Applicable",VLOOKUP($A128,'ECM Staff time by PoF'!$B$5:$S$119,MATCH($FZ$103, 'ECM Staff time by PoF'!$B$4:$R$4,0),FALSE),IF(ISERROR(VLOOKUP(CONCATENATE($A128,Y$66),'ECM Staff time by PoF'!$A$5:$S$119,MATCH($FZ$103, 'ECM Staff time by PoF'!$A$4:$R$4,0),FALSE)), 0, VLOOKUP(CONCATENATE($A128,Y$66),'ECM Staff time by PoF'!$A$5:$S$119,MATCH($FZ$103, 'ECM Staff time by PoF'!$A$4:$R$4,0),FALSE))))*Y90</f>
        <v>0</v>
      </c>
      <c r="GX128" s="60">
        <f>IF($A128="",0,IF(VLOOKUP($A128,'ECM Staff time by PoF'!$B$5:$C$119,2,FALSE)="Not Applicable",VLOOKUP($A128,'ECM Staff time by PoF'!$B$5:$S$119,MATCH($FZ$103, 'ECM Staff time by PoF'!$B$4:$R$4,0),FALSE),IF(ISERROR(VLOOKUP(CONCATENATE($A128,Z$66),'ECM Staff time by PoF'!$A$5:$S$119,MATCH($FZ$103, 'ECM Staff time by PoF'!$A$4:$R$4,0),FALSE)), 0, VLOOKUP(CONCATENATE($A128,Z$66),'ECM Staff time by PoF'!$A$5:$S$119,MATCH($FZ$103, 'ECM Staff time by PoF'!$A$4:$R$4,0),FALSE))))*Z90</f>
        <v>0</v>
      </c>
      <c r="GY128" s="60">
        <f>IF($A128="",0,IF(VLOOKUP($A128,'ECM Staff time by PoF'!$B$5:$C$119,2,FALSE)="Not Applicable",VLOOKUP($A128,'ECM Staff time by PoF'!$B$5:$S$119,MATCH($FZ$103, 'ECM Staff time by PoF'!$B$4:$R$4,0),FALSE),IF(ISERROR(VLOOKUP(CONCATENATE($A128,AA$66),'ECM Staff time by PoF'!$A$5:$S$119,MATCH($FZ$103, 'ECM Staff time by PoF'!$A$4:$R$4,0),FALSE)), 0, VLOOKUP(CONCATENATE($A128,AA$66),'ECM Staff time by PoF'!$A$5:$S$119,MATCH($FZ$103, 'ECM Staff time by PoF'!$A$4:$R$4,0),FALSE))))*AA90</f>
        <v>0</v>
      </c>
      <c r="GZ128" s="60">
        <f>IF($A128="",0,IF(VLOOKUP($A128,'ECM Staff time by PoF'!$B$5:$C$119,2,FALSE)="Not Applicable",VLOOKUP($A128,'ECM Staff time by PoF'!$B$5:$S$119,MATCH($FZ$103, 'ECM Staff time by PoF'!$B$4:$R$4,0),FALSE),IF(ISERROR(VLOOKUP(CONCATENATE($A128,AB$66),'ECM Staff time by PoF'!$A$5:$S$119,MATCH($FZ$103, 'ECM Staff time by PoF'!$A$4:$R$4,0),FALSE)), 0, VLOOKUP(CONCATENATE($A128,AB$66),'ECM Staff time by PoF'!$A$5:$S$119,MATCH($FZ$103, 'ECM Staff time by PoF'!$A$4:$R$4,0),FALSE))))*AB90</f>
        <v>0</v>
      </c>
      <c r="HA128" s="60">
        <f>IF($A128="",0,IF(VLOOKUP($A128,'ECM Staff time by PoF'!$B$5:$C$119,2,FALSE)="Not Applicable",VLOOKUP($A128,'ECM Staff time by PoF'!$B$5:$S$119,MATCH($FZ$103, 'ECM Staff time by PoF'!$B$4:$R$4,0),FALSE),IF(ISERROR(VLOOKUP(CONCATENATE($A128,AC$66),'ECM Staff time by PoF'!$A$5:$S$119,MATCH($FZ$103, 'ECM Staff time by PoF'!$A$4:$R$4,0),FALSE)), 0, VLOOKUP(CONCATENATE($A128,AC$66),'ECM Staff time by PoF'!$A$5:$S$119,MATCH($FZ$103, 'ECM Staff time by PoF'!$A$4:$R$4,0),FALSE))))*AC90</f>
        <v>0</v>
      </c>
      <c r="HB128" s="60">
        <f>IF($A128="",0,IF(VLOOKUP($A128,'ECM Staff time by PoF'!$B$5:$C$119,2,FALSE)="Not Applicable",VLOOKUP($A128,'ECM Staff time by PoF'!$B$5:$S$119,MATCH($FZ$103, 'ECM Staff time by PoF'!$B$4:$R$4,0),FALSE),IF(ISERROR(VLOOKUP(CONCATENATE($A128,AD$66),'ECM Staff time by PoF'!$A$5:$S$119,MATCH($FZ$103, 'ECM Staff time by PoF'!$A$4:$R$4,0),FALSE)), 0, VLOOKUP(CONCATENATE($A128,AD$66),'ECM Staff time by PoF'!$A$5:$S$119,MATCH($FZ$103, 'ECM Staff time by PoF'!$A$4:$R$4,0),FALSE))))*AD90</f>
        <v>0</v>
      </c>
      <c r="HC128" s="60">
        <f>IF($A128="",0,IF(VLOOKUP($A128,'ECM Staff time by PoF'!$B$5:$C$119,2,FALSE)="Not Applicable",VLOOKUP($A128,'ECM Staff time by PoF'!$B$5:$S$119,MATCH($FZ$103, 'ECM Staff time by PoF'!$B$4:$R$4,0),FALSE),IF(ISERROR(VLOOKUP(CONCATENATE($A128,AE$66),'ECM Staff time by PoF'!$A$5:$S$119,MATCH($FZ$103, 'ECM Staff time by PoF'!$A$4:$R$4,0),FALSE)), 0, VLOOKUP(CONCATENATE($A128,AE$66),'ECM Staff time by PoF'!$A$5:$S$119,MATCH($FZ$103, 'ECM Staff time by PoF'!$A$4:$R$4,0),FALSE))))*AE90</f>
        <v>0</v>
      </c>
      <c r="HD128" s="60">
        <f>IF($A128="",0,IF(VLOOKUP($A128,'ECM Staff time by PoF'!$B$5:$C$119,2,FALSE)="Not Applicable",VLOOKUP($A128,'ECM Staff time by PoF'!$B$5:$S$119,MATCH($FZ$103, 'ECM Staff time by PoF'!$B$4:$R$4,0),FALSE),IF(ISERROR(VLOOKUP(CONCATENATE($A128,AF$66),'ECM Staff time by PoF'!$A$5:$S$119,MATCH($FZ$103, 'ECM Staff time by PoF'!$A$4:$R$4,0),FALSE)), 0, VLOOKUP(CONCATENATE($A128,AF$66),'ECM Staff time by PoF'!$A$5:$S$119,MATCH($FZ$103, 'ECM Staff time by PoF'!$A$4:$R$4,0),FALSE))))*AF90</f>
        <v>0</v>
      </c>
      <c r="HE128" s="60">
        <f>IF($A128="",0,IF(VLOOKUP($A128,'ECM Staff time by PoF'!$B$5:$C$119,2,FALSE)="Not Applicable",VLOOKUP($A128,'ECM Staff time by PoF'!$B$5:$S$119,MATCH($FZ$103, 'ECM Staff time by PoF'!$B$4:$R$4,0),FALSE),IF(ISERROR(VLOOKUP(CONCATENATE($A128,AG$66),'ECM Staff time by PoF'!$A$5:$S$119,MATCH($FZ$103, 'ECM Staff time by PoF'!$A$4:$R$4,0),FALSE)), 0, VLOOKUP(CONCATENATE($A128,AG$66),'ECM Staff time by PoF'!$A$5:$S$119,MATCH($FZ$103, 'ECM Staff time by PoF'!$A$4:$R$4,0),FALSE))))*AG90</f>
        <v>0</v>
      </c>
      <c r="HF128" s="60">
        <f>IF($A128="",0,IF(VLOOKUP($A128,'ECM Staff time by PoF'!$B$5:$C$119,2,FALSE)="Not Applicable",VLOOKUP($A128,'ECM Staff time by PoF'!$B$5:$S$119,MATCH($FZ$103, 'ECM Staff time by PoF'!$B$4:$R$4,0),FALSE),IF(ISERROR(VLOOKUP(CONCATENATE($A128,AH$66),'ECM Staff time by PoF'!$A$5:$S$119,MATCH($FZ$103, 'ECM Staff time by PoF'!$A$4:$R$4,0),FALSE)), 0, VLOOKUP(CONCATENATE($A128,AH$66),'ECM Staff time by PoF'!$A$5:$S$119,MATCH($FZ$103, 'ECM Staff time by PoF'!$A$4:$R$4,0),FALSE))))*AH90</f>
        <v>0</v>
      </c>
      <c r="HG128" s="60">
        <f>IF($A128="",0,IF(VLOOKUP($A128,'ECM Staff time by PoF'!$B$5:$C$119,2,FALSE)="Not Applicable",VLOOKUP($A128,'ECM Staff time by PoF'!$B$5:$S$119,MATCH($FZ$103, 'ECM Staff time by PoF'!$B$4:$R$4,0),FALSE),IF(ISERROR(VLOOKUP(CONCATENATE($A128,AI$66),'ECM Staff time by PoF'!$A$5:$S$119,MATCH($FZ$103, 'ECM Staff time by PoF'!$A$4:$R$4,0),FALSE)), 0, VLOOKUP(CONCATENATE($A128,AI$66),'ECM Staff time by PoF'!$A$5:$S$119,MATCH($FZ$103, 'ECM Staff time by PoF'!$A$4:$R$4,0),FALSE))))*AI90</f>
        <v>0</v>
      </c>
      <c r="HH128" s="60">
        <f>IF($A128="",0,IF(VLOOKUP($A128,'ECM Staff time by PoF'!$B$5:$C$119,2,FALSE)="Not Applicable",VLOOKUP($A128,'ECM Staff time by PoF'!$B$5:$S$119,MATCH($FZ$103, 'ECM Staff time by PoF'!$B$4:$R$4,0),FALSE),IF(ISERROR(VLOOKUP(CONCATENATE($A128,AJ$66),'ECM Staff time by PoF'!$A$5:$S$119,MATCH($FZ$103, 'ECM Staff time by PoF'!$A$4:$R$4,0),FALSE)), 0, VLOOKUP(CONCATENATE($A128,AJ$66),'ECM Staff time by PoF'!$A$5:$S$119,MATCH($FZ$103, 'ECM Staff time by PoF'!$A$4:$R$4,0),FALSE))))*AJ90</f>
        <v>0</v>
      </c>
      <c r="HI128" s="60">
        <f>IF($A128="",0,IF(VLOOKUP($A128,'ECM Staff time by PoF'!$B$5:$C$119,2,FALSE)="Not Applicable",VLOOKUP($A128,'ECM Staff time by PoF'!$B$5:$S$119,MATCH($FZ$103, 'ECM Staff time by PoF'!$B$4:$R$4,0),FALSE),IF(ISERROR(VLOOKUP(CONCATENATE($A128,AK$66),'ECM Staff time by PoF'!$A$5:$S$119,MATCH($FZ$103, 'ECM Staff time by PoF'!$A$4:$R$4,0),FALSE)), 0, VLOOKUP(CONCATENATE($A128,AK$66),'ECM Staff time by PoF'!$A$5:$S$119,MATCH($FZ$103, 'ECM Staff time by PoF'!$A$4:$R$4,0),FALSE))))*AK90</f>
        <v>0</v>
      </c>
      <c r="HJ128" s="60">
        <f>IF($A128="",0,IF(VLOOKUP($A128,'ECM Staff time by PoF'!$B$5:$C$119,2,FALSE)="Not Applicable",VLOOKUP($A128,'ECM Staff time by PoF'!$B$5:$S$119,MATCH($HJ$103, 'ECM Staff time by PoF'!$B$4:$R$4,0),FALSE),IF(ISERROR(VLOOKUP(CONCATENATE($A128,B$66),'ECM Staff time by PoF'!$A$5:$S$119,MATCH($HJ$103, 'ECM Staff time by PoF'!$A$4:$R$4,0),FALSE)), 0, VLOOKUP(CONCATENATE($A128,B$66),'ECM Staff time by PoF'!$A$5:$S$119,MATCH($HJ$103, 'ECM Staff time by PoF'!$A$4:$R$4,0),FALSE))))*B90</f>
        <v>0</v>
      </c>
      <c r="HK128" s="60">
        <f>IF($A128="",0,IF(VLOOKUP($A128,'ECM Staff time by PoF'!$B$5:$C$119,2,FALSE)="Not Applicable",VLOOKUP($A128,'ECM Staff time by PoF'!$B$5:$S$119,MATCH($HJ$103, 'ECM Staff time by PoF'!$B$4:$R$4,0),FALSE),IF(ISERROR(VLOOKUP(CONCATENATE($A128,C$66),'ECM Staff time by PoF'!$A$5:$S$119,MATCH($HJ$103, 'ECM Staff time by PoF'!$A$4:$R$4,0),FALSE)), 0, VLOOKUP(CONCATENATE($A128,C$66),'ECM Staff time by PoF'!$A$5:$S$119,MATCH($HJ$103, 'ECM Staff time by PoF'!$A$4:$R$4,0),FALSE))))*C90</f>
        <v>0</v>
      </c>
      <c r="HL128" s="60">
        <f>IF($A128="",0,IF(VLOOKUP($A128,'ECM Staff time by PoF'!$B$5:$C$119,2,FALSE)="Not Applicable",VLOOKUP($A128,'ECM Staff time by PoF'!$B$5:$S$119,MATCH($HJ$103, 'ECM Staff time by PoF'!$B$4:$R$4,0),FALSE),IF(ISERROR(VLOOKUP(CONCATENATE($A128,D$66),'ECM Staff time by PoF'!$A$5:$S$119,MATCH($HJ$103, 'ECM Staff time by PoF'!$A$4:$R$4,0),FALSE)), 0, VLOOKUP(CONCATENATE($A128,D$66),'ECM Staff time by PoF'!$A$5:$S$119,MATCH($HJ$103, 'ECM Staff time by PoF'!$A$4:$R$4,0),FALSE))))*D90</f>
        <v>0</v>
      </c>
      <c r="HM128" s="60">
        <f>IF($A128="",0,IF(VLOOKUP($A128,'ECM Staff time by PoF'!$B$5:$C$119,2,FALSE)="Not Applicable",VLOOKUP($A128,'ECM Staff time by PoF'!$B$5:$S$119,MATCH($HJ$103, 'ECM Staff time by PoF'!$B$4:$R$4,0),FALSE),IF(ISERROR(VLOOKUP(CONCATENATE($A128,E$66),'ECM Staff time by PoF'!$A$5:$S$119,MATCH($HJ$103, 'ECM Staff time by PoF'!$A$4:$R$4,0),FALSE)), 0, VLOOKUP(CONCATENATE($A128,E$66),'ECM Staff time by PoF'!$A$5:$S$119,MATCH($HJ$103, 'ECM Staff time by PoF'!$A$4:$R$4,0),FALSE))))*E90</f>
        <v>0</v>
      </c>
      <c r="HN128" s="60">
        <f>IF($A128="",0,IF(VLOOKUP($A128,'ECM Staff time by PoF'!$B$5:$C$119,2,FALSE)="Not Applicable",VLOOKUP($A128,'ECM Staff time by PoF'!$B$5:$S$119,MATCH($HJ$103, 'ECM Staff time by PoF'!$B$4:$R$4,0),FALSE),IF(ISERROR(VLOOKUP(CONCATENATE($A128,F$66),'ECM Staff time by PoF'!$A$5:$S$119,MATCH($HJ$103, 'ECM Staff time by PoF'!$A$4:$R$4,0),FALSE)), 0, VLOOKUP(CONCATENATE($A128,F$66),'ECM Staff time by PoF'!$A$5:$S$119,MATCH($HJ$103, 'ECM Staff time by PoF'!$A$4:$R$4,0),FALSE))))*F90</f>
        <v>0</v>
      </c>
      <c r="HO128" s="60">
        <f>IF($A128="",0,IF(VLOOKUP($A128,'ECM Staff time by PoF'!$B$5:$C$119,2,FALSE)="Not Applicable",VLOOKUP($A128,'ECM Staff time by PoF'!$B$5:$S$119,MATCH($HJ$103, 'ECM Staff time by PoF'!$B$4:$R$4,0),FALSE),IF(ISERROR(VLOOKUP(CONCATENATE($A128,G$66),'ECM Staff time by PoF'!$A$5:$S$119,MATCH($HJ$103, 'ECM Staff time by PoF'!$A$4:$R$4,0),FALSE)), 0, VLOOKUP(CONCATENATE($A128,G$66),'ECM Staff time by PoF'!$A$5:$S$119,MATCH($HJ$103, 'ECM Staff time by PoF'!$A$4:$R$4,0),FALSE))))*G90</f>
        <v>0</v>
      </c>
      <c r="HP128" s="60">
        <f>IF($A128="",0,IF(VLOOKUP($A128,'ECM Staff time by PoF'!$B$5:$C$119,2,FALSE)="Not Applicable",VLOOKUP($A128,'ECM Staff time by PoF'!$B$5:$S$119,MATCH($HJ$103, 'ECM Staff time by PoF'!$B$4:$R$4,0),FALSE),IF(ISERROR(VLOOKUP(CONCATENATE($A128,H$66),'ECM Staff time by PoF'!$A$5:$S$119,MATCH($HJ$103, 'ECM Staff time by PoF'!$A$4:$R$4,0),FALSE)), 0, VLOOKUP(CONCATENATE($A128,H$66),'ECM Staff time by PoF'!$A$5:$S$119,MATCH($HJ$103, 'ECM Staff time by PoF'!$A$4:$R$4,0),FALSE))))*H90</f>
        <v>0</v>
      </c>
      <c r="HQ128" s="60">
        <f>IF($A128="",0,IF(VLOOKUP($A128,'ECM Staff time by PoF'!$B$5:$C$119,2,FALSE)="Not Applicable",VLOOKUP($A128,'ECM Staff time by PoF'!$B$5:$S$119,MATCH($HJ$103, 'ECM Staff time by PoF'!$B$4:$R$4,0),FALSE),IF(ISERROR(VLOOKUP(CONCATENATE($A128,I$66),'ECM Staff time by PoF'!$A$5:$S$119,MATCH($HJ$103, 'ECM Staff time by PoF'!$A$4:$R$4,0),FALSE)), 0, VLOOKUP(CONCATENATE($A128,I$66),'ECM Staff time by PoF'!$A$5:$S$119,MATCH($HJ$103, 'ECM Staff time by PoF'!$A$4:$R$4,0),FALSE))))*I90</f>
        <v>0</v>
      </c>
      <c r="HR128" s="60">
        <f>IF($A128="",0,IF(VLOOKUP($A128,'ECM Staff time by PoF'!$B$5:$C$119,2,FALSE)="Not Applicable",VLOOKUP($A128,'ECM Staff time by PoF'!$B$5:$S$119,MATCH($HJ$103, 'ECM Staff time by PoF'!$B$4:$R$4,0),FALSE),IF(ISERROR(VLOOKUP(CONCATENATE($A128,J$66),'ECM Staff time by PoF'!$A$5:$S$119,MATCH($HJ$103, 'ECM Staff time by PoF'!$A$4:$R$4,0),FALSE)), 0, VLOOKUP(CONCATENATE($A128,J$66),'ECM Staff time by PoF'!$A$5:$S$119,MATCH($HJ$103, 'ECM Staff time by PoF'!$A$4:$R$4,0),FALSE))))*J90</f>
        <v>0</v>
      </c>
      <c r="HS128" s="60">
        <f>IF($A128="",0,IF(VLOOKUP($A128,'ECM Staff time by PoF'!$B$5:$C$119,2,FALSE)="Not Applicable",VLOOKUP($A128,'ECM Staff time by PoF'!$B$5:$S$119,MATCH($HJ$103, 'ECM Staff time by PoF'!$B$4:$R$4,0),FALSE),IF(ISERROR(VLOOKUP(CONCATENATE($A128,K$66),'ECM Staff time by PoF'!$A$5:$S$119,MATCH($HJ$103, 'ECM Staff time by PoF'!$A$4:$R$4,0),FALSE)), 0, VLOOKUP(CONCATENATE($A128,K$66),'ECM Staff time by PoF'!$A$5:$S$119,MATCH($HJ$103, 'ECM Staff time by PoF'!$A$4:$R$4,0),FALSE))))*K90</f>
        <v>0</v>
      </c>
      <c r="HT128" s="60">
        <f>IF($A128="",0,IF(VLOOKUP($A128,'ECM Staff time by PoF'!$B$5:$C$119,2,FALSE)="Not Applicable",VLOOKUP($A128,'ECM Staff time by PoF'!$B$5:$S$119,MATCH($HJ$103, 'ECM Staff time by PoF'!$B$4:$R$4,0),FALSE),IF(ISERROR(VLOOKUP(CONCATENATE($A128,L$66),'ECM Staff time by PoF'!$A$5:$S$119,MATCH($HJ$103, 'ECM Staff time by PoF'!$A$4:$R$4,0),FALSE)), 0, VLOOKUP(CONCATENATE($A128,L$66),'ECM Staff time by PoF'!$A$5:$S$119,MATCH($HJ$103, 'ECM Staff time by PoF'!$A$4:$R$4,0),FALSE))))*L90</f>
        <v>0</v>
      </c>
      <c r="HU128" s="60">
        <f>IF($A128="",0,IF(VLOOKUP($A128,'ECM Staff time by PoF'!$B$5:$C$119,2,FALSE)="Not Applicable",VLOOKUP($A128,'ECM Staff time by PoF'!$B$5:$S$119,MATCH($HJ$103, 'ECM Staff time by PoF'!$B$4:$R$4,0),FALSE),IF(ISERROR(VLOOKUP(CONCATENATE($A128,M$66),'ECM Staff time by PoF'!$A$5:$S$119,MATCH($HJ$103, 'ECM Staff time by PoF'!$A$4:$R$4,0),FALSE)), 0, VLOOKUP(CONCATENATE($A128,M$66),'ECM Staff time by PoF'!$A$5:$S$119,MATCH($HJ$103, 'ECM Staff time by PoF'!$A$4:$R$4,0),FALSE))))*M90</f>
        <v>0</v>
      </c>
      <c r="HV128" s="60">
        <f>IF($A128="",0,IF(VLOOKUP($A128,'ECM Staff time by PoF'!$B$5:$C$119,2,FALSE)="Not Applicable",VLOOKUP($A128,'ECM Staff time by PoF'!$B$5:$S$119,MATCH($HJ$103, 'ECM Staff time by PoF'!$B$4:$R$4,0),FALSE),IF(ISERROR(VLOOKUP(CONCATENATE($A128,N$66),'ECM Staff time by PoF'!$A$5:$S$119,MATCH($HJ$103, 'ECM Staff time by PoF'!$A$4:$R$4,0),FALSE)), 0, VLOOKUP(CONCATENATE($A128,N$66),'ECM Staff time by PoF'!$A$5:$S$119,MATCH($HJ$103, 'ECM Staff time by PoF'!$A$4:$R$4,0),FALSE))))*N90</f>
        <v>0</v>
      </c>
      <c r="HW128" s="60">
        <f>IF($A128="",0,IF(VLOOKUP($A128,'ECM Staff time by PoF'!$B$5:$C$119,2,FALSE)="Not Applicable",VLOOKUP($A128,'ECM Staff time by PoF'!$B$5:$S$119,MATCH($HJ$103, 'ECM Staff time by PoF'!$B$4:$R$4,0),FALSE),IF(ISERROR(VLOOKUP(CONCATENATE($A128,O$66),'ECM Staff time by PoF'!$A$5:$S$119,MATCH($HJ$103, 'ECM Staff time by PoF'!$A$4:$R$4,0),FALSE)), 0, VLOOKUP(CONCATENATE($A128,O$66),'ECM Staff time by PoF'!$A$5:$S$119,MATCH($HJ$103, 'ECM Staff time by PoF'!$A$4:$R$4,0),FALSE))))*O90</f>
        <v>0</v>
      </c>
      <c r="HX128" s="60">
        <f>IF($A128="",0,IF(VLOOKUP($A128,'ECM Staff time by PoF'!$B$5:$C$119,2,FALSE)="Not Applicable",VLOOKUP($A128,'ECM Staff time by PoF'!$B$5:$S$119,MATCH($HJ$103, 'ECM Staff time by PoF'!$B$4:$R$4,0),FALSE),IF(ISERROR(VLOOKUP(CONCATENATE($A128,P$66),'ECM Staff time by PoF'!$A$5:$S$119,MATCH($HJ$103, 'ECM Staff time by PoF'!$A$4:$R$4,0),FALSE)), 0, VLOOKUP(CONCATENATE($A128,P$66),'ECM Staff time by PoF'!$A$5:$S$119,MATCH($HJ$103, 'ECM Staff time by PoF'!$A$4:$R$4,0),FALSE))))*P90</f>
        <v>0</v>
      </c>
      <c r="HY128" s="60">
        <f>IF($A128="",0,IF(VLOOKUP($A128,'ECM Staff time by PoF'!$B$5:$C$119,2,FALSE)="Not Applicable",VLOOKUP($A128,'ECM Staff time by PoF'!$B$5:$S$119,MATCH($HJ$103, 'ECM Staff time by PoF'!$B$4:$R$4,0),FALSE),IF(ISERROR(VLOOKUP(CONCATENATE($A128,Q$66),'ECM Staff time by PoF'!$A$5:$S$119,MATCH($HJ$103, 'ECM Staff time by PoF'!$A$4:$R$4,0),FALSE)), 0, VLOOKUP(CONCATENATE($A128,Q$66),'ECM Staff time by PoF'!$A$5:$S$119,MATCH($HJ$103, 'ECM Staff time by PoF'!$A$4:$R$4,0),FALSE))))*Q90</f>
        <v>0</v>
      </c>
      <c r="HZ128" s="60">
        <f>IF($A128="",0,IF(VLOOKUP($A128,'ECM Staff time by PoF'!$B$5:$C$119,2,FALSE)="Not Applicable",VLOOKUP($A128,'ECM Staff time by PoF'!$B$5:$S$119,MATCH($HJ$103, 'ECM Staff time by PoF'!$B$4:$R$4,0),FALSE),IF(ISERROR(VLOOKUP(CONCATENATE($A128,R$66),'ECM Staff time by PoF'!$A$5:$S$119,MATCH($HJ$103, 'ECM Staff time by PoF'!$A$4:$R$4,0),FALSE)), 0, VLOOKUP(CONCATENATE($A128,R$66),'ECM Staff time by PoF'!$A$5:$S$119,MATCH($HJ$103, 'ECM Staff time by PoF'!$A$4:$R$4,0),FALSE))))*R90</f>
        <v>0</v>
      </c>
      <c r="IA128" s="60">
        <f>IF($A128="",0,IF(VLOOKUP($A128,'ECM Staff time by PoF'!$B$5:$C$119,2,FALSE)="Not Applicable",VLOOKUP($A128,'ECM Staff time by PoF'!$B$5:$S$119,MATCH($HJ$103, 'ECM Staff time by PoF'!$B$4:$R$4,0),FALSE),IF(ISERROR(VLOOKUP(CONCATENATE($A128,S$66),'ECM Staff time by PoF'!$A$5:$S$119,MATCH($HJ$103, 'ECM Staff time by PoF'!$A$4:$R$4,0),FALSE)), 0, VLOOKUP(CONCATENATE($A128,S$66),'ECM Staff time by PoF'!$A$5:$S$119,MATCH($HJ$103, 'ECM Staff time by PoF'!$A$4:$R$4,0),FALSE))))*S90</f>
        <v>0</v>
      </c>
      <c r="IB128" s="60">
        <f>IF($A128="",0,IF(VLOOKUP($A128,'ECM Staff time by PoF'!$B$5:$C$119,2,FALSE)="Not Applicable",VLOOKUP($A128,'ECM Staff time by PoF'!$B$5:$S$119,MATCH($HJ$103, 'ECM Staff time by PoF'!$B$4:$R$4,0),FALSE),IF(ISERROR(VLOOKUP(CONCATENATE($A128,T$66),'ECM Staff time by PoF'!$A$5:$S$119,MATCH($HJ$103, 'ECM Staff time by PoF'!$A$4:$R$4,0),FALSE)), 0, VLOOKUP(CONCATENATE($A128,T$66),'ECM Staff time by PoF'!$A$5:$S$119,MATCH($HJ$103, 'ECM Staff time by PoF'!$A$4:$R$4,0),FALSE))))*T90</f>
        <v>0</v>
      </c>
      <c r="IC128" s="60">
        <f>IF($A128="",0,IF(VLOOKUP($A128,'ECM Staff time by PoF'!$B$5:$C$119,2,FALSE)="Not Applicable",VLOOKUP($A128,'ECM Staff time by PoF'!$B$5:$S$119,MATCH($HJ$103, 'ECM Staff time by PoF'!$B$4:$R$4,0),FALSE),IF(ISERROR(VLOOKUP(CONCATENATE($A128,U$66),'ECM Staff time by PoF'!$A$5:$S$119,MATCH($HJ$103, 'ECM Staff time by PoF'!$A$4:$R$4,0),FALSE)), 0, VLOOKUP(CONCATENATE($A128,U$66),'ECM Staff time by PoF'!$A$5:$S$119,MATCH($HJ$103, 'ECM Staff time by PoF'!$A$4:$R$4,0),FALSE))))*U90</f>
        <v>0</v>
      </c>
      <c r="ID128" s="60">
        <f>IF($A128="",0,IF(VLOOKUP($A128,'ECM Staff time by PoF'!$B$5:$C$119,2,FALSE)="Not Applicable",VLOOKUP($A128,'ECM Staff time by PoF'!$B$5:$S$119,MATCH($HJ$103, 'ECM Staff time by PoF'!$B$4:$R$4,0),FALSE),IF(ISERROR(VLOOKUP(CONCATENATE($A128,V$66),'ECM Staff time by PoF'!$A$5:$S$119,MATCH($HJ$103, 'ECM Staff time by PoF'!$A$4:$R$4,0),FALSE)), 0, VLOOKUP(CONCATENATE($A128,V$66),'ECM Staff time by PoF'!$A$5:$S$119,MATCH($HJ$103, 'ECM Staff time by PoF'!$A$4:$R$4,0),FALSE))))*V90</f>
        <v>0</v>
      </c>
      <c r="IE128" s="60">
        <f>IF($A128="",0,IF(VLOOKUP($A128,'ECM Staff time by PoF'!$B$5:$C$119,2,FALSE)="Not Applicable",VLOOKUP($A128,'ECM Staff time by PoF'!$B$5:$S$119,MATCH($HJ$103, 'ECM Staff time by PoF'!$B$4:$R$4,0),FALSE),IF(ISERROR(VLOOKUP(CONCATENATE($A128,W$66),'ECM Staff time by PoF'!$A$5:$S$119,MATCH($HJ$103, 'ECM Staff time by PoF'!$A$4:$R$4,0),FALSE)), 0, VLOOKUP(CONCATENATE($A128,W$66),'ECM Staff time by PoF'!$A$5:$S$119,MATCH($HJ$103, 'ECM Staff time by PoF'!$A$4:$R$4,0),FALSE))))*W90</f>
        <v>0</v>
      </c>
      <c r="IF128" s="60">
        <f>IF($A128="",0,IF(VLOOKUP($A128,'ECM Staff time by PoF'!$B$5:$C$119,2,FALSE)="Not Applicable",VLOOKUP($A128,'ECM Staff time by PoF'!$B$5:$S$119,MATCH($HJ$103, 'ECM Staff time by PoF'!$B$4:$R$4,0),FALSE),IF(ISERROR(VLOOKUP(CONCATENATE($A128,X$66),'ECM Staff time by PoF'!$A$5:$S$119,MATCH($HJ$103, 'ECM Staff time by PoF'!$A$4:$R$4,0),FALSE)), 0, VLOOKUP(CONCATENATE($A128,X$66),'ECM Staff time by PoF'!$A$5:$S$119,MATCH($HJ$103, 'ECM Staff time by PoF'!$A$4:$R$4,0),FALSE))))*X90</f>
        <v>0</v>
      </c>
      <c r="IG128" s="60">
        <f>IF($A128="",0,IF(VLOOKUP($A128,'ECM Staff time by PoF'!$B$5:$C$119,2,FALSE)="Not Applicable",VLOOKUP($A128,'ECM Staff time by PoF'!$B$5:$S$119,MATCH($HJ$103, 'ECM Staff time by PoF'!$B$4:$R$4,0),FALSE),IF(ISERROR(VLOOKUP(CONCATENATE($A128,Y$66),'ECM Staff time by PoF'!$A$5:$S$119,MATCH($HJ$103, 'ECM Staff time by PoF'!$A$4:$R$4,0),FALSE)), 0, VLOOKUP(CONCATENATE($A128,Y$66),'ECM Staff time by PoF'!$A$5:$S$119,MATCH($HJ$103, 'ECM Staff time by PoF'!$A$4:$R$4,0),FALSE))))*Y90</f>
        <v>0</v>
      </c>
      <c r="IH128" s="60">
        <f>IF($A128="",0,IF(VLOOKUP($A128,'ECM Staff time by PoF'!$B$5:$C$119,2,FALSE)="Not Applicable",VLOOKUP($A128,'ECM Staff time by PoF'!$B$5:$S$119,MATCH($HJ$103, 'ECM Staff time by PoF'!$B$4:$R$4,0),FALSE),IF(ISERROR(VLOOKUP(CONCATENATE($A128,Z$66),'ECM Staff time by PoF'!$A$5:$S$119,MATCH($HJ$103, 'ECM Staff time by PoF'!$A$4:$R$4,0),FALSE)), 0, VLOOKUP(CONCATENATE($A128,Z$66),'ECM Staff time by PoF'!$A$5:$S$119,MATCH($HJ$103, 'ECM Staff time by PoF'!$A$4:$R$4,0),FALSE))))*Z90</f>
        <v>0</v>
      </c>
      <c r="II128" s="60">
        <f>IF($A128="",0,IF(VLOOKUP($A128,'ECM Staff time by PoF'!$B$5:$C$119,2,FALSE)="Not Applicable",VLOOKUP($A128,'ECM Staff time by PoF'!$B$5:$S$119,MATCH($HJ$103, 'ECM Staff time by PoF'!$B$4:$R$4,0),FALSE),IF(ISERROR(VLOOKUP(CONCATENATE($A128,AA$66),'ECM Staff time by PoF'!$A$5:$S$119,MATCH($HJ$103, 'ECM Staff time by PoF'!$A$4:$R$4,0),FALSE)), 0, VLOOKUP(CONCATENATE($A128,AA$66),'ECM Staff time by PoF'!$A$5:$S$119,MATCH($HJ$103, 'ECM Staff time by PoF'!$A$4:$R$4,0),FALSE))))*AA90</f>
        <v>0</v>
      </c>
      <c r="IJ128" s="60">
        <f>IF($A128="",0,IF(VLOOKUP($A128,'ECM Staff time by PoF'!$B$5:$C$119,2,FALSE)="Not Applicable",VLOOKUP($A128,'ECM Staff time by PoF'!$B$5:$S$119,MATCH($HJ$103, 'ECM Staff time by PoF'!$B$4:$R$4,0),FALSE),IF(ISERROR(VLOOKUP(CONCATENATE($A128,AB$66),'ECM Staff time by PoF'!$A$5:$S$119,MATCH($HJ$103, 'ECM Staff time by PoF'!$A$4:$R$4,0),FALSE)), 0, VLOOKUP(CONCATENATE($A128,AB$66),'ECM Staff time by PoF'!$A$5:$S$119,MATCH($HJ$103, 'ECM Staff time by PoF'!$A$4:$R$4,0),FALSE))))*AB90</f>
        <v>0</v>
      </c>
      <c r="IK128" s="60">
        <f>IF($A128="",0,IF(VLOOKUP($A128,'ECM Staff time by PoF'!$B$5:$C$119,2,FALSE)="Not Applicable",VLOOKUP($A128,'ECM Staff time by PoF'!$B$5:$S$119,MATCH($HJ$103, 'ECM Staff time by PoF'!$B$4:$R$4,0),FALSE),IF(ISERROR(VLOOKUP(CONCATENATE($A128,AC$66),'ECM Staff time by PoF'!$A$5:$S$119,MATCH($HJ$103, 'ECM Staff time by PoF'!$A$4:$R$4,0),FALSE)), 0, VLOOKUP(CONCATENATE($A128,AC$66),'ECM Staff time by PoF'!$A$5:$S$119,MATCH($HJ$103, 'ECM Staff time by PoF'!$A$4:$R$4,0),FALSE))))*AC90</f>
        <v>0</v>
      </c>
      <c r="IL128" s="60">
        <f>IF($A128="",0,IF(VLOOKUP($A128,'ECM Staff time by PoF'!$B$5:$C$119,2,FALSE)="Not Applicable",VLOOKUP($A128,'ECM Staff time by PoF'!$B$5:$S$119,MATCH($HJ$103, 'ECM Staff time by PoF'!$B$4:$R$4,0),FALSE),IF(ISERROR(VLOOKUP(CONCATENATE($A128,AD$66),'ECM Staff time by PoF'!$A$5:$S$119,MATCH($HJ$103, 'ECM Staff time by PoF'!$A$4:$R$4,0),FALSE)), 0, VLOOKUP(CONCATENATE($A128,AD$66),'ECM Staff time by PoF'!$A$5:$S$119,MATCH($HJ$103, 'ECM Staff time by PoF'!$A$4:$R$4,0),FALSE))))*AD90</f>
        <v>0</v>
      </c>
      <c r="IM128" s="60">
        <f>IF($A128="",0,IF(VLOOKUP($A128,'ECM Staff time by PoF'!$B$5:$C$119,2,FALSE)="Not Applicable",VLOOKUP($A128,'ECM Staff time by PoF'!$B$5:$S$119,MATCH($HJ$103, 'ECM Staff time by PoF'!$B$4:$R$4,0),FALSE),IF(ISERROR(VLOOKUP(CONCATENATE($A128,AE$66),'ECM Staff time by PoF'!$A$5:$S$119,MATCH($HJ$103, 'ECM Staff time by PoF'!$A$4:$R$4,0),FALSE)), 0, VLOOKUP(CONCATENATE($A128,AE$66),'ECM Staff time by PoF'!$A$5:$S$119,MATCH($HJ$103, 'ECM Staff time by PoF'!$A$4:$R$4,0),FALSE))))*AE90</f>
        <v>0</v>
      </c>
      <c r="IN128" s="60">
        <f>IF($A128="",0,IF(VLOOKUP($A128,'ECM Staff time by PoF'!$B$5:$C$119,2,FALSE)="Not Applicable",VLOOKUP($A128,'ECM Staff time by PoF'!$B$5:$S$119,MATCH($HJ$103, 'ECM Staff time by PoF'!$B$4:$R$4,0),FALSE),IF(ISERROR(VLOOKUP(CONCATENATE($A128,AF$66),'ECM Staff time by PoF'!$A$5:$S$119,MATCH($HJ$103, 'ECM Staff time by PoF'!$A$4:$R$4,0),FALSE)), 0, VLOOKUP(CONCATENATE($A128,AF$66),'ECM Staff time by PoF'!$A$5:$S$119,MATCH($HJ$103, 'ECM Staff time by PoF'!$A$4:$R$4,0),FALSE))))*AF90</f>
        <v>0</v>
      </c>
      <c r="IO128" s="60">
        <f>IF($A128="",0,IF(VLOOKUP($A128,'ECM Staff time by PoF'!$B$5:$C$119,2,FALSE)="Not Applicable",VLOOKUP($A128,'ECM Staff time by PoF'!$B$5:$S$119,MATCH($HJ$103, 'ECM Staff time by PoF'!$B$4:$R$4,0),FALSE),IF(ISERROR(VLOOKUP(CONCATENATE($A128,AG$66),'ECM Staff time by PoF'!$A$5:$S$119,MATCH($HJ$103, 'ECM Staff time by PoF'!$A$4:$R$4,0),FALSE)), 0, VLOOKUP(CONCATENATE($A128,AG$66),'ECM Staff time by PoF'!$A$5:$S$119,MATCH($HJ$103, 'ECM Staff time by PoF'!$A$4:$R$4,0),FALSE))))*AG90</f>
        <v>0</v>
      </c>
      <c r="IP128" s="60">
        <f>IF($A128="",0,IF(VLOOKUP($A128,'ECM Staff time by PoF'!$B$5:$C$119,2,FALSE)="Not Applicable",VLOOKUP($A128,'ECM Staff time by PoF'!$B$5:$S$119,MATCH($HJ$103, 'ECM Staff time by PoF'!$B$4:$R$4,0),FALSE),IF(ISERROR(VLOOKUP(CONCATENATE($A128,AH$66),'ECM Staff time by PoF'!$A$5:$S$119,MATCH($HJ$103, 'ECM Staff time by PoF'!$A$4:$R$4,0),FALSE)), 0, VLOOKUP(CONCATENATE($A128,AH$66),'ECM Staff time by PoF'!$A$5:$S$119,MATCH($HJ$103, 'ECM Staff time by PoF'!$A$4:$R$4,0),FALSE))))*AH90</f>
        <v>0</v>
      </c>
      <c r="IQ128" s="60">
        <f>IF($A128="",0,IF(VLOOKUP($A128,'ECM Staff time by PoF'!$B$5:$C$119,2,FALSE)="Not Applicable",VLOOKUP($A128,'ECM Staff time by PoF'!$B$5:$S$119,MATCH($HJ$103, 'ECM Staff time by PoF'!$B$4:$R$4,0),FALSE),IF(ISERROR(VLOOKUP(CONCATENATE($A128,AI$66),'ECM Staff time by PoF'!$A$5:$S$119,MATCH($HJ$103, 'ECM Staff time by PoF'!$A$4:$R$4,0),FALSE)), 0, VLOOKUP(CONCATENATE($A128,AI$66),'ECM Staff time by PoF'!$A$5:$S$119,MATCH($HJ$103, 'ECM Staff time by PoF'!$A$4:$R$4,0),FALSE))))*AI90</f>
        <v>0</v>
      </c>
      <c r="IR128" s="60">
        <f>IF($A128="",0,IF(VLOOKUP($A128,'ECM Staff time by PoF'!$B$5:$C$119,2,FALSE)="Not Applicable",VLOOKUP($A128,'ECM Staff time by PoF'!$B$5:$S$119,MATCH($HJ$103, 'ECM Staff time by PoF'!$B$4:$R$4,0),FALSE),IF(ISERROR(VLOOKUP(CONCATENATE($A128,AJ$66),'ECM Staff time by PoF'!$A$5:$S$119,MATCH($HJ$103, 'ECM Staff time by PoF'!$A$4:$R$4,0),FALSE)), 0, VLOOKUP(CONCATENATE($A128,AJ$66),'ECM Staff time by PoF'!$A$5:$S$119,MATCH($HJ$103, 'ECM Staff time by PoF'!$A$4:$R$4,0),FALSE))))*AJ90</f>
        <v>0</v>
      </c>
      <c r="IS128" s="60">
        <f>IF($A128="",0,IF(VLOOKUP($A128,'ECM Staff time by PoF'!$B$5:$C$119,2,FALSE)="Not Applicable",VLOOKUP($A128,'ECM Staff time by PoF'!$B$5:$S$119,MATCH($HJ$103, 'ECM Staff time by PoF'!$B$4:$R$4,0),FALSE),IF(ISERROR(VLOOKUP(CONCATENATE($A128,AK$66),'ECM Staff time by PoF'!$A$5:$S$119,MATCH($HJ$103, 'ECM Staff time by PoF'!$A$4:$R$4,0),FALSE)), 0, VLOOKUP(CONCATENATE($A128,AK$66),'ECM Staff time by PoF'!$A$5:$S$119,MATCH($HJ$103, 'ECM Staff time by PoF'!$A$4:$R$4,0),FALSE))))*AK90</f>
        <v>0</v>
      </c>
      <c r="IT128" s="60">
        <f>IF($A128="",0,IF(VLOOKUP($A128,'ECM Staff time by PoF'!$B$5:$C$119,2,FALSE)="Not Applicable",VLOOKUP($A128,'ECM Staff time by PoF'!$B$5:$S$119,MATCH($IT$103, 'ECM Staff time by PoF'!$B$4:$R$4,0),FALSE),IF(ISERROR(VLOOKUP(CONCATENATE($A128,B$66),'ECM Staff time by PoF'!$A$5:$S$119,MATCH($IT$103, 'ECM Staff time by PoF'!$A$4:$R$4,0),FALSE)), 0, VLOOKUP(CONCATENATE($A128,B$66),'ECM Staff time by PoF'!$A$5:$S$119,MATCH($IT$103, 'ECM Staff time by PoF'!$A$4:$R$4,0),FALSE))))*B90</f>
        <v>0</v>
      </c>
      <c r="IU128" s="60">
        <f>IF($A128="",0,IF(VLOOKUP($A128,'ECM Staff time by PoF'!$B$5:$C$119,2,FALSE)="Not Applicable",VLOOKUP($A128,'ECM Staff time by PoF'!$B$5:$S$119,MATCH($IT$103, 'ECM Staff time by PoF'!$B$4:$R$4,0),FALSE),IF(ISERROR(VLOOKUP(CONCATENATE($A128,C$66),'ECM Staff time by PoF'!$A$5:$S$119,MATCH($IT$103, 'ECM Staff time by PoF'!$A$4:$R$4,0),FALSE)), 0, VLOOKUP(CONCATENATE($A128,C$66),'ECM Staff time by PoF'!$A$5:$S$119,MATCH($IT$103, 'ECM Staff time by PoF'!$A$4:$R$4,0),FALSE))))*C90</f>
        <v>0</v>
      </c>
      <c r="IV128" s="60">
        <f>IF($A128="",0,IF(VLOOKUP($A128,'ECM Staff time by PoF'!$B$5:$C$119,2,FALSE)="Not Applicable",VLOOKUP($A128,'ECM Staff time by PoF'!$B$5:$S$119,MATCH($IT$103, 'ECM Staff time by PoF'!$B$4:$R$4,0),FALSE),IF(ISERROR(VLOOKUP(CONCATENATE($A128,D$66),'ECM Staff time by PoF'!$A$5:$S$119,MATCH($IT$103, 'ECM Staff time by PoF'!$A$4:$R$4,0),FALSE)), 0, VLOOKUP(CONCATENATE($A128,D$66),'ECM Staff time by PoF'!$A$5:$S$119,MATCH($IT$103, 'ECM Staff time by PoF'!$A$4:$R$4,0),FALSE))))*D90</f>
        <v>0</v>
      </c>
      <c r="IW128" s="60">
        <f>IF($A128="",0,IF(VLOOKUP($A128,'ECM Staff time by PoF'!$B$5:$C$119,2,FALSE)="Not Applicable",VLOOKUP($A128,'ECM Staff time by PoF'!$B$5:$S$119,MATCH($IT$103, 'ECM Staff time by PoF'!$B$4:$R$4,0),FALSE),IF(ISERROR(VLOOKUP(CONCATENATE($A128,E$66),'ECM Staff time by PoF'!$A$5:$S$119,MATCH($IT$103, 'ECM Staff time by PoF'!$A$4:$R$4,0),FALSE)), 0, VLOOKUP(CONCATENATE($A128,E$66),'ECM Staff time by PoF'!$A$5:$S$119,MATCH($IT$103, 'ECM Staff time by PoF'!$A$4:$R$4,0),FALSE))))*E90</f>
        <v>0</v>
      </c>
      <c r="IX128" s="60">
        <f>IF($A128="",0,IF(VLOOKUP($A128,'ECM Staff time by PoF'!$B$5:$C$119,2,FALSE)="Not Applicable",VLOOKUP($A128,'ECM Staff time by PoF'!$B$5:$S$119,MATCH($IT$103, 'ECM Staff time by PoF'!$B$4:$R$4,0),FALSE),IF(ISERROR(VLOOKUP(CONCATENATE($A128,F$66),'ECM Staff time by PoF'!$A$5:$S$119,MATCH($IT$103, 'ECM Staff time by PoF'!$A$4:$R$4,0),FALSE)), 0, VLOOKUP(CONCATENATE($A128,F$66),'ECM Staff time by PoF'!$A$5:$S$119,MATCH($IT$103, 'ECM Staff time by PoF'!$A$4:$R$4,0),FALSE))))*F90</f>
        <v>0</v>
      </c>
      <c r="IY128" s="60">
        <f>IF($A128="",0,IF(VLOOKUP($A128,'ECM Staff time by PoF'!$B$5:$C$119,2,FALSE)="Not Applicable",VLOOKUP($A128,'ECM Staff time by PoF'!$B$5:$S$119,MATCH($IT$103, 'ECM Staff time by PoF'!$B$4:$R$4,0),FALSE),IF(ISERROR(VLOOKUP(CONCATENATE($A128,G$66),'ECM Staff time by PoF'!$A$5:$S$119,MATCH($IT$103, 'ECM Staff time by PoF'!$A$4:$R$4,0),FALSE)), 0, VLOOKUP(CONCATENATE($A128,G$66),'ECM Staff time by PoF'!$A$5:$S$119,MATCH($IT$103, 'ECM Staff time by PoF'!$A$4:$R$4,0),FALSE))))*G90</f>
        <v>0</v>
      </c>
      <c r="IZ128" s="60">
        <f>IF($A128="",0,IF(VLOOKUP($A128,'ECM Staff time by PoF'!$B$5:$C$119,2,FALSE)="Not Applicable",VLOOKUP($A128,'ECM Staff time by PoF'!$B$5:$S$119,MATCH($IT$103, 'ECM Staff time by PoF'!$B$4:$R$4,0),FALSE),IF(ISERROR(VLOOKUP(CONCATENATE($A128,H$66),'ECM Staff time by PoF'!$A$5:$S$119,MATCH($IT$103, 'ECM Staff time by PoF'!$A$4:$R$4,0),FALSE)), 0, VLOOKUP(CONCATENATE($A128,H$66),'ECM Staff time by PoF'!$A$5:$S$119,MATCH($IT$103, 'ECM Staff time by PoF'!$A$4:$R$4,0),FALSE))))*H90</f>
        <v>0</v>
      </c>
      <c r="JA128" s="60">
        <f>IF($A128="",0,IF(VLOOKUP($A128,'ECM Staff time by PoF'!$B$5:$C$119,2,FALSE)="Not Applicable",VLOOKUP($A128,'ECM Staff time by PoF'!$B$5:$S$119,MATCH($IT$103, 'ECM Staff time by PoF'!$B$4:$R$4,0),FALSE),IF(ISERROR(VLOOKUP(CONCATENATE($A128,I$66),'ECM Staff time by PoF'!$A$5:$S$119,MATCH($IT$103, 'ECM Staff time by PoF'!$A$4:$R$4,0),FALSE)), 0, VLOOKUP(CONCATENATE($A128,I$66),'ECM Staff time by PoF'!$A$5:$S$119,MATCH($IT$103, 'ECM Staff time by PoF'!$A$4:$R$4,0),FALSE))))*I90</f>
        <v>0</v>
      </c>
      <c r="JB128" s="60">
        <f>IF($A128="",0,IF(VLOOKUP($A128,'ECM Staff time by PoF'!$B$5:$C$119,2,FALSE)="Not Applicable",VLOOKUP($A128,'ECM Staff time by PoF'!$B$5:$S$119,MATCH($IT$103, 'ECM Staff time by PoF'!$B$4:$R$4,0),FALSE),IF(ISERROR(VLOOKUP(CONCATENATE($A128,J$66),'ECM Staff time by PoF'!$A$5:$S$119,MATCH($IT$103, 'ECM Staff time by PoF'!$A$4:$R$4,0),FALSE)), 0, VLOOKUP(CONCATENATE($A128,J$66),'ECM Staff time by PoF'!$A$5:$S$119,MATCH($IT$103, 'ECM Staff time by PoF'!$A$4:$R$4,0),FALSE))))*J90</f>
        <v>0</v>
      </c>
      <c r="JC128" s="60">
        <f>IF($A128="",0,IF(VLOOKUP($A128,'ECM Staff time by PoF'!$B$5:$C$119,2,FALSE)="Not Applicable",VLOOKUP($A128,'ECM Staff time by PoF'!$B$5:$S$119,MATCH($IT$103, 'ECM Staff time by PoF'!$B$4:$R$4,0),FALSE),IF(ISERROR(VLOOKUP(CONCATENATE($A128,K$66),'ECM Staff time by PoF'!$A$5:$S$119,MATCH($IT$103, 'ECM Staff time by PoF'!$A$4:$R$4,0),FALSE)), 0, VLOOKUP(CONCATENATE($A128,K$66),'ECM Staff time by PoF'!$A$5:$S$119,MATCH($IT$103, 'ECM Staff time by PoF'!$A$4:$R$4,0),FALSE))))*K90</f>
        <v>0</v>
      </c>
      <c r="JD128" s="60">
        <f>IF($A128="",0,IF(VLOOKUP($A128,'ECM Staff time by PoF'!$B$5:$C$119,2,FALSE)="Not Applicable",VLOOKUP($A128,'ECM Staff time by PoF'!$B$5:$S$119,MATCH($IT$103, 'ECM Staff time by PoF'!$B$4:$R$4,0),FALSE),IF(ISERROR(VLOOKUP(CONCATENATE($A128,L$66),'ECM Staff time by PoF'!$A$5:$S$119,MATCH($IT$103, 'ECM Staff time by PoF'!$A$4:$R$4,0),FALSE)), 0, VLOOKUP(CONCATENATE($A128,L$66),'ECM Staff time by PoF'!$A$5:$S$119,MATCH($IT$103, 'ECM Staff time by PoF'!$A$4:$R$4,0),FALSE))))*L90</f>
        <v>0</v>
      </c>
      <c r="JE128" s="60">
        <f>IF($A128="",0,IF(VLOOKUP($A128,'ECM Staff time by PoF'!$B$5:$C$119,2,FALSE)="Not Applicable",VLOOKUP($A128,'ECM Staff time by PoF'!$B$5:$S$119,MATCH($IT$103, 'ECM Staff time by PoF'!$B$4:$R$4,0),FALSE),IF(ISERROR(VLOOKUP(CONCATENATE($A128,M$66),'ECM Staff time by PoF'!$A$5:$S$119,MATCH($IT$103, 'ECM Staff time by PoF'!$A$4:$R$4,0),FALSE)), 0, VLOOKUP(CONCATENATE($A128,M$66),'ECM Staff time by PoF'!$A$5:$S$119,MATCH($IT$103, 'ECM Staff time by PoF'!$A$4:$R$4,0),FALSE))))*M90</f>
        <v>0</v>
      </c>
      <c r="JF128" s="60">
        <f>IF($A128="",0,IF(VLOOKUP($A128,'ECM Staff time by PoF'!$B$5:$C$119,2,FALSE)="Not Applicable",VLOOKUP($A128,'ECM Staff time by PoF'!$B$5:$S$119,MATCH($IT$103, 'ECM Staff time by PoF'!$B$4:$R$4,0),FALSE),IF(ISERROR(VLOOKUP(CONCATENATE($A128,N$66),'ECM Staff time by PoF'!$A$5:$S$119,MATCH($IT$103, 'ECM Staff time by PoF'!$A$4:$R$4,0),FALSE)), 0, VLOOKUP(CONCATENATE($A128,N$66),'ECM Staff time by PoF'!$A$5:$S$119,MATCH($IT$103, 'ECM Staff time by PoF'!$A$4:$R$4,0),FALSE))))*N90</f>
        <v>0</v>
      </c>
      <c r="JG128" s="60">
        <f>IF($A128="",0,IF(VLOOKUP($A128,'ECM Staff time by PoF'!$B$5:$C$119,2,FALSE)="Not Applicable",VLOOKUP($A128,'ECM Staff time by PoF'!$B$5:$S$119,MATCH($IT$103, 'ECM Staff time by PoF'!$B$4:$R$4,0),FALSE),IF(ISERROR(VLOOKUP(CONCATENATE($A128,O$66),'ECM Staff time by PoF'!$A$5:$S$119,MATCH($IT$103, 'ECM Staff time by PoF'!$A$4:$R$4,0),FALSE)), 0, VLOOKUP(CONCATENATE($A128,O$66),'ECM Staff time by PoF'!$A$5:$S$119,MATCH($IT$103, 'ECM Staff time by PoF'!$A$4:$R$4,0),FALSE))))*O90</f>
        <v>0</v>
      </c>
      <c r="JH128" s="60">
        <f>IF($A128="",0,IF(VLOOKUP($A128,'ECM Staff time by PoF'!$B$5:$C$119,2,FALSE)="Not Applicable",VLOOKUP($A128,'ECM Staff time by PoF'!$B$5:$S$119,MATCH($IT$103, 'ECM Staff time by PoF'!$B$4:$R$4,0),FALSE),IF(ISERROR(VLOOKUP(CONCATENATE($A128,P$66),'ECM Staff time by PoF'!$A$5:$S$119,MATCH($IT$103, 'ECM Staff time by PoF'!$A$4:$R$4,0),FALSE)), 0, VLOOKUP(CONCATENATE($A128,P$66),'ECM Staff time by PoF'!$A$5:$S$119,MATCH($IT$103, 'ECM Staff time by PoF'!$A$4:$R$4,0),FALSE))))*P90</f>
        <v>0</v>
      </c>
      <c r="JI128" s="60">
        <f>IF($A128="",0,IF(VLOOKUP($A128,'ECM Staff time by PoF'!$B$5:$C$119,2,FALSE)="Not Applicable",VLOOKUP($A128,'ECM Staff time by PoF'!$B$5:$S$119,MATCH($IT$103, 'ECM Staff time by PoF'!$B$4:$R$4,0),FALSE),IF(ISERROR(VLOOKUP(CONCATENATE($A128,Q$66),'ECM Staff time by PoF'!$A$5:$S$119,MATCH($IT$103, 'ECM Staff time by PoF'!$A$4:$R$4,0),FALSE)), 0, VLOOKUP(CONCATENATE($A128,Q$66),'ECM Staff time by PoF'!$A$5:$S$119,MATCH($IT$103, 'ECM Staff time by PoF'!$A$4:$R$4,0),FALSE))))*Q90</f>
        <v>0</v>
      </c>
      <c r="JJ128" s="60">
        <f>IF($A128="",0,IF(VLOOKUP($A128,'ECM Staff time by PoF'!$B$5:$C$119,2,FALSE)="Not Applicable",VLOOKUP($A128,'ECM Staff time by PoF'!$B$5:$S$119,MATCH($IT$103, 'ECM Staff time by PoF'!$B$4:$R$4,0),FALSE),IF(ISERROR(VLOOKUP(CONCATENATE($A128,R$66),'ECM Staff time by PoF'!$A$5:$S$119,MATCH($IT$103, 'ECM Staff time by PoF'!$A$4:$R$4,0),FALSE)), 0, VLOOKUP(CONCATENATE($A128,R$66),'ECM Staff time by PoF'!$A$5:$S$119,MATCH($IT$103, 'ECM Staff time by PoF'!$A$4:$R$4,0),FALSE))))*R90</f>
        <v>0</v>
      </c>
      <c r="JK128" s="60">
        <f>IF($A128="",0,IF(VLOOKUP($A128,'ECM Staff time by PoF'!$B$5:$C$119,2,FALSE)="Not Applicable",VLOOKUP($A128,'ECM Staff time by PoF'!$B$5:$S$119,MATCH($IT$103, 'ECM Staff time by PoF'!$B$4:$R$4,0),FALSE),IF(ISERROR(VLOOKUP(CONCATENATE($A128,S$66),'ECM Staff time by PoF'!$A$5:$S$119,MATCH($IT$103, 'ECM Staff time by PoF'!$A$4:$R$4,0),FALSE)), 0, VLOOKUP(CONCATENATE($A128,S$66),'ECM Staff time by PoF'!$A$5:$S$119,MATCH($IT$103, 'ECM Staff time by PoF'!$A$4:$R$4,0),FALSE))))*S90</f>
        <v>0</v>
      </c>
      <c r="JL128" s="60">
        <f>IF($A128="",0,IF(VLOOKUP($A128,'ECM Staff time by PoF'!$B$5:$C$119,2,FALSE)="Not Applicable",VLOOKUP($A128,'ECM Staff time by PoF'!$B$5:$S$119,MATCH($IT$103, 'ECM Staff time by PoF'!$B$4:$R$4,0),FALSE),IF(ISERROR(VLOOKUP(CONCATENATE($A128,T$66),'ECM Staff time by PoF'!$A$5:$S$119,MATCH($IT$103, 'ECM Staff time by PoF'!$A$4:$R$4,0),FALSE)), 0, VLOOKUP(CONCATENATE($A128,T$66),'ECM Staff time by PoF'!$A$5:$S$119,MATCH($IT$103, 'ECM Staff time by PoF'!$A$4:$R$4,0),FALSE))))*T90</f>
        <v>0</v>
      </c>
      <c r="JM128" s="60">
        <f>IF($A128="",0,IF(VLOOKUP($A128,'ECM Staff time by PoF'!$B$5:$C$119,2,FALSE)="Not Applicable",VLOOKUP($A128,'ECM Staff time by PoF'!$B$5:$S$119,MATCH($IT$103, 'ECM Staff time by PoF'!$B$4:$R$4,0),FALSE),IF(ISERROR(VLOOKUP(CONCATENATE($A128,U$66),'ECM Staff time by PoF'!$A$5:$S$119,MATCH($IT$103, 'ECM Staff time by PoF'!$A$4:$R$4,0),FALSE)), 0, VLOOKUP(CONCATENATE($A128,U$66),'ECM Staff time by PoF'!$A$5:$S$119,MATCH($IT$103, 'ECM Staff time by PoF'!$A$4:$R$4,0),FALSE))))*U90</f>
        <v>0</v>
      </c>
      <c r="JN128" s="60">
        <f>IF($A128="",0,IF(VLOOKUP($A128,'ECM Staff time by PoF'!$B$5:$C$119,2,FALSE)="Not Applicable",VLOOKUP($A128,'ECM Staff time by PoF'!$B$5:$S$119,MATCH($IT$103, 'ECM Staff time by PoF'!$B$4:$R$4,0),FALSE),IF(ISERROR(VLOOKUP(CONCATENATE($A128,V$66),'ECM Staff time by PoF'!$A$5:$S$119,MATCH($IT$103, 'ECM Staff time by PoF'!$A$4:$R$4,0),FALSE)), 0, VLOOKUP(CONCATENATE($A128,V$66),'ECM Staff time by PoF'!$A$5:$S$119,MATCH($IT$103, 'ECM Staff time by PoF'!$A$4:$R$4,0),FALSE))))*V90</f>
        <v>0</v>
      </c>
      <c r="JO128" s="60">
        <f>IF($A128="",0,IF(VLOOKUP($A128,'ECM Staff time by PoF'!$B$5:$C$119,2,FALSE)="Not Applicable",VLOOKUP($A128,'ECM Staff time by PoF'!$B$5:$S$119,MATCH($IT$103, 'ECM Staff time by PoF'!$B$4:$R$4,0),FALSE),IF(ISERROR(VLOOKUP(CONCATENATE($A128,W$66),'ECM Staff time by PoF'!$A$5:$S$119,MATCH($IT$103, 'ECM Staff time by PoF'!$A$4:$R$4,0),FALSE)), 0, VLOOKUP(CONCATENATE($A128,W$66),'ECM Staff time by PoF'!$A$5:$S$119,MATCH($IT$103, 'ECM Staff time by PoF'!$A$4:$R$4,0),FALSE))))*W90</f>
        <v>0</v>
      </c>
      <c r="JP128" s="60">
        <f>IF($A128="",0,IF(VLOOKUP($A128,'ECM Staff time by PoF'!$B$5:$C$119,2,FALSE)="Not Applicable",VLOOKUP($A128,'ECM Staff time by PoF'!$B$5:$S$119,MATCH($IT$103, 'ECM Staff time by PoF'!$B$4:$R$4,0),FALSE),IF(ISERROR(VLOOKUP(CONCATENATE($A128,X$66),'ECM Staff time by PoF'!$A$5:$S$119,MATCH($IT$103, 'ECM Staff time by PoF'!$A$4:$R$4,0),FALSE)), 0, VLOOKUP(CONCATENATE($A128,X$66),'ECM Staff time by PoF'!$A$5:$S$119,MATCH($IT$103, 'ECM Staff time by PoF'!$A$4:$R$4,0),FALSE))))*X90</f>
        <v>0</v>
      </c>
      <c r="JQ128" s="60">
        <f>IF($A128="",0,IF(VLOOKUP($A128,'ECM Staff time by PoF'!$B$5:$C$119,2,FALSE)="Not Applicable",VLOOKUP($A128,'ECM Staff time by PoF'!$B$5:$S$119,MATCH($IT$103, 'ECM Staff time by PoF'!$B$4:$R$4,0),FALSE),IF(ISERROR(VLOOKUP(CONCATENATE($A128,Y$66),'ECM Staff time by PoF'!$A$5:$S$119,MATCH($IT$103, 'ECM Staff time by PoF'!$A$4:$R$4,0),FALSE)), 0, VLOOKUP(CONCATENATE($A128,Y$66),'ECM Staff time by PoF'!$A$5:$S$119,MATCH($IT$103, 'ECM Staff time by PoF'!$A$4:$R$4,0),FALSE))))*Y90</f>
        <v>0</v>
      </c>
      <c r="JR128" s="60">
        <f>IF($A128="",0,IF(VLOOKUP($A128,'ECM Staff time by PoF'!$B$5:$C$119,2,FALSE)="Not Applicable",VLOOKUP($A128,'ECM Staff time by PoF'!$B$5:$S$119,MATCH($IT$103, 'ECM Staff time by PoF'!$B$4:$R$4,0),FALSE),IF(ISERROR(VLOOKUP(CONCATENATE($A128,Z$66),'ECM Staff time by PoF'!$A$5:$S$119,MATCH($IT$103, 'ECM Staff time by PoF'!$A$4:$R$4,0),FALSE)), 0, VLOOKUP(CONCATENATE($A128,Z$66),'ECM Staff time by PoF'!$A$5:$S$119,MATCH($IT$103, 'ECM Staff time by PoF'!$A$4:$R$4,0),FALSE))))*Z90</f>
        <v>0</v>
      </c>
      <c r="JS128" s="60">
        <f>IF($A128="",0,IF(VLOOKUP($A128,'ECM Staff time by PoF'!$B$5:$C$119,2,FALSE)="Not Applicable",VLOOKUP($A128,'ECM Staff time by PoF'!$B$5:$S$119,MATCH($IT$103, 'ECM Staff time by PoF'!$B$4:$R$4,0),FALSE),IF(ISERROR(VLOOKUP(CONCATENATE($A128,AA$66),'ECM Staff time by PoF'!$A$5:$S$119,MATCH($IT$103, 'ECM Staff time by PoF'!$A$4:$R$4,0),FALSE)), 0, VLOOKUP(CONCATENATE($A128,AA$66),'ECM Staff time by PoF'!$A$5:$S$119,MATCH($IT$103, 'ECM Staff time by PoF'!$A$4:$R$4,0),FALSE))))*AA90</f>
        <v>0</v>
      </c>
      <c r="JT128" s="60">
        <f>IF($A128="",0,IF(VLOOKUP($A128,'ECM Staff time by PoF'!$B$5:$C$119,2,FALSE)="Not Applicable",VLOOKUP($A128,'ECM Staff time by PoF'!$B$5:$S$119,MATCH($IT$103, 'ECM Staff time by PoF'!$B$4:$R$4,0),FALSE),IF(ISERROR(VLOOKUP(CONCATENATE($A128,AB$66),'ECM Staff time by PoF'!$A$5:$S$119,MATCH($IT$103, 'ECM Staff time by PoF'!$A$4:$R$4,0),FALSE)), 0, VLOOKUP(CONCATENATE($A128,AB$66),'ECM Staff time by PoF'!$A$5:$S$119,MATCH($IT$103, 'ECM Staff time by PoF'!$A$4:$R$4,0),FALSE))))*AB90</f>
        <v>0</v>
      </c>
      <c r="JU128" s="60">
        <f>IF($A128="",0,IF(VLOOKUP($A128,'ECM Staff time by PoF'!$B$5:$C$119,2,FALSE)="Not Applicable",VLOOKUP($A128,'ECM Staff time by PoF'!$B$5:$S$119,MATCH($IT$103, 'ECM Staff time by PoF'!$B$4:$R$4,0),FALSE),IF(ISERROR(VLOOKUP(CONCATENATE($A128,AC$66),'ECM Staff time by PoF'!$A$5:$S$119,MATCH($IT$103, 'ECM Staff time by PoF'!$A$4:$R$4,0),FALSE)), 0, VLOOKUP(CONCATENATE($A128,AC$66),'ECM Staff time by PoF'!$A$5:$S$119,MATCH($IT$103, 'ECM Staff time by PoF'!$A$4:$R$4,0),FALSE))))*AC90</f>
        <v>0</v>
      </c>
      <c r="JV128" s="60">
        <f>IF($A128="",0,IF(VLOOKUP($A128,'ECM Staff time by PoF'!$B$5:$C$119,2,FALSE)="Not Applicable",VLOOKUP($A128,'ECM Staff time by PoF'!$B$5:$S$119,MATCH($IT$103, 'ECM Staff time by PoF'!$B$4:$R$4,0),FALSE),IF(ISERROR(VLOOKUP(CONCATENATE($A128,AD$66),'ECM Staff time by PoF'!$A$5:$S$119,MATCH($IT$103, 'ECM Staff time by PoF'!$A$4:$R$4,0),FALSE)), 0, VLOOKUP(CONCATENATE($A128,AD$66),'ECM Staff time by PoF'!$A$5:$S$119,MATCH($IT$103, 'ECM Staff time by PoF'!$A$4:$R$4,0),FALSE))))*AD90</f>
        <v>0</v>
      </c>
      <c r="JW128" s="60">
        <f>IF($A128="",0,IF(VLOOKUP($A128,'ECM Staff time by PoF'!$B$5:$C$119,2,FALSE)="Not Applicable",VLOOKUP($A128,'ECM Staff time by PoF'!$B$5:$S$119,MATCH($IT$103, 'ECM Staff time by PoF'!$B$4:$R$4,0),FALSE),IF(ISERROR(VLOOKUP(CONCATENATE($A128,AE$66),'ECM Staff time by PoF'!$A$5:$S$119,MATCH($IT$103, 'ECM Staff time by PoF'!$A$4:$R$4,0),FALSE)), 0, VLOOKUP(CONCATENATE($A128,AE$66),'ECM Staff time by PoF'!$A$5:$S$119,MATCH($IT$103, 'ECM Staff time by PoF'!$A$4:$R$4,0),FALSE))))*AE90</f>
        <v>0</v>
      </c>
      <c r="JX128" s="60">
        <f>IF($A128="",0,IF(VLOOKUP($A128,'ECM Staff time by PoF'!$B$5:$C$119,2,FALSE)="Not Applicable",VLOOKUP($A128,'ECM Staff time by PoF'!$B$5:$S$119,MATCH($IT$103, 'ECM Staff time by PoF'!$B$4:$R$4,0),FALSE),IF(ISERROR(VLOOKUP(CONCATENATE($A128,AF$66),'ECM Staff time by PoF'!$A$5:$S$119,MATCH($IT$103, 'ECM Staff time by PoF'!$A$4:$R$4,0),FALSE)), 0, VLOOKUP(CONCATENATE($A128,AF$66),'ECM Staff time by PoF'!$A$5:$S$119,MATCH($IT$103, 'ECM Staff time by PoF'!$A$4:$R$4,0),FALSE))))*AF90</f>
        <v>0</v>
      </c>
      <c r="JY128" s="60">
        <f>IF($A128="",0,IF(VLOOKUP($A128,'ECM Staff time by PoF'!$B$5:$C$119,2,FALSE)="Not Applicable",VLOOKUP($A128,'ECM Staff time by PoF'!$B$5:$S$119,MATCH($IT$103, 'ECM Staff time by PoF'!$B$4:$R$4,0),FALSE),IF(ISERROR(VLOOKUP(CONCATENATE($A128,AG$66),'ECM Staff time by PoF'!$A$5:$S$119,MATCH($IT$103, 'ECM Staff time by PoF'!$A$4:$R$4,0),FALSE)), 0, VLOOKUP(CONCATENATE($A128,AG$66),'ECM Staff time by PoF'!$A$5:$S$119,MATCH($IT$103, 'ECM Staff time by PoF'!$A$4:$R$4,0),FALSE))))*AG90</f>
        <v>0</v>
      </c>
      <c r="JZ128" s="60">
        <f>IF($A128="",0,IF(VLOOKUP($A128,'ECM Staff time by PoF'!$B$5:$C$119,2,FALSE)="Not Applicable",VLOOKUP($A128,'ECM Staff time by PoF'!$B$5:$S$119,MATCH($IT$103, 'ECM Staff time by PoF'!$B$4:$R$4,0),FALSE),IF(ISERROR(VLOOKUP(CONCATENATE($A128,AH$66),'ECM Staff time by PoF'!$A$5:$S$119,MATCH($IT$103, 'ECM Staff time by PoF'!$A$4:$R$4,0),FALSE)), 0, VLOOKUP(CONCATENATE($A128,AH$66),'ECM Staff time by PoF'!$A$5:$S$119,MATCH($IT$103, 'ECM Staff time by PoF'!$A$4:$R$4,0),FALSE))))*AH90</f>
        <v>0</v>
      </c>
      <c r="KA128" s="60">
        <f>IF($A128="",0,IF(VLOOKUP($A128,'ECM Staff time by PoF'!$B$5:$C$119,2,FALSE)="Not Applicable",VLOOKUP($A128,'ECM Staff time by PoF'!$B$5:$S$119,MATCH($IT$103, 'ECM Staff time by PoF'!$B$4:$R$4,0),FALSE),IF(ISERROR(VLOOKUP(CONCATENATE($A128,AI$66),'ECM Staff time by PoF'!$A$5:$S$119,MATCH($IT$103, 'ECM Staff time by PoF'!$A$4:$R$4,0),FALSE)), 0, VLOOKUP(CONCATENATE($A128,AI$66),'ECM Staff time by PoF'!$A$5:$S$119,MATCH($IT$103, 'ECM Staff time by PoF'!$A$4:$R$4,0),FALSE))))*AI90</f>
        <v>0</v>
      </c>
      <c r="KB128" s="60">
        <f>IF($A128="",0,IF(VLOOKUP($A128,'ECM Staff time by PoF'!$B$5:$C$119,2,FALSE)="Not Applicable",VLOOKUP($A128,'ECM Staff time by PoF'!$B$5:$S$119,MATCH($IT$103, 'ECM Staff time by PoF'!$B$4:$R$4,0),FALSE),IF(ISERROR(VLOOKUP(CONCATENATE($A128,AJ$66),'ECM Staff time by PoF'!$A$5:$S$119,MATCH($IT$103, 'ECM Staff time by PoF'!$A$4:$R$4,0),FALSE)), 0, VLOOKUP(CONCATENATE($A128,AJ$66),'ECM Staff time by PoF'!$A$5:$S$119,MATCH($IT$103, 'ECM Staff time by PoF'!$A$4:$R$4,0),FALSE))))*AJ90</f>
        <v>0</v>
      </c>
      <c r="KC128" s="60">
        <f>IF($A128="",0,IF(VLOOKUP($A128,'ECM Staff time by PoF'!$B$5:$C$119,2,FALSE)="Not Applicable",VLOOKUP($A128,'ECM Staff time by PoF'!$B$5:$S$119,MATCH($IT$103, 'ECM Staff time by PoF'!$B$4:$R$4,0),FALSE),IF(ISERROR(VLOOKUP(CONCATENATE($A128,AK$66),'ECM Staff time by PoF'!$A$5:$S$119,MATCH($IT$103, 'ECM Staff time by PoF'!$A$4:$R$4,0),FALSE)), 0, VLOOKUP(CONCATENATE($A128,AK$66),'ECM Staff time by PoF'!$A$5:$S$119,MATCH($IT$103, 'ECM Staff time by PoF'!$A$4:$R$4,0),FALSE))))*AK90</f>
        <v>0</v>
      </c>
      <c r="KD128" s="60">
        <f>IF($A128="",0,IF(VLOOKUP($A128,'ECM Staff time by PoF'!$B$5:$C$119,2,FALSE)="Not Applicable",VLOOKUP($A128,'ECM Staff time by PoF'!$B$5:$S$119,MATCH($KD$103, 'ECM Staff time by PoF'!$B$4:$R$4,0),FALSE),IF(ISERROR(VLOOKUP(CONCATENATE($A128,B$66),'ECM Staff time by PoF'!$A$5:$S$119,MATCH($KD$103, 'ECM Staff time by PoF'!$A$4:$R$4,0),FALSE)), 0, VLOOKUP(CONCATENATE($A128,B$66),'ECM Staff time by PoF'!$A$5:$S$119,MATCH($KD$103, 'ECM Staff time by PoF'!$A$4:$R$4,0),FALSE))))*B90</f>
        <v>0</v>
      </c>
      <c r="KE128" s="60">
        <f>IF($A128="",0,IF(VLOOKUP($A128,'ECM Staff time by PoF'!$B$5:$C$119,2,FALSE)="Not Applicable",VLOOKUP($A128,'ECM Staff time by PoF'!$B$5:$S$119,MATCH($KD$103, 'ECM Staff time by PoF'!$B$4:$R$4,0),FALSE),IF(ISERROR(VLOOKUP(CONCATENATE($A128,C$66),'ECM Staff time by PoF'!$A$5:$S$119,MATCH($KD$103, 'ECM Staff time by PoF'!$A$4:$R$4,0),FALSE)), 0, VLOOKUP(CONCATENATE($A128,C$66),'ECM Staff time by PoF'!$A$5:$S$119,MATCH($KD$103, 'ECM Staff time by PoF'!$A$4:$R$4,0),FALSE))))*C90</f>
        <v>0</v>
      </c>
      <c r="KF128" s="60">
        <f>IF($A128="",0,IF(VLOOKUP($A128,'ECM Staff time by PoF'!$B$5:$C$119,2,FALSE)="Not Applicable",VLOOKUP($A128,'ECM Staff time by PoF'!$B$5:$S$119,MATCH($KD$103, 'ECM Staff time by PoF'!$B$4:$R$4,0),FALSE),IF(ISERROR(VLOOKUP(CONCATENATE($A128,D$66),'ECM Staff time by PoF'!$A$5:$S$119,MATCH($KD$103, 'ECM Staff time by PoF'!$A$4:$R$4,0),FALSE)), 0, VLOOKUP(CONCATENATE($A128,D$66),'ECM Staff time by PoF'!$A$5:$S$119,MATCH($KD$103, 'ECM Staff time by PoF'!$A$4:$R$4,0),FALSE))))*D90</f>
        <v>0</v>
      </c>
      <c r="KG128" s="60">
        <f>IF($A128="",0,IF(VLOOKUP($A128,'ECM Staff time by PoF'!$B$5:$C$119,2,FALSE)="Not Applicable",VLOOKUP($A128,'ECM Staff time by PoF'!$B$5:$S$119,MATCH($KD$103, 'ECM Staff time by PoF'!$B$4:$R$4,0),FALSE),IF(ISERROR(VLOOKUP(CONCATENATE($A128,E$66),'ECM Staff time by PoF'!$A$5:$S$119,MATCH($KD$103, 'ECM Staff time by PoF'!$A$4:$R$4,0),FALSE)), 0, VLOOKUP(CONCATENATE($A128,E$66),'ECM Staff time by PoF'!$A$5:$S$119,MATCH($KD$103, 'ECM Staff time by PoF'!$A$4:$R$4,0),FALSE))))*E90</f>
        <v>0</v>
      </c>
      <c r="KH128" s="60">
        <f>IF($A128="",0,IF(VLOOKUP($A128,'ECM Staff time by PoF'!$B$5:$C$119,2,FALSE)="Not Applicable",VLOOKUP($A128,'ECM Staff time by PoF'!$B$5:$S$119,MATCH($KD$103, 'ECM Staff time by PoF'!$B$4:$R$4,0),FALSE),IF(ISERROR(VLOOKUP(CONCATENATE($A128,F$66),'ECM Staff time by PoF'!$A$5:$S$119,MATCH($KD$103, 'ECM Staff time by PoF'!$A$4:$R$4,0),FALSE)), 0, VLOOKUP(CONCATENATE($A128,F$66),'ECM Staff time by PoF'!$A$5:$S$119,MATCH($KD$103, 'ECM Staff time by PoF'!$A$4:$R$4,0),FALSE))))*F90</f>
        <v>0</v>
      </c>
      <c r="KI128" s="60">
        <f>IF($A128="",0,IF(VLOOKUP($A128,'ECM Staff time by PoF'!$B$5:$C$119,2,FALSE)="Not Applicable",VLOOKUP($A128,'ECM Staff time by PoF'!$B$5:$S$119,MATCH($KD$103, 'ECM Staff time by PoF'!$B$4:$R$4,0),FALSE),IF(ISERROR(VLOOKUP(CONCATENATE($A128,G$66),'ECM Staff time by PoF'!$A$5:$S$119,MATCH($KD$103, 'ECM Staff time by PoF'!$A$4:$R$4,0),FALSE)), 0, VLOOKUP(CONCATENATE($A128,G$66),'ECM Staff time by PoF'!$A$5:$S$119,MATCH($KD$103, 'ECM Staff time by PoF'!$A$4:$R$4,0),FALSE))))*G90</f>
        <v>0</v>
      </c>
      <c r="KJ128" s="60">
        <f>IF($A128="",0,IF(VLOOKUP($A128,'ECM Staff time by PoF'!$B$5:$C$119,2,FALSE)="Not Applicable",VLOOKUP($A128,'ECM Staff time by PoF'!$B$5:$S$119,MATCH($KD$103, 'ECM Staff time by PoF'!$B$4:$R$4,0),FALSE),IF(ISERROR(VLOOKUP(CONCATENATE($A128,H$66),'ECM Staff time by PoF'!$A$5:$S$119,MATCH($KD$103, 'ECM Staff time by PoF'!$A$4:$R$4,0),FALSE)), 0, VLOOKUP(CONCATENATE($A128,H$66),'ECM Staff time by PoF'!$A$5:$S$119,MATCH($KD$103, 'ECM Staff time by PoF'!$A$4:$R$4,0),FALSE))))*H90</f>
        <v>0</v>
      </c>
      <c r="KK128" s="60">
        <f>IF($A128="",0,IF(VLOOKUP($A128,'ECM Staff time by PoF'!$B$5:$C$119,2,FALSE)="Not Applicable",VLOOKUP($A128,'ECM Staff time by PoF'!$B$5:$S$119,MATCH($KD$103, 'ECM Staff time by PoF'!$B$4:$R$4,0),FALSE),IF(ISERROR(VLOOKUP(CONCATENATE($A128,I$66),'ECM Staff time by PoF'!$A$5:$S$119,MATCH($KD$103, 'ECM Staff time by PoF'!$A$4:$R$4,0),FALSE)), 0, VLOOKUP(CONCATENATE($A128,I$66),'ECM Staff time by PoF'!$A$5:$S$119,MATCH($KD$103, 'ECM Staff time by PoF'!$A$4:$R$4,0),FALSE))))*I90</f>
        <v>0</v>
      </c>
      <c r="KL128" s="60">
        <f>IF($A128="",0,IF(VLOOKUP($A128,'ECM Staff time by PoF'!$B$5:$C$119,2,FALSE)="Not Applicable",VLOOKUP($A128,'ECM Staff time by PoF'!$B$5:$S$119,MATCH($KD$103, 'ECM Staff time by PoF'!$B$4:$R$4,0),FALSE),IF(ISERROR(VLOOKUP(CONCATENATE($A128,J$66),'ECM Staff time by PoF'!$A$5:$S$119,MATCH($KD$103, 'ECM Staff time by PoF'!$A$4:$R$4,0),FALSE)), 0, VLOOKUP(CONCATENATE($A128,J$66),'ECM Staff time by PoF'!$A$5:$S$119,MATCH($KD$103, 'ECM Staff time by PoF'!$A$4:$R$4,0),FALSE))))*J90</f>
        <v>0</v>
      </c>
      <c r="KM128" s="60">
        <f>IF($A128="",0,IF(VLOOKUP($A128,'ECM Staff time by PoF'!$B$5:$C$119,2,FALSE)="Not Applicable",VLOOKUP($A128,'ECM Staff time by PoF'!$B$5:$S$119,MATCH($KD$103, 'ECM Staff time by PoF'!$B$4:$R$4,0),FALSE),IF(ISERROR(VLOOKUP(CONCATENATE($A128,K$66),'ECM Staff time by PoF'!$A$5:$S$119,MATCH($KD$103, 'ECM Staff time by PoF'!$A$4:$R$4,0),FALSE)), 0, VLOOKUP(CONCATENATE($A128,K$66),'ECM Staff time by PoF'!$A$5:$S$119,MATCH($KD$103, 'ECM Staff time by PoF'!$A$4:$R$4,0),FALSE))))*K90</f>
        <v>0</v>
      </c>
      <c r="KN128" s="60">
        <f>IF($A128="",0,IF(VLOOKUP($A128,'ECM Staff time by PoF'!$B$5:$C$119,2,FALSE)="Not Applicable",VLOOKUP($A128,'ECM Staff time by PoF'!$B$5:$S$119,MATCH($KD$103, 'ECM Staff time by PoF'!$B$4:$R$4,0),FALSE),IF(ISERROR(VLOOKUP(CONCATENATE($A128,L$66),'ECM Staff time by PoF'!$A$5:$S$119,MATCH($KD$103, 'ECM Staff time by PoF'!$A$4:$R$4,0),FALSE)), 0, VLOOKUP(CONCATENATE($A128,L$66),'ECM Staff time by PoF'!$A$5:$S$119,MATCH($KD$103, 'ECM Staff time by PoF'!$A$4:$R$4,0),FALSE))))*L90</f>
        <v>0</v>
      </c>
      <c r="KO128" s="60">
        <f>IF($A128="",0,IF(VLOOKUP($A128,'ECM Staff time by PoF'!$B$5:$C$119,2,FALSE)="Not Applicable",VLOOKUP($A128,'ECM Staff time by PoF'!$B$5:$S$119,MATCH($KD$103, 'ECM Staff time by PoF'!$B$4:$R$4,0),FALSE),IF(ISERROR(VLOOKUP(CONCATENATE($A128,M$66),'ECM Staff time by PoF'!$A$5:$S$119,MATCH($KD$103, 'ECM Staff time by PoF'!$A$4:$R$4,0),FALSE)), 0, VLOOKUP(CONCATENATE($A128,M$66),'ECM Staff time by PoF'!$A$5:$S$119,MATCH($KD$103, 'ECM Staff time by PoF'!$A$4:$R$4,0),FALSE))))*M90</f>
        <v>0</v>
      </c>
      <c r="KP128" s="60">
        <f>IF($A128="",0,IF(VLOOKUP($A128,'ECM Staff time by PoF'!$B$5:$C$119,2,FALSE)="Not Applicable",VLOOKUP($A128,'ECM Staff time by PoF'!$B$5:$S$119,MATCH($KD$103, 'ECM Staff time by PoF'!$B$4:$R$4,0),FALSE),IF(ISERROR(VLOOKUP(CONCATENATE($A128,N$66),'ECM Staff time by PoF'!$A$5:$S$119,MATCH($KD$103, 'ECM Staff time by PoF'!$A$4:$R$4,0),FALSE)), 0, VLOOKUP(CONCATENATE($A128,N$66),'ECM Staff time by PoF'!$A$5:$S$119,MATCH($KD$103, 'ECM Staff time by PoF'!$A$4:$R$4,0),FALSE))))*N90</f>
        <v>0</v>
      </c>
      <c r="KQ128" s="60">
        <f>IF($A128="",0,IF(VLOOKUP($A128,'ECM Staff time by PoF'!$B$5:$C$119,2,FALSE)="Not Applicable",VLOOKUP($A128,'ECM Staff time by PoF'!$B$5:$S$119,MATCH($KD$103, 'ECM Staff time by PoF'!$B$4:$R$4,0),FALSE),IF(ISERROR(VLOOKUP(CONCATENATE($A128,O$66),'ECM Staff time by PoF'!$A$5:$S$119,MATCH($KD$103, 'ECM Staff time by PoF'!$A$4:$R$4,0),FALSE)), 0, VLOOKUP(CONCATENATE($A128,O$66),'ECM Staff time by PoF'!$A$5:$S$119,MATCH($KD$103, 'ECM Staff time by PoF'!$A$4:$R$4,0),FALSE))))*O90</f>
        <v>0</v>
      </c>
      <c r="KR128" s="60">
        <f>IF($A128="",0,IF(VLOOKUP($A128,'ECM Staff time by PoF'!$B$5:$C$119,2,FALSE)="Not Applicable",VLOOKUP($A128,'ECM Staff time by PoF'!$B$5:$S$119,MATCH($KD$103, 'ECM Staff time by PoF'!$B$4:$R$4,0),FALSE),IF(ISERROR(VLOOKUP(CONCATENATE($A128,P$66),'ECM Staff time by PoF'!$A$5:$S$119,MATCH($KD$103, 'ECM Staff time by PoF'!$A$4:$R$4,0),FALSE)), 0, VLOOKUP(CONCATENATE($A128,P$66),'ECM Staff time by PoF'!$A$5:$S$119,MATCH($KD$103, 'ECM Staff time by PoF'!$A$4:$R$4,0),FALSE))))*P90</f>
        <v>0</v>
      </c>
      <c r="KS128" s="60">
        <f>IF($A128="",0,IF(VLOOKUP($A128,'ECM Staff time by PoF'!$B$5:$C$119,2,FALSE)="Not Applicable",VLOOKUP($A128,'ECM Staff time by PoF'!$B$5:$S$119,MATCH($KD$103, 'ECM Staff time by PoF'!$B$4:$R$4,0),FALSE),IF(ISERROR(VLOOKUP(CONCATENATE($A128,Q$66),'ECM Staff time by PoF'!$A$5:$S$119,MATCH($KD$103, 'ECM Staff time by PoF'!$A$4:$R$4,0),FALSE)), 0, VLOOKUP(CONCATENATE($A128,Q$66),'ECM Staff time by PoF'!$A$5:$S$119,MATCH($KD$103, 'ECM Staff time by PoF'!$A$4:$R$4,0),FALSE))))*Q90</f>
        <v>0</v>
      </c>
      <c r="KT128" s="60">
        <f>IF($A128="",0,IF(VLOOKUP($A128,'ECM Staff time by PoF'!$B$5:$C$119,2,FALSE)="Not Applicable",VLOOKUP($A128,'ECM Staff time by PoF'!$B$5:$S$119,MATCH($KD$103, 'ECM Staff time by PoF'!$B$4:$R$4,0),FALSE),IF(ISERROR(VLOOKUP(CONCATENATE($A128,R$66),'ECM Staff time by PoF'!$A$5:$S$119,MATCH($KD$103, 'ECM Staff time by PoF'!$A$4:$R$4,0),FALSE)), 0, VLOOKUP(CONCATENATE($A128,R$66),'ECM Staff time by PoF'!$A$5:$S$119,MATCH($KD$103, 'ECM Staff time by PoF'!$A$4:$R$4,0),FALSE))))*R90</f>
        <v>0</v>
      </c>
      <c r="KU128" s="60">
        <f>IF($A128="",0,IF(VLOOKUP($A128,'ECM Staff time by PoF'!$B$5:$C$119,2,FALSE)="Not Applicable",VLOOKUP($A128,'ECM Staff time by PoF'!$B$5:$S$119,MATCH($KD$103, 'ECM Staff time by PoF'!$B$4:$R$4,0),FALSE),IF(ISERROR(VLOOKUP(CONCATENATE($A128,S$66),'ECM Staff time by PoF'!$A$5:$S$119,MATCH($KD$103, 'ECM Staff time by PoF'!$A$4:$R$4,0),FALSE)), 0, VLOOKUP(CONCATENATE($A128,S$66),'ECM Staff time by PoF'!$A$5:$S$119,MATCH($KD$103, 'ECM Staff time by PoF'!$A$4:$R$4,0),FALSE))))*S90</f>
        <v>0</v>
      </c>
      <c r="KV128" s="60">
        <f>IF($A128="",0,IF(VLOOKUP($A128,'ECM Staff time by PoF'!$B$5:$C$119,2,FALSE)="Not Applicable",VLOOKUP($A128,'ECM Staff time by PoF'!$B$5:$S$119,MATCH($KD$103, 'ECM Staff time by PoF'!$B$4:$R$4,0),FALSE),IF(ISERROR(VLOOKUP(CONCATENATE($A128,T$66),'ECM Staff time by PoF'!$A$5:$S$119,MATCH($KD$103, 'ECM Staff time by PoF'!$A$4:$R$4,0),FALSE)), 0, VLOOKUP(CONCATENATE($A128,T$66),'ECM Staff time by PoF'!$A$5:$S$119,MATCH($KD$103, 'ECM Staff time by PoF'!$A$4:$R$4,0),FALSE))))*T90</f>
        <v>0</v>
      </c>
      <c r="KW128" s="60">
        <f>IF($A128="",0,IF(VLOOKUP($A128,'ECM Staff time by PoF'!$B$5:$C$119,2,FALSE)="Not Applicable",VLOOKUP($A128,'ECM Staff time by PoF'!$B$5:$S$119,MATCH($KD$103, 'ECM Staff time by PoF'!$B$4:$R$4,0),FALSE),IF(ISERROR(VLOOKUP(CONCATENATE($A128,U$66),'ECM Staff time by PoF'!$A$5:$S$119,MATCH($KD$103, 'ECM Staff time by PoF'!$A$4:$R$4,0),FALSE)), 0, VLOOKUP(CONCATENATE($A128,U$66),'ECM Staff time by PoF'!$A$5:$S$119,MATCH($KD$103, 'ECM Staff time by PoF'!$A$4:$R$4,0),FALSE))))*U90</f>
        <v>0</v>
      </c>
      <c r="KX128" s="60">
        <f>IF($A128="",0,IF(VLOOKUP($A128,'ECM Staff time by PoF'!$B$5:$C$119,2,FALSE)="Not Applicable",VLOOKUP($A128,'ECM Staff time by PoF'!$B$5:$S$119,MATCH($KD$103, 'ECM Staff time by PoF'!$B$4:$R$4,0),FALSE),IF(ISERROR(VLOOKUP(CONCATENATE($A128,V$66),'ECM Staff time by PoF'!$A$5:$S$119,MATCH($KD$103, 'ECM Staff time by PoF'!$A$4:$R$4,0),FALSE)), 0, VLOOKUP(CONCATENATE($A128,V$66),'ECM Staff time by PoF'!$A$5:$S$119,MATCH($KD$103, 'ECM Staff time by PoF'!$A$4:$R$4,0),FALSE))))*V90</f>
        <v>0</v>
      </c>
      <c r="KY128" s="60">
        <f>IF($A128="",0,IF(VLOOKUP($A128,'ECM Staff time by PoF'!$B$5:$C$119,2,FALSE)="Not Applicable",VLOOKUP($A128,'ECM Staff time by PoF'!$B$5:$S$119,MATCH($KD$103, 'ECM Staff time by PoF'!$B$4:$R$4,0),FALSE),IF(ISERROR(VLOOKUP(CONCATENATE($A128,W$66),'ECM Staff time by PoF'!$A$5:$S$119,MATCH($KD$103, 'ECM Staff time by PoF'!$A$4:$R$4,0),FALSE)), 0, VLOOKUP(CONCATENATE($A128,W$66),'ECM Staff time by PoF'!$A$5:$S$119,MATCH($KD$103, 'ECM Staff time by PoF'!$A$4:$R$4,0),FALSE))))*W90</f>
        <v>0</v>
      </c>
      <c r="KZ128" s="60">
        <f>IF($A128="",0,IF(VLOOKUP($A128,'ECM Staff time by PoF'!$B$5:$C$119,2,FALSE)="Not Applicable",VLOOKUP($A128,'ECM Staff time by PoF'!$B$5:$S$119,MATCH($KD$103, 'ECM Staff time by PoF'!$B$4:$R$4,0),FALSE),IF(ISERROR(VLOOKUP(CONCATENATE($A128,X$66),'ECM Staff time by PoF'!$A$5:$S$119,MATCH($KD$103, 'ECM Staff time by PoF'!$A$4:$R$4,0),FALSE)), 0, VLOOKUP(CONCATENATE($A128,X$66),'ECM Staff time by PoF'!$A$5:$S$119,MATCH($KD$103, 'ECM Staff time by PoF'!$A$4:$R$4,0),FALSE))))*X90</f>
        <v>0</v>
      </c>
      <c r="LA128" s="60">
        <f>IF($A128="",0,IF(VLOOKUP($A128,'ECM Staff time by PoF'!$B$5:$C$119,2,FALSE)="Not Applicable",VLOOKUP($A128,'ECM Staff time by PoF'!$B$5:$S$119,MATCH($KD$103, 'ECM Staff time by PoF'!$B$4:$R$4,0),FALSE),IF(ISERROR(VLOOKUP(CONCATENATE($A128,Y$66),'ECM Staff time by PoF'!$A$5:$S$119,MATCH($KD$103, 'ECM Staff time by PoF'!$A$4:$R$4,0),FALSE)), 0, VLOOKUP(CONCATENATE($A128,Y$66),'ECM Staff time by PoF'!$A$5:$S$119,MATCH($KD$103, 'ECM Staff time by PoF'!$A$4:$R$4,0),FALSE))))*Y90</f>
        <v>0</v>
      </c>
      <c r="LB128" s="60">
        <f>IF($A128="",0,IF(VLOOKUP($A128,'ECM Staff time by PoF'!$B$5:$C$119,2,FALSE)="Not Applicable",VLOOKUP($A128,'ECM Staff time by PoF'!$B$5:$S$119,MATCH($KD$103, 'ECM Staff time by PoF'!$B$4:$R$4,0),FALSE),IF(ISERROR(VLOOKUP(CONCATENATE($A128,Z$66),'ECM Staff time by PoF'!$A$5:$S$119,MATCH($KD$103, 'ECM Staff time by PoF'!$A$4:$R$4,0),FALSE)), 0, VLOOKUP(CONCATENATE($A128,Z$66),'ECM Staff time by PoF'!$A$5:$S$119,MATCH($KD$103, 'ECM Staff time by PoF'!$A$4:$R$4,0),FALSE))))*Z90</f>
        <v>0</v>
      </c>
      <c r="LC128" s="60">
        <f>IF($A128="",0,IF(VLOOKUP($A128,'ECM Staff time by PoF'!$B$5:$C$119,2,FALSE)="Not Applicable",VLOOKUP($A128,'ECM Staff time by PoF'!$B$5:$S$119,MATCH($KD$103, 'ECM Staff time by PoF'!$B$4:$R$4,0),FALSE),IF(ISERROR(VLOOKUP(CONCATENATE($A128,AA$66),'ECM Staff time by PoF'!$A$5:$S$119,MATCH($KD$103, 'ECM Staff time by PoF'!$A$4:$R$4,0),FALSE)), 0, VLOOKUP(CONCATENATE($A128,AA$66),'ECM Staff time by PoF'!$A$5:$S$119,MATCH($KD$103, 'ECM Staff time by PoF'!$A$4:$R$4,0),FALSE))))*AA90</f>
        <v>0</v>
      </c>
      <c r="LD128" s="60">
        <f>IF($A128="",0,IF(VLOOKUP($A128,'ECM Staff time by PoF'!$B$5:$C$119,2,FALSE)="Not Applicable",VLOOKUP($A128,'ECM Staff time by PoF'!$B$5:$S$119,MATCH($KD$103, 'ECM Staff time by PoF'!$B$4:$R$4,0),FALSE),IF(ISERROR(VLOOKUP(CONCATENATE($A128,AB$66),'ECM Staff time by PoF'!$A$5:$S$119,MATCH($KD$103, 'ECM Staff time by PoF'!$A$4:$R$4,0),FALSE)), 0, VLOOKUP(CONCATENATE($A128,AB$66),'ECM Staff time by PoF'!$A$5:$S$119,MATCH($KD$103, 'ECM Staff time by PoF'!$A$4:$R$4,0),FALSE))))*AB90</f>
        <v>0</v>
      </c>
      <c r="LE128" s="60">
        <f>IF($A128="",0,IF(VLOOKUP($A128,'ECM Staff time by PoF'!$B$5:$C$119,2,FALSE)="Not Applicable",VLOOKUP($A128,'ECM Staff time by PoF'!$B$5:$S$119,MATCH($KD$103, 'ECM Staff time by PoF'!$B$4:$R$4,0),FALSE),IF(ISERROR(VLOOKUP(CONCATENATE($A128,AC$66),'ECM Staff time by PoF'!$A$5:$S$119,MATCH($KD$103, 'ECM Staff time by PoF'!$A$4:$R$4,0),FALSE)), 0, VLOOKUP(CONCATENATE($A128,AC$66),'ECM Staff time by PoF'!$A$5:$S$119,MATCH($KD$103, 'ECM Staff time by PoF'!$A$4:$R$4,0),FALSE))))*AC90</f>
        <v>0</v>
      </c>
      <c r="LF128" s="60">
        <f>IF($A128="",0,IF(VLOOKUP($A128,'ECM Staff time by PoF'!$B$5:$C$119,2,FALSE)="Not Applicable",VLOOKUP($A128,'ECM Staff time by PoF'!$B$5:$S$119,MATCH($KD$103, 'ECM Staff time by PoF'!$B$4:$R$4,0),FALSE),IF(ISERROR(VLOOKUP(CONCATENATE($A128,AD$66),'ECM Staff time by PoF'!$A$5:$S$119,MATCH($KD$103, 'ECM Staff time by PoF'!$A$4:$R$4,0),FALSE)), 0, VLOOKUP(CONCATENATE($A128,AD$66),'ECM Staff time by PoF'!$A$5:$S$119,MATCH($KD$103, 'ECM Staff time by PoF'!$A$4:$R$4,0),FALSE))))*AD90</f>
        <v>0</v>
      </c>
      <c r="LG128" s="60">
        <f>IF($A128="",0,IF(VLOOKUP($A128,'ECM Staff time by PoF'!$B$5:$C$119,2,FALSE)="Not Applicable",VLOOKUP($A128,'ECM Staff time by PoF'!$B$5:$S$119,MATCH($KD$103, 'ECM Staff time by PoF'!$B$4:$R$4,0),FALSE),IF(ISERROR(VLOOKUP(CONCATENATE($A128,AE$66),'ECM Staff time by PoF'!$A$5:$S$119,MATCH($KD$103, 'ECM Staff time by PoF'!$A$4:$R$4,0),FALSE)), 0, VLOOKUP(CONCATENATE($A128,AE$66),'ECM Staff time by PoF'!$A$5:$S$119,MATCH($KD$103, 'ECM Staff time by PoF'!$A$4:$R$4,0),FALSE))))*AE90</f>
        <v>0</v>
      </c>
      <c r="LH128" s="60">
        <f>IF($A128="",0,IF(VLOOKUP($A128,'ECM Staff time by PoF'!$B$5:$C$119,2,FALSE)="Not Applicable",VLOOKUP($A128,'ECM Staff time by PoF'!$B$5:$S$119,MATCH($KD$103, 'ECM Staff time by PoF'!$B$4:$R$4,0),FALSE),IF(ISERROR(VLOOKUP(CONCATENATE($A128,AF$66),'ECM Staff time by PoF'!$A$5:$S$119,MATCH($KD$103, 'ECM Staff time by PoF'!$A$4:$R$4,0),FALSE)), 0, VLOOKUP(CONCATENATE($A128,AF$66),'ECM Staff time by PoF'!$A$5:$S$119,MATCH($KD$103, 'ECM Staff time by PoF'!$A$4:$R$4,0),FALSE))))*AF90</f>
        <v>0</v>
      </c>
      <c r="LI128" s="60">
        <f>IF($A128="",0,IF(VLOOKUP($A128,'ECM Staff time by PoF'!$B$5:$C$119,2,FALSE)="Not Applicable",VLOOKUP($A128,'ECM Staff time by PoF'!$B$5:$S$119,MATCH($KD$103, 'ECM Staff time by PoF'!$B$4:$R$4,0),FALSE),IF(ISERROR(VLOOKUP(CONCATENATE($A128,AG$66),'ECM Staff time by PoF'!$A$5:$S$119,MATCH($KD$103, 'ECM Staff time by PoF'!$A$4:$R$4,0),FALSE)), 0, VLOOKUP(CONCATENATE($A128,AG$66),'ECM Staff time by PoF'!$A$5:$S$119,MATCH($KD$103, 'ECM Staff time by PoF'!$A$4:$R$4,0),FALSE))))*AG90</f>
        <v>0</v>
      </c>
      <c r="LJ128" s="60">
        <f>IF($A128="",0,IF(VLOOKUP($A128,'ECM Staff time by PoF'!$B$5:$C$119,2,FALSE)="Not Applicable",VLOOKUP($A128,'ECM Staff time by PoF'!$B$5:$S$119,MATCH($KD$103, 'ECM Staff time by PoF'!$B$4:$R$4,0),FALSE),IF(ISERROR(VLOOKUP(CONCATENATE($A128,AH$66),'ECM Staff time by PoF'!$A$5:$S$119,MATCH($KD$103, 'ECM Staff time by PoF'!$A$4:$R$4,0),FALSE)), 0, VLOOKUP(CONCATENATE($A128,AH$66),'ECM Staff time by PoF'!$A$5:$S$119,MATCH($KD$103, 'ECM Staff time by PoF'!$A$4:$R$4,0),FALSE))))*AH90</f>
        <v>0</v>
      </c>
      <c r="LK128" s="60">
        <f>IF($A128="",0,IF(VLOOKUP($A128,'ECM Staff time by PoF'!$B$5:$C$119,2,FALSE)="Not Applicable",VLOOKUP($A128,'ECM Staff time by PoF'!$B$5:$S$119,MATCH($KD$103, 'ECM Staff time by PoF'!$B$4:$R$4,0),FALSE),IF(ISERROR(VLOOKUP(CONCATENATE($A128,AI$66),'ECM Staff time by PoF'!$A$5:$S$119,MATCH($KD$103, 'ECM Staff time by PoF'!$A$4:$R$4,0),FALSE)), 0, VLOOKUP(CONCATENATE($A128,AI$66),'ECM Staff time by PoF'!$A$5:$S$119,MATCH($KD$103, 'ECM Staff time by PoF'!$A$4:$R$4,0),FALSE))))*AI90</f>
        <v>0</v>
      </c>
      <c r="LL128" s="60">
        <f>IF($A128="",0,IF(VLOOKUP($A128,'ECM Staff time by PoF'!$B$5:$C$119,2,FALSE)="Not Applicable",VLOOKUP($A128,'ECM Staff time by PoF'!$B$5:$S$119,MATCH($KD$103, 'ECM Staff time by PoF'!$B$4:$R$4,0),FALSE),IF(ISERROR(VLOOKUP(CONCATENATE($A128,AJ$66),'ECM Staff time by PoF'!$A$5:$S$119,MATCH($KD$103, 'ECM Staff time by PoF'!$A$4:$R$4,0),FALSE)), 0, VLOOKUP(CONCATENATE($A128,AJ$66),'ECM Staff time by PoF'!$A$5:$S$119,MATCH($KD$103, 'ECM Staff time by PoF'!$A$4:$R$4,0),FALSE))))*AJ90</f>
        <v>0</v>
      </c>
      <c r="LM128" s="60">
        <f>IF($A128="",0,IF(VLOOKUP($A128,'ECM Staff time by PoF'!$B$5:$C$119,2,FALSE)="Not Applicable",VLOOKUP($A128,'ECM Staff time by PoF'!$B$5:$S$119,MATCH($KD$103, 'ECM Staff time by PoF'!$B$4:$R$4,0),FALSE),IF(ISERROR(VLOOKUP(CONCATENATE($A128,AK$66),'ECM Staff time by PoF'!$A$5:$S$119,MATCH($KD$103, 'ECM Staff time by PoF'!$A$4:$R$4,0),FALSE)), 0, VLOOKUP(CONCATENATE($A128,AK$66),'ECM Staff time by PoF'!$A$5:$S$119,MATCH($KD$103, 'ECM Staff time by PoF'!$A$4:$R$4,0),FALSE))))*AK90</f>
        <v>0</v>
      </c>
      <c r="LN128" s="60">
        <f>IF($A128="",0,IF(VLOOKUP($A128,'ECM Staff time by PoF'!$B$5:$C$119,2,FALSE)="Not Applicable",VLOOKUP($A128,'ECM Staff time by PoF'!$B$5:$S$119,MATCH($LN$103, 'ECM Staff time by PoF'!$B$4:$R$4,0),FALSE),IF(ISERROR(VLOOKUP(CONCATENATE($A128,B$66),'ECM Staff time by PoF'!$A$5:$S$119,MATCH($LN$103, 'ECM Staff time by PoF'!$A$4:$R$4,0),FALSE)), 0, VLOOKUP(CONCATENATE($A128,B$66),'ECM Staff time by PoF'!$A$5:$S$119,MATCH($LN$103, 'ECM Staff time by PoF'!$A$4:$R$4,0),FALSE))))*B90</f>
        <v>0</v>
      </c>
      <c r="LO128" s="60">
        <f>IF($A128="",0,IF(VLOOKUP($A128,'ECM Staff time by PoF'!$B$5:$C$119,2,FALSE)="Not Applicable",VLOOKUP($A128,'ECM Staff time by PoF'!$B$5:$S$119,MATCH($LN$103, 'ECM Staff time by PoF'!$B$4:$R$4,0),FALSE),IF(ISERROR(VLOOKUP(CONCATENATE($A128,C$66),'ECM Staff time by PoF'!$A$5:$S$119,MATCH($LN$103, 'ECM Staff time by PoF'!$A$4:$R$4,0),FALSE)), 0, VLOOKUP(CONCATENATE($A128,C$66),'ECM Staff time by PoF'!$A$5:$S$119,MATCH($LN$103, 'ECM Staff time by PoF'!$A$4:$R$4,0),FALSE))))*C90</f>
        <v>0</v>
      </c>
      <c r="LP128" s="60">
        <f>IF($A128="",0,IF(VLOOKUP($A128,'ECM Staff time by PoF'!$B$5:$C$119,2,FALSE)="Not Applicable",VLOOKUP($A128,'ECM Staff time by PoF'!$B$5:$S$119,MATCH($LN$103, 'ECM Staff time by PoF'!$B$4:$R$4,0),FALSE),IF(ISERROR(VLOOKUP(CONCATENATE($A128,D$66),'ECM Staff time by PoF'!$A$5:$S$119,MATCH($LN$103, 'ECM Staff time by PoF'!$A$4:$R$4,0),FALSE)), 0, VLOOKUP(CONCATENATE($A128,D$66),'ECM Staff time by PoF'!$A$5:$S$119,MATCH($LN$103, 'ECM Staff time by PoF'!$A$4:$R$4,0),FALSE))))*D90</f>
        <v>0</v>
      </c>
      <c r="LQ128" s="60">
        <f>IF($A128="",0,IF(VLOOKUP($A128,'ECM Staff time by PoF'!$B$5:$C$119,2,FALSE)="Not Applicable",VLOOKUP($A128,'ECM Staff time by PoF'!$B$5:$S$119,MATCH($LN$103, 'ECM Staff time by PoF'!$B$4:$R$4,0),FALSE),IF(ISERROR(VLOOKUP(CONCATENATE($A128,E$66),'ECM Staff time by PoF'!$A$5:$S$119,MATCH($LN$103, 'ECM Staff time by PoF'!$A$4:$R$4,0),FALSE)), 0, VLOOKUP(CONCATENATE($A128,E$66),'ECM Staff time by PoF'!$A$5:$S$119,MATCH($LN$103, 'ECM Staff time by PoF'!$A$4:$R$4,0),FALSE))))*E90</f>
        <v>0</v>
      </c>
      <c r="LR128" s="60">
        <f>IF($A128="",0,IF(VLOOKUP($A128,'ECM Staff time by PoF'!$B$5:$C$119,2,FALSE)="Not Applicable",VLOOKUP($A128,'ECM Staff time by PoF'!$B$5:$S$119,MATCH($LN$103, 'ECM Staff time by PoF'!$B$4:$R$4,0),FALSE),IF(ISERROR(VLOOKUP(CONCATENATE($A128,F$66),'ECM Staff time by PoF'!$A$5:$S$119,MATCH($LN$103, 'ECM Staff time by PoF'!$A$4:$R$4,0),FALSE)), 0, VLOOKUP(CONCATENATE($A128,F$66),'ECM Staff time by PoF'!$A$5:$S$119,MATCH($LN$103, 'ECM Staff time by PoF'!$A$4:$R$4,0),FALSE))))*F90</f>
        <v>0</v>
      </c>
      <c r="LS128" s="60">
        <f>IF($A128="",0,IF(VLOOKUP($A128,'ECM Staff time by PoF'!$B$5:$C$119,2,FALSE)="Not Applicable",VLOOKUP($A128,'ECM Staff time by PoF'!$B$5:$S$119,MATCH($LN$103, 'ECM Staff time by PoF'!$B$4:$R$4,0),FALSE),IF(ISERROR(VLOOKUP(CONCATENATE($A128,G$66),'ECM Staff time by PoF'!$A$5:$S$119,MATCH($LN$103, 'ECM Staff time by PoF'!$A$4:$R$4,0),FALSE)), 0, VLOOKUP(CONCATENATE($A128,G$66),'ECM Staff time by PoF'!$A$5:$S$119,MATCH($LN$103, 'ECM Staff time by PoF'!$A$4:$R$4,0),FALSE))))*G90</f>
        <v>0</v>
      </c>
      <c r="LT128" s="60">
        <f>IF($A128="",0,IF(VLOOKUP($A128,'ECM Staff time by PoF'!$B$5:$C$119,2,FALSE)="Not Applicable",VLOOKUP($A128,'ECM Staff time by PoF'!$B$5:$S$119,MATCH($LN$103, 'ECM Staff time by PoF'!$B$4:$R$4,0),FALSE),IF(ISERROR(VLOOKUP(CONCATENATE($A128,H$66),'ECM Staff time by PoF'!$A$5:$S$119,MATCH($LN$103, 'ECM Staff time by PoF'!$A$4:$R$4,0),FALSE)), 0, VLOOKUP(CONCATENATE($A128,H$66),'ECM Staff time by PoF'!$A$5:$S$119,MATCH($LN$103, 'ECM Staff time by PoF'!$A$4:$R$4,0),FALSE))))*H90</f>
        <v>0</v>
      </c>
      <c r="LU128" s="60">
        <f>IF($A128="",0,IF(VLOOKUP($A128,'ECM Staff time by PoF'!$B$5:$C$119,2,FALSE)="Not Applicable",VLOOKUP($A128,'ECM Staff time by PoF'!$B$5:$S$119,MATCH($LN$103, 'ECM Staff time by PoF'!$B$4:$R$4,0),FALSE),IF(ISERROR(VLOOKUP(CONCATENATE($A128,I$66),'ECM Staff time by PoF'!$A$5:$S$119,MATCH($LN$103, 'ECM Staff time by PoF'!$A$4:$R$4,0),FALSE)), 0, VLOOKUP(CONCATENATE($A128,I$66),'ECM Staff time by PoF'!$A$5:$S$119,MATCH($LN$103, 'ECM Staff time by PoF'!$A$4:$R$4,0),FALSE))))*I90</f>
        <v>0</v>
      </c>
      <c r="LV128" s="60">
        <f>IF($A128="",0,IF(VLOOKUP($A128,'ECM Staff time by PoF'!$B$5:$C$119,2,FALSE)="Not Applicable",VLOOKUP($A128,'ECM Staff time by PoF'!$B$5:$S$119,MATCH($LN$103, 'ECM Staff time by PoF'!$B$4:$R$4,0),FALSE),IF(ISERROR(VLOOKUP(CONCATENATE($A128,J$66),'ECM Staff time by PoF'!$A$5:$S$119,MATCH($LN$103, 'ECM Staff time by PoF'!$A$4:$R$4,0),FALSE)), 0, VLOOKUP(CONCATENATE($A128,J$66),'ECM Staff time by PoF'!$A$5:$S$119,MATCH($LN$103, 'ECM Staff time by PoF'!$A$4:$R$4,0),FALSE))))*J90</f>
        <v>0</v>
      </c>
      <c r="LW128" s="60">
        <f>IF($A128="",0,IF(VLOOKUP($A128,'ECM Staff time by PoF'!$B$5:$C$119,2,FALSE)="Not Applicable",VLOOKUP($A128,'ECM Staff time by PoF'!$B$5:$S$119,MATCH($LN$103, 'ECM Staff time by PoF'!$B$4:$R$4,0),FALSE),IF(ISERROR(VLOOKUP(CONCATENATE($A128,K$66),'ECM Staff time by PoF'!$A$5:$S$119,MATCH($LN$103, 'ECM Staff time by PoF'!$A$4:$R$4,0),FALSE)), 0, VLOOKUP(CONCATENATE($A128,K$66),'ECM Staff time by PoF'!$A$5:$S$119,MATCH($LN$103, 'ECM Staff time by PoF'!$A$4:$R$4,0),FALSE))))*K90</f>
        <v>0</v>
      </c>
      <c r="LX128" s="60">
        <f>IF($A128="",0,IF(VLOOKUP($A128,'ECM Staff time by PoF'!$B$5:$C$119,2,FALSE)="Not Applicable",VLOOKUP($A128,'ECM Staff time by PoF'!$B$5:$S$119,MATCH($LN$103, 'ECM Staff time by PoF'!$B$4:$R$4,0),FALSE),IF(ISERROR(VLOOKUP(CONCATENATE($A128,L$66),'ECM Staff time by PoF'!$A$5:$S$119,MATCH($LN$103, 'ECM Staff time by PoF'!$A$4:$R$4,0),FALSE)), 0, VLOOKUP(CONCATENATE($A128,L$66),'ECM Staff time by PoF'!$A$5:$S$119,MATCH($LN$103, 'ECM Staff time by PoF'!$A$4:$R$4,0),FALSE))))*L90</f>
        <v>0</v>
      </c>
      <c r="LY128" s="60">
        <f>IF($A128="",0,IF(VLOOKUP($A128,'ECM Staff time by PoF'!$B$5:$C$119,2,FALSE)="Not Applicable",VLOOKUP($A128,'ECM Staff time by PoF'!$B$5:$S$119,MATCH($LN$103, 'ECM Staff time by PoF'!$B$4:$R$4,0),FALSE),IF(ISERROR(VLOOKUP(CONCATENATE($A128,M$66),'ECM Staff time by PoF'!$A$5:$S$119,MATCH($LN$103, 'ECM Staff time by PoF'!$A$4:$R$4,0),FALSE)), 0, VLOOKUP(CONCATENATE($A128,M$66),'ECM Staff time by PoF'!$A$5:$S$119,MATCH($LN$103, 'ECM Staff time by PoF'!$A$4:$R$4,0),FALSE))))*M90</f>
        <v>0</v>
      </c>
      <c r="LZ128" s="60">
        <f>IF($A128="",0,IF(VLOOKUP($A128,'ECM Staff time by PoF'!$B$5:$C$119,2,FALSE)="Not Applicable",VLOOKUP($A128,'ECM Staff time by PoF'!$B$5:$S$119,MATCH($LN$103, 'ECM Staff time by PoF'!$B$4:$R$4,0),FALSE),IF(ISERROR(VLOOKUP(CONCATENATE($A128,N$66),'ECM Staff time by PoF'!$A$5:$S$119,MATCH($LN$103, 'ECM Staff time by PoF'!$A$4:$R$4,0),FALSE)), 0, VLOOKUP(CONCATENATE($A128,N$66),'ECM Staff time by PoF'!$A$5:$S$119,MATCH($LN$103, 'ECM Staff time by PoF'!$A$4:$R$4,0),FALSE))))*N90</f>
        <v>0</v>
      </c>
      <c r="MA128" s="60">
        <f>IF($A128="",0,IF(VLOOKUP($A128,'ECM Staff time by PoF'!$B$5:$C$119,2,FALSE)="Not Applicable",VLOOKUP($A128,'ECM Staff time by PoF'!$B$5:$S$119,MATCH($LN$103, 'ECM Staff time by PoF'!$B$4:$R$4,0),FALSE),IF(ISERROR(VLOOKUP(CONCATENATE($A128,O$66),'ECM Staff time by PoF'!$A$5:$S$119,MATCH($LN$103, 'ECM Staff time by PoF'!$A$4:$R$4,0),FALSE)), 0, VLOOKUP(CONCATENATE($A128,O$66),'ECM Staff time by PoF'!$A$5:$S$119,MATCH($LN$103, 'ECM Staff time by PoF'!$A$4:$R$4,0),FALSE))))*O90</f>
        <v>0</v>
      </c>
      <c r="MB128" s="60">
        <f>IF($A128="",0,IF(VLOOKUP($A128,'ECM Staff time by PoF'!$B$5:$C$119,2,FALSE)="Not Applicable",VLOOKUP($A128,'ECM Staff time by PoF'!$B$5:$S$119,MATCH($LN$103, 'ECM Staff time by PoF'!$B$4:$R$4,0),FALSE),IF(ISERROR(VLOOKUP(CONCATENATE($A128,P$66),'ECM Staff time by PoF'!$A$5:$S$119,MATCH($LN$103, 'ECM Staff time by PoF'!$A$4:$R$4,0),FALSE)), 0, VLOOKUP(CONCATENATE($A128,P$66),'ECM Staff time by PoF'!$A$5:$S$119,MATCH($LN$103, 'ECM Staff time by PoF'!$A$4:$R$4,0),FALSE))))*P90</f>
        <v>0</v>
      </c>
      <c r="MC128" s="60">
        <f>IF($A128="",0,IF(VLOOKUP($A128,'ECM Staff time by PoF'!$B$5:$C$119,2,FALSE)="Not Applicable",VLOOKUP($A128,'ECM Staff time by PoF'!$B$5:$S$119,MATCH($LN$103, 'ECM Staff time by PoF'!$B$4:$R$4,0),FALSE),IF(ISERROR(VLOOKUP(CONCATENATE($A128,Q$66),'ECM Staff time by PoF'!$A$5:$S$119,MATCH($LN$103, 'ECM Staff time by PoF'!$A$4:$R$4,0),FALSE)), 0, VLOOKUP(CONCATENATE($A128,Q$66),'ECM Staff time by PoF'!$A$5:$S$119,MATCH($LN$103, 'ECM Staff time by PoF'!$A$4:$R$4,0),FALSE))))*Q90</f>
        <v>0</v>
      </c>
      <c r="MD128" s="60">
        <f>IF($A128="",0,IF(VLOOKUP($A128,'ECM Staff time by PoF'!$B$5:$C$119,2,FALSE)="Not Applicable",VLOOKUP($A128,'ECM Staff time by PoF'!$B$5:$S$119,MATCH($LN$103, 'ECM Staff time by PoF'!$B$4:$R$4,0),FALSE),IF(ISERROR(VLOOKUP(CONCATENATE($A128,R$66),'ECM Staff time by PoF'!$A$5:$S$119,MATCH($LN$103, 'ECM Staff time by PoF'!$A$4:$R$4,0),FALSE)), 0, VLOOKUP(CONCATENATE($A128,R$66),'ECM Staff time by PoF'!$A$5:$S$119,MATCH($LN$103, 'ECM Staff time by PoF'!$A$4:$R$4,0),FALSE))))*R90</f>
        <v>0</v>
      </c>
      <c r="ME128" s="60">
        <f>IF($A128="",0,IF(VLOOKUP($A128,'ECM Staff time by PoF'!$B$5:$C$119,2,FALSE)="Not Applicable",VLOOKUP($A128,'ECM Staff time by PoF'!$B$5:$S$119,MATCH($LN$103, 'ECM Staff time by PoF'!$B$4:$R$4,0),FALSE),IF(ISERROR(VLOOKUP(CONCATENATE($A128,S$66),'ECM Staff time by PoF'!$A$5:$S$119,MATCH($LN$103, 'ECM Staff time by PoF'!$A$4:$R$4,0),FALSE)), 0, VLOOKUP(CONCATENATE($A128,S$66),'ECM Staff time by PoF'!$A$5:$S$119,MATCH($LN$103, 'ECM Staff time by PoF'!$A$4:$R$4,0),FALSE))))*S90</f>
        <v>0</v>
      </c>
      <c r="MF128" s="60">
        <f>IF($A128="",0,IF(VLOOKUP($A128,'ECM Staff time by PoF'!$B$5:$C$119,2,FALSE)="Not Applicable",VLOOKUP($A128,'ECM Staff time by PoF'!$B$5:$S$119,MATCH($LN$103, 'ECM Staff time by PoF'!$B$4:$R$4,0),FALSE),IF(ISERROR(VLOOKUP(CONCATENATE($A128,T$66),'ECM Staff time by PoF'!$A$5:$S$119,MATCH($LN$103, 'ECM Staff time by PoF'!$A$4:$R$4,0),FALSE)), 0, VLOOKUP(CONCATENATE($A128,T$66),'ECM Staff time by PoF'!$A$5:$S$119,MATCH($LN$103, 'ECM Staff time by PoF'!$A$4:$R$4,0),FALSE))))*T90</f>
        <v>0</v>
      </c>
      <c r="MG128" s="60">
        <f>IF($A128="",0,IF(VLOOKUP($A128,'ECM Staff time by PoF'!$B$5:$C$119,2,FALSE)="Not Applicable",VLOOKUP($A128,'ECM Staff time by PoF'!$B$5:$S$119,MATCH($LN$103, 'ECM Staff time by PoF'!$B$4:$R$4,0),FALSE),IF(ISERROR(VLOOKUP(CONCATENATE($A128,U$66),'ECM Staff time by PoF'!$A$5:$S$119,MATCH($LN$103, 'ECM Staff time by PoF'!$A$4:$R$4,0),FALSE)), 0, VLOOKUP(CONCATENATE($A128,U$66),'ECM Staff time by PoF'!$A$5:$S$119,MATCH($LN$103, 'ECM Staff time by PoF'!$A$4:$R$4,0),FALSE))))*U90</f>
        <v>0</v>
      </c>
      <c r="MH128" s="60">
        <f>IF($A128="",0,IF(VLOOKUP($A128,'ECM Staff time by PoF'!$B$5:$C$119,2,FALSE)="Not Applicable",VLOOKUP($A128,'ECM Staff time by PoF'!$B$5:$S$119,MATCH($LN$103, 'ECM Staff time by PoF'!$B$4:$R$4,0),FALSE),IF(ISERROR(VLOOKUP(CONCATENATE($A128,V$66),'ECM Staff time by PoF'!$A$5:$S$119,MATCH($LN$103, 'ECM Staff time by PoF'!$A$4:$R$4,0),FALSE)), 0, VLOOKUP(CONCATENATE($A128,V$66),'ECM Staff time by PoF'!$A$5:$S$119,MATCH($LN$103, 'ECM Staff time by PoF'!$A$4:$R$4,0),FALSE))))*V90</f>
        <v>0</v>
      </c>
      <c r="MI128" s="60">
        <f>IF($A128="",0,IF(VLOOKUP($A128,'ECM Staff time by PoF'!$B$5:$C$119,2,FALSE)="Not Applicable",VLOOKUP($A128,'ECM Staff time by PoF'!$B$5:$S$119,MATCH($LN$103, 'ECM Staff time by PoF'!$B$4:$R$4,0),FALSE),IF(ISERROR(VLOOKUP(CONCATENATE($A128,W$66),'ECM Staff time by PoF'!$A$5:$S$119,MATCH($LN$103, 'ECM Staff time by PoF'!$A$4:$R$4,0),FALSE)), 0, VLOOKUP(CONCATENATE($A128,W$66),'ECM Staff time by PoF'!$A$5:$S$119,MATCH($LN$103, 'ECM Staff time by PoF'!$A$4:$R$4,0),FALSE))))*W90</f>
        <v>0</v>
      </c>
      <c r="MJ128" s="60">
        <f>IF($A128="",0,IF(VLOOKUP($A128,'ECM Staff time by PoF'!$B$5:$C$119,2,FALSE)="Not Applicable",VLOOKUP($A128,'ECM Staff time by PoF'!$B$5:$S$119,MATCH($LN$103, 'ECM Staff time by PoF'!$B$4:$R$4,0),FALSE),IF(ISERROR(VLOOKUP(CONCATENATE($A128,X$66),'ECM Staff time by PoF'!$A$5:$S$119,MATCH($LN$103, 'ECM Staff time by PoF'!$A$4:$R$4,0),FALSE)), 0, VLOOKUP(CONCATENATE($A128,X$66),'ECM Staff time by PoF'!$A$5:$S$119,MATCH($LN$103, 'ECM Staff time by PoF'!$A$4:$R$4,0),FALSE))))*X90</f>
        <v>0</v>
      </c>
      <c r="MK128" s="60">
        <f>IF($A128="",0,IF(VLOOKUP($A128,'ECM Staff time by PoF'!$B$5:$C$119,2,FALSE)="Not Applicable",VLOOKUP($A128,'ECM Staff time by PoF'!$B$5:$S$119,MATCH($LN$103, 'ECM Staff time by PoF'!$B$4:$R$4,0),FALSE),IF(ISERROR(VLOOKUP(CONCATENATE($A128,Y$66),'ECM Staff time by PoF'!$A$5:$S$119,MATCH($LN$103, 'ECM Staff time by PoF'!$A$4:$R$4,0),FALSE)), 0, VLOOKUP(CONCATENATE($A128,Y$66),'ECM Staff time by PoF'!$A$5:$S$119,MATCH($LN$103, 'ECM Staff time by PoF'!$A$4:$R$4,0),FALSE))))*Y90</f>
        <v>0</v>
      </c>
      <c r="ML128" s="60">
        <f>IF($A128="",0,IF(VLOOKUP($A128,'ECM Staff time by PoF'!$B$5:$C$119,2,FALSE)="Not Applicable",VLOOKUP($A128,'ECM Staff time by PoF'!$B$5:$S$119,MATCH($LN$103, 'ECM Staff time by PoF'!$B$4:$R$4,0),FALSE),IF(ISERROR(VLOOKUP(CONCATENATE($A128,Z$66),'ECM Staff time by PoF'!$A$5:$S$119,MATCH($LN$103, 'ECM Staff time by PoF'!$A$4:$R$4,0),FALSE)), 0, VLOOKUP(CONCATENATE($A128,Z$66),'ECM Staff time by PoF'!$A$5:$S$119,MATCH($LN$103, 'ECM Staff time by PoF'!$A$4:$R$4,0),FALSE))))*Z90</f>
        <v>0</v>
      </c>
      <c r="MM128" s="60">
        <f>IF($A128="",0,IF(VLOOKUP($A128,'ECM Staff time by PoF'!$B$5:$C$119,2,FALSE)="Not Applicable",VLOOKUP($A128,'ECM Staff time by PoF'!$B$5:$S$119,MATCH($LN$103, 'ECM Staff time by PoF'!$B$4:$R$4,0),FALSE),IF(ISERROR(VLOOKUP(CONCATENATE($A128,AA$66),'ECM Staff time by PoF'!$A$5:$S$119,MATCH($LN$103, 'ECM Staff time by PoF'!$A$4:$R$4,0),FALSE)), 0, VLOOKUP(CONCATENATE($A128,AA$66),'ECM Staff time by PoF'!$A$5:$S$119,MATCH($LN$103, 'ECM Staff time by PoF'!$A$4:$R$4,0),FALSE))))*AA90</f>
        <v>0</v>
      </c>
      <c r="MN128" s="60">
        <f>IF($A128="",0,IF(VLOOKUP($A128,'ECM Staff time by PoF'!$B$5:$C$119,2,FALSE)="Not Applicable",VLOOKUP($A128,'ECM Staff time by PoF'!$B$5:$S$119,MATCH($LN$103, 'ECM Staff time by PoF'!$B$4:$R$4,0),FALSE),IF(ISERROR(VLOOKUP(CONCATENATE($A128,AB$66),'ECM Staff time by PoF'!$A$5:$S$119,MATCH($LN$103, 'ECM Staff time by PoF'!$A$4:$R$4,0),FALSE)), 0, VLOOKUP(CONCATENATE($A128,AB$66),'ECM Staff time by PoF'!$A$5:$S$119,MATCH($LN$103, 'ECM Staff time by PoF'!$A$4:$R$4,0),FALSE))))*AB90</f>
        <v>0</v>
      </c>
      <c r="MO128" s="60">
        <f>IF($A128="",0,IF(VLOOKUP($A128,'ECM Staff time by PoF'!$B$5:$C$119,2,FALSE)="Not Applicable",VLOOKUP($A128,'ECM Staff time by PoF'!$B$5:$S$119,MATCH($LN$103, 'ECM Staff time by PoF'!$B$4:$R$4,0),FALSE),IF(ISERROR(VLOOKUP(CONCATENATE($A128,AC$66),'ECM Staff time by PoF'!$A$5:$S$119,MATCH($LN$103, 'ECM Staff time by PoF'!$A$4:$R$4,0),FALSE)), 0, VLOOKUP(CONCATENATE($A128,AC$66),'ECM Staff time by PoF'!$A$5:$S$119,MATCH($LN$103, 'ECM Staff time by PoF'!$A$4:$R$4,0),FALSE))))*AC90</f>
        <v>0</v>
      </c>
      <c r="MP128" s="60">
        <f>IF($A128="",0,IF(VLOOKUP($A128,'ECM Staff time by PoF'!$B$5:$C$119,2,FALSE)="Not Applicable",VLOOKUP($A128,'ECM Staff time by PoF'!$B$5:$S$119,MATCH($LN$103, 'ECM Staff time by PoF'!$B$4:$R$4,0),FALSE),IF(ISERROR(VLOOKUP(CONCATENATE($A128,AD$66),'ECM Staff time by PoF'!$A$5:$S$119,MATCH($LN$103, 'ECM Staff time by PoF'!$A$4:$R$4,0),FALSE)), 0, VLOOKUP(CONCATENATE($A128,AD$66),'ECM Staff time by PoF'!$A$5:$S$119,MATCH($LN$103, 'ECM Staff time by PoF'!$A$4:$R$4,0),FALSE))))*AD90</f>
        <v>0</v>
      </c>
      <c r="MQ128" s="60">
        <f>IF($A128="",0,IF(VLOOKUP($A128,'ECM Staff time by PoF'!$B$5:$C$119,2,FALSE)="Not Applicable",VLOOKUP($A128,'ECM Staff time by PoF'!$B$5:$S$119,MATCH($LN$103, 'ECM Staff time by PoF'!$B$4:$R$4,0),FALSE),IF(ISERROR(VLOOKUP(CONCATENATE($A128,AE$66),'ECM Staff time by PoF'!$A$5:$S$119,MATCH($LN$103, 'ECM Staff time by PoF'!$A$4:$R$4,0),FALSE)), 0, VLOOKUP(CONCATENATE($A128,AE$66),'ECM Staff time by PoF'!$A$5:$S$119,MATCH($LN$103, 'ECM Staff time by PoF'!$A$4:$R$4,0),FALSE))))*AE90</f>
        <v>0</v>
      </c>
      <c r="MR128" s="60">
        <f>IF($A128="",0,IF(VLOOKUP($A128,'ECM Staff time by PoF'!$B$5:$C$119,2,FALSE)="Not Applicable",VLOOKUP($A128,'ECM Staff time by PoF'!$B$5:$S$119,MATCH($LN$103, 'ECM Staff time by PoF'!$B$4:$R$4,0),FALSE),IF(ISERROR(VLOOKUP(CONCATENATE($A128,AF$66),'ECM Staff time by PoF'!$A$5:$S$119,MATCH($LN$103, 'ECM Staff time by PoF'!$A$4:$R$4,0),FALSE)), 0, VLOOKUP(CONCATENATE($A128,AF$66),'ECM Staff time by PoF'!$A$5:$S$119,MATCH($LN$103, 'ECM Staff time by PoF'!$A$4:$R$4,0),FALSE))))*AF90</f>
        <v>0</v>
      </c>
      <c r="MS128" s="60">
        <f>IF($A128="",0,IF(VLOOKUP($A128,'ECM Staff time by PoF'!$B$5:$C$119,2,FALSE)="Not Applicable",VLOOKUP($A128,'ECM Staff time by PoF'!$B$5:$S$119,MATCH($LN$103, 'ECM Staff time by PoF'!$B$4:$R$4,0),FALSE),IF(ISERROR(VLOOKUP(CONCATENATE($A128,AG$66),'ECM Staff time by PoF'!$A$5:$S$119,MATCH($LN$103, 'ECM Staff time by PoF'!$A$4:$R$4,0),FALSE)), 0, VLOOKUP(CONCATENATE($A128,AG$66),'ECM Staff time by PoF'!$A$5:$S$119,MATCH($LN$103, 'ECM Staff time by PoF'!$A$4:$R$4,0),FALSE))))*AG90</f>
        <v>0</v>
      </c>
      <c r="MT128" s="60">
        <f>IF($A128="",0,IF(VLOOKUP($A128,'ECM Staff time by PoF'!$B$5:$C$119,2,FALSE)="Not Applicable",VLOOKUP($A128,'ECM Staff time by PoF'!$B$5:$S$119,MATCH($LN$103, 'ECM Staff time by PoF'!$B$4:$R$4,0),FALSE),IF(ISERROR(VLOOKUP(CONCATENATE($A128,AH$66),'ECM Staff time by PoF'!$A$5:$S$119,MATCH($LN$103, 'ECM Staff time by PoF'!$A$4:$R$4,0),FALSE)), 0, VLOOKUP(CONCATENATE($A128,AH$66),'ECM Staff time by PoF'!$A$5:$S$119,MATCH($LN$103, 'ECM Staff time by PoF'!$A$4:$R$4,0),FALSE))))*AH90</f>
        <v>0</v>
      </c>
      <c r="MU128" s="60">
        <f>IF($A128="",0,IF(VLOOKUP($A128,'ECM Staff time by PoF'!$B$5:$C$119,2,FALSE)="Not Applicable",VLOOKUP($A128,'ECM Staff time by PoF'!$B$5:$S$119,MATCH($LN$103, 'ECM Staff time by PoF'!$B$4:$R$4,0),FALSE),IF(ISERROR(VLOOKUP(CONCATENATE($A128,AI$66),'ECM Staff time by PoF'!$A$5:$S$119,MATCH($LN$103, 'ECM Staff time by PoF'!$A$4:$R$4,0),FALSE)), 0, VLOOKUP(CONCATENATE($A128,AI$66),'ECM Staff time by PoF'!$A$5:$S$119,MATCH($LN$103, 'ECM Staff time by PoF'!$A$4:$R$4,0),FALSE))))*AI90</f>
        <v>0</v>
      </c>
      <c r="MV128" s="60">
        <f>IF($A128="",0,IF(VLOOKUP($A128,'ECM Staff time by PoF'!$B$5:$C$119,2,FALSE)="Not Applicable",VLOOKUP($A128,'ECM Staff time by PoF'!$B$5:$S$119,MATCH($LN$103, 'ECM Staff time by PoF'!$B$4:$R$4,0),FALSE),IF(ISERROR(VLOOKUP(CONCATENATE($A128,AJ$66),'ECM Staff time by PoF'!$A$5:$S$119,MATCH($LN$103, 'ECM Staff time by PoF'!$A$4:$R$4,0),FALSE)), 0, VLOOKUP(CONCATENATE($A128,AJ$66),'ECM Staff time by PoF'!$A$5:$S$119,MATCH($LN$103, 'ECM Staff time by PoF'!$A$4:$R$4,0),FALSE))))*AJ90</f>
        <v>0</v>
      </c>
      <c r="MW128" s="60">
        <f>IF($A128="",0,IF(VLOOKUP($A128,'ECM Staff time by PoF'!$B$5:$C$119,2,FALSE)="Not Applicable",VLOOKUP($A128,'ECM Staff time by PoF'!$B$5:$S$119,MATCH($LN$103, 'ECM Staff time by PoF'!$B$4:$R$4,0),FALSE),IF(ISERROR(VLOOKUP(CONCATENATE($A128,AK$66),'ECM Staff time by PoF'!$A$5:$S$119,MATCH($LN$103, 'ECM Staff time by PoF'!$A$4:$R$4,0),FALSE)), 0, VLOOKUP(CONCATENATE($A128,AK$66),'ECM Staff time by PoF'!$A$5:$S$119,MATCH($LN$103, 'ECM Staff time by PoF'!$A$4:$R$4,0),FALSE))))*AK90</f>
        <v>0</v>
      </c>
      <c r="MX128" s="60">
        <f>IF($A128="",0,IF(VLOOKUP($A128,'ECM Staff time by PoF'!$B$5:$C$119,2,FALSE)="Not Applicable",VLOOKUP($A128,'ECM Staff time by PoF'!$B$5:$S$119,MATCH($MX$103, 'ECM Staff time by PoF'!$B$4:$R$4,0),FALSE),IF(ISERROR(VLOOKUP(CONCATENATE($A128,B$66),'ECM Staff time by PoF'!$A$5:$S$119,MATCH($MX$103, 'ECM Staff time by PoF'!$A$4:$R$4,0),FALSE)), 0, VLOOKUP(CONCATENATE($A128,B$66),'ECM Staff time by PoF'!$A$5:$S$119,MATCH($MX$103, 'ECM Staff time by PoF'!$A$4:$R$4,0),FALSE))))*B90</f>
        <v>0</v>
      </c>
      <c r="MY128" s="60">
        <f>IF($A128="",0,IF(VLOOKUP($A128,'ECM Staff time by PoF'!$B$5:$C$119,2,FALSE)="Not Applicable",VLOOKUP($A128,'ECM Staff time by PoF'!$B$5:$S$119,MATCH($MX$103, 'ECM Staff time by PoF'!$B$4:$R$4,0),FALSE),IF(ISERROR(VLOOKUP(CONCATENATE($A128,C$66),'ECM Staff time by PoF'!$A$5:$S$119,MATCH($MX$103, 'ECM Staff time by PoF'!$A$4:$R$4,0),FALSE)), 0, VLOOKUP(CONCATENATE($A128,C$66),'ECM Staff time by PoF'!$A$5:$S$119,MATCH($MX$103, 'ECM Staff time by PoF'!$A$4:$R$4,0),FALSE))))*C90</f>
        <v>0</v>
      </c>
      <c r="MZ128" s="60">
        <f>IF($A128="",0,IF(VLOOKUP($A128,'ECM Staff time by PoF'!$B$5:$C$119,2,FALSE)="Not Applicable",VLOOKUP($A128,'ECM Staff time by PoF'!$B$5:$S$119,MATCH($MX$103, 'ECM Staff time by PoF'!$B$4:$R$4,0),FALSE),IF(ISERROR(VLOOKUP(CONCATENATE($A128,D$66),'ECM Staff time by PoF'!$A$5:$S$119,MATCH($MX$103, 'ECM Staff time by PoF'!$A$4:$R$4,0),FALSE)), 0, VLOOKUP(CONCATENATE($A128,D$66),'ECM Staff time by PoF'!$A$5:$S$119,MATCH($MX$103, 'ECM Staff time by PoF'!$A$4:$R$4,0),FALSE))))*D90</f>
        <v>0</v>
      </c>
      <c r="NA128" s="60">
        <f>IF($A128="",0,IF(VLOOKUP($A128,'ECM Staff time by PoF'!$B$5:$C$119,2,FALSE)="Not Applicable",VLOOKUP($A128,'ECM Staff time by PoF'!$B$5:$S$119,MATCH($MX$103, 'ECM Staff time by PoF'!$B$4:$R$4,0),FALSE),IF(ISERROR(VLOOKUP(CONCATENATE($A128,E$66),'ECM Staff time by PoF'!$A$5:$S$119,MATCH($MX$103, 'ECM Staff time by PoF'!$A$4:$R$4,0),FALSE)), 0, VLOOKUP(CONCATENATE($A128,E$66),'ECM Staff time by PoF'!$A$5:$S$119,MATCH($MX$103, 'ECM Staff time by PoF'!$A$4:$R$4,0),FALSE))))*E90</f>
        <v>0</v>
      </c>
      <c r="NB128" s="60">
        <f>IF($A128="",0,IF(VLOOKUP($A128,'ECM Staff time by PoF'!$B$5:$C$119,2,FALSE)="Not Applicable",VLOOKUP($A128,'ECM Staff time by PoF'!$B$5:$S$119,MATCH($MX$103, 'ECM Staff time by PoF'!$B$4:$R$4,0),FALSE),IF(ISERROR(VLOOKUP(CONCATENATE($A128,F$66),'ECM Staff time by PoF'!$A$5:$S$119,MATCH($MX$103, 'ECM Staff time by PoF'!$A$4:$R$4,0),FALSE)), 0, VLOOKUP(CONCATENATE($A128,F$66),'ECM Staff time by PoF'!$A$5:$S$119,MATCH($MX$103, 'ECM Staff time by PoF'!$A$4:$R$4,0),FALSE))))*F90</f>
        <v>0</v>
      </c>
      <c r="NC128" s="60">
        <f>IF($A128="",0,IF(VLOOKUP($A128,'ECM Staff time by PoF'!$B$5:$C$119,2,FALSE)="Not Applicable",VLOOKUP($A128,'ECM Staff time by PoF'!$B$5:$S$119,MATCH($MX$103, 'ECM Staff time by PoF'!$B$4:$R$4,0),FALSE),IF(ISERROR(VLOOKUP(CONCATENATE($A128,G$66),'ECM Staff time by PoF'!$A$5:$S$119,MATCH($MX$103, 'ECM Staff time by PoF'!$A$4:$R$4,0),FALSE)), 0, VLOOKUP(CONCATENATE($A128,G$66),'ECM Staff time by PoF'!$A$5:$S$119,MATCH($MX$103, 'ECM Staff time by PoF'!$A$4:$R$4,0),FALSE))))*G90</f>
        <v>0</v>
      </c>
      <c r="ND128" s="60">
        <f>IF($A128="",0,IF(VLOOKUP($A128,'ECM Staff time by PoF'!$B$5:$C$119,2,FALSE)="Not Applicable",VLOOKUP($A128,'ECM Staff time by PoF'!$B$5:$S$119,MATCH($MX$103, 'ECM Staff time by PoF'!$B$4:$R$4,0),FALSE),IF(ISERROR(VLOOKUP(CONCATENATE($A128,H$66),'ECM Staff time by PoF'!$A$5:$S$119,MATCH($MX$103, 'ECM Staff time by PoF'!$A$4:$R$4,0),FALSE)), 0, VLOOKUP(CONCATENATE($A128,H$66),'ECM Staff time by PoF'!$A$5:$S$119,MATCH($MX$103, 'ECM Staff time by PoF'!$A$4:$R$4,0),FALSE))))*H90</f>
        <v>0</v>
      </c>
      <c r="NE128" s="60">
        <f>IF($A128="",0,IF(VLOOKUP($A128,'ECM Staff time by PoF'!$B$5:$C$119,2,FALSE)="Not Applicable",VLOOKUP($A128,'ECM Staff time by PoF'!$B$5:$S$119,MATCH($MX$103, 'ECM Staff time by PoF'!$B$4:$R$4,0),FALSE),IF(ISERROR(VLOOKUP(CONCATENATE($A128,I$66),'ECM Staff time by PoF'!$A$5:$S$119,MATCH($MX$103, 'ECM Staff time by PoF'!$A$4:$R$4,0),FALSE)), 0, VLOOKUP(CONCATENATE($A128,I$66),'ECM Staff time by PoF'!$A$5:$S$119,MATCH($MX$103, 'ECM Staff time by PoF'!$A$4:$R$4,0),FALSE))))*I90</f>
        <v>0</v>
      </c>
      <c r="NF128" s="60">
        <f>IF($A128="",0,IF(VLOOKUP($A128,'ECM Staff time by PoF'!$B$5:$C$119,2,FALSE)="Not Applicable",VLOOKUP($A128,'ECM Staff time by PoF'!$B$5:$S$119,MATCH($MX$103, 'ECM Staff time by PoF'!$B$4:$R$4,0),FALSE),IF(ISERROR(VLOOKUP(CONCATENATE($A128,J$66),'ECM Staff time by PoF'!$A$5:$S$119,MATCH($MX$103, 'ECM Staff time by PoF'!$A$4:$R$4,0),FALSE)), 0, VLOOKUP(CONCATENATE($A128,J$66),'ECM Staff time by PoF'!$A$5:$S$119,MATCH($MX$103, 'ECM Staff time by PoF'!$A$4:$R$4,0),FALSE))))*J90</f>
        <v>0</v>
      </c>
      <c r="NG128" s="60">
        <f>IF($A128="",0,IF(VLOOKUP($A128,'ECM Staff time by PoF'!$B$5:$C$119,2,FALSE)="Not Applicable",VLOOKUP($A128,'ECM Staff time by PoF'!$B$5:$S$119,MATCH($MX$103, 'ECM Staff time by PoF'!$B$4:$R$4,0),FALSE),IF(ISERROR(VLOOKUP(CONCATENATE($A128,K$66),'ECM Staff time by PoF'!$A$5:$S$119,MATCH($MX$103, 'ECM Staff time by PoF'!$A$4:$R$4,0),FALSE)), 0, VLOOKUP(CONCATENATE($A128,K$66),'ECM Staff time by PoF'!$A$5:$S$119,MATCH($MX$103, 'ECM Staff time by PoF'!$A$4:$R$4,0),FALSE))))*K90</f>
        <v>0</v>
      </c>
      <c r="NH128" s="60">
        <f>IF($A128="",0,IF(VLOOKUP($A128,'ECM Staff time by PoF'!$B$5:$C$119,2,FALSE)="Not Applicable",VLOOKUP($A128,'ECM Staff time by PoF'!$B$5:$S$119,MATCH($MX$103, 'ECM Staff time by PoF'!$B$4:$R$4,0),FALSE),IF(ISERROR(VLOOKUP(CONCATENATE($A128,L$66),'ECM Staff time by PoF'!$A$5:$S$119,MATCH($MX$103, 'ECM Staff time by PoF'!$A$4:$R$4,0),FALSE)), 0, VLOOKUP(CONCATENATE($A128,L$66),'ECM Staff time by PoF'!$A$5:$S$119,MATCH($MX$103, 'ECM Staff time by PoF'!$A$4:$R$4,0),FALSE))))*L90</f>
        <v>0</v>
      </c>
      <c r="NI128" s="60">
        <f>IF($A128="",0,IF(VLOOKUP($A128,'ECM Staff time by PoF'!$B$5:$C$119,2,FALSE)="Not Applicable",VLOOKUP($A128,'ECM Staff time by PoF'!$B$5:$S$119,MATCH($MX$103, 'ECM Staff time by PoF'!$B$4:$R$4,0),FALSE),IF(ISERROR(VLOOKUP(CONCATENATE($A128,M$66),'ECM Staff time by PoF'!$A$5:$S$119,MATCH($MX$103, 'ECM Staff time by PoF'!$A$4:$R$4,0),FALSE)), 0, VLOOKUP(CONCATENATE($A128,M$66),'ECM Staff time by PoF'!$A$5:$S$119,MATCH($MX$103, 'ECM Staff time by PoF'!$A$4:$R$4,0),FALSE))))*M90</f>
        <v>0</v>
      </c>
      <c r="NJ128" s="60">
        <f>IF($A128="",0,IF(VLOOKUP($A128,'ECM Staff time by PoF'!$B$5:$C$119,2,FALSE)="Not Applicable",VLOOKUP($A128,'ECM Staff time by PoF'!$B$5:$S$119,MATCH($MX$103, 'ECM Staff time by PoF'!$B$4:$R$4,0),FALSE),IF(ISERROR(VLOOKUP(CONCATENATE($A128,N$66),'ECM Staff time by PoF'!$A$5:$S$119,MATCH($MX$103, 'ECM Staff time by PoF'!$A$4:$R$4,0),FALSE)), 0, VLOOKUP(CONCATENATE($A128,N$66),'ECM Staff time by PoF'!$A$5:$S$119,MATCH($MX$103, 'ECM Staff time by PoF'!$A$4:$R$4,0),FALSE))))*N90</f>
        <v>0</v>
      </c>
      <c r="NK128" s="60">
        <f>IF($A128="",0,IF(VLOOKUP($A128,'ECM Staff time by PoF'!$B$5:$C$119,2,FALSE)="Not Applicable",VLOOKUP($A128,'ECM Staff time by PoF'!$B$5:$S$119,MATCH($MX$103, 'ECM Staff time by PoF'!$B$4:$R$4,0),FALSE),IF(ISERROR(VLOOKUP(CONCATENATE($A128,O$66),'ECM Staff time by PoF'!$A$5:$S$119,MATCH($MX$103, 'ECM Staff time by PoF'!$A$4:$R$4,0),FALSE)), 0, VLOOKUP(CONCATENATE($A128,O$66),'ECM Staff time by PoF'!$A$5:$S$119,MATCH($MX$103, 'ECM Staff time by PoF'!$A$4:$R$4,0),FALSE))))*O90</f>
        <v>0</v>
      </c>
      <c r="NL128" s="60">
        <f>IF($A128="",0,IF(VLOOKUP($A128,'ECM Staff time by PoF'!$B$5:$C$119,2,FALSE)="Not Applicable",VLOOKUP($A128,'ECM Staff time by PoF'!$B$5:$S$119,MATCH($MX$103, 'ECM Staff time by PoF'!$B$4:$R$4,0),FALSE),IF(ISERROR(VLOOKUP(CONCATENATE($A128,P$66),'ECM Staff time by PoF'!$A$5:$S$119,MATCH($MX$103, 'ECM Staff time by PoF'!$A$4:$R$4,0),FALSE)), 0, VLOOKUP(CONCATENATE($A128,P$66),'ECM Staff time by PoF'!$A$5:$S$119,MATCH($MX$103, 'ECM Staff time by PoF'!$A$4:$R$4,0),FALSE))))*P90</f>
        <v>0</v>
      </c>
      <c r="NM128" s="60">
        <f>IF($A128="",0,IF(VLOOKUP($A128,'ECM Staff time by PoF'!$B$5:$C$119,2,FALSE)="Not Applicable",VLOOKUP($A128,'ECM Staff time by PoF'!$B$5:$S$119,MATCH($MX$103, 'ECM Staff time by PoF'!$B$4:$R$4,0),FALSE),IF(ISERROR(VLOOKUP(CONCATENATE($A128,Q$66),'ECM Staff time by PoF'!$A$5:$S$119,MATCH($MX$103, 'ECM Staff time by PoF'!$A$4:$R$4,0),FALSE)), 0, VLOOKUP(CONCATENATE($A128,Q$66),'ECM Staff time by PoF'!$A$5:$S$119,MATCH($MX$103, 'ECM Staff time by PoF'!$A$4:$R$4,0),FALSE))))*Q90</f>
        <v>0</v>
      </c>
      <c r="NN128" s="60">
        <f>IF($A128="",0,IF(VLOOKUP($A128,'ECM Staff time by PoF'!$B$5:$C$119,2,FALSE)="Not Applicable",VLOOKUP($A128,'ECM Staff time by PoF'!$B$5:$S$119,MATCH($MX$103, 'ECM Staff time by PoF'!$B$4:$R$4,0),FALSE),IF(ISERROR(VLOOKUP(CONCATENATE($A128,R$66),'ECM Staff time by PoF'!$A$5:$S$119,MATCH($MX$103, 'ECM Staff time by PoF'!$A$4:$R$4,0),FALSE)), 0, VLOOKUP(CONCATENATE($A128,R$66),'ECM Staff time by PoF'!$A$5:$S$119,MATCH($MX$103, 'ECM Staff time by PoF'!$A$4:$R$4,0),FALSE))))*R90</f>
        <v>0</v>
      </c>
      <c r="NO128" s="60">
        <f>IF($A128="",0,IF(VLOOKUP($A128,'ECM Staff time by PoF'!$B$5:$C$119,2,FALSE)="Not Applicable",VLOOKUP($A128,'ECM Staff time by PoF'!$B$5:$S$119,MATCH($MX$103, 'ECM Staff time by PoF'!$B$4:$R$4,0),FALSE),IF(ISERROR(VLOOKUP(CONCATENATE($A128,S$66),'ECM Staff time by PoF'!$A$5:$S$119,MATCH($MX$103, 'ECM Staff time by PoF'!$A$4:$R$4,0),FALSE)), 0, VLOOKUP(CONCATENATE($A128,S$66),'ECM Staff time by PoF'!$A$5:$S$119,MATCH($MX$103, 'ECM Staff time by PoF'!$A$4:$R$4,0),FALSE))))*S90</f>
        <v>0</v>
      </c>
      <c r="NP128" s="60">
        <f>IF($A128="",0,IF(VLOOKUP($A128,'ECM Staff time by PoF'!$B$5:$C$119,2,FALSE)="Not Applicable",VLOOKUP($A128,'ECM Staff time by PoF'!$B$5:$S$119,MATCH($MX$103, 'ECM Staff time by PoF'!$B$4:$R$4,0),FALSE),IF(ISERROR(VLOOKUP(CONCATENATE($A128,T$66),'ECM Staff time by PoF'!$A$5:$S$119,MATCH($MX$103, 'ECM Staff time by PoF'!$A$4:$R$4,0),FALSE)), 0, VLOOKUP(CONCATENATE($A128,T$66),'ECM Staff time by PoF'!$A$5:$S$119,MATCH($MX$103, 'ECM Staff time by PoF'!$A$4:$R$4,0),FALSE))))*T90</f>
        <v>0</v>
      </c>
      <c r="NQ128" s="60">
        <f>IF($A128="",0,IF(VLOOKUP($A128,'ECM Staff time by PoF'!$B$5:$C$119,2,FALSE)="Not Applicable",VLOOKUP($A128,'ECM Staff time by PoF'!$B$5:$S$119,MATCH($MX$103, 'ECM Staff time by PoF'!$B$4:$R$4,0),FALSE),IF(ISERROR(VLOOKUP(CONCATENATE($A128,U$66),'ECM Staff time by PoF'!$A$5:$S$119,MATCH($MX$103, 'ECM Staff time by PoF'!$A$4:$R$4,0),FALSE)), 0, VLOOKUP(CONCATENATE($A128,U$66),'ECM Staff time by PoF'!$A$5:$S$119,MATCH($MX$103, 'ECM Staff time by PoF'!$A$4:$R$4,0),FALSE))))*U90</f>
        <v>0</v>
      </c>
      <c r="NR128" s="60">
        <f>IF($A128="",0,IF(VLOOKUP($A128,'ECM Staff time by PoF'!$B$5:$C$119,2,FALSE)="Not Applicable",VLOOKUP($A128,'ECM Staff time by PoF'!$B$5:$S$119,MATCH($MX$103, 'ECM Staff time by PoF'!$B$4:$R$4,0),FALSE),IF(ISERROR(VLOOKUP(CONCATENATE($A128,V$66),'ECM Staff time by PoF'!$A$5:$S$119,MATCH($MX$103, 'ECM Staff time by PoF'!$A$4:$R$4,0),FALSE)), 0, VLOOKUP(CONCATENATE($A128,V$66),'ECM Staff time by PoF'!$A$5:$S$119,MATCH($MX$103, 'ECM Staff time by PoF'!$A$4:$R$4,0),FALSE))))*V90</f>
        <v>0</v>
      </c>
      <c r="NS128" s="60">
        <f>IF($A128="",0,IF(VLOOKUP($A128,'ECM Staff time by PoF'!$B$5:$C$119,2,FALSE)="Not Applicable",VLOOKUP($A128,'ECM Staff time by PoF'!$B$5:$S$119,MATCH($MX$103, 'ECM Staff time by PoF'!$B$4:$R$4,0),FALSE),IF(ISERROR(VLOOKUP(CONCATENATE($A128,W$66),'ECM Staff time by PoF'!$A$5:$S$119,MATCH($MX$103, 'ECM Staff time by PoF'!$A$4:$R$4,0),FALSE)), 0, VLOOKUP(CONCATENATE($A128,W$66),'ECM Staff time by PoF'!$A$5:$S$119,MATCH($MX$103, 'ECM Staff time by PoF'!$A$4:$R$4,0),FALSE))))*W90</f>
        <v>0</v>
      </c>
      <c r="NT128" s="60">
        <f>IF($A128="",0,IF(VLOOKUP($A128,'ECM Staff time by PoF'!$B$5:$C$119,2,FALSE)="Not Applicable",VLOOKUP($A128,'ECM Staff time by PoF'!$B$5:$S$119,MATCH($MX$103, 'ECM Staff time by PoF'!$B$4:$R$4,0),FALSE),IF(ISERROR(VLOOKUP(CONCATENATE($A128,X$66),'ECM Staff time by PoF'!$A$5:$S$119,MATCH($MX$103, 'ECM Staff time by PoF'!$A$4:$R$4,0),FALSE)), 0, VLOOKUP(CONCATENATE($A128,X$66),'ECM Staff time by PoF'!$A$5:$S$119,MATCH($MX$103, 'ECM Staff time by PoF'!$A$4:$R$4,0),FALSE))))*X90</f>
        <v>0</v>
      </c>
      <c r="NU128" s="60">
        <f>IF($A128="",0,IF(VLOOKUP($A128,'ECM Staff time by PoF'!$B$5:$C$119,2,FALSE)="Not Applicable",VLOOKUP($A128,'ECM Staff time by PoF'!$B$5:$S$119,MATCH($MX$103, 'ECM Staff time by PoF'!$B$4:$R$4,0),FALSE),IF(ISERROR(VLOOKUP(CONCATENATE($A128,Y$66),'ECM Staff time by PoF'!$A$5:$S$119,MATCH($MX$103, 'ECM Staff time by PoF'!$A$4:$R$4,0),FALSE)), 0, VLOOKUP(CONCATENATE($A128,Y$66),'ECM Staff time by PoF'!$A$5:$S$119,MATCH($MX$103, 'ECM Staff time by PoF'!$A$4:$R$4,0),FALSE))))*Y90</f>
        <v>0</v>
      </c>
      <c r="NV128" s="60">
        <f>IF($A128="",0,IF(VLOOKUP($A128,'ECM Staff time by PoF'!$B$5:$C$119,2,FALSE)="Not Applicable",VLOOKUP($A128,'ECM Staff time by PoF'!$B$5:$S$119,MATCH($MX$103, 'ECM Staff time by PoF'!$B$4:$R$4,0),FALSE),IF(ISERROR(VLOOKUP(CONCATENATE($A128,Z$66),'ECM Staff time by PoF'!$A$5:$S$119,MATCH($MX$103, 'ECM Staff time by PoF'!$A$4:$R$4,0),FALSE)), 0, VLOOKUP(CONCATENATE($A128,Z$66),'ECM Staff time by PoF'!$A$5:$S$119,MATCH($MX$103, 'ECM Staff time by PoF'!$A$4:$R$4,0),FALSE))))*Z90</f>
        <v>0</v>
      </c>
      <c r="NW128" s="60">
        <f>IF($A128="",0,IF(VLOOKUP($A128,'ECM Staff time by PoF'!$B$5:$C$119,2,FALSE)="Not Applicable",VLOOKUP($A128,'ECM Staff time by PoF'!$B$5:$S$119,MATCH($MX$103, 'ECM Staff time by PoF'!$B$4:$R$4,0),FALSE),IF(ISERROR(VLOOKUP(CONCATENATE($A128,AA$66),'ECM Staff time by PoF'!$A$5:$S$119,MATCH($MX$103, 'ECM Staff time by PoF'!$A$4:$R$4,0),FALSE)), 0, VLOOKUP(CONCATENATE($A128,AA$66),'ECM Staff time by PoF'!$A$5:$S$119,MATCH($MX$103, 'ECM Staff time by PoF'!$A$4:$R$4,0),FALSE))))*AA90</f>
        <v>0</v>
      </c>
      <c r="NX128" s="60">
        <f>IF($A128="",0,IF(VLOOKUP($A128,'ECM Staff time by PoF'!$B$5:$C$119,2,FALSE)="Not Applicable",VLOOKUP($A128,'ECM Staff time by PoF'!$B$5:$S$119,MATCH($MX$103, 'ECM Staff time by PoF'!$B$4:$R$4,0),FALSE),IF(ISERROR(VLOOKUP(CONCATENATE($A128,AB$66),'ECM Staff time by PoF'!$A$5:$S$119,MATCH($MX$103, 'ECM Staff time by PoF'!$A$4:$R$4,0),FALSE)), 0, VLOOKUP(CONCATENATE($A128,AB$66),'ECM Staff time by PoF'!$A$5:$S$119,MATCH($MX$103, 'ECM Staff time by PoF'!$A$4:$R$4,0),FALSE))))*AB90</f>
        <v>0</v>
      </c>
      <c r="NY128" s="60">
        <f>IF($A128="",0,IF(VLOOKUP($A128,'ECM Staff time by PoF'!$B$5:$C$119,2,FALSE)="Not Applicable",VLOOKUP($A128,'ECM Staff time by PoF'!$B$5:$S$119,MATCH($MX$103, 'ECM Staff time by PoF'!$B$4:$R$4,0),FALSE),IF(ISERROR(VLOOKUP(CONCATENATE($A128,AC$66),'ECM Staff time by PoF'!$A$5:$S$119,MATCH($MX$103, 'ECM Staff time by PoF'!$A$4:$R$4,0),FALSE)), 0, VLOOKUP(CONCATENATE($A128,AC$66),'ECM Staff time by PoF'!$A$5:$S$119,MATCH($MX$103, 'ECM Staff time by PoF'!$A$4:$R$4,0),FALSE))))*AC90</f>
        <v>0</v>
      </c>
      <c r="NZ128" s="60">
        <f>IF($A128="",0,IF(VLOOKUP($A128,'ECM Staff time by PoF'!$B$5:$C$119,2,FALSE)="Not Applicable",VLOOKUP($A128,'ECM Staff time by PoF'!$B$5:$S$119,MATCH($MX$103, 'ECM Staff time by PoF'!$B$4:$R$4,0),FALSE),IF(ISERROR(VLOOKUP(CONCATENATE($A128,AD$66),'ECM Staff time by PoF'!$A$5:$S$119,MATCH($MX$103, 'ECM Staff time by PoF'!$A$4:$R$4,0),FALSE)), 0, VLOOKUP(CONCATENATE($A128,AD$66),'ECM Staff time by PoF'!$A$5:$S$119,MATCH($MX$103, 'ECM Staff time by PoF'!$A$4:$R$4,0),FALSE))))*AD90</f>
        <v>0</v>
      </c>
      <c r="OA128" s="60">
        <f>IF($A128="",0,IF(VLOOKUP($A128,'ECM Staff time by PoF'!$B$5:$C$119,2,FALSE)="Not Applicable",VLOOKUP($A128,'ECM Staff time by PoF'!$B$5:$S$119,MATCH($MX$103, 'ECM Staff time by PoF'!$B$4:$R$4,0),FALSE),IF(ISERROR(VLOOKUP(CONCATENATE($A128,AE$66),'ECM Staff time by PoF'!$A$5:$S$119,MATCH($MX$103, 'ECM Staff time by PoF'!$A$4:$R$4,0),FALSE)), 0, VLOOKUP(CONCATENATE($A128,AE$66),'ECM Staff time by PoF'!$A$5:$S$119,MATCH($MX$103, 'ECM Staff time by PoF'!$A$4:$R$4,0),FALSE))))*AE90</f>
        <v>0</v>
      </c>
      <c r="OB128" s="60">
        <f>IF($A128="",0,IF(VLOOKUP($A128,'ECM Staff time by PoF'!$B$5:$C$119,2,FALSE)="Not Applicable",VLOOKUP($A128,'ECM Staff time by PoF'!$B$5:$S$119,MATCH($MX$103, 'ECM Staff time by PoF'!$B$4:$R$4,0),FALSE),IF(ISERROR(VLOOKUP(CONCATENATE($A128,AF$66),'ECM Staff time by PoF'!$A$5:$S$119,MATCH($MX$103, 'ECM Staff time by PoF'!$A$4:$R$4,0),FALSE)), 0, VLOOKUP(CONCATENATE($A128,AF$66),'ECM Staff time by PoF'!$A$5:$S$119,MATCH($MX$103, 'ECM Staff time by PoF'!$A$4:$R$4,0),FALSE))))*AF90</f>
        <v>0</v>
      </c>
      <c r="OC128" s="60">
        <f>IF($A128="",0,IF(VLOOKUP($A128,'ECM Staff time by PoF'!$B$5:$C$119,2,FALSE)="Not Applicable",VLOOKUP($A128,'ECM Staff time by PoF'!$B$5:$S$119,MATCH($MX$103, 'ECM Staff time by PoF'!$B$4:$R$4,0),FALSE),IF(ISERROR(VLOOKUP(CONCATENATE($A128,AG$66),'ECM Staff time by PoF'!$A$5:$S$119,MATCH($MX$103, 'ECM Staff time by PoF'!$A$4:$R$4,0),FALSE)), 0, VLOOKUP(CONCATENATE($A128,AG$66),'ECM Staff time by PoF'!$A$5:$S$119,MATCH($MX$103, 'ECM Staff time by PoF'!$A$4:$R$4,0),FALSE))))*AG90</f>
        <v>0</v>
      </c>
      <c r="OD128" s="60">
        <f>IF($A128="",0,IF(VLOOKUP($A128,'ECM Staff time by PoF'!$B$5:$C$119,2,FALSE)="Not Applicable",VLOOKUP($A128,'ECM Staff time by PoF'!$B$5:$S$119,MATCH($MX$103, 'ECM Staff time by PoF'!$B$4:$R$4,0),FALSE),IF(ISERROR(VLOOKUP(CONCATENATE($A128,AH$66),'ECM Staff time by PoF'!$A$5:$S$119,MATCH($MX$103, 'ECM Staff time by PoF'!$A$4:$R$4,0),FALSE)), 0, VLOOKUP(CONCATENATE($A128,AH$66),'ECM Staff time by PoF'!$A$5:$S$119,MATCH($MX$103, 'ECM Staff time by PoF'!$A$4:$R$4,0),FALSE))))*AH90</f>
        <v>0</v>
      </c>
      <c r="OE128" s="60">
        <f>IF($A128="",0,IF(VLOOKUP($A128,'ECM Staff time by PoF'!$B$5:$C$119,2,FALSE)="Not Applicable",VLOOKUP($A128,'ECM Staff time by PoF'!$B$5:$S$119,MATCH($MX$103, 'ECM Staff time by PoF'!$B$4:$R$4,0),FALSE),IF(ISERROR(VLOOKUP(CONCATENATE($A128,AI$66),'ECM Staff time by PoF'!$A$5:$S$119,MATCH($MX$103, 'ECM Staff time by PoF'!$A$4:$R$4,0),FALSE)), 0, VLOOKUP(CONCATENATE($A128,AI$66),'ECM Staff time by PoF'!$A$5:$S$119,MATCH($MX$103, 'ECM Staff time by PoF'!$A$4:$R$4,0),FALSE))))*AI90</f>
        <v>0</v>
      </c>
      <c r="OF128" s="60">
        <f>IF($A128="",0,IF(VLOOKUP($A128,'ECM Staff time by PoF'!$B$5:$C$119,2,FALSE)="Not Applicable",VLOOKUP($A128,'ECM Staff time by PoF'!$B$5:$S$119,MATCH($MX$103, 'ECM Staff time by PoF'!$B$4:$R$4,0),FALSE),IF(ISERROR(VLOOKUP(CONCATENATE($A128,AJ$66),'ECM Staff time by PoF'!$A$5:$S$119,MATCH($MX$103, 'ECM Staff time by PoF'!$A$4:$R$4,0),FALSE)), 0, VLOOKUP(CONCATENATE($A128,AJ$66),'ECM Staff time by PoF'!$A$5:$S$119,MATCH($MX$103, 'ECM Staff time by PoF'!$A$4:$R$4,0),FALSE))))*AJ90</f>
        <v>0</v>
      </c>
      <c r="OG128" s="60">
        <f>IF($A128="",0,IF(VLOOKUP($A128,'ECM Staff time by PoF'!$B$5:$C$119,2,FALSE)="Not Applicable",VLOOKUP($A128,'ECM Staff time by PoF'!$B$5:$S$119,MATCH($MX$103, 'ECM Staff time by PoF'!$B$4:$R$4,0),FALSE),IF(ISERROR(VLOOKUP(CONCATENATE($A128,AK$66),'ECM Staff time by PoF'!$A$5:$S$119,MATCH($MX$103, 'ECM Staff time by PoF'!$A$4:$R$4,0),FALSE)), 0, VLOOKUP(CONCATENATE($A128,AK$66),'ECM Staff time by PoF'!$A$5:$S$119,MATCH($MX$103, 'ECM Staff time by PoF'!$A$4:$R$4,0),FALSE))))*AK90</f>
        <v>0</v>
      </c>
      <c r="OH128" s="60">
        <f>IF($A128="",0,IF(VLOOKUP($A128,'ECM Staff time by PoF'!$B$5:$C$119,2,FALSE)="Not Applicable",VLOOKUP($A128,'ECM Staff time by PoF'!$B$5:$S$119,MATCH($OH$103, 'ECM Staff time by PoF'!$B$4:$R$4,0),FALSE),IF(ISERROR(VLOOKUP(CONCATENATE($A128,B$66),'ECM Staff time by PoF'!$A$5:$S$119,MATCH($OH$103, 'ECM Staff time by PoF'!$A$4:$R$4,0),FALSE)), 0, VLOOKUP(CONCATENATE($A128,B$66),'ECM Staff time by PoF'!$A$5:$S$119,MATCH($OH$103, 'ECM Staff time by PoF'!$A$4:$R$4,0),FALSE))))*B90</f>
        <v>0</v>
      </c>
      <c r="OI128" s="60">
        <f>IF($A128="",0,IF(VLOOKUP($A128,'ECM Staff time by PoF'!$B$5:$C$119,2,FALSE)="Not Applicable",VLOOKUP($A128,'ECM Staff time by PoF'!$B$5:$S$119,MATCH($OH$103, 'ECM Staff time by PoF'!$B$4:$R$4,0),FALSE),IF(ISERROR(VLOOKUP(CONCATENATE($A128,C$66),'ECM Staff time by PoF'!$A$5:$S$119,MATCH($OH$103, 'ECM Staff time by PoF'!$A$4:$R$4,0),FALSE)), 0, VLOOKUP(CONCATENATE($A128,C$66),'ECM Staff time by PoF'!$A$5:$S$119,MATCH($OH$103, 'ECM Staff time by PoF'!$A$4:$R$4,0),FALSE))))*C90</f>
        <v>0</v>
      </c>
      <c r="OJ128" s="60">
        <f>IF($A128="",0,IF(VLOOKUP($A128,'ECM Staff time by PoF'!$B$5:$C$119,2,FALSE)="Not Applicable",VLOOKUP($A128,'ECM Staff time by PoF'!$B$5:$S$119,MATCH($OH$103, 'ECM Staff time by PoF'!$B$4:$R$4,0),FALSE),IF(ISERROR(VLOOKUP(CONCATENATE($A128,D$66),'ECM Staff time by PoF'!$A$5:$S$119,MATCH($OH$103, 'ECM Staff time by PoF'!$A$4:$R$4,0),FALSE)), 0, VLOOKUP(CONCATENATE($A128,D$66),'ECM Staff time by PoF'!$A$5:$S$119,MATCH($OH$103, 'ECM Staff time by PoF'!$A$4:$R$4,0),FALSE))))*D90</f>
        <v>0</v>
      </c>
      <c r="OK128" s="60">
        <f>IF($A128="",0,IF(VLOOKUP($A128,'ECM Staff time by PoF'!$B$5:$C$119,2,FALSE)="Not Applicable",VLOOKUP($A128,'ECM Staff time by PoF'!$B$5:$S$119,MATCH($OH$103, 'ECM Staff time by PoF'!$B$4:$R$4,0),FALSE),IF(ISERROR(VLOOKUP(CONCATENATE($A128,E$66),'ECM Staff time by PoF'!$A$5:$S$119,MATCH($OH$103, 'ECM Staff time by PoF'!$A$4:$R$4,0),FALSE)), 0, VLOOKUP(CONCATENATE($A128,E$66),'ECM Staff time by PoF'!$A$5:$S$119,MATCH($OH$103, 'ECM Staff time by PoF'!$A$4:$R$4,0),FALSE))))*E90</f>
        <v>0</v>
      </c>
      <c r="OL128" s="60">
        <f>IF($A128="",0,IF(VLOOKUP($A128,'ECM Staff time by PoF'!$B$5:$C$119,2,FALSE)="Not Applicable",VLOOKUP($A128,'ECM Staff time by PoF'!$B$5:$S$119,MATCH($OH$103, 'ECM Staff time by PoF'!$B$4:$R$4,0),FALSE),IF(ISERROR(VLOOKUP(CONCATENATE($A128,F$66),'ECM Staff time by PoF'!$A$5:$S$119,MATCH($OH$103, 'ECM Staff time by PoF'!$A$4:$R$4,0),FALSE)), 0, VLOOKUP(CONCATENATE($A128,F$66),'ECM Staff time by PoF'!$A$5:$S$119,MATCH($OH$103, 'ECM Staff time by PoF'!$A$4:$R$4,0),FALSE))))*F90</f>
        <v>0</v>
      </c>
      <c r="OM128" s="60">
        <f>IF($A128="",0,IF(VLOOKUP($A128,'ECM Staff time by PoF'!$B$5:$C$119,2,FALSE)="Not Applicable",VLOOKUP($A128,'ECM Staff time by PoF'!$B$5:$S$119,MATCH($OH$103, 'ECM Staff time by PoF'!$B$4:$R$4,0),FALSE),IF(ISERROR(VLOOKUP(CONCATENATE($A128,G$66),'ECM Staff time by PoF'!$A$5:$S$119,MATCH($OH$103, 'ECM Staff time by PoF'!$A$4:$R$4,0),FALSE)), 0, VLOOKUP(CONCATENATE($A128,G$66),'ECM Staff time by PoF'!$A$5:$S$119,MATCH($OH$103, 'ECM Staff time by PoF'!$A$4:$R$4,0),FALSE))))*G90</f>
        <v>0</v>
      </c>
      <c r="ON128" s="60">
        <f>IF($A128="",0,IF(VLOOKUP($A128,'ECM Staff time by PoF'!$B$5:$C$119,2,FALSE)="Not Applicable",VLOOKUP($A128,'ECM Staff time by PoF'!$B$5:$S$119,MATCH($OH$103, 'ECM Staff time by PoF'!$B$4:$R$4,0),FALSE),IF(ISERROR(VLOOKUP(CONCATENATE($A128,H$66),'ECM Staff time by PoF'!$A$5:$S$119,MATCH($OH$103, 'ECM Staff time by PoF'!$A$4:$R$4,0),FALSE)), 0, VLOOKUP(CONCATENATE($A128,H$66),'ECM Staff time by PoF'!$A$5:$S$119,MATCH($OH$103, 'ECM Staff time by PoF'!$A$4:$R$4,0),FALSE))))*H90</f>
        <v>0</v>
      </c>
      <c r="OO128" s="60">
        <f>IF($A128="",0,IF(VLOOKUP($A128,'ECM Staff time by PoF'!$B$5:$C$119,2,FALSE)="Not Applicable",VLOOKUP($A128,'ECM Staff time by PoF'!$B$5:$S$119,MATCH($OH$103, 'ECM Staff time by PoF'!$B$4:$R$4,0),FALSE),IF(ISERROR(VLOOKUP(CONCATENATE($A128,I$66),'ECM Staff time by PoF'!$A$5:$S$119,MATCH($OH$103, 'ECM Staff time by PoF'!$A$4:$R$4,0),FALSE)), 0, VLOOKUP(CONCATENATE($A128,I$66),'ECM Staff time by PoF'!$A$5:$S$119,MATCH($OH$103, 'ECM Staff time by PoF'!$A$4:$R$4,0),FALSE))))*I90</f>
        <v>0</v>
      </c>
      <c r="OP128" s="60">
        <f>IF($A128="",0,IF(VLOOKUP($A128,'ECM Staff time by PoF'!$B$5:$C$119,2,FALSE)="Not Applicable",VLOOKUP($A128,'ECM Staff time by PoF'!$B$5:$S$119,MATCH($OH$103, 'ECM Staff time by PoF'!$B$4:$R$4,0),FALSE),IF(ISERROR(VLOOKUP(CONCATENATE($A128,J$66),'ECM Staff time by PoF'!$A$5:$S$119,MATCH($OH$103, 'ECM Staff time by PoF'!$A$4:$R$4,0),FALSE)), 0, VLOOKUP(CONCATENATE($A128,J$66),'ECM Staff time by PoF'!$A$5:$S$119,MATCH($OH$103, 'ECM Staff time by PoF'!$A$4:$R$4,0),FALSE))))*J90</f>
        <v>0</v>
      </c>
      <c r="OQ128" s="60">
        <f>IF($A128="",0,IF(VLOOKUP($A128,'ECM Staff time by PoF'!$B$5:$C$119,2,FALSE)="Not Applicable",VLOOKUP($A128,'ECM Staff time by PoF'!$B$5:$S$119,MATCH($OH$103, 'ECM Staff time by PoF'!$B$4:$R$4,0),FALSE),IF(ISERROR(VLOOKUP(CONCATENATE($A128,K$66),'ECM Staff time by PoF'!$A$5:$S$119,MATCH($OH$103, 'ECM Staff time by PoF'!$A$4:$R$4,0),FALSE)), 0, VLOOKUP(CONCATENATE($A128,K$66),'ECM Staff time by PoF'!$A$5:$S$119,MATCH($OH$103, 'ECM Staff time by PoF'!$A$4:$R$4,0),FALSE))))*K90</f>
        <v>0</v>
      </c>
      <c r="OR128" s="60">
        <f>IF($A128="",0,IF(VLOOKUP($A128,'ECM Staff time by PoF'!$B$5:$C$119,2,FALSE)="Not Applicable",VLOOKUP($A128,'ECM Staff time by PoF'!$B$5:$S$119,MATCH($OH$103, 'ECM Staff time by PoF'!$B$4:$R$4,0),FALSE),IF(ISERROR(VLOOKUP(CONCATENATE($A128,L$66),'ECM Staff time by PoF'!$A$5:$S$119,MATCH($OH$103, 'ECM Staff time by PoF'!$A$4:$R$4,0),FALSE)), 0, VLOOKUP(CONCATENATE($A128,L$66),'ECM Staff time by PoF'!$A$5:$S$119,MATCH($OH$103, 'ECM Staff time by PoF'!$A$4:$R$4,0),FALSE))))*L90</f>
        <v>0</v>
      </c>
      <c r="OS128" s="60">
        <f>IF($A128="",0,IF(VLOOKUP($A128,'ECM Staff time by PoF'!$B$5:$C$119,2,FALSE)="Not Applicable",VLOOKUP($A128,'ECM Staff time by PoF'!$B$5:$S$119,MATCH($OH$103, 'ECM Staff time by PoF'!$B$4:$R$4,0),FALSE),IF(ISERROR(VLOOKUP(CONCATENATE($A128,M$66),'ECM Staff time by PoF'!$A$5:$S$119,MATCH($OH$103, 'ECM Staff time by PoF'!$A$4:$R$4,0),FALSE)), 0, VLOOKUP(CONCATENATE($A128,M$66),'ECM Staff time by PoF'!$A$5:$S$119,MATCH($OH$103, 'ECM Staff time by PoF'!$A$4:$R$4,0),FALSE))))*M90</f>
        <v>0</v>
      </c>
      <c r="OT128" s="60">
        <f>IF($A128="",0,IF(VLOOKUP($A128,'ECM Staff time by PoF'!$B$5:$C$119,2,FALSE)="Not Applicable",VLOOKUP($A128,'ECM Staff time by PoF'!$B$5:$S$119,MATCH($OH$103, 'ECM Staff time by PoF'!$B$4:$R$4,0),FALSE),IF(ISERROR(VLOOKUP(CONCATENATE($A128,N$66),'ECM Staff time by PoF'!$A$5:$S$119,MATCH($OH$103, 'ECM Staff time by PoF'!$A$4:$R$4,0),FALSE)), 0, VLOOKUP(CONCATENATE($A128,N$66),'ECM Staff time by PoF'!$A$5:$S$119,MATCH($OH$103, 'ECM Staff time by PoF'!$A$4:$R$4,0),FALSE))))*N90</f>
        <v>0</v>
      </c>
      <c r="OU128" s="60">
        <f>IF($A128="",0,IF(VLOOKUP($A128,'ECM Staff time by PoF'!$B$5:$C$119,2,FALSE)="Not Applicable",VLOOKUP($A128,'ECM Staff time by PoF'!$B$5:$S$119,MATCH($OH$103, 'ECM Staff time by PoF'!$B$4:$R$4,0),FALSE),IF(ISERROR(VLOOKUP(CONCATENATE($A128,O$66),'ECM Staff time by PoF'!$A$5:$S$119,MATCH($OH$103, 'ECM Staff time by PoF'!$A$4:$R$4,0),FALSE)), 0, VLOOKUP(CONCATENATE($A128,O$66),'ECM Staff time by PoF'!$A$5:$S$119,MATCH($OH$103, 'ECM Staff time by PoF'!$A$4:$R$4,0),FALSE))))*O90</f>
        <v>0</v>
      </c>
      <c r="OV128" s="60">
        <f>IF($A128="",0,IF(VLOOKUP($A128,'ECM Staff time by PoF'!$B$5:$C$119,2,FALSE)="Not Applicable",VLOOKUP($A128,'ECM Staff time by PoF'!$B$5:$S$119,MATCH($OH$103, 'ECM Staff time by PoF'!$B$4:$R$4,0),FALSE),IF(ISERROR(VLOOKUP(CONCATENATE($A128,P$66),'ECM Staff time by PoF'!$A$5:$S$119,MATCH($OH$103, 'ECM Staff time by PoF'!$A$4:$R$4,0),FALSE)), 0, VLOOKUP(CONCATENATE($A128,P$66),'ECM Staff time by PoF'!$A$5:$S$119,MATCH($OH$103, 'ECM Staff time by PoF'!$A$4:$R$4,0),FALSE))))*P90</f>
        <v>0</v>
      </c>
      <c r="OW128" s="60">
        <f>IF($A128="",0,IF(VLOOKUP($A128,'ECM Staff time by PoF'!$B$5:$C$119,2,FALSE)="Not Applicable",VLOOKUP($A128,'ECM Staff time by PoF'!$B$5:$S$119,MATCH($OH$103, 'ECM Staff time by PoF'!$B$4:$R$4,0),FALSE),IF(ISERROR(VLOOKUP(CONCATENATE($A128,Q$66),'ECM Staff time by PoF'!$A$5:$S$119,MATCH($OH$103, 'ECM Staff time by PoF'!$A$4:$R$4,0),FALSE)), 0, VLOOKUP(CONCATENATE($A128,Q$66),'ECM Staff time by PoF'!$A$5:$S$119,MATCH($OH$103, 'ECM Staff time by PoF'!$A$4:$R$4,0),FALSE))))*Q90</f>
        <v>0</v>
      </c>
      <c r="OX128" s="60">
        <f>IF($A128="",0,IF(VLOOKUP($A128,'ECM Staff time by PoF'!$B$5:$C$119,2,FALSE)="Not Applicable",VLOOKUP($A128,'ECM Staff time by PoF'!$B$5:$S$119,MATCH($OH$103, 'ECM Staff time by PoF'!$B$4:$R$4,0),FALSE),IF(ISERROR(VLOOKUP(CONCATENATE($A128,R$66),'ECM Staff time by PoF'!$A$5:$S$119,MATCH($OH$103, 'ECM Staff time by PoF'!$A$4:$R$4,0),FALSE)), 0, VLOOKUP(CONCATENATE($A128,R$66),'ECM Staff time by PoF'!$A$5:$S$119,MATCH($OH$103, 'ECM Staff time by PoF'!$A$4:$R$4,0),FALSE))))*R90</f>
        <v>0</v>
      </c>
      <c r="OY128" s="60">
        <f>IF($A128="",0,IF(VLOOKUP($A128,'ECM Staff time by PoF'!$B$5:$C$119,2,FALSE)="Not Applicable",VLOOKUP($A128,'ECM Staff time by PoF'!$B$5:$S$119,MATCH($OH$103, 'ECM Staff time by PoF'!$B$4:$R$4,0),FALSE),IF(ISERROR(VLOOKUP(CONCATENATE($A128,S$66),'ECM Staff time by PoF'!$A$5:$S$119,MATCH($OH$103, 'ECM Staff time by PoF'!$A$4:$R$4,0),FALSE)), 0, VLOOKUP(CONCATENATE($A128,S$66),'ECM Staff time by PoF'!$A$5:$S$119,MATCH($OH$103, 'ECM Staff time by PoF'!$A$4:$R$4,0),FALSE))))*S90</f>
        <v>0</v>
      </c>
      <c r="OZ128" s="60">
        <f>IF($A128="",0,IF(VLOOKUP($A128,'ECM Staff time by PoF'!$B$5:$C$119,2,FALSE)="Not Applicable",VLOOKUP($A128,'ECM Staff time by PoF'!$B$5:$S$119,MATCH($OH$103, 'ECM Staff time by PoF'!$B$4:$R$4,0),FALSE),IF(ISERROR(VLOOKUP(CONCATENATE($A128,T$66),'ECM Staff time by PoF'!$A$5:$S$119,MATCH($OH$103, 'ECM Staff time by PoF'!$A$4:$R$4,0),FALSE)), 0, VLOOKUP(CONCATENATE($A128,T$66),'ECM Staff time by PoF'!$A$5:$S$119,MATCH($OH$103, 'ECM Staff time by PoF'!$A$4:$R$4,0),FALSE))))*T90</f>
        <v>0</v>
      </c>
      <c r="PA128" s="60">
        <f>IF($A128="",0,IF(VLOOKUP($A128,'ECM Staff time by PoF'!$B$5:$C$119,2,FALSE)="Not Applicable",VLOOKUP($A128,'ECM Staff time by PoF'!$B$5:$S$119,MATCH($OH$103, 'ECM Staff time by PoF'!$B$4:$R$4,0),FALSE),IF(ISERROR(VLOOKUP(CONCATENATE($A128,U$66),'ECM Staff time by PoF'!$A$5:$S$119,MATCH($OH$103, 'ECM Staff time by PoF'!$A$4:$R$4,0),FALSE)), 0, VLOOKUP(CONCATENATE($A128,U$66),'ECM Staff time by PoF'!$A$5:$S$119,MATCH($OH$103, 'ECM Staff time by PoF'!$A$4:$R$4,0),FALSE))))*U90</f>
        <v>0</v>
      </c>
      <c r="PB128" s="60">
        <f>IF($A128="",0,IF(VLOOKUP($A128,'ECM Staff time by PoF'!$B$5:$C$119,2,FALSE)="Not Applicable",VLOOKUP($A128,'ECM Staff time by PoF'!$B$5:$S$119,MATCH($OH$103, 'ECM Staff time by PoF'!$B$4:$R$4,0),FALSE),IF(ISERROR(VLOOKUP(CONCATENATE($A128,V$66),'ECM Staff time by PoF'!$A$5:$S$119,MATCH($OH$103, 'ECM Staff time by PoF'!$A$4:$R$4,0),FALSE)), 0, VLOOKUP(CONCATENATE($A128,V$66),'ECM Staff time by PoF'!$A$5:$S$119,MATCH($OH$103, 'ECM Staff time by PoF'!$A$4:$R$4,0),FALSE))))*V90</f>
        <v>0</v>
      </c>
      <c r="PC128" s="60">
        <f>IF($A128="",0,IF(VLOOKUP($A128,'ECM Staff time by PoF'!$B$5:$C$119,2,FALSE)="Not Applicable",VLOOKUP($A128,'ECM Staff time by PoF'!$B$5:$S$119,MATCH($OH$103, 'ECM Staff time by PoF'!$B$4:$R$4,0),FALSE),IF(ISERROR(VLOOKUP(CONCATENATE($A128,W$66),'ECM Staff time by PoF'!$A$5:$S$119,MATCH($OH$103, 'ECM Staff time by PoF'!$A$4:$R$4,0),FALSE)), 0, VLOOKUP(CONCATENATE($A128,W$66),'ECM Staff time by PoF'!$A$5:$S$119,MATCH($OH$103, 'ECM Staff time by PoF'!$A$4:$R$4,0),FALSE))))*W90</f>
        <v>0</v>
      </c>
      <c r="PD128" s="60">
        <f>IF($A128="",0,IF(VLOOKUP($A128,'ECM Staff time by PoF'!$B$5:$C$119,2,FALSE)="Not Applicable",VLOOKUP($A128,'ECM Staff time by PoF'!$B$5:$S$119,MATCH($OH$103, 'ECM Staff time by PoF'!$B$4:$R$4,0),FALSE),IF(ISERROR(VLOOKUP(CONCATENATE($A128,X$66),'ECM Staff time by PoF'!$A$5:$S$119,MATCH($OH$103, 'ECM Staff time by PoF'!$A$4:$R$4,0),FALSE)), 0, VLOOKUP(CONCATENATE($A128,X$66),'ECM Staff time by PoF'!$A$5:$S$119,MATCH($OH$103, 'ECM Staff time by PoF'!$A$4:$R$4,0),FALSE))))*X90</f>
        <v>0</v>
      </c>
      <c r="PE128" s="60">
        <f>IF($A128="",0,IF(VLOOKUP($A128,'ECM Staff time by PoF'!$B$5:$C$119,2,FALSE)="Not Applicable",VLOOKUP($A128,'ECM Staff time by PoF'!$B$5:$S$119,MATCH($OH$103, 'ECM Staff time by PoF'!$B$4:$R$4,0),FALSE),IF(ISERROR(VLOOKUP(CONCATENATE($A128,Y$66),'ECM Staff time by PoF'!$A$5:$S$119,MATCH($OH$103, 'ECM Staff time by PoF'!$A$4:$R$4,0),FALSE)), 0, VLOOKUP(CONCATENATE($A128,Y$66),'ECM Staff time by PoF'!$A$5:$S$119,MATCH($OH$103, 'ECM Staff time by PoF'!$A$4:$R$4,0),FALSE))))*Y90</f>
        <v>0</v>
      </c>
      <c r="PF128" s="60">
        <f>IF($A128="",0,IF(VLOOKUP($A128,'ECM Staff time by PoF'!$B$5:$C$119,2,FALSE)="Not Applicable",VLOOKUP($A128,'ECM Staff time by PoF'!$B$5:$S$119,MATCH($OH$103, 'ECM Staff time by PoF'!$B$4:$R$4,0),FALSE),IF(ISERROR(VLOOKUP(CONCATENATE($A128,Z$66),'ECM Staff time by PoF'!$A$5:$S$119,MATCH($OH$103, 'ECM Staff time by PoF'!$A$4:$R$4,0),FALSE)), 0, VLOOKUP(CONCATENATE($A128,Z$66),'ECM Staff time by PoF'!$A$5:$S$119,MATCH($OH$103, 'ECM Staff time by PoF'!$A$4:$R$4,0),FALSE))))*Z90</f>
        <v>0</v>
      </c>
      <c r="PG128" s="60">
        <f>IF($A128="",0,IF(VLOOKUP($A128,'ECM Staff time by PoF'!$B$5:$C$119,2,FALSE)="Not Applicable",VLOOKUP($A128,'ECM Staff time by PoF'!$B$5:$S$119,MATCH($OH$103, 'ECM Staff time by PoF'!$B$4:$R$4,0),FALSE),IF(ISERROR(VLOOKUP(CONCATENATE($A128,AA$66),'ECM Staff time by PoF'!$A$5:$S$119,MATCH($OH$103, 'ECM Staff time by PoF'!$A$4:$R$4,0),FALSE)), 0, VLOOKUP(CONCATENATE($A128,AA$66),'ECM Staff time by PoF'!$A$5:$S$119,MATCH($OH$103, 'ECM Staff time by PoF'!$A$4:$R$4,0),FALSE))))*AA90</f>
        <v>0</v>
      </c>
      <c r="PH128" s="60">
        <f>IF($A128="",0,IF(VLOOKUP($A128,'ECM Staff time by PoF'!$B$5:$C$119,2,FALSE)="Not Applicable",VLOOKUP($A128,'ECM Staff time by PoF'!$B$5:$S$119,MATCH($OH$103, 'ECM Staff time by PoF'!$B$4:$R$4,0),FALSE),IF(ISERROR(VLOOKUP(CONCATENATE($A128,AB$66),'ECM Staff time by PoF'!$A$5:$S$119,MATCH($OH$103, 'ECM Staff time by PoF'!$A$4:$R$4,0),FALSE)), 0, VLOOKUP(CONCATENATE($A128,AB$66),'ECM Staff time by PoF'!$A$5:$S$119,MATCH($OH$103, 'ECM Staff time by PoF'!$A$4:$R$4,0),FALSE))))*AB90</f>
        <v>0</v>
      </c>
      <c r="PI128" s="60">
        <f>IF($A128="",0,IF(VLOOKUP($A128,'ECM Staff time by PoF'!$B$5:$C$119,2,FALSE)="Not Applicable",VLOOKUP($A128,'ECM Staff time by PoF'!$B$5:$S$119,MATCH($OH$103, 'ECM Staff time by PoF'!$B$4:$R$4,0),FALSE),IF(ISERROR(VLOOKUP(CONCATENATE($A128,AC$66),'ECM Staff time by PoF'!$A$5:$S$119,MATCH($OH$103, 'ECM Staff time by PoF'!$A$4:$R$4,0),FALSE)), 0, VLOOKUP(CONCATENATE($A128,AC$66),'ECM Staff time by PoF'!$A$5:$S$119,MATCH($OH$103, 'ECM Staff time by PoF'!$A$4:$R$4,0),FALSE))))*AC90</f>
        <v>0</v>
      </c>
      <c r="PJ128" s="60">
        <f>IF($A128="",0,IF(VLOOKUP($A128,'ECM Staff time by PoF'!$B$5:$C$119,2,FALSE)="Not Applicable",VLOOKUP($A128,'ECM Staff time by PoF'!$B$5:$S$119,MATCH($OH$103, 'ECM Staff time by PoF'!$B$4:$R$4,0),FALSE),IF(ISERROR(VLOOKUP(CONCATENATE($A128,AD$66),'ECM Staff time by PoF'!$A$5:$S$119,MATCH($OH$103, 'ECM Staff time by PoF'!$A$4:$R$4,0),FALSE)), 0, VLOOKUP(CONCATENATE($A128,AD$66),'ECM Staff time by PoF'!$A$5:$S$119,MATCH($OH$103, 'ECM Staff time by PoF'!$A$4:$R$4,0),FALSE))))*AD90</f>
        <v>0</v>
      </c>
      <c r="PK128" s="60">
        <f>IF($A128="",0,IF(VLOOKUP($A128,'ECM Staff time by PoF'!$B$5:$C$119,2,FALSE)="Not Applicable",VLOOKUP($A128,'ECM Staff time by PoF'!$B$5:$S$119,MATCH($OH$103, 'ECM Staff time by PoF'!$B$4:$R$4,0),FALSE),IF(ISERROR(VLOOKUP(CONCATENATE($A128,AE$66),'ECM Staff time by PoF'!$A$5:$S$119,MATCH($OH$103, 'ECM Staff time by PoF'!$A$4:$R$4,0),FALSE)), 0, VLOOKUP(CONCATENATE($A128,AE$66),'ECM Staff time by PoF'!$A$5:$S$119,MATCH($OH$103, 'ECM Staff time by PoF'!$A$4:$R$4,0),FALSE))))*AE90</f>
        <v>0</v>
      </c>
      <c r="PL128" s="60">
        <f>IF($A128="",0,IF(VLOOKUP($A128,'ECM Staff time by PoF'!$B$5:$C$119,2,FALSE)="Not Applicable",VLOOKUP($A128,'ECM Staff time by PoF'!$B$5:$S$119,MATCH($OH$103, 'ECM Staff time by PoF'!$B$4:$R$4,0),FALSE),IF(ISERROR(VLOOKUP(CONCATENATE($A128,AF$66),'ECM Staff time by PoF'!$A$5:$S$119,MATCH($OH$103, 'ECM Staff time by PoF'!$A$4:$R$4,0),FALSE)), 0, VLOOKUP(CONCATENATE($A128,AF$66),'ECM Staff time by PoF'!$A$5:$S$119,MATCH($OH$103, 'ECM Staff time by PoF'!$A$4:$R$4,0),FALSE))))*AF90</f>
        <v>0</v>
      </c>
      <c r="PM128" s="60">
        <f>IF($A128="",0,IF(VLOOKUP($A128,'ECM Staff time by PoF'!$B$5:$C$119,2,FALSE)="Not Applicable",VLOOKUP($A128,'ECM Staff time by PoF'!$B$5:$S$119,MATCH($OH$103, 'ECM Staff time by PoF'!$B$4:$R$4,0),FALSE),IF(ISERROR(VLOOKUP(CONCATENATE($A128,AG$66),'ECM Staff time by PoF'!$A$5:$S$119,MATCH($OH$103, 'ECM Staff time by PoF'!$A$4:$R$4,0),FALSE)), 0, VLOOKUP(CONCATENATE($A128,AG$66),'ECM Staff time by PoF'!$A$5:$S$119,MATCH($OH$103, 'ECM Staff time by PoF'!$A$4:$R$4,0),FALSE))))*AG90</f>
        <v>0</v>
      </c>
      <c r="PN128" s="60">
        <f>IF($A128="",0,IF(VLOOKUP($A128,'ECM Staff time by PoF'!$B$5:$C$119,2,FALSE)="Not Applicable",VLOOKUP($A128,'ECM Staff time by PoF'!$B$5:$S$119,MATCH($OH$103, 'ECM Staff time by PoF'!$B$4:$R$4,0),FALSE),IF(ISERROR(VLOOKUP(CONCATENATE($A128,AH$66),'ECM Staff time by PoF'!$A$5:$S$119,MATCH($OH$103, 'ECM Staff time by PoF'!$A$4:$R$4,0),FALSE)), 0, VLOOKUP(CONCATENATE($A128,AH$66),'ECM Staff time by PoF'!$A$5:$S$119,MATCH($OH$103, 'ECM Staff time by PoF'!$A$4:$R$4,0),FALSE))))*AH90</f>
        <v>0</v>
      </c>
      <c r="PO128" s="60">
        <f>IF($A128="",0,IF(VLOOKUP($A128,'ECM Staff time by PoF'!$B$5:$C$119,2,FALSE)="Not Applicable",VLOOKUP($A128,'ECM Staff time by PoF'!$B$5:$S$119,MATCH($OH$103, 'ECM Staff time by PoF'!$B$4:$R$4,0),FALSE),IF(ISERROR(VLOOKUP(CONCATENATE($A128,AI$66),'ECM Staff time by PoF'!$A$5:$S$119,MATCH($OH$103, 'ECM Staff time by PoF'!$A$4:$R$4,0),FALSE)), 0, VLOOKUP(CONCATENATE($A128,AI$66),'ECM Staff time by PoF'!$A$5:$S$119,MATCH($OH$103, 'ECM Staff time by PoF'!$A$4:$R$4,0),FALSE))))*AI90</f>
        <v>0</v>
      </c>
      <c r="PP128" s="60">
        <f>IF($A128="",0,IF(VLOOKUP($A128,'ECM Staff time by PoF'!$B$5:$C$119,2,FALSE)="Not Applicable",VLOOKUP($A128,'ECM Staff time by PoF'!$B$5:$S$119,MATCH($OH$103, 'ECM Staff time by PoF'!$B$4:$R$4,0),FALSE),IF(ISERROR(VLOOKUP(CONCATENATE($A128,AJ$66),'ECM Staff time by PoF'!$A$5:$S$119,MATCH($OH$103, 'ECM Staff time by PoF'!$A$4:$R$4,0),FALSE)), 0, VLOOKUP(CONCATENATE($A128,AJ$66),'ECM Staff time by PoF'!$A$5:$S$119,MATCH($OH$103, 'ECM Staff time by PoF'!$A$4:$R$4,0),FALSE))))*AJ90</f>
        <v>0</v>
      </c>
      <c r="PQ128" s="60">
        <f>IF($A128="",0,IF(VLOOKUP($A128,'ECM Staff time by PoF'!$B$5:$C$119,2,FALSE)="Not Applicable",VLOOKUP($A128,'ECM Staff time by PoF'!$B$5:$S$119,MATCH($OH$103, 'ECM Staff time by PoF'!$B$4:$R$4,0),FALSE),IF(ISERROR(VLOOKUP(CONCATENATE($A128,AK$66),'ECM Staff time by PoF'!$A$5:$S$119,MATCH($OH$103, 'ECM Staff time by PoF'!$A$4:$R$4,0),FALSE)), 0, VLOOKUP(CONCATENATE($A128,AK$66),'ECM Staff time by PoF'!$A$5:$S$119,MATCH($OH$103, 'ECM Staff time by PoF'!$A$4:$R$4,0),FALSE))))*AK90</f>
        <v>0</v>
      </c>
      <c r="PR128" s="60">
        <f>IF($A128="",0,IF(VLOOKUP($A128,'ECM Staff time by PoF'!$B$5:$C$119,2,FALSE)="Not Applicable",VLOOKUP($A128,'ECM Staff time by PoF'!$B$5:$S$119,MATCH($PR$103, 'ECM Staff time by PoF'!$B$4:$R$4,0),FALSE),IF(ISERROR(VLOOKUP(CONCATENATE($A128,B$66),'ECM Staff time by PoF'!$A$5:$S$119,MATCH($PR$103, 'ECM Staff time by PoF'!$A$4:$R$4,0),FALSE)), 0, VLOOKUP(CONCATENATE($A128,B$66),'ECM Staff time by PoF'!$A$5:$S$119,MATCH($PR$103, 'ECM Staff time by PoF'!$A$4:$R$4,0),FALSE))))*B90</f>
        <v>0</v>
      </c>
      <c r="PS128" s="60">
        <f>IF($A128="",0,IF(VLOOKUP($A128,'ECM Staff time by PoF'!$B$5:$C$119,2,FALSE)="Not Applicable",VLOOKUP($A128,'ECM Staff time by PoF'!$B$5:$S$119,MATCH($PR$103, 'ECM Staff time by PoF'!$B$4:$R$4,0),FALSE),IF(ISERROR(VLOOKUP(CONCATENATE($A128,C$66),'ECM Staff time by PoF'!$A$5:$S$119,MATCH($PR$103, 'ECM Staff time by PoF'!$A$4:$R$4,0),FALSE)), 0, VLOOKUP(CONCATENATE($A128,C$66),'ECM Staff time by PoF'!$A$5:$S$119,MATCH($PR$103, 'ECM Staff time by PoF'!$A$4:$R$4,0),FALSE))))*C90</f>
        <v>0</v>
      </c>
      <c r="PT128" s="60">
        <f>IF($A128="",0,IF(VLOOKUP($A128,'ECM Staff time by PoF'!$B$5:$C$119,2,FALSE)="Not Applicable",VLOOKUP($A128,'ECM Staff time by PoF'!$B$5:$S$119,MATCH($PR$103, 'ECM Staff time by PoF'!$B$4:$R$4,0),FALSE),IF(ISERROR(VLOOKUP(CONCATENATE($A128,D$66),'ECM Staff time by PoF'!$A$5:$S$119,MATCH($PR$103, 'ECM Staff time by PoF'!$A$4:$R$4,0),FALSE)), 0, VLOOKUP(CONCATENATE($A128,D$66),'ECM Staff time by PoF'!$A$5:$S$119,MATCH($PR$103, 'ECM Staff time by PoF'!$A$4:$R$4,0),FALSE))))*D90</f>
        <v>0</v>
      </c>
      <c r="PU128" s="60">
        <f>IF($A128="",0,IF(VLOOKUP($A128,'ECM Staff time by PoF'!$B$5:$C$119,2,FALSE)="Not Applicable",VLOOKUP($A128,'ECM Staff time by PoF'!$B$5:$S$119,MATCH($PR$103, 'ECM Staff time by PoF'!$B$4:$R$4,0),FALSE),IF(ISERROR(VLOOKUP(CONCATENATE($A128,E$66),'ECM Staff time by PoF'!$A$5:$S$119,MATCH($PR$103, 'ECM Staff time by PoF'!$A$4:$R$4,0),FALSE)), 0, VLOOKUP(CONCATENATE($A128,E$66),'ECM Staff time by PoF'!$A$5:$S$119,MATCH($PR$103, 'ECM Staff time by PoF'!$A$4:$R$4,0),FALSE))))*E90</f>
        <v>0</v>
      </c>
      <c r="PV128" s="60">
        <f>IF($A128="",0,IF(VLOOKUP($A128,'ECM Staff time by PoF'!$B$5:$C$119,2,FALSE)="Not Applicable",VLOOKUP($A128,'ECM Staff time by PoF'!$B$5:$S$119,MATCH($PR$103, 'ECM Staff time by PoF'!$B$4:$R$4,0),FALSE),IF(ISERROR(VLOOKUP(CONCATENATE($A128,F$66),'ECM Staff time by PoF'!$A$5:$S$119,MATCH($PR$103, 'ECM Staff time by PoF'!$A$4:$R$4,0),FALSE)), 0, VLOOKUP(CONCATENATE($A128,F$66),'ECM Staff time by PoF'!$A$5:$S$119,MATCH($PR$103, 'ECM Staff time by PoF'!$A$4:$R$4,0),FALSE))))*F90</f>
        <v>0</v>
      </c>
      <c r="PW128" s="60">
        <f>IF($A128="",0,IF(VLOOKUP($A128,'ECM Staff time by PoF'!$B$5:$C$119,2,FALSE)="Not Applicable",VLOOKUP($A128,'ECM Staff time by PoF'!$B$5:$S$119,MATCH($PR$103, 'ECM Staff time by PoF'!$B$4:$R$4,0),FALSE),IF(ISERROR(VLOOKUP(CONCATENATE($A128,G$66),'ECM Staff time by PoF'!$A$5:$S$119,MATCH($PR$103, 'ECM Staff time by PoF'!$A$4:$R$4,0),FALSE)), 0, VLOOKUP(CONCATENATE($A128,G$66),'ECM Staff time by PoF'!$A$5:$S$119,MATCH($PR$103, 'ECM Staff time by PoF'!$A$4:$R$4,0),FALSE))))*G90</f>
        <v>0</v>
      </c>
      <c r="PX128" s="60">
        <f>IF($A128="",0,IF(VLOOKUP($A128,'ECM Staff time by PoF'!$B$5:$C$119,2,FALSE)="Not Applicable",VLOOKUP($A128,'ECM Staff time by PoF'!$B$5:$S$119,MATCH($PR$103, 'ECM Staff time by PoF'!$B$4:$R$4,0),FALSE),IF(ISERROR(VLOOKUP(CONCATENATE($A128,H$66),'ECM Staff time by PoF'!$A$5:$S$119,MATCH($PR$103, 'ECM Staff time by PoF'!$A$4:$R$4,0),FALSE)), 0, VLOOKUP(CONCATENATE($A128,H$66),'ECM Staff time by PoF'!$A$5:$S$119,MATCH($PR$103, 'ECM Staff time by PoF'!$A$4:$R$4,0),FALSE))))*H90</f>
        <v>0</v>
      </c>
      <c r="PY128" s="60">
        <f>IF($A128="",0,IF(VLOOKUP($A128,'ECM Staff time by PoF'!$B$5:$C$119,2,FALSE)="Not Applicable",VLOOKUP($A128,'ECM Staff time by PoF'!$B$5:$S$119,MATCH($PR$103, 'ECM Staff time by PoF'!$B$4:$R$4,0),FALSE),IF(ISERROR(VLOOKUP(CONCATENATE($A128,I$66),'ECM Staff time by PoF'!$A$5:$S$119,MATCH($PR$103, 'ECM Staff time by PoF'!$A$4:$R$4,0),FALSE)), 0, VLOOKUP(CONCATENATE($A128,I$66),'ECM Staff time by PoF'!$A$5:$S$119,MATCH($PR$103, 'ECM Staff time by PoF'!$A$4:$R$4,0),FALSE))))*I90</f>
        <v>0</v>
      </c>
      <c r="PZ128" s="60">
        <f>IF($A128="",0,IF(VLOOKUP($A128,'ECM Staff time by PoF'!$B$5:$C$119,2,FALSE)="Not Applicable",VLOOKUP($A128,'ECM Staff time by PoF'!$B$5:$S$119,MATCH($PR$103, 'ECM Staff time by PoF'!$B$4:$R$4,0),FALSE),IF(ISERROR(VLOOKUP(CONCATENATE($A128,J$66),'ECM Staff time by PoF'!$A$5:$S$119,MATCH($PR$103, 'ECM Staff time by PoF'!$A$4:$R$4,0),FALSE)), 0, VLOOKUP(CONCATENATE($A128,J$66),'ECM Staff time by PoF'!$A$5:$S$119,MATCH($PR$103, 'ECM Staff time by PoF'!$A$4:$R$4,0),FALSE))))*J90</f>
        <v>0</v>
      </c>
      <c r="QA128" s="60">
        <f>IF($A128="",0,IF(VLOOKUP($A128,'ECM Staff time by PoF'!$B$5:$C$119,2,FALSE)="Not Applicable",VLOOKUP($A128,'ECM Staff time by PoF'!$B$5:$S$119,MATCH($PR$103, 'ECM Staff time by PoF'!$B$4:$R$4,0),FALSE),IF(ISERROR(VLOOKUP(CONCATENATE($A128,K$66),'ECM Staff time by PoF'!$A$5:$S$119,MATCH($PR$103, 'ECM Staff time by PoF'!$A$4:$R$4,0),FALSE)), 0, VLOOKUP(CONCATENATE($A128,K$66),'ECM Staff time by PoF'!$A$5:$S$119,MATCH($PR$103, 'ECM Staff time by PoF'!$A$4:$R$4,0),FALSE))))*K90</f>
        <v>0</v>
      </c>
      <c r="QB128" s="60">
        <f>IF($A128="",0,IF(VLOOKUP($A128,'ECM Staff time by PoF'!$B$5:$C$119,2,FALSE)="Not Applicable",VLOOKUP($A128,'ECM Staff time by PoF'!$B$5:$S$119,MATCH($PR$103, 'ECM Staff time by PoF'!$B$4:$R$4,0),FALSE),IF(ISERROR(VLOOKUP(CONCATENATE($A128,L$66),'ECM Staff time by PoF'!$A$5:$S$119,MATCH($PR$103, 'ECM Staff time by PoF'!$A$4:$R$4,0),FALSE)), 0, VLOOKUP(CONCATENATE($A128,L$66),'ECM Staff time by PoF'!$A$5:$S$119,MATCH($PR$103, 'ECM Staff time by PoF'!$A$4:$R$4,0),FALSE))))*L90</f>
        <v>0</v>
      </c>
      <c r="QC128" s="60">
        <f>IF($A128="",0,IF(VLOOKUP($A128,'ECM Staff time by PoF'!$B$5:$C$119,2,FALSE)="Not Applicable",VLOOKUP($A128,'ECM Staff time by PoF'!$B$5:$S$119,MATCH($PR$103, 'ECM Staff time by PoF'!$B$4:$R$4,0),FALSE),IF(ISERROR(VLOOKUP(CONCATENATE($A128,M$66),'ECM Staff time by PoF'!$A$5:$S$119,MATCH($PR$103, 'ECM Staff time by PoF'!$A$4:$R$4,0),FALSE)), 0, VLOOKUP(CONCATENATE($A128,M$66),'ECM Staff time by PoF'!$A$5:$S$119,MATCH($PR$103, 'ECM Staff time by PoF'!$A$4:$R$4,0),FALSE))))*M90</f>
        <v>0</v>
      </c>
      <c r="QD128" s="60">
        <f>IF($A128="",0,IF(VLOOKUP($A128,'ECM Staff time by PoF'!$B$5:$C$119,2,FALSE)="Not Applicable",VLOOKUP($A128,'ECM Staff time by PoF'!$B$5:$S$119,MATCH($PR$103, 'ECM Staff time by PoF'!$B$4:$R$4,0),FALSE),IF(ISERROR(VLOOKUP(CONCATENATE($A128,N$66),'ECM Staff time by PoF'!$A$5:$S$119,MATCH($PR$103, 'ECM Staff time by PoF'!$A$4:$R$4,0),FALSE)), 0, VLOOKUP(CONCATENATE($A128,N$66),'ECM Staff time by PoF'!$A$5:$S$119,MATCH($PR$103, 'ECM Staff time by PoF'!$A$4:$R$4,0),FALSE))))*N90</f>
        <v>0</v>
      </c>
      <c r="QE128" s="60">
        <f>IF($A128="",0,IF(VLOOKUP($A128,'ECM Staff time by PoF'!$B$5:$C$119,2,FALSE)="Not Applicable",VLOOKUP($A128,'ECM Staff time by PoF'!$B$5:$S$119,MATCH($PR$103, 'ECM Staff time by PoF'!$B$4:$R$4,0),FALSE),IF(ISERROR(VLOOKUP(CONCATENATE($A128,O$66),'ECM Staff time by PoF'!$A$5:$S$119,MATCH($PR$103, 'ECM Staff time by PoF'!$A$4:$R$4,0),FALSE)), 0, VLOOKUP(CONCATENATE($A128,O$66),'ECM Staff time by PoF'!$A$5:$S$119,MATCH($PR$103, 'ECM Staff time by PoF'!$A$4:$R$4,0),FALSE))))*O90</f>
        <v>0</v>
      </c>
      <c r="QF128" s="60">
        <f>IF($A128="",0,IF(VLOOKUP($A128,'ECM Staff time by PoF'!$B$5:$C$119,2,FALSE)="Not Applicable",VLOOKUP($A128,'ECM Staff time by PoF'!$B$5:$S$119,MATCH($PR$103, 'ECM Staff time by PoF'!$B$4:$R$4,0),FALSE),IF(ISERROR(VLOOKUP(CONCATENATE($A128,P$66),'ECM Staff time by PoF'!$A$5:$S$119,MATCH($PR$103, 'ECM Staff time by PoF'!$A$4:$R$4,0),FALSE)), 0, VLOOKUP(CONCATENATE($A128,P$66),'ECM Staff time by PoF'!$A$5:$S$119,MATCH($PR$103, 'ECM Staff time by PoF'!$A$4:$R$4,0),FALSE))))*P90</f>
        <v>0</v>
      </c>
      <c r="QG128" s="60">
        <f>IF($A128="",0,IF(VLOOKUP($A128,'ECM Staff time by PoF'!$B$5:$C$119,2,FALSE)="Not Applicable",VLOOKUP($A128,'ECM Staff time by PoF'!$B$5:$S$119,MATCH($PR$103, 'ECM Staff time by PoF'!$B$4:$R$4,0),FALSE),IF(ISERROR(VLOOKUP(CONCATENATE($A128,Q$66),'ECM Staff time by PoF'!$A$5:$S$119,MATCH($PR$103, 'ECM Staff time by PoF'!$A$4:$R$4,0),FALSE)), 0, VLOOKUP(CONCATENATE($A128,Q$66),'ECM Staff time by PoF'!$A$5:$S$119,MATCH($PR$103, 'ECM Staff time by PoF'!$A$4:$R$4,0),FALSE))))*Q90</f>
        <v>0</v>
      </c>
      <c r="QH128" s="60">
        <f>IF($A128="",0,IF(VLOOKUP($A128,'ECM Staff time by PoF'!$B$5:$C$119,2,FALSE)="Not Applicable",VLOOKUP($A128,'ECM Staff time by PoF'!$B$5:$S$119,MATCH($PR$103, 'ECM Staff time by PoF'!$B$4:$R$4,0),FALSE),IF(ISERROR(VLOOKUP(CONCATENATE($A128,R$66),'ECM Staff time by PoF'!$A$5:$S$119,MATCH($PR$103, 'ECM Staff time by PoF'!$A$4:$R$4,0),FALSE)), 0, VLOOKUP(CONCATENATE($A128,R$66),'ECM Staff time by PoF'!$A$5:$S$119,MATCH($PR$103, 'ECM Staff time by PoF'!$A$4:$R$4,0),FALSE))))*R90</f>
        <v>0</v>
      </c>
      <c r="QI128" s="60">
        <f>IF($A128="",0,IF(VLOOKUP($A128,'ECM Staff time by PoF'!$B$5:$C$119,2,FALSE)="Not Applicable",VLOOKUP($A128,'ECM Staff time by PoF'!$B$5:$S$119,MATCH($PR$103, 'ECM Staff time by PoF'!$B$4:$R$4,0),FALSE),IF(ISERROR(VLOOKUP(CONCATENATE($A128,S$66),'ECM Staff time by PoF'!$A$5:$S$119,MATCH($PR$103, 'ECM Staff time by PoF'!$A$4:$R$4,0),FALSE)), 0, VLOOKUP(CONCATENATE($A128,S$66),'ECM Staff time by PoF'!$A$5:$S$119,MATCH($PR$103, 'ECM Staff time by PoF'!$A$4:$R$4,0),FALSE))))*S90</f>
        <v>0</v>
      </c>
      <c r="QJ128" s="60">
        <f>IF($A128="",0,IF(VLOOKUP($A128,'ECM Staff time by PoF'!$B$5:$C$119,2,FALSE)="Not Applicable",VLOOKUP($A128,'ECM Staff time by PoF'!$B$5:$S$119,MATCH($PR$103, 'ECM Staff time by PoF'!$B$4:$R$4,0),FALSE),IF(ISERROR(VLOOKUP(CONCATENATE($A128,T$66),'ECM Staff time by PoF'!$A$5:$S$119,MATCH($PR$103, 'ECM Staff time by PoF'!$A$4:$R$4,0),FALSE)), 0, VLOOKUP(CONCATENATE($A128,T$66),'ECM Staff time by PoF'!$A$5:$S$119,MATCH($PR$103, 'ECM Staff time by PoF'!$A$4:$R$4,0),FALSE))))*T90</f>
        <v>0</v>
      </c>
      <c r="QK128" s="60">
        <f>IF($A128="",0,IF(VLOOKUP($A128,'ECM Staff time by PoF'!$B$5:$C$119,2,FALSE)="Not Applicable",VLOOKUP($A128,'ECM Staff time by PoF'!$B$5:$S$119,MATCH($PR$103, 'ECM Staff time by PoF'!$B$4:$R$4,0),FALSE),IF(ISERROR(VLOOKUP(CONCATENATE($A128,U$66),'ECM Staff time by PoF'!$A$5:$S$119,MATCH($PR$103, 'ECM Staff time by PoF'!$A$4:$R$4,0),FALSE)), 0, VLOOKUP(CONCATENATE($A128,U$66),'ECM Staff time by PoF'!$A$5:$S$119,MATCH($PR$103, 'ECM Staff time by PoF'!$A$4:$R$4,0),FALSE))))*U90</f>
        <v>0</v>
      </c>
      <c r="QL128" s="60">
        <f>IF($A128="",0,IF(VLOOKUP($A128,'ECM Staff time by PoF'!$B$5:$C$119,2,FALSE)="Not Applicable",VLOOKUP($A128,'ECM Staff time by PoF'!$B$5:$S$119,MATCH($PR$103, 'ECM Staff time by PoF'!$B$4:$R$4,0),FALSE),IF(ISERROR(VLOOKUP(CONCATENATE($A128,V$66),'ECM Staff time by PoF'!$A$5:$S$119,MATCH($PR$103, 'ECM Staff time by PoF'!$A$4:$R$4,0),FALSE)), 0, VLOOKUP(CONCATENATE($A128,V$66),'ECM Staff time by PoF'!$A$5:$S$119,MATCH($PR$103, 'ECM Staff time by PoF'!$A$4:$R$4,0),FALSE))))*V90</f>
        <v>0</v>
      </c>
      <c r="QM128" s="60">
        <f>IF($A128="",0,IF(VLOOKUP($A128,'ECM Staff time by PoF'!$B$5:$C$119,2,FALSE)="Not Applicable",VLOOKUP($A128,'ECM Staff time by PoF'!$B$5:$S$119,MATCH($PR$103, 'ECM Staff time by PoF'!$B$4:$R$4,0),FALSE),IF(ISERROR(VLOOKUP(CONCATENATE($A128,W$66),'ECM Staff time by PoF'!$A$5:$S$119,MATCH($PR$103, 'ECM Staff time by PoF'!$A$4:$R$4,0),FALSE)), 0, VLOOKUP(CONCATENATE($A128,W$66),'ECM Staff time by PoF'!$A$5:$S$119,MATCH($PR$103, 'ECM Staff time by PoF'!$A$4:$R$4,0),FALSE))))*W90</f>
        <v>0</v>
      </c>
      <c r="QN128" s="60">
        <f>IF($A128="",0,IF(VLOOKUP($A128,'ECM Staff time by PoF'!$B$5:$C$119,2,FALSE)="Not Applicable",VLOOKUP($A128,'ECM Staff time by PoF'!$B$5:$S$119,MATCH($PR$103, 'ECM Staff time by PoF'!$B$4:$R$4,0),FALSE),IF(ISERROR(VLOOKUP(CONCATENATE($A128,X$66),'ECM Staff time by PoF'!$A$5:$S$119,MATCH($PR$103, 'ECM Staff time by PoF'!$A$4:$R$4,0),FALSE)), 0, VLOOKUP(CONCATENATE($A128,X$66),'ECM Staff time by PoF'!$A$5:$S$119,MATCH($PR$103, 'ECM Staff time by PoF'!$A$4:$R$4,0),FALSE))))*X90</f>
        <v>0</v>
      </c>
      <c r="QO128" s="60">
        <f>IF($A128="",0,IF(VLOOKUP($A128,'ECM Staff time by PoF'!$B$5:$C$119,2,FALSE)="Not Applicable",VLOOKUP($A128,'ECM Staff time by PoF'!$B$5:$S$119,MATCH($PR$103, 'ECM Staff time by PoF'!$B$4:$R$4,0),FALSE),IF(ISERROR(VLOOKUP(CONCATENATE($A128,Y$66),'ECM Staff time by PoF'!$A$5:$S$119,MATCH($PR$103, 'ECM Staff time by PoF'!$A$4:$R$4,0),FALSE)), 0, VLOOKUP(CONCATENATE($A128,Y$66),'ECM Staff time by PoF'!$A$5:$S$119,MATCH($PR$103, 'ECM Staff time by PoF'!$A$4:$R$4,0),FALSE))))*Y90</f>
        <v>0</v>
      </c>
      <c r="QP128" s="60">
        <f>IF($A128="",0,IF(VLOOKUP($A128,'ECM Staff time by PoF'!$B$5:$C$119,2,FALSE)="Not Applicable",VLOOKUP($A128,'ECM Staff time by PoF'!$B$5:$S$119,MATCH($PR$103, 'ECM Staff time by PoF'!$B$4:$R$4,0),FALSE),IF(ISERROR(VLOOKUP(CONCATENATE($A128,Z$66),'ECM Staff time by PoF'!$A$5:$S$119,MATCH($PR$103, 'ECM Staff time by PoF'!$A$4:$R$4,0),FALSE)), 0, VLOOKUP(CONCATENATE($A128,Z$66),'ECM Staff time by PoF'!$A$5:$S$119,MATCH($PR$103, 'ECM Staff time by PoF'!$A$4:$R$4,0),FALSE))))*Z90</f>
        <v>0</v>
      </c>
      <c r="QQ128" s="60">
        <f>IF($A128="",0,IF(VLOOKUP($A128,'ECM Staff time by PoF'!$B$5:$C$119,2,FALSE)="Not Applicable",VLOOKUP($A128,'ECM Staff time by PoF'!$B$5:$S$119,MATCH($PR$103, 'ECM Staff time by PoF'!$B$4:$R$4,0),FALSE),IF(ISERROR(VLOOKUP(CONCATENATE($A128,AA$66),'ECM Staff time by PoF'!$A$5:$S$119,MATCH($PR$103, 'ECM Staff time by PoF'!$A$4:$R$4,0),FALSE)), 0, VLOOKUP(CONCATENATE($A128,AA$66),'ECM Staff time by PoF'!$A$5:$S$119,MATCH($PR$103, 'ECM Staff time by PoF'!$A$4:$R$4,0),FALSE))))*AA90</f>
        <v>0</v>
      </c>
      <c r="QR128" s="60">
        <f>IF($A128="",0,IF(VLOOKUP($A128,'ECM Staff time by PoF'!$B$5:$C$119,2,FALSE)="Not Applicable",VLOOKUP($A128,'ECM Staff time by PoF'!$B$5:$S$119,MATCH($PR$103, 'ECM Staff time by PoF'!$B$4:$R$4,0),FALSE),IF(ISERROR(VLOOKUP(CONCATENATE($A128,AB$66),'ECM Staff time by PoF'!$A$5:$S$119,MATCH($PR$103, 'ECM Staff time by PoF'!$A$4:$R$4,0),FALSE)), 0, VLOOKUP(CONCATENATE($A128,AB$66),'ECM Staff time by PoF'!$A$5:$S$119,MATCH($PR$103, 'ECM Staff time by PoF'!$A$4:$R$4,0),FALSE))))*AB90</f>
        <v>0</v>
      </c>
      <c r="QS128" s="60">
        <f>IF($A128="",0,IF(VLOOKUP($A128,'ECM Staff time by PoF'!$B$5:$C$119,2,FALSE)="Not Applicable",VLOOKUP($A128,'ECM Staff time by PoF'!$B$5:$S$119,MATCH($PR$103, 'ECM Staff time by PoF'!$B$4:$R$4,0),FALSE),IF(ISERROR(VLOOKUP(CONCATENATE($A128,AC$66),'ECM Staff time by PoF'!$A$5:$S$119,MATCH($PR$103, 'ECM Staff time by PoF'!$A$4:$R$4,0),FALSE)), 0, VLOOKUP(CONCATENATE($A128,AC$66),'ECM Staff time by PoF'!$A$5:$S$119,MATCH($PR$103, 'ECM Staff time by PoF'!$A$4:$R$4,0),FALSE))))*AC90</f>
        <v>0</v>
      </c>
      <c r="QT128" s="60">
        <f>IF($A128="",0,IF(VLOOKUP($A128,'ECM Staff time by PoF'!$B$5:$C$119,2,FALSE)="Not Applicable",VLOOKUP($A128,'ECM Staff time by PoF'!$B$5:$S$119,MATCH($PR$103, 'ECM Staff time by PoF'!$B$4:$R$4,0),FALSE),IF(ISERROR(VLOOKUP(CONCATENATE($A128,AD$66),'ECM Staff time by PoF'!$A$5:$S$119,MATCH($PR$103, 'ECM Staff time by PoF'!$A$4:$R$4,0),FALSE)), 0, VLOOKUP(CONCATENATE($A128,AD$66),'ECM Staff time by PoF'!$A$5:$S$119,MATCH($PR$103, 'ECM Staff time by PoF'!$A$4:$R$4,0),FALSE))))*AD90</f>
        <v>0</v>
      </c>
      <c r="QU128" s="60">
        <f>IF($A128="",0,IF(VLOOKUP($A128,'ECM Staff time by PoF'!$B$5:$C$119,2,FALSE)="Not Applicable",VLOOKUP($A128,'ECM Staff time by PoF'!$B$5:$S$119,MATCH($PR$103, 'ECM Staff time by PoF'!$B$4:$R$4,0),FALSE),IF(ISERROR(VLOOKUP(CONCATENATE($A128,AE$66),'ECM Staff time by PoF'!$A$5:$S$119,MATCH($PR$103, 'ECM Staff time by PoF'!$A$4:$R$4,0),FALSE)), 0, VLOOKUP(CONCATENATE($A128,AE$66),'ECM Staff time by PoF'!$A$5:$S$119,MATCH($PR$103, 'ECM Staff time by PoF'!$A$4:$R$4,0),FALSE))))*AE90</f>
        <v>0</v>
      </c>
      <c r="QV128" s="60">
        <f>IF($A128="",0,IF(VLOOKUP($A128,'ECM Staff time by PoF'!$B$5:$C$119,2,FALSE)="Not Applicable",VLOOKUP($A128,'ECM Staff time by PoF'!$B$5:$S$119,MATCH($PR$103, 'ECM Staff time by PoF'!$B$4:$R$4,0),FALSE),IF(ISERROR(VLOOKUP(CONCATENATE($A128,AF$66),'ECM Staff time by PoF'!$A$5:$S$119,MATCH($PR$103, 'ECM Staff time by PoF'!$A$4:$R$4,0),FALSE)), 0, VLOOKUP(CONCATENATE($A128,AF$66),'ECM Staff time by PoF'!$A$5:$S$119,MATCH($PR$103, 'ECM Staff time by PoF'!$A$4:$R$4,0),FALSE))))*AF90</f>
        <v>0</v>
      </c>
      <c r="QW128" s="60">
        <f>IF($A128="",0,IF(VLOOKUP($A128,'ECM Staff time by PoF'!$B$5:$C$119,2,FALSE)="Not Applicable",VLOOKUP($A128,'ECM Staff time by PoF'!$B$5:$S$119,MATCH($PR$103, 'ECM Staff time by PoF'!$B$4:$R$4,0),FALSE),IF(ISERROR(VLOOKUP(CONCATENATE($A128,AG$66),'ECM Staff time by PoF'!$A$5:$S$119,MATCH($PR$103, 'ECM Staff time by PoF'!$A$4:$R$4,0),FALSE)), 0, VLOOKUP(CONCATENATE($A128,AG$66),'ECM Staff time by PoF'!$A$5:$S$119,MATCH($PR$103, 'ECM Staff time by PoF'!$A$4:$R$4,0),FALSE))))*AG90</f>
        <v>0</v>
      </c>
      <c r="QX128" s="60">
        <f>IF($A128="",0,IF(VLOOKUP($A128,'ECM Staff time by PoF'!$B$5:$C$119,2,FALSE)="Not Applicable",VLOOKUP($A128,'ECM Staff time by PoF'!$B$5:$S$119,MATCH($PR$103, 'ECM Staff time by PoF'!$B$4:$R$4,0),FALSE),IF(ISERROR(VLOOKUP(CONCATENATE($A128,AH$66),'ECM Staff time by PoF'!$A$5:$S$119,MATCH($PR$103, 'ECM Staff time by PoF'!$A$4:$R$4,0),FALSE)), 0, VLOOKUP(CONCATENATE($A128,AH$66),'ECM Staff time by PoF'!$A$5:$S$119,MATCH($PR$103, 'ECM Staff time by PoF'!$A$4:$R$4,0),FALSE))))*AH90</f>
        <v>0</v>
      </c>
      <c r="QY128" s="60">
        <f>IF($A128="",0,IF(VLOOKUP($A128,'ECM Staff time by PoF'!$B$5:$C$119,2,FALSE)="Not Applicable",VLOOKUP($A128,'ECM Staff time by PoF'!$B$5:$S$119,MATCH($PR$103, 'ECM Staff time by PoF'!$B$4:$R$4,0),FALSE),IF(ISERROR(VLOOKUP(CONCATENATE($A128,AI$66),'ECM Staff time by PoF'!$A$5:$S$119,MATCH($PR$103, 'ECM Staff time by PoF'!$A$4:$R$4,0),FALSE)), 0, VLOOKUP(CONCATENATE($A128,AI$66),'ECM Staff time by PoF'!$A$5:$S$119,MATCH($PR$103, 'ECM Staff time by PoF'!$A$4:$R$4,0),FALSE))))*AI90</f>
        <v>0</v>
      </c>
      <c r="QZ128" s="60">
        <f>IF($A128="",0,IF(VLOOKUP($A128,'ECM Staff time by PoF'!$B$5:$C$119,2,FALSE)="Not Applicable",VLOOKUP($A128,'ECM Staff time by PoF'!$B$5:$S$119,MATCH($PR$103, 'ECM Staff time by PoF'!$B$4:$R$4,0),FALSE),IF(ISERROR(VLOOKUP(CONCATENATE($A128,AJ$66),'ECM Staff time by PoF'!$A$5:$S$119,MATCH($PR$103, 'ECM Staff time by PoF'!$A$4:$R$4,0),FALSE)), 0, VLOOKUP(CONCATENATE($A128,AJ$66),'ECM Staff time by PoF'!$A$5:$S$119,MATCH($PR$103, 'ECM Staff time by PoF'!$A$4:$R$4,0),FALSE))))*AJ90</f>
        <v>0</v>
      </c>
      <c r="RA128" s="202">
        <f>IF($A128="",0,IF(VLOOKUP($A128,'ECM Staff time by PoF'!$B$5:$C$119,2,FALSE)="Not Applicable",VLOOKUP($A128,'ECM Staff time by PoF'!$B$5:$S$119,MATCH($PR$103, 'ECM Staff time by PoF'!$B$4:$R$4,0),FALSE),IF(ISERROR(VLOOKUP(CONCATENATE($A128,AK$66),'ECM Staff time by PoF'!$A$5:$S$119,MATCH($PR$103, 'ECM Staff time by PoF'!$A$4:$R$4,0),FALSE)), 0, VLOOKUP(CONCATENATE($A128,AK$66),'ECM Staff time by PoF'!$A$5:$S$119,MATCH($PR$103, 'ECM Staff time by PoF'!$A$4:$R$4,0),FALSE))))*AK90</f>
        <v>0</v>
      </c>
      <c r="RB128" s="60">
        <f>IF($A128="",0,IF(VLOOKUP($A128,'ECM Staff time by PoF'!$B$5:$C$119,2,FALSE)="Not Applicable",VLOOKUP($A128,'ECM Staff time by PoF'!$B$5:$S$119,MATCH($RB$103, 'ECM Staff time by PoF'!$B$4:$R$4,0),FALSE),IF(ISERROR(VLOOKUP(CONCATENATE($A128,B$66),'ECM Staff time by PoF'!$A$5:$S$119,MATCH($RB$103, 'ECM Staff time by PoF'!$A$4:$R$4,0),FALSE)), 0, VLOOKUP(CONCATENATE($A128,B$66),'ECM Staff time by PoF'!$A$5:$S$119,MATCH($RB$103, 'ECM Staff time by PoF'!$A$4:$R$4,0),FALSE))))*B90</f>
        <v>0</v>
      </c>
      <c r="RC128" s="60">
        <f>IF($A128="",0,IF(VLOOKUP($A128,'ECM Staff time by PoF'!$B$5:$C$119,2,FALSE)="Not Applicable",VLOOKUP($A128,'ECM Staff time by PoF'!$B$5:$S$119,MATCH($RB$103, 'ECM Staff time by PoF'!$B$4:$R$4,0),FALSE),IF(ISERROR(VLOOKUP(CONCATENATE($A128,C$66),'ECM Staff time by PoF'!$A$5:$S$119,MATCH($RB$103, 'ECM Staff time by PoF'!$A$4:$R$4,0),FALSE)), 0, VLOOKUP(CONCATENATE($A128,C$66),'ECM Staff time by PoF'!$A$5:$S$119,MATCH($RB$103, 'ECM Staff time by PoF'!$A$4:$R$4,0),FALSE))))*C90</f>
        <v>0</v>
      </c>
      <c r="RD128" s="60">
        <f>IF($A128="",0,IF(VLOOKUP($A128,'ECM Staff time by PoF'!$B$5:$C$119,2,FALSE)="Not Applicable",VLOOKUP($A128,'ECM Staff time by PoF'!$B$5:$S$119,MATCH($RB$103, 'ECM Staff time by PoF'!$B$4:$R$4,0),FALSE),IF(ISERROR(VLOOKUP(CONCATENATE($A128,D$66),'ECM Staff time by PoF'!$A$5:$S$119,MATCH($RB$103, 'ECM Staff time by PoF'!$A$4:$R$4,0),FALSE)), 0, VLOOKUP(CONCATENATE($A128,D$66),'ECM Staff time by PoF'!$A$5:$S$119,MATCH($RB$103, 'ECM Staff time by PoF'!$A$4:$R$4,0),FALSE))))*D90</f>
        <v>0</v>
      </c>
      <c r="RE128" s="60">
        <f>IF($A128="",0,IF(VLOOKUP($A128,'ECM Staff time by PoF'!$B$5:$C$119,2,FALSE)="Not Applicable",VLOOKUP($A128,'ECM Staff time by PoF'!$B$5:$S$119,MATCH($RB$103, 'ECM Staff time by PoF'!$B$4:$R$4,0),FALSE),IF(ISERROR(VLOOKUP(CONCATENATE($A128,E$66),'ECM Staff time by PoF'!$A$5:$S$119,MATCH($RB$103, 'ECM Staff time by PoF'!$A$4:$R$4,0),FALSE)), 0, VLOOKUP(CONCATENATE($A128,E$66),'ECM Staff time by PoF'!$A$5:$S$119,MATCH($RB$103, 'ECM Staff time by PoF'!$A$4:$R$4,0),FALSE))))*E90</f>
        <v>0</v>
      </c>
      <c r="RF128" s="60">
        <f>IF($A128="",0,IF(VLOOKUP($A128,'ECM Staff time by PoF'!$B$5:$C$119,2,FALSE)="Not Applicable",VLOOKUP($A128,'ECM Staff time by PoF'!$B$5:$S$119,MATCH($RB$103, 'ECM Staff time by PoF'!$B$4:$R$4,0),FALSE),IF(ISERROR(VLOOKUP(CONCATENATE($A128,F$66),'ECM Staff time by PoF'!$A$5:$S$119,MATCH($RB$103, 'ECM Staff time by PoF'!$A$4:$R$4,0),FALSE)), 0, VLOOKUP(CONCATENATE($A128,F$66),'ECM Staff time by PoF'!$A$5:$S$119,MATCH($RB$103, 'ECM Staff time by PoF'!$A$4:$R$4,0),FALSE))))*F90</f>
        <v>0</v>
      </c>
      <c r="RG128" s="60">
        <f>IF($A128="",0,IF(VLOOKUP($A128,'ECM Staff time by PoF'!$B$5:$C$119,2,FALSE)="Not Applicable",VLOOKUP($A128,'ECM Staff time by PoF'!$B$5:$S$119,MATCH($RB$103, 'ECM Staff time by PoF'!$B$4:$R$4,0),FALSE),IF(ISERROR(VLOOKUP(CONCATENATE($A128,G$66),'ECM Staff time by PoF'!$A$5:$S$119,MATCH($RB$103, 'ECM Staff time by PoF'!$A$4:$R$4,0),FALSE)), 0, VLOOKUP(CONCATENATE($A128,G$66),'ECM Staff time by PoF'!$A$5:$S$119,MATCH($RB$103, 'ECM Staff time by PoF'!$A$4:$R$4,0),FALSE))))*G90</f>
        <v>0</v>
      </c>
      <c r="RH128" s="60">
        <f>IF($A128="",0,IF(VLOOKUP($A128,'ECM Staff time by PoF'!$B$5:$C$119,2,FALSE)="Not Applicable",VLOOKUP($A128,'ECM Staff time by PoF'!$B$5:$S$119,MATCH($RB$103, 'ECM Staff time by PoF'!$B$4:$R$4,0),FALSE),IF(ISERROR(VLOOKUP(CONCATENATE($A128,H$66),'ECM Staff time by PoF'!$A$5:$S$119,MATCH($RB$103, 'ECM Staff time by PoF'!$A$4:$R$4,0),FALSE)), 0, VLOOKUP(CONCATENATE($A128,H$66),'ECM Staff time by PoF'!$A$5:$S$119,MATCH($RB$103, 'ECM Staff time by PoF'!$A$4:$R$4,0),FALSE))))*H90</f>
        <v>0</v>
      </c>
      <c r="RI128" s="60">
        <f>IF($A128="",0,IF(VLOOKUP($A128,'ECM Staff time by PoF'!$B$5:$C$119,2,FALSE)="Not Applicable",VLOOKUP($A128,'ECM Staff time by PoF'!$B$5:$S$119,MATCH($RB$103, 'ECM Staff time by PoF'!$B$4:$R$4,0),FALSE),IF(ISERROR(VLOOKUP(CONCATENATE($A128,I$66),'ECM Staff time by PoF'!$A$5:$S$119,MATCH($RB$103, 'ECM Staff time by PoF'!$A$4:$R$4,0),FALSE)), 0, VLOOKUP(CONCATENATE($A128,I$66),'ECM Staff time by PoF'!$A$5:$S$119,MATCH($RB$103, 'ECM Staff time by PoF'!$A$4:$R$4,0),FALSE))))*I90</f>
        <v>0</v>
      </c>
      <c r="RJ128" s="60">
        <f>IF($A128="",0,IF(VLOOKUP($A128,'ECM Staff time by PoF'!$B$5:$C$119,2,FALSE)="Not Applicable",VLOOKUP($A128,'ECM Staff time by PoF'!$B$5:$S$119,MATCH($RB$103, 'ECM Staff time by PoF'!$B$4:$R$4,0),FALSE),IF(ISERROR(VLOOKUP(CONCATENATE($A128,J$66),'ECM Staff time by PoF'!$A$5:$S$119,MATCH($RB$103, 'ECM Staff time by PoF'!$A$4:$R$4,0),FALSE)), 0, VLOOKUP(CONCATENATE($A128,J$66),'ECM Staff time by PoF'!$A$5:$S$119,MATCH($RB$103, 'ECM Staff time by PoF'!$A$4:$R$4,0),FALSE))))*J90</f>
        <v>0</v>
      </c>
      <c r="RK128" s="60">
        <f>IF($A128="",0,IF(VLOOKUP($A128,'ECM Staff time by PoF'!$B$5:$C$119,2,FALSE)="Not Applicable",VLOOKUP($A128,'ECM Staff time by PoF'!$B$5:$S$119,MATCH($RB$103, 'ECM Staff time by PoF'!$B$4:$R$4,0),FALSE),IF(ISERROR(VLOOKUP(CONCATENATE($A128,K$66),'ECM Staff time by PoF'!$A$5:$S$119,MATCH($RB$103, 'ECM Staff time by PoF'!$A$4:$R$4,0),FALSE)), 0, VLOOKUP(CONCATENATE($A128,K$66),'ECM Staff time by PoF'!$A$5:$S$119,MATCH($RB$103, 'ECM Staff time by PoF'!$A$4:$R$4,0),FALSE))))*K90</f>
        <v>0</v>
      </c>
      <c r="RL128" s="60">
        <f>IF($A128="",0,IF(VLOOKUP($A128,'ECM Staff time by PoF'!$B$5:$C$119,2,FALSE)="Not Applicable",VLOOKUP($A128,'ECM Staff time by PoF'!$B$5:$S$119,MATCH($RB$103, 'ECM Staff time by PoF'!$B$4:$R$4,0),FALSE),IF(ISERROR(VLOOKUP(CONCATENATE($A128,L$66),'ECM Staff time by PoF'!$A$5:$S$119,MATCH($RB$103, 'ECM Staff time by PoF'!$A$4:$R$4,0),FALSE)), 0, VLOOKUP(CONCATENATE($A128,L$66),'ECM Staff time by PoF'!$A$5:$S$119,MATCH($RB$103, 'ECM Staff time by PoF'!$A$4:$R$4,0),FALSE))))*L90</f>
        <v>0</v>
      </c>
      <c r="RM128" s="60">
        <f>IF($A128="",0,IF(VLOOKUP($A128,'ECM Staff time by PoF'!$B$5:$C$119,2,FALSE)="Not Applicable",VLOOKUP($A128,'ECM Staff time by PoF'!$B$5:$S$119,MATCH($RB$103, 'ECM Staff time by PoF'!$B$4:$R$4,0),FALSE),IF(ISERROR(VLOOKUP(CONCATENATE($A128,M$66),'ECM Staff time by PoF'!$A$5:$S$119,MATCH($RB$103, 'ECM Staff time by PoF'!$A$4:$R$4,0),FALSE)), 0, VLOOKUP(CONCATENATE($A128,M$66),'ECM Staff time by PoF'!$A$5:$S$119,MATCH($RB$103, 'ECM Staff time by PoF'!$A$4:$R$4,0),FALSE))))*M90</f>
        <v>0</v>
      </c>
      <c r="RN128" s="60">
        <f>IF($A128="",0,IF(VLOOKUP($A128,'ECM Staff time by PoF'!$B$5:$C$119,2,FALSE)="Not Applicable",VLOOKUP($A128,'ECM Staff time by PoF'!$B$5:$S$119,MATCH($RB$103, 'ECM Staff time by PoF'!$B$4:$R$4,0),FALSE),IF(ISERROR(VLOOKUP(CONCATENATE($A128,N$66),'ECM Staff time by PoF'!$A$5:$S$119,MATCH($RB$103, 'ECM Staff time by PoF'!$A$4:$R$4,0),FALSE)), 0, VLOOKUP(CONCATENATE($A128,N$66),'ECM Staff time by PoF'!$A$5:$S$119,MATCH($RB$103, 'ECM Staff time by PoF'!$A$4:$R$4,0),FALSE))))*N90</f>
        <v>0</v>
      </c>
      <c r="RO128" s="60">
        <f>IF($A128="",0,IF(VLOOKUP($A128,'ECM Staff time by PoF'!$B$5:$C$119,2,FALSE)="Not Applicable",VLOOKUP($A128,'ECM Staff time by PoF'!$B$5:$S$119,MATCH($RB$103, 'ECM Staff time by PoF'!$B$4:$R$4,0),FALSE),IF(ISERROR(VLOOKUP(CONCATENATE($A128,O$66),'ECM Staff time by PoF'!$A$5:$S$119,MATCH($RB$103, 'ECM Staff time by PoF'!$A$4:$R$4,0),FALSE)), 0, VLOOKUP(CONCATENATE($A128,O$66),'ECM Staff time by PoF'!$A$5:$S$119,MATCH($RB$103, 'ECM Staff time by PoF'!$A$4:$R$4,0),FALSE))))*O90</f>
        <v>0</v>
      </c>
      <c r="RP128" s="60">
        <f>IF($A128="",0,IF(VLOOKUP($A128,'ECM Staff time by PoF'!$B$5:$C$119,2,FALSE)="Not Applicable",VLOOKUP($A128,'ECM Staff time by PoF'!$B$5:$S$119,MATCH($RB$103, 'ECM Staff time by PoF'!$B$4:$R$4,0),FALSE),IF(ISERROR(VLOOKUP(CONCATENATE($A128,P$66),'ECM Staff time by PoF'!$A$5:$S$119,MATCH($RB$103, 'ECM Staff time by PoF'!$A$4:$R$4,0),FALSE)), 0, VLOOKUP(CONCATENATE($A128,P$66),'ECM Staff time by PoF'!$A$5:$S$119,MATCH($RB$103, 'ECM Staff time by PoF'!$A$4:$R$4,0),FALSE))))*P90</f>
        <v>0</v>
      </c>
      <c r="RQ128" s="60">
        <f>IF($A128="",0,IF(VLOOKUP($A128,'ECM Staff time by PoF'!$B$5:$C$119,2,FALSE)="Not Applicable",VLOOKUP($A128,'ECM Staff time by PoF'!$B$5:$S$119,MATCH($RB$103, 'ECM Staff time by PoF'!$B$4:$R$4,0),FALSE),IF(ISERROR(VLOOKUP(CONCATENATE($A128,Q$66),'ECM Staff time by PoF'!$A$5:$S$119,MATCH($RB$103, 'ECM Staff time by PoF'!$A$4:$R$4,0),FALSE)), 0, VLOOKUP(CONCATENATE($A128,Q$66),'ECM Staff time by PoF'!$A$5:$S$119,MATCH($RB$103, 'ECM Staff time by PoF'!$A$4:$R$4,0),FALSE))))*Q90</f>
        <v>0</v>
      </c>
      <c r="RR128" s="60">
        <f>IF($A128="",0,IF(VLOOKUP($A128,'ECM Staff time by PoF'!$B$5:$C$119,2,FALSE)="Not Applicable",VLOOKUP($A128,'ECM Staff time by PoF'!$B$5:$S$119,MATCH($RB$103, 'ECM Staff time by PoF'!$B$4:$R$4,0),FALSE),IF(ISERROR(VLOOKUP(CONCATENATE($A128,R$66),'ECM Staff time by PoF'!$A$5:$S$119,MATCH($RB$103, 'ECM Staff time by PoF'!$A$4:$R$4,0),FALSE)), 0, VLOOKUP(CONCATENATE($A128,R$66),'ECM Staff time by PoF'!$A$5:$S$119,MATCH($RB$103, 'ECM Staff time by PoF'!$A$4:$R$4,0),FALSE))))*R90</f>
        <v>0</v>
      </c>
      <c r="RS128" s="60">
        <f>IF($A128="",0,IF(VLOOKUP($A128,'ECM Staff time by PoF'!$B$5:$C$119,2,FALSE)="Not Applicable",VLOOKUP($A128,'ECM Staff time by PoF'!$B$5:$S$119,MATCH($RB$103, 'ECM Staff time by PoF'!$B$4:$R$4,0),FALSE),IF(ISERROR(VLOOKUP(CONCATENATE($A128,S$66),'ECM Staff time by PoF'!$A$5:$S$119,MATCH($RB$103, 'ECM Staff time by PoF'!$A$4:$R$4,0),FALSE)), 0, VLOOKUP(CONCATENATE($A128,S$66),'ECM Staff time by PoF'!$A$5:$S$119,MATCH($RB$103, 'ECM Staff time by PoF'!$A$4:$R$4,0),FALSE))))*S90</f>
        <v>0</v>
      </c>
      <c r="RT128" s="60">
        <f>IF($A128="",0,IF(VLOOKUP($A128,'ECM Staff time by PoF'!$B$5:$C$119,2,FALSE)="Not Applicable",VLOOKUP($A128,'ECM Staff time by PoF'!$B$5:$S$119,MATCH($RB$103, 'ECM Staff time by PoF'!$B$4:$R$4,0),FALSE),IF(ISERROR(VLOOKUP(CONCATENATE($A128,T$66),'ECM Staff time by PoF'!$A$5:$S$119,MATCH($RB$103, 'ECM Staff time by PoF'!$A$4:$R$4,0),FALSE)), 0, VLOOKUP(CONCATENATE($A128,T$66),'ECM Staff time by PoF'!$A$5:$S$119,MATCH($RB$103, 'ECM Staff time by PoF'!$A$4:$R$4,0),FALSE))))*T90</f>
        <v>0</v>
      </c>
      <c r="RU128" s="60">
        <f>IF($A128="",0,IF(VLOOKUP($A128,'ECM Staff time by PoF'!$B$5:$C$119,2,FALSE)="Not Applicable",VLOOKUP($A128,'ECM Staff time by PoF'!$B$5:$S$119,MATCH($RB$103, 'ECM Staff time by PoF'!$B$4:$R$4,0),FALSE),IF(ISERROR(VLOOKUP(CONCATENATE($A128,U$66),'ECM Staff time by PoF'!$A$5:$S$119,MATCH($RB$103, 'ECM Staff time by PoF'!$A$4:$R$4,0),FALSE)), 0, VLOOKUP(CONCATENATE($A128,U$66),'ECM Staff time by PoF'!$A$5:$S$119,MATCH($RB$103, 'ECM Staff time by PoF'!$A$4:$R$4,0),FALSE))))*U90</f>
        <v>0</v>
      </c>
      <c r="RV128" s="60">
        <f>IF($A128="",0,IF(VLOOKUP($A128,'ECM Staff time by PoF'!$B$5:$C$119,2,FALSE)="Not Applicable",VLOOKUP($A128,'ECM Staff time by PoF'!$B$5:$S$119,MATCH($RB$103, 'ECM Staff time by PoF'!$B$4:$R$4,0),FALSE),IF(ISERROR(VLOOKUP(CONCATENATE($A128,V$66),'ECM Staff time by PoF'!$A$5:$S$119,MATCH($RB$103, 'ECM Staff time by PoF'!$A$4:$R$4,0),FALSE)), 0, VLOOKUP(CONCATENATE($A128,V$66),'ECM Staff time by PoF'!$A$5:$S$119,MATCH($RB$103, 'ECM Staff time by PoF'!$A$4:$R$4,0),FALSE))))*V90</f>
        <v>0</v>
      </c>
      <c r="RW128" s="60">
        <f>IF($A128="",0,IF(VLOOKUP($A128,'ECM Staff time by PoF'!$B$5:$C$119,2,FALSE)="Not Applicable",VLOOKUP($A128,'ECM Staff time by PoF'!$B$5:$S$119,MATCH($RB$103, 'ECM Staff time by PoF'!$B$4:$R$4,0),FALSE),IF(ISERROR(VLOOKUP(CONCATENATE($A128,W$66),'ECM Staff time by PoF'!$A$5:$S$119,MATCH($RB$103, 'ECM Staff time by PoF'!$A$4:$R$4,0),FALSE)), 0, VLOOKUP(CONCATENATE($A128,W$66),'ECM Staff time by PoF'!$A$5:$S$119,MATCH($RB$103, 'ECM Staff time by PoF'!$A$4:$R$4,0),FALSE))))*W90</f>
        <v>0</v>
      </c>
      <c r="RX128" s="60">
        <f>IF($A128="",0,IF(VLOOKUP($A128,'ECM Staff time by PoF'!$B$5:$C$119,2,FALSE)="Not Applicable",VLOOKUP($A128,'ECM Staff time by PoF'!$B$5:$S$119,MATCH($RB$103, 'ECM Staff time by PoF'!$B$4:$R$4,0),FALSE),IF(ISERROR(VLOOKUP(CONCATENATE($A128,X$66),'ECM Staff time by PoF'!$A$5:$S$119,MATCH($RB$103, 'ECM Staff time by PoF'!$A$4:$R$4,0),FALSE)), 0, VLOOKUP(CONCATENATE($A128,X$66),'ECM Staff time by PoF'!$A$5:$S$119,MATCH($RB$103, 'ECM Staff time by PoF'!$A$4:$R$4,0),FALSE))))*X90</f>
        <v>0</v>
      </c>
      <c r="RY128" s="60">
        <f>IF($A128="",0,IF(VLOOKUP($A128,'ECM Staff time by PoF'!$B$5:$C$119,2,FALSE)="Not Applicable",VLOOKUP($A128,'ECM Staff time by PoF'!$B$5:$S$119,MATCH($RB$103, 'ECM Staff time by PoF'!$B$4:$R$4,0),FALSE),IF(ISERROR(VLOOKUP(CONCATENATE($A128,Y$66),'ECM Staff time by PoF'!$A$5:$S$119,MATCH($RB$103, 'ECM Staff time by PoF'!$A$4:$R$4,0),FALSE)), 0, VLOOKUP(CONCATENATE($A128,Y$66),'ECM Staff time by PoF'!$A$5:$S$119,MATCH($RB$103, 'ECM Staff time by PoF'!$A$4:$R$4,0),FALSE))))*Y90</f>
        <v>0</v>
      </c>
      <c r="RZ128" s="60">
        <f>IF($A128="",0,IF(VLOOKUP($A128,'ECM Staff time by PoF'!$B$5:$C$119,2,FALSE)="Not Applicable",VLOOKUP($A128,'ECM Staff time by PoF'!$B$5:$S$119,MATCH($RB$103, 'ECM Staff time by PoF'!$B$4:$R$4,0),FALSE),IF(ISERROR(VLOOKUP(CONCATENATE($A128,Z$66),'ECM Staff time by PoF'!$A$5:$S$119,MATCH($RB$103, 'ECM Staff time by PoF'!$A$4:$R$4,0),FALSE)), 0, VLOOKUP(CONCATENATE($A128,Z$66),'ECM Staff time by PoF'!$A$5:$S$119,MATCH($RB$103, 'ECM Staff time by PoF'!$A$4:$R$4,0),FALSE))))*Z90</f>
        <v>0</v>
      </c>
      <c r="SA128" s="60">
        <f>IF($A128="",0,IF(VLOOKUP($A128,'ECM Staff time by PoF'!$B$5:$C$119,2,FALSE)="Not Applicable",VLOOKUP($A128,'ECM Staff time by PoF'!$B$5:$S$119,MATCH($RB$103, 'ECM Staff time by PoF'!$B$4:$R$4,0),FALSE),IF(ISERROR(VLOOKUP(CONCATENATE($A128,AA$66),'ECM Staff time by PoF'!$A$5:$S$119,MATCH($RB$103, 'ECM Staff time by PoF'!$A$4:$R$4,0),FALSE)), 0, VLOOKUP(CONCATENATE($A128,AA$66),'ECM Staff time by PoF'!$A$5:$S$119,MATCH($RB$103, 'ECM Staff time by PoF'!$A$4:$R$4,0),FALSE))))*AA90</f>
        <v>0</v>
      </c>
      <c r="SB128" s="60">
        <f>IF($A128="",0,IF(VLOOKUP($A128,'ECM Staff time by PoF'!$B$5:$C$119,2,FALSE)="Not Applicable",VLOOKUP($A128,'ECM Staff time by PoF'!$B$5:$S$119,MATCH($RB$103, 'ECM Staff time by PoF'!$B$4:$R$4,0),FALSE),IF(ISERROR(VLOOKUP(CONCATENATE($A128,AB$66),'ECM Staff time by PoF'!$A$5:$S$119,MATCH($RB$103, 'ECM Staff time by PoF'!$A$4:$R$4,0),FALSE)), 0, VLOOKUP(CONCATENATE($A128,AB$66),'ECM Staff time by PoF'!$A$5:$S$119,MATCH($RB$103, 'ECM Staff time by PoF'!$A$4:$R$4,0),FALSE))))*AB90</f>
        <v>0</v>
      </c>
      <c r="SC128" s="60">
        <f>IF($A128="",0,IF(VLOOKUP($A128,'ECM Staff time by PoF'!$B$5:$C$119,2,FALSE)="Not Applicable",VLOOKUP($A128,'ECM Staff time by PoF'!$B$5:$S$119,MATCH($RB$103, 'ECM Staff time by PoF'!$B$4:$R$4,0),FALSE),IF(ISERROR(VLOOKUP(CONCATENATE($A128,AC$66),'ECM Staff time by PoF'!$A$5:$S$119,MATCH($RB$103, 'ECM Staff time by PoF'!$A$4:$R$4,0),FALSE)), 0, VLOOKUP(CONCATENATE($A128,AC$66),'ECM Staff time by PoF'!$A$5:$S$119,MATCH($RB$103, 'ECM Staff time by PoF'!$A$4:$R$4,0),FALSE))))*AC90</f>
        <v>0</v>
      </c>
      <c r="SD128" s="60">
        <f>IF($A128="",0,IF(VLOOKUP($A128,'ECM Staff time by PoF'!$B$5:$C$119,2,FALSE)="Not Applicable",VLOOKUP($A128,'ECM Staff time by PoF'!$B$5:$S$119,MATCH($RB$103, 'ECM Staff time by PoF'!$B$4:$R$4,0),FALSE),IF(ISERROR(VLOOKUP(CONCATENATE($A128,AD$66),'ECM Staff time by PoF'!$A$5:$S$119,MATCH($RB$103, 'ECM Staff time by PoF'!$A$4:$R$4,0),FALSE)), 0, VLOOKUP(CONCATENATE($A128,AD$66),'ECM Staff time by PoF'!$A$5:$S$119,MATCH($RB$103, 'ECM Staff time by PoF'!$A$4:$R$4,0),FALSE))))*AD90</f>
        <v>0</v>
      </c>
      <c r="SE128" s="60">
        <f>IF($A128="",0,IF(VLOOKUP($A128,'ECM Staff time by PoF'!$B$5:$C$119,2,FALSE)="Not Applicable",VLOOKUP($A128,'ECM Staff time by PoF'!$B$5:$S$119,MATCH($RB$103, 'ECM Staff time by PoF'!$B$4:$R$4,0),FALSE),IF(ISERROR(VLOOKUP(CONCATENATE($A128,AE$66),'ECM Staff time by PoF'!$A$5:$S$119,MATCH($RB$103, 'ECM Staff time by PoF'!$A$4:$R$4,0),FALSE)), 0, VLOOKUP(CONCATENATE($A128,AE$66),'ECM Staff time by PoF'!$A$5:$S$119,MATCH($RB$103, 'ECM Staff time by PoF'!$A$4:$R$4,0),FALSE))))*AE90</f>
        <v>0</v>
      </c>
      <c r="SF128" s="60">
        <f>IF($A128="",0,IF(VLOOKUP($A128,'ECM Staff time by PoF'!$B$5:$C$119,2,FALSE)="Not Applicable",VLOOKUP($A128,'ECM Staff time by PoF'!$B$5:$S$119,MATCH($RB$103, 'ECM Staff time by PoF'!$B$4:$R$4,0),FALSE),IF(ISERROR(VLOOKUP(CONCATENATE($A128,AF$66),'ECM Staff time by PoF'!$A$5:$S$119,MATCH($RB$103, 'ECM Staff time by PoF'!$A$4:$R$4,0),FALSE)), 0, VLOOKUP(CONCATENATE($A128,AF$66),'ECM Staff time by PoF'!$A$5:$S$119,MATCH($RB$103, 'ECM Staff time by PoF'!$A$4:$R$4,0),FALSE))))*AF90</f>
        <v>0</v>
      </c>
      <c r="SG128" s="60">
        <f>IF($A128="",0,IF(VLOOKUP($A128,'ECM Staff time by PoF'!$B$5:$C$119,2,FALSE)="Not Applicable",VLOOKUP($A128,'ECM Staff time by PoF'!$B$5:$S$119,MATCH($RB$103, 'ECM Staff time by PoF'!$B$4:$R$4,0),FALSE),IF(ISERROR(VLOOKUP(CONCATENATE($A128,AG$66),'ECM Staff time by PoF'!$A$5:$S$119,MATCH($RB$103, 'ECM Staff time by PoF'!$A$4:$R$4,0),FALSE)), 0, VLOOKUP(CONCATENATE($A128,AG$66),'ECM Staff time by PoF'!$A$5:$S$119,MATCH($RB$103, 'ECM Staff time by PoF'!$A$4:$R$4,0),FALSE))))*AG90</f>
        <v>0</v>
      </c>
      <c r="SH128" s="60">
        <f>IF($A128="",0,IF(VLOOKUP($A128,'ECM Staff time by PoF'!$B$5:$C$119,2,FALSE)="Not Applicable",VLOOKUP($A128,'ECM Staff time by PoF'!$B$5:$S$119,MATCH($RB$103, 'ECM Staff time by PoF'!$B$4:$R$4,0),FALSE),IF(ISERROR(VLOOKUP(CONCATENATE($A128,AH$66),'ECM Staff time by PoF'!$A$5:$S$119,MATCH($RB$103, 'ECM Staff time by PoF'!$A$4:$R$4,0),FALSE)), 0, VLOOKUP(CONCATENATE($A128,AH$66),'ECM Staff time by PoF'!$A$5:$S$119,MATCH($RB$103, 'ECM Staff time by PoF'!$A$4:$R$4,0),FALSE))))*AH90</f>
        <v>0</v>
      </c>
      <c r="SI128" s="60">
        <f>IF($A128="",0,IF(VLOOKUP($A128,'ECM Staff time by PoF'!$B$5:$C$119,2,FALSE)="Not Applicable",VLOOKUP($A128,'ECM Staff time by PoF'!$B$5:$S$119,MATCH($RB$103, 'ECM Staff time by PoF'!$B$4:$R$4,0),FALSE),IF(ISERROR(VLOOKUP(CONCATENATE($A128,AI$66),'ECM Staff time by PoF'!$A$5:$S$119,MATCH($RB$103, 'ECM Staff time by PoF'!$A$4:$R$4,0),FALSE)), 0, VLOOKUP(CONCATENATE($A128,AI$66),'ECM Staff time by PoF'!$A$5:$S$119,MATCH($RB$103, 'ECM Staff time by PoF'!$A$4:$R$4,0),FALSE))))*AI90</f>
        <v>0</v>
      </c>
      <c r="SJ128" s="60">
        <f>IF($A128="",0,IF(VLOOKUP($A128,'ECM Staff time by PoF'!$B$5:$C$119,2,FALSE)="Not Applicable",VLOOKUP($A128,'ECM Staff time by PoF'!$B$5:$S$119,MATCH($RB$103, 'ECM Staff time by PoF'!$B$4:$R$4,0),FALSE),IF(ISERROR(VLOOKUP(CONCATENATE($A128,AJ$66),'ECM Staff time by PoF'!$A$5:$S$119,MATCH($RB$103, 'ECM Staff time by PoF'!$A$4:$R$4,0),FALSE)), 0, VLOOKUP(CONCATENATE($A128,AJ$66),'ECM Staff time by PoF'!$A$5:$S$119,MATCH($RB$103, 'ECM Staff time by PoF'!$A$4:$R$4,0),FALSE))))*AJ90</f>
        <v>0</v>
      </c>
      <c r="SK128" s="60">
        <f>IF($A128="",0,IF(VLOOKUP($A128,'ECM Staff time by PoF'!$B$5:$C$119,2,FALSE)="Not Applicable",VLOOKUP($A128,'ECM Staff time by PoF'!$B$5:$S$119,MATCH($RB$103, 'ECM Staff time by PoF'!$B$4:$R$4,0),FALSE),IF(ISERROR(VLOOKUP(CONCATENATE($A128,AK$66),'ECM Staff time by PoF'!$A$5:$S$119,MATCH($RB$103, 'ECM Staff time by PoF'!$A$4:$R$4,0),FALSE)), 0, VLOOKUP(CONCATENATE($A128,AK$66),'ECM Staff time by PoF'!$A$5:$S$119,MATCH($RB$103, 'ECM Staff time by PoF'!$A$4:$R$4,0),FALSE))))*AK90</f>
        <v>0</v>
      </c>
      <c r="SL128" s="60">
        <f>IF($A128="",0,IF(VLOOKUP($A128,'ECM Staff time by PoF'!$B$5:$C$119,2,FALSE)="Not Applicable",VLOOKUP($A128,'ECM Staff time by PoF'!$B$5:$S$119,MATCH($SL$103, 'ECM Staff time by PoF'!$B$4:$S$4,0),FALSE),IF(ISERROR(VLOOKUP(CONCATENATE($A128,B$66),'ECM Staff time by PoF'!$A$5:$S$119,MATCH($SL$103, 'ECM Staff time by PoF'!$A$4:$S$4,0),FALSE)), 0, VLOOKUP(CONCATENATE($A128,B$66),'ECM Staff time by PoF'!$A$5:$S$119,MATCH($SL$103, 'ECM Staff time by PoF'!$A$4:$S$4,0),FALSE))))*B90</f>
        <v>0</v>
      </c>
      <c r="SM128" s="60">
        <f>IF($A128="",0,IF(VLOOKUP($A128,'ECM Staff time by PoF'!$B$5:$C$119,2,FALSE)="Not Applicable",VLOOKUP($A128,'ECM Staff time by PoF'!$B$5:$S$119,MATCH($SL$103, 'ECM Staff time by PoF'!$B$4:$S$4,0),FALSE),IF(ISERROR(VLOOKUP(CONCATENATE($A128,C$66),'ECM Staff time by PoF'!$A$5:$S$119,MATCH($SL$103, 'ECM Staff time by PoF'!$A$4:$S$4,0),FALSE)), 0, VLOOKUP(CONCATENATE($A128,C$66),'ECM Staff time by PoF'!$A$5:$S$119,MATCH($SL$103, 'ECM Staff time by PoF'!$A$4:$S$4,0),FALSE))))*C90</f>
        <v>0</v>
      </c>
      <c r="SN128" s="60">
        <f>IF($A128="",0,IF(VLOOKUP($A128,'ECM Staff time by PoF'!$B$5:$C$119,2,FALSE)="Not Applicable",VLOOKUP($A128,'ECM Staff time by PoF'!$B$5:$S$119,MATCH($SL$103, 'ECM Staff time by PoF'!$B$4:$S$4,0),FALSE),IF(ISERROR(VLOOKUP(CONCATENATE($A128,D$66),'ECM Staff time by PoF'!$A$5:$S$119,MATCH($SL$103, 'ECM Staff time by PoF'!$A$4:$S$4,0),FALSE)), 0, VLOOKUP(CONCATENATE($A128,D$66),'ECM Staff time by PoF'!$A$5:$S$119,MATCH($SL$103, 'ECM Staff time by PoF'!$A$4:$S$4,0),FALSE))))*D90</f>
        <v>0</v>
      </c>
      <c r="SO128" s="60">
        <f>IF($A128="",0,IF(VLOOKUP($A128,'ECM Staff time by PoF'!$B$5:$C$119,2,FALSE)="Not Applicable",VLOOKUP($A128,'ECM Staff time by PoF'!$B$5:$S$119,MATCH($SL$103, 'ECM Staff time by PoF'!$B$4:$S$4,0),FALSE),IF(ISERROR(VLOOKUP(CONCATENATE($A128,E$66),'ECM Staff time by PoF'!$A$5:$S$119,MATCH($SL$103, 'ECM Staff time by PoF'!$A$4:$S$4,0),FALSE)), 0, VLOOKUP(CONCATENATE($A128,E$66),'ECM Staff time by PoF'!$A$5:$S$119,MATCH($SL$103, 'ECM Staff time by PoF'!$A$4:$S$4,0),FALSE))))*E90</f>
        <v>0</v>
      </c>
      <c r="SP128" s="60">
        <f>IF($A128="",0,IF(VLOOKUP($A128,'ECM Staff time by PoF'!$B$5:$C$119,2,FALSE)="Not Applicable",VLOOKUP($A128,'ECM Staff time by PoF'!$B$5:$S$119,MATCH($SL$103, 'ECM Staff time by PoF'!$B$4:$S$4,0),FALSE),IF(ISERROR(VLOOKUP(CONCATENATE($A128,F$66),'ECM Staff time by PoF'!$A$5:$S$119,MATCH($SL$103, 'ECM Staff time by PoF'!$A$4:$S$4,0),FALSE)), 0, VLOOKUP(CONCATENATE($A128,F$66),'ECM Staff time by PoF'!$A$5:$S$119,MATCH($SL$103, 'ECM Staff time by PoF'!$A$4:$S$4,0),FALSE))))*F90</f>
        <v>0</v>
      </c>
      <c r="SQ128" s="60">
        <f>IF($A128="",0,IF(VLOOKUP($A128,'ECM Staff time by PoF'!$B$5:$C$119,2,FALSE)="Not Applicable",VLOOKUP($A128,'ECM Staff time by PoF'!$B$5:$S$119,MATCH($SL$103, 'ECM Staff time by PoF'!$B$4:$S$4,0),FALSE),IF(ISERROR(VLOOKUP(CONCATENATE($A128,G$66),'ECM Staff time by PoF'!$A$5:$S$119,MATCH($SL$103, 'ECM Staff time by PoF'!$A$4:$S$4,0),FALSE)), 0, VLOOKUP(CONCATENATE($A128,G$66),'ECM Staff time by PoF'!$A$5:$S$119,MATCH($SL$103, 'ECM Staff time by PoF'!$A$4:$S$4,0),FALSE))))*G90</f>
        <v>0</v>
      </c>
      <c r="SR128" s="60">
        <f>IF($A128="",0,IF(VLOOKUP($A128,'ECM Staff time by PoF'!$B$5:$C$119,2,FALSE)="Not Applicable",VLOOKUP($A128,'ECM Staff time by PoF'!$B$5:$S$119,MATCH($SL$103, 'ECM Staff time by PoF'!$B$4:$S$4,0),FALSE),IF(ISERROR(VLOOKUP(CONCATENATE($A128,H$66),'ECM Staff time by PoF'!$A$5:$S$119,MATCH($SL$103, 'ECM Staff time by PoF'!$A$4:$S$4,0),FALSE)), 0, VLOOKUP(CONCATENATE($A128,H$66),'ECM Staff time by PoF'!$A$5:$S$119,MATCH($SL$103, 'ECM Staff time by PoF'!$A$4:$S$4,0),FALSE))))*H90</f>
        <v>0</v>
      </c>
      <c r="SS128" s="60">
        <f>IF($A128="",0,IF(VLOOKUP($A128,'ECM Staff time by PoF'!$B$5:$C$119,2,FALSE)="Not Applicable",VLOOKUP($A128,'ECM Staff time by PoF'!$B$5:$S$119,MATCH($SL$103, 'ECM Staff time by PoF'!$B$4:$S$4,0),FALSE),IF(ISERROR(VLOOKUP(CONCATENATE($A128,I$66),'ECM Staff time by PoF'!$A$5:$S$119,MATCH($SL$103, 'ECM Staff time by PoF'!$A$4:$S$4,0),FALSE)), 0, VLOOKUP(CONCATENATE($A128,I$66),'ECM Staff time by PoF'!$A$5:$S$119,MATCH($SL$103, 'ECM Staff time by PoF'!$A$4:$S$4,0),FALSE))))*I90</f>
        <v>0</v>
      </c>
      <c r="ST128" s="60">
        <f>IF($A128="",0,IF(VLOOKUP($A128,'ECM Staff time by PoF'!$B$5:$C$119,2,FALSE)="Not Applicable",VLOOKUP($A128,'ECM Staff time by PoF'!$B$5:$S$119,MATCH($SL$103, 'ECM Staff time by PoF'!$B$4:$S$4,0),FALSE),IF(ISERROR(VLOOKUP(CONCATENATE($A128,J$66),'ECM Staff time by PoF'!$A$5:$S$119,MATCH($SL$103, 'ECM Staff time by PoF'!$A$4:$S$4,0),FALSE)), 0, VLOOKUP(CONCATENATE($A128,J$66),'ECM Staff time by PoF'!$A$5:$S$119,MATCH($SL$103, 'ECM Staff time by PoF'!$A$4:$S$4,0),FALSE))))*J90</f>
        <v>0</v>
      </c>
      <c r="SU128" s="60">
        <f>IF($A128="",0,IF(VLOOKUP($A128,'ECM Staff time by PoF'!$B$5:$C$119,2,FALSE)="Not Applicable",VLOOKUP($A128,'ECM Staff time by PoF'!$B$5:$S$119,MATCH($SL$103, 'ECM Staff time by PoF'!$B$4:$S$4,0),FALSE),IF(ISERROR(VLOOKUP(CONCATENATE($A128,K$66),'ECM Staff time by PoF'!$A$5:$S$119,MATCH($SL$103, 'ECM Staff time by PoF'!$A$4:$S$4,0),FALSE)), 0, VLOOKUP(CONCATENATE($A128,K$66),'ECM Staff time by PoF'!$A$5:$S$119,MATCH($SL$103, 'ECM Staff time by PoF'!$A$4:$S$4,0),FALSE))))*K90</f>
        <v>0</v>
      </c>
      <c r="SV128" s="60">
        <f>IF($A128="",0,IF(VLOOKUP($A128,'ECM Staff time by PoF'!$B$5:$C$119,2,FALSE)="Not Applicable",VLOOKUP($A128,'ECM Staff time by PoF'!$B$5:$S$119,MATCH($SL$103, 'ECM Staff time by PoF'!$B$4:$S$4,0),FALSE),IF(ISERROR(VLOOKUP(CONCATENATE($A128,L$66),'ECM Staff time by PoF'!$A$5:$S$119,MATCH($SL$103, 'ECM Staff time by PoF'!$A$4:$S$4,0),FALSE)), 0, VLOOKUP(CONCATENATE($A128,L$66),'ECM Staff time by PoF'!$A$5:$S$119,MATCH($SL$103, 'ECM Staff time by PoF'!$A$4:$S$4,0),FALSE))))*L90</f>
        <v>0</v>
      </c>
      <c r="SW128" s="60">
        <f>IF($A128="",0,IF(VLOOKUP($A128,'ECM Staff time by PoF'!$B$5:$C$119,2,FALSE)="Not Applicable",VLOOKUP($A128,'ECM Staff time by PoF'!$B$5:$S$119,MATCH($SL$103, 'ECM Staff time by PoF'!$B$4:$S$4,0),FALSE),IF(ISERROR(VLOOKUP(CONCATENATE($A128,M$66),'ECM Staff time by PoF'!$A$5:$S$119,MATCH($SL$103, 'ECM Staff time by PoF'!$A$4:$S$4,0),FALSE)), 0, VLOOKUP(CONCATENATE($A128,M$66),'ECM Staff time by PoF'!$A$5:$S$119,MATCH($SL$103, 'ECM Staff time by PoF'!$A$4:$S$4,0),FALSE))))*M90</f>
        <v>0</v>
      </c>
      <c r="SX128" s="60">
        <f>IF($A128="",0,IF(VLOOKUP($A128,'ECM Staff time by PoF'!$B$5:$C$119,2,FALSE)="Not Applicable",VLOOKUP($A128,'ECM Staff time by PoF'!$B$5:$S$119,MATCH($SL$103, 'ECM Staff time by PoF'!$B$4:$S$4,0),FALSE),IF(ISERROR(VLOOKUP(CONCATENATE($A128,N$66),'ECM Staff time by PoF'!$A$5:$S$119,MATCH($SL$103, 'ECM Staff time by PoF'!$A$4:$S$4,0),FALSE)), 0, VLOOKUP(CONCATENATE($A128,N$66),'ECM Staff time by PoF'!$A$5:$S$119,MATCH($SL$103, 'ECM Staff time by PoF'!$A$4:$S$4,0),FALSE))))*N90</f>
        <v>0</v>
      </c>
      <c r="SY128" s="60">
        <f>IF($A128="",0,IF(VLOOKUP($A128,'ECM Staff time by PoF'!$B$5:$C$119,2,FALSE)="Not Applicable",VLOOKUP($A128,'ECM Staff time by PoF'!$B$5:$S$119,MATCH($SL$103, 'ECM Staff time by PoF'!$B$4:$S$4,0),FALSE),IF(ISERROR(VLOOKUP(CONCATENATE($A128,O$66),'ECM Staff time by PoF'!$A$5:$S$119,MATCH($SL$103, 'ECM Staff time by PoF'!$A$4:$S$4,0),FALSE)), 0, VLOOKUP(CONCATENATE($A128,O$66),'ECM Staff time by PoF'!$A$5:$S$119,MATCH($SL$103, 'ECM Staff time by PoF'!$A$4:$S$4,0),FALSE))))*O90</f>
        <v>0</v>
      </c>
      <c r="SZ128" s="60">
        <f>IF($A128="",0,IF(VLOOKUP($A128,'ECM Staff time by PoF'!$B$5:$C$119,2,FALSE)="Not Applicable",VLOOKUP($A128,'ECM Staff time by PoF'!$B$5:$S$119,MATCH($SL$103, 'ECM Staff time by PoF'!$B$4:$S$4,0),FALSE),IF(ISERROR(VLOOKUP(CONCATENATE($A128,P$66),'ECM Staff time by PoF'!$A$5:$S$119,MATCH($SL$103, 'ECM Staff time by PoF'!$A$4:$S$4,0),FALSE)), 0, VLOOKUP(CONCATENATE($A128,P$66),'ECM Staff time by PoF'!$A$5:$S$119,MATCH($SL$103, 'ECM Staff time by PoF'!$A$4:$S$4,0),FALSE))))*P90</f>
        <v>0</v>
      </c>
      <c r="TA128" s="60">
        <f>IF($A128="",0,IF(VLOOKUP($A128,'ECM Staff time by PoF'!$B$5:$C$119,2,FALSE)="Not Applicable",VLOOKUP($A128,'ECM Staff time by PoF'!$B$5:$S$119,MATCH($SL$103, 'ECM Staff time by PoF'!$B$4:$S$4,0),FALSE),IF(ISERROR(VLOOKUP(CONCATENATE($A128,Q$66),'ECM Staff time by PoF'!$A$5:$S$119,MATCH($SL$103, 'ECM Staff time by PoF'!$A$4:$S$4,0),FALSE)), 0, VLOOKUP(CONCATENATE($A128,Q$66),'ECM Staff time by PoF'!$A$5:$S$119,MATCH($SL$103, 'ECM Staff time by PoF'!$A$4:$S$4,0),FALSE))))*Q90</f>
        <v>0</v>
      </c>
      <c r="TB128" s="60">
        <f>IF($A128="",0,IF(VLOOKUP($A128,'ECM Staff time by PoF'!$B$5:$C$119,2,FALSE)="Not Applicable",VLOOKUP($A128,'ECM Staff time by PoF'!$B$5:$S$119,MATCH($SL$103, 'ECM Staff time by PoF'!$B$4:$S$4,0),FALSE),IF(ISERROR(VLOOKUP(CONCATENATE($A128,R$66),'ECM Staff time by PoF'!$A$5:$S$119,MATCH($SL$103, 'ECM Staff time by PoF'!$A$4:$S$4,0),FALSE)), 0, VLOOKUP(CONCATENATE($A128,R$66),'ECM Staff time by PoF'!$A$5:$S$119,MATCH($SL$103, 'ECM Staff time by PoF'!$A$4:$S$4,0),FALSE))))*R90</f>
        <v>0</v>
      </c>
      <c r="TC128" s="60">
        <f>IF($A128="",0,IF(VLOOKUP($A128,'ECM Staff time by PoF'!$B$5:$C$119,2,FALSE)="Not Applicable",VLOOKUP($A128,'ECM Staff time by PoF'!$B$5:$S$119,MATCH($SL$103, 'ECM Staff time by PoF'!$B$4:$S$4,0),FALSE),IF(ISERROR(VLOOKUP(CONCATENATE($A128,S$66),'ECM Staff time by PoF'!$A$5:$S$119,MATCH($SL$103, 'ECM Staff time by PoF'!$A$4:$S$4,0),FALSE)), 0, VLOOKUP(CONCATENATE($A128,S$66),'ECM Staff time by PoF'!$A$5:$S$119,MATCH($SL$103, 'ECM Staff time by PoF'!$A$4:$S$4,0),FALSE))))*S90</f>
        <v>0</v>
      </c>
      <c r="TD128" s="60">
        <f>IF($A128="",0,IF(VLOOKUP($A128,'ECM Staff time by PoF'!$B$5:$C$119,2,FALSE)="Not Applicable",VLOOKUP($A128,'ECM Staff time by PoF'!$B$5:$S$119,MATCH($SL$103, 'ECM Staff time by PoF'!$B$4:$S$4,0),FALSE),IF(ISERROR(VLOOKUP(CONCATENATE($A128,T$66),'ECM Staff time by PoF'!$A$5:$S$119,MATCH($SL$103, 'ECM Staff time by PoF'!$A$4:$S$4,0),FALSE)), 0, VLOOKUP(CONCATENATE($A128,T$66),'ECM Staff time by PoF'!$A$5:$S$119,MATCH($SL$103, 'ECM Staff time by PoF'!$A$4:$S$4,0),FALSE))))*T90</f>
        <v>0</v>
      </c>
      <c r="TE128" s="60">
        <f>IF($A128="",0,IF(VLOOKUP($A128,'ECM Staff time by PoF'!$B$5:$C$119,2,FALSE)="Not Applicable",VLOOKUP($A128,'ECM Staff time by PoF'!$B$5:$S$119,MATCH($SL$103, 'ECM Staff time by PoF'!$B$4:$S$4,0),FALSE),IF(ISERROR(VLOOKUP(CONCATENATE($A128,U$66),'ECM Staff time by PoF'!$A$5:$S$119,MATCH($SL$103, 'ECM Staff time by PoF'!$A$4:$S$4,0),FALSE)), 0, VLOOKUP(CONCATENATE($A128,U$66),'ECM Staff time by PoF'!$A$5:$S$119,MATCH($SL$103, 'ECM Staff time by PoF'!$A$4:$S$4,0),FALSE))))*U90</f>
        <v>0</v>
      </c>
      <c r="TF128" s="60">
        <f>IF($A128="",0,IF(VLOOKUP($A128,'ECM Staff time by PoF'!$B$5:$C$119,2,FALSE)="Not Applicable",VLOOKUP($A128,'ECM Staff time by PoF'!$B$5:$S$119,MATCH($SL$103, 'ECM Staff time by PoF'!$B$4:$S$4,0),FALSE),IF(ISERROR(VLOOKUP(CONCATENATE($A128,V$66),'ECM Staff time by PoF'!$A$5:$S$119,MATCH($SL$103, 'ECM Staff time by PoF'!$A$4:$S$4,0),FALSE)), 0, VLOOKUP(CONCATENATE($A128,V$66),'ECM Staff time by PoF'!$A$5:$S$119,MATCH($SL$103, 'ECM Staff time by PoF'!$A$4:$S$4,0),FALSE))))*V90</f>
        <v>0</v>
      </c>
      <c r="TG128" s="60">
        <f>IF($A128="",0,IF(VLOOKUP($A128,'ECM Staff time by PoF'!$B$5:$C$119,2,FALSE)="Not Applicable",VLOOKUP($A128,'ECM Staff time by PoF'!$B$5:$S$119,MATCH($SL$103, 'ECM Staff time by PoF'!$B$4:$S$4,0),FALSE),IF(ISERROR(VLOOKUP(CONCATENATE($A128,W$66),'ECM Staff time by PoF'!$A$5:$S$119,MATCH($SL$103, 'ECM Staff time by PoF'!$A$4:$S$4,0),FALSE)), 0, VLOOKUP(CONCATENATE($A128,W$66),'ECM Staff time by PoF'!$A$5:$S$119,MATCH($SL$103, 'ECM Staff time by PoF'!$A$4:$S$4,0),FALSE))))*W90</f>
        <v>0</v>
      </c>
      <c r="TH128" s="60">
        <f>IF($A128="",0,IF(VLOOKUP($A128,'ECM Staff time by PoF'!$B$5:$C$119,2,FALSE)="Not Applicable",VLOOKUP($A128,'ECM Staff time by PoF'!$B$5:$S$119,MATCH($SL$103, 'ECM Staff time by PoF'!$B$4:$S$4,0),FALSE),IF(ISERROR(VLOOKUP(CONCATENATE($A128,X$66),'ECM Staff time by PoF'!$A$5:$S$119,MATCH($SL$103, 'ECM Staff time by PoF'!$A$4:$S$4,0),FALSE)), 0, VLOOKUP(CONCATENATE($A128,X$66),'ECM Staff time by PoF'!$A$5:$S$119,MATCH($SL$103, 'ECM Staff time by PoF'!$A$4:$S$4,0),FALSE))))*X90</f>
        <v>0</v>
      </c>
      <c r="TI128" s="60">
        <f>IF($A128="",0,IF(VLOOKUP($A128,'ECM Staff time by PoF'!$B$5:$C$119,2,FALSE)="Not Applicable",VLOOKUP($A128,'ECM Staff time by PoF'!$B$5:$S$119,MATCH($SL$103, 'ECM Staff time by PoF'!$B$4:$S$4,0),FALSE),IF(ISERROR(VLOOKUP(CONCATENATE($A128,Y$66),'ECM Staff time by PoF'!$A$5:$S$119,MATCH($SL$103, 'ECM Staff time by PoF'!$A$4:$S$4,0),FALSE)), 0, VLOOKUP(CONCATENATE($A128,Y$66),'ECM Staff time by PoF'!$A$5:$S$119,MATCH($SL$103, 'ECM Staff time by PoF'!$A$4:$S$4,0),FALSE))))*Y90</f>
        <v>0</v>
      </c>
      <c r="TJ128" s="60">
        <f>IF($A128="",0,IF(VLOOKUP($A128,'ECM Staff time by PoF'!$B$5:$C$119,2,FALSE)="Not Applicable",VLOOKUP($A128,'ECM Staff time by PoF'!$B$5:$S$119,MATCH($SL$103, 'ECM Staff time by PoF'!$B$4:$S$4,0),FALSE),IF(ISERROR(VLOOKUP(CONCATENATE($A128,Z$66),'ECM Staff time by PoF'!$A$5:$S$119,MATCH($SL$103, 'ECM Staff time by PoF'!$A$4:$S$4,0),FALSE)), 0, VLOOKUP(CONCATENATE($A128,Z$66),'ECM Staff time by PoF'!$A$5:$S$119,MATCH($SL$103, 'ECM Staff time by PoF'!$A$4:$S$4,0),FALSE))))*Z90</f>
        <v>0</v>
      </c>
      <c r="TK128" s="60">
        <f>IF($A128="",0,IF(VLOOKUP($A128,'ECM Staff time by PoF'!$B$5:$C$119,2,FALSE)="Not Applicable",VLOOKUP($A128,'ECM Staff time by PoF'!$B$5:$S$119,MATCH($SL$103, 'ECM Staff time by PoF'!$B$4:$S$4,0),FALSE),IF(ISERROR(VLOOKUP(CONCATENATE($A128,AA$66),'ECM Staff time by PoF'!$A$5:$S$119,MATCH($SL$103, 'ECM Staff time by PoF'!$A$4:$S$4,0),FALSE)), 0, VLOOKUP(CONCATENATE($A128,AA$66),'ECM Staff time by PoF'!$A$5:$S$119,MATCH($SL$103, 'ECM Staff time by PoF'!$A$4:$S$4,0),FALSE))))*AA90</f>
        <v>0</v>
      </c>
      <c r="TL128" s="60">
        <f>IF($A128="",0,IF(VLOOKUP($A128,'ECM Staff time by PoF'!$B$5:$C$119,2,FALSE)="Not Applicable",VLOOKUP($A128,'ECM Staff time by PoF'!$B$5:$S$119,MATCH($SL$103, 'ECM Staff time by PoF'!$B$4:$S$4,0),FALSE),IF(ISERROR(VLOOKUP(CONCATENATE($A128,AB$66),'ECM Staff time by PoF'!$A$5:$S$119,MATCH($SL$103, 'ECM Staff time by PoF'!$A$4:$S$4,0),FALSE)), 0, VLOOKUP(CONCATENATE($A128,AB$66),'ECM Staff time by PoF'!$A$5:$S$119,MATCH($SL$103, 'ECM Staff time by PoF'!$A$4:$S$4,0),FALSE))))*AB90</f>
        <v>0</v>
      </c>
      <c r="TM128" s="60">
        <f>IF($A128="",0,IF(VLOOKUP($A128,'ECM Staff time by PoF'!$B$5:$C$119,2,FALSE)="Not Applicable",VLOOKUP($A128,'ECM Staff time by PoF'!$B$5:$S$119,MATCH($SL$103, 'ECM Staff time by PoF'!$B$4:$S$4,0),FALSE),IF(ISERROR(VLOOKUP(CONCATENATE($A128,AC$66),'ECM Staff time by PoF'!$A$5:$S$119,MATCH($SL$103, 'ECM Staff time by PoF'!$A$4:$S$4,0),FALSE)), 0, VLOOKUP(CONCATENATE($A128,AC$66),'ECM Staff time by PoF'!$A$5:$S$119,MATCH($SL$103, 'ECM Staff time by PoF'!$A$4:$S$4,0),FALSE))))*AC90</f>
        <v>0</v>
      </c>
      <c r="TN128" s="60">
        <f>IF($A128="",0,IF(VLOOKUP($A128,'ECM Staff time by PoF'!$B$5:$C$119,2,FALSE)="Not Applicable",VLOOKUP($A128,'ECM Staff time by PoF'!$B$5:$S$119,MATCH($SL$103, 'ECM Staff time by PoF'!$B$4:$S$4,0),FALSE),IF(ISERROR(VLOOKUP(CONCATENATE($A128,AD$66),'ECM Staff time by PoF'!$A$5:$S$119,MATCH($SL$103, 'ECM Staff time by PoF'!$A$4:$S$4,0),FALSE)), 0, VLOOKUP(CONCATENATE($A128,AD$66),'ECM Staff time by PoF'!$A$5:$S$119,MATCH($SL$103, 'ECM Staff time by PoF'!$A$4:$S$4,0),FALSE))))*AD90</f>
        <v>0</v>
      </c>
      <c r="TO128" s="60">
        <f>IF($A128="",0,IF(VLOOKUP($A128,'ECM Staff time by PoF'!$B$5:$C$119,2,FALSE)="Not Applicable",VLOOKUP($A128,'ECM Staff time by PoF'!$B$5:$S$119,MATCH($SL$103, 'ECM Staff time by PoF'!$B$4:$S$4,0),FALSE),IF(ISERROR(VLOOKUP(CONCATENATE($A128,AE$66),'ECM Staff time by PoF'!$A$5:$S$119,MATCH($SL$103, 'ECM Staff time by PoF'!$A$4:$S$4,0),FALSE)), 0, VLOOKUP(CONCATENATE($A128,AE$66),'ECM Staff time by PoF'!$A$5:$S$119,MATCH($SL$103, 'ECM Staff time by PoF'!$A$4:$S$4,0),FALSE))))*AE90</f>
        <v>0</v>
      </c>
      <c r="TP128" s="60">
        <f>IF($A128="",0,IF(VLOOKUP($A128,'ECM Staff time by PoF'!$B$5:$C$119,2,FALSE)="Not Applicable",VLOOKUP($A128,'ECM Staff time by PoF'!$B$5:$S$119,MATCH($SL$103, 'ECM Staff time by PoF'!$B$4:$S$4,0),FALSE),IF(ISERROR(VLOOKUP(CONCATENATE($A128,AF$66),'ECM Staff time by PoF'!$A$5:$S$119,MATCH($SL$103, 'ECM Staff time by PoF'!$A$4:$S$4,0),FALSE)), 0, VLOOKUP(CONCATENATE($A128,AF$66),'ECM Staff time by PoF'!$A$5:$S$119,MATCH($SL$103, 'ECM Staff time by PoF'!$A$4:$S$4,0),FALSE))))*AF90</f>
        <v>0</v>
      </c>
      <c r="TQ128" s="60">
        <f>IF($A128="",0,IF(VLOOKUP($A128,'ECM Staff time by PoF'!$B$5:$C$119,2,FALSE)="Not Applicable",VLOOKUP($A128,'ECM Staff time by PoF'!$B$5:$S$119,MATCH($SL$103, 'ECM Staff time by PoF'!$B$4:$S$4,0),FALSE),IF(ISERROR(VLOOKUP(CONCATENATE($A128,AG$66),'ECM Staff time by PoF'!$A$5:$S$119,MATCH($SL$103, 'ECM Staff time by PoF'!$A$4:$S$4,0),FALSE)), 0, VLOOKUP(CONCATENATE($A128,AG$66),'ECM Staff time by PoF'!$A$5:$S$119,MATCH($SL$103, 'ECM Staff time by PoF'!$A$4:$S$4,0),FALSE))))*AG90</f>
        <v>0</v>
      </c>
      <c r="TR128" s="60">
        <f>IF($A128="",0,IF(VLOOKUP($A128,'ECM Staff time by PoF'!$B$5:$C$119,2,FALSE)="Not Applicable",VLOOKUP($A128,'ECM Staff time by PoF'!$B$5:$S$119,MATCH($SL$103, 'ECM Staff time by PoF'!$B$4:$S$4,0),FALSE),IF(ISERROR(VLOOKUP(CONCATENATE($A128,AH$66),'ECM Staff time by PoF'!$A$5:$S$119,MATCH($SL$103, 'ECM Staff time by PoF'!$A$4:$S$4,0),FALSE)), 0, VLOOKUP(CONCATENATE($A128,AH$66),'ECM Staff time by PoF'!$A$5:$S$119,MATCH($SL$103, 'ECM Staff time by PoF'!$A$4:$S$4,0),FALSE))))*AH90</f>
        <v>0</v>
      </c>
      <c r="TS128" s="60">
        <f>IF($A128="",0,IF(VLOOKUP($A128,'ECM Staff time by PoF'!$B$5:$C$119,2,FALSE)="Not Applicable",VLOOKUP($A128,'ECM Staff time by PoF'!$B$5:$S$119,MATCH($SL$103, 'ECM Staff time by PoF'!$B$4:$S$4,0),FALSE),IF(ISERROR(VLOOKUP(CONCATENATE($A128,AI$66),'ECM Staff time by PoF'!$A$5:$S$119,MATCH($SL$103, 'ECM Staff time by PoF'!$A$4:$S$4,0),FALSE)), 0, VLOOKUP(CONCATENATE($A128,AI$66),'ECM Staff time by PoF'!$A$5:$S$119,MATCH($SL$103, 'ECM Staff time by PoF'!$A$4:$S$4,0),FALSE))))*AI90</f>
        <v>0</v>
      </c>
      <c r="TT128" s="60">
        <f>IF($A128="",0,IF(VLOOKUP($A128,'ECM Staff time by PoF'!$B$5:$C$119,2,FALSE)="Not Applicable",VLOOKUP($A128,'ECM Staff time by PoF'!$B$5:$S$119,MATCH($SL$103, 'ECM Staff time by PoF'!$B$4:$S$4,0),FALSE),IF(ISERROR(VLOOKUP(CONCATENATE($A128,AJ$66),'ECM Staff time by PoF'!$A$5:$S$119,MATCH($SL$103, 'ECM Staff time by PoF'!$A$4:$S$4,0),FALSE)), 0, VLOOKUP(CONCATENATE($A128,AJ$66),'ECM Staff time by PoF'!$A$5:$S$119,MATCH($SL$103, 'ECM Staff time by PoF'!$A$4:$S$4,0),FALSE))))*AJ90</f>
        <v>0</v>
      </c>
      <c r="TU128" s="60">
        <f>IF($A128="",0,IF(VLOOKUP($A128,'ECM Staff time by PoF'!$B$5:$C$119,2,FALSE)="Not Applicable",VLOOKUP($A128,'ECM Staff time by PoF'!$B$5:$S$119,MATCH($SL$103, 'ECM Staff time by PoF'!$B$4:$S$4,0),FALSE),IF(ISERROR(VLOOKUP(CONCATENATE($A128,AK$66),'ECM Staff time by PoF'!$A$5:$S$119,MATCH($SL$103, 'ECM Staff time by PoF'!$A$4:$S$4,0),FALSE)), 0, VLOOKUP(CONCATENATE($A128,AK$66),'ECM Staff time by PoF'!$A$5:$S$119,MATCH($SL$103, 'ECM Staff time by PoF'!$A$4:$S$4,0),FALSE))))*AK90</f>
        <v>0</v>
      </c>
      <c r="TV128" s="60">
        <f>IF($A128="",0,IF(VLOOKUP($A128,'ECM Staff time by PoF'!$B$5:$C$119,2,FALSE)="Not Applicable",VLOOKUP($A128,'ECM Staff time by PoF'!$B$5:$S$119,MATCH($TV$103, 'ECM Staff time by PoF'!$B$4:$S$4,0),FALSE),IF(ISERROR(VLOOKUP(CONCATENATE($A128,B$66),'ECM Staff time by PoF'!$A$5:$S$119,MATCH($TV$103, 'ECM Staff time by PoF'!$A$4:$S$4,0),FALSE)), 0, VLOOKUP(CONCATENATE($A128,B$66),'ECM Staff time by PoF'!$A$5:$S$119,MATCH($TV$103, 'ECM Staff time by PoF'!$A$4:$S$4,0),FALSE))))*B90</f>
        <v>0</v>
      </c>
      <c r="TW128" s="60">
        <f>IF($A128="",0,IF(VLOOKUP($A128,'ECM Staff time by PoF'!$B$5:$C$119,2,FALSE)="Not Applicable",VLOOKUP($A128,'ECM Staff time by PoF'!$B$5:$S$119,MATCH($TV$103, 'ECM Staff time by PoF'!$B$4:$S$4,0),FALSE),IF(ISERROR(VLOOKUP(CONCATENATE($A128,C$66),'ECM Staff time by PoF'!$A$5:$S$119,MATCH($TV$103, 'ECM Staff time by PoF'!$A$4:$S$4,0),FALSE)), 0, VLOOKUP(CONCATENATE($A128,C$66),'ECM Staff time by PoF'!$A$5:$S$119,MATCH($TV$103, 'ECM Staff time by PoF'!$A$4:$S$4,0),FALSE))))*C90</f>
        <v>0</v>
      </c>
      <c r="TX128" s="60">
        <f>IF($A128="",0,IF(VLOOKUP($A128,'ECM Staff time by PoF'!$B$5:$C$119,2,FALSE)="Not Applicable",VLOOKUP($A128,'ECM Staff time by PoF'!$B$5:$S$119,MATCH($TV$103, 'ECM Staff time by PoF'!$B$4:$S$4,0),FALSE),IF(ISERROR(VLOOKUP(CONCATENATE($A128,D$66),'ECM Staff time by PoF'!$A$5:$S$119,MATCH($TV$103, 'ECM Staff time by PoF'!$A$4:$S$4,0),FALSE)), 0, VLOOKUP(CONCATENATE($A128,D$66),'ECM Staff time by PoF'!$A$5:$S$119,MATCH($TV$103, 'ECM Staff time by PoF'!$A$4:$S$4,0),FALSE))))*D90</f>
        <v>0</v>
      </c>
      <c r="TY128" s="60">
        <f>IF($A128="",0,IF(VLOOKUP($A128,'ECM Staff time by PoF'!$B$5:$C$119,2,FALSE)="Not Applicable",VLOOKUP($A128,'ECM Staff time by PoF'!$B$5:$S$119,MATCH($TV$103, 'ECM Staff time by PoF'!$B$4:$S$4,0),FALSE),IF(ISERROR(VLOOKUP(CONCATENATE($A128,E$66),'ECM Staff time by PoF'!$A$5:$S$119,MATCH($TV$103, 'ECM Staff time by PoF'!$A$4:$S$4,0),FALSE)), 0, VLOOKUP(CONCATENATE($A128,E$66),'ECM Staff time by PoF'!$A$5:$S$119,MATCH($TV$103, 'ECM Staff time by PoF'!$A$4:$S$4,0),FALSE))))*E90</f>
        <v>0</v>
      </c>
      <c r="TZ128" s="60">
        <f>IF($A128="",0,IF(VLOOKUP($A128,'ECM Staff time by PoF'!$B$5:$C$119,2,FALSE)="Not Applicable",VLOOKUP($A128,'ECM Staff time by PoF'!$B$5:$S$119,MATCH($TV$103, 'ECM Staff time by PoF'!$B$4:$S$4,0),FALSE),IF(ISERROR(VLOOKUP(CONCATENATE($A128,F$66),'ECM Staff time by PoF'!$A$5:$S$119,MATCH($TV$103, 'ECM Staff time by PoF'!$A$4:$S$4,0),FALSE)), 0, VLOOKUP(CONCATENATE($A128,F$66),'ECM Staff time by PoF'!$A$5:$S$119,MATCH($TV$103, 'ECM Staff time by PoF'!$A$4:$S$4,0),FALSE))))*F90</f>
        <v>0</v>
      </c>
      <c r="UA128" s="60">
        <f>IF($A128="",0,IF(VLOOKUP($A128,'ECM Staff time by PoF'!$B$5:$C$119,2,FALSE)="Not Applicable",VLOOKUP($A128,'ECM Staff time by PoF'!$B$5:$S$119,MATCH($TV$103, 'ECM Staff time by PoF'!$B$4:$S$4,0),FALSE),IF(ISERROR(VLOOKUP(CONCATENATE($A128,G$66),'ECM Staff time by PoF'!$A$5:$S$119,MATCH($TV$103, 'ECM Staff time by PoF'!$A$4:$S$4,0),FALSE)), 0, VLOOKUP(CONCATENATE($A128,G$66),'ECM Staff time by PoF'!$A$5:$S$119,MATCH($TV$103, 'ECM Staff time by PoF'!$A$4:$S$4,0),FALSE))))*G90</f>
        <v>0</v>
      </c>
      <c r="UB128" s="60">
        <f>IF($A128="",0,IF(VLOOKUP($A128,'ECM Staff time by PoF'!$B$5:$C$119,2,FALSE)="Not Applicable",VLOOKUP($A128,'ECM Staff time by PoF'!$B$5:$S$119,MATCH($TV$103, 'ECM Staff time by PoF'!$B$4:$S$4,0),FALSE),IF(ISERROR(VLOOKUP(CONCATENATE($A128,H$66),'ECM Staff time by PoF'!$A$5:$S$119,MATCH($TV$103, 'ECM Staff time by PoF'!$A$4:$S$4,0),FALSE)), 0, VLOOKUP(CONCATENATE($A128,H$66),'ECM Staff time by PoF'!$A$5:$S$119,MATCH($TV$103, 'ECM Staff time by PoF'!$A$4:$S$4,0),FALSE))))*H90</f>
        <v>0</v>
      </c>
      <c r="UC128" s="60">
        <f>IF($A128="",0,IF(VLOOKUP($A128,'ECM Staff time by PoF'!$B$5:$C$119,2,FALSE)="Not Applicable",VLOOKUP($A128,'ECM Staff time by PoF'!$B$5:$S$119,MATCH($TV$103, 'ECM Staff time by PoF'!$B$4:$S$4,0),FALSE),IF(ISERROR(VLOOKUP(CONCATENATE($A128,I$66),'ECM Staff time by PoF'!$A$5:$S$119,MATCH($TV$103, 'ECM Staff time by PoF'!$A$4:$S$4,0),FALSE)), 0, VLOOKUP(CONCATENATE($A128,I$66),'ECM Staff time by PoF'!$A$5:$S$119,MATCH($TV$103, 'ECM Staff time by PoF'!$A$4:$S$4,0),FALSE))))*I90</f>
        <v>0</v>
      </c>
      <c r="UD128" s="60">
        <f>IF($A128="",0,IF(VLOOKUP($A128,'ECM Staff time by PoF'!$B$5:$C$119,2,FALSE)="Not Applicable",VLOOKUP($A128,'ECM Staff time by PoF'!$B$5:$S$119,MATCH($TV$103, 'ECM Staff time by PoF'!$B$4:$S$4,0),FALSE),IF(ISERROR(VLOOKUP(CONCATENATE($A128,J$66),'ECM Staff time by PoF'!$A$5:$S$119,MATCH($TV$103, 'ECM Staff time by PoF'!$A$4:$S$4,0),FALSE)), 0, VLOOKUP(CONCATENATE($A128,J$66),'ECM Staff time by PoF'!$A$5:$S$119,MATCH($TV$103, 'ECM Staff time by PoF'!$A$4:$S$4,0),FALSE))))*J90</f>
        <v>0</v>
      </c>
      <c r="UE128" s="60">
        <f>IF($A128="",0,IF(VLOOKUP($A128,'ECM Staff time by PoF'!$B$5:$C$119,2,FALSE)="Not Applicable",VLOOKUP($A128,'ECM Staff time by PoF'!$B$5:$S$119,MATCH($TV$103, 'ECM Staff time by PoF'!$B$4:$S$4,0),FALSE),IF(ISERROR(VLOOKUP(CONCATENATE($A128,K$66),'ECM Staff time by PoF'!$A$5:$S$119,MATCH($TV$103, 'ECM Staff time by PoF'!$A$4:$S$4,0),FALSE)), 0, VLOOKUP(CONCATENATE($A128,K$66),'ECM Staff time by PoF'!$A$5:$S$119,MATCH($TV$103, 'ECM Staff time by PoF'!$A$4:$S$4,0),FALSE))))*K90</f>
        <v>0</v>
      </c>
      <c r="UF128" s="60">
        <f>IF($A128="",0,IF(VLOOKUP($A128,'ECM Staff time by PoF'!$B$5:$C$119,2,FALSE)="Not Applicable",VLOOKUP($A128,'ECM Staff time by PoF'!$B$5:$S$119,MATCH($TV$103, 'ECM Staff time by PoF'!$B$4:$S$4,0),FALSE),IF(ISERROR(VLOOKUP(CONCATENATE($A128,L$66),'ECM Staff time by PoF'!$A$5:$S$119,MATCH($TV$103, 'ECM Staff time by PoF'!$A$4:$S$4,0),FALSE)), 0, VLOOKUP(CONCATENATE($A128,L$66),'ECM Staff time by PoF'!$A$5:$S$119,MATCH($TV$103, 'ECM Staff time by PoF'!$A$4:$S$4,0),FALSE))))*L90</f>
        <v>0</v>
      </c>
      <c r="UG128" s="60">
        <f>IF($A128="",0,IF(VLOOKUP($A128,'ECM Staff time by PoF'!$B$5:$C$119,2,FALSE)="Not Applicable",VLOOKUP($A128,'ECM Staff time by PoF'!$B$5:$S$119,MATCH($TV$103, 'ECM Staff time by PoF'!$B$4:$S$4,0),FALSE),IF(ISERROR(VLOOKUP(CONCATENATE($A128,M$66),'ECM Staff time by PoF'!$A$5:$S$119,MATCH($TV$103, 'ECM Staff time by PoF'!$A$4:$S$4,0),FALSE)), 0, VLOOKUP(CONCATENATE($A128,M$66),'ECM Staff time by PoF'!$A$5:$S$119,MATCH($TV$103, 'ECM Staff time by PoF'!$A$4:$S$4,0),FALSE))))*M90</f>
        <v>0</v>
      </c>
      <c r="UH128" s="60">
        <f>IF($A128="",0,IF(VLOOKUP($A128,'ECM Staff time by PoF'!$B$5:$C$119,2,FALSE)="Not Applicable",VLOOKUP($A128,'ECM Staff time by PoF'!$B$5:$S$119,MATCH($TV$103, 'ECM Staff time by PoF'!$B$4:$S$4,0),FALSE),IF(ISERROR(VLOOKUP(CONCATENATE($A128,N$66),'ECM Staff time by PoF'!$A$5:$S$119,MATCH($TV$103, 'ECM Staff time by PoF'!$A$4:$S$4,0),FALSE)), 0, VLOOKUP(CONCATENATE($A128,N$66),'ECM Staff time by PoF'!$A$5:$S$119,MATCH($TV$103, 'ECM Staff time by PoF'!$A$4:$S$4,0),FALSE))))*N90</f>
        <v>0</v>
      </c>
      <c r="UI128" s="60">
        <f>IF($A128="",0,IF(VLOOKUP($A128,'ECM Staff time by PoF'!$B$5:$C$119,2,FALSE)="Not Applicable",VLOOKUP($A128,'ECM Staff time by PoF'!$B$5:$S$119,MATCH($TV$103, 'ECM Staff time by PoF'!$B$4:$S$4,0),FALSE),IF(ISERROR(VLOOKUP(CONCATENATE($A128,O$66),'ECM Staff time by PoF'!$A$5:$S$119,MATCH($TV$103, 'ECM Staff time by PoF'!$A$4:$S$4,0),FALSE)), 0, VLOOKUP(CONCATENATE($A128,O$66),'ECM Staff time by PoF'!$A$5:$S$119,MATCH($TV$103, 'ECM Staff time by PoF'!$A$4:$S$4,0),FALSE))))*O90</f>
        <v>0</v>
      </c>
      <c r="UJ128" s="60">
        <f>IF($A128="",0,IF(VLOOKUP($A128,'ECM Staff time by PoF'!$B$5:$C$119,2,FALSE)="Not Applicable",VLOOKUP($A128,'ECM Staff time by PoF'!$B$5:$S$119,MATCH($TV$103, 'ECM Staff time by PoF'!$B$4:$S$4,0),FALSE),IF(ISERROR(VLOOKUP(CONCATENATE($A128,P$66),'ECM Staff time by PoF'!$A$5:$S$119,MATCH($TV$103, 'ECM Staff time by PoF'!$A$4:$S$4,0),FALSE)), 0, VLOOKUP(CONCATENATE($A128,P$66),'ECM Staff time by PoF'!$A$5:$S$119,MATCH($TV$103, 'ECM Staff time by PoF'!$A$4:$S$4,0),FALSE))))*P90</f>
        <v>0</v>
      </c>
      <c r="UK128" s="60">
        <f>IF($A128="",0,IF(VLOOKUP($A128,'ECM Staff time by PoF'!$B$5:$C$119,2,FALSE)="Not Applicable",VLOOKUP($A128,'ECM Staff time by PoF'!$B$5:$S$119,MATCH($TV$103, 'ECM Staff time by PoF'!$B$4:$S$4,0),FALSE),IF(ISERROR(VLOOKUP(CONCATENATE($A128,Q$66),'ECM Staff time by PoF'!$A$5:$S$119,MATCH($TV$103, 'ECM Staff time by PoF'!$A$4:$S$4,0),FALSE)), 0, VLOOKUP(CONCATENATE($A128,Q$66),'ECM Staff time by PoF'!$A$5:$S$119,MATCH($TV$103, 'ECM Staff time by PoF'!$A$4:$S$4,0),FALSE))))*Q90</f>
        <v>0</v>
      </c>
      <c r="UL128" s="60">
        <f>IF($A128="",0,IF(VLOOKUP($A128,'ECM Staff time by PoF'!$B$5:$C$119,2,FALSE)="Not Applicable",VLOOKUP($A128,'ECM Staff time by PoF'!$B$5:$S$119,MATCH($TV$103, 'ECM Staff time by PoF'!$B$4:$S$4,0),FALSE),IF(ISERROR(VLOOKUP(CONCATENATE($A128,R$66),'ECM Staff time by PoF'!$A$5:$S$119,MATCH($TV$103, 'ECM Staff time by PoF'!$A$4:$S$4,0),FALSE)), 0, VLOOKUP(CONCATENATE($A128,R$66),'ECM Staff time by PoF'!$A$5:$S$119,MATCH($TV$103, 'ECM Staff time by PoF'!$A$4:$S$4,0),FALSE))))*R90</f>
        <v>0</v>
      </c>
      <c r="UM128" s="60">
        <f>IF($A128="",0,IF(VLOOKUP($A128,'ECM Staff time by PoF'!$B$5:$C$119,2,FALSE)="Not Applicable",VLOOKUP($A128,'ECM Staff time by PoF'!$B$5:$S$119,MATCH($TV$103, 'ECM Staff time by PoF'!$B$4:$S$4,0),FALSE),IF(ISERROR(VLOOKUP(CONCATENATE($A128,S$66),'ECM Staff time by PoF'!$A$5:$S$119,MATCH($TV$103, 'ECM Staff time by PoF'!$A$4:$S$4,0),FALSE)), 0, VLOOKUP(CONCATENATE($A128,S$66),'ECM Staff time by PoF'!$A$5:$S$119,MATCH($TV$103, 'ECM Staff time by PoF'!$A$4:$S$4,0),FALSE))))*S90</f>
        <v>0</v>
      </c>
      <c r="UN128" s="60">
        <f>IF($A128="",0,IF(VLOOKUP($A128,'ECM Staff time by PoF'!$B$5:$C$119,2,FALSE)="Not Applicable",VLOOKUP($A128,'ECM Staff time by PoF'!$B$5:$S$119,MATCH($TV$103, 'ECM Staff time by PoF'!$B$4:$S$4,0),FALSE),IF(ISERROR(VLOOKUP(CONCATENATE($A128,T$66),'ECM Staff time by PoF'!$A$5:$S$119,MATCH($TV$103, 'ECM Staff time by PoF'!$A$4:$S$4,0),FALSE)), 0, VLOOKUP(CONCATENATE($A128,T$66),'ECM Staff time by PoF'!$A$5:$S$119,MATCH($TV$103, 'ECM Staff time by PoF'!$A$4:$S$4,0),FALSE))))*T90</f>
        <v>0</v>
      </c>
      <c r="UO128" s="60">
        <f>IF($A128="",0,IF(VLOOKUP($A128,'ECM Staff time by PoF'!$B$5:$C$119,2,FALSE)="Not Applicable",VLOOKUP($A128,'ECM Staff time by PoF'!$B$5:$S$119,MATCH($TV$103, 'ECM Staff time by PoF'!$B$4:$S$4,0),FALSE),IF(ISERROR(VLOOKUP(CONCATENATE($A128,U$66),'ECM Staff time by PoF'!$A$5:$S$119,MATCH($TV$103, 'ECM Staff time by PoF'!$A$4:$S$4,0),FALSE)), 0, VLOOKUP(CONCATENATE($A128,U$66),'ECM Staff time by PoF'!$A$5:$S$119,MATCH($TV$103, 'ECM Staff time by PoF'!$A$4:$S$4,0),FALSE))))*U90</f>
        <v>0</v>
      </c>
      <c r="UP128" s="60">
        <f>IF($A128="",0,IF(VLOOKUP($A128,'ECM Staff time by PoF'!$B$5:$C$119,2,FALSE)="Not Applicable",VLOOKUP($A128,'ECM Staff time by PoF'!$B$5:$S$119,MATCH($TV$103, 'ECM Staff time by PoF'!$B$4:$S$4,0),FALSE),IF(ISERROR(VLOOKUP(CONCATENATE($A128,V$66),'ECM Staff time by PoF'!$A$5:$S$119,MATCH($TV$103, 'ECM Staff time by PoF'!$A$4:$S$4,0),FALSE)), 0, VLOOKUP(CONCATENATE($A128,V$66),'ECM Staff time by PoF'!$A$5:$S$119,MATCH($TV$103, 'ECM Staff time by PoF'!$A$4:$S$4,0),FALSE))))*V90</f>
        <v>0</v>
      </c>
      <c r="UQ128" s="60">
        <f>IF($A128="",0,IF(VLOOKUP($A128,'ECM Staff time by PoF'!$B$5:$C$119,2,FALSE)="Not Applicable",VLOOKUP($A128,'ECM Staff time by PoF'!$B$5:$S$119,MATCH($TV$103, 'ECM Staff time by PoF'!$B$4:$S$4,0),FALSE),IF(ISERROR(VLOOKUP(CONCATENATE($A128,W$66),'ECM Staff time by PoF'!$A$5:$S$119,MATCH($TV$103, 'ECM Staff time by PoF'!$A$4:$S$4,0),FALSE)), 0, VLOOKUP(CONCATENATE($A128,W$66),'ECM Staff time by PoF'!$A$5:$S$119,MATCH($TV$103, 'ECM Staff time by PoF'!$A$4:$S$4,0),FALSE))))*W90</f>
        <v>0</v>
      </c>
      <c r="UR128" s="60">
        <f>IF($A128="",0,IF(VLOOKUP($A128,'ECM Staff time by PoF'!$B$5:$C$119,2,FALSE)="Not Applicable",VLOOKUP($A128,'ECM Staff time by PoF'!$B$5:$S$119,MATCH($TV$103, 'ECM Staff time by PoF'!$B$4:$S$4,0),FALSE),IF(ISERROR(VLOOKUP(CONCATENATE($A128,X$66),'ECM Staff time by PoF'!$A$5:$S$119,MATCH($TV$103, 'ECM Staff time by PoF'!$A$4:$S$4,0),FALSE)), 0, VLOOKUP(CONCATENATE($A128,X$66),'ECM Staff time by PoF'!$A$5:$S$119,MATCH($TV$103, 'ECM Staff time by PoF'!$A$4:$S$4,0),FALSE))))*X90</f>
        <v>0</v>
      </c>
      <c r="US128" s="60">
        <f>IF($A128="",0,IF(VLOOKUP($A128,'ECM Staff time by PoF'!$B$5:$C$119,2,FALSE)="Not Applicable",VLOOKUP($A128,'ECM Staff time by PoF'!$B$5:$S$119,MATCH($TV$103, 'ECM Staff time by PoF'!$B$4:$S$4,0),FALSE),IF(ISERROR(VLOOKUP(CONCATENATE($A128,Y$66),'ECM Staff time by PoF'!$A$5:$S$119,MATCH($TV$103, 'ECM Staff time by PoF'!$A$4:$S$4,0),FALSE)), 0, VLOOKUP(CONCATENATE($A128,Y$66),'ECM Staff time by PoF'!$A$5:$S$119,MATCH($TV$103, 'ECM Staff time by PoF'!$A$4:$S$4,0),FALSE))))*Y90</f>
        <v>0</v>
      </c>
      <c r="UT128" s="60">
        <f>IF($A128="",0,IF(VLOOKUP($A128,'ECM Staff time by PoF'!$B$5:$C$119,2,FALSE)="Not Applicable",VLOOKUP($A128,'ECM Staff time by PoF'!$B$5:$S$119,MATCH($TV$103, 'ECM Staff time by PoF'!$B$4:$S$4,0),FALSE),IF(ISERROR(VLOOKUP(CONCATENATE($A128,Z$66),'ECM Staff time by PoF'!$A$5:$S$119,MATCH($TV$103, 'ECM Staff time by PoF'!$A$4:$S$4,0),FALSE)), 0, VLOOKUP(CONCATENATE($A128,Z$66),'ECM Staff time by PoF'!$A$5:$S$119,MATCH($TV$103, 'ECM Staff time by PoF'!$A$4:$S$4,0),FALSE))))*Z90</f>
        <v>0</v>
      </c>
      <c r="UU128" s="60">
        <f>IF($A128="",0,IF(VLOOKUP($A128,'ECM Staff time by PoF'!$B$5:$C$119,2,FALSE)="Not Applicable",VLOOKUP($A128,'ECM Staff time by PoF'!$B$5:$S$119,MATCH($TV$103, 'ECM Staff time by PoF'!$B$4:$S$4,0),FALSE),IF(ISERROR(VLOOKUP(CONCATENATE($A128,AA$66),'ECM Staff time by PoF'!$A$5:$S$119,MATCH($TV$103, 'ECM Staff time by PoF'!$A$4:$S$4,0),FALSE)), 0, VLOOKUP(CONCATENATE($A128,AA$66),'ECM Staff time by PoF'!$A$5:$S$119,MATCH($TV$103, 'ECM Staff time by PoF'!$A$4:$S$4,0),FALSE))))*AA90</f>
        <v>0</v>
      </c>
      <c r="UV128" s="60">
        <f>IF($A128="",0,IF(VLOOKUP($A128,'ECM Staff time by PoF'!$B$5:$C$119,2,FALSE)="Not Applicable",VLOOKUP($A128,'ECM Staff time by PoF'!$B$5:$S$119,MATCH($TV$103, 'ECM Staff time by PoF'!$B$4:$S$4,0),FALSE),IF(ISERROR(VLOOKUP(CONCATENATE($A128,AB$66),'ECM Staff time by PoF'!$A$5:$S$119,MATCH($TV$103, 'ECM Staff time by PoF'!$A$4:$S$4,0),FALSE)), 0, VLOOKUP(CONCATENATE($A128,AB$66),'ECM Staff time by PoF'!$A$5:$S$119,MATCH($TV$103, 'ECM Staff time by PoF'!$A$4:$S$4,0),FALSE))))*AB90</f>
        <v>0</v>
      </c>
      <c r="UW128" s="60">
        <f>IF($A128="",0,IF(VLOOKUP($A128,'ECM Staff time by PoF'!$B$5:$C$119,2,FALSE)="Not Applicable",VLOOKUP($A128,'ECM Staff time by PoF'!$B$5:$S$119,MATCH($TV$103, 'ECM Staff time by PoF'!$B$4:$S$4,0),FALSE),IF(ISERROR(VLOOKUP(CONCATENATE($A128,AC$66),'ECM Staff time by PoF'!$A$5:$S$119,MATCH($TV$103, 'ECM Staff time by PoF'!$A$4:$S$4,0),FALSE)), 0, VLOOKUP(CONCATENATE($A128,AC$66),'ECM Staff time by PoF'!$A$5:$S$119,MATCH($TV$103, 'ECM Staff time by PoF'!$A$4:$S$4,0),FALSE))))*AC90</f>
        <v>0</v>
      </c>
      <c r="UX128" s="60">
        <f>IF($A128="",0,IF(VLOOKUP($A128,'ECM Staff time by PoF'!$B$5:$C$119,2,FALSE)="Not Applicable",VLOOKUP($A128,'ECM Staff time by PoF'!$B$5:$S$119,MATCH($TV$103, 'ECM Staff time by PoF'!$B$4:$S$4,0),FALSE),IF(ISERROR(VLOOKUP(CONCATENATE($A128,AD$66),'ECM Staff time by PoF'!$A$5:$S$119,MATCH($TV$103, 'ECM Staff time by PoF'!$A$4:$S$4,0),FALSE)), 0, VLOOKUP(CONCATENATE($A128,AD$66),'ECM Staff time by PoF'!$A$5:$S$119,MATCH($TV$103, 'ECM Staff time by PoF'!$A$4:$S$4,0),FALSE))))*AD90</f>
        <v>0</v>
      </c>
      <c r="UY128" s="60">
        <f>IF($A128="",0,IF(VLOOKUP($A128,'ECM Staff time by PoF'!$B$5:$C$119,2,FALSE)="Not Applicable",VLOOKUP($A128,'ECM Staff time by PoF'!$B$5:$S$119,MATCH($TV$103, 'ECM Staff time by PoF'!$B$4:$S$4,0),FALSE),IF(ISERROR(VLOOKUP(CONCATENATE($A128,AE$66),'ECM Staff time by PoF'!$A$5:$S$119,MATCH($TV$103, 'ECM Staff time by PoF'!$A$4:$S$4,0),FALSE)), 0, VLOOKUP(CONCATENATE($A128,AE$66),'ECM Staff time by PoF'!$A$5:$S$119,MATCH($TV$103, 'ECM Staff time by PoF'!$A$4:$S$4,0),FALSE))))*AE90</f>
        <v>0</v>
      </c>
      <c r="UZ128" s="60">
        <f>IF($A128="",0,IF(VLOOKUP($A128,'ECM Staff time by PoF'!$B$5:$C$119,2,FALSE)="Not Applicable",VLOOKUP($A128,'ECM Staff time by PoF'!$B$5:$S$119,MATCH($TV$103, 'ECM Staff time by PoF'!$B$4:$S$4,0),FALSE),IF(ISERROR(VLOOKUP(CONCATENATE($A128,AF$66),'ECM Staff time by PoF'!$A$5:$S$119,MATCH($TV$103, 'ECM Staff time by PoF'!$A$4:$S$4,0),FALSE)), 0, VLOOKUP(CONCATENATE($A128,AF$66),'ECM Staff time by PoF'!$A$5:$S$119,MATCH($TV$103, 'ECM Staff time by PoF'!$A$4:$S$4,0),FALSE))))*AF90</f>
        <v>0</v>
      </c>
      <c r="VA128" s="60">
        <f>IF($A128="",0,IF(VLOOKUP($A128,'ECM Staff time by PoF'!$B$5:$C$119,2,FALSE)="Not Applicable",VLOOKUP($A128,'ECM Staff time by PoF'!$B$5:$S$119,MATCH($TV$103, 'ECM Staff time by PoF'!$B$4:$S$4,0),FALSE),IF(ISERROR(VLOOKUP(CONCATENATE($A128,AG$66),'ECM Staff time by PoF'!$A$5:$S$119,MATCH($TV$103, 'ECM Staff time by PoF'!$A$4:$S$4,0),FALSE)), 0, VLOOKUP(CONCATENATE($A128,AG$66),'ECM Staff time by PoF'!$A$5:$S$119,MATCH($TV$103, 'ECM Staff time by PoF'!$A$4:$S$4,0),FALSE))))*AG90</f>
        <v>0</v>
      </c>
      <c r="VB128" s="60">
        <f>IF($A128="",0,IF(VLOOKUP($A128,'ECM Staff time by PoF'!$B$5:$C$119,2,FALSE)="Not Applicable",VLOOKUP($A128,'ECM Staff time by PoF'!$B$5:$S$119,MATCH($TV$103, 'ECM Staff time by PoF'!$B$4:$S$4,0),FALSE),IF(ISERROR(VLOOKUP(CONCATENATE($A128,AH$66),'ECM Staff time by PoF'!$A$5:$S$119,MATCH($TV$103, 'ECM Staff time by PoF'!$A$4:$S$4,0),FALSE)), 0, VLOOKUP(CONCATENATE($A128,AH$66),'ECM Staff time by PoF'!$A$5:$S$119,MATCH($TV$103, 'ECM Staff time by PoF'!$A$4:$S$4,0),FALSE))))*AH90</f>
        <v>0</v>
      </c>
      <c r="VC128" s="60">
        <f>IF($A128="",0,IF(VLOOKUP($A128,'ECM Staff time by PoF'!$B$5:$C$119,2,FALSE)="Not Applicable",VLOOKUP($A128,'ECM Staff time by PoF'!$B$5:$S$119,MATCH($TV$103, 'ECM Staff time by PoF'!$B$4:$S$4,0),FALSE),IF(ISERROR(VLOOKUP(CONCATENATE($A128,AI$66),'ECM Staff time by PoF'!$A$5:$S$119,MATCH($TV$103, 'ECM Staff time by PoF'!$A$4:$S$4,0),FALSE)), 0, VLOOKUP(CONCATENATE($A128,AI$66),'ECM Staff time by PoF'!$A$5:$S$119,MATCH($TV$103, 'ECM Staff time by PoF'!$A$4:$S$4,0),FALSE))))*AI90</f>
        <v>0</v>
      </c>
      <c r="VD128" s="60">
        <f>IF($A128="",0,IF(VLOOKUP($A128,'ECM Staff time by PoF'!$B$5:$C$119,2,FALSE)="Not Applicable",VLOOKUP($A128,'ECM Staff time by PoF'!$B$5:$S$119,MATCH($TV$103, 'ECM Staff time by PoF'!$B$4:$S$4,0),FALSE),IF(ISERROR(VLOOKUP(CONCATENATE($A128,AJ$66),'ECM Staff time by PoF'!$A$5:$S$119,MATCH($TV$103, 'ECM Staff time by PoF'!$A$4:$S$4,0),FALSE)), 0, VLOOKUP(CONCATENATE($A128,AJ$66),'ECM Staff time by PoF'!$A$5:$S$119,MATCH($TV$103, 'ECM Staff time by PoF'!$A$4:$S$4,0),FALSE))))*AJ90</f>
        <v>0</v>
      </c>
      <c r="VE128" s="60">
        <f>IF($A128="",0,IF(VLOOKUP($A128,'ECM Staff time by PoF'!$B$5:$C$119,2,FALSE)="Not Applicable",VLOOKUP($A128,'ECM Staff time by PoF'!$B$5:$S$119,MATCH($TV$103, 'ECM Staff time by PoF'!$B$4:$S$4,0),FALSE),IF(ISERROR(VLOOKUP(CONCATENATE($A128,AK$66),'ECM Staff time by PoF'!$A$5:$S$119,MATCH($TV$103, 'ECM Staff time by PoF'!$A$4:$S$4,0),FALSE)), 0, VLOOKUP(CONCATENATE($A128,AK$66),'ECM Staff time by PoF'!$A$5:$S$119,MATCH($TV$103, 'ECM Staff time by PoF'!$A$4:$S$4,0),FALSE))))*AK90</f>
        <v>0</v>
      </c>
    </row>
    <row r="129" spans="1:578" x14ac:dyDescent="0.25">
      <c r="A129" s="132" t="str">
        <f>IF('ECM Location'!D29="", "",'ECM Location'!D29)</f>
        <v/>
      </c>
      <c r="B129" s="191">
        <f>IF($A129="",0,IF(VLOOKUP($A129,'ECM Staff time by PoF'!$B$5:$C$119,2,FALSE)="Not Applicable",VLOOKUP($A129,'ECM Staff time by PoF'!$B$5:$S$119,MATCH($B$103, 'ECM Staff time by PoF'!$B$4:$R$4,0),FALSE),IF(ISERROR(VLOOKUP(CONCATENATE($A129,B$66),'ECM Staff time by PoF'!$A$5:$S$119,MATCH($B$103, 'ECM Staff time by PoF'!$A$4:$R$4,0),FALSE)), 0, VLOOKUP(CONCATENATE($A129,B$66),'ECM Staff time by PoF'!$A$5:$S$119,MATCH($B$103, 'ECM Staff time by PoF'!$A$4:$R$4,0),FALSE))))*B91</f>
        <v>0</v>
      </c>
      <c r="C129" s="191">
        <f>IF($A129="",0,IF(VLOOKUP($A129,'ECM Staff time by PoF'!$B$5:$C$119,2,FALSE)="Not Applicable",VLOOKUP($A129,'ECM Staff time by PoF'!$B$5:$S$119,MATCH($B$103, 'ECM Staff time by PoF'!$B$4:$R$4,0),FALSE),IF(ISERROR(VLOOKUP(CONCATENATE($A129,C$66),'ECM Staff time by PoF'!$A$5:$S$119,MATCH($B$103, 'ECM Staff time by PoF'!$A$4:$R$4,0),FALSE)), 0, VLOOKUP(CONCATENATE($A129,C$66),'ECM Staff time by PoF'!$A$5:$S$119,MATCH($B$103, 'ECM Staff time by PoF'!$A$4:$R$4,0),FALSE))))*C91</f>
        <v>0</v>
      </c>
      <c r="D129" s="191">
        <f>IF($A129="",0,IF(VLOOKUP($A129,'ECM Staff time by PoF'!$B$5:$C$119,2,FALSE)="Not Applicable",VLOOKUP($A129,'ECM Staff time by PoF'!$B$5:$S$119,MATCH($B$103, 'ECM Staff time by PoF'!$B$4:$R$4,0),FALSE),IF(ISERROR(VLOOKUP(CONCATENATE($A129,D$66),'ECM Staff time by PoF'!$A$5:$S$119,MATCH($B$103, 'ECM Staff time by PoF'!$A$4:$R$4,0),FALSE)), 0, VLOOKUP(CONCATENATE($A129,D$66),'ECM Staff time by PoF'!$A$5:$S$119,MATCH($B$103, 'ECM Staff time by PoF'!$A$4:$R$4,0),FALSE))))*D91</f>
        <v>0</v>
      </c>
      <c r="E129" s="191">
        <f>IF($A129="",0,IF(VLOOKUP($A129,'ECM Staff time by PoF'!$B$5:$C$119,2,FALSE)="Not Applicable",VLOOKUP($A129,'ECM Staff time by PoF'!$B$5:$S$119,MATCH($B$103, 'ECM Staff time by PoF'!$B$4:$R$4,0),FALSE),IF(ISERROR(VLOOKUP(CONCATENATE($A129,E$66),'ECM Staff time by PoF'!$A$5:$S$119,MATCH($B$103, 'ECM Staff time by PoF'!$A$4:$R$4,0),FALSE)), 0, VLOOKUP(CONCATENATE($A129,E$66),'ECM Staff time by PoF'!$A$5:$S$119,MATCH($B$103, 'ECM Staff time by PoF'!$A$4:$R$4,0),FALSE))))*E91</f>
        <v>0</v>
      </c>
      <c r="F129" s="191">
        <f>IF($A129="",0,IF(VLOOKUP($A129,'ECM Staff time by PoF'!$B$5:$C$119,2,FALSE)="Not Applicable",VLOOKUP($A129,'ECM Staff time by PoF'!$B$5:$S$119,MATCH($B$103, 'ECM Staff time by PoF'!$B$4:$R$4,0),FALSE),IF(ISERROR(VLOOKUP(CONCATENATE($A129,F$66),'ECM Staff time by PoF'!$A$5:$S$119,MATCH($B$103, 'ECM Staff time by PoF'!$A$4:$R$4,0),FALSE)), 0, VLOOKUP(CONCATENATE($A129,F$66),'ECM Staff time by PoF'!$A$5:$S$119,MATCH($B$103, 'ECM Staff time by PoF'!$A$4:$R$4,0),FALSE))))*F91</f>
        <v>0</v>
      </c>
      <c r="G129" s="191">
        <f>IF($A129="",0,IF(VLOOKUP($A129,'ECM Staff time by PoF'!$B$5:$C$119,2,FALSE)="Not Applicable",VLOOKUP($A129,'ECM Staff time by PoF'!$B$5:$S$119,MATCH($B$103, 'ECM Staff time by PoF'!$B$4:$R$4,0),FALSE),IF(ISERROR(VLOOKUP(CONCATENATE($A129,G$66),'ECM Staff time by PoF'!$A$5:$S$119,MATCH($B$103, 'ECM Staff time by PoF'!$A$4:$R$4,0),FALSE)), 0, VLOOKUP(CONCATENATE($A129,G$66),'ECM Staff time by PoF'!$A$5:$S$119,MATCH($B$103, 'ECM Staff time by PoF'!$A$4:$R$4,0),FALSE))))*G91</f>
        <v>0</v>
      </c>
      <c r="H129" s="191">
        <f>IF($A129="",0,IF(VLOOKUP($A129,'ECM Staff time by PoF'!$B$5:$C$119,2,FALSE)="Not Applicable",VLOOKUP($A129,'ECM Staff time by PoF'!$B$5:$S$119,MATCH($B$103, 'ECM Staff time by PoF'!$B$4:$R$4,0),FALSE),IF(ISERROR(VLOOKUP(CONCATENATE($A129,H$66),'ECM Staff time by PoF'!$A$5:$S$119,MATCH($B$103, 'ECM Staff time by PoF'!$A$4:$R$4,0),FALSE)), 0, VLOOKUP(CONCATENATE($A129,H$66),'ECM Staff time by PoF'!$A$5:$S$119,MATCH($B$103, 'ECM Staff time by PoF'!$A$4:$R$4,0),FALSE))))*H91</f>
        <v>0</v>
      </c>
      <c r="I129" s="191">
        <f>IF($A129="",0,IF(VLOOKUP($A129,'ECM Staff time by PoF'!$B$5:$C$119,2,FALSE)="Not Applicable",VLOOKUP($A129,'ECM Staff time by PoF'!$B$5:$S$119,MATCH($B$103, 'ECM Staff time by PoF'!$B$4:$R$4,0),FALSE),IF(ISERROR(VLOOKUP(CONCATENATE($A129,I$66),'ECM Staff time by PoF'!$A$5:$S$119,MATCH($B$103, 'ECM Staff time by PoF'!$A$4:$R$4,0),FALSE)), 0, VLOOKUP(CONCATENATE($A129,I$66),'ECM Staff time by PoF'!$A$5:$S$119,MATCH($B$103, 'ECM Staff time by PoF'!$A$4:$R$4,0),FALSE))))*I91</f>
        <v>0</v>
      </c>
      <c r="J129" s="191">
        <f>IF($A129="",0,IF(VLOOKUP($A129,'ECM Staff time by PoF'!$B$5:$C$119,2,FALSE)="Not Applicable",VLOOKUP($A129,'ECM Staff time by PoF'!$B$5:$S$119,MATCH($B$103, 'ECM Staff time by PoF'!$B$4:$R$4,0),FALSE),IF(ISERROR(VLOOKUP(CONCATENATE($A129,J$66),'ECM Staff time by PoF'!$A$5:$S$119,MATCH($B$103, 'ECM Staff time by PoF'!$A$4:$R$4,0),FALSE)), 0, VLOOKUP(CONCATENATE($A129,J$66),'ECM Staff time by PoF'!$A$5:$S$119,MATCH($B$103, 'ECM Staff time by PoF'!$A$4:$R$4,0),FALSE))))*J91</f>
        <v>0</v>
      </c>
      <c r="K129" s="191">
        <f>IF($A129="",0,IF(VLOOKUP($A129,'ECM Staff time by PoF'!$B$5:$C$119,2,FALSE)="Not Applicable",VLOOKUP($A129,'ECM Staff time by PoF'!$B$5:$S$119,MATCH($B$103, 'ECM Staff time by PoF'!$B$4:$R$4,0),FALSE),IF(ISERROR(VLOOKUP(CONCATENATE($A129,K$66),'ECM Staff time by PoF'!$A$5:$S$119,MATCH($B$103, 'ECM Staff time by PoF'!$A$4:$R$4,0),FALSE)), 0, VLOOKUP(CONCATENATE($A129,K$66),'ECM Staff time by PoF'!$A$5:$S$119,MATCH($B$103, 'ECM Staff time by PoF'!$A$4:$R$4,0),FALSE))))*K91</f>
        <v>0</v>
      </c>
      <c r="L129" s="191">
        <f>IF($A129="",0,IF(VLOOKUP($A129,'ECM Staff time by PoF'!$B$5:$C$119,2,FALSE)="Not Applicable",VLOOKUP($A129,'ECM Staff time by PoF'!$B$5:$S$119,MATCH($B$103, 'ECM Staff time by PoF'!$B$4:$R$4,0),FALSE),IF(ISERROR(VLOOKUP(CONCATENATE($A129,L$66),'ECM Staff time by PoF'!$A$5:$S$119,MATCH($B$103, 'ECM Staff time by PoF'!$A$4:$R$4,0),FALSE)), 0, VLOOKUP(CONCATENATE($A129,L$66),'ECM Staff time by PoF'!$A$5:$S$119,MATCH($B$103, 'ECM Staff time by PoF'!$A$4:$R$4,0),FALSE))))*L91</f>
        <v>0</v>
      </c>
      <c r="M129" s="191">
        <f>IF($A129="",0,IF(VLOOKUP($A129,'ECM Staff time by PoF'!$B$5:$C$119,2,FALSE)="Not Applicable",VLOOKUP($A129,'ECM Staff time by PoF'!$B$5:$S$119,MATCH($B$103, 'ECM Staff time by PoF'!$B$4:$R$4,0),FALSE),IF(ISERROR(VLOOKUP(CONCATENATE($A129,M$66),'ECM Staff time by PoF'!$A$5:$S$119,MATCH($B$103, 'ECM Staff time by PoF'!$A$4:$R$4,0),FALSE)), 0, VLOOKUP(CONCATENATE($A129,M$66),'ECM Staff time by PoF'!$A$5:$S$119,MATCH($B$103, 'ECM Staff time by PoF'!$A$4:$R$4,0),FALSE))))*M91</f>
        <v>0</v>
      </c>
      <c r="N129" s="191">
        <f>IF($A129="",0,IF(VLOOKUP($A129,'ECM Staff time by PoF'!$B$5:$C$119,2,FALSE)="Not Applicable",VLOOKUP($A129,'ECM Staff time by PoF'!$B$5:$S$119,MATCH($B$103, 'ECM Staff time by PoF'!$B$4:$R$4,0),FALSE),IF(ISERROR(VLOOKUP(CONCATENATE($A129,N$66),'ECM Staff time by PoF'!$A$5:$S$119,MATCH($B$103, 'ECM Staff time by PoF'!$A$4:$R$4,0),FALSE)), 0, VLOOKUP(CONCATENATE($A129,N$66),'ECM Staff time by PoF'!$A$5:$S$119,MATCH($B$103, 'ECM Staff time by PoF'!$A$4:$R$4,0),FALSE))))*N91</f>
        <v>0</v>
      </c>
      <c r="O129" s="191">
        <f>IF($A129="",0,IF(VLOOKUP($A129,'ECM Staff time by PoF'!$B$5:$C$119,2,FALSE)="Not Applicable",VLOOKUP($A129,'ECM Staff time by PoF'!$B$5:$S$119,MATCH($B$103, 'ECM Staff time by PoF'!$B$4:$R$4,0),FALSE),IF(ISERROR(VLOOKUP(CONCATENATE($A129,O$66),'ECM Staff time by PoF'!$A$5:$S$119,MATCH($B$103, 'ECM Staff time by PoF'!$A$4:$R$4,0),FALSE)), 0, VLOOKUP(CONCATENATE($A129,O$66),'ECM Staff time by PoF'!$A$5:$S$119,MATCH($B$103, 'ECM Staff time by PoF'!$A$4:$R$4,0),FALSE))))*O91</f>
        <v>0</v>
      </c>
      <c r="P129" s="191">
        <f>IF($A129="",0,IF(VLOOKUP($A129,'ECM Staff time by PoF'!$B$5:$C$119,2,FALSE)="Not Applicable",VLOOKUP($A129,'ECM Staff time by PoF'!$B$5:$S$119,MATCH($B$103, 'ECM Staff time by PoF'!$B$4:$R$4,0),FALSE),IF(ISERROR(VLOOKUP(CONCATENATE($A129,P$66),'ECM Staff time by PoF'!$A$5:$S$119,MATCH($B$103, 'ECM Staff time by PoF'!$A$4:$R$4,0),FALSE)), 0, VLOOKUP(CONCATENATE($A129,P$66),'ECM Staff time by PoF'!$A$5:$S$119,MATCH($B$103, 'ECM Staff time by PoF'!$A$4:$R$4,0),FALSE))))*P91</f>
        <v>0</v>
      </c>
      <c r="Q129" s="191">
        <f>IF($A129="",0,IF(VLOOKUP($A129,'ECM Staff time by PoF'!$B$5:$C$119,2,FALSE)="Not Applicable",VLOOKUP($A129,'ECM Staff time by PoF'!$B$5:$S$119,MATCH($B$103, 'ECM Staff time by PoF'!$B$4:$R$4,0),FALSE),IF(ISERROR(VLOOKUP(CONCATENATE($A129,Q$66),'ECM Staff time by PoF'!$A$5:$S$119,MATCH($B$103, 'ECM Staff time by PoF'!$A$4:$R$4,0),FALSE)), 0, VLOOKUP(CONCATENATE($A129,Q$66),'ECM Staff time by PoF'!$A$5:$S$119,MATCH($B$103, 'ECM Staff time by PoF'!$A$4:$R$4,0),FALSE))))*Q91</f>
        <v>0</v>
      </c>
      <c r="R129" s="191">
        <f>IF($A129="",0,IF(VLOOKUP($A129,'ECM Staff time by PoF'!$B$5:$C$119,2,FALSE)="Not Applicable",VLOOKUP($A129,'ECM Staff time by PoF'!$B$5:$S$119,MATCH($B$103, 'ECM Staff time by PoF'!$B$4:$R$4,0),FALSE),IF(ISERROR(VLOOKUP(CONCATENATE($A129,R$66),'ECM Staff time by PoF'!$A$5:$S$119,MATCH($B$103, 'ECM Staff time by PoF'!$A$4:$R$4,0),FALSE)), 0, VLOOKUP(CONCATENATE($A129,R$66),'ECM Staff time by PoF'!$A$5:$S$119,MATCH($B$103, 'ECM Staff time by PoF'!$A$4:$R$4,0),FALSE))))*R91</f>
        <v>0</v>
      </c>
      <c r="S129" s="191">
        <f>IF($A129="",0,IF(VLOOKUP($A129,'ECM Staff time by PoF'!$B$5:$C$119,2,FALSE)="Not Applicable",VLOOKUP($A129,'ECM Staff time by PoF'!$B$5:$S$119,MATCH($B$103, 'ECM Staff time by PoF'!$B$4:$R$4,0),FALSE),IF(ISERROR(VLOOKUP(CONCATENATE($A129,S$66),'ECM Staff time by PoF'!$A$5:$S$119,MATCH($B$103, 'ECM Staff time by PoF'!$A$4:$R$4,0),FALSE)), 0, VLOOKUP(CONCATENATE($A129,S$66),'ECM Staff time by PoF'!$A$5:$S$119,MATCH($B$103, 'ECM Staff time by PoF'!$A$4:$R$4,0),FALSE))))*S91</f>
        <v>0</v>
      </c>
      <c r="T129" s="191">
        <f>IF($A129="",0,IF(VLOOKUP($A129,'ECM Staff time by PoF'!$B$5:$C$119,2,FALSE)="Not Applicable",VLOOKUP($A129,'ECM Staff time by PoF'!$B$5:$S$119,MATCH($B$103, 'ECM Staff time by PoF'!$B$4:$R$4,0),FALSE),IF(ISERROR(VLOOKUP(CONCATENATE($A129,T$66),'ECM Staff time by PoF'!$A$5:$S$119,MATCH($B$103, 'ECM Staff time by PoF'!$A$4:$R$4,0),FALSE)), 0, VLOOKUP(CONCATENATE($A129,T$66),'ECM Staff time by PoF'!$A$5:$S$119,MATCH($B$103, 'ECM Staff time by PoF'!$A$4:$R$4,0),FALSE))))*T91</f>
        <v>0</v>
      </c>
      <c r="U129" s="191">
        <f>IF($A129="",0,IF(VLOOKUP($A129,'ECM Staff time by PoF'!$B$5:$C$119,2,FALSE)="Not Applicable",VLOOKUP($A129,'ECM Staff time by PoF'!$B$5:$S$119,MATCH($B$103, 'ECM Staff time by PoF'!$B$4:$R$4,0),FALSE),IF(ISERROR(VLOOKUP(CONCATENATE($A129,U$66),'ECM Staff time by PoF'!$A$5:$S$119,MATCH($B$103, 'ECM Staff time by PoF'!$A$4:$R$4,0),FALSE)), 0, VLOOKUP(CONCATENATE($A129,U$66),'ECM Staff time by PoF'!$A$5:$S$119,MATCH($B$103, 'ECM Staff time by PoF'!$A$4:$R$4,0),FALSE))))*U91</f>
        <v>0</v>
      </c>
      <c r="V129" s="191">
        <f>IF($A129="",0,IF(VLOOKUP($A129,'ECM Staff time by PoF'!$B$5:$C$119,2,FALSE)="Not Applicable",VLOOKUP($A129,'ECM Staff time by PoF'!$B$5:$S$119,MATCH($B$103, 'ECM Staff time by PoF'!$B$4:$R$4,0),FALSE),IF(ISERROR(VLOOKUP(CONCATENATE($A129,V$66),'ECM Staff time by PoF'!$A$5:$S$119,MATCH($B$103, 'ECM Staff time by PoF'!$A$4:$R$4,0),FALSE)), 0, VLOOKUP(CONCATENATE($A129,V$66),'ECM Staff time by PoF'!$A$5:$S$119,MATCH($B$103, 'ECM Staff time by PoF'!$A$4:$R$4,0),FALSE))))*V91</f>
        <v>0</v>
      </c>
      <c r="W129" s="191">
        <f>IF($A129="",0,IF(VLOOKUP($A129,'ECM Staff time by PoF'!$B$5:$C$119,2,FALSE)="Not Applicable",VLOOKUP($A129,'ECM Staff time by PoF'!$B$5:$S$119,MATCH($B$103, 'ECM Staff time by PoF'!$B$4:$R$4,0),FALSE),IF(ISERROR(VLOOKUP(CONCATENATE($A129,W$66),'ECM Staff time by PoF'!$A$5:$S$119,MATCH($B$103, 'ECM Staff time by PoF'!$A$4:$R$4,0),FALSE)), 0, VLOOKUP(CONCATENATE($A129,W$66),'ECM Staff time by PoF'!$A$5:$S$119,MATCH($B$103, 'ECM Staff time by PoF'!$A$4:$R$4,0),FALSE))))*W91</f>
        <v>0</v>
      </c>
      <c r="X129" s="191">
        <f>IF($A129="",0,IF(VLOOKUP($A129,'ECM Staff time by PoF'!$B$5:$C$119,2,FALSE)="Not Applicable",VLOOKUP($A129,'ECM Staff time by PoF'!$B$5:$S$119,MATCH($B$103, 'ECM Staff time by PoF'!$B$4:$R$4,0),FALSE),IF(ISERROR(VLOOKUP(CONCATENATE($A129,X$66),'ECM Staff time by PoF'!$A$5:$S$119,MATCH($B$103, 'ECM Staff time by PoF'!$A$4:$R$4,0),FALSE)), 0, VLOOKUP(CONCATENATE($A129,X$66),'ECM Staff time by PoF'!$A$5:$S$119,MATCH($B$103, 'ECM Staff time by PoF'!$A$4:$R$4,0),FALSE))))*X91</f>
        <v>0</v>
      </c>
      <c r="Y129" s="191">
        <f>IF($A129="",0,IF(VLOOKUP($A129,'ECM Staff time by PoF'!$B$5:$C$119,2,FALSE)="Not Applicable",VLOOKUP($A129,'ECM Staff time by PoF'!$B$5:$S$119,MATCH($B$103, 'ECM Staff time by PoF'!$B$4:$R$4,0),FALSE),IF(ISERROR(VLOOKUP(CONCATENATE($A129,Y$66),'ECM Staff time by PoF'!$A$5:$S$119,MATCH($B$103, 'ECM Staff time by PoF'!$A$4:$R$4,0),FALSE)), 0, VLOOKUP(CONCATENATE($A129,Y$66),'ECM Staff time by PoF'!$A$5:$S$119,MATCH($B$103, 'ECM Staff time by PoF'!$A$4:$R$4,0),FALSE))))*Y91</f>
        <v>0</v>
      </c>
      <c r="Z129" s="191">
        <f>IF($A129="",0,IF(VLOOKUP($A129,'ECM Staff time by PoF'!$B$5:$C$119,2,FALSE)="Not Applicable",VLOOKUP($A129,'ECM Staff time by PoF'!$B$5:$S$119,MATCH($B$103, 'ECM Staff time by PoF'!$B$4:$R$4,0),FALSE),IF(ISERROR(VLOOKUP(CONCATENATE($A129,Z$66),'ECM Staff time by PoF'!$A$5:$S$119,MATCH($B$103, 'ECM Staff time by PoF'!$A$4:$R$4,0),FALSE)), 0, VLOOKUP(CONCATENATE($A129,Z$66),'ECM Staff time by PoF'!$A$5:$S$119,MATCH($B$103, 'ECM Staff time by PoF'!$A$4:$R$4,0),FALSE))))*Z91</f>
        <v>0</v>
      </c>
      <c r="AA129" s="191">
        <f>IF($A129="",0,IF(VLOOKUP($A129,'ECM Staff time by PoF'!$B$5:$C$119,2,FALSE)="Not Applicable",VLOOKUP($A129,'ECM Staff time by PoF'!$B$5:$S$119,MATCH($B$103, 'ECM Staff time by PoF'!$B$4:$R$4,0),FALSE),IF(ISERROR(VLOOKUP(CONCATENATE($A129,AA$66),'ECM Staff time by PoF'!$A$5:$S$119,MATCH($B$103, 'ECM Staff time by PoF'!$A$4:$R$4,0),FALSE)), 0, VLOOKUP(CONCATENATE($A129,AA$66),'ECM Staff time by PoF'!$A$5:$S$119,MATCH($B$103, 'ECM Staff time by PoF'!$A$4:$R$4,0),FALSE))))*AA91</f>
        <v>0</v>
      </c>
      <c r="AB129" s="191">
        <f>IF($A129="",0,IF(VLOOKUP($A129,'ECM Staff time by PoF'!$B$5:$C$119,2,FALSE)="Not Applicable",VLOOKUP($A129,'ECM Staff time by PoF'!$B$5:$S$119,MATCH($B$103, 'ECM Staff time by PoF'!$B$4:$R$4,0),FALSE),IF(ISERROR(VLOOKUP(CONCATENATE($A129,AB$66),'ECM Staff time by PoF'!$A$5:$S$119,MATCH($B$103, 'ECM Staff time by PoF'!$A$4:$R$4,0),FALSE)), 0, VLOOKUP(CONCATENATE($A129,AB$66),'ECM Staff time by PoF'!$A$5:$S$119,MATCH($B$103, 'ECM Staff time by PoF'!$A$4:$R$4,0),FALSE))))*AB91</f>
        <v>0</v>
      </c>
      <c r="AC129" s="191">
        <f>IF($A129="",0,IF(VLOOKUP($A129,'ECM Staff time by PoF'!$B$5:$C$119,2,FALSE)="Not Applicable",VLOOKUP($A129,'ECM Staff time by PoF'!$B$5:$S$119,MATCH($B$103, 'ECM Staff time by PoF'!$B$4:$R$4,0),FALSE),IF(ISERROR(VLOOKUP(CONCATENATE($A129,AC$66),'ECM Staff time by PoF'!$A$5:$S$119,MATCH($B$103, 'ECM Staff time by PoF'!$A$4:$R$4,0),FALSE)), 0, VLOOKUP(CONCATENATE($A129,AC$66),'ECM Staff time by PoF'!$A$5:$S$119,MATCH($B$103, 'ECM Staff time by PoF'!$A$4:$R$4,0),FALSE))))*AC91</f>
        <v>0</v>
      </c>
      <c r="AD129" s="191">
        <f>IF($A129="",0,IF(VLOOKUP($A129,'ECM Staff time by PoF'!$B$5:$C$119,2,FALSE)="Not Applicable",VLOOKUP($A129,'ECM Staff time by PoF'!$B$5:$S$119,MATCH($B$103, 'ECM Staff time by PoF'!$B$4:$R$4,0),FALSE),IF(ISERROR(VLOOKUP(CONCATENATE($A129,AD$66),'ECM Staff time by PoF'!$A$5:$S$119,MATCH($B$103, 'ECM Staff time by PoF'!$A$4:$R$4,0),FALSE)), 0, VLOOKUP(CONCATENATE($A129,AD$66),'ECM Staff time by PoF'!$A$5:$S$119,MATCH($B$103, 'ECM Staff time by PoF'!$A$4:$R$4,0),FALSE))))*AD91</f>
        <v>0</v>
      </c>
      <c r="AE129" s="191">
        <f>IF($A129="",0,IF(VLOOKUP($A129,'ECM Staff time by PoF'!$B$5:$C$119,2,FALSE)="Not Applicable",VLOOKUP($A129,'ECM Staff time by PoF'!$B$5:$S$119,MATCH($B$103, 'ECM Staff time by PoF'!$B$4:$R$4,0),FALSE),IF(ISERROR(VLOOKUP(CONCATENATE($A129,AE$66),'ECM Staff time by PoF'!$A$5:$S$119,MATCH($B$103, 'ECM Staff time by PoF'!$A$4:$R$4,0),FALSE)), 0, VLOOKUP(CONCATENATE($A129,AE$66),'ECM Staff time by PoF'!$A$5:$S$119,MATCH($B$103, 'ECM Staff time by PoF'!$A$4:$R$4,0),FALSE))))*AE91</f>
        <v>0</v>
      </c>
      <c r="AF129" s="191">
        <f>IF($A129="",0,IF(VLOOKUP($A129,'ECM Staff time by PoF'!$B$5:$C$119,2,FALSE)="Not Applicable",VLOOKUP($A129,'ECM Staff time by PoF'!$B$5:$S$119,MATCH($B$103, 'ECM Staff time by PoF'!$B$4:$R$4,0),FALSE),IF(ISERROR(VLOOKUP(CONCATENATE($A129,AF$66),'ECM Staff time by PoF'!$A$5:$S$119,MATCH($B$103, 'ECM Staff time by PoF'!$A$4:$R$4,0),FALSE)), 0, VLOOKUP(CONCATENATE($A129,AF$66),'ECM Staff time by PoF'!$A$5:$S$119,MATCH($B$103, 'ECM Staff time by PoF'!$A$4:$R$4,0),FALSE))))*AF91</f>
        <v>0</v>
      </c>
      <c r="AG129" s="191">
        <f>IF($A129="",0,IF(VLOOKUP($A129,'ECM Staff time by PoF'!$B$5:$C$119,2,FALSE)="Not Applicable",VLOOKUP($A129,'ECM Staff time by PoF'!$B$5:$S$119,MATCH($B$103, 'ECM Staff time by PoF'!$B$4:$R$4,0),FALSE),IF(ISERROR(VLOOKUP(CONCATENATE($A129,AG$66),'ECM Staff time by PoF'!$A$5:$S$119,MATCH($B$103, 'ECM Staff time by PoF'!$A$4:$R$4,0),FALSE)), 0, VLOOKUP(CONCATENATE($A129,AG$66),'ECM Staff time by PoF'!$A$5:$S$119,MATCH($B$103, 'ECM Staff time by PoF'!$A$4:$R$4,0),FALSE))))*AG91</f>
        <v>0</v>
      </c>
      <c r="AH129" s="191">
        <f>IF($A129="",0,IF(VLOOKUP($A129,'ECM Staff time by PoF'!$B$5:$C$119,2,FALSE)="Not Applicable",VLOOKUP($A129,'ECM Staff time by PoF'!$B$5:$S$119,MATCH($B$103, 'ECM Staff time by PoF'!$B$4:$R$4,0),FALSE),IF(ISERROR(VLOOKUP(CONCATENATE($A129,AH$66),'ECM Staff time by PoF'!$A$5:$S$119,MATCH($B$103, 'ECM Staff time by PoF'!$A$4:$R$4,0),FALSE)), 0, VLOOKUP(CONCATENATE($A129,AH$66),'ECM Staff time by PoF'!$A$5:$S$119,MATCH($B$103, 'ECM Staff time by PoF'!$A$4:$R$4,0),FALSE))))*AH91</f>
        <v>0</v>
      </c>
      <c r="AI129" s="191">
        <f>IF($A129="",0,IF(VLOOKUP($A129,'ECM Staff time by PoF'!$B$5:$C$119,2,FALSE)="Not Applicable",VLOOKUP($A129,'ECM Staff time by PoF'!$B$5:$S$119,MATCH($B$103, 'ECM Staff time by PoF'!$B$4:$R$4,0),FALSE),IF(ISERROR(VLOOKUP(CONCATENATE($A129,AI$66),'ECM Staff time by PoF'!$A$5:$S$119,MATCH($B$103, 'ECM Staff time by PoF'!$A$4:$R$4,0),FALSE)), 0, VLOOKUP(CONCATENATE($A129,AI$66),'ECM Staff time by PoF'!$A$5:$S$119,MATCH($B$103, 'ECM Staff time by PoF'!$A$4:$R$4,0),FALSE))))*AI91</f>
        <v>0</v>
      </c>
      <c r="AJ129" s="191">
        <f>IF($A129="",0,IF(VLOOKUP($A129,'ECM Staff time by PoF'!$B$5:$C$119,2,FALSE)="Not Applicable",VLOOKUP($A129,'ECM Staff time by PoF'!$B$5:$S$119,MATCH($B$103, 'ECM Staff time by PoF'!$B$4:$R$4,0),FALSE),IF(ISERROR(VLOOKUP(CONCATENATE($A129,AJ$66),'ECM Staff time by PoF'!$A$5:$S$119,MATCH($B$103, 'ECM Staff time by PoF'!$A$4:$R$4,0),FALSE)), 0, VLOOKUP(CONCATENATE($A129,AJ$66),'ECM Staff time by PoF'!$A$5:$S$119,MATCH($B$103, 'ECM Staff time by PoF'!$A$4:$R$4,0),FALSE))))*AJ91</f>
        <v>0</v>
      </c>
      <c r="AK129" s="191">
        <f>IF($A129="",0,IF(VLOOKUP($A129,'ECM Staff time by PoF'!$B$5:$C$119,2,FALSE)="Not Applicable",VLOOKUP($A129,'ECM Staff time by PoF'!$B$5:$S$119,MATCH($B$103, 'ECM Staff time by PoF'!$B$4:$R$4,0),FALSE),IF(ISERROR(VLOOKUP(CONCATENATE($A129,AK$66),'ECM Staff time by PoF'!$A$5:$S$119,MATCH($B$103, 'ECM Staff time by PoF'!$A$4:$R$4,0),FALSE)), 0, VLOOKUP(CONCATENATE($A129,AK$66),'ECM Staff time by PoF'!$A$5:$S$119,MATCH($B$103, 'ECM Staff time by PoF'!$A$4:$R$4,0),FALSE))))*AK91</f>
        <v>0</v>
      </c>
      <c r="AL129" s="191">
        <f>IF($A129="",0,IF(VLOOKUP($A129,'ECM Staff time by PoF'!$B$5:$C$119,2,FALSE)="Not Applicable",VLOOKUP($A129,'ECM Staff time by PoF'!$B$5:$S$119,MATCH($AL$103, 'ECM Staff time by PoF'!$B$4:$R$4,0),FALSE),IF(ISERROR(VLOOKUP(CONCATENATE($A129,B$66),'ECM Staff time by PoF'!$A$5:$S$119,MATCH($AL$103, 'ECM Staff time by PoF'!$A$4:$R$4,0),FALSE)), 0, VLOOKUP(CONCATENATE($A129,B$66),'ECM Staff time by PoF'!$A$5:$S$119,MATCH($AL$103, 'ECM Staff time by PoF'!$A$4:$R$4,0),FALSE))))*B91</f>
        <v>0</v>
      </c>
      <c r="AM129" s="191">
        <f>IF($A129="",0,IF(VLOOKUP($A129,'ECM Staff time by PoF'!$B$5:$C$119,2,FALSE)="Not Applicable",VLOOKUP($A129,'ECM Staff time by PoF'!$B$5:$S$119,MATCH($AL$103, 'ECM Staff time by PoF'!$B$4:$R$4,0),FALSE),IF(ISERROR(VLOOKUP(CONCATENATE($A129,C$66),'ECM Staff time by PoF'!$A$5:$S$119,MATCH($AL$103, 'ECM Staff time by PoF'!$A$4:$R$4,0),FALSE)), 0, VLOOKUP(CONCATENATE($A129,C$66),'ECM Staff time by PoF'!$A$5:$S$119,MATCH($AL$103, 'ECM Staff time by PoF'!$A$4:$R$4,0),FALSE))))*C91</f>
        <v>0</v>
      </c>
      <c r="AN129" s="191">
        <f>IF($A129="",0,IF(VLOOKUP($A129,'ECM Staff time by PoF'!$B$5:$C$119,2,FALSE)="Not Applicable",VLOOKUP($A129,'ECM Staff time by PoF'!$B$5:$S$119,MATCH($AL$103, 'ECM Staff time by PoF'!$B$4:$R$4,0),FALSE),IF(ISERROR(VLOOKUP(CONCATENATE($A129,D$66),'ECM Staff time by PoF'!$A$5:$S$119,MATCH($AL$103, 'ECM Staff time by PoF'!$A$4:$R$4,0),FALSE)), 0, VLOOKUP(CONCATENATE($A129,D$66),'ECM Staff time by PoF'!$A$5:$S$119,MATCH($AL$103, 'ECM Staff time by PoF'!$A$4:$R$4,0),FALSE))))*D91</f>
        <v>0</v>
      </c>
      <c r="AO129" s="191">
        <f>IF($A129="",0,IF(VLOOKUP($A129,'ECM Staff time by PoF'!$B$5:$C$119,2,FALSE)="Not Applicable",VLOOKUP($A129,'ECM Staff time by PoF'!$B$5:$S$119,MATCH($AL$103, 'ECM Staff time by PoF'!$B$4:$R$4,0),FALSE),IF(ISERROR(VLOOKUP(CONCATENATE($A129,E$66),'ECM Staff time by PoF'!$A$5:$S$119,MATCH($AL$103, 'ECM Staff time by PoF'!$A$4:$R$4,0),FALSE)), 0, VLOOKUP(CONCATENATE($A129,E$66),'ECM Staff time by PoF'!$A$5:$S$119,MATCH($AL$103, 'ECM Staff time by PoF'!$A$4:$R$4,0),FALSE))))*E91</f>
        <v>0</v>
      </c>
      <c r="AP129" s="191">
        <f>IF($A129="",0,IF(VLOOKUP($A129,'ECM Staff time by PoF'!$B$5:$C$119,2,FALSE)="Not Applicable",VLOOKUP($A129,'ECM Staff time by PoF'!$B$5:$S$119,MATCH($AL$103, 'ECM Staff time by PoF'!$B$4:$R$4,0),FALSE),IF(ISERROR(VLOOKUP(CONCATENATE($A129,F$66),'ECM Staff time by PoF'!$A$5:$S$119,MATCH($AL$103, 'ECM Staff time by PoF'!$A$4:$R$4,0),FALSE)), 0, VLOOKUP(CONCATENATE($A129,F$66),'ECM Staff time by PoF'!$A$5:$S$119,MATCH($AL$103, 'ECM Staff time by PoF'!$A$4:$R$4,0),FALSE))))*F91</f>
        <v>0</v>
      </c>
      <c r="AQ129" s="191">
        <f>IF($A129="",0,IF(VLOOKUP($A129,'ECM Staff time by PoF'!$B$5:$C$119,2,FALSE)="Not Applicable",VLOOKUP($A129,'ECM Staff time by PoF'!$B$5:$S$119,MATCH($AL$103, 'ECM Staff time by PoF'!$B$4:$R$4,0),FALSE),IF(ISERROR(VLOOKUP(CONCATENATE($A129,G$66),'ECM Staff time by PoF'!$A$5:$S$119,MATCH($AL$103, 'ECM Staff time by PoF'!$A$4:$R$4,0),FALSE)), 0, VLOOKUP(CONCATENATE($A129,G$66),'ECM Staff time by PoF'!$A$5:$S$119,MATCH($AL$103, 'ECM Staff time by PoF'!$A$4:$R$4,0),FALSE))))*G91</f>
        <v>0</v>
      </c>
      <c r="AR129" s="191">
        <f>IF($A129="",0,IF(VLOOKUP($A129,'ECM Staff time by PoF'!$B$5:$C$119,2,FALSE)="Not Applicable",VLOOKUP($A129,'ECM Staff time by PoF'!$B$5:$S$119,MATCH($AL$103, 'ECM Staff time by PoF'!$B$4:$R$4,0),FALSE),IF(ISERROR(VLOOKUP(CONCATENATE($A129,H$66),'ECM Staff time by PoF'!$A$5:$S$119,MATCH($AL$103, 'ECM Staff time by PoF'!$A$4:$R$4,0),FALSE)), 0, VLOOKUP(CONCATENATE($A129,H$66),'ECM Staff time by PoF'!$A$5:$S$119,MATCH($AL$103, 'ECM Staff time by PoF'!$A$4:$R$4,0),FALSE))))*H91</f>
        <v>0</v>
      </c>
      <c r="AS129" s="191">
        <f>IF($A129="",0,IF(VLOOKUP($A129,'ECM Staff time by PoF'!$B$5:$C$119,2,FALSE)="Not Applicable",VLOOKUP($A129,'ECM Staff time by PoF'!$B$5:$S$119,MATCH($AL$103, 'ECM Staff time by PoF'!$B$4:$R$4,0),FALSE),IF(ISERROR(VLOOKUP(CONCATENATE($A129,I$66),'ECM Staff time by PoF'!$A$5:$S$119,MATCH($AL$103, 'ECM Staff time by PoF'!$A$4:$R$4,0),FALSE)), 0, VLOOKUP(CONCATENATE($A129,I$66),'ECM Staff time by PoF'!$A$5:$S$119,MATCH($AL$103, 'ECM Staff time by PoF'!$A$4:$R$4,0),FALSE))))*I91</f>
        <v>0</v>
      </c>
      <c r="AT129" s="191">
        <f>IF($A129="",0,IF(VLOOKUP($A129,'ECM Staff time by PoF'!$B$5:$C$119,2,FALSE)="Not Applicable",VLOOKUP($A129,'ECM Staff time by PoF'!$B$5:$S$119,MATCH($AL$103, 'ECM Staff time by PoF'!$B$4:$R$4,0),FALSE),IF(ISERROR(VLOOKUP(CONCATENATE($A129,J$66),'ECM Staff time by PoF'!$A$5:$S$119,MATCH($AL$103, 'ECM Staff time by PoF'!$A$4:$R$4,0),FALSE)), 0, VLOOKUP(CONCATENATE($A129,J$66),'ECM Staff time by PoF'!$A$5:$S$119,MATCH($AL$103, 'ECM Staff time by PoF'!$A$4:$R$4,0),FALSE))))*J91</f>
        <v>0</v>
      </c>
      <c r="AU129" s="191">
        <f>IF($A129="",0,IF(VLOOKUP($A129,'ECM Staff time by PoF'!$B$5:$C$119,2,FALSE)="Not Applicable",VLOOKUP($A129,'ECM Staff time by PoF'!$B$5:$S$119,MATCH($AL$103, 'ECM Staff time by PoF'!$B$4:$R$4,0),FALSE),IF(ISERROR(VLOOKUP(CONCATENATE($A129,K$66),'ECM Staff time by PoF'!$A$5:$S$119,MATCH($AL$103, 'ECM Staff time by PoF'!$A$4:$R$4,0),FALSE)), 0, VLOOKUP(CONCATENATE($A129,K$66),'ECM Staff time by PoF'!$A$5:$S$119,MATCH($AL$103, 'ECM Staff time by PoF'!$A$4:$R$4,0),FALSE))))*K91</f>
        <v>0</v>
      </c>
      <c r="AV129" s="191">
        <f>IF($A129="",0,IF(VLOOKUP($A129,'ECM Staff time by PoF'!$B$5:$C$119,2,FALSE)="Not Applicable",VLOOKUP($A129,'ECM Staff time by PoF'!$B$5:$S$119,MATCH($AL$103, 'ECM Staff time by PoF'!$B$4:$R$4,0),FALSE),IF(ISERROR(VLOOKUP(CONCATENATE($A129,L$66),'ECM Staff time by PoF'!$A$5:$S$119,MATCH($AL$103, 'ECM Staff time by PoF'!$A$4:$R$4,0),FALSE)), 0, VLOOKUP(CONCATENATE($A129,L$66),'ECM Staff time by PoF'!$A$5:$S$119,MATCH($AL$103, 'ECM Staff time by PoF'!$A$4:$R$4,0),FALSE))))*L91</f>
        <v>0</v>
      </c>
      <c r="AW129" s="191">
        <f>IF($A129="",0,IF(VLOOKUP($A129,'ECM Staff time by PoF'!$B$5:$C$119,2,FALSE)="Not Applicable",VLOOKUP($A129,'ECM Staff time by PoF'!$B$5:$S$119,MATCH($AL$103, 'ECM Staff time by PoF'!$B$4:$R$4,0),FALSE),IF(ISERROR(VLOOKUP(CONCATENATE($A129,M$66),'ECM Staff time by PoF'!$A$5:$S$119,MATCH($AL$103, 'ECM Staff time by PoF'!$A$4:$R$4,0),FALSE)), 0, VLOOKUP(CONCATENATE($A129,M$66),'ECM Staff time by PoF'!$A$5:$S$119,MATCH($AL$103, 'ECM Staff time by PoF'!$A$4:$R$4,0),FALSE))))*M91</f>
        <v>0</v>
      </c>
      <c r="AX129" s="191">
        <f>IF($A129="",0,IF(VLOOKUP($A129,'ECM Staff time by PoF'!$B$5:$C$119,2,FALSE)="Not Applicable",VLOOKUP($A129,'ECM Staff time by PoF'!$B$5:$S$119,MATCH($AL$103, 'ECM Staff time by PoF'!$B$4:$R$4,0),FALSE),IF(ISERROR(VLOOKUP(CONCATENATE($A129,N$66),'ECM Staff time by PoF'!$A$5:$S$119,MATCH($AL$103, 'ECM Staff time by PoF'!$A$4:$R$4,0),FALSE)), 0, VLOOKUP(CONCATENATE($A129,N$66),'ECM Staff time by PoF'!$A$5:$S$119,MATCH($AL$103, 'ECM Staff time by PoF'!$A$4:$R$4,0),FALSE))))*N91</f>
        <v>0</v>
      </c>
      <c r="AY129" s="191">
        <f>IF($A129="",0,IF(VLOOKUP($A129,'ECM Staff time by PoF'!$B$5:$C$119,2,FALSE)="Not Applicable",VLOOKUP($A129,'ECM Staff time by PoF'!$B$5:$S$119,MATCH($AL$103, 'ECM Staff time by PoF'!$B$4:$R$4,0),FALSE),IF(ISERROR(VLOOKUP(CONCATENATE($A129,O$66),'ECM Staff time by PoF'!$A$5:$S$119,MATCH($AL$103, 'ECM Staff time by PoF'!$A$4:$R$4,0),FALSE)), 0, VLOOKUP(CONCATENATE($A129,O$66),'ECM Staff time by PoF'!$A$5:$S$119,MATCH($AL$103, 'ECM Staff time by PoF'!$A$4:$R$4,0),FALSE))))*O91</f>
        <v>0</v>
      </c>
      <c r="AZ129" s="191">
        <f>IF($A129="",0,IF(VLOOKUP($A129,'ECM Staff time by PoF'!$B$5:$C$119,2,FALSE)="Not Applicable",VLOOKUP($A129,'ECM Staff time by PoF'!$B$5:$S$119,MATCH($AL$103, 'ECM Staff time by PoF'!$B$4:$R$4,0),FALSE),IF(ISERROR(VLOOKUP(CONCATENATE($A129,P$66),'ECM Staff time by PoF'!$A$5:$S$119,MATCH($AL$103, 'ECM Staff time by PoF'!$A$4:$R$4,0),FALSE)), 0, VLOOKUP(CONCATENATE($A129,P$66),'ECM Staff time by PoF'!$A$5:$S$119,MATCH($AL$103, 'ECM Staff time by PoF'!$A$4:$R$4,0),FALSE))))*P91</f>
        <v>0</v>
      </c>
      <c r="BA129" s="191">
        <f>IF($A129="",0,IF(VLOOKUP($A129,'ECM Staff time by PoF'!$B$5:$C$119,2,FALSE)="Not Applicable",VLOOKUP($A129,'ECM Staff time by PoF'!$B$5:$S$119,MATCH($AL$103, 'ECM Staff time by PoF'!$B$4:$R$4,0),FALSE),IF(ISERROR(VLOOKUP(CONCATENATE($A129,Q$66),'ECM Staff time by PoF'!$A$5:$S$119,MATCH($AL$103, 'ECM Staff time by PoF'!$A$4:$R$4,0),FALSE)), 0, VLOOKUP(CONCATENATE($A129,Q$66),'ECM Staff time by PoF'!$A$5:$S$119,MATCH($AL$103, 'ECM Staff time by PoF'!$A$4:$R$4,0),FALSE))))*Q91</f>
        <v>0</v>
      </c>
      <c r="BB129" s="191">
        <f>IF($A129="",0,IF(VLOOKUP($A129,'ECM Staff time by PoF'!$B$5:$C$119,2,FALSE)="Not Applicable",VLOOKUP($A129,'ECM Staff time by PoF'!$B$5:$S$119,MATCH($AL$103, 'ECM Staff time by PoF'!$B$4:$R$4,0),FALSE),IF(ISERROR(VLOOKUP(CONCATENATE($A129,R$66),'ECM Staff time by PoF'!$A$5:$S$119,MATCH($AL$103, 'ECM Staff time by PoF'!$A$4:$R$4,0),FALSE)), 0, VLOOKUP(CONCATENATE($A129,R$66),'ECM Staff time by PoF'!$A$5:$S$119,MATCH($AL$103, 'ECM Staff time by PoF'!$A$4:$R$4,0),FALSE))))*R91</f>
        <v>0</v>
      </c>
      <c r="BC129" s="191">
        <f>IF($A129="",0,IF(VLOOKUP($A129,'ECM Staff time by PoF'!$B$5:$C$119,2,FALSE)="Not Applicable",VLOOKUP($A129,'ECM Staff time by PoF'!$B$5:$S$119,MATCH($AL$103, 'ECM Staff time by PoF'!$B$4:$R$4,0),FALSE),IF(ISERROR(VLOOKUP(CONCATENATE($A129,S$66),'ECM Staff time by PoF'!$A$5:$S$119,MATCH($AL$103, 'ECM Staff time by PoF'!$A$4:$R$4,0),FALSE)), 0, VLOOKUP(CONCATENATE($A129,S$66),'ECM Staff time by PoF'!$A$5:$S$119,MATCH($AL$103, 'ECM Staff time by PoF'!$A$4:$R$4,0),FALSE))))*S91</f>
        <v>0</v>
      </c>
      <c r="BD129" s="191">
        <f>IF($A129="",0,IF(VLOOKUP($A129,'ECM Staff time by PoF'!$B$5:$C$119,2,FALSE)="Not Applicable",VLOOKUP($A129,'ECM Staff time by PoF'!$B$5:$S$119,MATCH($AL$103, 'ECM Staff time by PoF'!$B$4:$R$4,0),FALSE),IF(ISERROR(VLOOKUP(CONCATENATE($A129,T$66),'ECM Staff time by PoF'!$A$5:$S$119,MATCH($AL$103, 'ECM Staff time by PoF'!$A$4:$R$4,0),FALSE)), 0, VLOOKUP(CONCATENATE($A129,T$66),'ECM Staff time by PoF'!$A$5:$S$119,MATCH($AL$103, 'ECM Staff time by PoF'!$A$4:$R$4,0),FALSE))))*T91</f>
        <v>0</v>
      </c>
      <c r="BE129" s="191">
        <f>IF($A129="",0,IF(VLOOKUP($A129,'ECM Staff time by PoF'!$B$5:$C$119,2,FALSE)="Not Applicable",VLOOKUP($A129,'ECM Staff time by PoF'!$B$5:$S$119,MATCH($AL$103, 'ECM Staff time by PoF'!$B$4:$R$4,0),FALSE),IF(ISERROR(VLOOKUP(CONCATENATE($A129,U$66),'ECM Staff time by PoF'!$A$5:$S$119,MATCH($AL$103, 'ECM Staff time by PoF'!$A$4:$R$4,0),FALSE)), 0, VLOOKUP(CONCATENATE($A129,U$66),'ECM Staff time by PoF'!$A$5:$S$119,MATCH($AL$103, 'ECM Staff time by PoF'!$A$4:$R$4,0),FALSE))))*U91</f>
        <v>0</v>
      </c>
      <c r="BF129" s="191">
        <f>IF($A129="",0,IF(VLOOKUP($A129,'ECM Staff time by PoF'!$B$5:$C$119,2,FALSE)="Not Applicable",VLOOKUP($A129,'ECM Staff time by PoF'!$B$5:$S$119,MATCH($AL$103, 'ECM Staff time by PoF'!$B$4:$R$4,0),FALSE),IF(ISERROR(VLOOKUP(CONCATENATE($A129,V$66),'ECM Staff time by PoF'!$A$5:$S$119,MATCH($AL$103, 'ECM Staff time by PoF'!$A$4:$R$4,0),FALSE)), 0, VLOOKUP(CONCATENATE($A129,V$66),'ECM Staff time by PoF'!$A$5:$S$119,MATCH($AL$103, 'ECM Staff time by PoF'!$A$4:$R$4,0),FALSE))))*V91</f>
        <v>0</v>
      </c>
      <c r="BG129" s="191">
        <f>IF($A129="",0,IF(VLOOKUP($A129,'ECM Staff time by PoF'!$B$5:$C$119,2,FALSE)="Not Applicable",VLOOKUP($A129,'ECM Staff time by PoF'!$B$5:$S$119,MATCH($AL$103, 'ECM Staff time by PoF'!$B$4:$R$4,0),FALSE),IF(ISERROR(VLOOKUP(CONCATENATE($A129,W$66),'ECM Staff time by PoF'!$A$5:$S$119,MATCH($AL$103, 'ECM Staff time by PoF'!$A$4:$R$4,0),FALSE)), 0, VLOOKUP(CONCATENATE($A129,W$66),'ECM Staff time by PoF'!$A$5:$S$119,MATCH($AL$103, 'ECM Staff time by PoF'!$A$4:$R$4,0),FALSE))))*W91</f>
        <v>0</v>
      </c>
      <c r="BH129" s="191">
        <f>IF($A129="",0,IF(VLOOKUP($A129,'ECM Staff time by PoF'!$B$5:$C$119,2,FALSE)="Not Applicable",VLOOKUP($A129,'ECM Staff time by PoF'!$B$5:$S$119,MATCH($AL$103, 'ECM Staff time by PoF'!$B$4:$R$4,0),FALSE),IF(ISERROR(VLOOKUP(CONCATENATE($A129,X$66),'ECM Staff time by PoF'!$A$5:$S$119,MATCH($AL$103, 'ECM Staff time by PoF'!$A$4:$R$4,0),FALSE)), 0, VLOOKUP(CONCATENATE($A129,X$66),'ECM Staff time by PoF'!$A$5:$S$119,MATCH($AL$103, 'ECM Staff time by PoF'!$A$4:$R$4,0),FALSE))))*X91</f>
        <v>0</v>
      </c>
      <c r="BI129" s="191">
        <f>IF($A129="",0,IF(VLOOKUP($A129,'ECM Staff time by PoF'!$B$5:$C$119,2,FALSE)="Not Applicable",VLOOKUP($A129,'ECM Staff time by PoF'!$B$5:$S$119,MATCH($AL$103, 'ECM Staff time by PoF'!$B$4:$R$4,0),FALSE),IF(ISERROR(VLOOKUP(CONCATENATE($A129,Y$66),'ECM Staff time by PoF'!$A$5:$S$119,MATCH($AL$103, 'ECM Staff time by PoF'!$A$4:$R$4,0),FALSE)), 0, VLOOKUP(CONCATENATE($A129,Y$66),'ECM Staff time by PoF'!$A$5:$S$119,MATCH($AL$103, 'ECM Staff time by PoF'!$A$4:$R$4,0),FALSE))))*Y91</f>
        <v>0</v>
      </c>
      <c r="BJ129" s="191">
        <f>IF($A129="",0,IF(VLOOKUP($A129,'ECM Staff time by PoF'!$B$5:$C$119,2,FALSE)="Not Applicable",VLOOKUP($A129,'ECM Staff time by PoF'!$B$5:$S$119,MATCH($AL$103, 'ECM Staff time by PoF'!$B$4:$R$4,0),FALSE),IF(ISERROR(VLOOKUP(CONCATENATE($A129,Z$66),'ECM Staff time by PoF'!$A$5:$S$119,MATCH($AL$103, 'ECM Staff time by PoF'!$A$4:$R$4,0),FALSE)), 0, VLOOKUP(CONCATENATE($A129,Z$66),'ECM Staff time by PoF'!$A$5:$S$119,MATCH($AL$103, 'ECM Staff time by PoF'!$A$4:$R$4,0),FALSE))))*Z91</f>
        <v>0</v>
      </c>
      <c r="BK129" s="191">
        <f>IF($A129="",0,IF(VLOOKUP($A129,'ECM Staff time by PoF'!$B$5:$C$119,2,FALSE)="Not Applicable",VLOOKUP($A129,'ECM Staff time by PoF'!$B$5:$S$119,MATCH($AL$103, 'ECM Staff time by PoF'!$B$4:$R$4,0),FALSE),IF(ISERROR(VLOOKUP(CONCATENATE($A129,AA$66),'ECM Staff time by PoF'!$A$5:$S$119,MATCH($AL$103, 'ECM Staff time by PoF'!$A$4:$R$4,0),FALSE)), 0, VLOOKUP(CONCATENATE($A129,AA$66),'ECM Staff time by PoF'!$A$5:$S$119,MATCH($AL$103, 'ECM Staff time by PoF'!$A$4:$R$4,0),FALSE))))*AA91</f>
        <v>0</v>
      </c>
      <c r="BL129" s="191">
        <f>IF($A129="",0,IF(VLOOKUP($A129,'ECM Staff time by PoF'!$B$5:$C$119,2,FALSE)="Not Applicable",VLOOKUP($A129,'ECM Staff time by PoF'!$B$5:$S$119,MATCH($AL$103, 'ECM Staff time by PoF'!$B$4:$R$4,0),FALSE),IF(ISERROR(VLOOKUP(CONCATENATE($A129,AB$66),'ECM Staff time by PoF'!$A$5:$S$119,MATCH($AL$103, 'ECM Staff time by PoF'!$A$4:$R$4,0),FALSE)), 0, VLOOKUP(CONCATENATE($A129,AB$66),'ECM Staff time by PoF'!$A$5:$S$119,MATCH($AL$103, 'ECM Staff time by PoF'!$A$4:$R$4,0),FALSE))))*AB91</f>
        <v>0</v>
      </c>
      <c r="BM129" s="191">
        <f>IF($A129="",0,IF(VLOOKUP($A129,'ECM Staff time by PoF'!$B$5:$C$119,2,FALSE)="Not Applicable",VLOOKUP($A129,'ECM Staff time by PoF'!$B$5:$S$119,MATCH($AL$103, 'ECM Staff time by PoF'!$B$4:$R$4,0),FALSE),IF(ISERROR(VLOOKUP(CONCATENATE($A129,AC$66),'ECM Staff time by PoF'!$A$5:$S$119,MATCH($AL$103, 'ECM Staff time by PoF'!$A$4:$R$4,0),FALSE)), 0, VLOOKUP(CONCATENATE($A129,AC$66),'ECM Staff time by PoF'!$A$5:$S$119,MATCH($AL$103, 'ECM Staff time by PoF'!$A$4:$R$4,0),FALSE))))*AC91</f>
        <v>0</v>
      </c>
      <c r="BN129" s="191">
        <f>IF($A129="",0,IF(VLOOKUP($A129,'ECM Staff time by PoF'!$B$5:$C$119,2,FALSE)="Not Applicable",VLOOKUP($A129,'ECM Staff time by PoF'!$B$5:$S$119,MATCH($AL$103, 'ECM Staff time by PoF'!$B$4:$R$4,0),FALSE),IF(ISERROR(VLOOKUP(CONCATENATE($A129,AD$66),'ECM Staff time by PoF'!$A$5:$S$119,MATCH($AL$103, 'ECM Staff time by PoF'!$A$4:$R$4,0),FALSE)), 0, VLOOKUP(CONCATENATE($A129,AD$66),'ECM Staff time by PoF'!$A$5:$S$119,MATCH($AL$103, 'ECM Staff time by PoF'!$A$4:$R$4,0),FALSE))))*AD91</f>
        <v>0</v>
      </c>
      <c r="BO129" s="191">
        <f>IF($A129="",0,IF(VLOOKUP($A129,'ECM Staff time by PoF'!$B$5:$C$119,2,FALSE)="Not Applicable",VLOOKUP($A129,'ECM Staff time by PoF'!$B$5:$S$119,MATCH($AL$103, 'ECM Staff time by PoF'!$B$4:$R$4,0),FALSE),IF(ISERROR(VLOOKUP(CONCATENATE($A129,AE$66),'ECM Staff time by PoF'!$A$5:$S$119,MATCH($AL$103, 'ECM Staff time by PoF'!$A$4:$R$4,0),FALSE)), 0, VLOOKUP(CONCATENATE($A129,AE$66),'ECM Staff time by PoF'!$A$5:$S$119,MATCH($AL$103, 'ECM Staff time by PoF'!$A$4:$R$4,0),FALSE))))*AE91</f>
        <v>0</v>
      </c>
      <c r="BP129" s="191">
        <f>IF($A129="",0,IF(VLOOKUP($A129,'ECM Staff time by PoF'!$B$5:$C$119,2,FALSE)="Not Applicable",VLOOKUP($A129,'ECM Staff time by PoF'!$B$5:$S$119,MATCH($AL$103, 'ECM Staff time by PoF'!$B$4:$R$4,0),FALSE),IF(ISERROR(VLOOKUP(CONCATENATE($A129,AF$66),'ECM Staff time by PoF'!$A$5:$S$119,MATCH($AL$103, 'ECM Staff time by PoF'!$A$4:$R$4,0),FALSE)), 0, VLOOKUP(CONCATENATE($A129,AF$66),'ECM Staff time by PoF'!$A$5:$S$119,MATCH($AL$103, 'ECM Staff time by PoF'!$A$4:$R$4,0),FALSE))))*AF91</f>
        <v>0</v>
      </c>
      <c r="BQ129" s="191">
        <f>IF($A129="",0,IF(VLOOKUP($A129,'ECM Staff time by PoF'!$B$5:$C$119,2,FALSE)="Not Applicable",VLOOKUP($A129,'ECM Staff time by PoF'!$B$5:$S$119,MATCH($AL$103, 'ECM Staff time by PoF'!$B$4:$R$4,0),FALSE),IF(ISERROR(VLOOKUP(CONCATENATE($A129,AG$66),'ECM Staff time by PoF'!$A$5:$S$119,MATCH($AL$103, 'ECM Staff time by PoF'!$A$4:$R$4,0),FALSE)), 0, VLOOKUP(CONCATENATE($A129,AG$66),'ECM Staff time by PoF'!$A$5:$S$119,MATCH($AL$103, 'ECM Staff time by PoF'!$A$4:$R$4,0),FALSE))))*AG91</f>
        <v>0</v>
      </c>
      <c r="BR129" s="191">
        <f>IF($A129="",0,IF(VLOOKUP($A129,'ECM Staff time by PoF'!$B$5:$C$119,2,FALSE)="Not Applicable",VLOOKUP($A129,'ECM Staff time by PoF'!$B$5:$S$119,MATCH($AL$103, 'ECM Staff time by PoF'!$B$4:$R$4,0),FALSE),IF(ISERROR(VLOOKUP(CONCATENATE($A129,AH$66),'ECM Staff time by PoF'!$A$5:$S$119,MATCH($AL$103, 'ECM Staff time by PoF'!$A$4:$R$4,0),FALSE)), 0, VLOOKUP(CONCATENATE($A129,AH$66),'ECM Staff time by PoF'!$A$5:$S$119,MATCH($AL$103, 'ECM Staff time by PoF'!$A$4:$R$4,0),FALSE))))*AH91</f>
        <v>0</v>
      </c>
      <c r="BS129" s="191">
        <f>IF($A129="",0,IF(VLOOKUP($A129,'ECM Staff time by PoF'!$B$5:$C$119,2,FALSE)="Not Applicable",VLOOKUP($A129,'ECM Staff time by PoF'!$B$5:$S$119,MATCH($AL$103, 'ECM Staff time by PoF'!$B$4:$R$4,0),FALSE),IF(ISERROR(VLOOKUP(CONCATENATE($A129,AI$66),'ECM Staff time by PoF'!$A$5:$S$119,MATCH($AL$103, 'ECM Staff time by PoF'!$A$4:$R$4,0),FALSE)), 0, VLOOKUP(CONCATENATE($A129,AI$66),'ECM Staff time by PoF'!$A$5:$S$119,MATCH($AL$103, 'ECM Staff time by PoF'!$A$4:$R$4,0),FALSE))))*AI91</f>
        <v>0</v>
      </c>
      <c r="BT129" s="191">
        <f>IF($A129="",0,IF(VLOOKUP($A129,'ECM Staff time by PoF'!$B$5:$C$119,2,FALSE)="Not Applicable",VLOOKUP($A129,'ECM Staff time by PoF'!$B$5:$S$119,MATCH($AL$103, 'ECM Staff time by PoF'!$B$4:$R$4,0),FALSE),IF(ISERROR(VLOOKUP(CONCATENATE($A129,AJ$66),'ECM Staff time by PoF'!$A$5:$S$119,MATCH($AL$103, 'ECM Staff time by PoF'!$A$4:$R$4,0),FALSE)), 0, VLOOKUP(CONCATENATE($A129,AJ$66),'ECM Staff time by PoF'!$A$5:$S$119,MATCH($AL$103, 'ECM Staff time by PoF'!$A$4:$R$4,0),FALSE))))*AJ91</f>
        <v>0</v>
      </c>
      <c r="BU129" s="191">
        <f>IF($A129="",0,IF(VLOOKUP($A129,'ECM Staff time by PoF'!$B$5:$C$119,2,FALSE)="Not Applicable",VLOOKUP($A129,'ECM Staff time by PoF'!$B$5:$S$119,MATCH($AL$103, 'ECM Staff time by PoF'!$B$4:$R$4,0),FALSE),IF(ISERROR(VLOOKUP(CONCATENATE($A129,AK$66),'ECM Staff time by PoF'!$A$5:$S$119,MATCH($AL$103, 'ECM Staff time by PoF'!$A$4:$R$4,0),FALSE)), 0, VLOOKUP(CONCATENATE($A129,AK$66),'ECM Staff time by PoF'!$A$5:$S$119,MATCH($AL$103, 'ECM Staff time by PoF'!$A$4:$R$4,0),FALSE))))*AK91</f>
        <v>0</v>
      </c>
      <c r="BV129" s="191">
        <f>IF($A129="",0,IF(VLOOKUP($A129,'ECM Staff time by PoF'!$B$5:$C$119,2,FALSE)="Not Applicable",VLOOKUP($A129,'ECM Staff time by PoF'!$B$5:$S$119,MATCH($BV$103, 'ECM Staff time by PoF'!$B$4:$R$4,0),FALSE),IF(ISERROR(VLOOKUP(CONCATENATE($A129,B$66),'ECM Staff time by PoF'!$A$5:$S$119,MATCH($BV$103, 'ECM Staff time by PoF'!$A$4:$R$4,0),FALSE)), 0, VLOOKUP(CONCATENATE($A129,B$66),'ECM Staff time by PoF'!$A$5:$S$119,MATCH($BV$103, 'ECM Staff time by PoF'!$A$4:$R$4,0),FALSE))))*B91</f>
        <v>0</v>
      </c>
      <c r="BW129" s="191">
        <f>IF($A129="",0,IF(VLOOKUP($A129,'ECM Staff time by PoF'!$B$5:$C$119,2,FALSE)="Not Applicable",VLOOKUP($A129,'ECM Staff time by PoF'!$B$5:$S$119,MATCH($BV$103, 'ECM Staff time by PoF'!$B$4:$R$4,0),FALSE),IF(ISERROR(VLOOKUP(CONCATENATE($A129,C$66),'ECM Staff time by PoF'!$A$5:$S$119,MATCH($BV$103, 'ECM Staff time by PoF'!$A$4:$R$4,0),FALSE)), 0, VLOOKUP(CONCATENATE($A129,C$66),'ECM Staff time by PoF'!$A$5:$S$119,MATCH($BV$103, 'ECM Staff time by PoF'!$A$4:$R$4,0),FALSE))))*C91</f>
        <v>0</v>
      </c>
      <c r="BX129" s="191">
        <f>IF($A129="",0,IF(VLOOKUP($A129,'ECM Staff time by PoF'!$B$5:$C$119,2,FALSE)="Not Applicable",VLOOKUP($A129,'ECM Staff time by PoF'!$B$5:$S$119,MATCH($BV$103, 'ECM Staff time by PoF'!$B$4:$R$4,0),FALSE),IF(ISERROR(VLOOKUP(CONCATENATE($A129,D$66),'ECM Staff time by PoF'!$A$5:$S$119,MATCH($BV$103, 'ECM Staff time by PoF'!$A$4:$R$4,0),FALSE)), 0, VLOOKUP(CONCATENATE($A129,D$66),'ECM Staff time by PoF'!$A$5:$S$119,MATCH($BV$103, 'ECM Staff time by PoF'!$A$4:$R$4,0),FALSE))))*D91</f>
        <v>0</v>
      </c>
      <c r="BY129" s="191">
        <f>IF($A129="",0,IF(VLOOKUP($A129,'ECM Staff time by PoF'!$B$5:$C$119,2,FALSE)="Not Applicable",VLOOKUP($A129,'ECM Staff time by PoF'!$B$5:$S$119,MATCH($BV$103, 'ECM Staff time by PoF'!$B$4:$R$4,0),FALSE),IF(ISERROR(VLOOKUP(CONCATENATE($A129,E$66),'ECM Staff time by PoF'!$A$5:$S$119,MATCH($BV$103, 'ECM Staff time by PoF'!$A$4:$R$4,0),FALSE)), 0, VLOOKUP(CONCATENATE($A129,E$66),'ECM Staff time by PoF'!$A$5:$S$119,MATCH($BV$103, 'ECM Staff time by PoF'!$A$4:$R$4,0),FALSE))))*E91</f>
        <v>0</v>
      </c>
      <c r="BZ129" s="191">
        <f>IF($A129="",0,IF(VLOOKUP($A129,'ECM Staff time by PoF'!$B$5:$C$119,2,FALSE)="Not Applicable",VLOOKUP($A129,'ECM Staff time by PoF'!$B$5:$S$119,MATCH($BV$103, 'ECM Staff time by PoF'!$B$4:$R$4,0),FALSE),IF(ISERROR(VLOOKUP(CONCATENATE($A129,F$66),'ECM Staff time by PoF'!$A$5:$S$119,MATCH($BV$103, 'ECM Staff time by PoF'!$A$4:$R$4,0),FALSE)), 0, VLOOKUP(CONCATENATE($A129,F$66),'ECM Staff time by PoF'!$A$5:$S$119,MATCH($BV$103, 'ECM Staff time by PoF'!$A$4:$R$4,0),FALSE))))*F91</f>
        <v>0</v>
      </c>
      <c r="CA129" s="191">
        <f>IF($A129="",0,IF(VLOOKUP($A129,'ECM Staff time by PoF'!$B$5:$C$119,2,FALSE)="Not Applicable",VLOOKUP($A129,'ECM Staff time by PoF'!$B$5:$S$119,MATCH($BV$103, 'ECM Staff time by PoF'!$B$4:$R$4,0),FALSE),IF(ISERROR(VLOOKUP(CONCATENATE($A129,G$66),'ECM Staff time by PoF'!$A$5:$S$119,MATCH($BV$103, 'ECM Staff time by PoF'!$A$4:$R$4,0),FALSE)), 0, VLOOKUP(CONCATENATE($A129,G$66),'ECM Staff time by PoF'!$A$5:$S$119,MATCH($BV$103, 'ECM Staff time by PoF'!$A$4:$R$4,0),FALSE))))*G91</f>
        <v>0</v>
      </c>
      <c r="CB129" s="191">
        <f>IF($A129="",0,IF(VLOOKUP($A129,'ECM Staff time by PoF'!$B$5:$C$119,2,FALSE)="Not Applicable",VLOOKUP($A129,'ECM Staff time by PoF'!$B$5:$S$119,MATCH($BV$103, 'ECM Staff time by PoF'!$B$4:$R$4,0),FALSE),IF(ISERROR(VLOOKUP(CONCATENATE($A129,H$66),'ECM Staff time by PoF'!$A$5:$S$119,MATCH($BV$103, 'ECM Staff time by PoF'!$A$4:$R$4,0),FALSE)), 0, VLOOKUP(CONCATENATE($A129,H$66),'ECM Staff time by PoF'!$A$5:$S$119,MATCH($BV$103, 'ECM Staff time by PoF'!$A$4:$R$4,0),FALSE))))*H91</f>
        <v>0</v>
      </c>
      <c r="CC129" s="191">
        <f>IF($A129="",0,IF(VLOOKUP($A129,'ECM Staff time by PoF'!$B$5:$C$119,2,FALSE)="Not Applicable",VLOOKUP($A129,'ECM Staff time by PoF'!$B$5:$S$119,MATCH($BV$103, 'ECM Staff time by PoF'!$B$4:$R$4,0),FALSE),IF(ISERROR(VLOOKUP(CONCATENATE($A129,I$66),'ECM Staff time by PoF'!$A$5:$S$119,MATCH($BV$103, 'ECM Staff time by PoF'!$A$4:$R$4,0),FALSE)), 0, VLOOKUP(CONCATENATE($A129,I$66),'ECM Staff time by PoF'!$A$5:$S$119,MATCH($BV$103, 'ECM Staff time by PoF'!$A$4:$R$4,0),FALSE))))*I91</f>
        <v>0</v>
      </c>
      <c r="CD129" s="191">
        <f>IF($A129="",0,IF(VLOOKUP($A129,'ECM Staff time by PoF'!$B$5:$C$119,2,FALSE)="Not Applicable",VLOOKUP($A129,'ECM Staff time by PoF'!$B$5:$S$119,MATCH($BV$103, 'ECM Staff time by PoF'!$B$4:$R$4,0),FALSE),IF(ISERROR(VLOOKUP(CONCATENATE($A129,J$66),'ECM Staff time by PoF'!$A$5:$S$119,MATCH($BV$103, 'ECM Staff time by PoF'!$A$4:$R$4,0),FALSE)), 0, VLOOKUP(CONCATENATE($A129,J$66),'ECM Staff time by PoF'!$A$5:$S$119,MATCH($BV$103, 'ECM Staff time by PoF'!$A$4:$R$4,0),FALSE))))*J91</f>
        <v>0</v>
      </c>
      <c r="CE129" s="191">
        <f>IF($A129="",0,IF(VLOOKUP($A129,'ECM Staff time by PoF'!$B$5:$C$119,2,FALSE)="Not Applicable",VLOOKUP($A129,'ECM Staff time by PoF'!$B$5:$S$119,MATCH($BV$103, 'ECM Staff time by PoF'!$B$4:$R$4,0),FALSE),IF(ISERROR(VLOOKUP(CONCATENATE($A129,K$66),'ECM Staff time by PoF'!$A$5:$S$119,MATCH($BV$103, 'ECM Staff time by PoF'!$A$4:$R$4,0),FALSE)), 0, VLOOKUP(CONCATENATE($A129,K$66),'ECM Staff time by PoF'!$A$5:$S$119,MATCH($BV$103, 'ECM Staff time by PoF'!$A$4:$R$4,0),FALSE))))*K91</f>
        <v>0</v>
      </c>
      <c r="CF129" s="191">
        <f>IF($A129="",0,IF(VLOOKUP($A129,'ECM Staff time by PoF'!$B$5:$C$119,2,FALSE)="Not Applicable",VLOOKUP($A129,'ECM Staff time by PoF'!$B$5:$S$119,MATCH($BV$103, 'ECM Staff time by PoF'!$B$4:$R$4,0),FALSE),IF(ISERROR(VLOOKUP(CONCATENATE($A129,L$66),'ECM Staff time by PoF'!$A$5:$S$119,MATCH($BV$103, 'ECM Staff time by PoF'!$A$4:$R$4,0),FALSE)), 0, VLOOKUP(CONCATENATE($A129,L$66),'ECM Staff time by PoF'!$A$5:$S$119,MATCH($BV$103, 'ECM Staff time by PoF'!$A$4:$R$4,0),FALSE))))*L91</f>
        <v>0</v>
      </c>
      <c r="CG129" s="191">
        <f>IF($A129="",0,IF(VLOOKUP($A129,'ECM Staff time by PoF'!$B$5:$C$119,2,FALSE)="Not Applicable",VLOOKUP($A129,'ECM Staff time by PoF'!$B$5:$S$119,MATCH($BV$103, 'ECM Staff time by PoF'!$B$4:$R$4,0),FALSE),IF(ISERROR(VLOOKUP(CONCATENATE($A129,M$66),'ECM Staff time by PoF'!$A$5:$S$119,MATCH($BV$103, 'ECM Staff time by PoF'!$A$4:$R$4,0),FALSE)), 0, VLOOKUP(CONCATENATE($A129,M$66),'ECM Staff time by PoF'!$A$5:$S$119,MATCH($BV$103, 'ECM Staff time by PoF'!$A$4:$R$4,0),FALSE))))*M91</f>
        <v>0</v>
      </c>
      <c r="CH129" s="191">
        <f>IF($A129="",0,IF(VLOOKUP($A129,'ECM Staff time by PoF'!$B$5:$C$119,2,FALSE)="Not Applicable",VLOOKUP($A129,'ECM Staff time by PoF'!$B$5:$S$119,MATCH($BV$103, 'ECM Staff time by PoF'!$B$4:$R$4,0),FALSE),IF(ISERROR(VLOOKUP(CONCATENATE($A129,N$66),'ECM Staff time by PoF'!$A$5:$S$119,MATCH($BV$103, 'ECM Staff time by PoF'!$A$4:$R$4,0),FALSE)), 0, VLOOKUP(CONCATENATE($A129,N$66),'ECM Staff time by PoF'!$A$5:$S$119,MATCH($BV$103, 'ECM Staff time by PoF'!$A$4:$R$4,0),FALSE))))*N91</f>
        <v>0</v>
      </c>
      <c r="CI129" s="191">
        <f>IF($A129="",0,IF(VLOOKUP($A129,'ECM Staff time by PoF'!$B$5:$C$119,2,FALSE)="Not Applicable",VLOOKUP($A129,'ECM Staff time by PoF'!$B$5:$S$119,MATCH($BV$103, 'ECM Staff time by PoF'!$B$4:$R$4,0),FALSE),IF(ISERROR(VLOOKUP(CONCATENATE($A129,O$66),'ECM Staff time by PoF'!$A$5:$S$119,MATCH($BV$103, 'ECM Staff time by PoF'!$A$4:$R$4,0),FALSE)), 0, VLOOKUP(CONCATENATE($A129,O$66),'ECM Staff time by PoF'!$A$5:$S$119,MATCH($BV$103, 'ECM Staff time by PoF'!$A$4:$R$4,0),FALSE))))*O91</f>
        <v>0</v>
      </c>
      <c r="CJ129" s="191">
        <f>IF($A129="",0,IF(VLOOKUP($A129,'ECM Staff time by PoF'!$B$5:$C$119,2,FALSE)="Not Applicable",VLOOKUP($A129,'ECM Staff time by PoF'!$B$5:$S$119,MATCH($BV$103, 'ECM Staff time by PoF'!$B$4:$R$4,0),FALSE),IF(ISERROR(VLOOKUP(CONCATENATE($A129,P$66),'ECM Staff time by PoF'!$A$5:$S$119,MATCH($BV$103, 'ECM Staff time by PoF'!$A$4:$R$4,0),FALSE)), 0, VLOOKUP(CONCATENATE($A129,P$66),'ECM Staff time by PoF'!$A$5:$S$119,MATCH($BV$103, 'ECM Staff time by PoF'!$A$4:$R$4,0),FALSE))))*P91</f>
        <v>0</v>
      </c>
      <c r="CK129" s="191">
        <f>IF($A129="",0,IF(VLOOKUP($A129,'ECM Staff time by PoF'!$B$5:$C$119,2,FALSE)="Not Applicable",VLOOKUP($A129,'ECM Staff time by PoF'!$B$5:$S$119,MATCH($BV$103, 'ECM Staff time by PoF'!$B$4:$R$4,0),FALSE),IF(ISERROR(VLOOKUP(CONCATENATE($A129,Q$66),'ECM Staff time by PoF'!$A$5:$S$119,MATCH($BV$103, 'ECM Staff time by PoF'!$A$4:$R$4,0),FALSE)), 0, VLOOKUP(CONCATENATE($A129,Q$66),'ECM Staff time by PoF'!$A$5:$S$119,MATCH($BV$103, 'ECM Staff time by PoF'!$A$4:$R$4,0),FALSE))))*Q91</f>
        <v>0</v>
      </c>
      <c r="CL129" s="191">
        <f>IF($A129="",0,IF(VLOOKUP($A129,'ECM Staff time by PoF'!$B$5:$C$119,2,FALSE)="Not Applicable",VLOOKUP($A129,'ECM Staff time by PoF'!$B$5:$S$119,MATCH($BV$103, 'ECM Staff time by PoF'!$B$4:$R$4,0),FALSE),IF(ISERROR(VLOOKUP(CONCATENATE($A129,R$66),'ECM Staff time by PoF'!$A$5:$S$119,MATCH($BV$103, 'ECM Staff time by PoF'!$A$4:$R$4,0),FALSE)), 0, VLOOKUP(CONCATENATE($A129,R$66),'ECM Staff time by PoF'!$A$5:$S$119,MATCH($BV$103, 'ECM Staff time by PoF'!$A$4:$R$4,0),FALSE))))*R91</f>
        <v>0</v>
      </c>
      <c r="CM129" s="191">
        <f>IF($A129="",0,IF(VLOOKUP($A129,'ECM Staff time by PoF'!$B$5:$C$119,2,FALSE)="Not Applicable",VLOOKUP($A129,'ECM Staff time by PoF'!$B$5:$S$119,MATCH($BV$103, 'ECM Staff time by PoF'!$B$4:$R$4,0),FALSE),IF(ISERROR(VLOOKUP(CONCATENATE($A129,S$66),'ECM Staff time by PoF'!$A$5:$S$119,MATCH($BV$103, 'ECM Staff time by PoF'!$A$4:$R$4,0),FALSE)), 0, VLOOKUP(CONCATENATE($A129,S$66),'ECM Staff time by PoF'!$A$5:$S$119,MATCH($BV$103, 'ECM Staff time by PoF'!$A$4:$R$4,0),FALSE))))*S91</f>
        <v>0</v>
      </c>
      <c r="CN129" s="191">
        <f>IF($A129="",0,IF(VLOOKUP($A129,'ECM Staff time by PoF'!$B$5:$C$119,2,FALSE)="Not Applicable",VLOOKUP($A129,'ECM Staff time by PoF'!$B$5:$S$119,MATCH($BV$103, 'ECM Staff time by PoF'!$B$4:$R$4,0),FALSE),IF(ISERROR(VLOOKUP(CONCATENATE($A129,T$66),'ECM Staff time by PoF'!$A$5:$S$119,MATCH($BV$103, 'ECM Staff time by PoF'!$A$4:$R$4,0),FALSE)), 0, VLOOKUP(CONCATENATE($A129,T$66),'ECM Staff time by PoF'!$A$5:$S$119,MATCH($BV$103, 'ECM Staff time by PoF'!$A$4:$R$4,0),FALSE))))*T91</f>
        <v>0</v>
      </c>
      <c r="CO129" s="191">
        <f>IF($A129="",0,IF(VLOOKUP($A129,'ECM Staff time by PoF'!$B$5:$C$119,2,FALSE)="Not Applicable",VLOOKUP($A129,'ECM Staff time by PoF'!$B$5:$S$119,MATCH($BV$103, 'ECM Staff time by PoF'!$B$4:$R$4,0),FALSE),IF(ISERROR(VLOOKUP(CONCATENATE($A129,U$66),'ECM Staff time by PoF'!$A$5:$S$119,MATCH($BV$103, 'ECM Staff time by PoF'!$A$4:$R$4,0),FALSE)), 0, VLOOKUP(CONCATENATE($A129,U$66),'ECM Staff time by PoF'!$A$5:$S$119,MATCH($BV$103, 'ECM Staff time by PoF'!$A$4:$R$4,0),FALSE))))*U91</f>
        <v>0</v>
      </c>
      <c r="CP129" s="191">
        <f>IF($A129="",0,IF(VLOOKUP($A129,'ECM Staff time by PoF'!$B$5:$C$119,2,FALSE)="Not Applicable",VLOOKUP($A129,'ECM Staff time by PoF'!$B$5:$S$119,MATCH($BV$103, 'ECM Staff time by PoF'!$B$4:$R$4,0),FALSE),IF(ISERROR(VLOOKUP(CONCATENATE($A129,V$66),'ECM Staff time by PoF'!$A$5:$S$119,MATCH($BV$103, 'ECM Staff time by PoF'!$A$4:$R$4,0),FALSE)), 0, VLOOKUP(CONCATENATE($A129,V$66),'ECM Staff time by PoF'!$A$5:$S$119,MATCH($BV$103, 'ECM Staff time by PoF'!$A$4:$R$4,0),FALSE))))*V91</f>
        <v>0</v>
      </c>
      <c r="CQ129" s="191">
        <f>IF($A129="",0,IF(VLOOKUP($A129,'ECM Staff time by PoF'!$B$5:$C$119,2,FALSE)="Not Applicable",VLOOKUP($A129,'ECM Staff time by PoF'!$B$5:$S$119,MATCH($BV$103, 'ECM Staff time by PoF'!$B$4:$R$4,0),FALSE),IF(ISERROR(VLOOKUP(CONCATENATE($A129,W$66),'ECM Staff time by PoF'!$A$5:$S$119,MATCH($BV$103, 'ECM Staff time by PoF'!$A$4:$R$4,0),FALSE)), 0, VLOOKUP(CONCATENATE($A129,W$66),'ECM Staff time by PoF'!$A$5:$S$119,MATCH($BV$103, 'ECM Staff time by PoF'!$A$4:$R$4,0),FALSE))))*W91</f>
        <v>0</v>
      </c>
      <c r="CR129" s="191">
        <f>IF($A129="",0,IF(VLOOKUP($A129,'ECM Staff time by PoF'!$B$5:$C$119,2,FALSE)="Not Applicable",VLOOKUP($A129,'ECM Staff time by PoF'!$B$5:$S$119,MATCH($BV$103, 'ECM Staff time by PoF'!$B$4:$R$4,0),FALSE),IF(ISERROR(VLOOKUP(CONCATENATE($A129,X$66),'ECM Staff time by PoF'!$A$5:$S$119,MATCH($BV$103, 'ECM Staff time by PoF'!$A$4:$R$4,0),FALSE)), 0, VLOOKUP(CONCATENATE($A129,X$66),'ECM Staff time by PoF'!$A$5:$S$119,MATCH($BV$103, 'ECM Staff time by PoF'!$A$4:$R$4,0),FALSE))))*X91</f>
        <v>0</v>
      </c>
      <c r="CS129" s="191">
        <f>IF($A129="",0,IF(VLOOKUP($A129,'ECM Staff time by PoF'!$B$5:$C$119,2,FALSE)="Not Applicable",VLOOKUP($A129,'ECM Staff time by PoF'!$B$5:$S$119,MATCH($BV$103, 'ECM Staff time by PoF'!$B$4:$R$4,0),FALSE),IF(ISERROR(VLOOKUP(CONCATENATE($A129,Y$66),'ECM Staff time by PoF'!$A$5:$S$119,MATCH($BV$103, 'ECM Staff time by PoF'!$A$4:$R$4,0),FALSE)), 0, VLOOKUP(CONCATENATE($A129,Y$66),'ECM Staff time by PoF'!$A$5:$S$119,MATCH($BV$103, 'ECM Staff time by PoF'!$A$4:$R$4,0),FALSE))))*Y91</f>
        <v>0</v>
      </c>
      <c r="CT129" s="191">
        <f>IF($A129="",0,IF(VLOOKUP($A129,'ECM Staff time by PoF'!$B$5:$C$119,2,FALSE)="Not Applicable",VLOOKUP($A129,'ECM Staff time by PoF'!$B$5:$S$119,MATCH($BV$103, 'ECM Staff time by PoF'!$B$4:$R$4,0),FALSE),IF(ISERROR(VLOOKUP(CONCATENATE($A129,Z$66),'ECM Staff time by PoF'!$A$5:$S$119,MATCH($BV$103, 'ECM Staff time by PoF'!$A$4:$R$4,0),FALSE)), 0, VLOOKUP(CONCATENATE($A129,Z$66),'ECM Staff time by PoF'!$A$5:$S$119,MATCH($BV$103, 'ECM Staff time by PoF'!$A$4:$R$4,0),FALSE))))*Z91</f>
        <v>0</v>
      </c>
      <c r="CU129" s="191">
        <f>IF($A129="",0,IF(VLOOKUP($A129,'ECM Staff time by PoF'!$B$5:$C$119,2,FALSE)="Not Applicable",VLOOKUP($A129,'ECM Staff time by PoF'!$B$5:$S$119,MATCH($BV$103, 'ECM Staff time by PoF'!$B$4:$R$4,0),FALSE),IF(ISERROR(VLOOKUP(CONCATENATE($A129,AA$66),'ECM Staff time by PoF'!$A$5:$S$119,MATCH($BV$103, 'ECM Staff time by PoF'!$A$4:$R$4,0),FALSE)), 0, VLOOKUP(CONCATENATE($A129,AA$66),'ECM Staff time by PoF'!$A$5:$S$119,MATCH($BV$103, 'ECM Staff time by PoF'!$A$4:$R$4,0),FALSE))))*AA91</f>
        <v>0</v>
      </c>
      <c r="CV129" s="191">
        <f>IF($A129="",0,IF(VLOOKUP($A129,'ECM Staff time by PoF'!$B$5:$C$119,2,FALSE)="Not Applicable",VLOOKUP($A129,'ECM Staff time by PoF'!$B$5:$S$119,MATCH($BV$103, 'ECM Staff time by PoF'!$B$4:$R$4,0),FALSE),IF(ISERROR(VLOOKUP(CONCATENATE($A129,AB$66),'ECM Staff time by PoF'!$A$5:$S$119,MATCH($BV$103, 'ECM Staff time by PoF'!$A$4:$R$4,0),FALSE)), 0, VLOOKUP(CONCATENATE($A129,AB$66),'ECM Staff time by PoF'!$A$5:$S$119,MATCH($BV$103, 'ECM Staff time by PoF'!$A$4:$R$4,0),FALSE))))*AB91</f>
        <v>0</v>
      </c>
      <c r="CW129" s="191">
        <f>IF($A129="",0,IF(VLOOKUP($A129,'ECM Staff time by PoF'!$B$5:$C$119,2,FALSE)="Not Applicable",VLOOKUP($A129,'ECM Staff time by PoF'!$B$5:$S$119,MATCH($BV$103, 'ECM Staff time by PoF'!$B$4:$R$4,0),FALSE),IF(ISERROR(VLOOKUP(CONCATENATE($A129,AC$66),'ECM Staff time by PoF'!$A$5:$S$119,MATCH($BV$103, 'ECM Staff time by PoF'!$A$4:$R$4,0),FALSE)), 0, VLOOKUP(CONCATENATE($A129,AC$66),'ECM Staff time by PoF'!$A$5:$S$119,MATCH($BV$103, 'ECM Staff time by PoF'!$A$4:$R$4,0),FALSE))))*AC91</f>
        <v>0</v>
      </c>
      <c r="CX129" s="191">
        <f>IF($A129="",0,IF(VLOOKUP($A129,'ECM Staff time by PoF'!$B$5:$C$119,2,FALSE)="Not Applicable",VLOOKUP($A129,'ECM Staff time by PoF'!$B$5:$S$119,MATCH($BV$103, 'ECM Staff time by PoF'!$B$4:$R$4,0),FALSE),IF(ISERROR(VLOOKUP(CONCATENATE($A129,AD$66),'ECM Staff time by PoF'!$A$5:$S$119,MATCH($BV$103, 'ECM Staff time by PoF'!$A$4:$R$4,0),FALSE)), 0, VLOOKUP(CONCATENATE($A129,AD$66),'ECM Staff time by PoF'!$A$5:$S$119,MATCH($BV$103, 'ECM Staff time by PoF'!$A$4:$R$4,0),FALSE))))*AD91</f>
        <v>0</v>
      </c>
      <c r="CY129" s="191">
        <f>IF($A129="",0,IF(VLOOKUP($A129,'ECM Staff time by PoF'!$B$5:$C$119,2,FALSE)="Not Applicable",VLOOKUP($A129,'ECM Staff time by PoF'!$B$5:$S$119,MATCH($BV$103, 'ECM Staff time by PoF'!$B$4:$R$4,0),FALSE),IF(ISERROR(VLOOKUP(CONCATENATE($A129,AE$66),'ECM Staff time by PoF'!$A$5:$S$119,MATCH($BV$103, 'ECM Staff time by PoF'!$A$4:$R$4,0),FALSE)), 0, VLOOKUP(CONCATENATE($A129,AE$66),'ECM Staff time by PoF'!$A$5:$S$119,MATCH($BV$103, 'ECM Staff time by PoF'!$A$4:$R$4,0),FALSE))))*AE91</f>
        <v>0</v>
      </c>
      <c r="CZ129" s="191">
        <f>IF($A129="",0,IF(VLOOKUP($A129,'ECM Staff time by PoF'!$B$5:$C$119,2,FALSE)="Not Applicable",VLOOKUP($A129,'ECM Staff time by PoF'!$B$5:$S$119,MATCH($BV$103, 'ECM Staff time by PoF'!$B$4:$R$4,0),FALSE),IF(ISERROR(VLOOKUP(CONCATENATE($A129,AF$66),'ECM Staff time by PoF'!$A$5:$S$119,MATCH($BV$103, 'ECM Staff time by PoF'!$A$4:$R$4,0),FALSE)), 0, VLOOKUP(CONCATENATE($A129,AF$66),'ECM Staff time by PoF'!$A$5:$S$119,MATCH($BV$103, 'ECM Staff time by PoF'!$A$4:$R$4,0),FALSE))))*AF91</f>
        <v>0</v>
      </c>
      <c r="DA129" s="191">
        <f>IF($A129="",0,IF(VLOOKUP($A129,'ECM Staff time by PoF'!$B$5:$C$119,2,FALSE)="Not Applicable",VLOOKUP($A129,'ECM Staff time by PoF'!$B$5:$S$119,MATCH($BV$103, 'ECM Staff time by PoF'!$B$4:$R$4,0),FALSE),IF(ISERROR(VLOOKUP(CONCATENATE($A129,AG$66),'ECM Staff time by PoF'!$A$5:$S$119,MATCH($BV$103, 'ECM Staff time by PoF'!$A$4:$R$4,0),FALSE)), 0, VLOOKUP(CONCATENATE($A129,AG$66),'ECM Staff time by PoF'!$A$5:$S$119,MATCH($BV$103, 'ECM Staff time by PoF'!$A$4:$R$4,0),FALSE))))*AG91</f>
        <v>0</v>
      </c>
      <c r="DB129" s="191">
        <f>IF($A129="",0,IF(VLOOKUP($A129,'ECM Staff time by PoF'!$B$5:$C$119,2,FALSE)="Not Applicable",VLOOKUP($A129,'ECM Staff time by PoF'!$B$5:$S$119,MATCH($BV$103, 'ECM Staff time by PoF'!$B$4:$R$4,0),FALSE),IF(ISERROR(VLOOKUP(CONCATENATE($A129,AH$66),'ECM Staff time by PoF'!$A$5:$S$119,MATCH($BV$103, 'ECM Staff time by PoF'!$A$4:$R$4,0),FALSE)), 0, VLOOKUP(CONCATENATE($A129,AH$66),'ECM Staff time by PoF'!$A$5:$S$119,MATCH($BV$103, 'ECM Staff time by PoF'!$A$4:$R$4,0),FALSE))))*AH91</f>
        <v>0</v>
      </c>
      <c r="DC129" s="191">
        <f>IF($A129="",0,IF(VLOOKUP($A129,'ECM Staff time by PoF'!$B$5:$C$119,2,FALSE)="Not Applicable",VLOOKUP($A129,'ECM Staff time by PoF'!$B$5:$S$119,MATCH($BV$103, 'ECM Staff time by PoF'!$B$4:$R$4,0),FALSE),IF(ISERROR(VLOOKUP(CONCATENATE($A129,AI$66),'ECM Staff time by PoF'!$A$5:$S$119,MATCH($BV$103, 'ECM Staff time by PoF'!$A$4:$R$4,0),FALSE)), 0, VLOOKUP(CONCATENATE($A129,AI$66),'ECM Staff time by PoF'!$A$5:$S$119,MATCH($BV$103, 'ECM Staff time by PoF'!$A$4:$R$4,0),FALSE))))*AI91</f>
        <v>0</v>
      </c>
      <c r="DD129" s="191">
        <f>IF($A129="",0,IF(VLOOKUP($A129,'ECM Staff time by PoF'!$B$5:$C$119,2,FALSE)="Not Applicable",VLOOKUP($A129,'ECM Staff time by PoF'!$B$5:$S$119,MATCH($BV$103, 'ECM Staff time by PoF'!$B$4:$R$4,0),FALSE),IF(ISERROR(VLOOKUP(CONCATENATE($A129,AJ$66),'ECM Staff time by PoF'!$A$5:$S$119,MATCH($BV$103, 'ECM Staff time by PoF'!$A$4:$R$4,0),FALSE)), 0, VLOOKUP(CONCATENATE($A129,AJ$66),'ECM Staff time by PoF'!$A$5:$S$119,MATCH($BV$103, 'ECM Staff time by PoF'!$A$4:$R$4,0),FALSE))))*AJ91</f>
        <v>0</v>
      </c>
      <c r="DE129" s="191">
        <f>IF($A129="",0,IF(VLOOKUP($A129,'ECM Staff time by PoF'!$B$5:$C$119,2,FALSE)="Not Applicable",VLOOKUP($A129,'ECM Staff time by PoF'!$B$5:$S$119,MATCH($BV$103, 'ECM Staff time by PoF'!$B$4:$R$4,0),FALSE),IF(ISERROR(VLOOKUP(CONCATENATE($A129,AK$66),'ECM Staff time by PoF'!$A$5:$S$119,MATCH($BV$103, 'ECM Staff time by PoF'!$A$4:$R$4,0),FALSE)), 0, VLOOKUP(CONCATENATE($A129,AK$66),'ECM Staff time by PoF'!$A$5:$S$119,MATCH($BV$103, 'ECM Staff time by PoF'!$A$4:$R$4,0),FALSE))))*AK91</f>
        <v>0</v>
      </c>
      <c r="DF129" s="191">
        <f>IF($A129="",0,IF(VLOOKUP($A129,'ECM Staff time by PoF'!$B$5:$C$119,2,FALSE)="Not Applicable",VLOOKUP($A129,'ECM Staff time by PoF'!$B$5:$S$119,MATCH($DF$103, 'ECM Staff time by PoF'!$B$4:$R$4,0),FALSE),IF(ISERROR(VLOOKUP(CONCATENATE($A129,B$66),'ECM Staff time by PoF'!$A$5:$S$119,MATCH($DF$103, 'ECM Staff time by PoF'!$A$4:$R$4,0),FALSE)), 0, VLOOKUP(CONCATENATE($A129,B$66),'ECM Staff time by PoF'!$A$5:$S$119,MATCH($DF$103, 'ECM Staff time by PoF'!$A$4:$R$4,0),FALSE))))*B91</f>
        <v>0</v>
      </c>
      <c r="DG129" s="191">
        <f>IF($A129="",0,IF(VLOOKUP($A129,'ECM Staff time by PoF'!$B$5:$C$119,2,FALSE)="Not Applicable",VLOOKUP($A129,'ECM Staff time by PoF'!$B$5:$S$119,MATCH($DF$103, 'ECM Staff time by PoF'!$B$4:$R$4,0),FALSE),IF(ISERROR(VLOOKUP(CONCATENATE($A129,C$66),'ECM Staff time by PoF'!$A$5:$S$119,MATCH($DF$103, 'ECM Staff time by PoF'!$A$4:$R$4,0),FALSE)), 0, VLOOKUP(CONCATENATE($A129,C$66),'ECM Staff time by PoF'!$A$5:$S$119,MATCH($DF$103, 'ECM Staff time by PoF'!$A$4:$R$4,0),FALSE))))*C91</f>
        <v>0</v>
      </c>
      <c r="DH129" s="191">
        <f>IF($A129="",0,IF(VLOOKUP($A129,'ECM Staff time by PoF'!$B$5:$C$119,2,FALSE)="Not Applicable",VLOOKUP($A129,'ECM Staff time by PoF'!$B$5:$S$119,MATCH($DF$103, 'ECM Staff time by PoF'!$B$4:$R$4,0),FALSE),IF(ISERROR(VLOOKUP(CONCATENATE($A129,D$66),'ECM Staff time by PoF'!$A$5:$S$119,MATCH($DF$103, 'ECM Staff time by PoF'!$A$4:$R$4,0),FALSE)), 0, VLOOKUP(CONCATENATE($A129,D$66),'ECM Staff time by PoF'!$A$5:$S$119,MATCH($DF$103, 'ECM Staff time by PoF'!$A$4:$R$4,0),FALSE))))*D91</f>
        <v>0</v>
      </c>
      <c r="DI129" s="191">
        <f>IF($A129="",0,IF(VLOOKUP($A129,'ECM Staff time by PoF'!$B$5:$C$119,2,FALSE)="Not Applicable",VLOOKUP($A129,'ECM Staff time by PoF'!$B$5:$S$119,MATCH($DF$103, 'ECM Staff time by PoF'!$B$4:$R$4,0),FALSE),IF(ISERROR(VLOOKUP(CONCATENATE($A129,E$66),'ECM Staff time by PoF'!$A$5:$S$119,MATCH($DF$103, 'ECM Staff time by PoF'!$A$4:$R$4,0),FALSE)), 0, VLOOKUP(CONCATENATE($A129,E$66),'ECM Staff time by PoF'!$A$5:$S$119,MATCH($DF$103, 'ECM Staff time by PoF'!$A$4:$R$4,0),FALSE))))*E91</f>
        <v>0</v>
      </c>
      <c r="DJ129" s="191">
        <f>IF($A129="",0,IF(VLOOKUP($A129,'ECM Staff time by PoF'!$B$5:$C$119,2,FALSE)="Not Applicable",VLOOKUP($A129,'ECM Staff time by PoF'!$B$5:$S$119,MATCH($DF$103, 'ECM Staff time by PoF'!$B$4:$R$4,0),FALSE),IF(ISERROR(VLOOKUP(CONCATENATE($A129,F$66),'ECM Staff time by PoF'!$A$5:$S$119,MATCH($DF$103, 'ECM Staff time by PoF'!$A$4:$R$4,0),FALSE)), 0, VLOOKUP(CONCATENATE($A129,F$66),'ECM Staff time by PoF'!$A$5:$S$119,MATCH($DF$103, 'ECM Staff time by PoF'!$A$4:$R$4,0),FALSE))))*F91</f>
        <v>0</v>
      </c>
      <c r="DK129" s="191">
        <f>IF($A129="",0,IF(VLOOKUP($A129,'ECM Staff time by PoF'!$B$5:$C$119,2,FALSE)="Not Applicable",VLOOKUP($A129,'ECM Staff time by PoF'!$B$5:$S$119,MATCH($DF$103, 'ECM Staff time by PoF'!$B$4:$R$4,0),FALSE),IF(ISERROR(VLOOKUP(CONCATENATE($A129,G$66),'ECM Staff time by PoF'!$A$5:$S$119,MATCH($DF$103, 'ECM Staff time by PoF'!$A$4:$R$4,0),FALSE)), 0, VLOOKUP(CONCATENATE($A129,G$66),'ECM Staff time by PoF'!$A$5:$S$119,MATCH($DF$103, 'ECM Staff time by PoF'!$A$4:$R$4,0),FALSE))))*G91</f>
        <v>0</v>
      </c>
      <c r="DL129" s="191">
        <f>IF($A129="",0,IF(VLOOKUP($A129,'ECM Staff time by PoF'!$B$5:$C$119,2,FALSE)="Not Applicable",VLOOKUP($A129,'ECM Staff time by PoF'!$B$5:$S$119,MATCH($DF$103, 'ECM Staff time by PoF'!$B$4:$R$4,0),FALSE),IF(ISERROR(VLOOKUP(CONCATENATE($A129,H$66),'ECM Staff time by PoF'!$A$5:$S$119,MATCH($DF$103, 'ECM Staff time by PoF'!$A$4:$R$4,0),FALSE)), 0, VLOOKUP(CONCATENATE($A129,H$66),'ECM Staff time by PoF'!$A$5:$S$119,MATCH($DF$103, 'ECM Staff time by PoF'!$A$4:$R$4,0),FALSE))))*H91</f>
        <v>0</v>
      </c>
      <c r="DM129" s="191">
        <f>IF($A129="",0,IF(VLOOKUP($A129,'ECM Staff time by PoF'!$B$5:$C$119,2,FALSE)="Not Applicable",VLOOKUP($A129,'ECM Staff time by PoF'!$B$5:$S$119,MATCH($DF$103, 'ECM Staff time by PoF'!$B$4:$R$4,0),FALSE),IF(ISERROR(VLOOKUP(CONCATENATE($A129,I$66),'ECM Staff time by PoF'!$A$5:$S$119,MATCH($DF$103, 'ECM Staff time by PoF'!$A$4:$R$4,0),FALSE)), 0, VLOOKUP(CONCATENATE($A129,I$66),'ECM Staff time by PoF'!$A$5:$S$119,MATCH($DF$103, 'ECM Staff time by PoF'!$A$4:$R$4,0),FALSE))))*I91</f>
        <v>0</v>
      </c>
      <c r="DN129" s="191">
        <f>IF($A129="",0,IF(VLOOKUP($A129,'ECM Staff time by PoF'!$B$5:$C$119,2,FALSE)="Not Applicable",VLOOKUP($A129,'ECM Staff time by PoF'!$B$5:$S$119,MATCH($DF$103, 'ECM Staff time by PoF'!$B$4:$R$4,0),FALSE),IF(ISERROR(VLOOKUP(CONCATENATE($A129,J$66),'ECM Staff time by PoF'!$A$5:$S$119,MATCH($DF$103, 'ECM Staff time by PoF'!$A$4:$R$4,0),FALSE)), 0, VLOOKUP(CONCATENATE($A129,J$66),'ECM Staff time by PoF'!$A$5:$S$119,MATCH($DF$103, 'ECM Staff time by PoF'!$A$4:$R$4,0),FALSE))))*J91</f>
        <v>0</v>
      </c>
      <c r="DO129" s="191">
        <f>IF($A129="",0,IF(VLOOKUP($A129,'ECM Staff time by PoF'!$B$5:$C$119,2,FALSE)="Not Applicable",VLOOKUP($A129,'ECM Staff time by PoF'!$B$5:$S$119,MATCH($DF$103, 'ECM Staff time by PoF'!$B$4:$R$4,0),FALSE),IF(ISERROR(VLOOKUP(CONCATENATE($A129,K$66),'ECM Staff time by PoF'!$A$5:$S$119,MATCH($DF$103, 'ECM Staff time by PoF'!$A$4:$R$4,0),FALSE)), 0, VLOOKUP(CONCATENATE($A129,K$66),'ECM Staff time by PoF'!$A$5:$S$119,MATCH($DF$103, 'ECM Staff time by PoF'!$A$4:$R$4,0),FALSE))))*K91</f>
        <v>0</v>
      </c>
      <c r="DP129" s="191">
        <f>IF($A129="",0,IF(VLOOKUP($A129,'ECM Staff time by PoF'!$B$5:$C$119,2,FALSE)="Not Applicable",VLOOKUP($A129,'ECM Staff time by PoF'!$B$5:$S$119,MATCH($DF$103, 'ECM Staff time by PoF'!$B$4:$R$4,0),FALSE),IF(ISERROR(VLOOKUP(CONCATENATE($A129,L$66),'ECM Staff time by PoF'!$A$5:$S$119,MATCH($DF$103, 'ECM Staff time by PoF'!$A$4:$R$4,0),FALSE)), 0, VLOOKUP(CONCATENATE($A129,L$66),'ECM Staff time by PoF'!$A$5:$S$119,MATCH($DF$103, 'ECM Staff time by PoF'!$A$4:$R$4,0),FALSE))))*L91</f>
        <v>0</v>
      </c>
      <c r="DQ129" s="191">
        <f>IF($A129="",0,IF(VLOOKUP($A129,'ECM Staff time by PoF'!$B$5:$C$119,2,FALSE)="Not Applicable",VLOOKUP($A129,'ECM Staff time by PoF'!$B$5:$S$119,MATCH($DF$103, 'ECM Staff time by PoF'!$B$4:$R$4,0),FALSE),IF(ISERROR(VLOOKUP(CONCATENATE($A129,M$66),'ECM Staff time by PoF'!$A$5:$S$119,MATCH($DF$103, 'ECM Staff time by PoF'!$A$4:$R$4,0),FALSE)), 0, VLOOKUP(CONCATENATE($A129,M$66),'ECM Staff time by PoF'!$A$5:$S$119,MATCH($DF$103, 'ECM Staff time by PoF'!$A$4:$R$4,0),FALSE))))*M91</f>
        <v>0</v>
      </c>
      <c r="DR129" s="191">
        <f>IF($A129="",0,IF(VLOOKUP($A129,'ECM Staff time by PoF'!$B$5:$C$119,2,FALSE)="Not Applicable",VLOOKUP($A129,'ECM Staff time by PoF'!$B$5:$S$119,MATCH($DF$103, 'ECM Staff time by PoF'!$B$4:$R$4,0),FALSE),IF(ISERROR(VLOOKUP(CONCATENATE($A129,N$66),'ECM Staff time by PoF'!$A$5:$S$119,MATCH($DF$103, 'ECM Staff time by PoF'!$A$4:$R$4,0),FALSE)), 0, VLOOKUP(CONCATENATE($A129,N$66),'ECM Staff time by PoF'!$A$5:$S$119,MATCH($DF$103, 'ECM Staff time by PoF'!$A$4:$R$4,0),FALSE))))*N91</f>
        <v>0</v>
      </c>
      <c r="DS129" s="191">
        <f>IF($A129="",0,IF(VLOOKUP($A129,'ECM Staff time by PoF'!$B$5:$C$119,2,FALSE)="Not Applicable",VLOOKUP($A129,'ECM Staff time by PoF'!$B$5:$S$119,MATCH($DF$103, 'ECM Staff time by PoF'!$B$4:$R$4,0),FALSE),IF(ISERROR(VLOOKUP(CONCATENATE($A129,O$66),'ECM Staff time by PoF'!$A$5:$S$119,MATCH($DF$103, 'ECM Staff time by PoF'!$A$4:$R$4,0),FALSE)), 0, VLOOKUP(CONCATENATE($A129,O$66),'ECM Staff time by PoF'!$A$5:$S$119,MATCH($DF$103, 'ECM Staff time by PoF'!$A$4:$R$4,0),FALSE))))*O91</f>
        <v>0</v>
      </c>
      <c r="DT129" s="191">
        <f>IF($A129="",0,IF(VLOOKUP($A129,'ECM Staff time by PoF'!$B$5:$C$119,2,FALSE)="Not Applicable",VLOOKUP($A129,'ECM Staff time by PoF'!$B$5:$S$119,MATCH($DF$103, 'ECM Staff time by PoF'!$B$4:$R$4,0),FALSE),IF(ISERROR(VLOOKUP(CONCATENATE($A129,P$66),'ECM Staff time by PoF'!$A$5:$S$119,MATCH($DF$103, 'ECM Staff time by PoF'!$A$4:$R$4,0),FALSE)), 0, VLOOKUP(CONCATENATE($A129,P$66),'ECM Staff time by PoF'!$A$5:$S$119,MATCH($DF$103, 'ECM Staff time by PoF'!$A$4:$R$4,0),FALSE))))*P91</f>
        <v>0</v>
      </c>
      <c r="DU129" s="191">
        <f>IF($A129="",0,IF(VLOOKUP($A129,'ECM Staff time by PoF'!$B$5:$C$119,2,FALSE)="Not Applicable",VLOOKUP($A129,'ECM Staff time by PoF'!$B$5:$S$119,MATCH($DF$103, 'ECM Staff time by PoF'!$B$4:$R$4,0),FALSE),IF(ISERROR(VLOOKUP(CONCATENATE($A129,Q$66),'ECM Staff time by PoF'!$A$5:$S$119,MATCH($DF$103, 'ECM Staff time by PoF'!$A$4:$R$4,0),FALSE)), 0, VLOOKUP(CONCATENATE($A129,Q$66),'ECM Staff time by PoF'!$A$5:$S$119,MATCH($DF$103, 'ECM Staff time by PoF'!$A$4:$R$4,0),FALSE))))*Q91</f>
        <v>0</v>
      </c>
      <c r="DV129" s="191">
        <f>IF($A129="",0,IF(VLOOKUP($A129,'ECM Staff time by PoF'!$B$5:$C$119,2,FALSE)="Not Applicable",VLOOKUP($A129,'ECM Staff time by PoF'!$B$5:$S$119,MATCH($DF$103, 'ECM Staff time by PoF'!$B$4:$R$4,0),FALSE),IF(ISERROR(VLOOKUP(CONCATENATE($A129,R$66),'ECM Staff time by PoF'!$A$5:$S$119,MATCH($DF$103, 'ECM Staff time by PoF'!$A$4:$R$4,0),FALSE)), 0, VLOOKUP(CONCATENATE($A129,R$66),'ECM Staff time by PoF'!$A$5:$S$119,MATCH($DF$103, 'ECM Staff time by PoF'!$A$4:$R$4,0),FALSE))))*R91</f>
        <v>0</v>
      </c>
      <c r="DW129" s="191">
        <f>IF($A129="",0,IF(VLOOKUP($A129,'ECM Staff time by PoF'!$B$5:$C$119,2,FALSE)="Not Applicable",VLOOKUP($A129,'ECM Staff time by PoF'!$B$5:$S$119,MATCH($DF$103, 'ECM Staff time by PoF'!$B$4:$R$4,0),FALSE),IF(ISERROR(VLOOKUP(CONCATENATE($A129,S$66),'ECM Staff time by PoF'!$A$5:$S$119,MATCH($DF$103, 'ECM Staff time by PoF'!$A$4:$R$4,0),FALSE)), 0, VLOOKUP(CONCATENATE($A129,S$66),'ECM Staff time by PoF'!$A$5:$S$119,MATCH($DF$103, 'ECM Staff time by PoF'!$A$4:$R$4,0),FALSE))))*S91</f>
        <v>0</v>
      </c>
      <c r="DX129" s="191">
        <f>IF($A129="",0,IF(VLOOKUP($A129,'ECM Staff time by PoF'!$B$5:$C$119,2,FALSE)="Not Applicable",VLOOKUP($A129,'ECM Staff time by PoF'!$B$5:$S$119,MATCH($DF$103, 'ECM Staff time by PoF'!$B$4:$R$4,0),FALSE),IF(ISERROR(VLOOKUP(CONCATENATE($A129,T$66),'ECM Staff time by PoF'!$A$5:$S$119,MATCH($DF$103, 'ECM Staff time by PoF'!$A$4:$R$4,0),FALSE)), 0, VLOOKUP(CONCATENATE($A129,T$66),'ECM Staff time by PoF'!$A$5:$S$119,MATCH($DF$103, 'ECM Staff time by PoF'!$A$4:$R$4,0),FALSE))))*T91</f>
        <v>0</v>
      </c>
      <c r="DY129" s="191">
        <f>IF($A129="",0,IF(VLOOKUP($A129,'ECM Staff time by PoF'!$B$5:$C$119,2,FALSE)="Not Applicable",VLOOKUP($A129,'ECM Staff time by PoF'!$B$5:$S$119,MATCH($DF$103, 'ECM Staff time by PoF'!$B$4:$R$4,0),FALSE),IF(ISERROR(VLOOKUP(CONCATENATE($A129,U$66),'ECM Staff time by PoF'!$A$5:$S$119,MATCH($DF$103, 'ECM Staff time by PoF'!$A$4:$R$4,0),FALSE)), 0, VLOOKUP(CONCATENATE($A129,U$66),'ECM Staff time by PoF'!$A$5:$S$119,MATCH($DF$103, 'ECM Staff time by PoF'!$A$4:$R$4,0),FALSE))))*U91</f>
        <v>0</v>
      </c>
      <c r="DZ129" s="191">
        <f>IF($A129="",0,IF(VLOOKUP($A129,'ECM Staff time by PoF'!$B$5:$C$119,2,FALSE)="Not Applicable",VLOOKUP($A129,'ECM Staff time by PoF'!$B$5:$S$119,MATCH($DF$103, 'ECM Staff time by PoF'!$B$4:$R$4,0),FALSE),IF(ISERROR(VLOOKUP(CONCATENATE($A129,V$66),'ECM Staff time by PoF'!$A$5:$S$119,MATCH($DF$103, 'ECM Staff time by PoF'!$A$4:$R$4,0),FALSE)), 0, VLOOKUP(CONCATENATE($A129,V$66),'ECM Staff time by PoF'!$A$5:$S$119,MATCH($DF$103, 'ECM Staff time by PoF'!$A$4:$R$4,0),FALSE))))*V91</f>
        <v>0</v>
      </c>
      <c r="EA129" s="191">
        <f>IF($A129="",0,IF(VLOOKUP($A129,'ECM Staff time by PoF'!$B$5:$C$119,2,FALSE)="Not Applicable",VLOOKUP($A129,'ECM Staff time by PoF'!$B$5:$S$119,MATCH($DF$103, 'ECM Staff time by PoF'!$B$4:$R$4,0),FALSE),IF(ISERROR(VLOOKUP(CONCATENATE($A129,W$66),'ECM Staff time by PoF'!$A$5:$S$119,MATCH($DF$103, 'ECM Staff time by PoF'!$A$4:$R$4,0),FALSE)), 0, VLOOKUP(CONCATENATE($A129,W$66),'ECM Staff time by PoF'!$A$5:$S$119,MATCH($DF$103, 'ECM Staff time by PoF'!$A$4:$R$4,0),FALSE))))*W91</f>
        <v>0</v>
      </c>
      <c r="EB129" s="191">
        <f>IF($A129="",0,IF(VLOOKUP($A129,'ECM Staff time by PoF'!$B$5:$C$119,2,FALSE)="Not Applicable",VLOOKUP($A129,'ECM Staff time by PoF'!$B$5:$S$119,MATCH($DF$103, 'ECM Staff time by PoF'!$B$4:$R$4,0),FALSE),IF(ISERROR(VLOOKUP(CONCATENATE($A129,X$66),'ECM Staff time by PoF'!$A$5:$S$119,MATCH($DF$103, 'ECM Staff time by PoF'!$A$4:$R$4,0),FALSE)), 0, VLOOKUP(CONCATENATE($A129,X$66),'ECM Staff time by PoF'!$A$5:$S$119,MATCH($DF$103, 'ECM Staff time by PoF'!$A$4:$R$4,0),FALSE))))*X91</f>
        <v>0</v>
      </c>
      <c r="EC129" s="191">
        <f>IF($A129="",0,IF(VLOOKUP($A129,'ECM Staff time by PoF'!$B$5:$C$119,2,FALSE)="Not Applicable",VLOOKUP($A129,'ECM Staff time by PoF'!$B$5:$S$119,MATCH($DF$103, 'ECM Staff time by PoF'!$B$4:$R$4,0),FALSE),IF(ISERROR(VLOOKUP(CONCATENATE($A129,Y$66),'ECM Staff time by PoF'!$A$5:$S$119,MATCH($DF$103, 'ECM Staff time by PoF'!$A$4:$R$4,0),FALSE)), 0, VLOOKUP(CONCATENATE($A129,Y$66),'ECM Staff time by PoF'!$A$5:$S$119,MATCH($DF$103, 'ECM Staff time by PoF'!$A$4:$R$4,0),FALSE))))*Y91</f>
        <v>0</v>
      </c>
      <c r="ED129" s="191">
        <f>IF($A129="",0,IF(VLOOKUP($A129,'ECM Staff time by PoF'!$B$5:$C$119,2,FALSE)="Not Applicable",VLOOKUP($A129,'ECM Staff time by PoF'!$B$5:$S$119,MATCH($DF$103, 'ECM Staff time by PoF'!$B$4:$R$4,0),FALSE),IF(ISERROR(VLOOKUP(CONCATENATE($A129,Z$66),'ECM Staff time by PoF'!$A$5:$S$119,MATCH($DF$103, 'ECM Staff time by PoF'!$A$4:$R$4,0),FALSE)), 0, VLOOKUP(CONCATENATE($A129,Z$66),'ECM Staff time by PoF'!$A$5:$S$119,MATCH($DF$103, 'ECM Staff time by PoF'!$A$4:$R$4,0),FALSE))))*Z91</f>
        <v>0</v>
      </c>
      <c r="EE129" s="191">
        <f>IF($A129="",0,IF(VLOOKUP($A129,'ECM Staff time by PoF'!$B$5:$C$119,2,FALSE)="Not Applicable",VLOOKUP($A129,'ECM Staff time by PoF'!$B$5:$S$119,MATCH($DF$103, 'ECM Staff time by PoF'!$B$4:$R$4,0),FALSE),IF(ISERROR(VLOOKUP(CONCATENATE($A129,AA$66),'ECM Staff time by PoF'!$A$5:$S$119,MATCH($DF$103, 'ECM Staff time by PoF'!$A$4:$R$4,0),FALSE)), 0, VLOOKUP(CONCATENATE($A129,AA$66),'ECM Staff time by PoF'!$A$5:$S$119,MATCH($DF$103, 'ECM Staff time by PoF'!$A$4:$R$4,0),FALSE))))*AA91</f>
        <v>0</v>
      </c>
      <c r="EF129" s="191">
        <f>IF($A129="",0,IF(VLOOKUP($A129,'ECM Staff time by PoF'!$B$5:$C$119,2,FALSE)="Not Applicable",VLOOKUP($A129,'ECM Staff time by PoF'!$B$5:$S$119,MATCH($DF$103, 'ECM Staff time by PoF'!$B$4:$R$4,0),FALSE),IF(ISERROR(VLOOKUP(CONCATENATE($A129,AB$66),'ECM Staff time by PoF'!$A$5:$S$119,MATCH($DF$103, 'ECM Staff time by PoF'!$A$4:$R$4,0),FALSE)), 0, VLOOKUP(CONCATENATE($A129,AB$66),'ECM Staff time by PoF'!$A$5:$S$119,MATCH($DF$103, 'ECM Staff time by PoF'!$A$4:$R$4,0),FALSE))))*AB91</f>
        <v>0</v>
      </c>
      <c r="EG129" s="191">
        <f>IF($A129="",0,IF(VLOOKUP($A129,'ECM Staff time by PoF'!$B$5:$C$119,2,FALSE)="Not Applicable",VLOOKUP($A129,'ECM Staff time by PoF'!$B$5:$S$119,MATCH($DF$103, 'ECM Staff time by PoF'!$B$4:$R$4,0),FALSE),IF(ISERROR(VLOOKUP(CONCATENATE($A129,AC$66),'ECM Staff time by PoF'!$A$5:$S$119,MATCH($DF$103, 'ECM Staff time by PoF'!$A$4:$R$4,0),FALSE)), 0, VLOOKUP(CONCATENATE($A129,AC$66),'ECM Staff time by PoF'!$A$5:$S$119,MATCH($DF$103, 'ECM Staff time by PoF'!$A$4:$R$4,0),FALSE))))*AC91</f>
        <v>0</v>
      </c>
      <c r="EH129" s="191">
        <f>IF($A129="",0,IF(VLOOKUP($A129,'ECM Staff time by PoF'!$B$5:$C$119,2,FALSE)="Not Applicable",VLOOKUP($A129,'ECM Staff time by PoF'!$B$5:$S$119,MATCH($DF$103, 'ECM Staff time by PoF'!$B$4:$R$4,0),FALSE),IF(ISERROR(VLOOKUP(CONCATENATE($A129,AD$66),'ECM Staff time by PoF'!$A$5:$S$119,MATCH($DF$103, 'ECM Staff time by PoF'!$A$4:$R$4,0),FALSE)), 0, VLOOKUP(CONCATENATE($A129,AD$66),'ECM Staff time by PoF'!$A$5:$S$119,MATCH($DF$103, 'ECM Staff time by PoF'!$A$4:$R$4,0),FALSE))))*AD91</f>
        <v>0</v>
      </c>
      <c r="EI129" s="191">
        <f>IF($A129="",0,IF(VLOOKUP($A129,'ECM Staff time by PoF'!$B$5:$C$119,2,FALSE)="Not Applicable",VLOOKUP($A129,'ECM Staff time by PoF'!$B$5:$S$119,MATCH($DF$103, 'ECM Staff time by PoF'!$B$4:$R$4,0),FALSE),IF(ISERROR(VLOOKUP(CONCATENATE($A129,AE$66),'ECM Staff time by PoF'!$A$5:$S$119,MATCH($DF$103, 'ECM Staff time by PoF'!$A$4:$R$4,0),FALSE)), 0, VLOOKUP(CONCATENATE($A129,AE$66),'ECM Staff time by PoF'!$A$5:$S$119,MATCH($DF$103, 'ECM Staff time by PoF'!$A$4:$R$4,0),FALSE))))*AE91</f>
        <v>0</v>
      </c>
      <c r="EJ129" s="191">
        <f>IF($A129="",0,IF(VLOOKUP($A129,'ECM Staff time by PoF'!$B$5:$C$119,2,FALSE)="Not Applicable",VLOOKUP($A129,'ECM Staff time by PoF'!$B$5:$S$119,MATCH($DF$103, 'ECM Staff time by PoF'!$B$4:$R$4,0),FALSE),IF(ISERROR(VLOOKUP(CONCATENATE($A129,AF$66),'ECM Staff time by PoF'!$A$5:$S$119,MATCH($DF$103, 'ECM Staff time by PoF'!$A$4:$R$4,0),FALSE)), 0, VLOOKUP(CONCATENATE($A129,AF$66),'ECM Staff time by PoF'!$A$5:$S$119,MATCH($DF$103, 'ECM Staff time by PoF'!$A$4:$R$4,0),FALSE))))*AF91</f>
        <v>0</v>
      </c>
      <c r="EK129" s="191">
        <f>IF($A129="",0,IF(VLOOKUP($A129,'ECM Staff time by PoF'!$B$5:$C$119,2,FALSE)="Not Applicable",VLOOKUP($A129,'ECM Staff time by PoF'!$B$5:$S$119,MATCH($DF$103, 'ECM Staff time by PoF'!$B$4:$R$4,0),FALSE),IF(ISERROR(VLOOKUP(CONCATENATE($A129,AG$66),'ECM Staff time by PoF'!$A$5:$S$119,MATCH($DF$103, 'ECM Staff time by PoF'!$A$4:$R$4,0),FALSE)), 0, VLOOKUP(CONCATENATE($A129,AG$66),'ECM Staff time by PoF'!$A$5:$S$119,MATCH($DF$103, 'ECM Staff time by PoF'!$A$4:$R$4,0),FALSE))))*AG91</f>
        <v>0</v>
      </c>
      <c r="EL129" s="191">
        <f>IF($A129="",0,IF(VLOOKUP($A129,'ECM Staff time by PoF'!$B$5:$C$119,2,FALSE)="Not Applicable",VLOOKUP($A129,'ECM Staff time by PoF'!$B$5:$S$119,MATCH($DF$103, 'ECM Staff time by PoF'!$B$4:$R$4,0),FALSE),IF(ISERROR(VLOOKUP(CONCATENATE($A129,AH$66),'ECM Staff time by PoF'!$A$5:$S$119,MATCH($DF$103, 'ECM Staff time by PoF'!$A$4:$R$4,0),FALSE)), 0, VLOOKUP(CONCATENATE($A129,AH$66),'ECM Staff time by PoF'!$A$5:$S$119,MATCH($DF$103, 'ECM Staff time by PoF'!$A$4:$R$4,0),FALSE))))*AH91</f>
        <v>0</v>
      </c>
      <c r="EM129" s="191">
        <f>IF($A129="",0,IF(VLOOKUP($A129,'ECM Staff time by PoF'!$B$5:$C$119,2,FALSE)="Not Applicable",VLOOKUP($A129,'ECM Staff time by PoF'!$B$5:$S$119,MATCH($DF$103, 'ECM Staff time by PoF'!$B$4:$R$4,0),FALSE),IF(ISERROR(VLOOKUP(CONCATENATE($A129,AI$66),'ECM Staff time by PoF'!$A$5:$S$119,MATCH($DF$103, 'ECM Staff time by PoF'!$A$4:$R$4,0),FALSE)), 0, VLOOKUP(CONCATENATE($A129,AI$66),'ECM Staff time by PoF'!$A$5:$S$119,MATCH($DF$103, 'ECM Staff time by PoF'!$A$4:$R$4,0),FALSE))))*AI91</f>
        <v>0</v>
      </c>
      <c r="EN129" s="191">
        <f>IF($A129="",0,IF(VLOOKUP($A129,'ECM Staff time by PoF'!$B$5:$C$119,2,FALSE)="Not Applicable",VLOOKUP($A129,'ECM Staff time by PoF'!$B$5:$S$119,MATCH($DF$103, 'ECM Staff time by PoF'!$B$4:$R$4,0),FALSE),IF(ISERROR(VLOOKUP(CONCATENATE($A129,AJ$66),'ECM Staff time by PoF'!$A$5:$S$119,MATCH($DF$103, 'ECM Staff time by PoF'!$A$4:$R$4,0),FALSE)), 0, VLOOKUP(CONCATENATE($A129,AJ$66),'ECM Staff time by PoF'!$A$5:$S$119,MATCH($DF$103, 'ECM Staff time by PoF'!$A$4:$R$4,0),FALSE))))*AJ91</f>
        <v>0</v>
      </c>
      <c r="EO129" s="191">
        <f>IF($A129="",0,IF(VLOOKUP($A129,'ECM Staff time by PoF'!$B$5:$C$119,2,FALSE)="Not Applicable",VLOOKUP($A129,'ECM Staff time by PoF'!$B$5:$S$119,MATCH($DF$103, 'ECM Staff time by PoF'!$B$4:$R$4,0),FALSE),IF(ISERROR(VLOOKUP(CONCATENATE($A129,AK$66),'ECM Staff time by PoF'!$A$5:$S$119,MATCH($DF$103, 'ECM Staff time by PoF'!$A$4:$R$4,0),FALSE)), 0, VLOOKUP(CONCATENATE($A129,AK$66),'ECM Staff time by PoF'!$A$5:$S$119,MATCH($DF$103, 'ECM Staff time by PoF'!$A$4:$R$4,0),FALSE))))*AK91</f>
        <v>0</v>
      </c>
      <c r="EP129" s="60">
        <f>IF($A129="",0,IF(VLOOKUP($A129,'ECM Staff time by PoF'!$B$5:$C$119,2,FALSE)="Not Applicable",VLOOKUP($A129,'ECM Staff time by PoF'!$B$5:$S$119,MATCH($EP$103, 'ECM Staff time by PoF'!$B$4:$R$4,0),FALSE),IF(ISERROR(VLOOKUP(CONCATENATE($A129,B$66),'ECM Staff time by PoF'!$A$5:$S$119,MATCH($EP$103, 'ECM Staff time by PoF'!$A$4:$R$4,0),FALSE)), 0, VLOOKUP(CONCATENATE($A129,B$66),'ECM Staff time by PoF'!$A$5:$S$119,MATCH($EP$103, 'ECM Staff time by PoF'!$A$4:$R$4,0),FALSE))))*B91</f>
        <v>0</v>
      </c>
      <c r="EQ129" s="60">
        <f>IF($A129="",0,IF(VLOOKUP($A129,'ECM Staff time by PoF'!$B$5:$C$119,2,FALSE)="Not Applicable",VLOOKUP($A129,'ECM Staff time by PoF'!$B$5:$S$119,MATCH($EP$103, 'ECM Staff time by PoF'!$B$4:$R$4,0),FALSE),IF(ISERROR(VLOOKUP(CONCATENATE($A129,C$66),'ECM Staff time by PoF'!$A$5:$S$119,MATCH($EP$103, 'ECM Staff time by PoF'!$A$4:$R$4,0),FALSE)), 0, VLOOKUP(CONCATENATE($A129,C$66),'ECM Staff time by PoF'!$A$5:$S$119,MATCH($EP$103, 'ECM Staff time by PoF'!$A$4:$R$4,0),FALSE))))*C91</f>
        <v>0</v>
      </c>
      <c r="ER129" s="60">
        <f>IF($A129="",0,IF(VLOOKUP($A129,'ECM Staff time by PoF'!$B$5:$C$119,2,FALSE)="Not Applicable",VLOOKUP($A129,'ECM Staff time by PoF'!$B$5:$S$119,MATCH($EP$103, 'ECM Staff time by PoF'!$B$4:$R$4,0),FALSE),IF(ISERROR(VLOOKUP(CONCATENATE($A129,D$66),'ECM Staff time by PoF'!$A$5:$S$119,MATCH($EP$103, 'ECM Staff time by PoF'!$A$4:$R$4,0),FALSE)), 0, VLOOKUP(CONCATENATE($A129,D$66),'ECM Staff time by PoF'!$A$5:$S$119,MATCH($EP$103, 'ECM Staff time by PoF'!$A$4:$R$4,0),FALSE))))*D91</f>
        <v>0</v>
      </c>
      <c r="ES129" s="60">
        <f>IF($A129="",0,IF(VLOOKUP($A129,'ECM Staff time by PoF'!$B$5:$C$119,2,FALSE)="Not Applicable",VLOOKUP($A129,'ECM Staff time by PoF'!$B$5:$S$119,MATCH($EP$103, 'ECM Staff time by PoF'!$B$4:$R$4,0),FALSE),IF(ISERROR(VLOOKUP(CONCATENATE($A129,E$66),'ECM Staff time by PoF'!$A$5:$S$119,MATCH($EP$103, 'ECM Staff time by PoF'!$A$4:$R$4,0),FALSE)), 0, VLOOKUP(CONCATENATE($A129,E$66),'ECM Staff time by PoF'!$A$5:$S$119,MATCH($EP$103, 'ECM Staff time by PoF'!$A$4:$R$4,0),FALSE))))*E91</f>
        <v>0</v>
      </c>
      <c r="ET129" s="60">
        <f>IF($A129="",0,IF(VLOOKUP($A129,'ECM Staff time by PoF'!$B$5:$C$119,2,FALSE)="Not Applicable",VLOOKUP($A129,'ECM Staff time by PoF'!$B$5:$S$119,MATCH($EP$103, 'ECM Staff time by PoF'!$B$4:$R$4,0),FALSE),IF(ISERROR(VLOOKUP(CONCATENATE($A129,F$66),'ECM Staff time by PoF'!$A$5:$S$119,MATCH($EP$103, 'ECM Staff time by PoF'!$A$4:$R$4,0),FALSE)), 0, VLOOKUP(CONCATENATE($A129,F$66),'ECM Staff time by PoF'!$A$5:$S$119,MATCH($EP$103, 'ECM Staff time by PoF'!$A$4:$R$4,0),FALSE))))*F91</f>
        <v>0</v>
      </c>
      <c r="EU129" s="60">
        <f>IF($A129="",0,IF(VLOOKUP($A129,'ECM Staff time by PoF'!$B$5:$C$119,2,FALSE)="Not Applicable",VLOOKUP($A129,'ECM Staff time by PoF'!$B$5:$S$119,MATCH($EP$103, 'ECM Staff time by PoF'!$B$4:$R$4,0),FALSE),IF(ISERROR(VLOOKUP(CONCATENATE($A129,G$66),'ECM Staff time by PoF'!$A$5:$S$119,MATCH($EP$103, 'ECM Staff time by PoF'!$A$4:$R$4,0),FALSE)), 0, VLOOKUP(CONCATENATE($A129,G$66),'ECM Staff time by PoF'!$A$5:$S$119,MATCH($EP$103, 'ECM Staff time by PoF'!$A$4:$R$4,0),FALSE))))*G91</f>
        <v>0</v>
      </c>
      <c r="EV129" s="60">
        <f>IF($A129="",0,IF(VLOOKUP($A129,'ECM Staff time by PoF'!$B$5:$C$119,2,FALSE)="Not Applicable",VLOOKUP($A129,'ECM Staff time by PoF'!$B$5:$S$119,MATCH($EP$103, 'ECM Staff time by PoF'!$B$4:$R$4,0),FALSE),IF(ISERROR(VLOOKUP(CONCATENATE($A129,H$66),'ECM Staff time by PoF'!$A$5:$S$119,MATCH($EP$103, 'ECM Staff time by PoF'!$A$4:$R$4,0),FALSE)), 0, VLOOKUP(CONCATENATE($A129,H$66),'ECM Staff time by PoF'!$A$5:$S$119,MATCH($EP$103, 'ECM Staff time by PoF'!$A$4:$R$4,0),FALSE))))*H91</f>
        <v>0</v>
      </c>
      <c r="EW129" s="60">
        <f>IF($A129="",0,IF(VLOOKUP($A129,'ECM Staff time by PoF'!$B$5:$C$119,2,FALSE)="Not Applicable",VLOOKUP($A129,'ECM Staff time by PoF'!$B$5:$S$119,MATCH($EP$103, 'ECM Staff time by PoF'!$B$4:$R$4,0),FALSE),IF(ISERROR(VLOOKUP(CONCATENATE($A129,I$66),'ECM Staff time by PoF'!$A$5:$S$119,MATCH($EP$103, 'ECM Staff time by PoF'!$A$4:$R$4,0),FALSE)), 0, VLOOKUP(CONCATENATE($A129,I$66),'ECM Staff time by PoF'!$A$5:$S$119,MATCH($EP$103, 'ECM Staff time by PoF'!$A$4:$R$4,0),FALSE))))*I91</f>
        <v>0</v>
      </c>
      <c r="EX129" s="60">
        <f>IF($A129="",0,IF(VLOOKUP($A129,'ECM Staff time by PoF'!$B$5:$C$119,2,FALSE)="Not Applicable",VLOOKUP($A129,'ECM Staff time by PoF'!$B$5:$S$119,MATCH($EP$103, 'ECM Staff time by PoF'!$B$4:$R$4,0),FALSE),IF(ISERROR(VLOOKUP(CONCATENATE($A129,J$66),'ECM Staff time by PoF'!$A$5:$S$119,MATCH($EP$103, 'ECM Staff time by PoF'!$A$4:$R$4,0),FALSE)), 0, VLOOKUP(CONCATENATE($A129,J$66),'ECM Staff time by PoF'!$A$5:$S$119,MATCH($EP$103, 'ECM Staff time by PoF'!$A$4:$R$4,0),FALSE))))*J91</f>
        <v>0</v>
      </c>
      <c r="EY129" s="60">
        <f>IF($A129="",0,IF(VLOOKUP($A129,'ECM Staff time by PoF'!$B$5:$C$119,2,FALSE)="Not Applicable",VLOOKUP($A129,'ECM Staff time by PoF'!$B$5:$S$119,MATCH($EP$103, 'ECM Staff time by PoF'!$B$4:$R$4,0),FALSE),IF(ISERROR(VLOOKUP(CONCATENATE($A129,K$66),'ECM Staff time by PoF'!$A$5:$S$119,MATCH($EP$103, 'ECM Staff time by PoF'!$A$4:$R$4,0),FALSE)), 0, VLOOKUP(CONCATENATE($A129,K$66),'ECM Staff time by PoF'!$A$5:$S$119,MATCH($EP$103, 'ECM Staff time by PoF'!$A$4:$R$4,0),FALSE))))*K91</f>
        <v>0</v>
      </c>
      <c r="EZ129" s="60">
        <f>IF($A129="",0,IF(VLOOKUP($A129,'ECM Staff time by PoF'!$B$5:$C$119,2,FALSE)="Not Applicable",VLOOKUP($A129,'ECM Staff time by PoF'!$B$5:$S$119,MATCH($EP$103, 'ECM Staff time by PoF'!$B$4:$R$4,0),FALSE),IF(ISERROR(VLOOKUP(CONCATENATE($A129,L$66),'ECM Staff time by PoF'!$A$5:$S$119,MATCH($EP$103, 'ECM Staff time by PoF'!$A$4:$R$4,0),FALSE)), 0, VLOOKUP(CONCATENATE($A129,L$66),'ECM Staff time by PoF'!$A$5:$S$119,MATCH($EP$103, 'ECM Staff time by PoF'!$A$4:$R$4,0),FALSE))))*L91</f>
        <v>0</v>
      </c>
      <c r="FA129" s="60">
        <f>IF($A129="",0,IF(VLOOKUP($A129,'ECM Staff time by PoF'!$B$5:$C$119,2,FALSE)="Not Applicable",VLOOKUP($A129,'ECM Staff time by PoF'!$B$5:$S$119,MATCH($EP$103, 'ECM Staff time by PoF'!$B$4:$R$4,0),FALSE),IF(ISERROR(VLOOKUP(CONCATENATE($A129,M$66),'ECM Staff time by PoF'!$A$5:$S$119,MATCH($EP$103, 'ECM Staff time by PoF'!$A$4:$R$4,0),FALSE)), 0, VLOOKUP(CONCATENATE($A129,M$66),'ECM Staff time by PoF'!$A$5:$S$119,MATCH($EP$103, 'ECM Staff time by PoF'!$A$4:$R$4,0),FALSE))))*M91</f>
        <v>0</v>
      </c>
      <c r="FB129" s="60">
        <f>IF($A129="",0,IF(VLOOKUP($A129,'ECM Staff time by PoF'!$B$5:$C$119,2,FALSE)="Not Applicable",VLOOKUP($A129,'ECM Staff time by PoF'!$B$5:$S$119,MATCH($EP$103, 'ECM Staff time by PoF'!$B$4:$R$4,0),FALSE),IF(ISERROR(VLOOKUP(CONCATENATE($A129,N$66),'ECM Staff time by PoF'!$A$5:$S$119,MATCH($EP$103, 'ECM Staff time by PoF'!$A$4:$R$4,0),FALSE)), 0, VLOOKUP(CONCATENATE($A129,N$66),'ECM Staff time by PoF'!$A$5:$S$119,MATCH($EP$103, 'ECM Staff time by PoF'!$A$4:$R$4,0),FALSE))))*N91</f>
        <v>0</v>
      </c>
      <c r="FC129" s="60">
        <f>IF($A129="",0,IF(VLOOKUP($A129,'ECM Staff time by PoF'!$B$5:$C$119,2,FALSE)="Not Applicable",VLOOKUP($A129,'ECM Staff time by PoF'!$B$5:$S$119,MATCH($EP$103, 'ECM Staff time by PoF'!$B$4:$R$4,0),FALSE),IF(ISERROR(VLOOKUP(CONCATENATE($A129,O$66),'ECM Staff time by PoF'!$A$5:$S$119,MATCH($EP$103, 'ECM Staff time by PoF'!$A$4:$R$4,0),FALSE)), 0, VLOOKUP(CONCATENATE($A129,O$66),'ECM Staff time by PoF'!$A$5:$S$119,MATCH($EP$103, 'ECM Staff time by PoF'!$A$4:$R$4,0),FALSE))))*O91</f>
        <v>0</v>
      </c>
      <c r="FD129" s="60">
        <f>IF($A129="",0,IF(VLOOKUP($A129,'ECM Staff time by PoF'!$B$5:$C$119,2,FALSE)="Not Applicable",VLOOKUP($A129,'ECM Staff time by PoF'!$B$5:$S$119,MATCH($EP$103, 'ECM Staff time by PoF'!$B$4:$R$4,0),FALSE),IF(ISERROR(VLOOKUP(CONCATENATE($A129,P$66),'ECM Staff time by PoF'!$A$5:$S$119,MATCH($EP$103, 'ECM Staff time by PoF'!$A$4:$R$4,0),FALSE)), 0, VLOOKUP(CONCATENATE($A129,P$66),'ECM Staff time by PoF'!$A$5:$S$119,MATCH($EP$103, 'ECM Staff time by PoF'!$A$4:$R$4,0),FALSE))))*P91</f>
        <v>0</v>
      </c>
      <c r="FE129" s="60">
        <f>IF($A129="",0,IF(VLOOKUP($A129,'ECM Staff time by PoF'!$B$5:$C$119,2,FALSE)="Not Applicable",VLOOKUP($A129,'ECM Staff time by PoF'!$B$5:$S$119,MATCH($EP$103, 'ECM Staff time by PoF'!$B$4:$R$4,0),FALSE),IF(ISERROR(VLOOKUP(CONCATENATE($A129,Q$66),'ECM Staff time by PoF'!$A$5:$S$119,MATCH($EP$103, 'ECM Staff time by PoF'!$A$4:$R$4,0),FALSE)), 0, VLOOKUP(CONCATENATE($A129,Q$66),'ECM Staff time by PoF'!$A$5:$S$119,MATCH($EP$103, 'ECM Staff time by PoF'!$A$4:$R$4,0),FALSE))))*Q91</f>
        <v>0</v>
      </c>
      <c r="FF129" s="60">
        <f>IF($A129="",0,IF(VLOOKUP($A129,'ECM Staff time by PoF'!$B$5:$C$119,2,FALSE)="Not Applicable",VLOOKUP($A129,'ECM Staff time by PoF'!$B$5:$S$119,MATCH($EP$103, 'ECM Staff time by PoF'!$B$4:$R$4,0),FALSE),IF(ISERROR(VLOOKUP(CONCATENATE($A129,R$66),'ECM Staff time by PoF'!$A$5:$S$119,MATCH($EP$103, 'ECM Staff time by PoF'!$A$4:$R$4,0),FALSE)), 0, VLOOKUP(CONCATENATE($A129,R$66),'ECM Staff time by PoF'!$A$5:$S$119,MATCH($EP$103, 'ECM Staff time by PoF'!$A$4:$R$4,0),FALSE))))*R91</f>
        <v>0</v>
      </c>
      <c r="FG129" s="60">
        <f>IF($A129="",0,IF(VLOOKUP($A129,'ECM Staff time by PoF'!$B$5:$C$119,2,FALSE)="Not Applicable",VLOOKUP($A129,'ECM Staff time by PoF'!$B$5:$S$119,MATCH($EP$103, 'ECM Staff time by PoF'!$B$4:$R$4,0),FALSE),IF(ISERROR(VLOOKUP(CONCATENATE($A129,S$66),'ECM Staff time by PoF'!$A$5:$S$119,MATCH($EP$103, 'ECM Staff time by PoF'!$A$4:$R$4,0),FALSE)), 0, VLOOKUP(CONCATENATE($A129,S$66),'ECM Staff time by PoF'!$A$5:$S$119,MATCH($EP$103, 'ECM Staff time by PoF'!$A$4:$R$4,0),FALSE))))*S91</f>
        <v>0</v>
      </c>
      <c r="FH129" s="60">
        <f>IF($A129="",0,IF(VLOOKUP($A129,'ECM Staff time by PoF'!$B$5:$C$119,2,FALSE)="Not Applicable",VLOOKUP($A129,'ECM Staff time by PoF'!$B$5:$S$119,MATCH($EP$103, 'ECM Staff time by PoF'!$B$4:$R$4,0),FALSE),IF(ISERROR(VLOOKUP(CONCATENATE($A129,T$66),'ECM Staff time by PoF'!$A$5:$S$119,MATCH($EP$103, 'ECM Staff time by PoF'!$A$4:$R$4,0),FALSE)), 0, VLOOKUP(CONCATENATE($A129,T$66),'ECM Staff time by PoF'!$A$5:$S$119,MATCH($EP$103, 'ECM Staff time by PoF'!$A$4:$R$4,0),FALSE))))*T91</f>
        <v>0</v>
      </c>
      <c r="FI129" s="60">
        <f>IF($A129="",0,IF(VLOOKUP($A129,'ECM Staff time by PoF'!$B$5:$C$119,2,FALSE)="Not Applicable",VLOOKUP($A129,'ECM Staff time by PoF'!$B$5:$S$119,MATCH($EP$103, 'ECM Staff time by PoF'!$B$4:$R$4,0),FALSE),IF(ISERROR(VLOOKUP(CONCATENATE($A129,U$66),'ECM Staff time by PoF'!$A$5:$S$119,MATCH($EP$103, 'ECM Staff time by PoF'!$A$4:$R$4,0),FALSE)), 0, VLOOKUP(CONCATENATE($A129,U$66),'ECM Staff time by PoF'!$A$5:$S$119,MATCH($EP$103, 'ECM Staff time by PoF'!$A$4:$R$4,0),FALSE))))*U91</f>
        <v>0</v>
      </c>
      <c r="FJ129" s="60">
        <f>IF($A129="",0,IF(VLOOKUP($A129,'ECM Staff time by PoF'!$B$5:$C$119,2,FALSE)="Not Applicable",VLOOKUP($A129,'ECM Staff time by PoF'!$B$5:$S$119,MATCH($EP$103, 'ECM Staff time by PoF'!$B$4:$R$4,0),FALSE),IF(ISERROR(VLOOKUP(CONCATENATE($A129,V$66),'ECM Staff time by PoF'!$A$5:$S$119,MATCH($EP$103, 'ECM Staff time by PoF'!$A$4:$R$4,0),FALSE)), 0, VLOOKUP(CONCATENATE($A129,V$66),'ECM Staff time by PoF'!$A$5:$S$119,MATCH($EP$103, 'ECM Staff time by PoF'!$A$4:$R$4,0),FALSE))))*V91</f>
        <v>0</v>
      </c>
      <c r="FK129" s="60">
        <f>IF($A129="",0,IF(VLOOKUP($A129,'ECM Staff time by PoF'!$B$5:$C$119,2,FALSE)="Not Applicable",VLOOKUP($A129,'ECM Staff time by PoF'!$B$5:$S$119,MATCH($EP$103, 'ECM Staff time by PoF'!$B$4:$R$4,0),FALSE),IF(ISERROR(VLOOKUP(CONCATENATE($A129,W$66),'ECM Staff time by PoF'!$A$5:$S$119,MATCH($EP$103, 'ECM Staff time by PoF'!$A$4:$R$4,0),FALSE)), 0, VLOOKUP(CONCATENATE($A129,W$66),'ECM Staff time by PoF'!$A$5:$S$119,MATCH($EP$103, 'ECM Staff time by PoF'!$A$4:$R$4,0),FALSE))))*W91</f>
        <v>0</v>
      </c>
      <c r="FL129" s="60">
        <f>IF($A129="",0,IF(VLOOKUP($A129,'ECM Staff time by PoF'!$B$5:$C$119,2,FALSE)="Not Applicable",VLOOKUP($A129,'ECM Staff time by PoF'!$B$5:$S$119,MATCH($EP$103, 'ECM Staff time by PoF'!$B$4:$R$4,0),FALSE),IF(ISERROR(VLOOKUP(CONCATENATE($A129,X$66),'ECM Staff time by PoF'!$A$5:$S$119,MATCH($EP$103, 'ECM Staff time by PoF'!$A$4:$R$4,0),FALSE)), 0, VLOOKUP(CONCATENATE($A129,X$66),'ECM Staff time by PoF'!$A$5:$S$119,MATCH($EP$103, 'ECM Staff time by PoF'!$A$4:$R$4,0),FALSE))))*X91</f>
        <v>0</v>
      </c>
      <c r="FM129" s="60">
        <f>IF($A129="",0,IF(VLOOKUP($A129,'ECM Staff time by PoF'!$B$5:$C$119,2,FALSE)="Not Applicable",VLOOKUP($A129,'ECM Staff time by PoF'!$B$5:$S$119,MATCH($EP$103, 'ECM Staff time by PoF'!$B$4:$R$4,0),FALSE),IF(ISERROR(VLOOKUP(CONCATENATE($A129,Y$66),'ECM Staff time by PoF'!$A$5:$S$119,MATCH($EP$103, 'ECM Staff time by PoF'!$A$4:$R$4,0),FALSE)), 0, VLOOKUP(CONCATENATE($A129,Y$66),'ECM Staff time by PoF'!$A$5:$S$119,MATCH($EP$103, 'ECM Staff time by PoF'!$A$4:$R$4,0),FALSE))))*Y91</f>
        <v>0</v>
      </c>
      <c r="FN129" s="60">
        <f>IF($A129="",0,IF(VLOOKUP($A129,'ECM Staff time by PoF'!$B$5:$C$119,2,FALSE)="Not Applicable",VLOOKUP($A129,'ECM Staff time by PoF'!$B$5:$S$119,MATCH($EP$103, 'ECM Staff time by PoF'!$B$4:$R$4,0),FALSE),IF(ISERROR(VLOOKUP(CONCATENATE($A129,Z$66),'ECM Staff time by PoF'!$A$5:$S$119,MATCH($EP$103, 'ECM Staff time by PoF'!$A$4:$R$4,0),FALSE)), 0, VLOOKUP(CONCATENATE($A129,Z$66),'ECM Staff time by PoF'!$A$5:$S$119,MATCH($EP$103, 'ECM Staff time by PoF'!$A$4:$R$4,0),FALSE))))*Z91</f>
        <v>0</v>
      </c>
      <c r="FO129" s="60">
        <f>IF($A129="",0,IF(VLOOKUP($A129,'ECM Staff time by PoF'!$B$5:$C$119,2,FALSE)="Not Applicable",VLOOKUP($A129,'ECM Staff time by PoF'!$B$5:$S$119,MATCH($EP$103, 'ECM Staff time by PoF'!$B$4:$R$4,0),FALSE),IF(ISERROR(VLOOKUP(CONCATENATE($A129,AA$66),'ECM Staff time by PoF'!$A$5:$S$119,MATCH($EP$103, 'ECM Staff time by PoF'!$A$4:$R$4,0),FALSE)), 0, VLOOKUP(CONCATENATE($A129,AA$66),'ECM Staff time by PoF'!$A$5:$S$119,MATCH($EP$103, 'ECM Staff time by PoF'!$A$4:$R$4,0),FALSE))))*AA91</f>
        <v>0</v>
      </c>
      <c r="FP129" s="60">
        <f>IF($A129="",0,IF(VLOOKUP($A129,'ECM Staff time by PoF'!$B$5:$C$119,2,FALSE)="Not Applicable",VLOOKUP($A129,'ECM Staff time by PoF'!$B$5:$S$119,MATCH($EP$103, 'ECM Staff time by PoF'!$B$4:$R$4,0),FALSE),IF(ISERROR(VLOOKUP(CONCATENATE($A129,AB$66),'ECM Staff time by PoF'!$A$5:$S$119,MATCH($EP$103, 'ECM Staff time by PoF'!$A$4:$R$4,0),FALSE)), 0, VLOOKUP(CONCATENATE($A129,AB$66),'ECM Staff time by PoF'!$A$5:$S$119,MATCH($EP$103, 'ECM Staff time by PoF'!$A$4:$R$4,0),FALSE))))*AB91</f>
        <v>0</v>
      </c>
      <c r="FQ129" s="60">
        <f>IF($A129="",0,IF(VLOOKUP($A129,'ECM Staff time by PoF'!$B$5:$C$119,2,FALSE)="Not Applicable",VLOOKUP($A129,'ECM Staff time by PoF'!$B$5:$S$119,MATCH($EP$103, 'ECM Staff time by PoF'!$B$4:$R$4,0),FALSE),IF(ISERROR(VLOOKUP(CONCATENATE($A129,AC$66),'ECM Staff time by PoF'!$A$5:$S$119,MATCH($EP$103, 'ECM Staff time by PoF'!$A$4:$R$4,0),FALSE)), 0, VLOOKUP(CONCATENATE($A129,AC$66),'ECM Staff time by PoF'!$A$5:$S$119,MATCH($EP$103, 'ECM Staff time by PoF'!$A$4:$R$4,0),FALSE))))*AC91</f>
        <v>0</v>
      </c>
      <c r="FR129" s="60">
        <f>IF($A129="",0,IF(VLOOKUP($A129,'ECM Staff time by PoF'!$B$5:$C$119,2,FALSE)="Not Applicable",VLOOKUP($A129,'ECM Staff time by PoF'!$B$5:$S$119,MATCH($EP$103, 'ECM Staff time by PoF'!$B$4:$R$4,0),FALSE),IF(ISERROR(VLOOKUP(CONCATENATE($A129,AD$66),'ECM Staff time by PoF'!$A$5:$S$119,MATCH($EP$103, 'ECM Staff time by PoF'!$A$4:$R$4,0),FALSE)), 0, VLOOKUP(CONCATENATE($A129,AD$66),'ECM Staff time by PoF'!$A$5:$S$119,MATCH($EP$103, 'ECM Staff time by PoF'!$A$4:$R$4,0),FALSE))))*AD91</f>
        <v>0</v>
      </c>
      <c r="FS129" s="60">
        <f>IF($A129="",0,IF(VLOOKUP($A129,'ECM Staff time by PoF'!$B$5:$C$119,2,FALSE)="Not Applicable",VLOOKUP($A129,'ECM Staff time by PoF'!$B$5:$S$119,MATCH($EP$103, 'ECM Staff time by PoF'!$B$4:$R$4,0),FALSE),IF(ISERROR(VLOOKUP(CONCATENATE($A129,AE$66),'ECM Staff time by PoF'!$A$5:$S$119,MATCH($EP$103, 'ECM Staff time by PoF'!$A$4:$R$4,0),FALSE)), 0, VLOOKUP(CONCATENATE($A129,AE$66),'ECM Staff time by PoF'!$A$5:$S$119,MATCH($EP$103, 'ECM Staff time by PoF'!$A$4:$R$4,0),FALSE))))*AE91</f>
        <v>0</v>
      </c>
      <c r="FT129" s="60">
        <f>IF($A129="",0,IF(VLOOKUP($A129,'ECM Staff time by PoF'!$B$5:$C$119,2,FALSE)="Not Applicable",VLOOKUP($A129,'ECM Staff time by PoF'!$B$5:$S$119,MATCH($EP$103, 'ECM Staff time by PoF'!$B$4:$R$4,0),FALSE),IF(ISERROR(VLOOKUP(CONCATENATE($A129,AF$66),'ECM Staff time by PoF'!$A$5:$S$119,MATCH($EP$103, 'ECM Staff time by PoF'!$A$4:$R$4,0),FALSE)), 0, VLOOKUP(CONCATENATE($A129,AF$66),'ECM Staff time by PoF'!$A$5:$S$119,MATCH($EP$103, 'ECM Staff time by PoF'!$A$4:$R$4,0),FALSE))))*AF91</f>
        <v>0</v>
      </c>
      <c r="FU129" s="60">
        <f>IF($A129="",0,IF(VLOOKUP($A129,'ECM Staff time by PoF'!$B$5:$C$119,2,FALSE)="Not Applicable",VLOOKUP($A129,'ECM Staff time by PoF'!$B$5:$S$119,MATCH($EP$103, 'ECM Staff time by PoF'!$B$4:$R$4,0),FALSE),IF(ISERROR(VLOOKUP(CONCATENATE($A129,AG$66),'ECM Staff time by PoF'!$A$5:$S$119,MATCH($EP$103, 'ECM Staff time by PoF'!$A$4:$R$4,0),FALSE)), 0, VLOOKUP(CONCATENATE($A129,AG$66),'ECM Staff time by PoF'!$A$5:$S$119,MATCH($EP$103, 'ECM Staff time by PoF'!$A$4:$R$4,0),FALSE))))*AG91</f>
        <v>0</v>
      </c>
      <c r="FV129" s="60">
        <f>IF($A129="",0,IF(VLOOKUP($A129,'ECM Staff time by PoF'!$B$5:$C$119,2,FALSE)="Not Applicable",VLOOKUP($A129,'ECM Staff time by PoF'!$B$5:$S$119,MATCH($EP$103, 'ECM Staff time by PoF'!$B$4:$R$4,0),FALSE),IF(ISERROR(VLOOKUP(CONCATENATE($A129,AH$66),'ECM Staff time by PoF'!$A$5:$S$119,MATCH($EP$103, 'ECM Staff time by PoF'!$A$4:$R$4,0),FALSE)), 0, VLOOKUP(CONCATENATE($A129,AH$66),'ECM Staff time by PoF'!$A$5:$S$119,MATCH($EP$103, 'ECM Staff time by PoF'!$A$4:$R$4,0),FALSE))))*AH91</f>
        <v>0</v>
      </c>
      <c r="FW129" s="60">
        <f>IF($A129="",0,IF(VLOOKUP($A129,'ECM Staff time by PoF'!$B$5:$C$119,2,FALSE)="Not Applicable",VLOOKUP($A129,'ECM Staff time by PoF'!$B$5:$S$119,MATCH($EP$103, 'ECM Staff time by PoF'!$B$4:$R$4,0),FALSE),IF(ISERROR(VLOOKUP(CONCATENATE($A129,AI$66),'ECM Staff time by PoF'!$A$5:$S$119,MATCH($EP$103, 'ECM Staff time by PoF'!$A$4:$R$4,0),FALSE)), 0, VLOOKUP(CONCATENATE($A129,AI$66),'ECM Staff time by PoF'!$A$5:$S$119,MATCH($EP$103, 'ECM Staff time by PoF'!$A$4:$R$4,0),FALSE))))*AI91</f>
        <v>0</v>
      </c>
      <c r="FX129" s="60">
        <f>IF($A129="",0,IF(VLOOKUP($A129,'ECM Staff time by PoF'!$B$5:$C$119,2,FALSE)="Not Applicable",VLOOKUP($A129,'ECM Staff time by PoF'!$B$5:$S$119,MATCH($EP$103, 'ECM Staff time by PoF'!$B$4:$R$4,0),FALSE),IF(ISERROR(VLOOKUP(CONCATENATE($A129,AJ$66),'ECM Staff time by PoF'!$A$5:$S$119,MATCH($EP$103, 'ECM Staff time by PoF'!$A$4:$R$4,0),FALSE)), 0, VLOOKUP(CONCATENATE($A129,AJ$66),'ECM Staff time by PoF'!$A$5:$S$119,MATCH($EP$103, 'ECM Staff time by PoF'!$A$4:$R$4,0),FALSE))))*AJ91</f>
        <v>0</v>
      </c>
      <c r="FY129" s="60">
        <f>IF($A129="",0,IF(VLOOKUP($A129,'ECM Staff time by PoF'!$B$5:$C$119,2,FALSE)="Not Applicable",VLOOKUP($A129,'ECM Staff time by PoF'!$B$5:$S$119,MATCH($EP$103, 'ECM Staff time by PoF'!$B$4:$R$4,0),FALSE),IF(ISERROR(VLOOKUP(CONCATENATE($A129,AK$66),'ECM Staff time by PoF'!$A$5:$S$119,MATCH($EP$103, 'ECM Staff time by PoF'!$A$4:$R$4,0),FALSE)), 0, VLOOKUP(CONCATENATE($A129,AK$66),'ECM Staff time by PoF'!$A$5:$S$119,MATCH($EP$103, 'ECM Staff time by PoF'!$A$4:$R$4,0),FALSE))))*AK91</f>
        <v>0</v>
      </c>
      <c r="FZ129" s="60">
        <f>IF($A129="",0,IF(VLOOKUP($A129,'ECM Staff time by PoF'!$B$5:$C$119,2,FALSE)="Not Applicable",VLOOKUP($A129,'ECM Staff time by PoF'!$B$5:$S$119,MATCH($FZ$103, 'ECM Staff time by PoF'!$B$4:$R$4,0),FALSE),IF(ISERROR(VLOOKUP(CONCATENATE($A129,B$66),'ECM Staff time by PoF'!$A$5:$S$119,MATCH($FZ$103, 'ECM Staff time by PoF'!$A$4:$R$4,0),FALSE)), 0, VLOOKUP(CONCATENATE($A129,B$66),'ECM Staff time by PoF'!$A$5:$S$119,MATCH($FZ$103, 'ECM Staff time by PoF'!$A$4:$R$4,0),FALSE))))*B91</f>
        <v>0</v>
      </c>
      <c r="GA129" s="60">
        <f>IF($A129="",0,IF(VLOOKUP($A129,'ECM Staff time by PoF'!$B$5:$C$119,2,FALSE)="Not Applicable",VLOOKUP($A129,'ECM Staff time by PoF'!$B$5:$S$119,MATCH($FZ$103, 'ECM Staff time by PoF'!$B$4:$R$4,0),FALSE),IF(ISERROR(VLOOKUP(CONCATENATE($A129,C$66),'ECM Staff time by PoF'!$A$5:$S$119,MATCH($FZ$103, 'ECM Staff time by PoF'!$A$4:$R$4,0),FALSE)), 0, VLOOKUP(CONCATENATE($A129,C$66),'ECM Staff time by PoF'!$A$5:$S$119,MATCH($FZ$103, 'ECM Staff time by PoF'!$A$4:$R$4,0),FALSE))))*C91</f>
        <v>0</v>
      </c>
      <c r="GB129" s="60">
        <f>IF($A129="",0,IF(VLOOKUP($A129,'ECM Staff time by PoF'!$B$5:$C$119,2,FALSE)="Not Applicable",VLOOKUP($A129,'ECM Staff time by PoF'!$B$5:$S$119,MATCH($FZ$103, 'ECM Staff time by PoF'!$B$4:$R$4,0),FALSE),IF(ISERROR(VLOOKUP(CONCATENATE($A129,D$66),'ECM Staff time by PoF'!$A$5:$S$119,MATCH($FZ$103, 'ECM Staff time by PoF'!$A$4:$R$4,0),FALSE)), 0, VLOOKUP(CONCATENATE($A129,D$66),'ECM Staff time by PoF'!$A$5:$S$119,MATCH($FZ$103, 'ECM Staff time by PoF'!$A$4:$R$4,0),FALSE))))*D91</f>
        <v>0</v>
      </c>
      <c r="GC129" s="60">
        <f>IF($A129="",0,IF(VLOOKUP($A129,'ECM Staff time by PoF'!$B$5:$C$119,2,FALSE)="Not Applicable",VLOOKUP($A129,'ECM Staff time by PoF'!$B$5:$S$119,MATCH($FZ$103, 'ECM Staff time by PoF'!$B$4:$R$4,0),FALSE),IF(ISERROR(VLOOKUP(CONCATENATE($A129,E$66),'ECM Staff time by PoF'!$A$5:$S$119,MATCH($FZ$103, 'ECM Staff time by PoF'!$A$4:$R$4,0),FALSE)), 0, VLOOKUP(CONCATENATE($A129,E$66),'ECM Staff time by PoF'!$A$5:$S$119,MATCH($FZ$103, 'ECM Staff time by PoF'!$A$4:$R$4,0),FALSE))))*E91</f>
        <v>0</v>
      </c>
      <c r="GD129" s="60">
        <f>IF($A129="",0,IF(VLOOKUP($A129,'ECM Staff time by PoF'!$B$5:$C$119,2,FALSE)="Not Applicable",VLOOKUP($A129,'ECM Staff time by PoF'!$B$5:$S$119,MATCH($FZ$103, 'ECM Staff time by PoF'!$B$4:$R$4,0),FALSE),IF(ISERROR(VLOOKUP(CONCATENATE($A129,F$66),'ECM Staff time by PoF'!$A$5:$S$119,MATCH($FZ$103, 'ECM Staff time by PoF'!$A$4:$R$4,0),FALSE)), 0, VLOOKUP(CONCATENATE($A129,F$66),'ECM Staff time by PoF'!$A$5:$S$119,MATCH($FZ$103, 'ECM Staff time by PoF'!$A$4:$R$4,0),FALSE))))*F91</f>
        <v>0</v>
      </c>
      <c r="GE129" s="60">
        <f>IF($A129="",0,IF(VLOOKUP($A129,'ECM Staff time by PoF'!$B$5:$C$119,2,FALSE)="Not Applicable",VLOOKUP($A129,'ECM Staff time by PoF'!$B$5:$S$119,MATCH($FZ$103, 'ECM Staff time by PoF'!$B$4:$R$4,0),FALSE),IF(ISERROR(VLOOKUP(CONCATENATE($A129,G$66),'ECM Staff time by PoF'!$A$5:$S$119,MATCH($FZ$103, 'ECM Staff time by PoF'!$A$4:$R$4,0),FALSE)), 0, VLOOKUP(CONCATENATE($A129,G$66),'ECM Staff time by PoF'!$A$5:$S$119,MATCH($FZ$103, 'ECM Staff time by PoF'!$A$4:$R$4,0),FALSE))))*G91</f>
        <v>0</v>
      </c>
      <c r="GF129" s="60">
        <f>IF($A129="",0,IF(VLOOKUP($A129,'ECM Staff time by PoF'!$B$5:$C$119,2,FALSE)="Not Applicable",VLOOKUP($A129,'ECM Staff time by PoF'!$B$5:$S$119,MATCH($FZ$103, 'ECM Staff time by PoF'!$B$4:$R$4,0),FALSE),IF(ISERROR(VLOOKUP(CONCATENATE($A129,H$66),'ECM Staff time by PoF'!$A$5:$S$119,MATCH($FZ$103, 'ECM Staff time by PoF'!$A$4:$R$4,0),FALSE)), 0, VLOOKUP(CONCATENATE($A129,H$66),'ECM Staff time by PoF'!$A$5:$S$119,MATCH($FZ$103, 'ECM Staff time by PoF'!$A$4:$R$4,0),FALSE))))*H91</f>
        <v>0</v>
      </c>
      <c r="GG129" s="60">
        <f>IF($A129="",0,IF(VLOOKUP($A129,'ECM Staff time by PoF'!$B$5:$C$119,2,FALSE)="Not Applicable",VLOOKUP($A129,'ECM Staff time by PoF'!$B$5:$S$119,MATCH($FZ$103, 'ECM Staff time by PoF'!$B$4:$R$4,0),FALSE),IF(ISERROR(VLOOKUP(CONCATENATE($A129,I$66),'ECM Staff time by PoF'!$A$5:$S$119,MATCH($FZ$103, 'ECM Staff time by PoF'!$A$4:$R$4,0),FALSE)), 0, VLOOKUP(CONCATENATE($A129,I$66),'ECM Staff time by PoF'!$A$5:$S$119,MATCH($FZ$103, 'ECM Staff time by PoF'!$A$4:$R$4,0),FALSE))))*I91</f>
        <v>0</v>
      </c>
      <c r="GH129" s="60">
        <f>IF($A129="",0,IF(VLOOKUP($A129,'ECM Staff time by PoF'!$B$5:$C$119,2,FALSE)="Not Applicable",VLOOKUP($A129,'ECM Staff time by PoF'!$B$5:$S$119,MATCH($FZ$103, 'ECM Staff time by PoF'!$B$4:$R$4,0),FALSE),IF(ISERROR(VLOOKUP(CONCATENATE($A129,J$66),'ECM Staff time by PoF'!$A$5:$S$119,MATCH($FZ$103, 'ECM Staff time by PoF'!$A$4:$R$4,0),FALSE)), 0, VLOOKUP(CONCATENATE($A129,J$66),'ECM Staff time by PoF'!$A$5:$S$119,MATCH($FZ$103, 'ECM Staff time by PoF'!$A$4:$R$4,0),FALSE))))*J91</f>
        <v>0</v>
      </c>
      <c r="GI129" s="60">
        <f>IF($A129="",0,IF(VLOOKUP($A129,'ECM Staff time by PoF'!$B$5:$C$119,2,FALSE)="Not Applicable",VLOOKUP($A129,'ECM Staff time by PoF'!$B$5:$S$119,MATCH($FZ$103, 'ECM Staff time by PoF'!$B$4:$R$4,0),FALSE),IF(ISERROR(VLOOKUP(CONCATENATE($A129,K$66),'ECM Staff time by PoF'!$A$5:$S$119,MATCH($FZ$103, 'ECM Staff time by PoF'!$A$4:$R$4,0),FALSE)), 0, VLOOKUP(CONCATENATE($A129,K$66),'ECM Staff time by PoF'!$A$5:$S$119,MATCH($FZ$103, 'ECM Staff time by PoF'!$A$4:$R$4,0),FALSE))))*K91</f>
        <v>0</v>
      </c>
      <c r="GJ129" s="60">
        <f>IF($A129="",0,IF(VLOOKUP($A129,'ECM Staff time by PoF'!$B$5:$C$119,2,FALSE)="Not Applicable",VLOOKUP($A129,'ECM Staff time by PoF'!$B$5:$S$119,MATCH($FZ$103, 'ECM Staff time by PoF'!$B$4:$R$4,0),FALSE),IF(ISERROR(VLOOKUP(CONCATENATE($A129,L$66),'ECM Staff time by PoF'!$A$5:$S$119,MATCH($FZ$103, 'ECM Staff time by PoF'!$A$4:$R$4,0),FALSE)), 0, VLOOKUP(CONCATENATE($A129,L$66),'ECM Staff time by PoF'!$A$5:$S$119,MATCH($FZ$103, 'ECM Staff time by PoF'!$A$4:$R$4,0),FALSE))))*L91</f>
        <v>0</v>
      </c>
      <c r="GK129" s="60">
        <f>IF($A129="",0,IF(VLOOKUP($A129,'ECM Staff time by PoF'!$B$5:$C$119,2,FALSE)="Not Applicable",VLOOKUP($A129,'ECM Staff time by PoF'!$B$5:$S$119,MATCH($FZ$103, 'ECM Staff time by PoF'!$B$4:$R$4,0),FALSE),IF(ISERROR(VLOOKUP(CONCATENATE($A129,M$66),'ECM Staff time by PoF'!$A$5:$S$119,MATCH($FZ$103, 'ECM Staff time by PoF'!$A$4:$R$4,0),FALSE)), 0, VLOOKUP(CONCATENATE($A129,M$66),'ECM Staff time by PoF'!$A$5:$S$119,MATCH($FZ$103, 'ECM Staff time by PoF'!$A$4:$R$4,0),FALSE))))*M91</f>
        <v>0</v>
      </c>
      <c r="GL129" s="60">
        <f>IF($A129="",0,IF(VLOOKUP($A129,'ECM Staff time by PoF'!$B$5:$C$119,2,FALSE)="Not Applicable",VLOOKUP($A129,'ECM Staff time by PoF'!$B$5:$S$119,MATCH($FZ$103, 'ECM Staff time by PoF'!$B$4:$R$4,0),FALSE),IF(ISERROR(VLOOKUP(CONCATENATE($A129,N$66),'ECM Staff time by PoF'!$A$5:$S$119,MATCH($FZ$103, 'ECM Staff time by PoF'!$A$4:$R$4,0),FALSE)), 0, VLOOKUP(CONCATENATE($A129,N$66),'ECM Staff time by PoF'!$A$5:$S$119,MATCH($FZ$103, 'ECM Staff time by PoF'!$A$4:$R$4,0),FALSE))))*N91</f>
        <v>0</v>
      </c>
      <c r="GM129" s="60">
        <f>IF($A129="",0,IF(VLOOKUP($A129,'ECM Staff time by PoF'!$B$5:$C$119,2,FALSE)="Not Applicable",VLOOKUP($A129,'ECM Staff time by PoF'!$B$5:$S$119,MATCH($FZ$103, 'ECM Staff time by PoF'!$B$4:$R$4,0),FALSE),IF(ISERROR(VLOOKUP(CONCATENATE($A129,O$66),'ECM Staff time by PoF'!$A$5:$S$119,MATCH($FZ$103, 'ECM Staff time by PoF'!$A$4:$R$4,0),FALSE)), 0, VLOOKUP(CONCATENATE($A129,O$66),'ECM Staff time by PoF'!$A$5:$S$119,MATCH($FZ$103, 'ECM Staff time by PoF'!$A$4:$R$4,0),FALSE))))*O91</f>
        <v>0</v>
      </c>
      <c r="GN129" s="60">
        <f>IF($A129="",0,IF(VLOOKUP($A129,'ECM Staff time by PoF'!$B$5:$C$119,2,FALSE)="Not Applicable",VLOOKUP($A129,'ECM Staff time by PoF'!$B$5:$S$119,MATCH($FZ$103, 'ECM Staff time by PoF'!$B$4:$R$4,0),FALSE),IF(ISERROR(VLOOKUP(CONCATENATE($A129,P$66),'ECM Staff time by PoF'!$A$5:$S$119,MATCH($FZ$103, 'ECM Staff time by PoF'!$A$4:$R$4,0),FALSE)), 0, VLOOKUP(CONCATENATE($A129,P$66),'ECM Staff time by PoF'!$A$5:$S$119,MATCH($FZ$103, 'ECM Staff time by PoF'!$A$4:$R$4,0),FALSE))))*P91</f>
        <v>0</v>
      </c>
      <c r="GO129" s="60">
        <f>IF($A129="",0,IF(VLOOKUP($A129,'ECM Staff time by PoF'!$B$5:$C$119,2,FALSE)="Not Applicable",VLOOKUP($A129,'ECM Staff time by PoF'!$B$5:$S$119,MATCH($FZ$103, 'ECM Staff time by PoF'!$B$4:$R$4,0),FALSE),IF(ISERROR(VLOOKUP(CONCATENATE($A129,Q$66),'ECM Staff time by PoF'!$A$5:$S$119,MATCH($FZ$103, 'ECM Staff time by PoF'!$A$4:$R$4,0),FALSE)), 0, VLOOKUP(CONCATENATE($A129,Q$66),'ECM Staff time by PoF'!$A$5:$S$119,MATCH($FZ$103, 'ECM Staff time by PoF'!$A$4:$R$4,0),FALSE))))*Q91</f>
        <v>0</v>
      </c>
      <c r="GP129" s="60">
        <f>IF($A129="",0,IF(VLOOKUP($A129,'ECM Staff time by PoF'!$B$5:$C$119,2,FALSE)="Not Applicable",VLOOKUP($A129,'ECM Staff time by PoF'!$B$5:$S$119,MATCH($FZ$103, 'ECM Staff time by PoF'!$B$4:$R$4,0),FALSE),IF(ISERROR(VLOOKUP(CONCATENATE($A129,R$66),'ECM Staff time by PoF'!$A$5:$S$119,MATCH($FZ$103, 'ECM Staff time by PoF'!$A$4:$R$4,0),FALSE)), 0, VLOOKUP(CONCATENATE($A129,R$66),'ECM Staff time by PoF'!$A$5:$S$119,MATCH($FZ$103, 'ECM Staff time by PoF'!$A$4:$R$4,0),FALSE))))*R91</f>
        <v>0</v>
      </c>
      <c r="GQ129" s="60">
        <f>IF($A129="",0,IF(VLOOKUP($A129,'ECM Staff time by PoF'!$B$5:$C$119,2,FALSE)="Not Applicable",VLOOKUP($A129,'ECM Staff time by PoF'!$B$5:$S$119,MATCH($FZ$103, 'ECM Staff time by PoF'!$B$4:$R$4,0),FALSE),IF(ISERROR(VLOOKUP(CONCATENATE($A129,S$66),'ECM Staff time by PoF'!$A$5:$S$119,MATCH($FZ$103, 'ECM Staff time by PoF'!$A$4:$R$4,0),FALSE)), 0, VLOOKUP(CONCATENATE($A129,S$66),'ECM Staff time by PoF'!$A$5:$S$119,MATCH($FZ$103, 'ECM Staff time by PoF'!$A$4:$R$4,0),FALSE))))*S91</f>
        <v>0</v>
      </c>
      <c r="GR129" s="60">
        <f>IF($A129="",0,IF(VLOOKUP($A129,'ECM Staff time by PoF'!$B$5:$C$119,2,FALSE)="Not Applicable",VLOOKUP($A129,'ECM Staff time by PoF'!$B$5:$S$119,MATCH($FZ$103, 'ECM Staff time by PoF'!$B$4:$R$4,0),FALSE),IF(ISERROR(VLOOKUP(CONCATENATE($A129,T$66),'ECM Staff time by PoF'!$A$5:$S$119,MATCH($FZ$103, 'ECM Staff time by PoF'!$A$4:$R$4,0),FALSE)), 0, VLOOKUP(CONCATENATE($A129,T$66),'ECM Staff time by PoF'!$A$5:$S$119,MATCH($FZ$103, 'ECM Staff time by PoF'!$A$4:$R$4,0),FALSE))))*T91</f>
        <v>0</v>
      </c>
      <c r="GS129" s="60">
        <f>IF($A129="",0,IF(VLOOKUP($A129,'ECM Staff time by PoF'!$B$5:$C$119,2,FALSE)="Not Applicable",VLOOKUP($A129,'ECM Staff time by PoF'!$B$5:$S$119,MATCH($FZ$103, 'ECM Staff time by PoF'!$B$4:$R$4,0),FALSE),IF(ISERROR(VLOOKUP(CONCATENATE($A129,U$66),'ECM Staff time by PoF'!$A$5:$S$119,MATCH($FZ$103, 'ECM Staff time by PoF'!$A$4:$R$4,0),FALSE)), 0, VLOOKUP(CONCATENATE($A129,U$66),'ECM Staff time by PoF'!$A$5:$S$119,MATCH($FZ$103, 'ECM Staff time by PoF'!$A$4:$R$4,0),FALSE))))*U91</f>
        <v>0</v>
      </c>
      <c r="GT129" s="60">
        <f>IF($A129="",0,IF(VLOOKUP($A129,'ECM Staff time by PoF'!$B$5:$C$119,2,FALSE)="Not Applicable",VLOOKUP($A129,'ECM Staff time by PoF'!$B$5:$S$119,MATCH($FZ$103, 'ECM Staff time by PoF'!$B$4:$R$4,0),FALSE),IF(ISERROR(VLOOKUP(CONCATENATE($A129,V$66),'ECM Staff time by PoF'!$A$5:$S$119,MATCH($FZ$103, 'ECM Staff time by PoF'!$A$4:$R$4,0),FALSE)), 0, VLOOKUP(CONCATENATE($A129,V$66),'ECM Staff time by PoF'!$A$5:$S$119,MATCH($FZ$103, 'ECM Staff time by PoF'!$A$4:$R$4,0),FALSE))))*V91</f>
        <v>0</v>
      </c>
      <c r="GU129" s="60">
        <f>IF($A129="",0,IF(VLOOKUP($A129,'ECM Staff time by PoF'!$B$5:$C$119,2,FALSE)="Not Applicable",VLOOKUP($A129,'ECM Staff time by PoF'!$B$5:$S$119,MATCH($FZ$103, 'ECM Staff time by PoF'!$B$4:$R$4,0),FALSE),IF(ISERROR(VLOOKUP(CONCATENATE($A129,W$66),'ECM Staff time by PoF'!$A$5:$S$119,MATCH($FZ$103, 'ECM Staff time by PoF'!$A$4:$R$4,0),FALSE)), 0, VLOOKUP(CONCATENATE($A129,W$66),'ECM Staff time by PoF'!$A$5:$S$119,MATCH($FZ$103, 'ECM Staff time by PoF'!$A$4:$R$4,0),FALSE))))*W91</f>
        <v>0</v>
      </c>
      <c r="GV129" s="60">
        <f>IF($A129="",0,IF(VLOOKUP($A129,'ECM Staff time by PoF'!$B$5:$C$119,2,FALSE)="Not Applicable",VLOOKUP($A129,'ECM Staff time by PoF'!$B$5:$S$119,MATCH($FZ$103, 'ECM Staff time by PoF'!$B$4:$R$4,0),FALSE),IF(ISERROR(VLOOKUP(CONCATENATE($A129,X$66),'ECM Staff time by PoF'!$A$5:$S$119,MATCH($FZ$103, 'ECM Staff time by PoF'!$A$4:$R$4,0),FALSE)), 0, VLOOKUP(CONCATENATE($A129,X$66),'ECM Staff time by PoF'!$A$5:$S$119,MATCH($FZ$103, 'ECM Staff time by PoF'!$A$4:$R$4,0),FALSE))))*X91</f>
        <v>0</v>
      </c>
      <c r="GW129" s="60">
        <f>IF($A129="",0,IF(VLOOKUP($A129,'ECM Staff time by PoF'!$B$5:$C$119,2,FALSE)="Not Applicable",VLOOKUP($A129,'ECM Staff time by PoF'!$B$5:$S$119,MATCH($FZ$103, 'ECM Staff time by PoF'!$B$4:$R$4,0),FALSE),IF(ISERROR(VLOOKUP(CONCATENATE($A129,Y$66),'ECM Staff time by PoF'!$A$5:$S$119,MATCH($FZ$103, 'ECM Staff time by PoF'!$A$4:$R$4,0),FALSE)), 0, VLOOKUP(CONCATENATE($A129,Y$66),'ECM Staff time by PoF'!$A$5:$S$119,MATCH($FZ$103, 'ECM Staff time by PoF'!$A$4:$R$4,0),FALSE))))*Y91</f>
        <v>0</v>
      </c>
      <c r="GX129" s="60">
        <f>IF($A129="",0,IF(VLOOKUP($A129,'ECM Staff time by PoF'!$B$5:$C$119,2,FALSE)="Not Applicable",VLOOKUP($A129,'ECM Staff time by PoF'!$B$5:$S$119,MATCH($FZ$103, 'ECM Staff time by PoF'!$B$4:$R$4,0),FALSE),IF(ISERROR(VLOOKUP(CONCATENATE($A129,Z$66),'ECM Staff time by PoF'!$A$5:$S$119,MATCH($FZ$103, 'ECM Staff time by PoF'!$A$4:$R$4,0),FALSE)), 0, VLOOKUP(CONCATENATE($A129,Z$66),'ECM Staff time by PoF'!$A$5:$S$119,MATCH($FZ$103, 'ECM Staff time by PoF'!$A$4:$R$4,0),FALSE))))*Z91</f>
        <v>0</v>
      </c>
      <c r="GY129" s="60">
        <f>IF($A129="",0,IF(VLOOKUP($A129,'ECM Staff time by PoF'!$B$5:$C$119,2,FALSE)="Not Applicable",VLOOKUP($A129,'ECM Staff time by PoF'!$B$5:$S$119,MATCH($FZ$103, 'ECM Staff time by PoF'!$B$4:$R$4,0),FALSE),IF(ISERROR(VLOOKUP(CONCATENATE($A129,AA$66),'ECM Staff time by PoF'!$A$5:$S$119,MATCH($FZ$103, 'ECM Staff time by PoF'!$A$4:$R$4,0),FALSE)), 0, VLOOKUP(CONCATENATE($A129,AA$66),'ECM Staff time by PoF'!$A$5:$S$119,MATCH($FZ$103, 'ECM Staff time by PoF'!$A$4:$R$4,0),FALSE))))*AA91</f>
        <v>0</v>
      </c>
      <c r="GZ129" s="60">
        <f>IF($A129="",0,IF(VLOOKUP($A129,'ECM Staff time by PoF'!$B$5:$C$119,2,FALSE)="Not Applicable",VLOOKUP($A129,'ECM Staff time by PoF'!$B$5:$S$119,MATCH($FZ$103, 'ECM Staff time by PoF'!$B$4:$R$4,0),FALSE),IF(ISERROR(VLOOKUP(CONCATENATE($A129,AB$66),'ECM Staff time by PoF'!$A$5:$S$119,MATCH($FZ$103, 'ECM Staff time by PoF'!$A$4:$R$4,0),FALSE)), 0, VLOOKUP(CONCATENATE($A129,AB$66),'ECM Staff time by PoF'!$A$5:$S$119,MATCH($FZ$103, 'ECM Staff time by PoF'!$A$4:$R$4,0),FALSE))))*AB91</f>
        <v>0</v>
      </c>
      <c r="HA129" s="60">
        <f>IF($A129="",0,IF(VLOOKUP($A129,'ECM Staff time by PoF'!$B$5:$C$119,2,FALSE)="Not Applicable",VLOOKUP($A129,'ECM Staff time by PoF'!$B$5:$S$119,MATCH($FZ$103, 'ECM Staff time by PoF'!$B$4:$R$4,0),FALSE),IF(ISERROR(VLOOKUP(CONCATENATE($A129,AC$66),'ECM Staff time by PoF'!$A$5:$S$119,MATCH($FZ$103, 'ECM Staff time by PoF'!$A$4:$R$4,0),FALSE)), 0, VLOOKUP(CONCATENATE($A129,AC$66),'ECM Staff time by PoF'!$A$5:$S$119,MATCH($FZ$103, 'ECM Staff time by PoF'!$A$4:$R$4,0),FALSE))))*AC91</f>
        <v>0</v>
      </c>
      <c r="HB129" s="60">
        <f>IF($A129="",0,IF(VLOOKUP($A129,'ECM Staff time by PoF'!$B$5:$C$119,2,FALSE)="Not Applicable",VLOOKUP($A129,'ECM Staff time by PoF'!$B$5:$S$119,MATCH($FZ$103, 'ECM Staff time by PoF'!$B$4:$R$4,0),FALSE),IF(ISERROR(VLOOKUP(CONCATENATE($A129,AD$66),'ECM Staff time by PoF'!$A$5:$S$119,MATCH($FZ$103, 'ECM Staff time by PoF'!$A$4:$R$4,0),FALSE)), 0, VLOOKUP(CONCATENATE($A129,AD$66),'ECM Staff time by PoF'!$A$5:$S$119,MATCH($FZ$103, 'ECM Staff time by PoF'!$A$4:$R$4,0),FALSE))))*AD91</f>
        <v>0</v>
      </c>
      <c r="HC129" s="60">
        <f>IF($A129="",0,IF(VLOOKUP($A129,'ECM Staff time by PoF'!$B$5:$C$119,2,FALSE)="Not Applicable",VLOOKUP($A129,'ECM Staff time by PoF'!$B$5:$S$119,MATCH($FZ$103, 'ECM Staff time by PoF'!$B$4:$R$4,0),FALSE),IF(ISERROR(VLOOKUP(CONCATENATE($A129,AE$66),'ECM Staff time by PoF'!$A$5:$S$119,MATCH($FZ$103, 'ECM Staff time by PoF'!$A$4:$R$4,0),FALSE)), 0, VLOOKUP(CONCATENATE($A129,AE$66),'ECM Staff time by PoF'!$A$5:$S$119,MATCH($FZ$103, 'ECM Staff time by PoF'!$A$4:$R$4,0),FALSE))))*AE91</f>
        <v>0</v>
      </c>
      <c r="HD129" s="60">
        <f>IF($A129="",0,IF(VLOOKUP($A129,'ECM Staff time by PoF'!$B$5:$C$119,2,FALSE)="Not Applicable",VLOOKUP($A129,'ECM Staff time by PoF'!$B$5:$S$119,MATCH($FZ$103, 'ECM Staff time by PoF'!$B$4:$R$4,0),FALSE),IF(ISERROR(VLOOKUP(CONCATENATE($A129,AF$66),'ECM Staff time by PoF'!$A$5:$S$119,MATCH($FZ$103, 'ECM Staff time by PoF'!$A$4:$R$4,0),FALSE)), 0, VLOOKUP(CONCATENATE($A129,AF$66),'ECM Staff time by PoF'!$A$5:$S$119,MATCH($FZ$103, 'ECM Staff time by PoF'!$A$4:$R$4,0),FALSE))))*AF91</f>
        <v>0</v>
      </c>
      <c r="HE129" s="60">
        <f>IF($A129="",0,IF(VLOOKUP($A129,'ECM Staff time by PoF'!$B$5:$C$119,2,FALSE)="Not Applicable",VLOOKUP($A129,'ECM Staff time by PoF'!$B$5:$S$119,MATCH($FZ$103, 'ECM Staff time by PoF'!$B$4:$R$4,0),FALSE),IF(ISERROR(VLOOKUP(CONCATENATE($A129,AG$66),'ECM Staff time by PoF'!$A$5:$S$119,MATCH($FZ$103, 'ECM Staff time by PoF'!$A$4:$R$4,0),FALSE)), 0, VLOOKUP(CONCATENATE($A129,AG$66),'ECM Staff time by PoF'!$A$5:$S$119,MATCH($FZ$103, 'ECM Staff time by PoF'!$A$4:$R$4,0),FALSE))))*AG91</f>
        <v>0</v>
      </c>
      <c r="HF129" s="60">
        <f>IF($A129="",0,IF(VLOOKUP($A129,'ECM Staff time by PoF'!$B$5:$C$119,2,FALSE)="Not Applicable",VLOOKUP($A129,'ECM Staff time by PoF'!$B$5:$S$119,MATCH($FZ$103, 'ECM Staff time by PoF'!$B$4:$R$4,0),FALSE),IF(ISERROR(VLOOKUP(CONCATENATE($A129,AH$66),'ECM Staff time by PoF'!$A$5:$S$119,MATCH($FZ$103, 'ECM Staff time by PoF'!$A$4:$R$4,0),FALSE)), 0, VLOOKUP(CONCATENATE($A129,AH$66),'ECM Staff time by PoF'!$A$5:$S$119,MATCH($FZ$103, 'ECM Staff time by PoF'!$A$4:$R$4,0),FALSE))))*AH91</f>
        <v>0</v>
      </c>
      <c r="HG129" s="60">
        <f>IF($A129="",0,IF(VLOOKUP($A129,'ECM Staff time by PoF'!$B$5:$C$119,2,FALSE)="Not Applicable",VLOOKUP($A129,'ECM Staff time by PoF'!$B$5:$S$119,MATCH($FZ$103, 'ECM Staff time by PoF'!$B$4:$R$4,0),FALSE),IF(ISERROR(VLOOKUP(CONCATENATE($A129,AI$66),'ECM Staff time by PoF'!$A$5:$S$119,MATCH($FZ$103, 'ECM Staff time by PoF'!$A$4:$R$4,0),FALSE)), 0, VLOOKUP(CONCATENATE($A129,AI$66),'ECM Staff time by PoF'!$A$5:$S$119,MATCH($FZ$103, 'ECM Staff time by PoF'!$A$4:$R$4,0),FALSE))))*AI91</f>
        <v>0</v>
      </c>
      <c r="HH129" s="60">
        <f>IF($A129="",0,IF(VLOOKUP($A129,'ECM Staff time by PoF'!$B$5:$C$119,2,FALSE)="Not Applicable",VLOOKUP($A129,'ECM Staff time by PoF'!$B$5:$S$119,MATCH($FZ$103, 'ECM Staff time by PoF'!$B$4:$R$4,0),FALSE),IF(ISERROR(VLOOKUP(CONCATENATE($A129,AJ$66),'ECM Staff time by PoF'!$A$5:$S$119,MATCH($FZ$103, 'ECM Staff time by PoF'!$A$4:$R$4,0),FALSE)), 0, VLOOKUP(CONCATENATE($A129,AJ$66),'ECM Staff time by PoF'!$A$5:$S$119,MATCH($FZ$103, 'ECM Staff time by PoF'!$A$4:$R$4,0),FALSE))))*AJ91</f>
        <v>0</v>
      </c>
      <c r="HI129" s="60">
        <f>IF($A129="",0,IF(VLOOKUP($A129,'ECM Staff time by PoF'!$B$5:$C$119,2,FALSE)="Not Applicable",VLOOKUP($A129,'ECM Staff time by PoF'!$B$5:$S$119,MATCH($FZ$103, 'ECM Staff time by PoF'!$B$4:$R$4,0),FALSE),IF(ISERROR(VLOOKUP(CONCATENATE($A129,AK$66),'ECM Staff time by PoF'!$A$5:$S$119,MATCH($FZ$103, 'ECM Staff time by PoF'!$A$4:$R$4,0),FALSE)), 0, VLOOKUP(CONCATENATE($A129,AK$66),'ECM Staff time by PoF'!$A$5:$S$119,MATCH($FZ$103, 'ECM Staff time by PoF'!$A$4:$R$4,0),FALSE))))*AK91</f>
        <v>0</v>
      </c>
      <c r="HJ129" s="60">
        <f>IF($A129="",0,IF(VLOOKUP($A129,'ECM Staff time by PoF'!$B$5:$C$119,2,FALSE)="Not Applicable",VLOOKUP($A129,'ECM Staff time by PoF'!$B$5:$S$119,MATCH($HJ$103, 'ECM Staff time by PoF'!$B$4:$R$4,0),FALSE),IF(ISERROR(VLOOKUP(CONCATENATE($A129,B$66),'ECM Staff time by PoF'!$A$5:$S$119,MATCH($HJ$103, 'ECM Staff time by PoF'!$A$4:$R$4,0),FALSE)), 0, VLOOKUP(CONCATENATE($A129,B$66),'ECM Staff time by PoF'!$A$5:$S$119,MATCH($HJ$103, 'ECM Staff time by PoF'!$A$4:$R$4,0),FALSE))))*B91</f>
        <v>0</v>
      </c>
      <c r="HK129" s="60">
        <f>IF($A129="",0,IF(VLOOKUP($A129,'ECM Staff time by PoF'!$B$5:$C$119,2,FALSE)="Not Applicable",VLOOKUP($A129,'ECM Staff time by PoF'!$B$5:$S$119,MATCH($HJ$103, 'ECM Staff time by PoF'!$B$4:$R$4,0),FALSE),IF(ISERROR(VLOOKUP(CONCATENATE($A129,C$66),'ECM Staff time by PoF'!$A$5:$S$119,MATCH($HJ$103, 'ECM Staff time by PoF'!$A$4:$R$4,0),FALSE)), 0, VLOOKUP(CONCATENATE($A129,C$66),'ECM Staff time by PoF'!$A$5:$S$119,MATCH($HJ$103, 'ECM Staff time by PoF'!$A$4:$R$4,0),FALSE))))*C91</f>
        <v>0</v>
      </c>
      <c r="HL129" s="60">
        <f>IF($A129="",0,IF(VLOOKUP($A129,'ECM Staff time by PoF'!$B$5:$C$119,2,FALSE)="Not Applicable",VLOOKUP($A129,'ECM Staff time by PoF'!$B$5:$S$119,MATCH($HJ$103, 'ECM Staff time by PoF'!$B$4:$R$4,0),FALSE),IF(ISERROR(VLOOKUP(CONCATENATE($A129,D$66),'ECM Staff time by PoF'!$A$5:$S$119,MATCH($HJ$103, 'ECM Staff time by PoF'!$A$4:$R$4,0),FALSE)), 0, VLOOKUP(CONCATENATE($A129,D$66),'ECM Staff time by PoF'!$A$5:$S$119,MATCH($HJ$103, 'ECM Staff time by PoF'!$A$4:$R$4,0),FALSE))))*D91</f>
        <v>0</v>
      </c>
      <c r="HM129" s="60">
        <f>IF($A129="",0,IF(VLOOKUP($A129,'ECM Staff time by PoF'!$B$5:$C$119,2,FALSE)="Not Applicable",VLOOKUP($A129,'ECM Staff time by PoF'!$B$5:$S$119,MATCH($HJ$103, 'ECM Staff time by PoF'!$B$4:$R$4,0),FALSE),IF(ISERROR(VLOOKUP(CONCATENATE($A129,E$66),'ECM Staff time by PoF'!$A$5:$S$119,MATCH($HJ$103, 'ECM Staff time by PoF'!$A$4:$R$4,0),FALSE)), 0, VLOOKUP(CONCATENATE($A129,E$66),'ECM Staff time by PoF'!$A$5:$S$119,MATCH($HJ$103, 'ECM Staff time by PoF'!$A$4:$R$4,0),FALSE))))*E91</f>
        <v>0</v>
      </c>
      <c r="HN129" s="60">
        <f>IF($A129="",0,IF(VLOOKUP($A129,'ECM Staff time by PoF'!$B$5:$C$119,2,FALSE)="Not Applicable",VLOOKUP($A129,'ECM Staff time by PoF'!$B$5:$S$119,MATCH($HJ$103, 'ECM Staff time by PoF'!$B$4:$R$4,0),FALSE),IF(ISERROR(VLOOKUP(CONCATENATE($A129,F$66),'ECM Staff time by PoF'!$A$5:$S$119,MATCH($HJ$103, 'ECM Staff time by PoF'!$A$4:$R$4,0),FALSE)), 0, VLOOKUP(CONCATENATE($A129,F$66),'ECM Staff time by PoF'!$A$5:$S$119,MATCH($HJ$103, 'ECM Staff time by PoF'!$A$4:$R$4,0),FALSE))))*F91</f>
        <v>0</v>
      </c>
      <c r="HO129" s="60">
        <f>IF($A129="",0,IF(VLOOKUP($A129,'ECM Staff time by PoF'!$B$5:$C$119,2,FALSE)="Not Applicable",VLOOKUP($A129,'ECM Staff time by PoF'!$B$5:$S$119,MATCH($HJ$103, 'ECM Staff time by PoF'!$B$4:$R$4,0),FALSE),IF(ISERROR(VLOOKUP(CONCATENATE($A129,G$66),'ECM Staff time by PoF'!$A$5:$S$119,MATCH($HJ$103, 'ECM Staff time by PoF'!$A$4:$R$4,0),FALSE)), 0, VLOOKUP(CONCATENATE($A129,G$66),'ECM Staff time by PoF'!$A$5:$S$119,MATCH($HJ$103, 'ECM Staff time by PoF'!$A$4:$R$4,0),FALSE))))*G91</f>
        <v>0</v>
      </c>
      <c r="HP129" s="60">
        <f>IF($A129="",0,IF(VLOOKUP($A129,'ECM Staff time by PoF'!$B$5:$C$119,2,FALSE)="Not Applicable",VLOOKUP($A129,'ECM Staff time by PoF'!$B$5:$S$119,MATCH($HJ$103, 'ECM Staff time by PoF'!$B$4:$R$4,0),FALSE),IF(ISERROR(VLOOKUP(CONCATENATE($A129,H$66),'ECM Staff time by PoF'!$A$5:$S$119,MATCH($HJ$103, 'ECM Staff time by PoF'!$A$4:$R$4,0),FALSE)), 0, VLOOKUP(CONCATENATE($A129,H$66),'ECM Staff time by PoF'!$A$5:$S$119,MATCH($HJ$103, 'ECM Staff time by PoF'!$A$4:$R$4,0),FALSE))))*H91</f>
        <v>0</v>
      </c>
      <c r="HQ129" s="60">
        <f>IF($A129="",0,IF(VLOOKUP($A129,'ECM Staff time by PoF'!$B$5:$C$119,2,FALSE)="Not Applicable",VLOOKUP($A129,'ECM Staff time by PoF'!$B$5:$S$119,MATCH($HJ$103, 'ECM Staff time by PoF'!$B$4:$R$4,0),FALSE),IF(ISERROR(VLOOKUP(CONCATENATE($A129,I$66),'ECM Staff time by PoF'!$A$5:$S$119,MATCH($HJ$103, 'ECM Staff time by PoF'!$A$4:$R$4,0),FALSE)), 0, VLOOKUP(CONCATENATE($A129,I$66),'ECM Staff time by PoF'!$A$5:$S$119,MATCH($HJ$103, 'ECM Staff time by PoF'!$A$4:$R$4,0),FALSE))))*I91</f>
        <v>0</v>
      </c>
      <c r="HR129" s="60">
        <f>IF($A129="",0,IF(VLOOKUP($A129,'ECM Staff time by PoF'!$B$5:$C$119,2,FALSE)="Not Applicable",VLOOKUP($A129,'ECM Staff time by PoF'!$B$5:$S$119,MATCH($HJ$103, 'ECM Staff time by PoF'!$B$4:$R$4,0),FALSE),IF(ISERROR(VLOOKUP(CONCATENATE($A129,J$66),'ECM Staff time by PoF'!$A$5:$S$119,MATCH($HJ$103, 'ECM Staff time by PoF'!$A$4:$R$4,0),FALSE)), 0, VLOOKUP(CONCATENATE($A129,J$66),'ECM Staff time by PoF'!$A$5:$S$119,MATCH($HJ$103, 'ECM Staff time by PoF'!$A$4:$R$4,0),FALSE))))*J91</f>
        <v>0</v>
      </c>
      <c r="HS129" s="60">
        <f>IF($A129="",0,IF(VLOOKUP($A129,'ECM Staff time by PoF'!$B$5:$C$119,2,FALSE)="Not Applicable",VLOOKUP($A129,'ECM Staff time by PoF'!$B$5:$S$119,MATCH($HJ$103, 'ECM Staff time by PoF'!$B$4:$R$4,0),FALSE),IF(ISERROR(VLOOKUP(CONCATENATE($A129,K$66),'ECM Staff time by PoF'!$A$5:$S$119,MATCH($HJ$103, 'ECM Staff time by PoF'!$A$4:$R$4,0),FALSE)), 0, VLOOKUP(CONCATENATE($A129,K$66),'ECM Staff time by PoF'!$A$5:$S$119,MATCH($HJ$103, 'ECM Staff time by PoF'!$A$4:$R$4,0),FALSE))))*K91</f>
        <v>0</v>
      </c>
      <c r="HT129" s="60">
        <f>IF($A129="",0,IF(VLOOKUP($A129,'ECM Staff time by PoF'!$B$5:$C$119,2,FALSE)="Not Applicable",VLOOKUP($A129,'ECM Staff time by PoF'!$B$5:$S$119,MATCH($HJ$103, 'ECM Staff time by PoF'!$B$4:$R$4,0),FALSE),IF(ISERROR(VLOOKUP(CONCATENATE($A129,L$66),'ECM Staff time by PoF'!$A$5:$S$119,MATCH($HJ$103, 'ECM Staff time by PoF'!$A$4:$R$4,0),FALSE)), 0, VLOOKUP(CONCATENATE($A129,L$66),'ECM Staff time by PoF'!$A$5:$S$119,MATCH($HJ$103, 'ECM Staff time by PoF'!$A$4:$R$4,0),FALSE))))*L91</f>
        <v>0</v>
      </c>
      <c r="HU129" s="60">
        <f>IF($A129="",0,IF(VLOOKUP($A129,'ECM Staff time by PoF'!$B$5:$C$119,2,FALSE)="Not Applicable",VLOOKUP($A129,'ECM Staff time by PoF'!$B$5:$S$119,MATCH($HJ$103, 'ECM Staff time by PoF'!$B$4:$R$4,0),FALSE),IF(ISERROR(VLOOKUP(CONCATENATE($A129,M$66),'ECM Staff time by PoF'!$A$5:$S$119,MATCH($HJ$103, 'ECM Staff time by PoF'!$A$4:$R$4,0),FALSE)), 0, VLOOKUP(CONCATENATE($A129,M$66),'ECM Staff time by PoF'!$A$5:$S$119,MATCH($HJ$103, 'ECM Staff time by PoF'!$A$4:$R$4,0),FALSE))))*M91</f>
        <v>0</v>
      </c>
      <c r="HV129" s="60">
        <f>IF($A129="",0,IF(VLOOKUP($A129,'ECM Staff time by PoF'!$B$5:$C$119,2,FALSE)="Not Applicable",VLOOKUP($A129,'ECM Staff time by PoF'!$B$5:$S$119,MATCH($HJ$103, 'ECM Staff time by PoF'!$B$4:$R$4,0),FALSE),IF(ISERROR(VLOOKUP(CONCATENATE($A129,N$66),'ECM Staff time by PoF'!$A$5:$S$119,MATCH($HJ$103, 'ECM Staff time by PoF'!$A$4:$R$4,0),FALSE)), 0, VLOOKUP(CONCATENATE($A129,N$66),'ECM Staff time by PoF'!$A$5:$S$119,MATCH($HJ$103, 'ECM Staff time by PoF'!$A$4:$R$4,0),FALSE))))*N91</f>
        <v>0</v>
      </c>
      <c r="HW129" s="60">
        <f>IF($A129="",0,IF(VLOOKUP($A129,'ECM Staff time by PoF'!$B$5:$C$119,2,FALSE)="Not Applicable",VLOOKUP($A129,'ECM Staff time by PoF'!$B$5:$S$119,MATCH($HJ$103, 'ECM Staff time by PoF'!$B$4:$R$4,0),FALSE),IF(ISERROR(VLOOKUP(CONCATENATE($A129,O$66),'ECM Staff time by PoF'!$A$5:$S$119,MATCH($HJ$103, 'ECM Staff time by PoF'!$A$4:$R$4,0),FALSE)), 0, VLOOKUP(CONCATENATE($A129,O$66),'ECM Staff time by PoF'!$A$5:$S$119,MATCH($HJ$103, 'ECM Staff time by PoF'!$A$4:$R$4,0),FALSE))))*O91</f>
        <v>0</v>
      </c>
      <c r="HX129" s="60">
        <f>IF($A129="",0,IF(VLOOKUP($A129,'ECM Staff time by PoF'!$B$5:$C$119,2,FALSE)="Not Applicable",VLOOKUP($A129,'ECM Staff time by PoF'!$B$5:$S$119,MATCH($HJ$103, 'ECM Staff time by PoF'!$B$4:$R$4,0),FALSE),IF(ISERROR(VLOOKUP(CONCATENATE($A129,P$66),'ECM Staff time by PoF'!$A$5:$S$119,MATCH($HJ$103, 'ECM Staff time by PoF'!$A$4:$R$4,0),FALSE)), 0, VLOOKUP(CONCATENATE($A129,P$66),'ECM Staff time by PoF'!$A$5:$S$119,MATCH($HJ$103, 'ECM Staff time by PoF'!$A$4:$R$4,0),FALSE))))*P91</f>
        <v>0</v>
      </c>
      <c r="HY129" s="60">
        <f>IF($A129="",0,IF(VLOOKUP($A129,'ECM Staff time by PoF'!$B$5:$C$119,2,FALSE)="Not Applicable",VLOOKUP($A129,'ECM Staff time by PoF'!$B$5:$S$119,MATCH($HJ$103, 'ECM Staff time by PoF'!$B$4:$R$4,0),FALSE),IF(ISERROR(VLOOKUP(CONCATENATE($A129,Q$66),'ECM Staff time by PoF'!$A$5:$S$119,MATCH($HJ$103, 'ECM Staff time by PoF'!$A$4:$R$4,0),FALSE)), 0, VLOOKUP(CONCATENATE($A129,Q$66),'ECM Staff time by PoF'!$A$5:$S$119,MATCH($HJ$103, 'ECM Staff time by PoF'!$A$4:$R$4,0),FALSE))))*Q91</f>
        <v>0</v>
      </c>
      <c r="HZ129" s="60">
        <f>IF($A129="",0,IF(VLOOKUP($A129,'ECM Staff time by PoF'!$B$5:$C$119,2,FALSE)="Not Applicable",VLOOKUP($A129,'ECM Staff time by PoF'!$B$5:$S$119,MATCH($HJ$103, 'ECM Staff time by PoF'!$B$4:$R$4,0),FALSE),IF(ISERROR(VLOOKUP(CONCATENATE($A129,R$66),'ECM Staff time by PoF'!$A$5:$S$119,MATCH($HJ$103, 'ECM Staff time by PoF'!$A$4:$R$4,0),FALSE)), 0, VLOOKUP(CONCATENATE($A129,R$66),'ECM Staff time by PoF'!$A$5:$S$119,MATCH($HJ$103, 'ECM Staff time by PoF'!$A$4:$R$4,0),FALSE))))*R91</f>
        <v>0</v>
      </c>
      <c r="IA129" s="60">
        <f>IF($A129="",0,IF(VLOOKUP($A129,'ECM Staff time by PoF'!$B$5:$C$119,2,FALSE)="Not Applicable",VLOOKUP($A129,'ECM Staff time by PoF'!$B$5:$S$119,MATCH($HJ$103, 'ECM Staff time by PoF'!$B$4:$R$4,0),FALSE),IF(ISERROR(VLOOKUP(CONCATENATE($A129,S$66),'ECM Staff time by PoF'!$A$5:$S$119,MATCH($HJ$103, 'ECM Staff time by PoF'!$A$4:$R$4,0),FALSE)), 0, VLOOKUP(CONCATENATE($A129,S$66),'ECM Staff time by PoF'!$A$5:$S$119,MATCH($HJ$103, 'ECM Staff time by PoF'!$A$4:$R$4,0),FALSE))))*S91</f>
        <v>0</v>
      </c>
      <c r="IB129" s="60">
        <f>IF($A129="",0,IF(VLOOKUP($A129,'ECM Staff time by PoF'!$B$5:$C$119,2,FALSE)="Not Applicable",VLOOKUP($A129,'ECM Staff time by PoF'!$B$5:$S$119,MATCH($HJ$103, 'ECM Staff time by PoF'!$B$4:$R$4,0),FALSE),IF(ISERROR(VLOOKUP(CONCATENATE($A129,T$66),'ECM Staff time by PoF'!$A$5:$S$119,MATCH($HJ$103, 'ECM Staff time by PoF'!$A$4:$R$4,0),FALSE)), 0, VLOOKUP(CONCATENATE($A129,T$66),'ECM Staff time by PoF'!$A$5:$S$119,MATCH($HJ$103, 'ECM Staff time by PoF'!$A$4:$R$4,0),FALSE))))*T91</f>
        <v>0</v>
      </c>
      <c r="IC129" s="60">
        <f>IF($A129="",0,IF(VLOOKUP($A129,'ECM Staff time by PoF'!$B$5:$C$119,2,FALSE)="Not Applicable",VLOOKUP($A129,'ECM Staff time by PoF'!$B$5:$S$119,MATCH($HJ$103, 'ECM Staff time by PoF'!$B$4:$R$4,0),FALSE),IF(ISERROR(VLOOKUP(CONCATENATE($A129,U$66),'ECM Staff time by PoF'!$A$5:$S$119,MATCH($HJ$103, 'ECM Staff time by PoF'!$A$4:$R$4,0),FALSE)), 0, VLOOKUP(CONCATENATE($A129,U$66),'ECM Staff time by PoF'!$A$5:$S$119,MATCH($HJ$103, 'ECM Staff time by PoF'!$A$4:$R$4,0),FALSE))))*U91</f>
        <v>0</v>
      </c>
      <c r="ID129" s="60">
        <f>IF($A129="",0,IF(VLOOKUP($A129,'ECM Staff time by PoF'!$B$5:$C$119,2,FALSE)="Not Applicable",VLOOKUP($A129,'ECM Staff time by PoF'!$B$5:$S$119,MATCH($HJ$103, 'ECM Staff time by PoF'!$B$4:$R$4,0),FALSE),IF(ISERROR(VLOOKUP(CONCATENATE($A129,V$66),'ECM Staff time by PoF'!$A$5:$S$119,MATCH($HJ$103, 'ECM Staff time by PoF'!$A$4:$R$4,0),FALSE)), 0, VLOOKUP(CONCATENATE($A129,V$66),'ECM Staff time by PoF'!$A$5:$S$119,MATCH($HJ$103, 'ECM Staff time by PoF'!$A$4:$R$4,0),FALSE))))*V91</f>
        <v>0</v>
      </c>
      <c r="IE129" s="60">
        <f>IF($A129="",0,IF(VLOOKUP($A129,'ECM Staff time by PoF'!$B$5:$C$119,2,FALSE)="Not Applicable",VLOOKUP($A129,'ECM Staff time by PoF'!$B$5:$S$119,MATCH($HJ$103, 'ECM Staff time by PoF'!$B$4:$R$4,0),FALSE),IF(ISERROR(VLOOKUP(CONCATENATE($A129,W$66),'ECM Staff time by PoF'!$A$5:$S$119,MATCH($HJ$103, 'ECM Staff time by PoF'!$A$4:$R$4,0),FALSE)), 0, VLOOKUP(CONCATENATE($A129,W$66),'ECM Staff time by PoF'!$A$5:$S$119,MATCH($HJ$103, 'ECM Staff time by PoF'!$A$4:$R$4,0),FALSE))))*W91</f>
        <v>0</v>
      </c>
      <c r="IF129" s="60">
        <f>IF($A129="",0,IF(VLOOKUP($A129,'ECM Staff time by PoF'!$B$5:$C$119,2,FALSE)="Not Applicable",VLOOKUP($A129,'ECM Staff time by PoF'!$B$5:$S$119,MATCH($HJ$103, 'ECM Staff time by PoF'!$B$4:$R$4,0),FALSE),IF(ISERROR(VLOOKUP(CONCATENATE($A129,X$66),'ECM Staff time by PoF'!$A$5:$S$119,MATCH($HJ$103, 'ECM Staff time by PoF'!$A$4:$R$4,0),FALSE)), 0, VLOOKUP(CONCATENATE($A129,X$66),'ECM Staff time by PoF'!$A$5:$S$119,MATCH($HJ$103, 'ECM Staff time by PoF'!$A$4:$R$4,0),FALSE))))*X91</f>
        <v>0</v>
      </c>
      <c r="IG129" s="60">
        <f>IF($A129="",0,IF(VLOOKUP($A129,'ECM Staff time by PoF'!$B$5:$C$119,2,FALSE)="Not Applicable",VLOOKUP($A129,'ECM Staff time by PoF'!$B$5:$S$119,MATCH($HJ$103, 'ECM Staff time by PoF'!$B$4:$R$4,0),FALSE),IF(ISERROR(VLOOKUP(CONCATENATE($A129,Y$66),'ECM Staff time by PoF'!$A$5:$S$119,MATCH($HJ$103, 'ECM Staff time by PoF'!$A$4:$R$4,0),FALSE)), 0, VLOOKUP(CONCATENATE($A129,Y$66),'ECM Staff time by PoF'!$A$5:$S$119,MATCH($HJ$103, 'ECM Staff time by PoF'!$A$4:$R$4,0),FALSE))))*Y91</f>
        <v>0</v>
      </c>
      <c r="IH129" s="60">
        <f>IF($A129="",0,IF(VLOOKUP($A129,'ECM Staff time by PoF'!$B$5:$C$119,2,FALSE)="Not Applicable",VLOOKUP($A129,'ECM Staff time by PoF'!$B$5:$S$119,MATCH($HJ$103, 'ECM Staff time by PoF'!$B$4:$R$4,0),FALSE),IF(ISERROR(VLOOKUP(CONCATENATE($A129,Z$66),'ECM Staff time by PoF'!$A$5:$S$119,MATCH($HJ$103, 'ECM Staff time by PoF'!$A$4:$R$4,0),FALSE)), 0, VLOOKUP(CONCATENATE($A129,Z$66),'ECM Staff time by PoF'!$A$5:$S$119,MATCH($HJ$103, 'ECM Staff time by PoF'!$A$4:$R$4,0),FALSE))))*Z91</f>
        <v>0</v>
      </c>
      <c r="II129" s="60">
        <f>IF($A129="",0,IF(VLOOKUP($A129,'ECM Staff time by PoF'!$B$5:$C$119,2,FALSE)="Not Applicable",VLOOKUP($A129,'ECM Staff time by PoF'!$B$5:$S$119,MATCH($HJ$103, 'ECM Staff time by PoF'!$B$4:$R$4,0),FALSE),IF(ISERROR(VLOOKUP(CONCATENATE($A129,AA$66),'ECM Staff time by PoF'!$A$5:$S$119,MATCH($HJ$103, 'ECM Staff time by PoF'!$A$4:$R$4,0),FALSE)), 0, VLOOKUP(CONCATENATE($A129,AA$66),'ECM Staff time by PoF'!$A$5:$S$119,MATCH($HJ$103, 'ECM Staff time by PoF'!$A$4:$R$4,0),FALSE))))*AA91</f>
        <v>0</v>
      </c>
      <c r="IJ129" s="60">
        <f>IF($A129="",0,IF(VLOOKUP($A129,'ECM Staff time by PoF'!$B$5:$C$119,2,FALSE)="Not Applicable",VLOOKUP($A129,'ECM Staff time by PoF'!$B$5:$S$119,MATCH($HJ$103, 'ECM Staff time by PoF'!$B$4:$R$4,0),FALSE),IF(ISERROR(VLOOKUP(CONCATENATE($A129,AB$66),'ECM Staff time by PoF'!$A$5:$S$119,MATCH($HJ$103, 'ECM Staff time by PoF'!$A$4:$R$4,0),FALSE)), 0, VLOOKUP(CONCATENATE($A129,AB$66),'ECM Staff time by PoF'!$A$5:$S$119,MATCH($HJ$103, 'ECM Staff time by PoF'!$A$4:$R$4,0),FALSE))))*AB91</f>
        <v>0</v>
      </c>
      <c r="IK129" s="60">
        <f>IF($A129="",0,IF(VLOOKUP($A129,'ECM Staff time by PoF'!$B$5:$C$119,2,FALSE)="Not Applicable",VLOOKUP($A129,'ECM Staff time by PoF'!$B$5:$S$119,MATCH($HJ$103, 'ECM Staff time by PoF'!$B$4:$R$4,0),FALSE),IF(ISERROR(VLOOKUP(CONCATENATE($A129,AC$66),'ECM Staff time by PoF'!$A$5:$S$119,MATCH($HJ$103, 'ECM Staff time by PoF'!$A$4:$R$4,0),FALSE)), 0, VLOOKUP(CONCATENATE($A129,AC$66),'ECM Staff time by PoF'!$A$5:$S$119,MATCH($HJ$103, 'ECM Staff time by PoF'!$A$4:$R$4,0),FALSE))))*AC91</f>
        <v>0</v>
      </c>
      <c r="IL129" s="60">
        <f>IF($A129="",0,IF(VLOOKUP($A129,'ECM Staff time by PoF'!$B$5:$C$119,2,FALSE)="Not Applicable",VLOOKUP($A129,'ECM Staff time by PoF'!$B$5:$S$119,MATCH($HJ$103, 'ECM Staff time by PoF'!$B$4:$R$4,0),FALSE),IF(ISERROR(VLOOKUP(CONCATENATE($A129,AD$66),'ECM Staff time by PoF'!$A$5:$S$119,MATCH($HJ$103, 'ECM Staff time by PoF'!$A$4:$R$4,0),FALSE)), 0, VLOOKUP(CONCATENATE($A129,AD$66),'ECM Staff time by PoF'!$A$5:$S$119,MATCH($HJ$103, 'ECM Staff time by PoF'!$A$4:$R$4,0),FALSE))))*AD91</f>
        <v>0</v>
      </c>
      <c r="IM129" s="60">
        <f>IF($A129="",0,IF(VLOOKUP($A129,'ECM Staff time by PoF'!$B$5:$C$119,2,FALSE)="Not Applicable",VLOOKUP($A129,'ECM Staff time by PoF'!$B$5:$S$119,MATCH($HJ$103, 'ECM Staff time by PoF'!$B$4:$R$4,0),FALSE),IF(ISERROR(VLOOKUP(CONCATENATE($A129,AE$66),'ECM Staff time by PoF'!$A$5:$S$119,MATCH($HJ$103, 'ECM Staff time by PoF'!$A$4:$R$4,0),FALSE)), 0, VLOOKUP(CONCATENATE($A129,AE$66),'ECM Staff time by PoF'!$A$5:$S$119,MATCH($HJ$103, 'ECM Staff time by PoF'!$A$4:$R$4,0),FALSE))))*AE91</f>
        <v>0</v>
      </c>
      <c r="IN129" s="60">
        <f>IF($A129="",0,IF(VLOOKUP($A129,'ECM Staff time by PoF'!$B$5:$C$119,2,FALSE)="Not Applicable",VLOOKUP($A129,'ECM Staff time by PoF'!$B$5:$S$119,MATCH($HJ$103, 'ECM Staff time by PoF'!$B$4:$R$4,0),FALSE),IF(ISERROR(VLOOKUP(CONCATENATE($A129,AF$66),'ECM Staff time by PoF'!$A$5:$S$119,MATCH($HJ$103, 'ECM Staff time by PoF'!$A$4:$R$4,0),FALSE)), 0, VLOOKUP(CONCATENATE($A129,AF$66),'ECM Staff time by PoF'!$A$5:$S$119,MATCH($HJ$103, 'ECM Staff time by PoF'!$A$4:$R$4,0),FALSE))))*AF91</f>
        <v>0</v>
      </c>
      <c r="IO129" s="60">
        <f>IF($A129="",0,IF(VLOOKUP($A129,'ECM Staff time by PoF'!$B$5:$C$119,2,FALSE)="Not Applicable",VLOOKUP($A129,'ECM Staff time by PoF'!$B$5:$S$119,MATCH($HJ$103, 'ECM Staff time by PoF'!$B$4:$R$4,0),FALSE),IF(ISERROR(VLOOKUP(CONCATENATE($A129,AG$66),'ECM Staff time by PoF'!$A$5:$S$119,MATCH($HJ$103, 'ECM Staff time by PoF'!$A$4:$R$4,0),FALSE)), 0, VLOOKUP(CONCATENATE($A129,AG$66),'ECM Staff time by PoF'!$A$5:$S$119,MATCH($HJ$103, 'ECM Staff time by PoF'!$A$4:$R$4,0),FALSE))))*AG91</f>
        <v>0</v>
      </c>
      <c r="IP129" s="60">
        <f>IF($A129="",0,IF(VLOOKUP($A129,'ECM Staff time by PoF'!$B$5:$C$119,2,FALSE)="Not Applicable",VLOOKUP($A129,'ECM Staff time by PoF'!$B$5:$S$119,MATCH($HJ$103, 'ECM Staff time by PoF'!$B$4:$R$4,0),FALSE),IF(ISERROR(VLOOKUP(CONCATENATE($A129,AH$66),'ECM Staff time by PoF'!$A$5:$S$119,MATCH($HJ$103, 'ECM Staff time by PoF'!$A$4:$R$4,0),FALSE)), 0, VLOOKUP(CONCATENATE($A129,AH$66),'ECM Staff time by PoF'!$A$5:$S$119,MATCH($HJ$103, 'ECM Staff time by PoF'!$A$4:$R$4,0),FALSE))))*AH91</f>
        <v>0</v>
      </c>
      <c r="IQ129" s="60">
        <f>IF($A129="",0,IF(VLOOKUP($A129,'ECM Staff time by PoF'!$B$5:$C$119,2,FALSE)="Not Applicable",VLOOKUP($A129,'ECM Staff time by PoF'!$B$5:$S$119,MATCH($HJ$103, 'ECM Staff time by PoF'!$B$4:$R$4,0),FALSE),IF(ISERROR(VLOOKUP(CONCATENATE($A129,AI$66),'ECM Staff time by PoF'!$A$5:$S$119,MATCH($HJ$103, 'ECM Staff time by PoF'!$A$4:$R$4,0),FALSE)), 0, VLOOKUP(CONCATENATE($A129,AI$66),'ECM Staff time by PoF'!$A$5:$S$119,MATCH($HJ$103, 'ECM Staff time by PoF'!$A$4:$R$4,0),FALSE))))*AI91</f>
        <v>0</v>
      </c>
      <c r="IR129" s="60">
        <f>IF($A129="",0,IF(VLOOKUP($A129,'ECM Staff time by PoF'!$B$5:$C$119,2,FALSE)="Not Applicable",VLOOKUP($A129,'ECM Staff time by PoF'!$B$5:$S$119,MATCH($HJ$103, 'ECM Staff time by PoF'!$B$4:$R$4,0),FALSE),IF(ISERROR(VLOOKUP(CONCATENATE($A129,AJ$66),'ECM Staff time by PoF'!$A$5:$S$119,MATCH($HJ$103, 'ECM Staff time by PoF'!$A$4:$R$4,0),FALSE)), 0, VLOOKUP(CONCATENATE($A129,AJ$66),'ECM Staff time by PoF'!$A$5:$S$119,MATCH($HJ$103, 'ECM Staff time by PoF'!$A$4:$R$4,0),FALSE))))*AJ91</f>
        <v>0</v>
      </c>
      <c r="IS129" s="60">
        <f>IF($A129="",0,IF(VLOOKUP($A129,'ECM Staff time by PoF'!$B$5:$C$119,2,FALSE)="Not Applicable",VLOOKUP($A129,'ECM Staff time by PoF'!$B$5:$S$119,MATCH($HJ$103, 'ECM Staff time by PoF'!$B$4:$R$4,0),FALSE),IF(ISERROR(VLOOKUP(CONCATENATE($A129,AK$66),'ECM Staff time by PoF'!$A$5:$S$119,MATCH($HJ$103, 'ECM Staff time by PoF'!$A$4:$R$4,0),FALSE)), 0, VLOOKUP(CONCATENATE($A129,AK$66),'ECM Staff time by PoF'!$A$5:$S$119,MATCH($HJ$103, 'ECM Staff time by PoF'!$A$4:$R$4,0),FALSE))))*AK91</f>
        <v>0</v>
      </c>
      <c r="IT129" s="60">
        <f>IF($A129="",0,IF(VLOOKUP($A129,'ECM Staff time by PoF'!$B$5:$C$119,2,FALSE)="Not Applicable",VLOOKUP($A129,'ECM Staff time by PoF'!$B$5:$S$119,MATCH($IT$103, 'ECM Staff time by PoF'!$B$4:$R$4,0),FALSE),IF(ISERROR(VLOOKUP(CONCATENATE($A129,B$66),'ECM Staff time by PoF'!$A$5:$S$119,MATCH($IT$103, 'ECM Staff time by PoF'!$A$4:$R$4,0),FALSE)), 0, VLOOKUP(CONCATENATE($A129,B$66),'ECM Staff time by PoF'!$A$5:$S$119,MATCH($IT$103, 'ECM Staff time by PoF'!$A$4:$R$4,0),FALSE))))*B91</f>
        <v>0</v>
      </c>
      <c r="IU129" s="60">
        <f>IF($A129="",0,IF(VLOOKUP($A129,'ECM Staff time by PoF'!$B$5:$C$119,2,FALSE)="Not Applicable",VLOOKUP($A129,'ECM Staff time by PoF'!$B$5:$S$119,MATCH($IT$103, 'ECM Staff time by PoF'!$B$4:$R$4,0),FALSE),IF(ISERROR(VLOOKUP(CONCATENATE($A129,C$66),'ECM Staff time by PoF'!$A$5:$S$119,MATCH($IT$103, 'ECM Staff time by PoF'!$A$4:$R$4,0),FALSE)), 0, VLOOKUP(CONCATENATE($A129,C$66),'ECM Staff time by PoF'!$A$5:$S$119,MATCH($IT$103, 'ECM Staff time by PoF'!$A$4:$R$4,0),FALSE))))*C91</f>
        <v>0</v>
      </c>
      <c r="IV129" s="60">
        <f>IF($A129="",0,IF(VLOOKUP($A129,'ECM Staff time by PoF'!$B$5:$C$119,2,FALSE)="Not Applicable",VLOOKUP($A129,'ECM Staff time by PoF'!$B$5:$S$119,MATCH($IT$103, 'ECM Staff time by PoF'!$B$4:$R$4,0),FALSE),IF(ISERROR(VLOOKUP(CONCATENATE($A129,D$66),'ECM Staff time by PoF'!$A$5:$S$119,MATCH($IT$103, 'ECM Staff time by PoF'!$A$4:$R$4,0),FALSE)), 0, VLOOKUP(CONCATENATE($A129,D$66),'ECM Staff time by PoF'!$A$5:$S$119,MATCH($IT$103, 'ECM Staff time by PoF'!$A$4:$R$4,0),FALSE))))*D91</f>
        <v>0</v>
      </c>
      <c r="IW129" s="60">
        <f>IF($A129="",0,IF(VLOOKUP($A129,'ECM Staff time by PoF'!$B$5:$C$119,2,FALSE)="Not Applicable",VLOOKUP($A129,'ECM Staff time by PoF'!$B$5:$S$119,MATCH($IT$103, 'ECM Staff time by PoF'!$B$4:$R$4,0),FALSE),IF(ISERROR(VLOOKUP(CONCATENATE($A129,E$66),'ECM Staff time by PoF'!$A$5:$S$119,MATCH($IT$103, 'ECM Staff time by PoF'!$A$4:$R$4,0),FALSE)), 0, VLOOKUP(CONCATENATE($A129,E$66),'ECM Staff time by PoF'!$A$5:$S$119,MATCH($IT$103, 'ECM Staff time by PoF'!$A$4:$R$4,0),FALSE))))*E91</f>
        <v>0</v>
      </c>
      <c r="IX129" s="60">
        <f>IF($A129="",0,IF(VLOOKUP($A129,'ECM Staff time by PoF'!$B$5:$C$119,2,FALSE)="Not Applicable",VLOOKUP($A129,'ECM Staff time by PoF'!$B$5:$S$119,MATCH($IT$103, 'ECM Staff time by PoF'!$B$4:$R$4,0),FALSE),IF(ISERROR(VLOOKUP(CONCATENATE($A129,F$66),'ECM Staff time by PoF'!$A$5:$S$119,MATCH($IT$103, 'ECM Staff time by PoF'!$A$4:$R$4,0),FALSE)), 0, VLOOKUP(CONCATENATE($A129,F$66),'ECM Staff time by PoF'!$A$5:$S$119,MATCH($IT$103, 'ECM Staff time by PoF'!$A$4:$R$4,0),FALSE))))*F91</f>
        <v>0</v>
      </c>
      <c r="IY129" s="60">
        <f>IF($A129="",0,IF(VLOOKUP($A129,'ECM Staff time by PoF'!$B$5:$C$119,2,FALSE)="Not Applicable",VLOOKUP($A129,'ECM Staff time by PoF'!$B$5:$S$119,MATCH($IT$103, 'ECM Staff time by PoF'!$B$4:$R$4,0),FALSE),IF(ISERROR(VLOOKUP(CONCATENATE($A129,G$66),'ECM Staff time by PoF'!$A$5:$S$119,MATCH($IT$103, 'ECM Staff time by PoF'!$A$4:$R$4,0),FALSE)), 0, VLOOKUP(CONCATENATE($A129,G$66),'ECM Staff time by PoF'!$A$5:$S$119,MATCH($IT$103, 'ECM Staff time by PoF'!$A$4:$R$4,0),FALSE))))*G91</f>
        <v>0</v>
      </c>
      <c r="IZ129" s="60">
        <f>IF($A129="",0,IF(VLOOKUP($A129,'ECM Staff time by PoF'!$B$5:$C$119,2,FALSE)="Not Applicable",VLOOKUP($A129,'ECM Staff time by PoF'!$B$5:$S$119,MATCH($IT$103, 'ECM Staff time by PoF'!$B$4:$R$4,0),FALSE),IF(ISERROR(VLOOKUP(CONCATENATE($A129,H$66),'ECM Staff time by PoF'!$A$5:$S$119,MATCH($IT$103, 'ECM Staff time by PoF'!$A$4:$R$4,0),FALSE)), 0, VLOOKUP(CONCATENATE($A129,H$66),'ECM Staff time by PoF'!$A$5:$S$119,MATCH($IT$103, 'ECM Staff time by PoF'!$A$4:$R$4,0),FALSE))))*H91</f>
        <v>0</v>
      </c>
      <c r="JA129" s="60">
        <f>IF($A129="",0,IF(VLOOKUP($A129,'ECM Staff time by PoF'!$B$5:$C$119,2,FALSE)="Not Applicable",VLOOKUP($A129,'ECM Staff time by PoF'!$B$5:$S$119,MATCH($IT$103, 'ECM Staff time by PoF'!$B$4:$R$4,0),FALSE),IF(ISERROR(VLOOKUP(CONCATENATE($A129,I$66),'ECM Staff time by PoF'!$A$5:$S$119,MATCH($IT$103, 'ECM Staff time by PoF'!$A$4:$R$4,0),FALSE)), 0, VLOOKUP(CONCATENATE($A129,I$66),'ECM Staff time by PoF'!$A$5:$S$119,MATCH($IT$103, 'ECM Staff time by PoF'!$A$4:$R$4,0),FALSE))))*I91</f>
        <v>0</v>
      </c>
      <c r="JB129" s="60">
        <f>IF($A129="",0,IF(VLOOKUP($A129,'ECM Staff time by PoF'!$B$5:$C$119,2,FALSE)="Not Applicable",VLOOKUP($A129,'ECM Staff time by PoF'!$B$5:$S$119,MATCH($IT$103, 'ECM Staff time by PoF'!$B$4:$R$4,0),FALSE),IF(ISERROR(VLOOKUP(CONCATENATE($A129,J$66),'ECM Staff time by PoF'!$A$5:$S$119,MATCH($IT$103, 'ECM Staff time by PoF'!$A$4:$R$4,0),FALSE)), 0, VLOOKUP(CONCATENATE($A129,J$66),'ECM Staff time by PoF'!$A$5:$S$119,MATCH($IT$103, 'ECM Staff time by PoF'!$A$4:$R$4,0),FALSE))))*J91</f>
        <v>0</v>
      </c>
      <c r="JC129" s="60">
        <f>IF($A129="",0,IF(VLOOKUP($A129,'ECM Staff time by PoF'!$B$5:$C$119,2,FALSE)="Not Applicable",VLOOKUP($A129,'ECM Staff time by PoF'!$B$5:$S$119,MATCH($IT$103, 'ECM Staff time by PoF'!$B$4:$R$4,0),FALSE),IF(ISERROR(VLOOKUP(CONCATENATE($A129,K$66),'ECM Staff time by PoF'!$A$5:$S$119,MATCH($IT$103, 'ECM Staff time by PoF'!$A$4:$R$4,0),FALSE)), 0, VLOOKUP(CONCATENATE($A129,K$66),'ECM Staff time by PoF'!$A$5:$S$119,MATCH($IT$103, 'ECM Staff time by PoF'!$A$4:$R$4,0),FALSE))))*K91</f>
        <v>0</v>
      </c>
      <c r="JD129" s="60">
        <f>IF($A129="",0,IF(VLOOKUP($A129,'ECM Staff time by PoF'!$B$5:$C$119,2,FALSE)="Not Applicable",VLOOKUP($A129,'ECM Staff time by PoF'!$B$5:$S$119,MATCH($IT$103, 'ECM Staff time by PoF'!$B$4:$R$4,0),FALSE),IF(ISERROR(VLOOKUP(CONCATENATE($A129,L$66),'ECM Staff time by PoF'!$A$5:$S$119,MATCH($IT$103, 'ECM Staff time by PoF'!$A$4:$R$4,0),FALSE)), 0, VLOOKUP(CONCATENATE($A129,L$66),'ECM Staff time by PoF'!$A$5:$S$119,MATCH($IT$103, 'ECM Staff time by PoF'!$A$4:$R$4,0),FALSE))))*L91</f>
        <v>0</v>
      </c>
      <c r="JE129" s="60">
        <f>IF($A129="",0,IF(VLOOKUP($A129,'ECM Staff time by PoF'!$B$5:$C$119,2,FALSE)="Not Applicable",VLOOKUP($A129,'ECM Staff time by PoF'!$B$5:$S$119,MATCH($IT$103, 'ECM Staff time by PoF'!$B$4:$R$4,0),FALSE),IF(ISERROR(VLOOKUP(CONCATENATE($A129,M$66),'ECM Staff time by PoF'!$A$5:$S$119,MATCH($IT$103, 'ECM Staff time by PoF'!$A$4:$R$4,0),FALSE)), 0, VLOOKUP(CONCATENATE($A129,M$66),'ECM Staff time by PoF'!$A$5:$S$119,MATCH($IT$103, 'ECM Staff time by PoF'!$A$4:$R$4,0),FALSE))))*M91</f>
        <v>0</v>
      </c>
      <c r="JF129" s="60">
        <f>IF($A129="",0,IF(VLOOKUP($A129,'ECM Staff time by PoF'!$B$5:$C$119,2,FALSE)="Not Applicable",VLOOKUP($A129,'ECM Staff time by PoF'!$B$5:$S$119,MATCH($IT$103, 'ECM Staff time by PoF'!$B$4:$R$4,0),FALSE),IF(ISERROR(VLOOKUP(CONCATENATE($A129,N$66),'ECM Staff time by PoF'!$A$5:$S$119,MATCH($IT$103, 'ECM Staff time by PoF'!$A$4:$R$4,0),FALSE)), 0, VLOOKUP(CONCATENATE($A129,N$66),'ECM Staff time by PoF'!$A$5:$S$119,MATCH($IT$103, 'ECM Staff time by PoF'!$A$4:$R$4,0),FALSE))))*N91</f>
        <v>0</v>
      </c>
      <c r="JG129" s="60">
        <f>IF($A129="",0,IF(VLOOKUP($A129,'ECM Staff time by PoF'!$B$5:$C$119,2,FALSE)="Not Applicable",VLOOKUP($A129,'ECM Staff time by PoF'!$B$5:$S$119,MATCH($IT$103, 'ECM Staff time by PoF'!$B$4:$R$4,0),FALSE),IF(ISERROR(VLOOKUP(CONCATENATE($A129,O$66),'ECM Staff time by PoF'!$A$5:$S$119,MATCH($IT$103, 'ECM Staff time by PoF'!$A$4:$R$4,0),FALSE)), 0, VLOOKUP(CONCATENATE($A129,O$66),'ECM Staff time by PoF'!$A$5:$S$119,MATCH($IT$103, 'ECM Staff time by PoF'!$A$4:$R$4,0),FALSE))))*O91</f>
        <v>0</v>
      </c>
      <c r="JH129" s="60">
        <f>IF($A129="",0,IF(VLOOKUP($A129,'ECM Staff time by PoF'!$B$5:$C$119,2,FALSE)="Not Applicable",VLOOKUP($A129,'ECM Staff time by PoF'!$B$5:$S$119,MATCH($IT$103, 'ECM Staff time by PoF'!$B$4:$R$4,0),FALSE),IF(ISERROR(VLOOKUP(CONCATENATE($A129,P$66),'ECM Staff time by PoF'!$A$5:$S$119,MATCH($IT$103, 'ECM Staff time by PoF'!$A$4:$R$4,0),FALSE)), 0, VLOOKUP(CONCATENATE($A129,P$66),'ECM Staff time by PoF'!$A$5:$S$119,MATCH($IT$103, 'ECM Staff time by PoF'!$A$4:$R$4,0),FALSE))))*P91</f>
        <v>0</v>
      </c>
      <c r="JI129" s="60">
        <f>IF($A129="",0,IF(VLOOKUP($A129,'ECM Staff time by PoF'!$B$5:$C$119,2,FALSE)="Not Applicable",VLOOKUP($A129,'ECM Staff time by PoF'!$B$5:$S$119,MATCH($IT$103, 'ECM Staff time by PoF'!$B$4:$R$4,0),FALSE),IF(ISERROR(VLOOKUP(CONCATENATE($A129,Q$66),'ECM Staff time by PoF'!$A$5:$S$119,MATCH($IT$103, 'ECM Staff time by PoF'!$A$4:$R$4,0),FALSE)), 0, VLOOKUP(CONCATENATE($A129,Q$66),'ECM Staff time by PoF'!$A$5:$S$119,MATCH($IT$103, 'ECM Staff time by PoF'!$A$4:$R$4,0),FALSE))))*Q91</f>
        <v>0</v>
      </c>
      <c r="JJ129" s="60">
        <f>IF($A129="",0,IF(VLOOKUP($A129,'ECM Staff time by PoF'!$B$5:$C$119,2,FALSE)="Not Applicable",VLOOKUP($A129,'ECM Staff time by PoF'!$B$5:$S$119,MATCH($IT$103, 'ECM Staff time by PoF'!$B$4:$R$4,0),FALSE),IF(ISERROR(VLOOKUP(CONCATENATE($A129,R$66),'ECM Staff time by PoF'!$A$5:$S$119,MATCH($IT$103, 'ECM Staff time by PoF'!$A$4:$R$4,0),FALSE)), 0, VLOOKUP(CONCATENATE($A129,R$66),'ECM Staff time by PoF'!$A$5:$S$119,MATCH($IT$103, 'ECM Staff time by PoF'!$A$4:$R$4,0),FALSE))))*R91</f>
        <v>0</v>
      </c>
      <c r="JK129" s="60">
        <f>IF($A129="",0,IF(VLOOKUP($A129,'ECM Staff time by PoF'!$B$5:$C$119,2,FALSE)="Not Applicable",VLOOKUP($A129,'ECM Staff time by PoF'!$B$5:$S$119,MATCH($IT$103, 'ECM Staff time by PoF'!$B$4:$R$4,0),FALSE),IF(ISERROR(VLOOKUP(CONCATENATE($A129,S$66),'ECM Staff time by PoF'!$A$5:$S$119,MATCH($IT$103, 'ECM Staff time by PoF'!$A$4:$R$4,0),FALSE)), 0, VLOOKUP(CONCATENATE($A129,S$66),'ECM Staff time by PoF'!$A$5:$S$119,MATCH($IT$103, 'ECM Staff time by PoF'!$A$4:$R$4,0),FALSE))))*S91</f>
        <v>0</v>
      </c>
      <c r="JL129" s="60">
        <f>IF($A129="",0,IF(VLOOKUP($A129,'ECM Staff time by PoF'!$B$5:$C$119,2,FALSE)="Not Applicable",VLOOKUP($A129,'ECM Staff time by PoF'!$B$5:$S$119,MATCH($IT$103, 'ECM Staff time by PoF'!$B$4:$R$4,0),FALSE),IF(ISERROR(VLOOKUP(CONCATENATE($A129,T$66),'ECM Staff time by PoF'!$A$5:$S$119,MATCH($IT$103, 'ECM Staff time by PoF'!$A$4:$R$4,0),FALSE)), 0, VLOOKUP(CONCATENATE($A129,T$66),'ECM Staff time by PoF'!$A$5:$S$119,MATCH($IT$103, 'ECM Staff time by PoF'!$A$4:$R$4,0),FALSE))))*T91</f>
        <v>0</v>
      </c>
      <c r="JM129" s="60">
        <f>IF($A129="",0,IF(VLOOKUP($A129,'ECM Staff time by PoF'!$B$5:$C$119,2,FALSE)="Not Applicable",VLOOKUP($A129,'ECM Staff time by PoF'!$B$5:$S$119,MATCH($IT$103, 'ECM Staff time by PoF'!$B$4:$R$4,0),FALSE),IF(ISERROR(VLOOKUP(CONCATENATE($A129,U$66),'ECM Staff time by PoF'!$A$5:$S$119,MATCH($IT$103, 'ECM Staff time by PoF'!$A$4:$R$4,0),FALSE)), 0, VLOOKUP(CONCATENATE($A129,U$66),'ECM Staff time by PoF'!$A$5:$S$119,MATCH($IT$103, 'ECM Staff time by PoF'!$A$4:$R$4,0),FALSE))))*U91</f>
        <v>0</v>
      </c>
      <c r="JN129" s="60">
        <f>IF($A129="",0,IF(VLOOKUP($A129,'ECM Staff time by PoF'!$B$5:$C$119,2,FALSE)="Not Applicable",VLOOKUP($A129,'ECM Staff time by PoF'!$B$5:$S$119,MATCH($IT$103, 'ECM Staff time by PoF'!$B$4:$R$4,0),FALSE),IF(ISERROR(VLOOKUP(CONCATENATE($A129,V$66),'ECM Staff time by PoF'!$A$5:$S$119,MATCH($IT$103, 'ECM Staff time by PoF'!$A$4:$R$4,0),FALSE)), 0, VLOOKUP(CONCATENATE($A129,V$66),'ECM Staff time by PoF'!$A$5:$S$119,MATCH($IT$103, 'ECM Staff time by PoF'!$A$4:$R$4,0),FALSE))))*V91</f>
        <v>0</v>
      </c>
      <c r="JO129" s="60">
        <f>IF($A129="",0,IF(VLOOKUP($A129,'ECM Staff time by PoF'!$B$5:$C$119,2,FALSE)="Not Applicable",VLOOKUP($A129,'ECM Staff time by PoF'!$B$5:$S$119,MATCH($IT$103, 'ECM Staff time by PoF'!$B$4:$R$4,0),FALSE),IF(ISERROR(VLOOKUP(CONCATENATE($A129,W$66),'ECM Staff time by PoF'!$A$5:$S$119,MATCH($IT$103, 'ECM Staff time by PoF'!$A$4:$R$4,0),FALSE)), 0, VLOOKUP(CONCATENATE($A129,W$66),'ECM Staff time by PoF'!$A$5:$S$119,MATCH($IT$103, 'ECM Staff time by PoF'!$A$4:$R$4,0),FALSE))))*W91</f>
        <v>0</v>
      </c>
      <c r="JP129" s="60">
        <f>IF($A129="",0,IF(VLOOKUP($A129,'ECM Staff time by PoF'!$B$5:$C$119,2,FALSE)="Not Applicable",VLOOKUP($A129,'ECM Staff time by PoF'!$B$5:$S$119,MATCH($IT$103, 'ECM Staff time by PoF'!$B$4:$R$4,0),FALSE),IF(ISERROR(VLOOKUP(CONCATENATE($A129,X$66),'ECM Staff time by PoF'!$A$5:$S$119,MATCH($IT$103, 'ECM Staff time by PoF'!$A$4:$R$4,0),FALSE)), 0, VLOOKUP(CONCATENATE($A129,X$66),'ECM Staff time by PoF'!$A$5:$S$119,MATCH($IT$103, 'ECM Staff time by PoF'!$A$4:$R$4,0),FALSE))))*X91</f>
        <v>0</v>
      </c>
      <c r="JQ129" s="60">
        <f>IF($A129="",0,IF(VLOOKUP($A129,'ECM Staff time by PoF'!$B$5:$C$119,2,FALSE)="Not Applicable",VLOOKUP($A129,'ECM Staff time by PoF'!$B$5:$S$119,MATCH($IT$103, 'ECM Staff time by PoF'!$B$4:$R$4,0),FALSE),IF(ISERROR(VLOOKUP(CONCATENATE($A129,Y$66),'ECM Staff time by PoF'!$A$5:$S$119,MATCH($IT$103, 'ECM Staff time by PoF'!$A$4:$R$4,0),FALSE)), 0, VLOOKUP(CONCATENATE($A129,Y$66),'ECM Staff time by PoF'!$A$5:$S$119,MATCH($IT$103, 'ECM Staff time by PoF'!$A$4:$R$4,0),FALSE))))*Y91</f>
        <v>0</v>
      </c>
      <c r="JR129" s="60">
        <f>IF($A129="",0,IF(VLOOKUP($A129,'ECM Staff time by PoF'!$B$5:$C$119,2,FALSE)="Not Applicable",VLOOKUP($A129,'ECM Staff time by PoF'!$B$5:$S$119,MATCH($IT$103, 'ECM Staff time by PoF'!$B$4:$R$4,0),FALSE),IF(ISERROR(VLOOKUP(CONCATENATE($A129,Z$66),'ECM Staff time by PoF'!$A$5:$S$119,MATCH($IT$103, 'ECM Staff time by PoF'!$A$4:$R$4,0),FALSE)), 0, VLOOKUP(CONCATENATE($A129,Z$66),'ECM Staff time by PoF'!$A$5:$S$119,MATCH($IT$103, 'ECM Staff time by PoF'!$A$4:$R$4,0),FALSE))))*Z91</f>
        <v>0</v>
      </c>
      <c r="JS129" s="60">
        <f>IF($A129="",0,IF(VLOOKUP($A129,'ECM Staff time by PoF'!$B$5:$C$119,2,FALSE)="Not Applicable",VLOOKUP($A129,'ECM Staff time by PoF'!$B$5:$S$119,MATCH($IT$103, 'ECM Staff time by PoF'!$B$4:$R$4,0),FALSE),IF(ISERROR(VLOOKUP(CONCATENATE($A129,AA$66),'ECM Staff time by PoF'!$A$5:$S$119,MATCH($IT$103, 'ECM Staff time by PoF'!$A$4:$R$4,0),FALSE)), 0, VLOOKUP(CONCATENATE($A129,AA$66),'ECM Staff time by PoF'!$A$5:$S$119,MATCH($IT$103, 'ECM Staff time by PoF'!$A$4:$R$4,0),FALSE))))*AA91</f>
        <v>0</v>
      </c>
      <c r="JT129" s="60">
        <f>IF($A129="",0,IF(VLOOKUP($A129,'ECM Staff time by PoF'!$B$5:$C$119,2,FALSE)="Not Applicable",VLOOKUP($A129,'ECM Staff time by PoF'!$B$5:$S$119,MATCH($IT$103, 'ECM Staff time by PoF'!$B$4:$R$4,0),FALSE),IF(ISERROR(VLOOKUP(CONCATENATE($A129,AB$66),'ECM Staff time by PoF'!$A$5:$S$119,MATCH($IT$103, 'ECM Staff time by PoF'!$A$4:$R$4,0),FALSE)), 0, VLOOKUP(CONCATENATE($A129,AB$66),'ECM Staff time by PoF'!$A$5:$S$119,MATCH($IT$103, 'ECM Staff time by PoF'!$A$4:$R$4,0),FALSE))))*AB91</f>
        <v>0</v>
      </c>
      <c r="JU129" s="60">
        <f>IF($A129="",0,IF(VLOOKUP($A129,'ECM Staff time by PoF'!$B$5:$C$119,2,FALSE)="Not Applicable",VLOOKUP($A129,'ECM Staff time by PoF'!$B$5:$S$119,MATCH($IT$103, 'ECM Staff time by PoF'!$B$4:$R$4,0),FALSE),IF(ISERROR(VLOOKUP(CONCATENATE($A129,AC$66),'ECM Staff time by PoF'!$A$5:$S$119,MATCH($IT$103, 'ECM Staff time by PoF'!$A$4:$R$4,0),FALSE)), 0, VLOOKUP(CONCATENATE($A129,AC$66),'ECM Staff time by PoF'!$A$5:$S$119,MATCH($IT$103, 'ECM Staff time by PoF'!$A$4:$R$4,0),FALSE))))*AC91</f>
        <v>0</v>
      </c>
      <c r="JV129" s="60">
        <f>IF($A129="",0,IF(VLOOKUP($A129,'ECM Staff time by PoF'!$B$5:$C$119,2,FALSE)="Not Applicable",VLOOKUP($A129,'ECM Staff time by PoF'!$B$5:$S$119,MATCH($IT$103, 'ECM Staff time by PoF'!$B$4:$R$4,0),FALSE),IF(ISERROR(VLOOKUP(CONCATENATE($A129,AD$66),'ECM Staff time by PoF'!$A$5:$S$119,MATCH($IT$103, 'ECM Staff time by PoF'!$A$4:$R$4,0),FALSE)), 0, VLOOKUP(CONCATENATE($A129,AD$66),'ECM Staff time by PoF'!$A$5:$S$119,MATCH($IT$103, 'ECM Staff time by PoF'!$A$4:$R$4,0),FALSE))))*AD91</f>
        <v>0</v>
      </c>
      <c r="JW129" s="60">
        <f>IF($A129="",0,IF(VLOOKUP($A129,'ECM Staff time by PoF'!$B$5:$C$119,2,FALSE)="Not Applicable",VLOOKUP($A129,'ECM Staff time by PoF'!$B$5:$S$119,MATCH($IT$103, 'ECM Staff time by PoF'!$B$4:$R$4,0),FALSE),IF(ISERROR(VLOOKUP(CONCATENATE($A129,AE$66),'ECM Staff time by PoF'!$A$5:$S$119,MATCH($IT$103, 'ECM Staff time by PoF'!$A$4:$R$4,0),FALSE)), 0, VLOOKUP(CONCATENATE($A129,AE$66),'ECM Staff time by PoF'!$A$5:$S$119,MATCH($IT$103, 'ECM Staff time by PoF'!$A$4:$R$4,0),FALSE))))*AE91</f>
        <v>0</v>
      </c>
      <c r="JX129" s="60">
        <f>IF($A129="",0,IF(VLOOKUP($A129,'ECM Staff time by PoF'!$B$5:$C$119,2,FALSE)="Not Applicable",VLOOKUP($A129,'ECM Staff time by PoF'!$B$5:$S$119,MATCH($IT$103, 'ECM Staff time by PoF'!$B$4:$R$4,0),FALSE),IF(ISERROR(VLOOKUP(CONCATENATE($A129,AF$66),'ECM Staff time by PoF'!$A$5:$S$119,MATCH($IT$103, 'ECM Staff time by PoF'!$A$4:$R$4,0),FALSE)), 0, VLOOKUP(CONCATENATE($A129,AF$66),'ECM Staff time by PoF'!$A$5:$S$119,MATCH($IT$103, 'ECM Staff time by PoF'!$A$4:$R$4,0),FALSE))))*AF91</f>
        <v>0</v>
      </c>
      <c r="JY129" s="60">
        <f>IF($A129="",0,IF(VLOOKUP($A129,'ECM Staff time by PoF'!$B$5:$C$119,2,FALSE)="Not Applicable",VLOOKUP($A129,'ECM Staff time by PoF'!$B$5:$S$119,MATCH($IT$103, 'ECM Staff time by PoF'!$B$4:$R$4,0),FALSE),IF(ISERROR(VLOOKUP(CONCATENATE($A129,AG$66),'ECM Staff time by PoF'!$A$5:$S$119,MATCH($IT$103, 'ECM Staff time by PoF'!$A$4:$R$4,0),FALSE)), 0, VLOOKUP(CONCATENATE($A129,AG$66),'ECM Staff time by PoF'!$A$5:$S$119,MATCH($IT$103, 'ECM Staff time by PoF'!$A$4:$R$4,0),FALSE))))*AG91</f>
        <v>0</v>
      </c>
      <c r="JZ129" s="60">
        <f>IF($A129="",0,IF(VLOOKUP($A129,'ECM Staff time by PoF'!$B$5:$C$119,2,FALSE)="Not Applicable",VLOOKUP($A129,'ECM Staff time by PoF'!$B$5:$S$119,MATCH($IT$103, 'ECM Staff time by PoF'!$B$4:$R$4,0),FALSE),IF(ISERROR(VLOOKUP(CONCATENATE($A129,AH$66),'ECM Staff time by PoF'!$A$5:$S$119,MATCH($IT$103, 'ECM Staff time by PoF'!$A$4:$R$4,0),FALSE)), 0, VLOOKUP(CONCATENATE($A129,AH$66),'ECM Staff time by PoF'!$A$5:$S$119,MATCH($IT$103, 'ECM Staff time by PoF'!$A$4:$R$4,0),FALSE))))*AH91</f>
        <v>0</v>
      </c>
      <c r="KA129" s="60">
        <f>IF($A129="",0,IF(VLOOKUP($A129,'ECM Staff time by PoF'!$B$5:$C$119,2,FALSE)="Not Applicable",VLOOKUP($A129,'ECM Staff time by PoF'!$B$5:$S$119,MATCH($IT$103, 'ECM Staff time by PoF'!$B$4:$R$4,0),FALSE),IF(ISERROR(VLOOKUP(CONCATENATE($A129,AI$66),'ECM Staff time by PoF'!$A$5:$S$119,MATCH($IT$103, 'ECM Staff time by PoF'!$A$4:$R$4,0),FALSE)), 0, VLOOKUP(CONCATENATE($A129,AI$66),'ECM Staff time by PoF'!$A$5:$S$119,MATCH($IT$103, 'ECM Staff time by PoF'!$A$4:$R$4,0),FALSE))))*AI91</f>
        <v>0</v>
      </c>
      <c r="KB129" s="60">
        <f>IF($A129="",0,IF(VLOOKUP($A129,'ECM Staff time by PoF'!$B$5:$C$119,2,FALSE)="Not Applicable",VLOOKUP($A129,'ECM Staff time by PoF'!$B$5:$S$119,MATCH($IT$103, 'ECM Staff time by PoF'!$B$4:$R$4,0),FALSE),IF(ISERROR(VLOOKUP(CONCATENATE($A129,AJ$66),'ECM Staff time by PoF'!$A$5:$S$119,MATCH($IT$103, 'ECM Staff time by PoF'!$A$4:$R$4,0),FALSE)), 0, VLOOKUP(CONCATENATE($A129,AJ$66),'ECM Staff time by PoF'!$A$5:$S$119,MATCH($IT$103, 'ECM Staff time by PoF'!$A$4:$R$4,0),FALSE))))*AJ91</f>
        <v>0</v>
      </c>
      <c r="KC129" s="60">
        <f>IF($A129="",0,IF(VLOOKUP($A129,'ECM Staff time by PoF'!$B$5:$C$119,2,FALSE)="Not Applicable",VLOOKUP($A129,'ECM Staff time by PoF'!$B$5:$S$119,MATCH($IT$103, 'ECM Staff time by PoF'!$B$4:$R$4,0),FALSE),IF(ISERROR(VLOOKUP(CONCATENATE($A129,AK$66),'ECM Staff time by PoF'!$A$5:$S$119,MATCH($IT$103, 'ECM Staff time by PoF'!$A$4:$R$4,0),FALSE)), 0, VLOOKUP(CONCATENATE($A129,AK$66),'ECM Staff time by PoF'!$A$5:$S$119,MATCH($IT$103, 'ECM Staff time by PoF'!$A$4:$R$4,0),FALSE))))*AK91</f>
        <v>0</v>
      </c>
      <c r="KD129" s="60">
        <f>IF($A129="",0,IF(VLOOKUP($A129,'ECM Staff time by PoF'!$B$5:$C$119,2,FALSE)="Not Applicable",VLOOKUP($A129,'ECM Staff time by PoF'!$B$5:$S$119,MATCH($KD$103, 'ECM Staff time by PoF'!$B$4:$R$4,0),FALSE),IF(ISERROR(VLOOKUP(CONCATENATE($A129,B$66),'ECM Staff time by PoF'!$A$5:$S$119,MATCH($KD$103, 'ECM Staff time by PoF'!$A$4:$R$4,0),FALSE)), 0, VLOOKUP(CONCATENATE($A129,B$66),'ECM Staff time by PoF'!$A$5:$S$119,MATCH($KD$103, 'ECM Staff time by PoF'!$A$4:$R$4,0),FALSE))))*B91</f>
        <v>0</v>
      </c>
      <c r="KE129" s="60">
        <f>IF($A129="",0,IF(VLOOKUP($A129,'ECM Staff time by PoF'!$B$5:$C$119,2,FALSE)="Not Applicable",VLOOKUP($A129,'ECM Staff time by PoF'!$B$5:$S$119,MATCH($KD$103, 'ECM Staff time by PoF'!$B$4:$R$4,0),FALSE),IF(ISERROR(VLOOKUP(CONCATENATE($A129,C$66),'ECM Staff time by PoF'!$A$5:$S$119,MATCH($KD$103, 'ECM Staff time by PoF'!$A$4:$R$4,0),FALSE)), 0, VLOOKUP(CONCATENATE($A129,C$66),'ECM Staff time by PoF'!$A$5:$S$119,MATCH($KD$103, 'ECM Staff time by PoF'!$A$4:$R$4,0),FALSE))))*C91</f>
        <v>0</v>
      </c>
      <c r="KF129" s="60">
        <f>IF($A129="",0,IF(VLOOKUP($A129,'ECM Staff time by PoF'!$B$5:$C$119,2,FALSE)="Not Applicable",VLOOKUP($A129,'ECM Staff time by PoF'!$B$5:$S$119,MATCH($KD$103, 'ECM Staff time by PoF'!$B$4:$R$4,0),FALSE),IF(ISERROR(VLOOKUP(CONCATENATE($A129,D$66),'ECM Staff time by PoF'!$A$5:$S$119,MATCH($KD$103, 'ECM Staff time by PoF'!$A$4:$R$4,0),FALSE)), 0, VLOOKUP(CONCATENATE($A129,D$66),'ECM Staff time by PoF'!$A$5:$S$119,MATCH($KD$103, 'ECM Staff time by PoF'!$A$4:$R$4,0),FALSE))))*D91</f>
        <v>0</v>
      </c>
      <c r="KG129" s="60">
        <f>IF($A129="",0,IF(VLOOKUP($A129,'ECM Staff time by PoF'!$B$5:$C$119,2,FALSE)="Not Applicable",VLOOKUP($A129,'ECM Staff time by PoF'!$B$5:$S$119,MATCH($KD$103, 'ECM Staff time by PoF'!$B$4:$R$4,0),FALSE),IF(ISERROR(VLOOKUP(CONCATENATE($A129,E$66),'ECM Staff time by PoF'!$A$5:$S$119,MATCH($KD$103, 'ECM Staff time by PoF'!$A$4:$R$4,0),FALSE)), 0, VLOOKUP(CONCATENATE($A129,E$66),'ECM Staff time by PoF'!$A$5:$S$119,MATCH($KD$103, 'ECM Staff time by PoF'!$A$4:$R$4,0),FALSE))))*E91</f>
        <v>0</v>
      </c>
      <c r="KH129" s="60">
        <f>IF($A129="",0,IF(VLOOKUP($A129,'ECM Staff time by PoF'!$B$5:$C$119,2,FALSE)="Not Applicable",VLOOKUP($A129,'ECM Staff time by PoF'!$B$5:$S$119,MATCH($KD$103, 'ECM Staff time by PoF'!$B$4:$R$4,0),FALSE),IF(ISERROR(VLOOKUP(CONCATENATE($A129,F$66),'ECM Staff time by PoF'!$A$5:$S$119,MATCH($KD$103, 'ECM Staff time by PoF'!$A$4:$R$4,0),FALSE)), 0, VLOOKUP(CONCATENATE($A129,F$66),'ECM Staff time by PoF'!$A$5:$S$119,MATCH($KD$103, 'ECM Staff time by PoF'!$A$4:$R$4,0),FALSE))))*F91</f>
        <v>0</v>
      </c>
      <c r="KI129" s="60">
        <f>IF($A129="",0,IF(VLOOKUP($A129,'ECM Staff time by PoF'!$B$5:$C$119,2,FALSE)="Not Applicable",VLOOKUP($A129,'ECM Staff time by PoF'!$B$5:$S$119,MATCH($KD$103, 'ECM Staff time by PoF'!$B$4:$R$4,0),FALSE),IF(ISERROR(VLOOKUP(CONCATENATE($A129,G$66),'ECM Staff time by PoF'!$A$5:$S$119,MATCH($KD$103, 'ECM Staff time by PoF'!$A$4:$R$4,0),FALSE)), 0, VLOOKUP(CONCATENATE($A129,G$66),'ECM Staff time by PoF'!$A$5:$S$119,MATCH($KD$103, 'ECM Staff time by PoF'!$A$4:$R$4,0),FALSE))))*G91</f>
        <v>0</v>
      </c>
      <c r="KJ129" s="60">
        <f>IF($A129="",0,IF(VLOOKUP($A129,'ECM Staff time by PoF'!$B$5:$C$119,2,FALSE)="Not Applicable",VLOOKUP($A129,'ECM Staff time by PoF'!$B$5:$S$119,MATCH($KD$103, 'ECM Staff time by PoF'!$B$4:$R$4,0),FALSE),IF(ISERROR(VLOOKUP(CONCATENATE($A129,H$66),'ECM Staff time by PoF'!$A$5:$S$119,MATCH($KD$103, 'ECM Staff time by PoF'!$A$4:$R$4,0),FALSE)), 0, VLOOKUP(CONCATENATE($A129,H$66),'ECM Staff time by PoF'!$A$5:$S$119,MATCH($KD$103, 'ECM Staff time by PoF'!$A$4:$R$4,0),FALSE))))*H91</f>
        <v>0</v>
      </c>
      <c r="KK129" s="60">
        <f>IF($A129="",0,IF(VLOOKUP($A129,'ECM Staff time by PoF'!$B$5:$C$119,2,FALSE)="Not Applicable",VLOOKUP($A129,'ECM Staff time by PoF'!$B$5:$S$119,MATCH($KD$103, 'ECM Staff time by PoF'!$B$4:$R$4,0),FALSE),IF(ISERROR(VLOOKUP(CONCATENATE($A129,I$66),'ECM Staff time by PoF'!$A$5:$S$119,MATCH($KD$103, 'ECM Staff time by PoF'!$A$4:$R$4,0),FALSE)), 0, VLOOKUP(CONCATENATE($A129,I$66),'ECM Staff time by PoF'!$A$5:$S$119,MATCH($KD$103, 'ECM Staff time by PoF'!$A$4:$R$4,0),FALSE))))*I91</f>
        <v>0</v>
      </c>
      <c r="KL129" s="60">
        <f>IF($A129="",0,IF(VLOOKUP($A129,'ECM Staff time by PoF'!$B$5:$C$119,2,FALSE)="Not Applicable",VLOOKUP($A129,'ECM Staff time by PoF'!$B$5:$S$119,MATCH($KD$103, 'ECM Staff time by PoF'!$B$4:$R$4,0),FALSE),IF(ISERROR(VLOOKUP(CONCATENATE($A129,J$66),'ECM Staff time by PoF'!$A$5:$S$119,MATCH($KD$103, 'ECM Staff time by PoF'!$A$4:$R$4,0),FALSE)), 0, VLOOKUP(CONCATENATE($A129,J$66),'ECM Staff time by PoF'!$A$5:$S$119,MATCH($KD$103, 'ECM Staff time by PoF'!$A$4:$R$4,0),FALSE))))*J91</f>
        <v>0</v>
      </c>
      <c r="KM129" s="60">
        <f>IF($A129="",0,IF(VLOOKUP($A129,'ECM Staff time by PoF'!$B$5:$C$119,2,FALSE)="Not Applicable",VLOOKUP($A129,'ECM Staff time by PoF'!$B$5:$S$119,MATCH($KD$103, 'ECM Staff time by PoF'!$B$4:$R$4,0),FALSE),IF(ISERROR(VLOOKUP(CONCATENATE($A129,K$66),'ECM Staff time by PoF'!$A$5:$S$119,MATCH($KD$103, 'ECM Staff time by PoF'!$A$4:$R$4,0),FALSE)), 0, VLOOKUP(CONCATENATE($A129,K$66),'ECM Staff time by PoF'!$A$5:$S$119,MATCH($KD$103, 'ECM Staff time by PoF'!$A$4:$R$4,0),FALSE))))*K91</f>
        <v>0</v>
      </c>
      <c r="KN129" s="60">
        <f>IF($A129="",0,IF(VLOOKUP($A129,'ECM Staff time by PoF'!$B$5:$C$119,2,FALSE)="Not Applicable",VLOOKUP($A129,'ECM Staff time by PoF'!$B$5:$S$119,MATCH($KD$103, 'ECM Staff time by PoF'!$B$4:$R$4,0),FALSE),IF(ISERROR(VLOOKUP(CONCATENATE($A129,L$66),'ECM Staff time by PoF'!$A$5:$S$119,MATCH($KD$103, 'ECM Staff time by PoF'!$A$4:$R$4,0),FALSE)), 0, VLOOKUP(CONCATENATE($A129,L$66),'ECM Staff time by PoF'!$A$5:$S$119,MATCH($KD$103, 'ECM Staff time by PoF'!$A$4:$R$4,0),FALSE))))*L91</f>
        <v>0</v>
      </c>
      <c r="KO129" s="60">
        <f>IF($A129="",0,IF(VLOOKUP($A129,'ECM Staff time by PoF'!$B$5:$C$119,2,FALSE)="Not Applicable",VLOOKUP($A129,'ECM Staff time by PoF'!$B$5:$S$119,MATCH($KD$103, 'ECM Staff time by PoF'!$B$4:$R$4,0),FALSE),IF(ISERROR(VLOOKUP(CONCATENATE($A129,M$66),'ECM Staff time by PoF'!$A$5:$S$119,MATCH($KD$103, 'ECM Staff time by PoF'!$A$4:$R$4,0),FALSE)), 0, VLOOKUP(CONCATENATE($A129,M$66),'ECM Staff time by PoF'!$A$5:$S$119,MATCH($KD$103, 'ECM Staff time by PoF'!$A$4:$R$4,0),FALSE))))*M91</f>
        <v>0</v>
      </c>
      <c r="KP129" s="60">
        <f>IF($A129="",0,IF(VLOOKUP($A129,'ECM Staff time by PoF'!$B$5:$C$119,2,FALSE)="Not Applicable",VLOOKUP($A129,'ECM Staff time by PoF'!$B$5:$S$119,MATCH($KD$103, 'ECM Staff time by PoF'!$B$4:$R$4,0),FALSE),IF(ISERROR(VLOOKUP(CONCATENATE($A129,N$66),'ECM Staff time by PoF'!$A$5:$S$119,MATCH($KD$103, 'ECM Staff time by PoF'!$A$4:$R$4,0),FALSE)), 0, VLOOKUP(CONCATENATE($A129,N$66),'ECM Staff time by PoF'!$A$5:$S$119,MATCH($KD$103, 'ECM Staff time by PoF'!$A$4:$R$4,0),FALSE))))*N91</f>
        <v>0</v>
      </c>
      <c r="KQ129" s="60">
        <f>IF($A129="",0,IF(VLOOKUP($A129,'ECM Staff time by PoF'!$B$5:$C$119,2,FALSE)="Not Applicable",VLOOKUP($A129,'ECM Staff time by PoF'!$B$5:$S$119,MATCH($KD$103, 'ECM Staff time by PoF'!$B$4:$R$4,0),FALSE),IF(ISERROR(VLOOKUP(CONCATENATE($A129,O$66),'ECM Staff time by PoF'!$A$5:$S$119,MATCH($KD$103, 'ECM Staff time by PoF'!$A$4:$R$4,0),FALSE)), 0, VLOOKUP(CONCATENATE($A129,O$66),'ECM Staff time by PoF'!$A$5:$S$119,MATCH($KD$103, 'ECM Staff time by PoF'!$A$4:$R$4,0),FALSE))))*O91</f>
        <v>0</v>
      </c>
      <c r="KR129" s="60">
        <f>IF($A129="",0,IF(VLOOKUP($A129,'ECM Staff time by PoF'!$B$5:$C$119,2,FALSE)="Not Applicable",VLOOKUP($A129,'ECM Staff time by PoF'!$B$5:$S$119,MATCH($KD$103, 'ECM Staff time by PoF'!$B$4:$R$4,0),FALSE),IF(ISERROR(VLOOKUP(CONCATENATE($A129,P$66),'ECM Staff time by PoF'!$A$5:$S$119,MATCH($KD$103, 'ECM Staff time by PoF'!$A$4:$R$4,0),FALSE)), 0, VLOOKUP(CONCATENATE($A129,P$66),'ECM Staff time by PoF'!$A$5:$S$119,MATCH($KD$103, 'ECM Staff time by PoF'!$A$4:$R$4,0),FALSE))))*P91</f>
        <v>0</v>
      </c>
      <c r="KS129" s="60">
        <f>IF($A129="",0,IF(VLOOKUP($A129,'ECM Staff time by PoF'!$B$5:$C$119,2,FALSE)="Not Applicable",VLOOKUP($A129,'ECM Staff time by PoF'!$B$5:$S$119,MATCH($KD$103, 'ECM Staff time by PoF'!$B$4:$R$4,0),FALSE),IF(ISERROR(VLOOKUP(CONCATENATE($A129,Q$66),'ECM Staff time by PoF'!$A$5:$S$119,MATCH($KD$103, 'ECM Staff time by PoF'!$A$4:$R$4,0),FALSE)), 0, VLOOKUP(CONCATENATE($A129,Q$66),'ECM Staff time by PoF'!$A$5:$S$119,MATCH($KD$103, 'ECM Staff time by PoF'!$A$4:$R$4,0),FALSE))))*Q91</f>
        <v>0</v>
      </c>
      <c r="KT129" s="60">
        <f>IF($A129="",0,IF(VLOOKUP($A129,'ECM Staff time by PoF'!$B$5:$C$119,2,FALSE)="Not Applicable",VLOOKUP($A129,'ECM Staff time by PoF'!$B$5:$S$119,MATCH($KD$103, 'ECM Staff time by PoF'!$B$4:$R$4,0),FALSE),IF(ISERROR(VLOOKUP(CONCATENATE($A129,R$66),'ECM Staff time by PoF'!$A$5:$S$119,MATCH($KD$103, 'ECM Staff time by PoF'!$A$4:$R$4,0),FALSE)), 0, VLOOKUP(CONCATENATE($A129,R$66),'ECM Staff time by PoF'!$A$5:$S$119,MATCH($KD$103, 'ECM Staff time by PoF'!$A$4:$R$4,0),FALSE))))*R91</f>
        <v>0</v>
      </c>
      <c r="KU129" s="60">
        <f>IF($A129="",0,IF(VLOOKUP($A129,'ECM Staff time by PoF'!$B$5:$C$119,2,FALSE)="Not Applicable",VLOOKUP($A129,'ECM Staff time by PoF'!$B$5:$S$119,MATCH($KD$103, 'ECM Staff time by PoF'!$B$4:$R$4,0),FALSE),IF(ISERROR(VLOOKUP(CONCATENATE($A129,S$66),'ECM Staff time by PoF'!$A$5:$S$119,MATCH($KD$103, 'ECM Staff time by PoF'!$A$4:$R$4,0),FALSE)), 0, VLOOKUP(CONCATENATE($A129,S$66),'ECM Staff time by PoF'!$A$5:$S$119,MATCH($KD$103, 'ECM Staff time by PoF'!$A$4:$R$4,0),FALSE))))*S91</f>
        <v>0</v>
      </c>
      <c r="KV129" s="60">
        <f>IF($A129="",0,IF(VLOOKUP($A129,'ECM Staff time by PoF'!$B$5:$C$119,2,FALSE)="Not Applicable",VLOOKUP($A129,'ECM Staff time by PoF'!$B$5:$S$119,MATCH($KD$103, 'ECM Staff time by PoF'!$B$4:$R$4,0),FALSE),IF(ISERROR(VLOOKUP(CONCATENATE($A129,T$66),'ECM Staff time by PoF'!$A$5:$S$119,MATCH($KD$103, 'ECM Staff time by PoF'!$A$4:$R$4,0),FALSE)), 0, VLOOKUP(CONCATENATE($A129,T$66),'ECM Staff time by PoF'!$A$5:$S$119,MATCH($KD$103, 'ECM Staff time by PoF'!$A$4:$R$4,0),FALSE))))*T91</f>
        <v>0</v>
      </c>
      <c r="KW129" s="60">
        <f>IF($A129="",0,IF(VLOOKUP($A129,'ECM Staff time by PoF'!$B$5:$C$119,2,FALSE)="Not Applicable",VLOOKUP($A129,'ECM Staff time by PoF'!$B$5:$S$119,MATCH($KD$103, 'ECM Staff time by PoF'!$B$4:$R$4,0),FALSE),IF(ISERROR(VLOOKUP(CONCATENATE($A129,U$66),'ECM Staff time by PoF'!$A$5:$S$119,MATCH($KD$103, 'ECM Staff time by PoF'!$A$4:$R$4,0),FALSE)), 0, VLOOKUP(CONCATENATE($A129,U$66),'ECM Staff time by PoF'!$A$5:$S$119,MATCH($KD$103, 'ECM Staff time by PoF'!$A$4:$R$4,0),FALSE))))*U91</f>
        <v>0</v>
      </c>
      <c r="KX129" s="60">
        <f>IF($A129="",0,IF(VLOOKUP($A129,'ECM Staff time by PoF'!$B$5:$C$119,2,FALSE)="Not Applicable",VLOOKUP($A129,'ECM Staff time by PoF'!$B$5:$S$119,MATCH($KD$103, 'ECM Staff time by PoF'!$B$4:$R$4,0),FALSE),IF(ISERROR(VLOOKUP(CONCATENATE($A129,V$66),'ECM Staff time by PoF'!$A$5:$S$119,MATCH($KD$103, 'ECM Staff time by PoF'!$A$4:$R$4,0),FALSE)), 0, VLOOKUP(CONCATENATE($A129,V$66),'ECM Staff time by PoF'!$A$5:$S$119,MATCH($KD$103, 'ECM Staff time by PoF'!$A$4:$R$4,0),FALSE))))*V91</f>
        <v>0</v>
      </c>
      <c r="KY129" s="60">
        <f>IF($A129="",0,IF(VLOOKUP($A129,'ECM Staff time by PoF'!$B$5:$C$119,2,FALSE)="Not Applicable",VLOOKUP($A129,'ECM Staff time by PoF'!$B$5:$S$119,MATCH($KD$103, 'ECM Staff time by PoF'!$B$4:$R$4,0),FALSE),IF(ISERROR(VLOOKUP(CONCATENATE($A129,W$66),'ECM Staff time by PoF'!$A$5:$S$119,MATCH($KD$103, 'ECM Staff time by PoF'!$A$4:$R$4,0),FALSE)), 0, VLOOKUP(CONCATENATE($A129,W$66),'ECM Staff time by PoF'!$A$5:$S$119,MATCH($KD$103, 'ECM Staff time by PoF'!$A$4:$R$4,0),FALSE))))*W91</f>
        <v>0</v>
      </c>
      <c r="KZ129" s="60">
        <f>IF($A129="",0,IF(VLOOKUP($A129,'ECM Staff time by PoF'!$B$5:$C$119,2,FALSE)="Not Applicable",VLOOKUP($A129,'ECM Staff time by PoF'!$B$5:$S$119,MATCH($KD$103, 'ECM Staff time by PoF'!$B$4:$R$4,0),FALSE),IF(ISERROR(VLOOKUP(CONCATENATE($A129,X$66),'ECM Staff time by PoF'!$A$5:$S$119,MATCH($KD$103, 'ECM Staff time by PoF'!$A$4:$R$4,0),FALSE)), 0, VLOOKUP(CONCATENATE($A129,X$66),'ECM Staff time by PoF'!$A$5:$S$119,MATCH($KD$103, 'ECM Staff time by PoF'!$A$4:$R$4,0),FALSE))))*X91</f>
        <v>0</v>
      </c>
      <c r="LA129" s="60">
        <f>IF($A129="",0,IF(VLOOKUP($A129,'ECM Staff time by PoF'!$B$5:$C$119,2,FALSE)="Not Applicable",VLOOKUP($A129,'ECM Staff time by PoF'!$B$5:$S$119,MATCH($KD$103, 'ECM Staff time by PoF'!$B$4:$R$4,0),FALSE),IF(ISERROR(VLOOKUP(CONCATENATE($A129,Y$66),'ECM Staff time by PoF'!$A$5:$S$119,MATCH($KD$103, 'ECM Staff time by PoF'!$A$4:$R$4,0),FALSE)), 0, VLOOKUP(CONCATENATE($A129,Y$66),'ECM Staff time by PoF'!$A$5:$S$119,MATCH($KD$103, 'ECM Staff time by PoF'!$A$4:$R$4,0),FALSE))))*Y91</f>
        <v>0</v>
      </c>
      <c r="LB129" s="60">
        <f>IF($A129="",0,IF(VLOOKUP($A129,'ECM Staff time by PoF'!$B$5:$C$119,2,FALSE)="Not Applicable",VLOOKUP($A129,'ECM Staff time by PoF'!$B$5:$S$119,MATCH($KD$103, 'ECM Staff time by PoF'!$B$4:$R$4,0),FALSE),IF(ISERROR(VLOOKUP(CONCATENATE($A129,Z$66),'ECM Staff time by PoF'!$A$5:$S$119,MATCH($KD$103, 'ECM Staff time by PoF'!$A$4:$R$4,0),FALSE)), 0, VLOOKUP(CONCATENATE($A129,Z$66),'ECM Staff time by PoF'!$A$5:$S$119,MATCH($KD$103, 'ECM Staff time by PoF'!$A$4:$R$4,0),FALSE))))*Z91</f>
        <v>0</v>
      </c>
      <c r="LC129" s="60">
        <f>IF($A129="",0,IF(VLOOKUP($A129,'ECM Staff time by PoF'!$B$5:$C$119,2,FALSE)="Not Applicable",VLOOKUP($A129,'ECM Staff time by PoF'!$B$5:$S$119,MATCH($KD$103, 'ECM Staff time by PoF'!$B$4:$R$4,0),FALSE),IF(ISERROR(VLOOKUP(CONCATENATE($A129,AA$66),'ECM Staff time by PoF'!$A$5:$S$119,MATCH($KD$103, 'ECM Staff time by PoF'!$A$4:$R$4,0),FALSE)), 0, VLOOKUP(CONCATENATE($A129,AA$66),'ECM Staff time by PoF'!$A$5:$S$119,MATCH($KD$103, 'ECM Staff time by PoF'!$A$4:$R$4,0),FALSE))))*AA91</f>
        <v>0</v>
      </c>
      <c r="LD129" s="60">
        <f>IF($A129="",0,IF(VLOOKUP($A129,'ECM Staff time by PoF'!$B$5:$C$119,2,FALSE)="Not Applicable",VLOOKUP($A129,'ECM Staff time by PoF'!$B$5:$S$119,MATCH($KD$103, 'ECM Staff time by PoF'!$B$4:$R$4,0),FALSE),IF(ISERROR(VLOOKUP(CONCATENATE($A129,AB$66),'ECM Staff time by PoF'!$A$5:$S$119,MATCH($KD$103, 'ECM Staff time by PoF'!$A$4:$R$4,0),FALSE)), 0, VLOOKUP(CONCATENATE($A129,AB$66),'ECM Staff time by PoF'!$A$5:$S$119,MATCH($KD$103, 'ECM Staff time by PoF'!$A$4:$R$4,0),FALSE))))*AB91</f>
        <v>0</v>
      </c>
      <c r="LE129" s="60">
        <f>IF($A129="",0,IF(VLOOKUP($A129,'ECM Staff time by PoF'!$B$5:$C$119,2,FALSE)="Not Applicable",VLOOKUP($A129,'ECM Staff time by PoF'!$B$5:$S$119,MATCH($KD$103, 'ECM Staff time by PoF'!$B$4:$R$4,0),FALSE),IF(ISERROR(VLOOKUP(CONCATENATE($A129,AC$66),'ECM Staff time by PoF'!$A$5:$S$119,MATCH($KD$103, 'ECM Staff time by PoF'!$A$4:$R$4,0),FALSE)), 0, VLOOKUP(CONCATENATE($A129,AC$66),'ECM Staff time by PoF'!$A$5:$S$119,MATCH($KD$103, 'ECM Staff time by PoF'!$A$4:$R$4,0),FALSE))))*AC91</f>
        <v>0</v>
      </c>
      <c r="LF129" s="60">
        <f>IF($A129="",0,IF(VLOOKUP($A129,'ECM Staff time by PoF'!$B$5:$C$119,2,FALSE)="Not Applicable",VLOOKUP($A129,'ECM Staff time by PoF'!$B$5:$S$119,MATCH($KD$103, 'ECM Staff time by PoF'!$B$4:$R$4,0),FALSE),IF(ISERROR(VLOOKUP(CONCATENATE($A129,AD$66),'ECM Staff time by PoF'!$A$5:$S$119,MATCH($KD$103, 'ECM Staff time by PoF'!$A$4:$R$4,0),FALSE)), 0, VLOOKUP(CONCATENATE($A129,AD$66),'ECM Staff time by PoF'!$A$5:$S$119,MATCH($KD$103, 'ECM Staff time by PoF'!$A$4:$R$4,0),FALSE))))*AD91</f>
        <v>0</v>
      </c>
      <c r="LG129" s="60">
        <f>IF($A129="",0,IF(VLOOKUP($A129,'ECM Staff time by PoF'!$B$5:$C$119,2,FALSE)="Not Applicable",VLOOKUP($A129,'ECM Staff time by PoF'!$B$5:$S$119,MATCH($KD$103, 'ECM Staff time by PoF'!$B$4:$R$4,0),FALSE),IF(ISERROR(VLOOKUP(CONCATENATE($A129,AE$66),'ECM Staff time by PoF'!$A$5:$S$119,MATCH($KD$103, 'ECM Staff time by PoF'!$A$4:$R$4,0),FALSE)), 0, VLOOKUP(CONCATENATE($A129,AE$66),'ECM Staff time by PoF'!$A$5:$S$119,MATCH($KD$103, 'ECM Staff time by PoF'!$A$4:$R$4,0),FALSE))))*AE91</f>
        <v>0</v>
      </c>
      <c r="LH129" s="60">
        <f>IF($A129="",0,IF(VLOOKUP($A129,'ECM Staff time by PoF'!$B$5:$C$119,2,FALSE)="Not Applicable",VLOOKUP($A129,'ECM Staff time by PoF'!$B$5:$S$119,MATCH($KD$103, 'ECM Staff time by PoF'!$B$4:$R$4,0),FALSE),IF(ISERROR(VLOOKUP(CONCATENATE($A129,AF$66),'ECM Staff time by PoF'!$A$5:$S$119,MATCH($KD$103, 'ECM Staff time by PoF'!$A$4:$R$4,0),FALSE)), 0, VLOOKUP(CONCATENATE($A129,AF$66),'ECM Staff time by PoF'!$A$5:$S$119,MATCH($KD$103, 'ECM Staff time by PoF'!$A$4:$R$4,0),FALSE))))*AF91</f>
        <v>0</v>
      </c>
      <c r="LI129" s="60">
        <f>IF($A129="",0,IF(VLOOKUP($A129,'ECM Staff time by PoF'!$B$5:$C$119,2,FALSE)="Not Applicable",VLOOKUP($A129,'ECM Staff time by PoF'!$B$5:$S$119,MATCH($KD$103, 'ECM Staff time by PoF'!$B$4:$R$4,0),FALSE),IF(ISERROR(VLOOKUP(CONCATENATE($A129,AG$66),'ECM Staff time by PoF'!$A$5:$S$119,MATCH($KD$103, 'ECM Staff time by PoF'!$A$4:$R$4,0),FALSE)), 0, VLOOKUP(CONCATENATE($A129,AG$66),'ECM Staff time by PoF'!$A$5:$S$119,MATCH($KD$103, 'ECM Staff time by PoF'!$A$4:$R$4,0),FALSE))))*AG91</f>
        <v>0</v>
      </c>
      <c r="LJ129" s="60">
        <f>IF($A129="",0,IF(VLOOKUP($A129,'ECM Staff time by PoF'!$B$5:$C$119,2,FALSE)="Not Applicable",VLOOKUP($A129,'ECM Staff time by PoF'!$B$5:$S$119,MATCH($KD$103, 'ECM Staff time by PoF'!$B$4:$R$4,0),FALSE),IF(ISERROR(VLOOKUP(CONCATENATE($A129,AH$66),'ECM Staff time by PoF'!$A$5:$S$119,MATCH($KD$103, 'ECM Staff time by PoF'!$A$4:$R$4,0),FALSE)), 0, VLOOKUP(CONCATENATE($A129,AH$66),'ECM Staff time by PoF'!$A$5:$S$119,MATCH($KD$103, 'ECM Staff time by PoF'!$A$4:$R$4,0),FALSE))))*AH91</f>
        <v>0</v>
      </c>
      <c r="LK129" s="60">
        <f>IF($A129="",0,IF(VLOOKUP($A129,'ECM Staff time by PoF'!$B$5:$C$119,2,FALSE)="Not Applicable",VLOOKUP($A129,'ECM Staff time by PoF'!$B$5:$S$119,MATCH($KD$103, 'ECM Staff time by PoF'!$B$4:$R$4,0),FALSE),IF(ISERROR(VLOOKUP(CONCATENATE($A129,AI$66),'ECM Staff time by PoF'!$A$5:$S$119,MATCH($KD$103, 'ECM Staff time by PoF'!$A$4:$R$4,0),FALSE)), 0, VLOOKUP(CONCATENATE($A129,AI$66),'ECM Staff time by PoF'!$A$5:$S$119,MATCH($KD$103, 'ECM Staff time by PoF'!$A$4:$R$4,0),FALSE))))*AI91</f>
        <v>0</v>
      </c>
      <c r="LL129" s="60">
        <f>IF($A129="",0,IF(VLOOKUP($A129,'ECM Staff time by PoF'!$B$5:$C$119,2,FALSE)="Not Applicable",VLOOKUP($A129,'ECM Staff time by PoF'!$B$5:$S$119,MATCH($KD$103, 'ECM Staff time by PoF'!$B$4:$R$4,0),FALSE),IF(ISERROR(VLOOKUP(CONCATENATE($A129,AJ$66),'ECM Staff time by PoF'!$A$5:$S$119,MATCH($KD$103, 'ECM Staff time by PoF'!$A$4:$R$4,0),FALSE)), 0, VLOOKUP(CONCATENATE($A129,AJ$66),'ECM Staff time by PoF'!$A$5:$S$119,MATCH($KD$103, 'ECM Staff time by PoF'!$A$4:$R$4,0),FALSE))))*AJ91</f>
        <v>0</v>
      </c>
      <c r="LM129" s="60">
        <f>IF($A129="",0,IF(VLOOKUP($A129,'ECM Staff time by PoF'!$B$5:$C$119,2,FALSE)="Not Applicable",VLOOKUP($A129,'ECM Staff time by PoF'!$B$5:$S$119,MATCH($KD$103, 'ECM Staff time by PoF'!$B$4:$R$4,0),FALSE),IF(ISERROR(VLOOKUP(CONCATENATE($A129,AK$66),'ECM Staff time by PoF'!$A$5:$S$119,MATCH($KD$103, 'ECM Staff time by PoF'!$A$4:$R$4,0),FALSE)), 0, VLOOKUP(CONCATENATE($A129,AK$66),'ECM Staff time by PoF'!$A$5:$S$119,MATCH($KD$103, 'ECM Staff time by PoF'!$A$4:$R$4,0),FALSE))))*AK91</f>
        <v>0</v>
      </c>
      <c r="LN129" s="60">
        <f>IF($A129="",0,IF(VLOOKUP($A129,'ECM Staff time by PoF'!$B$5:$C$119,2,FALSE)="Not Applicable",VLOOKUP($A129,'ECM Staff time by PoF'!$B$5:$S$119,MATCH($LN$103, 'ECM Staff time by PoF'!$B$4:$R$4,0),FALSE),IF(ISERROR(VLOOKUP(CONCATENATE($A129,B$66),'ECM Staff time by PoF'!$A$5:$S$119,MATCH($LN$103, 'ECM Staff time by PoF'!$A$4:$R$4,0),FALSE)), 0, VLOOKUP(CONCATENATE($A129,B$66),'ECM Staff time by PoF'!$A$5:$S$119,MATCH($LN$103, 'ECM Staff time by PoF'!$A$4:$R$4,0),FALSE))))*B91</f>
        <v>0</v>
      </c>
      <c r="LO129" s="60">
        <f>IF($A129="",0,IF(VLOOKUP($A129,'ECM Staff time by PoF'!$B$5:$C$119,2,FALSE)="Not Applicable",VLOOKUP($A129,'ECM Staff time by PoF'!$B$5:$S$119,MATCH($LN$103, 'ECM Staff time by PoF'!$B$4:$R$4,0),FALSE),IF(ISERROR(VLOOKUP(CONCATENATE($A129,C$66),'ECM Staff time by PoF'!$A$5:$S$119,MATCH($LN$103, 'ECM Staff time by PoF'!$A$4:$R$4,0),FALSE)), 0, VLOOKUP(CONCATENATE($A129,C$66),'ECM Staff time by PoF'!$A$5:$S$119,MATCH($LN$103, 'ECM Staff time by PoF'!$A$4:$R$4,0),FALSE))))*C91</f>
        <v>0</v>
      </c>
      <c r="LP129" s="60">
        <f>IF($A129="",0,IF(VLOOKUP($A129,'ECM Staff time by PoF'!$B$5:$C$119,2,FALSE)="Not Applicable",VLOOKUP($A129,'ECM Staff time by PoF'!$B$5:$S$119,MATCH($LN$103, 'ECM Staff time by PoF'!$B$4:$R$4,0),FALSE),IF(ISERROR(VLOOKUP(CONCATENATE($A129,D$66),'ECM Staff time by PoF'!$A$5:$S$119,MATCH($LN$103, 'ECM Staff time by PoF'!$A$4:$R$4,0),FALSE)), 0, VLOOKUP(CONCATENATE($A129,D$66),'ECM Staff time by PoF'!$A$5:$S$119,MATCH($LN$103, 'ECM Staff time by PoF'!$A$4:$R$4,0),FALSE))))*D91</f>
        <v>0</v>
      </c>
      <c r="LQ129" s="60">
        <f>IF($A129="",0,IF(VLOOKUP($A129,'ECM Staff time by PoF'!$B$5:$C$119,2,FALSE)="Not Applicable",VLOOKUP($A129,'ECM Staff time by PoF'!$B$5:$S$119,MATCH($LN$103, 'ECM Staff time by PoF'!$B$4:$R$4,0),FALSE),IF(ISERROR(VLOOKUP(CONCATENATE($A129,E$66),'ECM Staff time by PoF'!$A$5:$S$119,MATCH($LN$103, 'ECM Staff time by PoF'!$A$4:$R$4,0),FALSE)), 0, VLOOKUP(CONCATENATE($A129,E$66),'ECM Staff time by PoF'!$A$5:$S$119,MATCH($LN$103, 'ECM Staff time by PoF'!$A$4:$R$4,0),FALSE))))*E91</f>
        <v>0</v>
      </c>
      <c r="LR129" s="60">
        <f>IF($A129="",0,IF(VLOOKUP($A129,'ECM Staff time by PoF'!$B$5:$C$119,2,FALSE)="Not Applicable",VLOOKUP($A129,'ECM Staff time by PoF'!$B$5:$S$119,MATCH($LN$103, 'ECM Staff time by PoF'!$B$4:$R$4,0),FALSE),IF(ISERROR(VLOOKUP(CONCATENATE($A129,F$66),'ECM Staff time by PoF'!$A$5:$S$119,MATCH($LN$103, 'ECM Staff time by PoF'!$A$4:$R$4,0),FALSE)), 0, VLOOKUP(CONCATENATE($A129,F$66),'ECM Staff time by PoF'!$A$5:$S$119,MATCH($LN$103, 'ECM Staff time by PoF'!$A$4:$R$4,0),FALSE))))*F91</f>
        <v>0</v>
      </c>
      <c r="LS129" s="60">
        <f>IF($A129="",0,IF(VLOOKUP($A129,'ECM Staff time by PoF'!$B$5:$C$119,2,FALSE)="Not Applicable",VLOOKUP($A129,'ECM Staff time by PoF'!$B$5:$S$119,MATCH($LN$103, 'ECM Staff time by PoF'!$B$4:$R$4,0),FALSE),IF(ISERROR(VLOOKUP(CONCATENATE($A129,G$66),'ECM Staff time by PoF'!$A$5:$S$119,MATCH($LN$103, 'ECM Staff time by PoF'!$A$4:$R$4,0),FALSE)), 0, VLOOKUP(CONCATENATE($A129,G$66),'ECM Staff time by PoF'!$A$5:$S$119,MATCH($LN$103, 'ECM Staff time by PoF'!$A$4:$R$4,0),FALSE))))*G91</f>
        <v>0</v>
      </c>
      <c r="LT129" s="60">
        <f>IF($A129="",0,IF(VLOOKUP($A129,'ECM Staff time by PoF'!$B$5:$C$119,2,FALSE)="Not Applicable",VLOOKUP($A129,'ECM Staff time by PoF'!$B$5:$S$119,MATCH($LN$103, 'ECM Staff time by PoF'!$B$4:$R$4,0),FALSE),IF(ISERROR(VLOOKUP(CONCATENATE($A129,H$66),'ECM Staff time by PoF'!$A$5:$S$119,MATCH($LN$103, 'ECM Staff time by PoF'!$A$4:$R$4,0),FALSE)), 0, VLOOKUP(CONCATENATE($A129,H$66),'ECM Staff time by PoF'!$A$5:$S$119,MATCH($LN$103, 'ECM Staff time by PoF'!$A$4:$R$4,0),FALSE))))*H91</f>
        <v>0</v>
      </c>
      <c r="LU129" s="60">
        <f>IF($A129="",0,IF(VLOOKUP($A129,'ECM Staff time by PoF'!$B$5:$C$119,2,FALSE)="Not Applicable",VLOOKUP($A129,'ECM Staff time by PoF'!$B$5:$S$119,MATCH($LN$103, 'ECM Staff time by PoF'!$B$4:$R$4,0),FALSE),IF(ISERROR(VLOOKUP(CONCATENATE($A129,I$66),'ECM Staff time by PoF'!$A$5:$S$119,MATCH($LN$103, 'ECM Staff time by PoF'!$A$4:$R$4,0),FALSE)), 0, VLOOKUP(CONCATENATE($A129,I$66),'ECM Staff time by PoF'!$A$5:$S$119,MATCH($LN$103, 'ECM Staff time by PoF'!$A$4:$R$4,0),FALSE))))*I91</f>
        <v>0</v>
      </c>
      <c r="LV129" s="60">
        <f>IF($A129="",0,IF(VLOOKUP($A129,'ECM Staff time by PoF'!$B$5:$C$119,2,FALSE)="Not Applicable",VLOOKUP($A129,'ECM Staff time by PoF'!$B$5:$S$119,MATCH($LN$103, 'ECM Staff time by PoF'!$B$4:$R$4,0),FALSE),IF(ISERROR(VLOOKUP(CONCATENATE($A129,J$66),'ECM Staff time by PoF'!$A$5:$S$119,MATCH($LN$103, 'ECM Staff time by PoF'!$A$4:$R$4,0),FALSE)), 0, VLOOKUP(CONCATENATE($A129,J$66),'ECM Staff time by PoF'!$A$5:$S$119,MATCH($LN$103, 'ECM Staff time by PoF'!$A$4:$R$4,0),FALSE))))*J91</f>
        <v>0</v>
      </c>
      <c r="LW129" s="60">
        <f>IF($A129="",0,IF(VLOOKUP($A129,'ECM Staff time by PoF'!$B$5:$C$119,2,FALSE)="Not Applicable",VLOOKUP($A129,'ECM Staff time by PoF'!$B$5:$S$119,MATCH($LN$103, 'ECM Staff time by PoF'!$B$4:$R$4,0),FALSE),IF(ISERROR(VLOOKUP(CONCATENATE($A129,K$66),'ECM Staff time by PoF'!$A$5:$S$119,MATCH($LN$103, 'ECM Staff time by PoF'!$A$4:$R$4,0),FALSE)), 0, VLOOKUP(CONCATENATE($A129,K$66),'ECM Staff time by PoF'!$A$5:$S$119,MATCH($LN$103, 'ECM Staff time by PoF'!$A$4:$R$4,0),FALSE))))*K91</f>
        <v>0</v>
      </c>
      <c r="LX129" s="60">
        <f>IF($A129="",0,IF(VLOOKUP($A129,'ECM Staff time by PoF'!$B$5:$C$119,2,FALSE)="Not Applicable",VLOOKUP($A129,'ECM Staff time by PoF'!$B$5:$S$119,MATCH($LN$103, 'ECM Staff time by PoF'!$B$4:$R$4,0),FALSE),IF(ISERROR(VLOOKUP(CONCATENATE($A129,L$66),'ECM Staff time by PoF'!$A$5:$S$119,MATCH($LN$103, 'ECM Staff time by PoF'!$A$4:$R$4,0),FALSE)), 0, VLOOKUP(CONCATENATE($A129,L$66),'ECM Staff time by PoF'!$A$5:$S$119,MATCH($LN$103, 'ECM Staff time by PoF'!$A$4:$R$4,0),FALSE))))*L91</f>
        <v>0</v>
      </c>
      <c r="LY129" s="60">
        <f>IF($A129="",0,IF(VLOOKUP($A129,'ECM Staff time by PoF'!$B$5:$C$119,2,FALSE)="Not Applicable",VLOOKUP($A129,'ECM Staff time by PoF'!$B$5:$S$119,MATCH($LN$103, 'ECM Staff time by PoF'!$B$4:$R$4,0),FALSE),IF(ISERROR(VLOOKUP(CONCATENATE($A129,M$66),'ECM Staff time by PoF'!$A$5:$S$119,MATCH($LN$103, 'ECM Staff time by PoF'!$A$4:$R$4,0),FALSE)), 0, VLOOKUP(CONCATENATE($A129,M$66),'ECM Staff time by PoF'!$A$5:$S$119,MATCH($LN$103, 'ECM Staff time by PoF'!$A$4:$R$4,0),FALSE))))*M91</f>
        <v>0</v>
      </c>
      <c r="LZ129" s="60">
        <f>IF($A129="",0,IF(VLOOKUP($A129,'ECM Staff time by PoF'!$B$5:$C$119,2,FALSE)="Not Applicable",VLOOKUP($A129,'ECM Staff time by PoF'!$B$5:$S$119,MATCH($LN$103, 'ECM Staff time by PoF'!$B$4:$R$4,0),FALSE),IF(ISERROR(VLOOKUP(CONCATENATE($A129,N$66),'ECM Staff time by PoF'!$A$5:$S$119,MATCH($LN$103, 'ECM Staff time by PoF'!$A$4:$R$4,0),FALSE)), 0, VLOOKUP(CONCATENATE($A129,N$66),'ECM Staff time by PoF'!$A$5:$S$119,MATCH($LN$103, 'ECM Staff time by PoF'!$A$4:$R$4,0),FALSE))))*N91</f>
        <v>0</v>
      </c>
      <c r="MA129" s="60">
        <f>IF($A129="",0,IF(VLOOKUP($A129,'ECM Staff time by PoF'!$B$5:$C$119,2,FALSE)="Not Applicable",VLOOKUP($A129,'ECM Staff time by PoF'!$B$5:$S$119,MATCH($LN$103, 'ECM Staff time by PoF'!$B$4:$R$4,0),FALSE),IF(ISERROR(VLOOKUP(CONCATENATE($A129,O$66),'ECM Staff time by PoF'!$A$5:$S$119,MATCH($LN$103, 'ECM Staff time by PoF'!$A$4:$R$4,0),FALSE)), 0, VLOOKUP(CONCATENATE($A129,O$66),'ECM Staff time by PoF'!$A$5:$S$119,MATCH($LN$103, 'ECM Staff time by PoF'!$A$4:$R$4,0),FALSE))))*O91</f>
        <v>0</v>
      </c>
      <c r="MB129" s="60">
        <f>IF($A129="",0,IF(VLOOKUP($A129,'ECM Staff time by PoF'!$B$5:$C$119,2,FALSE)="Not Applicable",VLOOKUP($A129,'ECM Staff time by PoF'!$B$5:$S$119,MATCH($LN$103, 'ECM Staff time by PoF'!$B$4:$R$4,0),FALSE),IF(ISERROR(VLOOKUP(CONCATENATE($A129,P$66),'ECM Staff time by PoF'!$A$5:$S$119,MATCH($LN$103, 'ECM Staff time by PoF'!$A$4:$R$4,0),FALSE)), 0, VLOOKUP(CONCATENATE($A129,P$66),'ECM Staff time by PoF'!$A$5:$S$119,MATCH($LN$103, 'ECM Staff time by PoF'!$A$4:$R$4,0),FALSE))))*P91</f>
        <v>0</v>
      </c>
      <c r="MC129" s="60">
        <f>IF($A129="",0,IF(VLOOKUP($A129,'ECM Staff time by PoF'!$B$5:$C$119,2,FALSE)="Not Applicable",VLOOKUP($A129,'ECM Staff time by PoF'!$B$5:$S$119,MATCH($LN$103, 'ECM Staff time by PoF'!$B$4:$R$4,0),FALSE),IF(ISERROR(VLOOKUP(CONCATENATE($A129,Q$66),'ECM Staff time by PoF'!$A$5:$S$119,MATCH($LN$103, 'ECM Staff time by PoF'!$A$4:$R$4,0),FALSE)), 0, VLOOKUP(CONCATENATE($A129,Q$66),'ECM Staff time by PoF'!$A$5:$S$119,MATCH($LN$103, 'ECM Staff time by PoF'!$A$4:$R$4,0),FALSE))))*Q91</f>
        <v>0</v>
      </c>
      <c r="MD129" s="60">
        <f>IF($A129="",0,IF(VLOOKUP($A129,'ECM Staff time by PoF'!$B$5:$C$119,2,FALSE)="Not Applicable",VLOOKUP($A129,'ECM Staff time by PoF'!$B$5:$S$119,MATCH($LN$103, 'ECM Staff time by PoF'!$B$4:$R$4,0),FALSE),IF(ISERROR(VLOOKUP(CONCATENATE($A129,R$66),'ECM Staff time by PoF'!$A$5:$S$119,MATCH($LN$103, 'ECM Staff time by PoF'!$A$4:$R$4,0),FALSE)), 0, VLOOKUP(CONCATENATE($A129,R$66),'ECM Staff time by PoF'!$A$5:$S$119,MATCH($LN$103, 'ECM Staff time by PoF'!$A$4:$R$4,0),FALSE))))*R91</f>
        <v>0</v>
      </c>
      <c r="ME129" s="60">
        <f>IF($A129="",0,IF(VLOOKUP($A129,'ECM Staff time by PoF'!$B$5:$C$119,2,FALSE)="Not Applicable",VLOOKUP($A129,'ECM Staff time by PoF'!$B$5:$S$119,MATCH($LN$103, 'ECM Staff time by PoF'!$B$4:$R$4,0),FALSE),IF(ISERROR(VLOOKUP(CONCATENATE($A129,S$66),'ECM Staff time by PoF'!$A$5:$S$119,MATCH($LN$103, 'ECM Staff time by PoF'!$A$4:$R$4,0),FALSE)), 0, VLOOKUP(CONCATENATE($A129,S$66),'ECM Staff time by PoF'!$A$5:$S$119,MATCH($LN$103, 'ECM Staff time by PoF'!$A$4:$R$4,0),FALSE))))*S91</f>
        <v>0</v>
      </c>
      <c r="MF129" s="60">
        <f>IF($A129="",0,IF(VLOOKUP($A129,'ECM Staff time by PoF'!$B$5:$C$119,2,FALSE)="Not Applicable",VLOOKUP($A129,'ECM Staff time by PoF'!$B$5:$S$119,MATCH($LN$103, 'ECM Staff time by PoF'!$B$4:$R$4,0),FALSE),IF(ISERROR(VLOOKUP(CONCATENATE($A129,T$66),'ECM Staff time by PoF'!$A$5:$S$119,MATCH($LN$103, 'ECM Staff time by PoF'!$A$4:$R$4,0),FALSE)), 0, VLOOKUP(CONCATENATE($A129,T$66),'ECM Staff time by PoF'!$A$5:$S$119,MATCH($LN$103, 'ECM Staff time by PoF'!$A$4:$R$4,0),FALSE))))*T91</f>
        <v>0</v>
      </c>
      <c r="MG129" s="60">
        <f>IF($A129="",0,IF(VLOOKUP($A129,'ECM Staff time by PoF'!$B$5:$C$119,2,FALSE)="Not Applicable",VLOOKUP($A129,'ECM Staff time by PoF'!$B$5:$S$119,MATCH($LN$103, 'ECM Staff time by PoF'!$B$4:$R$4,0),FALSE),IF(ISERROR(VLOOKUP(CONCATENATE($A129,U$66),'ECM Staff time by PoF'!$A$5:$S$119,MATCH($LN$103, 'ECM Staff time by PoF'!$A$4:$R$4,0),FALSE)), 0, VLOOKUP(CONCATENATE($A129,U$66),'ECM Staff time by PoF'!$A$5:$S$119,MATCH($LN$103, 'ECM Staff time by PoF'!$A$4:$R$4,0),FALSE))))*U91</f>
        <v>0</v>
      </c>
      <c r="MH129" s="60">
        <f>IF($A129="",0,IF(VLOOKUP($A129,'ECM Staff time by PoF'!$B$5:$C$119,2,FALSE)="Not Applicable",VLOOKUP($A129,'ECM Staff time by PoF'!$B$5:$S$119,MATCH($LN$103, 'ECM Staff time by PoF'!$B$4:$R$4,0),FALSE),IF(ISERROR(VLOOKUP(CONCATENATE($A129,V$66),'ECM Staff time by PoF'!$A$5:$S$119,MATCH($LN$103, 'ECM Staff time by PoF'!$A$4:$R$4,0),FALSE)), 0, VLOOKUP(CONCATENATE($A129,V$66),'ECM Staff time by PoF'!$A$5:$S$119,MATCH($LN$103, 'ECM Staff time by PoF'!$A$4:$R$4,0),FALSE))))*V91</f>
        <v>0</v>
      </c>
      <c r="MI129" s="60">
        <f>IF($A129="",0,IF(VLOOKUP($A129,'ECM Staff time by PoF'!$B$5:$C$119,2,FALSE)="Not Applicable",VLOOKUP($A129,'ECM Staff time by PoF'!$B$5:$S$119,MATCH($LN$103, 'ECM Staff time by PoF'!$B$4:$R$4,0),FALSE),IF(ISERROR(VLOOKUP(CONCATENATE($A129,W$66),'ECM Staff time by PoF'!$A$5:$S$119,MATCH($LN$103, 'ECM Staff time by PoF'!$A$4:$R$4,0),FALSE)), 0, VLOOKUP(CONCATENATE($A129,W$66),'ECM Staff time by PoF'!$A$5:$S$119,MATCH($LN$103, 'ECM Staff time by PoF'!$A$4:$R$4,0),FALSE))))*W91</f>
        <v>0</v>
      </c>
      <c r="MJ129" s="60">
        <f>IF($A129="",0,IF(VLOOKUP($A129,'ECM Staff time by PoF'!$B$5:$C$119,2,FALSE)="Not Applicable",VLOOKUP($A129,'ECM Staff time by PoF'!$B$5:$S$119,MATCH($LN$103, 'ECM Staff time by PoF'!$B$4:$R$4,0),FALSE),IF(ISERROR(VLOOKUP(CONCATENATE($A129,X$66),'ECM Staff time by PoF'!$A$5:$S$119,MATCH($LN$103, 'ECM Staff time by PoF'!$A$4:$R$4,0),FALSE)), 0, VLOOKUP(CONCATENATE($A129,X$66),'ECM Staff time by PoF'!$A$5:$S$119,MATCH($LN$103, 'ECM Staff time by PoF'!$A$4:$R$4,0),FALSE))))*X91</f>
        <v>0</v>
      </c>
      <c r="MK129" s="60">
        <f>IF($A129="",0,IF(VLOOKUP($A129,'ECM Staff time by PoF'!$B$5:$C$119,2,FALSE)="Not Applicable",VLOOKUP($A129,'ECM Staff time by PoF'!$B$5:$S$119,MATCH($LN$103, 'ECM Staff time by PoF'!$B$4:$R$4,0),FALSE),IF(ISERROR(VLOOKUP(CONCATENATE($A129,Y$66),'ECM Staff time by PoF'!$A$5:$S$119,MATCH($LN$103, 'ECM Staff time by PoF'!$A$4:$R$4,0),FALSE)), 0, VLOOKUP(CONCATENATE($A129,Y$66),'ECM Staff time by PoF'!$A$5:$S$119,MATCH($LN$103, 'ECM Staff time by PoF'!$A$4:$R$4,0),FALSE))))*Y91</f>
        <v>0</v>
      </c>
      <c r="ML129" s="60">
        <f>IF($A129="",0,IF(VLOOKUP($A129,'ECM Staff time by PoF'!$B$5:$C$119,2,FALSE)="Not Applicable",VLOOKUP($A129,'ECM Staff time by PoF'!$B$5:$S$119,MATCH($LN$103, 'ECM Staff time by PoF'!$B$4:$R$4,0),FALSE),IF(ISERROR(VLOOKUP(CONCATENATE($A129,Z$66),'ECM Staff time by PoF'!$A$5:$S$119,MATCH($LN$103, 'ECM Staff time by PoF'!$A$4:$R$4,0),FALSE)), 0, VLOOKUP(CONCATENATE($A129,Z$66),'ECM Staff time by PoF'!$A$5:$S$119,MATCH($LN$103, 'ECM Staff time by PoF'!$A$4:$R$4,0),FALSE))))*Z91</f>
        <v>0</v>
      </c>
      <c r="MM129" s="60">
        <f>IF($A129="",0,IF(VLOOKUP($A129,'ECM Staff time by PoF'!$B$5:$C$119,2,FALSE)="Not Applicable",VLOOKUP($A129,'ECM Staff time by PoF'!$B$5:$S$119,MATCH($LN$103, 'ECM Staff time by PoF'!$B$4:$R$4,0),FALSE),IF(ISERROR(VLOOKUP(CONCATENATE($A129,AA$66),'ECM Staff time by PoF'!$A$5:$S$119,MATCH($LN$103, 'ECM Staff time by PoF'!$A$4:$R$4,0),FALSE)), 0, VLOOKUP(CONCATENATE($A129,AA$66),'ECM Staff time by PoF'!$A$5:$S$119,MATCH($LN$103, 'ECM Staff time by PoF'!$A$4:$R$4,0),FALSE))))*AA91</f>
        <v>0</v>
      </c>
      <c r="MN129" s="60">
        <f>IF($A129="",0,IF(VLOOKUP($A129,'ECM Staff time by PoF'!$B$5:$C$119,2,FALSE)="Not Applicable",VLOOKUP($A129,'ECM Staff time by PoF'!$B$5:$S$119,MATCH($LN$103, 'ECM Staff time by PoF'!$B$4:$R$4,0),FALSE),IF(ISERROR(VLOOKUP(CONCATENATE($A129,AB$66),'ECM Staff time by PoF'!$A$5:$S$119,MATCH($LN$103, 'ECM Staff time by PoF'!$A$4:$R$4,0),FALSE)), 0, VLOOKUP(CONCATENATE($A129,AB$66),'ECM Staff time by PoF'!$A$5:$S$119,MATCH($LN$103, 'ECM Staff time by PoF'!$A$4:$R$4,0),FALSE))))*AB91</f>
        <v>0</v>
      </c>
      <c r="MO129" s="60">
        <f>IF($A129="",0,IF(VLOOKUP($A129,'ECM Staff time by PoF'!$B$5:$C$119,2,FALSE)="Not Applicable",VLOOKUP($A129,'ECM Staff time by PoF'!$B$5:$S$119,MATCH($LN$103, 'ECM Staff time by PoF'!$B$4:$R$4,0),FALSE),IF(ISERROR(VLOOKUP(CONCATENATE($A129,AC$66),'ECM Staff time by PoF'!$A$5:$S$119,MATCH($LN$103, 'ECM Staff time by PoF'!$A$4:$R$4,0),FALSE)), 0, VLOOKUP(CONCATENATE($A129,AC$66),'ECM Staff time by PoF'!$A$5:$S$119,MATCH($LN$103, 'ECM Staff time by PoF'!$A$4:$R$4,0),FALSE))))*AC91</f>
        <v>0</v>
      </c>
      <c r="MP129" s="60">
        <f>IF($A129="",0,IF(VLOOKUP($A129,'ECM Staff time by PoF'!$B$5:$C$119,2,FALSE)="Not Applicable",VLOOKUP($A129,'ECM Staff time by PoF'!$B$5:$S$119,MATCH($LN$103, 'ECM Staff time by PoF'!$B$4:$R$4,0),FALSE),IF(ISERROR(VLOOKUP(CONCATENATE($A129,AD$66),'ECM Staff time by PoF'!$A$5:$S$119,MATCH($LN$103, 'ECM Staff time by PoF'!$A$4:$R$4,0),FALSE)), 0, VLOOKUP(CONCATENATE($A129,AD$66),'ECM Staff time by PoF'!$A$5:$S$119,MATCH($LN$103, 'ECM Staff time by PoF'!$A$4:$R$4,0),FALSE))))*AD91</f>
        <v>0</v>
      </c>
      <c r="MQ129" s="60">
        <f>IF($A129="",0,IF(VLOOKUP($A129,'ECM Staff time by PoF'!$B$5:$C$119,2,FALSE)="Not Applicable",VLOOKUP($A129,'ECM Staff time by PoF'!$B$5:$S$119,MATCH($LN$103, 'ECM Staff time by PoF'!$B$4:$R$4,0),FALSE),IF(ISERROR(VLOOKUP(CONCATENATE($A129,AE$66),'ECM Staff time by PoF'!$A$5:$S$119,MATCH($LN$103, 'ECM Staff time by PoF'!$A$4:$R$4,0),FALSE)), 0, VLOOKUP(CONCATENATE($A129,AE$66),'ECM Staff time by PoF'!$A$5:$S$119,MATCH($LN$103, 'ECM Staff time by PoF'!$A$4:$R$4,0),FALSE))))*AE91</f>
        <v>0</v>
      </c>
      <c r="MR129" s="60">
        <f>IF($A129="",0,IF(VLOOKUP($A129,'ECM Staff time by PoF'!$B$5:$C$119,2,FALSE)="Not Applicable",VLOOKUP($A129,'ECM Staff time by PoF'!$B$5:$S$119,MATCH($LN$103, 'ECM Staff time by PoF'!$B$4:$R$4,0),FALSE),IF(ISERROR(VLOOKUP(CONCATENATE($A129,AF$66),'ECM Staff time by PoF'!$A$5:$S$119,MATCH($LN$103, 'ECM Staff time by PoF'!$A$4:$R$4,0),FALSE)), 0, VLOOKUP(CONCATENATE($A129,AF$66),'ECM Staff time by PoF'!$A$5:$S$119,MATCH($LN$103, 'ECM Staff time by PoF'!$A$4:$R$4,0),FALSE))))*AF91</f>
        <v>0</v>
      </c>
      <c r="MS129" s="60">
        <f>IF($A129="",0,IF(VLOOKUP($A129,'ECM Staff time by PoF'!$B$5:$C$119,2,FALSE)="Not Applicable",VLOOKUP($A129,'ECM Staff time by PoF'!$B$5:$S$119,MATCH($LN$103, 'ECM Staff time by PoF'!$B$4:$R$4,0),FALSE),IF(ISERROR(VLOOKUP(CONCATENATE($A129,AG$66),'ECM Staff time by PoF'!$A$5:$S$119,MATCH($LN$103, 'ECM Staff time by PoF'!$A$4:$R$4,0),FALSE)), 0, VLOOKUP(CONCATENATE($A129,AG$66),'ECM Staff time by PoF'!$A$5:$S$119,MATCH($LN$103, 'ECM Staff time by PoF'!$A$4:$R$4,0),FALSE))))*AG91</f>
        <v>0</v>
      </c>
      <c r="MT129" s="60">
        <f>IF($A129="",0,IF(VLOOKUP($A129,'ECM Staff time by PoF'!$B$5:$C$119,2,FALSE)="Not Applicable",VLOOKUP($A129,'ECM Staff time by PoF'!$B$5:$S$119,MATCH($LN$103, 'ECM Staff time by PoF'!$B$4:$R$4,0),FALSE),IF(ISERROR(VLOOKUP(CONCATENATE($A129,AH$66),'ECM Staff time by PoF'!$A$5:$S$119,MATCH($LN$103, 'ECM Staff time by PoF'!$A$4:$R$4,0),FALSE)), 0, VLOOKUP(CONCATENATE($A129,AH$66),'ECM Staff time by PoF'!$A$5:$S$119,MATCH($LN$103, 'ECM Staff time by PoF'!$A$4:$R$4,0),FALSE))))*AH91</f>
        <v>0</v>
      </c>
      <c r="MU129" s="60">
        <f>IF($A129="",0,IF(VLOOKUP($A129,'ECM Staff time by PoF'!$B$5:$C$119,2,FALSE)="Not Applicable",VLOOKUP($A129,'ECM Staff time by PoF'!$B$5:$S$119,MATCH($LN$103, 'ECM Staff time by PoF'!$B$4:$R$4,0),FALSE),IF(ISERROR(VLOOKUP(CONCATENATE($A129,AI$66),'ECM Staff time by PoF'!$A$5:$S$119,MATCH($LN$103, 'ECM Staff time by PoF'!$A$4:$R$4,0),FALSE)), 0, VLOOKUP(CONCATENATE($A129,AI$66),'ECM Staff time by PoF'!$A$5:$S$119,MATCH($LN$103, 'ECM Staff time by PoF'!$A$4:$R$4,0),FALSE))))*AI91</f>
        <v>0</v>
      </c>
      <c r="MV129" s="60">
        <f>IF($A129="",0,IF(VLOOKUP($A129,'ECM Staff time by PoF'!$B$5:$C$119,2,FALSE)="Not Applicable",VLOOKUP($A129,'ECM Staff time by PoF'!$B$5:$S$119,MATCH($LN$103, 'ECM Staff time by PoF'!$B$4:$R$4,0),FALSE),IF(ISERROR(VLOOKUP(CONCATENATE($A129,AJ$66),'ECM Staff time by PoF'!$A$5:$S$119,MATCH($LN$103, 'ECM Staff time by PoF'!$A$4:$R$4,0),FALSE)), 0, VLOOKUP(CONCATENATE($A129,AJ$66),'ECM Staff time by PoF'!$A$5:$S$119,MATCH($LN$103, 'ECM Staff time by PoF'!$A$4:$R$4,0),FALSE))))*AJ91</f>
        <v>0</v>
      </c>
      <c r="MW129" s="60">
        <f>IF($A129="",0,IF(VLOOKUP($A129,'ECM Staff time by PoF'!$B$5:$C$119,2,FALSE)="Not Applicable",VLOOKUP($A129,'ECM Staff time by PoF'!$B$5:$S$119,MATCH($LN$103, 'ECM Staff time by PoF'!$B$4:$R$4,0),FALSE),IF(ISERROR(VLOOKUP(CONCATENATE($A129,AK$66),'ECM Staff time by PoF'!$A$5:$S$119,MATCH($LN$103, 'ECM Staff time by PoF'!$A$4:$R$4,0),FALSE)), 0, VLOOKUP(CONCATENATE($A129,AK$66),'ECM Staff time by PoF'!$A$5:$S$119,MATCH($LN$103, 'ECM Staff time by PoF'!$A$4:$R$4,0),FALSE))))*AK91</f>
        <v>0</v>
      </c>
      <c r="MX129" s="60">
        <f>IF($A129="",0,IF(VLOOKUP($A129,'ECM Staff time by PoF'!$B$5:$C$119,2,FALSE)="Not Applicable",VLOOKUP($A129,'ECM Staff time by PoF'!$B$5:$S$119,MATCH($MX$103, 'ECM Staff time by PoF'!$B$4:$R$4,0),FALSE),IF(ISERROR(VLOOKUP(CONCATENATE($A129,B$66),'ECM Staff time by PoF'!$A$5:$S$119,MATCH($MX$103, 'ECM Staff time by PoF'!$A$4:$R$4,0),FALSE)), 0, VLOOKUP(CONCATENATE($A129,B$66),'ECM Staff time by PoF'!$A$5:$S$119,MATCH($MX$103, 'ECM Staff time by PoF'!$A$4:$R$4,0),FALSE))))*B91</f>
        <v>0</v>
      </c>
      <c r="MY129" s="60">
        <f>IF($A129="",0,IF(VLOOKUP($A129,'ECM Staff time by PoF'!$B$5:$C$119,2,FALSE)="Not Applicable",VLOOKUP($A129,'ECM Staff time by PoF'!$B$5:$S$119,MATCH($MX$103, 'ECM Staff time by PoF'!$B$4:$R$4,0),FALSE),IF(ISERROR(VLOOKUP(CONCATENATE($A129,C$66),'ECM Staff time by PoF'!$A$5:$S$119,MATCH($MX$103, 'ECM Staff time by PoF'!$A$4:$R$4,0),FALSE)), 0, VLOOKUP(CONCATENATE($A129,C$66),'ECM Staff time by PoF'!$A$5:$S$119,MATCH($MX$103, 'ECM Staff time by PoF'!$A$4:$R$4,0),FALSE))))*C91</f>
        <v>0</v>
      </c>
      <c r="MZ129" s="60">
        <f>IF($A129="",0,IF(VLOOKUP($A129,'ECM Staff time by PoF'!$B$5:$C$119,2,FALSE)="Not Applicable",VLOOKUP($A129,'ECM Staff time by PoF'!$B$5:$S$119,MATCH($MX$103, 'ECM Staff time by PoF'!$B$4:$R$4,0),FALSE),IF(ISERROR(VLOOKUP(CONCATENATE($A129,D$66),'ECM Staff time by PoF'!$A$5:$S$119,MATCH($MX$103, 'ECM Staff time by PoF'!$A$4:$R$4,0),FALSE)), 0, VLOOKUP(CONCATENATE($A129,D$66),'ECM Staff time by PoF'!$A$5:$S$119,MATCH($MX$103, 'ECM Staff time by PoF'!$A$4:$R$4,0),FALSE))))*D91</f>
        <v>0</v>
      </c>
      <c r="NA129" s="60">
        <f>IF($A129="",0,IF(VLOOKUP($A129,'ECM Staff time by PoF'!$B$5:$C$119,2,FALSE)="Not Applicable",VLOOKUP($A129,'ECM Staff time by PoF'!$B$5:$S$119,MATCH($MX$103, 'ECM Staff time by PoF'!$B$4:$R$4,0),FALSE),IF(ISERROR(VLOOKUP(CONCATENATE($A129,E$66),'ECM Staff time by PoF'!$A$5:$S$119,MATCH($MX$103, 'ECM Staff time by PoF'!$A$4:$R$4,0),FALSE)), 0, VLOOKUP(CONCATENATE($A129,E$66),'ECM Staff time by PoF'!$A$5:$S$119,MATCH($MX$103, 'ECM Staff time by PoF'!$A$4:$R$4,0),FALSE))))*E91</f>
        <v>0</v>
      </c>
      <c r="NB129" s="60">
        <f>IF($A129="",0,IF(VLOOKUP($A129,'ECM Staff time by PoF'!$B$5:$C$119,2,FALSE)="Not Applicable",VLOOKUP($A129,'ECM Staff time by PoF'!$B$5:$S$119,MATCH($MX$103, 'ECM Staff time by PoF'!$B$4:$R$4,0),FALSE),IF(ISERROR(VLOOKUP(CONCATENATE($A129,F$66),'ECM Staff time by PoF'!$A$5:$S$119,MATCH($MX$103, 'ECM Staff time by PoF'!$A$4:$R$4,0),FALSE)), 0, VLOOKUP(CONCATENATE($A129,F$66),'ECM Staff time by PoF'!$A$5:$S$119,MATCH($MX$103, 'ECM Staff time by PoF'!$A$4:$R$4,0),FALSE))))*F91</f>
        <v>0</v>
      </c>
      <c r="NC129" s="60">
        <f>IF($A129="",0,IF(VLOOKUP($A129,'ECM Staff time by PoF'!$B$5:$C$119,2,FALSE)="Not Applicable",VLOOKUP($A129,'ECM Staff time by PoF'!$B$5:$S$119,MATCH($MX$103, 'ECM Staff time by PoF'!$B$4:$R$4,0),FALSE),IF(ISERROR(VLOOKUP(CONCATENATE($A129,G$66),'ECM Staff time by PoF'!$A$5:$S$119,MATCH($MX$103, 'ECM Staff time by PoF'!$A$4:$R$4,0),FALSE)), 0, VLOOKUP(CONCATENATE($A129,G$66),'ECM Staff time by PoF'!$A$5:$S$119,MATCH($MX$103, 'ECM Staff time by PoF'!$A$4:$R$4,0),FALSE))))*G91</f>
        <v>0</v>
      </c>
      <c r="ND129" s="60">
        <f>IF($A129="",0,IF(VLOOKUP($A129,'ECM Staff time by PoF'!$B$5:$C$119,2,FALSE)="Not Applicable",VLOOKUP($A129,'ECM Staff time by PoF'!$B$5:$S$119,MATCH($MX$103, 'ECM Staff time by PoF'!$B$4:$R$4,0),FALSE),IF(ISERROR(VLOOKUP(CONCATENATE($A129,H$66),'ECM Staff time by PoF'!$A$5:$S$119,MATCH($MX$103, 'ECM Staff time by PoF'!$A$4:$R$4,0),FALSE)), 0, VLOOKUP(CONCATENATE($A129,H$66),'ECM Staff time by PoF'!$A$5:$S$119,MATCH($MX$103, 'ECM Staff time by PoF'!$A$4:$R$4,0),FALSE))))*H91</f>
        <v>0</v>
      </c>
      <c r="NE129" s="60">
        <f>IF($A129="",0,IF(VLOOKUP($A129,'ECM Staff time by PoF'!$B$5:$C$119,2,FALSE)="Not Applicable",VLOOKUP($A129,'ECM Staff time by PoF'!$B$5:$S$119,MATCH($MX$103, 'ECM Staff time by PoF'!$B$4:$R$4,0),FALSE),IF(ISERROR(VLOOKUP(CONCATENATE($A129,I$66),'ECM Staff time by PoF'!$A$5:$S$119,MATCH($MX$103, 'ECM Staff time by PoF'!$A$4:$R$4,0),FALSE)), 0, VLOOKUP(CONCATENATE($A129,I$66),'ECM Staff time by PoF'!$A$5:$S$119,MATCH($MX$103, 'ECM Staff time by PoF'!$A$4:$R$4,0),FALSE))))*I91</f>
        <v>0</v>
      </c>
      <c r="NF129" s="60">
        <f>IF($A129="",0,IF(VLOOKUP($A129,'ECM Staff time by PoF'!$B$5:$C$119,2,FALSE)="Not Applicable",VLOOKUP($A129,'ECM Staff time by PoF'!$B$5:$S$119,MATCH($MX$103, 'ECM Staff time by PoF'!$B$4:$R$4,0),FALSE),IF(ISERROR(VLOOKUP(CONCATENATE($A129,J$66),'ECM Staff time by PoF'!$A$5:$S$119,MATCH($MX$103, 'ECM Staff time by PoF'!$A$4:$R$4,0),FALSE)), 0, VLOOKUP(CONCATENATE($A129,J$66),'ECM Staff time by PoF'!$A$5:$S$119,MATCH($MX$103, 'ECM Staff time by PoF'!$A$4:$R$4,0),FALSE))))*J91</f>
        <v>0</v>
      </c>
      <c r="NG129" s="60">
        <f>IF($A129="",0,IF(VLOOKUP($A129,'ECM Staff time by PoF'!$B$5:$C$119,2,FALSE)="Not Applicable",VLOOKUP($A129,'ECM Staff time by PoF'!$B$5:$S$119,MATCH($MX$103, 'ECM Staff time by PoF'!$B$4:$R$4,0),FALSE),IF(ISERROR(VLOOKUP(CONCATENATE($A129,K$66),'ECM Staff time by PoF'!$A$5:$S$119,MATCH($MX$103, 'ECM Staff time by PoF'!$A$4:$R$4,0),FALSE)), 0, VLOOKUP(CONCATENATE($A129,K$66),'ECM Staff time by PoF'!$A$5:$S$119,MATCH($MX$103, 'ECM Staff time by PoF'!$A$4:$R$4,0),FALSE))))*K91</f>
        <v>0</v>
      </c>
      <c r="NH129" s="60">
        <f>IF($A129="",0,IF(VLOOKUP($A129,'ECM Staff time by PoF'!$B$5:$C$119,2,FALSE)="Not Applicable",VLOOKUP($A129,'ECM Staff time by PoF'!$B$5:$S$119,MATCH($MX$103, 'ECM Staff time by PoF'!$B$4:$R$4,0),FALSE),IF(ISERROR(VLOOKUP(CONCATENATE($A129,L$66),'ECM Staff time by PoF'!$A$5:$S$119,MATCH($MX$103, 'ECM Staff time by PoF'!$A$4:$R$4,0),FALSE)), 0, VLOOKUP(CONCATENATE($A129,L$66),'ECM Staff time by PoF'!$A$5:$S$119,MATCH($MX$103, 'ECM Staff time by PoF'!$A$4:$R$4,0),FALSE))))*L91</f>
        <v>0</v>
      </c>
      <c r="NI129" s="60">
        <f>IF($A129="",0,IF(VLOOKUP($A129,'ECM Staff time by PoF'!$B$5:$C$119,2,FALSE)="Not Applicable",VLOOKUP($A129,'ECM Staff time by PoF'!$B$5:$S$119,MATCH($MX$103, 'ECM Staff time by PoF'!$B$4:$R$4,0),FALSE),IF(ISERROR(VLOOKUP(CONCATENATE($A129,M$66),'ECM Staff time by PoF'!$A$5:$S$119,MATCH($MX$103, 'ECM Staff time by PoF'!$A$4:$R$4,0),FALSE)), 0, VLOOKUP(CONCATENATE($A129,M$66),'ECM Staff time by PoF'!$A$5:$S$119,MATCH($MX$103, 'ECM Staff time by PoF'!$A$4:$R$4,0),FALSE))))*M91</f>
        <v>0</v>
      </c>
      <c r="NJ129" s="60">
        <f>IF($A129="",0,IF(VLOOKUP($A129,'ECM Staff time by PoF'!$B$5:$C$119,2,FALSE)="Not Applicable",VLOOKUP($A129,'ECM Staff time by PoF'!$B$5:$S$119,MATCH($MX$103, 'ECM Staff time by PoF'!$B$4:$R$4,0),FALSE),IF(ISERROR(VLOOKUP(CONCATENATE($A129,N$66),'ECM Staff time by PoF'!$A$5:$S$119,MATCH($MX$103, 'ECM Staff time by PoF'!$A$4:$R$4,0),FALSE)), 0, VLOOKUP(CONCATENATE($A129,N$66),'ECM Staff time by PoF'!$A$5:$S$119,MATCH($MX$103, 'ECM Staff time by PoF'!$A$4:$R$4,0),FALSE))))*N91</f>
        <v>0</v>
      </c>
      <c r="NK129" s="60">
        <f>IF($A129="",0,IF(VLOOKUP($A129,'ECM Staff time by PoF'!$B$5:$C$119,2,FALSE)="Not Applicable",VLOOKUP($A129,'ECM Staff time by PoF'!$B$5:$S$119,MATCH($MX$103, 'ECM Staff time by PoF'!$B$4:$R$4,0),FALSE),IF(ISERROR(VLOOKUP(CONCATENATE($A129,O$66),'ECM Staff time by PoF'!$A$5:$S$119,MATCH($MX$103, 'ECM Staff time by PoF'!$A$4:$R$4,0),FALSE)), 0, VLOOKUP(CONCATENATE($A129,O$66),'ECM Staff time by PoF'!$A$5:$S$119,MATCH($MX$103, 'ECM Staff time by PoF'!$A$4:$R$4,0),FALSE))))*O91</f>
        <v>0</v>
      </c>
      <c r="NL129" s="60">
        <f>IF($A129="",0,IF(VLOOKUP($A129,'ECM Staff time by PoF'!$B$5:$C$119,2,FALSE)="Not Applicable",VLOOKUP($A129,'ECM Staff time by PoF'!$B$5:$S$119,MATCH($MX$103, 'ECM Staff time by PoF'!$B$4:$R$4,0),FALSE),IF(ISERROR(VLOOKUP(CONCATENATE($A129,P$66),'ECM Staff time by PoF'!$A$5:$S$119,MATCH($MX$103, 'ECM Staff time by PoF'!$A$4:$R$4,0),FALSE)), 0, VLOOKUP(CONCATENATE($A129,P$66),'ECM Staff time by PoF'!$A$5:$S$119,MATCH($MX$103, 'ECM Staff time by PoF'!$A$4:$R$4,0),FALSE))))*P91</f>
        <v>0</v>
      </c>
      <c r="NM129" s="60">
        <f>IF($A129="",0,IF(VLOOKUP($A129,'ECM Staff time by PoF'!$B$5:$C$119,2,FALSE)="Not Applicable",VLOOKUP($A129,'ECM Staff time by PoF'!$B$5:$S$119,MATCH($MX$103, 'ECM Staff time by PoF'!$B$4:$R$4,0),FALSE),IF(ISERROR(VLOOKUP(CONCATENATE($A129,Q$66),'ECM Staff time by PoF'!$A$5:$S$119,MATCH($MX$103, 'ECM Staff time by PoF'!$A$4:$R$4,0),FALSE)), 0, VLOOKUP(CONCATENATE($A129,Q$66),'ECM Staff time by PoF'!$A$5:$S$119,MATCH($MX$103, 'ECM Staff time by PoF'!$A$4:$R$4,0),FALSE))))*Q91</f>
        <v>0</v>
      </c>
      <c r="NN129" s="60">
        <f>IF($A129="",0,IF(VLOOKUP($A129,'ECM Staff time by PoF'!$B$5:$C$119,2,FALSE)="Not Applicable",VLOOKUP($A129,'ECM Staff time by PoF'!$B$5:$S$119,MATCH($MX$103, 'ECM Staff time by PoF'!$B$4:$R$4,0),FALSE),IF(ISERROR(VLOOKUP(CONCATENATE($A129,R$66),'ECM Staff time by PoF'!$A$5:$S$119,MATCH($MX$103, 'ECM Staff time by PoF'!$A$4:$R$4,0),FALSE)), 0, VLOOKUP(CONCATENATE($A129,R$66),'ECM Staff time by PoF'!$A$5:$S$119,MATCH($MX$103, 'ECM Staff time by PoF'!$A$4:$R$4,0),FALSE))))*R91</f>
        <v>0</v>
      </c>
      <c r="NO129" s="60">
        <f>IF($A129="",0,IF(VLOOKUP($A129,'ECM Staff time by PoF'!$B$5:$C$119,2,FALSE)="Not Applicable",VLOOKUP($A129,'ECM Staff time by PoF'!$B$5:$S$119,MATCH($MX$103, 'ECM Staff time by PoF'!$B$4:$R$4,0),FALSE),IF(ISERROR(VLOOKUP(CONCATENATE($A129,S$66),'ECM Staff time by PoF'!$A$5:$S$119,MATCH($MX$103, 'ECM Staff time by PoF'!$A$4:$R$4,0),FALSE)), 0, VLOOKUP(CONCATENATE($A129,S$66),'ECM Staff time by PoF'!$A$5:$S$119,MATCH($MX$103, 'ECM Staff time by PoF'!$A$4:$R$4,0),FALSE))))*S91</f>
        <v>0</v>
      </c>
      <c r="NP129" s="60">
        <f>IF($A129="",0,IF(VLOOKUP($A129,'ECM Staff time by PoF'!$B$5:$C$119,2,FALSE)="Not Applicable",VLOOKUP($A129,'ECM Staff time by PoF'!$B$5:$S$119,MATCH($MX$103, 'ECM Staff time by PoF'!$B$4:$R$4,0),FALSE),IF(ISERROR(VLOOKUP(CONCATENATE($A129,T$66),'ECM Staff time by PoF'!$A$5:$S$119,MATCH($MX$103, 'ECM Staff time by PoF'!$A$4:$R$4,0),FALSE)), 0, VLOOKUP(CONCATENATE($A129,T$66),'ECM Staff time by PoF'!$A$5:$S$119,MATCH($MX$103, 'ECM Staff time by PoF'!$A$4:$R$4,0),FALSE))))*T91</f>
        <v>0</v>
      </c>
      <c r="NQ129" s="60">
        <f>IF($A129="",0,IF(VLOOKUP($A129,'ECM Staff time by PoF'!$B$5:$C$119,2,FALSE)="Not Applicable",VLOOKUP($A129,'ECM Staff time by PoF'!$B$5:$S$119,MATCH($MX$103, 'ECM Staff time by PoF'!$B$4:$R$4,0),FALSE),IF(ISERROR(VLOOKUP(CONCATENATE($A129,U$66),'ECM Staff time by PoF'!$A$5:$S$119,MATCH($MX$103, 'ECM Staff time by PoF'!$A$4:$R$4,0),FALSE)), 0, VLOOKUP(CONCATENATE($A129,U$66),'ECM Staff time by PoF'!$A$5:$S$119,MATCH($MX$103, 'ECM Staff time by PoF'!$A$4:$R$4,0),FALSE))))*U91</f>
        <v>0</v>
      </c>
      <c r="NR129" s="60">
        <f>IF($A129="",0,IF(VLOOKUP($A129,'ECM Staff time by PoF'!$B$5:$C$119,2,FALSE)="Not Applicable",VLOOKUP($A129,'ECM Staff time by PoF'!$B$5:$S$119,MATCH($MX$103, 'ECM Staff time by PoF'!$B$4:$R$4,0),FALSE),IF(ISERROR(VLOOKUP(CONCATENATE($A129,V$66),'ECM Staff time by PoF'!$A$5:$S$119,MATCH($MX$103, 'ECM Staff time by PoF'!$A$4:$R$4,0),FALSE)), 0, VLOOKUP(CONCATENATE($A129,V$66),'ECM Staff time by PoF'!$A$5:$S$119,MATCH($MX$103, 'ECM Staff time by PoF'!$A$4:$R$4,0),FALSE))))*V91</f>
        <v>0</v>
      </c>
      <c r="NS129" s="60">
        <f>IF($A129="",0,IF(VLOOKUP($A129,'ECM Staff time by PoF'!$B$5:$C$119,2,FALSE)="Not Applicable",VLOOKUP($A129,'ECM Staff time by PoF'!$B$5:$S$119,MATCH($MX$103, 'ECM Staff time by PoF'!$B$4:$R$4,0),FALSE),IF(ISERROR(VLOOKUP(CONCATENATE($A129,W$66),'ECM Staff time by PoF'!$A$5:$S$119,MATCH($MX$103, 'ECM Staff time by PoF'!$A$4:$R$4,0),FALSE)), 0, VLOOKUP(CONCATENATE($A129,W$66),'ECM Staff time by PoF'!$A$5:$S$119,MATCH($MX$103, 'ECM Staff time by PoF'!$A$4:$R$4,0),FALSE))))*W91</f>
        <v>0</v>
      </c>
      <c r="NT129" s="60">
        <f>IF($A129="",0,IF(VLOOKUP($A129,'ECM Staff time by PoF'!$B$5:$C$119,2,FALSE)="Not Applicable",VLOOKUP($A129,'ECM Staff time by PoF'!$B$5:$S$119,MATCH($MX$103, 'ECM Staff time by PoF'!$B$4:$R$4,0),FALSE),IF(ISERROR(VLOOKUP(CONCATENATE($A129,X$66),'ECM Staff time by PoF'!$A$5:$S$119,MATCH($MX$103, 'ECM Staff time by PoF'!$A$4:$R$4,0),FALSE)), 0, VLOOKUP(CONCATENATE($A129,X$66),'ECM Staff time by PoF'!$A$5:$S$119,MATCH($MX$103, 'ECM Staff time by PoF'!$A$4:$R$4,0),FALSE))))*X91</f>
        <v>0</v>
      </c>
      <c r="NU129" s="60">
        <f>IF($A129="",0,IF(VLOOKUP($A129,'ECM Staff time by PoF'!$B$5:$C$119,2,FALSE)="Not Applicable",VLOOKUP($A129,'ECM Staff time by PoF'!$B$5:$S$119,MATCH($MX$103, 'ECM Staff time by PoF'!$B$4:$R$4,0),FALSE),IF(ISERROR(VLOOKUP(CONCATENATE($A129,Y$66),'ECM Staff time by PoF'!$A$5:$S$119,MATCH($MX$103, 'ECM Staff time by PoF'!$A$4:$R$4,0),FALSE)), 0, VLOOKUP(CONCATENATE($A129,Y$66),'ECM Staff time by PoF'!$A$5:$S$119,MATCH($MX$103, 'ECM Staff time by PoF'!$A$4:$R$4,0),FALSE))))*Y91</f>
        <v>0</v>
      </c>
      <c r="NV129" s="60">
        <f>IF($A129="",0,IF(VLOOKUP($A129,'ECM Staff time by PoF'!$B$5:$C$119,2,FALSE)="Not Applicable",VLOOKUP($A129,'ECM Staff time by PoF'!$B$5:$S$119,MATCH($MX$103, 'ECM Staff time by PoF'!$B$4:$R$4,0),FALSE),IF(ISERROR(VLOOKUP(CONCATENATE($A129,Z$66),'ECM Staff time by PoF'!$A$5:$S$119,MATCH($MX$103, 'ECM Staff time by PoF'!$A$4:$R$4,0),FALSE)), 0, VLOOKUP(CONCATENATE($A129,Z$66),'ECM Staff time by PoF'!$A$5:$S$119,MATCH($MX$103, 'ECM Staff time by PoF'!$A$4:$R$4,0),FALSE))))*Z91</f>
        <v>0</v>
      </c>
      <c r="NW129" s="60">
        <f>IF($A129="",0,IF(VLOOKUP($A129,'ECM Staff time by PoF'!$B$5:$C$119,2,FALSE)="Not Applicable",VLOOKUP($A129,'ECM Staff time by PoF'!$B$5:$S$119,MATCH($MX$103, 'ECM Staff time by PoF'!$B$4:$R$4,0),FALSE),IF(ISERROR(VLOOKUP(CONCATENATE($A129,AA$66),'ECM Staff time by PoF'!$A$5:$S$119,MATCH($MX$103, 'ECM Staff time by PoF'!$A$4:$R$4,0),FALSE)), 0, VLOOKUP(CONCATENATE($A129,AA$66),'ECM Staff time by PoF'!$A$5:$S$119,MATCH($MX$103, 'ECM Staff time by PoF'!$A$4:$R$4,0),FALSE))))*AA91</f>
        <v>0</v>
      </c>
      <c r="NX129" s="60">
        <f>IF($A129="",0,IF(VLOOKUP($A129,'ECM Staff time by PoF'!$B$5:$C$119,2,FALSE)="Not Applicable",VLOOKUP($A129,'ECM Staff time by PoF'!$B$5:$S$119,MATCH($MX$103, 'ECM Staff time by PoF'!$B$4:$R$4,0),FALSE),IF(ISERROR(VLOOKUP(CONCATENATE($A129,AB$66),'ECM Staff time by PoF'!$A$5:$S$119,MATCH($MX$103, 'ECM Staff time by PoF'!$A$4:$R$4,0),FALSE)), 0, VLOOKUP(CONCATENATE($A129,AB$66),'ECM Staff time by PoF'!$A$5:$S$119,MATCH($MX$103, 'ECM Staff time by PoF'!$A$4:$R$4,0),FALSE))))*AB91</f>
        <v>0</v>
      </c>
      <c r="NY129" s="60">
        <f>IF($A129="",0,IF(VLOOKUP($A129,'ECM Staff time by PoF'!$B$5:$C$119,2,FALSE)="Not Applicable",VLOOKUP($A129,'ECM Staff time by PoF'!$B$5:$S$119,MATCH($MX$103, 'ECM Staff time by PoF'!$B$4:$R$4,0),FALSE),IF(ISERROR(VLOOKUP(CONCATENATE($A129,AC$66),'ECM Staff time by PoF'!$A$5:$S$119,MATCH($MX$103, 'ECM Staff time by PoF'!$A$4:$R$4,0),FALSE)), 0, VLOOKUP(CONCATENATE($A129,AC$66),'ECM Staff time by PoF'!$A$5:$S$119,MATCH($MX$103, 'ECM Staff time by PoF'!$A$4:$R$4,0),FALSE))))*AC91</f>
        <v>0</v>
      </c>
      <c r="NZ129" s="60">
        <f>IF($A129="",0,IF(VLOOKUP($A129,'ECM Staff time by PoF'!$B$5:$C$119,2,FALSE)="Not Applicable",VLOOKUP($A129,'ECM Staff time by PoF'!$B$5:$S$119,MATCH($MX$103, 'ECM Staff time by PoF'!$B$4:$R$4,0),FALSE),IF(ISERROR(VLOOKUP(CONCATENATE($A129,AD$66),'ECM Staff time by PoF'!$A$5:$S$119,MATCH($MX$103, 'ECM Staff time by PoF'!$A$4:$R$4,0),FALSE)), 0, VLOOKUP(CONCATENATE($A129,AD$66),'ECM Staff time by PoF'!$A$5:$S$119,MATCH($MX$103, 'ECM Staff time by PoF'!$A$4:$R$4,0),FALSE))))*AD91</f>
        <v>0</v>
      </c>
      <c r="OA129" s="60">
        <f>IF($A129="",0,IF(VLOOKUP($A129,'ECM Staff time by PoF'!$B$5:$C$119,2,FALSE)="Not Applicable",VLOOKUP($A129,'ECM Staff time by PoF'!$B$5:$S$119,MATCH($MX$103, 'ECM Staff time by PoF'!$B$4:$R$4,0),FALSE),IF(ISERROR(VLOOKUP(CONCATENATE($A129,AE$66),'ECM Staff time by PoF'!$A$5:$S$119,MATCH($MX$103, 'ECM Staff time by PoF'!$A$4:$R$4,0),FALSE)), 0, VLOOKUP(CONCATENATE($A129,AE$66),'ECM Staff time by PoF'!$A$5:$S$119,MATCH($MX$103, 'ECM Staff time by PoF'!$A$4:$R$4,0),FALSE))))*AE91</f>
        <v>0</v>
      </c>
      <c r="OB129" s="60">
        <f>IF($A129="",0,IF(VLOOKUP($A129,'ECM Staff time by PoF'!$B$5:$C$119,2,FALSE)="Not Applicable",VLOOKUP($A129,'ECM Staff time by PoF'!$B$5:$S$119,MATCH($MX$103, 'ECM Staff time by PoF'!$B$4:$R$4,0),FALSE),IF(ISERROR(VLOOKUP(CONCATENATE($A129,AF$66),'ECM Staff time by PoF'!$A$5:$S$119,MATCH($MX$103, 'ECM Staff time by PoF'!$A$4:$R$4,0),FALSE)), 0, VLOOKUP(CONCATENATE($A129,AF$66),'ECM Staff time by PoF'!$A$5:$S$119,MATCH($MX$103, 'ECM Staff time by PoF'!$A$4:$R$4,0),FALSE))))*AF91</f>
        <v>0</v>
      </c>
      <c r="OC129" s="60">
        <f>IF($A129="",0,IF(VLOOKUP($A129,'ECM Staff time by PoF'!$B$5:$C$119,2,FALSE)="Not Applicable",VLOOKUP($A129,'ECM Staff time by PoF'!$B$5:$S$119,MATCH($MX$103, 'ECM Staff time by PoF'!$B$4:$R$4,0),FALSE),IF(ISERROR(VLOOKUP(CONCATENATE($A129,AG$66),'ECM Staff time by PoF'!$A$5:$S$119,MATCH($MX$103, 'ECM Staff time by PoF'!$A$4:$R$4,0),FALSE)), 0, VLOOKUP(CONCATENATE($A129,AG$66),'ECM Staff time by PoF'!$A$5:$S$119,MATCH($MX$103, 'ECM Staff time by PoF'!$A$4:$R$4,0),FALSE))))*AG91</f>
        <v>0</v>
      </c>
      <c r="OD129" s="60">
        <f>IF($A129="",0,IF(VLOOKUP($A129,'ECM Staff time by PoF'!$B$5:$C$119,2,FALSE)="Not Applicable",VLOOKUP($A129,'ECM Staff time by PoF'!$B$5:$S$119,MATCH($MX$103, 'ECM Staff time by PoF'!$B$4:$R$4,0),FALSE),IF(ISERROR(VLOOKUP(CONCATENATE($A129,AH$66),'ECM Staff time by PoF'!$A$5:$S$119,MATCH($MX$103, 'ECM Staff time by PoF'!$A$4:$R$4,0),FALSE)), 0, VLOOKUP(CONCATENATE($A129,AH$66),'ECM Staff time by PoF'!$A$5:$S$119,MATCH($MX$103, 'ECM Staff time by PoF'!$A$4:$R$4,0),FALSE))))*AH91</f>
        <v>0</v>
      </c>
      <c r="OE129" s="60">
        <f>IF($A129="",0,IF(VLOOKUP($A129,'ECM Staff time by PoF'!$B$5:$C$119,2,FALSE)="Not Applicable",VLOOKUP($A129,'ECM Staff time by PoF'!$B$5:$S$119,MATCH($MX$103, 'ECM Staff time by PoF'!$B$4:$R$4,0),FALSE),IF(ISERROR(VLOOKUP(CONCATENATE($A129,AI$66),'ECM Staff time by PoF'!$A$5:$S$119,MATCH($MX$103, 'ECM Staff time by PoF'!$A$4:$R$4,0),FALSE)), 0, VLOOKUP(CONCATENATE($A129,AI$66),'ECM Staff time by PoF'!$A$5:$S$119,MATCH($MX$103, 'ECM Staff time by PoF'!$A$4:$R$4,0),FALSE))))*AI91</f>
        <v>0</v>
      </c>
      <c r="OF129" s="60">
        <f>IF($A129="",0,IF(VLOOKUP($A129,'ECM Staff time by PoF'!$B$5:$C$119,2,FALSE)="Not Applicable",VLOOKUP($A129,'ECM Staff time by PoF'!$B$5:$S$119,MATCH($MX$103, 'ECM Staff time by PoF'!$B$4:$R$4,0),FALSE),IF(ISERROR(VLOOKUP(CONCATENATE($A129,AJ$66),'ECM Staff time by PoF'!$A$5:$S$119,MATCH($MX$103, 'ECM Staff time by PoF'!$A$4:$R$4,0),FALSE)), 0, VLOOKUP(CONCATENATE($A129,AJ$66),'ECM Staff time by PoF'!$A$5:$S$119,MATCH($MX$103, 'ECM Staff time by PoF'!$A$4:$R$4,0),FALSE))))*AJ91</f>
        <v>0</v>
      </c>
      <c r="OG129" s="60">
        <f>IF($A129="",0,IF(VLOOKUP($A129,'ECM Staff time by PoF'!$B$5:$C$119,2,FALSE)="Not Applicable",VLOOKUP($A129,'ECM Staff time by PoF'!$B$5:$S$119,MATCH($MX$103, 'ECM Staff time by PoF'!$B$4:$R$4,0),FALSE),IF(ISERROR(VLOOKUP(CONCATENATE($A129,AK$66),'ECM Staff time by PoF'!$A$5:$S$119,MATCH($MX$103, 'ECM Staff time by PoF'!$A$4:$R$4,0),FALSE)), 0, VLOOKUP(CONCATENATE($A129,AK$66),'ECM Staff time by PoF'!$A$5:$S$119,MATCH($MX$103, 'ECM Staff time by PoF'!$A$4:$R$4,0),FALSE))))*AK91</f>
        <v>0</v>
      </c>
      <c r="OH129" s="60">
        <f>IF($A129="",0,IF(VLOOKUP($A129,'ECM Staff time by PoF'!$B$5:$C$119,2,FALSE)="Not Applicable",VLOOKUP($A129,'ECM Staff time by PoF'!$B$5:$S$119,MATCH($OH$103, 'ECM Staff time by PoF'!$B$4:$R$4,0),FALSE),IF(ISERROR(VLOOKUP(CONCATENATE($A129,B$66),'ECM Staff time by PoF'!$A$5:$S$119,MATCH($OH$103, 'ECM Staff time by PoF'!$A$4:$R$4,0),FALSE)), 0, VLOOKUP(CONCATENATE($A129,B$66),'ECM Staff time by PoF'!$A$5:$S$119,MATCH($OH$103, 'ECM Staff time by PoF'!$A$4:$R$4,0),FALSE))))*B91</f>
        <v>0</v>
      </c>
      <c r="OI129" s="60">
        <f>IF($A129="",0,IF(VLOOKUP($A129,'ECM Staff time by PoF'!$B$5:$C$119,2,FALSE)="Not Applicable",VLOOKUP($A129,'ECM Staff time by PoF'!$B$5:$S$119,MATCH($OH$103, 'ECM Staff time by PoF'!$B$4:$R$4,0),FALSE),IF(ISERROR(VLOOKUP(CONCATENATE($A129,C$66),'ECM Staff time by PoF'!$A$5:$S$119,MATCH($OH$103, 'ECM Staff time by PoF'!$A$4:$R$4,0),FALSE)), 0, VLOOKUP(CONCATENATE($A129,C$66),'ECM Staff time by PoF'!$A$5:$S$119,MATCH($OH$103, 'ECM Staff time by PoF'!$A$4:$R$4,0),FALSE))))*C91</f>
        <v>0</v>
      </c>
      <c r="OJ129" s="60">
        <f>IF($A129="",0,IF(VLOOKUP($A129,'ECM Staff time by PoF'!$B$5:$C$119,2,FALSE)="Not Applicable",VLOOKUP($A129,'ECM Staff time by PoF'!$B$5:$S$119,MATCH($OH$103, 'ECM Staff time by PoF'!$B$4:$R$4,0),FALSE),IF(ISERROR(VLOOKUP(CONCATENATE($A129,D$66),'ECM Staff time by PoF'!$A$5:$S$119,MATCH($OH$103, 'ECM Staff time by PoF'!$A$4:$R$4,0),FALSE)), 0, VLOOKUP(CONCATENATE($A129,D$66),'ECM Staff time by PoF'!$A$5:$S$119,MATCH($OH$103, 'ECM Staff time by PoF'!$A$4:$R$4,0),FALSE))))*D91</f>
        <v>0</v>
      </c>
      <c r="OK129" s="60">
        <f>IF($A129="",0,IF(VLOOKUP($A129,'ECM Staff time by PoF'!$B$5:$C$119,2,FALSE)="Not Applicable",VLOOKUP($A129,'ECM Staff time by PoF'!$B$5:$S$119,MATCH($OH$103, 'ECM Staff time by PoF'!$B$4:$R$4,0),FALSE),IF(ISERROR(VLOOKUP(CONCATENATE($A129,E$66),'ECM Staff time by PoF'!$A$5:$S$119,MATCH($OH$103, 'ECM Staff time by PoF'!$A$4:$R$4,0),FALSE)), 0, VLOOKUP(CONCATENATE($A129,E$66),'ECM Staff time by PoF'!$A$5:$S$119,MATCH($OH$103, 'ECM Staff time by PoF'!$A$4:$R$4,0),FALSE))))*E91</f>
        <v>0</v>
      </c>
      <c r="OL129" s="60">
        <f>IF($A129="",0,IF(VLOOKUP($A129,'ECM Staff time by PoF'!$B$5:$C$119,2,FALSE)="Not Applicable",VLOOKUP($A129,'ECM Staff time by PoF'!$B$5:$S$119,MATCH($OH$103, 'ECM Staff time by PoF'!$B$4:$R$4,0),FALSE),IF(ISERROR(VLOOKUP(CONCATENATE($A129,F$66),'ECM Staff time by PoF'!$A$5:$S$119,MATCH($OH$103, 'ECM Staff time by PoF'!$A$4:$R$4,0),FALSE)), 0, VLOOKUP(CONCATENATE($A129,F$66),'ECM Staff time by PoF'!$A$5:$S$119,MATCH($OH$103, 'ECM Staff time by PoF'!$A$4:$R$4,0),FALSE))))*F91</f>
        <v>0</v>
      </c>
      <c r="OM129" s="60">
        <f>IF($A129="",0,IF(VLOOKUP($A129,'ECM Staff time by PoF'!$B$5:$C$119,2,FALSE)="Not Applicable",VLOOKUP($A129,'ECM Staff time by PoF'!$B$5:$S$119,MATCH($OH$103, 'ECM Staff time by PoF'!$B$4:$R$4,0),FALSE),IF(ISERROR(VLOOKUP(CONCATENATE($A129,G$66),'ECM Staff time by PoF'!$A$5:$S$119,MATCH($OH$103, 'ECM Staff time by PoF'!$A$4:$R$4,0),FALSE)), 0, VLOOKUP(CONCATENATE($A129,G$66),'ECM Staff time by PoF'!$A$5:$S$119,MATCH($OH$103, 'ECM Staff time by PoF'!$A$4:$R$4,0),FALSE))))*G91</f>
        <v>0</v>
      </c>
      <c r="ON129" s="60">
        <f>IF($A129="",0,IF(VLOOKUP($A129,'ECM Staff time by PoF'!$B$5:$C$119,2,FALSE)="Not Applicable",VLOOKUP($A129,'ECM Staff time by PoF'!$B$5:$S$119,MATCH($OH$103, 'ECM Staff time by PoF'!$B$4:$R$4,0),FALSE),IF(ISERROR(VLOOKUP(CONCATENATE($A129,H$66),'ECM Staff time by PoF'!$A$5:$S$119,MATCH($OH$103, 'ECM Staff time by PoF'!$A$4:$R$4,0),FALSE)), 0, VLOOKUP(CONCATENATE($A129,H$66),'ECM Staff time by PoF'!$A$5:$S$119,MATCH($OH$103, 'ECM Staff time by PoF'!$A$4:$R$4,0),FALSE))))*H91</f>
        <v>0</v>
      </c>
      <c r="OO129" s="60">
        <f>IF($A129="",0,IF(VLOOKUP($A129,'ECM Staff time by PoF'!$B$5:$C$119,2,FALSE)="Not Applicable",VLOOKUP($A129,'ECM Staff time by PoF'!$B$5:$S$119,MATCH($OH$103, 'ECM Staff time by PoF'!$B$4:$R$4,0),FALSE),IF(ISERROR(VLOOKUP(CONCATENATE($A129,I$66),'ECM Staff time by PoF'!$A$5:$S$119,MATCH($OH$103, 'ECM Staff time by PoF'!$A$4:$R$4,0),FALSE)), 0, VLOOKUP(CONCATENATE($A129,I$66),'ECM Staff time by PoF'!$A$5:$S$119,MATCH($OH$103, 'ECM Staff time by PoF'!$A$4:$R$4,0),FALSE))))*I91</f>
        <v>0</v>
      </c>
      <c r="OP129" s="60">
        <f>IF($A129="",0,IF(VLOOKUP($A129,'ECM Staff time by PoF'!$B$5:$C$119,2,FALSE)="Not Applicable",VLOOKUP($A129,'ECM Staff time by PoF'!$B$5:$S$119,MATCH($OH$103, 'ECM Staff time by PoF'!$B$4:$R$4,0),FALSE),IF(ISERROR(VLOOKUP(CONCATENATE($A129,J$66),'ECM Staff time by PoF'!$A$5:$S$119,MATCH($OH$103, 'ECM Staff time by PoF'!$A$4:$R$4,0),FALSE)), 0, VLOOKUP(CONCATENATE($A129,J$66),'ECM Staff time by PoF'!$A$5:$S$119,MATCH($OH$103, 'ECM Staff time by PoF'!$A$4:$R$4,0),FALSE))))*J91</f>
        <v>0</v>
      </c>
      <c r="OQ129" s="60">
        <f>IF($A129="",0,IF(VLOOKUP($A129,'ECM Staff time by PoF'!$B$5:$C$119,2,FALSE)="Not Applicable",VLOOKUP($A129,'ECM Staff time by PoF'!$B$5:$S$119,MATCH($OH$103, 'ECM Staff time by PoF'!$B$4:$R$4,0),FALSE),IF(ISERROR(VLOOKUP(CONCATENATE($A129,K$66),'ECM Staff time by PoF'!$A$5:$S$119,MATCH($OH$103, 'ECM Staff time by PoF'!$A$4:$R$4,0),FALSE)), 0, VLOOKUP(CONCATENATE($A129,K$66),'ECM Staff time by PoF'!$A$5:$S$119,MATCH($OH$103, 'ECM Staff time by PoF'!$A$4:$R$4,0),FALSE))))*K91</f>
        <v>0</v>
      </c>
      <c r="OR129" s="60">
        <f>IF($A129="",0,IF(VLOOKUP($A129,'ECM Staff time by PoF'!$B$5:$C$119,2,FALSE)="Not Applicable",VLOOKUP($A129,'ECM Staff time by PoF'!$B$5:$S$119,MATCH($OH$103, 'ECM Staff time by PoF'!$B$4:$R$4,0),FALSE),IF(ISERROR(VLOOKUP(CONCATENATE($A129,L$66),'ECM Staff time by PoF'!$A$5:$S$119,MATCH($OH$103, 'ECM Staff time by PoF'!$A$4:$R$4,0),FALSE)), 0, VLOOKUP(CONCATENATE($A129,L$66),'ECM Staff time by PoF'!$A$5:$S$119,MATCH($OH$103, 'ECM Staff time by PoF'!$A$4:$R$4,0),FALSE))))*L91</f>
        <v>0</v>
      </c>
      <c r="OS129" s="60">
        <f>IF($A129="",0,IF(VLOOKUP($A129,'ECM Staff time by PoF'!$B$5:$C$119,2,FALSE)="Not Applicable",VLOOKUP($A129,'ECM Staff time by PoF'!$B$5:$S$119,MATCH($OH$103, 'ECM Staff time by PoF'!$B$4:$R$4,0),FALSE),IF(ISERROR(VLOOKUP(CONCATENATE($A129,M$66),'ECM Staff time by PoF'!$A$5:$S$119,MATCH($OH$103, 'ECM Staff time by PoF'!$A$4:$R$4,0),FALSE)), 0, VLOOKUP(CONCATENATE($A129,M$66),'ECM Staff time by PoF'!$A$5:$S$119,MATCH($OH$103, 'ECM Staff time by PoF'!$A$4:$R$4,0),FALSE))))*M91</f>
        <v>0</v>
      </c>
      <c r="OT129" s="60">
        <f>IF($A129="",0,IF(VLOOKUP($A129,'ECM Staff time by PoF'!$B$5:$C$119,2,FALSE)="Not Applicable",VLOOKUP($A129,'ECM Staff time by PoF'!$B$5:$S$119,MATCH($OH$103, 'ECM Staff time by PoF'!$B$4:$R$4,0),FALSE),IF(ISERROR(VLOOKUP(CONCATENATE($A129,N$66),'ECM Staff time by PoF'!$A$5:$S$119,MATCH($OH$103, 'ECM Staff time by PoF'!$A$4:$R$4,0),FALSE)), 0, VLOOKUP(CONCATENATE($A129,N$66),'ECM Staff time by PoF'!$A$5:$S$119,MATCH($OH$103, 'ECM Staff time by PoF'!$A$4:$R$4,0),FALSE))))*N91</f>
        <v>0</v>
      </c>
      <c r="OU129" s="60">
        <f>IF($A129="",0,IF(VLOOKUP($A129,'ECM Staff time by PoF'!$B$5:$C$119,2,FALSE)="Not Applicable",VLOOKUP($A129,'ECM Staff time by PoF'!$B$5:$S$119,MATCH($OH$103, 'ECM Staff time by PoF'!$B$4:$R$4,0),FALSE),IF(ISERROR(VLOOKUP(CONCATENATE($A129,O$66),'ECM Staff time by PoF'!$A$5:$S$119,MATCH($OH$103, 'ECM Staff time by PoF'!$A$4:$R$4,0),FALSE)), 0, VLOOKUP(CONCATENATE($A129,O$66),'ECM Staff time by PoF'!$A$5:$S$119,MATCH($OH$103, 'ECM Staff time by PoF'!$A$4:$R$4,0),FALSE))))*O91</f>
        <v>0</v>
      </c>
      <c r="OV129" s="60">
        <f>IF($A129="",0,IF(VLOOKUP($A129,'ECM Staff time by PoF'!$B$5:$C$119,2,FALSE)="Not Applicable",VLOOKUP($A129,'ECM Staff time by PoF'!$B$5:$S$119,MATCH($OH$103, 'ECM Staff time by PoF'!$B$4:$R$4,0),FALSE),IF(ISERROR(VLOOKUP(CONCATENATE($A129,P$66),'ECM Staff time by PoF'!$A$5:$S$119,MATCH($OH$103, 'ECM Staff time by PoF'!$A$4:$R$4,0),FALSE)), 0, VLOOKUP(CONCATENATE($A129,P$66),'ECM Staff time by PoF'!$A$5:$S$119,MATCH($OH$103, 'ECM Staff time by PoF'!$A$4:$R$4,0),FALSE))))*P91</f>
        <v>0</v>
      </c>
      <c r="OW129" s="60">
        <f>IF($A129="",0,IF(VLOOKUP($A129,'ECM Staff time by PoF'!$B$5:$C$119,2,FALSE)="Not Applicable",VLOOKUP($A129,'ECM Staff time by PoF'!$B$5:$S$119,MATCH($OH$103, 'ECM Staff time by PoF'!$B$4:$R$4,0),FALSE),IF(ISERROR(VLOOKUP(CONCATENATE($A129,Q$66),'ECM Staff time by PoF'!$A$5:$S$119,MATCH($OH$103, 'ECM Staff time by PoF'!$A$4:$R$4,0),FALSE)), 0, VLOOKUP(CONCATENATE($A129,Q$66),'ECM Staff time by PoF'!$A$5:$S$119,MATCH($OH$103, 'ECM Staff time by PoF'!$A$4:$R$4,0),FALSE))))*Q91</f>
        <v>0</v>
      </c>
      <c r="OX129" s="60">
        <f>IF($A129="",0,IF(VLOOKUP($A129,'ECM Staff time by PoF'!$B$5:$C$119,2,FALSE)="Not Applicable",VLOOKUP($A129,'ECM Staff time by PoF'!$B$5:$S$119,MATCH($OH$103, 'ECM Staff time by PoF'!$B$4:$R$4,0),FALSE),IF(ISERROR(VLOOKUP(CONCATENATE($A129,R$66),'ECM Staff time by PoF'!$A$5:$S$119,MATCH($OH$103, 'ECM Staff time by PoF'!$A$4:$R$4,0),FALSE)), 0, VLOOKUP(CONCATENATE($A129,R$66),'ECM Staff time by PoF'!$A$5:$S$119,MATCH($OH$103, 'ECM Staff time by PoF'!$A$4:$R$4,0),FALSE))))*R91</f>
        <v>0</v>
      </c>
      <c r="OY129" s="60">
        <f>IF($A129="",0,IF(VLOOKUP($A129,'ECM Staff time by PoF'!$B$5:$C$119,2,FALSE)="Not Applicable",VLOOKUP($A129,'ECM Staff time by PoF'!$B$5:$S$119,MATCH($OH$103, 'ECM Staff time by PoF'!$B$4:$R$4,0),FALSE),IF(ISERROR(VLOOKUP(CONCATENATE($A129,S$66),'ECM Staff time by PoF'!$A$5:$S$119,MATCH($OH$103, 'ECM Staff time by PoF'!$A$4:$R$4,0),FALSE)), 0, VLOOKUP(CONCATENATE($A129,S$66),'ECM Staff time by PoF'!$A$5:$S$119,MATCH($OH$103, 'ECM Staff time by PoF'!$A$4:$R$4,0),FALSE))))*S91</f>
        <v>0</v>
      </c>
      <c r="OZ129" s="60">
        <f>IF($A129="",0,IF(VLOOKUP($A129,'ECM Staff time by PoF'!$B$5:$C$119,2,FALSE)="Not Applicable",VLOOKUP($A129,'ECM Staff time by PoF'!$B$5:$S$119,MATCH($OH$103, 'ECM Staff time by PoF'!$B$4:$R$4,0),FALSE),IF(ISERROR(VLOOKUP(CONCATENATE($A129,T$66),'ECM Staff time by PoF'!$A$5:$S$119,MATCH($OH$103, 'ECM Staff time by PoF'!$A$4:$R$4,0),FALSE)), 0, VLOOKUP(CONCATENATE($A129,T$66),'ECM Staff time by PoF'!$A$5:$S$119,MATCH($OH$103, 'ECM Staff time by PoF'!$A$4:$R$4,0),FALSE))))*T91</f>
        <v>0</v>
      </c>
      <c r="PA129" s="60">
        <f>IF($A129="",0,IF(VLOOKUP($A129,'ECM Staff time by PoF'!$B$5:$C$119,2,FALSE)="Not Applicable",VLOOKUP($A129,'ECM Staff time by PoF'!$B$5:$S$119,MATCH($OH$103, 'ECM Staff time by PoF'!$B$4:$R$4,0),FALSE),IF(ISERROR(VLOOKUP(CONCATENATE($A129,U$66),'ECM Staff time by PoF'!$A$5:$S$119,MATCH($OH$103, 'ECM Staff time by PoF'!$A$4:$R$4,0),FALSE)), 0, VLOOKUP(CONCATENATE($A129,U$66),'ECM Staff time by PoF'!$A$5:$S$119,MATCH($OH$103, 'ECM Staff time by PoF'!$A$4:$R$4,0),FALSE))))*U91</f>
        <v>0</v>
      </c>
      <c r="PB129" s="60">
        <f>IF($A129="",0,IF(VLOOKUP($A129,'ECM Staff time by PoF'!$B$5:$C$119,2,FALSE)="Not Applicable",VLOOKUP($A129,'ECM Staff time by PoF'!$B$5:$S$119,MATCH($OH$103, 'ECM Staff time by PoF'!$B$4:$R$4,0),FALSE),IF(ISERROR(VLOOKUP(CONCATENATE($A129,V$66),'ECM Staff time by PoF'!$A$5:$S$119,MATCH($OH$103, 'ECM Staff time by PoF'!$A$4:$R$4,0),FALSE)), 0, VLOOKUP(CONCATENATE($A129,V$66),'ECM Staff time by PoF'!$A$5:$S$119,MATCH($OH$103, 'ECM Staff time by PoF'!$A$4:$R$4,0),FALSE))))*V91</f>
        <v>0</v>
      </c>
      <c r="PC129" s="60">
        <f>IF($A129="",0,IF(VLOOKUP($A129,'ECM Staff time by PoF'!$B$5:$C$119,2,FALSE)="Not Applicable",VLOOKUP($A129,'ECM Staff time by PoF'!$B$5:$S$119,MATCH($OH$103, 'ECM Staff time by PoF'!$B$4:$R$4,0),FALSE),IF(ISERROR(VLOOKUP(CONCATENATE($A129,W$66),'ECM Staff time by PoF'!$A$5:$S$119,MATCH($OH$103, 'ECM Staff time by PoF'!$A$4:$R$4,0),FALSE)), 0, VLOOKUP(CONCATENATE($A129,W$66),'ECM Staff time by PoF'!$A$5:$S$119,MATCH($OH$103, 'ECM Staff time by PoF'!$A$4:$R$4,0),FALSE))))*W91</f>
        <v>0</v>
      </c>
      <c r="PD129" s="60">
        <f>IF($A129="",0,IF(VLOOKUP($A129,'ECM Staff time by PoF'!$B$5:$C$119,2,FALSE)="Not Applicable",VLOOKUP($A129,'ECM Staff time by PoF'!$B$5:$S$119,MATCH($OH$103, 'ECM Staff time by PoF'!$B$4:$R$4,0),FALSE),IF(ISERROR(VLOOKUP(CONCATENATE($A129,X$66),'ECM Staff time by PoF'!$A$5:$S$119,MATCH($OH$103, 'ECM Staff time by PoF'!$A$4:$R$4,0),FALSE)), 0, VLOOKUP(CONCATENATE($A129,X$66),'ECM Staff time by PoF'!$A$5:$S$119,MATCH($OH$103, 'ECM Staff time by PoF'!$A$4:$R$4,0),FALSE))))*X91</f>
        <v>0</v>
      </c>
      <c r="PE129" s="60">
        <f>IF($A129="",0,IF(VLOOKUP($A129,'ECM Staff time by PoF'!$B$5:$C$119,2,FALSE)="Not Applicable",VLOOKUP($A129,'ECM Staff time by PoF'!$B$5:$S$119,MATCH($OH$103, 'ECM Staff time by PoF'!$B$4:$R$4,0),FALSE),IF(ISERROR(VLOOKUP(CONCATENATE($A129,Y$66),'ECM Staff time by PoF'!$A$5:$S$119,MATCH($OH$103, 'ECM Staff time by PoF'!$A$4:$R$4,0),FALSE)), 0, VLOOKUP(CONCATENATE($A129,Y$66),'ECM Staff time by PoF'!$A$5:$S$119,MATCH($OH$103, 'ECM Staff time by PoF'!$A$4:$R$4,0),FALSE))))*Y91</f>
        <v>0</v>
      </c>
      <c r="PF129" s="60">
        <f>IF($A129="",0,IF(VLOOKUP($A129,'ECM Staff time by PoF'!$B$5:$C$119,2,FALSE)="Not Applicable",VLOOKUP($A129,'ECM Staff time by PoF'!$B$5:$S$119,MATCH($OH$103, 'ECM Staff time by PoF'!$B$4:$R$4,0),FALSE),IF(ISERROR(VLOOKUP(CONCATENATE($A129,Z$66),'ECM Staff time by PoF'!$A$5:$S$119,MATCH($OH$103, 'ECM Staff time by PoF'!$A$4:$R$4,0),FALSE)), 0, VLOOKUP(CONCATENATE($A129,Z$66),'ECM Staff time by PoF'!$A$5:$S$119,MATCH($OH$103, 'ECM Staff time by PoF'!$A$4:$R$4,0),FALSE))))*Z91</f>
        <v>0</v>
      </c>
      <c r="PG129" s="60">
        <f>IF($A129="",0,IF(VLOOKUP($A129,'ECM Staff time by PoF'!$B$5:$C$119,2,FALSE)="Not Applicable",VLOOKUP($A129,'ECM Staff time by PoF'!$B$5:$S$119,MATCH($OH$103, 'ECM Staff time by PoF'!$B$4:$R$4,0),FALSE),IF(ISERROR(VLOOKUP(CONCATENATE($A129,AA$66),'ECM Staff time by PoF'!$A$5:$S$119,MATCH($OH$103, 'ECM Staff time by PoF'!$A$4:$R$4,0),FALSE)), 0, VLOOKUP(CONCATENATE($A129,AA$66),'ECM Staff time by PoF'!$A$5:$S$119,MATCH($OH$103, 'ECM Staff time by PoF'!$A$4:$R$4,0),FALSE))))*AA91</f>
        <v>0</v>
      </c>
      <c r="PH129" s="60">
        <f>IF($A129="",0,IF(VLOOKUP($A129,'ECM Staff time by PoF'!$B$5:$C$119,2,FALSE)="Not Applicable",VLOOKUP($A129,'ECM Staff time by PoF'!$B$5:$S$119,MATCH($OH$103, 'ECM Staff time by PoF'!$B$4:$R$4,0),FALSE),IF(ISERROR(VLOOKUP(CONCATENATE($A129,AB$66),'ECM Staff time by PoF'!$A$5:$S$119,MATCH($OH$103, 'ECM Staff time by PoF'!$A$4:$R$4,0),FALSE)), 0, VLOOKUP(CONCATENATE($A129,AB$66),'ECM Staff time by PoF'!$A$5:$S$119,MATCH($OH$103, 'ECM Staff time by PoF'!$A$4:$R$4,0),FALSE))))*AB91</f>
        <v>0</v>
      </c>
      <c r="PI129" s="60">
        <f>IF($A129="",0,IF(VLOOKUP($A129,'ECM Staff time by PoF'!$B$5:$C$119,2,FALSE)="Not Applicable",VLOOKUP($A129,'ECM Staff time by PoF'!$B$5:$S$119,MATCH($OH$103, 'ECM Staff time by PoF'!$B$4:$R$4,0),FALSE),IF(ISERROR(VLOOKUP(CONCATENATE($A129,AC$66),'ECM Staff time by PoF'!$A$5:$S$119,MATCH($OH$103, 'ECM Staff time by PoF'!$A$4:$R$4,0),FALSE)), 0, VLOOKUP(CONCATENATE($A129,AC$66),'ECM Staff time by PoF'!$A$5:$S$119,MATCH($OH$103, 'ECM Staff time by PoF'!$A$4:$R$4,0),FALSE))))*AC91</f>
        <v>0</v>
      </c>
      <c r="PJ129" s="60">
        <f>IF($A129="",0,IF(VLOOKUP($A129,'ECM Staff time by PoF'!$B$5:$C$119,2,FALSE)="Not Applicable",VLOOKUP($A129,'ECM Staff time by PoF'!$B$5:$S$119,MATCH($OH$103, 'ECM Staff time by PoF'!$B$4:$R$4,0),FALSE),IF(ISERROR(VLOOKUP(CONCATENATE($A129,AD$66),'ECM Staff time by PoF'!$A$5:$S$119,MATCH($OH$103, 'ECM Staff time by PoF'!$A$4:$R$4,0),FALSE)), 0, VLOOKUP(CONCATENATE($A129,AD$66),'ECM Staff time by PoF'!$A$5:$S$119,MATCH($OH$103, 'ECM Staff time by PoF'!$A$4:$R$4,0),FALSE))))*AD91</f>
        <v>0</v>
      </c>
      <c r="PK129" s="60">
        <f>IF($A129="",0,IF(VLOOKUP($A129,'ECM Staff time by PoF'!$B$5:$C$119,2,FALSE)="Not Applicable",VLOOKUP($A129,'ECM Staff time by PoF'!$B$5:$S$119,MATCH($OH$103, 'ECM Staff time by PoF'!$B$4:$R$4,0),FALSE),IF(ISERROR(VLOOKUP(CONCATENATE($A129,AE$66),'ECM Staff time by PoF'!$A$5:$S$119,MATCH($OH$103, 'ECM Staff time by PoF'!$A$4:$R$4,0),FALSE)), 0, VLOOKUP(CONCATENATE($A129,AE$66),'ECM Staff time by PoF'!$A$5:$S$119,MATCH($OH$103, 'ECM Staff time by PoF'!$A$4:$R$4,0),FALSE))))*AE91</f>
        <v>0</v>
      </c>
      <c r="PL129" s="60">
        <f>IF($A129="",0,IF(VLOOKUP($A129,'ECM Staff time by PoF'!$B$5:$C$119,2,FALSE)="Not Applicable",VLOOKUP($A129,'ECM Staff time by PoF'!$B$5:$S$119,MATCH($OH$103, 'ECM Staff time by PoF'!$B$4:$R$4,0),FALSE),IF(ISERROR(VLOOKUP(CONCATENATE($A129,AF$66),'ECM Staff time by PoF'!$A$5:$S$119,MATCH($OH$103, 'ECM Staff time by PoF'!$A$4:$R$4,0),FALSE)), 0, VLOOKUP(CONCATENATE($A129,AF$66),'ECM Staff time by PoF'!$A$5:$S$119,MATCH($OH$103, 'ECM Staff time by PoF'!$A$4:$R$4,0),FALSE))))*AF91</f>
        <v>0</v>
      </c>
      <c r="PM129" s="60">
        <f>IF($A129="",0,IF(VLOOKUP($A129,'ECM Staff time by PoF'!$B$5:$C$119,2,FALSE)="Not Applicable",VLOOKUP($A129,'ECM Staff time by PoF'!$B$5:$S$119,MATCH($OH$103, 'ECM Staff time by PoF'!$B$4:$R$4,0),FALSE),IF(ISERROR(VLOOKUP(CONCATENATE($A129,AG$66),'ECM Staff time by PoF'!$A$5:$S$119,MATCH($OH$103, 'ECM Staff time by PoF'!$A$4:$R$4,0),FALSE)), 0, VLOOKUP(CONCATENATE($A129,AG$66),'ECM Staff time by PoF'!$A$5:$S$119,MATCH($OH$103, 'ECM Staff time by PoF'!$A$4:$R$4,0),FALSE))))*AG91</f>
        <v>0</v>
      </c>
      <c r="PN129" s="60">
        <f>IF($A129="",0,IF(VLOOKUP($A129,'ECM Staff time by PoF'!$B$5:$C$119,2,FALSE)="Not Applicable",VLOOKUP($A129,'ECM Staff time by PoF'!$B$5:$S$119,MATCH($OH$103, 'ECM Staff time by PoF'!$B$4:$R$4,0),FALSE),IF(ISERROR(VLOOKUP(CONCATENATE($A129,AH$66),'ECM Staff time by PoF'!$A$5:$S$119,MATCH($OH$103, 'ECM Staff time by PoF'!$A$4:$R$4,0),FALSE)), 0, VLOOKUP(CONCATENATE($A129,AH$66),'ECM Staff time by PoF'!$A$5:$S$119,MATCH($OH$103, 'ECM Staff time by PoF'!$A$4:$R$4,0),FALSE))))*AH91</f>
        <v>0</v>
      </c>
      <c r="PO129" s="60">
        <f>IF($A129="",0,IF(VLOOKUP($A129,'ECM Staff time by PoF'!$B$5:$C$119,2,FALSE)="Not Applicable",VLOOKUP($A129,'ECM Staff time by PoF'!$B$5:$S$119,MATCH($OH$103, 'ECM Staff time by PoF'!$B$4:$R$4,0),FALSE),IF(ISERROR(VLOOKUP(CONCATENATE($A129,AI$66),'ECM Staff time by PoF'!$A$5:$S$119,MATCH($OH$103, 'ECM Staff time by PoF'!$A$4:$R$4,0),FALSE)), 0, VLOOKUP(CONCATENATE($A129,AI$66),'ECM Staff time by PoF'!$A$5:$S$119,MATCH($OH$103, 'ECM Staff time by PoF'!$A$4:$R$4,0),FALSE))))*AI91</f>
        <v>0</v>
      </c>
      <c r="PP129" s="60">
        <f>IF($A129="",0,IF(VLOOKUP($A129,'ECM Staff time by PoF'!$B$5:$C$119,2,FALSE)="Not Applicable",VLOOKUP($A129,'ECM Staff time by PoF'!$B$5:$S$119,MATCH($OH$103, 'ECM Staff time by PoF'!$B$4:$R$4,0),FALSE),IF(ISERROR(VLOOKUP(CONCATENATE($A129,AJ$66),'ECM Staff time by PoF'!$A$5:$S$119,MATCH($OH$103, 'ECM Staff time by PoF'!$A$4:$R$4,0),FALSE)), 0, VLOOKUP(CONCATENATE($A129,AJ$66),'ECM Staff time by PoF'!$A$5:$S$119,MATCH($OH$103, 'ECM Staff time by PoF'!$A$4:$R$4,0),FALSE))))*AJ91</f>
        <v>0</v>
      </c>
      <c r="PQ129" s="60">
        <f>IF($A129="",0,IF(VLOOKUP($A129,'ECM Staff time by PoF'!$B$5:$C$119,2,FALSE)="Not Applicable",VLOOKUP($A129,'ECM Staff time by PoF'!$B$5:$S$119,MATCH($OH$103, 'ECM Staff time by PoF'!$B$4:$R$4,0),FALSE),IF(ISERROR(VLOOKUP(CONCATENATE($A129,AK$66),'ECM Staff time by PoF'!$A$5:$S$119,MATCH($OH$103, 'ECM Staff time by PoF'!$A$4:$R$4,0),FALSE)), 0, VLOOKUP(CONCATENATE($A129,AK$66),'ECM Staff time by PoF'!$A$5:$S$119,MATCH($OH$103, 'ECM Staff time by PoF'!$A$4:$R$4,0),FALSE))))*AK91</f>
        <v>0</v>
      </c>
      <c r="PR129" s="60">
        <f>IF($A129="",0,IF(VLOOKUP($A129,'ECM Staff time by PoF'!$B$5:$C$119,2,FALSE)="Not Applicable",VLOOKUP($A129,'ECM Staff time by PoF'!$B$5:$S$119,MATCH($PR$103, 'ECM Staff time by PoF'!$B$4:$R$4,0),FALSE),IF(ISERROR(VLOOKUP(CONCATENATE($A129,B$66),'ECM Staff time by PoF'!$A$5:$S$119,MATCH($PR$103, 'ECM Staff time by PoF'!$A$4:$R$4,0),FALSE)), 0, VLOOKUP(CONCATENATE($A129,B$66),'ECM Staff time by PoF'!$A$5:$S$119,MATCH($PR$103, 'ECM Staff time by PoF'!$A$4:$R$4,0),FALSE))))*B91</f>
        <v>0</v>
      </c>
      <c r="PS129" s="60">
        <f>IF($A129="",0,IF(VLOOKUP($A129,'ECM Staff time by PoF'!$B$5:$C$119,2,FALSE)="Not Applicable",VLOOKUP($A129,'ECM Staff time by PoF'!$B$5:$S$119,MATCH($PR$103, 'ECM Staff time by PoF'!$B$4:$R$4,0),FALSE),IF(ISERROR(VLOOKUP(CONCATENATE($A129,C$66),'ECM Staff time by PoF'!$A$5:$S$119,MATCH($PR$103, 'ECM Staff time by PoF'!$A$4:$R$4,0),FALSE)), 0, VLOOKUP(CONCATENATE($A129,C$66),'ECM Staff time by PoF'!$A$5:$S$119,MATCH($PR$103, 'ECM Staff time by PoF'!$A$4:$R$4,0),FALSE))))*C91</f>
        <v>0</v>
      </c>
      <c r="PT129" s="60">
        <f>IF($A129="",0,IF(VLOOKUP($A129,'ECM Staff time by PoF'!$B$5:$C$119,2,FALSE)="Not Applicable",VLOOKUP($A129,'ECM Staff time by PoF'!$B$5:$S$119,MATCH($PR$103, 'ECM Staff time by PoF'!$B$4:$R$4,0),FALSE),IF(ISERROR(VLOOKUP(CONCATENATE($A129,D$66),'ECM Staff time by PoF'!$A$5:$S$119,MATCH($PR$103, 'ECM Staff time by PoF'!$A$4:$R$4,0),FALSE)), 0, VLOOKUP(CONCATENATE($A129,D$66),'ECM Staff time by PoF'!$A$5:$S$119,MATCH($PR$103, 'ECM Staff time by PoF'!$A$4:$R$4,0),FALSE))))*D91</f>
        <v>0</v>
      </c>
      <c r="PU129" s="60">
        <f>IF($A129="",0,IF(VLOOKUP($A129,'ECM Staff time by PoF'!$B$5:$C$119,2,FALSE)="Not Applicable",VLOOKUP($A129,'ECM Staff time by PoF'!$B$5:$S$119,MATCH($PR$103, 'ECM Staff time by PoF'!$B$4:$R$4,0),FALSE),IF(ISERROR(VLOOKUP(CONCATENATE($A129,E$66),'ECM Staff time by PoF'!$A$5:$S$119,MATCH($PR$103, 'ECM Staff time by PoF'!$A$4:$R$4,0),FALSE)), 0, VLOOKUP(CONCATENATE($A129,E$66),'ECM Staff time by PoF'!$A$5:$S$119,MATCH($PR$103, 'ECM Staff time by PoF'!$A$4:$R$4,0),FALSE))))*E91</f>
        <v>0</v>
      </c>
      <c r="PV129" s="60">
        <f>IF($A129="",0,IF(VLOOKUP($A129,'ECM Staff time by PoF'!$B$5:$C$119,2,FALSE)="Not Applicable",VLOOKUP($A129,'ECM Staff time by PoF'!$B$5:$S$119,MATCH($PR$103, 'ECM Staff time by PoF'!$B$4:$R$4,0),FALSE),IF(ISERROR(VLOOKUP(CONCATENATE($A129,F$66),'ECM Staff time by PoF'!$A$5:$S$119,MATCH($PR$103, 'ECM Staff time by PoF'!$A$4:$R$4,0),FALSE)), 0, VLOOKUP(CONCATENATE($A129,F$66),'ECM Staff time by PoF'!$A$5:$S$119,MATCH($PR$103, 'ECM Staff time by PoF'!$A$4:$R$4,0),FALSE))))*F91</f>
        <v>0</v>
      </c>
      <c r="PW129" s="60">
        <f>IF($A129="",0,IF(VLOOKUP($A129,'ECM Staff time by PoF'!$B$5:$C$119,2,FALSE)="Not Applicable",VLOOKUP($A129,'ECM Staff time by PoF'!$B$5:$S$119,MATCH($PR$103, 'ECM Staff time by PoF'!$B$4:$R$4,0),FALSE),IF(ISERROR(VLOOKUP(CONCATENATE($A129,G$66),'ECM Staff time by PoF'!$A$5:$S$119,MATCH($PR$103, 'ECM Staff time by PoF'!$A$4:$R$4,0),FALSE)), 0, VLOOKUP(CONCATENATE($A129,G$66),'ECM Staff time by PoF'!$A$5:$S$119,MATCH($PR$103, 'ECM Staff time by PoF'!$A$4:$R$4,0),FALSE))))*G91</f>
        <v>0</v>
      </c>
      <c r="PX129" s="60">
        <f>IF($A129="",0,IF(VLOOKUP($A129,'ECM Staff time by PoF'!$B$5:$C$119,2,FALSE)="Not Applicable",VLOOKUP($A129,'ECM Staff time by PoF'!$B$5:$S$119,MATCH($PR$103, 'ECM Staff time by PoF'!$B$4:$R$4,0),FALSE),IF(ISERROR(VLOOKUP(CONCATENATE($A129,H$66),'ECM Staff time by PoF'!$A$5:$S$119,MATCH($PR$103, 'ECM Staff time by PoF'!$A$4:$R$4,0),FALSE)), 0, VLOOKUP(CONCATENATE($A129,H$66),'ECM Staff time by PoF'!$A$5:$S$119,MATCH($PR$103, 'ECM Staff time by PoF'!$A$4:$R$4,0),FALSE))))*H91</f>
        <v>0</v>
      </c>
      <c r="PY129" s="60">
        <f>IF($A129="",0,IF(VLOOKUP($A129,'ECM Staff time by PoF'!$B$5:$C$119,2,FALSE)="Not Applicable",VLOOKUP($A129,'ECM Staff time by PoF'!$B$5:$S$119,MATCH($PR$103, 'ECM Staff time by PoF'!$B$4:$R$4,0),FALSE),IF(ISERROR(VLOOKUP(CONCATENATE($A129,I$66),'ECM Staff time by PoF'!$A$5:$S$119,MATCH($PR$103, 'ECM Staff time by PoF'!$A$4:$R$4,0),FALSE)), 0, VLOOKUP(CONCATENATE($A129,I$66),'ECM Staff time by PoF'!$A$5:$S$119,MATCH($PR$103, 'ECM Staff time by PoF'!$A$4:$R$4,0),FALSE))))*I91</f>
        <v>0</v>
      </c>
      <c r="PZ129" s="60">
        <f>IF($A129="",0,IF(VLOOKUP($A129,'ECM Staff time by PoF'!$B$5:$C$119,2,FALSE)="Not Applicable",VLOOKUP($A129,'ECM Staff time by PoF'!$B$5:$S$119,MATCH($PR$103, 'ECM Staff time by PoF'!$B$4:$R$4,0),FALSE),IF(ISERROR(VLOOKUP(CONCATENATE($A129,J$66),'ECM Staff time by PoF'!$A$5:$S$119,MATCH($PR$103, 'ECM Staff time by PoF'!$A$4:$R$4,0),FALSE)), 0, VLOOKUP(CONCATENATE($A129,J$66),'ECM Staff time by PoF'!$A$5:$S$119,MATCH($PR$103, 'ECM Staff time by PoF'!$A$4:$R$4,0),FALSE))))*J91</f>
        <v>0</v>
      </c>
      <c r="QA129" s="60">
        <f>IF($A129="",0,IF(VLOOKUP($A129,'ECM Staff time by PoF'!$B$5:$C$119,2,FALSE)="Not Applicable",VLOOKUP($A129,'ECM Staff time by PoF'!$B$5:$S$119,MATCH($PR$103, 'ECM Staff time by PoF'!$B$4:$R$4,0),FALSE),IF(ISERROR(VLOOKUP(CONCATENATE($A129,K$66),'ECM Staff time by PoF'!$A$5:$S$119,MATCH($PR$103, 'ECM Staff time by PoF'!$A$4:$R$4,0),FALSE)), 0, VLOOKUP(CONCATENATE($A129,K$66),'ECM Staff time by PoF'!$A$5:$S$119,MATCH($PR$103, 'ECM Staff time by PoF'!$A$4:$R$4,0),FALSE))))*K91</f>
        <v>0</v>
      </c>
      <c r="QB129" s="60">
        <f>IF($A129="",0,IF(VLOOKUP($A129,'ECM Staff time by PoF'!$B$5:$C$119,2,FALSE)="Not Applicable",VLOOKUP($A129,'ECM Staff time by PoF'!$B$5:$S$119,MATCH($PR$103, 'ECM Staff time by PoF'!$B$4:$R$4,0),FALSE),IF(ISERROR(VLOOKUP(CONCATENATE($A129,L$66),'ECM Staff time by PoF'!$A$5:$S$119,MATCH($PR$103, 'ECM Staff time by PoF'!$A$4:$R$4,0),FALSE)), 0, VLOOKUP(CONCATENATE($A129,L$66),'ECM Staff time by PoF'!$A$5:$S$119,MATCH($PR$103, 'ECM Staff time by PoF'!$A$4:$R$4,0),FALSE))))*L91</f>
        <v>0</v>
      </c>
      <c r="QC129" s="60">
        <f>IF($A129="",0,IF(VLOOKUP($A129,'ECM Staff time by PoF'!$B$5:$C$119,2,FALSE)="Not Applicable",VLOOKUP($A129,'ECM Staff time by PoF'!$B$5:$S$119,MATCH($PR$103, 'ECM Staff time by PoF'!$B$4:$R$4,0),FALSE),IF(ISERROR(VLOOKUP(CONCATENATE($A129,M$66),'ECM Staff time by PoF'!$A$5:$S$119,MATCH($PR$103, 'ECM Staff time by PoF'!$A$4:$R$4,0),FALSE)), 0, VLOOKUP(CONCATENATE($A129,M$66),'ECM Staff time by PoF'!$A$5:$S$119,MATCH($PR$103, 'ECM Staff time by PoF'!$A$4:$R$4,0),FALSE))))*M91</f>
        <v>0</v>
      </c>
      <c r="QD129" s="60">
        <f>IF($A129="",0,IF(VLOOKUP($A129,'ECM Staff time by PoF'!$B$5:$C$119,2,FALSE)="Not Applicable",VLOOKUP($A129,'ECM Staff time by PoF'!$B$5:$S$119,MATCH($PR$103, 'ECM Staff time by PoF'!$B$4:$R$4,0),FALSE),IF(ISERROR(VLOOKUP(CONCATENATE($A129,N$66),'ECM Staff time by PoF'!$A$5:$S$119,MATCH($PR$103, 'ECM Staff time by PoF'!$A$4:$R$4,0),FALSE)), 0, VLOOKUP(CONCATENATE($A129,N$66),'ECM Staff time by PoF'!$A$5:$S$119,MATCH($PR$103, 'ECM Staff time by PoF'!$A$4:$R$4,0),FALSE))))*N91</f>
        <v>0</v>
      </c>
      <c r="QE129" s="60">
        <f>IF($A129="",0,IF(VLOOKUP($A129,'ECM Staff time by PoF'!$B$5:$C$119,2,FALSE)="Not Applicable",VLOOKUP($A129,'ECM Staff time by PoF'!$B$5:$S$119,MATCH($PR$103, 'ECM Staff time by PoF'!$B$4:$R$4,0),FALSE),IF(ISERROR(VLOOKUP(CONCATENATE($A129,O$66),'ECM Staff time by PoF'!$A$5:$S$119,MATCH($PR$103, 'ECM Staff time by PoF'!$A$4:$R$4,0),FALSE)), 0, VLOOKUP(CONCATENATE($A129,O$66),'ECM Staff time by PoF'!$A$5:$S$119,MATCH($PR$103, 'ECM Staff time by PoF'!$A$4:$R$4,0),FALSE))))*O91</f>
        <v>0</v>
      </c>
      <c r="QF129" s="60">
        <f>IF($A129="",0,IF(VLOOKUP($A129,'ECM Staff time by PoF'!$B$5:$C$119,2,FALSE)="Not Applicable",VLOOKUP($A129,'ECM Staff time by PoF'!$B$5:$S$119,MATCH($PR$103, 'ECM Staff time by PoF'!$B$4:$R$4,0),FALSE),IF(ISERROR(VLOOKUP(CONCATENATE($A129,P$66),'ECM Staff time by PoF'!$A$5:$S$119,MATCH($PR$103, 'ECM Staff time by PoF'!$A$4:$R$4,0),FALSE)), 0, VLOOKUP(CONCATENATE($A129,P$66),'ECM Staff time by PoF'!$A$5:$S$119,MATCH($PR$103, 'ECM Staff time by PoF'!$A$4:$R$4,0),FALSE))))*P91</f>
        <v>0</v>
      </c>
      <c r="QG129" s="60">
        <f>IF($A129="",0,IF(VLOOKUP($A129,'ECM Staff time by PoF'!$B$5:$C$119,2,FALSE)="Not Applicable",VLOOKUP($A129,'ECM Staff time by PoF'!$B$5:$S$119,MATCH($PR$103, 'ECM Staff time by PoF'!$B$4:$R$4,0),FALSE),IF(ISERROR(VLOOKUP(CONCATENATE($A129,Q$66),'ECM Staff time by PoF'!$A$5:$S$119,MATCH($PR$103, 'ECM Staff time by PoF'!$A$4:$R$4,0),FALSE)), 0, VLOOKUP(CONCATENATE($A129,Q$66),'ECM Staff time by PoF'!$A$5:$S$119,MATCH($PR$103, 'ECM Staff time by PoF'!$A$4:$R$4,0),FALSE))))*Q91</f>
        <v>0</v>
      </c>
      <c r="QH129" s="60">
        <f>IF($A129="",0,IF(VLOOKUP($A129,'ECM Staff time by PoF'!$B$5:$C$119,2,FALSE)="Not Applicable",VLOOKUP($A129,'ECM Staff time by PoF'!$B$5:$S$119,MATCH($PR$103, 'ECM Staff time by PoF'!$B$4:$R$4,0),FALSE),IF(ISERROR(VLOOKUP(CONCATENATE($A129,R$66),'ECM Staff time by PoF'!$A$5:$S$119,MATCH($PR$103, 'ECM Staff time by PoF'!$A$4:$R$4,0),FALSE)), 0, VLOOKUP(CONCATENATE($A129,R$66),'ECM Staff time by PoF'!$A$5:$S$119,MATCH($PR$103, 'ECM Staff time by PoF'!$A$4:$R$4,0),FALSE))))*R91</f>
        <v>0</v>
      </c>
      <c r="QI129" s="60">
        <f>IF($A129="",0,IF(VLOOKUP($A129,'ECM Staff time by PoF'!$B$5:$C$119,2,FALSE)="Not Applicable",VLOOKUP($A129,'ECM Staff time by PoF'!$B$5:$S$119,MATCH($PR$103, 'ECM Staff time by PoF'!$B$4:$R$4,0),FALSE),IF(ISERROR(VLOOKUP(CONCATENATE($A129,S$66),'ECM Staff time by PoF'!$A$5:$S$119,MATCH($PR$103, 'ECM Staff time by PoF'!$A$4:$R$4,0),FALSE)), 0, VLOOKUP(CONCATENATE($A129,S$66),'ECM Staff time by PoF'!$A$5:$S$119,MATCH($PR$103, 'ECM Staff time by PoF'!$A$4:$R$4,0),FALSE))))*S91</f>
        <v>0</v>
      </c>
      <c r="QJ129" s="60">
        <f>IF($A129="",0,IF(VLOOKUP($A129,'ECM Staff time by PoF'!$B$5:$C$119,2,FALSE)="Not Applicable",VLOOKUP($A129,'ECM Staff time by PoF'!$B$5:$S$119,MATCH($PR$103, 'ECM Staff time by PoF'!$B$4:$R$4,0),FALSE),IF(ISERROR(VLOOKUP(CONCATENATE($A129,T$66),'ECM Staff time by PoF'!$A$5:$S$119,MATCH($PR$103, 'ECM Staff time by PoF'!$A$4:$R$4,0),FALSE)), 0, VLOOKUP(CONCATENATE($A129,T$66),'ECM Staff time by PoF'!$A$5:$S$119,MATCH($PR$103, 'ECM Staff time by PoF'!$A$4:$R$4,0),FALSE))))*T91</f>
        <v>0</v>
      </c>
      <c r="QK129" s="60">
        <f>IF($A129="",0,IF(VLOOKUP($A129,'ECM Staff time by PoF'!$B$5:$C$119,2,FALSE)="Not Applicable",VLOOKUP($A129,'ECM Staff time by PoF'!$B$5:$S$119,MATCH($PR$103, 'ECM Staff time by PoF'!$B$4:$R$4,0),FALSE),IF(ISERROR(VLOOKUP(CONCATENATE($A129,U$66),'ECM Staff time by PoF'!$A$5:$S$119,MATCH($PR$103, 'ECM Staff time by PoF'!$A$4:$R$4,0),FALSE)), 0, VLOOKUP(CONCATENATE($A129,U$66),'ECM Staff time by PoF'!$A$5:$S$119,MATCH($PR$103, 'ECM Staff time by PoF'!$A$4:$R$4,0),FALSE))))*U91</f>
        <v>0</v>
      </c>
      <c r="QL129" s="60">
        <f>IF($A129="",0,IF(VLOOKUP($A129,'ECM Staff time by PoF'!$B$5:$C$119,2,FALSE)="Not Applicable",VLOOKUP($A129,'ECM Staff time by PoF'!$B$5:$S$119,MATCH($PR$103, 'ECM Staff time by PoF'!$B$4:$R$4,0),FALSE),IF(ISERROR(VLOOKUP(CONCATENATE($A129,V$66),'ECM Staff time by PoF'!$A$5:$S$119,MATCH($PR$103, 'ECM Staff time by PoF'!$A$4:$R$4,0),FALSE)), 0, VLOOKUP(CONCATENATE($A129,V$66),'ECM Staff time by PoF'!$A$5:$S$119,MATCH($PR$103, 'ECM Staff time by PoF'!$A$4:$R$4,0),FALSE))))*V91</f>
        <v>0</v>
      </c>
      <c r="QM129" s="60">
        <f>IF($A129="",0,IF(VLOOKUP($A129,'ECM Staff time by PoF'!$B$5:$C$119,2,FALSE)="Not Applicable",VLOOKUP($A129,'ECM Staff time by PoF'!$B$5:$S$119,MATCH($PR$103, 'ECM Staff time by PoF'!$B$4:$R$4,0),FALSE),IF(ISERROR(VLOOKUP(CONCATENATE($A129,W$66),'ECM Staff time by PoF'!$A$5:$S$119,MATCH($PR$103, 'ECM Staff time by PoF'!$A$4:$R$4,0),FALSE)), 0, VLOOKUP(CONCATENATE($A129,W$66),'ECM Staff time by PoF'!$A$5:$S$119,MATCH($PR$103, 'ECM Staff time by PoF'!$A$4:$R$4,0),FALSE))))*W91</f>
        <v>0</v>
      </c>
      <c r="QN129" s="60">
        <f>IF($A129="",0,IF(VLOOKUP($A129,'ECM Staff time by PoF'!$B$5:$C$119,2,FALSE)="Not Applicable",VLOOKUP($A129,'ECM Staff time by PoF'!$B$5:$S$119,MATCH($PR$103, 'ECM Staff time by PoF'!$B$4:$R$4,0),FALSE),IF(ISERROR(VLOOKUP(CONCATENATE($A129,X$66),'ECM Staff time by PoF'!$A$5:$S$119,MATCH($PR$103, 'ECM Staff time by PoF'!$A$4:$R$4,0),FALSE)), 0, VLOOKUP(CONCATENATE($A129,X$66),'ECM Staff time by PoF'!$A$5:$S$119,MATCH($PR$103, 'ECM Staff time by PoF'!$A$4:$R$4,0),FALSE))))*X91</f>
        <v>0</v>
      </c>
      <c r="QO129" s="60">
        <f>IF($A129="",0,IF(VLOOKUP($A129,'ECM Staff time by PoF'!$B$5:$C$119,2,FALSE)="Not Applicable",VLOOKUP($A129,'ECM Staff time by PoF'!$B$5:$S$119,MATCH($PR$103, 'ECM Staff time by PoF'!$B$4:$R$4,0),FALSE),IF(ISERROR(VLOOKUP(CONCATENATE($A129,Y$66),'ECM Staff time by PoF'!$A$5:$S$119,MATCH($PR$103, 'ECM Staff time by PoF'!$A$4:$R$4,0),FALSE)), 0, VLOOKUP(CONCATENATE($A129,Y$66),'ECM Staff time by PoF'!$A$5:$S$119,MATCH($PR$103, 'ECM Staff time by PoF'!$A$4:$R$4,0),FALSE))))*Y91</f>
        <v>0</v>
      </c>
      <c r="QP129" s="60">
        <f>IF($A129="",0,IF(VLOOKUP($A129,'ECM Staff time by PoF'!$B$5:$C$119,2,FALSE)="Not Applicable",VLOOKUP($A129,'ECM Staff time by PoF'!$B$5:$S$119,MATCH($PR$103, 'ECM Staff time by PoF'!$B$4:$R$4,0),FALSE),IF(ISERROR(VLOOKUP(CONCATENATE($A129,Z$66),'ECM Staff time by PoF'!$A$5:$S$119,MATCH($PR$103, 'ECM Staff time by PoF'!$A$4:$R$4,0),FALSE)), 0, VLOOKUP(CONCATENATE($A129,Z$66),'ECM Staff time by PoF'!$A$5:$S$119,MATCH($PR$103, 'ECM Staff time by PoF'!$A$4:$R$4,0),FALSE))))*Z91</f>
        <v>0</v>
      </c>
      <c r="QQ129" s="60">
        <f>IF($A129="",0,IF(VLOOKUP($A129,'ECM Staff time by PoF'!$B$5:$C$119,2,FALSE)="Not Applicable",VLOOKUP($A129,'ECM Staff time by PoF'!$B$5:$S$119,MATCH($PR$103, 'ECM Staff time by PoF'!$B$4:$R$4,0),FALSE),IF(ISERROR(VLOOKUP(CONCATENATE($A129,AA$66),'ECM Staff time by PoF'!$A$5:$S$119,MATCH($PR$103, 'ECM Staff time by PoF'!$A$4:$R$4,0),FALSE)), 0, VLOOKUP(CONCATENATE($A129,AA$66),'ECM Staff time by PoF'!$A$5:$S$119,MATCH($PR$103, 'ECM Staff time by PoF'!$A$4:$R$4,0),FALSE))))*AA91</f>
        <v>0</v>
      </c>
      <c r="QR129" s="60">
        <f>IF($A129="",0,IF(VLOOKUP($A129,'ECM Staff time by PoF'!$B$5:$C$119,2,FALSE)="Not Applicable",VLOOKUP($A129,'ECM Staff time by PoF'!$B$5:$S$119,MATCH($PR$103, 'ECM Staff time by PoF'!$B$4:$R$4,0),FALSE),IF(ISERROR(VLOOKUP(CONCATENATE($A129,AB$66),'ECM Staff time by PoF'!$A$5:$S$119,MATCH($PR$103, 'ECM Staff time by PoF'!$A$4:$R$4,0),FALSE)), 0, VLOOKUP(CONCATENATE($A129,AB$66),'ECM Staff time by PoF'!$A$5:$S$119,MATCH($PR$103, 'ECM Staff time by PoF'!$A$4:$R$4,0),FALSE))))*AB91</f>
        <v>0</v>
      </c>
      <c r="QS129" s="60">
        <f>IF($A129="",0,IF(VLOOKUP($A129,'ECM Staff time by PoF'!$B$5:$C$119,2,FALSE)="Not Applicable",VLOOKUP($A129,'ECM Staff time by PoF'!$B$5:$S$119,MATCH($PR$103, 'ECM Staff time by PoF'!$B$4:$R$4,0),FALSE),IF(ISERROR(VLOOKUP(CONCATENATE($A129,AC$66),'ECM Staff time by PoF'!$A$5:$S$119,MATCH($PR$103, 'ECM Staff time by PoF'!$A$4:$R$4,0),FALSE)), 0, VLOOKUP(CONCATENATE($A129,AC$66),'ECM Staff time by PoF'!$A$5:$S$119,MATCH($PR$103, 'ECM Staff time by PoF'!$A$4:$R$4,0),FALSE))))*AC91</f>
        <v>0</v>
      </c>
      <c r="QT129" s="60">
        <f>IF($A129="",0,IF(VLOOKUP($A129,'ECM Staff time by PoF'!$B$5:$C$119,2,FALSE)="Not Applicable",VLOOKUP($A129,'ECM Staff time by PoF'!$B$5:$S$119,MATCH($PR$103, 'ECM Staff time by PoF'!$B$4:$R$4,0),FALSE),IF(ISERROR(VLOOKUP(CONCATENATE($A129,AD$66),'ECM Staff time by PoF'!$A$5:$S$119,MATCH($PR$103, 'ECM Staff time by PoF'!$A$4:$R$4,0),FALSE)), 0, VLOOKUP(CONCATENATE($A129,AD$66),'ECM Staff time by PoF'!$A$5:$S$119,MATCH($PR$103, 'ECM Staff time by PoF'!$A$4:$R$4,0),FALSE))))*AD91</f>
        <v>0</v>
      </c>
      <c r="QU129" s="60">
        <f>IF($A129="",0,IF(VLOOKUP($A129,'ECM Staff time by PoF'!$B$5:$C$119,2,FALSE)="Not Applicable",VLOOKUP($A129,'ECM Staff time by PoF'!$B$5:$S$119,MATCH($PR$103, 'ECM Staff time by PoF'!$B$4:$R$4,0),FALSE),IF(ISERROR(VLOOKUP(CONCATENATE($A129,AE$66),'ECM Staff time by PoF'!$A$5:$S$119,MATCH($PR$103, 'ECM Staff time by PoF'!$A$4:$R$4,0),FALSE)), 0, VLOOKUP(CONCATENATE($A129,AE$66),'ECM Staff time by PoF'!$A$5:$S$119,MATCH($PR$103, 'ECM Staff time by PoF'!$A$4:$R$4,0),FALSE))))*AE91</f>
        <v>0</v>
      </c>
      <c r="QV129" s="60">
        <f>IF($A129="",0,IF(VLOOKUP($A129,'ECM Staff time by PoF'!$B$5:$C$119,2,FALSE)="Not Applicable",VLOOKUP($A129,'ECM Staff time by PoF'!$B$5:$S$119,MATCH($PR$103, 'ECM Staff time by PoF'!$B$4:$R$4,0),FALSE),IF(ISERROR(VLOOKUP(CONCATENATE($A129,AF$66),'ECM Staff time by PoF'!$A$5:$S$119,MATCH($PR$103, 'ECM Staff time by PoF'!$A$4:$R$4,0),FALSE)), 0, VLOOKUP(CONCATENATE($A129,AF$66),'ECM Staff time by PoF'!$A$5:$S$119,MATCH($PR$103, 'ECM Staff time by PoF'!$A$4:$R$4,0),FALSE))))*AF91</f>
        <v>0</v>
      </c>
      <c r="QW129" s="60">
        <f>IF($A129="",0,IF(VLOOKUP($A129,'ECM Staff time by PoF'!$B$5:$C$119,2,FALSE)="Not Applicable",VLOOKUP($A129,'ECM Staff time by PoF'!$B$5:$S$119,MATCH($PR$103, 'ECM Staff time by PoF'!$B$4:$R$4,0),FALSE),IF(ISERROR(VLOOKUP(CONCATENATE($A129,AG$66),'ECM Staff time by PoF'!$A$5:$S$119,MATCH($PR$103, 'ECM Staff time by PoF'!$A$4:$R$4,0),FALSE)), 0, VLOOKUP(CONCATENATE($A129,AG$66),'ECM Staff time by PoF'!$A$5:$S$119,MATCH($PR$103, 'ECM Staff time by PoF'!$A$4:$R$4,0),FALSE))))*AG91</f>
        <v>0</v>
      </c>
      <c r="QX129" s="60">
        <f>IF($A129="",0,IF(VLOOKUP($A129,'ECM Staff time by PoF'!$B$5:$C$119,2,FALSE)="Not Applicable",VLOOKUP($A129,'ECM Staff time by PoF'!$B$5:$S$119,MATCH($PR$103, 'ECM Staff time by PoF'!$B$4:$R$4,0),FALSE),IF(ISERROR(VLOOKUP(CONCATENATE($A129,AH$66),'ECM Staff time by PoF'!$A$5:$S$119,MATCH($PR$103, 'ECM Staff time by PoF'!$A$4:$R$4,0),FALSE)), 0, VLOOKUP(CONCATENATE($A129,AH$66),'ECM Staff time by PoF'!$A$5:$S$119,MATCH($PR$103, 'ECM Staff time by PoF'!$A$4:$R$4,0),FALSE))))*AH91</f>
        <v>0</v>
      </c>
      <c r="QY129" s="60">
        <f>IF($A129="",0,IF(VLOOKUP($A129,'ECM Staff time by PoF'!$B$5:$C$119,2,FALSE)="Not Applicable",VLOOKUP($A129,'ECM Staff time by PoF'!$B$5:$S$119,MATCH($PR$103, 'ECM Staff time by PoF'!$B$4:$R$4,0),FALSE),IF(ISERROR(VLOOKUP(CONCATENATE($A129,AI$66),'ECM Staff time by PoF'!$A$5:$S$119,MATCH($PR$103, 'ECM Staff time by PoF'!$A$4:$R$4,0),FALSE)), 0, VLOOKUP(CONCATENATE($A129,AI$66),'ECM Staff time by PoF'!$A$5:$S$119,MATCH($PR$103, 'ECM Staff time by PoF'!$A$4:$R$4,0),FALSE))))*AI91</f>
        <v>0</v>
      </c>
      <c r="QZ129" s="60">
        <f>IF($A129="",0,IF(VLOOKUP($A129,'ECM Staff time by PoF'!$B$5:$C$119,2,FALSE)="Not Applicable",VLOOKUP($A129,'ECM Staff time by PoF'!$B$5:$S$119,MATCH($PR$103, 'ECM Staff time by PoF'!$B$4:$R$4,0),FALSE),IF(ISERROR(VLOOKUP(CONCATENATE($A129,AJ$66),'ECM Staff time by PoF'!$A$5:$S$119,MATCH($PR$103, 'ECM Staff time by PoF'!$A$4:$R$4,0),FALSE)), 0, VLOOKUP(CONCATENATE($A129,AJ$66),'ECM Staff time by PoF'!$A$5:$S$119,MATCH($PR$103, 'ECM Staff time by PoF'!$A$4:$R$4,0),FALSE))))*AJ91</f>
        <v>0</v>
      </c>
      <c r="RA129" s="202">
        <f>IF($A129="",0,IF(VLOOKUP($A129,'ECM Staff time by PoF'!$B$5:$C$119,2,FALSE)="Not Applicable",VLOOKUP($A129,'ECM Staff time by PoF'!$B$5:$S$119,MATCH($PR$103, 'ECM Staff time by PoF'!$B$4:$R$4,0),FALSE),IF(ISERROR(VLOOKUP(CONCATENATE($A129,AK$66),'ECM Staff time by PoF'!$A$5:$S$119,MATCH($PR$103, 'ECM Staff time by PoF'!$A$4:$R$4,0),FALSE)), 0, VLOOKUP(CONCATENATE($A129,AK$66),'ECM Staff time by PoF'!$A$5:$S$119,MATCH($PR$103, 'ECM Staff time by PoF'!$A$4:$R$4,0),FALSE))))*AK91</f>
        <v>0</v>
      </c>
      <c r="RB129" s="60">
        <f>IF($A129="",0,IF(VLOOKUP($A129,'ECM Staff time by PoF'!$B$5:$C$119,2,FALSE)="Not Applicable",VLOOKUP($A129,'ECM Staff time by PoF'!$B$5:$S$119,MATCH($RB$103, 'ECM Staff time by PoF'!$B$4:$R$4,0),FALSE),IF(ISERROR(VLOOKUP(CONCATENATE($A129,B$66),'ECM Staff time by PoF'!$A$5:$S$119,MATCH($RB$103, 'ECM Staff time by PoF'!$A$4:$R$4,0),FALSE)), 0, VLOOKUP(CONCATENATE($A129,B$66),'ECM Staff time by PoF'!$A$5:$S$119,MATCH($RB$103, 'ECM Staff time by PoF'!$A$4:$R$4,0),FALSE))))*B91</f>
        <v>0</v>
      </c>
      <c r="RC129" s="60">
        <f>IF($A129="",0,IF(VLOOKUP($A129,'ECM Staff time by PoF'!$B$5:$C$119,2,FALSE)="Not Applicable",VLOOKUP($A129,'ECM Staff time by PoF'!$B$5:$S$119,MATCH($RB$103, 'ECM Staff time by PoF'!$B$4:$R$4,0),FALSE),IF(ISERROR(VLOOKUP(CONCATENATE($A129,C$66),'ECM Staff time by PoF'!$A$5:$S$119,MATCH($RB$103, 'ECM Staff time by PoF'!$A$4:$R$4,0),FALSE)), 0, VLOOKUP(CONCATENATE($A129,C$66),'ECM Staff time by PoF'!$A$5:$S$119,MATCH($RB$103, 'ECM Staff time by PoF'!$A$4:$R$4,0),FALSE))))*C91</f>
        <v>0</v>
      </c>
      <c r="RD129" s="60">
        <f>IF($A129="",0,IF(VLOOKUP($A129,'ECM Staff time by PoF'!$B$5:$C$119,2,FALSE)="Not Applicable",VLOOKUP($A129,'ECM Staff time by PoF'!$B$5:$S$119,MATCH($RB$103, 'ECM Staff time by PoF'!$B$4:$R$4,0),FALSE),IF(ISERROR(VLOOKUP(CONCATENATE($A129,D$66),'ECM Staff time by PoF'!$A$5:$S$119,MATCH($RB$103, 'ECM Staff time by PoF'!$A$4:$R$4,0),FALSE)), 0, VLOOKUP(CONCATENATE($A129,D$66),'ECM Staff time by PoF'!$A$5:$S$119,MATCH($RB$103, 'ECM Staff time by PoF'!$A$4:$R$4,0),FALSE))))*D91</f>
        <v>0</v>
      </c>
      <c r="RE129" s="60">
        <f>IF($A129="",0,IF(VLOOKUP($A129,'ECM Staff time by PoF'!$B$5:$C$119,2,FALSE)="Not Applicable",VLOOKUP($A129,'ECM Staff time by PoF'!$B$5:$S$119,MATCH($RB$103, 'ECM Staff time by PoF'!$B$4:$R$4,0),FALSE),IF(ISERROR(VLOOKUP(CONCATENATE($A129,E$66),'ECM Staff time by PoF'!$A$5:$S$119,MATCH($RB$103, 'ECM Staff time by PoF'!$A$4:$R$4,0),FALSE)), 0, VLOOKUP(CONCATENATE($A129,E$66),'ECM Staff time by PoF'!$A$5:$S$119,MATCH($RB$103, 'ECM Staff time by PoF'!$A$4:$R$4,0),FALSE))))*E91</f>
        <v>0</v>
      </c>
      <c r="RF129" s="60">
        <f>IF($A129="",0,IF(VLOOKUP($A129,'ECM Staff time by PoF'!$B$5:$C$119,2,FALSE)="Not Applicable",VLOOKUP($A129,'ECM Staff time by PoF'!$B$5:$S$119,MATCH($RB$103, 'ECM Staff time by PoF'!$B$4:$R$4,0),FALSE),IF(ISERROR(VLOOKUP(CONCATENATE($A129,F$66),'ECM Staff time by PoF'!$A$5:$S$119,MATCH($RB$103, 'ECM Staff time by PoF'!$A$4:$R$4,0),FALSE)), 0, VLOOKUP(CONCATENATE($A129,F$66),'ECM Staff time by PoF'!$A$5:$S$119,MATCH($RB$103, 'ECM Staff time by PoF'!$A$4:$R$4,0),FALSE))))*F91</f>
        <v>0</v>
      </c>
      <c r="RG129" s="60">
        <f>IF($A129="",0,IF(VLOOKUP($A129,'ECM Staff time by PoF'!$B$5:$C$119,2,FALSE)="Not Applicable",VLOOKUP($A129,'ECM Staff time by PoF'!$B$5:$S$119,MATCH($RB$103, 'ECM Staff time by PoF'!$B$4:$R$4,0),FALSE),IF(ISERROR(VLOOKUP(CONCATENATE($A129,G$66),'ECM Staff time by PoF'!$A$5:$S$119,MATCH($RB$103, 'ECM Staff time by PoF'!$A$4:$R$4,0),FALSE)), 0, VLOOKUP(CONCATENATE($A129,G$66),'ECM Staff time by PoF'!$A$5:$S$119,MATCH($RB$103, 'ECM Staff time by PoF'!$A$4:$R$4,0),FALSE))))*G91</f>
        <v>0</v>
      </c>
      <c r="RH129" s="60">
        <f>IF($A129="",0,IF(VLOOKUP($A129,'ECM Staff time by PoF'!$B$5:$C$119,2,FALSE)="Not Applicable",VLOOKUP($A129,'ECM Staff time by PoF'!$B$5:$S$119,MATCH($RB$103, 'ECM Staff time by PoF'!$B$4:$R$4,0),FALSE),IF(ISERROR(VLOOKUP(CONCATENATE($A129,H$66),'ECM Staff time by PoF'!$A$5:$S$119,MATCH($RB$103, 'ECM Staff time by PoF'!$A$4:$R$4,0),FALSE)), 0, VLOOKUP(CONCATENATE($A129,H$66),'ECM Staff time by PoF'!$A$5:$S$119,MATCH($RB$103, 'ECM Staff time by PoF'!$A$4:$R$4,0),FALSE))))*H91</f>
        <v>0</v>
      </c>
      <c r="RI129" s="60">
        <f>IF($A129="",0,IF(VLOOKUP($A129,'ECM Staff time by PoF'!$B$5:$C$119,2,FALSE)="Not Applicable",VLOOKUP($A129,'ECM Staff time by PoF'!$B$5:$S$119,MATCH($RB$103, 'ECM Staff time by PoF'!$B$4:$R$4,0),FALSE),IF(ISERROR(VLOOKUP(CONCATENATE($A129,I$66),'ECM Staff time by PoF'!$A$5:$S$119,MATCH($RB$103, 'ECM Staff time by PoF'!$A$4:$R$4,0),FALSE)), 0, VLOOKUP(CONCATENATE($A129,I$66),'ECM Staff time by PoF'!$A$5:$S$119,MATCH($RB$103, 'ECM Staff time by PoF'!$A$4:$R$4,0),FALSE))))*I91</f>
        <v>0</v>
      </c>
      <c r="RJ129" s="60">
        <f>IF($A129="",0,IF(VLOOKUP($A129,'ECM Staff time by PoF'!$B$5:$C$119,2,FALSE)="Not Applicable",VLOOKUP($A129,'ECM Staff time by PoF'!$B$5:$S$119,MATCH($RB$103, 'ECM Staff time by PoF'!$B$4:$R$4,0),FALSE),IF(ISERROR(VLOOKUP(CONCATENATE($A129,J$66),'ECM Staff time by PoF'!$A$5:$S$119,MATCH($RB$103, 'ECM Staff time by PoF'!$A$4:$R$4,0),FALSE)), 0, VLOOKUP(CONCATENATE($A129,J$66),'ECM Staff time by PoF'!$A$5:$S$119,MATCH($RB$103, 'ECM Staff time by PoF'!$A$4:$R$4,0),FALSE))))*J91</f>
        <v>0</v>
      </c>
      <c r="RK129" s="60">
        <f>IF($A129="",0,IF(VLOOKUP($A129,'ECM Staff time by PoF'!$B$5:$C$119,2,FALSE)="Not Applicable",VLOOKUP($A129,'ECM Staff time by PoF'!$B$5:$S$119,MATCH($RB$103, 'ECM Staff time by PoF'!$B$4:$R$4,0),FALSE),IF(ISERROR(VLOOKUP(CONCATENATE($A129,K$66),'ECM Staff time by PoF'!$A$5:$S$119,MATCH($RB$103, 'ECM Staff time by PoF'!$A$4:$R$4,0),FALSE)), 0, VLOOKUP(CONCATENATE($A129,K$66),'ECM Staff time by PoF'!$A$5:$S$119,MATCH($RB$103, 'ECM Staff time by PoF'!$A$4:$R$4,0),FALSE))))*K91</f>
        <v>0</v>
      </c>
      <c r="RL129" s="60">
        <f>IF($A129="",0,IF(VLOOKUP($A129,'ECM Staff time by PoF'!$B$5:$C$119,2,FALSE)="Not Applicable",VLOOKUP($A129,'ECM Staff time by PoF'!$B$5:$S$119,MATCH($RB$103, 'ECM Staff time by PoF'!$B$4:$R$4,0),FALSE),IF(ISERROR(VLOOKUP(CONCATENATE($A129,L$66),'ECM Staff time by PoF'!$A$5:$S$119,MATCH($RB$103, 'ECM Staff time by PoF'!$A$4:$R$4,0),FALSE)), 0, VLOOKUP(CONCATENATE($A129,L$66),'ECM Staff time by PoF'!$A$5:$S$119,MATCH($RB$103, 'ECM Staff time by PoF'!$A$4:$R$4,0),FALSE))))*L91</f>
        <v>0</v>
      </c>
      <c r="RM129" s="60">
        <f>IF($A129="",0,IF(VLOOKUP($A129,'ECM Staff time by PoF'!$B$5:$C$119,2,FALSE)="Not Applicable",VLOOKUP($A129,'ECM Staff time by PoF'!$B$5:$S$119,MATCH($RB$103, 'ECM Staff time by PoF'!$B$4:$R$4,0),FALSE),IF(ISERROR(VLOOKUP(CONCATENATE($A129,M$66),'ECM Staff time by PoF'!$A$5:$S$119,MATCH($RB$103, 'ECM Staff time by PoF'!$A$4:$R$4,0),FALSE)), 0, VLOOKUP(CONCATENATE($A129,M$66),'ECM Staff time by PoF'!$A$5:$S$119,MATCH($RB$103, 'ECM Staff time by PoF'!$A$4:$R$4,0),FALSE))))*M91</f>
        <v>0</v>
      </c>
      <c r="RN129" s="60">
        <f>IF($A129="",0,IF(VLOOKUP($A129,'ECM Staff time by PoF'!$B$5:$C$119,2,FALSE)="Not Applicable",VLOOKUP($A129,'ECM Staff time by PoF'!$B$5:$S$119,MATCH($RB$103, 'ECM Staff time by PoF'!$B$4:$R$4,0),FALSE),IF(ISERROR(VLOOKUP(CONCATENATE($A129,N$66),'ECM Staff time by PoF'!$A$5:$S$119,MATCH($RB$103, 'ECM Staff time by PoF'!$A$4:$R$4,0),FALSE)), 0, VLOOKUP(CONCATENATE($A129,N$66),'ECM Staff time by PoF'!$A$5:$S$119,MATCH($RB$103, 'ECM Staff time by PoF'!$A$4:$R$4,0),FALSE))))*N91</f>
        <v>0</v>
      </c>
      <c r="RO129" s="60">
        <f>IF($A129="",0,IF(VLOOKUP($A129,'ECM Staff time by PoF'!$B$5:$C$119,2,FALSE)="Not Applicable",VLOOKUP($A129,'ECM Staff time by PoF'!$B$5:$S$119,MATCH($RB$103, 'ECM Staff time by PoF'!$B$4:$R$4,0),FALSE),IF(ISERROR(VLOOKUP(CONCATENATE($A129,O$66),'ECM Staff time by PoF'!$A$5:$S$119,MATCH($RB$103, 'ECM Staff time by PoF'!$A$4:$R$4,0),FALSE)), 0, VLOOKUP(CONCATENATE($A129,O$66),'ECM Staff time by PoF'!$A$5:$S$119,MATCH($RB$103, 'ECM Staff time by PoF'!$A$4:$R$4,0),FALSE))))*O91</f>
        <v>0</v>
      </c>
      <c r="RP129" s="60">
        <f>IF($A129="",0,IF(VLOOKUP($A129,'ECM Staff time by PoF'!$B$5:$C$119,2,FALSE)="Not Applicable",VLOOKUP($A129,'ECM Staff time by PoF'!$B$5:$S$119,MATCH($RB$103, 'ECM Staff time by PoF'!$B$4:$R$4,0),FALSE),IF(ISERROR(VLOOKUP(CONCATENATE($A129,P$66),'ECM Staff time by PoF'!$A$5:$S$119,MATCH($RB$103, 'ECM Staff time by PoF'!$A$4:$R$4,0),FALSE)), 0, VLOOKUP(CONCATENATE($A129,P$66),'ECM Staff time by PoF'!$A$5:$S$119,MATCH($RB$103, 'ECM Staff time by PoF'!$A$4:$R$4,0),FALSE))))*P91</f>
        <v>0</v>
      </c>
      <c r="RQ129" s="60">
        <f>IF($A129="",0,IF(VLOOKUP($A129,'ECM Staff time by PoF'!$B$5:$C$119,2,FALSE)="Not Applicable",VLOOKUP($A129,'ECM Staff time by PoF'!$B$5:$S$119,MATCH($RB$103, 'ECM Staff time by PoF'!$B$4:$R$4,0),FALSE),IF(ISERROR(VLOOKUP(CONCATENATE($A129,Q$66),'ECM Staff time by PoF'!$A$5:$S$119,MATCH($RB$103, 'ECM Staff time by PoF'!$A$4:$R$4,0),FALSE)), 0, VLOOKUP(CONCATENATE($A129,Q$66),'ECM Staff time by PoF'!$A$5:$S$119,MATCH($RB$103, 'ECM Staff time by PoF'!$A$4:$R$4,0),FALSE))))*Q91</f>
        <v>0</v>
      </c>
      <c r="RR129" s="60">
        <f>IF($A129="",0,IF(VLOOKUP($A129,'ECM Staff time by PoF'!$B$5:$C$119,2,FALSE)="Not Applicable",VLOOKUP($A129,'ECM Staff time by PoF'!$B$5:$S$119,MATCH($RB$103, 'ECM Staff time by PoF'!$B$4:$R$4,0),FALSE),IF(ISERROR(VLOOKUP(CONCATENATE($A129,R$66),'ECM Staff time by PoF'!$A$5:$S$119,MATCH($RB$103, 'ECM Staff time by PoF'!$A$4:$R$4,0),FALSE)), 0, VLOOKUP(CONCATENATE($A129,R$66),'ECM Staff time by PoF'!$A$5:$S$119,MATCH($RB$103, 'ECM Staff time by PoF'!$A$4:$R$4,0),FALSE))))*R91</f>
        <v>0</v>
      </c>
      <c r="RS129" s="60">
        <f>IF($A129="",0,IF(VLOOKUP($A129,'ECM Staff time by PoF'!$B$5:$C$119,2,FALSE)="Not Applicable",VLOOKUP($A129,'ECM Staff time by PoF'!$B$5:$S$119,MATCH($RB$103, 'ECM Staff time by PoF'!$B$4:$R$4,0),FALSE),IF(ISERROR(VLOOKUP(CONCATENATE($A129,S$66),'ECM Staff time by PoF'!$A$5:$S$119,MATCH($RB$103, 'ECM Staff time by PoF'!$A$4:$R$4,0),FALSE)), 0, VLOOKUP(CONCATENATE($A129,S$66),'ECM Staff time by PoF'!$A$5:$S$119,MATCH($RB$103, 'ECM Staff time by PoF'!$A$4:$R$4,0),FALSE))))*S91</f>
        <v>0</v>
      </c>
      <c r="RT129" s="60">
        <f>IF($A129="",0,IF(VLOOKUP($A129,'ECM Staff time by PoF'!$B$5:$C$119,2,FALSE)="Not Applicable",VLOOKUP($A129,'ECM Staff time by PoF'!$B$5:$S$119,MATCH($RB$103, 'ECM Staff time by PoF'!$B$4:$R$4,0),FALSE),IF(ISERROR(VLOOKUP(CONCATENATE($A129,T$66),'ECM Staff time by PoF'!$A$5:$S$119,MATCH($RB$103, 'ECM Staff time by PoF'!$A$4:$R$4,0),FALSE)), 0, VLOOKUP(CONCATENATE($A129,T$66),'ECM Staff time by PoF'!$A$5:$S$119,MATCH($RB$103, 'ECM Staff time by PoF'!$A$4:$R$4,0),FALSE))))*T91</f>
        <v>0</v>
      </c>
      <c r="RU129" s="60">
        <f>IF($A129="",0,IF(VLOOKUP($A129,'ECM Staff time by PoF'!$B$5:$C$119,2,FALSE)="Not Applicable",VLOOKUP($A129,'ECM Staff time by PoF'!$B$5:$S$119,MATCH($RB$103, 'ECM Staff time by PoF'!$B$4:$R$4,0),FALSE),IF(ISERROR(VLOOKUP(CONCATENATE($A129,U$66),'ECM Staff time by PoF'!$A$5:$S$119,MATCH($RB$103, 'ECM Staff time by PoF'!$A$4:$R$4,0),FALSE)), 0, VLOOKUP(CONCATENATE($A129,U$66),'ECM Staff time by PoF'!$A$5:$S$119,MATCH($RB$103, 'ECM Staff time by PoF'!$A$4:$R$4,0),FALSE))))*U91</f>
        <v>0</v>
      </c>
      <c r="RV129" s="60">
        <f>IF($A129="",0,IF(VLOOKUP($A129,'ECM Staff time by PoF'!$B$5:$C$119,2,FALSE)="Not Applicable",VLOOKUP($A129,'ECM Staff time by PoF'!$B$5:$S$119,MATCH($RB$103, 'ECM Staff time by PoF'!$B$4:$R$4,0),FALSE),IF(ISERROR(VLOOKUP(CONCATENATE($A129,V$66),'ECM Staff time by PoF'!$A$5:$S$119,MATCH($RB$103, 'ECM Staff time by PoF'!$A$4:$R$4,0),FALSE)), 0, VLOOKUP(CONCATENATE($A129,V$66),'ECM Staff time by PoF'!$A$5:$S$119,MATCH($RB$103, 'ECM Staff time by PoF'!$A$4:$R$4,0),FALSE))))*V91</f>
        <v>0</v>
      </c>
      <c r="RW129" s="60">
        <f>IF($A129="",0,IF(VLOOKUP($A129,'ECM Staff time by PoF'!$B$5:$C$119,2,FALSE)="Not Applicable",VLOOKUP($A129,'ECM Staff time by PoF'!$B$5:$S$119,MATCH($RB$103, 'ECM Staff time by PoF'!$B$4:$R$4,0),FALSE),IF(ISERROR(VLOOKUP(CONCATENATE($A129,W$66),'ECM Staff time by PoF'!$A$5:$S$119,MATCH($RB$103, 'ECM Staff time by PoF'!$A$4:$R$4,0),FALSE)), 0, VLOOKUP(CONCATENATE($A129,W$66),'ECM Staff time by PoF'!$A$5:$S$119,MATCH($RB$103, 'ECM Staff time by PoF'!$A$4:$R$4,0),FALSE))))*W91</f>
        <v>0</v>
      </c>
      <c r="RX129" s="60">
        <f>IF($A129="",0,IF(VLOOKUP($A129,'ECM Staff time by PoF'!$B$5:$C$119,2,FALSE)="Not Applicable",VLOOKUP($A129,'ECM Staff time by PoF'!$B$5:$S$119,MATCH($RB$103, 'ECM Staff time by PoF'!$B$4:$R$4,0),FALSE),IF(ISERROR(VLOOKUP(CONCATENATE($A129,X$66),'ECM Staff time by PoF'!$A$5:$S$119,MATCH($RB$103, 'ECM Staff time by PoF'!$A$4:$R$4,0),FALSE)), 0, VLOOKUP(CONCATENATE($A129,X$66),'ECM Staff time by PoF'!$A$5:$S$119,MATCH($RB$103, 'ECM Staff time by PoF'!$A$4:$R$4,0),FALSE))))*X91</f>
        <v>0</v>
      </c>
      <c r="RY129" s="60">
        <f>IF($A129="",0,IF(VLOOKUP($A129,'ECM Staff time by PoF'!$B$5:$C$119,2,FALSE)="Not Applicable",VLOOKUP($A129,'ECM Staff time by PoF'!$B$5:$S$119,MATCH($RB$103, 'ECM Staff time by PoF'!$B$4:$R$4,0),FALSE),IF(ISERROR(VLOOKUP(CONCATENATE($A129,Y$66),'ECM Staff time by PoF'!$A$5:$S$119,MATCH($RB$103, 'ECM Staff time by PoF'!$A$4:$R$4,0),FALSE)), 0, VLOOKUP(CONCATENATE($A129,Y$66),'ECM Staff time by PoF'!$A$5:$S$119,MATCH($RB$103, 'ECM Staff time by PoF'!$A$4:$R$4,0),FALSE))))*Y91</f>
        <v>0</v>
      </c>
      <c r="RZ129" s="60">
        <f>IF($A129="",0,IF(VLOOKUP($A129,'ECM Staff time by PoF'!$B$5:$C$119,2,FALSE)="Not Applicable",VLOOKUP($A129,'ECM Staff time by PoF'!$B$5:$S$119,MATCH($RB$103, 'ECM Staff time by PoF'!$B$4:$R$4,0),FALSE),IF(ISERROR(VLOOKUP(CONCATENATE($A129,Z$66),'ECM Staff time by PoF'!$A$5:$S$119,MATCH($RB$103, 'ECM Staff time by PoF'!$A$4:$R$4,0),FALSE)), 0, VLOOKUP(CONCATENATE($A129,Z$66),'ECM Staff time by PoF'!$A$5:$S$119,MATCH($RB$103, 'ECM Staff time by PoF'!$A$4:$R$4,0),FALSE))))*Z91</f>
        <v>0</v>
      </c>
      <c r="SA129" s="60">
        <f>IF($A129="",0,IF(VLOOKUP($A129,'ECM Staff time by PoF'!$B$5:$C$119,2,FALSE)="Not Applicable",VLOOKUP($A129,'ECM Staff time by PoF'!$B$5:$S$119,MATCH($RB$103, 'ECM Staff time by PoF'!$B$4:$R$4,0),FALSE),IF(ISERROR(VLOOKUP(CONCATENATE($A129,AA$66),'ECM Staff time by PoF'!$A$5:$S$119,MATCH($RB$103, 'ECM Staff time by PoF'!$A$4:$R$4,0),FALSE)), 0, VLOOKUP(CONCATENATE($A129,AA$66),'ECM Staff time by PoF'!$A$5:$S$119,MATCH($RB$103, 'ECM Staff time by PoF'!$A$4:$R$4,0),FALSE))))*AA91</f>
        <v>0</v>
      </c>
      <c r="SB129" s="60">
        <f>IF($A129="",0,IF(VLOOKUP($A129,'ECM Staff time by PoF'!$B$5:$C$119,2,FALSE)="Not Applicable",VLOOKUP($A129,'ECM Staff time by PoF'!$B$5:$S$119,MATCH($RB$103, 'ECM Staff time by PoF'!$B$4:$R$4,0),FALSE),IF(ISERROR(VLOOKUP(CONCATENATE($A129,AB$66),'ECM Staff time by PoF'!$A$5:$S$119,MATCH($RB$103, 'ECM Staff time by PoF'!$A$4:$R$4,0),FALSE)), 0, VLOOKUP(CONCATENATE($A129,AB$66),'ECM Staff time by PoF'!$A$5:$S$119,MATCH($RB$103, 'ECM Staff time by PoF'!$A$4:$R$4,0),FALSE))))*AB91</f>
        <v>0</v>
      </c>
      <c r="SC129" s="60">
        <f>IF($A129="",0,IF(VLOOKUP($A129,'ECM Staff time by PoF'!$B$5:$C$119,2,FALSE)="Not Applicable",VLOOKUP($A129,'ECM Staff time by PoF'!$B$5:$S$119,MATCH($RB$103, 'ECM Staff time by PoF'!$B$4:$R$4,0),FALSE),IF(ISERROR(VLOOKUP(CONCATENATE($A129,AC$66),'ECM Staff time by PoF'!$A$5:$S$119,MATCH($RB$103, 'ECM Staff time by PoF'!$A$4:$R$4,0),FALSE)), 0, VLOOKUP(CONCATENATE($A129,AC$66),'ECM Staff time by PoF'!$A$5:$S$119,MATCH($RB$103, 'ECM Staff time by PoF'!$A$4:$R$4,0),FALSE))))*AC91</f>
        <v>0</v>
      </c>
      <c r="SD129" s="60">
        <f>IF($A129="",0,IF(VLOOKUP($A129,'ECM Staff time by PoF'!$B$5:$C$119,2,FALSE)="Not Applicable",VLOOKUP($A129,'ECM Staff time by PoF'!$B$5:$S$119,MATCH($RB$103, 'ECM Staff time by PoF'!$B$4:$R$4,0),FALSE),IF(ISERROR(VLOOKUP(CONCATENATE($A129,AD$66),'ECM Staff time by PoF'!$A$5:$S$119,MATCH($RB$103, 'ECM Staff time by PoF'!$A$4:$R$4,0),FALSE)), 0, VLOOKUP(CONCATENATE($A129,AD$66),'ECM Staff time by PoF'!$A$5:$S$119,MATCH($RB$103, 'ECM Staff time by PoF'!$A$4:$R$4,0),FALSE))))*AD91</f>
        <v>0</v>
      </c>
      <c r="SE129" s="60">
        <f>IF($A129="",0,IF(VLOOKUP($A129,'ECM Staff time by PoF'!$B$5:$C$119,2,FALSE)="Not Applicable",VLOOKUP($A129,'ECM Staff time by PoF'!$B$5:$S$119,MATCH($RB$103, 'ECM Staff time by PoF'!$B$4:$R$4,0),FALSE),IF(ISERROR(VLOOKUP(CONCATENATE($A129,AE$66),'ECM Staff time by PoF'!$A$5:$S$119,MATCH($RB$103, 'ECM Staff time by PoF'!$A$4:$R$4,0),FALSE)), 0, VLOOKUP(CONCATENATE($A129,AE$66),'ECM Staff time by PoF'!$A$5:$S$119,MATCH($RB$103, 'ECM Staff time by PoF'!$A$4:$R$4,0),FALSE))))*AE91</f>
        <v>0</v>
      </c>
      <c r="SF129" s="60">
        <f>IF($A129="",0,IF(VLOOKUP($A129,'ECM Staff time by PoF'!$B$5:$C$119,2,FALSE)="Not Applicable",VLOOKUP($A129,'ECM Staff time by PoF'!$B$5:$S$119,MATCH($RB$103, 'ECM Staff time by PoF'!$B$4:$R$4,0),FALSE),IF(ISERROR(VLOOKUP(CONCATENATE($A129,AF$66),'ECM Staff time by PoF'!$A$5:$S$119,MATCH($RB$103, 'ECM Staff time by PoF'!$A$4:$R$4,0),FALSE)), 0, VLOOKUP(CONCATENATE($A129,AF$66),'ECM Staff time by PoF'!$A$5:$S$119,MATCH($RB$103, 'ECM Staff time by PoF'!$A$4:$R$4,0),FALSE))))*AF91</f>
        <v>0</v>
      </c>
      <c r="SG129" s="60">
        <f>IF($A129="",0,IF(VLOOKUP($A129,'ECM Staff time by PoF'!$B$5:$C$119,2,FALSE)="Not Applicable",VLOOKUP($A129,'ECM Staff time by PoF'!$B$5:$S$119,MATCH($RB$103, 'ECM Staff time by PoF'!$B$4:$R$4,0),FALSE),IF(ISERROR(VLOOKUP(CONCATENATE($A129,AG$66),'ECM Staff time by PoF'!$A$5:$S$119,MATCH($RB$103, 'ECM Staff time by PoF'!$A$4:$R$4,0),FALSE)), 0, VLOOKUP(CONCATENATE($A129,AG$66),'ECM Staff time by PoF'!$A$5:$S$119,MATCH($RB$103, 'ECM Staff time by PoF'!$A$4:$R$4,0),FALSE))))*AG91</f>
        <v>0</v>
      </c>
      <c r="SH129" s="60">
        <f>IF($A129="",0,IF(VLOOKUP($A129,'ECM Staff time by PoF'!$B$5:$C$119,2,FALSE)="Not Applicable",VLOOKUP($A129,'ECM Staff time by PoF'!$B$5:$S$119,MATCH($RB$103, 'ECM Staff time by PoF'!$B$4:$R$4,0),FALSE),IF(ISERROR(VLOOKUP(CONCATENATE($A129,AH$66),'ECM Staff time by PoF'!$A$5:$S$119,MATCH($RB$103, 'ECM Staff time by PoF'!$A$4:$R$4,0),FALSE)), 0, VLOOKUP(CONCATENATE($A129,AH$66),'ECM Staff time by PoF'!$A$5:$S$119,MATCH($RB$103, 'ECM Staff time by PoF'!$A$4:$R$4,0),FALSE))))*AH91</f>
        <v>0</v>
      </c>
      <c r="SI129" s="60">
        <f>IF($A129="",0,IF(VLOOKUP($A129,'ECM Staff time by PoF'!$B$5:$C$119,2,FALSE)="Not Applicable",VLOOKUP($A129,'ECM Staff time by PoF'!$B$5:$S$119,MATCH($RB$103, 'ECM Staff time by PoF'!$B$4:$R$4,0),FALSE),IF(ISERROR(VLOOKUP(CONCATENATE($A129,AI$66),'ECM Staff time by PoF'!$A$5:$S$119,MATCH($RB$103, 'ECM Staff time by PoF'!$A$4:$R$4,0),FALSE)), 0, VLOOKUP(CONCATENATE($A129,AI$66),'ECM Staff time by PoF'!$A$5:$S$119,MATCH($RB$103, 'ECM Staff time by PoF'!$A$4:$R$4,0),FALSE))))*AI91</f>
        <v>0</v>
      </c>
      <c r="SJ129" s="60">
        <f>IF($A129="",0,IF(VLOOKUP($A129,'ECM Staff time by PoF'!$B$5:$C$119,2,FALSE)="Not Applicable",VLOOKUP($A129,'ECM Staff time by PoF'!$B$5:$S$119,MATCH($RB$103, 'ECM Staff time by PoF'!$B$4:$R$4,0),FALSE),IF(ISERROR(VLOOKUP(CONCATENATE($A129,AJ$66),'ECM Staff time by PoF'!$A$5:$S$119,MATCH($RB$103, 'ECM Staff time by PoF'!$A$4:$R$4,0),FALSE)), 0, VLOOKUP(CONCATENATE($A129,AJ$66),'ECM Staff time by PoF'!$A$5:$S$119,MATCH($RB$103, 'ECM Staff time by PoF'!$A$4:$R$4,0),FALSE))))*AJ91</f>
        <v>0</v>
      </c>
      <c r="SK129" s="60">
        <f>IF($A129="",0,IF(VLOOKUP($A129,'ECM Staff time by PoF'!$B$5:$C$119,2,FALSE)="Not Applicable",VLOOKUP($A129,'ECM Staff time by PoF'!$B$5:$S$119,MATCH($RB$103, 'ECM Staff time by PoF'!$B$4:$R$4,0),FALSE),IF(ISERROR(VLOOKUP(CONCATENATE($A129,AK$66),'ECM Staff time by PoF'!$A$5:$S$119,MATCH($RB$103, 'ECM Staff time by PoF'!$A$4:$R$4,0),FALSE)), 0, VLOOKUP(CONCATENATE($A129,AK$66),'ECM Staff time by PoF'!$A$5:$S$119,MATCH($RB$103, 'ECM Staff time by PoF'!$A$4:$R$4,0),FALSE))))*AK91</f>
        <v>0</v>
      </c>
      <c r="SL129" s="60">
        <f>IF($A129="",0,IF(VLOOKUP($A129,'ECM Staff time by PoF'!$B$5:$C$119,2,FALSE)="Not Applicable",VLOOKUP($A129,'ECM Staff time by PoF'!$B$5:$S$119,MATCH($SL$103, 'ECM Staff time by PoF'!$B$4:$S$4,0),FALSE),IF(ISERROR(VLOOKUP(CONCATENATE($A129,B$66),'ECM Staff time by PoF'!$A$5:$S$119,MATCH($SL$103, 'ECM Staff time by PoF'!$A$4:$S$4,0),FALSE)), 0, VLOOKUP(CONCATENATE($A129,B$66),'ECM Staff time by PoF'!$A$5:$S$119,MATCH($SL$103, 'ECM Staff time by PoF'!$A$4:$S$4,0),FALSE))))*B91</f>
        <v>0</v>
      </c>
      <c r="SM129" s="60">
        <f>IF($A129="",0,IF(VLOOKUP($A129,'ECM Staff time by PoF'!$B$5:$C$119,2,FALSE)="Not Applicable",VLOOKUP($A129,'ECM Staff time by PoF'!$B$5:$S$119,MATCH($SL$103, 'ECM Staff time by PoF'!$B$4:$S$4,0),FALSE),IF(ISERROR(VLOOKUP(CONCATENATE($A129,C$66),'ECM Staff time by PoF'!$A$5:$S$119,MATCH($SL$103, 'ECM Staff time by PoF'!$A$4:$S$4,0),FALSE)), 0, VLOOKUP(CONCATENATE($A129,C$66),'ECM Staff time by PoF'!$A$5:$S$119,MATCH($SL$103, 'ECM Staff time by PoF'!$A$4:$S$4,0),FALSE))))*C91</f>
        <v>0</v>
      </c>
      <c r="SN129" s="60">
        <f>IF($A129="",0,IF(VLOOKUP($A129,'ECM Staff time by PoF'!$B$5:$C$119,2,FALSE)="Not Applicable",VLOOKUP($A129,'ECM Staff time by PoF'!$B$5:$S$119,MATCH($SL$103, 'ECM Staff time by PoF'!$B$4:$S$4,0),FALSE),IF(ISERROR(VLOOKUP(CONCATENATE($A129,D$66),'ECM Staff time by PoF'!$A$5:$S$119,MATCH($SL$103, 'ECM Staff time by PoF'!$A$4:$S$4,0),FALSE)), 0, VLOOKUP(CONCATENATE($A129,D$66),'ECM Staff time by PoF'!$A$5:$S$119,MATCH($SL$103, 'ECM Staff time by PoF'!$A$4:$S$4,0),FALSE))))*D91</f>
        <v>0</v>
      </c>
      <c r="SO129" s="60">
        <f>IF($A129="",0,IF(VLOOKUP($A129,'ECM Staff time by PoF'!$B$5:$C$119,2,FALSE)="Not Applicable",VLOOKUP($A129,'ECM Staff time by PoF'!$B$5:$S$119,MATCH($SL$103, 'ECM Staff time by PoF'!$B$4:$S$4,0),FALSE),IF(ISERROR(VLOOKUP(CONCATENATE($A129,E$66),'ECM Staff time by PoF'!$A$5:$S$119,MATCH($SL$103, 'ECM Staff time by PoF'!$A$4:$S$4,0),FALSE)), 0, VLOOKUP(CONCATENATE($A129,E$66),'ECM Staff time by PoF'!$A$5:$S$119,MATCH($SL$103, 'ECM Staff time by PoF'!$A$4:$S$4,0),FALSE))))*E91</f>
        <v>0</v>
      </c>
      <c r="SP129" s="60">
        <f>IF($A129="",0,IF(VLOOKUP($A129,'ECM Staff time by PoF'!$B$5:$C$119,2,FALSE)="Not Applicable",VLOOKUP($A129,'ECM Staff time by PoF'!$B$5:$S$119,MATCH($SL$103, 'ECM Staff time by PoF'!$B$4:$S$4,0),FALSE),IF(ISERROR(VLOOKUP(CONCATENATE($A129,F$66),'ECM Staff time by PoF'!$A$5:$S$119,MATCH($SL$103, 'ECM Staff time by PoF'!$A$4:$S$4,0),FALSE)), 0, VLOOKUP(CONCATENATE($A129,F$66),'ECM Staff time by PoF'!$A$5:$S$119,MATCH($SL$103, 'ECM Staff time by PoF'!$A$4:$S$4,0),FALSE))))*F91</f>
        <v>0</v>
      </c>
      <c r="SQ129" s="60">
        <f>IF($A129="",0,IF(VLOOKUP($A129,'ECM Staff time by PoF'!$B$5:$C$119,2,FALSE)="Not Applicable",VLOOKUP($A129,'ECM Staff time by PoF'!$B$5:$S$119,MATCH($SL$103, 'ECM Staff time by PoF'!$B$4:$S$4,0),FALSE),IF(ISERROR(VLOOKUP(CONCATENATE($A129,G$66),'ECM Staff time by PoF'!$A$5:$S$119,MATCH($SL$103, 'ECM Staff time by PoF'!$A$4:$S$4,0),FALSE)), 0, VLOOKUP(CONCATENATE($A129,G$66),'ECM Staff time by PoF'!$A$5:$S$119,MATCH($SL$103, 'ECM Staff time by PoF'!$A$4:$S$4,0),FALSE))))*G91</f>
        <v>0</v>
      </c>
      <c r="SR129" s="60">
        <f>IF($A129="",0,IF(VLOOKUP($A129,'ECM Staff time by PoF'!$B$5:$C$119,2,FALSE)="Not Applicable",VLOOKUP($A129,'ECM Staff time by PoF'!$B$5:$S$119,MATCH($SL$103, 'ECM Staff time by PoF'!$B$4:$S$4,0),FALSE),IF(ISERROR(VLOOKUP(CONCATENATE($A129,H$66),'ECM Staff time by PoF'!$A$5:$S$119,MATCH($SL$103, 'ECM Staff time by PoF'!$A$4:$S$4,0),FALSE)), 0, VLOOKUP(CONCATENATE($A129,H$66),'ECM Staff time by PoF'!$A$5:$S$119,MATCH($SL$103, 'ECM Staff time by PoF'!$A$4:$S$4,0),FALSE))))*H91</f>
        <v>0</v>
      </c>
      <c r="SS129" s="60">
        <f>IF($A129="",0,IF(VLOOKUP($A129,'ECM Staff time by PoF'!$B$5:$C$119,2,FALSE)="Not Applicable",VLOOKUP($A129,'ECM Staff time by PoF'!$B$5:$S$119,MATCH($SL$103, 'ECM Staff time by PoF'!$B$4:$S$4,0),FALSE),IF(ISERROR(VLOOKUP(CONCATENATE($A129,I$66),'ECM Staff time by PoF'!$A$5:$S$119,MATCH($SL$103, 'ECM Staff time by PoF'!$A$4:$S$4,0),FALSE)), 0, VLOOKUP(CONCATENATE($A129,I$66),'ECM Staff time by PoF'!$A$5:$S$119,MATCH($SL$103, 'ECM Staff time by PoF'!$A$4:$S$4,0),FALSE))))*I91</f>
        <v>0</v>
      </c>
      <c r="ST129" s="60">
        <f>IF($A129="",0,IF(VLOOKUP($A129,'ECM Staff time by PoF'!$B$5:$C$119,2,FALSE)="Not Applicable",VLOOKUP($A129,'ECM Staff time by PoF'!$B$5:$S$119,MATCH($SL$103, 'ECM Staff time by PoF'!$B$4:$S$4,0),FALSE),IF(ISERROR(VLOOKUP(CONCATENATE($A129,J$66),'ECM Staff time by PoF'!$A$5:$S$119,MATCH($SL$103, 'ECM Staff time by PoF'!$A$4:$S$4,0),FALSE)), 0, VLOOKUP(CONCATENATE($A129,J$66),'ECM Staff time by PoF'!$A$5:$S$119,MATCH($SL$103, 'ECM Staff time by PoF'!$A$4:$S$4,0),FALSE))))*J91</f>
        <v>0</v>
      </c>
      <c r="SU129" s="60">
        <f>IF($A129="",0,IF(VLOOKUP($A129,'ECM Staff time by PoF'!$B$5:$C$119,2,FALSE)="Not Applicable",VLOOKUP($A129,'ECM Staff time by PoF'!$B$5:$S$119,MATCH($SL$103, 'ECM Staff time by PoF'!$B$4:$S$4,0),FALSE),IF(ISERROR(VLOOKUP(CONCATENATE($A129,K$66),'ECM Staff time by PoF'!$A$5:$S$119,MATCH($SL$103, 'ECM Staff time by PoF'!$A$4:$S$4,0),FALSE)), 0, VLOOKUP(CONCATENATE($A129,K$66),'ECM Staff time by PoF'!$A$5:$S$119,MATCH($SL$103, 'ECM Staff time by PoF'!$A$4:$S$4,0),FALSE))))*K91</f>
        <v>0</v>
      </c>
      <c r="SV129" s="60">
        <f>IF($A129="",0,IF(VLOOKUP($A129,'ECM Staff time by PoF'!$B$5:$C$119,2,FALSE)="Not Applicable",VLOOKUP($A129,'ECM Staff time by PoF'!$B$5:$S$119,MATCH($SL$103, 'ECM Staff time by PoF'!$B$4:$S$4,0),FALSE),IF(ISERROR(VLOOKUP(CONCATENATE($A129,L$66),'ECM Staff time by PoF'!$A$5:$S$119,MATCH($SL$103, 'ECM Staff time by PoF'!$A$4:$S$4,0),FALSE)), 0, VLOOKUP(CONCATENATE($A129,L$66),'ECM Staff time by PoF'!$A$5:$S$119,MATCH($SL$103, 'ECM Staff time by PoF'!$A$4:$S$4,0),FALSE))))*L91</f>
        <v>0</v>
      </c>
      <c r="SW129" s="60">
        <f>IF($A129="",0,IF(VLOOKUP($A129,'ECM Staff time by PoF'!$B$5:$C$119,2,FALSE)="Not Applicable",VLOOKUP($A129,'ECM Staff time by PoF'!$B$5:$S$119,MATCH($SL$103, 'ECM Staff time by PoF'!$B$4:$S$4,0),FALSE),IF(ISERROR(VLOOKUP(CONCATENATE($A129,M$66),'ECM Staff time by PoF'!$A$5:$S$119,MATCH($SL$103, 'ECM Staff time by PoF'!$A$4:$S$4,0),FALSE)), 0, VLOOKUP(CONCATENATE($A129,M$66),'ECM Staff time by PoF'!$A$5:$S$119,MATCH($SL$103, 'ECM Staff time by PoF'!$A$4:$S$4,0),FALSE))))*M91</f>
        <v>0</v>
      </c>
      <c r="SX129" s="60">
        <f>IF($A129="",0,IF(VLOOKUP($A129,'ECM Staff time by PoF'!$B$5:$C$119,2,FALSE)="Not Applicable",VLOOKUP($A129,'ECM Staff time by PoF'!$B$5:$S$119,MATCH($SL$103, 'ECM Staff time by PoF'!$B$4:$S$4,0),FALSE),IF(ISERROR(VLOOKUP(CONCATENATE($A129,N$66),'ECM Staff time by PoF'!$A$5:$S$119,MATCH($SL$103, 'ECM Staff time by PoF'!$A$4:$S$4,0),FALSE)), 0, VLOOKUP(CONCATENATE($A129,N$66),'ECM Staff time by PoF'!$A$5:$S$119,MATCH($SL$103, 'ECM Staff time by PoF'!$A$4:$S$4,0),FALSE))))*N91</f>
        <v>0</v>
      </c>
      <c r="SY129" s="60">
        <f>IF($A129="",0,IF(VLOOKUP($A129,'ECM Staff time by PoF'!$B$5:$C$119,2,FALSE)="Not Applicable",VLOOKUP($A129,'ECM Staff time by PoF'!$B$5:$S$119,MATCH($SL$103, 'ECM Staff time by PoF'!$B$4:$S$4,0),FALSE),IF(ISERROR(VLOOKUP(CONCATENATE($A129,O$66),'ECM Staff time by PoF'!$A$5:$S$119,MATCH($SL$103, 'ECM Staff time by PoF'!$A$4:$S$4,0),FALSE)), 0, VLOOKUP(CONCATENATE($A129,O$66),'ECM Staff time by PoF'!$A$5:$S$119,MATCH($SL$103, 'ECM Staff time by PoF'!$A$4:$S$4,0),FALSE))))*O91</f>
        <v>0</v>
      </c>
      <c r="SZ129" s="60">
        <f>IF($A129="",0,IF(VLOOKUP($A129,'ECM Staff time by PoF'!$B$5:$C$119,2,FALSE)="Not Applicable",VLOOKUP($A129,'ECM Staff time by PoF'!$B$5:$S$119,MATCH($SL$103, 'ECM Staff time by PoF'!$B$4:$S$4,0),FALSE),IF(ISERROR(VLOOKUP(CONCATENATE($A129,P$66),'ECM Staff time by PoF'!$A$5:$S$119,MATCH($SL$103, 'ECM Staff time by PoF'!$A$4:$S$4,0),FALSE)), 0, VLOOKUP(CONCATENATE($A129,P$66),'ECM Staff time by PoF'!$A$5:$S$119,MATCH($SL$103, 'ECM Staff time by PoF'!$A$4:$S$4,0),FALSE))))*P91</f>
        <v>0</v>
      </c>
      <c r="TA129" s="60">
        <f>IF($A129="",0,IF(VLOOKUP($A129,'ECM Staff time by PoF'!$B$5:$C$119,2,FALSE)="Not Applicable",VLOOKUP($A129,'ECM Staff time by PoF'!$B$5:$S$119,MATCH($SL$103, 'ECM Staff time by PoF'!$B$4:$S$4,0),FALSE),IF(ISERROR(VLOOKUP(CONCATENATE($A129,Q$66),'ECM Staff time by PoF'!$A$5:$S$119,MATCH($SL$103, 'ECM Staff time by PoF'!$A$4:$S$4,0),FALSE)), 0, VLOOKUP(CONCATENATE($A129,Q$66),'ECM Staff time by PoF'!$A$5:$S$119,MATCH($SL$103, 'ECM Staff time by PoF'!$A$4:$S$4,0),FALSE))))*Q91</f>
        <v>0</v>
      </c>
      <c r="TB129" s="60">
        <f>IF($A129="",0,IF(VLOOKUP($A129,'ECM Staff time by PoF'!$B$5:$C$119,2,FALSE)="Not Applicable",VLOOKUP($A129,'ECM Staff time by PoF'!$B$5:$S$119,MATCH($SL$103, 'ECM Staff time by PoF'!$B$4:$S$4,0),FALSE),IF(ISERROR(VLOOKUP(CONCATENATE($A129,R$66),'ECM Staff time by PoF'!$A$5:$S$119,MATCH($SL$103, 'ECM Staff time by PoF'!$A$4:$S$4,0),FALSE)), 0, VLOOKUP(CONCATENATE($A129,R$66),'ECM Staff time by PoF'!$A$5:$S$119,MATCH($SL$103, 'ECM Staff time by PoF'!$A$4:$S$4,0),FALSE))))*R91</f>
        <v>0</v>
      </c>
      <c r="TC129" s="60">
        <f>IF($A129="",0,IF(VLOOKUP($A129,'ECM Staff time by PoF'!$B$5:$C$119,2,FALSE)="Not Applicable",VLOOKUP($A129,'ECM Staff time by PoF'!$B$5:$S$119,MATCH($SL$103, 'ECM Staff time by PoF'!$B$4:$S$4,0),FALSE),IF(ISERROR(VLOOKUP(CONCATENATE($A129,S$66),'ECM Staff time by PoF'!$A$5:$S$119,MATCH($SL$103, 'ECM Staff time by PoF'!$A$4:$S$4,0),FALSE)), 0, VLOOKUP(CONCATENATE($A129,S$66),'ECM Staff time by PoF'!$A$5:$S$119,MATCH($SL$103, 'ECM Staff time by PoF'!$A$4:$S$4,0),FALSE))))*S91</f>
        <v>0</v>
      </c>
      <c r="TD129" s="60">
        <f>IF($A129="",0,IF(VLOOKUP($A129,'ECM Staff time by PoF'!$B$5:$C$119,2,FALSE)="Not Applicable",VLOOKUP($A129,'ECM Staff time by PoF'!$B$5:$S$119,MATCH($SL$103, 'ECM Staff time by PoF'!$B$4:$S$4,0),FALSE),IF(ISERROR(VLOOKUP(CONCATENATE($A129,T$66),'ECM Staff time by PoF'!$A$5:$S$119,MATCH($SL$103, 'ECM Staff time by PoF'!$A$4:$S$4,0),FALSE)), 0, VLOOKUP(CONCATENATE($A129,T$66),'ECM Staff time by PoF'!$A$5:$S$119,MATCH($SL$103, 'ECM Staff time by PoF'!$A$4:$S$4,0),FALSE))))*T91</f>
        <v>0</v>
      </c>
      <c r="TE129" s="60">
        <f>IF($A129="",0,IF(VLOOKUP($A129,'ECM Staff time by PoF'!$B$5:$C$119,2,FALSE)="Not Applicable",VLOOKUP($A129,'ECM Staff time by PoF'!$B$5:$S$119,MATCH($SL$103, 'ECM Staff time by PoF'!$B$4:$S$4,0),FALSE),IF(ISERROR(VLOOKUP(CONCATENATE($A129,U$66),'ECM Staff time by PoF'!$A$5:$S$119,MATCH($SL$103, 'ECM Staff time by PoF'!$A$4:$S$4,0),FALSE)), 0, VLOOKUP(CONCATENATE($A129,U$66),'ECM Staff time by PoF'!$A$5:$S$119,MATCH($SL$103, 'ECM Staff time by PoF'!$A$4:$S$4,0),FALSE))))*U91</f>
        <v>0</v>
      </c>
      <c r="TF129" s="60">
        <f>IF($A129="",0,IF(VLOOKUP($A129,'ECM Staff time by PoF'!$B$5:$C$119,2,FALSE)="Not Applicable",VLOOKUP($A129,'ECM Staff time by PoF'!$B$5:$S$119,MATCH($SL$103, 'ECM Staff time by PoF'!$B$4:$S$4,0),FALSE),IF(ISERROR(VLOOKUP(CONCATENATE($A129,V$66),'ECM Staff time by PoF'!$A$5:$S$119,MATCH($SL$103, 'ECM Staff time by PoF'!$A$4:$S$4,0),FALSE)), 0, VLOOKUP(CONCATENATE($A129,V$66),'ECM Staff time by PoF'!$A$5:$S$119,MATCH($SL$103, 'ECM Staff time by PoF'!$A$4:$S$4,0),FALSE))))*V91</f>
        <v>0</v>
      </c>
      <c r="TG129" s="60">
        <f>IF($A129="",0,IF(VLOOKUP($A129,'ECM Staff time by PoF'!$B$5:$C$119,2,FALSE)="Not Applicable",VLOOKUP($A129,'ECM Staff time by PoF'!$B$5:$S$119,MATCH($SL$103, 'ECM Staff time by PoF'!$B$4:$S$4,0),FALSE),IF(ISERROR(VLOOKUP(CONCATENATE($A129,W$66),'ECM Staff time by PoF'!$A$5:$S$119,MATCH($SL$103, 'ECM Staff time by PoF'!$A$4:$S$4,0),FALSE)), 0, VLOOKUP(CONCATENATE($A129,W$66),'ECM Staff time by PoF'!$A$5:$S$119,MATCH($SL$103, 'ECM Staff time by PoF'!$A$4:$S$4,0),FALSE))))*W91</f>
        <v>0</v>
      </c>
      <c r="TH129" s="60">
        <f>IF($A129="",0,IF(VLOOKUP($A129,'ECM Staff time by PoF'!$B$5:$C$119,2,FALSE)="Not Applicable",VLOOKUP($A129,'ECM Staff time by PoF'!$B$5:$S$119,MATCH($SL$103, 'ECM Staff time by PoF'!$B$4:$S$4,0),FALSE),IF(ISERROR(VLOOKUP(CONCATENATE($A129,X$66),'ECM Staff time by PoF'!$A$5:$S$119,MATCH($SL$103, 'ECM Staff time by PoF'!$A$4:$S$4,0),FALSE)), 0, VLOOKUP(CONCATENATE($A129,X$66),'ECM Staff time by PoF'!$A$5:$S$119,MATCH($SL$103, 'ECM Staff time by PoF'!$A$4:$S$4,0),FALSE))))*X91</f>
        <v>0</v>
      </c>
      <c r="TI129" s="60">
        <f>IF($A129="",0,IF(VLOOKUP($A129,'ECM Staff time by PoF'!$B$5:$C$119,2,FALSE)="Not Applicable",VLOOKUP($A129,'ECM Staff time by PoF'!$B$5:$S$119,MATCH($SL$103, 'ECM Staff time by PoF'!$B$4:$S$4,0),FALSE),IF(ISERROR(VLOOKUP(CONCATENATE($A129,Y$66),'ECM Staff time by PoF'!$A$5:$S$119,MATCH($SL$103, 'ECM Staff time by PoF'!$A$4:$S$4,0),FALSE)), 0, VLOOKUP(CONCATENATE($A129,Y$66),'ECM Staff time by PoF'!$A$5:$S$119,MATCH($SL$103, 'ECM Staff time by PoF'!$A$4:$S$4,0),FALSE))))*Y91</f>
        <v>0</v>
      </c>
      <c r="TJ129" s="60">
        <f>IF($A129="",0,IF(VLOOKUP($A129,'ECM Staff time by PoF'!$B$5:$C$119,2,FALSE)="Not Applicable",VLOOKUP($A129,'ECM Staff time by PoF'!$B$5:$S$119,MATCH($SL$103, 'ECM Staff time by PoF'!$B$4:$S$4,0),FALSE),IF(ISERROR(VLOOKUP(CONCATENATE($A129,Z$66),'ECM Staff time by PoF'!$A$5:$S$119,MATCH($SL$103, 'ECM Staff time by PoF'!$A$4:$S$4,0),FALSE)), 0, VLOOKUP(CONCATENATE($A129,Z$66),'ECM Staff time by PoF'!$A$5:$S$119,MATCH($SL$103, 'ECM Staff time by PoF'!$A$4:$S$4,0),FALSE))))*Z91</f>
        <v>0</v>
      </c>
      <c r="TK129" s="60">
        <f>IF($A129="",0,IF(VLOOKUP($A129,'ECM Staff time by PoF'!$B$5:$C$119,2,FALSE)="Not Applicable",VLOOKUP($A129,'ECM Staff time by PoF'!$B$5:$S$119,MATCH($SL$103, 'ECM Staff time by PoF'!$B$4:$S$4,0),FALSE),IF(ISERROR(VLOOKUP(CONCATENATE($A129,AA$66),'ECM Staff time by PoF'!$A$5:$S$119,MATCH($SL$103, 'ECM Staff time by PoF'!$A$4:$S$4,0),FALSE)), 0, VLOOKUP(CONCATENATE($A129,AA$66),'ECM Staff time by PoF'!$A$5:$S$119,MATCH($SL$103, 'ECM Staff time by PoF'!$A$4:$S$4,0),FALSE))))*AA91</f>
        <v>0</v>
      </c>
      <c r="TL129" s="60">
        <f>IF($A129="",0,IF(VLOOKUP($A129,'ECM Staff time by PoF'!$B$5:$C$119,2,FALSE)="Not Applicable",VLOOKUP($A129,'ECM Staff time by PoF'!$B$5:$S$119,MATCH($SL$103, 'ECM Staff time by PoF'!$B$4:$S$4,0),FALSE),IF(ISERROR(VLOOKUP(CONCATENATE($A129,AB$66),'ECM Staff time by PoF'!$A$5:$S$119,MATCH($SL$103, 'ECM Staff time by PoF'!$A$4:$S$4,0),FALSE)), 0, VLOOKUP(CONCATENATE($A129,AB$66),'ECM Staff time by PoF'!$A$5:$S$119,MATCH($SL$103, 'ECM Staff time by PoF'!$A$4:$S$4,0),FALSE))))*AB91</f>
        <v>0</v>
      </c>
      <c r="TM129" s="60">
        <f>IF($A129="",0,IF(VLOOKUP($A129,'ECM Staff time by PoF'!$B$5:$C$119,2,FALSE)="Not Applicable",VLOOKUP($A129,'ECM Staff time by PoF'!$B$5:$S$119,MATCH($SL$103, 'ECM Staff time by PoF'!$B$4:$S$4,0),FALSE),IF(ISERROR(VLOOKUP(CONCATENATE($A129,AC$66),'ECM Staff time by PoF'!$A$5:$S$119,MATCH($SL$103, 'ECM Staff time by PoF'!$A$4:$S$4,0),FALSE)), 0, VLOOKUP(CONCATENATE($A129,AC$66),'ECM Staff time by PoF'!$A$5:$S$119,MATCH($SL$103, 'ECM Staff time by PoF'!$A$4:$S$4,0),FALSE))))*AC91</f>
        <v>0</v>
      </c>
      <c r="TN129" s="60">
        <f>IF($A129="",0,IF(VLOOKUP($A129,'ECM Staff time by PoF'!$B$5:$C$119,2,FALSE)="Not Applicable",VLOOKUP($A129,'ECM Staff time by PoF'!$B$5:$S$119,MATCH($SL$103, 'ECM Staff time by PoF'!$B$4:$S$4,0),FALSE),IF(ISERROR(VLOOKUP(CONCATENATE($A129,AD$66),'ECM Staff time by PoF'!$A$5:$S$119,MATCH($SL$103, 'ECM Staff time by PoF'!$A$4:$S$4,0),FALSE)), 0, VLOOKUP(CONCATENATE($A129,AD$66),'ECM Staff time by PoF'!$A$5:$S$119,MATCH($SL$103, 'ECM Staff time by PoF'!$A$4:$S$4,0),FALSE))))*AD91</f>
        <v>0</v>
      </c>
      <c r="TO129" s="60">
        <f>IF($A129="",0,IF(VLOOKUP($A129,'ECM Staff time by PoF'!$B$5:$C$119,2,FALSE)="Not Applicable",VLOOKUP($A129,'ECM Staff time by PoF'!$B$5:$S$119,MATCH($SL$103, 'ECM Staff time by PoF'!$B$4:$S$4,0),FALSE),IF(ISERROR(VLOOKUP(CONCATENATE($A129,AE$66),'ECM Staff time by PoF'!$A$5:$S$119,MATCH($SL$103, 'ECM Staff time by PoF'!$A$4:$S$4,0),FALSE)), 0, VLOOKUP(CONCATENATE($A129,AE$66),'ECM Staff time by PoF'!$A$5:$S$119,MATCH($SL$103, 'ECM Staff time by PoF'!$A$4:$S$4,0),FALSE))))*AE91</f>
        <v>0</v>
      </c>
      <c r="TP129" s="60">
        <f>IF($A129="",0,IF(VLOOKUP($A129,'ECM Staff time by PoF'!$B$5:$C$119,2,FALSE)="Not Applicable",VLOOKUP($A129,'ECM Staff time by PoF'!$B$5:$S$119,MATCH($SL$103, 'ECM Staff time by PoF'!$B$4:$S$4,0),FALSE),IF(ISERROR(VLOOKUP(CONCATENATE($A129,AF$66),'ECM Staff time by PoF'!$A$5:$S$119,MATCH($SL$103, 'ECM Staff time by PoF'!$A$4:$S$4,0),FALSE)), 0, VLOOKUP(CONCATENATE($A129,AF$66),'ECM Staff time by PoF'!$A$5:$S$119,MATCH($SL$103, 'ECM Staff time by PoF'!$A$4:$S$4,0),FALSE))))*AF91</f>
        <v>0</v>
      </c>
      <c r="TQ129" s="60">
        <f>IF($A129="",0,IF(VLOOKUP($A129,'ECM Staff time by PoF'!$B$5:$C$119,2,FALSE)="Not Applicable",VLOOKUP($A129,'ECM Staff time by PoF'!$B$5:$S$119,MATCH($SL$103, 'ECM Staff time by PoF'!$B$4:$S$4,0),FALSE),IF(ISERROR(VLOOKUP(CONCATENATE($A129,AG$66),'ECM Staff time by PoF'!$A$5:$S$119,MATCH($SL$103, 'ECM Staff time by PoF'!$A$4:$S$4,0),FALSE)), 0, VLOOKUP(CONCATENATE($A129,AG$66),'ECM Staff time by PoF'!$A$5:$S$119,MATCH($SL$103, 'ECM Staff time by PoF'!$A$4:$S$4,0),FALSE))))*AG91</f>
        <v>0</v>
      </c>
      <c r="TR129" s="60">
        <f>IF($A129="",0,IF(VLOOKUP($A129,'ECM Staff time by PoF'!$B$5:$C$119,2,FALSE)="Not Applicable",VLOOKUP($A129,'ECM Staff time by PoF'!$B$5:$S$119,MATCH($SL$103, 'ECM Staff time by PoF'!$B$4:$S$4,0),FALSE),IF(ISERROR(VLOOKUP(CONCATENATE($A129,AH$66),'ECM Staff time by PoF'!$A$5:$S$119,MATCH($SL$103, 'ECM Staff time by PoF'!$A$4:$S$4,0),FALSE)), 0, VLOOKUP(CONCATENATE($A129,AH$66),'ECM Staff time by PoF'!$A$5:$S$119,MATCH($SL$103, 'ECM Staff time by PoF'!$A$4:$S$4,0),FALSE))))*AH91</f>
        <v>0</v>
      </c>
      <c r="TS129" s="60">
        <f>IF($A129="",0,IF(VLOOKUP($A129,'ECM Staff time by PoF'!$B$5:$C$119,2,FALSE)="Not Applicable",VLOOKUP($A129,'ECM Staff time by PoF'!$B$5:$S$119,MATCH($SL$103, 'ECM Staff time by PoF'!$B$4:$S$4,0),FALSE),IF(ISERROR(VLOOKUP(CONCATENATE($A129,AI$66),'ECM Staff time by PoF'!$A$5:$S$119,MATCH($SL$103, 'ECM Staff time by PoF'!$A$4:$S$4,0),FALSE)), 0, VLOOKUP(CONCATENATE($A129,AI$66),'ECM Staff time by PoF'!$A$5:$S$119,MATCH($SL$103, 'ECM Staff time by PoF'!$A$4:$S$4,0),FALSE))))*AI91</f>
        <v>0</v>
      </c>
      <c r="TT129" s="60">
        <f>IF($A129="",0,IF(VLOOKUP($A129,'ECM Staff time by PoF'!$B$5:$C$119,2,FALSE)="Not Applicable",VLOOKUP($A129,'ECM Staff time by PoF'!$B$5:$S$119,MATCH($SL$103, 'ECM Staff time by PoF'!$B$4:$S$4,0),FALSE),IF(ISERROR(VLOOKUP(CONCATENATE($A129,AJ$66),'ECM Staff time by PoF'!$A$5:$S$119,MATCH($SL$103, 'ECM Staff time by PoF'!$A$4:$S$4,0),FALSE)), 0, VLOOKUP(CONCATENATE($A129,AJ$66),'ECM Staff time by PoF'!$A$5:$S$119,MATCH($SL$103, 'ECM Staff time by PoF'!$A$4:$S$4,0),FALSE))))*AJ91</f>
        <v>0</v>
      </c>
      <c r="TU129" s="60">
        <f>IF($A129="",0,IF(VLOOKUP($A129,'ECM Staff time by PoF'!$B$5:$C$119,2,FALSE)="Not Applicable",VLOOKUP($A129,'ECM Staff time by PoF'!$B$5:$S$119,MATCH($SL$103, 'ECM Staff time by PoF'!$B$4:$S$4,0),FALSE),IF(ISERROR(VLOOKUP(CONCATENATE($A129,AK$66),'ECM Staff time by PoF'!$A$5:$S$119,MATCH($SL$103, 'ECM Staff time by PoF'!$A$4:$S$4,0),FALSE)), 0, VLOOKUP(CONCATENATE($A129,AK$66),'ECM Staff time by PoF'!$A$5:$S$119,MATCH($SL$103, 'ECM Staff time by PoF'!$A$4:$S$4,0),FALSE))))*AK91</f>
        <v>0</v>
      </c>
      <c r="TV129" s="60">
        <f>IF($A129="",0,IF(VLOOKUP($A129,'ECM Staff time by PoF'!$B$5:$C$119,2,FALSE)="Not Applicable",VLOOKUP($A129,'ECM Staff time by PoF'!$B$5:$S$119,MATCH($TV$103, 'ECM Staff time by PoF'!$B$4:$S$4,0),FALSE),IF(ISERROR(VLOOKUP(CONCATENATE($A129,B$66),'ECM Staff time by PoF'!$A$5:$S$119,MATCH($TV$103, 'ECM Staff time by PoF'!$A$4:$S$4,0),FALSE)), 0, VLOOKUP(CONCATENATE($A129,B$66),'ECM Staff time by PoF'!$A$5:$S$119,MATCH($TV$103, 'ECM Staff time by PoF'!$A$4:$S$4,0),FALSE))))*B91</f>
        <v>0</v>
      </c>
      <c r="TW129" s="60">
        <f>IF($A129="",0,IF(VLOOKUP($A129,'ECM Staff time by PoF'!$B$5:$C$119,2,FALSE)="Not Applicable",VLOOKUP($A129,'ECM Staff time by PoF'!$B$5:$S$119,MATCH($TV$103, 'ECM Staff time by PoF'!$B$4:$S$4,0),FALSE),IF(ISERROR(VLOOKUP(CONCATENATE($A129,C$66),'ECM Staff time by PoF'!$A$5:$S$119,MATCH($TV$103, 'ECM Staff time by PoF'!$A$4:$S$4,0),FALSE)), 0, VLOOKUP(CONCATENATE($A129,C$66),'ECM Staff time by PoF'!$A$5:$S$119,MATCH($TV$103, 'ECM Staff time by PoF'!$A$4:$S$4,0),FALSE))))*C91</f>
        <v>0</v>
      </c>
      <c r="TX129" s="60">
        <f>IF($A129="",0,IF(VLOOKUP($A129,'ECM Staff time by PoF'!$B$5:$C$119,2,FALSE)="Not Applicable",VLOOKUP($A129,'ECM Staff time by PoF'!$B$5:$S$119,MATCH($TV$103, 'ECM Staff time by PoF'!$B$4:$S$4,0),FALSE),IF(ISERROR(VLOOKUP(CONCATENATE($A129,D$66),'ECM Staff time by PoF'!$A$5:$S$119,MATCH($TV$103, 'ECM Staff time by PoF'!$A$4:$S$4,0),FALSE)), 0, VLOOKUP(CONCATENATE($A129,D$66),'ECM Staff time by PoF'!$A$5:$S$119,MATCH($TV$103, 'ECM Staff time by PoF'!$A$4:$S$4,0),FALSE))))*D91</f>
        <v>0</v>
      </c>
      <c r="TY129" s="60">
        <f>IF($A129="",0,IF(VLOOKUP($A129,'ECM Staff time by PoF'!$B$5:$C$119,2,FALSE)="Not Applicable",VLOOKUP($A129,'ECM Staff time by PoF'!$B$5:$S$119,MATCH($TV$103, 'ECM Staff time by PoF'!$B$4:$S$4,0),FALSE),IF(ISERROR(VLOOKUP(CONCATENATE($A129,E$66),'ECM Staff time by PoF'!$A$5:$S$119,MATCH($TV$103, 'ECM Staff time by PoF'!$A$4:$S$4,0),FALSE)), 0, VLOOKUP(CONCATENATE($A129,E$66),'ECM Staff time by PoF'!$A$5:$S$119,MATCH($TV$103, 'ECM Staff time by PoF'!$A$4:$S$4,0),FALSE))))*E91</f>
        <v>0</v>
      </c>
      <c r="TZ129" s="60">
        <f>IF($A129="",0,IF(VLOOKUP($A129,'ECM Staff time by PoF'!$B$5:$C$119,2,FALSE)="Not Applicable",VLOOKUP($A129,'ECM Staff time by PoF'!$B$5:$S$119,MATCH($TV$103, 'ECM Staff time by PoF'!$B$4:$S$4,0),FALSE),IF(ISERROR(VLOOKUP(CONCATENATE($A129,F$66),'ECM Staff time by PoF'!$A$5:$S$119,MATCH($TV$103, 'ECM Staff time by PoF'!$A$4:$S$4,0),FALSE)), 0, VLOOKUP(CONCATENATE($A129,F$66),'ECM Staff time by PoF'!$A$5:$S$119,MATCH($TV$103, 'ECM Staff time by PoF'!$A$4:$S$4,0),FALSE))))*F91</f>
        <v>0</v>
      </c>
      <c r="UA129" s="60">
        <f>IF($A129="",0,IF(VLOOKUP($A129,'ECM Staff time by PoF'!$B$5:$C$119,2,FALSE)="Not Applicable",VLOOKUP($A129,'ECM Staff time by PoF'!$B$5:$S$119,MATCH($TV$103, 'ECM Staff time by PoF'!$B$4:$S$4,0),FALSE),IF(ISERROR(VLOOKUP(CONCATENATE($A129,G$66),'ECM Staff time by PoF'!$A$5:$S$119,MATCH($TV$103, 'ECM Staff time by PoF'!$A$4:$S$4,0),FALSE)), 0, VLOOKUP(CONCATENATE($A129,G$66),'ECM Staff time by PoF'!$A$5:$S$119,MATCH($TV$103, 'ECM Staff time by PoF'!$A$4:$S$4,0),FALSE))))*G91</f>
        <v>0</v>
      </c>
      <c r="UB129" s="60">
        <f>IF($A129="",0,IF(VLOOKUP($A129,'ECM Staff time by PoF'!$B$5:$C$119,2,FALSE)="Not Applicable",VLOOKUP($A129,'ECM Staff time by PoF'!$B$5:$S$119,MATCH($TV$103, 'ECM Staff time by PoF'!$B$4:$S$4,0),FALSE),IF(ISERROR(VLOOKUP(CONCATENATE($A129,H$66),'ECM Staff time by PoF'!$A$5:$S$119,MATCH($TV$103, 'ECM Staff time by PoF'!$A$4:$S$4,0),FALSE)), 0, VLOOKUP(CONCATENATE($A129,H$66),'ECM Staff time by PoF'!$A$5:$S$119,MATCH($TV$103, 'ECM Staff time by PoF'!$A$4:$S$4,0),FALSE))))*H91</f>
        <v>0</v>
      </c>
      <c r="UC129" s="60">
        <f>IF($A129="",0,IF(VLOOKUP($A129,'ECM Staff time by PoF'!$B$5:$C$119,2,FALSE)="Not Applicable",VLOOKUP($A129,'ECM Staff time by PoF'!$B$5:$S$119,MATCH($TV$103, 'ECM Staff time by PoF'!$B$4:$S$4,0),FALSE),IF(ISERROR(VLOOKUP(CONCATENATE($A129,I$66),'ECM Staff time by PoF'!$A$5:$S$119,MATCH($TV$103, 'ECM Staff time by PoF'!$A$4:$S$4,0),FALSE)), 0, VLOOKUP(CONCATENATE($A129,I$66),'ECM Staff time by PoF'!$A$5:$S$119,MATCH($TV$103, 'ECM Staff time by PoF'!$A$4:$S$4,0),FALSE))))*I91</f>
        <v>0</v>
      </c>
      <c r="UD129" s="60">
        <f>IF($A129="",0,IF(VLOOKUP($A129,'ECM Staff time by PoF'!$B$5:$C$119,2,FALSE)="Not Applicable",VLOOKUP($A129,'ECM Staff time by PoF'!$B$5:$S$119,MATCH($TV$103, 'ECM Staff time by PoF'!$B$4:$S$4,0),FALSE),IF(ISERROR(VLOOKUP(CONCATENATE($A129,J$66),'ECM Staff time by PoF'!$A$5:$S$119,MATCH($TV$103, 'ECM Staff time by PoF'!$A$4:$S$4,0),FALSE)), 0, VLOOKUP(CONCATENATE($A129,J$66),'ECM Staff time by PoF'!$A$5:$S$119,MATCH($TV$103, 'ECM Staff time by PoF'!$A$4:$S$4,0),FALSE))))*J91</f>
        <v>0</v>
      </c>
      <c r="UE129" s="60">
        <f>IF($A129="",0,IF(VLOOKUP($A129,'ECM Staff time by PoF'!$B$5:$C$119,2,FALSE)="Not Applicable",VLOOKUP($A129,'ECM Staff time by PoF'!$B$5:$S$119,MATCH($TV$103, 'ECM Staff time by PoF'!$B$4:$S$4,0),FALSE),IF(ISERROR(VLOOKUP(CONCATENATE($A129,K$66),'ECM Staff time by PoF'!$A$5:$S$119,MATCH($TV$103, 'ECM Staff time by PoF'!$A$4:$S$4,0),FALSE)), 0, VLOOKUP(CONCATENATE($A129,K$66),'ECM Staff time by PoF'!$A$5:$S$119,MATCH($TV$103, 'ECM Staff time by PoF'!$A$4:$S$4,0),FALSE))))*K91</f>
        <v>0</v>
      </c>
      <c r="UF129" s="60">
        <f>IF($A129="",0,IF(VLOOKUP($A129,'ECM Staff time by PoF'!$B$5:$C$119,2,FALSE)="Not Applicable",VLOOKUP($A129,'ECM Staff time by PoF'!$B$5:$S$119,MATCH($TV$103, 'ECM Staff time by PoF'!$B$4:$S$4,0),FALSE),IF(ISERROR(VLOOKUP(CONCATENATE($A129,L$66),'ECM Staff time by PoF'!$A$5:$S$119,MATCH($TV$103, 'ECM Staff time by PoF'!$A$4:$S$4,0),FALSE)), 0, VLOOKUP(CONCATENATE($A129,L$66),'ECM Staff time by PoF'!$A$5:$S$119,MATCH($TV$103, 'ECM Staff time by PoF'!$A$4:$S$4,0),FALSE))))*L91</f>
        <v>0</v>
      </c>
      <c r="UG129" s="60">
        <f>IF($A129="",0,IF(VLOOKUP($A129,'ECM Staff time by PoF'!$B$5:$C$119,2,FALSE)="Not Applicable",VLOOKUP($A129,'ECM Staff time by PoF'!$B$5:$S$119,MATCH($TV$103, 'ECM Staff time by PoF'!$B$4:$S$4,0),FALSE),IF(ISERROR(VLOOKUP(CONCATENATE($A129,M$66),'ECM Staff time by PoF'!$A$5:$S$119,MATCH($TV$103, 'ECM Staff time by PoF'!$A$4:$S$4,0),FALSE)), 0, VLOOKUP(CONCATENATE($A129,M$66),'ECM Staff time by PoF'!$A$5:$S$119,MATCH($TV$103, 'ECM Staff time by PoF'!$A$4:$S$4,0),FALSE))))*M91</f>
        <v>0</v>
      </c>
      <c r="UH129" s="60">
        <f>IF($A129="",0,IF(VLOOKUP($A129,'ECM Staff time by PoF'!$B$5:$C$119,2,FALSE)="Not Applicable",VLOOKUP($A129,'ECM Staff time by PoF'!$B$5:$S$119,MATCH($TV$103, 'ECM Staff time by PoF'!$B$4:$S$4,0),FALSE),IF(ISERROR(VLOOKUP(CONCATENATE($A129,N$66),'ECM Staff time by PoF'!$A$5:$S$119,MATCH($TV$103, 'ECM Staff time by PoF'!$A$4:$S$4,0),FALSE)), 0, VLOOKUP(CONCATENATE($A129,N$66),'ECM Staff time by PoF'!$A$5:$S$119,MATCH($TV$103, 'ECM Staff time by PoF'!$A$4:$S$4,0),FALSE))))*N91</f>
        <v>0</v>
      </c>
      <c r="UI129" s="60">
        <f>IF($A129="",0,IF(VLOOKUP($A129,'ECM Staff time by PoF'!$B$5:$C$119,2,FALSE)="Not Applicable",VLOOKUP($A129,'ECM Staff time by PoF'!$B$5:$S$119,MATCH($TV$103, 'ECM Staff time by PoF'!$B$4:$S$4,0),FALSE),IF(ISERROR(VLOOKUP(CONCATENATE($A129,O$66),'ECM Staff time by PoF'!$A$5:$S$119,MATCH($TV$103, 'ECM Staff time by PoF'!$A$4:$S$4,0),FALSE)), 0, VLOOKUP(CONCATENATE($A129,O$66),'ECM Staff time by PoF'!$A$5:$S$119,MATCH($TV$103, 'ECM Staff time by PoF'!$A$4:$S$4,0),FALSE))))*O91</f>
        <v>0</v>
      </c>
      <c r="UJ129" s="60">
        <f>IF($A129="",0,IF(VLOOKUP($A129,'ECM Staff time by PoF'!$B$5:$C$119,2,FALSE)="Not Applicable",VLOOKUP($A129,'ECM Staff time by PoF'!$B$5:$S$119,MATCH($TV$103, 'ECM Staff time by PoF'!$B$4:$S$4,0),FALSE),IF(ISERROR(VLOOKUP(CONCATENATE($A129,P$66),'ECM Staff time by PoF'!$A$5:$S$119,MATCH($TV$103, 'ECM Staff time by PoF'!$A$4:$S$4,0),FALSE)), 0, VLOOKUP(CONCATENATE($A129,P$66),'ECM Staff time by PoF'!$A$5:$S$119,MATCH($TV$103, 'ECM Staff time by PoF'!$A$4:$S$4,0),FALSE))))*P91</f>
        <v>0</v>
      </c>
      <c r="UK129" s="60">
        <f>IF($A129="",0,IF(VLOOKUP($A129,'ECM Staff time by PoF'!$B$5:$C$119,2,FALSE)="Not Applicable",VLOOKUP($A129,'ECM Staff time by PoF'!$B$5:$S$119,MATCH($TV$103, 'ECM Staff time by PoF'!$B$4:$S$4,0),FALSE),IF(ISERROR(VLOOKUP(CONCATENATE($A129,Q$66),'ECM Staff time by PoF'!$A$5:$S$119,MATCH($TV$103, 'ECM Staff time by PoF'!$A$4:$S$4,0),FALSE)), 0, VLOOKUP(CONCATENATE($A129,Q$66),'ECM Staff time by PoF'!$A$5:$S$119,MATCH($TV$103, 'ECM Staff time by PoF'!$A$4:$S$4,0),FALSE))))*Q91</f>
        <v>0</v>
      </c>
      <c r="UL129" s="60">
        <f>IF($A129="",0,IF(VLOOKUP($A129,'ECM Staff time by PoF'!$B$5:$C$119,2,FALSE)="Not Applicable",VLOOKUP($A129,'ECM Staff time by PoF'!$B$5:$S$119,MATCH($TV$103, 'ECM Staff time by PoF'!$B$4:$S$4,0),FALSE),IF(ISERROR(VLOOKUP(CONCATENATE($A129,R$66),'ECM Staff time by PoF'!$A$5:$S$119,MATCH($TV$103, 'ECM Staff time by PoF'!$A$4:$S$4,0),FALSE)), 0, VLOOKUP(CONCATENATE($A129,R$66),'ECM Staff time by PoF'!$A$5:$S$119,MATCH($TV$103, 'ECM Staff time by PoF'!$A$4:$S$4,0),FALSE))))*R91</f>
        <v>0</v>
      </c>
      <c r="UM129" s="60">
        <f>IF($A129="",0,IF(VLOOKUP($A129,'ECM Staff time by PoF'!$B$5:$C$119,2,FALSE)="Not Applicable",VLOOKUP($A129,'ECM Staff time by PoF'!$B$5:$S$119,MATCH($TV$103, 'ECM Staff time by PoF'!$B$4:$S$4,0),FALSE),IF(ISERROR(VLOOKUP(CONCATENATE($A129,S$66),'ECM Staff time by PoF'!$A$5:$S$119,MATCH($TV$103, 'ECM Staff time by PoF'!$A$4:$S$4,0),FALSE)), 0, VLOOKUP(CONCATENATE($A129,S$66),'ECM Staff time by PoF'!$A$5:$S$119,MATCH($TV$103, 'ECM Staff time by PoF'!$A$4:$S$4,0),FALSE))))*S91</f>
        <v>0</v>
      </c>
      <c r="UN129" s="60">
        <f>IF($A129="",0,IF(VLOOKUP($A129,'ECM Staff time by PoF'!$B$5:$C$119,2,FALSE)="Not Applicable",VLOOKUP($A129,'ECM Staff time by PoF'!$B$5:$S$119,MATCH($TV$103, 'ECM Staff time by PoF'!$B$4:$S$4,0),FALSE),IF(ISERROR(VLOOKUP(CONCATENATE($A129,T$66),'ECM Staff time by PoF'!$A$5:$S$119,MATCH($TV$103, 'ECM Staff time by PoF'!$A$4:$S$4,0),FALSE)), 0, VLOOKUP(CONCATENATE($A129,T$66),'ECM Staff time by PoF'!$A$5:$S$119,MATCH($TV$103, 'ECM Staff time by PoF'!$A$4:$S$4,0),FALSE))))*T91</f>
        <v>0</v>
      </c>
      <c r="UO129" s="60">
        <f>IF($A129="",0,IF(VLOOKUP($A129,'ECM Staff time by PoF'!$B$5:$C$119,2,FALSE)="Not Applicable",VLOOKUP($A129,'ECM Staff time by PoF'!$B$5:$S$119,MATCH($TV$103, 'ECM Staff time by PoF'!$B$4:$S$4,0),FALSE),IF(ISERROR(VLOOKUP(CONCATENATE($A129,U$66),'ECM Staff time by PoF'!$A$5:$S$119,MATCH($TV$103, 'ECM Staff time by PoF'!$A$4:$S$4,0),FALSE)), 0, VLOOKUP(CONCATENATE($A129,U$66),'ECM Staff time by PoF'!$A$5:$S$119,MATCH($TV$103, 'ECM Staff time by PoF'!$A$4:$S$4,0),FALSE))))*U91</f>
        <v>0</v>
      </c>
      <c r="UP129" s="60">
        <f>IF($A129="",0,IF(VLOOKUP($A129,'ECM Staff time by PoF'!$B$5:$C$119,2,FALSE)="Not Applicable",VLOOKUP($A129,'ECM Staff time by PoF'!$B$5:$S$119,MATCH($TV$103, 'ECM Staff time by PoF'!$B$4:$S$4,0),FALSE),IF(ISERROR(VLOOKUP(CONCATENATE($A129,V$66),'ECM Staff time by PoF'!$A$5:$S$119,MATCH($TV$103, 'ECM Staff time by PoF'!$A$4:$S$4,0),FALSE)), 0, VLOOKUP(CONCATENATE($A129,V$66),'ECM Staff time by PoF'!$A$5:$S$119,MATCH($TV$103, 'ECM Staff time by PoF'!$A$4:$S$4,0),FALSE))))*V91</f>
        <v>0</v>
      </c>
      <c r="UQ129" s="60">
        <f>IF($A129="",0,IF(VLOOKUP($A129,'ECM Staff time by PoF'!$B$5:$C$119,2,FALSE)="Not Applicable",VLOOKUP($A129,'ECM Staff time by PoF'!$B$5:$S$119,MATCH($TV$103, 'ECM Staff time by PoF'!$B$4:$S$4,0),FALSE),IF(ISERROR(VLOOKUP(CONCATENATE($A129,W$66),'ECM Staff time by PoF'!$A$5:$S$119,MATCH($TV$103, 'ECM Staff time by PoF'!$A$4:$S$4,0),FALSE)), 0, VLOOKUP(CONCATENATE($A129,W$66),'ECM Staff time by PoF'!$A$5:$S$119,MATCH($TV$103, 'ECM Staff time by PoF'!$A$4:$S$4,0),FALSE))))*W91</f>
        <v>0</v>
      </c>
      <c r="UR129" s="60">
        <f>IF($A129="",0,IF(VLOOKUP($A129,'ECM Staff time by PoF'!$B$5:$C$119,2,FALSE)="Not Applicable",VLOOKUP($A129,'ECM Staff time by PoF'!$B$5:$S$119,MATCH($TV$103, 'ECM Staff time by PoF'!$B$4:$S$4,0),FALSE),IF(ISERROR(VLOOKUP(CONCATENATE($A129,X$66),'ECM Staff time by PoF'!$A$5:$S$119,MATCH($TV$103, 'ECM Staff time by PoF'!$A$4:$S$4,0),FALSE)), 0, VLOOKUP(CONCATENATE($A129,X$66),'ECM Staff time by PoF'!$A$5:$S$119,MATCH($TV$103, 'ECM Staff time by PoF'!$A$4:$S$4,0),FALSE))))*X91</f>
        <v>0</v>
      </c>
      <c r="US129" s="60">
        <f>IF($A129="",0,IF(VLOOKUP($A129,'ECM Staff time by PoF'!$B$5:$C$119,2,FALSE)="Not Applicable",VLOOKUP($A129,'ECM Staff time by PoF'!$B$5:$S$119,MATCH($TV$103, 'ECM Staff time by PoF'!$B$4:$S$4,0),FALSE),IF(ISERROR(VLOOKUP(CONCATENATE($A129,Y$66),'ECM Staff time by PoF'!$A$5:$S$119,MATCH($TV$103, 'ECM Staff time by PoF'!$A$4:$S$4,0),FALSE)), 0, VLOOKUP(CONCATENATE($A129,Y$66),'ECM Staff time by PoF'!$A$5:$S$119,MATCH($TV$103, 'ECM Staff time by PoF'!$A$4:$S$4,0),FALSE))))*Y91</f>
        <v>0</v>
      </c>
      <c r="UT129" s="60">
        <f>IF($A129="",0,IF(VLOOKUP($A129,'ECM Staff time by PoF'!$B$5:$C$119,2,FALSE)="Not Applicable",VLOOKUP($A129,'ECM Staff time by PoF'!$B$5:$S$119,MATCH($TV$103, 'ECM Staff time by PoF'!$B$4:$S$4,0),FALSE),IF(ISERROR(VLOOKUP(CONCATENATE($A129,Z$66),'ECM Staff time by PoF'!$A$5:$S$119,MATCH($TV$103, 'ECM Staff time by PoF'!$A$4:$S$4,0),FALSE)), 0, VLOOKUP(CONCATENATE($A129,Z$66),'ECM Staff time by PoF'!$A$5:$S$119,MATCH($TV$103, 'ECM Staff time by PoF'!$A$4:$S$4,0),FALSE))))*Z91</f>
        <v>0</v>
      </c>
      <c r="UU129" s="60">
        <f>IF($A129="",0,IF(VLOOKUP($A129,'ECM Staff time by PoF'!$B$5:$C$119,2,FALSE)="Not Applicable",VLOOKUP($A129,'ECM Staff time by PoF'!$B$5:$S$119,MATCH($TV$103, 'ECM Staff time by PoF'!$B$4:$S$4,0),FALSE),IF(ISERROR(VLOOKUP(CONCATENATE($A129,AA$66),'ECM Staff time by PoF'!$A$5:$S$119,MATCH($TV$103, 'ECM Staff time by PoF'!$A$4:$S$4,0),FALSE)), 0, VLOOKUP(CONCATENATE($A129,AA$66),'ECM Staff time by PoF'!$A$5:$S$119,MATCH($TV$103, 'ECM Staff time by PoF'!$A$4:$S$4,0),FALSE))))*AA91</f>
        <v>0</v>
      </c>
      <c r="UV129" s="60">
        <f>IF($A129="",0,IF(VLOOKUP($A129,'ECM Staff time by PoF'!$B$5:$C$119,2,FALSE)="Not Applicable",VLOOKUP($A129,'ECM Staff time by PoF'!$B$5:$S$119,MATCH($TV$103, 'ECM Staff time by PoF'!$B$4:$S$4,0),FALSE),IF(ISERROR(VLOOKUP(CONCATENATE($A129,AB$66),'ECM Staff time by PoF'!$A$5:$S$119,MATCH($TV$103, 'ECM Staff time by PoF'!$A$4:$S$4,0),FALSE)), 0, VLOOKUP(CONCATENATE($A129,AB$66),'ECM Staff time by PoF'!$A$5:$S$119,MATCH($TV$103, 'ECM Staff time by PoF'!$A$4:$S$4,0),FALSE))))*AB91</f>
        <v>0</v>
      </c>
      <c r="UW129" s="60">
        <f>IF($A129="",0,IF(VLOOKUP($A129,'ECM Staff time by PoF'!$B$5:$C$119,2,FALSE)="Not Applicable",VLOOKUP($A129,'ECM Staff time by PoF'!$B$5:$S$119,MATCH($TV$103, 'ECM Staff time by PoF'!$B$4:$S$4,0),FALSE),IF(ISERROR(VLOOKUP(CONCATENATE($A129,AC$66),'ECM Staff time by PoF'!$A$5:$S$119,MATCH($TV$103, 'ECM Staff time by PoF'!$A$4:$S$4,0),FALSE)), 0, VLOOKUP(CONCATENATE($A129,AC$66),'ECM Staff time by PoF'!$A$5:$S$119,MATCH($TV$103, 'ECM Staff time by PoF'!$A$4:$S$4,0),FALSE))))*AC91</f>
        <v>0</v>
      </c>
      <c r="UX129" s="60">
        <f>IF($A129="",0,IF(VLOOKUP($A129,'ECM Staff time by PoF'!$B$5:$C$119,2,FALSE)="Not Applicable",VLOOKUP($A129,'ECM Staff time by PoF'!$B$5:$S$119,MATCH($TV$103, 'ECM Staff time by PoF'!$B$4:$S$4,0),FALSE),IF(ISERROR(VLOOKUP(CONCATENATE($A129,AD$66),'ECM Staff time by PoF'!$A$5:$S$119,MATCH($TV$103, 'ECM Staff time by PoF'!$A$4:$S$4,0),FALSE)), 0, VLOOKUP(CONCATENATE($A129,AD$66),'ECM Staff time by PoF'!$A$5:$S$119,MATCH($TV$103, 'ECM Staff time by PoF'!$A$4:$S$4,0),FALSE))))*AD91</f>
        <v>0</v>
      </c>
      <c r="UY129" s="60">
        <f>IF($A129="",0,IF(VLOOKUP($A129,'ECM Staff time by PoF'!$B$5:$C$119,2,FALSE)="Not Applicable",VLOOKUP($A129,'ECM Staff time by PoF'!$B$5:$S$119,MATCH($TV$103, 'ECM Staff time by PoF'!$B$4:$S$4,0),FALSE),IF(ISERROR(VLOOKUP(CONCATENATE($A129,AE$66),'ECM Staff time by PoF'!$A$5:$S$119,MATCH($TV$103, 'ECM Staff time by PoF'!$A$4:$S$4,0),FALSE)), 0, VLOOKUP(CONCATENATE($A129,AE$66),'ECM Staff time by PoF'!$A$5:$S$119,MATCH($TV$103, 'ECM Staff time by PoF'!$A$4:$S$4,0),FALSE))))*AE91</f>
        <v>0</v>
      </c>
      <c r="UZ129" s="60">
        <f>IF($A129="",0,IF(VLOOKUP($A129,'ECM Staff time by PoF'!$B$5:$C$119,2,FALSE)="Not Applicable",VLOOKUP($A129,'ECM Staff time by PoF'!$B$5:$S$119,MATCH($TV$103, 'ECM Staff time by PoF'!$B$4:$S$4,0),FALSE),IF(ISERROR(VLOOKUP(CONCATENATE($A129,AF$66),'ECM Staff time by PoF'!$A$5:$S$119,MATCH($TV$103, 'ECM Staff time by PoF'!$A$4:$S$4,0),FALSE)), 0, VLOOKUP(CONCATENATE($A129,AF$66),'ECM Staff time by PoF'!$A$5:$S$119,MATCH($TV$103, 'ECM Staff time by PoF'!$A$4:$S$4,0),FALSE))))*AF91</f>
        <v>0</v>
      </c>
      <c r="VA129" s="60">
        <f>IF($A129="",0,IF(VLOOKUP($A129,'ECM Staff time by PoF'!$B$5:$C$119,2,FALSE)="Not Applicable",VLOOKUP($A129,'ECM Staff time by PoF'!$B$5:$S$119,MATCH($TV$103, 'ECM Staff time by PoF'!$B$4:$S$4,0),FALSE),IF(ISERROR(VLOOKUP(CONCATENATE($A129,AG$66),'ECM Staff time by PoF'!$A$5:$S$119,MATCH($TV$103, 'ECM Staff time by PoF'!$A$4:$S$4,0),FALSE)), 0, VLOOKUP(CONCATENATE($A129,AG$66),'ECM Staff time by PoF'!$A$5:$S$119,MATCH($TV$103, 'ECM Staff time by PoF'!$A$4:$S$4,0),FALSE))))*AG91</f>
        <v>0</v>
      </c>
      <c r="VB129" s="60">
        <f>IF($A129="",0,IF(VLOOKUP($A129,'ECM Staff time by PoF'!$B$5:$C$119,2,FALSE)="Not Applicable",VLOOKUP($A129,'ECM Staff time by PoF'!$B$5:$S$119,MATCH($TV$103, 'ECM Staff time by PoF'!$B$4:$S$4,0),FALSE),IF(ISERROR(VLOOKUP(CONCATENATE($A129,AH$66),'ECM Staff time by PoF'!$A$5:$S$119,MATCH($TV$103, 'ECM Staff time by PoF'!$A$4:$S$4,0),FALSE)), 0, VLOOKUP(CONCATENATE($A129,AH$66),'ECM Staff time by PoF'!$A$5:$S$119,MATCH($TV$103, 'ECM Staff time by PoF'!$A$4:$S$4,0),FALSE))))*AH91</f>
        <v>0</v>
      </c>
      <c r="VC129" s="60">
        <f>IF($A129="",0,IF(VLOOKUP($A129,'ECM Staff time by PoF'!$B$5:$C$119,2,FALSE)="Not Applicable",VLOOKUP($A129,'ECM Staff time by PoF'!$B$5:$S$119,MATCH($TV$103, 'ECM Staff time by PoF'!$B$4:$S$4,0),FALSE),IF(ISERROR(VLOOKUP(CONCATENATE($A129,AI$66),'ECM Staff time by PoF'!$A$5:$S$119,MATCH($TV$103, 'ECM Staff time by PoF'!$A$4:$S$4,0),FALSE)), 0, VLOOKUP(CONCATENATE($A129,AI$66),'ECM Staff time by PoF'!$A$5:$S$119,MATCH($TV$103, 'ECM Staff time by PoF'!$A$4:$S$4,0),FALSE))))*AI91</f>
        <v>0</v>
      </c>
      <c r="VD129" s="60">
        <f>IF($A129="",0,IF(VLOOKUP($A129,'ECM Staff time by PoF'!$B$5:$C$119,2,FALSE)="Not Applicable",VLOOKUP($A129,'ECM Staff time by PoF'!$B$5:$S$119,MATCH($TV$103, 'ECM Staff time by PoF'!$B$4:$S$4,0),FALSE),IF(ISERROR(VLOOKUP(CONCATENATE($A129,AJ$66),'ECM Staff time by PoF'!$A$5:$S$119,MATCH($TV$103, 'ECM Staff time by PoF'!$A$4:$S$4,0),FALSE)), 0, VLOOKUP(CONCATENATE($A129,AJ$66),'ECM Staff time by PoF'!$A$5:$S$119,MATCH($TV$103, 'ECM Staff time by PoF'!$A$4:$S$4,0),FALSE))))*AJ91</f>
        <v>0</v>
      </c>
      <c r="VE129" s="60">
        <f>IF($A129="",0,IF(VLOOKUP($A129,'ECM Staff time by PoF'!$B$5:$C$119,2,FALSE)="Not Applicable",VLOOKUP($A129,'ECM Staff time by PoF'!$B$5:$S$119,MATCH($TV$103, 'ECM Staff time by PoF'!$B$4:$S$4,0),FALSE),IF(ISERROR(VLOOKUP(CONCATENATE($A129,AK$66),'ECM Staff time by PoF'!$A$5:$S$119,MATCH($TV$103, 'ECM Staff time by PoF'!$A$4:$S$4,0),FALSE)), 0, VLOOKUP(CONCATENATE($A129,AK$66),'ECM Staff time by PoF'!$A$5:$S$119,MATCH($TV$103, 'ECM Staff time by PoF'!$A$4:$S$4,0),FALSE))))*AK91</f>
        <v>0</v>
      </c>
    </row>
    <row r="130" spans="1:578" x14ac:dyDescent="0.25">
      <c r="A130" s="132" t="str">
        <f>IF('ECM Location'!D30="", "",'ECM Location'!D30)</f>
        <v/>
      </c>
      <c r="B130" s="191">
        <f>IF($A130="",0,IF(VLOOKUP($A130,'ECM Staff time by PoF'!$B$5:$C$119,2,FALSE)="Not Applicable",VLOOKUP($A130,'ECM Staff time by PoF'!$B$5:$S$119,MATCH($B$103, 'ECM Staff time by PoF'!$B$4:$R$4,0),FALSE),IF(ISERROR(VLOOKUP(CONCATENATE($A130,B$66),'ECM Staff time by PoF'!$A$5:$S$119,MATCH($B$103, 'ECM Staff time by PoF'!$A$4:$R$4,0),FALSE)), 0, VLOOKUP(CONCATENATE($A130,B$66),'ECM Staff time by PoF'!$A$5:$S$119,MATCH($B$103, 'ECM Staff time by PoF'!$A$4:$R$4,0),FALSE))))*B92</f>
        <v>0</v>
      </c>
      <c r="C130" s="191">
        <f>IF($A130="",0,IF(VLOOKUP($A130,'ECM Staff time by PoF'!$B$5:$C$119,2,FALSE)="Not Applicable",VLOOKUP($A130,'ECM Staff time by PoF'!$B$5:$S$119,MATCH($B$103, 'ECM Staff time by PoF'!$B$4:$R$4,0),FALSE),IF(ISERROR(VLOOKUP(CONCATENATE($A130,C$66),'ECM Staff time by PoF'!$A$5:$S$119,MATCH($B$103, 'ECM Staff time by PoF'!$A$4:$R$4,0),FALSE)), 0, VLOOKUP(CONCATENATE($A130,C$66),'ECM Staff time by PoF'!$A$5:$S$119,MATCH($B$103, 'ECM Staff time by PoF'!$A$4:$R$4,0),FALSE))))*C92</f>
        <v>0</v>
      </c>
      <c r="D130" s="191">
        <f>IF($A130="",0,IF(VLOOKUP($A130,'ECM Staff time by PoF'!$B$5:$C$119,2,FALSE)="Not Applicable",VLOOKUP($A130,'ECM Staff time by PoF'!$B$5:$S$119,MATCH($B$103, 'ECM Staff time by PoF'!$B$4:$R$4,0),FALSE),IF(ISERROR(VLOOKUP(CONCATENATE($A130,D$66),'ECM Staff time by PoF'!$A$5:$S$119,MATCH($B$103, 'ECM Staff time by PoF'!$A$4:$R$4,0),FALSE)), 0, VLOOKUP(CONCATENATE($A130,D$66),'ECM Staff time by PoF'!$A$5:$S$119,MATCH($B$103, 'ECM Staff time by PoF'!$A$4:$R$4,0),FALSE))))*D92</f>
        <v>0</v>
      </c>
      <c r="E130" s="191">
        <f>IF($A130="",0,IF(VLOOKUP($A130,'ECM Staff time by PoF'!$B$5:$C$119,2,FALSE)="Not Applicable",VLOOKUP($A130,'ECM Staff time by PoF'!$B$5:$S$119,MATCH($B$103, 'ECM Staff time by PoF'!$B$4:$R$4,0),FALSE),IF(ISERROR(VLOOKUP(CONCATENATE($A130,E$66),'ECM Staff time by PoF'!$A$5:$S$119,MATCH($B$103, 'ECM Staff time by PoF'!$A$4:$R$4,0),FALSE)), 0, VLOOKUP(CONCATENATE($A130,E$66),'ECM Staff time by PoF'!$A$5:$S$119,MATCH($B$103, 'ECM Staff time by PoF'!$A$4:$R$4,0),FALSE))))*E92</f>
        <v>0</v>
      </c>
      <c r="F130" s="191">
        <f>IF($A130="",0,IF(VLOOKUP($A130,'ECM Staff time by PoF'!$B$5:$C$119,2,FALSE)="Not Applicable",VLOOKUP($A130,'ECM Staff time by PoF'!$B$5:$S$119,MATCH($B$103, 'ECM Staff time by PoF'!$B$4:$R$4,0),FALSE),IF(ISERROR(VLOOKUP(CONCATENATE($A130,F$66),'ECM Staff time by PoF'!$A$5:$S$119,MATCH($B$103, 'ECM Staff time by PoF'!$A$4:$R$4,0),FALSE)), 0, VLOOKUP(CONCATENATE($A130,F$66),'ECM Staff time by PoF'!$A$5:$S$119,MATCH($B$103, 'ECM Staff time by PoF'!$A$4:$R$4,0),FALSE))))*F92</f>
        <v>0</v>
      </c>
      <c r="G130" s="191">
        <f>IF($A130="",0,IF(VLOOKUP($A130,'ECM Staff time by PoF'!$B$5:$C$119,2,FALSE)="Not Applicable",VLOOKUP($A130,'ECM Staff time by PoF'!$B$5:$S$119,MATCH($B$103, 'ECM Staff time by PoF'!$B$4:$R$4,0),FALSE),IF(ISERROR(VLOOKUP(CONCATENATE($A130,G$66),'ECM Staff time by PoF'!$A$5:$S$119,MATCH($B$103, 'ECM Staff time by PoF'!$A$4:$R$4,0),FALSE)), 0, VLOOKUP(CONCATENATE($A130,G$66),'ECM Staff time by PoF'!$A$5:$S$119,MATCH($B$103, 'ECM Staff time by PoF'!$A$4:$R$4,0),FALSE))))*G92</f>
        <v>0</v>
      </c>
      <c r="H130" s="191">
        <f>IF($A130="",0,IF(VLOOKUP($A130,'ECM Staff time by PoF'!$B$5:$C$119,2,FALSE)="Not Applicable",VLOOKUP($A130,'ECM Staff time by PoF'!$B$5:$S$119,MATCH($B$103, 'ECM Staff time by PoF'!$B$4:$R$4,0),FALSE),IF(ISERROR(VLOOKUP(CONCATENATE($A130,H$66),'ECM Staff time by PoF'!$A$5:$S$119,MATCH($B$103, 'ECM Staff time by PoF'!$A$4:$R$4,0),FALSE)), 0, VLOOKUP(CONCATENATE($A130,H$66),'ECM Staff time by PoF'!$A$5:$S$119,MATCH($B$103, 'ECM Staff time by PoF'!$A$4:$R$4,0),FALSE))))*H92</f>
        <v>0</v>
      </c>
      <c r="I130" s="191">
        <f>IF($A130="",0,IF(VLOOKUP($A130,'ECM Staff time by PoF'!$B$5:$C$119,2,FALSE)="Not Applicable",VLOOKUP($A130,'ECM Staff time by PoF'!$B$5:$S$119,MATCH($B$103, 'ECM Staff time by PoF'!$B$4:$R$4,0),FALSE),IF(ISERROR(VLOOKUP(CONCATENATE($A130,I$66),'ECM Staff time by PoF'!$A$5:$S$119,MATCH($B$103, 'ECM Staff time by PoF'!$A$4:$R$4,0),FALSE)), 0, VLOOKUP(CONCATENATE($A130,I$66),'ECM Staff time by PoF'!$A$5:$S$119,MATCH($B$103, 'ECM Staff time by PoF'!$A$4:$R$4,0),FALSE))))*I92</f>
        <v>0</v>
      </c>
      <c r="J130" s="191">
        <f>IF($A130="",0,IF(VLOOKUP($A130,'ECM Staff time by PoF'!$B$5:$C$119,2,FALSE)="Not Applicable",VLOOKUP($A130,'ECM Staff time by PoF'!$B$5:$S$119,MATCH($B$103, 'ECM Staff time by PoF'!$B$4:$R$4,0),FALSE),IF(ISERROR(VLOOKUP(CONCATENATE($A130,J$66),'ECM Staff time by PoF'!$A$5:$S$119,MATCH($B$103, 'ECM Staff time by PoF'!$A$4:$R$4,0),FALSE)), 0, VLOOKUP(CONCATENATE($A130,J$66),'ECM Staff time by PoF'!$A$5:$S$119,MATCH($B$103, 'ECM Staff time by PoF'!$A$4:$R$4,0),FALSE))))*J92</f>
        <v>0</v>
      </c>
      <c r="K130" s="191">
        <f>IF($A130="",0,IF(VLOOKUP($A130,'ECM Staff time by PoF'!$B$5:$C$119,2,FALSE)="Not Applicable",VLOOKUP($A130,'ECM Staff time by PoF'!$B$5:$S$119,MATCH($B$103, 'ECM Staff time by PoF'!$B$4:$R$4,0),FALSE),IF(ISERROR(VLOOKUP(CONCATENATE($A130,K$66),'ECM Staff time by PoF'!$A$5:$S$119,MATCH($B$103, 'ECM Staff time by PoF'!$A$4:$R$4,0),FALSE)), 0, VLOOKUP(CONCATENATE($A130,K$66),'ECM Staff time by PoF'!$A$5:$S$119,MATCH($B$103, 'ECM Staff time by PoF'!$A$4:$R$4,0),FALSE))))*K92</f>
        <v>0</v>
      </c>
      <c r="L130" s="191">
        <f>IF($A130="",0,IF(VLOOKUP($A130,'ECM Staff time by PoF'!$B$5:$C$119,2,FALSE)="Not Applicable",VLOOKUP($A130,'ECM Staff time by PoF'!$B$5:$S$119,MATCH($B$103, 'ECM Staff time by PoF'!$B$4:$R$4,0),FALSE),IF(ISERROR(VLOOKUP(CONCATENATE($A130,L$66),'ECM Staff time by PoF'!$A$5:$S$119,MATCH($B$103, 'ECM Staff time by PoF'!$A$4:$R$4,0),FALSE)), 0, VLOOKUP(CONCATENATE($A130,L$66),'ECM Staff time by PoF'!$A$5:$S$119,MATCH($B$103, 'ECM Staff time by PoF'!$A$4:$R$4,0),FALSE))))*L92</f>
        <v>0</v>
      </c>
      <c r="M130" s="191">
        <f>IF($A130="",0,IF(VLOOKUP($A130,'ECM Staff time by PoF'!$B$5:$C$119,2,FALSE)="Not Applicable",VLOOKUP($A130,'ECM Staff time by PoF'!$B$5:$S$119,MATCH($B$103, 'ECM Staff time by PoF'!$B$4:$R$4,0),FALSE),IF(ISERROR(VLOOKUP(CONCATENATE($A130,M$66),'ECM Staff time by PoF'!$A$5:$S$119,MATCH($B$103, 'ECM Staff time by PoF'!$A$4:$R$4,0),FALSE)), 0, VLOOKUP(CONCATENATE($A130,M$66),'ECM Staff time by PoF'!$A$5:$S$119,MATCH($B$103, 'ECM Staff time by PoF'!$A$4:$R$4,0),FALSE))))*M92</f>
        <v>0</v>
      </c>
      <c r="N130" s="191">
        <f>IF($A130="",0,IF(VLOOKUP($A130,'ECM Staff time by PoF'!$B$5:$C$119,2,FALSE)="Not Applicable",VLOOKUP($A130,'ECM Staff time by PoF'!$B$5:$S$119,MATCH($B$103, 'ECM Staff time by PoF'!$B$4:$R$4,0),FALSE),IF(ISERROR(VLOOKUP(CONCATENATE($A130,N$66),'ECM Staff time by PoF'!$A$5:$S$119,MATCH($B$103, 'ECM Staff time by PoF'!$A$4:$R$4,0),FALSE)), 0, VLOOKUP(CONCATENATE($A130,N$66),'ECM Staff time by PoF'!$A$5:$S$119,MATCH($B$103, 'ECM Staff time by PoF'!$A$4:$R$4,0),FALSE))))*N92</f>
        <v>0</v>
      </c>
      <c r="O130" s="191">
        <f>IF($A130="",0,IF(VLOOKUP($A130,'ECM Staff time by PoF'!$B$5:$C$119,2,FALSE)="Not Applicable",VLOOKUP($A130,'ECM Staff time by PoF'!$B$5:$S$119,MATCH($B$103, 'ECM Staff time by PoF'!$B$4:$R$4,0),FALSE),IF(ISERROR(VLOOKUP(CONCATENATE($A130,O$66),'ECM Staff time by PoF'!$A$5:$S$119,MATCH($B$103, 'ECM Staff time by PoF'!$A$4:$R$4,0),FALSE)), 0, VLOOKUP(CONCATENATE($A130,O$66),'ECM Staff time by PoF'!$A$5:$S$119,MATCH($B$103, 'ECM Staff time by PoF'!$A$4:$R$4,0),FALSE))))*O92</f>
        <v>0</v>
      </c>
      <c r="P130" s="191">
        <f>IF($A130="",0,IF(VLOOKUP($A130,'ECM Staff time by PoF'!$B$5:$C$119,2,FALSE)="Not Applicable",VLOOKUP($A130,'ECM Staff time by PoF'!$B$5:$S$119,MATCH($B$103, 'ECM Staff time by PoF'!$B$4:$R$4,0),FALSE),IF(ISERROR(VLOOKUP(CONCATENATE($A130,P$66),'ECM Staff time by PoF'!$A$5:$S$119,MATCH($B$103, 'ECM Staff time by PoF'!$A$4:$R$4,0),FALSE)), 0, VLOOKUP(CONCATENATE($A130,P$66),'ECM Staff time by PoF'!$A$5:$S$119,MATCH($B$103, 'ECM Staff time by PoF'!$A$4:$R$4,0),FALSE))))*P92</f>
        <v>0</v>
      </c>
      <c r="Q130" s="191">
        <f>IF($A130="",0,IF(VLOOKUP($A130,'ECM Staff time by PoF'!$B$5:$C$119,2,FALSE)="Not Applicable",VLOOKUP($A130,'ECM Staff time by PoF'!$B$5:$S$119,MATCH($B$103, 'ECM Staff time by PoF'!$B$4:$R$4,0),FALSE),IF(ISERROR(VLOOKUP(CONCATENATE($A130,Q$66),'ECM Staff time by PoF'!$A$5:$S$119,MATCH($B$103, 'ECM Staff time by PoF'!$A$4:$R$4,0),FALSE)), 0, VLOOKUP(CONCATENATE($A130,Q$66),'ECM Staff time by PoF'!$A$5:$S$119,MATCH($B$103, 'ECM Staff time by PoF'!$A$4:$R$4,0),FALSE))))*Q92</f>
        <v>0</v>
      </c>
      <c r="R130" s="191">
        <f>IF($A130="",0,IF(VLOOKUP($A130,'ECM Staff time by PoF'!$B$5:$C$119,2,FALSE)="Not Applicable",VLOOKUP($A130,'ECM Staff time by PoF'!$B$5:$S$119,MATCH($B$103, 'ECM Staff time by PoF'!$B$4:$R$4,0),FALSE),IF(ISERROR(VLOOKUP(CONCATENATE($A130,R$66),'ECM Staff time by PoF'!$A$5:$S$119,MATCH($B$103, 'ECM Staff time by PoF'!$A$4:$R$4,0),FALSE)), 0, VLOOKUP(CONCATENATE($A130,R$66),'ECM Staff time by PoF'!$A$5:$S$119,MATCH($B$103, 'ECM Staff time by PoF'!$A$4:$R$4,0),FALSE))))*R92</f>
        <v>0</v>
      </c>
      <c r="S130" s="191">
        <f>IF($A130="",0,IF(VLOOKUP($A130,'ECM Staff time by PoF'!$B$5:$C$119,2,FALSE)="Not Applicable",VLOOKUP($A130,'ECM Staff time by PoF'!$B$5:$S$119,MATCH($B$103, 'ECM Staff time by PoF'!$B$4:$R$4,0),FALSE),IF(ISERROR(VLOOKUP(CONCATENATE($A130,S$66),'ECM Staff time by PoF'!$A$5:$S$119,MATCH($B$103, 'ECM Staff time by PoF'!$A$4:$R$4,0),FALSE)), 0, VLOOKUP(CONCATENATE($A130,S$66),'ECM Staff time by PoF'!$A$5:$S$119,MATCH($B$103, 'ECM Staff time by PoF'!$A$4:$R$4,0),FALSE))))*S92</f>
        <v>0</v>
      </c>
      <c r="T130" s="191">
        <f>IF($A130="",0,IF(VLOOKUP($A130,'ECM Staff time by PoF'!$B$5:$C$119,2,FALSE)="Not Applicable",VLOOKUP($A130,'ECM Staff time by PoF'!$B$5:$S$119,MATCH($B$103, 'ECM Staff time by PoF'!$B$4:$R$4,0),FALSE),IF(ISERROR(VLOOKUP(CONCATENATE($A130,T$66),'ECM Staff time by PoF'!$A$5:$S$119,MATCH($B$103, 'ECM Staff time by PoF'!$A$4:$R$4,0),FALSE)), 0, VLOOKUP(CONCATENATE($A130,T$66),'ECM Staff time by PoF'!$A$5:$S$119,MATCH($B$103, 'ECM Staff time by PoF'!$A$4:$R$4,0),FALSE))))*T92</f>
        <v>0</v>
      </c>
      <c r="U130" s="191">
        <f>IF($A130="",0,IF(VLOOKUP($A130,'ECM Staff time by PoF'!$B$5:$C$119,2,FALSE)="Not Applicable",VLOOKUP($A130,'ECM Staff time by PoF'!$B$5:$S$119,MATCH($B$103, 'ECM Staff time by PoF'!$B$4:$R$4,0),FALSE),IF(ISERROR(VLOOKUP(CONCATENATE($A130,U$66),'ECM Staff time by PoF'!$A$5:$S$119,MATCH($B$103, 'ECM Staff time by PoF'!$A$4:$R$4,0),FALSE)), 0, VLOOKUP(CONCATENATE($A130,U$66),'ECM Staff time by PoF'!$A$5:$S$119,MATCH($B$103, 'ECM Staff time by PoF'!$A$4:$R$4,0),FALSE))))*U92</f>
        <v>0</v>
      </c>
      <c r="V130" s="191">
        <f>IF($A130="",0,IF(VLOOKUP($A130,'ECM Staff time by PoF'!$B$5:$C$119,2,FALSE)="Not Applicable",VLOOKUP($A130,'ECM Staff time by PoF'!$B$5:$S$119,MATCH($B$103, 'ECM Staff time by PoF'!$B$4:$R$4,0),FALSE),IF(ISERROR(VLOOKUP(CONCATENATE($A130,V$66),'ECM Staff time by PoF'!$A$5:$S$119,MATCH($B$103, 'ECM Staff time by PoF'!$A$4:$R$4,0),FALSE)), 0, VLOOKUP(CONCATENATE($A130,V$66),'ECM Staff time by PoF'!$A$5:$S$119,MATCH($B$103, 'ECM Staff time by PoF'!$A$4:$R$4,0),FALSE))))*V92</f>
        <v>0</v>
      </c>
      <c r="W130" s="191">
        <f>IF($A130="",0,IF(VLOOKUP($A130,'ECM Staff time by PoF'!$B$5:$C$119,2,FALSE)="Not Applicable",VLOOKUP($A130,'ECM Staff time by PoF'!$B$5:$S$119,MATCH($B$103, 'ECM Staff time by PoF'!$B$4:$R$4,0),FALSE),IF(ISERROR(VLOOKUP(CONCATENATE($A130,W$66),'ECM Staff time by PoF'!$A$5:$S$119,MATCH($B$103, 'ECM Staff time by PoF'!$A$4:$R$4,0),FALSE)), 0, VLOOKUP(CONCATENATE($A130,W$66),'ECM Staff time by PoF'!$A$5:$S$119,MATCH($B$103, 'ECM Staff time by PoF'!$A$4:$R$4,0),FALSE))))*W92</f>
        <v>0</v>
      </c>
      <c r="X130" s="191">
        <f>IF($A130="",0,IF(VLOOKUP($A130,'ECM Staff time by PoF'!$B$5:$C$119,2,FALSE)="Not Applicable",VLOOKUP($A130,'ECM Staff time by PoF'!$B$5:$S$119,MATCH($B$103, 'ECM Staff time by PoF'!$B$4:$R$4,0),FALSE),IF(ISERROR(VLOOKUP(CONCATENATE($A130,X$66),'ECM Staff time by PoF'!$A$5:$S$119,MATCH($B$103, 'ECM Staff time by PoF'!$A$4:$R$4,0),FALSE)), 0, VLOOKUP(CONCATENATE($A130,X$66),'ECM Staff time by PoF'!$A$5:$S$119,MATCH($B$103, 'ECM Staff time by PoF'!$A$4:$R$4,0),FALSE))))*X92</f>
        <v>0</v>
      </c>
      <c r="Y130" s="191">
        <f>IF($A130="",0,IF(VLOOKUP($A130,'ECM Staff time by PoF'!$B$5:$C$119,2,FALSE)="Not Applicable",VLOOKUP($A130,'ECM Staff time by PoF'!$B$5:$S$119,MATCH($B$103, 'ECM Staff time by PoF'!$B$4:$R$4,0),FALSE),IF(ISERROR(VLOOKUP(CONCATENATE($A130,Y$66),'ECM Staff time by PoF'!$A$5:$S$119,MATCH($B$103, 'ECM Staff time by PoF'!$A$4:$R$4,0),FALSE)), 0, VLOOKUP(CONCATENATE($A130,Y$66),'ECM Staff time by PoF'!$A$5:$S$119,MATCH($B$103, 'ECM Staff time by PoF'!$A$4:$R$4,0),FALSE))))*Y92</f>
        <v>0</v>
      </c>
      <c r="Z130" s="191">
        <f>IF($A130="",0,IF(VLOOKUP($A130,'ECM Staff time by PoF'!$B$5:$C$119,2,FALSE)="Not Applicable",VLOOKUP($A130,'ECM Staff time by PoF'!$B$5:$S$119,MATCH($B$103, 'ECM Staff time by PoF'!$B$4:$R$4,0),FALSE),IF(ISERROR(VLOOKUP(CONCATENATE($A130,Z$66),'ECM Staff time by PoF'!$A$5:$S$119,MATCH($B$103, 'ECM Staff time by PoF'!$A$4:$R$4,0),FALSE)), 0, VLOOKUP(CONCATENATE($A130,Z$66),'ECM Staff time by PoF'!$A$5:$S$119,MATCH($B$103, 'ECM Staff time by PoF'!$A$4:$R$4,0),FALSE))))*Z92</f>
        <v>0</v>
      </c>
      <c r="AA130" s="191">
        <f>IF($A130="",0,IF(VLOOKUP($A130,'ECM Staff time by PoF'!$B$5:$C$119,2,FALSE)="Not Applicable",VLOOKUP($A130,'ECM Staff time by PoF'!$B$5:$S$119,MATCH($B$103, 'ECM Staff time by PoF'!$B$4:$R$4,0),FALSE),IF(ISERROR(VLOOKUP(CONCATENATE($A130,AA$66),'ECM Staff time by PoF'!$A$5:$S$119,MATCH($B$103, 'ECM Staff time by PoF'!$A$4:$R$4,0),FALSE)), 0, VLOOKUP(CONCATENATE($A130,AA$66),'ECM Staff time by PoF'!$A$5:$S$119,MATCH($B$103, 'ECM Staff time by PoF'!$A$4:$R$4,0),FALSE))))*AA92</f>
        <v>0</v>
      </c>
      <c r="AB130" s="191">
        <f>IF($A130="",0,IF(VLOOKUP($A130,'ECM Staff time by PoF'!$B$5:$C$119,2,FALSE)="Not Applicable",VLOOKUP($A130,'ECM Staff time by PoF'!$B$5:$S$119,MATCH($B$103, 'ECM Staff time by PoF'!$B$4:$R$4,0),FALSE),IF(ISERROR(VLOOKUP(CONCATENATE($A130,AB$66),'ECM Staff time by PoF'!$A$5:$S$119,MATCH($B$103, 'ECM Staff time by PoF'!$A$4:$R$4,0),FALSE)), 0, VLOOKUP(CONCATENATE($A130,AB$66),'ECM Staff time by PoF'!$A$5:$S$119,MATCH($B$103, 'ECM Staff time by PoF'!$A$4:$R$4,0),FALSE))))*AB92</f>
        <v>0</v>
      </c>
      <c r="AC130" s="191">
        <f>IF($A130="",0,IF(VLOOKUP($A130,'ECM Staff time by PoF'!$B$5:$C$119,2,FALSE)="Not Applicable",VLOOKUP($A130,'ECM Staff time by PoF'!$B$5:$S$119,MATCH($B$103, 'ECM Staff time by PoF'!$B$4:$R$4,0),FALSE),IF(ISERROR(VLOOKUP(CONCATENATE($A130,AC$66),'ECM Staff time by PoF'!$A$5:$S$119,MATCH($B$103, 'ECM Staff time by PoF'!$A$4:$R$4,0),FALSE)), 0, VLOOKUP(CONCATENATE($A130,AC$66),'ECM Staff time by PoF'!$A$5:$S$119,MATCH($B$103, 'ECM Staff time by PoF'!$A$4:$R$4,0),FALSE))))*AC92</f>
        <v>0</v>
      </c>
      <c r="AD130" s="191">
        <f>IF($A130="",0,IF(VLOOKUP($A130,'ECM Staff time by PoF'!$B$5:$C$119,2,FALSE)="Not Applicable",VLOOKUP($A130,'ECM Staff time by PoF'!$B$5:$S$119,MATCH($B$103, 'ECM Staff time by PoF'!$B$4:$R$4,0),FALSE),IF(ISERROR(VLOOKUP(CONCATENATE($A130,AD$66),'ECM Staff time by PoF'!$A$5:$S$119,MATCH($B$103, 'ECM Staff time by PoF'!$A$4:$R$4,0),FALSE)), 0, VLOOKUP(CONCATENATE($A130,AD$66),'ECM Staff time by PoF'!$A$5:$S$119,MATCH($B$103, 'ECM Staff time by PoF'!$A$4:$R$4,0),FALSE))))*AD92</f>
        <v>0</v>
      </c>
      <c r="AE130" s="191">
        <f>IF($A130="",0,IF(VLOOKUP($A130,'ECM Staff time by PoF'!$B$5:$C$119,2,FALSE)="Not Applicable",VLOOKUP($A130,'ECM Staff time by PoF'!$B$5:$S$119,MATCH($B$103, 'ECM Staff time by PoF'!$B$4:$R$4,0),FALSE),IF(ISERROR(VLOOKUP(CONCATENATE($A130,AE$66),'ECM Staff time by PoF'!$A$5:$S$119,MATCH($B$103, 'ECM Staff time by PoF'!$A$4:$R$4,0),FALSE)), 0, VLOOKUP(CONCATENATE($A130,AE$66),'ECM Staff time by PoF'!$A$5:$S$119,MATCH($B$103, 'ECM Staff time by PoF'!$A$4:$R$4,0),FALSE))))*AE92</f>
        <v>0</v>
      </c>
      <c r="AF130" s="191">
        <f>IF($A130="",0,IF(VLOOKUP($A130,'ECM Staff time by PoF'!$B$5:$C$119,2,FALSE)="Not Applicable",VLOOKUP($A130,'ECM Staff time by PoF'!$B$5:$S$119,MATCH($B$103, 'ECM Staff time by PoF'!$B$4:$R$4,0),FALSE),IF(ISERROR(VLOOKUP(CONCATENATE($A130,AF$66),'ECM Staff time by PoF'!$A$5:$S$119,MATCH($B$103, 'ECM Staff time by PoF'!$A$4:$R$4,0),FALSE)), 0, VLOOKUP(CONCATENATE($A130,AF$66),'ECM Staff time by PoF'!$A$5:$S$119,MATCH($B$103, 'ECM Staff time by PoF'!$A$4:$R$4,0),FALSE))))*AF92</f>
        <v>0</v>
      </c>
      <c r="AG130" s="191">
        <f>IF($A130="",0,IF(VLOOKUP($A130,'ECM Staff time by PoF'!$B$5:$C$119,2,FALSE)="Not Applicable",VLOOKUP($A130,'ECM Staff time by PoF'!$B$5:$S$119,MATCH($B$103, 'ECM Staff time by PoF'!$B$4:$R$4,0),FALSE),IF(ISERROR(VLOOKUP(CONCATENATE($A130,AG$66),'ECM Staff time by PoF'!$A$5:$S$119,MATCH($B$103, 'ECM Staff time by PoF'!$A$4:$R$4,0),FALSE)), 0, VLOOKUP(CONCATENATE($A130,AG$66),'ECM Staff time by PoF'!$A$5:$S$119,MATCH($B$103, 'ECM Staff time by PoF'!$A$4:$R$4,0),FALSE))))*AG92</f>
        <v>0</v>
      </c>
      <c r="AH130" s="191">
        <f>IF($A130="",0,IF(VLOOKUP($A130,'ECM Staff time by PoF'!$B$5:$C$119,2,FALSE)="Not Applicable",VLOOKUP($A130,'ECM Staff time by PoF'!$B$5:$S$119,MATCH($B$103, 'ECM Staff time by PoF'!$B$4:$R$4,0),FALSE),IF(ISERROR(VLOOKUP(CONCATENATE($A130,AH$66),'ECM Staff time by PoF'!$A$5:$S$119,MATCH($B$103, 'ECM Staff time by PoF'!$A$4:$R$4,0),FALSE)), 0, VLOOKUP(CONCATENATE($A130,AH$66),'ECM Staff time by PoF'!$A$5:$S$119,MATCH($B$103, 'ECM Staff time by PoF'!$A$4:$R$4,0),FALSE))))*AH92</f>
        <v>0</v>
      </c>
      <c r="AI130" s="191">
        <f>IF($A130="",0,IF(VLOOKUP($A130,'ECM Staff time by PoF'!$B$5:$C$119,2,FALSE)="Not Applicable",VLOOKUP($A130,'ECM Staff time by PoF'!$B$5:$S$119,MATCH($B$103, 'ECM Staff time by PoF'!$B$4:$R$4,0),FALSE),IF(ISERROR(VLOOKUP(CONCATENATE($A130,AI$66),'ECM Staff time by PoF'!$A$5:$S$119,MATCH($B$103, 'ECM Staff time by PoF'!$A$4:$R$4,0),FALSE)), 0, VLOOKUP(CONCATENATE($A130,AI$66),'ECM Staff time by PoF'!$A$5:$S$119,MATCH($B$103, 'ECM Staff time by PoF'!$A$4:$R$4,0),FALSE))))*AI92</f>
        <v>0</v>
      </c>
      <c r="AJ130" s="191">
        <f>IF($A130="",0,IF(VLOOKUP($A130,'ECM Staff time by PoF'!$B$5:$C$119,2,FALSE)="Not Applicable",VLOOKUP($A130,'ECM Staff time by PoF'!$B$5:$S$119,MATCH($B$103, 'ECM Staff time by PoF'!$B$4:$R$4,0),FALSE),IF(ISERROR(VLOOKUP(CONCATENATE($A130,AJ$66),'ECM Staff time by PoF'!$A$5:$S$119,MATCH($B$103, 'ECM Staff time by PoF'!$A$4:$R$4,0),FALSE)), 0, VLOOKUP(CONCATENATE($A130,AJ$66),'ECM Staff time by PoF'!$A$5:$S$119,MATCH($B$103, 'ECM Staff time by PoF'!$A$4:$R$4,0),FALSE))))*AJ92</f>
        <v>0</v>
      </c>
      <c r="AK130" s="191">
        <f>IF($A130="",0,IF(VLOOKUP($A130,'ECM Staff time by PoF'!$B$5:$C$119,2,FALSE)="Not Applicable",VLOOKUP($A130,'ECM Staff time by PoF'!$B$5:$S$119,MATCH($B$103, 'ECM Staff time by PoF'!$B$4:$R$4,0),FALSE),IF(ISERROR(VLOOKUP(CONCATENATE($A130,AK$66),'ECM Staff time by PoF'!$A$5:$S$119,MATCH($B$103, 'ECM Staff time by PoF'!$A$4:$R$4,0),FALSE)), 0, VLOOKUP(CONCATENATE($A130,AK$66),'ECM Staff time by PoF'!$A$5:$S$119,MATCH($B$103, 'ECM Staff time by PoF'!$A$4:$R$4,0),FALSE))))*AK92</f>
        <v>0</v>
      </c>
      <c r="AL130" s="191">
        <f>IF($A130="",0,IF(VLOOKUP($A130,'ECM Staff time by PoF'!$B$5:$C$119,2,FALSE)="Not Applicable",VLOOKUP($A130,'ECM Staff time by PoF'!$B$5:$S$119,MATCH($AL$103, 'ECM Staff time by PoF'!$B$4:$R$4,0),FALSE),IF(ISERROR(VLOOKUP(CONCATENATE($A130,B$66),'ECM Staff time by PoF'!$A$5:$S$119,MATCH($AL$103, 'ECM Staff time by PoF'!$A$4:$R$4,0),FALSE)), 0, VLOOKUP(CONCATENATE($A130,B$66),'ECM Staff time by PoF'!$A$5:$S$119,MATCH($AL$103, 'ECM Staff time by PoF'!$A$4:$R$4,0),FALSE))))*B92</f>
        <v>0</v>
      </c>
      <c r="AM130" s="191">
        <f>IF($A130="",0,IF(VLOOKUP($A130,'ECM Staff time by PoF'!$B$5:$C$119,2,FALSE)="Not Applicable",VLOOKUP($A130,'ECM Staff time by PoF'!$B$5:$S$119,MATCH($AL$103, 'ECM Staff time by PoF'!$B$4:$R$4,0),FALSE),IF(ISERROR(VLOOKUP(CONCATENATE($A130,C$66),'ECM Staff time by PoF'!$A$5:$S$119,MATCH($AL$103, 'ECM Staff time by PoF'!$A$4:$R$4,0),FALSE)), 0, VLOOKUP(CONCATENATE($A130,C$66),'ECM Staff time by PoF'!$A$5:$S$119,MATCH($AL$103, 'ECM Staff time by PoF'!$A$4:$R$4,0),FALSE))))*C92</f>
        <v>0</v>
      </c>
      <c r="AN130" s="191">
        <f>IF($A130="",0,IF(VLOOKUP($A130,'ECM Staff time by PoF'!$B$5:$C$119,2,FALSE)="Not Applicable",VLOOKUP($A130,'ECM Staff time by PoF'!$B$5:$S$119,MATCH($AL$103, 'ECM Staff time by PoF'!$B$4:$R$4,0),FALSE),IF(ISERROR(VLOOKUP(CONCATENATE($A130,D$66),'ECM Staff time by PoF'!$A$5:$S$119,MATCH($AL$103, 'ECM Staff time by PoF'!$A$4:$R$4,0),FALSE)), 0, VLOOKUP(CONCATENATE($A130,D$66),'ECM Staff time by PoF'!$A$5:$S$119,MATCH($AL$103, 'ECM Staff time by PoF'!$A$4:$R$4,0),FALSE))))*D92</f>
        <v>0</v>
      </c>
      <c r="AO130" s="191">
        <f>IF($A130="",0,IF(VLOOKUP($A130,'ECM Staff time by PoF'!$B$5:$C$119,2,FALSE)="Not Applicable",VLOOKUP($A130,'ECM Staff time by PoF'!$B$5:$S$119,MATCH($AL$103, 'ECM Staff time by PoF'!$B$4:$R$4,0),FALSE),IF(ISERROR(VLOOKUP(CONCATENATE($A130,E$66),'ECM Staff time by PoF'!$A$5:$S$119,MATCH($AL$103, 'ECM Staff time by PoF'!$A$4:$R$4,0),FALSE)), 0, VLOOKUP(CONCATENATE($A130,E$66),'ECM Staff time by PoF'!$A$5:$S$119,MATCH($AL$103, 'ECM Staff time by PoF'!$A$4:$R$4,0),FALSE))))*E92</f>
        <v>0</v>
      </c>
      <c r="AP130" s="191">
        <f>IF($A130="",0,IF(VLOOKUP($A130,'ECM Staff time by PoF'!$B$5:$C$119,2,FALSE)="Not Applicable",VLOOKUP($A130,'ECM Staff time by PoF'!$B$5:$S$119,MATCH($AL$103, 'ECM Staff time by PoF'!$B$4:$R$4,0),FALSE),IF(ISERROR(VLOOKUP(CONCATENATE($A130,F$66),'ECM Staff time by PoF'!$A$5:$S$119,MATCH($AL$103, 'ECM Staff time by PoF'!$A$4:$R$4,0),FALSE)), 0, VLOOKUP(CONCATENATE($A130,F$66),'ECM Staff time by PoF'!$A$5:$S$119,MATCH($AL$103, 'ECM Staff time by PoF'!$A$4:$R$4,0),FALSE))))*F92</f>
        <v>0</v>
      </c>
      <c r="AQ130" s="191">
        <f>IF($A130="",0,IF(VLOOKUP($A130,'ECM Staff time by PoF'!$B$5:$C$119,2,FALSE)="Not Applicable",VLOOKUP($A130,'ECM Staff time by PoF'!$B$5:$S$119,MATCH($AL$103, 'ECM Staff time by PoF'!$B$4:$R$4,0),FALSE),IF(ISERROR(VLOOKUP(CONCATENATE($A130,G$66),'ECM Staff time by PoF'!$A$5:$S$119,MATCH($AL$103, 'ECM Staff time by PoF'!$A$4:$R$4,0),FALSE)), 0, VLOOKUP(CONCATENATE($A130,G$66),'ECM Staff time by PoF'!$A$5:$S$119,MATCH($AL$103, 'ECM Staff time by PoF'!$A$4:$R$4,0),FALSE))))*G92</f>
        <v>0</v>
      </c>
      <c r="AR130" s="191">
        <f>IF($A130="",0,IF(VLOOKUP($A130,'ECM Staff time by PoF'!$B$5:$C$119,2,FALSE)="Not Applicable",VLOOKUP($A130,'ECM Staff time by PoF'!$B$5:$S$119,MATCH($AL$103, 'ECM Staff time by PoF'!$B$4:$R$4,0),FALSE),IF(ISERROR(VLOOKUP(CONCATENATE($A130,H$66),'ECM Staff time by PoF'!$A$5:$S$119,MATCH($AL$103, 'ECM Staff time by PoF'!$A$4:$R$4,0),FALSE)), 0, VLOOKUP(CONCATENATE($A130,H$66),'ECM Staff time by PoF'!$A$5:$S$119,MATCH($AL$103, 'ECM Staff time by PoF'!$A$4:$R$4,0),FALSE))))*H92</f>
        <v>0</v>
      </c>
      <c r="AS130" s="191">
        <f>IF($A130="",0,IF(VLOOKUP($A130,'ECM Staff time by PoF'!$B$5:$C$119,2,FALSE)="Not Applicable",VLOOKUP($A130,'ECM Staff time by PoF'!$B$5:$S$119,MATCH($AL$103, 'ECM Staff time by PoF'!$B$4:$R$4,0),FALSE),IF(ISERROR(VLOOKUP(CONCATENATE($A130,I$66),'ECM Staff time by PoF'!$A$5:$S$119,MATCH($AL$103, 'ECM Staff time by PoF'!$A$4:$R$4,0),FALSE)), 0, VLOOKUP(CONCATENATE($A130,I$66),'ECM Staff time by PoF'!$A$5:$S$119,MATCH($AL$103, 'ECM Staff time by PoF'!$A$4:$R$4,0),FALSE))))*I92</f>
        <v>0</v>
      </c>
      <c r="AT130" s="191">
        <f>IF($A130="",0,IF(VLOOKUP($A130,'ECM Staff time by PoF'!$B$5:$C$119,2,FALSE)="Not Applicable",VLOOKUP($A130,'ECM Staff time by PoF'!$B$5:$S$119,MATCH($AL$103, 'ECM Staff time by PoF'!$B$4:$R$4,0),FALSE),IF(ISERROR(VLOOKUP(CONCATENATE($A130,J$66),'ECM Staff time by PoF'!$A$5:$S$119,MATCH($AL$103, 'ECM Staff time by PoF'!$A$4:$R$4,0),FALSE)), 0, VLOOKUP(CONCATENATE($A130,J$66),'ECM Staff time by PoF'!$A$5:$S$119,MATCH($AL$103, 'ECM Staff time by PoF'!$A$4:$R$4,0),FALSE))))*J92</f>
        <v>0</v>
      </c>
      <c r="AU130" s="191">
        <f>IF($A130="",0,IF(VLOOKUP($A130,'ECM Staff time by PoF'!$B$5:$C$119,2,FALSE)="Not Applicable",VLOOKUP($A130,'ECM Staff time by PoF'!$B$5:$S$119,MATCH($AL$103, 'ECM Staff time by PoF'!$B$4:$R$4,0),FALSE),IF(ISERROR(VLOOKUP(CONCATENATE($A130,K$66),'ECM Staff time by PoF'!$A$5:$S$119,MATCH($AL$103, 'ECM Staff time by PoF'!$A$4:$R$4,0),FALSE)), 0, VLOOKUP(CONCATENATE($A130,K$66),'ECM Staff time by PoF'!$A$5:$S$119,MATCH($AL$103, 'ECM Staff time by PoF'!$A$4:$R$4,0),FALSE))))*K92</f>
        <v>0</v>
      </c>
      <c r="AV130" s="191">
        <f>IF($A130="",0,IF(VLOOKUP($A130,'ECM Staff time by PoF'!$B$5:$C$119,2,FALSE)="Not Applicable",VLOOKUP($A130,'ECM Staff time by PoF'!$B$5:$S$119,MATCH($AL$103, 'ECM Staff time by PoF'!$B$4:$R$4,0),FALSE),IF(ISERROR(VLOOKUP(CONCATENATE($A130,L$66),'ECM Staff time by PoF'!$A$5:$S$119,MATCH($AL$103, 'ECM Staff time by PoF'!$A$4:$R$4,0),FALSE)), 0, VLOOKUP(CONCATENATE($A130,L$66),'ECM Staff time by PoF'!$A$5:$S$119,MATCH($AL$103, 'ECM Staff time by PoF'!$A$4:$R$4,0),FALSE))))*L92</f>
        <v>0</v>
      </c>
      <c r="AW130" s="191">
        <f>IF($A130="",0,IF(VLOOKUP($A130,'ECM Staff time by PoF'!$B$5:$C$119,2,FALSE)="Not Applicable",VLOOKUP($A130,'ECM Staff time by PoF'!$B$5:$S$119,MATCH($AL$103, 'ECM Staff time by PoF'!$B$4:$R$4,0),FALSE),IF(ISERROR(VLOOKUP(CONCATENATE($A130,M$66),'ECM Staff time by PoF'!$A$5:$S$119,MATCH($AL$103, 'ECM Staff time by PoF'!$A$4:$R$4,0),FALSE)), 0, VLOOKUP(CONCATENATE($A130,M$66),'ECM Staff time by PoF'!$A$5:$S$119,MATCH($AL$103, 'ECM Staff time by PoF'!$A$4:$R$4,0),FALSE))))*M92</f>
        <v>0</v>
      </c>
      <c r="AX130" s="191">
        <f>IF($A130="",0,IF(VLOOKUP($A130,'ECM Staff time by PoF'!$B$5:$C$119,2,FALSE)="Not Applicable",VLOOKUP($A130,'ECM Staff time by PoF'!$B$5:$S$119,MATCH($AL$103, 'ECM Staff time by PoF'!$B$4:$R$4,0),FALSE),IF(ISERROR(VLOOKUP(CONCATENATE($A130,N$66),'ECM Staff time by PoF'!$A$5:$S$119,MATCH($AL$103, 'ECM Staff time by PoF'!$A$4:$R$4,0),FALSE)), 0, VLOOKUP(CONCATENATE($A130,N$66),'ECM Staff time by PoF'!$A$5:$S$119,MATCH($AL$103, 'ECM Staff time by PoF'!$A$4:$R$4,0),FALSE))))*N92</f>
        <v>0</v>
      </c>
      <c r="AY130" s="191">
        <f>IF($A130="",0,IF(VLOOKUP($A130,'ECM Staff time by PoF'!$B$5:$C$119,2,FALSE)="Not Applicable",VLOOKUP($A130,'ECM Staff time by PoF'!$B$5:$S$119,MATCH($AL$103, 'ECM Staff time by PoF'!$B$4:$R$4,0),FALSE),IF(ISERROR(VLOOKUP(CONCATENATE($A130,O$66),'ECM Staff time by PoF'!$A$5:$S$119,MATCH($AL$103, 'ECM Staff time by PoF'!$A$4:$R$4,0),FALSE)), 0, VLOOKUP(CONCATENATE($A130,O$66),'ECM Staff time by PoF'!$A$5:$S$119,MATCH($AL$103, 'ECM Staff time by PoF'!$A$4:$R$4,0),FALSE))))*O92</f>
        <v>0</v>
      </c>
      <c r="AZ130" s="191">
        <f>IF($A130="",0,IF(VLOOKUP($A130,'ECM Staff time by PoF'!$B$5:$C$119,2,FALSE)="Not Applicable",VLOOKUP($A130,'ECM Staff time by PoF'!$B$5:$S$119,MATCH($AL$103, 'ECM Staff time by PoF'!$B$4:$R$4,0),FALSE),IF(ISERROR(VLOOKUP(CONCATENATE($A130,P$66),'ECM Staff time by PoF'!$A$5:$S$119,MATCH($AL$103, 'ECM Staff time by PoF'!$A$4:$R$4,0),FALSE)), 0, VLOOKUP(CONCATENATE($A130,P$66),'ECM Staff time by PoF'!$A$5:$S$119,MATCH($AL$103, 'ECM Staff time by PoF'!$A$4:$R$4,0),FALSE))))*P92</f>
        <v>0</v>
      </c>
      <c r="BA130" s="191">
        <f>IF($A130="",0,IF(VLOOKUP($A130,'ECM Staff time by PoF'!$B$5:$C$119,2,FALSE)="Not Applicable",VLOOKUP($A130,'ECM Staff time by PoF'!$B$5:$S$119,MATCH($AL$103, 'ECM Staff time by PoF'!$B$4:$R$4,0),FALSE),IF(ISERROR(VLOOKUP(CONCATENATE($A130,Q$66),'ECM Staff time by PoF'!$A$5:$S$119,MATCH($AL$103, 'ECM Staff time by PoF'!$A$4:$R$4,0),FALSE)), 0, VLOOKUP(CONCATENATE($A130,Q$66),'ECM Staff time by PoF'!$A$5:$S$119,MATCH($AL$103, 'ECM Staff time by PoF'!$A$4:$R$4,0),FALSE))))*Q92</f>
        <v>0</v>
      </c>
      <c r="BB130" s="191">
        <f>IF($A130="",0,IF(VLOOKUP($A130,'ECM Staff time by PoF'!$B$5:$C$119,2,FALSE)="Not Applicable",VLOOKUP($A130,'ECM Staff time by PoF'!$B$5:$S$119,MATCH($AL$103, 'ECM Staff time by PoF'!$B$4:$R$4,0),FALSE),IF(ISERROR(VLOOKUP(CONCATENATE($A130,R$66),'ECM Staff time by PoF'!$A$5:$S$119,MATCH($AL$103, 'ECM Staff time by PoF'!$A$4:$R$4,0),FALSE)), 0, VLOOKUP(CONCATENATE($A130,R$66),'ECM Staff time by PoF'!$A$5:$S$119,MATCH($AL$103, 'ECM Staff time by PoF'!$A$4:$R$4,0),FALSE))))*R92</f>
        <v>0</v>
      </c>
      <c r="BC130" s="191">
        <f>IF($A130="",0,IF(VLOOKUP($A130,'ECM Staff time by PoF'!$B$5:$C$119,2,FALSE)="Not Applicable",VLOOKUP($A130,'ECM Staff time by PoF'!$B$5:$S$119,MATCH($AL$103, 'ECM Staff time by PoF'!$B$4:$R$4,0),FALSE),IF(ISERROR(VLOOKUP(CONCATENATE($A130,S$66),'ECM Staff time by PoF'!$A$5:$S$119,MATCH($AL$103, 'ECM Staff time by PoF'!$A$4:$R$4,0),FALSE)), 0, VLOOKUP(CONCATENATE($A130,S$66),'ECM Staff time by PoF'!$A$5:$S$119,MATCH($AL$103, 'ECM Staff time by PoF'!$A$4:$R$4,0),FALSE))))*S92</f>
        <v>0</v>
      </c>
      <c r="BD130" s="191">
        <f>IF($A130="",0,IF(VLOOKUP($A130,'ECM Staff time by PoF'!$B$5:$C$119,2,FALSE)="Not Applicable",VLOOKUP($A130,'ECM Staff time by PoF'!$B$5:$S$119,MATCH($AL$103, 'ECM Staff time by PoF'!$B$4:$R$4,0),FALSE),IF(ISERROR(VLOOKUP(CONCATENATE($A130,T$66),'ECM Staff time by PoF'!$A$5:$S$119,MATCH($AL$103, 'ECM Staff time by PoF'!$A$4:$R$4,0),FALSE)), 0, VLOOKUP(CONCATENATE($A130,T$66),'ECM Staff time by PoF'!$A$5:$S$119,MATCH($AL$103, 'ECM Staff time by PoF'!$A$4:$R$4,0),FALSE))))*T92</f>
        <v>0</v>
      </c>
      <c r="BE130" s="191">
        <f>IF($A130="",0,IF(VLOOKUP($A130,'ECM Staff time by PoF'!$B$5:$C$119,2,FALSE)="Not Applicable",VLOOKUP($A130,'ECM Staff time by PoF'!$B$5:$S$119,MATCH($AL$103, 'ECM Staff time by PoF'!$B$4:$R$4,0),FALSE),IF(ISERROR(VLOOKUP(CONCATENATE($A130,U$66),'ECM Staff time by PoF'!$A$5:$S$119,MATCH($AL$103, 'ECM Staff time by PoF'!$A$4:$R$4,0),FALSE)), 0, VLOOKUP(CONCATENATE($A130,U$66),'ECM Staff time by PoF'!$A$5:$S$119,MATCH($AL$103, 'ECM Staff time by PoF'!$A$4:$R$4,0),FALSE))))*U92</f>
        <v>0</v>
      </c>
      <c r="BF130" s="191">
        <f>IF($A130="",0,IF(VLOOKUP($A130,'ECM Staff time by PoF'!$B$5:$C$119,2,FALSE)="Not Applicable",VLOOKUP($A130,'ECM Staff time by PoF'!$B$5:$S$119,MATCH($AL$103, 'ECM Staff time by PoF'!$B$4:$R$4,0),FALSE),IF(ISERROR(VLOOKUP(CONCATENATE($A130,V$66),'ECM Staff time by PoF'!$A$5:$S$119,MATCH($AL$103, 'ECM Staff time by PoF'!$A$4:$R$4,0),FALSE)), 0, VLOOKUP(CONCATENATE($A130,V$66),'ECM Staff time by PoF'!$A$5:$S$119,MATCH($AL$103, 'ECM Staff time by PoF'!$A$4:$R$4,0),FALSE))))*V92</f>
        <v>0</v>
      </c>
      <c r="BG130" s="191">
        <f>IF($A130="",0,IF(VLOOKUP($A130,'ECM Staff time by PoF'!$B$5:$C$119,2,FALSE)="Not Applicable",VLOOKUP($A130,'ECM Staff time by PoF'!$B$5:$S$119,MATCH($AL$103, 'ECM Staff time by PoF'!$B$4:$R$4,0),FALSE),IF(ISERROR(VLOOKUP(CONCATENATE($A130,W$66),'ECM Staff time by PoF'!$A$5:$S$119,MATCH($AL$103, 'ECM Staff time by PoF'!$A$4:$R$4,0),FALSE)), 0, VLOOKUP(CONCATENATE($A130,W$66),'ECM Staff time by PoF'!$A$5:$S$119,MATCH($AL$103, 'ECM Staff time by PoF'!$A$4:$R$4,0),FALSE))))*W92</f>
        <v>0</v>
      </c>
      <c r="BH130" s="191">
        <f>IF($A130="",0,IF(VLOOKUP($A130,'ECM Staff time by PoF'!$B$5:$C$119,2,FALSE)="Not Applicable",VLOOKUP($A130,'ECM Staff time by PoF'!$B$5:$S$119,MATCH($AL$103, 'ECM Staff time by PoF'!$B$4:$R$4,0),FALSE),IF(ISERROR(VLOOKUP(CONCATENATE($A130,X$66),'ECM Staff time by PoF'!$A$5:$S$119,MATCH($AL$103, 'ECM Staff time by PoF'!$A$4:$R$4,0),FALSE)), 0, VLOOKUP(CONCATENATE($A130,X$66),'ECM Staff time by PoF'!$A$5:$S$119,MATCH($AL$103, 'ECM Staff time by PoF'!$A$4:$R$4,0),FALSE))))*X92</f>
        <v>0</v>
      </c>
      <c r="BI130" s="191">
        <f>IF($A130="",0,IF(VLOOKUP($A130,'ECM Staff time by PoF'!$B$5:$C$119,2,FALSE)="Not Applicable",VLOOKUP($A130,'ECM Staff time by PoF'!$B$5:$S$119,MATCH($AL$103, 'ECM Staff time by PoF'!$B$4:$R$4,0),FALSE),IF(ISERROR(VLOOKUP(CONCATENATE($A130,Y$66),'ECM Staff time by PoF'!$A$5:$S$119,MATCH($AL$103, 'ECM Staff time by PoF'!$A$4:$R$4,0),FALSE)), 0, VLOOKUP(CONCATENATE($A130,Y$66),'ECM Staff time by PoF'!$A$5:$S$119,MATCH($AL$103, 'ECM Staff time by PoF'!$A$4:$R$4,0),FALSE))))*Y92</f>
        <v>0</v>
      </c>
      <c r="BJ130" s="191">
        <f>IF($A130="",0,IF(VLOOKUP($A130,'ECM Staff time by PoF'!$B$5:$C$119,2,FALSE)="Not Applicable",VLOOKUP($A130,'ECM Staff time by PoF'!$B$5:$S$119,MATCH($AL$103, 'ECM Staff time by PoF'!$B$4:$R$4,0),FALSE),IF(ISERROR(VLOOKUP(CONCATENATE($A130,Z$66),'ECM Staff time by PoF'!$A$5:$S$119,MATCH($AL$103, 'ECM Staff time by PoF'!$A$4:$R$4,0),FALSE)), 0, VLOOKUP(CONCATENATE($A130,Z$66),'ECM Staff time by PoF'!$A$5:$S$119,MATCH($AL$103, 'ECM Staff time by PoF'!$A$4:$R$4,0),FALSE))))*Z92</f>
        <v>0</v>
      </c>
      <c r="BK130" s="191">
        <f>IF($A130="",0,IF(VLOOKUP($A130,'ECM Staff time by PoF'!$B$5:$C$119,2,FALSE)="Not Applicable",VLOOKUP($A130,'ECM Staff time by PoF'!$B$5:$S$119,MATCH($AL$103, 'ECM Staff time by PoF'!$B$4:$R$4,0),FALSE),IF(ISERROR(VLOOKUP(CONCATENATE($A130,AA$66),'ECM Staff time by PoF'!$A$5:$S$119,MATCH($AL$103, 'ECM Staff time by PoF'!$A$4:$R$4,0),FALSE)), 0, VLOOKUP(CONCATENATE($A130,AA$66),'ECM Staff time by PoF'!$A$5:$S$119,MATCH($AL$103, 'ECM Staff time by PoF'!$A$4:$R$4,0),FALSE))))*AA92</f>
        <v>0</v>
      </c>
      <c r="BL130" s="191">
        <f>IF($A130="",0,IF(VLOOKUP($A130,'ECM Staff time by PoF'!$B$5:$C$119,2,FALSE)="Not Applicable",VLOOKUP($A130,'ECM Staff time by PoF'!$B$5:$S$119,MATCH($AL$103, 'ECM Staff time by PoF'!$B$4:$R$4,0),FALSE),IF(ISERROR(VLOOKUP(CONCATENATE($A130,AB$66),'ECM Staff time by PoF'!$A$5:$S$119,MATCH($AL$103, 'ECM Staff time by PoF'!$A$4:$R$4,0),FALSE)), 0, VLOOKUP(CONCATENATE($A130,AB$66),'ECM Staff time by PoF'!$A$5:$S$119,MATCH($AL$103, 'ECM Staff time by PoF'!$A$4:$R$4,0),FALSE))))*AB92</f>
        <v>0</v>
      </c>
      <c r="BM130" s="191">
        <f>IF($A130="",0,IF(VLOOKUP($A130,'ECM Staff time by PoF'!$B$5:$C$119,2,FALSE)="Not Applicable",VLOOKUP($A130,'ECM Staff time by PoF'!$B$5:$S$119,MATCH($AL$103, 'ECM Staff time by PoF'!$B$4:$R$4,0),FALSE),IF(ISERROR(VLOOKUP(CONCATENATE($A130,AC$66),'ECM Staff time by PoF'!$A$5:$S$119,MATCH($AL$103, 'ECM Staff time by PoF'!$A$4:$R$4,0),FALSE)), 0, VLOOKUP(CONCATENATE($A130,AC$66),'ECM Staff time by PoF'!$A$5:$S$119,MATCH($AL$103, 'ECM Staff time by PoF'!$A$4:$R$4,0),FALSE))))*AC92</f>
        <v>0</v>
      </c>
      <c r="BN130" s="191">
        <f>IF($A130="",0,IF(VLOOKUP($A130,'ECM Staff time by PoF'!$B$5:$C$119,2,FALSE)="Not Applicable",VLOOKUP($A130,'ECM Staff time by PoF'!$B$5:$S$119,MATCH($AL$103, 'ECM Staff time by PoF'!$B$4:$R$4,0),FALSE),IF(ISERROR(VLOOKUP(CONCATENATE($A130,AD$66),'ECM Staff time by PoF'!$A$5:$S$119,MATCH($AL$103, 'ECM Staff time by PoF'!$A$4:$R$4,0),FALSE)), 0, VLOOKUP(CONCATENATE($A130,AD$66),'ECM Staff time by PoF'!$A$5:$S$119,MATCH($AL$103, 'ECM Staff time by PoF'!$A$4:$R$4,0),FALSE))))*AD92</f>
        <v>0</v>
      </c>
      <c r="BO130" s="191">
        <f>IF($A130="",0,IF(VLOOKUP($A130,'ECM Staff time by PoF'!$B$5:$C$119,2,FALSE)="Not Applicable",VLOOKUP($A130,'ECM Staff time by PoF'!$B$5:$S$119,MATCH($AL$103, 'ECM Staff time by PoF'!$B$4:$R$4,0),FALSE),IF(ISERROR(VLOOKUP(CONCATENATE($A130,AE$66),'ECM Staff time by PoF'!$A$5:$S$119,MATCH($AL$103, 'ECM Staff time by PoF'!$A$4:$R$4,0),FALSE)), 0, VLOOKUP(CONCATENATE($A130,AE$66),'ECM Staff time by PoF'!$A$5:$S$119,MATCH($AL$103, 'ECM Staff time by PoF'!$A$4:$R$4,0),FALSE))))*AE92</f>
        <v>0</v>
      </c>
      <c r="BP130" s="191">
        <f>IF($A130="",0,IF(VLOOKUP($A130,'ECM Staff time by PoF'!$B$5:$C$119,2,FALSE)="Not Applicable",VLOOKUP($A130,'ECM Staff time by PoF'!$B$5:$S$119,MATCH($AL$103, 'ECM Staff time by PoF'!$B$4:$R$4,0),FALSE),IF(ISERROR(VLOOKUP(CONCATENATE($A130,AF$66),'ECM Staff time by PoF'!$A$5:$S$119,MATCH($AL$103, 'ECM Staff time by PoF'!$A$4:$R$4,0),FALSE)), 0, VLOOKUP(CONCATENATE($A130,AF$66),'ECM Staff time by PoF'!$A$5:$S$119,MATCH($AL$103, 'ECM Staff time by PoF'!$A$4:$R$4,0),FALSE))))*AF92</f>
        <v>0</v>
      </c>
      <c r="BQ130" s="191">
        <f>IF($A130="",0,IF(VLOOKUP($A130,'ECM Staff time by PoF'!$B$5:$C$119,2,FALSE)="Not Applicable",VLOOKUP($A130,'ECM Staff time by PoF'!$B$5:$S$119,MATCH($AL$103, 'ECM Staff time by PoF'!$B$4:$R$4,0),FALSE),IF(ISERROR(VLOOKUP(CONCATENATE($A130,AG$66),'ECM Staff time by PoF'!$A$5:$S$119,MATCH($AL$103, 'ECM Staff time by PoF'!$A$4:$R$4,0),FALSE)), 0, VLOOKUP(CONCATENATE($A130,AG$66),'ECM Staff time by PoF'!$A$5:$S$119,MATCH($AL$103, 'ECM Staff time by PoF'!$A$4:$R$4,0),FALSE))))*AG92</f>
        <v>0</v>
      </c>
      <c r="BR130" s="191">
        <f>IF($A130="",0,IF(VLOOKUP($A130,'ECM Staff time by PoF'!$B$5:$C$119,2,FALSE)="Not Applicable",VLOOKUP($A130,'ECM Staff time by PoF'!$B$5:$S$119,MATCH($AL$103, 'ECM Staff time by PoF'!$B$4:$R$4,0),FALSE),IF(ISERROR(VLOOKUP(CONCATENATE($A130,AH$66),'ECM Staff time by PoF'!$A$5:$S$119,MATCH($AL$103, 'ECM Staff time by PoF'!$A$4:$R$4,0),FALSE)), 0, VLOOKUP(CONCATENATE($A130,AH$66),'ECM Staff time by PoF'!$A$5:$S$119,MATCH($AL$103, 'ECM Staff time by PoF'!$A$4:$R$4,0),FALSE))))*AH92</f>
        <v>0</v>
      </c>
      <c r="BS130" s="191">
        <f>IF($A130="",0,IF(VLOOKUP($A130,'ECM Staff time by PoF'!$B$5:$C$119,2,FALSE)="Not Applicable",VLOOKUP($A130,'ECM Staff time by PoF'!$B$5:$S$119,MATCH($AL$103, 'ECM Staff time by PoF'!$B$4:$R$4,0),FALSE),IF(ISERROR(VLOOKUP(CONCATENATE($A130,AI$66),'ECM Staff time by PoF'!$A$5:$S$119,MATCH($AL$103, 'ECM Staff time by PoF'!$A$4:$R$4,0),FALSE)), 0, VLOOKUP(CONCATENATE($A130,AI$66),'ECM Staff time by PoF'!$A$5:$S$119,MATCH($AL$103, 'ECM Staff time by PoF'!$A$4:$R$4,0),FALSE))))*AI92</f>
        <v>0</v>
      </c>
      <c r="BT130" s="191">
        <f>IF($A130="",0,IF(VLOOKUP($A130,'ECM Staff time by PoF'!$B$5:$C$119,2,FALSE)="Not Applicable",VLOOKUP($A130,'ECM Staff time by PoF'!$B$5:$S$119,MATCH($AL$103, 'ECM Staff time by PoF'!$B$4:$R$4,0),FALSE),IF(ISERROR(VLOOKUP(CONCATENATE($A130,AJ$66),'ECM Staff time by PoF'!$A$5:$S$119,MATCH($AL$103, 'ECM Staff time by PoF'!$A$4:$R$4,0),FALSE)), 0, VLOOKUP(CONCATENATE($A130,AJ$66),'ECM Staff time by PoF'!$A$5:$S$119,MATCH($AL$103, 'ECM Staff time by PoF'!$A$4:$R$4,0),FALSE))))*AJ92</f>
        <v>0</v>
      </c>
      <c r="BU130" s="191">
        <f>IF($A130="",0,IF(VLOOKUP($A130,'ECM Staff time by PoF'!$B$5:$C$119,2,FALSE)="Not Applicable",VLOOKUP($A130,'ECM Staff time by PoF'!$B$5:$S$119,MATCH($AL$103, 'ECM Staff time by PoF'!$B$4:$R$4,0),FALSE),IF(ISERROR(VLOOKUP(CONCATENATE($A130,AK$66),'ECM Staff time by PoF'!$A$5:$S$119,MATCH($AL$103, 'ECM Staff time by PoF'!$A$4:$R$4,0),FALSE)), 0, VLOOKUP(CONCATENATE($A130,AK$66),'ECM Staff time by PoF'!$A$5:$S$119,MATCH($AL$103, 'ECM Staff time by PoF'!$A$4:$R$4,0),FALSE))))*AK92</f>
        <v>0</v>
      </c>
      <c r="BV130" s="191">
        <f>IF($A130="",0,IF(VLOOKUP($A130,'ECM Staff time by PoF'!$B$5:$C$119,2,FALSE)="Not Applicable",VLOOKUP($A130,'ECM Staff time by PoF'!$B$5:$S$119,MATCH($BV$103, 'ECM Staff time by PoF'!$B$4:$R$4,0),FALSE),IF(ISERROR(VLOOKUP(CONCATENATE($A130,B$66),'ECM Staff time by PoF'!$A$5:$S$119,MATCH($BV$103, 'ECM Staff time by PoF'!$A$4:$R$4,0),FALSE)), 0, VLOOKUP(CONCATENATE($A130,B$66),'ECM Staff time by PoF'!$A$5:$S$119,MATCH($BV$103, 'ECM Staff time by PoF'!$A$4:$R$4,0),FALSE))))*B92</f>
        <v>0</v>
      </c>
      <c r="BW130" s="191">
        <f>IF($A130="",0,IF(VLOOKUP($A130,'ECM Staff time by PoF'!$B$5:$C$119,2,FALSE)="Not Applicable",VLOOKUP($A130,'ECM Staff time by PoF'!$B$5:$S$119,MATCH($BV$103, 'ECM Staff time by PoF'!$B$4:$R$4,0),FALSE),IF(ISERROR(VLOOKUP(CONCATENATE($A130,C$66),'ECM Staff time by PoF'!$A$5:$S$119,MATCH($BV$103, 'ECM Staff time by PoF'!$A$4:$R$4,0),FALSE)), 0, VLOOKUP(CONCATENATE($A130,C$66),'ECM Staff time by PoF'!$A$5:$S$119,MATCH($BV$103, 'ECM Staff time by PoF'!$A$4:$R$4,0),FALSE))))*C92</f>
        <v>0</v>
      </c>
      <c r="BX130" s="191">
        <f>IF($A130="",0,IF(VLOOKUP($A130,'ECM Staff time by PoF'!$B$5:$C$119,2,FALSE)="Not Applicable",VLOOKUP($A130,'ECM Staff time by PoF'!$B$5:$S$119,MATCH($BV$103, 'ECM Staff time by PoF'!$B$4:$R$4,0),FALSE),IF(ISERROR(VLOOKUP(CONCATENATE($A130,D$66),'ECM Staff time by PoF'!$A$5:$S$119,MATCH($BV$103, 'ECM Staff time by PoF'!$A$4:$R$4,0),FALSE)), 0, VLOOKUP(CONCATENATE($A130,D$66),'ECM Staff time by PoF'!$A$5:$S$119,MATCH($BV$103, 'ECM Staff time by PoF'!$A$4:$R$4,0),FALSE))))*D92</f>
        <v>0</v>
      </c>
      <c r="BY130" s="191">
        <f>IF($A130="",0,IF(VLOOKUP($A130,'ECM Staff time by PoF'!$B$5:$C$119,2,FALSE)="Not Applicable",VLOOKUP($A130,'ECM Staff time by PoF'!$B$5:$S$119,MATCH($BV$103, 'ECM Staff time by PoF'!$B$4:$R$4,0),FALSE),IF(ISERROR(VLOOKUP(CONCATENATE($A130,E$66),'ECM Staff time by PoF'!$A$5:$S$119,MATCH($BV$103, 'ECM Staff time by PoF'!$A$4:$R$4,0),FALSE)), 0, VLOOKUP(CONCATENATE($A130,E$66),'ECM Staff time by PoF'!$A$5:$S$119,MATCH($BV$103, 'ECM Staff time by PoF'!$A$4:$R$4,0),FALSE))))*E92</f>
        <v>0</v>
      </c>
      <c r="BZ130" s="191">
        <f>IF($A130="",0,IF(VLOOKUP($A130,'ECM Staff time by PoF'!$B$5:$C$119,2,FALSE)="Not Applicable",VLOOKUP($A130,'ECM Staff time by PoF'!$B$5:$S$119,MATCH($BV$103, 'ECM Staff time by PoF'!$B$4:$R$4,0),FALSE),IF(ISERROR(VLOOKUP(CONCATENATE($A130,F$66),'ECM Staff time by PoF'!$A$5:$S$119,MATCH($BV$103, 'ECM Staff time by PoF'!$A$4:$R$4,0),FALSE)), 0, VLOOKUP(CONCATENATE($A130,F$66),'ECM Staff time by PoF'!$A$5:$S$119,MATCH($BV$103, 'ECM Staff time by PoF'!$A$4:$R$4,0),FALSE))))*F92</f>
        <v>0</v>
      </c>
      <c r="CA130" s="191">
        <f>IF($A130="",0,IF(VLOOKUP($A130,'ECM Staff time by PoF'!$B$5:$C$119,2,FALSE)="Not Applicable",VLOOKUP($A130,'ECM Staff time by PoF'!$B$5:$S$119,MATCH($BV$103, 'ECM Staff time by PoF'!$B$4:$R$4,0),FALSE),IF(ISERROR(VLOOKUP(CONCATENATE($A130,G$66),'ECM Staff time by PoF'!$A$5:$S$119,MATCH($BV$103, 'ECM Staff time by PoF'!$A$4:$R$4,0),FALSE)), 0, VLOOKUP(CONCATENATE($A130,G$66),'ECM Staff time by PoF'!$A$5:$S$119,MATCH($BV$103, 'ECM Staff time by PoF'!$A$4:$R$4,0),FALSE))))*G92</f>
        <v>0</v>
      </c>
      <c r="CB130" s="191">
        <f>IF($A130="",0,IF(VLOOKUP($A130,'ECM Staff time by PoF'!$B$5:$C$119,2,FALSE)="Not Applicable",VLOOKUP($A130,'ECM Staff time by PoF'!$B$5:$S$119,MATCH($BV$103, 'ECM Staff time by PoF'!$B$4:$R$4,0),FALSE),IF(ISERROR(VLOOKUP(CONCATENATE($A130,H$66),'ECM Staff time by PoF'!$A$5:$S$119,MATCH($BV$103, 'ECM Staff time by PoF'!$A$4:$R$4,0),FALSE)), 0, VLOOKUP(CONCATENATE($A130,H$66),'ECM Staff time by PoF'!$A$5:$S$119,MATCH($BV$103, 'ECM Staff time by PoF'!$A$4:$R$4,0),FALSE))))*H92</f>
        <v>0</v>
      </c>
      <c r="CC130" s="191">
        <f>IF($A130="",0,IF(VLOOKUP($A130,'ECM Staff time by PoF'!$B$5:$C$119,2,FALSE)="Not Applicable",VLOOKUP($A130,'ECM Staff time by PoF'!$B$5:$S$119,MATCH($BV$103, 'ECM Staff time by PoF'!$B$4:$R$4,0),FALSE),IF(ISERROR(VLOOKUP(CONCATENATE($A130,I$66),'ECM Staff time by PoF'!$A$5:$S$119,MATCH($BV$103, 'ECM Staff time by PoF'!$A$4:$R$4,0),FALSE)), 0, VLOOKUP(CONCATENATE($A130,I$66),'ECM Staff time by PoF'!$A$5:$S$119,MATCH($BV$103, 'ECM Staff time by PoF'!$A$4:$R$4,0),FALSE))))*I92</f>
        <v>0</v>
      </c>
      <c r="CD130" s="191">
        <f>IF($A130="",0,IF(VLOOKUP($A130,'ECM Staff time by PoF'!$B$5:$C$119,2,FALSE)="Not Applicable",VLOOKUP($A130,'ECM Staff time by PoF'!$B$5:$S$119,MATCH($BV$103, 'ECM Staff time by PoF'!$B$4:$R$4,0),FALSE),IF(ISERROR(VLOOKUP(CONCATENATE($A130,J$66),'ECM Staff time by PoF'!$A$5:$S$119,MATCH($BV$103, 'ECM Staff time by PoF'!$A$4:$R$4,0),FALSE)), 0, VLOOKUP(CONCATENATE($A130,J$66),'ECM Staff time by PoF'!$A$5:$S$119,MATCH($BV$103, 'ECM Staff time by PoF'!$A$4:$R$4,0),FALSE))))*J92</f>
        <v>0</v>
      </c>
      <c r="CE130" s="191">
        <f>IF($A130="",0,IF(VLOOKUP($A130,'ECM Staff time by PoF'!$B$5:$C$119,2,FALSE)="Not Applicable",VLOOKUP($A130,'ECM Staff time by PoF'!$B$5:$S$119,MATCH($BV$103, 'ECM Staff time by PoF'!$B$4:$R$4,0),FALSE),IF(ISERROR(VLOOKUP(CONCATENATE($A130,K$66),'ECM Staff time by PoF'!$A$5:$S$119,MATCH($BV$103, 'ECM Staff time by PoF'!$A$4:$R$4,0),FALSE)), 0, VLOOKUP(CONCATENATE($A130,K$66),'ECM Staff time by PoF'!$A$5:$S$119,MATCH($BV$103, 'ECM Staff time by PoF'!$A$4:$R$4,0),FALSE))))*K92</f>
        <v>0</v>
      </c>
      <c r="CF130" s="191">
        <f>IF($A130="",0,IF(VLOOKUP($A130,'ECM Staff time by PoF'!$B$5:$C$119,2,FALSE)="Not Applicable",VLOOKUP($A130,'ECM Staff time by PoF'!$B$5:$S$119,MATCH($BV$103, 'ECM Staff time by PoF'!$B$4:$R$4,0),FALSE),IF(ISERROR(VLOOKUP(CONCATENATE($A130,L$66),'ECM Staff time by PoF'!$A$5:$S$119,MATCH($BV$103, 'ECM Staff time by PoF'!$A$4:$R$4,0),FALSE)), 0, VLOOKUP(CONCATENATE($A130,L$66),'ECM Staff time by PoF'!$A$5:$S$119,MATCH($BV$103, 'ECM Staff time by PoF'!$A$4:$R$4,0),FALSE))))*L92</f>
        <v>0</v>
      </c>
      <c r="CG130" s="191">
        <f>IF($A130="",0,IF(VLOOKUP($A130,'ECM Staff time by PoF'!$B$5:$C$119,2,FALSE)="Not Applicable",VLOOKUP($A130,'ECM Staff time by PoF'!$B$5:$S$119,MATCH($BV$103, 'ECM Staff time by PoF'!$B$4:$R$4,0),FALSE),IF(ISERROR(VLOOKUP(CONCATENATE($A130,M$66),'ECM Staff time by PoF'!$A$5:$S$119,MATCH($BV$103, 'ECM Staff time by PoF'!$A$4:$R$4,0),FALSE)), 0, VLOOKUP(CONCATENATE($A130,M$66),'ECM Staff time by PoF'!$A$5:$S$119,MATCH($BV$103, 'ECM Staff time by PoF'!$A$4:$R$4,0),FALSE))))*M92</f>
        <v>0</v>
      </c>
      <c r="CH130" s="191">
        <f>IF($A130="",0,IF(VLOOKUP($A130,'ECM Staff time by PoF'!$B$5:$C$119,2,FALSE)="Not Applicable",VLOOKUP($A130,'ECM Staff time by PoF'!$B$5:$S$119,MATCH($BV$103, 'ECM Staff time by PoF'!$B$4:$R$4,0),FALSE),IF(ISERROR(VLOOKUP(CONCATENATE($A130,N$66),'ECM Staff time by PoF'!$A$5:$S$119,MATCH($BV$103, 'ECM Staff time by PoF'!$A$4:$R$4,0),FALSE)), 0, VLOOKUP(CONCATENATE($A130,N$66),'ECM Staff time by PoF'!$A$5:$S$119,MATCH($BV$103, 'ECM Staff time by PoF'!$A$4:$R$4,0),FALSE))))*N92</f>
        <v>0</v>
      </c>
      <c r="CI130" s="191">
        <f>IF($A130="",0,IF(VLOOKUP($A130,'ECM Staff time by PoF'!$B$5:$C$119,2,FALSE)="Not Applicable",VLOOKUP($A130,'ECM Staff time by PoF'!$B$5:$S$119,MATCH($BV$103, 'ECM Staff time by PoF'!$B$4:$R$4,0),FALSE),IF(ISERROR(VLOOKUP(CONCATENATE($A130,O$66),'ECM Staff time by PoF'!$A$5:$S$119,MATCH($BV$103, 'ECM Staff time by PoF'!$A$4:$R$4,0),FALSE)), 0, VLOOKUP(CONCATENATE($A130,O$66),'ECM Staff time by PoF'!$A$5:$S$119,MATCH($BV$103, 'ECM Staff time by PoF'!$A$4:$R$4,0),FALSE))))*O92</f>
        <v>0</v>
      </c>
      <c r="CJ130" s="191">
        <f>IF($A130="",0,IF(VLOOKUP($A130,'ECM Staff time by PoF'!$B$5:$C$119,2,FALSE)="Not Applicable",VLOOKUP($A130,'ECM Staff time by PoF'!$B$5:$S$119,MATCH($BV$103, 'ECM Staff time by PoF'!$B$4:$R$4,0),FALSE),IF(ISERROR(VLOOKUP(CONCATENATE($A130,P$66),'ECM Staff time by PoF'!$A$5:$S$119,MATCH($BV$103, 'ECM Staff time by PoF'!$A$4:$R$4,0),FALSE)), 0, VLOOKUP(CONCATENATE($A130,P$66),'ECM Staff time by PoF'!$A$5:$S$119,MATCH($BV$103, 'ECM Staff time by PoF'!$A$4:$R$4,0),FALSE))))*P92</f>
        <v>0</v>
      </c>
      <c r="CK130" s="191">
        <f>IF($A130="",0,IF(VLOOKUP($A130,'ECM Staff time by PoF'!$B$5:$C$119,2,FALSE)="Not Applicable",VLOOKUP($A130,'ECM Staff time by PoF'!$B$5:$S$119,MATCH($BV$103, 'ECM Staff time by PoF'!$B$4:$R$4,0),FALSE),IF(ISERROR(VLOOKUP(CONCATENATE($A130,Q$66),'ECM Staff time by PoF'!$A$5:$S$119,MATCH($BV$103, 'ECM Staff time by PoF'!$A$4:$R$4,0),FALSE)), 0, VLOOKUP(CONCATENATE($A130,Q$66),'ECM Staff time by PoF'!$A$5:$S$119,MATCH($BV$103, 'ECM Staff time by PoF'!$A$4:$R$4,0),FALSE))))*Q92</f>
        <v>0</v>
      </c>
      <c r="CL130" s="191">
        <f>IF($A130="",0,IF(VLOOKUP($A130,'ECM Staff time by PoF'!$B$5:$C$119,2,FALSE)="Not Applicable",VLOOKUP($A130,'ECM Staff time by PoF'!$B$5:$S$119,MATCH($BV$103, 'ECM Staff time by PoF'!$B$4:$R$4,0),FALSE),IF(ISERROR(VLOOKUP(CONCATENATE($A130,R$66),'ECM Staff time by PoF'!$A$5:$S$119,MATCH($BV$103, 'ECM Staff time by PoF'!$A$4:$R$4,0),FALSE)), 0, VLOOKUP(CONCATENATE($A130,R$66),'ECM Staff time by PoF'!$A$5:$S$119,MATCH($BV$103, 'ECM Staff time by PoF'!$A$4:$R$4,0),FALSE))))*R92</f>
        <v>0</v>
      </c>
      <c r="CM130" s="191">
        <f>IF($A130="",0,IF(VLOOKUP($A130,'ECM Staff time by PoF'!$B$5:$C$119,2,FALSE)="Not Applicable",VLOOKUP($A130,'ECM Staff time by PoF'!$B$5:$S$119,MATCH($BV$103, 'ECM Staff time by PoF'!$B$4:$R$4,0),FALSE),IF(ISERROR(VLOOKUP(CONCATENATE($A130,S$66),'ECM Staff time by PoF'!$A$5:$S$119,MATCH($BV$103, 'ECM Staff time by PoF'!$A$4:$R$4,0),FALSE)), 0, VLOOKUP(CONCATENATE($A130,S$66),'ECM Staff time by PoF'!$A$5:$S$119,MATCH($BV$103, 'ECM Staff time by PoF'!$A$4:$R$4,0),FALSE))))*S92</f>
        <v>0</v>
      </c>
      <c r="CN130" s="191">
        <f>IF($A130="",0,IF(VLOOKUP($A130,'ECM Staff time by PoF'!$B$5:$C$119,2,FALSE)="Not Applicable",VLOOKUP($A130,'ECM Staff time by PoF'!$B$5:$S$119,MATCH($BV$103, 'ECM Staff time by PoF'!$B$4:$R$4,0),FALSE),IF(ISERROR(VLOOKUP(CONCATENATE($A130,T$66),'ECM Staff time by PoF'!$A$5:$S$119,MATCH($BV$103, 'ECM Staff time by PoF'!$A$4:$R$4,0),FALSE)), 0, VLOOKUP(CONCATENATE($A130,T$66),'ECM Staff time by PoF'!$A$5:$S$119,MATCH($BV$103, 'ECM Staff time by PoF'!$A$4:$R$4,0),FALSE))))*T92</f>
        <v>0</v>
      </c>
      <c r="CO130" s="191">
        <f>IF($A130="",0,IF(VLOOKUP($A130,'ECM Staff time by PoF'!$B$5:$C$119,2,FALSE)="Not Applicable",VLOOKUP($A130,'ECM Staff time by PoF'!$B$5:$S$119,MATCH($BV$103, 'ECM Staff time by PoF'!$B$4:$R$4,0),FALSE),IF(ISERROR(VLOOKUP(CONCATENATE($A130,U$66),'ECM Staff time by PoF'!$A$5:$S$119,MATCH($BV$103, 'ECM Staff time by PoF'!$A$4:$R$4,0),FALSE)), 0, VLOOKUP(CONCATENATE($A130,U$66),'ECM Staff time by PoF'!$A$5:$S$119,MATCH($BV$103, 'ECM Staff time by PoF'!$A$4:$R$4,0),FALSE))))*U92</f>
        <v>0</v>
      </c>
      <c r="CP130" s="191">
        <f>IF($A130="",0,IF(VLOOKUP($A130,'ECM Staff time by PoF'!$B$5:$C$119,2,FALSE)="Not Applicable",VLOOKUP($A130,'ECM Staff time by PoF'!$B$5:$S$119,MATCH($BV$103, 'ECM Staff time by PoF'!$B$4:$R$4,0),FALSE),IF(ISERROR(VLOOKUP(CONCATENATE($A130,V$66),'ECM Staff time by PoF'!$A$5:$S$119,MATCH($BV$103, 'ECM Staff time by PoF'!$A$4:$R$4,0),FALSE)), 0, VLOOKUP(CONCATENATE($A130,V$66),'ECM Staff time by PoF'!$A$5:$S$119,MATCH($BV$103, 'ECM Staff time by PoF'!$A$4:$R$4,0),FALSE))))*V92</f>
        <v>0</v>
      </c>
      <c r="CQ130" s="191">
        <f>IF($A130="",0,IF(VLOOKUP($A130,'ECM Staff time by PoF'!$B$5:$C$119,2,FALSE)="Not Applicable",VLOOKUP($A130,'ECM Staff time by PoF'!$B$5:$S$119,MATCH($BV$103, 'ECM Staff time by PoF'!$B$4:$R$4,0),FALSE),IF(ISERROR(VLOOKUP(CONCATENATE($A130,W$66),'ECM Staff time by PoF'!$A$5:$S$119,MATCH($BV$103, 'ECM Staff time by PoF'!$A$4:$R$4,0),FALSE)), 0, VLOOKUP(CONCATENATE($A130,W$66),'ECM Staff time by PoF'!$A$5:$S$119,MATCH($BV$103, 'ECM Staff time by PoF'!$A$4:$R$4,0),FALSE))))*W92</f>
        <v>0</v>
      </c>
      <c r="CR130" s="191">
        <f>IF($A130="",0,IF(VLOOKUP($A130,'ECM Staff time by PoF'!$B$5:$C$119,2,FALSE)="Not Applicable",VLOOKUP($A130,'ECM Staff time by PoF'!$B$5:$S$119,MATCH($BV$103, 'ECM Staff time by PoF'!$B$4:$R$4,0),FALSE),IF(ISERROR(VLOOKUP(CONCATENATE($A130,X$66),'ECM Staff time by PoF'!$A$5:$S$119,MATCH($BV$103, 'ECM Staff time by PoF'!$A$4:$R$4,0),FALSE)), 0, VLOOKUP(CONCATENATE($A130,X$66),'ECM Staff time by PoF'!$A$5:$S$119,MATCH($BV$103, 'ECM Staff time by PoF'!$A$4:$R$4,0),FALSE))))*X92</f>
        <v>0</v>
      </c>
      <c r="CS130" s="191">
        <f>IF($A130="",0,IF(VLOOKUP($A130,'ECM Staff time by PoF'!$B$5:$C$119,2,FALSE)="Not Applicable",VLOOKUP($A130,'ECM Staff time by PoF'!$B$5:$S$119,MATCH($BV$103, 'ECM Staff time by PoF'!$B$4:$R$4,0),FALSE),IF(ISERROR(VLOOKUP(CONCATENATE($A130,Y$66),'ECM Staff time by PoF'!$A$5:$S$119,MATCH($BV$103, 'ECM Staff time by PoF'!$A$4:$R$4,0),FALSE)), 0, VLOOKUP(CONCATENATE($A130,Y$66),'ECM Staff time by PoF'!$A$5:$S$119,MATCH($BV$103, 'ECM Staff time by PoF'!$A$4:$R$4,0),FALSE))))*Y92</f>
        <v>0</v>
      </c>
      <c r="CT130" s="191">
        <f>IF($A130="",0,IF(VLOOKUP($A130,'ECM Staff time by PoF'!$B$5:$C$119,2,FALSE)="Not Applicable",VLOOKUP($A130,'ECM Staff time by PoF'!$B$5:$S$119,MATCH($BV$103, 'ECM Staff time by PoF'!$B$4:$R$4,0),FALSE),IF(ISERROR(VLOOKUP(CONCATENATE($A130,Z$66),'ECM Staff time by PoF'!$A$5:$S$119,MATCH($BV$103, 'ECM Staff time by PoF'!$A$4:$R$4,0),FALSE)), 0, VLOOKUP(CONCATENATE($A130,Z$66),'ECM Staff time by PoF'!$A$5:$S$119,MATCH($BV$103, 'ECM Staff time by PoF'!$A$4:$R$4,0),FALSE))))*Z92</f>
        <v>0</v>
      </c>
      <c r="CU130" s="191">
        <f>IF($A130="",0,IF(VLOOKUP($A130,'ECM Staff time by PoF'!$B$5:$C$119,2,FALSE)="Not Applicable",VLOOKUP($A130,'ECM Staff time by PoF'!$B$5:$S$119,MATCH($BV$103, 'ECM Staff time by PoF'!$B$4:$R$4,0),FALSE),IF(ISERROR(VLOOKUP(CONCATENATE($A130,AA$66),'ECM Staff time by PoF'!$A$5:$S$119,MATCH($BV$103, 'ECM Staff time by PoF'!$A$4:$R$4,0),FALSE)), 0, VLOOKUP(CONCATENATE($A130,AA$66),'ECM Staff time by PoF'!$A$5:$S$119,MATCH($BV$103, 'ECM Staff time by PoF'!$A$4:$R$4,0),FALSE))))*AA92</f>
        <v>0</v>
      </c>
      <c r="CV130" s="191">
        <f>IF($A130="",0,IF(VLOOKUP($A130,'ECM Staff time by PoF'!$B$5:$C$119,2,FALSE)="Not Applicable",VLOOKUP($A130,'ECM Staff time by PoF'!$B$5:$S$119,MATCH($BV$103, 'ECM Staff time by PoF'!$B$4:$R$4,0),FALSE),IF(ISERROR(VLOOKUP(CONCATENATE($A130,AB$66),'ECM Staff time by PoF'!$A$5:$S$119,MATCH($BV$103, 'ECM Staff time by PoF'!$A$4:$R$4,0),FALSE)), 0, VLOOKUP(CONCATENATE($A130,AB$66),'ECM Staff time by PoF'!$A$5:$S$119,MATCH($BV$103, 'ECM Staff time by PoF'!$A$4:$R$4,0),FALSE))))*AB92</f>
        <v>0</v>
      </c>
      <c r="CW130" s="191">
        <f>IF($A130="",0,IF(VLOOKUP($A130,'ECM Staff time by PoF'!$B$5:$C$119,2,FALSE)="Not Applicable",VLOOKUP($A130,'ECM Staff time by PoF'!$B$5:$S$119,MATCH($BV$103, 'ECM Staff time by PoF'!$B$4:$R$4,0),FALSE),IF(ISERROR(VLOOKUP(CONCATENATE($A130,AC$66),'ECM Staff time by PoF'!$A$5:$S$119,MATCH($BV$103, 'ECM Staff time by PoF'!$A$4:$R$4,0),FALSE)), 0, VLOOKUP(CONCATENATE($A130,AC$66),'ECM Staff time by PoF'!$A$5:$S$119,MATCH($BV$103, 'ECM Staff time by PoF'!$A$4:$R$4,0),FALSE))))*AC92</f>
        <v>0</v>
      </c>
      <c r="CX130" s="191">
        <f>IF($A130="",0,IF(VLOOKUP($A130,'ECM Staff time by PoF'!$B$5:$C$119,2,FALSE)="Not Applicable",VLOOKUP($A130,'ECM Staff time by PoF'!$B$5:$S$119,MATCH($BV$103, 'ECM Staff time by PoF'!$B$4:$R$4,0),FALSE),IF(ISERROR(VLOOKUP(CONCATENATE($A130,AD$66),'ECM Staff time by PoF'!$A$5:$S$119,MATCH($BV$103, 'ECM Staff time by PoF'!$A$4:$R$4,0),FALSE)), 0, VLOOKUP(CONCATENATE($A130,AD$66),'ECM Staff time by PoF'!$A$5:$S$119,MATCH($BV$103, 'ECM Staff time by PoF'!$A$4:$R$4,0),FALSE))))*AD92</f>
        <v>0</v>
      </c>
      <c r="CY130" s="191">
        <f>IF($A130="",0,IF(VLOOKUP($A130,'ECM Staff time by PoF'!$B$5:$C$119,2,FALSE)="Not Applicable",VLOOKUP($A130,'ECM Staff time by PoF'!$B$5:$S$119,MATCH($BV$103, 'ECM Staff time by PoF'!$B$4:$R$4,0),FALSE),IF(ISERROR(VLOOKUP(CONCATENATE($A130,AE$66),'ECM Staff time by PoF'!$A$5:$S$119,MATCH($BV$103, 'ECM Staff time by PoF'!$A$4:$R$4,0),FALSE)), 0, VLOOKUP(CONCATENATE($A130,AE$66),'ECM Staff time by PoF'!$A$5:$S$119,MATCH($BV$103, 'ECM Staff time by PoF'!$A$4:$R$4,0),FALSE))))*AE92</f>
        <v>0</v>
      </c>
      <c r="CZ130" s="191">
        <f>IF($A130="",0,IF(VLOOKUP($A130,'ECM Staff time by PoF'!$B$5:$C$119,2,FALSE)="Not Applicable",VLOOKUP($A130,'ECM Staff time by PoF'!$B$5:$S$119,MATCH($BV$103, 'ECM Staff time by PoF'!$B$4:$R$4,0),FALSE),IF(ISERROR(VLOOKUP(CONCATENATE($A130,AF$66),'ECM Staff time by PoF'!$A$5:$S$119,MATCH($BV$103, 'ECM Staff time by PoF'!$A$4:$R$4,0),FALSE)), 0, VLOOKUP(CONCATENATE($A130,AF$66),'ECM Staff time by PoF'!$A$5:$S$119,MATCH($BV$103, 'ECM Staff time by PoF'!$A$4:$R$4,0),FALSE))))*AF92</f>
        <v>0</v>
      </c>
      <c r="DA130" s="191">
        <f>IF($A130="",0,IF(VLOOKUP($A130,'ECM Staff time by PoF'!$B$5:$C$119,2,FALSE)="Not Applicable",VLOOKUP($A130,'ECM Staff time by PoF'!$B$5:$S$119,MATCH($BV$103, 'ECM Staff time by PoF'!$B$4:$R$4,0),FALSE),IF(ISERROR(VLOOKUP(CONCATENATE($A130,AG$66),'ECM Staff time by PoF'!$A$5:$S$119,MATCH($BV$103, 'ECM Staff time by PoF'!$A$4:$R$4,0),FALSE)), 0, VLOOKUP(CONCATENATE($A130,AG$66),'ECM Staff time by PoF'!$A$5:$S$119,MATCH($BV$103, 'ECM Staff time by PoF'!$A$4:$R$4,0),FALSE))))*AG92</f>
        <v>0</v>
      </c>
      <c r="DB130" s="191">
        <f>IF($A130="",0,IF(VLOOKUP($A130,'ECM Staff time by PoF'!$B$5:$C$119,2,FALSE)="Not Applicable",VLOOKUP($A130,'ECM Staff time by PoF'!$B$5:$S$119,MATCH($BV$103, 'ECM Staff time by PoF'!$B$4:$R$4,0),FALSE),IF(ISERROR(VLOOKUP(CONCATENATE($A130,AH$66),'ECM Staff time by PoF'!$A$5:$S$119,MATCH($BV$103, 'ECM Staff time by PoF'!$A$4:$R$4,0),FALSE)), 0, VLOOKUP(CONCATENATE($A130,AH$66),'ECM Staff time by PoF'!$A$5:$S$119,MATCH($BV$103, 'ECM Staff time by PoF'!$A$4:$R$4,0),FALSE))))*AH92</f>
        <v>0</v>
      </c>
      <c r="DC130" s="191">
        <f>IF($A130="",0,IF(VLOOKUP($A130,'ECM Staff time by PoF'!$B$5:$C$119,2,FALSE)="Not Applicable",VLOOKUP($A130,'ECM Staff time by PoF'!$B$5:$S$119,MATCH($BV$103, 'ECM Staff time by PoF'!$B$4:$R$4,0),FALSE),IF(ISERROR(VLOOKUP(CONCATENATE($A130,AI$66),'ECM Staff time by PoF'!$A$5:$S$119,MATCH($BV$103, 'ECM Staff time by PoF'!$A$4:$R$4,0),FALSE)), 0, VLOOKUP(CONCATENATE($A130,AI$66),'ECM Staff time by PoF'!$A$5:$S$119,MATCH($BV$103, 'ECM Staff time by PoF'!$A$4:$R$4,0),FALSE))))*AI92</f>
        <v>0</v>
      </c>
      <c r="DD130" s="191">
        <f>IF($A130="",0,IF(VLOOKUP($A130,'ECM Staff time by PoF'!$B$5:$C$119,2,FALSE)="Not Applicable",VLOOKUP($A130,'ECM Staff time by PoF'!$B$5:$S$119,MATCH($BV$103, 'ECM Staff time by PoF'!$B$4:$R$4,0),FALSE),IF(ISERROR(VLOOKUP(CONCATENATE($A130,AJ$66),'ECM Staff time by PoF'!$A$5:$S$119,MATCH($BV$103, 'ECM Staff time by PoF'!$A$4:$R$4,0),FALSE)), 0, VLOOKUP(CONCATENATE($A130,AJ$66),'ECM Staff time by PoF'!$A$5:$S$119,MATCH($BV$103, 'ECM Staff time by PoF'!$A$4:$R$4,0),FALSE))))*AJ92</f>
        <v>0</v>
      </c>
      <c r="DE130" s="191">
        <f>IF($A130="",0,IF(VLOOKUP($A130,'ECM Staff time by PoF'!$B$5:$C$119,2,FALSE)="Not Applicable",VLOOKUP($A130,'ECM Staff time by PoF'!$B$5:$S$119,MATCH($BV$103, 'ECM Staff time by PoF'!$B$4:$R$4,0),FALSE),IF(ISERROR(VLOOKUP(CONCATENATE($A130,AK$66),'ECM Staff time by PoF'!$A$5:$S$119,MATCH($BV$103, 'ECM Staff time by PoF'!$A$4:$R$4,0),FALSE)), 0, VLOOKUP(CONCATENATE($A130,AK$66),'ECM Staff time by PoF'!$A$5:$S$119,MATCH($BV$103, 'ECM Staff time by PoF'!$A$4:$R$4,0),FALSE))))*AK92</f>
        <v>0</v>
      </c>
      <c r="DF130" s="191">
        <f>IF($A130="",0,IF(VLOOKUP($A130,'ECM Staff time by PoF'!$B$5:$C$119,2,FALSE)="Not Applicable",VLOOKUP($A130,'ECM Staff time by PoF'!$B$5:$S$119,MATCH($DF$103, 'ECM Staff time by PoF'!$B$4:$R$4,0),FALSE),IF(ISERROR(VLOOKUP(CONCATENATE($A130,B$66),'ECM Staff time by PoF'!$A$5:$S$119,MATCH($DF$103, 'ECM Staff time by PoF'!$A$4:$R$4,0),FALSE)), 0, VLOOKUP(CONCATENATE($A130,B$66),'ECM Staff time by PoF'!$A$5:$S$119,MATCH($DF$103, 'ECM Staff time by PoF'!$A$4:$R$4,0),FALSE))))*B92</f>
        <v>0</v>
      </c>
      <c r="DG130" s="191">
        <f>IF($A130="",0,IF(VLOOKUP($A130,'ECM Staff time by PoF'!$B$5:$C$119,2,FALSE)="Not Applicable",VLOOKUP($A130,'ECM Staff time by PoF'!$B$5:$S$119,MATCH($DF$103, 'ECM Staff time by PoF'!$B$4:$R$4,0),FALSE),IF(ISERROR(VLOOKUP(CONCATENATE($A130,C$66),'ECM Staff time by PoF'!$A$5:$S$119,MATCH($DF$103, 'ECM Staff time by PoF'!$A$4:$R$4,0),FALSE)), 0, VLOOKUP(CONCATENATE($A130,C$66),'ECM Staff time by PoF'!$A$5:$S$119,MATCH($DF$103, 'ECM Staff time by PoF'!$A$4:$R$4,0),FALSE))))*C92</f>
        <v>0</v>
      </c>
      <c r="DH130" s="191">
        <f>IF($A130="",0,IF(VLOOKUP($A130,'ECM Staff time by PoF'!$B$5:$C$119,2,FALSE)="Not Applicable",VLOOKUP($A130,'ECM Staff time by PoF'!$B$5:$S$119,MATCH($DF$103, 'ECM Staff time by PoF'!$B$4:$R$4,0),FALSE),IF(ISERROR(VLOOKUP(CONCATENATE($A130,D$66),'ECM Staff time by PoF'!$A$5:$S$119,MATCH($DF$103, 'ECM Staff time by PoF'!$A$4:$R$4,0),FALSE)), 0, VLOOKUP(CONCATENATE($A130,D$66),'ECM Staff time by PoF'!$A$5:$S$119,MATCH($DF$103, 'ECM Staff time by PoF'!$A$4:$R$4,0),FALSE))))*D92</f>
        <v>0</v>
      </c>
      <c r="DI130" s="191">
        <f>IF($A130="",0,IF(VLOOKUP($A130,'ECM Staff time by PoF'!$B$5:$C$119,2,FALSE)="Not Applicable",VLOOKUP($A130,'ECM Staff time by PoF'!$B$5:$S$119,MATCH($DF$103, 'ECM Staff time by PoF'!$B$4:$R$4,0),FALSE),IF(ISERROR(VLOOKUP(CONCATENATE($A130,E$66),'ECM Staff time by PoF'!$A$5:$S$119,MATCH($DF$103, 'ECM Staff time by PoF'!$A$4:$R$4,0),FALSE)), 0, VLOOKUP(CONCATENATE($A130,E$66),'ECM Staff time by PoF'!$A$5:$S$119,MATCH($DF$103, 'ECM Staff time by PoF'!$A$4:$R$4,0),FALSE))))*E92</f>
        <v>0</v>
      </c>
      <c r="DJ130" s="191">
        <f>IF($A130="",0,IF(VLOOKUP($A130,'ECM Staff time by PoF'!$B$5:$C$119,2,FALSE)="Not Applicable",VLOOKUP($A130,'ECM Staff time by PoF'!$B$5:$S$119,MATCH($DF$103, 'ECM Staff time by PoF'!$B$4:$R$4,0),FALSE),IF(ISERROR(VLOOKUP(CONCATENATE($A130,F$66),'ECM Staff time by PoF'!$A$5:$S$119,MATCH($DF$103, 'ECM Staff time by PoF'!$A$4:$R$4,0),FALSE)), 0, VLOOKUP(CONCATENATE($A130,F$66),'ECM Staff time by PoF'!$A$5:$S$119,MATCH($DF$103, 'ECM Staff time by PoF'!$A$4:$R$4,0),FALSE))))*F92</f>
        <v>0</v>
      </c>
      <c r="DK130" s="191">
        <f>IF($A130="",0,IF(VLOOKUP($A130,'ECM Staff time by PoF'!$B$5:$C$119,2,FALSE)="Not Applicable",VLOOKUP($A130,'ECM Staff time by PoF'!$B$5:$S$119,MATCH($DF$103, 'ECM Staff time by PoF'!$B$4:$R$4,0),FALSE),IF(ISERROR(VLOOKUP(CONCATENATE($A130,G$66),'ECM Staff time by PoF'!$A$5:$S$119,MATCH($DF$103, 'ECM Staff time by PoF'!$A$4:$R$4,0),FALSE)), 0, VLOOKUP(CONCATENATE($A130,G$66),'ECM Staff time by PoF'!$A$5:$S$119,MATCH($DF$103, 'ECM Staff time by PoF'!$A$4:$R$4,0),FALSE))))*G92</f>
        <v>0</v>
      </c>
      <c r="DL130" s="191">
        <f>IF($A130="",0,IF(VLOOKUP($A130,'ECM Staff time by PoF'!$B$5:$C$119,2,FALSE)="Not Applicable",VLOOKUP($A130,'ECM Staff time by PoF'!$B$5:$S$119,MATCH($DF$103, 'ECM Staff time by PoF'!$B$4:$R$4,0),FALSE),IF(ISERROR(VLOOKUP(CONCATENATE($A130,H$66),'ECM Staff time by PoF'!$A$5:$S$119,MATCH($DF$103, 'ECM Staff time by PoF'!$A$4:$R$4,0),FALSE)), 0, VLOOKUP(CONCATENATE($A130,H$66),'ECM Staff time by PoF'!$A$5:$S$119,MATCH($DF$103, 'ECM Staff time by PoF'!$A$4:$R$4,0),FALSE))))*H92</f>
        <v>0</v>
      </c>
      <c r="DM130" s="191">
        <f>IF($A130="",0,IF(VLOOKUP($A130,'ECM Staff time by PoF'!$B$5:$C$119,2,FALSE)="Not Applicable",VLOOKUP($A130,'ECM Staff time by PoF'!$B$5:$S$119,MATCH($DF$103, 'ECM Staff time by PoF'!$B$4:$R$4,0),FALSE),IF(ISERROR(VLOOKUP(CONCATENATE($A130,I$66),'ECM Staff time by PoF'!$A$5:$S$119,MATCH($DF$103, 'ECM Staff time by PoF'!$A$4:$R$4,0),FALSE)), 0, VLOOKUP(CONCATENATE($A130,I$66),'ECM Staff time by PoF'!$A$5:$S$119,MATCH($DF$103, 'ECM Staff time by PoF'!$A$4:$R$4,0),FALSE))))*I92</f>
        <v>0</v>
      </c>
      <c r="DN130" s="191">
        <f>IF($A130="",0,IF(VLOOKUP($A130,'ECM Staff time by PoF'!$B$5:$C$119,2,FALSE)="Not Applicable",VLOOKUP($A130,'ECM Staff time by PoF'!$B$5:$S$119,MATCH($DF$103, 'ECM Staff time by PoF'!$B$4:$R$4,0),FALSE),IF(ISERROR(VLOOKUP(CONCATENATE($A130,J$66),'ECM Staff time by PoF'!$A$5:$S$119,MATCH($DF$103, 'ECM Staff time by PoF'!$A$4:$R$4,0),FALSE)), 0, VLOOKUP(CONCATENATE($A130,J$66),'ECM Staff time by PoF'!$A$5:$S$119,MATCH($DF$103, 'ECM Staff time by PoF'!$A$4:$R$4,0),FALSE))))*J92</f>
        <v>0</v>
      </c>
      <c r="DO130" s="191">
        <f>IF($A130="",0,IF(VLOOKUP($A130,'ECM Staff time by PoF'!$B$5:$C$119,2,FALSE)="Not Applicable",VLOOKUP($A130,'ECM Staff time by PoF'!$B$5:$S$119,MATCH($DF$103, 'ECM Staff time by PoF'!$B$4:$R$4,0),FALSE),IF(ISERROR(VLOOKUP(CONCATENATE($A130,K$66),'ECM Staff time by PoF'!$A$5:$S$119,MATCH($DF$103, 'ECM Staff time by PoF'!$A$4:$R$4,0),FALSE)), 0, VLOOKUP(CONCATENATE($A130,K$66),'ECM Staff time by PoF'!$A$5:$S$119,MATCH($DF$103, 'ECM Staff time by PoF'!$A$4:$R$4,0),FALSE))))*K92</f>
        <v>0</v>
      </c>
      <c r="DP130" s="191">
        <f>IF($A130="",0,IF(VLOOKUP($A130,'ECM Staff time by PoF'!$B$5:$C$119,2,FALSE)="Not Applicable",VLOOKUP($A130,'ECM Staff time by PoF'!$B$5:$S$119,MATCH($DF$103, 'ECM Staff time by PoF'!$B$4:$R$4,0),FALSE),IF(ISERROR(VLOOKUP(CONCATENATE($A130,L$66),'ECM Staff time by PoF'!$A$5:$S$119,MATCH($DF$103, 'ECM Staff time by PoF'!$A$4:$R$4,0),FALSE)), 0, VLOOKUP(CONCATENATE($A130,L$66),'ECM Staff time by PoF'!$A$5:$S$119,MATCH($DF$103, 'ECM Staff time by PoF'!$A$4:$R$4,0),FALSE))))*L92</f>
        <v>0</v>
      </c>
      <c r="DQ130" s="191">
        <f>IF($A130="",0,IF(VLOOKUP($A130,'ECM Staff time by PoF'!$B$5:$C$119,2,FALSE)="Not Applicable",VLOOKUP($A130,'ECM Staff time by PoF'!$B$5:$S$119,MATCH($DF$103, 'ECM Staff time by PoF'!$B$4:$R$4,0),FALSE),IF(ISERROR(VLOOKUP(CONCATENATE($A130,M$66),'ECM Staff time by PoF'!$A$5:$S$119,MATCH($DF$103, 'ECM Staff time by PoF'!$A$4:$R$4,0),FALSE)), 0, VLOOKUP(CONCATENATE($A130,M$66),'ECM Staff time by PoF'!$A$5:$S$119,MATCH($DF$103, 'ECM Staff time by PoF'!$A$4:$R$4,0),FALSE))))*M92</f>
        <v>0</v>
      </c>
      <c r="DR130" s="191">
        <f>IF($A130="",0,IF(VLOOKUP($A130,'ECM Staff time by PoF'!$B$5:$C$119,2,FALSE)="Not Applicable",VLOOKUP($A130,'ECM Staff time by PoF'!$B$5:$S$119,MATCH($DF$103, 'ECM Staff time by PoF'!$B$4:$R$4,0),FALSE),IF(ISERROR(VLOOKUP(CONCATENATE($A130,N$66),'ECM Staff time by PoF'!$A$5:$S$119,MATCH($DF$103, 'ECM Staff time by PoF'!$A$4:$R$4,0),FALSE)), 0, VLOOKUP(CONCATENATE($A130,N$66),'ECM Staff time by PoF'!$A$5:$S$119,MATCH($DF$103, 'ECM Staff time by PoF'!$A$4:$R$4,0),FALSE))))*N92</f>
        <v>0</v>
      </c>
      <c r="DS130" s="191">
        <f>IF($A130="",0,IF(VLOOKUP($A130,'ECM Staff time by PoF'!$B$5:$C$119,2,FALSE)="Not Applicable",VLOOKUP($A130,'ECM Staff time by PoF'!$B$5:$S$119,MATCH($DF$103, 'ECM Staff time by PoF'!$B$4:$R$4,0),FALSE),IF(ISERROR(VLOOKUP(CONCATENATE($A130,O$66),'ECM Staff time by PoF'!$A$5:$S$119,MATCH($DF$103, 'ECM Staff time by PoF'!$A$4:$R$4,0),FALSE)), 0, VLOOKUP(CONCATENATE($A130,O$66),'ECM Staff time by PoF'!$A$5:$S$119,MATCH($DF$103, 'ECM Staff time by PoF'!$A$4:$R$4,0),FALSE))))*O92</f>
        <v>0</v>
      </c>
      <c r="DT130" s="191">
        <f>IF($A130="",0,IF(VLOOKUP($A130,'ECM Staff time by PoF'!$B$5:$C$119,2,FALSE)="Not Applicable",VLOOKUP($A130,'ECM Staff time by PoF'!$B$5:$S$119,MATCH($DF$103, 'ECM Staff time by PoF'!$B$4:$R$4,0),FALSE),IF(ISERROR(VLOOKUP(CONCATENATE($A130,P$66),'ECM Staff time by PoF'!$A$5:$S$119,MATCH($DF$103, 'ECM Staff time by PoF'!$A$4:$R$4,0),FALSE)), 0, VLOOKUP(CONCATENATE($A130,P$66),'ECM Staff time by PoF'!$A$5:$S$119,MATCH($DF$103, 'ECM Staff time by PoF'!$A$4:$R$4,0),FALSE))))*P92</f>
        <v>0</v>
      </c>
      <c r="DU130" s="191">
        <f>IF($A130="",0,IF(VLOOKUP($A130,'ECM Staff time by PoF'!$B$5:$C$119,2,FALSE)="Not Applicable",VLOOKUP($A130,'ECM Staff time by PoF'!$B$5:$S$119,MATCH($DF$103, 'ECM Staff time by PoF'!$B$4:$R$4,0),FALSE),IF(ISERROR(VLOOKUP(CONCATENATE($A130,Q$66),'ECM Staff time by PoF'!$A$5:$S$119,MATCH($DF$103, 'ECM Staff time by PoF'!$A$4:$R$4,0),FALSE)), 0, VLOOKUP(CONCATENATE($A130,Q$66),'ECM Staff time by PoF'!$A$5:$S$119,MATCH($DF$103, 'ECM Staff time by PoF'!$A$4:$R$4,0),FALSE))))*Q92</f>
        <v>0</v>
      </c>
      <c r="DV130" s="191">
        <f>IF($A130="",0,IF(VLOOKUP($A130,'ECM Staff time by PoF'!$B$5:$C$119,2,FALSE)="Not Applicable",VLOOKUP($A130,'ECM Staff time by PoF'!$B$5:$S$119,MATCH($DF$103, 'ECM Staff time by PoF'!$B$4:$R$4,0),FALSE),IF(ISERROR(VLOOKUP(CONCATENATE($A130,R$66),'ECM Staff time by PoF'!$A$5:$S$119,MATCH($DF$103, 'ECM Staff time by PoF'!$A$4:$R$4,0),FALSE)), 0, VLOOKUP(CONCATENATE($A130,R$66),'ECM Staff time by PoF'!$A$5:$S$119,MATCH($DF$103, 'ECM Staff time by PoF'!$A$4:$R$4,0),FALSE))))*R92</f>
        <v>0</v>
      </c>
      <c r="DW130" s="191">
        <f>IF($A130="",0,IF(VLOOKUP($A130,'ECM Staff time by PoF'!$B$5:$C$119,2,FALSE)="Not Applicable",VLOOKUP($A130,'ECM Staff time by PoF'!$B$5:$S$119,MATCH($DF$103, 'ECM Staff time by PoF'!$B$4:$R$4,0),FALSE),IF(ISERROR(VLOOKUP(CONCATENATE($A130,S$66),'ECM Staff time by PoF'!$A$5:$S$119,MATCH($DF$103, 'ECM Staff time by PoF'!$A$4:$R$4,0),FALSE)), 0, VLOOKUP(CONCATENATE($A130,S$66),'ECM Staff time by PoF'!$A$5:$S$119,MATCH($DF$103, 'ECM Staff time by PoF'!$A$4:$R$4,0),FALSE))))*S92</f>
        <v>0</v>
      </c>
      <c r="DX130" s="191">
        <f>IF($A130="",0,IF(VLOOKUP($A130,'ECM Staff time by PoF'!$B$5:$C$119,2,FALSE)="Not Applicable",VLOOKUP($A130,'ECM Staff time by PoF'!$B$5:$S$119,MATCH($DF$103, 'ECM Staff time by PoF'!$B$4:$R$4,0),FALSE),IF(ISERROR(VLOOKUP(CONCATENATE($A130,T$66),'ECM Staff time by PoF'!$A$5:$S$119,MATCH($DF$103, 'ECM Staff time by PoF'!$A$4:$R$4,0),FALSE)), 0, VLOOKUP(CONCATENATE($A130,T$66),'ECM Staff time by PoF'!$A$5:$S$119,MATCH($DF$103, 'ECM Staff time by PoF'!$A$4:$R$4,0),FALSE))))*T92</f>
        <v>0</v>
      </c>
      <c r="DY130" s="191">
        <f>IF($A130="",0,IF(VLOOKUP($A130,'ECM Staff time by PoF'!$B$5:$C$119,2,FALSE)="Not Applicable",VLOOKUP($A130,'ECM Staff time by PoF'!$B$5:$S$119,MATCH($DF$103, 'ECM Staff time by PoF'!$B$4:$R$4,0),FALSE),IF(ISERROR(VLOOKUP(CONCATENATE($A130,U$66),'ECM Staff time by PoF'!$A$5:$S$119,MATCH($DF$103, 'ECM Staff time by PoF'!$A$4:$R$4,0),FALSE)), 0, VLOOKUP(CONCATENATE($A130,U$66),'ECM Staff time by PoF'!$A$5:$S$119,MATCH($DF$103, 'ECM Staff time by PoF'!$A$4:$R$4,0),FALSE))))*U92</f>
        <v>0</v>
      </c>
      <c r="DZ130" s="191">
        <f>IF($A130="",0,IF(VLOOKUP($A130,'ECM Staff time by PoF'!$B$5:$C$119,2,FALSE)="Not Applicable",VLOOKUP($A130,'ECM Staff time by PoF'!$B$5:$S$119,MATCH($DF$103, 'ECM Staff time by PoF'!$B$4:$R$4,0),FALSE),IF(ISERROR(VLOOKUP(CONCATENATE($A130,V$66),'ECM Staff time by PoF'!$A$5:$S$119,MATCH($DF$103, 'ECM Staff time by PoF'!$A$4:$R$4,0),FALSE)), 0, VLOOKUP(CONCATENATE($A130,V$66),'ECM Staff time by PoF'!$A$5:$S$119,MATCH($DF$103, 'ECM Staff time by PoF'!$A$4:$R$4,0),FALSE))))*V92</f>
        <v>0</v>
      </c>
      <c r="EA130" s="191">
        <f>IF($A130="",0,IF(VLOOKUP($A130,'ECM Staff time by PoF'!$B$5:$C$119,2,FALSE)="Not Applicable",VLOOKUP($A130,'ECM Staff time by PoF'!$B$5:$S$119,MATCH($DF$103, 'ECM Staff time by PoF'!$B$4:$R$4,0),FALSE),IF(ISERROR(VLOOKUP(CONCATENATE($A130,W$66),'ECM Staff time by PoF'!$A$5:$S$119,MATCH($DF$103, 'ECM Staff time by PoF'!$A$4:$R$4,0),FALSE)), 0, VLOOKUP(CONCATENATE($A130,W$66),'ECM Staff time by PoF'!$A$5:$S$119,MATCH($DF$103, 'ECM Staff time by PoF'!$A$4:$R$4,0),FALSE))))*W92</f>
        <v>0</v>
      </c>
      <c r="EB130" s="191">
        <f>IF($A130="",0,IF(VLOOKUP($A130,'ECM Staff time by PoF'!$B$5:$C$119,2,FALSE)="Not Applicable",VLOOKUP($A130,'ECM Staff time by PoF'!$B$5:$S$119,MATCH($DF$103, 'ECM Staff time by PoF'!$B$4:$R$4,0),FALSE),IF(ISERROR(VLOOKUP(CONCATENATE($A130,X$66),'ECM Staff time by PoF'!$A$5:$S$119,MATCH($DF$103, 'ECM Staff time by PoF'!$A$4:$R$4,0),FALSE)), 0, VLOOKUP(CONCATENATE($A130,X$66),'ECM Staff time by PoF'!$A$5:$S$119,MATCH($DF$103, 'ECM Staff time by PoF'!$A$4:$R$4,0),FALSE))))*X92</f>
        <v>0</v>
      </c>
      <c r="EC130" s="191">
        <f>IF($A130="",0,IF(VLOOKUP($A130,'ECM Staff time by PoF'!$B$5:$C$119,2,FALSE)="Not Applicable",VLOOKUP($A130,'ECM Staff time by PoF'!$B$5:$S$119,MATCH($DF$103, 'ECM Staff time by PoF'!$B$4:$R$4,0),FALSE),IF(ISERROR(VLOOKUP(CONCATENATE($A130,Y$66),'ECM Staff time by PoF'!$A$5:$S$119,MATCH($DF$103, 'ECM Staff time by PoF'!$A$4:$R$4,0),FALSE)), 0, VLOOKUP(CONCATENATE($A130,Y$66),'ECM Staff time by PoF'!$A$5:$S$119,MATCH($DF$103, 'ECM Staff time by PoF'!$A$4:$R$4,0),FALSE))))*Y92</f>
        <v>0</v>
      </c>
      <c r="ED130" s="191">
        <f>IF($A130="",0,IF(VLOOKUP($A130,'ECM Staff time by PoF'!$B$5:$C$119,2,FALSE)="Not Applicable",VLOOKUP($A130,'ECM Staff time by PoF'!$B$5:$S$119,MATCH($DF$103, 'ECM Staff time by PoF'!$B$4:$R$4,0),FALSE),IF(ISERROR(VLOOKUP(CONCATENATE($A130,Z$66),'ECM Staff time by PoF'!$A$5:$S$119,MATCH($DF$103, 'ECM Staff time by PoF'!$A$4:$R$4,0),FALSE)), 0, VLOOKUP(CONCATENATE($A130,Z$66),'ECM Staff time by PoF'!$A$5:$S$119,MATCH($DF$103, 'ECM Staff time by PoF'!$A$4:$R$4,0),FALSE))))*Z92</f>
        <v>0</v>
      </c>
      <c r="EE130" s="191">
        <f>IF($A130="",0,IF(VLOOKUP($A130,'ECM Staff time by PoF'!$B$5:$C$119,2,FALSE)="Not Applicable",VLOOKUP($A130,'ECM Staff time by PoF'!$B$5:$S$119,MATCH($DF$103, 'ECM Staff time by PoF'!$B$4:$R$4,0),FALSE),IF(ISERROR(VLOOKUP(CONCATENATE($A130,AA$66),'ECM Staff time by PoF'!$A$5:$S$119,MATCH($DF$103, 'ECM Staff time by PoF'!$A$4:$R$4,0),FALSE)), 0, VLOOKUP(CONCATENATE($A130,AA$66),'ECM Staff time by PoF'!$A$5:$S$119,MATCH($DF$103, 'ECM Staff time by PoF'!$A$4:$R$4,0),FALSE))))*AA92</f>
        <v>0</v>
      </c>
      <c r="EF130" s="191">
        <f>IF($A130="",0,IF(VLOOKUP($A130,'ECM Staff time by PoF'!$B$5:$C$119,2,FALSE)="Not Applicable",VLOOKUP($A130,'ECM Staff time by PoF'!$B$5:$S$119,MATCH($DF$103, 'ECM Staff time by PoF'!$B$4:$R$4,0),FALSE),IF(ISERROR(VLOOKUP(CONCATENATE($A130,AB$66),'ECM Staff time by PoF'!$A$5:$S$119,MATCH($DF$103, 'ECM Staff time by PoF'!$A$4:$R$4,0),FALSE)), 0, VLOOKUP(CONCATENATE($A130,AB$66),'ECM Staff time by PoF'!$A$5:$S$119,MATCH($DF$103, 'ECM Staff time by PoF'!$A$4:$R$4,0),FALSE))))*AB92</f>
        <v>0</v>
      </c>
      <c r="EG130" s="191">
        <f>IF($A130="",0,IF(VLOOKUP($A130,'ECM Staff time by PoF'!$B$5:$C$119,2,FALSE)="Not Applicable",VLOOKUP($A130,'ECM Staff time by PoF'!$B$5:$S$119,MATCH($DF$103, 'ECM Staff time by PoF'!$B$4:$R$4,0),FALSE),IF(ISERROR(VLOOKUP(CONCATENATE($A130,AC$66),'ECM Staff time by PoF'!$A$5:$S$119,MATCH($DF$103, 'ECM Staff time by PoF'!$A$4:$R$4,0),FALSE)), 0, VLOOKUP(CONCATENATE($A130,AC$66),'ECM Staff time by PoF'!$A$5:$S$119,MATCH($DF$103, 'ECM Staff time by PoF'!$A$4:$R$4,0),FALSE))))*AC92</f>
        <v>0</v>
      </c>
      <c r="EH130" s="191">
        <f>IF($A130="",0,IF(VLOOKUP($A130,'ECM Staff time by PoF'!$B$5:$C$119,2,FALSE)="Not Applicable",VLOOKUP($A130,'ECM Staff time by PoF'!$B$5:$S$119,MATCH($DF$103, 'ECM Staff time by PoF'!$B$4:$R$4,0),FALSE),IF(ISERROR(VLOOKUP(CONCATENATE($A130,AD$66),'ECM Staff time by PoF'!$A$5:$S$119,MATCH($DF$103, 'ECM Staff time by PoF'!$A$4:$R$4,0),FALSE)), 0, VLOOKUP(CONCATENATE($A130,AD$66),'ECM Staff time by PoF'!$A$5:$S$119,MATCH($DF$103, 'ECM Staff time by PoF'!$A$4:$R$4,0),FALSE))))*AD92</f>
        <v>0</v>
      </c>
      <c r="EI130" s="191">
        <f>IF($A130="",0,IF(VLOOKUP($A130,'ECM Staff time by PoF'!$B$5:$C$119,2,FALSE)="Not Applicable",VLOOKUP($A130,'ECM Staff time by PoF'!$B$5:$S$119,MATCH($DF$103, 'ECM Staff time by PoF'!$B$4:$R$4,0),FALSE),IF(ISERROR(VLOOKUP(CONCATENATE($A130,AE$66),'ECM Staff time by PoF'!$A$5:$S$119,MATCH($DF$103, 'ECM Staff time by PoF'!$A$4:$R$4,0),FALSE)), 0, VLOOKUP(CONCATENATE($A130,AE$66),'ECM Staff time by PoF'!$A$5:$S$119,MATCH($DF$103, 'ECM Staff time by PoF'!$A$4:$R$4,0),FALSE))))*AE92</f>
        <v>0</v>
      </c>
      <c r="EJ130" s="191">
        <f>IF($A130="",0,IF(VLOOKUP($A130,'ECM Staff time by PoF'!$B$5:$C$119,2,FALSE)="Not Applicable",VLOOKUP($A130,'ECM Staff time by PoF'!$B$5:$S$119,MATCH($DF$103, 'ECM Staff time by PoF'!$B$4:$R$4,0),FALSE),IF(ISERROR(VLOOKUP(CONCATENATE($A130,AF$66),'ECM Staff time by PoF'!$A$5:$S$119,MATCH($DF$103, 'ECM Staff time by PoF'!$A$4:$R$4,0),FALSE)), 0, VLOOKUP(CONCATENATE($A130,AF$66),'ECM Staff time by PoF'!$A$5:$S$119,MATCH($DF$103, 'ECM Staff time by PoF'!$A$4:$R$4,0),FALSE))))*AF92</f>
        <v>0</v>
      </c>
      <c r="EK130" s="191">
        <f>IF($A130="",0,IF(VLOOKUP($A130,'ECM Staff time by PoF'!$B$5:$C$119,2,FALSE)="Not Applicable",VLOOKUP($A130,'ECM Staff time by PoF'!$B$5:$S$119,MATCH($DF$103, 'ECM Staff time by PoF'!$B$4:$R$4,0),FALSE),IF(ISERROR(VLOOKUP(CONCATENATE($A130,AG$66),'ECM Staff time by PoF'!$A$5:$S$119,MATCH($DF$103, 'ECM Staff time by PoF'!$A$4:$R$4,0),FALSE)), 0, VLOOKUP(CONCATENATE($A130,AG$66),'ECM Staff time by PoF'!$A$5:$S$119,MATCH($DF$103, 'ECM Staff time by PoF'!$A$4:$R$4,0),FALSE))))*AG92</f>
        <v>0</v>
      </c>
      <c r="EL130" s="191">
        <f>IF($A130="",0,IF(VLOOKUP($A130,'ECM Staff time by PoF'!$B$5:$C$119,2,FALSE)="Not Applicable",VLOOKUP($A130,'ECM Staff time by PoF'!$B$5:$S$119,MATCH($DF$103, 'ECM Staff time by PoF'!$B$4:$R$4,0),FALSE),IF(ISERROR(VLOOKUP(CONCATENATE($A130,AH$66),'ECM Staff time by PoF'!$A$5:$S$119,MATCH($DF$103, 'ECM Staff time by PoF'!$A$4:$R$4,0),FALSE)), 0, VLOOKUP(CONCATENATE($A130,AH$66),'ECM Staff time by PoF'!$A$5:$S$119,MATCH($DF$103, 'ECM Staff time by PoF'!$A$4:$R$4,0),FALSE))))*AH92</f>
        <v>0</v>
      </c>
      <c r="EM130" s="191">
        <f>IF($A130="",0,IF(VLOOKUP($A130,'ECM Staff time by PoF'!$B$5:$C$119,2,FALSE)="Not Applicable",VLOOKUP($A130,'ECM Staff time by PoF'!$B$5:$S$119,MATCH($DF$103, 'ECM Staff time by PoF'!$B$4:$R$4,0),FALSE),IF(ISERROR(VLOOKUP(CONCATENATE($A130,AI$66),'ECM Staff time by PoF'!$A$5:$S$119,MATCH($DF$103, 'ECM Staff time by PoF'!$A$4:$R$4,0),FALSE)), 0, VLOOKUP(CONCATENATE($A130,AI$66),'ECM Staff time by PoF'!$A$5:$S$119,MATCH($DF$103, 'ECM Staff time by PoF'!$A$4:$R$4,0),FALSE))))*AI92</f>
        <v>0</v>
      </c>
      <c r="EN130" s="191">
        <f>IF($A130="",0,IF(VLOOKUP($A130,'ECM Staff time by PoF'!$B$5:$C$119,2,FALSE)="Not Applicable",VLOOKUP($A130,'ECM Staff time by PoF'!$B$5:$S$119,MATCH($DF$103, 'ECM Staff time by PoF'!$B$4:$R$4,0),FALSE),IF(ISERROR(VLOOKUP(CONCATENATE($A130,AJ$66),'ECM Staff time by PoF'!$A$5:$S$119,MATCH($DF$103, 'ECM Staff time by PoF'!$A$4:$R$4,0),FALSE)), 0, VLOOKUP(CONCATENATE($A130,AJ$66),'ECM Staff time by PoF'!$A$5:$S$119,MATCH($DF$103, 'ECM Staff time by PoF'!$A$4:$R$4,0),FALSE))))*AJ92</f>
        <v>0</v>
      </c>
      <c r="EO130" s="191">
        <f>IF($A130="",0,IF(VLOOKUP($A130,'ECM Staff time by PoF'!$B$5:$C$119,2,FALSE)="Not Applicable",VLOOKUP($A130,'ECM Staff time by PoF'!$B$5:$S$119,MATCH($DF$103, 'ECM Staff time by PoF'!$B$4:$R$4,0),FALSE),IF(ISERROR(VLOOKUP(CONCATENATE($A130,AK$66),'ECM Staff time by PoF'!$A$5:$S$119,MATCH($DF$103, 'ECM Staff time by PoF'!$A$4:$R$4,0),FALSE)), 0, VLOOKUP(CONCATENATE($A130,AK$66),'ECM Staff time by PoF'!$A$5:$S$119,MATCH($DF$103, 'ECM Staff time by PoF'!$A$4:$R$4,0),FALSE))))*AK92</f>
        <v>0</v>
      </c>
      <c r="EP130" s="60">
        <f>IF($A130="",0,IF(VLOOKUP($A130,'ECM Staff time by PoF'!$B$5:$C$119,2,FALSE)="Not Applicable",VLOOKUP($A130,'ECM Staff time by PoF'!$B$5:$S$119,MATCH($EP$103, 'ECM Staff time by PoF'!$B$4:$R$4,0),FALSE),IF(ISERROR(VLOOKUP(CONCATENATE($A130,B$66),'ECM Staff time by PoF'!$A$5:$S$119,MATCH($EP$103, 'ECM Staff time by PoF'!$A$4:$R$4,0),FALSE)), 0, VLOOKUP(CONCATENATE($A130,B$66),'ECM Staff time by PoF'!$A$5:$S$119,MATCH($EP$103, 'ECM Staff time by PoF'!$A$4:$R$4,0),FALSE))))*B92</f>
        <v>0</v>
      </c>
      <c r="EQ130" s="60">
        <f>IF($A130="",0,IF(VLOOKUP($A130,'ECM Staff time by PoF'!$B$5:$C$119,2,FALSE)="Not Applicable",VLOOKUP($A130,'ECM Staff time by PoF'!$B$5:$S$119,MATCH($EP$103, 'ECM Staff time by PoF'!$B$4:$R$4,0),FALSE),IF(ISERROR(VLOOKUP(CONCATENATE($A130,C$66),'ECM Staff time by PoF'!$A$5:$S$119,MATCH($EP$103, 'ECM Staff time by PoF'!$A$4:$R$4,0),FALSE)), 0, VLOOKUP(CONCATENATE($A130,C$66),'ECM Staff time by PoF'!$A$5:$S$119,MATCH($EP$103, 'ECM Staff time by PoF'!$A$4:$R$4,0),FALSE))))*C92</f>
        <v>0</v>
      </c>
      <c r="ER130" s="60">
        <f>IF($A130="",0,IF(VLOOKUP($A130,'ECM Staff time by PoF'!$B$5:$C$119,2,FALSE)="Not Applicable",VLOOKUP($A130,'ECM Staff time by PoF'!$B$5:$S$119,MATCH($EP$103, 'ECM Staff time by PoF'!$B$4:$R$4,0),FALSE),IF(ISERROR(VLOOKUP(CONCATENATE($A130,D$66),'ECM Staff time by PoF'!$A$5:$S$119,MATCH($EP$103, 'ECM Staff time by PoF'!$A$4:$R$4,0),FALSE)), 0, VLOOKUP(CONCATENATE($A130,D$66),'ECM Staff time by PoF'!$A$5:$S$119,MATCH($EP$103, 'ECM Staff time by PoF'!$A$4:$R$4,0),FALSE))))*D92</f>
        <v>0</v>
      </c>
      <c r="ES130" s="60">
        <f>IF($A130="",0,IF(VLOOKUP($A130,'ECM Staff time by PoF'!$B$5:$C$119,2,FALSE)="Not Applicable",VLOOKUP($A130,'ECM Staff time by PoF'!$B$5:$S$119,MATCH($EP$103, 'ECM Staff time by PoF'!$B$4:$R$4,0),FALSE),IF(ISERROR(VLOOKUP(CONCATENATE($A130,E$66),'ECM Staff time by PoF'!$A$5:$S$119,MATCH($EP$103, 'ECM Staff time by PoF'!$A$4:$R$4,0),FALSE)), 0, VLOOKUP(CONCATENATE($A130,E$66),'ECM Staff time by PoF'!$A$5:$S$119,MATCH($EP$103, 'ECM Staff time by PoF'!$A$4:$R$4,0),FALSE))))*E92</f>
        <v>0</v>
      </c>
      <c r="ET130" s="60">
        <f>IF($A130="",0,IF(VLOOKUP($A130,'ECM Staff time by PoF'!$B$5:$C$119,2,FALSE)="Not Applicable",VLOOKUP($A130,'ECM Staff time by PoF'!$B$5:$S$119,MATCH($EP$103, 'ECM Staff time by PoF'!$B$4:$R$4,0),FALSE),IF(ISERROR(VLOOKUP(CONCATENATE($A130,F$66),'ECM Staff time by PoF'!$A$5:$S$119,MATCH($EP$103, 'ECM Staff time by PoF'!$A$4:$R$4,0),FALSE)), 0, VLOOKUP(CONCATENATE($A130,F$66),'ECM Staff time by PoF'!$A$5:$S$119,MATCH($EP$103, 'ECM Staff time by PoF'!$A$4:$R$4,0),FALSE))))*F92</f>
        <v>0</v>
      </c>
      <c r="EU130" s="60">
        <f>IF($A130="",0,IF(VLOOKUP($A130,'ECM Staff time by PoF'!$B$5:$C$119,2,FALSE)="Not Applicable",VLOOKUP($A130,'ECM Staff time by PoF'!$B$5:$S$119,MATCH($EP$103, 'ECM Staff time by PoF'!$B$4:$R$4,0),FALSE),IF(ISERROR(VLOOKUP(CONCATENATE($A130,G$66),'ECM Staff time by PoF'!$A$5:$S$119,MATCH($EP$103, 'ECM Staff time by PoF'!$A$4:$R$4,0),FALSE)), 0, VLOOKUP(CONCATENATE($A130,G$66),'ECM Staff time by PoF'!$A$5:$S$119,MATCH($EP$103, 'ECM Staff time by PoF'!$A$4:$R$4,0),FALSE))))*G92</f>
        <v>0</v>
      </c>
      <c r="EV130" s="60">
        <f>IF($A130="",0,IF(VLOOKUP($A130,'ECM Staff time by PoF'!$B$5:$C$119,2,FALSE)="Not Applicable",VLOOKUP($A130,'ECM Staff time by PoF'!$B$5:$S$119,MATCH($EP$103, 'ECM Staff time by PoF'!$B$4:$R$4,0),FALSE),IF(ISERROR(VLOOKUP(CONCATENATE($A130,H$66),'ECM Staff time by PoF'!$A$5:$S$119,MATCH($EP$103, 'ECM Staff time by PoF'!$A$4:$R$4,0),FALSE)), 0, VLOOKUP(CONCATENATE($A130,H$66),'ECM Staff time by PoF'!$A$5:$S$119,MATCH($EP$103, 'ECM Staff time by PoF'!$A$4:$R$4,0),FALSE))))*H92</f>
        <v>0</v>
      </c>
      <c r="EW130" s="60">
        <f>IF($A130="",0,IF(VLOOKUP($A130,'ECM Staff time by PoF'!$B$5:$C$119,2,FALSE)="Not Applicable",VLOOKUP($A130,'ECM Staff time by PoF'!$B$5:$S$119,MATCH($EP$103, 'ECM Staff time by PoF'!$B$4:$R$4,0),FALSE),IF(ISERROR(VLOOKUP(CONCATENATE($A130,I$66),'ECM Staff time by PoF'!$A$5:$S$119,MATCH($EP$103, 'ECM Staff time by PoF'!$A$4:$R$4,0),FALSE)), 0, VLOOKUP(CONCATENATE($A130,I$66),'ECM Staff time by PoF'!$A$5:$S$119,MATCH($EP$103, 'ECM Staff time by PoF'!$A$4:$R$4,0),FALSE))))*I92</f>
        <v>0</v>
      </c>
      <c r="EX130" s="60">
        <f>IF($A130="",0,IF(VLOOKUP($A130,'ECM Staff time by PoF'!$B$5:$C$119,2,FALSE)="Not Applicable",VLOOKUP($A130,'ECM Staff time by PoF'!$B$5:$S$119,MATCH($EP$103, 'ECM Staff time by PoF'!$B$4:$R$4,0),FALSE),IF(ISERROR(VLOOKUP(CONCATENATE($A130,J$66),'ECM Staff time by PoF'!$A$5:$S$119,MATCH($EP$103, 'ECM Staff time by PoF'!$A$4:$R$4,0),FALSE)), 0, VLOOKUP(CONCATENATE($A130,J$66),'ECM Staff time by PoF'!$A$5:$S$119,MATCH($EP$103, 'ECM Staff time by PoF'!$A$4:$R$4,0),FALSE))))*J92</f>
        <v>0</v>
      </c>
      <c r="EY130" s="60">
        <f>IF($A130="",0,IF(VLOOKUP($A130,'ECM Staff time by PoF'!$B$5:$C$119,2,FALSE)="Not Applicable",VLOOKUP($A130,'ECM Staff time by PoF'!$B$5:$S$119,MATCH($EP$103, 'ECM Staff time by PoF'!$B$4:$R$4,0),FALSE),IF(ISERROR(VLOOKUP(CONCATENATE($A130,K$66),'ECM Staff time by PoF'!$A$5:$S$119,MATCH($EP$103, 'ECM Staff time by PoF'!$A$4:$R$4,0),FALSE)), 0, VLOOKUP(CONCATENATE($A130,K$66),'ECM Staff time by PoF'!$A$5:$S$119,MATCH($EP$103, 'ECM Staff time by PoF'!$A$4:$R$4,0),FALSE))))*K92</f>
        <v>0</v>
      </c>
      <c r="EZ130" s="60">
        <f>IF($A130="",0,IF(VLOOKUP($A130,'ECM Staff time by PoF'!$B$5:$C$119,2,FALSE)="Not Applicable",VLOOKUP($A130,'ECM Staff time by PoF'!$B$5:$S$119,MATCH($EP$103, 'ECM Staff time by PoF'!$B$4:$R$4,0),FALSE),IF(ISERROR(VLOOKUP(CONCATENATE($A130,L$66),'ECM Staff time by PoF'!$A$5:$S$119,MATCH($EP$103, 'ECM Staff time by PoF'!$A$4:$R$4,0),FALSE)), 0, VLOOKUP(CONCATENATE($A130,L$66),'ECM Staff time by PoF'!$A$5:$S$119,MATCH($EP$103, 'ECM Staff time by PoF'!$A$4:$R$4,0),FALSE))))*L92</f>
        <v>0</v>
      </c>
      <c r="FA130" s="60">
        <f>IF($A130="",0,IF(VLOOKUP($A130,'ECM Staff time by PoF'!$B$5:$C$119,2,FALSE)="Not Applicable",VLOOKUP($A130,'ECM Staff time by PoF'!$B$5:$S$119,MATCH($EP$103, 'ECM Staff time by PoF'!$B$4:$R$4,0),FALSE),IF(ISERROR(VLOOKUP(CONCATENATE($A130,M$66),'ECM Staff time by PoF'!$A$5:$S$119,MATCH($EP$103, 'ECM Staff time by PoF'!$A$4:$R$4,0),FALSE)), 0, VLOOKUP(CONCATENATE($A130,M$66),'ECM Staff time by PoF'!$A$5:$S$119,MATCH($EP$103, 'ECM Staff time by PoF'!$A$4:$R$4,0),FALSE))))*M92</f>
        <v>0</v>
      </c>
      <c r="FB130" s="60">
        <f>IF($A130="",0,IF(VLOOKUP($A130,'ECM Staff time by PoF'!$B$5:$C$119,2,FALSE)="Not Applicable",VLOOKUP($A130,'ECM Staff time by PoF'!$B$5:$S$119,MATCH($EP$103, 'ECM Staff time by PoF'!$B$4:$R$4,0),FALSE),IF(ISERROR(VLOOKUP(CONCATENATE($A130,N$66),'ECM Staff time by PoF'!$A$5:$S$119,MATCH($EP$103, 'ECM Staff time by PoF'!$A$4:$R$4,0),FALSE)), 0, VLOOKUP(CONCATENATE($A130,N$66),'ECM Staff time by PoF'!$A$5:$S$119,MATCH($EP$103, 'ECM Staff time by PoF'!$A$4:$R$4,0),FALSE))))*N92</f>
        <v>0</v>
      </c>
      <c r="FC130" s="60">
        <f>IF($A130="",0,IF(VLOOKUP($A130,'ECM Staff time by PoF'!$B$5:$C$119,2,FALSE)="Not Applicable",VLOOKUP($A130,'ECM Staff time by PoF'!$B$5:$S$119,MATCH($EP$103, 'ECM Staff time by PoF'!$B$4:$R$4,0),FALSE),IF(ISERROR(VLOOKUP(CONCATENATE($A130,O$66),'ECM Staff time by PoF'!$A$5:$S$119,MATCH($EP$103, 'ECM Staff time by PoF'!$A$4:$R$4,0),FALSE)), 0, VLOOKUP(CONCATENATE($A130,O$66),'ECM Staff time by PoF'!$A$5:$S$119,MATCH($EP$103, 'ECM Staff time by PoF'!$A$4:$R$4,0),FALSE))))*O92</f>
        <v>0</v>
      </c>
      <c r="FD130" s="60">
        <f>IF($A130="",0,IF(VLOOKUP($A130,'ECM Staff time by PoF'!$B$5:$C$119,2,FALSE)="Not Applicable",VLOOKUP($A130,'ECM Staff time by PoF'!$B$5:$S$119,MATCH($EP$103, 'ECM Staff time by PoF'!$B$4:$R$4,0),FALSE),IF(ISERROR(VLOOKUP(CONCATENATE($A130,P$66),'ECM Staff time by PoF'!$A$5:$S$119,MATCH($EP$103, 'ECM Staff time by PoF'!$A$4:$R$4,0),FALSE)), 0, VLOOKUP(CONCATENATE($A130,P$66),'ECM Staff time by PoF'!$A$5:$S$119,MATCH($EP$103, 'ECM Staff time by PoF'!$A$4:$R$4,0),FALSE))))*P92</f>
        <v>0</v>
      </c>
      <c r="FE130" s="60">
        <f>IF($A130="",0,IF(VLOOKUP($A130,'ECM Staff time by PoF'!$B$5:$C$119,2,FALSE)="Not Applicable",VLOOKUP($A130,'ECM Staff time by PoF'!$B$5:$S$119,MATCH($EP$103, 'ECM Staff time by PoF'!$B$4:$R$4,0),FALSE),IF(ISERROR(VLOOKUP(CONCATENATE($A130,Q$66),'ECM Staff time by PoF'!$A$5:$S$119,MATCH($EP$103, 'ECM Staff time by PoF'!$A$4:$R$4,0),FALSE)), 0, VLOOKUP(CONCATENATE($A130,Q$66),'ECM Staff time by PoF'!$A$5:$S$119,MATCH($EP$103, 'ECM Staff time by PoF'!$A$4:$R$4,0),FALSE))))*Q92</f>
        <v>0</v>
      </c>
      <c r="FF130" s="60">
        <f>IF($A130="",0,IF(VLOOKUP($A130,'ECM Staff time by PoF'!$B$5:$C$119,2,FALSE)="Not Applicable",VLOOKUP($A130,'ECM Staff time by PoF'!$B$5:$S$119,MATCH($EP$103, 'ECM Staff time by PoF'!$B$4:$R$4,0),FALSE),IF(ISERROR(VLOOKUP(CONCATENATE($A130,R$66),'ECM Staff time by PoF'!$A$5:$S$119,MATCH($EP$103, 'ECM Staff time by PoF'!$A$4:$R$4,0),FALSE)), 0, VLOOKUP(CONCATENATE($A130,R$66),'ECM Staff time by PoF'!$A$5:$S$119,MATCH($EP$103, 'ECM Staff time by PoF'!$A$4:$R$4,0),FALSE))))*R92</f>
        <v>0</v>
      </c>
      <c r="FG130" s="60">
        <f>IF($A130="",0,IF(VLOOKUP($A130,'ECM Staff time by PoF'!$B$5:$C$119,2,FALSE)="Not Applicable",VLOOKUP($A130,'ECM Staff time by PoF'!$B$5:$S$119,MATCH($EP$103, 'ECM Staff time by PoF'!$B$4:$R$4,0),FALSE),IF(ISERROR(VLOOKUP(CONCATENATE($A130,S$66),'ECM Staff time by PoF'!$A$5:$S$119,MATCH($EP$103, 'ECM Staff time by PoF'!$A$4:$R$4,0),FALSE)), 0, VLOOKUP(CONCATENATE($A130,S$66),'ECM Staff time by PoF'!$A$5:$S$119,MATCH($EP$103, 'ECM Staff time by PoF'!$A$4:$R$4,0),FALSE))))*S92</f>
        <v>0</v>
      </c>
      <c r="FH130" s="60">
        <f>IF($A130="",0,IF(VLOOKUP($A130,'ECM Staff time by PoF'!$B$5:$C$119,2,FALSE)="Not Applicable",VLOOKUP($A130,'ECM Staff time by PoF'!$B$5:$S$119,MATCH($EP$103, 'ECM Staff time by PoF'!$B$4:$R$4,0),FALSE),IF(ISERROR(VLOOKUP(CONCATENATE($A130,T$66),'ECM Staff time by PoF'!$A$5:$S$119,MATCH($EP$103, 'ECM Staff time by PoF'!$A$4:$R$4,0),FALSE)), 0, VLOOKUP(CONCATENATE($A130,T$66),'ECM Staff time by PoF'!$A$5:$S$119,MATCH($EP$103, 'ECM Staff time by PoF'!$A$4:$R$4,0),FALSE))))*T92</f>
        <v>0</v>
      </c>
      <c r="FI130" s="60">
        <f>IF($A130="",0,IF(VLOOKUP($A130,'ECM Staff time by PoF'!$B$5:$C$119,2,FALSE)="Not Applicable",VLOOKUP($A130,'ECM Staff time by PoF'!$B$5:$S$119,MATCH($EP$103, 'ECM Staff time by PoF'!$B$4:$R$4,0),FALSE),IF(ISERROR(VLOOKUP(CONCATENATE($A130,U$66),'ECM Staff time by PoF'!$A$5:$S$119,MATCH($EP$103, 'ECM Staff time by PoF'!$A$4:$R$4,0),FALSE)), 0, VLOOKUP(CONCATENATE($A130,U$66),'ECM Staff time by PoF'!$A$5:$S$119,MATCH($EP$103, 'ECM Staff time by PoF'!$A$4:$R$4,0),FALSE))))*U92</f>
        <v>0</v>
      </c>
      <c r="FJ130" s="60">
        <f>IF($A130="",0,IF(VLOOKUP($A130,'ECM Staff time by PoF'!$B$5:$C$119,2,FALSE)="Not Applicable",VLOOKUP($A130,'ECM Staff time by PoF'!$B$5:$S$119,MATCH($EP$103, 'ECM Staff time by PoF'!$B$4:$R$4,0),FALSE),IF(ISERROR(VLOOKUP(CONCATENATE($A130,V$66),'ECM Staff time by PoF'!$A$5:$S$119,MATCH($EP$103, 'ECM Staff time by PoF'!$A$4:$R$4,0),FALSE)), 0, VLOOKUP(CONCATENATE($A130,V$66),'ECM Staff time by PoF'!$A$5:$S$119,MATCH($EP$103, 'ECM Staff time by PoF'!$A$4:$R$4,0),FALSE))))*V92</f>
        <v>0</v>
      </c>
      <c r="FK130" s="60">
        <f>IF($A130="",0,IF(VLOOKUP($A130,'ECM Staff time by PoF'!$B$5:$C$119,2,FALSE)="Not Applicable",VLOOKUP($A130,'ECM Staff time by PoF'!$B$5:$S$119,MATCH($EP$103, 'ECM Staff time by PoF'!$B$4:$R$4,0),FALSE),IF(ISERROR(VLOOKUP(CONCATENATE($A130,W$66),'ECM Staff time by PoF'!$A$5:$S$119,MATCH($EP$103, 'ECM Staff time by PoF'!$A$4:$R$4,0),FALSE)), 0, VLOOKUP(CONCATENATE($A130,W$66),'ECM Staff time by PoF'!$A$5:$S$119,MATCH($EP$103, 'ECM Staff time by PoF'!$A$4:$R$4,0),FALSE))))*W92</f>
        <v>0</v>
      </c>
      <c r="FL130" s="60">
        <f>IF($A130="",0,IF(VLOOKUP($A130,'ECM Staff time by PoF'!$B$5:$C$119,2,FALSE)="Not Applicable",VLOOKUP($A130,'ECM Staff time by PoF'!$B$5:$S$119,MATCH($EP$103, 'ECM Staff time by PoF'!$B$4:$R$4,0),FALSE),IF(ISERROR(VLOOKUP(CONCATENATE($A130,X$66),'ECM Staff time by PoF'!$A$5:$S$119,MATCH($EP$103, 'ECM Staff time by PoF'!$A$4:$R$4,0),FALSE)), 0, VLOOKUP(CONCATENATE($A130,X$66),'ECM Staff time by PoF'!$A$5:$S$119,MATCH($EP$103, 'ECM Staff time by PoF'!$A$4:$R$4,0),FALSE))))*X92</f>
        <v>0</v>
      </c>
      <c r="FM130" s="60">
        <f>IF($A130="",0,IF(VLOOKUP($A130,'ECM Staff time by PoF'!$B$5:$C$119,2,FALSE)="Not Applicable",VLOOKUP($A130,'ECM Staff time by PoF'!$B$5:$S$119,MATCH($EP$103, 'ECM Staff time by PoF'!$B$4:$R$4,0),FALSE),IF(ISERROR(VLOOKUP(CONCATENATE($A130,Y$66),'ECM Staff time by PoF'!$A$5:$S$119,MATCH($EP$103, 'ECM Staff time by PoF'!$A$4:$R$4,0),FALSE)), 0, VLOOKUP(CONCATENATE($A130,Y$66),'ECM Staff time by PoF'!$A$5:$S$119,MATCH($EP$103, 'ECM Staff time by PoF'!$A$4:$R$4,0),FALSE))))*Y92</f>
        <v>0</v>
      </c>
      <c r="FN130" s="60">
        <f>IF($A130="",0,IF(VLOOKUP($A130,'ECM Staff time by PoF'!$B$5:$C$119,2,FALSE)="Not Applicable",VLOOKUP($A130,'ECM Staff time by PoF'!$B$5:$S$119,MATCH($EP$103, 'ECM Staff time by PoF'!$B$4:$R$4,0),FALSE),IF(ISERROR(VLOOKUP(CONCATENATE($A130,Z$66),'ECM Staff time by PoF'!$A$5:$S$119,MATCH($EP$103, 'ECM Staff time by PoF'!$A$4:$R$4,0),FALSE)), 0, VLOOKUP(CONCATENATE($A130,Z$66),'ECM Staff time by PoF'!$A$5:$S$119,MATCH($EP$103, 'ECM Staff time by PoF'!$A$4:$R$4,0),FALSE))))*Z92</f>
        <v>0</v>
      </c>
      <c r="FO130" s="60">
        <f>IF($A130="",0,IF(VLOOKUP($A130,'ECM Staff time by PoF'!$B$5:$C$119,2,FALSE)="Not Applicable",VLOOKUP($A130,'ECM Staff time by PoF'!$B$5:$S$119,MATCH($EP$103, 'ECM Staff time by PoF'!$B$4:$R$4,0),FALSE),IF(ISERROR(VLOOKUP(CONCATENATE($A130,AA$66),'ECM Staff time by PoF'!$A$5:$S$119,MATCH($EP$103, 'ECM Staff time by PoF'!$A$4:$R$4,0),FALSE)), 0, VLOOKUP(CONCATENATE($A130,AA$66),'ECM Staff time by PoF'!$A$5:$S$119,MATCH($EP$103, 'ECM Staff time by PoF'!$A$4:$R$4,0),FALSE))))*AA92</f>
        <v>0</v>
      </c>
      <c r="FP130" s="60">
        <f>IF($A130="",0,IF(VLOOKUP($A130,'ECM Staff time by PoF'!$B$5:$C$119,2,FALSE)="Not Applicable",VLOOKUP($A130,'ECM Staff time by PoF'!$B$5:$S$119,MATCH($EP$103, 'ECM Staff time by PoF'!$B$4:$R$4,0),FALSE),IF(ISERROR(VLOOKUP(CONCATENATE($A130,AB$66),'ECM Staff time by PoF'!$A$5:$S$119,MATCH($EP$103, 'ECM Staff time by PoF'!$A$4:$R$4,0),FALSE)), 0, VLOOKUP(CONCATENATE($A130,AB$66),'ECM Staff time by PoF'!$A$5:$S$119,MATCH($EP$103, 'ECM Staff time by PoF'!$A$4:$R$4,0),FALSE))))*AB92</f>
        <v>0</v>
      </c>
      <c r="FQ130" s="60">
        <f>IF($A130="",0,IF(VLOOKUP($A130,'ECM Staff time by PoF'!$B$5:$C$119,2,FALSE)="Not Applicable",VLOOKUP($A130,'ECM Staff time by PoF'!$B$5:$S$119,MATCH($EP$103, 'ECM Staff time by PoF'!$B$4:$R$4,0),FALSE),IF(ISERROR(VLOOKUP(CONCATENATE($A130,AC$66),'ECM Staff time by PoF'!$A$5:$S$119,MATCH($EP$103, 'ECM Staff time by PoF'!$A$4:$R$4,0),FALSE)), 0, VLOOKUP(CONCATENATE($A130,AC$66),'ECM Staff time by PoF'!$A$5:$S$119,MATCH($EP$103, 'ECM Staff time by PoF'!$A$4:$R$4,0),FALSE))))*AC92</f>
        <v>0</v>
      </c>
      <c r="FR130" s="60">
        <f>IF($A130="",0,IF(VLOOKUP($A130,'ECM Staff time by PoF'!$B$5:$C$119,2,FALSE)="Not Applicable",VLOOKUP($A130,'ECM Staff time by PoF'!$B$5:$S$119,MATCH($EP$103, 'ECM Staff time by PoF'!$B$4:$R$4,0),FALSE),IF(ISERROR(VLOOKUP(CONCATENATE($A130,AD$66),'ECM Staff time by PoF'!$A$5:$S$119,MATCH($EP$103, 'ECM Staff time by PoF'!$A$4:$R$4,0),FALSE)), 0, VLOOKUP(CONCATENATE($A130,AD$66),'ECM Staff time by PoF'!$A$5:$S$119,MATCH($EP$103, 'ECM Staff time by PoF'!$A$4:$R$4,0),FALSE))))*AD92</f>
        <v>0</v>
      </c>
      <c r="FS130" s="60">
        <f>IF($A130="",0,IF(VLOOKUP($A130,'ECM Staff time by PoF'!$B$5:$C$119,2,FALSE)="Not Applicable",VLOOKUP($A130,'ECM Staff time by PoF'!$B$5:$S$119,MATCH($EP$103, 'ECM Staff time by PoF'!$B$4:$R$4,0),FALSE),IF(ISERROR(VLOOKUP(CONCATENATE($A130,AE$66),'ECM Staff time by PoF'!$A$5:$S$119,MATCH($EP$103, 'ECM Staff time by PoF'!$A$4:$R$4,0),FALSE)), 0, VLOOKUP(CONCATENATE($A130,AE$66),'ECM Staff time by PoF'!$A$5:$S$119,MATCH($EP$103, 'ECM Staff time by PoF'!$A$4:$R$4,0),FALSE))))*AE92</f>
        <v>0</v>
      </c>
      <c r="FT130" s="60">
        <f>IF($A130="",0,IF(VLOOKUP($A130,'ECM Staff time by PoF'!$B$5:$C$119,2,FALSE)="Not Applicable",VLOOKUP($A130,'ECM Staff time by PoF'!$B$5:$S$119,MATCH($EP$103, 'ECM Staff time by PoF'!$B$4:$R$4,0),FALSE),IF(ISERROR(VLOOKUP(CONCATENATE($A130,AF$66),'ECM Staff time by PoF'!$A$5:$S$119,MATCH($EP$103, 'ECM Staff time by PoF'!$A$4:$R$4,0),FALSE)), 0, VLOOKUP(CONCATENATE($A130,AF$66),'ECM Staff time by PoF'!$A$5:$S$119,MATCH($EP$103, 'ECM Staff time by PoF'!$A$4:$R$4,0),FALSE))))*AF92</f>
        <v>0</v>
      </c>
      <c r="FU130" s="60">
        <f>IF($A130="",0,IF(VLOOKUP($A130,'ECM Staff time by PoF'!$B$5:$C$119,2,FALSE)="Not Applicable",VLOOKUP($A130,'ECM Staff time by PoF'!$B$5:$S$119,MATCH($EP$103, 'ECM Staff time by PoF'!$B$4:$R$4,0),FALSE),IF(ISERROR(VLOOKUP(CONCATENATE($A130,AG$66),'ECM Staff time by PoF'!$A$5:$S$119,MATCH($EP$103, 'ECM Staff time by PoF'!$A$4:$R$4,0),FALSE)), 0, VLOOKUP(CONCATENATE($A130,AG$66),'ECM Staff time by PoF'!$A$5:$S$119,MATCH($EP$103, 'ECM Staff time by PoF'!$A$4:$R$4,0),FALSE))))*AG92</f>
        <v>0</v>
      </c>
      <c r="FV130" s="60">
        <f>IF($A130="",0,IF(VLOOKUP($A130,'ECM Staff time by PoF'!$B$5:$C$119,2,FALSE)="Not Applicable",VLOOKUP($A130,'ECM Staff time by PoF'!$B$5:$S$119,MATCH($EP$103, 'ECM Staff time by PoF'!$B$4:$R$4,0),FALSE),IF(ISERROR(VLOOKUP(CONCATENATE($A130,AH$66),'ECM Staff time by PoF'!$A$5:$S$119,MATCH($EP$103, 'ECM Staff time by PoF'!$A$4:$R$4,0),FALSE)), 0, VLOOKUP(CONCATENATE($A130,AH$66),'ECM Staff time by PoF'!$A$5:$S$119,MATCH($EP$103, 'ECM Staff time by PoF'!$A$4:$R$4,0),FALSE))))*AH92</f>
        <v>0</v>
      </c>
      <c r="FW130" s="60">
        <f>IF($A130="",0,IF(VLOOKUP($A130,'ECM Staff time by PoF'!$B$5:$C$119,2,FALSE)="Not Applicable",VLOOKUP($A130,'ECM Staff time by PoF'!$B$5:$S$119,MATCH($EP$103, 'ECM Staff time by PoF'!$B$4:$R$4,0),FALSE),IF(ISERROR(VLOOKUP(CONCATENATE($A130,AI$66),'ECM Staff time by PoF'!$A$5:$S$119,MATCH($EP$103, 'ECM Staff time by PoF'!$A$4:$R$4,0),FALSE)), 0, VLOOKUP(CONCATENATE($A130,AI$66),'ECM Staff time by PoF'!$A$5:$S$119,MATCH($EP$103, 'ECM Staff time by PoF'!$A$4:$R$4,0),FALSE))))*AI92</f>
        <v>0</v>
      </c>
      <c r="FX130" s="60">
        <f>IF($A130="",0,IF(VLOOKUP($A130,'ECM Staff time by PoF'!$B$5:$C$119,2,FALSE)="Not Applicable",VLOOKUP($A130,'ECM Staff time by PoF'!$B$5:$S$119,MATCH($EP$103, 'ECM Staff time by PoF'!$B$4:$R$4,0),FALSE),IF(ISERROR(VLOOKUP(CONCATENATE($A130,AJ$66),'ECM Staff time by PoF'!$A$5:$S$119,MATCH($EP$103, 'ECM Staff time by PoF'!$A$4:$R$4,0),FALSE)), 0, VLOOKUP(CONCATENATE($A130,AJ$66),'ECM Staff time by PoF'!$A$5:$S$119,MATCH($EP$103, 'ECM Staff time by PoF'!$A$4:$R$4,0),FALSE))))*AJ92</f>
        <v>0</v>
      </c>
      <c r="FY130" s="60">
        <f>IF($A130="",0,IF(VLOOKUP($A130,'ECM Staff time by PoF'!$B$5:$C$119,2,FALSE)="Not Applicable",VLOOKUP($A130,'ECM Staff time by PoF'!$B$5:$S$119,MATCH($EP$103, 'ECM Staff time by PoF'!$B$4:$R$4,0),FALSE),IF(ISERROR(VLOOKUP(CONCATENATE($A130,AK$66),'ECM Staff time by PoF'!$A$5:$S$119,MATCH($EP$103, 'ECM Staff time by PoF'!$A$4:$R$4,0),FALSE)), 0, VLOOKUP(CONCATENATE($A130,AK$66),'ECM Staff time by PoF'!$A$5:$S$119,MATCH($EP$103, 'ECM Staff time by PoF'!$A$4:$R$4,0),FALSE))))*AK92</f>
        <v>0</v>
      </c>
      <c r="FZ130" s="60">
        <f>IF($A130="",0,IF(VLOOKUP($A130,'ECM Staff time by PoF'!$B$5:$C$119,2,FALSE)="Not Applicable",VLOOKUP($A130,'ECM Staff time by PoF'!$B$5:$S$119,MATCH($FZ$103, 'ECM Staff time by PoF'!$B$4:$R$4,0),FALSE),IF(ISERROR(VLOOKUP(CONCATENATE($A130,B$66),'ECM Staff time by PoF'!$A$5:$S$119,MATCH($FZ$103, 'ECM Staff time by PoF'!$A$4:$R$4,0),FALSE)), 0, VLOOKUP(CONCATENATE($A130,B$66),'ECM Staff time by PoF'!$A$5:$S$119,MATCH($FZ$103, 'ECM Staff time by PoF'!$A$4:$R$4,0),FALSE))))*B92</f>
        <v>0</v>
      </c>
      <c r="GA130" s="60">
        <f>IF($A130="",0,IF(VLOOKUP($A130,'ECM Staff time by PoF'!$B$5:$C$119,2,FALSE)="Not Applicable",VLOOKUP($A130,'ECM Staff time by PoF'!$B$5:$S$119,MATCH($FZ$103, 'ECM Staff time by PoF'!$B$4:$R$4,0),FALSE),IF(ISERROR(VLOOKUP(CONCATENATE($A130,C$66),'ECM Staff time by PoF'!$A$5:$S$119,MATCH($FZ$103, 'ECM Staff time by PoF'!$A$4:$R$4,0),FALSE)), 0, VLOOKUP(CONCATENATE($A130,C$66),'ECM Staff time by PoF'!$A$5:$S$119,MATCH($FZ$103, 'ECM Staff time by PoF'!$A$4:$R$4,0),FALSE))))*C92</f>
        <v>0</v>
      </c>
      <c r="GB130" s="60">
        <f>IF($A130="",0,IF(VLOOKUP($A130,'ECM Staff time by PoF'!$B$5:$C$119,2,FALSE)="Not Applicable",VLOOKUP($A130,'ECM Staff time by PoF'!$B$5:$S$119,MATCH($FZ$103, 'ECM Staff time by PoF'!$B$4:$R$4,0),FALSE),IF(ISERROR(VLOOKUP(CONCATENATE($A130,D$66),'ECM Staff time by PoF'!$A$5:$S$119,MATCH($FZ$103, 'ECM Staff time by PoF'!$A$4:$R$4,0),FALSE)), 0, VLOOKUP(CONCATENATE($A130,D$66),'ECM Staff time by PoF'!$A$5:$S$119,MATCH($FZ$103, 'ECM Staff time by PoF'!$A$4:$R$4,0),FALSE))))*D92</f>
        <v>0</v>
      </c>
      <c r="GC130" s="60">
        <f>IF($A130="",0,IF(VLOOKUP($A130,'ECM Staff time by PoF'!$B$5:$C$119,2,FALSE)="Not Applicable",VLOOKUP($A130,'ECM Staff time by PoF'!$B$5:$S$119,MATCH($FZ$103, 'ECM Staff time by PoF'!$B$4:$R$4,0),FALSE),IF(ISERROR(VLOOKUP(CONCATENATE($A130,E$66),'ECM Staff time by PoF'!$A$5:$S$119,MATCH($FZ$103, 'ECM Staff time by PoF'!$A$4:$R$4,0),FALSE)), 0, VLOOKUP(CONCATENATE($A130,E$66),'ECM Staff time by PoF'!$A$5:$S$119,MATCH($FZ$103, 'ECM Staff time by PoF'!$A$4:$R$4,0),FALSE))))*E92</f>
        <v>0</v>
      </c>
      <c r="GD130" s="60">
        <f>IF($A130="",0,IF(VLOOKUP($A130,'ECM Staff time by PoF'!$B$5:$C$119,2,FALSE)="Not Applicable",VLOOKUP($A130,'ECM Staff time by PoF'!$B$5:$S$119,MATCH($FZ$103, 'ECM Staff time by PoF'!$B$4:$R$4,0),FALSE),IF(ISERROR(VLOOKUP(CONCATENATE($A130,F$66),'ECM Staff time by PoF'!$A$5:$S$119,MATCH($FZ$103, 'ECM Staff time by PoF'!$A$4:$R$4,0),FALSE)), 0, VLOOKUP(CONCATENATE($A130,F$66),'ECM Staff time by PoF'!$A$5:$S$119,MATCH($FZ$103, 'ECM Staff time by PoF'!$A$4:$R$4,0),FALSE))))*F92</f>
        <v>0</v>
      </c>
      <c r="GE130" s="60">
        <f>IF($A130="",0,IF(VLOOKUP($A130,'ECM Staff time by PoF'!$B$5:$C$119,2,FALSE)="Not Applicable",VLOOKUP($A130,'ECM Staff time by PoF'!$B$5:$S$119,MATCH($FZ$103, 'ECM Staff time by PoF'!$B$4:$R$4,0),FALSE),IF(ISERROR(VLOOKUP(CONCATENATE($A130,G$66),'ECM Staff time by PoF'!$A$5:$S$119,MATCH($FZ$103, 'ECM Staff time by PoF'!$A$4:$R$4,0),FALSE)), 0, VLOOKUP(CONCATENATE($A130,G$66),'ECM Staff time by PoF'!$A$5:$S$119,MATCH($FZ$103, 'ECM Staff time by PoF'!$A$4:$R$4,0),FALSE))))*G92</f>
        <v>0</v>
      </c>
      <c r="GF130" s="60">
        <f>IF($A130="",0,IF(VLOOKUP($A130,'ECM Staff time by PoF'!$B$5:$C$119,2,FALSE)="Not Applicable",VLOOKUP($A130,'ECM Staff time by PoF'!$B$5:$S$119,MATCH($FZ$103, 'ECM Staff time by PoF'!$B$4:$R$4,0),FALSE),IF(ISERROR(VLOOKUP(CONCATENATE($A130,H$66),'ECM Staff time by PoF'!$A$5:$S$119,MATCH($FZ$103, 'ECM Staff time by PoF'!$A$4:$R$4,0),FALSE)), 0, VLOOKUP(CONCATENATE($A130,H$66),'ECM Staff time by PoF'!$A$5:$S$119,MATCH($FZ$103, 'ECM Staff time by PoF'!$A$4:$R$4,0),FALSE))))*H92</f>
        <v>0</v>
      </c>
      <c r="GG130" s="60">
        <f>IF($A130="",0,IF(VLOOKUP($A130,'ECM Staff time by PoF'!$B$5:$C$119,2,FALSE)="Not Applicable",VLOOKUP($A130,'ECM Staff time by PoF'!$B$5:$S$119,MATCH($FZ$103, 'ECM Staff time by PoF'!$B$4:$R$4,0),FALSE),IF(ISERROR(VLOOKUP(CONCATENATE($A130,I$66),'ECM Staff time by PoF'!$A$5:$S$119,MATCH($FZ$103, 'ECM Staff time by PoF'!$A$4:$R$4,0),FALSE)), 0, VLOOKUP(CONCATENATE($A130,I$66),'ECM Staff time by PoF'!$A$5:$S$119,MATCH($FZ$103, 'ECM Staff time by PoF'!$A$4:$R$4,0),FALSE))))*I92</f>
        <v>0</v>
      </c>
      <c r="GH130" s="60">
        <f>IF($A130="",0,IF(VLOOKUP($A130,'ECM Staff time by PoF'!$B$5:$C$119,2,FALSE)="Not Applicable",VLOOKUP($A130,'ECM Staff time by PoF'!$B$5:$S$119,MATCH($FZ$103, 'ECM Staff time by PoF'!$B$4:$R$4,0),FALSE),IF(ISERROR(VLOOKUP(CONCATENATE($A130,J$66),'ECM Staff time by PoF'!$A$5:$S$119,MATCH($FZ$103, 'ECM Staff time by PoF'!$A$4:$R$4,0),FALSE)), 0, VLOOKUP(CONCATENATE($A130,J$66),'ECM Staff time by PoF'!$A$5:$S$119,MATCH($FZ$103, 'ECM Staff time by PoF'!$A$4:$R$4,0),FALSE))))*J92</f>
        <v>0</v>
      </c>
      <c r="GI130" s="60">
        <f>IF($A130="",0,IF(VLOOKUP($A130,'ECM Staff time by PoF'!$B$5:$C$119,2,FALSE)="Not Applicable",VLOOKUP($A130,'ECM Staff time by PoF'!$B$5:$S$119,MATCH($FZ$103, 'ECM Staff time by PoF'!$B$4:$R$4,0),FALSE),IF(ISERROR(VLOOKUP(CONCATENATE($A130,K$66),'ECM Staff time by PoF'!$A$5:$S$119,MATCH($FZ$103, 'ECM Staff time by PoF'!$A$4:$R$4,0),FALSE)), 0, VLOOKUP(CONCATENATE($A130,K$66),'ECM Staff time by PoF'!$A$5:$S$119,MATCH($FZ$103, 'ECM Staff time by PoF'!$A$4:$R$4,0),FALSE))))*K92</f>
        <v>0</v>
      </c>
      <c r="GJ130" s="60">
        <f>IF($A130="",0,IF(VLOOKUP($A130,'ECM Staff time by PoF'!$B$5:$C$119,2,FALSE)="Not Applicable",VLOOKUP($A130,'ECM Staff time by PoF'!$B$5:$S$119,MATCH($FZ$103, 'ECM Staff time by PoF'!$B$4:$R$4,0),FALSE),IF(ISERROR(VLOOKUP(CONCATENATE($A130,L$66),'ECM Staff time by PoF'!$A$5:$S$119,MATCH($FZ$103, 'ECM Staff time by PoF'!$A$4:$R$4,0),FALSE)), 0, VLOOKUP(CONCATENATE($A130,L$66),'ECM Staff time by PoF'!$A$5:$S$119,MATCH($FZ$103, 'ECM Staff time by PoF'!$A$4:$R$4,0),FALSE))))*L92</f>
        <v>0</v>
      </c>
      <c r="GK130" s="60">
        <f>IF($A130="",0,IF(VLOOKUP($A130,'ECM Staff time by PoF'!$B$5:$C$119,2,FALSE)="Not Applicable",VLOOKUP($A130,'ECM Staff time by PoF'!$B$5:$S$119,MATCH($FZ$103, 'ECM Staff time by PoF'!$B$4:$R$4,0),FALSE),IF(ISERROR(VLOOKUP(CONCATENATE($A130,M$66),'ECM Staff time by PoF'!$A$5:$S$119,MATCH($FZ$103, 'ECM Staff time by PoF'!$A$4:$R$4,0),FALSE)), 0, VLOOKUP(CONCATENATE($A130,M$66),'ECM Staff time by PoF'!$A$5:$S$119,MATCH($FZ$103, 'ECM Staff time by PoF'!$A$4:$R$4,0),FALSE))))*M92</f>
        <v>0</v>
      </c>
      <c r="GL130" s="60">
        <f>IF($A130="",0,IF(VLOOKUP($A130,'ECM Staff time by PoF'!$B$5:$C$119,2,FALSE)="Not Applicable",VLOOKUP($A130,'ECM Staff time by PoF'!$B$5:$S$119,MATCH($FZ$103, 'ECM Staff time by PoF'!$B$4:$R$4,0),FALSE),IF(ISERROR(VLOOKUP(CONCATENATE($A130,N$66),'ECM Staff time by PoF'!$A$5:$S$119,MATCH($FZ$103, 'ECM Staff time by PoF'!$A$4:$R$4,0),FALSE)), 0, VLOOKUP(CONCATENATE($A130,N$66),'ECM Staff time by PoF'!$A$5:$S$119,MATCH($FZ$103, 'ECM Staff time by PoF'!$A$4:$R$4,0),FALSE))))*N92</f>
        <v>0</v>
      </c>
      <c r="GM130" s="60">
        <f>IF($A130="",0,IF(VLOOKUP($A130,'ECM Staff time by PoF'!$B$5:$C$119,2,FALSE)="Not Applicable",VLOOKUP($A130,'ECM Staff time by PoF'!$B$5:$S$119,MATCH($FZ$103, 'ECM Staff time by PoF'!$B$4:$R$4,0),FALSE),IF(ISERROR(VLOOKUP(CONCATENATE($A130,O$66),'ECM Staff time by PoF'!$A$5:$S$119,MATCH($FZ$103, 'ECM Staff time by PoF'!$A$4:$R$4,0),FALSE)), 0, VLOOKUP(CONCATENATE($A130,O$66),'ECM Staff time by PoF'!$A$5:$S$119,MATCH($FZ$103, 'ECM Staff time by PoF'!$A$4:$R$4,0),FALSE))))*O92</f>
        <v>0</v>
      </c>
      <c r="GN130" s="60">
        <f>IF($A130="",0,IF(VLOOKUP($A130,'ECM Staff time by PoF'!$B$5:$C$119,2,FALSE)="Not Applicable",VLOOKUP($A130,'ECM Staff time by PoF'!$B$5:$S$119,MATCH($FZ$103, 'ECM Staff time by PoF'!$B$4:$R$4,0),FALSE),IF(ISERROR(VLOOKUP(CONCATENATE($A130,P$66),'ECM Staff time by PoF'!$A$5:$S$119,MATCH($FZ$103, 'ECM Staff time by PoF'!$A$4:$R$4,0),FALSE)), 0, VLOOKUP(CONCATENATE($A130,P$66),'ECM Staff time by PoF'!$A$5:$S$119,MATCH($FZ$103, 'ECM Staff time by PoF'!$A$4:$R$4,0),FALSE))))*P92</f>
        <v>0</v>
      </c>
      <c r="GO130" s="60">
        <f>IF($A130="",0,IF(VLOOKUP($A130,'ECM Staff time by PoF'!$B$5:$C$119,2,FALSE)="Not Applicable",VLOOKUP($A130,'ECM Staff time by PoF'!$B$5:$S$119,MATCH($FZ$103, 'ECM Staff time by PoF'!$B$4:$R$4,0),FALSE),IF(ISERROR(VLOOKUP(CONCATENATE($A130,Q$66),'ECM Staff time by PoF'!$A$5:$S$119,MATCH($FZ$103, 'ECM Staff time by PoF'!$A$4:$R$4,0),FALSE)), 0, VLOOKUP(CONCATENATE($A130,Q$66),'ECM Staff time by PoF'!$A$5:$S$119,MATCH($FZ$103, 'ECM Staff time by PoF'!$A$4:$R$4,0),FALSE))))*Q92</f>
        <v>0</v>
      </c>
      <c r="GP130" s="60">
        <f>IF($A130="",0,IF(VLOOKUP($A130,'ECM Staff time by PoF'!$B$5:$C$119,2,FALSE)="Not Applicable",VLOOKUP($A130,'ECM Staff time by PoF'!$B$5:$S$119,MATCH($FZ$103, 'ECM Staff time by PoF'!$B$4:$R$4,0),FALSE),IF(ISERROR(VLOOKUP(CONCATENATE($A130,R$66),'ECM Staff time by PoF'!$A$5:$S$119,MATCH($FZ$103, 'ECM Staff time by PoF'!$A$4:$R$4,0),FALSE)), 0, VLOOKUP(CONCATENATE($A130,R$66),'ECM Staff time by PoF'!$A$5:$S$119,MATCH($FZ$103, 'ECM Staff time by PoF'!$A$4:$R$4,0),FALSE))))*R92</f>
        <v>0</v>
      </c>
      <c r="GQ130" s="60">
        <f>IF($A130="",0,IF(VLOOKUP($A130,'ECM Staff time by PoF'!$B$5:$C$119,2,FALSE)="Not Applicable",VLOOKUP($A130,'ECM Staff time by PoF'!$B$5:$S$119,MATCH($FZ$103, 'ECM Staff time by PoF'!$B$4:$R$4,0),FALSE),IF(ISERROR(VLOOKUP(CONCATENATE($A130,S$66),'ECM Staff time by PoF'!$A$5:$S$119,MATCH($FZ$103, 'ECM Staff time by PoF'!$A$4:$R$4,0),FALSE)), 0, VLOOKUP(CONCATENATE($A130,S$66),'ECM Staff time by PoF'!$A$5:$S$119,MATCH($FZ$103, 'ECM Staff time by PoF'!$A$4:$R$4,0),FALSE))))*S92</f>
        <v>0</v>
      </c>
      <c r="GR130" s="60">
        <f>IF($A130="",0,IF(VLOOKUP($A130,'ECM Staff time by PoF'!$B$5:$C$119,2,FALSE)="Not Applicable",VLOOKUP($A130,'ECM Staff time by PoF'!$B$5:$S$119,MATCH($FZ$103, 'ECM Staff time by PoF'!$B$4:$R$4,0),FALSE),IF(ISERROR(VLOOKUP(CONCATENATE($A130,T$66),'ECM Staff time by PoF'!$A$5:$S$119,MATCH($FZ$103, 'ECM Staff time by PoF'!$A$4:$R$4,0),FALSE)), 0, VLOOKUP(CONCATENATE($A130,T$66),'ECM Staff time by PoF'!$A$5:$S$119,MATCH($FZ$103, 'ECM Staff time by PoF'!$A$4:$R$4,0),FALSE))))*T92</f>
        <v>0</v>
      </c>
      <c r="GS130" s="60">
        <f>IF($A130="",0,IF(VLOOKUP($A130,'ECM Staff time by PoF'!$B$5:$C$119,2,FALSE)="Not Applicable",VLOOKUP($A130,'ECM Staff time by PoF'!$B$5:$S$119,MATCH($FZ$103, 'ECM Staff time by PoF'!$B$4:$R$4,0),FALSE),IF(ISERROR(VLOOKUP(CONCATENATE($A130,U$66),'ECM Staff time by PoF'!$A$5:$S$119,MATCH($FZ$103, 'ECM Staff time by PoF'!$A$4:$R$4,0),FALSE)), 0, VLOOKUP(CONCATENATE($A130,U$66),'ECM Staff time by PoF'!$A$5:$S$119,MATCH($FZ$103, 'ECM Staff time by PoF'!$A$4:$R$4,0),FALSE))))*U92</f>
        <v>0</v>
      </c>
      <c r="GT130" s="60">
        <f>IF($A130="",0,IF(VLOOKUP($A130,'ECM Staff time by PoF'!$B$5:$C$119,2,FALSE)="Not Applicable",VLOOKUP($A130,'ECM Staff time by PoF'!$B$5:$S$119,MATCH($FZ$103, 'ECM Staff time by PoF'!$B$4:$R$4,0),FALSE),IF(ISERROR(VLOOKUP(CONCATENATE($A130,V$66),'ECM Staff time by PoF'!$A$5:$S$119,MATCH($FZ$103, 'ECM Staff time by PoF'!$A$4:$R$4,0),FALSE)), 0, VLOOKUP(CONCATENATE($A130,V$66),'ECM Staff time by PoF'!$A$5:$S$119,MATCH($FZ$103, 'ECM Staff time by PoF'!$A$4:$R$4,0),FALSE))))*V92</f>
        <v>0</v>
      </c>
      <c r="GU130" s="60">
        <f>IF($A130="",0,IF(VLOOKUP($A130,'ECM Staff time by PoF'!$B$5:$C$119,2,FALSE)="Not Applicable",VLOOKUP($A130,'ECM Staff time by PoF'!$B$5:$S$119,MATCH($FZ$103, 'ECM Staff time by PoF'!$B$4:$R$4,0),FALSE),IF(ISERROR(VLOOKUP(CONCATENATE($A130,W$66),'ECM Staff time by PoF'!$A$5:$S$119,MATCH($FZ$103, 'ECM Staff time by PoF'!$A$4:$R$4,0),FALSE)), 0, VLOOKUP(CONCATENATE($A130,W$66),'ECM Staff time by PoF'!$A$5:$S$119,MATCH($FZ$103, 'ECM Staff time by PoF'!$A$4:$R$4,0),FALSE))))*W92</f>
        <v>0</v>
      </c>
      <c r="GV130" s="60">
        <f>IF($A130="",0,IF(VLOOKUP($A130,'ECM Staff time by PoF'!$B$5:$C$119,2,FALSE)="Not Applicable",VLOOKUP($A130,'ECM Staff time by PoF'!$B$5:$S$119,MATCH($FZ$103, 'ECM Staff time by PoF'!$B$4:$R$4,0),FALSE),IF(ISERROR(VLOOKUP(CONCATENATE($A130,X$66),'ECM Staff time by PoF'!$A$5:$S$119,MATCH($FZ$103, 'ECM Staff time by PoF'!$A$4:$R$4,0),FALSE)), 0, VLOOKUP(CONCATENATE($A130,X$66),'ECM Staff time by PoF'!$A$5:$S$119,MATCH($FZ$103, 'ECM Staff time by PoF'!$A$4:$R$4,0),FALSE))))*X92</f>
        <v>0</v>
      </c>
      <c r="GW130" s="60">
        <f>IF($A130="",0,IF(VLOOKUP($A130,'ECM Staff time by PoF'!$B$5:$C$119,2,FALSE)="Not Applicable",VLOOKUP($A130,'ECM Staff time by PoF'!$B$5:$S$119,MATCH($FZ$103, 'ECM Staff time by PoF'!$B$4:$R$4,0),FALSE),IF(ISERROR(VLOOKUP(CONCATENATE($A130,Y$66),'ECM Staff time by PoF'!$A$5:$S$119,MATCH($FZ$103, 'ECM Staff time by PoF'!$A$4:$R$4,0),FALSE)), 0, VLOOKUP(CONCATENATE($A130,Y$66),'ECM Staff time by PoF'!$A$5:$S$119,MATCH($FZ$103, 'ECM Staff time by PoF'!$A$4:$R$4,0),FALSE))))*Y92</f>
        <v>0</v>
      </c>
      <c r="GX130" s="60">
        <f>IF($A130="",0,IF(VLOOKUP($A130,'ECM Staff time by PoF'!$B$5:$C$119,2,FALSE)="Not Applicable",VLOOKUP($A130,'ECM Staff time by PoF'!$B$5:$S$119,MATCH($FZ$103, 'ECM Staff time by PoF'!$B$4:$R$4,0),FALSE),IF(ISERROR(VLOOKUP(CONCATENATE($A130,Z$66),'ECM Staff time by PoF'!$A$5:$S$119,MATCH($FZ$103, 'ECM Staff time by PoF'!$A$4:$R$4,0),FALSE)), 0, VLOOKUP(CONCATENATE($A130,Z$66),'ECM Staff time by PoF'!$A$5:$S$119,MATCH($FZ$103, 'ECM Staff time by PoF'!$A$4:$R$4,0),FALSE))))*Z92</f>
        <v>0</v>
      </c>
      <c r="GY130" s="60">
        <f>IF($A130="",0,IF(VLOOKUP($A130,'ECM Staff time by PoF'!$B$5:$C$119,2,FALSE)="Not Applicable",VLOOKUP($A130,'ECM Staff time by PoF'!$B$5:$S$119,MATCH($FZ$103, 'ECM Staff time by PoF'!$B$4:$R$4,0),FALSE),IF(ISERROR(VLOOKUP(CONCATENATE($A130,AA$66),'ECM Staff time by PoF'!$A$5:$S$119,MATCH($FZ$103, 'ECM Staff time by PoF'!$A$4:$R$4,0),FALSE)), 0, VLOOKUP(CONCATENATE($A130,AA$66),'ECM Staff time by PoF'!$A$5:$S$119,MATCH($FZ$103, 'ECM Staff time by PoF'!$A$4:$R$4,0),FALSE))))*AA92</f>
        <v>0</v>
      </c>
      <c r="GZ130" s="60">
        <f>IF($A130="",0,IF(VLOOKUP($A130,'ECM Staff time by PoF'!$B$5:$C$119,2,FALSE)="Not Applicable",VLOOKUP($A130,'ECM Staff time by PoF'!$B$5:$S$119,MATCH($FZ$103, 'ECM Staff time by PoF'!$B$4:$R$4,0),FALSE),IF(ISERROR(VLOOKUP(CONCATENATE($A130,AB$66),'ECM Staff time by PoF'!$A$5:$S$119,MATCH($FZ$103, 'ECM Staff time by PoF'!$A$4:$R$4,0),FALSE)), 0, VLOOKUP(CONCATENATE($A130,AB$66),'ECM Staff time by PoF'!$A$5:$S$119,MATCH($FZ$103, 'ECM Staff time by PoF'!$A$4:$R$4,0),FALSE))))*AB92</f>
        <v>0</v>
      </c>
      <c r="HA130" s="60">
        <f>IF($A130="",0,IF(VLOOKUP($A130,'ECM Staff time by PoF'!$B$5:$C$119,2,FALSE)="Not Applicable",VLOOKUP($A130,'ECM Staff time by PoF'!$B$5:$S$119,MATCH($FZ$103, 'ECM Staff time by PoF'!$B$4:$R$4,0),FALSE),IF(ISERROR(VLOOKUP(CONCATENATE($A130,AC$66),'ECM Staff time by PoF'!$A$5:$S$119,MATCH($FZ$103, 'ECM Staff time by PoF'!$A$4:$R$4,0),FALSE)), 0, VLOOKUP(CONCATENATE($A130,AC$66),'ECM Staff time by PoF'!$A$5:$S$119,MATCH($FZ$103, 'ECM Staff time by PoF'!$A$4:$R$4,0),FALSE))))*AC92</f>
        <v>0</v>
      </c>
      <c r="HB130" s="60">
        <f>IF($A130="",0,IF(VLOOKUP($A130,'ECM Staff time by PoF'!$B$5:$C$119,2,FALSE)="Not Applicable",VLOOKUP($A130,'ECM Staff time by PoF'!$B$5:$S$119,MATCH($FZ$103, 'ECM Staff time by PoF'!$B$4:$R$4,0),FALSE),IF(ISERROR(VLOOKUP(CONCATENATE($A130,AD$66),'ECM Staff time by PoF'!$A$5:$S$119,MATCH($FZ$103, 'ECM Staff time by PoF'!$A$4:$R$4,0),FALSE)), 0, VLOOKUP(CONCATENATE($A130,AD$66),'ECM Staff time by PoF'!$A$5:$S$119,MATCH($FZ$103, 'ECM Staff time by PoF'!$A$4:$R$4,0),FALSE))))*AD92</f>
        <v>0</v>
      </c>
      <c r="HC130" s="60">
        <f>IF($A130="",0,IF(VLOOKUP($A130,'ECM Staff time by PoF'!$B$5:$C$119,2,FALSE)="Not Applicable",VLOOKUP($A130,'ECM Staff time by PoF'!$B$5:$S$119,MATCH($FZ$103, 'ECM Staff time by PoF'!$B$4:$R$4,0),FALSE),IF(ISERROR(VLOOKUP(CONCATENATE($A130,AE$66),'ECM Staff time by PoF'!$A$5:$S$119,MATCH($FZ$103, 'ECM Staff time by PoF'!$A$4:$R$4,0),FALSE)), 0, VLOOKUP(CONCATENATE($A130,AE$66),'ECM Staff time by PoF'!$A$5:$S$119,MATCH($FZ$103, 'ECM Staff time by PoF'!$A$4:$R$4,0),FALSE))))*AE92</f>
        <v>0</v>
      </c>
      <c r="HD130" s="60">
        <f>IF($A130="",0,IF(VLOOKUP($A130,'ECM Staff time by PoF'!$B$5:$C$119,2,FALSE)="Not Applicable",VLOOKUP($A130,'ECM Staff time by PoF'!$B$5:$S$119,MATCH($FZ$103, 'ECM Staff time by PoF'!$B$4:$R$4,0),FALSE),IF(ISERROR(VLOOKUP(CONCATENATE($A130,AF$66),'ECM Staff time by PoF'!$A$5:$S$119,MATCH($FZ$103, 'ECM Staff time by PoF'!$A$4:$R$4,0),FALSE)), 0, VLOOKUP(CONCATENATE($A130,AF$66),'ECM Staff time by PoF'!$A$5:$S$119,MATCH($FZ$103, 'ECM Staff time by PoF'!$A$4:$R$4,0),FALSE))))*AF92</f>
        <v>0</v>
      </c>
      <c r="HE130" s="60">
        <f>IF($A130="",0,IF(VLOOKUP($A130,'ECM Staff time by PoF'!$B$5:$C$119,2,FALSE)="Not Applicable",VLOOKUP($A130,'ECM Staff time by PoF'!$B$5:$S$119,MATCH($FZ$103, 'ECM Staff time by PoF'!$B$4:$R$4,0),FALSE),IF(ISERROR(VLOOKUP(CONCATENATE($A130,AG$66),'ECM Staff time by PoF'!$A$5:$S$119,MATCH($FZ$103, 'ECM Staff time by PoF'!$A$4:$R$4,0),FALSE)), 0, VLOOKUP(CONCATENATE($A130,AG$66),'ECM Staff time by PoF'!$A$5:$S$119,MATCH($FZ$103, 'ECM Staff time by PoF'!$A$4:$R$4,0),FALSE))))*AG92</f>
        <v>0</v>
      </c>
      <c r="HF130" s="60">
        <f>IF($A130="",0,IF(VLOOKUP($A130,'ECM Staff time by PoF'!$B$5:$C$119,2,FALSE)="Not Applicable",VLOOKUP($A130,'ECM Staff time by PoF'!$B$5:$S$119,MATCH($FZ$103, 'ECM Staff time by PoF'!$B$4:$R$4,0),FALSE),IF(ISERROR(VLOOKUP(CONCATENATE($A130,AH$66),'ECM Staff time by PoF'!$A$5:$S$119,MATCH($FZ$103, 'ECM Staff time by PoF'!$A$4:$R$4,0),FALSE)), 0, VLOOKUP(CONCATENATE($A130,AH$66),'ECM Staff time by PoF'!$A$5:$S$119,MATCH($FZ$103, 'ECM Staff time by PoF'!$A$4:$R$4,0),FALSE))))*AH92</f>
        <v>0</v>
      </c>
      <c r="HG130" s="60">
        <f>IF($A130="",0,IF(VLOOKUP($A130,'ECM Staff time by PoF'!$B$5:$C$119,2,FALSE)="Not Applicable",VLOOKUP($A130,'ECM Staff time by PoF'!$B$5:$S$119,MATCH($FZ$103, 'ECM Staff time by PoF'!$B$4:$R$4,0),FALSE),IF(ISERROR(VLOOKUP(CONCATENATE($A130,AI$66),'ECM Staff time by PoF'!$A$5:$S$119,MATCH($FZ$103, 'ECM Staff time by PoF'!$A$4:$R$4,0),FALSE)), 0, VLOOKUP(CONCATENATE($A130,AI$66),'ECM Staff time by PoF'!$A$5:$S$119,MATCH($FZ$103, 'ECM Staff time by PoF'!$A$4:$R$4,0),FALSE))))*AI92</f>
        <v>0</v>
      </c>
      <c r="HH130" s="60">
        <f>IF($A130="",0,IF(VLOOKUP($A130,'ECM Staff time by PoF'!$B$5:$C$119,2,FALSE)="Not Applicable",VLOOKUP($A130,'ECM Staff time by PoF'!$B$5:$S$119,MATCH($FZ$103, 'ECM Staff time by PoF'!$B$4:$R$4,0),FALSE),IF(ISERROR(VLOOKUP(CONCATENATE($A130,AJ$66),'ECM Staff time by PoF'!$A$5:$S$119,MATCH($FZ$103, 'ECM Staff time by PoF'!$A$4:$R$4,0),FALSE)), 0, VLOOKUP(CONCATENATE($A130,AJ$66),'ECM Staff time by PoF'!$A$5:$S$119,MATCH($FZ$103, 'ECM Staff time by PoF'!$A$4:$R$4,0),FALSE))))*AJ92</f>
        <v>0</v>
      </c>
      <c r="HI130" s="60">
        <f>IF($A130="",0,IF(VLOOKUP($A130,'ECM Staff time by PoF'!$B$5:$C$119,2,FALSE)="Not Applicable",VLOOKUP($A130,'ECM Staff time by PoF'!$B$5:$S$119,MATCH($FZ$103, 'ECM Staff time by PoF'!$B$4:$R$4,0),FALSE),IF(ISERROR(VLOOKUP(CONCATENATE($A130,AK$66),'ECM Staff time by PoF'!$A$5:$S$119,MATCH($FZ$103, 'ECM Staff time by PoF'!$A$4:$R$4,0),FALSE)), 0, VLOOKUP(CONCATENATE($A130,AK$66),'ECM Staff time by PoF'!$A$5:$S$119,MATCH($FZ$103, 'ECM Staff time by PoF'!$A$4:$R$4,0),FALSE))))*AK92</f>
        <v>0</v>
      </c>
      <c r="HJ130" s="60">
        <f>IF($A130="",0,IF(VLOOKUP($A130,'ECM Staff time by PoF'!$B$5:$C$119,2,FALSE)="Not Applicable",VLOOKUP($A130,'ECM Staff time by PoF'!$B$5:$S$119,MATCH($HJ$103, 'ECM Staff time by PoF'!$B$4:$R$4,0),FALSE),IF(ISERROR(VLOOKUP(CONCATENATE($A130,B$66),'ECM Staff time by PoF'!$A$5:$S$119,MATCH($HJ$103, 'ECM Staff time by PoF'!$A$4:$R$4,0),FALSE)), 0, VLOOKUP(CONCATENATE($A130,B$66),'ECM Staff time by PoF'!$A$5:$S$119,MATCH($HJ$103, 'ECM Staff time by PoF'!$A$4:$R$4,0),FALSE))))*B92</f>
        <v>0</v>
      </c>
      <c r="HK130" s="60">
        <f>IF($A130="",0,IF(VLOOKUP($A130,'ECM Staff time by PoF'!$B$5:$C$119,2,FALSE)="Not Applicable",VLOOKUP($A130,'ECM Staff time by PoF'!$B$5:$S$119,MATCH($HJ$103, 'ECM Staff time by PoF'!$B$4:$R$4,0),FALSE),IF(ISERROR(VLOOKUP(CONCATENATE($A130,C$66),'ECM Staff time by PoF'!$A$5:$S$119,MATCH($HJ$103, 'ECM Staff time by PoF'!$A$4:$R$4,0),FALSE)), 0, VLOOKUP(CONCATENATE($A130,C$66),'ECM Staff time by PoF'!$A$5:$S$119,MATCH($HJ$103, 'ECM Staff time by PoF'!$A$4:$R$4,0),FALSE))))*C92</f>
        <v>0</v>
      </c>
      <c r="HL130" s="60">
        <f>IF($A130="",0,IF(VLOOKUP($A130,'ECM Staff time by PoF'!$B$5:$C$119,2,FALSE)="Not Applicable",VLOOKUP($A130,'ECM Staff time by PoF'!$B$5:$S$119,MATCH($HJ$103, 'ECM Staff time by PoF'!$B$4:$R$4,0),FALSE),IF(ISERROR(VLOOKUP(CONCATENATE($A130,D$66),'ECM Staff time by PoF'!$A$5:$S$119,MATCH($HJ$103, 'ECM Staff time by PoF'!$A$4:$R$4,0),FALSE)), 0, VLOOKUP(CONCATENATE($A130,D$66),'ECM Staff time by PoF'!$A$5:$S$119,MATCH($HJ$103, 'ECM Staff time by PoF'!$A$4:$R$4,0),FALSE))))*D92</f>
        <v>0</v>
      </c>
      <c r="HM130" s="60">
        <f>IF($A130="",0,IF(VLOOKUP($A130,'ECM Staff time by PoF'!$B$5:$C$119,2,FALSE)="Not Applicable",VLOOKUP($A130,'ECM Staff time by PoF'!$B$5:$S$119,MATCH($HJ$103, 'ECM Staff time by PoF'!$B$4:$R$4,0),FALSE),IF(ISERROR(VLOOKUP(CONCATENATE($A130,E$66),'ECM Staff time by PoF'!$A$5:$S$119,MATCH($HJ$103, 'ECM Staff time by PoF'!$A$4:$R$4,0),FALSE)), 0, VLOOKUP(CONCATENATE($A130,E$66),'ECM Staff time by PoF'!$A$5:$S$119,MATCH($HJ$103, 'ECM Staff time by PoF'!$A$4:$R$4,0),FALSE))))*E92</f>
        <v>0</v>
      </c>
      <c r="HN130" s="60">
        <f>IF($A130="",0,IF(VLOOKUP($A130,'ECM Staff time by PoF'!$B$5:$C$119,2,FALSE)="Not Applicable",VLOOKUP($A130,'ECM Staff time by PoF'!$B$5:$S$119,MATCH($HJ$103, 'ECM Staff time by PoF'!$B$4:$R$4,0),FALSE),IF(ISERROR(VLOOKUP(CONCATENATE($A130,F$66),'ECM Staff time by PoF'!$A$5:$S$119,MATCH($HJ$103, 'ECM Staff time by PoF'!$A$4:$R$4,0),FALSE)), 0, VLOOKUP(CONCATENATE($A130,F$66),'ECM Staff time by PoF'!$A$5:$S$119,MATCH($HJ$103, 'ECM Staff time by PoF'!$A$4:$R$4,0),FALSE))))*F92</f>
        <v>0</v>
      </c>
      <c r="HO130" s="60">
        <f>IF($A130="",0,IF(VLOOKUP($A130,'ECM Staff time by PoF'!$B$5:$C$119,2,FALSE)="Not Applicable",VLOOKUP($A130,'ECM Staff time by PoF'!$B$5:$S$119,MATCH($HJ$103, 'ECM Staff time by PoF'!$B$4:$R$4,0),FALSE),IF(ISERROR(VLOOKUP(CONCATENATE($A130,G$66),'ECM Staff time by PoF'!$A$5:$S$119,MATCH($HJ$103, 'ECM Staff time by PoF'!$A$4:$R$4,0),FALSE)), 0, VLOOKUP(CONCATENATE($A130,G$66),'ECM Staff time by PoF'!$A$5:$S$119,MATCH($HJ$103, 'ECM Staff time by PoF'!$A$4:$R$4,0),FALSE))))*G92</f>
        <v>0</v>
      </c>
      <c r="HP130" s="60">
        <f>IF($A130="",0,IF(VLOOKUP($A130,'ECM Staff time by PoF'!$B$5:$C$119,2,FALSE)="Not Applicable",VLOOKUP($A130,'ECM Staff time by PoF'!$B$5:$S$119,MATCH($HJ$103, 'ECM Staff time by PoF'!$B$4:$R$4,0),FALSE),IF(ISERROR(VLOOKUP(CONCATENATE($A130,H$66),'ECM Staff time by PoF'!$A$5:$S$119,MATCH($HJ$103, 'ECM Staff time by PoF'!$A$4:$R$4,0),FALSE)), 0, VLOOKUP(CONCATENATE($A130,H$66),'ECM Staff time by PoF'!$A$5:$S$119,MATCH($HJ$103, 'ECM Staff time by PoF'!$A$4:$R$4,0),FALSE))))*H92</f>
        <v>0</v>
      </c>
      <c r="HQ130" s="60">
        <f>IF($A130="",0,IF(VLOOKUP($A130,'ECM Staff time by PoF'!$B$5:$C$119,2,FALSE)="Not Applicable",VLOOKUP($A130,'ECM Staff time by PoF'!$B$5:$S$119,MATCH($HJ$103, 'ECM Staff time by PoF'!$B$4:$R$4,0),FALSE),IF(ISERROR(VLOOKUP(CONCATENATE($A130,I$66),'ECM Staff time by PoF'!$A$5:$S$119,MATCH($HJ$103, 'ECM Staff time by PoF'!$A$4:$R$4,0),FALSE)), 0, VLOOKUP(CONCATENATE($A130,I$66),'ECM Staff time by PoF'!$A$5:$S$119,MATCH($HJ$103, 'ECM Staff time by PoF'!$A$4:$R$4,0),FALSE))))*I92</f>
        <v>0</v>
      </c>
      <c r="HR130" s="60">
        <f>IF($A130="",0,IF(VLOOKUP($A130,'ECM Staff time by PoF'!$B$5:$C$119,2,FALSE)="Not Applicable",VLOOKUP($A130,'ECM Staff time by PoF'!$B$5:$S$119,MATCH($HJ$103, 'ECM Staff time by PoF'!$B$4:$R$4,0),FALSE),IF(ISERROR(VLOOKUP(CONCATENATE($A130,J$66),'ECM Staff time by PoF'!$A$5:$S$119,MATCH($HJ$103, 'ECM Staff time by PoF'!$A$4:$R$4,0),FALSE)), 0, VLOOKUP(CONCATENATE($A130,J$66),'ECM Staff time by PoF'!$A$5:$S$119,MATCH($HJ$103, 'ECM Staff time by PoF'!$A$4:$R$4,0),FALSE))))*J92</f>
        <v>0</v>
      </c>
      <c r="HS130" s="60">
        <f>IF($A130="",0,IF(VLOOKUP($A130,'ECM Staff time by PoF'!$B$5:$C$119,2,FALSE)="Not Applicable",VLOOKUP($A130,'ECM Staff time by PoF'!$B$5:$S$119,MATCH($HJ$103, 'ECM Staff time by PoF'!$B$4:$R$4,0),FALSE),IF(ISERROR(VLOOKUP(CONCATENATE($A130,K$66),'ECM Staff time by PoF'!$A$5:$S$119,MATCH($HJ$103, 'ECM Staff time by PoF'!$A$4:$R$4,0),FALSE)), 0, VLOOKUP(CONCATENATE($A130,K$66),'ECM Staff time by PoF'!$A$5:$S$119,MATCH($HJ$103, 'ECM Staff time by PoF'!$A$4:$R$4,0),FALSE))))*K92</f>
        <v>0</v>
      </c>
      <c r="HT130" s="60">
        <f>IF($A130="",0,IF(VLOOKUP($A130,'ECM Staff time by PoF'!$B$5:$C$119,2,FALSE)="Not Applicable",VLOOKUP($A130,'ECM Staff time by PoF'!$B$5:$S$119,MATCH($HJ$103, 'ECM Staff time by PoF'!$B$4:$R$4,0),FALSE),IF(ISERROR(VLOOKUP(CONCATENATE($A130,L$66),'ECM Staff time by PoF'!$A$5:$S$119,MATCH($HJ$103, 'ECM Staff time by PoF'!$A$4:$R$4,0),FALSE)), 0, VLOOKUP(CONCATENATE($A130,L$66),'ECM Staff time by PoF'!$A$5:$S$119,MATCH($HJ$103, 'ECM Staff time by PoF'!$A$4:$R$4,0),FALSE))))*L92</f>
        <v>0</v>
      </c>
      <c r="HU130" s="60">
        <f>IF($A130="",0,IF(VLOOKUP($A130,'ECM Staff time by PoF'!$B$5:$C$119,2,FALSE)="Not Applicable",VLOOKUP($A130,'ECM Staff time by PoF'!$B$5:$S$119,MATCH($HJ$103, 'ECM Staff time by PoF'!$B$4:$R$4,0),FALSE),IF(ISERROR(VLOOKUP(CONCATENATE($A130,M$66),'ECM Staff time by PoF'!$A$5:$S$119,MATCH($HJ$103, 'ECM Staff time by PoF'!$A$4:$R$4,0),FALSE)), 0, VLOOKUP(CONCATENATE($A130,M$66),'ECM Staff time by PoF'!$A$5:$S$119,MATCH($HJ$103, 'ECM Staff time by PoF'!$A$4:$R$4,0),FALSE))))*M92</f>
        <v>0</v>
      </c>
      <c r="HV130" s="60">
        <f>IF($A130="",0,IF(VLOOKUP($A130,'ECM Staff time by PoF'!$B$5:$C$119,2,FALSE)="Not Applicable",VLOOKUP($A130,'ECM Staff time by PoF'!$B$5:$S$119,MATCH($HJ$103, 'ECM Staff time by PoF'!$B$4:$R$4,0),FALSE),IF(ISERROR(VLOOKUP(CONCATENATE($A130,N$66),'ECM Staff time by PoF'!$A$5:$S$119,MATCH($HJ$103, 'ECM Staff time by PoF'!$A$4:$R$4,0),FALSE)), 0, VLOOKUP(CONCATENATE($A130,N$66),'ECM Staff time by PoF'!$A$5:$S$119,MATCH($HJ$103, 'ECM Staff time by PoF'!$A$4:$R$4,0),FALSE))))*N92</f>
        <v>0</v>
      </c>
      <c r="HW130" s="60">
        <f>IF($A130="",0,IF(VLOOKUP($A130,'ECM Staff time by PoF'!$B$5:$C$119,2,FALSE)="Not Applicable",VLOOKUP($A130,'ECM Staff time by PoF'!$B$5:$S$119,MATCH($HJ$103, 'ECM Staff time by PoF'!$B$4:$R$4,0),FALSE),IF(ISERROR(VLOOKUP(CONCATENATE($A130,O$66),'ECM Staff time by PoF'!$A$5:$S$119,MATCH($HJ$103, 'ECM Staff time by PoF'!$A$4:$R$4,0),FALSE)), 0, VLOOKUP(CONCATENATE($A130,O$66),'ECM Staff time by PoF'!$A$5:$S$119,MATCH($HJ$103, 'ECM Staff time by PoF'!$A$4:$R$4,0),FALSE))))*O92</f>
        <v>0</v>
      </c>
      <c r="HX130" s="60">
        <f>IF($A130="",0,IF(VLOOKUP($A130,'ECM Staff time by PoF'!$B$5:$C$119,2,FALSE)="Not Applicable",VLOOKUP($A130,'ECM Staff time by PoF'!$B$5:$S$119,MATCH($HJ$103, 'ECM Staff time by PoF'!$B$4:$R$4,0),FALSE),IF(ISERROR(VLOOKUP(CONCATENATE($A130,P$66),'ECM Staff time by PoF'!$A$5:$S$119,MATCH($HJ$103, 'ECM Staff time by PoF'!$A$4:$R$4,0),FALSE)), 0, VLOOKUP(CONCATENATE($A130,P$66),'ECM Staff time by PoF'!$A$5:$S$119,MATCH($HJ$103, 'ECM Staff time by PoF'!$A$4:$R$4,0),FALSE))))*P92</f>
        <v>0</v>
      </c>
      <c r="HY130" s="60">
        <f>IF($A130="",0,IF(VLOOKUP($A130,'ECM Staff time by PoF'!$B$5:$C$119,2,FALSE)="Not Applicable",VLOOKUP($A130,'ECM Staff time by PoF'!$B$5:$S$119,MATCH($HJ$103, 'ECM Staff time by PoF'!$B$4:$R$4,0),FALSE),IF(ISERROR(VLOOKUP(CONCATENATE($A130,Q$66),'ECM Staff time by PoF'!$A$5:$S$119,MATCH($HJ$103, 'ECM Staff time by PoF'!$A$4:$R$4,0),FALSE)), 0, VLOOKUP(CONCATENATE($A130,Q$66),'ECM Staff time by PoF'!$A$5:$S$119,MATCH($HJ$103, 'ECM Staff time by PoF'!$A$4:$R$4,0),FALSE))))*Q92</f>
        <v>0</v>
      </c>
      <c r="HZ130" s="60">
        <f>IF($A130="",0,IF(VLOOKUP($A130,'ECM Staff time by PoF'!$B$5:$C$119,2,FALSE)="Not Applicable",VLOOKUP($A130,'ECM Staff time by PoF'!$B$5:$S$119,MATCH($HJ$103, 'ECM Staff time by PoF'!$B$4:$R$4,0),FALSE),IF(ISERROR(VLOOKUP(CONCATENATE($A130,R$66),'ECM Staff time by PoF'!$A$5:$S$119,MATCH($HJ$103, 'ECM Staff time by PoF'!$A$4:$R$4,0),FALSE)), 0, VLOOKUP(CONCATENATE($A130,R$66),'ECM Staff time by PoF'!$A$5:$S$119,MATCH($HJ$103, 'ECM Staff time by PoF'!$A$4:$R$4,0),FALSE))))*R92</f>
        <v>0</v>
      </c>
      <c r="IA130" s="60">
        <f>IF($A130="",0,IF(VLOOKUP($A130,'ECM Staff time by PoF'!$B$5:$C$119,2,FALSE)="Not Applicable",VLOOKUP($A130,'ECM Staff time by PoF'!$B$5:$S$119,MATCH($HJ$103, 'ECM Staff time by PoF'!$B$4:$R$4,0),FALSE),IF(ISERROR(VLOOKUP(CONCATENATE($A130,S$66),'ECM Staff time by PoF'!$A$5:$S$119,MATCH($HJ$103, 'ECM Staff time by PoF'!$A$4:$R$4,0),FALSE)), 0, VLOOKUP(CONCATENATE($A130,S$66),'ECM Staff time by PoF'!$A$5:$S$119,MATCH($HJ$103, 'ECM Staff time by PoF'!$A$4:$R$4,0),FALSE))))*S92</f>
        <v>0</v>
      </c>
      <c r="IB130" s="60">
        <f>IF($A130="",0,IF(VLOOKUP($A130,'ECM Staff time by PoF'!$B$5:$C$119,2,FALSE)="Not Applicable",VLOOKUP($A130,'ECM Staff time by PoF'!$B$5:$S$119,MATCH($HJ$103, 'ECM Staff time by PoF'!$B$4:$R$4,0),FALSE),IF(ISERROR(VLOOKUP(CONCATENATE($A130,T$66),'ECM Staff time by PoF'!$A$5:$S$119,MATCH($HJ$103, 'ECM Staff time by PoF'!$A$4:$R$4,0),FALSE)), 0, VLOOKUP(CONCATENATE($A130,T$66),'ECM Staff time by PoF'!$A$5:$S$119,MATCH($HJ$103, 'ECM Staff time by PoF'!$A$4:$R$4,0),FALSE))))*T92</f>
        <v>0</v>
      </c>
      <c r="IC130" s="60">
        <f>IF($A130="",0,IF(VLOOKUP($A130,'ECM Staff time by PoF'!$B$5:$C$119,2,FALSE)="Not Applicable",VLOOKUP($A130,'ECM Staff time by PoF'!$B$5:$S$119,MATCH($HJ$103, 'ECM Staff time by PoF'!$B$4:$R$4,0),FALSE),IF(ISERROR(VLOOKUP(CONCATENATE($A130,U$66),'ECM Staff time by PoF'!$A$5:$S$119,MATCH($HJ$103, 'ECM Staff time by PoF'!$A$4:$R$4,0),FALSE)), 0, VLOOKUP(CONCATENATE($A130,U$66),'ECM Staff time by PoF'!$A$5:$S$119,MATCH($HJ$103, 'ECM Staff time by PoF'!$A$4:$R$4,0),FALSE))))*U92</f>
        <v>0</v>
      </c>
      <c r="ID130" s="60">
        <f>IF($A130="",0,IF(VLOOKUP($A130,'ECM Staff time by PoF'!$B$5:$C$119,2,FALSE)="Not Applicable",VLOOKUP($A130,'ECM Staff time by PoF'!$B$5:$S$119,MATCH($HJ$103, 'ECM Staff time by PoF'!$B$4:$R$4,0),FALSE),IF(ISERROR(VLOOKUP(CONCATENATE($A130,V$66),'ECM Staff time by PoF'!$A$5:$S$119,MATCH($HJ$103, 'ECM Staff time by PoF'!$A$4:$R$4,0),FALSE)), 0, VLOOKUP(CONCATENATE($A130,V$66),'ECM Staff time by PoF'!$A$5:$S$119,MATCH($HJ$103, 'ECM Staff time by PoF'!$A$4:$R$4,0),FALSE))))*V92</f>
        <v>0</v>
      </c>
      <c r="IE130" s="60">
        <f>IF($A130="",0,IF(VLOOKUP($A130,'ECM Staff time by PoF'!$B$5:$C$119,2,FALSE)="Not Applicable",VLOOKUP($A130,'ECM Staff time by PoF'!$B$5:$S$119,MATCH($HJ$103, 'ECM Staff time by PoF'!$B$4:$R$4,0),FALSE),IF(ISERROR(VLOOKUP(CONCATENATE($A130,W$66),'ECM Staff time by PoF'!$A$5:$S$119,MATCH($HJ$103, 'ECM Staff time by PoF'!$A$4:$R$4,0),FALSE)), 0, VLOOKUP(CONCATENATE($A130,W$66),'ECM Staff time by PoF'!$A$5:$S$119,MATCH($HJ$103, 'ECM Staff time by PoF'!$A$4:$R$4,0),FALSE))))*W92</f>
        <v>0</v>
      </c>
      <c r="IF130" s="60">
        <f>IF($A130="",0,IF(VLOOKUP($A130,'ECM Staff time by PoF'!$B$5:$C$119,2,FALSE)="Not Applicable",VLOOKUP($A130,'ECM Staff time by PoF'!$B$5:$S$119,MATCH($HJ$103, 'ECM Staff time by PoF'!$B$4:$R$4,0),FALSE),IF(ISERROR(VLOOKUP(CONCATENATE($A130,X$66),'ECM Staff time by PoF'!$A$5:$S$119,MATCH($HJ$103, 'ECM Staff time by PoF'!$A$4:$R$4,0),FALSE)), 0, VLOOKUP(CONCATENATE($A130,X$66),'ECM Staff time by PoF'!$A$5:$S$119,MATCH($HJ$103, 'ECM Staff time by PoF'!$A$4:$R$4,0),FALSE))))*X92</f>
        <v>0</v>
      </c>
      <c r="IG130" s="60">
        <f>IF($A130="",0,IF(VLOOKUP($A130,'ECM Staff time by PoF'!$B$5:$C$119,2,FALSE)="Not Applicable",VLOOKUP($A130,'ECM Staff time by PoF'!$B$5:$S$119,MATCH($HJ$103, 'ECM Staff time by PoF'!$B$4:$R$4,0),FALSE),IF(ISERROR(VLOOKUP(CONCATENATE($A130,Y$66),'ECM Staff time by PoF'!$A$5:$S$119,MATCH($HJ$103, 'ECM Staff time by PoF'!$A$4:$R$4,0),FALSE)), 0, VLOOKUP(CONCATENATE($A130,Y$66),'ECM Staff time by PoF'!$A$5:$S$119,MATCH($HJ$103, 'ECM Staff time by PoF'!$A$4:$R$4,0),FALSE))))*Y92</f>
        <v>0</v>
      </c>
      <c r="IH130" s="60">
        <f>IF($A130="",0,IF(VLOOKUP($A130,'ECM Staff time by PoF'!$B$5:$C$119,2,FALSE)="Not Applicable",VLOOKUP($A130,'ECM Staff time by PoF'!$B$5:$S$119,MATCH($HJ$103, 'ECM Staff time by PoF'!$B$4:$R$4,0),FALSE),IF(ISERROR(VLOOKUP(CONCATENATE($A130,Z$66),'ECM Staff time by PoF'!$A$5:$S$119,MATCH($HJ$103, 'ECM Staff time by PoF'!$A$4:$R$4,0),FALSE)), 0, VLOOKUP(CONCATENATE($A130,Z$66),'ECM Staff time by PoF'!$A$5:$S$119,MATCH($HJ$103, 'ECM Staff time by PoF'!$A$4:$R$4,0),FALSE))))*Z92</f>
        <v>0</v>
      </c>
      <c r="II130" s="60">
        <f>IF($A130="",0,IF(VLOOKUP($A130,'ECM Staff time by PoF'!$B$5:$C$119,2,FALSE)="Not Applicable",VLOOKUP($A130,'ECM Staff time by PoF'!$B$5:$S$119,MATCH($HJ$103, 'ECM Staff time by PoF'!$B$4:$R$4,0),FALSE),IF(ISERROR(VLOOKUP(CONCATENATE($A130,AA$66),'ECM Staff time by PoF'!$A$5:$S$119,MATCH($HJ$103, 'ECM Staff time by PoF'!$A$4:$R$4,0),FALSE)), 0, VLOOKUP(CONCATENATE($A130,AA$66),'ECM Staff time by PoF'!$A$5:$S$119,MATCH($HJ$103, 'ECM Staff time by PoF'!$A$4:$R$4,0),FALSE))))*AA92</f>
        <v>0</v>
      </c>
      <c r="IJ130" s="60">
        <f>IF($A130="",0,IF(VLOOKUP($A130,'ECM Staff time by PoF'!$B$5:$C$119,2,FALSE)="Not Applicable",VLOOKUP($A130,'ECM Staff time by PoF'!$B$5:$S$119,MATCH($HJ$103, 'ECM Staff time by PoF'!$B$4:$R$4,0),FALSE),IF(ISERROR(VLOOKUP(CONCATENATE($A130,AB$66),'ECM Staff time by PoF'!$A$5:$S$119,MATCH($HJ$103, 'ECM Staff time by PoF'!$A$4:$R$4,0),FALSE)), 0, VLOOKUP(CONCATENATE($A130,AB$66),'ECM Staff time by PoF'!$A$5:$S$119,MATCH($HJ$103, 'ECM Staff time by PoF'!$A$4:$R$4,0),FALSE))))*AB92</f>
        <v>0</v>
      </c>
      <c r="IK130" s="60">
        <f>IF($A130="",0,IF(VLOOKUP($A130,'ECM Staff time by PoF'!$B$5:$C$119,2,FALSE)="Not Applicable",VLOOKUP($A130,'ECM Staff time by PoF'!$B$5:$S$119,MATCH($HJ$103, 'ECM Staff time by PoF'!$B$4:$R$4,0),FALSE),IF(ISERROR(VLOOKUP(CONCATENATE($A130,AC$66),'ECM Staff time by PoF'!$A$5:$S$119,MATCH($HJ$103, 'ECM Staff time by PoF'!$A$4:$R$4,0),FALSE)), 0, VLOOKUP(CONCATENATE($A130,AC$66),'ECM Staff time by PoF'!$A$5:$S$119,MATCH($HJ$103, 'ECM Staff time by PoF'!$A$4:$R$4,0),FALSE))))*AC92</f>
        <v>0</v>
      </c>
      <c r="IL130" s="60">
        <f>IF($A130="",0,IF(VLOOKUP($A130,'ECM Staff time by PoF'!$B$5:$C$119,2,FALSE)="Not Applicable",VLOOKUP($A130,'ECM Staff time by PoF'!$B$5:$S$119,MATCH($HJ$103, 'ECM Staff time by PoF'!$B$4:$R$4,0),FALSE),IF(ISERROR(VLOOKUP(CONCATENATE($A130,AD$66),'ECM Staff time by PoF'!$A$5:$S$119,MATCH($HJ$103, 'ECM Staff time by PoF'!$A$4:$R$4,0),FALSE)), 0, VLOOKUP(CONCATENATE($A130,AD$66),'ECM Staff time by PoF'!$A$5:$S$119,MATCH($HJ$103, 'ECM Staff time by PoF'!$A$4:$R$4,0),FALSE))))*AD92</f>
        <v>0</v>
      </c>
      <c r="IM130" s="60">
        <f>IF($A130="",0,IF(VLOOKUP($A130,'ECM Staff time by PoF'!$B$5:$C$119,2,FALSE)="Not Applicable",VLOOKUP($A130,'ECM Staff time by PoF'!$B$5:$S$119,MATCH($HJ$103, 'ECM Staff time by PoF'!$B$4:$R$4,0),FALSE),IF(ISERROR(VLOOKUP(CONCATENATE($A130,AE$66),'ECM Staff time by PoF'!$A$5:$S$119,MATCH($HJ$103, 'ECM Staff time by PoF'!$A$4:$R$4,0),FALSE)), 0, VLOOKUP(CONCATENATE($A130,AE$66),'ECM Staff time by PoF'!$A$5:$S$119,MATCH($HJ$103, 'ECM Staff time by PoF'!$A$4:$R$4,0),FALSE))))*AE92</f>
        <v>0</v>
      </c>
      <c r="IN130" s="60">
        <f>IF($A130="",0,IF(VLOOKUP($A130,'ECM Staff time by PoF'!$B$5:$C$119,2,FALSE)="Not Applicable",VLOOKUP($A130,'ECM Staff time by PoF'!$B$5:$S$119,MATCH($HJ$103, 'ECM Staff time by PoF'!$B$4:$R$4,0),FALSE),IF(ISERROR(VLOOKUP(CONCATENATE($A130,AF$66),'ECM Staff time by PoF'!$A$5:$S$119,MATCH($HJ$103, 'ECM Staff time by PoF'!$A$4:$R$4,0),FALSE)), 0, VLOOKUP(CONCATENATE($A130,AF$66),'ECM Staff time by PoF'!$A$5:$S$119,MATCH($HJ$103, 'ECM Staff time by PoF'!$A$4:$R$4,0),FALSE))))*AF92</f>
        <v>0</v>
      </c>
      <c r="IO130" s="60">
        <f>IF($A130="",0,IF(VLOOKUP($A130,'ECM Staff time by PoF'!$B$5:$C$119,2,FALSE)="Not Applicable",VLOOKUP($A130,'ECM Staff time by PoF'!$B$5:$S$119,MATCH($HJ$103, 'ECM Staff time by PoF'!$B$4:$R$4,0),FALSE),IF(ISERROR(VLOOKUP(CONCATENATE($A130,AG$66),'ECM Staff time by PoF'!$A$5:$S$119,MATCH($HJ$103, 'ECM Staff time by PoF'!$A$4:$R$4,0),FALSE)), 0, VLOOKUP(CONCATENATE($A130,AG$66),'ECM Staff time by PoF'!$A$5:$S$119,MATCH($HJ$103, 'ECM Staff time by PoF'!$A$4:$R$4,0),FALSE))))*AG92</f>
        <v>0</v>
      </c>
      <c r="IP130" s="60">
        <f>IF($A130="",0,IF(VLOOKUP($A130,'ECM Staff time by PoF'!$B$5:$C$119,2,FALSE)="Not Applicable",VLOOKUP($A130,'ECM Staff time by PoF'!$B$5:$S$119,MATCH($HJ$103, 'ECM Staff time by PoF'!$B$4:$R$4,0),FALSE),IF(ISERROR(VLOOKUP(CONCATENATE($A130,AH$66),'ECM Staff time by PoF'!$A$5:$S$119,MATCH($HJ$103, 'ECM Staff time by PoF'!$A$4:$R$4,0),FALSE)), 0, VLOOKUP(CONCATENATE($A130,AH$66),'ECM Staff time by PoF'!$A$5:$S$119,MATCH($HJ$103, 'ECM Staff time by PoF'!$A$4:$R$4,0),FALSE))))*AH92</f>
        <v>0</v>
      </c>
      <c r="IQ130" s="60">
        <f>IF($A130="",0,IF(VLOOKUP($A130,'ECM Staff time by PoF'!$B$5:$C$119,2,FALSE)="Not Applicable",VLOOKUP($A130,'ECM Staff time by PoF'!$B$5:$S$119,MATCH($HJ$103, 'ECM Staff time by PoF'!$B$4:$R$4,0),FALSE),IF(ISERROR(VLOOKUP(CONCATENATE($A130,AI$66),'ECM Staff time by PoF'!$A$5:$S$119,MATCH($HJ$103, 'ECM Staff time by PoF'!$A$4:$R$4,0),FALSE)), 0, VLOOKUP(CONCATENATE($A130,AI$66),'ECM Staff time by PoF'!$A$5:$S$119,MATCH($HJ$103, 'ECM Staff time by PoF'!$A$4:$R$4,0),FALSE))))*AI92</f>
        <v>0</v>
      </c>
      <c r="IR130" s="60">
        <f>IF($A130="",0,IF(VLOOKUP($A130,'ECM Staff time by PoF'!$B$5:$C$119,2,FALSE)="Not Applicable",VLOOKUP($A130,'ECM Staff time by PoF'!$B$5:$S$119,MATCH($HJ$103, 'ECM Staff time by PoF'!$B$4:$R$4,0),FALSE),IF(ISERROR(VLOOKUP(CONCATENATE($A130,AJ$66),'ECM Staff time by PoF'!$A$5:$S$119,MATCH($HJ$103, 'ECM Staff time by PoF'!$A$4:$R$4,0),FALSE)), 0, VLOOKUP(CONCATENATE($A130,AJ$66),'ECM Staff time by PoF'!$A$5:$S$119,MATCH($HJ$103, 'ECM Staff time by PoF'!$A$4:$R$4,0),FALSE))))*AJ92</f>
        <v>0</v>
      </c>
      <c r="IS130" s="60">
        <f>IF($A130="",0,IF(VLOOKUP($A130,'ECM Staff time by PoF'!$B$5:$C$119,2,FALSE)="Not Applicable",VLOOKUP($A130,'ECM Staff time by PoF'!$B$5:$S$119,MATCH($HJ$103, 'ECM Staff time by PoF'!$B$4:$R$4,0),FALSE),IF(ISERROR(VLOOKUP(CONCATENATE($A130,AK$66),'ECM Staff time by PoF'!$A$5:$S$119,MATCH($HJ$103, 'ECM Staff time by PoF'!$A$4:$R$4,0),FALSE)), 0, VLOOKUP(CONCATENATE($A130,AK$66),'ECM Staff time by PoF'!$A$5:$S$119,MATCH($HJ$103, 'ECM Staff time by PoF'!$A$4:$R$4,0),FALSE))))*AK92</f>
        <v>0</v>
      </c>
      <c r="IT130" s="60">
        <f>IF($A130="",0,IF(VLOOKUP($A130,'ECM Staff time by PoF'!$B$5:$C$119,2,FALSE)="Not Applicable",VLOOKUP($A130,'ECM Staff time by PoF'!$B$5:$S$119,MATCH($IT$103, 'ECM Staff time by PoF'!$B$4:$R$4,0),FALSE),IF(ISERROR(VLOOKUP(CONCATENATE($A130,B$66),'ECM Staff time by PoF'!$A$5:$S$119,MATCH($IT$103, 'ECM Staff time by PoF'!$A$4:$R$4,0),FALSE)), 0, VLOOKUP(CONCATENATE($A130,B$66),'ECM Staff time by PoF'!$A$5:$S$119,MATCH($IT$103, 'ECM Staff time by PoF'!$A$4:$R$4,0),FALSE))))*B92</f>
        <v>0</v>
      </c>
      <c r="IU130" s="60">
        <f>IF($A130="",0,IF(VLOOKUP($A130,'ECM Staff time by PoF'!$B$5:$C$119,2,FALSE)="Not Applicable",VLOOKUP($A130,'ECM Staff time by PoF'!$B$5:$S$119,MATCH($IT$103, 'ECM Staff time by PoF'!$B$4:$R$4,0),FALSE),IF(ISERROR(VLOOKUP(CONCATENATE($A130,C$66),'ECM Staff time by PoF'!$A$5:$S$119,MATCH($IT$103, 'ECM Staff time by PoF'!$A$4:$R$4,0),FALSE)), 0, VLOOKUP(CONCATENATE($A130,C$66),'ECM Staff time by PoF'!$A$5:$S$119,MATCH($IT$103, 'ECM Staff time by PoF'!$A$4:$R$4,0),FALSE))))*C92</f>
        <v>0</v>
      </c>
      <c r="IV130" s="60">
        <f>IF($A130="",0,IF(VLOOKUP($A130,'ECM Staff time by PoF'!$B$5:$C$119,2,FALSE)="Not Applicable",VLOOKUP($A130,'ECM Staff time by PoF'!$B$5:$S$119,MATCH($IT$103, 'ECM Staff time by PoF'!$B$4:$R$4,0),FALSE),IF(ISERROR(VLOOKUP(CONCATENATE($A130,D$66),'ECM Staff time by PoF'!$A$5:$S$119,MATCH($IT$103, 'ECM Staff time by PoF'!$A$4:$R$4,0),FALSE)), 0, VLOOKUP(CONCATENATE($A130,D$66),'ECM Staff time by PoF'!$A$5:$S$119,MATCH($IT$103, 'ECM Staff time by PoF'!$A$4:$R$4,0),FALSE))))*D92</f>
        <v>0</v>
      </c>
      <c r="IW130" s="60">
        <f>IF($A130="",0,IF(VLOOKUP($A130,'ECM Staff time by PoF'!$B$5:$C$119,2,FALSE)="Not Applicable",VLOOKUP($A130,'ECM Staff time by PoF'!$B$5:$S$119,MATCH($IT$103, 'ECM Staff time by PoF'!$B$4:$R$4,0),FALSE),IF(ISERROR(VLOOKUP(CONCATENATE($A130,E$66),'ECM Staff time by PoF'!$A$5:$S$119,MATCH($IT$103, 'ECM Staff time by PoF'!$A$4:$R$4,0),FALSE)), 0, VLOOKUP(CONCATENATE($A130,E$66),'ECM Staff time by PoF'!$A$5:$S$119,MATCH($IT$103, 'ECM Staff time by PoF'!$A$4:$R$4,0),FALSE))))*E92</f>
        <v>0</v>
      </c>
      <c r="IX130" s="60">
        <f>IF($A130="",0,IF(VLOOKUP($A130,'ECM Staff time by PoF'!$B$5:$C$119,2,FALSE)="Not Applicable",VLOOKUP($A130,'ECM Staff time by PoF'!$B$5:$S$119,MATCH($IT$103, 'ECM Staff time by PoF'!$B$4:$R$4,0),FALSE),IF(ISERROR(VLOOKUP(CONCATENATE($A130,F$66),'ECM Staff time by PoF'!$A$5:$S$119,MATCH($IT$103, 'ECM Staff time by PoF'!$A$4:$R$4,0),FALSE)), 0, VLOOKUP(CONCATENATE($A130,F$66),'ECM Staff time by PoF'!$A$5:$S$119,MATCH($IT$103, 'ECM Staff time by PoF'!$A$4:$R$4,0),FALSE))))*F92</f>
        <v>0</v>
      </c>
      <c r="IY130" s="60">
        <f>IF($A130="",0,IF(VLOOKUP($A130,'ECM Staff time by PoF'!$B$5:$C$119,2,FALSE)="Not Applicable",VLOOKUP($A130,'ECM Staff time by PoF'!$B$5:$S$119,MATCH($IT$103, 'ECM Staff time by PoF'!$B$4:$R$4,0),FALSE),IF(ISERROR(VLOOKUP(CONCATENATE($A130,G$66),'ECM Staff time by PoF'!$A$5:$S$119,MATCH($IT$103, 'ECM Staff time by PoF'!$A$4:$R$4,0),FALSE)), 0, VLOOKUP(CONCATENATE($A130,G$66),'ECM Staff time by PoF'!$A$5:$S$119,MATCH($IT$103, 'ECM Staff time by PoF'!$A$4:$R$4,0),FALSE))))*G92</f>
        <v>0</v>
      </c>
      <c r="IZ130" s="60">
        <f>IF($A130="",0,IF(VLOOKUP($A130,'ECM Staff time by PoF'!$B$5:$C$119,2,FALSE)="Not Applicable",VLOOKUP($A130,'ECM Staff time by PoF'!$B$5:$S$119,MATCH($IT$103, 'ECM Staff time by PoF'!$B$4:$R$4,0),FALSE),IF(ISERROR(VLOOKUP(CONCATENATE($A130,H$66),'ECM Staff time by PoF'!$A$5:$S$119,MATCH($IT$103, 'ECM Staff time by PoF'!$A$4:$R$4,0),FALSE)), 0, VLOOKUP(CONCATENATE($A130,H$66),'ECM Staff time by PoF'!$A$5:$S$119,MATCH($IT$103, 'ECM Staff time by PoF'!$A$4:$R$4,0),FALSE))))*H92</f>
        <v>0</v>
      </c>
      <c r="JA130" s="60">
        <f>IF($A130="",0,IF(VLOOKUP($A130,'ECM Staff time by PoF'!$B$5:$C$119,2,FALSE)="Not Applicable",VLOOKUP($A130,'ECM Staff time by PoF'!$B$5:$S$119,MATCH($IT$103, 'ECM Staff time by PoF'!$B$4:$R$4,0),FALSE),IF(ISERROR(VLOOKUP(CONCATENATE($A130,I$66),'ECM Staff time by PoF'!$A$5:$S$119,MATCH($IT$103, 'ECM Staff time by PoF'!$A$4:$R$4,0),FALSE)), 0, VLOOKUP(CONCATENATE($A130,I$66),'ECM Staff time by PoF'!$A$5:$S$119,MATCH($IT$103, 'ECM Staff time by PoF'!$A$4:$R$4,0),FALSE))))*I92</f>
        <v>0</v>
      </c>
      <c r="JB130" s="60">
        <f>IF($A130="",0,IF(VLOOKUP($A130,'ECM Staff time by PoF'!$B$5:$C$119,2,FALSE)="Not Applicable",VLOOKUP($A130,'ECM Staff time by PoF'!$B$5:$S$119,MATCH($IT$103, 'ECM Staff time by PoF'!$B$4:$R$4,0),FALSE),IF(ISERROR(VLOOKUP(CONCATENATE($A130,J$66),'ECM Staff time by PoF'!$A$5:$S$119,MATCH($IT$103, 'ECM Staff time by PoF'!$A$4:$R$4,0),FALSE)), 0, VLOOKUP(CONCATENATE($A130,J$66),'ECM Staff time by PoF'!$A$5:$S$119,MATCH($IT$103, 'ECM Staff time by PoF'!$A$4:$R$4,0),FALSE))))*J92</f>
        <v>0</v>
      </c>
      <c r="JC130" s="60">
        <f>IF($A130="",0,IF(VLOOKUP($A130,'ECM Staff time by PoF'!$B$5:$C$119,2,FALSE)="Not Applicable",VLOOKUP($A130,'ECM Staff time by PoF'!$B$5:$S$119,MATCH($IT$103, 'ECM Staff time by PoF'!$B$4:$R$4,0),FALSE),IF(ISERROR(VLOOKUP(CONCATENATE($A130,K$66),'ECM Staff time by PoF'!$A$5:$S$119,MATCH($IT$103, 'ECM Staff time by PoF'!$A$4:$R$4,0),FALSE)), 0, VLOOKUP(CONCATENATE($A130,K$66),'ECM Staff time by PoF'!$A$5:$S$119,MATCH($IT$103, 'ECM Staff time by PoF'!$A$4:$R$4,0),FALSE))))*K92</f>
        <v>0</v>
      </c>
      <c r="JD130" s="60">
        <f>IF($A130="",0,IF(VLOOKUP($A130,'ECM Staff time by PoF'!$B$5:$C$119,2,FALSE)="Not Applicable",VLOOKUP($A130,'ECM Staff time by PoF'!$B$5:$S$119,MATCH($IT$103, 'ECM Staff time by PoF'!$B$4:$R$4,0),FALSE),IF(ISERROR(VLOOKUP(CONCATENATE($A130,L$66),'ECM Staff time by PoF'!$A$5:$S$119,MATCH($IT$103, 'ECM Staff time by PoF'!$A$4:$R$4,0),FALSE)), 0, VLOOKUP(CONCATENATE($A130,L$66),'ECM Staff time by PoF'!$A$5:$S$119,MATCH($IT$103, 'ECM Staff time by PoF'!$A$4:$R$4,0),FALSE))))*L92</f>
        <v>0</v>
      </c>
      <c r="JE130" s="60">
        <f>IF($A130="",0,IF(VLOOKUP($A130,'ECM Staff time by PoF'!$B$5:$C$119,2,FALSE)="Not Applicable",VLOOKUP($A130,'ECM Staff time by PoF'!$B$5:$S$119,MATCH($IT$103, 'ECM Staff time by PoF'!$B$4:$R$4,0),FALSE),IF(ISERROR(VLOOKUP(CONCATENATE($A130,M$66),'ECM Staff time by PoF'!$A$5:$S$119,MATCH($IT$103, 'ECM Staff time by PoF'!$A$4:$R$4,0),FALSE)), 0, VLOOKUP(CONCATENATE($A130,M$66),'ECM Staff time by PoF'!$A$5:$S$119,MATCH($IT$103, 'ECM Staff time by PoF'!$A$4:$R$4,0),FALSE))))*M92</f>
        <v>0</v>
      </c>
      <c r="JF130" s="60">
        <f>IF($A130="",0,IF(VLOOKUP($A130,'ECM Staff time by PoF'!$B$5:$C$119,2,FALSE)="Not Applicable",VLOOKUP($A130,'ECM Staff time by PoF'!$B$5:$S$119,MATCH($IT$103, 'ECM Staff time by PoF'!$B$4:$R$4,0),FALSE),IF(ISERROR(VLOOKUP(CONCATENATE($A130,N$66),'ECM Staff time by PoF'!$A$5:$S$119,MATCH($IT$103, 'ECM Staff time by PoF'!$A$4:$R$4,0),FALSE)), 0, VLOOKUP(CONCATENATE($A130,N$66),'ECM Staff time by PoF'!$A$5:$S$119,MATCH($IT$103, 'ECM Staff time by PoF'!$A$4:$R$4,0),FALSE))))*N92</f>
        <v>0</v>
      </c>
      <c r="JG130" s="60">
        <f>IF($A130="",0,IF(VLOOKUP($A130,'ECM Staff time by PoF'!$B$5:$C$119,2,FALSE)="Not Applicable",VLOOKUP($A130,'ECM Staff time by PoF'!$B$5:$S$119,MATCH($IT$103, 'ECM Staff time by PoF'!$B$4:$R$4,0),FALSE),IF(ISERROR(VLOOKUP(CONCATENATE($A130,O$66),'ECM Staff time by PoF'!$A$5:$S$119,MATCH($IT$103, 'ECM Staff time by PoF'!$A$4:$R$4,0),FALSE)), 0, VLOOKUP(CONCATENATE($A130,O$66),'ECM Staff time by PoF'!$A$5:$S$119,MATCH($IT$103, 'ECM Staff time by PoF'!$A$4:$R$4,0),FALSE))))*O92</f>
        <v>0</v>
      </c>
      <c r="JH130" s="60">
        <f>IF($A130="",0,IF(VLOOKUP($A130,'ECM Staff time by PoF'!$B$5:$C$119,2,FALSE)="Not Applicable",VLOOKUP($A130,'ECM Staff time by PoF'!$B$5:$S$119,MATCH($IT$103, 'ECM Staff time by PoF'!$B$4:$R$4,0),FALSE),IF(ISERROR(VLOOKUP(CONCATENATE($A130,P$66),'ECM Staff time by PoF'!$A$5:$S$119,MATCH($IT$103, 'ECM Staff time by PoF'!$A$4:$R$4,0),FALSE)), 0, VLOOKUP(CONCATENATE($A130,P$66),'ECM Staff time by PoF'!$A$5:$S$119,MATCH($IT$103, 'ECM Staff time by PoF'!$A$4:$R$4,0),FALSE))))*P92</f>
        <v>0</v>
      </c>
      <c r="JI130" s="60">
        <f>IF($A130="",0,IF(VLOOKUP($A130,'ECM Staff time by PoF'!$B$5:$C$119,2,FALSE)="Not Applicable",VLOOKUP($A130,'ECM Staff time by PoF'!$B$5:$S$119,MATCH($IT$103, 'ECM Staff time by PoF'!$B$4:$R$4,0),FALSE),IF(ISERROR(VLOOKUP(CONCATENATE($A130,Q$66),'ECM Staff time by PoF'!$A$5:$S$119,MATCH($IT$103, 'ECM Staff time by PoF'!$A$4:$R$4,0),FALSE)), 0, VLOOKUP(CONCATENATE($A130,Q$66),'ECM Staff time by PoF'!$A$5:$S$119,MATCH($IT$103, 'ECM Staff time by PoF'!$A$4:$R$4,0),FALSE))))*Q92</f>
        <v>0</v>
      </c>
      <c r="JJ130" s="60">
        <f>IF($A130="",0,IF(VLOOKUP($A130,'ECM Staff time by PoF'!$B$5:$C$119,2,FALSE)="Not Applicable",VLOOKUP($A130,'ECM Staff time by PoF'!$B$5:$S$119,MATCH($IT$103, 'ECM Staff time by PoF'!$B$4:$R$4,0),FALSE),IF(ISERROR(VLOOKUP(CONCATENATE($A130,R$66),'ECM Staff time by PoF'!$A$5:$S$119,MATCH($IT$103, 'ECM Staff time by PoF'!$A$4:$R$4,0),FALSE)), 0, VLOOKUP(CONCATENATE($A130,R$66),'ECM Staff time by PoF'!$A$5:$S$119,MATCH($IT$103, 'ECM Staff time by PoF'!$A$4:$R$4,0),FALSE))))*R92</f>
        <v>0</v>
      </c>
      <c r="JK130" s="60">
        <f>IF($A130="",0,IF(VLOOKUP($A130,'ECM Staff time by PoF'!$B$5:$C$119,2,FALSE)="Not Applicable",VLOOKUP($A130,'ECM Staff time by PoF'!$B$5:$S$119,MATCH($IT$103, 'ECM Staff time by PoF'!$B$4:$R$4,0),FALSE),IF(ISERROR(VLOOKUP(CONCATENATE($A130,S$66),'ECM Staff time by PoF'!$A$5:$S$119,MATCH($IT$103, 'ECM Staff time by PoF'!$A$4:$R$4,0),FALSE)), 0, VLOOKUP(CONCATENATE($A130,S$66),'ECM Staff time by PoF'!$A$5:$S$119,MATCH($IT$103, 'ECM Staff time by PoF'!$A$4:$R$4,0),FALSE))))*S92</f>
        <v>0</v>
      </c>
      <c r="JL130" s="60">
        <f>IF($A130="",0,IF(VLOOKUP($A130,'ECM Staff time by PoF'!$B$5:$C$119,2,FALSE)="Not Applicable",VLOOKUP($A130,'ECM Staff time by PoF'!$B$5:$S$119,MATCH($IT$103, 'ECM Staff time by PoF'!$B$4:$R$4,0),FALSE),IF(ISERROR(VLOOKUP(CONCATENATE($A130,T$66),'ECM Staff time by PoF'!$A$5:$S$119,MATCH($IT$103, 'ECM Staff time by PoF'!$A$4:$R$4,0),FALSE)), 0, VLOOKUP(CONCATENATE($A130,T$66),'ECM Staff time by PoF'!$A$5:$S$119,MATCH($IT$103, 'ECM Staff time by PoF'!$A$4:$R$4,0),FALSE))))*T92</f>
        <v>0</v>
      </c>
      <c r="JM130" s="60">
        <f>IF($A130="",0,IF(VLOOKUP($A130,'ECM Staff time by PoF'!$B$5:$C$119,2,FALSE)="Not Applicable",VLOOKUP($A130,'ECM Staff time by PoF'!$B$5:$S$119,MATCH($IT$103, 'ECM Staff time by PoF'!$B$4:$R$4,0),FALSE),IF(ISERROR(VLOOKUP(CONCATENATE($A130,U$66),'ECM Staff time by PoF'!$A$5:$S$119,MATCH($IT$103, 'ECM Staff time by PoF'!$A$4:$R$4,0),FALSE)), 0, VLOOKUP(CONCATENATE($A130,U$66),'ECM Staff time by PoF'!$A$5:$S$119,MATCH($IT$103, 'ECM Staff time by PoF'!$A$4:$R$4,0),FALSE))))*U92</f>
        <v>0</v>
      </c>
      <c r="JN130" s="60">
        <f>IF($A130="",0,IF(VLOOKUP($A130,'ECM Staff time by PoF'!$B$5:$C$119,2,FALSE)="Not Applicable",VLOOKUP($A130,'ECM Staff time by PoF'!$B$5:$S$119,MATCH($IT$103, 'ECM Staff time by PoF'!$B$4:$R$4,0),FALSE),IF(ISERROR(VLOOKUP(CONCATENATE($A130,V$66),'ECM Staff time by PoF'!$A$5:$S$119,MATCH($IT$103, 'ECM Staff time by PoF'!$A$4:$R$4,0),FALSE)), 0, VLOOKUP(CONCATENATE($A130,V$66),'ECM Staff time by PoF'!$A$5:$S$119,MATCH($IT$103, 'ECM Staff time by PoF'!$A$4:$R$4,0),FALSE))))*V92</f>
        <v>0</v>
      </c>
      <c r="JO130" s="60">
        <f>IF($A130="",0,IF(VLOOKUP($A130,'ECM Staff time by PoF'!$B$5:$C$119,2,FALSE)="Not Applicable",VLOOKUP($A130,'ECM Staff time by PoF'!$B$5:$S$119,MATCH($IT$103, 'ECM Staff time by PoF'!$B$4:$R$4,0),FALSE),IF(ISERROR(VLOOKUP(CONCATENATE($A130,W$66),'ECM Staff time by PoF'!$A$5:$S$119,MATCH($IT$103, 'ECM Staff time by PoF'!$A$4:$R$4,0),FALSE)), 0, VLOOKUP(CONCATENATE($A130,W$66),'ECM Staff time by PoF'!$A$5:$S$119,MATCH($IT$103, 'ECM Staff time by PoF'!$A$4:$R$4,0),FALSE))))*W92</f>
        <v>0</v>
      </c>
      <c r="JP130" s="60">
        <f>IF($A130="",0,IF(VLOOKUP($A130,'ECM Staff time by PoF'!$B$5:$C$119,2,FALSE)="Not Applicable",VLOOKUP($A130,'ECM Staff time by PoF'!$B$5:$S$119,MATCH($IT$103, 'ECM Staff time by PoF'!$B$4:$R$4,0),FALSE),IF(ISERROR(VLOOKUP(CONCATENATE($A130,X$66),'ECM Staff time by PoF'!$A$5:$S$119,MATCH($IT$103, 'ECM Staff time by PoF'!$A$4:$R$4,0),FALSE)), 0, VLOOKUP(CONCATENATE($A130,X$66),'ECM Staff time by PoF'!$A$5:$S$119,MATCH($IT$103, 'ECM Staff time by PoF'!$A$4:$R$4,0),FALSE))))*X92</f>
        <v>0</v>
      </c>
      <c r="JQ130" s="60">
        <f>IF($A130="",0,IF(VLOOKUP($A130,'ECM Staff time by PoF'!$B$5:$C$119,2,FALSE)="Not Applicable",VLOOKUP($A130,'ECM Staff time by PoF'!$B$5:$S$119,MATCH($IT$103, 'ECM Staff time by PoF'!$B$4:$R$4,0),FALSE),IF(ISERROR(VLOOKUP(CONCATENATE($A130,Y$66),'ECM Staff time by PoF'!$A$5:$S$119,MATCH($IT$103, 'ECM Staff time by PoF'!$A$4:$R$4,0),FALSE)), 0, VLOOKUP(CONCATENATE($A130,Y$66),'ECM Staff time by PoF'!$A$5:$S$119,MATCH($IT$103, 'ECM Staff time by PoF'!$A$4:$R$4,0),FALSE))))*Y92</f>
        <v>0</v>
      </c>
      <c r="JR130" s="60">
        <f>IF($A130="",0,IF(VLOOKUP($A130,'ECM Staff time by PoF'!$B$5:$C$119,2,FALSE)="Not Applicable",VLOOKUP($A130,'ECM Staff time by PoF'!$B$5:$S$119,MATCH($IT$103, 'ECM Staff time by PoF'!$B$4:$R$4,0),FALSE),IF(ISERROR(VLOOKUP(CONCATENATE($A130,Z$66),'ECM Staff time by PoF'!$A$5:$S$119,MATCH($IT$103, 'ECM Staff time by PoF'!$A$4:$R$4,0),FALSE)), 0, VLOOKUP(CONCATENATE($A130,Z$66),'ECM Staff time by PoF'!$A$5:$S$119,MATCH($IT$103, 'ECM Staff time by PoF'!$A$4:$R$4,0),FALSE))))*Z92</f>
        <v>0</v>
      </c>
      <c r="JS130" s="60">
        <f>IF($A130="",0,IF(VLOOKUP($A130,'ECM Staff time by PoF'!$B$5:$C$119,2,FALSE)="Not Applicable",VLOOKUP($A130,'ECM Staff time by PoF'!$B$5:$S$119,MATCH($IT$103, 'ECM Staff time by PoF'!$B$4:$R$4,0),FALSE),IF(ISERROR(VLOOKUP(CONCATENATE($A130,AA$66),'ECM Staff time by PoF'!$A$5:$S$119,MATCH($IT$103, 'ECM Staff time by PoF'!$A$4:$R$4,0),FALSE)), 0, VLOOKUP(CONCATENATE($A130,AA$66),'ECM Staff time by PoF'!$A$5:$S$119,MATCH($IT$103, 'ECM Staff time by PoF'!$A$4:$R$4,0),FALSE))))*AA92</f>
        <v>0</v>
      </c>
      <c r="JT130" s="60">
        <f>IF($A130="",0,IF(VLOOKUP($A130,'ECM Staff time by PoF'!$B$5:$C$119,2,FALSE)="Not Applicable",VLOOKUP($A130,'ECM Staff time by PoF'!$B$5:$S$119,MATCH($IT$103, 'ECM Staff time by PoF'!$B$4:$R$4,0),FALSE),IF(ISERROR(VLOOKUP(CONCATENATE($A130,AB$66),'ECM Staff time by PoF'!$A$5:$S$119,MATCH($IT$103, 'ECM Staff time by PoF'!$A$4:$R$4,0),FALSE)), 0, VLOOKUP(CONCATENATE($A130,AB$66),'ECM Staff time by PoF'!$A$5:$S$119,MATCH($IT$103, 'ECM Staff time by PoF'!$A$4:$R$4,0),FALSE))))*AB92</f>
        <v>0</v>
      </c>
      <c r="JU130" s="60">
        <f>IF($A130="",0,IF(VLOOKUP($A130,'ECM Staff time by PoF'!$B$5:$C$119,2,FALSE)="Not Applicable",VLOOKUP($A130,'ECM Staff time by PoF'!$B$5:$S$119,MATCH($IT$103, 'ECM Staff time by PoF'!$B$4:$R$4,0),FALSE),IF(ISERROR(VLOOKUP(CONCATENATE($A130,AC$66),'ECM Staff time by PoF'!$A$5:$S$119,MATCH($IT$103, 'ECM Staff time by PoF'!$A$4:$R$4,0),FALSE)), 0, VLOOKUP(CONCATENATE($A130,AC$66),'ECM Staff time by PoF'!$A$5:$S$119,MATCH($IT$103, 'ECM Staff time by PoF'!$A$4:$R$4,0),FALSE))))*AC92</f>
        <v>0</v>
      </c>
      <c r="JV130" s="60">
        <f>IF($A130="",0,IF(VLOOKUP($A130,'ECM Staff time by PoF'!$B$5:$C$119,2,FALSE)="Not Applicable",VLOOKUP($A130,'ECM Staff time by PoF'!$B$5:$S$119,MATCH($IT$103, 'ECM Staff time by PoF'!$B$4:$R$4,0),FALSE),IF(ISERROR(VLOOKUP(CONCATENATE($A130,AD$66),'ECM Staff time by PoF'!$A$5:$S$119,MATCH($IT$103, 'ECM Staff time by PoF'!$A$4:$R$4,0),FALSE)), 0, VLOOKUP(CONCATENATE($A130,AD$66),'ECM Staff time by PoF'!$A$5:$S$119,MATCH($IT$103, 'ECM Staff time by PoF'!$A$4:$R$4,0),FALSE))))*AD92</f>
        <v>0</v>
      </c>
      <c r="JW130" s="60">
        <f>IF($A130="",0,IF(VLOOKUP($A130,'ECM Staff time by PoF'!$B$5:$C$119,2,FALSE)="Not Applicable",VLOOKUP($A130,'ECM Staff time by PoF'!$B$5:$S$119,MATCH($IT$103, 'ECM Staff time by PoF'!$B$4:$R$4,0),FALSE),IF(ISERROR(VLOOKUP(CONCATENATE($A130,AE$66),'ECM Staff time by PoF'!$A$5:$S$119,MATCH($IT$103, 'ECM Staff time by PoF'!$A$4:$R$4,0),FALSE)), 0, VLOOKUP(CONCATENATE($A130,AE$66),'ECM Staff time by PoF'!$A$5:$S$119,MATCH($IT$103, 'ECM Staff time by PoF'!$A$4:$R$4,0),FALSE))))*AE92</f>
        <v>0</v>
      </c>
      <c r="JX130" s="60">
        <f>IF($A130="",0,IF(VLOOKUP($A130,'ECM Staff time by PoF'!$B$5:$C$119,2,FALSE)="Not Applicable",VLOOKUP($A130,'ECM Staff time by PoF'!$B$5:$S$119,MATCH($IT$103, 'ECM Staff time by PoF'!$B$4:$R$4,0),FALSE),IF(ISERROR(VLOOKUP(CONCATENATE($A130,AF$66),'ECM Staff time by PoF'!$A$5:$S$119,MATCH($IT$103, 'ECM Staff time by PoF'!$A$4:$R$4,0),FALSE)), 0, VLOOKUP(CONCATENATE($A130,AF$66),'ECM Staff time by PoF'!$A$5:$S$119,MATCH($IT$103, 'ECM Staff time by PoF'!$A$4:$R$4,0),FALSE))))*AF92</f>
        <v>0</v>
      </c>
      <c r="JY130" s="60">
        <f>IF($A130="",0,IF(VLOOKUP($A130,'ECM Staff time by PoF'!$B$5:$C$119,2,FALSE)="Not Applicable",VLOOKUP($A130,'ECM Staff time by PoF'!$B$5:$S$119,MATCH($IT$103, 'ECM Staff time by PoF'!$B$4:$R$4,0),FALSE),IF(ISERROR(VLOOKUP(CONCATENATE($A130,AG$66),'ECM Staff time by PoF'!$A$5:$S$119,MATCH($IT$103, 'ECM Staff time by PoF'!$A$4:$R$4,0),FALSE)), 0, VLOOKUP(CONCATENATE($A130,AG$66),'ECM Staff time by PoF'!$A$5:$S$119,MATCH($IT$103, 'ECM Staff time by PoF'!$A$4:$R$4,0),FALSE))))*AG92</f>
        <v>0</v>
      </c>
      <c r="JZ130" s="60">
        <f>IF($A130="",0,IF(VLOOKUP($A130,'ECM Staff time by PoF'!$B$5:$C$119,2,FALSE)="Not Applicable",VLOOKUP($A130,'ECM Staff time by PoF'!$B$5:$S$119,MATCH($IT$103, 'ECM Staff time by PoF'!$B$4:$R$4,0),FALSE),IF(ISERROR(VLOOKUP(CONCATENATE($A130,AH$66),'ECM Staff time by PoF'!$A$5:$S$119,MATCH($IT$103, 'ECM Staff time by PoF'!$A$4:$R$4,0),FALSE)), 0, VLOOKUP(CONCATENATE($A130,AH$66),'ECM Staff time by PoF'!$A$5:$S$119,MATCH($IT$103, 'ECM Staff time by PoF'!$A$4:$R$4,0),FALSE))))*AH92</f>
        <v>0</v>
      </c>
      <c r="KA130" s="60">
        <f>IF($A130="",0,IF(VLOOKUP($A130,'ECM Staff time by PoF'!$B$5:$C$119,2,FALSE)="Not Applicable",VLOOKUP($A130,'ECM Staff time by PoF'!$B$5:$S$119,MATCH($IT$103, 'ECM Staff time by PoF'!$B$4:$R$4,0),FALSE),IF(ISERROR(VLOOKUP(CONCATENATE($A130,AI$66),'ECM Staff time by PoF'!$A$5:$S$119,MATCH($IT$103, 'ECM Staff time by PoF'!$A$4:$R$4,0),FALSE)), 0, VLOOKUP(CONCATENATE($A130,AI$66),'ECM Staff time by PoF'!$A$5:$S$119,MATCH($IT$103, 'ECM Staff time by PoF'!$A$4:$R$4,0),FALSE))))*AI92</f>
        <v>0</v>
      </c>
      <c r="KB130" s="60">
        <f>IF($A130="",0,IF(VLOOKUP($A130,'ECM Staff time by PoF'!$B$5:$C$119,2,FALSE)="Not Applicable",VLOOKUP($A130,'ECM Staff time by PoF'!$B$5:$S$119,MATCH($IT$103, 'ECM Staff time by PoF'!$B$4:$R$4,0),FALSE),IF(ISERROR(VLOOKUP(CONCATENATE($A130,AJ$66),'ECM Staff time by PoF'!$A$5:$S$119,MATCH($IT$103, 'ECM Staff time by PoF'!$A$4:$R$4,0),FALSE)), 0, VLOOKUP(CONCATENATE($A130,AJ$66),'ECM Staff time by PoF'!$A$5:$S$119,MATCH($IT$103, 'ECM Staff time by PoF'!$A$4:$R$4,0),FALSE))))*AJ92</f>
        <v>0</v>
      </c>
      <c r="KC130" s="60">
        <f>IF($A130="",0,IF(VLOOKUP($A130,'ECM Staff time by PoF'!$B$5:$C$119,2,FALSE)="Not Applicable",VLOOKUP($A130,'ECM Staff time by PoF'!$B$5:$S$119,MATCH($IT$103, 'ECM Staff time by PoF'!$B$4:$R$4,0),FALSE),IF(ISERROR(VLOOKUP(CONCATENATE($A130,AK$66),'ECM Staff time by PoF'!$A$5:$S$119,MATCH($IT$103, 'ECM Staff time by PoF'!$A$4:$R$4,0),FALSE)), 0, VLOOKUP(CONCATENATE($A130,AK$66),'ECM Staff time by PoF'!$A$5:$S$119,MATCH($IT$103, 'ECM Staff time by PoF'!$A$4:$R$4,0),FALSE))))*AK92</f>
        <v>0</v>
      </c>
      <c r="KD130" s="60">
        <f>IF($A130="",0,IF(VLOOKUP($A130,'ECM Staff time by PoF'!$B$5:$C$119,2,FALSE)="Not Applicable",VLOOKUP($A130,'ECM Staff time by PoF'!$B$5:$S$119,MATCH($KD$103, 'ECM Staff time by PoF'!$B$4:$R$4,0),FALSE),IF(ISERROR(VLOOKUP(CONCATENATE($A130,B$66),'ECM Staff time by PoF'!$A$5:$S$119,MATCH($KD$103, 'ECM Staff time by PoF'!$A$4:$R$4,0),FALSE)), 0, VLOOKUP(CONCATENATE($A130,B$66),'ECM Staff time by PoF'!$A$5:$S$119,MATCH($KD$103, 'ECM Staff time by PoF'!$A$4:$R$4,0),FALSE))))*B92</f>
        <v>0</v>
      </c>
      <c r="KE130" s="60">
        <f>IF($A130="",0,IF(VLOOKUP($A130,'ECM Staff time by PoF'!$B$5:$C$119,2,FALSE)="Not Applicable",VLOOKUP($A130,'ECM Staff time by PoF'!$B$5:$S$119,MATCH($KD$103, 'ECM Staff time by PoF'!$B$4:$R$4,0),FALSE),IF(ISERROR(VLOOKUP(CONCATENATE($A130,C$66),'ECM Staff time by PoF'!$A$5:$S$119,MATCH($KD$103, 'ECM Staff time by PoF'!$A$4:$R$4,0),FALSE)), 0, VLOOKUP(CONCATENATE($A130,C$66),'ECM Staff time by PoF'!$A$5:$S$119,MATCH($KD$103, 'ECM Staff time by PoF'!$A$4:$R$4,0),FALSE))))*C92</f>
        <v>0</v>
      </c>
      <c r="KF130" s="60">
        <f>IF($A130="",0,IF(VLOOKUP($A130,'ECM Staff time by PoF'!$B$5:$C$119,2,FALSE)="Not Applicable",VLOOKUP($A130,'ECM Staff time by PoF'!$B$5:$S$119,MATCH($KD$103, 'ECM Staff time by PoF'!$B$4:$R$4,0),FALSE),IF(ISERROR(VLOOKUP(CONCATENATE($A130,D$66),'ECM Staff time by PoF'!$A$5:$S$119,MATCH($KD$103, 'ECM Staff time by PoF'!$A$4:$R$4,0),FALSE)), 0, VLOOKUP(CONCATENATE($A130,D$66),'ECM Staff time by PoF'!$A$5:$S$119,MATCH($KD$103, 'ECM Staff time by PoF'!$A$4:$R$4,0),FALSE))))*D92</f>
        <v>0</v>
      </c>
      <c r="KG130" s="60">
        <f>IF($A130="",0,IF(VLOOKUP($A130,'ECM Staff time by PoF'!$B$5:$C$119,2,FALSE)="Not Applicable",VLOOKUP($A130,'ECM Staff time by PoF'!$B$5:$S$119,MATCH($KD$103, 'ECM Staff time by PoF'!$B$4:$R$4,0),FALSE),IF(ISERROR(VLOOKUP(CONCATENATE($A130,E$66),'ECM Staff time by PoF'!$A$5:$S$119,MATCH($KD$103, 'ECM Staff time by PoF'!$A$4:$R$4,0),FALSE)), 0, VLOOKUP(CONCATENATE($A130,E$66),'ECM Staff time by PoF'!$A$5:$S$119,MATCH($KD$103, 'ECM Staff time by PoF'!$A$4:$R$4,0),FALSE))))*E92</f>
        <v>0</v>
      </c>
      <c r="KH130" s="60">
        <f>IF($A130="",0,IF(VLOOKUP($A130,'ECM Staff time by PoF'!$B$5:$C$119,2,FALSE)="Not Applicable",VLOOKUP($A130,'ECM Staff time by PoF'!$B$5:$S$119,MATCH($KD$103, 'ECM Staff time by PoF'!$B$4:$R$4,0),FALSE),IF(ISERROR(VLOOKUP(CONCATENATE($A130,F$66),'ECM Staff time by PoF'!$A$5:$S$119,MATCH($KD$103, 'ECM Staff time by PoF'!$A$4:$R$4,0),FALSE)), 0, VLOOKUP(CONCATENATE($A130,F$66),'ECM Staff time by PoF'!$A$5:$S$119,MATCH($KD$103, 'ECM Staff time by PoF'!$A$4:$R$4,0),FALSE))))*F92</f>
        <v>0</v>
      </c>
      <c r="KI130" s="60">
        <f>IF($A130="",0,IF(VLOOKUP($A130,'ECM Staff time by PoF'!$B$5:$C$119,2,FALSE)="Not Applicable",VLOOKUP($A130,'ECM Staff time by PoF'!$B$5:$S$119,MATCH($KD$103, 'ECM Staff time by PoF'!$B$4:$R$4,0),FALSE),IF(ISERROR(VLOOKUP(CONCATENATE($A130,G$66),'ECM Staff time by PoF'!$A$5:$S$119,MATCH($KD$103, 'ECM Staff time by PoF'!$A$4:$R$4,0),FALSE)), 0, VLOOKUP(CONCATENATE($A130,G$66),'ECM Staff time by PoF'!$A$5:$S$119,MATCH($KD$103, 'ECM Staff time by PoF'!$A$4:$R$4,0),FALSE))))*G92</f>
        <v>0</v>
      </c>
      <c r="KJ130" s="60">
        <f>IF($A130="",0,IF(VLOOKUP($A130,'ECM Staff time by PoF'!$B$5:$C$119,2,FALSE)="Not Applicable",VLOOKUP($A130,'ECM Staff time by PoF'!$B$5:$S$119,MATCH($KD$103, 'ECM Staff time by PoF'!$B$4:$R$4,0),FALSE),IF(ISERROR(VLOOKUP(CONCATENATE($A130,H$66),'ECM Staff time by PoF'!$A$5:$S$119,MATCH($KD$103, 'ECM Staff time by PoF'!$A$4:$R$4,0),FALSE)), 0, VLOOKUP(CONCATENATE($A130,H$66),'ECM Staff time by PoF'!$A$5:$S$119,MATCH($KD$103, 'ECM Staff time by PoF'!$A$4:$R$4,0),FALSE))))*H92</f>
        <v>0</v>
      </c>
      <c r="KK130" s="60">
        <f>IF($A130="",0,IF(VLOOKUP($A130,'ECM Staff time by PoF'!$B$5:$C$119,2,FALSE)="Not Applicable",VLOOKUP($A130,'ECM Staff time by PoF'!$B$5:$S$119,MATCH($KD$103, 'ECM Staff time by PoF'!$B$4:$R$4,0),FALSE),IF(ISERROR(VLOOKUP(CONCATENATE($A130,I$66),'ECM Staff time by PoF'!$A$5:$S$119,MATCH($KD$103, 'ECM Staff time by PoF'!$A$4:$R$4,0),FALSE)), 0, VLOOKUP(CONCATENATE($A130,I$66),'ECM Staff time by PoF'!$A$5:$S$119,MATCH($KD$103, 'ECM Staff time by PoF'!$A$4:$R$4,0),FALSE))))*I92</f>
        <v>0</v>
      </c>
      <c r="KL130" s="60">
        <f>IF($A130="",0,IF(VLOOKUP($A130,'ECM Staff time by PoF'!$B$5:$C$119,2,FALSE)="Not Applicable",VLOOKUP($A130,'ECM Staff time by PoF'!$B$5:$S$119,MATCH($KD$103, 'ECM Staff time by PoF'!$B$4:$R$4,0),FALSE),IF(ISERROR(VLOOKUP(CONCATENATE($A130,J$66),'ECM Staff time by PoF'!$A$5:$S$119,MATCH($KD$103, 'ECM Staff time by PoF'!$A$4:$R$4,0),FALSE)), 0, VLOOKUP(CONCATENATE($A130,J$66),'ECM Staff time by PoF'!$A$5:$S$119,MATCH($KD$103, 'ECM Staff time by PoF'!$A$4:$R$4,0),FALSE))))*J92</f>
        <v>0</v>
      </c>
      <c r="KM130" s="60">
        <f>IF($A130="",0,IF(VLOOKUP($A130,'ECM Staff time by PoF'!$B$5:$C$119,2,FALSE)="Not Applicable",VLOOKUP($A130,'ECM Staff time by PoF'!$B$5:$S$119,MATCH($KD$103, 'ECM Staff time by PoF'!$B$4:$R$4,0),FALSE),IF(ISERROR(VLOOKUP(CONCATENATE($A130,K$66),'ECM Staff time by PoF'!$A$5:$S$119,MATCH($KD$103, 'ECM Staff time by PoF'!$A$4:$R$4,0),FALSE)), 0, VLOOKUP(CONCATENATE($A130,K$66),'ECM Staff time by PoF'!$A$5:$S$119,MATCH($KD$103, 'ECM Staff time by PoF'!$A$4:$R$4,0),FALSE))))*K92</f>
        <v>0</v>
      </c>
      <c r="KN130" s="60">
        <f>IF($A130="",0,IF(VLOOKUP($A130,'ECM Staff time by PoF'!$B$5:$C$119,2,FALSE)="Not Applicable",VLOOKUP($A130,'ECM Staff time by PoF'!$B$5:$S$119,MATCH($KD$103, 'ECM Staff time by PoF'!$B$4:$R$4,0),FALSE),IF(ISERROR(VLOOKUP(CONCATENATE($A130,L$66),'ECM Staff time by PoF'!$A$5:$S$119,MATCH($KD$103, 'ECM Staff time by PoF'!$A$4:$R$4,0),FALSE)), 0, VLOOKUP(CONCATENATE($A130,L$66),'ECM Staff time by PoF'!$A$5:$S$119,MATCH($KD$103, 'ECM Staff time by PoF'!$A$4:$R$4,0),FALSE))))*L92</f>
        <v>0</v>
      </c>
      <c r="KO130" s="60">
        <f>IF($A130="",0,IF(VLOOKUP($A130,'ECM Staff time by PoF'!$B$5:$C$119,2,FALSE)="Not Applicable",VLOOKUP($A130,'ECM Staff time by PoF'!$B$5:$S$119,MATCH($KD$103, 'ECM Staff time by PoF'!$B$4:$R$4,0),FALSE),IF(ISERROR(VLOOKUP(CONCATENATE($A130,M$66),'ECM Staff time by PoF'!$A$5:$S$119,MATCH($KD$103, 'ECM Staff time by PoF'!$A$4:$R$4,0),FALSE)), 0, VLOOKUP(CONCATENATE($A130,M$66),'ECM Staff time by PoF'!$A$5:$S$119,MATCH($KD$103, 'ECM Staff time by PoF'!$A$4:$R$4,0),FALSE))))*M92</f>
        <v>0</v>
      </c>
      <c r="KP130" s="60">
        <f>IF($A130="",0,IF(VLOOKUP($A130,'ECM Staff time by PoF'!$B$5:$C$119,2,FALSE)="Not Applicable",VLOOKUP($A130,'ECM Staff time by PoF'!$B$5:$S$119,MATCH($KD$103, 'ECM Staff time by PoF'!$B$4:$R$4,0),FALSE),IF(ISERROR(VLOOKUP(CONCATENATE($A130,N$66),'ECM Staff time by PoF'!$A$5:$S$119,MATCH($KD$103, 'ECM Staff time by PoF'!$A$4:$R$4,0),FALSE)), 0, VLOOKUP(CONCATENATE($A130,N$66),'ECM Staff time by PoF'!$A$5:$S$119,MATCH($KD$103, 'ECM Staff time by PoF'!$A$4:$R$4,0),FALSE))))*N92</f>
        <v>0</v>
      </c>
      <c r="KQ130" s="60">
        <f>IF($A130="",0,IF(VLOOKUP($A130,'ECM Staff time by PoF'!$B$5:$C$119,2,FALSE)="Not Applicable",VLOOKUP($A130,'ECM Staff time by PoF'!$B$5:$S$119,MATCH($KD$103, 'ECM Staff time by PoF'!$B$4:$R$4,0),FALSE),IF(ISERROR(VLOOKUP(CONCATENATE($A130,O$66),'ECM Staff time by PoF'!$A$5:$S$119,MATCH($KD$103, 'ECM Staff time by PoF'!$A$4:$R$4,0),FALSE)), 0, VLOOKUP(CONCATENATE($A130,O$66),'ECM Staff time by PoF'!$A$5:$S$119,MATCH($KD$103, 'ECM Staff time by PoF'!$A$4:$R$4,0),FALSE))))*O92</f>
        <v>0</v>
      </c>
      <c r="KR130" s="60">
        <f>IF($A130="",0,IF(VLOOKUP($A130,'ECM Staff time by PoF'!$B$5:$C$119,2,FALSE)="Not Applicable",VLOOKUP($A130,'ECM Staff time by PoF'!$B$5:$S$119,MATCH($KD$103, 'ECM Staff time by PoF'!$B$4:$R$4,0),FALSE),IF(ISERROR(VLOOKUP(CONCATENATE($A130,P$66),'ECM Staff time by PoF'!$A$5:$S$119,MATCH($KD$103, 'ECM Staff time by PoF'!$A$4:$R$4,0),FALSE)), 0, VLOOKUP(CONCATENATE($A130,P$66),'ECM Staff time by PoF'!$A$5:$S$119,MATCH($KD$103, 'ECM Staff time by PoF'!$A$4:$R$4,0),FALSE))))*P92</f>
        <v>0</v>
      </c>
      <c r="KS130" s="60">
        <f>IF($A130="",0,IF(VLOOKUP($A130,'ECM Staff time by PoF'!$B$5:$C$119,2,FALSE)="Not Applicable",VLOOKUP($A130,'ECM Staff time by PoF'!$B$5:$S$119,MATCH($KD$103, 'ECM Staff time by PoF'!$B$4:$R$4,0),FALSE),IF(ISERROR(VLOOKUP(CONCATENATE($A130,Q$66),'ECM Staff time by PoF'!$A$5:$S$119,MATCH($KD$103, 'ECM Staff time by PoF'!$A$4:$R$4,0),FALSE)), 0, VLOOKUP(CONCATENATE($A130,Q$66),'ECM Staff time by PoF'!$A$5:$S$119,MATCH($KD$103, 'ECM Staff time by PoF'!$A$4:$R$4,0),FALSE))))*Q92</f>
        <v>0</v>
      </c>
      <c r="KT130" s="60">
        <f>IF($A130="",0,IF(VLOOKUP($A130,'ECM Staff time by PoF'!$B$5:$C$119,2,FALSE)="Not Applicable",VLOOKUP($A130,'ECM Staff time by PoF'!$B$5:$S$119,MATCH($KD$103, 'ECM Staff time by PoF'!$B$4:$R$4,0),FALSE),IF(ISERROR(VLOOKUP(CONCATENATE($A130,R$66),'ECM Staff time by PoF'!$A$5:$S$119,MATCH($KD$103, 'ECM Staff time by PoF'!$A$4:$R$4,0),FALSE)), 0, VLOOKUP(CONCATENATE($A130,R$66),'ECM Staff time by PoF'!$A$5:$S$119,MATCH($KD$103, 'ECM Staff time by PoF'!$A$4:$R$4,0),FALSE))))*R92</f>
        <v>0</v>
      </c>
      <c r="KU130" s="60">
        <f>IF($A130="",0,IF(VLOOKUP($A130,'ECM Staff time by PoF'!$B$5:$C$119,2,FALSE)="Not Applicable",VLOOKUP($A130,'ECM Staff time by PoF'!$B$5:$S$119,MATCH($KD$103, 'ECM Staff time by PoF'!$B$4:$R$4,0),FALSE),IF(ISERROR(VLOOKUP(CONCATENATE($A130,S$66),'ECM Staff time by PoF'!$A$5:$S$119,MATCH($KD$103, 'ECM Staff time by PoF'!$A$4:$R$4,0),FALSE)), 0, VLOOKUP(CONCATENATE($A130,S$66),'ECM Staff time by PoF'!$A$5:$S$119,MATCH($KD$103, 'ECM Staff time by PoF'!$A$4:$R$4,0),FALSE))))*S92</f>
        <v>0</v>
      </c>
      <c r="KV130" s="60">
        <f>IF($A130="",0,IF(VLOOKUP($A130,'ECM Staff time by PoF'!$B$5:$C$119,2,FALSE)="Not Applicable",VLOOKUP($A130,'ECM Staff time by PoF'!$B$5:$S$119,MATCH($KD$103, 'ECM Staff time by PoF'!$B$4:$R$4,0),FALSE),IF(ISERROR(VLOOKUP(CONCATENATE($A130,T$66),'ECM Staff time by PoF'!$A$5:$S$119,MATCH($KD$103, 'ECM Staff time by PoF'!$A$4:$R$4,0),FALSE)), 0, VLOOKUP(CONCATENATE($A130,T$66),'ECM Staff time by PoF'!$A$5:$S$119,MATCH($KD$103, 'ECM Staff time by PoF'!$A$4:$R$4,0),FALSE))))*T92</f>
        <v>0</v>
      </c>
      <c r="KW130" s="60">
        <f>IF($A130="",0,IF(VLOOKUP($A130,'ECM Staff time by PoF'!$B$5:$C$119,2,FALSE)="Not Applicable",VLOOKUP($A130,'ECM Staff time by PoF'!$B$5:$S$119,MATCH($KD$103, 'ECM Staff time by PoF'!$B$4:$R$4,0),FALSE),IF(ISERROR(VLOOKUP(CONCATENATE($A130,U$66),'ECM Staff time by PoF'!$A$5:$S$119,MATCH($KD$103, 'ECM Staff time by PoF'!$A$4:$R$4,0),FALSE)), 0, VLOOKUP(CONCATENATE($A130,U$66),'ECM Staff time by PoF'!$A$5:$S$119,MATCH($KD$103, 'ECM Staff time by PoF'!$A$4:$R$4,0),FALSE))))*U92</f>
        <v>0</v>
      </c>
      <c r="KX130" s="60">
        <f>IF($A130="",0,IF(VLOOKUP($A130,'ECM Staff time by PoF'!$B$5:$C$119,2,FALSE)="Not Applicable",VLOOKUP($A130,'ECM Staff time by PoF'!$B$5:$S$119,MATCH($KD$103, 'ECM Staff time by PoF'!$B$4:$R$4,0),FALSE),IF(ISERROR(VLOOKUP(CONCATENATE($A130,V$66),'ECM Staff time by PoF'!$A$5:$S$119,MATCH($KD$103, 'ECM Staff time by PoF'!$A$4:$R$4,0),FALSE)), 0, VLOOKUP(CONCATENATE($A130,V$66),'ECM Staff time by PoF'!$A$5:$S$119,MATCH($KD$103, 'ECM Staff time by PoF'!$A$4:$R$4,0),FALSE))))*V92</f>
        <v>0</v>
      </c>
      <c r="KY130" s="60">
        <f>IF($A130="",0,IF(VLOOKUP($A130,'ECM Staff time by PoF'!$B$5:$C$119,2,FALSE)="Not Applicable",VLOOKUP($A130,'ECM Staff time by PoF'!$B$5:$S$119,MATCH($KD$103, 'ECM Staff time by PoF'!$B$4:$R$4,0),FALSE),IF(ISERROR(VLOOKUP(CONCATENATE($A130,W$66),'ECM Staff time by PoF'!$A$5:$S$119,MATCH($KD$103, 'ECM Staff time by PoF'!$A$4:$R$4,0),FALSE)), 0, VLOOKUP(CONCATENATE($A130,W$66),'ECM Staff time by PoF'!$A$5:$S$119,MATCH($KD$103, 'ECM Staff time by PoF'!$A$4:$R$4,0),FALSE))))*W92</f>
        <v>0</v>
      </c>
      <c r="KZ130" s="60">
        <f>IF($A130="",0,IF(VLOOKUP($A130,'ECM Staff time by PoF'!$B$5:$C$119,2,FALSE)="Not Applicable",VLOOKUP($A130,'ECM Staff time by PoF'!$B$5:$S$119,MATCH($KD$103, 'ECM Staff time by PoF'!$B$4:$R$4,0),FALSE),IF(ISERROR(VLOOKUP(CONCATENATE($A130,X$66),'ECM Staff time by PoF'!$A$5:$S$119,MATCH($KD$103, 'ECM Staff time by PoF'!$A$4:$R$4,0),FALSE)), 0, VLOOKUP(CONCATENATE($A130,X$66),'ECM Staff time by PoF'!$A$5:$S$119,MATCH($KD$103, 'ECM Staff time by PoF'!$A$4:$R$4,0),FALSE))))*X92</f>
        <v>0</v>
      </c>
      <c r="LA130" s="60">
        <f>IF($A130="",0,IF(VLOOKUP($A130,'ECM Staff time by PoF'!$B$5:$C$119,2,FALSE)="Not Applicable",VLOOKUP($A130,'ECM Staff time by PoF'!$B$5:$S$119,MATCH($KD$103, 'ECM Staff time by PoF'!$B$4:$R$4,0),FALSE),IF(ISERROR(VLOOKUP(CONCATENATE($A130,Y$66),'ECM Staff time by PoF'!$A$5:$S$119,MATCH($KD$103, 'ECM Staff time by PoF'!$A$4:$R$4,0),FALSE)), 0, VLOOKUP(CONCATENATE($A130,Y$66),'ECM Staff time by PoF'!$A$5:$S$119,MATCH($KD$103, 'ECM Staff time by PoF'!$A$4:$R$4,0),FALSE))))*Y92</f>
        <v>0</v>
      </c>
      <c r="LB130" s="60">
        <f>IF($A130="",0,IF(VLOOKUP($A130,'ECM Staff time by PoF'!$B$5:$C$119,2,FALSE)="Not Applicable",VLOOKUP($A130,'ECM Staff time by PoF'!$B$5:$S$119,MATCH($KD$103, 'ECM Staff time by PoF'!$B$4:$R$4,0),FALSE),IF(ISERROR(VLOOKUP(CONCATENATE($A130,Z$66),'ECM Staff time by PoF'!$A$5:$S$119,MATCH($KD$103, 'ECM Staff time by PoF'!$A$4:$R$4,0),FALSE)), 0, VLOOKUP(CONCATENATE($A130,Z$66),'ECM Staff time by PoF'!$A$5:$S$119,MATCH($KD$103, 'ECM Staff time by PoF'!$A$4:$R$4,0),FALSE))))*Z92</f>
        <v>0</v>
      </c>
      <c r="LC130" s="60">
        <f>IF($A130="",0,IF(VLOOKUP($A130,'ECM Staff time by PoF'!$B$5:$C$119,2,FALSE)="Not Applicable",VLOOKUP($A130,'ECM Staff time by PoF'!$B$5:$S$119,MATCH($KD$103, 'ECM Staff time by PoF'!$B$4:$R$4,0),FALSE),IF(ISERROR(VLOOKUP(CONCATENATE($A130,AA$66),'ECM Staff time by PoF'!$A$5:$S$119,MATCH($KD$103, 'ECM Staff time by PoF'!$A$4:$R$4,0),FALSE)), 0, VLOOKUP(CONCATENATE($A130,AA$66),'ECM Staff time by PoF'!$A$5:$S$119,MATCH($KD$103, 'ECM Staff time by PoF'!$A$4:$R$4,0),FALSE))))*AA92</f>
        <v>0</v>
      </c>
      <c r="LD130" s="60">
        <f>IF($A130="",0,IF(VLOOKUP($A130,'ECM Staff time by PoF'!$B$5:$C$119,2,FALSE)="Not Applicable",VLOOKUP($A130,'ECM Staff time by PoF'!$B$5:$S$119,MATCH($KD$103, 'ECM Staff time by PoF'!$B$4:$R$4,0),FALSE),IF(ISERROR(VLOOKUP(CONCATENATE($A130,AB$66),'ECM Staff time by PoF'!$A$5:$S$119,MATCH($KD$103, 'ECM Staff time by PoF'!$A$4:$R$4,0),FALSE)), 0, VLOOKUP(CONCATENATE($A130,AB$66),'ECM Staff time by PoF'!$A$5:$S$119,MATCH($KD$103, 'ECM Staff time by PoF'!$A$4:$R$4,0),FALSE))))*AB92</f>
        <v>0</v>
      </c>
      <c r="LE130" s="60">
        <f>IF($A130="",0,IF(VLOOKUP($A130,'ECM Staff time by PoF'!$B$5:$C$119,2,FALSE)="Not Applicable",VLOOKUP($A130,'ECM Staff time by PoF'!$B$5:$S$119,MATCH($KD$103, 'ECM Staff time by PoF'!$B$4:$R$4,0),FALSE),IF(ISERROR(VLOOKUP(CONCATENATE($A130,AC$66),'ECM Staff time by PoF'!$A$5:$S$119,MATCH($KD$103, 'ECM Staff time by PoF'!$A$4:$R$4,0),FALSE)), 0, VLOOKUP(CONCATENATE($A130,AC$66),'ECM Staff time by PoF'!$A$5:$S$119,MATCH($KD$103, 'ECM Staff time by PoF'!$A$4:$R$4,0),FALSE))))*AC92</f>
        <v>0</v>
      </c>
      <c r="LF130" s="60">
        <f>IF($A130="",0,IF(VLOOKUP($A130,'ECM Staff time by PoF'!$B$5:$C$119,2,FALSE)="Not Applicable",VLOOKUP($A130,'ECM Staff time by PoF'!$B$5:$S$119,MATCH($KD$103, 'ECM Staff time by PoF'!$B$4:$R$4,0),FALSE),IF(ISERROR(VLOOKUP(CONCATENATE($A130,AD$66),'ECM Staff time by PoF'!$A$5:$S$119,MATCH($KD$103, 'ECM Staff time by PoF'!$A$4:$R$4,0),FALSE)), 0, VLOOKUP(CONCATENATE($A130,AD$66),'ECM Staff time by PoF'!$A$5:$S$119,MATCH($KD$103, 'ECM Staff time by PoF'!$A$4:$R$4,0),FALSE))))*AD92</f>
        <v>0</v>
      </c>
      <c r="LG130" s="60">
        <f>IF($A130="",0,IF(VLOOKUP($A130,'ECM Staff time by PoF'!$B$5:$C$119,2,FALSE)="Not Applicable",VLOOKUP($A130,'ECM Staff time by PoF'!$B$5:$S$119,MATCH($KD$103, 'ECM Staff time by PoF'!$B$4:$R$4,0),FALSE),IF(ISERROR(VLOOKUP(CONCATENATE($A130,AE$66),'ECM Staff time by PoF'!$A$5:$S$119,MATCH($KD$103, 'ECM Staff time by PoF'!$A$4:$R$4,0),FALSE)), 0, VLOOKUP(CONCATENATE($A130,AE$66),'ECM Staff time by PoF'!$A$5:$S$119,MATCH($KD$103, 'ECM Staff time by PoF'!$A$4:$R$4,0),FALSE))))*AE92</f>
        <v>0</v>
      </c>
      <c r="LH130" s="60">
        <f>IF($A130="",0,IF(VLOOKUP($A130,'ECM Staff time by PoF'!$B$5:$C$119,2,FALSE)="Not Applicable",VLOOKUP($A130,'ECM Staff time by PoF'!$B$5:$S$119,MATCH($KD$103, 'ECM Staff time by PoF'!$B$4:$R$4,0),FALSE),IF(ISERROR(VLOOKUP(CONCATENATE($A130,AF$66),'ECM Staff time by PoF'!$A$5:$S$119,MATCH($KD$103, 'ECM Staff time by PoF'!$A$4:$R$4,0),FALSE)), 0, VLOOKUP(CONCATENATE($A130,AF$66),'ECM Staff time by PoF'!$A$5:$S$119,MATCH($KD$103, 'ECM Staff time by PoF'!$A$4:$R$4,0),FALSE))))*AF92</f>
        <v>0</v>
      </c>
      <c r="LI130" s="60">
        <f>IF($A130="",0,IF(VLOOKUP($A130,'ECM Staff time by PoF'!$B$5:$C$119,2,FALSE)="Not Applicable",VLOOKUP($A130,'ECM Staff time by PoF'!$B$5:$S$119,MATCH($KD$103, 'ECM Staff time by PoF'!$B$4:$R$4,0),FALSE),IF(ISERROR(VLOOKUP(CONCATENATE($A130,AG$66),'ECM Staff time by PoF'!$A$5:$S$119,MATCH($KD$103, 'ECM Staff time by PoF'!$A$4:$R$4,0),FALSE)), 0, VLOOKUP(CONCATENATE($A130,AG$66),'ECM Staff time by PoF'!$A$5:$S$119,MATCH($KD$103, 'ECM Staff time by PoF'!$A$4:$R$4,0),FALSE))))*AG92</f>
        <v>0</v>
      </c>
      <c r="LJ130" s="60">
        <f>IF($A130="",0,IF(VLOOKUP($A130,'ECM Staff time by PoF'!$B$5:$C$119,2,FALSE)="Not Applicable",VLOOKUP($A130,'ECM Staff time by PoF'!$B$5:$S$119,MATCH($KD$103, 'ECM Staff time by PoF'!$B$4:$R$4,0),FALSE),IF(ISERROR(VLOOKUP(CONCATENATE($A130,AH$66),'ECM Staff time by PoF'!$A$5:$S$119,MATCH($KD$103, 'ECM Staff time by PoF'!$A$4:$R$4,0),FALSE)), 0, VLOOKUP(CONCATENATE($A130,AH$66),'ECM Staff time by PoF'!$A$5:$S$119,MATCH($KD$103, 'ECM Staff time by PoF'!$A$4:$R$4,0),FALSE))))*AH92</f>
        <v>0</v>
      </c>
      <c r="LK130" s="60">
        <f>IF($A130="",0,IF(VLOOKUP($A130,'ECM Staff time by PoF'!$B$5:$C$119,2,FALSE)="Not Applicable",VLOOKUP($A130,'ECM Staff time by PoF'!$B$5:$S$119,MATCH($KD$103, 'ECM Staff time by PoF'!$B$4:$R$4,0),FALSE),IF(ISERROR(VLOOKUP(CONCATENATE($A130,AI$66),'ECM Staff time by PoF'!$A$5:$S$119,MATCH($KD$103, 'ECM Staff time by PoF'!$A$4:$R$4,0),FALSE)), 0, VLOOKUP(CONCATENATE($A130,AI$66),'ECM Staff time by PoF'!$A$5:$S$119,MATCH($KD$103, 'ECM Staff time by PoF'!$A$4:$R$4,0),FALSE))))*AI92</f>
        <v>0</v>
      </c>
      <c r="LL130" s="60">
        <f>IF($A130="",0,IF(VLOOKUP($A130,'ECM Staff time by PoF'!$B$5:$C$119,2,FALSE)="Not Applicable",VLOOKUP($A130,'ECM Staff time by PoF'!$B$5:$S$119,MATCH($KD$103, 'ECM Staff time by PoF'!$B$4:$R$4,0),FALSE),IF(ISERROR(VLOOKUP(CONCATENATE($A130,AJ$66),'ECM Staff time by PoF'!$A$5:$S$119,MATCH($KD$103, 'ECM Staff time by PoF'!$A$4:$R$4,0),FALSE)), 0, VLOOKUP(CONCATENATE($A130,AJ$66),'ECM Staff time by PoF'!$A$5:$S$119,MATCH($KD$103, 'ECM Staff time by PoF'!$A$4:$R$4,0),FALSE))))*AJ92</f>
        <v>0</v>
      </c>
      <c r="LM130" s="60">
        <f>IF($A130="",0,IF(VLOOKUP($A130,'ECM Staff time by PoF'!$B$5:$C$119,2,FALSE)="Not Applicable",VLOOKUP($A130,'ECM Staff time by PoF'!$B$5:$S$119,MATCH($KD$103, 'ECM Staff time by PoF'!$B$4:$R$4,0),FALSE),IF(ISERROR(VLOOKUP(CONCATENATE($A130,AK$66),'ECM Staff time by PoF'!$A$5:$S$119,MATCH($KD$103, 'ECM Staff time by PoF'!$A$4:$R$4,0),FALSE)), 0, VLOOKUP(CONCATENATE($A130,AK$66),'ECM Staff time by PoF'!$A$5:$S$119,MATCH($KD$103, 'ECM Staff time by PoF'!$A$4:$R$4,0),FALSE))))*AK92</f>
        <v>0</v>
      </c>
      <c r="LN130" s="60">
        <f>IF($A130="",0,IF(VLOOKUP($A130,'ECM Staff time by PoF'!$B$5:$C$119,2,FALSE)="Not Applicable",VLOOKUP($A130,'ECM Staff time by PoF'!$B$5:$S$119,MATCH($LN$103, 'ECM Staff time by PoF'!$B$4:$R$4,0),FALSE),IF(ISERROR(VLOOKUP(CONCATENATE($A130,B$66),'ECM Staff time by PoF'!$A$5:$S$119,MATCH($LN$103, 'ECM Staff time by PoF'!$A$4:$R$4,0),FALSE)), 0, VLOOKUP(CONCATENATE($A130,B$66),'ECM Staff time by PoF'!$A$5:$S$119,MATCH($LN$103, 'ECM Staff time by PoF'!$A$4:$R$4,0),FALSE))))*B92</f>
        <v>0</v>
      </c>
      <c r="LO130" s="60">
        <f>IF($A130="",0,IF(VLOOKUP($A130,'ECM Staff time by PoF'!$B$5:$C$119,2,FALSE)="Not Applicable",VLOOKUP($A130,'ECM Staff time by PoF'!$B$5:$S$119,MATCH($LN$103, 'ECM Staff time by PoF'!$B$4:$R$4,0),FALSE),IF(ISERROR(VLOOKUP(CONCATENATE($A130,C$66),'ECM Staff time by PoF'!$A$5:$S$119,MATCH($LN$103, 'ECM Staff time by PoF'!$A$4:$R$4,0),FALSE)), 0, VLOOKUP(CONCATENATE($A130,C$66),'ECM Staff time by PoF'!$A$5:$S$119,MATCH($LN$103, 'ECM Staff time by PoF'!$A$4:$R$4,0),FALSE))))*C92</f>
        <v>0</v>
      </c>
      <c r="LP130" s="60">
        <f>IF($A130="",0,IF(VLOOKUP($A130,'ECM Staff time by PoF'!$B$5:$C$119,2,FALSE)="Not Applicable",VLOOKUP($A130,'ECM Staff time by PoF'!$B$5:$S$119,MATCH($LN$103, 'ECM Staff time by PoF'!$B$4:$R$4,0),FALSE),IF(ISERROR(VLOOKUP(CONCATENATE($A130,D$66),'ECM Staff time by PoF'!$A$5:$S$119,MATCH($LN$103, 'ECM Staff time by PoF'!$A$4:$R$4,0),FALSE)), 0, VLOOKUP(CONCATENATE($A130,D$66),'ECM Staff time by PoF'!$A$5:$S$119,MATCH($LN$103, 'ECM Staff time by PoF'!$A$4:$R$4,0),FALSE))))*D92</f>
        <v>0</v>
      </c>
      <c r="LQ130" s="60">
        <f>IF($A130="",0,IF(VLOOKUP($A130,'ECM Staff time by PoF'!$B$5:$C$119,2,FALSE)="Not Applicable",VLOOKUP($A130,'ECM Staff time by PoF'!$B$5:$S$119,MATCH($LN$103, 'ECM Staff time by PoF'!$B$4:$R$4,0),FALSE),IF(ISERROR(VLOOKUP(CONCATENATE($A130,E$66),'ECM Staff time by PoF'!$A$5:$S$119,MATCH($LN$103, 'ECM Staff time by PoF'!$A$4:$R$4,0),FALSE)), 0, VLOOKUP(CONCATENATE($A130,E$66),'ECM Staff time by PoF'!$A$5:$S$119,MATCH($LN$103, 'ECM Staff time by PoF'!$A$4:$R$4,0),FALSE))))*E92</f>
        <v>0</v>
      </c>
      <c r="LR130" s="60">
        <f>IF($A130="",0,IF(VLOOKUP($A130,'ECM Staff time by PoF'!$B$5:$C$119,2,FALSE)="Not Applicable",VLOOKUP($A130,'ECM Staff time by PoF'!$B$5:$S$119,MATCH($LN$103, 'ECM Staff time by PoF'!$B$4:$R$4,0),FALSE),IF(ISERROR(VLOOKUP(CONCATENATE($A130,F$66),'ECM Staff time by PoF'!$A$5:$S$119,MATCH($LN$103, 'ECM Staff time by PoF'!$A$4:$R$4,0),FALSE)), 0, VLOOKUP(CONCATENATE($A130,F$66),'ECM Staff time by PoF'!$A$5:$S$119,MATCH($LN$103, 'ECM Staff time by PoF'!$A$4:$R$4,0),FALSE))))*F92</f>
        <v>0</v>
      </c>
      <c r="LS130" s="60">
        <f>IF($A130="",0,IF(VLOOKUP($A130,'ECM Staff time by PoF'!$B$5:$C$119,2,FALSE)="Not Applicable",VLOOKUP($A130,'ECM Staff time by PoF'!$B$5:$S$119,MATCH($LN$103, 'ECM Staff time by PoF'!$B$4:$R$4,0),FALSE),IF(ISERROR(VLOOKUP(CONCATENATE($A130,G$66),'ECM Staff time by PoF'!$A$5:$S$119,MATCH($LN$103, 'ECM Staff time by PoF'!$A$4:$R$4,0),FALSE)), 0, VLOOKUP(CONCATENATE($A130,G$66),'ECM Staff time by PoF'!$A$5:$S$119,MATCH($LN$103, 'ECM Staff time by PoF'!$A$4:$R$4,0),FALSE))))*G92</f>
        <v>0</v>
      </c>
      <c r="LT130" s="60">
        <f>IF($A130="",0,IF(VLOOKUP($A130,'ECM Staff time by PoF'!$B$5:$C$119,2,FALSE)="Not Applicable",VLOOKUP($A130,'ECM Staff time by PoF'!$B$5:$S$119,MATCH($LN$103, 'ECM Staff time by PoF'!$B$4:$R$4,0),FALSE),IF(ISERROR(VLOOKUP(CONCATENATE($A130,H$66),'ECM Staff time by PoF'!$A$5:$S$119,MATCH($LN$103, 'ECM Staff time by PoF'!$A$4:$R$4,0),FALSE)), 0, VLOOKUP(CONCATENATE($A130,H$66),'ECM Staff time by PoF'!$A$5:$S$119,MATCH($LN$103, 'ECM Staff time by PoF'!$A$4:$R$4,0),FALSE))))*H92</f>
        <v>0</v>
      </c>
      <c r="LU130" s="60">
        <f>IF($A130="",0,IF(VLOOKUP($A130,'ECM Staff time by PoF'!$B$5:$C$119,2,FALSE)="Not Applicable",VLOOKUP($A130,'ECM Staff time by PoF'!$B$5:$S$119,MATCH($LN$103, 'ECM Staff time by PoF'!$B$4:$R$4,0),FALSE),IF(ISERROR(VLOOKUP(CONCATENATE($A130,I$66),'ECM Staff time by PoF'!$A$5:$S$119,MATCH($LN$103, 'ECM Staff time by PoF'!$A$4:$R$4,0),FALSE)), 0, VLOOKUP(CONCATENATE($A130,I$66),'ECM Staff time by PoF'!$A$5:$S$119,MATCH($LN$103, 'ECM Staff time by PoF'!$A$4:$R$4,0),FALSE))))*I92</f>
        <v>0</v>
      </c>
      <c r="LV130" s="60">
        <f>IF($A130="",0,IF(VLOOKUP($A130,'ECM Staff time by PoF'!$B$5:$C$119,2,FALSE)="Not Applicable",VLOOKUP($A130,'ECM Staff time by PoF'!$B$5:$S$119,MATCH($LN$103, 'ECM Staff time by PoF'!$B$4:$R$4,0),FALSE),IF(ISERROR(VLOOKUP(CONCATENATE($A130,J$66),'ECM Staff time by PoF'!$A$5:$S$119,MATCH($LN$103, 'ECM Staff time by PoF'!$A$4:$R$4,0),FALSE)), 0, VLOOKUP(CONCATENATE($A130,J$66),'ECM Staff time by PoF'!$A$5:$S$119,MATCH($LN$103, 'ECM Staff time by PoF'!$A$4:$R$4,0),FALSE))))*J92</f>
        <v>0</v>
      </c>
      <c r="LW130" s="60">
        <f>IF($A130="",0,IF(VLOOKUP($A130,'ECM Staff time by PoF'!$B$5:$C$119,2,FALSE)="Not Applicable",VLOOKUP($A130,'ECM Staff time by PoF'!$B$5:$S$119,MATCH($LN$103, 'ECM Staff time by PoF'!$B$4:$R$4,0),FALSE),IF(ISERROR(VLOOKUP(CONCATENATE($A130,K$66),'ECM Staff time by PoF'!$A$5:$S$119,MATCH($LN$103, 'ECM Staff time by PoF'!$A$4:$R$4,0),FALSE)), 0, VLOOKUP(CONCATENATE($A130,K$66),'ECM Staff time by PoF'!$A$5:$S$119,MATCH($LN$103, 'ECM Staff time by PoF'!$A$4:$R$4,0),FALSE))))*K92</f>
        <v>0</v>
      </c>
      <c r="LX130" s="60">
        <f>IF($A130="",0,IF(VLOOKUP($A130,'ECM Staff time by PoF'!$B$5:$C$119,2,FALSE)="Not Applicable",VLOOKUP($A130,'ECM Staff time by PoF'!$B$5:$S$119,MATCH($LN$103, 'ECM Staff time by PoF'!$B$4:$R$4,0),FALSE),IF(ISERROR(VLOOKUP(CONCATENATE($A130,L$66),'ECM Staff time by PoF'!$A$5:$S$119,MATCH($LN$103, 'ECM Staff time by PoF'!$A$4:$R$4,0),FALSE)), 0, VLOOKUP(CONCATENATE($A130,L$66),'ECM Staff time by PoF'!$A$5:$S$119,MATCH($LN$103, 'ECM Staff time by PoF'!$A$4:$R$4,0),FALSE))))*L92</f>
        <v>0</v>
      </c>
      <c r="LY130" s="60">
        <f>IF($A130="",0,IF(VLOOKUP($A130,'ECM Staff time by PoF'!$B$5:$C$119,2,FALSE)="Not Applicable",VLOOKUP($A130,'ECM Staff time by PoF'!$B$5:$S$119,MATCH($LN$103, 'ECM Staff time by PoF'!$B$4:$R$4,0),FALSE),IF(ISERROR(VLOOKUP(CONCATENATE($A130,M$66),'ECM Staff time by PoF'!$A$5:$S$119,MATCH($LN$103, 'ECM Staff time by PoF'!$A$4:$R$4,0),FALSE)), 0, VLOOKUP(CONCATENATE($A130,M$66),'ECM Staff time by PoF'!$A$5:$S$119,MATCH($LN$103, 'ECM Staff time by PoF'!$A$4:$R$4,0),FALSE))))*M92</f>
        <v>0</v>
      </c>
      <c r="LZ130" s="60">
        <f>IF($A130="",0,IF(VLOOKUP($A130,'ECM Staff time by PoF'!$B$5:$C$119,2,FALSE)="Not Applicable",VLOOKUP($A130,'ECM Staff time by PoF'!$B$5:$S$119,MATCH($LN$103, 'ECM Staff time by PoF'!$B$4:$R$4,0),FALSE),IF(ISERROR(VLOOKUP(CONCATENATE($A130,N$66),'ECM Staff time by PoF'!$A$5:$S$119,MATCH($LN$103, 'ECM Staff time by PoF'!$A$4:$R$4,0),FALSE)), 0, VLOOKUP(CONCATENATE($A130,N$66),'ECM Staff time by PoF'!$A$5:$S$119,MATCH($LN$103, 'ECM Staff time by PoF'!$A$4:$R$4,0),FALSE))))*N92</f>
        <v>0</v>
      </c>
      <c r="MA130" s="60">
        <f>IF($A130="",0,IF(VLOOKUP($A130,'ECM Staff time by PoF'!$B$5:$C$119,2,FALSE)="Not Applicable",VLOOKUP($A130,'ECM Staff time by PoF'!$B$5:$S$119,MATCH($LN$103, 'ECM Staff time by PoF'!$B$4:$R$4,0),FALSE),IF(ISERROR(VLOOKUP(CONCATENATE($A130,O$66),'ECM Staff time by PoF'!$A$5:$S$119,MATCH($LN$103, 'ECM Staff time by PoF'!$A$4:$R$4,0),FALSE)), 0, VLOOKUP(CONCATENATE($A130,O$66),'ECM Staff time by PoF'!$A$5:$S$119,MATCH($LN$103, 'ECM Staff time by PoF'!$A$4:$R$4,0),FALSE))))*O92</f>
        <v>0</v>
      </c>
      <c r="MB130" s="60">
        <f>IF($A130="",0,IF(VLOOKUP($A130,'ECM Staff time by PoF'!$B$5:$C$119,2,FALSE)="Not Applicable",VLOOKUP($A130,'ECM Staff time by PoF'!$B$5:$S$119,MATCH($LN$103, 'ECM Staff time by PoF'!$B$4:$R$4,0),FALSE),IF(ISERROR(VLOOKUP(CONCATENATE($A130,P$66),'ECM Staff time by PoF'!$A$5:$S$119,MATCH($LN$103, 'ECM Staff time by PoF'!$A$4:$R$4,0),FALSE)), 0, VLOOKUP(CONCATENATE($A130,P$66),'ECM Staff time by PoF'!$A$5:$S$119,MATCH($LN$103, 'ECM Staff time by PoF'!$A$4:$R$4,0),FALSE))))*P92</f>
        <v>0</v>
      </c>
      <c r="MC130" s="60">
        <f>IF($A130="",0,IF(VLOOKUP($A130,'ECM Staff time by PoF'!$B$5:$C$119,2,FALSE)="Not Applicable",VLOOKUP($A130,'ECM Staff time by PoF'!$B$5:$S$119,MATCH($LN$103, 'ECM Staff time by PoF'!$B$4:$R$4,0),FALSE),IF(ISERROR(VLOOKUP(CONCATENATE($A130,Q$66),'ECM Staff time by PoF'!$A$5:$S$119,MATCH($LN$103, 'ECM Staff time by PoF'!$A$4:$R$4,0),FALSE)), 0, VLOOKUP(CONCATENATE($A130,Q$66),'ECM Staff time by PoF'!$A$5:$S$119,MATCH($LN$103, 'ECM Staff time by PoF'!$A$4:$R$4,0),FALSE))))*Q92</f>
        <v>0</v>
      </c>
      <c r="MD130" s="60">
        <f>IF($A130="",0,IF(VLOOKUP($A130,'ECM Staff time by PoF'!$B$5:$C$119,2,FALSE)="Not Applicable",VLOOKUP($A130,'ECM Staff time by PoF'!$B$5:$S$119,MATCH($LN$103, 'ECM Staff time by PoF'!$B$4:$R$4,0),FALSE),IF(ISERROR(VLOOKUP(CONCATENATE($A130,R$66),'ECM Staff time by PoF'!$A$5:$S$119,MATCH($LN$103, 'ECM Staff time by PoF'!$A$4:$R$4,0),FALSE)), 0, VLOOKUP(CONCATENATE($A130,R$66),'ECM Staff time by PoF'!$A$5:$S$119,MATCH($LN$103, 'ECM Staff time by PoF'!$A$4:$R$4,0),FALSE))))*R92</f>
        <v>0</v>
      </c>
      <c r="ME130" s="60">
        <f>IF($A130="",0,IF(VLOOKUP($A130,'ECM Staff time by PoF'!$B$5:$C$119,2,FALSE)="Not Applicable",VLOOKUP($A130,'ECM Staff time by PoF'!$B$5:$S$119,MATCH($LN$103, 'ECM Staff time by PoF'!$B$4:$R$4,0),FALSE),IF(ISERROR(VLOOKUP(CONCATENATE($A130,S$66),'ECM Staff time by PoF'!$A$5:$S$119,MATCH($LN$103, 'ECM Staff time by PoF'!$A$4:$R$4,0),FALSE)), 0, VLOOKUP(CONCATENATE($A130,S$66),'ECM Staff time by PoF'!$A$5:$S$119,MATCH($LN$103, 'ECM Staff time by PoF'!$A$4:$R$4,0),FALSE))))*S92</f>
        <v>0</v>
      </c>
      <c r="MF130" s="60">
        <f>IF($A130="",0,IF(VLOOKUP($A130,'ECM Staff time by PoF'!$B$5:$C$119,2,FALSE)="Not Applicable",VLOOKUP($A130,'ECM Staff time by PoF'!$B$5:$S$119,MATCH($LN$103, 'ECM Staff time by PoF'!$B$4:$R$4,0),FALSE),IF(ISERROR(VLOOKUP(CONCATENATE($A130,T$66),'ECM Staff time by PoF'!$A$5:$S$119,MATCH($LN$103, 'ECM Staff time by PoF'!$A$4:$R$4,0),FALSE)), 0, VLOOKUP(CONCATENATE($A130,T$66),'ECM Staff time by PoF'!$A$5:$S$119,MATCH($LN$103, 'ECM Staff time by PoF'!$A$4:$R$4,0),FALSE))))*T92</f>
        <v>0</v>
      </c>
      <c r="MG130" s="60">
        <f>IF($A130="",0,IF(VLOOKUP($A130,'ECM Staff time by PoF'!$B$5:$C$119,2,FALSE)="Not Applicable",VLOOKUP($A130,'ECM Staff time by PoF'!$B$5:$S$119,MATCH($LN$103, 'ECM Staff time by PoF'!$B$4:$R$4,0),FALSE),IF(ISERROR(VLOOKUP(CONCATENATE($A130,U$66),'ECM Staff time by PoF'!$A$5:$S$119,MATCH($LN$103, 'ECM Staff time by PoF'!$A$4:$R$4,0),FALSE)), 0, VLOOKUP(CONCATENATE($A130,U$66),'ECM Staff time by PoF'!$A$5:$S$119,MATCH($LN$103, 'ECM Staff time by PoF'!$A$4:$R$4,0),FALSE))))*U92</f>
        <v>0</v>
      </c>
      <c r="MH130" s="60">
        <f>IF($A130="",0,IF(VLOOKUP($A130,'ECM Staff time by PoF'!$B$5:$C$119,2,FALSE)="Not Applicable",VLOOKUP($A130,'ECM Staff time by PoF'!$B$5:$S$119,MATCH($LN$103, 'ECM Staff time by PoF'!$B$4:$R$4,0),FALSE),IF(ISERROR(VLOOKUP(CONCATENATE($A130,V$66),'ECM Staff time by PoF'!$A$5:$S$119,MATCH($LN$103, 'ECM Staff time by PoF'!$A$4:$R$4,0),FALSE)), 0, VLOOKUP(CONCATENATE($A130,V$66),'ECM Staff time by PoF'!$A$5:$S$119,MATCH($LN$103, 'ECM Staff time by PoF'!$A$4:$R$4,0),FALSE))))*V92</f>
        <v>0</v>
      </c>
      <c r="MI130" s="60">
        <f>IF($A130="",0,IF(VLOOKUP($A130,'ECM Staff time by PoF'!$B$5:$C$119,2,FALSE)="Not Applicable",VLOOKUP($A130,'ECM Staff time by PoF'!$B$5:$S$119,MATCH($LN$103, 'ECM Staff time by PoF'!$B$4:$R$4,0),FALSE),IF(ISERROR(VLOOKUP(CONCATENATE($A130,W$66),'ECM Staff time by PoF'!$A$5:$S$119,MATCH($LN$103, 'ECM Staff time by PoF'!$A$4:$R$4,0),FALSE)), 0, VLOOKUP(CONCATENATE($A130,W$66),'ECM Staff time by PoF'!$A$5:$S$119,MATCH($LN$103, 'ECM Staff time by PoF'!$A$4:$R$4,0),FALSE))))*W92</f>
        <v>0</v>
      </c>
      <c r="MJ130" s="60">
        <f>IF($A130="",0,IF(VLOOKUP($A130,'ECM Staff time by PoF'!$B$5:$C$119,2,FALSE)="Not Applicable",VLOOKUP($A130,'ECM Staff time by PoF'!$B$5:$S$119,MATCH($LN$103, 'ECM Staff time by PoF'!$B$4:$R$4,0),FALSE),IF(ISERROR(VLOOKUP(CONCATENATE($A130,X$66),'ECM Staff time by PoF'!$A$5:$S$119,MATCH($LN$103, 'ECM Staff time by PoF'!$A$4:$R$4,0),FALSE)), 0, VLOOKUP(CONCATENATE($A130,X$66),'ECM Staff time by PoF'!$A$5:$S$119,MATCH($LN$103, 'ECM Staff time by PoF'!$A$4:$R$4,0),FALSE))))*X92</f>
        <v>0</v>
      </c>
      <c r="MK130" s="60">
        <f>IF($A130="",0,IF(VLOOKUP($A130,'ECM Staff time by PoF'!$B$5:$C$119,2,FALSE)="Not Applicable",VLOOKUP($A130,'ECM Staff time by PoF'!$B$5:$S$119,MATCH($LN$103, 'ECM Staff time by PoF'!$B$4:$R$4,0),FALSE),IF(ISERROR(VLOOKUP(CONCATENATE($A130,Y$66),'ECM Staff time by PoF'!$A$5:$S$119,MATCH($LN$103, 'ECM Staff time by PoF'!$A$4:$R$4,0),FALSE)), 0, VLOOKUP(CONCATENATE($A130,Y$66),'ECM Staff time by PoF'!$A$5:$S$119,MATCH($LN$103, 'ECM Staff time by PoF'!$A$4:$R$4,0),FALSE))))*Y92</f>
        <v>0</v>
      </c>
      <c r="ML130" s="60">
        <f>IF($A130="",0,IF(VLOOKUP($A130,'ECM Staff time by PoF'!$B$5:$C$119,2,FALSE)="Not Applicable",VLOOKUP($A130,'ECM Staff time by PoF'!$B$5:$S$119,MATCH($LN$103, 'ECM Staff time by PoF'!$B$4:$R$4,0),FALSE),IF(ISERROR(VLOOKUP(CONCATENATE($A130,Z$66),'ECM Staff time by PoF'!$A$5:$S$119,MATCH($LN$103, 'ECM Staff time by PoF'!$A$4:$R$4,0),FALSE)), 0, VLOOKUP(CONCATENATE($A130,Z$66),'ECM Staff time by PoF'!$A$5:$S$119,MATCH($LN$103, 'ECM Staff time by PoF'!$A$4:$R$4,0),FALSE))))*Z92</f>
        <v>0</v>
      </c>
      <c r="MM130" s="60">
        <f>IF($A130="",0,IF(VLOOKUP($A130,'ECM Staff time by PoF'!$B$5:$C$119,2,FALSE)="Not Applicable",VLOOKUP($A130,'ECM Staff time by PoF'!$B$5:$S$119,MATCH($LN$103, 'ECM Staff time by PoF'!$B$4:$R$4,0),FALSE),IF(ISERROR(VLOOKUP(CONCATENATE($A130,AA$66),'ECM Staff time by PoF'!$A$5:$S$119,MATCH($LN$103, 'ECM Staff time by PoF'!$A$4:$R$4,0),FALSE)), 0, VLOOKUP(CONCATENATE($A130,AA$66),'ECM Staff time by PoF'!$A$5:$S$119,MATCH($LN$103, 'ECM Staff time by PoF'!$A$4:$R$4,0),FALSE))))*AA92</f>
        <v>0</v>
      </c>
      <c r="MN130" s="60">
        <f>IF($A130="",0,IF(VLOOKUP($A130,'ECM Staff time by PoF'!$B$5:$C$119,2,FALSE)="Not Applicable",VLOOKUP($A130,'ECM Staff time by PoF'!$B$5:$S$119,MATCH($LN$103, 'ECM Staff time by PoF'!$B$4:$R$4,0),FALSE),IF(ISERROR(VLOOKUP(CONCATENATE($A130,AB$66),'ECM Staff time by PoF'!$A$5:$S$119,MATCH($LN$103, 'ECM Staff time by PoF'!$A$4:$R$4,0),FALSE)), 0, VLOOKUP(CONCATENATE($A130,AB$66),'ECM Staff time by PoF'!$A$5:$S$119,MATCH($LN$103, 'ECM Staff time by PoF'!$A$4:$R$4,0),FALSE))))*AB92</f>
        <v>0</v>
      </c>
      <c r="MO130" s="60">
        <f>IF($A130="",0,IF(VLOOKUP($A130,'ECM Staff time by PoF'!$B$5:$C$119,2,FALSE)="Not Applicable",VLOOKUP($A130,'ECM Staff time by PoF'!$B$5:$S$119,MATCH($LN$103, 'ECM Staff time by PoF'!$B$4:$R$4,0),FALSE),IF(ISERROR(VLOOKUP(CONCATENATE($A130,AC$66),'ECM Staff time by PoF'!$A$5:$S$119,MATCH($LN$103, 'ECM Staff time by PoF'!$A$4:$R$4,0),FALSE)), 0, VLOOKUP(CONCATENATE($A130,AC$66),'ECM Staff time by PoF'!$A$5:$S$119,MATCH($LN$103, 'ECM Staff time by PoF'!$A$4:$R$4,0),FALSE))))*AC92</f>
        <v>0</v>
      </c>
      <c r="MP130" s="60">
        <f>IF($A130="",0,IF(VLOOKUP($A130,'ECM Staff time by PoF'!$B$5:$C$119,2,FALSE)="Not Applicable",VLOOKUP($A130,'ECM Staff time by PoF'!$B$5:$S$119,MATCH($LN$103, 'ECM Staff time by PoF'!$B$4:$R$4,0),FALSE),IF(ISERROR(VLOOKUP(CONCATENATE($A130,AD$66),'ECM Staff time by PoF'!$A$5:$S$119,MATCH($LN$103, 'ECM Staff time by PoF'!$A$4:$R$4,0),FALSE)), 0, VLOOKUP(CONCATENATE($A130,AD$66),'ECM Staff time by PoF'!$A$5:$S$119,MATCH($LN$103, 'ECM Staff time by PoF'!$A$4:$R$4,0),FALSE))))*AD92</f>
        <v>0</v>
      </c>
      <c r="MQ130" s="60">
        <f>IF($A130="",0,IF(VLOOKUP($A130,'ECM Staff time by PoF'!$B$5:$C$119,2,FALSE)="Not Applicable",VLOOKUP($A130,'ECM Staff time by PoF'!$B$5:$S$119,MATCH($LN$103, 'ECM Staff time by PoF'!$B$4:$R$4,0),FALSE),IF(ISERROR(VLOOKUP(CONCATENATE($A130,AE$66),'ECM Staff time by PoF'!$A$5:$S$119,MATCH($LN$103, 'ECM Staff time by PoF'!$A$4:$R$4,0),FALSE)), 0, VLOOKUP(CONCATENATE($A130,AE$66),'ECM Staff time by PoF'!$A$5:$S$119,MATCH($LN$103, 'ECM Staff time by PoF'!$A$4:$R$4,0),FALSE))))*AE92</f>
        <v>0</v>
      </c>
      <c r="MR130" s="60">
        <f>IF($A130="",0,IF(VLOOKUP($A130,'ECM Staff time by PoF'!$B$5:$C$119,2,FALSE)="Not Applicable",VLOOKUP($A130,'ECM Staff time by PoF'!$B$5:$S$119,MATCH($LN$103, 'ECM Staff time by PoF'!$B$4:$R$4,0),FALSE),IF(ISERROR(VLOOKUP(CONCATENATE($A130,AF$66),'ECM Staff time by PoF'!$A$5:$S$119,MATCH($LN$103, 'ECM Staff time by PoF'!$A$4:$R$4,0),FALSE)), 0, VLOOKUP(CONCATENATE($A130,AF$66),'ECM Staff time by PoF'!$A$5:$S$119,MATCH($LN$103, 'ECM Staff time by PoF'!$A$4:$R$4,0),FALSE))))*AF92</f>
        <v>0</v>
      </c>
      <c r="MS130" s="60">
        <f>IF($A130="",0,IF(VLOOKUP($A130,'ECM Staff time by PoF'!$B$5:$C$119,2,FALSE)="Not Applicable",VLOOKUP($A130,'ECM Staff time by PoF'!$B$5:$S$119,MATCH($LN$103, 'ECM Staff time by PoF'!$B$4:$R$4,0),FALSE),IF(ISERROR(VLOOKUP(CONCATENATE($A130,AG$66),'ECM Staff time by PoF'!$A$5:$S$119,MATCH($LN$103, 'ECM Staff time by PoF'!$A$4:$R$4,0),FALSE)), 0, VLOOKUP(CONCATENATE($A130,AG$66),'ECM Staff time by PoF'!$A$5:$S$119,MATCH($LN$103, 'ECM Staff time by PoF'!$A$4:$R$4,0),FALSE))))*AG92</f>
        <v>0</v>
      </c>
      <c r="MT130" s="60">
        <f>IF($A130="",0,IF(VLOOKUP($A130,'ECM Staff time by PoF'!$B$5:$C$119,2,FALSE)="Not Applicable",VLOOKUP($A130,'ECM Staff time by PoF'!$B$5:$S$119,MATCH($LN$103, 'ECM Staff time by PoF'!$B$4:$R$4,0),FALSE),IF(ISERROR(VLOOKUP(CONCATENATE($A130,AH$66),'ECM Staff time by PoF'!$A$5:$S$119,MATCH($LN$103, 'ECM Staff time by PoF'!$A$4:$R$4,0),FALSE)), 0, VLOOKUP(CONCATENATE($A130,AH$66),'ECM Staff time by PoF'!$A$5:$S$119,MATCH($LN$103, 'ECM Staff time by PoF'!$A$4:$R$4,0),FALSE))))*AH92</f>
        <v>0</v>
      </c>
      <c r="MU130" s="60">
        <f>IF($A130="",0,IF(VLOOKUP($A130,'ECM Staff time by PoF'!$B$5:$C$119,2,FALSE)="Not Applicable",VLOOKUP($A130,'ECM Staff time by PoF'!$B$5:$S$119,MATCH($LN$103, 'ECM Staff time by PoF'!$B$4:$R$4,0),FALSE),IF(ISERROR(VLOOKUP(CONCATENATE($A130,AI$66),'ECM Staff time by PoF'!$A$5:$S$119,MATCH($LN$103, 'ECM Staff time by PoF'!$A$4:$R$4,0),FALSE)), 0, VLOOKUP(CONCATENATE($A130,AI$66),'ECM Staff time by PoF'!$A$5:$S$119,MATCH($LN$103, 'ECM Staff time by PoF'!$A$4:$R$4,0),FALSE))))*AI92</f>
        <v>0</v>
      </c>
      <c r="MV130" s="60">
        <f>IF($A130="",0,IF(VLOOKUP($A130,'ECM Staff time by PoF'!$B$5:$C$119,2,FALSE)="Not Applicable",VLOOKUP($A130,'ECM Staff time by PoF'!$B$5:$S$119,MATCH($LN$103, 'ECM Staff time by PoF'!$B$4:$R$4,0),FALSE),IF(ISERROR(VLOOKUP(CONCATENATE($A130,AJ$66),'ECM Staff time by PoF'!$A$5:$S$119,MATCH($LN$103, 'ECM Staff time by PoF'!$A$4:$R$4,0),FALSE)), 0, VLOOKUP(CONCATENATE($A130,AJ$66),'ECM Staff time by PoF'!$A$5:$S$119,MATCH($LN$103, 'ECM Staff time by PoF'!$A$4:$R$4,0),FALSE))))*AJ92</f>
        <v>0</v>
      </c>
      <c r="MW130" s="60">
        <f>IF($A130="",0,IF(VLOOKUP($A130,'ECM Staff time by PoF'!$B$5:$C$119,2,FALSE)="Not Applicable",VLOOKUP($A130,'ECM Staff time by PoF'!$B$5:$S$119,MATCH($LN$103, 'ECM Staff time by PoF'!$B$4:$R$4,0),FALSE),IF(ISERROR(VLOOKUP(CONCATENATE($A130,AK$66),'ECM Staff time by PoF'!$A$5:$S$119,MATCH($LN$103, 'ECM Staff time by PoF'!$A$4:$R$4,0),FALSE)), 0, VLOOKUP(CONCATENATE($A130,AK$66),'ECM Staff time by PoF'!$A$5:$S$119,MATCH($LN$103, 'ECM Staff time by PoF'!$A$4:$R$4,0),FALSE))))*AK92</f>
        <v>0</v>
      </c>
      <c r="MX130" s="60">
        <f>IF($A130="",0,IF(VLOOKUP($A130,'ECM Staff time by PoF'!$B$5:$C$119,2,FALSE)="Not Applicable",VLOOKUP($A130,'ECM Staff time by PoF'!$B$5:$S$119,MATCH($MX$103, 'ECM Staff time by PoF'!$B$4:$R$4,0),FALSE),IF(ISERROR(VLOOKUP(CONCATENATE($A130,B$66),'ECM Staff time by PoF'!$A$5:$S$119,MATCH($MX$103, 'ECM Staff time by PoF'!$A$4:$R$4,0),FALSE)), 0, VLOOKUP(CONCATENATE($A130,B$66),'ECM Staff time by PoF'!$A$5:$S$119,MATCH($MX$103, 'ECM Staff time by PoF'!$A$4:$R$4,0),FALSE))))*B92</f>
        <v>0</v>
      </c>
      <c r="MY130" s="60">
        <f>IF($A130="",0,IF(VLOOKUP($A130,'ECM Staff time by PoF'!$B$5:$C$119,2,FALSE)="Not Applicable",VLOOKUP($A130,'ECM Staff time by PoF'!$B$5:$S$119,MATCH($MX$103, 'ECM Staff time by PoF'!$B$4:$R$4,0),FALSE),IF(ISERROR(VLOOKUP(CONCATENATE($A130,C$66),'ECM Staff time by PoF'!$A$5:$S$119,MATCH($MX$103, 'ECM Staff time by PoF'!$A$4:$R$4,0),FALSE)), 0, VLOOKUP(CONCATENATE($A130,C$66),'ECM Staff time by PoF'!$A$5:$S$119,MATCH($MX$103, 'ECM Staff time by PoF'!$A$4:$R$4,0),FALSE))))*C92</f>
        <v>0</v>
      </c>
      <c r="MZ130" s="60">
        <f>IF($A130="",0,IF(VLOOKUP($A130,'ECM Staff time by PoF'!$B$5:$C$119,2,FALSE)="Not Applicable",VLOOKUP($A130,'ECM Staff time by PoF'!$B$5:$S$119,MATCH($MX$103, 'ECM Staff time by PoF'!$B$4:$R$4,0),FALSE),IF(ISERROR(VLOOKUP(CONCATENATE($A130,D$66),'ECM Staff time by PoF'!$A$5:$S$119,MATCH($MX$103, 'ECM Staff time by PoF'!$A$4:$R$4,0),FALSE)), 0, VLOOKUP(CONCATENATE($A130,D$66),'ECM Staff time by PoF'!$A$5:$S$119,MATCH($MX$103, 'ECM Staff time by PoF'!$A$4:$R$4,0),FALSE))))*D92</f>
        <v>0</v>
      </c>
      <c r="NA130" s="60">
        <f>IF($A130="",0,IF(VLOOKUP($A130,'ECM Staff time by PoF'!$B$5:$C$119,2,FALSE)="Not Applicable",VLOOKUP($A130,'ECM Staff time by PoF'!$B$5:$S$119,MATCH($MX$103, 'ECM Staff time by PoF'!$B$4:$R$4,0),FALSE),IF(ISERROR(VLOOKUP(CONCATENATE($A130,E$66),'ECM Staff time by PoF'!$A$5:$S$119,MATCH($MX$103, 'ECM Staff time by PoF'!$A$4:$R$4,0),FALSE)), 0, VLOOKUP(CONCATENATE($A130,E$66),'ECM Staff time by PoF'!$A$5:$S$119,MATCH($MX$103, 'ECM Staff time by PoF'!$A$4:$R$4,0),FALSE))))*E92</f>
        <v>0</v>
      </c>
      <c r="NB130" s="60">
        <f>IF($A130="",0,IF(VLOOKUP($A130,'ECM Staff time by PoF'!$B$5:$C$119,2,FALSE)="Not Applicable",VLOOKUP($A130,'ECM Staff time by PoF'!$B$5:$S$119,MATCH($MX$103, 'ECM Staff time by PoF'!$B$4:$R$4,0),FALSE),IF(ISERROR(VLOOKUP(CONCATENATE($A130,F$66),'ECM Staff time by PoF'!$A$5:$S$119,MATCH($MX$103, 'ECM Staff time by PoF'!$A$4:$R$4,0),FALSE)), 0, VLOOKUP(CONCATENATE($A130,F$66),'ECM Staff time by PoF'!$A$5:$S$119,MATCH($MX$103, 'ECM Staff time by PoF'!$A$4:$R$4,0),FALSE))))*F92</f>
        <v>0</v>
      </c>
      <c r="NC130" s="60">
        <f>IF($A130="",0,IF(VLOOKUP($A130,'ECM Staff time by PoF'!$B$5:$C$119,2,FALSE)="Not Applicable",VLOOKUP($A130,'ECM Staff time by PoF'!$B$5:$S$119,MATCH($MX$103, 'ECM Staff time by PoF'!$B$4:$R$4,0),FALSE),IF(ISERROR(VLOOKUP(CONCATENATE($A130,G$66),'ECM Staff time by PoF'!$A$5:$S$119,MATCH($MX$103, 'ECM Staff time by PoF'!$A$4:$R$4,0),FALSE)), 0, VLOOKUP(CONCATENATE($A130,G$66),'ECM Staff time by PoF'!$A$5:$S$119,MATCH($MX$103, 'ECM Staff time by PoF'!$A$4:$R$4,0),FALSE))))*G92</f>
        <v>0</v>
      </c>
      <c r="ND130" s="60">
        <f>IF($A130="",0,IF(VLOOKUP($A130,'ECM Staff time by PoF'!$B$5:$C$119,2,FALSE)="Not Applicable",VLOOKUP($A130,'ECM Staff time by PoF'!$B$5:$S$119,MATCH($MX$103, 'ECM Staff time by PoF'!$B$4:$R$4,0),FALSE),IF(ISERROR(VLOOKUP(CONCATENATE($A130,H$66),'ECM Staff time by PoF'!$A$5:$S$119,MATCH($MX$103, 'ECM Staff time by PoF'!$A$4:$R$4,0),FALSE)), 0, VLOOKUP(CONCATENATE($A130,H$66),'ECM Staff time by PoF'!$A$5:$S$119,MATCH($MX$103, 'ECM Staff time by PoF'!$A$4:$R$4,0),FALSE))))*H92</f>
        <v>0</v>
      </c>
      <c r="NE130" s="60">
        <f>IF($A130="",0,IF(VLOOKUP($A130,'ECM Staff time by PoF'!$B$5:$C$119,2,FALSE)="Not Applicable",VLOOKUP($A130,'ECM Staff time by PoF'!$B$5:$S$119,MATCH($MX$103, 'ECM Staff time by PoF'!$B$4:$R$4,0),FALSE),IF(ISERROR(VLOOKUP(CONCATENATE($A130,I$66),'ECM Staff time by PoF'!$A$5:$S$119,MATCH($MX$103, 'ECM Staff time by PoF'!$A$4:$R$4,0),FALSE)), 0, VLOOKUP(CONCATENATE($A130,I$66),'ECM Staff time by PoF'!$A$5:$S$119,MATCH($MX$103, 'ECM Staff time by PoF'!$A$4:$R$4,0),FALSE))))*I92</f>
        <v>0</v>
      </c>
      <c r="NF130" s="60">
        <f>IF($A130="",0,IF(VLOOKUP($A130,'ECM Staff time by PoF'!$B$5:$C$119,2,FALSE)="Not Applicable",VLOOKUP($A130,'ECM Staff time by PoF'!$B$5:$S$119,MATCH($MX$103, 'ECM Staff time by PoF'!$B$4:$R$4,0),FALSE),IF(ISERROR(VLOOKUP(CONCATENATE($A130,J$66),'ECM Staff time by PoF'!$A$5:$S$119,MATCH($MX$103, 'ECM Staff time by PoF'!$A$4:$R$4,0),FALSE)), 0, VLOOKUP(CONCATENATE($A130,J$66),'ECM Staff time by PoF'!$A$5:$S$119,MATCH($MX$103, 'ECM Staff time by PoF'!$A$4:$R$4,0),FALSE))))*J92</f>
        <v>0</v>
      </c>
      <c r="NG130" s="60">
        <f>IF($A130="",0,IF(VLOOKUP($A130,'ECM Staff time by PoF'!$B$5:$C$119,2,FALSE)="Not Applicable",VLOOKUP($A130,'ECM Staff time by PoF'!$B$5:$S$119,MATCH($MX$103, 'ECM Staff time by PoF'!$B$4:$R$4,0),FALSE),IF(ISERROR(VLOOKUP(CONCATENATE($A130,K$66),'ECM Staff time by PoF'!$A$5:$S$119,MATCH($MX$103, 'ECM Staff time by PoF'!$A$4:$R$4,0),FALSE)), 0, VLOOKUP(CONCATENATE($A130,K$66),'ECM Staff time by PoF'!$A$5:$S$119,MATCH($MX$103, 'ECM Staff time by PoF'!$A$4:$R$4,0),FALSE))))*K92</f>
        <v>0</v>
      </c>
      <c r="NH130" s="60">
        <f>IF($A130="",0,IF(VLOOKUP($A130,'ECM Staff time by PoF'!$B$5:$C$119,2,FALSE)="Not Applicable",VLOOKUP($A130,'ECM Staff time by PoF'!$B$5:$S$119,MATCH($MX$103, 'ECM Staff time by PoF'!$B$4:$R$4,0),FALSE),IF(ISERROR(VLOOKUP(CONCATENATE($A130,L$66),'ECM Staff time by PoF'!$A$5:$S$119,MATCH($MX$103, 'ECM Staff time by PoF'!$A$4:$R$4,0),FALSE)), 0, VLOOKUP(CONCATENATE($A130,L$66),'ECM Staff time by PoF'!$A$5:$S$119,MATCH($MX$103, 'ECM Staff time by PoF'!$A$4:$R$4,0),FALSE))))*L92</f>
        <v>0</v>
      </c>
      <c r="NI130" s="60">
        <f>IF($A130="",0,IF(VLOOKUP($A130,'ECM Staff time by PoF'!$B$5:$C$119,2,FALSE)="Not Applicable",VLOOKUP($A130,'ECM Staff time by PoF'!$B$5:$S$119,MATCH($MX$103, 'ECM Staff time by PoF'!$B$4:$R$4,0),FALSE),IF(ISERROR(VLOOKUP(CONCATENATE($A130,M$66),'ECM Staff time by PoF'!$A$5:$S$119,MATCH($MX$103, 'ECM Staff time by PoF'!$A$4:$R$4,0),FALSE)), 0, VLOOKUP(CONCATENATE($A130,M$66),'ECM Staff time by PoF'!$A$5:$S$119,MATCH($MX$103, 'ECM Staff time by PoF'!$A$4:$R$4,0),FALSE))))*M92</f>
        <v>0</v>
      </c>
      <c r="NJ130" s="60">
        <f>IF($A130="",0,IF(VLOOKUP($A130,'ECM Staff time by PoF'!$B$5:$C$119,2,FALSE)="Not Applicable",VLOOKUP($A130,'ECM Staff time by PoF'!$B$5:$S$119,MATCH($MX$103, 'ECM Staff time by PoF'!$B$4:$R$4,0),FALSE),IF(ISERROR(VLOOKUP(CONCATENATE($A130,N$66),'ECM Staff time by PoF'!$A$5:$S$119,MATCH($MX$103, 'ECM Staff time by PoF'!$A$4:$R$4,0),FALSE)), 0, VLOOKUP(CONCATENATE($A130,N$66),'ECM Staff time by PoF'!$A$5:$S$119,MATCH($MX$103, 'ECM Staff time by PoF'!$A$4:$R$4,0),FALSE))))*N92</f>
        <v>0</v>
      </c>
      <c r="NK130" s="60">
        <f>IF($A130="",0,IF(VLOOKUP($A130,'ECM Staff time by PoF'!$B$5:$C$119,2,FALSE)="Not Applicable",VLOOKUP($A130,'ECM Staff time by PoF'!$B$5:$S$119,MATCH($MX$103, 'ECM Staff time by PoF'!$B$4:$R$4,0),FALSE),IF(ISERROR(VLOOKUP(CONCATENATE($A130,O$66),'ECM Staff time by PoF'!$A$5:$S$119,MATCH($MX$103, 'ECM Staff time by PoF'!$A$4:$R$4,0),FALSE)), 0, VLOOKUP(CONCATENATE($A130,O$66),'ECM Staff time by PoF'!$A$5:$S$119,MATCH($MX$103, 'ECM Staff time by PoF'!$A$4:$R$4,0),FALSE))))*O92</f>
        <v>0</v>
      </c>
      <c r="NL130" s="60">
        <f>IF($A130="",0,IF(VLOOKUP($A130,'ECM Staff time by PoF'!$B$5:$C$119,2,FALSE)="Not Applicable",VLOOKUP($A130,'ECM Staff time by PoF'!$B$5:$S$119,MATCH($MX$103, 'ECM Staff time by PoF'!$B$4:$R$4,0),FALSE),IF(ISERROR(VLOOKUP(CONCATENATE($A130,P$66),'ECM Staff time by PoF'!$A$5:$S$119,MATCH($MX$103, 'ECM Staff time by PoF'!$A$4:$R$4,0),FALSE)), 0, VLOOKUP(CONCATENATE($A130,P$66),'ECM Staff time by PoF'!$A$5:$S$119,MATCH($MX$103, 'ECM Staff time by PoF'!$A$4:$R$4,0),FALSE))))*P92</f>
        <v>0</v>
      </c>
      <c r="NM130" s="60">
        <f>IF($A130="",0,IF(VLOOKUP($A130,'ECM Staff time by PoF'!$B$5:$C$119,2,FALSE)="Not Applicable",VLOOKUP($A130,'ECM Staff time by PoF'!$B$5:$S$119,MATCH($MX$103, 'ECM Staff time by PoF'!$B$4:$R$4,0),FALSE),IF(ISERROR(VLOOKUP(CONCATENATE($A130,Q$66),'ECM Staff time by PoF'!$A$5:$S$119,MATCH($MX$103, 'ECM Staff time by PoF'!$A$4:$R$4,0),FALSE)), 0, VLOOKUP(CONCATENATE($A130,Q$66),'ECM Staff time by PoF'!$A$5:$S$119,MATCH($MX$103, 'ECM Staff time by PoF'!$A$4:$R$4,0),FALSE))))*Q92</f>
        <v>0</v>
      </c>
      <c r="NN130" s="60">
        <f>IF($A130="",0,IF(VLOOKUP($A130,'ECM Staff time by PoF'!$B$5:$C$119,2,FALSE)="Not Applicable",VLOOKUP($A130,'ECM Staff time by PoF'!$B$5:$S$119,MATCH($MX$103, 'ECM Staff time by PoF'!$B$4:$R$4,0),FALSE),IF(ISERROR(VLOOKUP(CONCATENATE($A130,R$66),'ECM Staff time by PoF'!$A$5:$S$119,MATCH($MX$103, 'ECM Staff time by PoF'!$A$4:$R$4,0),FALSE)), 0, VLOOKUP(CONCATENATE($A130,R$66),'ECM Staff time by PoF'!$A$5:$S$119,MATCH($MX$103, 'ECM Staff time by PoF'!$A$4:$R$4,0),FALSE))))*R92</f>
        <v>0</v>
      </c>
      <c r="NO130" s="60">
        <f>IF($A130="",0,IF(VLOOKUP($A130,'ECM Staff time by PoF'!$B$5:$C$119,2,FALSE)="Not Applicable",VLOOKUP($A130,'ECM Staff time by PoF'!$B$5:$S$119,MATCH($MX$103, 'ECM Staff time by PoF'!$B$4:$R$4,0),FALSE),IF(ISERROR(VLOOKUP(CONCATENATE($A130,S$66),'ECM Staff time by PoF'!$A$5:$S$119,MATCH($MX$103, 'ECM Staff time by PoF'!$A$4:$R$4,0),FALSE)), 0, VLOOKUP(CONCATENATE($A130,S$66),'ECM Staff time by PoF'!$A$5:$S$119,MATCH($MX$103, 'ECM Staff time by PoF'!$A$4:$R$4,0),FALSE))))*S92</f>
        <v>0</v>
      </c>
      <c r="NP130" s="60">
        <f>IF($A130="",0,IF(VLOOKUP($A130,'ECM Staff time by PoF'!$B$5:$C$119,2,FALSE)="Not Applicable",VLOOKUP($A130,'ECM Staff time by PoF'!$B$5:$S$119,MATCH($MX$103, 'ECM Staff time by PoF'!$B$4:$R$4,0),FALSE),IF(ISERROR(VLOOKUP(CONCATENATE($A130,T$66),'ECM Staff time by PoF'!$A$5:$S$119,MATCH($MX$103, 'ECM Staff time by PoF'!$A$4:$R$4,0),FALSE)), 0, VLOOKUP(CONCATENATE($A130,T$66),'ECM Staff time by PoF'!$A$5:$S$119,MATCH($MX$103, 'ECM Staff time by PoF'!$A$4:$R$4,0),FALSE))))*T92</f>
        <v>0</v>
      </c>
      <c r="NQ130" s="60">
        <f>IF($A130="",0,IF(VLOOKUP($A130,'ECM Staff time by PoF'!$B$5:$C$119,2,FALSE)="Not Applicable",VLOOKUP($A130,'ECM Staff time by PoF'!$B$5:$S$119,MATCH($MX$103, 'ECM Staff time by PoF'!$B$4:$R$4,0),FALSE),IF(ISERROR(VLOOKUP(CONCATENATE($A130,U$66),'ECM Staff time by PoF'!$A$5:$S$119,MATCH($MX$103, 'ECM Staff time by PoF'!$A$4:$R$4,0),FALSE)), 0, VLOOKUP(CONCATENATE($A130,U$66),'ECM Staff time by PoF'!$A$5:$S$119,MATCH($MX$103, 'ECM Staff time by PoF'!$A$4:$R$4,0),FALSE))))*U92</f>
        <v>0</v>
      </c>
      <c r="NR130" s="60">
        <f>IF($A130="",0,IF(VLOOKUP($A130,'ECM Staff time by PoF'!$B$5:$C$119,2,FALSE)="Not Applicable",VLOOKUP($A130,'ECM Staff time by PoF'!$B$5:$S$119,MATCH($MX$103, 'ECM Staff time by PoF'!$B$4:$R$4,0),FALSE),IF(ISERROR(VLOOKUP(CONCATENATE($A130,V$66),'ECM Staff time by PoF'!$A$5:$S$119,MATCH($MX$103, 'ECM Staff time by PoF'!$A$4:$R$4,0),FALSE)), 0, VLOOKUP(CONCATENATE($A130,V$66),'ECM Staff time by PoF'!$A$5:$S$119,MATCH($MX$103, 'ECM Staff time by PoF'!$A$4:$R$4,0),FALSE))))*V92</f>
        <v>0</v>
      </c>
      <c r="NS130" s="60">
        <f>IF($A130="",0,IF(VLOOKUP($A130,'ECM Staff time by PoF'!$B$5:$C$119,2,FALSE)="Not Applicable",VLOOKUP($A130,'ECM Staff time by PoF'!$B$5:$S$119,MATCH($MX$103, 'ECM Staff time by PoF'!$B$4:$R$4,0),FALSE),IF(ISERROR(VLOOKUP(CONCATENATE($A130,W$66),'ECM Staff time by PoF'!$A$5:$S$119,MATCH($MX$103, 'ECM Staff time by PoF'!$A$4:$R$4,0),FALSE)), 0, VLOOKUP(CONCATENATE($A130,W$66),'ECM Staff time by PoF'!$A$5:$S$119,MATCH($MX$103, 'ECM Staff time by PoF'!$A$4:$R$4,0),FALSE))))*W92</f>
        <v>0</v>
      </c>
      <c r="NT130" s="60">
        <f>IF($A130="",0,IF(VLOOKUP($A130,'ECM Staff time by PoF'!$B$5:$C$119,2,FALSE)="Not Applicable",VLOOKUP($A130,'ECM Staff time by PoF'!$B$5:$S$119,MATCH($MX$103, 'ECM Staff time by PoF'!$B$4:$R$4,0),FALSE),IF(ISERROR(VLOOKUP(CONCATENATE($A130,X$66),'ECM Staff time by PoF'!$A$5:$S$119,MATCH($MX$103, 'ECM Staff time by PoF'!$A$4:$R$4,0),FALSE)), 0, VLOOKUP(CONCATENATE($A130,X$66),'ECM Staff time by PoF'!$A$5:$S$119,MATCH($MX$103, 'ECM Staff time by PoF'!$A$4:$R$4,0),FALSE))))*X92</f>
        <v>0</v>
      </c>
      <c r="NU130" s="60">
        <f>IF($A130="",0,IF(VLOOKUP($A130,'ECM Staff time by PoF'!$B$5:$C$119,2,FALSE)="Not Applicable",VLOOKUP($A130,'ECM Staff time by PoF'!$B$5:$S$119,MATCH($MX$103, 'ECM Staff time by PoF'!$B$4:$R$4,0),FALSE),IF(ISERROR(VLOOKUP(CONCATENATE($A130,Y$66),'ECM Staff time by PoF'!$A$5:$S$119,MATCH($MX$103, 'ECM Staff time by PoF'!$A$4:$R$4,0),FALSE)), 0, VLOOKUP(CONCATENATE($A130,Y$66),'ECM Staff time by PoF'!$A$5:$S$119,MATCH($MX$103, 'ECM Staff time by PoF'!$A$4:$R$4,0),FALSE))))*Y92</f>
        <v>0</v>
      </c>
      <c r="NV130" s="60">
        <f>IF($A130="",0,IF(VLOOKUP($A130,'ECM Staff time by PoF'!$B$5:$C$119,2,FALSE)="Not Applicable",VLOOKUP($A130,'ECM Staff time by PoF'!$B$5:$S$119,MATCH($MX$103, 'ECM Staff time by PoF'!$B$4:$R$4,0),FALSE),IF(ISERROR(VLOOKUP(CONCATENATE($A130,Z$66),'ECM Staff time by PoF'!$A$5:$S$119,MATCH($MX$103, 'ECM Staff time by PoF'!$A$4:$R$4,0),FALSE)), 0, VLOOKUP(CONCATENATE($A130,Z$66),'ECM Staff time by PoF'!$A$5:$S$119,MATCH($MX$103, 'ECM Staff time by PoF'!$A$4:$R$4,0),FALSE))))*Z92</f>
        <v>0</v>
      </c>
      <c r="NW130" s="60">
        <f>IF($A130="",0,IF(VLOOKUP($A130,'ECM Staff time by PoF'!$B$5:$C$119,2,FALSE)="Not Applicable",VLOOKUP($A130,'ECM Staff time by PoF'!$B$5:$S$119,MATCH($MX$103, 'ECM Staff time by PoF'!$B$4:$R$4,0),FALSE),IF(ISERROR(VLOOKUP(CONCATENATE($A130,AA$66),'ECM Staff time by PoF'!$A$5:$S$119,MATCH($MX$103, 'ECM Staff time by PoF'!$A$4:$R$4,0),FALSE)), 0, VLOOKUP(CONCATENATE($A130,AA$66),'ECM Staff time by PoF'!$A$5:$S$119,MATCH($MX$103, 'ECM Staff time by PoF'!$A$4:$R$4,0),FALSE))))*AA92</f>
        <v>0</v>
      </c>
      <c r="NX130" s="60">
        <f>IF($A130="",0,IF(VLOOKUP($A130,'ECM Staff time by PoF'!$B$5:$C$119,2,FALSE)="Not Applicable",VLOOKUP($A130,'ECM Staff time by PoF'!$B$5:$S$119,MATCH($MX$103, 'ECM Staff time by PoF'!$B$4:$R$4,0),FALSE),IF(ISERROR(VLOOKUP(CONCATENATE($A130,AB$66),'ECM Staff time by PoF'!$A$5:$S$119,MATCH($MX$103, 'ECM Staff time by PoF'!$A$4:$R$4,0),FALSE)), 0, VLOOKUP(CONCATENATE($A130,AB$66),'ECM Staff time by PoF'!$A$5:$S$119,MATCH($MX$103, 'ECM Staff time by PoF'!$A$4:$R$4,0),FALSE))))*AB92</f>
        <v>0</v>
      </c>
      <c r="NY130" s="60">
        <f>IF($A130="",0,IF(VLOOKUP($A130,'ECM Staff time by PoF'!$B$5:$C$119,2,FALSE)="Not Applicable",VLOOKUP($A130,'ECM Staff time by PoF'!$B$5:$S$119,MATCH($MX$103, 'ECM Staff time by PoF'!$B$4:$R$4,0),FALSE),IF(ISERROR(VLOOKUP(CONCATENATE($A130,AC$66),'ECM Staff time by PoF'!$A$5:$S$119,MATCH($MX$103, 'ECM Staff time by PoF'!$A$4:$R$4,0),FALSE)), 0, VLOOKUP(CONCATENATE($A130,AC$66),'ECM Staff time by PoF'!$A$5:$S$119,MATCH($MX$103, 'ECM Staff time by PoF'!$A$4:$R$4,0),FALSE))))*AC92</f>
        <v>0</v>
      </c>
      <c r="NZ130" s="60">
        <f>IF($A130="",0,IF(VLOOKUP($A130,'ECM Staff time by PoF'!$B$5:$C$119,2,FALSE)="Not Applicable",VLOOKUP($A130,'ECM Staff time by PoF'!$B$5:$S$119,MATCH($MX$103, 'ECM Staff time by PoF'!$B$4:$R$4,0),FALSE),IF(ISERROR(VLOOKUP(CONCATENATE($A130,AD$66),'ECM Staff time by PoF'!$A$5:$S$119,MATCH($MX$103, 'ECM Staff time by PoF'!$A$4:$R$4,0),FALSE)), 0, VLOOKUP(CONCATENATE($A130,AD$66),'ECM Staff time by PoF'!$A$5:$S$119,MATCH($MX$103, 'ECM Staff time by PoF'!$A$4:$R$4,0),FALSE))))*AD92</f>
        <v>0</v>
      </c>
      <c r="OA130" s="60">
        <f>IF($A130="",0,IF(VLOOKUP($A130,'ECM Staff time by PoF'!$B$5:$C$119,2,FALSE)="Not Applicable",VLOOKUP($A130,'ECM Staff time by PoF'!$B$5:$S$119,MATCH($MX$103, 'ECM Staff time by PoF'!$B$4:$R$4,0),FALSE),IF(ISERROR(VLOOKUP(CONCATENATE($A130,AE$66),'ECM Staff time by PoF'!$A$5:$S$119,MATCH($MX$103, 'ECM Staff time by PoF'!$A$4:$R$4,0),FALSE)), 0, VLOOKUP(CONCATENATE($A130,AE$66),'ECM Staff time by PoF'!$A$5:$S$119,MATCH($MX$103, 'ECM Staff time by PoF'!$A$4:$R$4,0),FALSE))))*AE92</f>
        <v>0</v>
      </c>
      <c r="OB130" s="60">
        <f>IF($A130="",0,IF(VLOOKUP($A130,'ECM Staff time by PoF'!$B$5:$C$119,2,FALSE)="Not Applicable",VLOOKUP($A130,'ECM Staff time by PoF'!$B$5:$S$119,MATCH($MX$103, 'ECM Staff time by PoF'!$B$4:$R$4,0),FALSE),IF(ISERROR(VLOOKUP(CONCATENATE($A130,AF$66),'ECM Staff time by PoF'!$A$5:$S$119,MATCH($MX$103, 'ECM Staff time by PoF'!$A$4:$R$4,0),FALSE)), 0, VLOOKUP(CONCATENATE($A130,AF$66),'ECM Staff time by PoF'!$A$5:$S$119,MATCH($MX$103, 'ECM Staff time by PoF'!$A$4:$R$4,0),FALSE))))*AF92</f>
        <v>0</v>
      </c>
      <c r="OC130" s="60">
        <f>IF($A130="",0,IF(VLOOKUP($A130,'ECM Staff time by PoF'!$B$5:$C$119,2,FALSE)="Not Applicable",VLOOKUP($A130,'ECM Staff time by PoF'!$B$5:$S$119,MATCH($MX$103, 'ECM Staff time by PoF'!$B$4:$R$4,0),FALSE),IF(ISERROR(VLOOKUP(CONCATENATE($A130,AG$66),'ECM Staff time by PoF'!$A$5:$S$119,MATCH($MX$103, 'ECM Staff time by PoF'!$A$4:$R$4,0),FALSE)), 0, VLOOKUP(CONCATENATE($A130,AG$66),'ECM Staff time by PoF'!$A$5:$S$119,MATCH($MX$103, 'ECM Staff time by PoF'!$A$4:$R$4,0),FALSE))))*AG92</f>
        <v>0</v>
      </c>
      <c r="OD130" s="60">
        <f>IF($A130="",0,IF(VLOOKUP($A130,'ECM Staff time by PoF'!$B$5:$C$119,2,FALSE)="Not Applicable",VLOOKUP($A130,'ECM Staff time by PoF'!$B$5:$S$119,MATCH($MX$103, 'ECM Staff time by PoF'!$B$4:$R$4,0),FALSE),IF(ISERROR(VLOOKUP(CONCATENATE($A130,AH$66),'ECM Staff time by PoF'!$A$5:$S$119,MATCH($MX$103, 'ECM Staff time by PoF'!$A$4:$R$4,0),FALSE)), 0, VLOOKUP(CONCATENATE($A130,AH$66),'ECM Staff time by PoF'!$A$5:$S$119,MATCH($MX$103, 'ECM Staff time by PoF'!$A$4:$R$4,0),FALSE))))*AH92</f>
        <v>0</v>
      </c>
      <c r="OE130" s="60">
        <f>IF($A130="",0,IF(VLOOKUP($A130,'ECM Staff time by PoF'!$B$5:$C$119,2,FALSE)="Not Applicable",VLOOKUP($A130,'ECM Staff time by PoF'!$B$5:$S$119,MATCH($MX$103, 'ECM Staff time by PoF'!$B$4:$R$4,0),FALSE),IF(ISERROR(VLOOKUP(CONCATENATE($A130,AI$66),'ECM Staff time by PoF'!$A$5:$S$119,MATCH($MX$103, 'ECM Staff time by PoF'!$A$4:$R$4,0),FALSE)), 0, VLOOKUP(CONCATENATE($A130,AI$66),'ECM Staff time by PoF'!$A$5:$S$119,MATCH($MX$103, 'ECM Staff time by PoF'!$A$4:$R$4,0),FALSE))))*AI92</f>
        <v>0</v>
      </c>
      <c r="OF130" s="60">
        <f>IF($A130="",0,IF(VLOOKUP($A130,'ECM Staff time by PoF'!$B$5:$C$119,2,FALSE)="Not Applicable",VLOOKUP($A130,'ECM Staff time by PoF'!$B$5:$S$119,MATCH($MX$103, 'ECM Staff time by PoF'!$B$4:$R$4,0),FALSE),IF(ISERROR(VLOOKUP(CONCATENATE($A130,AJ$66),'ECM Staff time by PoF'!$A$5:$S$119,MATCH($MX$103, 'ECM Staff time by PoF'!$A$4:$R$4,0),FALSE)), 0, VLOOKUP(CONCATENATE($A130,AJ$66),'ECM Staff time by PoF'!$A$5:$S$119,MATCH($MX$103, 'ECM Staff time by PoF'!$A$4:$R$4,0),FALSE))))*AJ92</f>
        <v>0</v>
      </c>
      <c r="OG130" s="60">
        <f>IF($A130="",0,IF(VLOOKUP($A130,'ECM Staff time by PoF'!$B$5:$C$119,2,FALSE)="Not Applicable",VLOOKUP($A130,'ECM Staff time by PoF'!$B$5:$S$119,MATCH($MX$103, 'ECM Staff time by PoF'!$B$4:$R$4,0),FALSE),IF(ISERROR(VLOOKUP(CONCATENATE($A130,AK$66),'ECM Staff time by PoF'!$A$5:$S$119,MATCH($MX$103, 'ECM Staff time by PoF'!$A$4:$R$4,0),FALSE)), 0, VLOOKUP(CONCATENATE($A130,AK$66),'ECM Staff time by PoF'!$A$5:$S$119,MATCH($MX$103, 'ECM Staff time by PoF'!$A$4:$R$4,0),FALSE))))*AK92</f>
        <v>0</v>
      </c>
      <c r="OH130" s="60">
        <f>IF($A130="",0,IF(VLOOKUP($A130,'ECM Staff time by PoF'!$B$5:$C$119,2,FALSE)="Not Applicable",VLOOKUP($A130,'ECM Staff time by PoF'!$B$5:$S$119,MATCH($OH$103, 'ECM Staff time by PoF'!$B$4:$R$4,0),FALSE),IF(ISERROR(VLOOKUP(CONCATENATE($A130,B$66),'ECM Staff time by PoF'!$A$5:$S$119,MATCH($OH$103, 'ECM Staff time by PoF'!$A$4:$R$4,0),FALSE)), 0, VLOOKUP(CONCATENATE($A130,B$66),'ECM Staff time by PoF'!$A$5:$S$119,MATCH($OH$103, 'ECM Staff time by PoF'!$A$4:$R$4,0),FALSE))))*B92</f>
        <v>0</v>
      </c>
      <c r="OI130" s="60">
        <f>IF($A130="",0,IF(VLOOKUP($A130,'ECM Staff time by PoF'!$B$5:$C$119,2,FALSE)="Not Applicable",VLOOKUP($A130,'ECM Staff time by PoF'!$B$5:$S$119,MATCH($OH$103, 'ECM Staff time by PoF'!$B$4:$R$4,0),FALSE),IF(ISERROR(VLOOKUP(CONCATENATE($A130,C$66),'ECM Staff time by PoF'!$A$5:$S$119,MATCH($OH$103, 'ECM Staff time by PoF'!$A$4:$R$4,0),FALSE)), 0, VLOOKUP(CONCATENATE($A130,C$66),'ECM Staff time by PoF'!$A$5:$S$119,MATCH($OH$103, 'ECM Staff time by PoF'!$A$4:$R$4,0),FALSE))))*C92</f>
        <v>0</v>
      </c>
      <c r="OJ130" s="60">
        <f>IF($A130="",0,IF(VLOOKUP($A130,'ECM Staff time by PoF'!$B$5:$C$119,2,FALSE)="Not Applicable",VLOOKUP($A130,'ECM Staff time by PoF'!$B$5:$S$119,MATCH($OH$103, 'ECM Staff time by PoF'!$B$4:$R$4,0),FALSE),IF(ISERROR(VLOOKUP(CONCATENATE($A130,D$66),'ECM Staff time by PoF'!$A$5:$S$119,MATCH($OH$103, 'ECM Staff time by PoF'!$A$4:$R$4,0),FALSE)), 0, VLOOKUP(CONCATENATE($A130,D$66),'ECM Staff time by PoF'!$A$5:$S$119,MATCH($OH$103, 'ECM Staff time by PoF'!$A$4:$R$4,0),FALSE))))*D92</f>
        <v>0</v>
      </c>
      <c r="OK130" s="60">
        <f>IF($A130="",0,IF(VLOOKUP($A130,'ECM Staff time by PoF'!$B$5:$C$119,2,FALSE)="Not Applicable",VLOOKUP($A130,'ECM Staff time by PoF'!$B$5:$S$119,MATCH($OH$103, 'ECM Staff time by PoF'!$B$4:$R$4,0),FALSE),IF(ISERROR(VLOOKUP(CONCATENATE($A130,E$66),'ECM Staff time by PoF'!$A$5:$S$119,MATCH($OH$103, 'ECM Staff time by PoF'!$A$4:$R$4,0),FALSE)), 0, VLOOKUP(CONCATENATE($A130,E$66),'ECM Staff time by PoF'!$A$5:$S$119,MATCH($OH$103, 'ECM Staff time by PoF'!$A$4:$R$4,0),FALSE))))*E92</f>
        <v>0</v>
      </c>
      <c r="OL130" s="60">
        <f>IF($A130="",0,IF(VLOOKUP($A130,'ECM Staff time by PoF'!$B$5:$C$119,2,FALSE)="Not Applicable",VLOOKUP($A130,'ECM Staff time by PoF'!$B$5:$S$119,MATCH($OH$103, 'ECM Staff time by PoF'!$B$4:$R$4,0),FALSE),IF(ISERROR(VLOOKUP(CONCATENATE($A130,F$66),'ECM Staff time by PoF'!$A$5:$S$119,MATCH($OH$103, 'ECM Staff time by PoF'!$A$4:$R$4,0),FALSE)), 0, VLOOKUP(CONCATENATE($A130,F$66),'ECM Staff time by PoF'!$A$5:$S$119,MATCH($OH$103, 'ECM Staff time by PoF'!$A$4:$R$4,0),FALSE))))*F92</f>
        <v>0</v>
      </c>
      <c r="OM130" s="60">
        <f>IF($A130="",0,IF(VLOOKUP($A130,'ECM Staff time by PoF'!$B$5:$C$119,2,FALSE)="Not Applicable",VLOOKUP($A130,'ECM Staff time by PoF'!$B$5:$S$119,MATCH($OH$103, 'ECM Staff time by PoF'!$B$4:$R$4,0),FALSE),IF(ISERROR(VLOOKUP(CONCATENATE($A130,G$66),'ECM Staff time by PoF'!$A$5:$S$119,MATCH($OH$103, 'ECM Staff time by PoF'!$A$4:$R$4,0),FALSE)), 0, VLOOKUP(CONCATENATE($A130,G$66),'ECM Staff time by PoF'!$A$5:$S$119,MATCH($OH$103, 'ECM Staff time by PoF'!$A$4:$R$4,0),FALSE))))*G92</f>
        <v>0</v>
      </c>
      <c r="ON130" s="60">
        <f>IF($A130="",0,IF(VLOOKUP($A130,'ECM Staff time by PoF'!$B$5:$C$119,2,FALSE)="Not Applicable",VLOOKUP($A130,'ECM Staff time by PoF'!$B$5:$S$119,MATCH($OH$103, 'ECM Staff time by PoF'!$B$4:$R$4,0),FALSE),IF(ISERROR(VLOOKUP(CONCATENATE($A130,H$66),'ECM Staff time by PoF'!$A$5:$S$119,MATCH($OH$103, 'ECM Staff time by PoF'!$A$4:$R$4,0),FALSE)), 0, VLOOKUP(CONCATENATE($A130,H$66),'ECM Staff time by PoF'!$A$5:$S$119,MATCH($OH$103, 'ECM Staff time by PoF'!$A$4:$R$4,0),FALSE))))*H92</f>
        <v>0</v>
      </c>
      <c r="OO130" s="60">
        <f>IF($A130="",0,IF(VLOOKUP($A130,'ECM Staff time by PoF'!$B$5:$C$119,2,FALSE)="Not Applicable",VLOOKUP($A130,'ECM Staff time by PoF'!$B$5:$S$119,MATCH($OH$103, 'ECM Staff time by PoF'!$B$4:$R$4,0),FALSE),IF(ISERROR(VLOOKUP(CONCATENATE($A130,I$66),'ECM Staff time by PoF'!$A$5:$S$119,MATCH($OH$103, 'ECM Staff time by PoF'!$A$4:$R$4,0),FALSE)), 0, VLOOKUP(CONCATENATE($A130,I$66),'ECM Staff time by PoF'!$A$5:$S$119,MATCH($OH$103, 'ECM Staff time by PoF'!$A$4:$R$4,0),FALSE))))*I92</f>
        <v>0</v>
      </c>
      <c r="OP130" s="60">
        <f>IF($A130="",0,IF(VLOOKUP($A130,'ECM Staff time by PoF'!$B$5:$C$119,2,FALSE)="Not Applicable",VLOOKUP($A130,'ECM Staff time by PoF'!$B$5:$S$119,MATCH($OH$103, 'ECM Staff time by PoF'!$B$4:$R$4,0),FALSE),IF(ISERROR(VLOOKUP(CONCATENATE($A130,J$66),'ECM Staff time by PoF'!$A$5:$S$119,MATCH($OH$103, 'ECM Staff time by PoF'!$A$4:$R$4,0),FALSE)), 0, VLOOKUP(CONCATENATE($A130,J$66),'ECM Staff time by PoF'!$A$5:$S$119,MATCH($OH$103, 'ECM Staff time by PoF'!$A$4:$R$4,0),FALSE))))*J92</f>
        <v>0</v>
      </c>
      <c r="OQ130" s="60">
        <f>IF($A130="",0,IF(VLOOKUP($A130,'ECM Staff time by PoF'!$B$5:$C$119,2,FALSE)="Not Applicable",VLOOKUP($A130,'ECM Staff time by PoF'!$B$5:$S$119,MATCH($OH$103, 'ECM Staff time by PoF'!$B$4:$R$4,0),FALSE),IF(ISERROR(VLOOKUP(CONCATENATE($A130,K$66),'ECM Staff time by PoF'!$A$5:$S$119,MATCH($OH$103, 'ECM Staff time by PoF'!$A$4:$R$4,0),FALSE)), 0, VLOOKUP(CONCATENATE($A130,K$66),'ECM Staff time by PoF'!$A$5:$S$119,MATCH($OH$103, 'ECM Staff time by PoF'!$A$4:$R$4,0),FALSE))))*K92</f>
        <v>0</v>
      </c>
      <c r="OR130" s="60">
        <f>IF($A130="",0,IF(VLOOKUP($A130,'ECM Staff time by PoF'!$B$5:$C$119,2,FALSE)="Not Applicable",VLOOKUP($A130,'ECM Staff time by PoF'!$B$5:$S$119,MATCH($OH$103, 'ECM Staff time by PoF'!$B$4:$R$4,0),FALSE),IF(ISERROR(VLOOKUP(CONCATENATE($A130,L$66),'ECM Staff time by PoF'!$A$5:$S$119,MATCH($OH$103, 'ECM Staff time by PoF'!$A$4:$R$4,0),FALSE)), 0, VLOOKUP(CONCATENATE($A130,L$66),'ECM Staff time by PoF'!$A$5:$S$119,MATCH($OH$103, 'ECM Staff time by PoF'!$A$4:$R$4,0),FALSE))))*L92</f>
        <v>0</v>
      </c>
      <c r="OS130" s="60">
        <f>IF($A130="",0,IF(VLOOKUP($A130,'ECM Staff time by PoF'!$B$5:$C$119,2,FALSE)="Not Applicable",VLOOKUP($A130,'ECM Staff time by PoF'!$B$5:$S$119,MATCH($OH$103, 'ECM Staff time by PoF'!$B$4:$R$4,0),FALSE),IF(ISERROR(VLOOKUP(CONCATENATE($A130,M$66),'ECM Staff time by PoF'!$A$5:$S$119,MATCH($OH$103, 'ECM Staff time by PoF'!$A$4:$R$4,0),FALSE)), 0, VLOOKUP(CONCATENATE($A130,M$66),'ECM Staff time by PoF'!$A$5:$S$119,MATCH($OH$103, 'ECM Staff time by PoF'!$A$4:$R$4,0),FALSE))))*M92</f>
        <v>0</v>
      </c>
      <c r="OT130" s="60">
        <f>IF($A130="",0,IF(VLOOKUP($A130,'ECM Staff time by PoF'!$B$5:$C$119,2,FALSE)="Not Applicable",VLOOKUP($A130,'ECM Staff time by PoF'!$B$5:$S$119,MATCH($OH$103, 'ECM Staff time by PoF'!$B$4:$R$4,0),FALSE),IF(ISERROR(VLOOKUP(CONCATENATE($A130,N$66),'ECM Staff time by PoF'!$A$5:$S$119,MATCH($OH$103, 'ECM Staff time by PoF'!$A$4:$R$4,0),FALSE)), 0, VLOOKUP(CONCATENATE($A130,N$66),'ECM Staff time by PoF'!$A$5:$S$119,MATCH($OH$103, 'ECM Staff time by PoF'!$A$4:$R$4,0),FALSE))))*N92</f>
        <v>0</v>
      </c>
      <c r="OU130" s="60">
        <f>IF($A130="",0,IF(VLOOKUP($A130,'ECM Staff time by PoF'!$B$5:$C$119,2,FALSE)="Not Applicable",VLOOKUP($A130,'ECM Staff time by PoF'!$B$5:$S$119,MATCH($OH$103, 'ECM Staff time by PoF'!$B$4:$R$4,0),FALSE),IF(ISERROR(VLOOKUP(CONCATENATE($A130,O$66),'ECM Staff time by PoF'!$A$5:$S$119,MATCH($OH$103, 'ECM Staff time by PoF'!$A$4:$R$4,0),FALSE)), 0, VLOOKUP(CONCATENATE($A130,O$66),'ECM Staff time by PoF'!$A$5:$S$119,MATCH($OH$103, 'ECM Staff time by PoF'!$A$4:$R$4,0),FALSE))))*O92</f>
        <v>0</v>
      </c>
      <c r="OV130" s="60">
        <f>IF($A130="",0,IF(VLOOKUP($A130,'ECM Staff time by PoF'!$B$5:$C$119,2,FALSE)="Not Applicable",VLOOKUP($A130,'ECM Staff time by PoF'!$B$5:$S$119,MATCH($OH$103, 'ECM Staff time by PoF'!$B$4:$R$4,0),FALSE),IF(ISERROR(VLOOKUP(CONCATENATE($A130,P$66),'ECM Staff time by PoF'!$A$5:$S$119,MATCH($OH$103, 'ECM Staff time by PoF'!$A$4:$R$4,0),FALSE)), 0, VLOOKUP(CONCATENATE($A130,P$66),'ECM Staff time by PoF'!$A$5:$S$119,MATCH($OH$103, 'ECM Staff time by PoF'!$A$4:$R$4,0),FALSE))))*P92</f>
        <v>0</v>
      </c>
      <c r="OW130" s="60">
        <f>IF($A130="",0,IF(VLOOKUP($A130,'ECM Staff time by PoF'!$B$5:$C$119,2,FALSE)="Not Applicable",VLOOKUP($A130,'ECM Staff time by PoF'!$B$5:$S$119,MATCH($OH$103, 'ECM Staff time by PoF'!$B$4:$R$4,0),FALSE),IF(ISERROR(VLOOKUP(CONCATENATE($A130,Q$66),'ECM Staff time by PoF'!$A$5:$S$119,MATCH($OH$103, 'ECM Staff time by PoF'!$A$4:$R$4,0),FALSE)), 0, VLOOKUP(CONCATENATE($A130,Q$66),'ECM Staff time by PoF'!$A$5:$S$119,MATCH($OH$103, 'ECM Staff time by PoF'!$A$4:$R$4,0),FALSE))))*Q92</f>
        <v>0</v>
      </c>
      <c r="OX130" s="60">
        <f>IF($A130="",0,IF(VLOOKUP($A130,'ECM Staff time by PoF'!$B$5:$C$119,2,FALSE)="Not Applicable",VLOOKUP($A130,'ECM Staff time by PoF'!$B$5:$S$119,MATCH($OH$103, 'ECM Staff time by PoF'!$B$4:$R$4,0),FALSE),IF(ISERROR(VLOOKUP(CONCATENATE($A130,R$66),'ECM Staff time by PoF'!$A$5:$S$119,MATCH($OH$103, 'ECM Staff time by PoF'!$A$4:$R$4,0),FALSE)), 0, VLOOKUP(CONCATENATE($A130,R$66),'ECM Staff time by PoF'!$A$5:$S$119,MATCH($OH$103, 'ECM Staff time by PoF'!$A$4:$R$4,0),FALSE))))*R92</f>
        <v>0</v>
      </c>
      <c r="OY130" s="60">
        <f>IF($A130="",0,IF(VLOOKUP($A130,'ECM Staff time by PoF'!$B$5:$C$119,2,FALSE)="Not Applicable",VLOOKUP($A130,'ECM Staff time by PoF'!$B$5:$S$119,MATCH($OH$103, 'ECM Staff time by PoF'!$B$4:$R$4,0),FALSE),IF(ISERROR(VLOOKUP(CONCATENATE($A130,S$66),'ECM Staff time by PoF'!$A$5:$S$119,MATCH($OH$103, 'ECM Staff time by PoF'!$A$4:$R$4,0),FALSE)), 0, VLOOKUP(CONCATENATE($A130,S$66),'ECM Staff time by PoF'!$A$5:$S$119,MATCH($OH$103, 'ECM Staff time by PoF'!$A$4:$R$4,0),FALSE))))*S92</f>
        <v>0</v>
      </c>
      <c r="OZ130" s="60">
        <f>IF($A130="",0,IF(VLOOKUP($A130,'ECM Staff time by PoF'!$B$5:$C$119,2,FALSE)="Not Applicable",VLOOKUP($A130,'ECM Staff time by PoF'!$B$5:$S$119,MATCH($OH$103, 'ECM Staff time by PoF'!$B$4:$R$4,0),FALSE),IF(ISERROR(VLOOKUP(CONCATENATE($A130,T$66),'ECM Staff time by PoF'!$A$5:$S$119,MATCH($OH$103, 'ECM Staff time by PoF'!$A$4:$R$4,0),FALSE)), 0, VLOOKUP(CONCATENATE($A130,T$66),'ECM Staff time by PoF'!$A$5:$S$119,MATCH($OH$103, 'ECM Staff time by PoF'!$A$4:$R$4,0),FALSE))))*T92</f>
        <v>0</v>
      </c>
      <c r="PA130" s="60">
        <f>IF($A130="",0,IF(VLOOKUP($A130,'ECM Staff time by PoF'!$B$5:$C$119,2,FALSE)="Not Applicable",VLOOKUP($A130,'ECM Staff time by PoF'!$B$5:$S$119,MATCH($OH$103, 'ECM Staff time by PoF'!$B$4:$R$4,0),FALSE),IF(ISERROR(VLOOKUP(CONCATENATE($A130,U$66),'ECM Staff time by PoF'!$A$5:$S$119,MATCH($OH$103, 'ECM Staff time by PoF'!$A$4:$R$4,0),FALSE)), 0, VLOOKUP(CONCATENATE($A130,U$66),'ECM Staff time by PoF'!$A$5:$S$119,MATCH($OH$103, 'ECM Staff time by PoF'!$A$4:$R$4,0),FALSE))))*U92</f>
        <v>0</v>
      </c>
      <c r="PB130" s="60">
        <f>IF($A130="",0,IF(VLOOKUP($A130,'ECM Staff time by PoF'!$B$5:$C$119,2,FALSE)="Not Applicable",VLOOKUP($A130,'ECM Staff time by PoF'!$B$5:$S$119,MATCH($OH$103, 'ECM Staff time by PoF'!$B$4:$R$4,0),FALSE),IF(ISERROR(VLOOKUP(CONCATENATE($A130,V$66),'ECM Staff time by PoF'!$A$5:$S$119,MATCH($OH$103, 'ECM Staff time by PoF'!$A$4:$R$4,0),FALSE)), 0, VLOOKUP(CONCATENATE($A130,V$66),'ECM Staff time by PoF'!$A$5:$S$119,MATCH($OH$103, 'ECM Staff time by PoF'!$A$4:$R$4,0),FALSE))))*V92</f>
        <v>0</v>
      </c>
      <c r="PC130" s="60">
        <f>IF($A130="",0,IF(VLOOKUP($A130,'ECM Staff time by PoF'!$B$5:$C$119,2,FALSE)="Not Applicable",VLOOKUP($A130,'ECM Staff time by PoF'!$B$5:$S$119,MATCH($OH$103, 'ECM Staff time by PoF'!$B$4:$R$4,0),FALSE),IF(ISERROR(VLOOKUP(CONCATENATE($A130,W$66),'ECM Staff time by PoF'!$A$5:$S$119,MATCH($OH$103, 'ECM Staff time by PoF'!$A$4:$R$4,0),FALSE)), 0, VLOOKUP(CONCATENATE($A130,W$66),'ECM Staff time by PoF'!$A$5:$S$119,MATCH($OH$103, 'ECM Staff time by PoF'!$A$4:$R$4,0),FALSE))))*W92</f>
        <v>0</v>
      </c>
      <c r="PD130" s="60">
        <f>IF($A130="",0,IF(VLOOKUP($A130,'ECM Staff time by PoF'!$B$5:$C$119,2,FALSE)="Not Applicable",VLOOKUP($A130,'ECM Staff time by PoF'!$B$5:$S$119,MATCH($OH$103, 'ECM Staff time by PoF'!$B$4:$R$4,0),FALSE),IF(ISERROR(VLOOKUP(CONCATENATE($A130,X$66),'ECM Staff time by PoF'!$A$5:$S$119,MATCH($OH$103, 'ECM Staff time by PoF'!$A$4:$R$4,0),FALSE)), 0, VLOOKUP(CONCATENATE($A130,X$66),'ECM Staff time by PoF'!$A$5:$S$119,MATCH($OH$103, 'ECM Staff time by PoF'!$A$4:$R$4,0),FALSE))))*X92</f>
        <v>0</v>
      </c>
      <c r="PE130" s="60">
        <f>IF($A130="",0,IF(VLOOKUP($A130,'ECM Staff time by PoF'!$B$5:$C$119,2,FALSE)="Not Applicable",VLOOKUP($A130,'ECM Staff time by PoF'!$B$5:$S$119,MATCH($OH$103, 'ECM Staff time by PoF'!$B$4:$R$4,0),FALSE),IF(ISERROR(VLOOKUP(CONCATENATE($A130,Y$66),'ECM Staff time by PoF'!$A$5:$S$119,MATCH($OH$103, 'ECM Staff time by PoF'!$A$4:$R$4,0),FALSE)), 0, VLOOKUP(CONCATENATE($A130,Y$66),'ECM Staff time by PoF'!$A$5:$S$119,MATCH($OH$103, 'ECM Staff time by PoF'!$A$4:$R$4,0),FALSE))))*Y92</f>
        <v>0</v>
      </c>
      <c r="PF130" s="60">
        <f>IF($A130="",0,IF(VLOOKUP($A130,'ECM Staff time by PoF'!$B$5:$C$119,2,FALSE)="Not Applicable",VLOOKUP($A130,'ECM Staff time by PoF'!$B$5:$S$119,MATCH($OH$103, 'ECM Staff time by PoF'!$B$4:$R$4,0),FALSE),IF(ISERROR(VLOOKUP(CONCATENATE($A130,Z$66),'ECM Staff time by PoF'!$A$5:$S$119,MATCH($OH$103, 'ECM Staff time by PoF'!$A$4:$R$4,0),FALSE)), 0, VLOOKUP(CONCATENATE($A130,Z$66),'ECM Staff time by PoF'!$A$5:$S$119,MATCH($OH$103, 'ECM Staff time by PoF'!$A$4:$R$4,0),FALSE))))*Z92</f>
        <v>0</v>
      </c>
      <c r="PG130" s="60">
        <f>IF($A130="",0,IF(VLOOKUP($A130,'ECM Staff time by PoF'!$B$5:$C$119,2,FALSE)="Not Applicable",VLOOKUP($A130,'ECM Staff time by PoF'!$B$5:$S$119,MATCH($OH$103, 'ECM Staff time by PoF'!$B$4:$R$4,0),FALSE),IF(ISERROR(VLOOKUP(CONCATENATE($A130,AA$66),'ECM Staff time by PoF'!$A$5:$S$119,MATCH($OH$103, 'ECM Staff time by PoF'!$A$4:$R$4,0),FALSE)), 0, VLOOKUP(CONCATENATE($A130,AA$66),'ECM Staff time by PoF'!$A$5:$S$119,MATCH($OH$103, 'ECM Staff time by PoF'!$A$4:$R$4,0),FALSE))))*AA92</f>
        <v>0</v>
      </c>
      <c r="PH130" s="60">
        <f>IF($A130="",0,IF(VLOOKUP($A130,'ECM Staff time by PoF'!$B$5:$C$119,2,FALSE)="Not Applicable",VLOOKUP($A130,'ECM Staff time by PoF'!$B$5:$S$119,MATCH($OH$103, 'ECM Staff time by PoF'!$B$4:$R$4,0),FALSE),IF(ISERROR(VLOOKUP(CONCATENATE($A130,AB$66),'ECM Staff time by PoF'!$A$5:$S$119,MATCH($OH$103, 'ECM Staff time by PoF'!$A$4:$R$4,0),FALSE)), 0, VLOOKUP(CONCATENATE($A130,AB$66),'ECM Staff time by PoF'!$A$5:$S$119,MATCH($OH$103, 'ECM Staff time by PoF'!$A$4:$R$4,0),FALSE))))*AB92</f>
        <v>0</v>
      </c>
      <c r="PI130" s="60">
        <f>IF($A130="",0,IF(VLOOKUP($A130,'ECM Staff time by PoF'!$B$5:$C$119,2,FALSE)="Not Applicable",VLOOKUP($A130,'ECM Staff time by PoF'!$B$5:$S$119,MATCH($OH$103, 'ECM Staff time by PoF'!$B$4:$R$4,0),FALSE),IF(ISERROR(VLOOKUP(CONCATENATE($A130,AC$66),'ECM Staff time by PoF'!$A$5:$S$119,MATCH($OH$103, 'ECM Staff time by PoF'!$A$4:$R$4,0),FALSE)), 0, VLOOKUP(CONCATENATE($A130,AC$66),'ECM Staff time by PoF'!$A$5:$S$119,MATCH($OH$103, 'ECM Staff time by PoF'!$A$4:$R$4,0),FALSE))))*AC92</f>
        <v>0</v>
      </c>
      <c r="PJ130" s="60">
        <f>IF($A130="",0,IF(VLOOKUP($A130,'ECM Staff time by PoF'!$B$5:$C$119,2,FALSE)="Not Applicable",VLOOKUP($A130,'ECM Staff time by PoF'!$B$5:$S$119,MATCH($OH$103, 'ECM Staff time by PoF'!$B$4:$R$4,0),FALSE),IF(ISERROR(VLOOKUP(CONCATENATE($A130,AD$66),'ECM Staff time by PoF'!$A$5:$S$119,MATCH($OH$103, 'ECM Staff time by PoF'!$A$4:$R$4,0),FALSE)), 0, VLOOKUP(CONCATENATE($A130,AD$66),'ECM Staff time by PoF'!$A$5:$S$119,MATCH($OH$103, 'ECM Staff time by PoF'!$A$4:$R$4,0),FALSE))))*AD92</f>
        <v>0</v>
      </c>
      <c r="PK130" s="60">
        <f>IF($A130="",0,IF(VLOOKUP($A130,'ECM Staff time by PoF'!$B$5:$C$119,2,FALSE)="Not Applicable",VLOOKUP($A130,'ECM Staff time by PoF'!$B$5:$S$119,MATCH($OH$103, 'ECM Staff time by PoF'!$B$4:$R$4,0),FALSE),IF(ISERROR(VLOOKUP(CONCATENATE($A130,AE$66),'ECM Staff time by PoF'!$A$5:$S$119,MATCH($OH$103, 'ECM Staff time by PoF'!$A$4:$R$4,0),FALSE)), 0, VLOOKUP(CONCATENATE($A130,AE$66),'ECM Staff time by PoF'!$A$5:$S$119,MATCH($OH$103, 'ECM Staff time by PoF'!$A$4:$R$4,0),FALSE))))*AE92</f>
        <v>0</v>
      </c>
      <c r="PL130" s="60">
        <f>IF($A130="",0,IF(VLOOKUP($A130,'ECM Staff time by PoF'!$B$5:$C$119,2,FALSE)="Not Applicable",VLOOKUP($A130,'ECM Staff time by PoF'!$B$5:$S$119,MATCH($OH$103, 'ECM Staff time by PoF'!$B$4:$R$4,0),FALSE),IF(ISERROR(VLOOKUP(CONCATENATE($A130,AF$66),'ECM Staff time by PoF'!$A$5:$S$119,MATCH($OH$103, 'ECM Staff time by PoF'!$A$4:$R$4,0),FALSE)), 0, VLOOKUP(CONCATENATE($A130,AF$66),'ECM Staff time by PoF'!$A$5:$S$119,MATCH($OH$103, 'ECM Staff time by PoF'!$A$4:$R$4,0),FALSE))))*AF92</f>
        <v>0</v>
      </c>
      <c r="PM130" s="60">
        <f>IF($A130="",0,IF(VLOOKUP($A130,'ECM Staff time by PoF'!$B$5:$C$119,2,FALSE)="Not Applicable",VLOOKUP($A130,'ECM Staff time by PoF'!$B$5:$S$119,MATCH($OH$103, 'ECM Staff time by PoF'!$B$4:$R$4,0),FALSE),IF(ISERROR(VLOOKUP(CONCATENATE($A130,AG$66),'ECM Staff time by PoF'!$A$5:$S$119,MATCH($OH$103, 'ECM Staff time by PoF'!$A$4:$R$4,0),FALSE)), 0, VLOOKUP(CONCATENATE($A130,AG$66),'ECM Staff time by PoF'!$A$5:$S$119,MATCH($OH$103, 'ECM Staff time by PoF'!$A$4:$R$4,0),FALSE))))*AG92</f>
        <v>0</v>
      </c>
      <c r="PN130" s="60">
        <f>IF($A130="",0,IF(VLOOKUP($A130,'ECM Staff time by PoF'!$B$5:$C$119,2,FALSE)="Not Applicable",VLOOKUP($A130,'ECM Staff time by PoF'!$B$5:$S$119,MATCH($OH$103, 'ECM Staff time by PoF'!$B$4:$R$4,0),FALSE),IF(ISERROR(VLOOKUP(CONCATENATE($A130,AH$66),'ECM Staff time by PoF'!$A$5:$S$119,MATCH($OH$103, 'ECM Staff time by PoF'!$A$4:$R$4,0),FALSE)), 0, VLOOKUP(CONCATENATE($A130,AH$66),'ECM Staff time by PoF'!$A$5:$S$119,MATCH($OH$103, 'ECM Staff time by PoF'!$A$4:$R$4,0),FALSE))))*AH92</f>
        <v>0</v>
      </c>
      <c r="PO130" s="60">
        <f>IF($A130="",0,IF(VLOOKUP($A130,'ECM Staff time by PoF'!$B$5:$C$119,2,FALSE)="Not Applicable",VLOOKUP($A130,'ECM Staff time by PoF'!$B$5:$S$119,MATCH($OH$103, 'ECM Staff time by PoF'!$B$4:$R$4,0),FALSE),IF(ISERROR(VLOOKUP(CONCATENATE($A130,AI$66),'ECM Staff time by PoF'!$A$5:$S$119,MATCH($OH$103, 'ECM Staff time by PoF'!$A$4:$R$4,0),FALSE)), 0, VLOOKUP(CONCATENATE($A130,AI$66),'ECM Staff time by PoF'!$A$5:$S$119,MATCH($OH$103, 'ECM Staff time by PoF'!$A$4:$R$4,0),FALSE))))*AI92</f>
        <v>0</v>
      </c>
      <c r="PP130" s="60">
        <f>IF($A130="",0,IF(VLOOKUP($A130,'ECM Staff time by PoF'!$B$5:$C$119,2,FALSE)="Not Applicable",VLOOKUP($A130,'ECM Staff time by PoF'!$B$5:$S$119,MATCH($OH$103, 'ECM Staff time by PoF'!$B$4:$R$4,0),FALSE),IF(ISERROR(VLOOKUP(CONCATENATE($A130,AJ$66),'ECM Staff time by PoF'!$A$5:$S$119,MATCH($OH$103, 'ECM Staff time by PoF'!$A$4:$R$4,0),FALSE)), 0, VLOOKUP(CONCATENATE($A130,AJ$66),'ECM Staff time by PoF'!$A$5:$S$119,MATCH($OH$103, 'ECM Staff time by PoF'!$A$4:$R$4,0),FALSE))))*AJ92</f>
        <v>0</v>
      </c>
      <c r="PQ130" s="60">
        <f>IF($A130="",0,IF(VLOOKUP($A130,'ECM Staff time by PoF'!$B$5:$C$119,2,FALSE)="Not Applicable",VLOOKUP($A130,'ECM Staff time by PoF'!$B$5:$S$119,MATCH($OH$103, 'ECM Staff time by PoF'!$B$4:$R$4,0),FALSE),IF(ISERROR(VLOOKUP(CONCATENATE($A130,AK$66),'ECM Staff time by PoF'!$A$5:$S$119,MATCH($OH$103, 'ECM Staff time by PoF'!$A$4:$R$4,0),FALSE)), 0, VLOOKUP(CONCATENATE($A130,AK$66),'ECM Staff time by PoF'!$A$5:$S$119,MATCH($OH$103, 'ECM Staff time by PoF'!$A$4:$R$4,0),FALSE))))*AK92</f>
        <v>0</v>
      </c>
      <c r="PR130" s="60">
        <f>IF($A130="",0,IF(VLOOKUP($A130,'ECM Staff time by PoF'!$B$5:$C$119,2,FALSE)="Not Applicable",VLOOKUP($A130,'ECM Staff time by PoF'!$B$5:$S$119,MATCH($PR$103, 'ECM Staff time by PoF'!$B$4:$R$4,0),FALSE),IF(ISERROR(VLOOKUP(CONCATENATE($A130,B$66),'ECM Staff time by PoF'!$A$5:$S$119,MATCH($PR$103, 'ECM Staff time by PoF'!$A$4:$R$4,0),FALSE)), 0, VLOOKUP(CONCATENATE($A130,B$66),'ECM Staff time by PoF'!$A$5:$S$119,MATCH($PR$103, 'ECM Staff time by PoF'!$A$4:$R$4,0),FALSE))))*B92</f>
        <v>0</v>
      </c>
      <c r="PS130" s="60">
        <f>IF($A130="",0,IF(VLOOKUP($A130,'ECM Staff time by PoF'!$B$5:$C$119,2,FALSE)="Not Applicable",VLOOKUP($A130,'ECM Staff time by PoF'!$B$5:$S$119,MATCH($PR$103, 'ECM Staff time by PoF'!$B$4:$R$4,0),FALSE),IF(ISERROR(VLOOKUP(CONCATENATE($A130,C$66),'ECM Staff time by PoF'!$A$5:$S$119,MATCH($PR$103, 'ECM Staff time by PoF'!$A$4:$R$4,0),FALSE)), 0, VLOOKUP(CONCATENATE($A130,C$66),'ECM Staff time by PoF'!$A$5:$S$119,MATCH($PR$103, 'ECM Staff time by PoF'!$A$4:$R$4,0),FALSE))))*C92</f>
        <v>0</v>
      </c>
      <c r="PT130" s="60">
        <f>IF($A130="",0,IF(VLOOKUP($A130,'ECM Staff time by PoF'!$B$5:$C$119,2,FALSE)="Not Applicable",VLOOKUP($A130,'ECM Staff time by PoF'!$B$5:$S$119,MATCH($PR$103, 'ECM Staff time by PoF'!$B$4:$R$4,0),FALSE),IF(ISERROR(VLOOKUP(CONCATENATE($A130,D$66),'ECM Staff time by PoF'!$A$5:$S$119,MATCH($PR$103, 'ECM Staff time by PoF'!$A$4:$R$4,0),FALSE)), 0, VLOOKUP(CONCATENATE($A130,D$66),'ECM Staff time by PoF'!$A$5:$S$119,MATCH($PR$103, 'ECM Staff time by PoF'!$A$4:$R$4,0),FALSE))))*D92</f>
        <v>0</v>
      </c>
      <c r="PU130" s="60">
        <f>IF($A130="",0,IF(VLOOKUP($A130,'ECM Staff time by PoF'!$B$5:$C$119,2,FALSE)="Not Applicable",VLOOKUP($A130,'ECM Staff time by PoF'!$B$5:$S$119,MATCH($PR$103, 'ECM Staff time by PoF'!$B$4:$R$4,0),FALSE),IF(ISERROR(VLOOKUP(CONCATENATE($A130,E$66),'ECM Staff time by PoF'!$A$5:$S$119,MATCH($PR$103, 'ECM Staff time by PoF'!$A$4:$R$4,0),FALSE)), 0, VLOOKUP(CONCATENATE($A130,E$66),'ECM Staff time by PoF'!$A$5:$S$119,MATCH($PR$103, 'ECM Staff time by PoF'!$A$4:$R$4,0),FALSE))))*E92</f>
        <v>0</v>
      </c>
      <c r="PV130" s="60">
        <f>IF($A130="",0,IF(VLOOKUP($A130,'ECM Staff time by PoF'!$B$5:$C$119,2,FALSE)="Not Applicable",VLOOKUP($A130,'ECM Staff time by PoF'!$B$5:$S$119,MATCH($PR$103, 'ECM Staff time by PoF'!$B$4:$R$4,0),FALSE),IF(ISERROR(VLOOKUP(CONCATENATE($A130,F$66),'ECM Staff time by PoF'!$A$5:$S$119,MATCH($PR$103, 'ECM Staff time by PoF'!$A$4:$R$4,0),FALSE)), 0, VLOOKUP(CONCATENATE($A130,F$66),'ECM Staff time by PoF'!$A$5:$S$119,MATCH($PR$103, 'ECM Staff time by PoF'!$A$4:$R$4,0),FALSE))))*F92</f>
        <v>0</v>
      </c>
      <c r="PW130" s="60">
        <f>IF($A130="",0,IF(VLOOKUP($A130,'ECM Staff time by PoF'!$B$5:$C$119,2,FALSE)="Not Applicable",VLOOKUP($A130,'ECM Staff time by PoF'!$B$5:$S$119,MATCH($PR$103, 'ECM Staff time by PoF'!$B$4:$R$4,0),FALSE),IF(ISERROR(VLOOKUP(CONCATENATE($A130,G$66),'ECM Staff time by PoF'!$A$5:$S$119,MATCH($PR$103, 'ECM Staff time by PoF'!$A$4:$R$4,0),FALSE)), 0, VLOOKUP(CONCATENATE($A130,G$66),'ECM Staff time by PoF'!$A$5:$S$119,MATCH($PR$103, 'ECM Staff time by PoF'!$A$4:$R$4,0),FALSE))))*G92</f>
        <v>0</v>
      </c>
      <c r="PX130" s="60">
        <f>IF($A130="",0,IF(VLOOKUP($A130,'ECM Staff time by PoF'!$B$5:$C$119,2,FALSE)="Not Applicable",VLOOKUP($A130,'ECM Staff time by PoF'!$B$5:$S$119,MATCH($PR$103, 'ECM Staff time by PoF'!$B$4:$R$4,0),FALSE),IF(ISERROR(VLOOKUP(CONCATENATE($A130,H$66),'ECM Staff time by PoF'!$A$5:$S$119,MATCH($PR$103, 'ECM Staff time by PoF'!$A$4:$R$4,0),FALSE)), 0, VLOOKUP(CONCATENATE($A130,H$66),'ECM Staff time by PoF'!$A$5:$S$119,MATCH($PR$103, 'ECM Staff time by PoF'!$A$4:$R$4,0),FALSE))))*H92</f>
        <v>0</v>
      </c>
      <c r="PY130" s="60">
        <f>IF($A130="",0,IF(VLOOKUP($A130,'ECM Staff time by PoF'!$B$5:$C$119,2,FALSE)="Not Applicable",VLOOKUP($A130,'ECM Staff time by PoF'!$B$5:$S$119,MATCH($PR$103, 'ECM Staff time by PoF'!$B$4:$R$4,0),FALSE),IF(ISERROR(VLOOKUP(CONCATENATE($A130,I$66),'ECM Staff time by PoF'!$A$5:$S$119,MATCH($PR$103, 'ECM Staff time by PoF'!$A$4:$R$4,0),FALSE)), 0, VLOOKUP(CONCATENATE($A130,I$66),'ECM Staff time by PoF'!$A$5:$S$119,MATCH($PR$103, 'ECM Staff time by PoF'!$A$4:$R$4,0),FALSE))))*I92</f>
        <v>0</v>
      </c>
      <c r="PZ130" s="60">
        <f>IF($A130="",0,IF(VLOOKUP($A130,'ECM Staff time by PoF'!$B$5:$C$119,2,FALSE)="Not Applicable",VLOOKUP($A130,'ECM Staff time by PoF'!$B$5:$S$119,MATCH($PR$103, 'ECM Staff time by PoF'!$B$4:$R$4,0),FALSE),IF(ISERROR(VLOOKUP(CONCATENATE($A130,J$66),'ECM Staff time by PoF'!$A$5:$S$119,MATCH($PR$103, 'ECM Staff time by PoF'!$A$4:$R$4,0),FALSE)), 0, VLOOKUP(CONCATENATE($A130,J$66),'ECM Staff time by PoF'!$A$5:$S$119,MATCH($PR$103, 'ECM Staff time by PoF'!$A$4:$R$4,0),FALSE))))*J92</f>
        <v>0</v>
      </c>
      <c r="QA130" s="60">
        <f>IF($A130="",0,IF(VLOOKUP($A130,'ECM Staff time by PoF'!$B$5:$C$119,2,FALSE)="Not Applicable",VLOOKUP($A130,'ECM Staff time by PoF'!$B$5:$S$119,MATCH($PR$103, 'ECM Staff time by PoF'!$B$4:$R$4,0),FALSE),IF(ISERROR(VLOOKUP(CONCATENATE($A130,K$66),'ECM Staff time by PoF'!$A$5:$S$119,MATCH($PR$103, 'ECM Staff time by PoF'!$A$4:$R$4,0),FALSE)), 0, VLOOKUP(CONCATENATE($A130,K$66),'ECM Staff time by PoF'!$A$5:$S$119,MATCH($PR$103, 'ECM Staff time by PoF'!$A$4:$R$4,0),FALSE))))*K92</f>
        <v>0</v>
      </c>
      <c r="QB130" s="60">
        <f>IF($A130="",0,IF(VLOOKUP($A130,'ECM Staff time by PoF'!$B$5:$C$119,2,FALSE)="Not Applicable",VLOOKUP($A130,'ECM Staff time by PoF'!$B$5:$S$119,MATCH($PR$103, 'ECM Staff time by PoF'!$B$4:$R$4,0),FALSE),IF(ISERROR(VLOOKUP(CONCATENATE($A130,L$66),'ECM Staff time by PoF'!$A$5:$S$119,MATCH($PR$103, 'ECM Staff time by PoF'!$A$4:$R$4,0),FALSE)), 0, VLOOKUP(CONCATENATE($A130,L$66),'ECM Staff time by PoF'!$A$5:$S$119,MATCH($PR$103, 'ECM Staff time by PoF'!$A$4:$R$4,0),FALSE))))*L92</f>
        <v>0</v>
      </c>
      <c r="QC130" s="60">
        <f>IF($A130="",0,IF(VLOOKUP($A130,'ECM Staff time by PoF'!$B$5:$C$119,2,FALSE)="Not Applicable",VLOOKUP($A130,'ECM Staff time by PoF'!$B$5:$S$119,MATCH($PR$103, 'ECM Staff time by PoF'!$B$4:$R$4,0),FALSE),IF(ISERROR(VLOOKUP(CONCATENATE($A130,M$66),'ECM Staff time by PoF'!$A$5:$S$119,MATCH($PR$103, 'ECM Staff time by PoF'!$A$4:$R$4,0),FALSE)), 0, VLOOKUP(CONCATENATE($A130,M$66),'ECM Staff time by PoF'!$A$5:$S$119,MATCH($PR$103, 'ECM Staff time by PoF'!$A$4:$R$4,0),FALSE))))*M92</f>
        <v>0</v>
      </c>
      <c r="QD130" s="60">
        <f>IF($A130="",0,IF(VLOOKUP($A130,'ECM Staff time by PoF'!$B$5:$C$119,2,FALSE)="Not Applicable",VLOOKUP($A130,'ECM Staff time by PoF'!$B$5:$S$119,MATCH($PR$103, 'ECM Staff time by PoF'!$B$4:$R$4,0),FALSE),IF(ISERROR(VLOOKUP(CONCATENATE($A130,N$66),'ECM Staff time by PoF'!$A$5:$S$119,MATCH($PR$103, 'ECM Staff time by PoF'!$A$4:$R$4,0),FALSE)), 0, VLOOKUP(CONCATENATE($A130,N$66),'ECM Staff time by PoF'!$A$5:$S$119,MATCH($PR$103, 'ECM Staff time by PoF'!$A$4:$R$4,0),FALSE))))*N92</f>
        <v>0</v>
      </c>
      <c r="QE130" s="60">
        <f>IF($A130="",0,IF(VLOOKUP($A130,'ECM Staff time by PoF'!$B$5:$C$119,2,FALSE)="Not Applicable",VLOOKUP($A130,'ECM Staff time by PoF'!$B$5:$S$119,MATCH($PR$103, 'ECM Staff time by PoF'!$B$4:$R$4,0),FALSE),IF(ISERROR(VLOOKUP(CONCATENATE($A130,O$66),'ECM Staff time by PoF'!$A$5:$S$119,MATCH($PR$103, 'ECM Staff time by PoF'!$A$4:$R$4,0),FALSE)), 0, VLOOKUP(CONCATENATE($A130,O$66),'ECM Staff time by PoF'!$A$5:$S$119,MATCH($PR$103, 'ECM Staff time by PoF'!$A$4:$R$4,0),FALSE))))*O92</f>
        <v>0</v>
      </c>
      <c r="QF130" s="60">
        <f>IF($A130="",0,IF(VLOOKUP($A130,'ECM Staff time by PoF'!$B$5:$C$119,2,FALSE)="Not Applicable",VLOOKUP($A130,'ECM Staff time by PoF'!$B$5:$S$119,MATCH($PR$103, 'ECM Staff time by PoF'!$B$4:$R$4,0),FALSE),IF(ISERROR(VLOOKUP(CONCATENATE($A130,P$66),'ECM Staff time by PoF'!$A$5:$S$119,MATCH($PR$103, 'ECM Staff time by PoF'!$A$4:$R$4,0),FALSE)), 0, VLOOKUP(CONCATENATE($A130,P$66),'ECM Staff time by PoF'!$A$5:$S$119,MATCH($PR$103, 'ECM Staff time by PoF'!$A$4:$R$4,0),FALSE))))*P92</f>
        <v>0</v>
      </c>
      <c r="QG130" s="60">
        <f>IF($A130="",0,IF(VLOOKUP($A130,'ECM Staff time by PoF'!$B$5:$C$119,2,FALSE)="Not Applicable",VLOOKUP($A130,'ECM Staff time by PoF'!$B$5:$S$119,MATCH($PR$103, 'ECM Staff time by PoF'!$B$4:$R$4,0),FALSE),IF(ISERROR(VLOOKUP(CONCATENATE($A130,Q$66),'ECM Staff time by PoF'!$A$5:$S$119,MATCH($PR$103, 'ECM Staff time by PoF'!$A$4:$R$4,0),FALSE)), 0, VLOOKUP(CONCATENATE($A130,Q$66),'ECM Staff time by PoF'!$A$5:$S$119,MATCH($PR$103, 'ECM Staff time by PoF'!$A$4:$R$4,0),FALSE))))*Q92</f>
        <v>0</v>
      </c>
      <c r="QH130" s="60">
        <f>IF($A130="",0,IF(VLOOKUP($A130,'ECM Staff time by PoF'!$B$5:$C$119,2,FALSE)="Not Applicable",VLOOKUP($A130,'ECM Staff time by PoF'!$B$5:$S$119,MATCH($PR$103, 'ECM Staff time by PoF'!$B$4:$R$4,0),FALSE),IF(ISERROR(VLOOKUP(CONCATENATE($A130,R$66),'ECM Staff time by PoF'!$A$5:$S$119,MATCH($PR$103, 'ECM Staff time by PoF'!$A$4:$R$4,0),FALSE)), 0, VLOOKUP(CONCATENATE($A130,R$66),'ECM Staff time by PoF'!$A$5:$S$119,MATCH($PR$103, 'ECM Staff time by PoF'!$A$4:$R$4,0),FALSE))))*R92</f>
        <v>0</v>
      </c>
      <c r="QI130" s="60">
        <f>IF($A130="",0,IF(VLOOKUP($A130,'ECM Staff time by PoF'!$B$5:$C$119,2,FALSE)="Not Applicable",VLOOKUP($A130,'ECM Staff time by PoF'!$B$5:$S$119,MATCH($PR$103, 'ECM Staff time by PoF'!$B$4:$R$4,0),FALSE),IF(ISERROR(VLOOKUP(CONCATENATE($A130,S$66),'ECM Staff time by PoF'!$A$5:$S$119,MATCH($PR$103, 'ECM Staff time by PoF'!$A$4:$R$4,0),FALSE)), 0, VLOOKUP(CONCATENATE($A130,S$66),'ECM Staff time by PoF'!$A$5:$S$119,MATCH($PR$103, 'ECM Staff time by PoF'!$A$4:$R$4,0),FALSE))))*S92</f>
        <v>0</v>
      </c>
      <c r="QJ130" s="60">
        <f>IF($A130="",0,IF(VLOOKUP($A130,'ECM Staff time by PoF'!$B$5:$C$119,2,FALSE)="Not Applicable",VLOOKUP($A130,'ECM Staff time by PoF'!$B$5:$S$119,MATCH($PR$103, 'ECM Staff time by PoF'!$B$4:$R$4,0),FALSE),IF(ISERROR(VLOOKUP(CONCATENATE($A130,T$66),'ECM Staff time by PoF'!$A$5:$S$119,MATCH($PR$103, 'ECM Staff time by PoF'!$A$4:$R$4,0),FALSE)), 0, VLOOKUP(CONCATENATE($A130,T$66),'ECM Staff time by PoF'!$A$5:$S$119,MATCH($PR$103, 'ECM Staff time by PoF'!$A$4:$R$4,0),FALSE))))*T92</f>
        <v>0</v>
      </c>
      <c r="QK130" s="60">
        <f>IF($A130="",0,IF(VLOOKUP($A130,'ECM Staff time by PoF'!$B$5:$C$119,2,FALSE)="Not Applicable",VLOOKUP($A130,'ECM Staff time by PoF'!$B$5:$S$119,MATCH($PR$103, 'ECM Staff time by PoF'!$B$4:$R$4,0),FALSE),IF(ISERROR(VLOOKUP(CONCATENATE($A130,U$66),'ECM Staff time by PoF'!$A$5:$S$119,MATCH($PR$103, 'ECM Staff time by PoF'!$A$4:$R$4,0),FALSE)), 0, VLOOKUP(CONCATENATE($A130,U$66),'ECM Staff time by PoF'!$A$5:$S$119,MATCH($PR$103, 'ECM Staff time by PoF'!$A$4:$R$4,0),FALSE))))*U92</f>
        <v>0</v>
      </c>
      <c r="QL130" s="60">
        <f>IF($A130="",0,IF(VLOOKUP($A130,'ECM Staff time by PoF'!$B$5:$C$119,2,FALSE)="Not Applicable",VLOOKUP($A130,'ECM Staff time by PoF'!$B$5:$S$119,MATCH($PR$103, 'ECM Staff time by PoF'!$B$4:$R$4,0),FALSE),IF(ISERROR(VLOOKUP(CONCATENATE($A130,V$66),'ECM Staff time by PoF'!$A$5:$S$119,MATCH($PR$103, 'ECM Staff time by PoF'!$A$4:$R$4,0),FALSE)), 0, VLOOKUP(CONCATENATE($A130,V$66),'ECM Staff time by PoF'!$A$5:$S$119,MATCH($PR$103, 'ECM Staff time by PoF'!$A$4:$R$4,0),FALSE))))*V92</f>
        <v>0</v>
      </c>
      <c r="QM130" s="60">
        <f>IF($A130="",0,IF(VLOOKUP($A130,'ECM Staff time by PoF'!$B$5:$C$119,2,FALSE)="Not Applicable",VLOOKUP($A130,'ECM Staff time by PoF'!$B$5:$S$119,MATCH($PR$103, 'ECM Staff time by PoF'!$B$4:$R$4,0),FALSE),IF(ISERROR(VLOOKUP(CONCATENATE($A130,W$66),'ECM Staff time by PoF'!$A$5:$S$119,MATCH($PR$103, 'ECM Staff time by PoF'!$A$4:$R$4,0),FALSE)), 0, VLOOKUP(CONCATENATE($A130,W$66),'ECM Staff time by PoF'!$A$5:$S$119,MATCH($PR$103, 'ECM Staff time by PoF'!$A$4:$R$4,0),FALSE))))*W92</f>
        <v>0</v>
      </c>
      <c r="QN130" s="60">
        <f>IF($A130="",0,IF(VLOOKUP($A130,'ECM Staff time by PoF'!$B$5:$C$119,2,FALSE)="Not Applicable",VLOOKUP($A130,'ECM Staff time by PoF'!$B$5:$S$119,MATCH($PR$103, 'ECM Staff time by PoF'!$B$4:$R$4,0),FALSE),IF(ISERROR(VLOOKUP(CONCATENATE($A130,X$66),'ECM Staff time by PoF'!$A$5:$S$119,MATCH($PR$103, 'ECM Staff time by PoF'!$A$4:$R$4,0),FALSE)), 0, VLOOKUP(CONCATENATE($A130,X$66),'ECM Staff time by PoF'!$A$5:$S$119,MATCH($PR$103, 'ECM Staff time by PoF'!$A$4:$R$4,0),FALSE))))*X92</f>
        <v>0</v>
      </c>
      <c r="QO130" s="60">
        <f>IF($A130="",0,IF(VLOOKUP($A130,'ECM Staff time by PoF'!$B$5:$C$119,2,FALSE)="Not Applicable",VLOOKUP($A130,'ECM Staff time by PoF'!$B$5:$S$119,MATCH($PR$103, 'ECM Staff time by PoF'!$B$4:$R$4,0),FALSE),IF(ISERROR(VLOOKUP(CONCATENATE($A130,Y$66),'ECM Staff time by PoF'!$A$5:$S$119,MATCH($PR$103, 'ECM Staff time by PoF'!$A$4:$R$4,0),FALSE)), 0, VLOOKUP(CONCATENATE($A130,Y$66),'ECM Staff time by PoF'!$A$5:$S$119,MATCH($PR$103, 'ECM Staff time by PoF'!$A$4:$R$4,0),FALSE))))*Y92</f>
        <v>0</v>
      </c>
      <c r="QP130" s="60">
        <f>IF($A130="",0,IF(VLOOKUP($A130,'ECM Staff time by PoF'!$B$5:$C$119,2,FALSE)="Not Applicable",VLOOKUP($A130,'ECM Staff time by PoF'!$B$5:$S$119,MATCH($PR$103, 'ECM Staff time by PoF'!$B$4:$R$4,0),FALSE),IF(ISERROR(VLOOKUP(CONCATENATE($A130,Z$66),'ECM Staff time by PoF'!$A$5:$S$119,MATCH($PR$103, 'ECM Staff time by PoF'!$A$4:$R$4,0),FALSE)), 0, VLOOKUP(CONCATENATE($A130,Z$66),'ECM Staff time by PoF'!$A$5:$S$119,MATCH($PR$103, 'ECM Staff time by PoF'!$A$4:$R$4,0),FALSE))))*Z92</f>
        <v>0</v>
      </c>
      <c r="QQ130" s="60">
        <f>IF($A130="",0,IF(VLOOKUP($A130,'ECM Staff time by PoF'!$B$5:$C$119,2,FALSE)="Not Applicable",VLOOKUP($A130,'ECM Staff time by PoF'!$B$5:$S$119,MATCH($PR$103, 'ECM Staff time by PoF'!$B$4:$R$4,0),FALSE),IF(ISERROR(VLOOKUP(CONCATENATE($A130,AA$66),'ECM Staff time by PoF'!$A$5:$S$119,MATCH($PR$103, 'ECM Staff time by PoF'!$A$4:$R$4,0),FALSE)), 0, VLOOKUP(CONCATENATE($A130,AA$66),'ECM Staff time by PoF'!$A$5:$S$119,MATCH($PR$103, 'ECM Staff time by PoF'!$A$4:$R$4,0),FALSE))))*AA92</f>
        <v>0</v>
      </c>
      <c r="QR130" s="60">
        <f>IF($A130="",0,IF(VLOOKUP($A130,'ECM Staff time by PoF'!$B$5:$C$119,2,FALSE)="Not Applicable",VLOOKUP($A130,'ECM Staff time by PoF'!$B$5:$S$119,MATCH($PR$103, 'ECM Staff time by PoF'!$B$4:$R$4,0),FALSE),IF(ISERROR(VLOOKUP(CONCATENATE($A130,AB$66),'ECM Staff time by PoF'!$A$5:$S$119,MATCH($PR$103, 'ECM Staff time by PoF'!$A$4:$R$4,0),FALSE)), 0, VLOOKUP(CONCATENATE($A130,AB$66),'ECM Staff time by PoF'!$A$5:$S$119,MATCH($PR$103, 'ECM Staff time by PoF'!$A$4:$R$4,0),FALSE))))*AB92</f>
        <v>0</v>
      </c>
      <c r="QS130" s="60">
        <f>IF($A130="",0,IF(VLOOKUP($A130,'ECM Staff time by PoF'!$B$5:$C$119,2,FALSE)="Not Applicable",VLOOKUP($A130,'ECM Staff time by PoF'!$B$5:$S$119,MATCH($PR$103, 'ECM Staff time by PoF'!$B$4:$R$4,0),FALSE),IF(ISERROR(VLOOKUP(CONCATENATE($A130,AC$66),'ECM Staff time by PoF'!$A$5:$S$119,MATCH($PR$103, 'ECM Staff time by PoF'!$A$4:$R$4,0),FALSE)), 0, VLOOKUP(CONCATENATE($A130,AC$66),'ECM Staff time by PoF'!$A$5:$S$119,MATCH($PR$103, 'ECM Staff time by PoF'!$A$4:$R$4,0),FALSE))))*AC92</f>
        <v>0</v>
      </c>
      <c r="QT130" s="60">
        <f>IF($A130="",0,IF(VLOOKUP($A130,'ECM Staff time by PoF'!$B$5:$C$119,2,FALSE)="Not Applicable",VLOOKUP($A130,'ECM Staff time by PoF'!$B$5:$S$119,MATCH($PR$103, 'ECM Staff time by PoF'!$B$4:$R$4,0),FALSE),IF(ISERROR(VLOOKUP(CONCATENATE($A130,AD$66),'ECM Staff time by PoF'!$A$5:$S$119,MATCH($PR$103, 'ECM Staff time by PoF'!$A$4:$R$4,0),FALSE)), 0, VLOOKUP(CONCATENATE($A130,AD$66),'ECM Staff time by PoF'!$A$5:$S$119,MATCH($PR$103, 'ECM Staff time by PoF'!$A$4:$R$4,0),FALSE))))*AD92</f>
        <v>0</v>
      </c>
      <c r="QU130" s="60">
        <f>IF($A130="",0,IF(VLOOKUP($A130,'ECM Staff time by PoF'!$B$5:$C$119,2,FALSE)="Not Applicable",VLOOKUP($A130,'ECM Staff time by PoF'!$B$5:$S$119,MATCH($PR$103, 'ECM Staff time by PoF'!$B$4:$R$4,0),FALSE),IF(ISERROR(VLOOKUP(CONCATENATE($A130,AE$66),'ECM Staff time by PoF'!$A$5:$S$119,MATCH($PR$103, 'ECM Staff time by PoF'!$A$4:$R$4,0),FALSE)), 0, VLOOKUP(CONCATENATE($A130,AE$66),'ECM Staff time by PoF'!$A$5:$S$119,MATCH($PR$103, 'ECM Staff time by PoF'!$A$4:$R$4,0),FALSE))))*AE92</f>
        <v>0</v>
      </c>
      <c r="QV130" s="60">
        <f>IF($A130="",0,IF(VLOOKUP($A130,'ECM Staff time by PoF'!$B$5:$C$119,2,FALSE)="Not Applicable",VLOOKUP($A130,'ECM Staff time by PoF'!$B$5:$S$119,MATCH($PR$103, 'ECM Staff time by PoF'!$B$4:$R$4,0),FALSE),IF(ISERROR(VLOOKUP(CONCATENATE($A130,AF$66),'ECM Staff time by PoF'!$A$5:$S$119,MATCH($PR$103, 'ECM Staff time by PoF'!$A$4:$R$4,0),FALSE)), 0, VLOOKUP(CONCATENATE($A130,AF$66),'ECM Staff time by PoF'!$A$5:$S$119,MATCH($PR$103, 'ECM Staff time by PoF'!$A$4:$R$4,0),FALSE))))*AF92</f>
        <v>0</v>
      </c>
      <c r="QW130" s="60">
        <f>IF($A130="",0,IF(VLOOKUP($A130,'ECM Staff time by PoF'!$B$5:$C$119,2,FALSE)="Not Applicable",VLOOKUP($A130,'ECM Staff time by PoF'!$B$5:$S$119,MATCH($PR$103, 'ECM Staff time by PoF'!$B$4:$R$4,0),FALSE),IF(ISERROR(VLOOKUP(CONCATENATE($A130,AG$66),'ECM Staff time by PoF'!$A$5:$S$119,MATCH($PR$103, 'ECM Staff time by PoF'!$A$4:$R$4,0),FALSE)), 0, VLOOKUP(CONCATENATE($A130,AG$66),'ECM Staff time by PoF'!$A$5:$S$119,MATCH($PR$103, 'ECM Staff time by PoF'!$A$4:$R$4,0),FALSE))))*AG92</f>
        <v>0</v>
      </c>
      <c r="QX130" s="60">
        <f>IF($A130="",0,IF(VLOOKUP($A130,'ECM Staff time by PoF'!$B$5:$C$119,2,FALSE)="Not Applicable",VLOOKUP($A130,'ECM Staff time by PoF'!$B$5:$S$119,MATCH($PR$103, 'ECM Staff time by PoF'!$B$4:$R$4,0),FALSE),IF(ISERROR(VLOOKUP(CONCATENATE($A130,AH$66),'ECM Staff time by PoF'!$A$5:$S$119,MATCH($PR$103, 'ECM Staff time by PoF'!$A$4:$R$4,0),FALSE)), 0, VLOOKUP(CONCATENATE($A130,AH$66),'ECM Staff time by PoF'!$A$5:$S$119,MATCH($PR$103, 'ECM Staff time by PoF'!$A$4:$R$4,0),FALSE))))*AH92</f>
        <v>0</v>
      </c>
      <c r="QY130" s="60">
        <f>IF($A130="",0,IF(VLOOKUP($A130,'ECM Staff time by PoF'!$B$5:$C$119,2,FALSE)="Not Applicable",VLOOKUP($A130,'ECM Staff time by PoF'!$B$5:$S$119,MATCH($PR$103, 'ECM Staff time by PoF'!$B$4:$R$4,0),FALSE),IF(ISERROR(VLOOKUP(CONCATENATE($A130,AI$66),'ECM Staff time by PoF'!$A$5:$S$119,MATCH($PR$103, 'ECM Staff time by PoF'!$A$4:$R$4,0),FALSE)), 0, VLOOKUP(CONCATENATE($A130,AI$66),'ECM Staff time by PoF'!$A$5:$S$119,MATCH($PR$103, 'ECM Staff time by PoF'!$A$4:$R$4,0),FALSE))))*AI92</f>
        <v>0</v>
      </c>
      <c r="QZ130" s="60">
        <f>IF($A130="",0,IF(VLOOKUP($A130,'ECM Staff time by PoF'!$B$5:$C$119,2,FALSE)="Not Applicable",VLOOKUP($A130,'ECM Staff time by PoF'!$B$5:$S$119,MATCH($PR$103, 'ECM Staff time by PoF'!$B$4:$R$4,0),FALSE),IF(ISERROR(VLOOKUP(CONCATENATE($A130,AJ$66),'ECM Staff time by PoF'!$A$5:$S$119,MATCH($PR$103, 'ECM Staff time by PoF'!$A$4:$R$4,0),FALSE)), 0, VLOOKUP(CONCATENATE($A130,AJ$66),'ECM Staff time by PoF'!$A$5:$S$119,MATCH($PR$103, 'ECM Staff time by PoF'!$A$4:$R$4,0),FALSE))))*AJ92</f>
        <v>0</v>
      </c>
      <c r="RA130" s="202">
        <f>IF($A130="",0,IF(VLOOKUP($A130,'ECM Staff time by PoF'!$B$5:$C$119,2,FALSE)="Not Applicable",VLOOKUP($A130,'ECM Staff time by PoF'!$B$5:$S$119,MATCH($PR$103, 'ECM Staff time by PoF'!$B$4:$R$4,0),FALSE),IF(ISERROR(VLOOKUP(CONCATENATE($A130,AK$66),'ECM Staff time by PoF'!$A$5:$S$119,MATCH($PR$103, 'ECM Staff time by PoF'!$A$4:$R$4,0),FALSE)), 0, VLOOKUP(CONCATENATE($A130,AK$66),'ECM Staff time by PoF'!$A$5:$S$119,MATCH($PR$103, 'ECM Staff time by PoF'!$A$4:$R$4,0),FALSE))))*AK92</f>
        <v>0</v>
      </c>
      <c r="RB130" s="60">
        <f>IF($A130="",0,IF(VLOOKUP($A130,'ECM Staff time by PoF'!$B$5:$C$119,2,FALSE)="Not Applicable",VLOOKUP($A130,'ECM Staff time by PoF'!$B$5:$S$119,MATCH($RB$103, 'ECM Staff time by PoF'!$B$4:$R$4,0),FALSE),IF(ISERROR(VLOOKUP(CONCATENATE($A130,B$66),'ECM Staff time by PoF'!$A$5:$S$119,MATCH($RB$103, 'ECM Staff time by PoF'!$A$4:$R$4,0),FALSE)), 0, VLOOKUP(CONCATENATE($A130,B$66),'ECM Staff time by PoF'!$A$5:$S$119,MATCH($RB$103, 'ECM Staff time by PoF'!$A$4:$R$4,0),FALSE))))*B92</f>
        <v>0</v>
      </c>
      <c r="RC130" s="60">
        <f>IF($A130="",0,IF(VLOOKUP($A130,'ECM Staff time by PoF'!$B$5:$C$119,2,FALSE)="Not Applicable",VLOOKUP($A130,'ECM Staff time by PoF'!$B$5:$S$119,MATCH($RB$103, 'ECM Staff time by PoF'!$B$4:$R$4,0),FALSE),IF(ISERROR(VLOOKUP(CONCATENATE($A130,C$66),'ECM Staff time by PoF'!$A$5:$S$119,MATCH($RB$103, 'ECM Staff time by PoF'!$A$4:$R$4,0),FALSE)), 0, VLOOKUP(CONCATENATE($A130,C$66),'ECM Staff time by PoF'!$A$5:$S$119,MATCH($RB$103, 'ECM Staff time by PoF'!$A$4:$R$4,0),FALSE))))*C92</f>
        <v>0</v>
      </c>
      <c r="RD130" s="60">
        <f>IF($A130="",0,IF(VLOOKUP($A130,'ECM Staff time by PoF'!$B$5:$C$119,2,FALSE)="Not Applicable",VLOOKUP($A130,'ECM Staff time by PoF'!$B$5:$S$119,MATCH($RB$103, 'ECM Staff time by PoF'!$B$4:$R$4,0),FALSE),IF(ISERROR(VLOOKUP(CONCATENATE($A130,D$66),'ECM Staff time by PoF'!$A$5:$S$119,MATCH($RB$103, 'ECM Staff time by PoF'!$A$4:$R$4,0),FALSE)), 0, VLOOKUP(CONCATENATE($A130,D$66),'ECM Staff time by PoF'!$A$5:$S$119,MATCH($RB$103, 'ECM Staff time by PoF'!$A$4:$R$4,0),FALSE))))*D92</f>
        <v>0</v>
      </c>
      <c r="RE130" s="60">
        <f>IF($A130="",0,IF(VLOOKUP($A130,'ECM Staff time by PoF'!$B$5:$C$119,2,FALSE)="Not Applicable",VLOOKUP($A130,'ECM Staff time by PoF'!$B$5:$S$119,MATCH($RB$103, 'ECM Staff time by PoF'!$B$4:$R$4,0),FALSE),IF(ISERROR(VLOOKUP(CONCATENATE($A130,E$66),'ECM Staff time by PoF'!$A$5:$S$119,MATCH($RB$103, 'ECM Staff time by PoF'!$A$4:$R$4,0),FALSE)), 0, VLOOKUP(CONCATENATE($A130,E$66),'ECM Staff time by PoF'!$A$5:$S$119,MATCH($RB$103, 'ECM Staff time by PoF'!$A$4:$R$4,0),FALSE))))*E92</f>
        <v>0</v>
      </c>
      <c r="RF130" s="60">
        <f>IF($A130="",0,IF(VLOOKUP($A130,'ECM Staff time by PoF'!$B$5:$C$119,2,FALSE)="Not Applicable",VLOOKUP($A130,'ECM Staff time by PoF'!$B$5:$S$119,MATCH($RB$103, 'ECM Staff time by PoF'!$B$4:$R$4,0),FALSE),IF(ISERROR(VLOOKUP(CONCATENATE($A130,F$66),'ECM Staff time by PoF'!$A$5:$S$119,MATCH($RB$103, 'ECM Staff time by PoF'!$A$4:$R$4,0),FALSE)), 0, VLOOKUP(CONCATENATE($A130,F$66),'ECM Staff time by PoF'!$A$5:$S$119,MATCH($RB$103, 'ECM Staff time by PoF'!$A$4:$R$4,0),FALSE))))*F92</f>
        <v>0</v>
      </c>
      <c r="RG130" s="60">
        <f>IF($A130="",0,IF(VLOOKUP($A130,'ECM Staff time by PoF'!$B$5:$C$119,2,FALSE)="Not Applicable",VLOOKUP($A130,'ECM Staff time by PoF'!$B$5:$S$119,MATCH($RB$103, 'ECM Staff time by PoF'!$B$4:$R$4,0),FALSE),IF(ISERROR(VLOOKUP(CONCATENATE($A130,G$66),'ECM Staff time by PoF'!$A$5:$S$119,MATCH($RB$103, 'ECM Staff time by PoF'!$A$4:$R$4,0),FALSE)), 0, VLOOKUP(CONCATENATE($A130,G$66),'ECM Staff time by PoF'!$A$5:$S$119,MATCH($RB$103, 'ECM Staff time by PoF'!$A$4:$R$4,0),FALSE))))*G92</f>
        <v>0</v>
      </c>
      <c r="RH130" s="60">
        <f>IF($A130="",0,IF(VLOOKUP($A130,'ECM Staff time by PoF'!$B$5:$C$119,2,FALSE)="Not Applicable",VLOOKUP($A130,'ECM Staff time by PoF'!$B$5:$S$119,MATCH($RB$103, 'ECM Staff time by PoF'!$B$4:$R$4,0),FALSE),IF(ISERROR(VLOOKUP(CONCATENATE($A130,H$66),'ECM Staff time by PoF'!$A$5:$S$119,MATCH($RB$103, 'ECM Staff time by PoF'!$A$4:$R$4,0),FALSE)), 0, VLOOKUP(CONCATENATE($A130,H$66),'ECM Staff time by PoF'!$A$5:$S$119,MATCH($RB$103, 'ECM Staff time by PoF'!$A$4:$R$4,0),FALSE))))*H92</f>
        <v>0</v>
      </c>
      <c r="RI130" s="60">
        <f>IF($A130="",0,IF(VLOOKUP($A130,'ECM Staff time by PoF'!$B$5:$C$119,2,FALSE)="Not Applicable",VLOOKUP($A130,'ECM Staff time by PoF'!$B$5:$S$119,MATCH($RB$103, 'ECM Staff time by PoF'!$B$4:$R$4,0),FALSE),IF(ISERROR(VLOOKUP(CONCATENATE($A130,I$66),'ECM Staff time by PoF'!$A$5:$S$119,MATCH($RB$103, 'ECM Staff time by PoF'!$A$4:$R$4,0),FALSE)), 0, VLOOKUP(CONCATENATE($A130,I$66),'ECM Staff time by PoF'!$A$5:$S$119,MATCH($RB$103, 'ECM Staff time by PoF'!$A$4:$R$4,0),FALSE))))*I92</f>
        <v>0</v>
      </c>
      <c r="RJ130" s="60">
        <f>IF($A130="",0,IF(VLOOKUP($A130,'ECM Staff time by PoF'!$B$5:$C$119,2,FALSE)="Not Applicable",VLOOKUP($A130,'ECM Staff time by PoF'!$B$5:$S$119,MATCH($RB$103, 'ECM Staff time by PoF'!$B$4:$R$4,0),FALSE),IF(ISERROR(VLOOKUP(CONCATENATE($A130,J$66),'ECM Staff time by PoF'!$A$5:$S$119,MATCH($RB$103, 'ECM Staff time by PoF'!$A$4:$R$4,0),FALSE)), 0, VLOOKUP(CONCATENATE($A130,J$66),'ECM Staff time by PoF'!$A$5:$S$119,MATCH($RB$103, 'ECM Staff time by PoF'!$A$4:$R$4,0),FALSE))))*J92</f>
        <v>0</v>
      </c>
      <c r="RK130" s="60">
        <f>IF($A130="",0,IF(VLOOKUP($A130,'ECM Staff time by PoF'!$B$5:$C$119,2,FALSE)="Not Applicable",VLOOKUP($A130,'ECM Staff time by PoF'!$B$5:$S$119,MATCH($RB$103, 'ECM Staff time by PoF'!$B$4:$R$4,0),FALSE),IF(ISERROR(VLOOKUP(CONCATENATE($A130,K$66),'ECM Staff time by PoF'!$A$5:$S$119,MATCH($RB$103, 'ECM Staff time by PoF'!$A$4:$R$4,0),FALSE)), 0, VLOOKUP(CONCATENATE($A130,K$66),'ECM Staff time by PoF'!$A$5:$S$119,MATCH($RB$103, 'ECM Staff time by PoF'!$A$4:$R$4,0),FALSE))))*K92</f>
        <v>0</v>
      </c>
      <c r="RL130" s="60">
        <f>IF($A130="",0,IF(VLOOKUP($A130,'ECM Staff time by PoF'!$B$5:$C$119,2,FALSE)="Not Applicable",VLOOKUP($A130,'ECM Staff time by PoF'!$B$5:$S$119,MATCH($RB$103, 'ECM Staff time by PoF'!$B$4:$R$4,0),FALSE),IF(ISERROR(VLOOKUP(CONCATENATE($A130,L$66),'ECM Staff time by PoF'!$A$5:$S$119,MATCH($RB$103, 'ECM Staff time by PoF'!$A$4:$R$4,0),FALSE)), 0, VLOOKUP(CONCATENATE($A130,L$66),'ECM Staff time by PoF'!$A$5:$S$119,MATCH($RB$103, 'ECM Staff time by PoF'!$A$4:$R$4,0),FALSE))))*L92</f>
        <v>0</v>
      </c>
      <c r="RM130" s="60">
        <f>IF($A130="",0,IF(VLOOKUP($A130,'ECM Staff time by PoF'!$B$5:$C$119,2,FALSE)="Not Applicable",VLOOKUP($A130,'ECM Staff time by PoF'!$B$5:$S$119,MATCH($RB$103, 'ECM Staff time by PoF'!$B$4:$R$4,0),FALSE),IF(ISERROR(VLOOKUP(CONCATENATE($A130,M$66),'ECM Staff time by PoF'!$A$5:$S$119,MATCH($RB$103, 'ECM Staff time by PoF'!$A$4:$R$4,0),FALSE)), 0, VLOOKUP(CONCATENATE($A130,M$66),'ECM Staff time by PoF'!$A$5:$S$119,MATCH($RB$103, 'ECM Staff time by PoF'!$A$4:$R$4,0),FALSE))))*M92</f>
        <v>0</v>
      </c>
      <c r="RN130" s="60">
        <f>IF($A130="",0,IF(VLOOKUP($A130,'ECM Staff time by PoF'!$B$5:$C$119,2,FALSE)="Not Applicable",VLOOKUP($A130,'ECM Staff time by PoF'!$B$5:$S$119,MATCH($RB$103, 'ECM Staff time by PoF'!$B$4:$R$4,0),FALSE),IF(ISERROR(VLOOKUP(CONCATENATE($A130,N$66),'ECM Staff time by PoF'!$A$5:$S$119,MATCH($RB$103, 'ECM Staff time by PoF'!$A$4:$R$4,0),FALSE)), 0, VLOOKUP(CONCATENATE($A130,N$66),'ECM Staff time by PoF'!$A$5:$S$119,MATCH($RB$103, 'ECM Staff time by PoF'!$A$4:$R$4,0),FALSE))))*N92</f>
        <v>0</v>
      </c>
      <c r="RO130" s="60">
        <f>IF($A130="",0,IF(VLOOKUP($A130,'ECM Staff time by PoF'!$B$5:$C$119,2,FALSE)="Not Applicable",VLOOKUP($A130,'ECM Staff time by PoF'!$B$5:$S$119,MATCH($RB$103, 'ECM Staff time by PoF'!$B$4:$R$4,0),FALSE),IF(ISERROR(VLOOKUP(CONCATENATE($A130,O$66),'ECM Staff time by PoF'!$A$5:$S$119,MATCH($RB$103, 'ECM Staff time by PoF'!$A$4:$R$4,0),FALSE)), 0, VLOOKUP(CONCATENATE($A130,O$66),'ECM Staff time by PoF'!$A$5:$S$119,MATCH($RB$103, 'ECM Staff time by PoF'!$A$4:$R$4,0),FALSE))))*O92</f>
        <v>0</v>
      </c>
      <c r="RP130" s="60">
        <f>IF($A130="",0,IF(VLOOKUP($A130,'ECM Staff time by PoF'!$B$5:$C$119,2,FALSE)="Not Applicable",VLOOKUP($A130,'ECM Staff time by PoF'!$B$5:$S$119,MATCH($RB$103, 'ECM Staff time by PoF'!$B$4:$R$4,0),FALSE),IF(ISERROR(VLOOKUP(CONCATENATE($A130,P$66),'ECM Staff time by PoF'!$A$5:$S$119,MATCH($RB$103, 'ECM Staff time by PoF'!$A$4:$R$4,0),FALSE)), 0, VLOOKUP(CONCATENATE($A130,P$66),'ECM Staff time by PoF'!$A$5:$S$119,MATCH($RB$103, 'ECM Staff time by PoF'!$A$4:$R$4,0),FALSE))))*P92</f>
        <v>0</v>
      </c>
      <c r="RQ130" s="60">
        <f>IF($A130="",0,IF(VLOOKUP($A130,'ECM Staff time by PoF'!$B$5:$C$119,2,FALSE)="Not Applicable",VLOOKUP($A130,'ECM Staff time by PoF'!$B$5:$S$119,MATCH($RB$103, 'ECM Staff time by PoF'!$B$4:$R$4,0),FALSE),IF(ISERROR(VLOOKUP(CONCATENATE($A130,Q$66),'ECM Staff time by PoF'!$A$5:$S$119,MATCH($RB$103, 'ECM Staff time by PoF'!$A$4:$R$4,0),FALSE)), 0, VLOOKUP(CONCATENATE($A130,Q$66),'ECM Staff time by PoF'!$A$5:$S$119,MATCH($RB$103, 'ECM Staff time by PoF'!$A$4:$R$4,0),FALSE))))*Q92</f>
        <v>0</v>
      </c>
      <c r="RR130" s="60">
        <f>IF($A130="",0,IF(VLOOKUP($A130,'ECM Staff time by PoF'!$B$5:$C$119,2,FALSE)="Not Applicable",VLOOKUP($A130,'ECM Staff time by PoF'!$B$5:$S$119,MATCH($RB$103, 'ECM Staff time by PoF'!$B$4:$R$4,0),FALSE),IF(ISERROR(VLOOKUP(CONCATENATE($A130,R$66),'ECM Staff time by PoF'!$A$5:$S$119,MATCH($RB$103, 'ECM Staff time by PoF'!$A$4:$R$4,0),FALSE)), 0, VLOOKUP(CONCATENATE($A130,R$66),'ECM Staff time by PoF'!$A$5:$S$119,MATCH($RB$103, 'ECM Staff time by PoF'!$A$4:$R$4,0),FALSE))))*R92</f>
        <v>0</v>
      </c>
      <c r="RS130" s="60">
        <f>IF($A130="",0,IF(VLOOKUP($A130,'ECM Staff time by PoF'!$B$5:$C$119,2,FALSE)="Not Applicable",VLOOKUP($A130,'ECM Staff time by PoF'!$B$5:$S$119,MATCH($RB$103, 'ECM Staff time by PoF'!$B$4:$R$4,0),FALSE),IF(ISERROR(VLOOKUP(CONCATENATE($A130,S$66),'ECM Staff time by PoF'!$A$5:$S$119,MATCH($RB$103, 'ECM Staff time by PoF'!$A$4:$R$4,0),FALSE)), 0, VLOOKUP(CONCATENATE($A130,S$66),'ECM Staff time by PoF'!$A$5:$S$119,MATCH($RB$103, 'ECM Staff time by PoF'!$A$4:$R$4,0),FALSE))))*S92</f>
        <v>0</v>
      </c>
      <c r="RT130" s="60">
        <f>IF($A130="",0,IF(VLOOKUP($A130,'ECM Staff time by PoF'!$B$5:$C$119,2,FALSE)="Not Applicable",VLOOKUP($A130,'ECM Staff time by PoF'!$B$5:$S$119,MATCH($RB$103, 'ECM Staff time by PoF'!$B$4:$R$4,0),FALSE),IF(ISERROR(VLOOKUP(CONCATENATE($A130,T$66),'ECM Staff time by PoF'!$A$5:$S$119,MATCH($RB$103, 'ECM Staff time by PoF'!$A$4:$R$4,0),FALSE)), 0, VLOOKUP(CONCATENATE($A130,T$66),'ECM Staff time by PoF'!$A$5:$S$119,MATCH($RB$103, 'ECM Staff time by PoF'!$A$4:$R$4,0),FALSE))))*T92</f>
        <v>0</v>
      </c>
      <c r="RU130" s="60">
        <f>IF($A130="",0,IF(VLOOKUP($A130,'ECM Staff time by PoF'!$B$5:$C$119,2,FALSE)="Not Applicable",VLOOKUP($A130,'ECM Staff time by PoF'!$B$5:$S$119,MATCH($RB$103, 'ECM Staff time by PoF'!$B$4:$R$4,0),FALSE),IF(ISERROR(VLOOKUP(CONCATENATE($A130,U$66),'ECM Staff time by PoF'!$A$5:$S$119,MATCH($RB$103, 'ECM Staff time by PoF'!$A$4:$R$4,0),FALSE)), 0, VLOOKUP(CONCATENATE($A130,U$66),'ECM Staff time by PoF'!$A$5:$S$119,MATCH($RB$103, 'ECM Staff time by PoF'!$A$4:$R$4,0),FALSE))))*U92</f>
        <v>0</v>
      </c>
      <c r="RV130" s="60">
        <f>IF($A130="",0,IF(VLOOKUP($A130,'ECM Staff time by PoF'!$B$5:$C$119,2,FALSE)="Not Applicable",VLOOKUP($A130,'ECM Staff time by PoF'!$B$5:$S$119,MATCH($RB$103, 'ECM Staff time by PoF'!$B$4:$R$4,0),FALSE),IF(ISERROR(VLOOKUP(CONCATENATE($A130,V$66),'ECM Staff time by PoF'!$A$5:$S$119,MATCH($RB$103, 'ECM Staff time by PoF'!$A$4:$R$4,0),FALSE)), 0, VLOOKUP(CONCATENATE($A130,V$66),'ECM Staff time by PoF'!$A$5:$S$119,MATCH($RB$103, 'ECM Staff time by PoF'!$A$4:$R$4,0),FALSE))))*V92</f>
        <v>0</v>
      </c>
      <c r="RW130" s="60">
        <f>IF($A130="",0,IF(VLOOKUP($A130,'ECM Staff time by PoF'!$B$5:$C$119,2,FALSE)="Not Applicable",VLOOKUP($A130,'ECM Staff time by PoF'!$B$5:$S$119,MATCH($RB$103, 'ECM Staff time by PoF'!$B$4:$R$4,0),FALSE),IF(ISERROR(VLOOKUP(CONCATENATE($A130,W$66),'ECM Staff time by PoF'!$A$5:$S$119,MATCH($RB$103, 'ECM Staff time by PoF'!$A$4:$R$4,0),FALSE)), 0, VLOOKUP(CONCATENATE($A130,W$66),'ECM Staff time by PoF'!$A$5:$S$119,MATCH($RB$103, 'ECM Staff time by PoF'!$A$4:$R$4,0),FALSE))))*W92</f>
        <v>0</v>
      </c>
      <c r="RX130" s="60">
        <f>IF($A130="",0,IF(VLOOKUP($A130,'ECM Staff time by PoF'!$B$5:$C$119,2,FALSE)="Not Applicable",VLOOKUP($A130,'ECM Staff time by PoF'!$B$5:$S$119,MATCH($RB$103, 'ECM Staff time by PoF'!$B$4:$R$4,0),FALSE),IF(ISERROR(VLOOKUP(CONCATENATE($A130,X$66),'ECM Staff time by PoF'!$A$5:$S$119,MATCH($RB$103, 'ECM Staff time by PoF'!$A$4:$R$4,0),FALSE)), 0, VLOOKUP(CONCATENATE($A130,X$66),'ECM Staff time by PoF'!$A$5:$S$119,MATCH($RB$103, 'ECM Staff time by PoF'!$A$4:$R$4,0),FALSE))))*X92</f>
        <v>0</v>
      </c>
      <c r="RY130" s="60">
        <f>IF($A130="",0,IF(VLOOKUP($A130,'ECM Staff time by PoF'!$B$5:$C$119,2,FALSE)="Not Applicable",VLOOKUP($A130,'ECM Staff time by PoF'!$B$5:$S$119,MATCH($RB$103, 'ECM Staff time by PoF'!$B$4:$R$4,0),FALSE),IF(ISERROR(VLOOKUP(CONCATENATE($A130,Y$66),'ECM Staff time by PoF'!$A$5:$S$119,MATCH($RB$103, 'ECM Staff time by PoF'!$A$4:$R$4,0),FALSE)), 0, VLOOKUP(CONCATENATE($A130,Y$66),'ECM Staff time by PoF'!$A$5:$S$119,MATCH($RB$103, 'ECM Staff time by PoF'!$A$4:$R$4,0),FALSE))))*Y92</f>
        <v>0</v>
      </c>
      <c r="RZ130" s="60">
        <f>IF($A130="",0,IF(VLOOKUP($A130,'ECM Staff time by PoF'!$B$5:$C$119,2,FALSE)="Not Applicable",VLOOKUP($A130,'ECM Staff time by PoF'!$B$5:$S$119,MATCH($RB$103, 'ECM Staff time by PoF'!$B$4:$R$4,0),FALSE),IF(ISERROR(VLOOKUP(CONCATENATE($A130,Z$66),'ECM Staff time by PoF'!$A$5:$S$119,MATCH($RB$103, 'ECM Staff time by PoF'!$A$4:$R$4,0),FALSE)), 0, VLOOKUP(CONCATENATE($A130,Z$66),'ECM Staff time by PoF'!$A$5:$S$119,MATCH($RB$103, 'ECM Staff time by PoF'!$A$4:$R$4,0),FALSE))))*Z92</f>
        <v>0</v>
      </c>
      <c r="SA130" s="60">
        <f>IF($A130="",0,IF(VLOOKUP($A130,'ECM Staff time by PoF'!$B$5:$C$119,2,FALSE)="Not Applicable",VLOOKUP($A130,'ECM Staff time by PoF'!$B$5:$S$119,MATCH($RB$103, 'ECM Staff time by PoF'!$B$4:$R$4,0),FALSE),IF(ISERROR(VLOOKUP(CONCATENATE($A130,AA$66),'ECM Staff time by PoF'!$A$5:$S$119,MATCH($RB$103, 'ECM Staff time by PoF'!$A$4:$R$4,0),FALSE)), 0, VLOOKUP(CONCATENATE($A130,AA$66),'ECM Staff time by PoF'!$A$5:$S$119,MATCH($RB$103, 'ECM Staff time by PoF'!$A$4:$R$4,0),FALSE))))*AA92</f>
        <v>0</v>
      </c>
      <c r="SB130" s="60">
        <f>IF($A130="",0,IF(VLOOKUP($A130,'ECM Staff time by PoF'!$B$5:$C$119,2,FALSE)="Not Applicable",VLOOKUP($A130,'ECM Staff time by PoF'!$B$5:$S$119,MATCH($RB$103, 'ECM Staff time by PoF'!$B$4:$R$4,0),FALSE),IF(ISERROR(VLOOKUP(CONCATENATE($A130,AB$66),'ECM Staff time by PoF'!$A$5:$S$119,MATCH($RB$103, 'ECM Staff time by PoF'!$A$4:$R$4,0),FALSE)), 0, VLOOKUP(CONCATENATE($A130,AB$66),'ECM Staff time by PoF'!$A$5:$S$119,MATCH($RB$103, 'ECM Staff time by PoF'!$A$4:$R$4,0),FALSE))))*AB92</f>
        <v>0</v>
      </c>
      <c r="SC130" s="60">
        <f>IF($A130="",0,IF(VLOOKUP($A130,'ECM Staff time by PoF'!$B$5:$C$119,2,FALSE)="Not Applicable",VLOOKUP($A130,'ECM Staff time by PoF'!$B$5:$S$119,MATCH($RB$103, 'ECM Staff time by PoF'!$B$4:$R$4,0),FALSE),IF(ISERROR(VLOOKUP(CONCATENATE($A130,AC$66),'ECM Staff time by PoF'!$A$5:$S$119,MATCH($RB$103, 'ECM Staff time by PoF'!$A$4:$R$4,0),FALSE)), 0, VLOOKUP(CONCATENATE($A130,AC$66),'ECM Staff time by PoF'!$A$5:$S$119,MATCH($RB$103, 'ECM Staff time by PoF'!$A$4:$R$4,0),FALSE))))*AC92</f>
        <v>0</v>
      </c>
      <c r="SD130" s="60">
        <f>IF($A130="",0,IF(VLOOKUP($A130,'ECM Staff time by PoF'!$B$5:$C$119,2,FALSE)="Not Applicable",VLOOKUP($A130,'ECM Staff time by PoF'!$B$5:$S$119,MATCH($RB$103, 'ECM Staff time by PoF'!$B$4:$R$4,0),FALSE),IF(ISERROR(VLOOKUP(CONCATENATE($A130,AD$66),'ECM Staff time by PoF'!$A$5:$S$119,MATCH($RB$103, 'ECM Staff time by PoF'!$A$4:$R$4,0),FALSE)), 0, VLOOKUP(CONCATENATE($A130,AD$66),'ECM Staff time by PoF'!$A$5:$S$119,MATCH($RB$103, 'ECM Staff time by PoF'!$A$4:$R$4,0),FALSE))))*AD92</f>
        <v>0</v>
      </c>
      <c r="SE130" s="60">
        <f>IF($A130="",0,IF(VLOOKUP($A130,'ECM Staff time by PoF'!$B$5:$C$119,2,FALSE)="Not Applicable",VLOOKUP($A130,'ECM Staff time by PoF'!$B$5:$S$119,MATCH($RB$103, 'ECM Staff time by PoF'!$B$4:$R$4,0),FALSE),IF(ISERROR(VLOOKUP(CONCATENATE($A130,AE$66),'ECM Staff time by PoF'!$A$5:$S$119,MATCH($RB$103, 'ECM Staff time by PoF'!$A$4:$R$4,0),FALSE)), 0, VLOOKUP(CONCATENATE($A130,AE$66),'ECM Staff time by PoF'!$A$5:$S$119,MATCH($RB$103, 'ECM Staff time by PoF'!$A$4:$R$4,0),FALSE))))*AE92</f>
        <v>0</v>
      </c>
      <c r="SF130" s="60">
        <f>IF($A130="",0,IF(VLOOKUP($A130,'ECM Staff time by PoF'!$B$5:$C$119,2,FALSE)="Not Applicable",VLOOKUP($A130,'ECM Staff time by PoF'!$B$5:$S$119,MATCH($RB$103, 'ECM Staff time by PoF'!$B$4:$R$4,0),FALSE),IF(ISERROR(VLOOKUP(CONCATENATE($A130,AF$66),'ECM Staff time by PoF'!$A$5:$S$119,MATCH($RB$103, 'ECM Staff time by PoF'!$A$4:$R$4,0),FALSE)), 0, VLOOKUP(CONCATENATE($A130,AF$66),'ECM Staff time by PoF'!$A$5:$S$119,MATCH($RB$103, 'ECM Staff time by PoF'!$A$4:$R$4,0),FALSE))))*AF92</f>
        <v>0</v>
      </c>
      <c r="SG130" s="60">
        <f>IF($A130="",0,IF(VLOOKUP($A130,'ECM Staff time by PoF'!$B$5:$C$119,2,FALSE)="Not Applicable",VLOOKUP($A130,'ECM Staff time by PoF'!$B$5:$S$119,MATCH($RB$103, 'ECM Staff time by PoF'!$B$4:$R$4,0),FALSE),IF(ISERROR(VLOOKUP(CONCATENATE($A130,AG$66),'ECM Staff time by PoF'!$A$5:$S$119,MATCH($RB$103, 'ECM Staff time by PoF'!$A$4:$R$4,0),FALSE)), 0, VLOOKUP(CONCATENATE($A130,AG$66),'ECM Staff time by PoF'!$A$5:$S$119,MATCH($RB$103, 'ECM Staff time by PoF'!$A$4:$R$4,0),FALSE))))*AG92</f>
        <v>0</v>
      </c>
      <c r="SH130" s="60">
        <f>IF($A130="",0,IF(VLOOKUP($A130,'ECM Staff time by PoF'!$B$5:$C$119,2,FALSE)="Not Applicable",VLOOKUP($A130,'ECM Staff time by PoF'!$B$5:$S$119,MATCH($RB$103, 'ECM Staff time by PoF'!$B$4:$R$4,0),FALSE),IF(ISERROR(VLOOKUP(CONCATENATE($A130,AH$66),'ECM Staff time by PoF'!$A$5:$S$119,MATCH($RB$103, 'ECM Staff time by PoF'!$A$4:$R$4,0),FALSE)), 0, VLOOKUP(CONCATENATE($A130,AH$66),'ECM Staff time by PoF'!$A$5:$S$119,MATCH($RB$103, 'ECM Staff time by PoF'!$A$4:$R$4,0),FALSE))))*AH92</f>
        <v>0</v>
      </c>
      <c r="SI130" s="60">
        <f>IF($A130="",0,IF(VLOOKUP($A130,'ECM Staff time by PoF'!$B$5:$C$119,2,FALSE)="Not Applicable",VLOOKUP($A130,'ECM Staff time by PoF'!$B$5:$S$119,MATCH($RB$103, 'ECM Staff time by PoF'!$B$4:$R$4,0),FALSE),IF(ISERROR(VLOOKUP(CONCATENATE($A130,AI$66),'ECM Staff time by PoF'!$A$5:$S$119,MATCH($RB$103, 'ECM Staff time by PoF'!$A$4:$R$4,0),FALSE)), 0, VLOOKUP(CONCATENATE($A130,AI$66),'ECM Staff time by PoF'!$A$5:$S$119,MATCH($RB$103, 'ECM Staff time by PoF'!$A$4:$R$4,0),FALSE))))*AI92</f>
        <v>0</v>
      </c>
      <c r="SJ130" s="60">
        <f>IF($A130="",0,IF(VLOOKUP($A130,'ECM Staff time by PoF'!$B$5:$C$119,2,FALSE)="Not Applicable",VLOOKUP($A130,'ECM Staff time by PoF'!$B$5:$S$119,MATCH($RB$103, 'ECM Staff time by PoF'!$B$4:$R$4,0),FALSE),IF(ISERROR(VLOOKUP(CONCATENATE($A130,AJ$66),'ECM Staff time by PoF'!$A$5:$S$119,MATCH($RB$103, 'ECM Staff time by PoF'!$A$4:$R$4,0),FALSE)), 0, VLOOKUP(CONCATENATE($A130,AJ$66),'ECM Staff time by PoF'!$A$5:$S$119,MATCH($RB$103, 'ECM Staff time by PoF'!$A$4:$R$4,0),FALSE))))*AJ92</f>
        <v>0</v>
      </c>
      <c r="SK130" s="60">
        <f>IF($A130="",0,IF(VLOOKUP($A130,'ECM Staff time by PoF'!$B$5:$C$119,2,FALSE)="Not Applicable",VLOOKUP($A130,'ECM Staff time by PoF'!$B$5:$S$119,MATCH($RB$103, 'ECM Staff time by PoF'!$B$4:$R$4,0),FALSE),IF(ISERROR(VLOOKUP(CONCATENATE($A130,AK$66),'ECM Staff time by PoF'!$A$5:$S$119,MATCH($RB$103, 'ECM Staff time by PoF'!$A$4:$R$4,0),FALSE)), 0, VLOOKUP(CONCATENATE($A130,AK$66),'ECM Staff time by PoF'!$A$5:$S$119,MATCH($RB$103, 'ECM Staff time by PoF'!$A$4:$R$4,0),FALSE))))*AK92</f>
        <v>0</v>
      </c>
      <c r="SL130" s="60">
        <f>IF($A130="",0,IF(VLOOKUP($A130,'ECM Staff time by PoF'!$B$5:$C$119,2,FALSE)="Not Applicable",VLOOKUP($A130,'ECM Staff time by PoF'!$B$5:$S$119,MATCH($SL$103, 'ECM Staff time by PoF'!$B$4:$S$4,0),FALSE),IF(ISERROR(VLOOKUP(CONCATENATE($A130,B$66),'ECM Staff time by PoF'!$A$5:$S$119,MATCH($SL$103, 'ECM Staff time by PoF'!$A$4:$S$4,0),FALSE)), 0, VLOOKUP(CONCATENATE($A130,B$66),'ECM Staff time by PoF'!$A$5:$S$119,MATCH($SL$103, 'ECM Staff time by PoF'!$A$4:$S$4,0),FALSE))))*B92</f>
        <v>0</v>
      </c>
      <c r="SM130" s="60">
        <f>IF($A130="",0,IF(VLOOKUP($A130,'ECM Staff time by PoF'!$B$5:$C$119,2,FALSE)="Not Applicable",VLOOKUP($A130,'ECM Staff time by PoF'!$B$5:$S$119,MATCH($SL$103, 'ECM Staff time by PoF'!$B$4:$S$4,0),FALSE),IF(ISERROR(VLOOKUP(CONCATENATE($A130,C$66),'ECM Staff time by PoF'!$A$5:$S$119,MATCH($SL$103, 'ECM Staff time by PoF'!$A$4:$S$4,0),FALSE)), 0, VLOOKUP(CONCATENATE($A130,C$66),'ECM Staff time by PoF'!$A$5:$S$119,MATCH($SL$103, 'ECM Staff time by PoF'!$A$4:$S$4,0),FALSE))))*C92</f>
        <v>0</v>
      </c>
      <c r="SN130" s="60">
        <f>IF($A130="",0,IF(VLOOKUP($A130,'ECM Staff time by PoF'!$B$5:$C$119,2,FALSE)="Not Applicable",VLOOKUP($A130,'ECM Staff time by PoF'!$B$5:$S$119,MATCH($SL$103, 'ECM Staff time by PoF'!$B$4:$S$4,0),FALSE),IF(ISERROR(VLOOKUP(CONCATENATE($A130,D$66),'ECM Staff time by PoF'!$A$5:$S$119,MATCH($SL$103, 'ECM Staff time by PoF'!$A$4:$S$4,0),FALSE)), 0, VLOOKUP(CONCATENATE($A130,D$66),'ECM Staff time by PoF'!$A$5:$S$119,MATCH($SL$103, 'ECM Staff time by PoF'!$A$4:$S$4,0),FALSE))))*D92</f>
        <v>0</v>
      </c>
      <c r="SO130" s="60">
        <f>IF($A130="",0,IF(VLOOKUP($A130,'ECM Staff time by PoF'!$B$5:$C$119,2,FALSE)="Not Applicable",VLOOKUP($A130,'ECM Staff time by PoF'!$B$5:$S$119,MATCH($SL$103, 'ECM Staff time by PoF'!$B$4:$S$4,0),FALSE),IF(ISERROR(VLOOKUP(CONCATENATE($A130,E$66),'ECM Staff time by PoF'!$A$5:$S$119,MATCH($SL$103, 'ECM Staff time by PoF'!$A$4:$S$4,0),FALSE)), 0, VLOOKUP(CONCATENATE($A130,E$66),'ECM Staff time by PoF'!$A$5:$S$119,MATCH($SL$103, 'ECM Staff time by PoF'!$A$4:$S$4,0),FALSE))))*E92</f>
        <v>0</v>
      </c>
      <c r="SP130" s="60">
        <f>IF($A130="",0,IF(VLOOKUP($A130,'ECM Staff time by PoF'!$B$5:$C$119,2,FALSE)="Not Applicable",VLOOKUP($A130,'ECM Staff time by PoF'!$B$5:$S$119,MATCH($SL$103, 'ECM Staff time by PoF'!$B$4:$S$4,0),FALSE),IF(ISERROR(VLOOKUP(CONCATENATE($A130,F$66),'ECM Staff time by PoF'!$A$5:$S$119,MATCH($SL$103, 'ECM Staff time by PoF'!$A$4:$S$4,0),FALSE)), 0, VLOOKUP(CONCATENATE($A130,F$66),'ECM Staff time by PoF'!$A$5:$S$119,MATCH($SL$103, 'ECM Staff time by PoF'!$A$4:$S$4,0),FALSE))))*F92</f>
        <v>0</v>
      </c>
      <c r="SQ130" s="60">
        <f>IF($A130="",0,IF(VLOOKUP($A130,'ECM Staff time by PoF'!$B$5:$C$119,2,FALSE)="Not Applicable",VLOOKUP($A130,'ECM Staff time by PoF'!$B$5:$S$119,MATCH($SL$103, 'ECM Staff time by PoF'!$B$4:$S$4,0),FALSE),IF(ISERROR(VLOOKUP(CONCATENATE($A130,G$66),'ECM Staff time by PoF'!$A$5:$S$119,MATCH($SL$103, 'ECM Staff time by PoF'!$A$4:$S$4,0),FALSE)), 0, VLOOKUP(CONCATENATE($A130,G$66),'ECM Staff time by PoF'!$A$5:$S$119,MATCH($SL$103, 'ECM Staff time by PoF'!$A$4:$S$4,0),FALSE))))*G92</f>
        <v>0</v>
      </c>
      <c r="SR130" s="60">
        <f>IF($A130="",0,IF(VLOOKUP($A130,'ECM Staff time by PoF'!$B$5:$C$119,2,FALSE)="Not Applicable",VLOOKUP($A130,'ECM Staff time by PoF'!$B$5:$S$119,MATCH($SL$103, 'ECM Staff time by PoF'!$B$4:$S$4,0),FALSE),IF(ISERROR(VLOOKUP(CONCATENATE($A130,H$66),'ECM Staff time by PoF'!$A$5:$S$119,MATCH($SL$103, 'ECM Staff time by PoF'!$A$4:$S$4,0),FALSE)), 0, VLOOKUP(CONCATENATE($A130,H$66),'ECM Staff time by PoF'!$A$5:$S$119,MATCH($SL$103, 'ECM Staff time by PoF'!$A$4:$S$4,0),FALSE))))*H92</f>
        <v>0</v>
      </c>
      <c r="SS130" s="60">
        <f>IF($A130="",0,IF(VLOOKUP($A130,'ECM Staff time by PoF'!$B$5:$C$119,2,FALSE)="Not Applicable",VLOOKUP($A130,'ECM Staff time by PoF'!$B$5:$S$119,MATCH($SL$103, 'ECM Staff time by PoF'!$B$4:$S$4,0),FALSE),IF(ISERROR(VLOOKUP(CONCATENATE($A130,I$66),'ECM Staff time by PoF'!$A$5:$S$119,MATCH($SL$103, 'ECM Staff time by PoF'!$A$4:$S$4,0),FALSE)), 0, VLOOKUP(CONCATENATE($A130,I$66),'ECM Staff time by PoF'!$A$5:$S$119,MATCH($SL$103, 'ECM Staff time by PoF'!$A$4:$S$4,0),FALSE))))*I92</f>
        <v>0</v>
      </c>
      <c r="ST130" s="60">
        <f>IF($A130="",0,IF(VLOOKUP($A130,'ECM Staff time by PoF'!$B$5:$C$119,2,FALSE)="Not Applicable",VLOOKUP($A130,'ECM Staff time by PoF'!$B$5:$S$119,MATCH($SL$103, 'ECM Staff time by PoF'!$B$4:$S$4,0),FALSE),IF(ISERROR(VLOOKUP(CONCATENATE($A130,J$66),'ECM Staff time by PoF'!$A$5:$S$119,MATCH($SL$103, 'ECM Staff time by PoF'!$A$4:$S$4,0),FALSE)), 0, VLOOKUP(CONCATENATE($A130,J$66),'ECM Staff time by PoF'!$A$5:$S$119,MATCH($SL$103, 'ECM Staff time by PoF'!$A$4:$S$4,0),FALSE))))*J92</f>
        <v>0</v>
      </c>
      <c r="SU130" s="60">
        <f>IF($A130="",0,IF(VLOOKUP($A130,'ECM Staff time by PoF'!$B$5:$C$119,2,FALSE)="Not Applicable",VLOOKUP($A130,'ECM Staff time by PoF'!$B$5:$S$119,MATCH($SL$103, 'ECM Staff time by PoF'!$B$4:$S$4,0),FALSE),IF(ISERROR(VLOOKUP(CONCATENATE($A130,K$66),'ECM Staff time by PoF'!$A$5:$S$119,MATCH($SL$103, 'ECM Staff time by PoF'!$A$4:$S$4,0),FALSE)), 0, VLOOKUP(CONCATENATE($A130,K$66),'ECM Staff time by PoF'!$A$5:$S$119,MATCH($SL$103, 'ECM Staff time by PoF'!$A$4:$S$4,0),FALSE))))*K92</f>
        <v>0</v>
      </c>
      <c r="SV130" s="60">
        <f>IF($A130="",0,IF(VLOOKUP($A130,'ECM Staff time by PoF'!$B$5:$C$119,2,FALSE)="Not Applicable",VLOOKUP($A130,'ECM Staff time by PoF'!$B$5:$S$119,MATCH($SL$103, 'ECM Staff time by PoF'!$B$4:$S$4,0),FALSE),IF(ISERROR(VLOOKUP(CONCATENATE($A130,L$66),'ECM Staff time by PoF'!$A$5:$S$119,MATCH($SL$103, 'ECM Staff time by PoF'!$A$4:$S$4,0),FALSE)), 0, VLOOKUP(CONCATENATE($A130,L$66),'ECM Staff time by PoF'!$A$5:$S$119,MATCH($SL$103, 'ECM Staff time by PoF'!$A$4:$S$4,0),FALSE))))*L92</f>
        <v>0</v>
      </c>
      <c r="SW130" s="60">
        <f>IF($A130="",0,IF(VLOOKUP($A130,'ECM Staff time by PoF'!$B$5:$C$119,2,FALSE)="Not Applicable",VLOOKUP($A130,'ECM Staff time by PoF'!$B$5:$S$119,MATCH($SL$103, 'ECM Staff time by PoF'!$B$4:$S$4,0),FALSE),IF(ISERROR(VLOOKUP(CONCATENATE($A130,M$66),'ECM Staff time by PoF'!$A$5:$S$119,MATCH($SL$103, 'ECM Staff time by PoF'!$A$4:$S$4,0),FALSE)), 0, VLOOKUP(CONCATENATE($A130,M$66),'ECM Staff time by PoF'!$A$5:$S$119,MATCH($SL$103, 'ECM Staff time by PoF'!$A$4:$S$4,0),FALSE))))*M92</f>
        <v>0</v>
      </c>
      <c r="SX130" s="60">
        <f>IF($A130="",0,IF(VLOOKUP($A130,'ECM Staff time by PoF'!$B$5:$C$119,2,FALSE)="Not Applicable",VLOOKUP($A130,'ECM Staff time by PoF'!$B$5:$S$119,MATCH($SL$103, 'ECM Staff time by PoF'!$B$4:$S$4,0),FALSE),IF(ISERROR(VLOOKUP(CONCATENATE($A130,N$66),'ECM Staff time by PoF'!$A$5:$S$119,MATCH($SL$103, 'ECM Staff time by PoF'!$A$4:$S$4,0),FALSE)), 0, VLOOKUP(CONCATENATE($A130,N$66),'ECM Staff time by PoF'!$A$5:$S$119,MATCH($SL$103, 'ECM Staff time by PoF'!$A$4:$S$4,0),FALSE))))*N92</f>
        <v>0</v>
      </c>
      <c r="SY130" s="60">
        <f>IF($A130="",0,IF(VLOOKUP($A130,'ECM Staff time by PoF'!$B$5:$C$119,2,FALSE)="Not Applicable",VLOOKUP($A130,'ECM Staff time by PoF'!$B$5:$S$119,MATCH($SL$103, 'ECM Staff time by PoF'!$B$4:$S$4,0),FALSE),IF(ISERROR(VLOOKUP(CONCATENATE($A130,O$66),'ECM Staff time by PoF'!$A$5:$S$119,MATCH($SL$103, 'ECM Staff time by PoF'!$A$4:$S$4,0),FALSE)), 0, VLOOKUP(CONCATENATE($A130,O$66),'ECM Staff time by PoF'!$A$5:$S$119,MATCH($SL$103, 'ECM Staff time by PoF'!$A$4:$S$4,0),FALSE))))*O92</f>
        <v>0</v>
      </c>
      <c r="SZ130" s="60">
        <f>IF($A130="",0,IF(VLOOKUP($A130,'ECM Staff time by PoF'!$B$5:$C$119,2,FALSE)="Not Applicable",VLOOKUP($A130,'ECM Staff time by PoF'!$B$5:$S$119,MATCH($SL$103, 'ECM Staff time by PoF'!$B$4:$S$4,0),FALSE),IF(ISERROR(VLOOKUP(CONCATENATE($A130,P$66),'ECM Staff time by PoF'!$A$5:$S$119,MATCH($SL$103, 'ECM Staff time by PoF'!$A$4:$S$4,0),FALSE)), 0, VLOOKUP(CONCATENATE($A130,P$66),'ECM Staff time by PoF'!$A$5:$S$119,MATCH($SL$103, 'ECM Staff time by PoF'!$A$4:$S$4,0),FALSE))))*P92</f>
        <v>0</v>
      </c>
      <c r="TA130" s="60">
        <f>IF($A130="",0,IF(VLOOKUP($A130,'ECM Staff time by PoF'!$B$5:$C$119,2,FALSE)="Not Applicable",VLOOKUP($A130,'ECM Staff time by PoF'!$B$5:$S$119,MATCH($SL$103, 'ECM Staff time by PoF'!$B$4:$S$4,0),FALSE),IF(ISERROR(VLOOKUP(CONCATENATE($A130,Q$66),'ECM Staff time by PoF'!$A$5:$S$119,MATCH($SL$103, 'ECM Staff time by PoF'!$A$4:$S$4,0),FALSE)), 0, VLOOKUP(CONCATENATE($A130,Q$66),'ECM Staff time by PoF'!$A$5:$S$119,MATCH($SL$103, 'ECM Staff time by PoF'!$A$4:$S$4,0),FALSE))))*Q92</f>
        <v>0</v>
      </c>
      <c r="TB130" s="60">
        <f>IF($A130="",0,IF(VLOOKUP($A130,'ECM Staff time by PoF'!$B$5:$C$119,2,FALSE)="Not Applicable",VLOOKUP($A130,'ECM Staff time by PoF'!$B$5:$S$119,MATCH($SL$103, 'ECM Staff time by PoF'!$B$4:$S$4,0),FALSE),IF(ISERROR(VLOOKUP(CONCATENATE($A130,R$66),'ECM Staff time by PoF'!$A$5:$S$119,MATCH($SL$103, 'ECM Staff time by PoF'!$A$4:$S$4,0),FALSE)), 0, VLOOKUP(CONCATENATE($A130,R$66),'ECM Staff time by PoF'!$A$5:$S$119,MATCH($SL$103, 'ECM Staff time by PoF'!$A$4:$S$4,0),FALSE))))*R92</f>
        <v>0</v>
      </c>
      <c r="TC130" s="60">
        <f>IF($A130="",0,IF(VLOOKUP($A130,'ECM Staff time by PoF'!$B$5:$C$119,2,FALSE)="Not Applicable",VLOOKUP($A130,'ECM Staff time by PoF'!$B$5:$S$119,MATCH($SL$103, 'ECM Staff time by PoF'!$B$4:$S$4,0),FALSE),IF(ISERROR(VLOOKUP(CONCATENATE($A130,S$66),'ECM Staff time by PoF'!$A$5:$S$119,MATCH($SL$103, 'ECM Staff time by PoF'!$A$4:$S$4,0),FALSE)), 0, VLOOKUP(CONCATENATE($A130,S$66),'ECM Staff time by PoF'!$A$5:$S$119,MATCH($SL$103, 'ECM Staff time by PoF'!$A$4:$S$4,0),FALSE))))*S92</f>
        <v>0</v>
      </c>
      <c r="TD130" s="60">
        <f>IF($A130="",0,IF(VLOOKUP($A130,'ECM Staff time by PoF'!$B$5:$C$119,2,FALSE)="Not Applicable",VLOOKUP($A130,'ECM Staff time by PoF'!$B$5:$S$119,MATCH($SL$103, 'ECM Staff time by PoF'!$B$4:$S$4,0),FALSE),IF(ISERROR(VLOOKUP(CONCATENATE($A130,T$66),'ECM Staff time by PoF'!$A$5:$S$119,MATCH($SL$103, 'ECM Staff time by PoF'!$A$4:$S$4,0),FALSE)), 0, VLOOKUP(CONCATENATE($A130,T$66),'ECM Staff time by PoF'!$A$5:$S$119,MATCH($SL$103, 'ECM Staff time by PoF'!$A$4:$S$4,0),FALSE))))*T92</f>
        <v>0</v>
      </c>
      <c r="TE130" s="60">
        <f>IF($A130="",0,IF(VLOOKUP($A130,'ECM Staff time by PoF'!$B$5:$C$119,2,FALSE)="Not Applicable",VLOOKUP($A130,'ECM Staff time by PoF'!$B$5:$S$119,MATCH($SL$103, 'ECM Staff time by PoF'!$B$4:$S$4,0),FALSE),IF(ISERROR(VLOOKUP(CONCATENATE($A130,U$66),'ECM Staff time by PoF'!$A$5:$S$119,MATCH($SL$103, 'ECM Staff time by PoF'!$A$4:$S$4,0),FALSE)), 0, VLOOKUP(CONCATENATE($A130,U$66),'ECM Staff time by PoF'!$A$5:$S$119,MATCH($SL$103, 'ECM Staff time by PoF'!$A$4:$S$4,0),FALSE))))*U92</f>
        <v>0</v>
      </c>
      <c r="TF130" s="60">
        <f>IF($A130="",0,IF(VLOOKUP($A130,'ECM Staff time by PoF'!$B$5:$C$119,2,FALSE)="Not Applicable",VLOOKUP($A130,'ECM Staff time by PoF'!$B$5:$S$119,MATCH($SL$103, 'ECM Staff time by PoF'!$B$4:$S$4,0),FALSE),IF(ISERROR(VLOOKUP(CONCATENATE($A130,V$66),'ECM Staff time by PoF'!$A$5:$S$119,MATCH($SL$103, 'ECM Staff time by PoF'!$A$4:$S$4,0),FALSE)), 0, VLOOKUP(CONCATENATE($A130,V$66),'ECM Staff time by PoF'!$A$5:$S$119,MATCH($SL$103, 'ECM Staff time by PoF'!$A$4:$S$4,0),FALSE))))*V92</f>
        <v>0</v>
      </c>
      <c r="TG130" s="60">
        <f>IF($A130="",0,IF(VLOOKUP($A130,'ECM Staff time by PoF'!$B$5:$C$119,2,FALSE)="Not Applicable",VLOOKUP($A130,'ECM Staff time by PoF'!$B$5:$S$119,MATCH($SL$103, 'ECM Staff time by PoF'!$B$4:$S$4,0),FALSE),IF(ISERROR(VLOOKUP(CONCATENATE($A130,W$66),'ECM Staff time by PoF'!$A$5:$S$119,MATCH($SL$103, 'ECM Staff time by PoF'!$A$4:$S$4,0),FALSE)), 0, VLOOKUP(CONCATENATE($A130,W$66),'ECM Staff time by PoF'!$A$5:$S$119,MATCH($SL$103, 'ECM Staff time by PoF'!$A$4:$S$4,0),FALSE))))*W92</f>
        <v>0</v>
      </c>
      <c r="TH130" s="60">
        <f>IF($A130="",0,IF(VLOOKUP($A130,'ECM Staff time by PoF'!$B$5:$C$119,2,FALSE)="Not Applicable",VLOOKUP($A130,'ECM Staff time by PoF'!$B$5:$S$119,MATCH($SL$103, 'ECM Staff time by PoF'!$B$4:$S$4,0),FALSE),IF(ISERROR(VLOOKUP(CONCATENATE($A130,X$66),'ECM Staff time by PoF'!$A$5:$S$119,MATCH($SL$103, 'ECM Staff time by PoF'!$A$4:$S$4,0),FALSE)), 0, VLOOKUP(CONCATENATE($A130,X$66),'ECM Staff time by PoF'!$A$5:$S$119,MATCH($SL$103, 'ECM Staff time by PoF'!$A$4:$S$4,0),FALSE))))*X92</f>
        <v>0</v>
      </c>
      <c r="TI130" s="60">
        <f>IF($A130="",0,IF(VLOOKUP($A130,'ECM Staff time by PoF'!$B$5:$C$119,2,FALSE)="Not Applicable",VLOOKUP($A130,'ECM Staff time by PoF'!$B$5:$S$119,MATCH($SL$103, 'ECM Staff time by PoF'!$B$4:$S$4,0),FALSE),IF(ISERROR(VLOOKUP(CONCATENATE($A130,Y$66),'ECM Staff time by PoF'!$A$5:$S$119,MATCH($SL$103, 'ECM Staff time by PoF'!$A$4:$S$4,0),FALSE)), 0, VLOOKUP(CONCATENATE($A130,Y$66),'ECM Staff time by PoF'!$A$5:$S$119,MATCH($SL$103, 'ECM Staff time by PoF'!$A$4:$S$4,0),FALSE))))*Y92</f>
        <v>0</v>
      </c>
      <c r="TJ130" s="60">
        <f>IF($A130="",0,IF(VLOOKUP($A130,'ECM Staff time by PoF'!$B$5:$C$119,2,FALSE)="Not Applicable",VLOOKUP($A130,'ECM Staff time by PoF'!$B$5:$S$119,MATCH($SL$103, 'ECM Staff time by PoF'!$B$4:$S$4,0),FALSE),IF(ISERROR(VLOOKUP(CONCATENATE($A130,Z$66),'ECM Staff time by PoF'!$A$5:$S$119,MATCH($SL$103, 'ECM Staff time by PoF'!$A$4:$S$4,0),FALSE)), 0, VLOOKUP(CONCATENATE($A130,Z$66),'ECM Staff time by PoF'!$A$5:$S$119,MATCH($SL$103, 'ECM Staff time by PoF'!$A$4:$S$4,0),FALSE))))*Z92</f>
        <v>0</v>
      </c>
      <c r="TK130" s="60">
        <f>IF($A130="",0,IF(VLOOKUP($A130,'ECM Staff time by PoF'!$B$5:$C$119,2,FALSE)="Not Applicable",VLOOKUP($A130,'ECM Staff time by PoF'!$B$5:$S$119,MATCH($SL$103, 'ECM Staff time by PoF'!$B$4:$S$4,0),FALSE),IF(ISERROR(VLOOKUP(CONCATENATE($A130,AA$66),'ECM Staff time by PoF'!$A$5:$S$119,MATCH($SL$103, 'ECM Staff time by PoF'!$A$4:$S$4,0),FALSE)), 0, VLOOKUP(CONCATENATE($A130,AA$66),'ECM Staff time by PoF'!$A$5:$S$119,MATCH($SL$103, 'ECM Staff time by PoF'!$A$4:$S$4,0),FALSE))))*AA92</f>
        <v>0</v>
      </c>
      <c r="TL130" s="60">
        <f>IF($A130="",0,IF(VLOOKUP($A130,'ECM Staff time by PoF'!$B$5:$C$119,2,FALSE)="Not Applicable",VLOOKUP($A130,'ECM Staff time by PoF'!$B$5:$S$119,MATCH($SL$103, 'ECM Staff time by PoF'!$B$4:$S$4,0),FALSE),IF(ISERROR(VLOOKUP(CONCATENATE($A130,AB$66),'ECM Staff time by PoF'!$A$5:$S$119,MATCH($SL$103, 'ECM Staff time by PoF'!$A$4:$S$4,0),FALSE)), 0, VLOOKUP(CONCATENATE($A130,AB$66),'ECM Staff time by PoF'!$A$5:$S$119,MATCH($SL$103, 'ECM Staff time by PoF'!$A$4:$S$4,0),FALSE))))*AB92</f>
        <v>0</v>
      </c>
      <c r="TM130" s="60">
        <f>IF($A130="",0,IF(VLOOKUP($A130,'ECM Staff time by PoF'!$B$5:$C$119,2,FALSE)="Not Applicable",VLOOKUP($A130,'ECM Staff time by PoF'!$B$5:$S$119,MATCH($SL$103, 'ECM Staff time by PoF'!$B$4:$S$4,0),FALSE),IF(ISERROR(VLOOKUP(CONCATENATE($A130,AC$66),'ECM Staff time by PoF'!$A$5:$S$119,MATCH($SL$103, 'ECM Staff time by PoF'!$A$4:$S$4,0),FALSE)), 0, VLOOKUP(CONCATENATE($A130,AC$66),'ECM Staff time by PoF'!$A$5:$S$119,MATCH($SL$103, 'ECM Staff time by PoF'!$A$4:$S$4,0),FALSE))))*AC92</f>
        <v>0</v>
      </c>
      <c r="TN130" s="60">
        <f>IF($A130="",0,IF(VLOOKUP($A130,'ECM Staff time by PoF'!$B$5:$C$119,2,FALSE)="Not Applicable",VLOOKUP($A130,'ECM Staff time by PoF'!$B$5:$S$119,MATCH($SL$103, 'ECM Staff time by PoF'!$B$4:$S$4,0),FALSE),IF(ISERROR(VLOOKUP(CONCATENATE($A130,AD$66),'ECM Staff time by PoF'!$A$5:$S$119,MATCH($SL$103, 'ECM Staff time by PoF'!$A$4:$S$4,0),FALSE)), 0, VLOOKUP(CONCATENATE($A130,AD$66),'ECM Staff time by PoF'!$A$5:$S$119,MATCH($SL$103, 'ECM Staff time by PoF'!$A$4:$S$4,0),FALSE))))*AD92</f>
        <v>0</v>
      </c>
      <c r="TO130" s="60">
        <f>IF($A130="",0,IF(VLOOKUP($A130,'ECM Staff time by PoF'!$B$5:$C$119,2,FALSE)="Not Applicable",VLOOKUP($A130,'ECM Staff time by PoF'!$B$5:$S$119,MATCH($SL$103, 'ECM Staff time by PoF'!$B$4:$S$4,0),FALSE),IF(ISERROR(VLOOKUP(CONCATENATE($A130,AE$66),'ECM Staff time by PoF'!$A$5:$S$119,MATCH($SL$103, 'ECM Staff time by PoF'!$A$4:$S$4,0),FALSE)), 0, VLOOKUP(CONCATENATE($A130,AE$66),'ECM Staff time by PoF'!$A$5:$S$119,MATCH($SL$103, 'ECM Staff time by PoF'!$A$4:$S$4,0),FALSE))))*AE92</f>
        <v>0</v>
      </c>
      <c r="TP130" s="60">
        <f>IF($A130="",0,IF(VLOOKUP($A130,'ECM Staff time by PoF'!$B$5:$C$119,2,FALSE)="Not Applicable",VLOOKUP($A130,'ECM Staff time by PoF'!$B$5:$S$119,MATCH($SL$103, 'ECM Staff time by PoF'!$B$4:$S$4,0),FALSE),IF(ISERROR(VLOOKUP(CONCATENATE($A130,AF$66),'ECM Staff time by PoF'!$A$5:$S$119,MATCH($SL$103, 'ECM Staff time by PoF'!$A$4:$S$4,0),FALSE)), 0, VLOOKUP(CONCATENATE($A130,AF$66),'ECM Staff time by PoF'!$A$5:$S$119,MATCH($SL$103, 'ECM Staff time by PoF'!$A$4:$S$4,0),FALSE))))*AF92</f>
        <v>0</v>
      </c>
      <c r="TQ130" s="60">
        <f>IF($A130="",0,IF(VLOOKUP($A130,'ECM Staff time by PoF'!$B$5:$C$119,2,FALSE)="Not Applicable",VLOOKUP($A130,'ECM Staff time by PoF'!$B$5:$S$119,MATCH($SL$103, 'ECM Staff time by PoF'!$B$4:$S$4,0),FALSE),IF(ISERROR(VLOOKUP(CONCATENATE($A130,AG$66),'ECM Staff time by PoF'!$A$5:$S$119,MATCH($SL$103, 'ECM Staff time by PoF'!$A$4:$S$4,0),FALSE)), 0, VLOOKUP(CONCATENATE($A130,AG$66),'ECM Staff time by PoF'!$A$5:$S$119,MATCH($SL$103, 'ECM Staff time by PoF'!$A$4:$S$4,0),FALSE))))*AG92</f>
        <v>0</v>
      </c>
      <c r="TR130" s="60">
        <f>IF($A130="",0,IF(VLOOKUP($A130,'ECM Staff time by PoF'!$B$5:$C$119,2,FALSE)="Not Applicable",VLOOKUP($A130,'ECM Staff time by PoF'!$B$5:$S$119,MATCH($SL$103, 'ECM Staff time by PoF'!$B$4:$S$4,0),FALSE),IF(ISERROR(VLOOKUP(CONCATENATE($A130,AH$66),'ECM Staff time by PoF'!$A$5:$S$119,MATCH($SL$103, 'ECM Staff time by PoF'!$A$4:$S$4,0),FALSE)), 0, VLOOKUP(CONCATENATE($A130,AH$66),'ECM Staff time by PoF'!$A$5:$S$119,MATCH($SL$103, 'ECM Staff time by PoF'!$A$4:$S$4,0),FALSE))))*AH92</f>
        <v>0</v>
      </c>
      <c r="TS130" s="60">
        <f>IF($A130="",0,IF(VLOOKUP($A130,'ECM Staff time by PoF'!$B$5:$C$119,2,FALSE)="Not Applicable",VLOOKUP($A130,'ECM Staff time by PoF'!$B$5:$S$119,MATCH($SL$103, 'ECM Staff time by PoF'!$B$4:$S$4,0),FALSE),IF(ISERROR(VLOOKUP(CONCATENATE($A130,AI$66),'ECM Staff time by PoF'!$A$5:$S$119,MATCH($SL$103, 'ECM Staff time by PoF'!$A$4:$S$4,0),FALSE)), 0, VLOOKUP(CONCATENATE($A130,AI$66),'ECM Staff time by PoF'!$A$5:$S$119,MATCH($SL$103, 'ECM Staff time by PoF'!$A$4:$S$4,0),FALSE))))*AI92</f>
        <v>0</v>
      </c>
      <c r="TT130" s="60">
        <f>IF($A130="",0,IF(VLOOKUP($A130,'ECM Staff time by PoF'!$B$5:$C$119,2,FALSE)="Not Applicable",VLOOKUP($A130,'ECM Staff time by PoF'!$B$5:$S$119,MATCH($SL$103, 'ECM Staff time by PoF'!$B$4:$S$4,0),FALSE),IF(ISERROR(VLOOKUP(CONCATENATE($A130,AJ$66),'ECM Staff time by PoF'!$A$5:$S$119,MATCH($SL$103, 'ECM Staff time by PoF'!$A$4:$S$4,0),FALSE)), 0, VLOOKUP(CONCATENATE($A130,AJ$66),'ECM Staff time by PoF'!$A$5:$S$119,MATCH($SL$103, 'ECM Staff time by PoF'!$A$4:$S$4,0),FALSE))))*AJ92</f>
        <v>0</v>
      </c>
      <c r="TU130" s="60">
        <f>IF($A130="",0,IF(VLOOKUP($A130,'ECM Staff time by PoF'!$B$5:$C$119,2,FALSE)="Not Applicable",VLOOKUP($A130,'ECM Staff time by PoF'!$B$5:$S$119,MATCH($SL$103, 'ECM Staff time by PoF'!$B$4:$S$4,0),FALSE),IF(ISERROR(VLOOKUP(CONCATENATE($A130,AK$66),'ECM Staff time by PoF'!$A$5:$S$119,MATCH($SL$103, 'ECM Staff time by PoF'!$A$4:$S$4,0),FALSE)), 0, VLOOKUP(CONCATENATE($A130,AK$66),'ECM Staff time by PoF'!$A$5:$S$119,MATCH($SL$103, 'ECM Staff time by PoF'!$A$4:$S$4,0),FALSE))))*AK92</f>
        <v>0</v>
      </c>
      <c r="TV130" s="60">
        <f>IF($A130="",0,IF(VLOOKUP($A130,'ECM Staff time by PoF'!$B$5:$C$119,2,FALSE)="Not Applicable",VLOOKUP($A130,'ECM Staff time by PoF'!$B$5:$S$119,MATCH($TV$103, 'ECM Staff time by PoF'!$B$4:$S$4,0),FALSE),IF(ISERROR(VLOOKUP(CONCATENATE($A130,B$66),'ECM Staff time by PoF'!$A$5:$S$119,MATCH($TV$103, 'ECM Staff time by PoF'!$A$4:$S$4,0),FALSE)), 0, VLOOKUP(CONCATENATE($A130,B$66),'ECM Staff time by PoF'!$A$5:$S$119,MATCH($TV$103, 'ECM Staff time by PoF'!$A$4:$S$4,0),FALSE))))*B92</f>
        <v>0</v>
      </c>
      <c r="TW130" s="60">
        <f>IF($A130="",0,IF(VLOOKUP($A130,'ECM Staff time by PoF'!$B$5:$C$119,2,FALSE)="Not Applicable",VLOOKUP($A130,'ECM Staff time by PoF'!$B$5:$S$119,MATCH($TV$103, 'ECM Staff time by PoF'!$B$4:$S$4,0),FALSE),IF(ISERROR(VLOOKUP(CONCATENATE($A130,C$66),'ECM Staff time by PoF'!$A$5:$S$119,MATCH($TV$103, 'ECM Staff time by PoF'!$A$4:$S$4,0),FALSE)), 0, VLOOKUP(CONCATENATE($A130,C$66),'ECM Staff time by PoF'!$A$5:$S$119,MATCH($TV$103, 'ECM Staff time by PoF'!$A$4:$S$4,0),FALSE))))*C92</f>
        <v>0</v>
      </c>
      <c r="TX130" s="60">
        <f>IF($A130="",0,IF(VLOOKUP($A130,'ECM Staff time by PoF'!$B$5:$C$119,2,FALSE)="Not Applicable",VLOOKUP($A130,'ECM Staff time by PoF'!$B$5:$S$119,MATCH($TV$103, 'ECM Staff time by PoF'!$B$4:$S$4,0),FALSE),IF(ISERROR(VLOOKUP(CONCATENATE($A130,D$66),'ECM Staff time by PoF'!$A$5:$S$119,MATCH($TV$103, 'ECM Staff time by PoF'!$A$4:$S$4,0),FALSE)), 0, VLOOKUP(CONCATENATE($A130,D$66),'ECM Staff time by PoF'!$A$5:$S$119,MATCH($TV$103, 'ECM Staff time by PoF'!$A$4:$S$4,0),FALSE))))*D92</f>
        <v>0</v>
      </c>
      <c r="TY130" s="60">
        <f>IF($A130="",0,IF(VLOOKUP($A130,'ECM Staff time by PoF'!$B$5:$C$119,2,FALSE)="Not Applicable",VLOOKUP($A130,'ECM Staff time by PoF'!$B$5:$S$119,MATCH($TV$103, 'ECM Staff time by PoF'!$B$4:$S$4,0),FALSE),IF(ISERROR(VLOOKUP(CONCATENATE($A130,E$66),'ECM Staff time by PoF'!$A$5:$S$119,MATCH($TV$103, 'ECM Staff time by PoF'!$A$4:$S$4,0),FALSE)), 0, VLOOKUP(CONCATENATE($A130,E$66),'ECM Staff time by PoF'!$A$5:$S$119,MATCH($TV$103, 'ECM Staff time by PoF'!$A$4:$S$4,0),FALSE))))*E92</f>
        <v>0</v>
      </c>
      <c r="TZ130" s="60">
        <f>IF($A130="",0,IF(VLOOKUP($A130,'ECM Staff time by PoF'!$B$5:$C$119,2,FALSE)="Not Applicable",VLOOKUP($A130,'ECM Staff time by PoF'!$B$5:$S$119,MATCH($TV$103, 'ECM Staff time by PoF'!$B$4:$S$4,0),FALSE),IF(ISERROR(VLOOKUP(CONCATENATE($A130,F$66),'ECM Staff time by PoF'!$A$5:$S$119,MATCH($TV$103, 'ECM Staff time by PoF'!$A$4:$S$4,0),FALSE)), 0, VLOOKUP(CONCATENATE($A130,F$66),'ECM Staff time by PoF'!$A$5:$S$119,MATCH($TV$103, 'ECM Staff time by PoF'!$A$4:$S$4,0),FALSE))))*F92</f>
        <v>0</v>
      </c>
      <c r="UA130" s="60">
        <f>IF($A130="",0,IF(VLOOKUP($A130,'ECM Staff time by PoF'!$B$5:$C$119,2,FALSE)="Not Applicable",VLOOKUP($A130,'ECM Staff time by PoF'!$B$5:$S$119,MATCH($TV$103, 'ECM Staff time by PoF'!$B$4:$S$4,0),FALSE),IF(ISERROR(VLOOKUP(CONCATENATE($A130,G$66),'ECM Staff time by PoF'!$A$5:$S$119,MATCH($TV$103, 'ECM Staff time by PoF'!$A$4:$S$4,0),FALSE)), 0, VLOOKUP(CONCATENATE($A130,G$66),'ECM Staff time by PoF'!$A$5:$S$119,MATCH($TV$103, 'ECM Staff time by PoF'!$A$4:$S$4,0),FALSE))))*G92</f>
        <v>0</v>
      </c>
      <c r="UB130" s="60">
        <f>IF($A130="",0,IF(VLOOKUP($A130,'ECM Staff time by PoF'!$B$5:$C$119,2,FALSE)="Not Applicable",VLOOKUP($A130,'ECM Staff time by PoF'!$B$5:$S$119,MATCH($TV$103, 'ECM Staff time by PoF'!$B$4:$S$4,0),FALSE),IF(ISERROR(VLOOKUP(CONCATENATE($A130,H$66),'ECM Staff time by PoF'!$A$5:$S$119,MATCH($TV$103, 'ECM Staff time by PoF'!$A$4:$S$4,0),FALSE)), 0, VLOOKUP(CONCATENATE($A130,H$66),'ECM Staff time by PoF'!$A$5:$S$119,MATCH($TV$103, 'ECM Staff time by PoF'!$A$4:$S$4,0),FALSE))))*H92</f>
        <v>0</v>
      </c>
      <c r="UC130" s="60">
        <f>IF($A130="",0,IF(VLOOKUP($A130,'ECM Staff time by PoF'!$B$5:$C$119,2,FALSE)="Not Applicable",VLOOKUP($A130,'ECM Staff time by PoF'!$B$5:$S$119,MATCH($TV$103, 'ECM Staff time by PoF'!$B$4:$S$4,0),FALSE),IF(ISERROR(VLOOKUP(CONCATENATE($A130,I$66),'ECM Staff time by PoF'!$A$5:$S$119,MATCH($TV$103, 'ECM Staff time by PoF'!$A$4:$S$4,0),FALSE)), 0, VLOOKUP(CONCATENATE($A130,I$66),'ECM Staff time by PoF'!$A$5:$S$119,MATCH($TV$103, 'ECM Staff time by PoF'!$A$4:$S$4,0),FALSE))))*I92</f>
        <v>0</v>
      </c>
      <c r="UD130" s="60">
        <f>IF($A130="",0,IF(VLOOKUP($A130,'ECM Staff time by PoF'!$B$5:$C$119,2,FALSE)="Not Applicable",VLOOKUP($A130,'ECM Staff time by PoF'!$B$5:$S$119,MATCH($TV$103, 'ECM Staff time by PoF'!$B$4:$S$4,0),FALSE),IF(ISERROR(VLOOKUP(CONCATENATE($A130,J$66),'ECM Staff time by PoF'!$A$5:$S$119,MATCH($TV$103, 'ECM Staff time by PoF'!$A$4:$S$4,0),FALSE)), 0, VLOOKUP(CONCATENATE($A130,J$66),'ECM Staff time by PoF'!$A$5:$S$119,MATCH($TV$103, 'ECM Staff time by PoF'!$A$4:$S$4,0),FALSE))))*J92</f>
        <v>0</v>
      </c>
      <c r="UE130" s="60">
        <f>IF($A130="",0,IF(VLOOKUP($A130,'ECM Staff time by PoF'!$B$5:$C$119,2,FALSE)="Not Applicable",VLOOKUP($A130,'ECM Staff time by PoF'!$B$5:$S$119,MATCH($TV$103, 'ECM Staff time by PoF'!$B$4:$S$4,0),FALSE),IF(ISERROR(VLOOKUP(CONCATENATE($A130,K$66),'ECM Staff time by PoF'!$A$5:$S$119,MATCH($TV$103, 'ECM Staff time by PoF'!$A$4:$S$4,0),FALSE)), 0, VLOOKUP(CONCATENATE($A130,K$66),'ECM Staff time by PoF'!$A$5:$S$119,MATCH($TV$103, 'ECM Staff time by PoF'!$A$4:$S$4,0),FALSE))))*K92</f>
        <v>0</v>
      </c>
      <c r="UF130" s="60">
        <f>IF($A130="",0,IF(VLOOKUP($A130,'ECM Staff time by PoF'!$B$5:$C$119,2,FALSE)="Not Applicable",VLOOKUP($A130,'ECM Staff time by PoF'!$B$5:$S$119,MATCH($TV$103, 'ECM Staff time by PoF'!$B$4:$S$4,0),FALSE),IF(ISERROR(VLOOKUP(CONCATENATE($A130,L$66),'ECM Staff time by PoF'!$A$5:$S$119,MATCH($TV$103, 'ECM Staff time by PoF'!$A$4:$S$4,0),FALSE)), 0, VLOOKUP(CONCATENATE($A130,L$66),'ECM Staff time by PoF'!$A$5:$S$119,MATCH($TV$103, 'ECM Staff time by PoF'!$A$4:$S$4,0),FALSE))))*L92</f>
        <v>0</v>
      </c>
      <c r="UG130" s="60">
        <f>IF($A130="",0,IF(VLOOKUP($A130,'ECM Staff time by PoF'!$B$5:$C$119,2,FALSE)="Not Applicable",VLOOKUP($A130,'ECM Staff time by PoF'!$B$5:$S$119,MATCH($TV$103, 'ECM Staff time by PoF'!$B$4:$S$4,0),FALSE),IF(ISERROR(VLOOKUP(CONCATENATE($A130,M$66),'ECM Staff time by PoF'!$A$5:$S$119,MATCH($TV$103, 'ECM Staff time by PoF'!$A$4:$S$4,0),FALSE)), 0, VLOOKUP(CONCATENATE($A130,M$66),'ECM Staff time by PoF'!$A$5:$S$119,MATCH($TV$103, 'ECM Staff time by PoF'!$A$4:$S$4,0),FALSE))))*M92</f>
        <v>0</v>
      </c>
      <c r="UH130" s="60">
        <f>IF($A130="",0,IF(VLOOKUP($A130,'ECM Staff time by PoF'!$B$5:$C$119,2,FALSE)="Not Applicable",VLOOKUP($A130,'ECM Staff time by PoF'!$B$5:$S$119,MATCH($TV$103, 'ECM Staff time by PoF'!$B$4:$S$4,0),FALSE),IF(ISERROR(VLOOKUP(CONCATENATE($A130,N$66),'ECM Staff time by PoF'!$A$5:$S$119,MATCH($TV$103, 'ECM Staff time by PoF'!$A$4:$S$4,0),FALSE)), 0, VLOOKUP(CONCATENATE($A130,N$66),'ECM Staff time by PoF'!$A$5:$S$119,MATCH($TV$103, 'ECM Staff time by PoF'!$A$4:$S$4,0),FALSE))))*N92</f>
        <v>0</v>
      </c>
      <c r="UI130" s="60">
        <f>IF($A130="",0,IF(VLOOKUP($A130,'ECM Staff time by PoF'!$B$5:$C$119,2,FALSE)="Not Applicable",VLOOKUP($A130,'ECM Staff time by PoF'!$B$5:$S$119,MATCH($TV$103, 'ECM Staff time by PoF'!$B$4:$S$4,0),FALSE),IF(ISERROR(VLOOKUP(CONCATENATE($A130,O$66),'ECM Staff time by PoF'!$A$5:$S$119,MATCH($TV$103, 'ECM Staff time by PoF'!$A$4:$S$4,0),FALSE)), 0, VLOOKUP(CONCATENATE($A130,O$66),'ECM Staff time by PoF'!$A$5:$S$119,MATCH($TV$103, 'ECM Staff time by PoF'!$A$4:$S$4,0),FALSE))))*O92</f>
        <v>0</v>
      </c>
      <c r="UJ130" s="60">
        <f>IF($A130="",0,IF(VLOOKUP($A130,'ECM Staff time by PoF'!$B$5:$C$119,2,FALSE)="Not Applicable",VLOOKUP($A130,'ECM Staff time by PoF'!$B$5:$S$119,MATCH($TV$103, 'ECM Staff time by PoF'!$B$4:$S$4,0),FALSE),IF(ISERROR(VLOOKUP(CONCATENATE($A130,P$66),'ECM Staff time by PoF'!$A$5:$S$119,MATCH($TV$103, 'ECM Staff time by PoF'!$A$4:$S$4,0),FALSE)), 0, VLOOKUP(CONCATENATE($A130,P$66),'ECM Staff time by PoF'!$A$5:$S$119,MATCH($TV$103, 'ECM Staff time by PoF'!$A$4:$S$4,0),FALSE))))*P92</f>
        <v>0</v>
      </c>
      <c r="UK130" s="60">
        <f>IF($A130="",0,IF(VLOOKUP($A130,'ECM Staff time by PoF'!$B$5:$C$119,2,FALSE)="Not Applicable",VLOOKUP($A130,'ECM Staff time by PoF'!$B$5:$S$119,MATCH($TV$103, 'ECM Staff time by PoF'!$B$4:$S$4,0),FALSE),IF(ISERROR(VLOOKUP(CONCATENATE($A130,Q$66),'ECM Staff time by PoF'!$A$5:$S$119,MATCH($TV$103, 'ECM Staff time by PoF'!$A$4:$S$4,0),FALSE)), 0, VLOOKUP(CONCATENATE($A130,Q$66),'ECM Staff time by PoF'!$A$5:$S$119,MATCH($TV$103, 'ECM Staff time by PoF'!$A$4:$S$4,0),FALSE))))*Q92</f>
        <v>0</v>
      </c>
      <c r="UL130" s="60">
        <f>IF($A130="",0,IF(VLOOKUP($A130,'ECM Staff time by PoF'!$B$5:$C$119,2,FALSE)="Not Applicable",VLOOKUP($A130,'ECM Staff time by PoF'!$B$5:$S$119,MATCH($TV$103, 'ECM Staff time by PoF'!$B$4:$S$4,0),FALSE),IF(ISERROR(VLOOKUP(CONCATENATE($A130,R$66),'ECM Staff time by PoF'!$A$5:$S$119,MATCH($TV$103, 'ECM Staff time by PoF'!$A$4:$S$4,0),FALSE)), 0, VLOOKUP(CONCATENATE($A130,R$66),'ECM Staff time by PoF'!$A$5:$S$119,MATCH($TV$103, 'ECM Staff time by PoF'!$A$4:$S$4,0),FALSE))))*R92</f>
        <v>0</v>
      </c>
      <c r="UM130" s="60">
        <f>IF($A130="",0,IF(VLOOKUP($A130,'ECM Staff time by PoF'!$B$5:$C$119,2,FALSE)="Not Applicable",VLOOKUP($A130,'ECM Staff time by PoF'!$B$5:$S$119,MATCH($TV$103, 'ECM Staff time by PoF'!$B$4:$S$4,0),FALSE),IF(ISERROR(VLOOKUP(CONCATENATE($A130,S$66),'ECM Staff time by PoF'!$A$5:$S$119,MATCH($TV$103, 'ECM Staff time by PoF'!$A$4:$S$4,0),FALSE)), 0, VLOOKUP(CONCATENATE($A130,S$66),'ECM Staff time by PoF'!$A$5:$S$119,MATCH($TV$103, 'ECM Staff time by PoF'!$A$4:$S$4,0),FALSE))))*S92</f>
        <v>0</v>
      </c>
      <c r="UN130" s="60">
        <f>IF($A130="",0,IF(VLOOKUP($A130,'ECM Staff time by PoF'!$B$5:$C$119,2,FALSE)="Not Applicable",VLOOKUP($A130,'ECM Staff time by PoF'!$B$5:$S$119,MATCH($TV$103, 'ECM Staff time by PoF'!$B$4:$S$4,0),FALSE),IF(ISERROR(VLOOKUP(CONCATENATE($A130,T$66),'ECM Staff time by PoF'!$A$5:$S$119,MATCH($TV$103, 'ECM Staff time by PoF'!$A$4:$S$4,0),FALSE)), 0, VLOOKUP(CONCATENATE($A130,T$66),'ECM Staff time by PoF'!$A$5:$S$119,MATCH($TV$103, 'ECM Staff time by PoF'!$A$4:$S$4,0),FALSE))))*T92</f>
        <v>0</v>
      </c>
      <c r="UO130" s="60">
        <f>IF($A130="",0,IF(VLOOKUP($A130,'ECM Staff time by PoF'!$B$5:$C$119,2,FALSE)="Not Applicable",VLOOKUP($A130,'ECM Staff time by PoF'!$B$5:$S$119,MATCH($TV$103, 'ECM Staff time by PoF'!$B$4:$S$4,0),FALSE),IF(ISERROR(VLOOKUP(CONCATENATE($A130,U$66),'ECM Staff time by PoF'!$A$5:$S$119,MATCH($TV$103, 'ECM Staff time by PoF'!$A$4:$S$4,0),FALSE)), 0, VLOOKUP(CONCATENATE($A130,U$66),'ECM Staff time by PoF'!$A$5:$S$119,MATCH($TV$103, 'ECM Staff time by PoF'!$A$4:$S$4,0),FALSE))))*U92</f>
        <v>0</v>
      </c>
      <c r="UP130" s="60">
        <f>IF($A130="",0,IF(VLOOKUP($A130,'ECM Staff time by PoF'!$B$5:$C$119,2,FALSE)="Not Applicable",VLOOKUP($A130,'ECM Staff time by PoF'!$B$5:$S$119,MATCH($TV$103, 'ECM Staff time by PoF'!$B$4:$S$4,0),FALSE),IF(ISERROR(VLOOKUP(CONCATENATE($A130,V$66),'ECM Staff time by PoF'!$A$5:$S$119,MATCH($TV$103, 'ECM Staff time by PoF'!$A$4:$S$4,0),FALSE)), 0, VLOOKUP(CONCATENATE($A130,V$66),'ECM Staff time by PoF'!$A$5:$S$119,MATCH($TV$103, 'ECM Staff time by PoF'!$A$4:$S$4,0),FALSE))))*V92</f>
        <v>0</v>
      </c>
      <c r="UQ130" s="60">
        <f>IF($A130="",0,IF(VLOOKUP($A130,'ECM Staff time by PoF'!$B$5:$C$119,2,FALSE)="Not Applicable",VLOOKUP($A130,'ECM Staff time by PoF'!$B$5:$S$119,MATCH($TV$103, 'ECM Staff time by PoF'!$B$4:$S$4,0),FALSE),IF(ISERROR(VLOOKUP(CONCATENATE($A130,W$66),'ECM Staff time by PoF'!$A$5:$S$119,MATCH($TV$103, 'ECM Staff time by PoF'!$A$4:$S$4,0),FALSE)), 0, VLOOKUP(CONCATENATE($A130,W$66),'ECM Staff time by PoF'!$A$5:$S$119,MATCH($TV$103, 'ECM Staff time by PoF'!$A$4:$S$4,0),FALSE))))*W92</f>
        <v>0</v>
      </c>
      <c r="UR130" s="60">
        <f>IF($A130="",0,IF(VLOOKUP($A130,'ECM Staff time by PoF'!$B$5:$C$119,2,FALSE)="Not Applicable",VLOOKUP($A130,'ECM Staff time by PoF'!$B$5:$S$119,MATCH($TV$103, 'ECM Staff time by PoF'!$B$4:$S$4,0),FALSE),IF(ISERROR(VLOOKUP(CONCATENATE($A130,X$66),'ECM Staff time by PoF'!$A$5:$S$119,MATCH($TV$103, 'ECM Staff time by PoF'!$A$4:$S$4,0),FALSE)), 0, VLOOKUP(CONCATENATE($A130,X$66),'ECM Staff time by PoF'!$A$5:$S$119,MATCH($TV$103, 'ECM Staff time by PoF'!$A$4:$S$4,0),FALSE))))*X92</f>
        <v>0</v>
      </c>
      <c r="US130" s="60">
        <f>IF($A130="",0,IF(VLOOKUP($A130,'ECM Staff time by PoF'!$B$5:$C$119,2,FALSE)="Not Applicable",VLOOKUP($A130,'ECM Staff time by PoF'!$B$5:$S$119,MATCH($TV$103, 'ECM Staff time by PoF'!$B$4:$S$4,0),FALSE),IF(ISERROR(VLOOKUP(CONCATENATE($A130,Y$66),'ECM Staff time by PoF'!$A$5:$S$119,MATCH($TV$103, 'ECM Staff time by PoF'!$A$4:$S$4,0),FALSE)), 0, VLOOKUP(CONCATENATE($A130,Y$66),'ECM Staff time by PoF'!$A$5:$S$119,MATCH($TV$103, 'ECM Staff time by PoF'!$A$4:$S$4,0),FALSE))))*Y92</f>
        <v>0</v>
      </c>
      <c r="UT130" s="60">
        <f>IF($A130="",0,IF(VLOOKUP($A130,'ECM Staff time by PoF'!$B$5:$C$119,2,FALSE)="Not Applicable",VLOOKUP($A130,'ECM Staff time by PoF'!$B$5:$S$119,MATCH($TV$103, 'ECM Staff time by PoF'!$B$4:$S$4,0),FALSE),IF(ISERROR(VLOOKUP(CONCATENATE($A130,Z$66),'ECM Staff time by PoF'!$A$5:$S$119,MATCH($TV$103, 'ECM Staff time by PoF'!$A$4:$S$4,0),FALSE)), 0, VLOOKUP(CONCATENATE($A130,Z$66),'ECM Staff time by PoF'!$A$5:$S$119,MATCH($TV$103, 'ECM Staff time by PoF'!$A$4:$S$4,0),FALSE))))*Z92</f>
        <v>0</v>
      </c>
      <c r="UU130" s="60">
        <f>IF($A130="",0,IF(VLOOKUP($A130,'ECM Staff time by PoF'!$B$5:$C$119,2,FALSE)="Not Applicable",VLOOKUP($A130,'ECM Staff time by PoF'!$B$5:$S$119,MATCH($TV$103, 'ECM Staff time by PoF'!$B$4:$S$4,0),FALSE),IF(ISERROR(VLOOKUP(CONCATENATE($A130,AA$66),'ECM Staff time by PoF'!$A$5:$S$119,MATCH($TV$103, 'ECM Staff time by PoF'!$A$4:$S$4,0),FALSE)), 0, VLOOKUP(CONCATENATE($A130,AA$66),'ECM Staff time by PoF'!$A$5:$S$119,MATCH($TV$103, 'ECM Staff time by PoF'!$A$4:$S$4,0),FALSE))))*AA92</f>
        <v>0</v>
      </c>
      <c r="UV130" s="60">
        <f>IF($A130="",0,IF(VLOOKUP($A130,'ECM Staff time by PoF'!$B$5:$C$119,2,FALSE)="Not Applicable",VLOOKUP($A130,'ECM Staff time by PoF'!$B$5:$S$119,MATCH($TV$103, 'ECM Staff time by PoF'!$B$4:$S$4,0),FALSE),IF(ISERROR(VLOOKUP(CONCATENATE($A130,AB$66),'ECM Staff time by PoF'!$A$5:$S$119,MATCH($TV$103, 'ECM Staff time by PoF'!$A$4:$S$4,0),FALSE)), 0, VLOOKUP(CONCATENATE($A130,AB$66),'ECM Staff time by PoF'!$A$5:$S$119,MATCH($TV$103, 'ECM Staff time by PoF'!$A$4:$S$4,0),FALSE))))*AB92</f>
        <v>0</v>
      </c>
      <c r="UW130" s="60">
        <f>IF($A130="",0,IF(VLOOKUP($A130,'ECM Staff time by PoF'!$B$5:$C$119,2,FALSE)="Not Applicable",VLOOKUP($A130,'ECM Staff time by PoF'!$B$5:$S$119,MATCH($TV$103, 'ECM Staff time by PoF'!$B$4:$S$4,0),FALSE),IF(ISERROR(VLOOKUP(CONCATENATE($A130,AC$66),'ECM Staff time by PoF'!$A$5:$S$119,MATCH($TV$103, 'ECM Staff time by PoF'!$A$4:$S$4,0),FALSE)), 0, VLOOKUP(CONCATENATE($A130,AC$66),'ECM Staff time by PoF'!$A$5:$S$119,MATCH($TV$103, 'ECM Staff time by PoF'!$A$4:$S$4,0),FALSE))))*AC92</f>
        <v>0</v>
      </c>
      <c r="UX130" s="60">
        <f>IF($A130="",0,IF(VLOOKUP($A130,'ECM Staff time by PoF'!$B$5:$C$119,2,FALSE)="Not Applicable",VLOOKUP($A130,'ECM Staff time by PoF'!$B$5:$S$119,MATCH($TV$103, 'ECM Staff time by PoF'!$B$4:$S$4,0),FALSE),IF(ISERROR(VLOOKUP(CONCATENATE($A130,AD$66),'ECM Staff time by PoF'!$A$5:$S$119,MATCH($TV$103, 'ECM Staff time by PoF'!$A$4:$S$4,0),FALSE)), 0, VLOOKUP(CONCATENATE($A130,AD$66),'ECM Staff time by PoF'!$A$5:$S$119,MATCH($TV$103, 'ECM Staff time by PoF'!$A$4:$S$4,0),FALSE))))*AD92</f>
        <v>0</v>
      </c>
      <c r="UY130" s="60">
        <f>IF($A130="",0,IF(VLOOKUP($A130,'ECM Staff time by PoF'!$B$5:$C$119,2,FALSE)="Not Applicable",VLOOKUP($A130,'ECM Staff time by PoF'!$B$5:$S$119,MATCH($TV$103, 'ECM Staff time by PoF'!$B$4:$S$4,0),FALSE),IF(ISERROR(VLOOKUP(CONCATENATE($A130,AE$66),'ECM Staff time by PoF'!$A$5:$S$119,MATCH($TV$103, 'ECM Staff time by PoF'!$A$4:$S$4,0),FALSE)), 0, VLOOKUP(CONCATENATE($A130,AE$66),'ECM Staff time by PoF'!$A$5:$S$119,MATCH($TV$103, 'ECM Staff time by PoF'!$A$4:$S$4,0),FALSE))))*AE92</f>
        <v>0</v>
      </c>
      <c r="UZ130" s="60">
        <f>IF($A130="",0,IF(VLOOKUP($A130,'ECM Staff time by PoF'!$B$5:$C$119,2,FALSE)="Not Applicable",VLOOKUP($A130,'ECM Staff time by PoF'!$B$5:$S$119,MATCH($TV$103, 'ECM Staff time by PoF'!$B$4:$S$4,0),FALSE),IF(ISERROR(VLOOKUP(CONCATENATE($A130,AF$66),'ECM Staff time by PoF'!$A$5:$S$119,MATCH($TV$103, 'ECM Staff time by PoF'!$A$4:$S$4,0),FALSE)), 0, VLOOKUP(CONCATENATE($A130,AF$66),'ECM Staff time by PoF'!$A$5:$S$119,MATCH($TV$103, 'ECM Staff time by PoF'!$A$4:$S$4,0),FALSE))))*AF92</f>
        <v>0</v>
      </c>
      <c r="VA130" s="60">
        <f>IF($A130="",0,IF(VLOOKUP($A130,'ECM Staff time by PoF'!$B$5:$C$119,2,FALSE)="Not Applicable",VLOOKUP($A130,'ECM Staff time by PoF'!$B$5:$S$119,MATCH($TV$103, 'ECM Staff time by PoF'!$B$4:$S$4,0),FALSE),IF(ISERROR(VLOOKUP(CONCATENATE($A130,AG$66),'ECM Staff time by PoF'!$A$5:$S$119,MATCH($TV$103, 'ECM Staff time by PoF'!$A$4:$S$4,0),FALSE)), 0, VLOOKUP(CONCATENATE($A130,AG$66),'ECM Staff time by PoF'!$A$5:$S$119,MATCH($TV$103, 'ECM Staff time by PoF'!$A$4:$S$4,0),FALSE))))*AG92</f>
        <v>0</v>
      </c>
      <c r="VB130" s="60">
        <f>IF($A130="",0,IF(VLOOKUP($A130,'ECM Staff time by PoF'!$B$5:$C$119,2,FALSE)="Not Applicable",VLOOKUP($A130,'ECM Staff time by PoF'!$B$5:$S$119,MATCH($TV$103, 'ECM Staff time by PoF'!$B$4:$S$4,0),FALSE),IF(ISERROR(VLOOKUP(CONCATENATE($A130,AH$66),'ECM Staff time by PoF'!$A$5:$S$119,MATCH($TV$103, 'ECM Staff time by PoF'!$A$4:$S$4,0),FALSE)), 0, VLOOKUP(CONCATENATE($A130,AH$66),'ECM Staff time by PoF'!$A$5:$S$119,MATCH($TV$103, 'ECM Staff time by PoF'!$A$4:$S$4,0),FALSE))))*AH92</f>
        <v>0</v>
      </c>
      <c r="VC130" s="60">
        <f>IF($A130="",0,IF(VLOOKUP($A130,'ECM Staff time by PoF'!$B$5:$C$119,2,FALSE)="Not Applicable",VLOOKUP($A130,'ECM Staff time by PoF'!$B$5:$S$119,MATCH($TV$103, 'ECM Staff time by PoF'!$B$4:$S$4,0),FALSE),IF(ISERROR(VLOOKUP(CONCATENATE($A130,AI$66),'ECM Staff time by PoF'!$A$5:$S$119,MATCH($TV$103, 'ECM Staff time by PoF'!$A$4:$S$4,0),FALSE)), 0, VLOOKUP(CONCATENATE($A130,AI$66),'ECM Staff time by PoF'!$A$5:$S$119,MATCH($TV$103, 'ECM Staff time by PoF'!$A$4:$S$4,0),FALSE))))*AI92</f>
        <v>0</v>
      </c>
      <c r="VD130" s="60">
        <f>IF($A130="",0,IF(VLOOKUP($A130,'ECM Staff time by PoF'!$B$5:$C$119,2,FALSE)="Not Applicable",VLOOKUP($A130,'ECM Staff time by PoF'!$B$5:$S$119,MATCH($TV$103, 'ECM Staff time by PoF'!$B$4:$S$4,0),FALSE),IF(ISERROR(VLOOKUP(CONCATENATE($A130,AJ$66),'ECM Staff time by PoF'!$A$5:$S$119,MATCH($TV$103, 'ECM Staff time by PoF'!$A$4:$S$4,0),FALSE)), 0, VLOOKUP(CONCATENATE($A130,AJ$66),'ECM Staff time by PoF'!$A$5:$S$119,MATCH($TV$103, 'ECM Staff time by PoF'!$A$4:$S$4,0),FALSE))))*AJ92</f>
        <v>0</v>
      </c>
      <c r="VE130" s="60">
        <f>IF($A130="",0,IF(VLOOKUP($A130,'ECM Staff time by PoF'!$B$5:$C$119,2,FALSE)="Not Applicable",VLOOKUP($A130,'ECM Staff time by PoF'!$B$5:$S$119,MATCH($TV$103, 'ECM Staff time by PoF'!$B$4:$S$4,0),FALSE),IF(ISERROR(VLOOKUP(CONCATENATE($A130,AK$66),'ECM Staff time by PoF'!$A$5:$S$119,MATCH($TV$103, 'ECM Staff time by PoF'!$A$4:$S$4,0),FALSE)), 0, VLOOKUP(CONCATENATE($A130,AK$66),'ECM Staff time by PoF'!$A$5:$S$119,MATCH($TV$103, 'ECM Staff time by PoF'!$A$4:$S$4,0),FALSE))))*AK92</f>
        <v>0</v>
      </c>
    </row>
    <row r="131" spans="1:578" x14ac:dyDescent="0.25">
      <c r="A131" s="132" t="str">
        <f>IF('ECM Location'!D31="", "",'ECM Location'!D31)</f>
        <v/>
      </c>
      <c r="B131" s="191">
        <f>IF($A131="",0,IF(VLOOKUP($A131,'ECM Staff time by PoF'!$B$5:$C$119,2,FALSE)="Not Applicable",VLOOKUP($A131,'ECM Staff time by PoF'!$B$5:$S$119,MATCH($B$103, 'ECM Staff time by PoF'!$B$4:$R$4,0),FALSE),IF(ISERROR(VLOOKUP(CONCATENATE($A131,B$66),'ECM Staff time by PoF'!$A$5:$S$119,MATCH($B$103, 'ECM Staff time by PoF'!$A$4:$R$4,0),FALSE)), 0, VLOOKUP(CONCATENATE($A131,B$66),'ECM Staff time by PoF'!$A$5:$S$119,MATCH($B$103, 'ECM Staff time by PoF'!$A$4:$R$4,0),FALSE))))*B93</f>
        <v>0</v>
      </c>
      <c r="C131" s="191">
        <f>IF($A131="",0,IF(VLOOKUP($A131,'ECM Staff time by PoF'!$B$5:$C$119,2,FALSE)="Not Applicable",VLOOKUP($A131,'ECM Staff time by PoF'!$B$5:$S$119,MATCH($B$103, 'ECM Staff time by PoF'!$B$4:$R$4,0),FALSE),IF(ISERROR(VLOOKUP(CONCATENATE($A131,C$66),'ECM Staff time by PoF'!$A$5:$S$119,MATCH($B$103, 'ECM Staff time by PoF'!$A$4:$R$4,0),FALSE)), 0, VLOOKUP(CONCATENATE($A131,C$66),'ECM Staff time by PoF'!$A$5:$S$119,MATCH($B$103, 'ECM Staff time by PoF'!$A$4:$R$4,0),FALSE))))*C93</f>
        <v>0</v>
      </c>
      <c r="D131" s="191">
        <f>IF($A131="",0,IF(VLOOKUP($A131,'ECM Staff time by PoF'!$B$5:$C$119,2,FALSE)="Not Applicable",VLOOKUP($A131,'ECM Staff time by PoF'!$B$5:$S$119,MATCH($B$103, 'ECM Staff time by PoF'!$B$4:$R$4,0),FALSE),IF(ISERROR(VLOOKUP(CONCATENATE($A131,D$66),'ECM Staff time by PoF'!$A$5:$S$119,MATCH($B$103, 'ECM Staff time by PoF'!$A$4:$R$4,0),FALSE)), 0, VLOOKUP(CONCATENATE($A131,D$66),'ECM Staff time by PoF'!$A$5:$S$119,MATCH($B$103, 'ECM Staff time by PoF'!$A$4:$R$4,0),FALSE))))*D93</f>
        <v>0</v>
      </c>
      <c r="E131" s="191">
        <f>IF($A131="",0,IF(VLOOKUP($A131,'ECM Staff time by PoF'!$B$5:$C$119,2,FALSE)="Not Applicable",VLOOKUP($A131,'ECM Staff time by PoF'!$B$5:$S$119,MATCH($B$103, 'ECM Staff time by PoF'!$B$4:$R$4,0),FALSE),IF(ISERROR(VLOOKUP(CONCATENATE($A131,E$66),'ECM Staff time by PoF'!$A$5:$S$119,MATCH($B$103, 'ECM Staff time by PoF'!$A$4:$R$4,0),FALSE)), 0, VLOOKUP(CONCATENATE($A131,E$66),'ECM Staff time by PoF'!$A$5:$S$119,MATCH($B$103, 'ECM Staff time by PoF'!$A$4:$R$4,0),FALSE))))*E93</f>
        <v>0</v>
      </c>
      <c r="F131" s="191">
        <f>IF($A131="",0,IF(VLOOKUP($A131,'ECM Staff time by PoF'!$B$5:$C$119,2,FALSE)="Not Applicable",VLOOKUP($A131,'ECM Staff time by PoF'!$B$5:$S$119,MATCH($B$103, 'ECM Staff time by PoF'!$B$4:$R$4,0),FALSE),IF(ISERROR(VLOOKUP(CONCATENATE($A131,F$66),'ECM Staff time by PoF'!$A$5:$S$119,MATCH($B$103, 'ECM Staff time by PoF'!$A$4:$R$4,0),FALSE)), 0, VLOOKUP(CONCATENATE($A131,F$66),'ECM Staff time by PoF'!$A$5:$S$119,MATCH($B$103, 'ECM Staff time by PoF'!$A$4:$R$4,0),FALSE))))*F93</f>
        <v>0</v>
      </c>
      <c r="G131" s="191">
        <f>IF($A131="",0,IF(VLOOKUP($A131,'ECM Staff time by PoF'!$B$5:$C$119,2,FALSE)="Not Applicable",VLOOKUP($A131,'ECM Staff time by PoF'!$B$5:$S$119,MATCH($B$103, 'ECM Staff time by PoF'!$B$4:$R$4,0),FALSE),IF(ISERROR(VLOOKUP(CONCATENATE($A131,G$66),'ECM Staff time by PoF'!$A$5:$S$119,MATCH($B$103, 'ECM Staff time by PoF'!$A$4:$R$4,0),FALSE)), 0, VLOOKUP(CONCATENATE($A131,G$66),'ECM Staff time by PoF'!$A$5:$S$119,MATCH($B$103, 'ECM Staff time by PoF'!$A$4:$R$4,0),FALSE))))*G93</f>
        <v>0</v>
      </c>
      <c r="H131" s="191">
        <f>IF($A131="",0,IF(VLOOKUP($A131,'ECM Staff time by PoF'!$B$5:$C$119,2,FALSE)="Not Applicable",VLOOKUP($A131,'ECM Staff time by PoF'!$B$5:$S$119,MATCH($B$103, 'ECM Staff time by PoF'!$B$4:$R$4,0),FALSE),IF(ISERROR(VLOOKUP(CONCATENATE($A131,H$66),'ECM Staff time by PoF'!$A$5:$S$119,MATCH($B$103, 'ECM Staff time by PoF'!$A$4:$R$4,0),FALSE)), 0, VLOOKUP(CONCATENATE($A131,H$66),'ECM Staff time by PoF'!$A$5:$S$119,MATCH($B$103, 'ECM Staff time by PoF'!$A$4:$R$4,0),FALSE))))*H93</f>
        <v>0</v>
      </c>
      <c r="I131" s="191">
        <f>IF($A131="",0,IF(VLOOKUP($A131,'ECM Staff time by PoF'!$B$5:$C$119,2,FALSE)="Not Applicable",VLOOKUP($A131,'ECM Staff time by PoF'!$B$5:$S$119,MATCH($B$103, 'ECM Staff time by PoF'!$B$4:$R$4,0),FALSE),IF(ISERROR(VLOOKUP(CONCATENATE($A131,I$66),'ECM Staff time by PoF'!$A$5:$S$119,MATCH($B$103, 'ECM Staff time by PoF'!$A$4:$R$4,0),FALSE)), 0, VLOOKUP(CONCATENATE($A131,I$66),'ECM Staff time by PoF'!$A$5:$S$119,MATCH($B$103, 'ECM Staff time by PoF'!$A$4:$R$4,0),FALSE))))*I93</f>
        <v>0</v>
      </c>
      <c r="J131" s="191">
        <f>IF($A131="",0,IF(VLOOKUP($A131,'ECM Staff time by PoF'!$B$5:$C$119,2,FALSE)="Not Applicable",VLOOKUP($A131,'ECM Staff time by PoF'!$B$5:$S$119,MATCH($B$103, 'ECM Staff time by PoF'!$B$4:$R$4,0),FALSE),IF(ISERROR(VLOOKUP(CONCATENATE($A131,J$66),'ECM Staff time by PoF'!$A$5:$S$119,MATCH($B$103, 'ECM Staff time by PoF'!$A$4:$R$4,0),FALSE)), 0, VLOOKUP(CONCATENATE($A131,J$66),'ECM Staff time by PoF'!$A$5:$S$119,MATCH($B$103, 'ECM Staff time by PoF'!$A$4:$R$4,0),FALSE))))*J93</f>
        <v>0</v>
      </c>
      <c r="K131" s="191">
        <f>IF($A131="",0,IF(VLOOKUP($A131,'ECM Staff time by PoF'!$B$5:$C$119,2,FALSE)="Not Applicable",VLOOKUP($A131,'ECM Staff time by PoF'!$B$5:$S$119,MATCH($B$103, 'ECM Staff time by PoF'!$B$4:$R$4,0),FALSE),IF(ISERROR(VLOOKUP(CONCATENATE($A131,K$66),'ECM Staff time by PoF'!$A$5:$S$119,MATCH($B$103, 'ECM Staff time by PoF'!$A$4:$R$4,0),FALSE)), 0, VLOOKUP(CONCATENATE($A131,K$66),'ECM Staff time by PoF'!$A$5:$S$119,MATCH($B$103, 'ECM Staff time by PoF'!$A$4:$R$4,0),FALSE))))*K93</f>
        <v>0</v>
      </c>
      <c r="L131" s="191">
        <f>IF($A131="",0,IF(VLOOKUP($A131,'ECM Staff time by PoF'!$B$5:$C$119,2,FALSE)="Not Applicable",VLOOKUP($A131,'ECM Staff time by PoF'!$B$5:$S$119,MATCH($B$103, 'ECM Staff time by PoF'!$B$4:$R$4,0),FALSE),IF(ISERROR(VLOOKUP(CONCATENATE($A131,L$66),'ECM Staff time by PoF'!$A$5:$S$119,MATCH($B$103, 'ECM Staff time by PoF'!$A$4:$R$4,0),FALSE)), 0, VLOOKUP(CONCATENATE($A131,L$66),'ECM Staff time by PoF'!$A$5:$S$119,MATCH($B$103, 'ECM Staff time by PoF'!$A$4:$R$4,0),FALSE))))*L93</f>
        <v>0</v>
      </c>
      <c r="M131" s="191">
        <f>IF($A131="",0,IF(VLOOKUP($A131,'ECM Staff time by PoF'!$B$5:$C$119,2,FALSE)="Not Applicable",VLOOKUP($A131,'ECM Staff time by PoF'!$B$5:$S$119,MATCH($B$103, 'ECM Staff time by PoF'!$B$4:$R$4,0),FALSE),IF(ISERROR(VLOOKUP(CONCATENATE($A131,M$66),'ECM Staff time by PoF'!$A$5:$S$119,MATCH($B$103, 'ECM Staff time by PoF'!$A$4:$R$4,0),FALSE)), 0, VLOOKUP(CONCATENATE($A131,M$66),'ECM Staff time by PoF'!$A$5:$S$119,MATCH($B$103, 'ECM Staff time by PoF'!$A$4:$R$4,0),FALSE))))*M93</f>
        <v>0</v>
      </c>
      <c r="N131" s="191">
        <f>IF($A131="",0,IF(VLOOKUP($A131,'ECM Staff time by PoF'!$B$5:$C$119,2,FALSE)="Not Applicable",VLOOKUP($A131,'ECM Staff time by PoF'!$B$5:$S$119,MATCH($B$103, 'ECM Staff time by PoF'!$B$4:$R$4,0),FALSE),IF(ISERROR(VLOOKUP(CONCATENATE($A131,N$66),'ECM Staff time by PoF'!$A$5:$S$119,MATCH($B$103, 'ECM Staff time by PoF'!$A$4:$R$4,0),FALSE)), 0, VLOOKUP(CONCATENATE($A131,N$66),'ECM Staff time by PoF'!$A$5:$S$119,MATCH($B$103, 'ECM Staff time by PoF'!$A$4:$R$4,0),FALSE))))*N93</f>
        <v>0</v>
      </c>
      <c r="O131" s="191">
        <f>IF($A131="",0,IF(VLOOKUP($A131,'ECM Staff time by PoF'!$B$5:$C$119,2,FALSE)="Not Applicable",VLOOKUP($A131,'ECM Staff time by PoF'!$B$5:$S$119,MATCH($B$103, 'ECM Staff time by PoF'!$B$4:$R$4,0),FALSE),IF(ISERROR(VLOOKUP(CONCATENATE($A131,O$66),'ECM Staff time by PoF'!$A$5:$S$119,MATCH($B$103, 'ECM Staff time by PoF'!$A$4:$R$4,0),FALSE)), 0, VLOOKUP(CONCATENATE($A131,O$66),'ECM Staff time by PoF'!$A$5:$S$119,MATCH($B$103, 'ECM Staff time by PoF'!$A$4:$R$4,0),FALSE))))*O93</f>
        <v>0</v>
      </c>
      <c r="P131" s="191">
        <f>IF($A131="",0,IF(VLOOKUP($A131,'ECM Staff time by PoF'!$B$5:$C$119,2,FALSE)="Not Applicable",VLOOKUP($A131,'ECM Staff time by PoF'!$B$5:$S$119,MATCH($B$103, 'ECM Staff time by PoF'!$B$4:$R$4,0),FALSE),IF(ISERROR(VLOOKUP(CONCATENATE($A131,P$66),'ECM Staff time by PoF'!$A$5:$S$119,MATCH($B$103, 'ECM Staff time by PoF'!$A$4:$R$4,0),FALSE)), 0, VLOOKUP(CONCATENATE($A131,P$66),'ECM Staff time by PoF'!$A$5:$S$119,MATCH($B$103, 'ECM Staff time by PoF'!$A$4:$R$4,0),FALSE))))*P93</f>
        <v>0</v>
      </c>
      <c r="Q131" s="191">
        <f>IF($A131="",0,IF(VLOOKUP($A131,'ECM Staff time by PoF'!$B$5:$C$119,2,FALSE)="Not Applicable",VLOOKUP($A131,'ECM Staff time by PoF'!$B$5:$S$119,MATCH($B$103, 'ECM Staff time by PoF'!$B$4:$R$4,0),FALSE),IF(ISERROR(VLOOKUP(CONCATENATE($A131,Q$66),'ECM Staff time by PoF'!$A$5:$S$119,MATCH($B$103, 'ECM Staff time by PoF'!$A$4:$R$4,0),FALSE)), 0, VLOOKUP(CONCATENATE($A131,Q$66),'ECM Staff time by PoF'!$A$5:$S$119,MATCH($B$103, 'ECM Staff time by PoF'!$A$4:$R$4,0),FALSE))))*Q93</f>
        <v>0</v>
      </c>
      <c r="R131" s="191">
        <f>IF($A131="",0,IF(VLOOKUP($A131,'ECM Staff time by PoF'!$B$5:$C$119,2,FALSE)="Not Applicable",VLOOKUP($A131,'ECM Staff time by PoF'!$B$5:$S$119,MATCH($B$103, 'ECM Staff time by PoF'!$B$4:$R$4,0),FALSE),IF(ISERROR(VLOOKUP(CONCATENATE($A131,R$66),'ECM Staff time by PoF'!$A$5:$S$119,MATCH($B$103, 'ECM Staff time by PoF'!$A$4:$R$4,0),FALSE)), 0, VLOOKUP(CONCATENATE($A131,R$66),'ECM Staff time by PoF'!$A$5:$S$119,MATCH($B$103, 'ECM Staff time by PoF'!$A$4:$R$4,0),FALSE))))*R93</f>
        <v>0</v>
      </c>
      <c r="S131" s="191">
        <f>IF($A131="",0,IF(VLOOKUP($A131,'ECM Staff time by PoF'!$B$5:$C$119,2,FALSE)="Not Applicable",VLOOKUP($A131,'ECM Staff time by PoF'!$B$5:$S$119,MATCH($B$103, 'ECM Staff time by PoF'!$B$4:$R$4,0),FALSE),IF(ISERROR(VLOOKUP(CONCATENATE($A131,S$66),'ECM Staff time by PoF'!$A$5:$S$119,MATCH($B$103, 'ECM Staff time by PoF'!$A$4:$R$4,0),FALSE)), 0, VLOOKUP(CONCATENATE($A131,S$66),'ECM Staff time by PoF'!$A$5:$S$119,MATCH($B$103, 'ECM Staff time by PoF'!$A$4:$R$4,0),FALSE))))*S93</f>
        <v>0</v>
      </c>
      <c r="T131" s="191">
        <f>IF($A131="",0,IF(VLOOKUP($A131,'ECM Staff time by PoF'!$B$5:$C$119,2,FALSE)="Not Applicable",VLOOKUP($A131,'ECM Staff time by PoF'!$B$5:$S$119,MATCH($B$103, 'ECM Staff time by PoF'!$B$4:$R$4,0),FALSE),IF(ISERROR(VLOOKUP(CONCATENATE($A131,T$66),'ECM Staff time by PoF'!$A$5:$S$119,MATCH($B$103, 'ECM Staff time by PoF'!$A$4:$R$4,0),FALSE)), 0, VLOOKUP(CONCATENATE($A131,T$66),'ECM Staff time by PoF'!$A$5:$S$119,MATCH($B$103, 'ECM Staff time by PoF'!$A$4:$R$4,0),FALSE))))*T93</f>
        <v>0</v>
      </c>
      <c r="U131" s="191">
        <f>IF($A131="",0,IF(VLOOKUP($A131,'ECM Staff time by PoF'!$B$5:$C$119,2,FALSE)="Not Applicable",VLOOKUP($A131,'ECM Staff time by PoF'!$B$5:$S$119,MATCH($B$103, 'ECM Staff time by PoF'!$B$4:$R$4,0),FALSE),IF(ISERROR(VLOOKUP(CONCATENATE($A131,U$66),'ECM Staff time by PoF'!$A$5:$S$119,MATCH($B$103, 'ECM Staff time by PoF'!$A$4:$R$4,0),FALSE)), 0, VLOOKUP(CONCATENATE($A131,U$66),'ECM Staff time by PoF'!$A$5:$S$119,MATCH($B$103, 'ECM Staff time by PoF'!$A$4:$R$4,0),FALSE))))*U93</f>
        <v>0</v>
      </c>
      <c r="V131" s="191">
        <f>IF($A131="",0,IF(VLOOKUP($A131,'ECM Staff time by PoF'!$B$5:$C$119,2,FALSE)="Not Applicable",VLOOKUP($A131,'ECM Staff time by PoF'!$B$5:$S$119,MATCH($B$103, 'ECM Staff time by PoF'!$B$4:$R$4,0),FALSE),IF(ISERROR(VLOOKUP(CONCATENATE($A131,V$66),'ECM Staff time by PoF'!$A$5:$S$119,MATCH($B$103, 'ECM Staff time by PoF'!$A$4:$R$4,0),FALSE)), 0, VLOOKUP(CONCATENATE($A131,V$66),'ECM Staff time by PoF'!$A$5:$S$119,MATCH($B$103, 'ECM Staff time by PoF'!$A$4:$R$4,0),FALSE))))*V93</f>
        <v>0</v>
      </c>
      <c r="W131" s="191">
        <f>IF($A131="",0,IF(VLOOKUP($A131,'ECM Staff time by PoF'!$B$5:$C$119,2,FALSE)="Not Applicable",VLOOKUP($A131,'ECM Staff time by PoF'!$B$5:$S$119,MATCH($B$103, 'ECM Staff time by PoF'!$B$4:$R$4,0),FALSE),IF(ISERROR(VLOOKUP(CONCATENATE($A131,W$66),'ECM Staff time by PoF'!$A$5:$S$119,MATCH($B$103, 'ECM Staff time by PoF'!$A$4:$R$4,0),FALSE)), 0, VLOOKUP(CONCATENATE($A131,W$66),'ECM Staff time by PoF'!$A$5:$S$119,MATCH($B$103, 'ECM Staff time by PoF'!$A$4:$R$4,0),FALSE))))*W93</f>
        <v>0</v>
      </c>
      <c r="X131" s="191">
        <f>IF($A131="",0,IF(VLOOKUP($A131,'ECM Staff time by PoF'!$B$5:$C$119,2,FALSE)="Not Applicable",VLOOKUP($A131,'ECM Staff time by PoF'!$B$5:$S$119,MATCH($B$103, 'ECM Staff time by PoF'!$B$4:$R$4,0),FALSE),IF(ISERROR(VLOOKUP(CONCATENATE($A131,X$66),'ECM Staff time by PoF'!$A$5:$S$119,MATCH($B$103, 'ECM Staff time by PoF'!$A$4:$R$4,0),FALSE)), 0, VLOOKUP(CONCATENATE($A131,X$66),'ECM Staff time by PoF'!$A$5:$S$119,MATCH($B$103, 'ECM Staff time by PoF'!$A$4:$R$4,0),FALSE))))*X93</f>
        <v>0</v>
      </c>
      <c r="Y131" s="191">
        <f>IF($A131="",0,IF(VLOOKUP($A131,'ECM Staff time by PoF'!$B$5:$C$119,2,FALSE)="Not Applicable",VLOOKUP($A131,'ECM Staff time by PoF'!$B$5:$S$119,MATCH($B$103, 'ECM Staff time by PoF'!$B$4:$R$4,0),FALSE),IF(ISERROR(VLOOKUP(CONCATENATE($A131,Y$66),'ECM Staff time by PoF'!$A$5:$S$119,MATCH($B$103, 'ECM Staff time by PoF'!$A$4:$R$4,0),FALSE)), 0, VLOOKUP(CONCATENATE($A131,Y$66),'ECM Staff time by PoF'!$A$5:$S$119,MATCH($B$103, 'ECM Staff time by PoF'!$A$4:$R$4,0),FALSE))))*Y93</f>
        <v>0</v>
      </c>
      <c r="Z131" s="191">
        <f>IF($A131="",0,IF(VLOOKUP($A131,'ECM Staff time by PoF'!$B$5:$C$119,2,FALSE)="Not Applicable",VLOOKUP($A131,'ECM Staff time by PoF'!$B$5:$S$119,MATCH($B$103, 'ECM Staff time by PoF'!$B$4:$R$4,0),FALSE),IF(ISERROR(VLOOKUP(CONCATENATE($A131,Z$66),'ECM Staff time by PoF'!$A$5:$S$119,MATCH($B$103, 'ECM Staff time by PoF'!$A$4:$R$4,0),FALSE)), 0, VLOOKUP(CONCATENATE($A131,Z$66),'ECM Staff time by PoF'!$A$5:$S$119,MATCH($B$103, 'ECM Staff time by PoF'!$A$4:$R$4,0),FALSE))))*Z93</f>
        <v>0</v>
      </c>
      <c r="AA131" s="191">
        <f>IF($A131="",0,IF(VLOOKUP($A131,'ECM Staff time by PoF'!$B$5:$C$119,2,FALSE)="Not Applicable",VLOOKUP($A131,'ECM Staff time by PoF'!$B$5:$S$119,MATCH($B$103, 'ECM Staff time by PoF'!$B$4:$R$4,0),FALSE),IF(ISERROR(VLOOKUP(CONCATENATE($A131,AA$66),'ECM Staff time by PoF'!$A$5:$S$119,MATCH($B$103, 'ECM Staff time by PoF'!$A$4:$R$4,0),FALSE)), 0, VLOOKUP(CONCATENATE($A131,AA$66),'ECM Staff time by PoF'!$A$5:$S$119,MATCH($B$103, 'ECM Staff time by PoF'!$A$4:$R$4,0),FALSE))))*AA93</f>
        <v>0</v>
      </c>
      <c r="AB131" s="191">
        <f>IF($A131="",0,IF(VLOOKUP($A131,'ECM Staff time by PoF'!$B$5:$C$119,2,FALSE)="Not Applicable",VLOOKUP($A131,'ECM Staff time by PoF'!$B$5:$S$119,MATCH($B$103, 'ECM Staff time by PoF'!$B$4:$R$4,0),FALSE),IF(ISERROR(VLOOKUP(CONCATENATE($A131,AB$66),'ECM Staff time by PoF'!$A$5:$S$119,MATCH($B$103, 'ECM Staff time by PoF'!$A$4:$R$4,0),FALSE)), 0, VLOOKUP(CONCATENATE($A131,AB$66),'ECM Staff time by PoF'!$A$5:$S$119,MATCH($B$103, 'ECM Staff time by PoF'!$A$4:$R$4,0),FALSE))))*AB93</f>
        <v>0</v>
      </c>
      <c r="AC131" s="191">
        <f>IF($A131="",0,IF(VLOOKUP($A131,'ECM Staff time by PoF'!$B$5:$C$119,2,FALSE)="Not Applicable",VLOOKUP($A131,'ECM Staff time by PoF'!$B$5:$S$119,MATCH($B$103, 'ECM Staff time by PoF'!$B$4:$R$4,0),FALSE),IF(ISERROR(VLOOKUP(CONCATENATE($A131,AC$66),'ECM Staff time by PoF'!$A$5:$S$119,MATCH($B$103, 'ECM Staff time by PoF'!$A$4:$R$4,0),FALSE)), 0, VLOOKUP(CONCATENATE($A131,AC$66),'ECM Staff time by PoF'!$A$5:$S$119,MATCH($B$103, 'ECM Staff time by PoF'!$A$4:$R$4,0),FALSE))))*AC93</f>
        <v>0</v>
      </c>
      <c r="AD131" s="191">
        <f>IF($A131="",0,IF(VLOOKUP($A131,'ECM Staff time by PoF'!$B$5:$C$119,2,FALSE)="Not Applicable",VLOOKUP($A131,'ECM Staff time by PoF'!$B$5:$S$119,MATCH($B$103, 'ECM Staff time by PoF'!$B$4:$R$4,0),FALSE),IF(ISERROR(VLOOKUP(CONCATENATE($A131,AD$66),'ECM Staff time by PoF'!$A$5:$S$119,MATCH($B$103, 'ECM Staff time by PoF'!$A$4:$R$4,0),FALSE)), 0, VLOOKUP(CONCATENATE($A131,AD$66),'ECM Staff time by PoF'!$A$5:$S$119,MATCH($B$103, 'ECM Staff time by PoF'!$A$4:$R$4,0),FALSE))))*AD93</f>
        <v>0</v>
      </c>
      <c r="AE131" s="191">
        <f>IF($A131="",0,IF(VLOOKUP($A131,'ECM Staff time by PoF'!$B$5:$C$119,2,FALSE)="Not Applicable",VLOOKUP($A131,'ECM Staff time by PoF'!$B$5:$S$119,MATCH($B$103, 'ECM Staff time by PoF'!$B$4:$R$4,0),FALSE),IF(ISERROR(VLOOKUP(CONCATENATE($A131,AE$66),'ECM Staff time by PoF'!$A$5:$S$119,MATCH($B$103, 'ECM Staff time by PoF'!$A$4:$R$4,0),FALSE)), 0, VLOOKUP(CONCATENATE($A131,AE$66),'ECM Staff time by PoF'!$A$5:$S$119,MATCH($B$103, 'ECM Staff time by PoF'!$A$4:$R$4,0),FALSE))))*AE93</f>
        <v>0</v>
      </c>
      <c r="AF131" s="191">
        <f>IF($A131="",0,IF(VLOOKUP($A131,'ECM Staff time by PoF'!$B$5:$C$119,2,FALSE)="Not Applicable",VLOOKUP($A131,'ECM Staff time by PoF'!$B$5:$S$119,MATCH($B$103, 'ECM Staff time by PoF'!$B$4:$R$4,0),FALSE),IF(ISERROR(VLOOKUP(CONCATENATE($A131,AF$66),'ECM Staff time by PoF'!$A$5:$S$119,MATCH($B$103, 'ECM Staff time by PoF'!$A$4:$R$4,0),FALSE)), 0, VLOOKUP(CONCATENATE($A131,AF$66),'ECM Staff time by PoF'!$A$5:$S$119,MATCH($B$103, 'ECM Staff time by PoF'!$A$4:$R$4,0),FALSE))))*AF93</f>
        <v>0</v>
      </c>
      <c r="AG131" s="191">
        <f>IF($A131="",0,IF(VLOOKUP($A131,'ECM Staff time by PoF'!$B$5:$C$119,2,FALSE)="Not Applicable",VLOOKUP($A131,'ECM Staff time by PoF'!$B$5:$S$119,MATCH($B$103, 'ECM Staff time by PoF'!$B$4:$R$4,0),FALSE),IF(ISERROR(VLOOKUP(CONCATENATE($A131,AG$66),'ECM Staff time by PoF'!$A$5:$S$119,MATCH($B$103, 'ECM Staff time by PoF'!$A$4:$R$4,0),FALSE)), 0, VLOOKUP(CONCATENATE($A131,AG$66),'ECM Staff time by PoF'!$A$5:$S$119,MATCH($B$103, 'ECM Staff time by PoF'!$A$4:$R$4,0),FALSE))))*AG93</f>
        <v>0</v>
      </c>
      <c r="AH131" s="191">
        <f>IF($A131="",0,IF(VLOOKUP($A131,'ECM Staff time by PoF'!$B$5:$C$119,2,FALSE)="Not Applicable",VLOOKUP($A131,'ECM Staff time by PoF'!$B$5:$S$119,MATCH($B$103, 'ECM Staff time by PoF'!$B$4:$R$4,0),FALSE),IF(ISERROR(VLOOKUP(CONCATENATE($A131,AH$66),'ECM Staff time by PoF'!$A$5:$S$119,MATCH($B$103, 'ECM Staff time by PoF'!$A$4:$R$4,0),FALSE)), 0, VLOOKUP(CONCATENATE($A131,AH$66),'ECM Staff time by PoF'!$A$5:$S$119,MATCH($B$103, 'ECM Staff time by PoF'!$A$4:$R$4,0),FALSE))))*AH93</f>
        <v>0</v>
      </c>
      <c r="AI131" s="191">
        <f>IF($A131="",0,IF(VLOOKUP($A131,'ECM Staff time by PoF'!$B$5:$C$119,2,FALSE)="Not Applicable",VLOOKUP($A131,'ECM Staff time by PoF'!$B$5:$S$119,MATCH($B$103, 'ECM Staff time by PoF'!$B$4:$R$4,0),FALSE),IF(ISERROR(VLOOKUP(CONCATENATE($A131,AI$66),'ECM Staff time by PoF'!$A$5:$S$119,MATCH($B$103, 'ECM Staff time by PoF'!$A$4:$R$4,0),FALSE)), 0, VLOOKUP(CONCATENATE($A131,AI$66),'ECM Staff time by PoF'!$A$5:$S$119,MATCH($B$103, 'ECM Staff time by PoF'!$A$4:$R$4,0),FALSE))))*AI93</f>
        <v>0</v>
      </c>
      <c r="AJ131" s="191">
        <f>IF($A131="",0,IF(VLOOKUP($A131,'ECM Staff time by PoF'!$B$5:$C$119,2,FALSE)="Not Applicable",VLOOKUP($A131,'ECM Staff time by PoF'!$B$5:$S$119,MATCH($B$103, 'ECM Staff time by PoF'!$B$4:$R$4,0),FALSE),IF(ISERROR(VLOOKUP(CONCATENATE($A131,AJ$66),'ECM Staff time by PoF'!$A$5:$S$119,MATCH($B$103, 'ECM Staff time by PoF'!$A$4:$R$4,0),FALSE)), 0, VLOOKUP(CONCATENATE($A131,AJ$66),'ECM Staff time by PoF'!$A$5:$S$119,MATCH($B$103, 'ECM Staff time by PoF'!$A$4:$R$4,0),FALSE))))*AJ93</f>
        <v>0</v>
      </c>
      <c r="AK131" s="191">
        <f>IF($A131="",0,IF(VLOOKUP($A131,'ECM Staff time by PoF'!$B$5:$C$119,2,FALSE)="Not Applicable",VLOOKUP($A131,'ECM Staff time by PoF'!$B$5:$S$119,MATCH($B$103, 'ECM Staff time by PoF'!$B$4:$R$4,0),FALSE),IF(ISERROR(VLOOKUP(CONCATENATE($A131,AK$66),'ECM Staff time by PoF'!$A$5:$S$119,MATCH($B$103, 'ECM Staff time by PoF'!$A$4:$R$4,0),FALSE)), 0, VLOOKUP(CONCATENATE($A131,AK$66),'ECM Staff time by PoF'!$A$5:$S$119,MATCH($B$103, 'ECM Staff time by PoF'!$A$4:$R$4,0),FALSE))))*AK93</f>
        <v>0</v>
      </c>
      <c r="AL131" s="191">
        <f>IF($A131="",0,IF(VLOOKUP($A131,'ECM Staff time by PoF'!$B$5:$C$119,2,FALSE)="Not Applicable",VLOOKUP($A131,'ECM Staff time by PoF'!$B$5:$S$119,MATCH($AL$103, 'ECM Staff time by PoF'!$B$4:$R$4,0),FALSE),IF(ISERROR(VLOOKUP(CONCATENATE($A131,B$66),'ECM Staff time by PoF'!$A$5:$S$119,MATCH($AL$103, 'ECM Staff time by PoF'!$A$4:$R$4,0),FALSE)), 0, VLOOKUP(CONCATENATE($A131,B$66),'ECM Staff time by PoF'!$A$5:$S$119,MATCH($AL$103, 'ECM Staff time by PoF'!$A$4:$R$4,0),FALSE))))*B93</f>
        <v>0</v>
      </c>
      <c r="AM131" s="191">
        <f>IF($A131="",0,IF(VLOOKUP($A131,'ECM Staff time by PoF'!$B$5:$C$119,2,FALSE)="Not Applicable",VLOOKUP($A131,'ECM Staff time by PoF'!$B$5:$S$119,MATCH($AL$103, 'ECM Staff time by PoF'!$B$4:$R$4,0),FALSE),IF(ISERROR(VLOOKUP(CONCATENATE($A131,C$66),'ECM Staff time by PoF'!$A$5:$S$119,MATCH($AL$103, 'ECM Staff time by PoF'!$A$4:$R$4,0),FALSE)), 0, VLOOKUP(CONCATENATE($A131,C$66),'ECM Staff time by PoF'!$A$5:$S$119,MATCH($AL$103, 'ECM Staff time by PoF'!$A$4:$R$4,0),FALSE))))*C93</f>
        <v>0</v>
      </c>
      <c r="AN131" s="191">
        <f>IF($A131="",0,IF(VLOOKUP($A131,'ECM Staff time by PoF'!$B$5:$C$119,2,FALSE)="Not Applicable",VLOOKUP($A131,'ECM Staff time by PoF'!$B$5:$S$119,MATCH($AL$103, 'ECM Staff time by PoF'!$B$4:$R$4,0),FALSE),IF(ISERROR(VLOOKUP(CONCATENATE($A131,D$66),'ECM Staff time by PoF'!$A$5:$S$119,MATCH($AL$103, 'ECM Staff time by PoF'!$A$4:$R$4,0),FALSE)), 0, VLOOKUP(CONCATENATE($A131,D$66),'ECM Staff time by PoF'!$A$5:$S$119,MATCH($AL$103, 'ECM Staff time by PoF'!$A$4:$R$4,0),FALSE))))*D93</f>
        <v>0</v>
      </c>
      <c r="AO131" s="191">
        <f>IF($A131="",0,IF(VLOOKUP($A131,'ECM Staff time by PoF'!$B$5:$C$119,2,FALSE)="Not Applicable",VLOOKUP($A131,'ECM Staff time by PoF'!$B$5:$S$119,MATCH($AL$103, 'ECM Staff time by PoF'!$B$4:$R$4,0),FALSE),IF(ISERROR(VLOOKUP(CONCATENATE($A131,E$66),'ECM Staff time by PoF'!$A$5:$S$119,MATCH($AL$103, 'ECM Staff time by PoF'!$A$4:$R$4,0),FALSE)), 0, VLOOKUP(CONCATENATE($A131,E$66),'ECM Staff time by PoF'!$A$5:$S$119,MATCH($AL$103, 'ECM Staff time by PoF'!$A$4:$R$4,0),FALSE))))*E93</f>
        <v>0</v>
      </c>
      <c r="AP131" s="191">
        <f>IF($A131="",0,IF(VLOOKUP($A131,'ECM Staff time by PoF'!$B$5:$C$119,2,FALSE)="Not Applicable",VLOOKUP($A131,'ECM Staff time by PoF'!$B$5:$S$119,MATCH($AL$103, 'ECM Staff time by PoF'!$B$4:$R$4,0),FALSE),IF(ISERROR(VLOOKUP(CONCATENATE($A131,F$66),'ECM Staff time by PoF'!$A$5:$S$119,MATCH($AL$103, 'ECM Staff time by PoF'!$A$4:$R$4,0),FALSE)), 0, VLOOKUP(CONCATENATE($A131,F$66),'ECM Staff time by PoF'!$A$5:$S$119,MATCH($AL$103, 'ECM Staff time by PoF'!$A$4:$R$4,0),FALSE))))*F93</f>
        <v>0</v>
      </c>
      <c r="AQ131" s="191">
        <f>IF($A131="",0,IF(VLOOKUP($A131,'ECM Staff time by PoF'!$B$5:$C$119,2,FALSE)="Not Applicable",VLOOKUP($A131,'ECM Staff time by PoF'!$B$5:$S$119,MATCH($AL$103, 'ECM Staff time by PoF'!$B$4:$R$4,0),FALSE),IF(ISERROR(VLOOKUP(CONCATENATE($A131,G$66),'ECM Staff time by PoF'!$A$5:$S$119,MATCH($AL$103, 'ECM Staff time by PoF'!$A$4:$R$4,0),FALSE)), 0, VLOOKUP(CONCATENATE($A131,G$66),'ECM Staff time by PoF'!$A$5:$S$119,MATCH($AL$103, 'ECM Staff time by PoF'!$A$4:$R$4,0),FALSE))))*G93</f>
        <v>0</v>
      </c>
      <c r="AR131" s="191">
        <f>IF($A131="",0,IF(VLOOKUP($A131,'ECM Staff time by PoF'!$B$5:$C$119,2,FALSE)="Not Applicable",VLOOKUP($A131,'ECM Staff time by PoF'!$B$5:$S$119,MATCH($AL$103, 'ECM Staff time by PoF'!$B$4:$R$4,0),FALSE),IF(ISERROR(VLOOKUP(CONCATENATE($A131,H$66),'ECM Staff time by PoF'!$A$5:$S$119,MATCH($AL$103, 'ECM Staff time by PoF'!$A$4:$R$4,0),FALSE)), 0, VLOOKUP(CONCATENATE($A131,H$66),'ECM Staff time by PoF'!$A$5:$S$119,MATCH($AL$103, 'ECM Staff time by PoF'!$A$4:$R$4,0),FALSE))))*H93</f>
        <v>0</v>
      </c>
      <c r="AS131" s="191">
        <f>IF($A131="",0,IF(VLOOKUP($A131,'ECM Staff time by PoF'!$B$5:$C$119,2,FALSE)="Not Applicable",VLOOKUP($A131,'ECM Staff time by PoF'!$B$5:$S$119,MATCH($AL$103, 'ECM Staff time by PoF'!$B$4:$R$4,0),FALSE),IF(ISERROR(VLOOKUP(CONCATENATE($A131,I$66),'ECM Staff time by PoF'!$A$5:$S$119,MATCH($AL$103, 'ECM Staff time by PoF'!$A$4:$R$4,0),FALSE)), 0, VLOOKUP(CONCATENATE($A131,I$66),'ECM Staff time by PoF'!$A$5:$S$119,MATCH($AL$103, 'ECM Staff time by PoF'!$A$4:$R$4,0),FALSE))))*I93</f>
        <v>0</v>
      </c>
      <c r="AT131" s="191">
        <f>IF($A131="",0,IF(VLOOKUP($A131,'ECM Staff time by PoF'!$B$5:$C$119,2,FALSE)="Not Applicable",VLOOKUP($A131,'ECM Staff time by PoF'!$B$5:$S$119,MATCH($AL$103, 'ECM Staff time by PoF'!$B$4:$R$4,0),FALSE),IF(ISERROR(VLOOKUP(CONCATENATE($A131,J$66),'ECM Staff time by PoF'!$A$5:$S$119,MATCH($AL$103, 'ECM Staff time by PoF'!$A$4:$R$4,0),FALSE)), 0, VLOOKUP(CONCATENATE($A131,J$66),'ECM Staff time by PoF'!$A$5:$S$119,MATCH($AL$103, 'ECM Staff time by PoF'!$A$4:$R$4,0),FALSE))))*J93</f>
        <v>0</v>
      </c>
      <c r="AU131" s="191">
        <f>IF($A131="",0,IF(VLOOKUP($A131,'ECM Staff time by PoF'!$B$5:$C$119,2,FALSE)="Not Applicable",VLOOKUP($A131,'ECM Staff time by PoF'!$B$5:$S$119,MATCH($AL$103, 'ECM Staff time by PoF'!$B$4:$R$4,0),FALSE),IF(ISERROR(VLOOKUP(CONCATENATE($A131,K$66),'ECM Staff time by PoF'!$A$5:$S$119,MATCH($AL$103, 'ECM Staff time by PoF'!$A$4:$R$4,0),FALSE)), 0, VLOOKUP(CONCATENATE($A131,K$66),'ECM Staff time by PoF'!$A$5:$S$119,MATCH($AL$103, 'ECM Staff time by PoF'!$A$4:$R$4,0),FALSE))))*K93</f>
        <v>0</v>
      </c>
      <c r="AV131" s="191">
        <f>IF($A131="",0,IF(VLOOKUP($A131,'ECM Staff time by PoF'!$B$5:$C$119,2,FALSE)="Not Applicable",VLOOKUP($A131,'ECM Staff time by PoF'!$B$5:$S$119,MATCH($AL$103, 'ECM Staff time by PoF'!$B$4:$R$4,0),FALSE),IF(ISERROR(VLOOKUP(CONCATENATE($A131,L$66),'ECM Staff time by PoF'!$A$5:$S$119,MATCH($AL$103, 'ECM Staff time by PoF'!$A$4:$R$4,0),FALSE)), 0, VLOOKUP(CONCATENATE($A131,L$66),'ECM Staff time by PoF'!$A$5:$S$119,MATCH($AL$103, 'ECM Staff time by PoF'!$A$4:$R$4,0),FALSE))))*L93</f>
        <v>0</v>
      </c>
      <c r="AW131" s="191">
        <f>IF($A131="",0,IF(VLOOKUP($A131,'ECM Staff time by PoF'!$B$5:$C$119,2,FALSE)="Not Applicable",VLOOKUP($A131,'ECM Staff time by PoF'!$B$5:$S$119,MATCH($AL$103, 'ECM Staff time by PoF'!$B$4:$R$4,0),FALSE),IF(ISERROR(VLOOKUP(CONCATENATE($A131,M$66),'ECM Staff time by PoF'!$A$5:$S$119,MATCH($AL$103, 'ECM Staff time by PoF'!$A$4:$R$4,0),FALSE)), 0, VLOOKUP(CONCATENATE($A131,M$66),'ECM Staff time by PoF'!$A$5:$S$119,MATCH($AL$103, 'ECM Staff time by PoF'!$A$4:$R$4,0),FALSE))))*M93</f>
        <v>0</v>
      </c>
      <c r="AX131" s="191">
        <f>IF($A131="",0,IF(VLOOKUP($A131,'ECM Staff time by PoF'!$B$5:$C$119,2,FALSE)="Not Applicable",VLOOKUP($A131,'ECM Staff time by PoF'!$B$5:$S$119,MATCH($AL$103, 'ECM Staff time by PoF'!$B$4:$R$4,0),FALSE),IF(ISERROR(VLOOKUP(CONCATENATE($A131,N$66),'ECM Staff time by PoF'!$A$5:$S$119,MATCH($AL$103, 'ECM Staff time by PoF'!$A$4:$R$4,0),FALSE)), 0, VLOOKUP(CONCATENATE($A131,N$66),'ECM Staff time by PoF'!$A$5:$S$119,MATCH($AL$103, 'ECM Staff time by PoF'!$A$4:$R$4,0),FALSE))))*N93</f>
        <v>0</v>
      </c>
      <c r="AY131" s="191">
        <f>IF($A131="",0,IF(VLOOKUP($A131,'ECM Staff time by PoF'!$B$5:$C$119,2,FALSE)="Not Applicable",VLOOKUP($A131,'ECM Staff time by PoF'!$B$5:$S$119,MATCH($AL$103, 'ECM Staff time by PoF'!$B$4:$R$4,0),FALSE),IF(ISERROR(VLOOKUP(CONCATENATE($A131,O$66),'ECM Staff time by PoF'!$A$5:$S$119,MATCH($AL$103, 'ECM Staff time by PoF'!$A$4:$R$4,0),FALSE)), 0, VLOOKUP(CONCATENATE($A131,O$66),'ECM Staff time by PoF'!$A$5:$S$119,MATCH($AL$103, 'ECM Staff time by PoF'!$A$4:$R$4,0),FALSE))))*O93</f>
        <v>0</v>
      </c>
      <c r="AZ131" s="191">
        <f>IF($A131="",0,IF(VLOOKUP($A131,'ECM Staff time by PoF'!$B$5:$C$119,2,FALSE)="Not Applicable",VLOOKUP($A131,'ECM Staff time by PoF'!$B$5:$S$119,MATCH($AL$103, 'ECM Staff time by PoF'!$B$4:$R$4,0),FALSE),IF(ISERROR(VLOOKUP(CONCATENATE($A131,P$66),'ECM Staff time by PoF'!$A$5:$S$119,MATCH($AL$103, 'ECM Staff time by PoF'!$A$4:$R$4,0),FALSE)), 0, VLOOKUP(CONCATENATE($A131,P$66),'ECM Staff time by PoF'!$A$5:$S$119,MATCH($AL$103, 'ECM Staff time by PoF'!$A$4:$R$4,0),FALSE))))*P93</f>
        <v>0</v>
      </c>
      <c r="BA131" s="191">
        <f>IF($A131="",0,IF(VLOOKUP($A131,'ECM Staff time by PoF'!$B$5:$C$119,2,FALSE)="Not Applicable",VLOOKUP($A131,'ECM Staff time by PoF'!$B$5:$S$119,MATCH($AL$103, 'ECM Staff time by PoF'!$B$4:$R$4,0),FALSE),IF(ISERROR(VLOOKUP(CONCATENATE($A131,Q$66),'ECM Staff time by PoF'!$A$5:$S$119,MATCH($AL$103, 'ECM Staff time by PoF'!$A$4:$R$4,0),FALSE)), 0, VLOOKUP(CONCATENATE($A131,Q$66),'ECM Staff time by PoF'!$A$5:$S$119,MATCH($AL$103, 'ECM Staff time by PoF'!$A$4:$R$4,0),FALSE))))*Q93</f>
        <v>0</v>
      </c>
      <c r="BB131" s="191">
        <f>IF($A131="",0,IF(VLOOKUP($A131,'ECM Staff time by PoF'!$B$5:$C$119,2,FALSE)="Not Applicable",VLOOKUP($A131,'ECM Staff time by PoF'!$B$5:$S$119,MATCH($AL$103, 'ECM Staff time by PoF'!$B$4:$R$4,0),FALSE),IF(ISERROR(VLOOKUP(CONCATENATE($A131,R$66),'ECM Staff time by PoF'!$A$5:$S$119,MATCH($AL$103, 'ECM Staff time by PoF'!$A$4:$R$4,0),FALSE)), 0, VLOOKUP(CONCATENATE($A131,R$66),'ECM Staff time by PoF'!$A$5:$S$119,MATCH($AL$103, 'ECM Staff time by PoF'!$A$4:$R$4,0),FALSE))))*R93</f>
        <v>0</v>
      </c>
      <c r="BC131" s="191">
        <f>IF($A131="",0,IF(VLOOKUP($A131,'ECM Staff time by PoF'!$B$5:$C$119,2,FALSE)="Not Applicable",VLOOKUP($A131,'ECM Staff time by PoF'!$B$5:$S$119,MATCH($AL$103, 'ECM Staff time by PoF'!$B$4:$R$4,0),FALSE),IF(ISERROR(VLOOKUP(CONCATENATE($A131,S$66),'ECM Staff time by PoF'!$A$5:$S$119,MATCH($AL$103, 'ECM Staff time by PoF'!$A$4:$R$4,0),FALSE)), 0, VLOOKUP(CONCATENATE($A131,S$66),'ECM Staff time by PoF'!$A$5:$S$119,MATCH($AL$103, 'ECM Staff time by PoF'!$A$4:$R$4,0),FALSE))))*S93</f>
        <v>0</v>
      </c>
      <c r="BD131" s="191">
        <f>IF($A131="",0,IF(VLOOKUP($A131,'ECM Staff time by PoF'!$B$5:$C$119,2,FALSE)="Not Applicable",VLOOKUP($A131,'ECM Staff time by PoF'!$B$5:$S$119,MATCH($AL$103, 'ECM Staff time by PoF'!$B$4:$R$4,0),FALSE),IF(ISERROR(VLOOKUP(CONCATENATE($A131,T$66),'ECM Staff time by PoF'!$A$5:$S$119,MATCH($AL$103, 'ECM Staff time by PoF'!$A$4:$R$4,0),FALSE)), 0, VLOOKUP(CONCATENATE($A131,T$66),'ECM Staff time by PoF'!$A$5:$S$119,MATCH($AL$103, 'ECM Staff time by PoF'!$A$4:$R$4,0),FALSE))))*T93</f>
        <v>0</v>
      </c>
      <c r="BE131" s="191">
        <f>IF($A131="",0,IF(VLOOKUP($A131,'ECM Staff time by PoF'!$B$5:$C$119,2,FALSE)="Not Applicable",VLOOKUP($A131,'ECM Staff time by PoF'!$B$5:$S$119,MATCH($AL$103, 'ECM Staff time by PoF'!$B$4:$R$4,0),FALSE),IF(ISERROR(VLOOKUP(CONCATENATE($A131,U$66),'ECM Staff time by PoF'!$A$5:$S$119,MATCH($AL$103, 'ECM Staff time by PoF'!$A$4:$R$4,0),FALSE)), 0, VLOOKUP(CONCATENATE($A131,U$66),'ECM Staff time by PoF'!$A$5:$S$119,MATCH($AL$103, 'ECM Staff time by PoF'!$A$4:$R$4,0),FALSE))))*U93</f>
        <v>0</v>
      </c>
      <c r="BF131" s="191">
        <f>IF($A131="",0,IF(VLOOKUP($A131,'ECM Staff time by PoF'!$B$5:$C$119,2,FALSE)="Not Applicable",VLOOKUP($A131,'ECM Staff time by PoF'!$B$5:$S$119,MATCH($AL$103, 'ECM Staff time by PoF'!$B$4:$R$4,0),FALSE),IF(ISERROR(VLOOKUP(CONCATENATE($A131,V$66),'ECM Staff time by PoF'!$A$5:$S$119,MATCH($AL$103, 'ECM Staff time by PoF'!$A$4:$R$4,0),FALSE)), 0, VLOOKUP(CONCATENATE($A131,V$66),'ECM Staff time by PoF'!$A$5:$S$119,MATCH($AL$103, 'ECM Staff time by PoF'!$A$4:$R$4,0),FALSE))))*V93</f>
        <v>0</v>
      </c>
      <c r="BG131" s="191">
        <f>IF($A131="",0,IF(VLOOKUP($A131,'ECM Staff time by PoF'!$B$5:$C$119,2,FALSE)="Not Applicable",VLOOKUP($A131,'ECM Staff time by PoF'!$B$5:$S$119,MATCH($AL$103, 'ECM Staff time by PoF'!$B$4:$R$4,0),FALSE),IF(ISERROR(VLOOKUP(CONCATENATE($A131,W$66),'ECM Staff time by PoF'!$A$5:$S$119,MATCH($AL$103, 'ECM Staff time by PoF'!$A$4:$R$4,0),FALSE)), 0, VLOOKUP(CONCATENATE($A131,W$66),'ECM Staff time by PoF'!$A$5:$S$119,MATCH($AL$103, 'ECM Staff time by PoF'!$A$4:$R$4,0),FALSE))))*W93</f>
        <v>0</v>
      </c>
      <c r="BH131" s="191">
        <f>IF($A131="",0,IF(VLOOKUP($A131,'ECM Staff time by PoF'!$B$5:$C$119,2,FALSE)="Not Applicable",VLOOKUP($A131,'ECM Staff time by PoF'!$B$5:$S$119,MATCH($AL$103, 'ECM Staff time by PoF'!$B$4:$R$4,0),FALSE),IF(ISERROR(VLOOKUP(CONCATENATE($A131,X$66),'ECM Staff time by PoF'!$A$5:$S$119,MATCH($AL$103, 'ECM Staff time by PoF'!$A$4:$R$4,0),FALSE)), 0, VLOOKUP(CONCATENATE($A131,X$66),'ECM Staff time by PoF'!$A$5:$S$119,MATCH($AL$103, 'ECM Staff time by PoF'!$A$4:$R$4,0),FALSE))))*X93</f>
        <v>0</v>
      </c>
      <c r="BI131" s="191">
        <f>IF($A131="",0,IF(VLOOKUP($A131,'ECM Staff time by PoF'!$B$5:$C$119,2,FALSE)="Not Applicable",VLOOKUP($A131,'ECM Staff time by PoF'!$B$5:$S$119,MATCH($AL$103, 'ECM Staff time by PoF'!$B$4:$R$4,0),FALSE),IF(ISERROR(VLOOKUP(CONCATENATE($A131,Y$66),'ECM Staff time by PoF'!$A$5:$S$119,MATCH($AL$103, 'ECM Staff time by PoF'!$A$4:$R$4,0),FALSE)), 0, VLOOKUP(CONCATENATE($A131,Y$66),'ECM Staff time by PoF'!$A$5:$S$119,MATCH($AL$103, 'ECM Staff time by PoF'!$A$4:$R$4,0),FALSE))))*Y93</f>
        <v>0</v>
      </c>
      <c r="BJ131" s="191">
        <f>IF($A131="",0,IF(VLOOKUP($A131,'ECM Staff time by PoF'!$B$5:$C$119,2,FALSE)="Not Applicable",VLOOKUP($A131,'ECM Staff time by PoF'!$B$5:$S$119,MATCH($AL$103, 'ECM Staff time by PoF'!$B$4:$R$4,0),FALSE),IF(ISERROR(VLOOKUP(CONCATENATE($A131,Z$66),'ECM Staff time by PoF'!$A$5:$S$119,MATCH($AL$103, 'ECM Staff time by PoF'!$A$4:$R$4,0),FALSE)), 0, VLOOKUP(CONCATENATE($A131,Z$66),'ECM Staff time by PoF'!$A$5:$S$119,MATCH($AL$103, 'ECM Staff time by PoF'!$A$4:$R$4,0),FALSE))))*Z93</f>
        <v>0</v>
      </c>
      <c r="BK131" s="191">
        <f>IF($A131="",0,IF(VLOOKUP($A131,'ECM Staff time by PoF'!$B$5:$C$119,2,FALSE)="Not Applicable",VLOOKUP($A131,'ECM Staff time by PoF'!$B$5:$S$119,MATCH($AL$103, 'ECM Staff time by PoF'!$B$4:$R$4,0),FALSE),IF(ISERROR(VLOOKUP(CONCATENATE($A131,AA$66),'ECM Staff time by PoF'!$A$5:$S$119,MATCH($AL$103, 'ECM Staff time by PoF'!$A$4:$R$4,0),FALSE)), 0, VLOOKUP(CONCATENATE($A131,AA$66),'ECM Staff time by PoF'!$A$5:$S$119,MATCH($AL$103, 'ECM Staff time by PoF'!$A$4:$R$4,0),FALSE))))*AA93</f>
        <v>0</v>
      </c>
      <c r="BL131" s="191">
        <f>IF($A131="",0,IF(VLOOKUP($A131,'ECM Staff time by PoF'!$B$5:$C$119,2,FALSE)="Not Applicable",VLOOKUP($A131,'ECM Staff time by PoF'!$B$5:$S$119,MATCH($AL$103, 'ECM Staff time by PoF'!$B$4:$R$4,0),FALSE),IF(ISERROR(VLOOKUP(CONCATENATE($A131,AB$66),'ECM Staff time by PoF'!$A$5:$S$119,MATCH($AL$103, 'ECM Staff time by PoF'!$A$4:$R$4,0),FALSE)), 0, VLOOKUP(CONCATENATE($A131,AB$66),'ECM Staff time by PoF'!$A$5:$S$119,MATCH($AL$103, 'ECM Staff time by PoF'!$A$4:$R$4,0),FALSE))))*AB93</f>
        <v>0</v>
      </c>
      <c r="BM131" s="191">
        <f>IF($A131="",0,IF(VLOOKUP($A131,'ECM Staff time by PoF'!$B$5:$C$119,2,FALSE)="Not Applicable",VLOOKUP($A131,'ECM Staff time by PoF'!$B$5:$S$119,MATCH($AL$103, 'ECM Staff time by PoF'!$B$4:$R$4,0),FALSE),IF(ISERROR(VLOOKUP(CONCATENATE($A131,AC$66),'ECM Staff time by PoF'!$A$5:$S$119,MATCH($AL$103, 'ECM Staff time by PoF'!$A$4:$R$4,0),FALSE)), 0, VLOOKUP(CONCATENATE($A131,AC$66),'ECM Staff time by PoF'!$A$5:$S$119,MATCH($AL$103, 'ECM Staff time by PoF'!$A$4:$R$4,0),FALSE))))*AC93</f>
        <v>0</v>
      </c>
      <c r="BN131" s="191">
        <f>IF($A131="",0,IF(VLOOKUP($A131,'ECM Staff time by PoF'!$B$5:$C$119,2,FALSE)="Not Applicable",VLOOKUP($A131,'ECM Staff time by PoF'!$B$5:$S$119,MATCH($AL$103, 'ECM Staff time by PoF'!$B$4:$R$4,0),FALSE),IF(ISERROR(VLOOKUP(CONCATENATE($A131,AD$66),'ECM Staff time by PoF'!$A$5:$S$119,MATCH($AL$103, 'ECM Staff time by PoF'!$A$4:$R$4,0),FALSE)), 0, VLOOKUP(CONCATENATE($A131,AD$66),'ECM Staff time by PoF'!$A$5:$S$119,MATCH($AL$103, 'ECM Staff time by PoF'!$A$4:$R$4,0),FALSE))))*AD93</f>
        <v>0</v>
      </c>
      <c r="BO131" s="191">
        <f>IF($A131="",0,IF(VLOOKUP($A131,'ECM Staff time by PoF'!$B$5:$C$119,2,FALSE)="Not Applicable",VLOOKUP($A131,'ECM Staff time by PoF'!$B$5:$S$119,MATCH($AL$103, 'ECM Staff time by PoF'!$B$4:$R$4,0),FALSE),IF(ISERROR(VLOOKUP(CONCATENATE($A131,AE$66),'ECM Staff time by PoF'!$A$5:$S$119,MATCH($AL$103, 'ECM Staff time by PoF'!$A$4:$R$4,0),FALSE)), 0, VLOOKUP(CONCATENATE($A131,AE$66),'ECM Staff time by PoF'!$A$5:$S$119,MATCH($AL$103, 'ECM Staff time by PoF'!$A$4:$R$4,0),FALSE))))*AE93</f>
        <v>0</v>
      </c>
      <c r="BP131" s="191">
        <f>IF($A131="",0,IF(VLOOKUP($A131,'ECM Staff time by PoF'!$B$5:$C$119,2,FALSE)="Not Applicable",VLOOKUP($A131,'ECM Staff time by PoF'!$B$5:$S$119,MATCH($AL$103, 'ECM Staff time by PoF'!$B$4:$R$4,0),FALSE),IF(ISERROR(VLOOKUP(CONCATENATE($A131,AF$66),'ECM Staff time by PoF'!$A$5:$S$119,MATCH($AL$103, 'ECM Staff time by PoF'!$A$4:$R$4,0),FALSE)), 0, VLOOKUP(CONCATENATE($A131,AF$66),'ECM Staff time by PoF'!$A$5:$S$119,MATCH($AL$103, 'ECM Staff time by PoF'!$A$4:$R$4,0),FALSE))))*AF93</f>
        <v>0</v>
      </c>
      <c r="BQ131" s="191">
        <f>IF($A131="",0,IF(VLOOKUP($A131,'ECM Staff time by PoF'!$B$5:$C$119,2,FALSE)="Not Applicable",VLOOKUP($A131,'ECM Staff time by PoF'!$B$5:$S$119,MATCH($AL$103, 'ECM Staff time by PoF'!$B$4:$R$4,0),FALSE),IF(ISERROR(VLOOKUP(CONCATENATE($A131,AG$66),'ECM Staff time by PoF'!$A$5:$S$119,MATCH($AL$103, 'ECM Staff time by PoF'!$A$4:$R$4,0),FALSE)), 0, VLOOKUP(CONCATENATE($A131,AG$66),'ECM Staff time by PoF'!$A$5:$S$119,MATCH($AL$103, 'ECM Staff time by PoF'!$A$4:$R$4,0),FALSE))))*AG93</f>
        <v>0</v>
      </c>
      <c r="BR131" s="191">
        <f>IF($A131="",0,IF(VLOOKUP($A131,'ECM Staff time by PoF'!$B$5:$C$119,2,FALSE)="Not Applicable",VLOOKUP($A131,'ECM Staff time by PoF'!$B$5:$S$119,MATCH($AL$103, 'ECM Staff time by PoF'!$B$4:$R$4,0),FALSE),IF(ISERROR(VLOOKUP(CONCATENATE($A131,AH$66),'ECM Staff time by PoF'!$A$5:$S$119,MATCH($AL$103, 'ECM Staff time by PoF'!$A$4:$R$4,0),FALSE)), 0, VLOOKUP(CONCATENATE($A131,AH$66),'ECM Staff time by PoF'!$A$5:$S$119,MATCH($AL$103, 'ECM Staff time by PoF'!$A$4:$R$4,0),FALSE))))*AH93</f>
        <v>0</v>
      </c>
      <c r="BS131" s="191">
        <f>IF($A131="",0,IF(VLOOKUP($A131,'ECM Staff time by PoF'!$B$5:$C$119,2,FALSE)="Not Applicable",VLOOKUP($A131,'ECM Staff time by PoF'!$B$5:$S$119,MATCH($AL$103, 'ECM Staff time by PoF'!$B$4:$R$4,0),FALSE),IF(ISERROR(VLOOKUP(CONCATENATE($A131,AI$66),'ECM Staff time by PoF'!$A$5:$S$119,MATCH($AL$103, 'ECM Staff time by PoF'!$A$4:$R$4,0),FALSE)), 0, VLOOKUP(CONCATENATE($A131,AI$66),'ECM Staff time by PoF'!$A$5:$S$119,MATCH($AL$103, 'ECM Staff time by PoF'!$A$4:$R$4,0),FALSE))))*AI93</f>
        <v>0</v>
      </c>
      <c r="BT131" s="191">
        <f>IF($A131="",0,IF(VLOOKUP($A131,'ECM Staff time by PoF'!$B$5:$C$119,2,FALSE)="Not Applicable",VLOOKUP($A131,'ECM Staff time by PoF'!$B$5:$S$119,MATCH($AL$103, 'ECM Staff time by PoF'!$B$4:$R$4,0),FALSE),IF(ISERROR(VLOOKUP(CONCATENATE($A131,AJ$66),'ECM Staff time by PoF'!$A$5:$S$119,MATCH($AL$103, 'ECM Staff time by PoF'!$A$4:$R$4,0),FALSE)), 0, VLOOKUP(CONCATENATE($A131,AJ$66),'ECM Staff time by PoF'!$A$5:$S$119,MATCH($AL$103, 'ECM Staff time by PoF'!$A$4:$R$4,0),FALSE))))*AJ93</f>
        <v>0</v>
      </c>
      <c r="BU131" s="191">
        <f>IF($A131="",0,IF(VLOOKUP($A131,'ECM Staff time by PoF'!$B$5:$C$119,2,FALSE)="Not Applicable",VLOOKUP($A131,'ECM Staff time by PoF'!$B$5:$S$119,MATCH($AL$103, 'ECM Staff time by PoF'!$B$4:$R$4,0),FALSE),IF(ISERROR(VLOOKUP(CONCATENATE($A131,AK$66),'ECM Staff time by PoF'!$A$5:$S$119,MATCH($AL$103, 'ECM Staff time by PoF'!$A$4:$R$4,0),FALSE)), 0, VLOOKUP(CONCATENATE($A131,AK$66),'ECM Staff time by PoF'!$A$5:$S$119,MATCH($AL$103, 'ECM Staff time by PoF'!$A$4:$R$4,0),FALSE))))*AK93</f>
        <v>0</v>
      </c>
      <c r="BV131" s="191">
        <f>IF($A131="",0,IF(VLOOKUP($A131,'ECM Staff time by PoF'!$B$5:$C$119,2,FALSE)="Not Applicable",VLOOKUP($A131,'ECM Staff time by PoF'!$B$5:$S$119,MATCH($BV$103, 'ECM Staff time by PoF'!$B$4:$R$4,0),FALSE),IF(ISERROR(VLOOKUP(CONCATENATE($A131,B$66),'ECM Staff time by PoF'!$A$5:$S$119,MATCH($BV$103, 'ECM Staff time by PoF'!$A$4:$R$4,0),FALSE)), 0, VLOOKUP(CONCATENATE($A131,B$66),'ECM Staff time by PoF'!$A$5:$S$119,MATCH($BV$103, 'ECM Staff time by PoF'!$A$4:$R$4,0),FALSE))))*B93</f>
        <v>0</v>
      </c>
      <c r="BW131" s="191">
        <f>IF($A131="",0,IF(VLOOKUP($A131,'ECM Staff time by PoF'!$B$5:$C$119,2,FALSE)="Not Applicable",VLOOKUP($A131,'ECM Staff time by PoF'!$B$5:$S$119,MATCH($BV$103, 'ECM Staff time by PoF'!$B$4:$R$4,0),FALSE),IF(ISERROR(VLOOKUP(CONCATENATE($A131,C$66),'ECM Staff time by PoF'!$A$5:$S$119,MATCH($BV$103, 'ECM Staff time by PoF'!$A$4:$R$4,0),FALSE)), 0, VLOOKUP(CONCATENATE($A131,C$66),'ECM Staff time by PoF'!$A$5:$S$119,MATCH($BV$103, 'ECM Staff time by PoF'!$A$4:$R$4,0),FALSE))))*C93</f>
        <v>0</v>
      </c>
      <c r="BX131" s="191">
        <f>IF($A131="",0,IF(VLOOKUP($A131,'ECM Staff time by PoF'!$B$5:$C$119,2,FALSE)="Not Applicable",VLOOKUP($A131,'ECM Staff time by PoF'!$B$5:$S$119,MATCH($BV$103, 'ECM Staff time by PoF'!$B$4:$R$4,0),FALSE),IF(ISERROR(VLOOKUP(CONCATENATE($A131,D$66),'ECM Staff time by PoF'!$A$5:$S$119,MATCH($BV$103, 'ECM Staff time by PoF'!$A$4:$R$4,0),FALSE)), 0, VLOOKUP(CONCATENATE($A131,D$66),'ECM Staff time by PoF'!$A$5:$S$119,MATCH($BV$103, 'ECM Staff time by PoF'!$A$4:$R$4,0),FALSE))))*D93</f>
        <v>0</v>
      </c>
      <c r="BY131" s="191">
        <f>IF($A131="",0,IF(VLOOKUP($A131,'ECM Staff time by PoF'!$B$5:$C$119,2,FALSE)="Not Applicable",VLOOKUP($A131,'ECM Staff time by PoF'!$B$5:$S$119,MATCH($BV$103, 'ECM Staff time by PoF'!$B$4:$R$4,0),FALSE),IF(ISERROR(VLOOKUP(CONCATENATE($A131,E$66),'ECM Staff time by PoF'!$A$5:$S$119,MATCH($BV$103, 'ECM Staff time by PoF'!$A$4:$R$4,0),FALSE)), 0, VLOOKUP(CONCATENATE($A131,E$66),'ECM Staff time by PoF'!$A$5:$S$119,MATCH($BV$103, 'ECM Staff time by PoF'!$A$4:$R$4,0),FALSE))))*E93</f>
        <v>0</v>
      </c>
      <c r="BZ131" s="191">
        <f>IF($A131="",0,IF(VLOOKUP($A131,'ECM Staff time by PoF'!$B$5:$C$119,2,FALSE)="Not Applicable",VLOOKUP($A131,'ECM Staff time by PoF'!$B$5:$S$119,MATCH($BV$103, 'ECM Staff time by PoF'!$B$4:$R$4,0),FALSE),IF(ISERROR(VLOOKUP(CONCATENATE($A131,F$66),'ECM Staff time by PoF'!$A$5:$S$119,MATCH($BV$103, 'ECM Staff time by PoF'!$A$4:$R$4,0),FALSE)), 0, VLOOKUP(CONCATENATE($A131,F$66),'ECM Staff time by PoF'!$A$5:$S$119,MATCH($BV$103, 'ECM Staff time by PoF'!$A$4:$R$4,0),FALSE))))*F93</f>
        <v>0</v>
      </c>
      <c r="CA131" s="191">
        <f>IF($A131="",0,IF(VLOOKUP($A131,'ECM Staff time by PoF'!$B$5:$C$119,2,FALSE)="Not Applicable",VLOOKUP($A131,'ECM Staff time by PoF'!$B$5:$S$119,MATCH($BV$103, 'ECM Staff time by PoF'!$B$4:$R$4,0),FALSE),IF(ISERROR(VLOOKUP(CONCATENATE($A131,G$66),'ECM Staff time by PoF'!$A$5:$S$119,MATCH($BV$103, 'ECM Staff time by PoF'!$A$4:$R$4,0),FALSE)), 0, VLOOKUP(CONCATENATE($A131,G$66),'ECM Staff time by PoF'!$A$5:$S$119,MATCH($BV$103, 'ECM Staff time by PoF'!$A$4:$R$4,0),FALSE))))*G93</f>
        <v>0</v>
      </c>
      <c r="CB131" s="191">
        <f>IF($A131="",0,IF(VLOOKUP($A131,'ECM Staff time by PoF'!$B$5:$C$119,2,FALSE)="Not Applicable",VLOOKUP($A131,'ECM Staff time by PoF'!$B$5:$S$119,MATCH($BV$103, 'ECM Staff time by PoF'!$B$4:$R$4,0),FALSE),IF(ISERROR(VLOOKUP(CONCATENATE($A131,H$66),'ECM Staff time by PoF'!$A$5:$S$119,MATCH($BV$103, 'ECM Staff time by PoF'!$A$4:$R$4,0),FALSE)), 0, VLOOKUP(CONCATENATE($A131,H$66),'ECM Staff time by PoF'!$A$5:$S$119,MATCH($BV$103, 'ECM Staff time by PoF'!$A$4:$R$4,0),FALSE))))*H93</f>
        <v>0</v>
      </c>
      <c r="CC131" s="191">
        <f>IF($A131="",0,IF(VLOOKUP($A131,'ECM Staff time by PoF'!$B$5:$C$119,2,FALSE)="Not Applicable",VLOOKUP($A131,'ECM Staff time by PoF'!$B$5:$S$119,MATCH($BV$103, 'ECM Staff time by PoF'!$B$4:$R$4,0),FALSE),IF(ISERROR(VLOOKUP(CONCATENATE($A131,I$66),'ECM Staff time by PoF'!$A$5:$S$119,MATCH($BV$103, 'ECM Staff time by PoF'!$A$4:$R$4,0),FALSE)), 0, VLOOKUP(CONCATENATE($A131,I$66),'ECM Staff time by PoF'!$A$5:$S$119,MATCH($BV$103, 'ECM Staff time by PoF'!$A$4:$R$4,0),FALSE))))*I93</f>
        <v>0</v>
      </c>
      <c r="CD131" s="191">
        <f>IF($A131="",0,IF(VLOOKUP($A131,'ECM Staff time by PoF'!$B$5:$C$119,2,FALSE)="Not Applicable",VLOOKUP($A131,'ECM Staff time by PoF'!$B$5:$S$119,MATCH($BV$103, 'ECM Staff time by PoF'!$B$4:$R$4,0),FALSE),IF(ISERROR(VLOOKUP(CONCATENATE($A131,J$66),'ECM Staff time by PoF'!$A$5:$S$119,MATCH($BV$103, 'ECM Staff time by PoF'!$A$4:$R$4,0),FALSE)), 0, VLOOKUP(CONCATENATE($A131,J$66),'ECM Staff time by PoF'!$A$5:$S$119,MATCH($BV$103, 'ECM Staff time by PoF'!$A$4:$R$4,0),FALSE))))*J93</f>
        <v>0</v>
      </c>
      <c r="CE131" s="191">
        <f>IF($A131="",0,IF(VLOOKUP($A131,'ECM Staff time by PoF'!$B$5:$C$119,2,FALSE)="Not Applicable",VLOOKUP($A131,'ECM Staff time by PoF'!$B$5:$S$119,MATCH($BV$103, 'ECM Staff time by PoF'!$B$4:$R$4,0),FALSE),IF(ISERROR(VLOOKUP(CONCATENATE($A131,K$66),'ECM Staff time by PoF'!$A$5:$S$119,MATCH($BV$103, 'ECM Staff time by PoF'!$A$4:$R$4,0),FALSE)), 0, VLOOKUP(CONCATENATE($A131,K$66),'ECM Staff time by PoF'!$A$5:$S$119,MATCH($BV$103, 'ECM Staff time by PoF'!$A$4:$R$4,0),FALSE))))*K93</f>
        <v>0</v>
      </c>
      <c r="CF131" s="191">
        <f>IF($A131="",0,IF(VLOOKUP($A131,'ECM Staff time by PoF'!$B$5:$C$119,2,FALSE)="Not Applicable",VLOOKUP($A131,'ECM Staff time by PoF'!$B$5:$S$119,MATCH($BV$103, 'ECM Staff time by PoF'!$B$4:$R$4,0),FALSE),IF(ISERROR(VLOOKUP(CONCATENATE($A131,L$66),'ECM Staff time by PoF'!$A$5:$S$119,MATCH($BV$103, 'ECM Staff time by PoF'!$A$4:$R$4,0),FALSE)), 0, VLOOKUP(CONCATENATE($A131,L$66),'ECM Staff time by PoF'!$A$5:$S$119,MATCH($BV$103, 'ECM Staff time by PoF'!$A$4:$R$4,0),FALSE))))*L93</f>
        <v>0</v>
      </c>
      <c r="CG131" s="191">
        <f>IF($A131="",0,IF(VLOOKUP($A131,'ECM Staff time by PoF'!$B$5:$C$119,2,FALSE)="Not Applicable",VLOOKUP($A131,'ECM Staff time by PoF'!$B$5:$S$119,MATCH($BV$103, 'ECM Staff time by PoF'!$B$4:$R$4,0),FALSE),IF(ISERROR(VLOOKUP(CONCATENATE($A131,M$66),'ECM Staff time by PoF'!$A$5:$S$119,MATCH($BV$103, 'ECM Staff time by PoF'!$A$4:$R$4,0),FALSE)), 0, VLOOKUP(CONCATENATE($A131,M$66),'ECM Staff time by PoF'!$A$5:$S$119,MATCH($BV$103, 'ECM Staff time by PoF'!$A$4:$R$4,0),FALSE))))*M93</f>
        <v>0</v>
      </c>
      <c r="CH131" s="191">
        <f>IF($A131="",0,IF(VLOOKUP($A131,'ECM Staff time by PoF'!$B$5:$C$119,2,FALSE)="Not Applicable",VLOOKUP($A131,'ECM Staff time by PoF'!$B$5:$S$119,MATCH($BV$103, 'ECM Staff time by PoF'!$B$4:$R$4,0),FALSE),IF(ISERROR(VLOOKUP(CONCATENATE($A131,N$66),'ECM Staff time by PoF'!$A$5:$S$119,MATCH($BV$103, 'ECM Staff time by PoF'!$A$4:$R$4,0),FALSE)), 0, VLOOKUP(CONCATENATE($A131,N$66),'ECM Staff time by PoF'!$A$5:$S$119,MATCH($BV$103, 'ECM Staff time by PoF'!$A$4:$R$4,0),FALSE))))*N93</f>
        <v>0</v>
      </c>
      <c r="CI131" s="191">
        <f>IF($A131="",0,IF(VLOOKUP($A131,'ECM Staff time by PoF'!$B$5:$C$119,2,FALSE)="Not Applicable",VLOOKUP($A131,'ECM Staff time by PoF'!$B$5:$S$119,MATCH($BV$103, 'ECM Staff time by PoF'!$B$4:$R$4,0),FALSE),IF(ISERROR(VLOOKUP(CONCATENATE($A131,O$66),'ECM Staff time by PoF'!$A$5:$S$119,MATCH($BV$103, 'ECM Staff time by PoF'!$A$4:$R$4,0),FALSE)), 0, VLOOKUP(CONCATENATE($A131,O$66),'ECM Staff time by PoF'!$A$5:$S$119,MATCH($BV$103, 'ECM Staff time by PoF'!$A$4:$R$4,0),FALSE))))*O93</f>
        <v>0</v>
      </c>
      <c r="CJ131" s="191">
        <f>IF($A131="",0,IF(VLOOKUP($A131,'ECM Staff time by PoF'!$B$5:$C$119,2,FALSE)="Not Applicable",VLOOKUP($A131,'ECM Staff time by PoF'!$B$5:$S$119,MATCH($BV$103, 'ECM Staff time by PoF'!$B$4:$R$4,0),FALSE),IF(ISERROR(VLOOKUP(CONCATENATE($A131,P$66),'ECM Staff time by PoF'!$A$5:$S$119,MATCH($BV$103, 'ECM Staff time by PoF'!$A$4:$R$4,0),FALSE)), 0, VLOOKUP(CONCATENATE($A131,P$66),'ECM Staff time by PoF'!$A$5:$S$119,MATCH($BV$103, 'ECM Staff time by PoF'!$A$4:$R$4,0),FALSE))))*P93</f>
        <v>0</v>
      </c>
      <c r="CK131" s="191">
        <f>IF($A131="",0,IF(VLOOKUP($A131,'ECM Staff time by PoF'!$B$5:$C$119,2,FALSE)="Not Applicable",VLOOKUP($A131,'ECM Staff time by PoF'!$B$5:$S$119,MATCH($BV$103, 'ECM Staff time by PoF'!$B$4:$R$4,0),FALSE),IF(ISERROR(VLOOKUP(CONCATENATE($A131,Q$66),'ECM Staff time by PoF'!$A$5:$S$119,MATCH($BV$103, 'ECM Staff time by PoF'!$A$4:$R$4,0),FALSE)), 0, VLOOKUP(CONCATENATE($A131,Q$66),'ECM Staff time by PoF'!$A$5:$S$119,MATCH($BV$103, 'ECM Staff time by PoF'!$A$4:$R$4,0),FALSE))))*Q93</f>
        <v>0</v>
      </c>
      <c r="CL131" s="191">
        <f>IF($A131="",0,IF(VLOOKUP($A131,'ECM Staff time by PoF'!$B$5:$C$119,2,FALSE)="Not Applicable",VLOOKUP($A131,'ECM Staff time by PoF'!$B$5:$S$119,MATCH($BV$103, 'ECM Staff time by PoF'!$B$4:$R$4,0),FALSE),IF(ISERROR(VLOOKUP(CONCATENATE($A131,R$66),'ECM Staff time by PoF'!$A$5:$S$119,MATCH($BV$103, 'ECM Staff time by PoF'!$A$4:$R$4,0),FALSE)), 0, VLOOKUP(CONCATENATE($A131,R$66),'ECM Staff time by PoF'!$A$5:$S$119,MATCH($BV$103, 'ECM Staff time by PoF'!$A$4:$R$4,0),FALSE))))*R93</f>
        <v>0</v>
      </c>
      <c r="CM131" s="191">
        <f>IF($A131="",0,IF(VLOOKUP($A131,'ECM Staff time by PoF'!$B$5:$C$119,2,FALSE)="Not Applicable",VLOOKUP($A131,'ECM Staff time by PoF'!$B$5:$S$119,MATCH($BV$103, 'ECM Staff time by PoF'!$B$4:$R$4,0),FALSE),IF(ISERROR(VLOOKUP(CONCATENATE($A131,S$66),'ECM Staff time by PoF'!$A$5:$S$119,MATCH($BV$103, 'ECM Staff time by PoF'!$A$4:$R$4,0),FALSE)), 0, VLOOKUP(CONCATENATE($A131,S$66),'ECM Staff time by PoF'!$A$5:$S$119,MATCH($BV$103, 'ECM Staff time by PoF'!$A$4:$R$4,0),FALSE))))*S93</f>
        <v>0</v>
      </c>
      <c r="CN131" s="191">
        <f>IF($A131="",0,IF(VLOOKUP($A131,'ECM Staff time by PoF'!$B$5:$C$119,2,FALSE)="Not Applicable",VLOOKUP($A131,'ECM Staff time by PoF'!$B$5:$S$119,MATCH($BV$103, 'ECM Staff time by PoF'!$B$4:$R$4,0),FALSE),IF(ISERROR(VLOOKUP(CONCATENATE($A131,T$66),'ECM Staff time by PoF'!$A$5:$S$119,MATCH($BV$103, 'ECM Staff time by PoF'!$A$4:$R$4,0),FALSE)), 0, VLOOKUP(CONCATENATE($A131,T$66),'ECM Staff time by PoF'!$A$5:$S$119,MATCH($BV$103, 'ECM Staff time by PoF'!$A$4:$R$4,0),FALSE))))*T93</f>
        <v>0</v>
      </c>
      <c r="CO131" s="191">
        <f>IF($A131="",0,IF(VLOOKUP($A131,'ECM Staff time by PoF'!$B$5:$C$119,2,FALSE)="Not Applicable",VLOOKUP($A131,'ECM Staff time by PoF'!$B$5:$S$119,MATCH($BV$103, 'ECM Staff time by PoF'!$B$4:$R$4,0),FALSE),IF(ISERROR(VLOOKUP(CONCATENATE($A131,U$66),'ECM Staff time by PoF'!$A$5:$S$119,MATCH($BV$103, 'ECM Staff time by PoF'!$A$4:$R$4,0),FALSE)), 0, VLOOKUP(CONCATENATE($A131,U$66),'ECM Staff time by PoF'!$A$5:$S$119,MATCH($BV$103, 'ECM Staff time by PoF'!$A$4:$R$4,0),FALSE))))*U93</f>
        <v>0</v>
      </c>
      <c r="CP131" s="191">
        <f>IF($A131="",0,IF(VLOOKUP($A131,'ECM Staff time by PoF'!$B$5:$C$119,2,FALSE)="Not Applicable",VLOOKUP($A131,'ECM Staff time by PoF'!$B$5:$S$119,MATCH($BV$103, 'ECM Staff time by PoF'!$B$4:$R$4,0),FALSE),IF(ISERROR(VLOOKUP(CONCATENATE($A131,V$66),'ECM Staff time by PoF'!$A$5:$S$119,MATCH($BV$103, 'ECM Staff time by PoF'!$A$4:$R$4,0),FALSE)), 0, VLOOKUP(CONCATENATE($A131,V$66),'ECM Staff time by PoF'!$A$5:$S$119,MATCH($BV$103, 'ECM Staff time by PoF'!$A$4:$R$4,0),FALSE))))*V93</f>
        <v>0</v>
      </c>
      <c r="CQ131" s="191">
        <f>IF($A131="",0,IF(VLOOKUP($A131,'ECM Staff time by PoF'!$B$5:$C$119,2,FALSE)="Not Applicable",VLOOKUP($A131,'ECM Staff time by PoF'!$B$5:$S$119,MATCH($BV$103, 'ECM Staff time by PoF'!$B$4:$R$4,0),FALSE),IF(ISERROR(VLOOKUP(CONCATENATE($A131,W$66),'ECM Staff time by PoF'!$A$5:$S$119,MATCH($BV$103, 'ECM Staff time by PoF'!$A$4:$R$4,0),FALSE)), 0, VLOOKUP(CONCATENATE($A131,W$66),'ECM Staff time by PoF'!$A$5:$S$119,MATCH($BV$103, 'ECM Staff time by PoF'!$A$4:$R$4,0),FALSE))))*W93</f>
        <v>0</v>
      </c>
      <c r="CR131" s="191">
        <f>IF($A131="",0,IF(VLOOKUP($A131,'ECM Staff time by PoF'!$B$5:$C$119,2,FALSE)="Not Applicable",VLOOKUP($A131,'ECM Staff time by PoF'!$B$5:$S$119,MATCH($BV$103, 'ECM Staff time by PoF'!$B$4:$R$4,0),FALSE),IF(ISERROR(VLOOKUP(CONCATENATE($A131,X$66),'ECM Staff time by PoF'!$A$5:$S$119,MATCH($BV$103, 'ECM Staff time by PoF'!$A$4:$R$4,0),FALSE)), 0, VLOOKUP(CONCATENATE($A131,X$66),'ECM Staff time by PoF'!$A$5:$S$119,MATCH($BV$103, 'ECM Staff time by PoF'!$A$4:$R$4,0),FALSE))))*X93</f>
        <v>0</v>
      </c>
      <c r="CS131" s="191">
        <f>IF($A131="",0,IF(VLOOKUP($A131,'ECM Staff time by PoF'!$B$5:$C$119,2,FALSE)="Not Applicable",VLOOKUP($A131,'ECM Staff time by PoF'!$B$5:$S$119,MATCH($BV$103, 'ECM Staff time by PoF'!$B$4:$R$4,0),FALSE),IF(ISERROR(VLOOKUP(CONCATENATE($A131,Y$66),'ECM Staff time by PoF'!$A$5:$S$119,MATCH($BV$103, 'ECM Staff time by PoF'!$A$4:$R$4,0),FALSE)), 0, VLOOKUP(CONCATENATE($A131,Y$66),'ECM Staff time by PoF'!$A$5:$S$119,MATCH($BV$103, 'ECM Staff time by PoF'!$A$4:$R$4,0),FALSE))))*Y93</f>
        <v>0</v>
      </c>
      <c r="CT131" s="191">
        <f>IF($A131="",0,IF(VLOOKUP($A131,'ECM Staff time by PoF'!$B$5:$C$119,2,FALSE)="Not Applicable",VLOOKUP($A131,'ECM Staff time by PoF'!$B$5:$S$119,MATCH($BV$103, 'ECM Staff time by PoF'!$B$4:$R$4,0),FALSE),IF(ISERROR(VLOOKUP(CONCATENATE($A131,Z$66),'ECM Staff time by PoF'!$A$5:$S$119,MATCH($BV$103, 'ECM Staff time by PoF'!$A$4:$R$4,0),FALSE)), 0, VLOOKUP(CONCATENATE($A131,Z$66),'ECM Staff time by PoF'!$A$5:$S$119,MATCH($BV$103, 'ECM Staff time by PoF'!$A$4:$R$4,0),FALSE))))*Z93</f>
        <v>0</v>
      </c>
      <c r="CU131" s="191">
        <f>IF($A131="",0,IF(VLOOKUP($A131,'ECM Staff time by PoF'!$B$5:$C$119,2,FALSE)="Not Applicable",VLOOKUP($A131,'ECM Staff time by PoF'!$B$5:$S$119,MATCH($BV$103, 'ECM Staff time by PoF'!$B$4:$R$4,0),FALSE),IF(ISERROR(VLOOKUP(CONCATENATE($A131,AA$66),'ECM Staff time by PoF'!$A$5:$S$119,MATCH($BV$103, 'ECM Staff time by PoF'!$A$4:$R$4,0),FALSE)), 0, VLOOKUP(CONCATENATE($A131,AA$66),'ECM Staff time by PoF'!$A$5:$S$119,MATCH($BV$103, 'ECM Staff time by PoF'!$A$4:$R$4,0),FALSE))))*AA93</f>
        <v>0</v>
      </c>
      <c r="CV131" s="191">
        <f>IF($A131="",0,IF(VLOOKUP($A131,'ECM Staff time by PoF'!$B$5:$C$119,2,FALSE)="Not Applicable",VLOOKUP($A131,'ECM Staff time by PoF'!$B$5:$S$119,MATCH($BV$103, 'ECM Staff time by PoF'!$B$4:$R$4,0),FALSE),IF(ISERROR(VLOOKUP(CONCATENATE($A131,AB$66),'ECM Staff time by PoF'!$A$5:$S$119,MATCH($BV$103, 'ECM Staff time by PoF'!$A$4:$R$4,0),FALSE)), 0, VLOOKUP(CONCATENATE($A131,AB$66),'ECM Staff time by PoF'!$A$5:$S$119,MATCH($BV$103, 'ECM Staff time by PoF'!$A$4:$R$4,0),FALSE))))*AB93</f>
        <v>0</v>
      </c>
      <c r="CW131" s="191">
        <f>IF($A131="",0,IF(VLOOKUP($A131,'ECM Staff time by PoF'!$B$5:$C$119,2,FALSE)="Not Applicable",VLOOKUP($A131,'ECM Staff time by PoF'!$B$5:$S$119,MATCH($BV$103, 'ECM Staff time by PoF'!$B$4:$R$4,0),FALSE),IF(ISERROR(VLOOKUP(CONCATENATE($A131,AC$66),'ECM Staff time by PoF'!$A$5:$S$119,MATCH($BV$103, 'ECM Staff time by PoF'!$A$4:$R$4,0),FALSE)), 0, VLOOKUP(CONCATENATE($A131,AC$66),'ECM Staff time by PoF'!$A$5:$S$119,MATCH($BV$103, 'ECM Staff time by PoF'!$A$4:$R$4,0),FALSE))))*AC93</f>
        <v>0</v>
      </c>
      <c r="CX131" s="191">
        <f>IF($A131="",0,IF(VLOOKUP($A131,'ECM Staff time by PoF'!$B$5:$C$119,2,FALSE)="Not Applicable",VLOOKUP($A131,'ECM Staff time by PoF'!$B$5:$S$119,MATCH($BV$103, 'ECM Staff time by PoF'!$B$4:$R$4,0),FALSE),IF(ISERROR(VLOOKUP(CONCATENATE($A131,AD$66),'ECM Staff time by PoF'!$A$5:$S$119,MATCH($BV$103, 'ECM Staff time by PoF'!$A$4:$R$4,0),FALSE)), 0, VLOOKUP(CONCATENATE($A131,AD$66),'ECM Staff time by PoF'!$A$5:$S$119,MATCH($BV$103, 'ECM Staff time by PoF'!$A$4:$R$4,0),FALSE))))*AD93</f>
        <v>0</v>
      </c>
      <c r="CY131" s="191">
        <f>IF($A131="",0,IF(VLOOKUP($A131,'ECM Staff time by PoF'!$B$5:$C$119,2,FALSE)="Not Applicable",VLOOKUP($A131,'ECM Staff time by PoF'!$B$5:$S$119,MATCH($BV$103, 'ECM Staff time by PoF'!$B$4:$R$4,0),FALSE),IF(ISERROR(VLOOKUP(CONCATENATE($A131,AE$66),'ECM Staff time by PoF'!$A$5:$S$119,MATCH($BV$103, 'ECM Staff time by PoF'!$A$4:$R$4,0),FALSE)), 0, VLOOKUP(CONCATENATE($A131,AE$66),'ECM Staff time by PoF'!$A$5:$S$119,MATCH($BV$103, 'ECM Staff time by PoF'!$A$4:$R$4,0),FALSE))))*AE93</f>
        <v>0</v>
      </c>
      <c r="CZ131" s="191">
        <f>IF($A131="",0,IF(VLOOKUP($A131,'ECM Staff time by PoF'!$B$5:$C$119,2,FALSE)="Not Applicable",VLOOKUP($A131,'ECM Staff time by PoF'!$B$5:$S$119,MATCH($BV$103, 'ECM Staff time by PoF'!$B$4:$R$4,0),FALSE),IF(ISERROR(VLOOKUP(CONCATENATE($A131,AF$66),'ECM Staff time by PoF'!$A$5:$S$119,MATCH($BV$103, 'ECM Staff time by PoF'!$A$4:$R$4,0),FALSE)), 0, VLOOKUP(CONCATENATE($A131,AF$66),'ECM Staff time by PoF'!$A$5:$S$119,MATCH($BV$103, 'ECM Staff time by PoF'!$A$4:$R$4,0),FALSE))))*AF93</f>
        <v>0</v>
      </c>
      <c r="DA131" s="191">
        <f>IF($A131="",0,IF(VLOOKUP($A131,'ECM Staff time by PoF'!$B$5:$C$119,2,FALSE)="Not Applicable",VLOOKUP($A131,'ECM Staff time by PoF'!$B$5:$S$119,MATCH($BV$103, 'ECM Staff time by PoF'!$B$4:$R$4,0),FALSE),IF(ISERROR(VLOOKUP(CONCATENATE($A131,AG$66),'ECM Staff time by PoF'!$A$5:$S$119,MATCH($BV$103, 'ECM Staff time by PoF'!$A$4:$R$4,0),FALSE)), 0, VLOOKUP(CONCATENATE($A131,AG$66),'ECM Staff time by PoF'!$A$5:$S$119,MATCH($BV$103, 'ECM Staff time by PoF'!$A$4:$R$4,0),FALSE))))*AG93</f>
        <v>0</v>
      </c>
      <c r="DB131" s="191">
        <f>IF($A131="",0,IF(VLOOKUP($A131,'ECM Staff time by PoF'!$B$5:$C$119,2,FALSE)="Not Applicable",VLOOKUP($A131,'ECM Staff time by PoF'!$B$5:$S$119,MATCH($BV$103, 'ECM Staff time by PoF'!$B$4:$R$4,0),FALSE),IF(ISERROR(VLOOKUP(CONCATENATE($A131,AH$66),'ECM Staff time by PoF'!$A$5:$S$119,MATCH($BV$103, 'ECM Staff time by PoF'!$A$4:$R$4,0),FALSE)), 0, VLOOKUP(CONCATENATE($A131,AH$66),'ECM Staff time by PoF'!$A$5:$S$119,MATCH($BV$103, 'ECM Staff time by PoF'!$A$4:$R$4,0),FALSE))))*AH93</f>
        <v>0</v>
      </c>
      <c r="DC131" s="191">
        <f>IF($A131="",0,IF(VLOOKUP($A131,'ECM Staff time by PoF'!$B$5:$C$119,2,FALSE)="Not Applicable",VLOOKUP($A131,'ECM Staff time by PoF'!$B$5:$S$119,MATCH($BV$103, 'ECM Staff time by PoF'!$B$4:$R$4,0),FALSE),IF(ISERROR(VLOOKUP(CONCATENATE($A131,AI$66),'ECM Staff time by PoF'!$A$5:$S$119,MATCH($BV$103, 'ECM Staff time by PoF'!$A$4:$R$4,0),FALSE)), 0, VLOOKUP(CONCATENATE($A131,AI$66),'ECM Staff time by PoF'!$A$5:$S$119,MATCH($BV$103, 'ECM Staff time by PoF'!$A$4:$R$4,0),FALSE))))*AI93</f>
        <v>0</v>
      </c>
      <c r="DD131" s="191">
        <f>IF($A131="",0,IF(VLOOKUP($A131,'ECM Staff time by PoF'!$B$5:$C$119,2,FALSE)="Not Applicable",VLOOKUP($A131,'ECM Staff time by PoF'!$B$5:$S$119,MATCH($BV$103, 'ECM Staff time by PoF'!$B$4:$R$4,0),FALSE),IF(ISERROR(VLOOKUP(CONCATENATE($A131,AJ$66),'ECM Staff time by PoF'!$A$5:$S$119,MATCH($BV$103, 'ECM Staff time by PoF'!$A$4:$R$4,0),FALSE)), 0, VLOOKUP(CONCATENATE($A131,AJ$66),'ECM Staff time by PoF'!$A$5:$S$119,MATCH($BV$103, 'ECM Staff time by PoF'!$A$4:$R$4,0),FALSE))))*AJ93</f>
        <v>0</v>
      </c>
      <c r="DE131" s="191">
        <f>IF($A131="",0,IF(VLOOKUP($A131,'ECM Staff time by PoF'!$B$5:$C$119,2,FALSE)="Not Applicable",VLOOKUP($A131,'ECM Staff time by PoF'!$B$5:$S$119,MATCH($BV$103, 'ECM Staff time by PoF'!$B$4:$R$4,0),FALSE),IF(ISERROR(VLOOKUP(CONCATENATE($A131,AK$66),'ECM Staff time by PoF'!$A$5:$S$119,MATCH($BV$103, 'ECM Staff time by PoF'!$A$4:$R$4,0),FALSE)), 0, VLOOKUP(CONCATENATE($A131,AK$66),'ECM Staff time by PoF'!$A$5:$S$119,MATCH($BV$103, 'ECM Staff time by PoF'!$A$4:$R$4,0),FALSE))))*AK93</f>
        <v>0</v>
      </c>
      <c r="DF131" s="191">
        <f>IF($A131="",0,IF(VLOOKUP($A131,'ECM Staff time by PoF'!$B$5:$C$119,2,FALSE)="Not Applicable",VLOOKUP($A131,'ECM Staff time by PoF'!$B$5:$S$119,MATCH($DF$103, 'ECM Staff time by PoF'!$B$4:$R$4,0),FALSE),IF(ISERROR(VLOOKUP(CONCATENATE($A131,B$66),'ECM Staff time by PoF'!$A$5:$S$119,MATCH($DF$103, 'ECM Staff time by PoF'!$A$4:$R$4,0),FALSE)), 0, VLOOKUP(CONCATENATE($A131,B$66),'ECM Staff time by PoF'!$A$5:$S$119,MATCH($DF$103, 'ECM Staff time by PoF'!$A$4:$R$4,0),FALSE))))*B93</f>
        <v>0</v>
      </c>
      <c r="DG131" s="191">
        <f>IF($A131="",0,IF(VLOOKUP($A131,'ECM Staff time by PoF'!$B$5:$C$119,2,FALSE)="Not Applicable",VLOOKUP($A131,'ECM Staff time by PoF'!$B$5:$S$119,MATCH($DF$103, 'ECM Staff time by PoF'!$B$4:$R$4,0),FALSE),IF(ISERROR(VLOOKUP(CONCATENATE($A131,C$66),'ECM Staff time by PoF'!$A$5:$S$119,MATCH($DF$103, 'ECM Staff time by PoF'!$A$4:$R$4,0),FALSE)), 0, VLOOKUP(CONCATENATE($A131,C$66),'ECM Staff time by PoF'!$A$5:$S$119,MATCH($DF$103, 'ECM Staff time by PoF'!$A$4:$R$4,0),FALSE))))*C93</f>
        <v>0</v>
      </c>
      <c r="DH131" s="191">
        <f>IF($A131="",0,IF(VLOOKUP($A131,'ECM Staff time by PoF'!$B$5:$C$119,2,FALSE)="Not Applicable",VLOOKUP($A131,'ECM Staff time by PoF'!$B$5:$S$119,MATCH($DF$103, 'ECM Staff time by PoF'!$B$4:$R$4,0),FALSE),IF(ISERROR(VLOOKUP(CONCATENATE($A131,D$66),'ECM Staff time by PoF'!$A$5:$S$119,MATCH($DF$103, 'ECM Staff time by PoF'!$A$4:$R$4,0),FALSE)), 0, VLOOKUP(CONCATENATE($A131,D$66),'ECM Staff time by PoF'!$A$5:$S$119,MATCH($DF$103, 'ECM Staff time by PoF'!$A$4:$R$4,0),FALSE))))*D93</f>
        <v>0</v>
      </c>
      <c r="DI131" s="191">
        <f>IF($A131="",0,IF(VLOOKUP($A131,'ECM Staff time by PoF'!$B$5:$C$119,2,FALSE)="Not Applicable",VLOOKUP($A131,'ECM Staff time by PoF'!$B$5:$S$119,MATCH($DF$103, 'ECM Staff time by PoF'!$B$4:$R$4,0),FALSE),IF(ISERROR(VLOOKUP(CONCATENATE($A131,E$66),'ECM Staff time by PoF'!$A$5:$S$119,MATCH($DF$103, 'ECM Staff time by PoF'!$A$4:$R$4,0),FALSE)), 0, VLOOKUP(CONCATENATE($A131,E$66),'ECM Staff time by PoF'!$A$5:$S$119,MATCH($DF$103, 'ECM Staff time by PoF'!$A$4:$R$4,0),FALSE))))*E93</f>
        <v>0</v>
      </c>
      <c r="DJ131" s="191">
        <f>IF($A131="",0,IF(VLOOKUP($A131,'ECM Staff time by PoF'!$B$5:$C$119,2,FALSE)="Not Applicable",VLOOKUP($A131,'ECM Staff time by PoF'!$B$5:$S$119,MATCH($DF$103, 'ECM Staff time by PoF'!$B$4:$R$4,0),FALSE),IF(ISERROR(VLOOKUP(CONCATENATE($A131,F$66),'ECM Staff time by PoF'!$A$5:$S$119,MATCH($DF$103, 'ECM Staff time by PoF'!$A$4:$R$4,0),FALSE)), 0, VLOOKUP(CONCATENATE($A131,F$66),'ECM Staff time by PoF'!$A$5:$S$119,MATCH($DF$103, 'ECM Staff time by PoF'!$A$4:$R$4,0),FALSE))))*F93</f>
        <v>0</v>
      </c>
      <c r="DK131" s="191">
        <f>IF($A131="",0,IF(VLOOKUP($A131,'ECM Staff time by PoF'!$B$5:$C$119,2,FALSE)="Not Applicable",VLOOKUP($A131,'ECM Staff time by PoF'!$B$5:$S$119,MATCH($DF$103, 'ECM Staff time by PoF'!$B$4:$R$4,0),FALSE),IF(ISERROR(VLOOKUP(CONCATENATE($A131,G$66),'ECM Staff time by PoF'!$A$5:$S$119,MATCH($DF$103, 'ECM Staff time by PoF'!$A$4:$R$4,0),FALSE)), 0, VLOOKUP(CONCATENATE($A131,G$66),'ECM Staff time by PoF'!$A$5:$S$119,MATCH($DF$103, 'ECM Staff time by PoF'!$A$4:$R$4,0),FALSE))))*G93</f>
        <v>0</v>
      </c>
      <c r="DL131" s="191">
        <f>IF($A131="",0,IF(VLOOKUP($A131,'ECM Staff time by PoF'!$B$5:$C$119,2,FALSE)="Not Applicable",VLOOKUP($A131,'ECM Staff time by PoF'!$B$5:$S$119,MATCH($DF$103, 'ECM Staff time by PoF'!$B$4:$R$4,0),FALSE),IF(ISERROR(VLOOKUP(CONCATENATE($A131,H$66),'ECM Staff time by PoF'!$A$5:$S$119,MATCH($DF$103, 'ECM Staff time by PoF'!$A$4:$R$4,0),FALSE)), 0, VLOOKUP(CONCATENATE($A131,H$66),'ECM Staff time by PoF'!$A$5:$S$119,MATCH($DF$103, 'ECM Staff time by PoF'!$A$4:$R$4,0),FALSE))))*H93</f>
        <v>0</v>
      </c>
      <c r="DM131" s="191">
        <f>IF($A131="",0,IF(VLOOKUP($A131,'ECM Staff time by PoF'!$B$5:$C$119,2,FALSE)="Not Applicable",VLOOKUP($A131,'ECM Staff time by PoF'!$B$5:$S$119,MATCH($DF$103, 'ECM Staff time by PoF'!$B$4:$R$4,0),FALSE),IF(ISERROR(VLOOKUP(CONCATENATE($A131,I$66),'ECM Staff time by PoF'!$A$5:$S$119,MATCH($DF$103, 'ECM Staff time by PoF'!$A$4:$R$4,0),FALSE)), 0, VLOOKUP(CONCATENATE($A131,I$66),'ECM Staff time by PoF'!$A$5:$S$119,MATCH($DF$103, 'ECM Staff time by PoF'!$A$4:$R$4,0),FALSE))))*I93</f>
        <v>0</v>
      </c>
      <c r="DN131" s="191">
        <f>IF($A131="",0,IF(VLOOKUP($A131,'ECM Staff time by PoF'!$B$5:$C$119,2,FALSE)="Not Applicable",VLOOKUP($A131,'ECM Staff time by PoF'!$B$5:$S$119,MATCH($DF$103, 'ECM Staff time by PoF'!$B$4:$R$4,0),FALSE),IF(ISERROR(VLOOKUP(CONCATENATE($A131,J$66),'ECM Staff time by PoF'!$A$5:$S$119,MATCH($DF$103, 'ECM Staff time by PoF'!$A$4:$R$4,0),FALSE)), 0, VLOOKUP(CONCATENATE($A131,J$66),'ECM Staff time by PoF'!$A$5:$S$119,MATCH($DF$103, 'ECM Staff time by PoF'!$A$4:$R$4,0),FALSE))))*J93</f>
        <v>0</v>
      </c>
      <c r="DO131" s="191">
        <f>IF($A131="",0,IF(VLOOKUP($A131,'ECM Staff time by PoF'!$B$5:$C$119,2,FALSE)="Not Applicable",VLOOKUP($A131,'ECM Staff time by PoF'!$B$5:$S$119,MATCH($DF$103, 'ECM Staff time by PoF'!$B$4:$R$4,0),FALSE),IF(ISERROR(VLOOKUP(CONCATENATE($A131,K$66),'ECM Staff time by PoF'!$A$5:$S$119,MATCH($DF$103, 'ECM Staff time by PoF'!$A$4:$R$4,0),FALSE)), 0, VLOOKUP(CONCATENATE($A131,K$66),'ECM Staff time by PoF'!$A$5:$S$119,MATCH($DF$103, 'ECM Staff time by PoF'!$A$4:$R$4,0),FALSE))))*K93</f>
        <v>0</v>
      </c>
      <c r="DP131" s="191">
        <f>IF($A131="",0,IF(VLOOKUP($A131,'ECM Staff time by PoF'!$B$5:$C$119,2,FALSE)="Not Applicable",VLOOKUP($A131,'ECM Staff time by PoF'!$B$5:$S$119,MATCH($DF$103, 'ECM Staff time by PoF'!$B$4:$R$4,0),FALSE),IF(ISERROR(VLOOKUP(CONCATENATE($A131,L$66),'ECM Staff time by PoF'!$A$5:$S$119,MATCH($DF$103, 'ECM Staff time by PoF'!$A$4:$R$4,0),FALSE)), 0, VLOOKUP(CONCATENATE($A131,L$66),'ECM Staff time by PoF'!$A$5:$S$119,MATCH($DF$103, 'ECM Staff time by PoF'!$A$4:$R$4,0),FALSE))))*L93</f>
        <v>0</v>
      </c>
      <c r="DQ131" s="191">
        <f>IF($A131="",0,IF(VLOOKUP($A131,'ECM Staff time by PoF'!$B$5:$C$119,2,FALSE)="Not Applicable",VLOOKUP($A131,'ECM Staff time by PoF'!$B$5:$S$119,MATCH($DF$103, 'ECM Staff time by PoF'!$B$4:$R$4,0),FALSE),IF(ISERROR(VLOOKUP(CONCATENATE($A131,M$66),'ECM Staff time by PoF'!$A$5:$S$119,MATCH($DF$103, 'ECM Staff time by PoF'!$A$4:$R$4,0),FALSE)), 0, VLOOKUP(CONCATENATE($A131,M$66),'ECM Staff time by PoF'!$A$5:$S$119,MATCH($DF$103, 'ECM Staff time by PoF'!$A$4:$R$4,0),FALSE))))*M93</f>
        <v>0</v>
      </c>
      <c r="DR131" s="191">
        <f>IF($A131="",0,IF(VLOOKUP($A131,'ECM Staff time by PoF'!$B$5:$C$119,2,FALSE)="Not Applicable",VLOOKUP($A131,'ECM Staff time by PoF'!$B$5:$S$119,MATCH($DF$103, 'ECM Staff time by PoF'!$B$4:$R$4,0),FALSE),IF(ISERROR(VLOOKUP(CONCATENATE($A131,N$66),'ECM Staff time by PoF'!$A$5:$S$119,MATCH($DF$103, 'ECM Staff time by PoF'!$A$4:$R$4,0),FALSE)), 0, VLOOKUP(CONCATENATE($A131,N$66),'ECM Staff time by PoF'!$A$5:$S$119,MATCH($DF$103, 'ECM Staff time by PoF'!$A$4:$R$4,0),FALSE))))*N93</f>
        <v>0</v>
      </c>
      <c r="DS131" s="191">
        <f>IF($A131="",0,IF(VLOOKUP($A131,'ECM Staff time by PoF'!$B$5:$C$119,2,FALSE)="Not Applicable",VLOOKUP($A131,'ECM Staff time by PoF'!$B$5:$S$119,MATCH($DF$103, 'ECM Staff time by PoF'!$B$4:$R$4,0),FALSE),IF(ISERROR(VLOOKUP(CONCATENATE($A131,O$66),'ECM Staff time by PoF'!$A$5:$S$119,MATCH($DF$103, 'ECM Staff time by PoF'!$A$4:$R$4,0),FALSE)), 0, VLOOKUP(CONCATENATE($A131,O$66),'ECM Staff time by PoF'!$A$5:$S$119,MATCH($DF$103, 'ECM Staff time by PoF'!$A$4:$R$4,0),FALSE))))*O93</f>
        <v>0</v>
      </c>
      <c r="DT131" s="191">
        <f>IF($A131="",0,IF(VLOOKUP($A131,'ECM Staff time by PoF'!$B$5:$C$119,2,FALSE)="Not Applicable",VLOOKUP($A131,'ECM Staff time by PoF'!$B$5:$S$119,MATCH($DF$103, 'ECM Staff time by PoF'!$B$4:$R$4,0),FALSE),IF(ISERROR(VLOOKUP(CONCATENATE($A131,P$66),'ECM Staff time by PoF'!$A$5:$S$119,MATCH($DF$103, 'ECM Staff time by PoF'!$A$4:$R$4,0),FALSE)), 0, VLOOKUP(CONCATENATE($A131,P$66),'ECM Staff time by PoF'!$A$5:$S$119,MATCH($DF$103, 'ECM Staff time by PoF'!$A$4:$R$4,0),FALSE))))*P93</f>
        <v>0</v>
      </c>
      <c r="DU131" s="191">
        <f>IF($A131="",0,IF(VLOOKUP($A131,'ECM Staff time by PoF'!$B$5:$C$119,2,FALSE)="Not Applicable",VLOOKUP($A131,'ECM Staff time by PoF'!$B$5:$S$119,MATCH($DF$103, 'ECM Staff time by PoF'!$B$4:$R$4,0),FALSE),IF(ISERROR(VLOOKUP(CONCATENATE($A131,Q$66),'ECM Staff time by PoF'!$A$5:$S$119,MATCH($DF$103, 'ECM Staff time by PoF'!$A$4:$R$4,0),FALSE)), 0, VLOOKUP(CONCATENATE($A131,Q$66),'ECM Staff time by PoF'!$A$5:$S$119,MATCH($DF$103, 'ECM Staff time by PoF'!$A$4:$R$4,0),FALSE))))*Q93</f>
        <v>0</v>
      </c>
      <c r="DV131" s="191">
        <f>IF($A131="",0,IF(VLOOKUP($A131,'ECM Staff time by PoF'!$B$5:$C$119,2,FALSE)="Not Applicable",VLOOKUP($A131,'ECM Staff time by PoF'!$B$5:$S$119,MATCH($DF$103, 'ECM Staff time by PoF'!$B$4:$R$4,0),FALSE),IF(ISERROR(VLOOKUP(CONCATENATE($A131,R$66),'ECM Staff time by PoF'!$A$5:$S$119,MATCH($DF$103, 'ECM Staff time by PoF'!$A$4:$R$4,0),FALSE)), 0, VLOOKUP(CONCATENATE($A131,R$66),'ECM Staff time by PoF'!$A$5:$S$119,MATCH($DF$103, 'ECM Staff time by PoF'!$A$4:$R$4,0),FALSE))))*R93</f>
        <v>0</v>
      </c>
      <c r="DW131" s="191">
        <f>IF($A131="",0,IF(VLOOKUP($A131,'ECM Staff time by PoF'!$B$5:$C$119,2,FALSE)="Not Applicable",VLOOKUP($A131,'ECM Staff time by PoF'!$B$5:$S$119,MATCH($DF$103, 'ECM Staff time by PoF'!$B$4:$R$4,0),FALSE),IF(ISERROR(VLOOKUP(CONCATENATE($A131,S$66),'ECM Staff time by PoF'!$A$5:$S$119,MATCH($DF$103, 'ECM Staff time by PoF'!$A$4:$R$4,0),FALSE)), 0, VLOOKUP(CONCATENATE($A131,S$66),'ECM Staff time by PoF'!$A$5:$S$119,MATCH($DF$103, 'ECM Staff time by PoF'!$A$4:$R$4,0),FALSE))))*S93</f>
        <v>0</v>
      </c>
      <c r="DX131" s="191">
        <f>IF($A131="",0,IF(VLOOKUP($A131,'ECM Staff time by PoF'!$B$5:$C$119,2,FALSE)="Not Applicable",VLOOKUP($A131,'ECM Staff time by PoF'!$B$5:$S$119,MATCH($DF$103, 'ECM Staff time by PoF'!$B$4:$R$4,0),FALSE),IF(ISERROR(VLOOKUP(CONCATENATE($A131,T$66),'ECM Staff time by PoF'!$A$5:$S$119,MATCH($DF$103, 'ECM Staff time by PoF'!$A$4:$R$4,0),FALSE)), 0, VLOOKUP(CONCATENATE($A131,T$66),'ECM Staff time by PoF'!$A$5:$S$119,MATCH($DF$103, 'ECM Staff time by PoF'!$A$4:$R$4,0),FALSE))))*T93</f>
        <v>0</v>
      </c>
      <c r="DY131" s="191">
        <f>IF($A131="",0,IF(VLOOKUP($A131,'ECM Staff time by PoF'!$B$5:$C$119,2,FALSE)="Not Applicable",VLOOKUP($A131,'ECM Staff time by PoF'!$B$5:$S$119,MATCH($DF$103, 'ECM Staff time by PoF'!$B$4:$R$4,0),FALSE),IF(ISERROR(VLOOKUP(CONCATENATE($A131,U$66),'ECM Staff time by PoF'!$A$5:$S$119,MATCH($DF$103, 'ECM Staff time by PoF'!$A$4:$R$4,0),FALSE)), 0, VLOOKUP(CONCATENATE($A131,U$66),'ECM Staff time by PoF'!$A$5:$S$119,MATCH($DF$103, 'ECM Staff time by PoF'!$A$4:$R$4,0),FALSE))))*U93</f>
        <v>0</v>
      </c>
      <c r="DZ131" s="191">
        <f>IF($A131="",0,IF(VLOOKUP($A131,'ECM Staff time by PoF'!$B$5:$C$119,2,FALSE)="Not Applicable",VLOOKUP($A131,'ECM Staff time by PoF'!$B$5:$S$119,MATCH($DF$103, 'ECM Staff time by PoF'!$B$4:$R$4,0),FALSE),IF(ISERROR(VLOOKUP(CONCATENATE($A131,V$66),'ECM Staff time by PoF'!$A$5:$S$119,MATCH($DF$103, 'ECM Staff time by PoF'!$A$4:$R$4,0),FALSE)), 0, VLOOKUP(CONCATENATE($A131,V$66),'ECM Staff time by PoF'!$A$5:$S$119,MATCH($DF$103, 'ECM Staff time by PoF'!$A$4:$R$4,0),FALSE))))*V93</f>
        <v>0</v>
      </c>
      <c r="EA131" s="191">
        <f>IF($A131="",0,IF(VLOOKUP($A131,'ECM Staff time by PoF'!$B$5:$C$119,2,FALSE)="Not Applicable",VLOOKUP($A131,'ECM Staff time by PoF'!$B$5:$S$119,MATCH($DF$103, 'ECM Staff time by PoF'!$B$4:$R$4,0),FALSE),IF(ISERROR(VLOOKUP(CONCATENATE($A131,W$66),'ECM Staff time by PoF'!$A$5:$S$119,MATCH($DF$103, 'ECM Staff time by PoF'!$A$4:$R$4,0),FALSE)), 0, VLOOKUP(CONCATENATE($A131,W$66),'ECM Staff time by PoF'!$A$5:$S$119,MATCH($DF$103, 'ECM Staff time by PoF'!$A$4:$R$4,0),FALSE))))*W93</f>
        <v>0</v>
      </c>
      <c r="EB131" s="191">
        <f>IF($A131="",0,IF(VLOOKUP($A131,'ECM Staff time by PoF'!$B$5:$C$119,2,FALSE)="Not Applicable",VLOOKUP($A131,'ECM Staff time by PoF'!$B$5:$S$119,MATCH($DF$103, 'ECM Staff time by PoF'!$B$4:$R$4,0),FALSE),IF(ISERROR(VLOOKUP(CONCATENATE($A131,X$66),'ECM Staff time by PoF'!$A$5:$S$119,MATCH($DF$103, 'ECM Staff time by PoF'!$A$4:$R$4,0),FALSE)), 0, VLOOKUP(CONCATENATE($A131,X$66),'ECM Staff time by PoF'!$A$5:$S$119,MATCH($DF$103, 'ECM Staff time by PoF'!$A$4:$R$4,0),FALSE))))*X93</f>
        <v>0</v>
      </c>
      <c r="EC131" s="191">
        <f>IF($A131="",0,IF(VLOOKUP($A131,'ECM Staff time by PoF'!$B$5:$C$119,2,FALSE)="Not Applicable",VLOOKUP($A131,'ECM Staff time by PoF'!$B$5:$S$119,MATCH($DF$103, 'ECM Staff time by PoF'!$B$4:$R$4,0),FALSE),IF(ISERROR(VLOOKUP(CONCATENATE($A131,Y$66),'ECM Staff time by PoF'!$A$5:$S$119,MATCH($DF$103, 'ECM Staff time by PoF'!$A$4:$R$4,0),FALSE)), 0, VLOOKUP(CONCATENATE($A131,Y$66),'ECM Staff time by PoF'!$A$5:$S$119,MATCH($DF$103, 'ECM Staff time by PoF'!$A$4:$R$4,0),FALSE))))*Y93</f>
        <v>0</v>
      </c>
      <c r="ED131" s="191">
        <f>IF($A131="",0,IF(VLOOKUP($A131,'ECM Staff time by PoF'!$B$5:$C$119,2,FALSE)="Not Applicable",VLOOKUP($A131,'ECM Staff time by PoF'!$B$5:$S$119,MATCH($DF$103, 'ECM Staff time by PoF'!$B$4:$R$4,0),FALSE),IF(ISERROR(VLOOKUP(CONCATENATE($A131,Z$66),'ECM Staff time by PoF'!$A$5:$S$119,MATCH($DF$103, 'ECM Staff time by PoF'!$A$4:$R$4,0),FALSE)), 0, VLOOKUP(CONCATENATE($A131,Z$66),'ECM Staff time by PoF'!$A$5:$S$119,MATCH($DF$103, 'ECM Staff time by PoF'!$A$4:$R$4,0),FALSE))))*Z93</f>
        <v>0</v>
      </c>
      <c r="EE131" s="191">
        <f>IF($A131="",0,IF(VLOOKUP($A131,'ECM Staff time by PoF'!$B$5:$C$119,2,FALSE)="Not Applicable",VLOOKUP($A131,'ECM Staff time by PoF'!$B$5:$S$119,MATCH($DF$103, 'ECM Staff time by PoF'!$B$4:$R$4,0),FALSE),IF(ISERROR(VLOOKUP(CONCATENATE($A131,AA$66),'ECM Staff time by PoF'!$A$5:$S$119,MATCH($DF$103, 'ECM Staff time by PoF'!$A$4:$R$4,0),FALSE)), 0, VLOOKUP(CONCATENATE($A131,AA$66),'ECM Staff time by PoF'!$A$5:$S$119,MATCH($DF$103, 'ECM Staff time by PoF'!$A$4:$R$4,0),FALSE))))*AA93</f>
        <v>0</v>
      </c>
      <c r="EF131" s="191">
        <f>IF($A131="",0,IF(VLOOKUP($A131,'ECM Staff time by PoF'!$B$5:$C$119,2,FALSE)="Not Applicable",VLOOKUP($A131,'ECM Staff time by PoF'!$B$5:$S$119,MATCH($DF$103, 'ECM Staff time by PoF'!$B$4:$R$4,0),FALSE),IF(ISERROR(VLOOKUP(CONCATENATE($A131,AB$66),'ECM Staff time by PoF'!$A$5:$S$119,MATCH($DF$103, 'ECM Staff time by PoF'!$A$4:$R$4,0),FALSE)), 0, VLOOKUP(CONCATENATE($A131,AB$66),'ECM Staff time by PoF'!$A$5:$S$119,MATCH($DF$103, 'ECM Staff time by PoF'!$A$4:$R$4,0),FALSE))))*AB93</f>
        <v>0</v>
      </c>
      <c r="EG131" s="191">
        <f>IF($A131="",0,IF(VLOOKUP($A131,'ECM Staff time by PoF'!$B$5:$C$119,2,FALSE)="Not Applicable",VLOOKUP($A131,'ECM Staff time by PoF'!$B$5:$S$119,MATCH($DF$103, 'ECM Staff time by PoF'!$B$4:$R$4,0),FALSE),IF(ISERROR(VLOOKUP(CONCATENATE($A131,AC$66),'ECM Staff time by PoF'!$A$5:$S$119,MATCH($DF$103, 'ECM Staff time by PoF'!$A$4:$R$4,0),FALSE)), 0, VLOOKUP(CONCATENATE($A131,AC$66),'ECM Staff time by PoF'!$A$5:$S$119,MATCH($DF$103, 'ECM Staff time by PoF'!$A$4:$R$4,0),FALSE))))*AC93</f>
        <v>0</v>
      </c>
      <c r="EH131" s="191">
        <f>IF($A131="",0,IF(VLOOKUP($A131,'ECM Staff time by PoF'!$B$5:$C$119,2,FALSE)="Not Applicable",VLOOKUP($A131,'ECM Staff time by PoF'!$B$5:$S$119,MATCH($DF$103, 'ECM Staff time by PoF'!$B$4:$R$4,0),FALSE),IF(ISERROR(VLOOKUP(CONCATENATE($A131,AD$66),'ECM Staff time by PoF'!$A$5:$S$119,MATCH($DF$103, 'ECM Staff time by PoF'!$A$4:$R$4,0),FALSE)), 0, VLOOKUP(CONCATENATE($A131,AD$66),'ECM Staff time by PoF'!$A$5:$S$119,MATCH($DF$103, 'ECM Staff time by PoF'!$A$4:$R$4,0),FALSE))))*AD93</f>
        <v>0</v>
      </c>
      <c r="EI131" s="191">
        <f>IF($A131="",0,IF(VLOOKUP($A131,'ECM Staff time by PoF'!$B$5:$C$119,2,FALSE)="Not Applicable",VLOOKUP($A131,'ECM Staff time by PoF'!$B$5:$S$119,MATCH($DF$103, 'ECM Staff time by PoF'!$B$4:$R$4,0),FALSE),IF(ISERROR(VLOOKUP(CONCATENATE($A131,AE$66),'ECM Staff time by PoF'!$A$5:$S$119,MATCH($DF$103, 'ECM Staff time by PoF'!$A$4:$R$4,0),FALSE)), 0, VLOOKUP(CONCATENATE($A131,AE$66),'ECM Staff time by PoF'!$A$5:$S$119,MATCH($DF$103, 'ECM Staff time by PoF'!$A$4:$R$4,0),FALSE))))*AE93</f>
        <v>0</v>
      </c>
      <c r="EJ131" s="191">
        <f>IF($A131="",0,IF(VLOOKUP($A131,'ECM Staff time by PoF'!$B$5:$C$119,2,FALSE)="Not Applicable",VLOOKUP($A131,'ECM Staff time by PoF'!$B$5:$S$119,MATCH($DF$103, 'ECM Staff time by PoF'!$B$4:$R$4,0),FALSE),IF(ISERROR(VLOOKUP(CONCATENATE($A131,AF$66),'ECM Staff time by PoF'!$A$5:$S$119,MATCH($DF$103, 'ECM Staff time by PoF'!$A$4:$R$4,0),FALSE)), 0, VLOOKUP(CONCATENATE($A131,AF$66),'ECM Staff time by PoF'!$A$5:$S$119,MATCH($DF$103, 'ECM Staff time by PoF'!$A$4:$R$4,0),FALSE))))*AF93</f>
        <v>0</v>
      </c>
      <c r="EK131" s="191">
        <f>IF($A131="",0,IF(VLOOKUP($A131,'ECM Staff time by PoF'!$B$5:$C$119,2,FALSE)="Not Applicable",VLOOKUP($A131,'ECM Staff time by PoF'!$B$5:$S$119,MATCH($DF$103, 'ECM Staff time by PoF'!$B$4:$R$4,0),FALSE),IF(ISERROR(VLOOKUP(CONCATENATE($A131,AG$66),'ECM Staff time by PoF'!$A$5:$S$119,MATCH($DF$103, 'ECM Staff time by PoF'!$A$4:$R$4,0),FALSE)), 0, VLOOKUP(CONCATENATE($A131,AG$66),'ECM Staff time by PoF'!$A$5:$S$119,MATCH($DF$103, 'ECM Staff time by PoF'!$A$4:$R$4,0),FALSE))))*AG93</f>
        <v>0</v>
      </c>
      <c r="EL131" s="191">
        <f>IF($A131="",0,IF(VLOOKUP($A131,'ECM Staff time by PoF'!$B$5:$C$119,2,FALSE)="Not Applicable",VLOOKUP($A131,'ECM Staff time by PoF'!$B$5:$S$119,MATCH($DF$103, 'ECM Staff time by PoF'!$B$4:$R$4,0),FALSE),IF(ISERROR(VLOOKUP(CONCATENATE($A131,AH$66),'ECM Staff time by PoF'!$A$5:$S$119,MATCH($DF$103, 'ECM Staff time by PoF'!$A$4:$R$4,0),FALSE)), 0, VLOOKUP(CONCATENATE($A131,AH$66),'ECM Staff time by PoF'!$A$5:$S$119,MATCH($DF$103, 'ECM Staff time by PoF'!$A$4:$R$4,0),FALSE))))*AH93</f>
        <v>0</v>
      </c>
      <c r="EM131" s="191">
        <f>IF($A131="",0,IF(VLOOKUP($A131,'ECM Staff time by PoF'!$B$5:$C$119,2,FALSE)="Not Applicable",VLOOKUP($A131,'ECM Staff time by PoF'!$B$5:$S$119,MATCH($DF$103, 'ECM Staff time by PoF'!$B$4:$R$4,0),FALSE),IF(ISERROR(VLOOKUP(CONCATENATE($A131,AI$66),'ECM Staff time by PoF'!$A$5:$S$119,MATCH($DF$103, 'ECM Staff time by PoF'!$A$4:$R$4,0),FALSE)), 0, VLOOKUP(CONCATENATE($A131,AI$66),'ECM Staff time by PoF'!$A$5:$S$119,MATCH($DF$103, 'ECM Staff time by PoF'!$A$4:$R$4,0),FALSE))))*AI93</f>
        <v>0</v>
      </c>
      <c r="EN131" s="191">
        <f>IF($A131="",0,IF(VLOOKUP($A131,'ECM Staff time by PoF'!$B$5:$C$119,2,FALSE)="Not Applicable",VLOOKUP($A131,'ECM Staff time by PoF'!$B$5:$S$119,MATCH($DF$103, 'ECM Staff time by PoF'!$B$4:$R$4,0),FALSE),IF(ISERROR(VLOOKUP(CONCATENATE($A131,AJ$66),'ECM Staff time by PoF'!$A$5:$S$119,MATCH($DF$103, 'ECM Staff time by PoF'!$A$4:$R$4,0),FALSE)), 0, VLOOKUP(CONCATENATE($A131,AJ$66),'ECM Staff time by PoF'!$A$5:$S$119,MATCH($DF$103, 'ECM Staff time by PoF'!$A$4:$R$4,0),FALSE))))*AJ93</f>
        <v>0</v>
      </c>
      <c r="EO131" s="191">
        <f>IF($A131="",0,IF(VLOOKUP($A131,'ECM Staff time by PoF'!$B$5:$C$119,2,FALSE)="Not Applicable",VLOOKUP($A131,'ECM Staff time by PoF'!$B$5:$S$119,MATCH($DF$103, 'ECM Staff time by PoF'!$B$4:$R$4,0),FALSE),IF(ISERROR(VLOOKUP(CONCATENATE($A131,AK$66),'ECM Staff time by PoF'!$A$5:$S$119,MATCH($DF$103, 'ECM Staff time by PoF'!$A$4:$R$4,0),FALSE)), 0, VLOOKUP(CONCATENATE($A131,AK$66),'ECM Staff time by PoF'!$A$5:$S$119,MATCH($DF$103, 'ECM Staff time by PoF'!$A$4:$R$4,0),FALSE))))*AK93</f>
        <v>0</v>
      </c>
      <c r="EP131" s="60">
        <f>IF($A131="",0,IF(VLOOKUP($A131,'ECM Staff time by PoF'!$B$5:$C$119,2,FALSE)="Not Applicable",VLOOKUP($A131,'ECM Staff time by PoF'!$B$5:$S$119,MATCH($EP$103, 'ECM Staff time by PoF'!$B$4:$R$4,0),FALSE),IF(ISERROR(VLOOKUP(CONCATENATE($A131,B$66),'ECM Staff time by PoF'!$A$5:$S$119,MATCH($EP$103, 'ECM Staff time by PoF'!$A$4:$R$4,0),FALSE)), 0, VLOOKUP(CONCATENATE($A131,B$66),'ECM Staff time by PoF'!$A$5:$S$119,MATCH($EP$103, 'ECM Staff time by PoF'!$A$4:$R$4,0),FALSE))))*B93</f>
        <v>0</v>
      </c>
      <c r="EQ131" s="60">
        <f>IF($A131="",0,IF(VLOOKUP($A131,'ECM Staff time by PoF'!$B$5:$C$119,2,FALSE)="Not Applicable",VLOOKUP($A131,'ECM Staff time by PoF'!$B$5:$S$119,MATCH($EP$103, 'ECM Staff time by PoF'!$B$4:$R$4,0),FALSE),IF(ISERROR(VLOOKUP(CONCATENATE($A131,C$66),'ECM Staff time by PoF'!$A$5:$S$119,MATCH($EP$103, 'ECM Staff time by PoF'!$A$4:$R$4,0),FALSE)), 0, VLOOKUP(CONCATENATE($A131,C$66),'ECM Staff time by PoF'!$A$5:$S$119,MATCH($EP$103, 'ECM Staff time by PoF'!$A$4:$R$4,0),FALSE))))*C93</f>
        <v>0</v>
      </c>
      <c r="ER131" s="60">
        <f>IF($A131="",0,IF(VLOOKUP($A131,'ECM Staff time by PoF'!$B$5:$C$119,2,FALSE)="Not Applicable",VLOOKUP($A131,'ECM Staff time by PoF'!$B$5:$S$119,MATCH($EP$103, 'ECM Staff time by PoF'!$B$4:$R$4,0),FALSE),IF(ISERROR(VLOOKUP(CONCATENATE($A131,D$66),'ECM Staff time by PoF'!$A$5:$S$119,MATCH($EP$103, 'ECM Staff time by PoF'!$A$4:$R$4,0),FALSE)), 0, VLOOKUP(CONCATENATE($A131,D$66),'ECM Staff time by PoF'!$A$5:$S$119,MATCH($EP$103, 'ECM Staff time by PoF'!$A$4:$R$4,0),FALSE))))*D93</f>
        <v>0</v>
      </c>
      <c r="ES131" s="60">
        <f>IF($A131="",0,IF(VLOOKUP($A131,'ECM Staff time by PoF'!$B$5:$C$119,2,FALSE)="Not Applicable",VLOOKUP($A131,'ECM Staff time by PoF'!$B$5:$S$119,MATCH($EP$103, 'ECM Staff time by PoF'!$B$4:$R$4,0),FALSE),IF(ISERROR(VLOOKUP(CONCATENATE($A131,E$66),'ECM Staff time by PoF'!$A$5:$S$119,MATCH($EP$103, 'ECM Staff time by PoF'!$A$4:$R$4,0),FALSE)), 0, VLOOKUP(CONCATENATE($A131,E$66),'ECM Staff time by PoF'!$A$5:$S$119,MATCH($EP$103, 'ECM Staff time by PoF'!$A$4:$R$4,0),FALSE))))*E93</f>
        <v>0</v>
      </c>
      <c r="ET131" s="60">
        <f>IF($A131="",0,IF(VLOOKUP($A131,'ECM Staff time by PoF'!$B$5:$C$119,2,FALSE)="Not Applicable",VLOOKUP($A131,'ECM Staff time by PoF'!$B$5:$S$119,MATCH($EP$103, 'ECM Staff time by PoF'!$B$4:$R$4,0),FALSE),IF(ISERROR(VLOOKUP(CONCATENATE($A131,F$66),'ECM Staff time by PoF'!$A$5:$S$119,MATCH($EP$103, 'ECM Staff time by PoF'!$A$4:$R$4,0),FALSE)), 0, VLOOKUP(CONCATENATE($A131,F$66),'ECM Staff time by PoF'!$A$5:$S$119,MATCH($EP$103, 'ECM Staff time by PoF'!$A$4:$R$4,0),FALSE))))*F93</f>
        <v>0</v>
      </c>
      <c r="EU131" s="60">
        <f>IF($A131="",0,IF(VLOOKUP($A131,'ECM Staff time by PoF'!$B$5:$C$119,2,FALSE)="Not Applicable",VLOOKUP($A131,'ECM Staff time by PoF'!$B$5:$S$119,MATCH($EP$103, 'ECM Staff time by PoF'!$B$4:$R$4,0),FALSE),IF(ISERROR(VLOOKUP(CONCATENATE($A131,G$66),'ECM Staff time by PoF'!$A$5:$S$119,MATCH($EP$103, 'ECM Staff time by PoF'!$A$4:$R$4,0),FALSE)), 0, VLOOKUP(CONCATENATE($A131,G$66),'ECM Staff time by PoF'!$A$5:$S$119,MATCH($EP$103, 'ECM Staff time by PoF'!$A$4:$R$4,0),FALSE))))*G93</f>
        <v>0</v>
      </c>
      <c r="EV131" s="60">
        <f>IF($A131="",0,IF(VLOOKUP($A131,'ECM Staff time by PoF'!$B$5:$C$119,2,FALSE)="Not Applicable",VLOOKUP($A131,'ECM Staff time by PoF'!$B$5:$S$119,MATCH($EP$103, 'ECM Staff time by PoF'!$B$4:$R$4,0),FALSE),IF(ISERROR(VLOOKUP(CONCATENATE($A131,H$66),'ECM Staff time by PoF'!$A$5:$S$119,MATCH($EP$103, 'ECM Staff time by PoF'!$A$4:$R$4,0),FALSE)), 0, VLOOKUP(CONCATENATE($A131,H$66),'ECM Staff time by PoF'!$A$5:$S$119,MATCH($EP$103, 'ECM Staff time by PoF'!$A$4:$R$4,0),FALSE))))*H93</f>
        <v>0</v>
      </c>
      <c r="EW131" s="60">
        <f>IF($A131="",0,IF(VLOOKUP($A131,'ECM Staff time by PoF'!$B$5:$C$119,2,FALSE)="Not Applicable",VLOOKUP($A131,'ECM Staff time by PoF'!$B$5:$S$119,MATCH($EP$103, 'ECM Staff time by PoF'!$B$4:$R$4,0),FALSE),IF(ISERROR(VLOOKUP(CONCATENATE($A131,I$66),'ECM Staff time by PoF'!$A$5:$S$119,MATCH($EP$103, 'ECM Staff time by PoF'!$A$4:$R$4,0),FALSE)), 0, VLOOKUP(CONCATENATE($A131,I$66),'ECM Staff time by PoF'!$A$5:$S$119,MATCH($EP$103, 'ECM Staff time by PoF'!$A$4:$R$4,0),FALSE))))*I93</f>
        <v>0</v>
      </c>
      <c r="EX131" s="60">
        <f>IF($A131="",0,IF(VLOOKUP($A131,'ECM Staff time by PoF'!$B$5:$C$119,2,FALSE)="Not Applicable",VLOOKUP($A131,'ECM Staff time by PoF'!$B$5:$S$119,MATCH($EP$103, 'ECM Staff time by PoF'!$B$4:$R$4,0),FALSE),IF(ISERROR(VLOOKUP(CONCATENATE($A131,J$66),'ECM Staff time by PoF'!$A$5:$S$119,MATCH($EP$103, 'ECM Staff time by PoF'!$A$4:$R$4,0),FALSE)), 0, VLOOKUP(CONCATENATE($A131,J$66),'ECM Staff time by PoF'!$A$5:$S$119,MATCH($EP$103, 'ECM Staff time by PoF'!$A$4:$R$4,0),FALSE))))*J93</f>
        <v>0</v>
      </c>
      <c r="EY131" s="60">
        <f>IF($A131="",0,IF(VLOOKUP($A131,'ECM Staff time by PoF'!$B$5:$C$119,2,FALSE)="Not Applicable",VLOOKUP($A131,'ECM Staff time by PoF'!$B$5:$S$119,MATCH($EP$103, 'ECM Staff time by PoF'!$B$4:$R$4,0),FALSE),IF(ISERROR(VLOOKUP(CONCATENATE($A131,K$66),'ECM Staff time by PoF'!$A$5:$S$119,MATCH($EP$103, 'ECM Staff time by PoF'!$A$4:$R$4,0),FALSE)), 0, VLOOKUP(CONCATENATE($A131,K$66),'ECM Staff time by PoF'!$A$5:$S$119,MATCH($EP$103, 'ECM Staff time by PoF'!$A$4:$R$4,0),FALSE))))*K93</f>
        <v>0</v>
      </c>
      <c r="EZ131" s="60">
        <f>IF($A131="",0,IF(VLOOKUP($A131,'ECM Staff time by PoF'!$B$5:$C$119,2,FALSE)="Not Applicable",VLOOKUP($A131,'ECM Staff time by PoF'!$B$5:$S$119,MATCH($EP$103, 'ECM Staff time by PoF'!$B$4:$R$4,0),FALSE),IF(ISERROR(VLOOKUP(CONCATENATE($A131,L$66),'ECM Staff time by PoF'!$A$5:$S$119,MATCH($EP$103, 'ECM Staff time by PoF'!$A$4:$R$4,0),FALSE)), 0, VLOOKUP(CONCATENATE($A131,L$66),'ECM Staff time by PoF'!$A$5:$S$119,MATCH($EP$103, 'ECM Staff time by PoF'!$A$4:$R$4,0),FALSE))))*L93</f>
        <v>0</v>
      </c>
      <c r="FA131" s="60">
        <f>IF($A131="",0,IF(VLOOKUP($A131,'ECM Staff time by PoF'!$B$5:$C$119,2,FALSE)="Not Applicable",VLOOKUP($A131,'ECM Staff time by PoF'!$B$5:$S$119,MATCH($EP$103, 'ECM Staff time by PoF'!$B$4:$R$4,0),FALSE),IF(ISERROR(VLOOKUP(CONCATENATE($A131,M$66),'ECM Staff time by PoF'!$A$5:$S$119,MATCH($EP$103, 'ECM Staff time by PoF'!$A$4:$R$4,0),FALSE)), 0, VLOOKUP(CONCATENATE($A131,M$66),'ECM Staff time by PoF'!$A$5:$S$119,MATCH($EP$103, 'ECM Staff time by PoF'!$A$4:$R$4,0),FALSE))))*M93</f>
        <v>0</v>
      </c>
      <c r="FB131" s="60">
        <f>IF($A131="",0,IF(VLOOKUP($A131,'ECM Staff time by PoF'!$B$5:$C$119,2,FALSE)="Not Applicable",VLOOKUP($A131,'ECM Staff time by PoF'!$B$5:$S$119,MATCH($EP$103, 'ECM Staff time by PoF'!$B$4:$R$4,0),FALSE),IF(ISERROR(VLOOKUP(CONCATENATE($A131,N$66),'ECM Staff time by PoF'!$A$5:$S$119,MATCH($EP$103, 'ECM Staff time by PoF'!$A$4:$R$4,0),FALSE)), 0, VLOOKUP(CONCATENATE($A131,N$66),'ECM Staff time by PoF'!$A$5:$S$119,MATCH($EP$103, 'ECM Staff time by PoF'!$A$4:$R$4,0),FALSE))))*N93</f>
        <v>0</v>
      </c>
      <c r="FC131" s="60">
        <f>IF($A131="",0,IF(VLOOKUP($A131,'ECM Staff time by PoF'!$B$5:$C$119,2,FALSE)="Not Applicable",VLOOKUP($A131,'ECM Staff time by PoF'!$B$5:$S$119,MATCH($EP$103, 'ECM Staff time by PoF'!$B$4:$R$4,0),FALSE),IF(ISERROR(VLOOKUP(CONCATENATE($A131,O$66),'ECM Staff time by PoF'!$A$5:$S$119,MATCH($EP$103, 'ECM Staff time by PoF'!$A$4:$R$4,0),FALSE)), 0, VLOOKUP(CONCATENATE($A131,O$66),'ECM Staff time by PoF'!$A$5:$S$119,MATCH($EP$103, 'ECM Staff time by PoF'!$A$4:$R$4,0),FALSE))))*O93</f>
        <v>0</v>
      </c>
      <c r="FD131" s="60">
        <f>IF($A131="",0,IF(VLOOKUP($A131,'ECM Staff time by PoF'!$B$5:$C$119,2,FALSE)="Not Applicable",VLOOKUP($A131,'ECM Staff time by PoF'!$B$5:$S$119,MATCH($EP$103, 'ECM Staff time by PoF'!$B$4:$R$4,0),FALSE),IF(ISERROR(VLOOKUP(CONCATENATE($A131,P$66),'ECM Staff time by PoF'!$A$5:$S$119,MATCH($EP$103, 'ECM Staff time by PoF'!$A$4:$R$4,0),FALSE)), 0, VLOOKUP(CONCATENATE($A131,P$66),'ECM Staff time by PoF'!$A$5:$S$119,MATCH($EP$103, 'ECM Staff time by PoF'!$A$4:$R$4,0),FALSE))))*P93</f>
        <v>0</v>
      </c>
      <c r="FE131" s="60">
        <f>IF($A131="",0,IF(VLOOKUP($A131,'ECM Staff time by PoF'!$B$5:$C$119,2,FALSE)="Not Applicable",VLOOKUP($A131,'ECM Staff time by PoF'!$B$5:$S$119,MATCH($EP$103, 'ECM Staff time by PoF'!$B$4:$R$4,0),FALSE),IF(ISERROR(VLOOKUP(CONCATENATE($A131,Q$66),'ECM Staff time by PoF'!$A$5:$S$119,MATCH($EP$103, 'ECM Staff time by PoF'!$A$4:$R$4,0),FALSE)), 0, VLOOKUP(CONCATENATE($A131,Q$66),'ECM Staff time by PoF'!$A$5:$S$119,MATCH($EP$103, 'ECM Staff time by PoF'!$A$4:$R$4,0),FALSE))))*Q93</f>
        <v>0</v>
      </c>
      <c r="FF131" s="60">
        <f>IF($A131="",0,IF(VLOOKUP($A131,'ECM Staff time by PoF'!$B$5:$C$119,2,FALSE)="Not Applicable",VLOOKUP($A131,'ECM Staff time by PoF'!$B$5:$S$119,MATCH($EP$103, 'ECM Staff time by PoF'!$B$4:$R$4,0),FALSE),IF(ISERROR(VLOOKUP(CONCATENATE($A131,R$66),'ECM Staff time by PoF'!$A$5:$S$119,MATCH($EP$103, 'ECM Staff time by PoF'!$A$4:$R$4,0),FALSE)), 0, VLOOKUP(CONCATENATE($A131,R$66),'ECM Staff time by PoF'!$A$5:$S$119,MATCH($EP$103, 'ECM Staff time by PoF'!$A$4:$R$4,0),FALSE))))*R93</f>
        <v>0</v>
      </c>
      <c r="FG131" s="60">
        <f>IF($A131="",0,IF(VLOOKUP($A131,'ECM Staff time by PoF'!$B$5:$C$119,2,FALSE)="Not Applicable",VLOOKUP($A131,'ECM Staff time by PoF'!$B$5:$S$119,MATCH($EP$103, 'ECM Staff time by PoF'!$B$4:$R$4,0),FALSE),IF(ISERROR(VLOOKUP(CONCATENATE($A131,S$66),'ECM Staff time by PoF'!$A$5:$S$119,MATCH($EP$103, 'ECM Staff time by PoF'!$A$4:$R$4,0),FALSE)), 0, VLOOKUP(CONCATENATE($A131,S$66),'ECM Staff time by PoF'!$A$5:$S$119,MATCH($EP$103, 'ECM Staff time by PoF'!$A$4:$R$4,0),FALSE))))*S93</f>
        <v>0</v>
      </c>
      <c r="FH131" s="60">
        <f>IF($A131="",0,IF(VLOOKUP($A131,'ECM Staff time by PoF'!$B$5:$C$119,2,FALSE)="Not Applicable",VLOOKUP($A131,'ECM Staff time by PoF'!$B$5:$S$119,MATCH($EP$103, 'ECM Staff time by PoF'!$B$4:$R$4,0),FALSE),IF(ISERROR(VLOOKUP(CONCATENATE($A131,T$66),'ECM Staff time by PoF'!$A$5:$S$119,MATCH($EP$103, 'ECM Staff time by PoF'!$A$4:$R$4,0),FALSE)), 0, VLOOKUP(CONCATENATE($A131,T$66),'ECM Staff time by PoF'!$A$5:$S$119,MATCH($EP$103, 'ECM Staff time by PoF'!$A$4:$R$4,0),FALSE))))*T93</f>
        <v>0</v>
      </c>
      <c r="FI131" s="60">
        <f>IF($A131="",0,IF(VLOOKUP($A131,'ECM Staff time by PoF'!$B$5:$C$119,2,FALSE)="Not Applicable",VLOOKUP($A131,'ECM Staff time by PoF'!$B$5:$S$119,MATCH($EP$103, 'ECM Staff time by PoF'!$B$4:$R$4,0),FALSE),IF(ISERROR(VLOOKUP(CONCATENATE($A131,U$66),'ECM Staff time by PoF'!$A$5:$S$119,MATCH($EP$103, 'ECM Staff time by PoF'!$A$4:$R$4,0),FALSE)), 0, VLOOKUP(CONCATENATE($A131,U$66),'ECM Staff time by PoF'!$A$5:$S$119,MATCH($EP$103, 'ECM Staff time by PoF'!$A$4:$R$4,0),FALSE))))*U93</f>
        <v>0</v>
      </c>
      <c r="FJ131" s="60">
        <f>IF($A131="",0,IF(VLOOKUP($A131,'ECM Staff time by PoF'!$B$5:$C$119,2,FALSE)="Not Applicable",VLOOKUP($A131,'ECM Staff time by PoF'!$B$5:$S$119,MATCH($EP$103, 'ECM Staff time by PoF'!$B$4:$R$4,0),FALSE),IF(ISERROR(VLOOKUP(CONCATENATE($A131,V$66),'ECM Staff time by PoF'!$A$5:$S$119,MATCH($EP$103, 'ECM Staff time by PoF'!$A$4:$R$4,0),FALSE)), 0, VLOOKUP(CONCATENATE($A131,V$66),'ECM Staff time by PoF'!$A$5:$S$119,MATCH($EP$103, 'ECM Staff time by PoF'!$A$4:$R$4,0),FALSE))))*V93</f>
        <v>0</v>
      </c>
      <c r="FK131" s="60">
        <f>IF($A131="",0,IF(VLOOKUP($A131,'ECM Staff time by PoF'!$B$5:$C$119,2,FALSE)="Not Applicable",VLOOKUP($A131,'ECM Staff time by PoF'!$B$5:$S$119,MATCH($EP$103, 'ECM Staff time by PoF'!$B$4:$R$4,0),FALSE),IF(ISERROR(VLOOKUP(CONCATENATE($A131,W$66),'ECM Staff time by PoF'!$A$5:$S$119,MATCH($EP$103, 'ECM Staff time by PoF'!$A$4:$R$4,0),FALSE)), 0, VLOOKUP(CONCATENATE($A131,W$66),'ECM Staff time by PoF'!$A$5:$S$119,MATCH($EP$103, 'ECM Staff time by PoF'!$A$4:$R$4,0),FALSE))))*W93</f>
        <v>0</v>
      </c>
      <c r="FL131" s="60">
        <f>IF($A131="",0,IF(VLOOKUP($A131,'ECM Staff time by PoF'!$B$5:$C$119,2,FALSE)="Not Applicable",VLOOKUP($A131,'ECM Staff time by PoF'!$B$5:$S$119,MATCH($EP$103, 'ECM Staff time by PoF'!$B$4:$R$4,0),FALSE),IF(ISERROR(VLOOKUP(CONCATENATE($A131,X$66),'ECM Staff time by PoF'!$A$5:$S$119,MATCH($EP$103, 'ECM Staff time by PoF'!$A$4:$R$4,0),FALSE)), 0, VLOOKUP(CONCATENATE($A131,X$66),'ECM Staff time by PoF'!$A$5:$S$119,MATCH($EP$103, 'ECM Staff time by PoF'!$A$4:$R$4,0),FALSE))))*X93</f>
        <v>0</v>
      </c>
      <c r="FM131" s="60">
        <f>IF($A131="",0,IF(VLOOKUP($A131,'ECM Staff time by PoF'!$B$5:$C$119,2,FALSE)="Not Applicable",VLOOKUP($A131,'ECM Staff time by PoF'!$B$5:$S$119,MATCH($EP$103, 'ECM Staff time by PoF'!$B$4:$R$4,0),FALSE),IF(ISERROR(VLOOKUP(CONCATENATE($A131,Y$66),'ECM Staff time by PoF'!$A$5:$S$119,MATCH($EP$103, 'ECM Staff time by PoF'!$A$4:$R$4,0),FALSE)), 0, VLOOKUP(CONCATENATE($A131,Y$66),'ECM Staff time by PoF'!$A$5:$S$119,MATCH($EP$103, 'ECM Staff time by PoF'!$A$4:$R$4,0),FALSE))))*Y93</f>
        <v>0</v>
      </c>
      <c r="FN131" s="60">
        <f>IF($A131="",0,IF(VLOOKUP($A131,'ECM Staff time by PoF'!$B$5:$C$119,2,FALSE)="Not Applicable",VLOOKUP($A131,'ECM Staff time by PoF'!$B$5:$S$119,MATCH($EP$103, 'ECM Staff time by PoF'!$B$4:$R$4,0),FALSE),IF(ISERROR(VLOOKUP(CONCATENATE($A131,Z$66),'ECM Staff time by PoF'!$A$5:$S$119,MATCH($EP$103, 'ECM Staff time by PoF'!$A$4:$R$4,0),FALSE)), 0, VLOOKUP(CONCATENATE($A131,Z$66),'ECM Staff time by PoF'!$A$5:$S$119,MATCH($EP$103, 'ECM Staff time by PoF'!$A$4:$R$4,0),FALSE))))*Z93</f>
        <v>0</v>
      </c>
      <c r="FO131" s="60">
        <f>IF($A131="",0,IF(VLOOKUP($A131,'ECM Staff time by PoF'!$B$5:$C$119,2,FALSE)="Not Applicable",VLOOKUP($A131,'ECM Staff time by PoF'!$B$5:$S$119,MATCH($EP$103, 'ECM Staff time by PoF'!$B$4:$R$4,0),FALSE),IF(ISERROR(VLOOKUP(CONCATENATE($A131,AA$66),'ECM Staff time by PoF'!$A$5:$S$119,MATCH($EP$103, 'ECM Staff time by PoF'!$A$4:$R$4,0),FALSE)), 0, VLOOKUP(CONCATENATE($A131,AA$66),'ECM Staff time by PoF'!$A$5:$S$119,MATCH($EP$103, 'ECM Staff time by PoF'!$A$4:$R$4,0),FALSE))))*AA93</f>
        <v>0</v>
      </c>
      <c r="FP131" s="60">
        <f>IF($A131="",0,IF(VLOOKUP($A131,'ECM Staff time by PoF'!$B$5:$C$119,2,FALSE)="Not Applicable",VLOOKUP($A131,'ECM Staff time by PoF'!$B$5:$S$119,MATCH($EP$103, 'ECM Staff time by PoF'!$B$4:$R$4,0),FALSE),IF(ISERROR(VLOOKUP(CONCATENATE($A131,AB$66),'ECM Staff time by PoF'!$A$5:$S$119,MATCH($EP$103, 'ECM Staff time by PoF'!$A$4:$R$4,0),FALSE)), 0, VLOOKUP(CONCATENATE($A131,AB$66),'ECM Staff time by PoF'!$A$5:$S$119,MATCH($EP$103, 'ECM Staff time by PoF'!$A$4:$R$4,0),FALSE))))*AB93</f>
        <v>0</v>
      </c>
      <c r="FQ131" s="60">
        <f>IF($A131="",0,IF(VLOOKUP($A131,'ECM Staff time by PoF'!$B$5:$C$119,2,FALSE)="Not Applicable",VLOOKUP($A131,'ECM Staff time by PoF'!$B$5:$S$119,MATCH($EP$103, 'ECM Staff time by PoF'!$B$4:$R$4,0),FALSE),IF(ISERROR(VLOOKUP(CONCATENATE($A131,AC$66),'ECM Staff time by PoF'!$A$5:$S$119,MATCH($EP$103, 'ECM Staff time by PoF'!$A$4:$R$4,0),FALSE)), 0, VLOOKUP(CONCATENATE($A131,AC$66),'ECM Staff time by PoF'!$A$5:$S$119,MATCH($EP$103, 'ECM Staff time by PoF'!$A$4:$R$4,0),FALSE))))*AC93</f>
        <v>0</v>
      </c>
      <c r="FR131" s="60">
        <f>IF($A131="",0,IF(VLOOKUP($A131,'ECM Staff time by PoF'!$B$5:$C$119,2,FALSE)="Not Applicable",VLOOKUP($A131,'ECM Staff time by PoF'!$B$5:$S$119,MATCH($EP$103, 'ECM Staff time by PoF'!$B$4:$R$4,0),FALSE),IF(ISERROR(VLOOKUP(CONCATENATE($A131,AD$66),'ECM Staff time by PoF'!$A$5:$S$119,MATCH($EP$103, 'ECM Staff time by PoF'!$A$4:$R$4,0),FALSE)), 0, VLOOKUP(CONCATENATE($A131,AD$66),'ECM Staff time by PoF'!$A$5:$S$119,MATCH($EP$103, 'ECM Staff time by PoF'!$A$4:$R$4,0),FALSE))))*AD93</f>
        <v>0</v>
      </c>
      <c r="FS131" s="60">
        <f>IF($A131="",0,IF(VLOOKUP($A131,'ECM Staff time by PoF'!$B$5:$C$119,2,FALSE)="Not Applicable",VLOOKUP($A131,'ECM Staff time by PoF'!$B$5:$S$119,MATCH($EP$103, 'ECM Staff time by PoF'!$B$4:$R$4,0),FALSE),IF(ISERROR(VLOOKUP(CONCATENATE($A131,AE$66),'ECM Staff time by PoF'!$A$5:$S$119,MATCH($EP$103, 'ECM Staff time by PoF'!$A$4:$R$4,0),FALSE)), 0, VLOOKUP(CONCATENATE($A131,AE$66),'ECM Staff time by PoF'!$A$5:$S$119,MATCH($EP$103, 'ECM Staff time by PoF'!$A$4:$R$4,0),FALSE))))*AE93</f>
        <v>0</v>
      </c>
      <c r="FT131" s="60">
        <f>IF($A131="",0,IF(VLOOKUP($A131,'ECM Staff time by PoF'!$B$5:$C$119,2,FALSE)="Not Applicable",VLOOKUP($A131,'ECM Staff time by PoF'!$B$5:$S$119,MATCH($EP$103, 'ECM Staff time by PoF'!$B$4:$R$4,0),FALSE),IF(ISERROR(VLOOKUP(CONCATENATE($A131,AF$66),'ECM Staff time by PoF'!$A$5:$S$119,MATCH($EP$103, 'ECM Staff time by PoF'!$A$4:$R$4,0),FALSE)), 0, VLOOKUP(CONCATENATE($A131,AF$66),'ECM Staff time by PoF'!$A$5:$S$119,MATCH($EP$103, 'ECM Staff time by PoF'!$A$4:$R$4,0),FALSE))))*AF93</f>
        <v>0</v>
      </c>
      <c r="FU131" s="60">
        <f>IF($A131="",0,IF(VLOOKUP($A131,'ECM Staff time by PoF'!$B$5:$C$119,2,FALSE)="Not Applicable",VLOOKUP($A131,'ECM Staff time by PoF'!$B$5:$S$119,MATCH($EP$103, 'ECM Staff time by PoF'!$B$4:$R$4,0),FALSE),IF(ISERROR(VLOOKUP(CONCATENATE($A131,AG$66),'ECM Staff time by PoF'!$A$5:$S$119,MATCH($EP$103, 'ECM Staff time by PoF'!$A$4:$R$4,0),FALSE)), 0, VLOOKUP(CONCATENATE($A131,AG$66),'ECM Staff time by PoF'!$A$5:$S$119,MATCH($EP$103, 'ECM Staff time by PoF'!$A$4:$R$4,0),FALSE))))*AG93</f>
        <v>0</v>
      </c>
      <c r="FV131" s="60">
        <f>IF($A131="",0,IF(VLOOKUP($A131,'ECM Staff time by PoF'!$B$5:$C$119,2,FALSE)="Not Applicable",VLOOKUP($A131,'ECM Staff time by PoF'!$B$5:$S$119,MATCH($EP$103, 'ECM Staff time by PoF'!$B$4:$R$4,0),FALSE),IF(ISERROR(VLOOKUP(CONCATENATE($A131,AH$66),'ECM Staff time by PoF'!$A$5:$S$119,MATCH($EP$103, 'ECM Staff time by PoF'!$A$4:$R$4,0),FALSE)), 0, VLOOKUP(CONCATENATE($A131,AH$66),'ECM Staff time by PoF'!$A$5:$S$119,MATCH($EP$103, 'ECM Staff time by PoF'!$A$4:$R$4,0),FALSE))))*AH93</f>
        <v>0</v>
      </c>
      <c r="FW131" s="60">
        <f>IF($A131="",0,IF(VLOOKUP($A131,'ECM Staff time by PoF'!$B$5:$C$119,2,FALSE)="Not Applicable",VLOOKUP($A131,'ECM Staff time by PoF'!$B$5:$S$119,MATCH($EP$103, 'ECM Staff time by PoF'!$B$4:$R$4,0),FALSE),IF(ISERROR(VLOOKUP(CONCATENATE($A131,AI$66),'ECM Staff time by PoF'!$A$5:$S$119,MATCH($EP$103, 'ECM Staff time by PoF'!$A$4:$R$4,0),FALSE)), 0, VLOOKUP(CONCATENATE($A131,AI$66),'ECM Staff time by PoF'!$A$5:$S$119,MATCH($EP$103, 'ECM Staff time by PoF'!$A$4:$R$4,0),FALSE))))*AI93</f>
        <v>0</v>
      </c>
      <c r="FX131" s="60">
        <f>IF($A131="",0,IF(VLOOKUP($A131,'ECM Staff time by PoF'!$B$5:$C$119,2,FALSE)="Not Applicable",VLOOKUP($A131,'ECM Staff time by PoF'!$B$5:$S$119,MATCH($EP$103, 'ECM Staff time by PoF'!$B$4:$R$4,0),FALSE),IF(ISERROR(VLOOKUP(CONCATENATE($A131,AJ$66),'ECM Staff time by PoF'!$A$5:$S$119,MATCH($EP$103, 'ECM Staff time by PoF'!$A$4:$R$4,0),FALSE)), 0, VLOOKUP(CONCATENATE($A131,AJ$66),'ECM Staff time by PoF'!$A$5:$S$119,MATCH($EP$103, 'ECM Staff time by PoF'!$A$4:$R$4,0),FALSE))))*AJ93</f>
        <v>0</v>
      </c>
      <c r="FY131" s="60">
        <f>IF($A131="",0,IF(VLOOKUP($A131,'ECM Staff time by PoF'!$B$5:$C$119,2,FALSE)="Not Applicable",VLOOKUP($A131,'ECM Staff time by PoF'!$B$5:$S$119,MATCH($EP$103, 'ECM Staff time by PoF'!$B$4:$R$4,0),FALSE),IF(ISERROR(VLOOKUP(CONCATENATE($A131,AK$66),'ECM Staff time by PoF'!$A$5:$S$119,MATCH($EP$103, 'ECM Staff time by PoF'!$A$4:$R$4,0),FALSE)), 0, VLOOKUP(CONCATENATE($A131,AK$66),'ECM Staff time by PoF'!$A$5:$S$119,MATCH($EP$103, 'ECM Staff time by PoF'!$A$4:$R$4,0),FALSE))))*AK93</f>
        <v>0</v>
      </c>
      <c r="FZ131" s="60">
        <f>IF($A131="",0,IF(VLOOKUP($A131,'ECM Staff time by PoF'!$B$5:$C$119,2,FALSE)="Not Applicable",VLOOKUP($A131,'ECM Staff time by PoF'!$B$5:$S$119,MATCH($FZ$103, 'ECM Staff time by PoF'!$B$4:$R$4,0),FALSE),IF(ISERROR(VLOOKUP(CONCATENATE($A131,B$66),'ECM Staff time by PoF'!$A$5:$S$119,MATCH($FZ$103, 'ECM Staff time by PoF'!$A$4:$R$4,0),FALSE)), 0, VLOOKUP(CONCATENATE($A131,B$66),'ECM Staff time by PoF'!$A$5:$S$119,MATCH($FZ$103, 'ECM Staff time by PoF'!$A$4:$R$4,0),FALSE))))*B93</f>
        <v>0</v>
      </c>
      <c r="GA131" s="60">
        <f>IF($A131="",0,IF(VLOOKUP($A131,'ECM Staff time by PoF'!$B$5:$C$119,2,FALSE)="Not Applicable",VLOOKUP($A131,'ECM Staff time by PoF'!$B$5:$S$119,MATCH($FZ$103, 'ECM Staff time by PoF'!$B$4:$R$4,0),FALSE),IF(ISERROR(VLOOKUP(CONCATENATE($A131,C$66),'ECM Staff time by PoF'!$A$5:$S$119,MATCH($FZ$103, 'ECM Staff time by PoF'!$A$4:$R$4,0),FALSE)), 0, VLOOKUP(CONCATENATE($A131,C$66),'ECM Staff time by PoF'!$A$5:$S$119,MATCH($FZ$103, 'ECM Staff time by PoF'!$A$4:$R$4,0),FALSE))))*C93</f>
        <v>0</v>
      </c>
      <c r="GB131" s="60">
        <f>IF($A131="",0,IF(VLOOKUP($A131,'ECM Staff time by PoF'!$B$5:$C$119,2,FALSE)="Not Applicable",VLOOKUP($A131,'ECM Staff time by PoF'!$B$5:$S$119,MATCH($FZ$103, 'ECM Staff time by PoF'!$B$4:$R$4,0),FALSE),IF(ISERROR(VLOOKUP(CONCATENATE($A131,D$66),'ECM Staff time by PoF'!$A$5:$S$119,MATCH($FZ$103, 'ECM Staff time by PoF'!$A$4:$R$4,0),FALSE)), 0, VLOOKUP(CONCATENATE($A131,D$66),'ECM Staff time by PoF'!$A$5:$S$119,MATCH($FZ$103, 'ECM Staff time by PoF'!$A$4:$R$4,0),FALSE))))*D93</f>
        <v>0</v>
      </c>
      <c r="GC131" s="60">
        <f>IF($A131="",0,IF(VLOOKUP($A131,'ECM Staff time by PoF'!$B$5:$C$119,2,FALSE)="Not Applicable",VLOOKUP($A131,'ECM Staff time by PoF'!$B$5:$S$119,MATCH($FZ$103, 'ECM Staff time by PoF'!$B$4:$R$4,0),FALSE),IF(ISERROR(VLOOKUP(CONCATENATE($A131,E$66),'ECM Staff time by PoF'!$A$5:$S$119,MATCH($FZ$103, 'ECM Staff time by PoF'!$A$4:$R$4,0),FALSE)), 0, VLOOKUP(CONCATENATE($A131,E$66),'ECM Staff time by PoF'!$A$5:$S$119,MATCH($FZ$103, 'ECM Staff time by PoF'!$A$4:$R$4,0),FALSE))))*E93</f>
        <v>0</v>
      </c>
      <c r="GD131" s="60">
        <f>IF($A131="",0,IF(VLOOKUP($A131,'ECM Staff time by PoF'!$B$5:$C$119,2,FALSE)="Not Applicable",VLOOKUP($A131,'ECM Staff time by PoF'!$B$5:$S$119,MATCH($FZ$103, 'ECM Staff time by PoF'!$B$4:$R$4,0),FALSE),IF(ISERROR(VLOOKUP(CONCATENATE($A131,F$66),'ECM Staff time by PoF'!$A$5:$S$119,MATCH($FZ$103, 'ECM Staff time by PoF'!$A$4:$R$4,0),FALSE)), 0, VLOOKUP(CONCATENATE($A131,F$66),'ECM Staff time by PoF'!$A$5:$S$119,MATCH($FZ$103, 'ECM Staff time by PoF'!$A$4:$R$4,0),FALSE))))*F93</f>
        <v>0</v>
      </c>
      <c r="GE131" s="60">
        <f>IF($A131="",0,IF(VLOOKUP($A131,'ECM Staff time by PoF'!$B$5:$C$119,2,FALSE)="Not Applicable",VLOOKUP($A131,'ECM Staff time by PoF'!$B$5:$S$119,MATCH($FZ$103, 'ECM Staff time by PoF'!$B$4:$R$4,0),FALSE),IF(ISERROR(VLOOKUP(CONCATENATE($A131,G$66),'ECM Staff time by PoF'!$A$5:$S$119,MATCH($FZ$103, 'ECM Staff time by PoF'!$A$4:$R$4,0),FALSE)), 0, VLOOKUP(CONCATENATE($A131,G$66),'ECM Staff time by PoF'!$A$5:$S$119,MATCH($FZ$103, 'ECM Staff time by PoF'!$A$4:$R$4,0),FALSE))))*G93</f>
        <v>0</v>
      </c>
      <c r="GF131" s="60">
        <f>IF($A131="",0,IF(VLOOKUP($A131,'ECM Staff time by PoF'!$B$5:$C$119,2,FALSE)="Not Applicable",VLOOKUP($A131,'ECM Staff time by PoF'!$B$5:$S$119,MATCH($FZ$103, 'ECM Staff time by PoF'!$B$4:$R$4,0),FALSE),IF(ISERROR(VLOOKUP(CONCATENATE($A131,H$66),'ECM Staff time by PoF'!$A$5:$S$119,MATCH($FZ$103, 'ECM Staff time by PoF'!$A$4:$R$4,0),FALSE)), 0, VLOOKUP(CONCATENATE($A131,H$66),'ECM Staff time by PoF'!$A$5:$S$119,MATCH($FZ$103, 'ECM Staff time by PoF'!$A$4:$R$4,0),FALSE))))*H93</f>
        <v>0</v>
      </c>
      <c r="GG131" s="60">
        <f>IF($A131="",0,IF(VLOOKUP($A131,'ECM Staff time by PoF'!$B$5:$C$119,2,FALSE)="Not Applicable",VLOOKUP($A131,'ECM Staff time by PoF'!$B$5:$S$119,MATCH($FZ$103, 'ECM Staff time by PoF'!$B$4:$R$4,0),FALSE),IF(ISERROR(VLOOKUP(CONCATENATE($A131,I$66),'ECM Staff time by PoF'!$A$5:$S$119,MATCH($FZ$103, 'ECM Staff time by PoF'!$A$4:$R$4,0),FALSE)), 0, VLOOKUP(CONCATENATE($A131,I$66),'ECM Staff time by PoF'!$A$5:$S$119,MATCH($FZ$103, 'ECM Staff time by PoF'!$A$4:$R$4,0),FALSE))))*I93</f>
        <v>0</v>
      </c>
      <c r="GH131" s="60">
        <f>IF($A131="",0,IF(VLOOKUP($A131,'ECM Staff time by PoF'!$B$5:$C$119,2,FALSE)="Not Applicable",VLOOKUP($A131,'ECM Staff time by PoF'!$B$5:$S$119,MATCH($FZ$103, 'ECM Staff time by PoF'!$B$4:$R$4,0),FALSE),IF(ISERROR(VLOOKUP(CONCATENATE($A131,J$66),'ECM Staff time by PoF'!$A$5:$S$119,MATCH($FZ$103, 'ECM Staff time by PoF'!$A$4:$R$4,0),FALSE)), 0, VLOOKUP(CONCATENATE($A131,J$66),'ECM Staff time by PoF'!$A$5:$S$119,MATCH($FZ$103, 'ECM Staff time by PoF'!$A$4:$R$4,0),FALSE))))*J93</f>
        <v>0</v>
      </c>
      <c r="GI131" s="60">
        <f>IF($A131="",0,IF(VLOOKUP($A131,'ECM Staff time by PoF'!$B$5:$C$119,2,FALSE)="Not Applicable",VLOOKUP($A131,'ECM Staff time by PoF'!$B$5:$S$119,MATCH($FZ$103, 'ECM Staff time by PoF'!$B$4:$R$4,0),FALSE),IF(ISERROR(VLOOKUP(CONCATENATE($A131,K$66),'ECM Staff time by PoF'!$A$5:$S$119,MATCH($FZ$103, 'ECM Staff time by PoF'!$A$4:$R$4,0),FALSE)), 0, VLOOKUP(CONCATENATE($A131,K$66),'ECM Staff time by PoF'!$A$5:$S$119,MATCH($FZ$103, 'ECM Staff time by PoF'!$A$4:$R$4,0),FALSE))))*K93</f>
        <v>0</v>
      </c>
      <c r="GJ131" s="60">
        <f>IF($A131="",0,IF(VLOOKUP($A131,'ECM Staff time by PoF'!$B$5:$C$119,2,FALSE)="Not Applicable",VLOOKUP($A131,'ECM Staff time by PoF'!$B$5:$S$119,MATCH($FZ$103, 'ECM Staff time by PoF'!$B$4:$R$4,0),FALSE),IF(ISERROR(VLOOKUP(CONCATENATE($A131,L$66),'ECM Staff time by PoF'!$A$5:$S$119,MATCH($FZ$103, 'ECM Staff time by PoF'!$A$4:$R$4,0),FALSE)), 0, VLOOKUP(CONCATENATE($A131,L$66),'ECM Staff time by PoF'!$A$5:$S$119,MATCH($FZ$103, 'ECM Staff time by PoF'!$A$4:$R$4,0),FALSE))))*L93</f>
        <v>0</v>
      </c>
      <c r="GK131" s="60">
        <f>IF($A131="",0,IF(VLOOKUP($A131,'ECM Staff time by PoF'!$B$5:$C$119,2,FALSE)="Not Applicable",VLOOKUP($A131,'ECM Staff time by PoF'!$B$5:$S$119,MATCH($FZ$103, 'ECM Staff time by PoF'!$B$4:$R$4,0),FALSE),IF(ISERROR(VLOOKUP(CONCATENATE($A131,M$66),'ECM Staff time by PoF'!$A$5:$S$119,MATCH($FZ$103, 'ECM Staff time by PoF'!$A$4:$R$4,0),FALSE)), 0, VLOOKUP(CONCATENATE($A131,M$66),'ECM Staff time by PoF'!$A$5:$S$119,MATCH($FZ$103, 'ECM Staff time by PoF'!$A$4:$R$4,0),FALSE))))*M93</f>
        <v>0</v>
      </c>
      <c r="GL131" s="60">
        <f>IF($A131="",0,IF(VLOOKUP($A131,'ECM Staff time by PoF'!$B$5:$C$119,2,FALSE)="Not Applicable",VLOOKUP($A131,'ECM Staff time by PoF'!$B$5:$S$119,MATCH($FZ$103, 'ECM Staff time by PoF'!$B$4:$R$4,0),FALSE),IF(ISERROR(VLOOKUP(CONCATENATE($A131,N$66),'ECM Staff time by PoF'!$A$5:$S$119,MATCH($FZ$103, 'ECM Staff time by PoF'!$A$4:$R$4,0),FALSE)), 0, VLOOKUP(CONCATENATE($A131,N$66),'ECM Staff time by PoF'!$A$5:$S$119,MATCH($FZ$103, 'ECM Staff time by PoF'!$A$4:$R$4,0),FALSE))))*N93</f>
        <v>0</v>
      </c>
      <c r="GM131" s="60">
        <f>IF($A131="",0,IF(VLOOKUP($A131,'ECM Staff time by PoF'!$B$5:$C$119,2,FALSE)="Not Applicable",VLOOKUP($A131,'ECM Staff time by PoF'!$B$5:$S$119,MATCH($FZ$103, 'ECM Staff time by PoF'!$B$4:$R$4,0),FALSE),IF(ISERROR(VLOOKUP(CONCATENATE($A131,O$66),'ECM Staff time by PoF'!$A$5:$S$119,MATCH($FZ$103, 'ECM Staff time by PoF'!$A$4:$R$4,0),FALSE)), 0, VLOOKUP(CONCATENATE($A131,O$66),'ECM Staff time by PoF'!$A$5:$S$119,MATCH($FZ$103, 'ECM Staff time by PoF'!$A$4:$R$4,0),FALSE))))*O93</f>
        <v>0</v>
      </c>
      <c r="GN131" s="60">
        <f>IF($A131="",0,IF(VLOOKUP($A131,'ECM Staff time by PoF'!$B$5:$C$119,2,FALSE)="Not Applicable",VLOOKUP($A131,'ECM Staff time by PoF'!$B$5:$S$119,MATCH($FZ$103, 'ECM Staff time by PoF'!$B$4:$R$4,0),FALSE),IF(ISERROR(VLOOKUP(CONCATENATE($A131,P$66),'ECM Staff time by PoF'!$A$5:$S$119,MATCH($FZ$103, 'ECM Staff time by PoF'!$A$4:$R$4,0),FALSE)), 0, VLOOKUP(CONCATENATE($A131,P$66),'ECM Staff time by PoF'!$A$5:$S$119,MATCH($FZ$103, 'ECM Staff time by PoF'!$A$4:$R$4,0),FALSE))))*P93</f>
        <v>0</v>
      </c>
      <c r="GO131" s="60">
        <f>IF($A131="",0,IF(VLOOKUP($A131,'ECM Staff time by PoF'!$B$5:$C$119,2,FALSE)="Not Applicable",VLOOKUP($A131,'ECM Staff time by PoF'!$B$5:$S$119,MATCH($FZ$103, 'ECM Staff time by PoF'!$B$4:$R$4,0),FALSE),IF(ISERROR(VLOOKUP(CONCATENATE($A131,Q$66),'ECM Staff time by PoF'!$A$5:$S$119,MATCH($FZ$103, 'ECM Staff time by PoF'!$A$4:$R$4,0),FALSE)), 0, VLOOKUP(CONCATENATE($A131,Q$66),'ECM Staff time by PoF'!$A$5:$S$119,MATCH($FZ$103, 'ECM Staff time by PoF'!$A$4:$R$4,0),FALSE))))*Q93</f>
        <v>0</v>
      </c>
      <c r="GP131" s="60">
        <f>IF($A131="",0,IF(VLOOKUP($A131,'ECM Staff time by PoF'!$B$5:$C$119,2,FALSE)="Not Applicable",VLOOKUP($A131,'ECM Staff time by PoF'!$B$5:$S$119,MATCH($FZ$103, 'ECM Staff time by PoF'!$B$4:$R$4,0),FALSE),IF(ISERROR(VLOOKUP(CONCATENATE($A131,R$66),'ECM Staff time by PoF'!$A$5:$S$119,MATCH($FZ$103, 'ECM Staff time by PoF'!$A$4:$R$4,0),FALSE)), 0, VLOOKUP(CONCATENATE($A131,R$66),'ECM Staff time by PoF'!$A$5:$S$119,MATCH($FZ$103, 'ECM Staff time by PoF'!$A$4:$R$4,0),FALSE))))*R93</f>
        <v>0</v>
      </c>
      <c r="GQ131" s="60">
        <f>IF($A131="",0,IF(VLOOKUP($A131,'ECM Staff time by PoF'!$B$5:$C$119,2,FALSE)="Not Applicable",VLOOKUP($A131,'ECM Staff time by PoF'!$B$5:$S$119,MATCH($FZ$103, 'ECM Staff time by PoF'!$B$4:$R$4,0),FALSE),IF(ISERROR(VLOOKUP(CONCATENATE($A131,S$66),'ECM Staff time by PoF'!$A$5:$S$119,MATCH($FZ$103, 'ECM Staff time by PoF'!$A$4:$R$4,0),FALSE)), 0, VLOOKUP(CONCATENATE($A131,S$66),'ECM Staff time by PoF'!$A$5:$S$119,MATCH($FZ$103, 'ECM Staff time by PoF'!$A$4:$R$4,0),FALSE))))*S93</f>
        <v>0</v>
      </c>
      <c r="GR131" s="60">
        <f>IF($A131="",0,IF(VLOOKUP($A131,'ECM Staff time by PoF'!$B$5:$C$119,2,FALSE)="Not Applicable",VLOOKUP($A131,'ECM Staff time by PoF'!$B$5:$S$119,MATCH($FZ$103, 'ECM Staff time by PoF'!$B$4:$R$4,0),FALSE),IF(ISERROR(VLOOKUP(CONCATENATE($A131,T$66),'ECM Staff time by PoF'!$A$5:$S$119,MATCH($FZ$103, 'ECM Staff time by PoF'!$A$4:$R$4,0),FALSE)), 0, VLOOKUP(CONCATENATE($A131,T$66),'ECM Staff time by PoF'!$A$5:$S$119,MATCH($FZ$103, 'ECM Staff time by PoF'!$A$4:$R$4,0),FALSE))))*T93</f>
        <v>0</v>
      </c>
      <c r="GS131" s="60">
        <f>IF($A131="",0,IF(VLOOKUP($A131,'ECM Staff time by PoF'!$B$5:$C$119,2,FALSE)="Not Applicable",VLOOKUP($A131,'ECM Staff time by PoF'!$B$5:$S$119,MATCH($FZ$103, 'ECM Staff time by PoF'!$B$4:$R$4,0),FALSE),IF(ISERROR(VLOOKUP(CONCATENATE($A131,U$66),'ECM Staff time by PoF'!$A$5:$S$119,MATCH($FZ$103, 'ECM Staff time by PoF'!$A$4:$R$4,0),FALSE)), 0, VLOOKUP(CONCATENATE($A131,U$66),'ECM Staff time by PoF'!$A$5:$S$119,MATCH($FZ$103, 'ECM Staff time by PoF'!$A$4:$R$4,0),FALSE))))*U93</f>
        <v>0</v>
      </c>
      <c r="GT131" s="60">
        <f>IF($A131="",0,IF(VLOOKUP($A131,'ECM Staff time by PoF'!$B$5:$C$119,2,FALSE)="Not Applicable",VLOOKUP($A131,'ECM Staff time by PoF'!$B$5:$S$119,MATCH($FZ$103, 'ECM Staff time by PoF'!$B$4:$R$4,0),FALSE),IF(ISERROR(VLOOKUP(CONCATENATE($A131,V$66),'ECM Staff time by PoF'!$A$5:$S$119,MATCH($FZ$103, 'ECM Staff time by PoF'!$A$4:$R$4,0),FALSE)), 0, VLOOKUP(CONCATENATE($A131,V$66),'ECM Staff time by PoF'!$A$5:$S$119,MATCH($FZ$103, 'ECM Staff time by PoF'!$A$4:$R$4,0),FALSE))))*V93</f>
        <v>0</v>
      </c>
      <c r="GU131" s="60">
        <f>IF($A131="",0,IF(VLOOKUP($A131,'ECM Staff time by PoF'!$B$5:$C$119,2,FALSE)="Not Applicable",VLOOKUP($A131,'ECM Staff time by PoF'!$B$5:$S$119,MATCH($FZ$103, 'ECM Staff time by PoF'!$B$4:$R$4,0),FALSE),IF(ISERROR(VLOOKUP(CONCATENATE($A131,W$66),'ECM Staff time by PoF'!$A$5:$S$119,MATCH($FZ$103, 'ECM Staff time by PoF'!$A$4:$R$4,0),FALSE)), 0, VLOOKUP(CONCATENATE($A131,W$66),'ECM Staff time by PoF'!$A$5:$S$119,MATCH($FZ$103, 'ECM Staff time by PoF'!$A$4:$R$4,0),FALSE))))*W93</f>
        <v>0</v>
      </c>
      <c r="GV131" s="60">
        <f>IF($A131="",0,IF(VLOOKUP($A131,'ECM Staff time by PoF'!$B$5:$C$119,2,FALSE)="Not Applicable",VLOOKUP($A131,'ECM Staff time by PoF'!$B$5:$S$119,MATCH($FZ$103, 'ECM Staff time by PoF'!$B$4:$R$4,0),FALSE),IF(ISERROR(VLOOKUP(CONCATENATE($A131,X$66),'ECM Staff time by PoF'!$A$5:$S$119,MATCH($FZ$103, 'ECM Staff time by PoF'!$A$4:$R$4,0),FALSE)), 0, VLOOKUP(CONCATENATE($A131,X$66),'ECM Staff time by PoF'!$A$5:$S$119,MATCH($FZ$103, 'ECM Staff time by PoF'!$A$4:$R$4,0),FALSE))))*X93</f>
        <v>0</v>
      </c>
      <c r="GW131" s="60">
        <f>IF($A131="",0,IF(VLOOKUP($A131,'ECM Staff time by PoF'!$B$5:$C$119,2,FALSE)="Not Applicable",VLOOKUP($A131,'ECM Staff time by PoF'!$B$5:$S$119,MATCH($FZ$103, 'ECM Staff time by PoF'!$B$4:$R$4,0),FALSE),IF(ISERROR(VLOOKUP(CONCATENATE($A131,Y$66),'ECM Staff time by PoF'!$A$5:$S$119,MATCH($FZ$103, 'ECM Staff time by PoF'!$A$4:$R$4,0),FALSE)), 0, VLOOKUP(CONCATENATE($A131,Y$66),'ECM Staff time by PoF'!$A$5:$S$119,MATCH($FZ$103, 'ECM Staff time by PoF'!$A$4:$R$4,0),FALSE))))*Y93</f>
        <v>0</v>
      </c>
      <c r="GX131" s="60">
        <f>IF($A131="",0,IF(VLOOKUP($A131,'ECM Staff time by PoF'!$B$5:$C$119,2,FALSE)="Not Applicable",VLOOKUP($A131,'ECM Staff time by PoF'!$B$5:$S$119,MATCH($FZ$103, 'ECM Staff time by PoF'!$B$4:$R$4,0),FALSE),IF(ISERROR(VLOOKUP(CONCATENATE($A131,Z$66),'ECM Staff time by PoF'!$A$5:$S$119,MATCH($FZ$103, 'ECM Staff time by PoF'!$A$4:$R$4,0),FALSE)), 0, VLOOKUP(CONCATENATE($A131,Z$66),'ECM Staff time by PoF'!$A$5:$S$119,MATCH($FZ$103, 'ECM Staff time by PoF'!$A$4:$R$4,0),FALSE))))*Z93</f>
        <v>0</v>
      </c>
      <c r="GY131" s="60">
        <f>IF($A131="",0,IF(VLOOKUP($A131,'ECM Staff time by PoF'!$B$5:$C$119,2,FALSE)="Not Applicable",VLOOKUP($A131,'ECM Staff time by PoF'!$B$5:$S$119,MATCH($FZ$103, 'ECM Staff time by PoF'!$B$4:$R$4,0),FALSE),IF(ISERROR(VLOOKUP(CONCATENATE($A131,AA$66),'ECM Staff time by PoF'!$A$5:$S$119,MATCH($FZ$103, 'ECM Staff time by PoF'!$A$4:$R$4,0),FALSE)), 0, VLOOKUP(CONCATENATE($A131,AA$66),'ECM Staff time by PoF'!$A$5:$S$119,MATCH($FZ$103, 'ECM Staff time by PoF'!$A$4:$R$4,0),FALSE))))*AA93</f>
        <v>0</v>
      </c>
      <c r="GZ131" s="60">
        <f>IF($A131="",0,IF(VLOOKUP($A131,'ECM Staff time by PoF'!$B$5:$C$119,2,FALSE)="Not Applicable",VLOOKUP($A131,'ECM Staff time by PoF'!$B$5:$S$119,MATCH($FZ$103, 'ECM Staff time by PoF'!$B$4:$R$4,0),FALSE),IF(ISERROR(VLOOKUP(CONCATENATE($A131,AB$66),'ECM Staff time by PoF'!$A$5:$S$119,MATCH($FZ$103, 'ECM Staff time by PoF'!$A$4:$R$4,0),FALSE)), 0, VLOOKUP(CONCATENATE($A131,AB$66),'ECM Staff time by PoF'!$A$5:$S$119,MATCH($FZ$103, 'ECM Staff time by PoF'!$A$4:$R$4,0),FALSE))))*AB93</f>
        <v>0</v>
      </c>
      <c r="HA131" s="60">
        <f>IF($A131="",0,IF(VLOOKUP($A131,'ECM Staff time by PoF'!$B$5:$C$119,2,FALSE)="Not Applicable",VLOOKUP($A131,'ECM Staff time by PoF'!$B$5:$S$119,MATCH($FZ$103, 'ECM Staff time by PoF'!$B$4:$R$4,0),FALSE),IF(ISERROR(VLOOKUP(CONCATENATE($A131,AC$66),'ECM Staff time by PoF'!$A$5:$S$119,MATCH($FZ$103, 'ECM Staff time by PoF'!$A$4:$R$4,0),FALSE)), 0, VLOOKUP(CONCATENATE($A131,AC$66),'ECM Staff time by PoF'!$A$5:$S$119,MATCH($FZ$103, 'ECM Staff time by PoF'!$A$4:$R$4,0),FALSE))))*AC93</f>
        <v>0</v>
      </c>
      <c r="HB131" s="60">
        <f>IF($A131="",0,IF(VLOOKUP($A131,'ECM Staff time by PoF'!$B$5:$C$119,2,FALSE)="Not Applicable",VLOOKUP($A131,'ECM Staff time by PoF'!$B$5:$S$119,MATCH($FZ$103, 'ECM Staff time by PoF'!$B$4:$R$4,0),FALSE),IF(ISERROR(VLOOKUP(CONCATENATE($A131,AD$66),'ECM Staff time by PoF'!$A$5:$S$119,MATCH($FZ$103, 'ECM Staff time by PoF'!$A$4:$R$4,0),FALSE)), 0, VLOOKUP(CONCATENATE($A131,AD$66),'ECM Staff time by PoF'!$A$5:$S$119,MATCH($FZ$103, 'ECM Staff time by PoF'!$A$4:$R$4,0),FALSE))))*AD93</f>
        <v>0</v>
      </c>
      <c r="HC131" s="60">
        <f>IF($A131="",0,IF(VLOOKUP($A131,'ECM Staff time by PoF'!$B$5:$C$119,2,FALSE)="Not Applicable",VLOOKUP($A131,'ECM Staff time by PoF'!$B$5:$S$119,MATCH($FZ$103, 'ECM Staff time by PoF'!$B$4:$R$4,0),FALSE),IF(ISERROR(VLOOKUP(CONCATENATE($A131,AE$66),'ECM Staff time by PoF'!$A$5:$S$119,MATCH($FZ$103, 'ECM Staff time by PoF'!$A$4:$R$4,0),FALSE)), 0, VLOOKUP(CONCATENATE($A131,AE$66),'ECM Staff time by PoF'!$A$5:$S$119,MATCH($FZ$103, 'ECM Staff time by PoF'!$A$4:$R$4,0),FALSE))))*AE93</f>
        <v>0</v>
      </c>
      <c r="HD131" s="60">
        <f>IF($A131="",0,IF(VLOOKUP($A131,'ECM Staff time by PoF'!$B$5:$C$119,2,FALSE)="Not Applicable",VLOOKUP($A131,'ECM Staff time by PoF'!$B$5:$S$119,MATCH($FZ$103, 'ECM Staff time by PoF'!$B$4:$R$4,0),FALSE),IF(ISERROR(VLOOKUP(CONCATENATE($A131,AF$66),'ECM Staff time by PoF'!$A$5:$S$119,MATCH($FZ$103, 'ECM Staff time by PoF'!$A$4:$R$4,0),FALSE)), 0, VLOOKUP(CONCATENATE($A131,AF$66),'ECM Staff time by PoF'!$A$5:$S$119,MATCH($FZ$103, 'ECM Staff time by PoF'!$A$4:$R$4,0),FALSE))))*AF93</f>
        <v>0</v>
      </c>
      <c r="HE131" s="60">
        <f>IF($A131="",0,IF(VLOOKUP($A131,'ECM Staff time by PoF'!$B$5:$C$119,2,FALSE)="Not Applicable",VLOOKUP($A131,'ECM Staff time by PoF'!$B$5:$S$119,MATCH($FZ$103, 'ECM Staff time by PoF'!$B$4:$R$4,0),FALSE),IF(ISERROR(VLOOKUP(CONCATENATE($A131,AG$66),'ECM Staff time by PoF'!$A$5:$S$119,MATCH($FZ$103, 'ECM Staff time by PoF'!$A$4:$R$4,0),FALSE)), 0, VLOOKUP(CONCATENATE($A131,AG$66),'ECM Staff time by PoF'!$A$5:$S$119,MATCH($FZ$103, 'ECM Staff time by PoF'!$A$4:$R$4,0),FALSE))))*AG93</f>
        <v>0</v>
      </c>
      <c r="HF131" s="60">
        <f>IF($A131="",0,IF(VLOOKUP($A131,'ECM Staff time by PoF'!$B$5:$C$119,2,FALSE)="Not Applicable",VLOOKUP($A131,'ECM Staff time by PoF'!$B$5:$S$119,MATCH($FZ$103, 'ECM Staff time by PoF'!$B$4:$R$4,0),FALSE),IF(ISERROR(VLOOKUP(CONCATENATE($A131,AH$66),'ECM Staff time by PoF'!$A$5:$S$119,MATCH($FZ$103, 'ECM Staff time by PoF'!$A$4:$R$4,0),FALSE)), 0, VLOOKUP(CONCATENATE($A131,AH$66),'ECM Staff time by PoF'!$A$5:$S$119,MATCH($FZ$103, 'ECM Staff time by PoF'!$A$4:$R$4,0),FALSE))))*AH93</f>
        <v>0</v>
      </c>
      <c r="HG131" s="60">
        <f>IF($A131="",0,IF(VLOOKUP($A131,'ECM Staff time by PoF'!$B$5:$C$119,2,FALSE)="Not Applicable",VLOOKUP($A131,'ECM Staff time by PoF'!$B$5:$S$119,MATCH($FZ$103, 'ECM Staff time by PoF'!$B$4:$R$4,0),FALSE),IF(ISERROR(VLOOKUP(CONCATENATE($A131,AI$66),'ECM Staff time by PoF'!$A$5:$S$119,MATCH($FZ$103, 'ECM Staff time by PoF'!$A$4:$R$4,0),FALSE)), 0, VLOOKUP(CONCATENATE($A131,AI$66),'ECM Staff time by PoF'!$A$5:$S$119,MATCH($FZ$103, 'ECM Staff time by PoF'!$A$4:$R$4,0),FALSE))))*AI93</f>
        <v>0</v>
      </c>
      <c r="HH131" s="60">
        <f>IF($A131="",0,IF(VLOOKUP($A131,'ECM Staff time by PoF'!$B$5:$C$119,2,FALSE)="Not Applicable",VLOOKUP($A131,'ECM Staff time by PoF'!$B$5:$S$119,MATCH($FZ$103, 'ECM Staff time by PoF'!$B$4:$R$4,0),FALSE),IF(ISERROR(VLOOKUP(CONCATENATE($A131,AJ$66),'ECM Staff time by PoF'!$A$5:$S$119,MATCH($FZ$103, 'ECM Staff time by PoF'!$A$4:$R$4,0),FALSE)), 0, VLOOKUP(CONCATENATE($A131,AJ$66),'ECM Staff time by PoF'!$A$5:$S$119,MATCH($FZ$103, 'ECM Staff time by PoF'!$A$4:$R$4,0),FALSE))))*AJ93</f>
        <v>0</v>
      </c>
      <c r="HI131" s="60">
        <f>IF($A131="",0,IF(VLOOKUP($A131,'ECM Staff time by PoF'!$B$5:$C$119,2,FALSE)="Not Applicable",VLOOKUP($A131,'ECM Staff time by PoF'!$B$5:$S$119,MATCH($FZ$103, 'ECM Staff time by PoF'!$B$4:$R$4,0),FALSE),IF(ISERROR(VLOOKUP(CONCATENATE($A131,AK$66),'ECM Staff time by PoF'!$A$5:$S$119,MATCH($FZ$103, 'ECM Staff time by PoF'!$A$4:$R$4,0),FALSE)), 0, VLOOKUP(CONCATENATE($A131,AK$66),'ECM Staff time by PoF'!$A$5:$S$119,MATCH($FZ$103, 'ECM Staff time by PoF'!$A$4:$R$4,0),FALSE))))*AK93</f>
        <v>0</v>
      </c>
      <c r="HJ131" s="60">
        <f>IF($A131="",0,IF(VLOOKUP($A131,'ECM Staff time by PoF'!$B$5:$C$119,2,FALSE)="Not Applicable",VLOOKUP($A131,'ECM Staff time by PoF'!$B$5:$S$119,MATCH($HJ$103, 'ECM Staff time by PoF'!$B$4:$R$4,0),FALSE),IF(ISERROR(VLOOKUP(CONCATENATE($A131,B$66),'ECM Staff time by PoF'!$A$5:$S$119,MATCH($HJ$103, 'ECM Staff time by PoF'!$A$4:$R$4,0),FALSE)), 0, VLOOKUP(CONCATENATE($A131,B$66),'ECM Staff time by PoF'!$A$5:$S$119,MATCH($HJ$103, 'ECM Staff time by PoF'!$A$4:$R$4,0),FALSE))))*B93</f>
        <v>0</v>
      </c>
      <c r="HK131" s="60">
        <f>IF($A131="",0,IF(VLOOKUP($A131,'ECM Staff time by PoF'!$B$5:$C$119,2,FALSE)="Not Applicable",VLOOKUP($A131,'ECM Staff time by PoF'!$B$5:$S$119,MATCH($HJ$103, 'ECM Staff time by PoF'!$B$4:$R$4,0),FALSE),IF(ISERROR(VLOOKUP(CONCATENATE($A131,C$66),'ECM Staff time by PoF'!$A$5:$S$119,MATCH($HJ$103, 'ECM Staff time by PoF'!$A$4:$R$4,0),FALSE)), 0, VLOOKUP(CONCATENATE($A131,C$66),'ECM Staff time by PoF'!$A$5:$S$119,MATCH($HJ$103, 'ECM Staff time by PoF'!$A$4:$R$4,0),FALSE))))*C93</f>
        <v>0</v>
      </c>
      <c r="HL131" s="60">
        <f>IF($A131="",0,IF(VLOOKUP($A131,'ECM Staff time by PoF'!$B$5:$C$119,2,FALSE)="Not Applicable",VLOOKUP($A131,'ECM Staff time by PoF'!$B$5:$S$119,MATCH($HJ$103, 'ECM Staff time by PoF'!$B$4:$R$4,0),FALSE),IF(ISERROR(VLOOKUP(CONCATENATE($A131,D$66),'ECM Staff time by PoF'!$A$5:$S$119,MATCH($HJ$103, 'ECM Staff time by PoF'!$A$4:$R$4,0),FALSE)), 0, VLOOKUP(CONCATENATE($A131,D$66),'ECM Staff time by PoF'!$A$5:$S$119,MATCH($HJ$103, 'ECM Staff time by PoF'!$A$4:$R$4,0),FALSE))))*D93</f>
        <v>0</v>
      </c>
      <c r="HM131" s="60">
        <f>IF($A131="",0,IF(VLOOKUP($A131,'ECM Staff time by PoF'!$B$5:$C$119,2,FALSE)="Not Applicable",VLOOKUP($A131,'ECM Staff time by PoF'!$B$5:$S$119,MATCH($HJ$103, 'ECM Staff time by PoF'!$B$4:$R$4,0),FALSE),IF(ISERROR(VLOOKUP(CONCATENATE($A131,E$66),'ECM Staff time by PoF'!$A$5:$S$119,MATCH($HJ$103, 'ECM Staff time by PoF'!$A$4:$R$4,0),FALSE)), 0, VLOOKUP(CONCATENATE($A131,E$66),'ECM Staff time by PoF'!$A$5:$S$119,MATCH($HJ$103, 'ECM Staff time by PoF'!$A$4:$R$4,0),FALSE))))*E93</f>
        <v>0</v>
      </c>
      <c r="HN131" s="60">
        <f>IF($A131="",0,IF(VLOOKUP($A131,'ECM Staff time by PoF'!$B$5:$C$119,2,FALSE)="Not Applicable",VLOOKUP($A131,'ECM Staff time by PoF'!$B$5:$S$119,MATCH($HJ$103, 'ECM Staff time by PoF'!$B$4:$R$4,0),FALSE),IF(ISERROR(VLOOKUP(CONCATENATE($A131,F$66),'ECM Staff time by PoF'!$A$5:$S$119,MATCH($HJ$103, 'ECM Staff time by PoF'!$A$4:$R$4,0),FALSE)), 0, VLOOKUP(CONCATENATE($A131,F$66),'ECM Staff time by PoF'!$A$5:$S$119,MATCH($HJ$103, 'ECM Staff time by PoF'!$A$4:$R$4,0),FALSE))))*F93</f>
        <v>0</v>
      </c>
      <c r="HO131" s="60">
        <f>IF($A131="",0,IF(VLOOKUP($A131,'ECM Staff time by PoF'!$B$5:$C$119,2,FALSE)="Not Applicable",VLOOKUP($A131,'ECM Staff time by PoF'!$B$5:$S$119,MATCH($HJ$103, 'ECM Staff time by PoF'!$B$4:$R$4,0),FALSE),IF(ISERROR(VLOOKUP(CONCATENATE($A131,G$66),'ECM Staff time by PoF'!$A$5:$S$119,MATCH($HJ$103, 'ECM Staff time by PoF'!$A$4:$R$4,0),FALSE)), 0, VLOOKUP(CONCATENATE($A131,G$66),'ECM Staff time by PoF'!$A$5:$S$119,MATCH($HJ$103, 'ECM Staff time by PoF'!$A$4:$R$4,0),FALSE))))*G93</f>
        <v>0</v>
      </c>
      <c r="HP131" s="60">
        <f>IF($A131="",0,IF(VLOOKUP($A131,'ECM Staff time by PoF'!$B$5:$C$119,2,FALSE)="Not Applicable",VLOOKUP($A131,'ECM Staff time by PoF'!$B$5:$S$119,MATCH($HJ$103, 'ECM Staff time by PoF'!$B$4:$R$4,0),FALSE),IF(ISERROR(VLOOKUP(CONCATENATE($A131,H$66),'ECM Staff time by PoF'!$A$5:$S$119,MATCH($HJ$103, 'ECM Staff time by PoF'!$A$4:$R$4,0),FALSE)), 0, VLOOKUP(CONCATENATE($A131,H$66),'ECM Staff time by PoF'!$A$5:$S$119,MATCH($HJ$103, 'ECM Staff time by PoF'!$A$4:$R$4,0),FALSE))))*H93</f>
        <v>0</v>
      </c>
      <c r="HQ131" s="60">
        <f>IF($A131="",0,IF(VLOOKUP($A131,'ECM Staff time by PoF'!$B$5:$C$119,2,FALSE)="Not Applicable",VLOOKUP($A131,'ECM Staff time by PoF'!$B$5:$S$119,MATCH($HJ$103, 'ECM Staff time by PoF'!$B$4:$R$4,0),FALSE),IF(ISERROR(VLOOKUP(CONCATENATE($A131,I$66),'ECM Staff time by PoF'!$A$5:$S$119,MATCH($HJ$103, 'ECM Staff time by PoF'!$A$4:$R$4,0),FALSE)), 0, VLOOKUP(CONCATENATE($A131,I$66),'ECM Staff time by PoF'!$A$5:$S$119,MATCH($HJ$103, 'ECM Staff time by PoF'!$A$4:$R$4,0),FALSE))))*I93</f>
        <v>0</v>
      </c>
      <c r="HR131" s="60">
        <f>IF($A131="",0,IF(VLOOKUP($A131,'ECM Staff time by PoF'!$B$5:$C$119,2,FALSE)="Not Applicable",VLOOKUP($A131,'ECM Staff time by PoF'!$B$5:$S$119,MATCH($HJ$103, 'ECM Staff time by PoF'!$B$4:$R$4,0),FALSE),IF(ISERROR(VLOOKUP(CONCATENATE($A131,J$66),'ECM Staff time by PoF'!$A$5:$S$119,MATCH($HJ$103, 'ECM Staff time by PoF'!$A$4:$R$4,0),FALSE)), 0, VLOOKUP(CONCATENATE($A131,J$66),'ECM Staff time by PoF'!$A$5:$S$119,MATCH($HJ$103, 'ECM Staff time by PoF'!$A$4:$R$4,0),FALSE))))*J93</f>
        <v>0</v>
      </c>
      <c r="HS131" s="60">
        <f>IF($A131="",0,IF(VLOOKUP($A131,'ECM Staff time by PoF'!$B$5:$C$119,2,FALSE)="Not Applicable",VLOOKUP($A131,'ECM Staff time by PoF'!$B$5:$S$119,MATCH($HJ$103, 'ECM Staff time by PoF'!$B$4:$R$4,0),FALSE),IF(ISERROR(VLOOKUP(CONCATENATE($A131,K$66),'ECM Staff time by PoF'!$A$5:$S$119,MATCH($HJ$103, 'ECM Staff time by PoF'!$A$4:$R$4,0),FALSE)), 0, VLOOKUP(CONCATENATE($A131,K$66),'ECM Staff time by PoF'!$A$5:$S$119,MATCH($HJ$103, 'ECM Staff time by PoF'!$A$4:$R$4,0),FALSE))))*K93</f>
        <v>0</v>
      </c>
      <c r="HT131" s="60">
        <f>IF($A131="",0,IF(VLOOKUP($A131,'ECM Staff time by PoF'!$B$5:$C$119,2,FALSE)="Not Applicable",VLOOKUP($A131,'ECM Staff time by PoF'!$B$5:$S$119,MATCH($HJ$103, 'ECM Staff time by PoF'!$B$4:$R$4,0),FALSE),IF(ISERROR(VLOOKUP(CONCATENATE($A131,L$66),'ECM Staff time by PoF'!$A$5:$S$119,MATCH($HJ$103, 'ECM Staff time by PoF'!$A$4:$R$4,0),FALSE)), 0, VLOOKUP(CONCATENATE($A131,L$66),'ECM Staff time by PoF'!$A$5:$S$119,MATCH($HJ$103, 'ECM Staff time by PoF'!$A$4:$R$4,0),FALSE))))*L93</f>
        <v>0</v>
      </c>
      <c r="HU131" s="60">
        <f>IF($A131="",0,IF(VLOOKUP($A131,'ECM Staff time by PoF'!$B$5:$C$119,2,FALSE)="Not Applicable",VLOOKUP($A131,'ECM Staff time by PoF'!$B$5:$S$119,MATCH($HJ$103, 'ECM Staff time by PoF'!$B$4:$R$4,0),FALSE),IF(ISERROR(VLOOKUP(CONCATENATE($A131,M$66),'ECM Staff time by PoF'!$A$5:$S$119,MATCH($HJ$103, 'ECM Staff time by PoF'!$A$4:$R$4,0),FALSE)), 0, VLOOKUP(CONCATENATE($A131,M$66),'ECM Staff time by PoF'!$A$5:$S$119,MATCH($HJ$103, 'ECM Staff time by PoF'!$A$4:$R$4,0),FALSE))))*M93</f>
        <v>0</v>
      </c>
      <c r="HV131" s="60">
        <f>IF($A131="",0,IF(VLOOKUP($A131,'ECM Staff time by PoF'!$B$5:$C$119,2,FALSE)="Not Applicable",VLOOKUP($A131,'ECM Staff time by PoF'!$B$5:$S$119,MATCH($HJ$103, 'ECM Staff time by PoF'!$B$4:$R$4,0),FALSE),IF(ISERROR(VLOOKUP(CONCATENATE($A131,N$66),'ECM Staff time by PoF'!$A$5:$S$119,MATCH($HJ$103, 'ECM Staff time by PoF'!$A$4:$R$4,0),FALSE)), 0, VLOOKUP(CONCATENATE($A131,N$66),'ECM Staff time by PoF'!$A$5:$S$119,MATCH($HJ$103, 'ECM Staff time by PoF'!$A$4:$R$4,0),FALSE))))*N93</f>
        <v>0</v>
      </c>
      <c r="HW131" s="60">
        <f>IF($A131="",0,IF(VLOOKUP($A131,'ECM Staff time by PoF'!$B$5:$C$119,2,FALSE)="Not Applicable",VLOOKUP($A131,'ECM Staff time by PoF'!$B$5:$S$119,MATCH($HJ$103, 'ECM Staff time by PoF'!$B$4:$R$4,0),FALSE),IF(ISERROR(VLOOKUP(CONCATENATE($A131,O$66),'ECM Staff time by PoF'!$A$5:$S$119,MATCH($HJ$103, 'ECM Staff time by PoF'!$A$4:$R$4,0),FALSE)), 0, VLOOKUP(CONCATENATE($A131,O$66),'ECM Staff time by PoF'!$A$5:$S$119,MATCH($HJ$103, 'ECM Staff time by PoF'!$A$4:$R$4,0),FALSE))))*O93</f>
        <v>0</v>
      </c>
      <c r="HX131" s="60">
        <f>IF($A131="",0,IF(VLOOKUP($A131,'ECM Staff time by PoF'!$B$5:$C$119,2,FALSE)="Not Applicable",VLOOKUP($A131,'ECM Staff time by PoF'!$B$5:$S$119,MATCH($HJ$103, 'ECM Staff time by PoF'!$B$4:$R$4,0),FALSE),IF(ISERROR(VLOOKUP(CONCATENATE($A131,P$66),'ECM Staff time by PoF'!$A$5:$S$119,MATCH($HJ$103, 'ECM Staff time by PoF'!$A$4:$R$4,0),FALSE)), 0, VLOOKUP(CONCATENATE($A131,P$66),'ECM Staff time by PoF'!$A$5:$S$119,MATCH($HJ$103, 'ECM Staff time by PoF'!$A$4:$R$4,0),FALSE))))*P93</f>
        <v>0</v>
      </c>
      <c r="HY131" s="60">
        <f>IF($A131="",0,IF(VLOOKUP($A131,'ECM Staff time by PoF'!$B$5:$C$119,2,FALSE)="Not Applicable",VLOOKUP($A131,'ECM Staff time by PoF'!$B$5:$S$119,MATCH($HJ$103, 'ECM Staff time by PoF'!$B$4:$R$4,0),FALSE),IF(ISERROR(VLOOKUP(CONCATENATE($A131,Q$66),'ECM Staff time by PoF'!$A$5:$S$119,MATCH($HJ$103, 'ECM Staff time by PoF'!$A$4:$R$4,0),FALSE)), 0, VLOOKUP(CONCATENATE($A131,Q$66),'ECM Staff time by PoF'!$A$5:$S$119,MATCH($HJ$103, 'ECM Staff time by PoF'!$A$4:$R$4,0),FALSE))))*Q93</f>
        <v>0</v>
      </c>
      <c r="HZ131" s="60">
        <f>IF($A131="",0,IF(VLOOKUP($A131,'ECM Staff time by PoF'!$B$5:$C$119,2,FALSE)="Not Applicable",VLOOKUP($A131,'ECM Staff time by PoF'!$B$5:$S$119,MATCH($HJ$103, 'ECM Staff time by PoF'!$B$4:$R$4,0),FALSE),IF(ISERROR(VLOOKUP(CONCATENATE($A131,R$66),'ECM Staff time by PoF'!$A$5:$S$119,MATCH($HJ$103, 'ECM Staff time by PoF'!$A$4:$R$4,0),FALSE)), 0, VLOOKUP(CONCATENATE($A131,R$66),'ECM Staff time by PoF'!$A$5:$S$119,MATCH($HJ$103, 'ECM Staff time by PoF'!$A$4:$R$4,0),FALSE))))*R93</f>
        <v>0</v>
      </c>
      <c r="IA131" s="60">
        <f>IF($A131="",0,IF(VLOOKUP($A131,'ECM Staff time by PoF'!$B$5:$C$119,2,FALSE)="Not Applicable",VLOOKUP($A131,'ECM Staff time by PoF'!$B$5:$S$119,MATCH($HJ$103, 'ECM Staff time by PoF'!$B$4:$R$4,0),FALSE),IF(ISERROR(VLOOKUP(CONCATENATE($A131,S$66),'ECM Staff time by PoF'!$A$5:$S$119,MATCH($HJ$103, 'ECM Staff time by PoF'!$A$4:$R$4,0),FALSE)), 0, VLOOKUP(CONCATENATE($A131,S$66),'ECM Staff time by PoF'!$A$5:$S$119,MATCH($HJ$103, 'ECM Staff time by PoF'!$A$4:$R$4,0),FALSE))))*S93</f>
        <v>0</v>
      </c>
      <c r="IB131" s="60">
        <f>IF($A131="",0,IF(VLOOKUP($A131,'ECM Staff time by PoF'!$B$5:$C$119,2,FALSE)="Not Applicable",VLOOKUP($A131,'ECM Staff time by PoF'!$B$5:$S$119,MATCH($HJ$103, 'ECM Staff time by PoF'!$B$4:$R$4,0),FALSE),IF(ISERROR(VLOOKUP(CONCATENATE($A131,T$66),'ECM Staff time by PoF'!$A$5:$S$119,MATCH($HJ$103, 'ECM Staff time by PoF'!$A$4:$R$4,0),FALSE)), 0, VLOOKUP(CONCATENATE($A131,T$66),'ECM Staff time by PoF'!$A$5:$S$119,MATCH($HJ$103, 'ECM Staff time by PoF'!$A$4:$R$4,0),FALSE))))*T93</f>
        <v>0</v>
      </c>
      <c r="IC131" s="60">
        <f>IF($A131="",0,IF(VLOOKUP($A131,'ECM Staff time by PoF'!$B$5:$C$119,2,FALSE)="Not Applicable",VLOOKUP($A131,'ECM Staff time by PoF'!$B$5:$S$119,MATCH($HJ$103, 'ECM Staff time by PoF'!$B$4:$R$4,0),FALSE),IF(ISERROR(VLOOKUP(CONCATENATE($A131,U$66),'ECM Staff time by PoF'!$A$5:$S$119,MATCH($HJ$103, 'ECM Staff time by PoF'!$A$4:$R$4,0),FALSE)), 0, VLOOKUP(CONCATENATE($A131,U$66),'ECM Staff time by PoF'!$A$5:$S$119,MATCH($HJ$103, 'ECM Staff time by PoF'!$A$4:$R$4,0),FALSE))))*U93</f>
        <v>0</v>
      </c>
      <c r="ID131" s="60">
        <f>IF($A131="",0,IF(VLOOKUP($A131,'ECM Staff time by PoF'!$B$5:$C$119,2,FALSE)="Not Applicable",VLOOKUP($A131,'ECM Staff time by PoF'!$B$5:$S$119,MATCH($HJ$103, 'ECM Staff time by PoF'!$B$4:$R$4,0),FALSE),IF(ISERROR(VLOOKUP(CONCATENATE($A131,V$66),'ECM Staff time by PoF'!$A$5:$S$119,MATCH($HJ$103, 'ECM Staff time by PoF'!$A$4:$R$4,0),FALSE)), 0, VLOOKUP(CONCATENATE($A131,V$66),'ECM Staff time by PoF'!$A$5:$S$119,MATCH($HJ$103, 'ECM Staff time by PoF'!$A$4:$R$4,0),FALSE))))*V93</f>
        <v>0</v>
      </c>
      <c r="IE131" s="60">
        <f>IF($A131="",0,IF(VLOOKUP($A131,'ECM Staff time by PoF'!$B$5:$C$119,2,FALSE)="Not Applicable",VLOOKUP($A131,'ECM Staff time by PoF'!$B$5:$S$119,MATCH($HJ$103, 'ECM Staff time by PoF'!$B$4:$R$4,0),FALSE),IF(ISERROR(VLOOKUP(CONCATENATE($A131,W$66),'ECM Staff time by PoF'!$A$5:$S$119,MATCH($HJ$103, 'ECM Staff time by PoF'!$A$4:$R$4,0),FALSE)), 0, VLOOKUP(CONCATENATE($A131,W$66),'ECM Staff time by PoF'!$A$5:$S$119,MATCH($HJ$103, 'ECM Staff time by PoF'!$A$4:$R$4,0),FALSE))))*W93</f>
        <v>0</v>
      </c>
      <c r="IF131" s="60">
        <f>IF($A131="",0,IF(VLOOKUP($A131,'ECM Staff time by PoF'!$B$5:$C$119,2,FALSE)="Not Applicable",VLOOKUP($A131,'ECM Staff time by PoF'!$B$5:$S$119,MATCH($HJ$103, 'ECM Staff time by PoF'!$B$4:$R$4,0),FALSE),IF(ISERROR(VLOOKUP(CONCATENATE($A131,X$66),'ECM Staff time by PoF'!$A$5:$S$119,MATCH($HJ$103, 'ECM Staff time by PoF'!$A$4:$R$4,0),FALSE)), 0, VLOOKUP(CONCATENATE($A131,X$66),'ECM Staff time by PoF'!$A$5:$S$119,MATCH($HJ$103, 'ECM Staff time by PoF'!$A$4:$R$4,0),FALSE))))*X93</f>
        <v>0</v>
      </c>
      <c r="IG131" s="60">
        <f>IF($A131="",0,IF(VLOOKUP($A131,'ECM Staff time by PoF'!$B$5:$C$119,2,FALSE)="Not Applicable",VLOOKUP($A131,'ECM Staff time by PoF'!$B$5:$S$119,MATCH($HJ$103, 'ECM Staff time by PoF'!$B$4:$R$4,0),FALSE),IF(ISERROR(VLOOKUP(CONCATENATE($A131,Y$66),'ECM Staff time by PoF'!$A$5:$S$119,MATCH($HJ$103, 'ECM Staff time by PoF'!$A$4:$R$4,0),FALSE)), 0, VLOOKUP(CONCATENATE($A131,Y$66),'ECM Staff time by PoF'!$A$5:$S$119,MATCH($HJ$103, 'ECM Staff time by PoF'!$A$4:$R$4,0),FALSE))))*Y93</f>
        <v>0</v>
      </c>
      <c r="IH131" s="60">
        <f>IF($A131="",0,IF(VLOOKUP($A131,'ECM Staff time by PoF'!$B$5:$C$119,2,FALSE)="Not Applicable",VLOOKUP($A131,'ECM Staff time by PoF'!$B$5:$S$119,MATCH($HJ$103, 'ECM Staff time by PoF'!$B$4:$R$4,0),FALSE),IF(ISERROR(VLOOKUP(CONCATENATE($A131,Z$66),'ECM Staff time by PoF'!$A$5:$S$119,MATCH($HJ$103, 'ECM Staff time by PoF'!$A$4:$R$4,0),FALSE)), 0, VLOOKUP(CONCATENATE($A131,Z$66),'ECM Staff time by PoF'!$A$5:$S$119,MATCH($HJ$103, 'ECM Staff time by PoF'!$A$4:$R$4,0),FALSE))))*Z93</f>
        <v>0</v>
      </c>
      <c r="II131" s="60">
        <f>IF($A131="",0,IF(VLOOKUP($A131,'ECM Staff time by PoF'!$B$5:$C$119,2,FALSE)="Not Applicable",VLOOKUP($A131,'ECM Staff time by PoF'!$B$5:$S$119,MATCH($HJ$103, 'ECM Staff time by PoF'!$B$4:$R$4,0),FALSE),IF(ISERROR(VLOOKUP(CONCATENATE($A131,AA$66),'ECM Staff time by PoF'!$A$5:$S$119,MATCH($HJ$103, 'ECM Staff time by PoF'!$A$4:$R$4,0),FALSE)), 0, VLOOKUP(CONCATENATE($A131,AA$66),'ECM Staff time by PoF'!$A$5:$S$119,MATCH($HJ$103, 'ECM Staff time by PoF'!$A$4:$R$4,0),FALSE))))*AA93</f>
        <v>0</v>
      </c>
      <c r="IJ131" s="60">
        <f>IF($A131="",0,IF(VLOOKUP($A131,'ECM Staff time by PoF'!$B$5:$C$119,2,FALSE)="Not Applicable",VLOOKUP($A131,'ECM Staff time by PoF'!$B$5:$S$119,MATCH($HJ$103, 'ECM Staff time by PoF'!$B$4:$R$4,0),FALSE),IF(ISERROR(VLOOKUP(CONCATENATE($A131,AB$66),'ECM Staff time by PoF'!$A$5:$S$119,MATCH($HJ$103, 'ECM Staff time by PoF'!$A$4:$R$4,0),FALSE)), 0, VLOOKUP(CONCATENATE($A131,AB$66),'ECM Staff time by PoF'!$A$5:$S$119,MATCH($HJ$103, 'ECM Staff time by PoF'!$A$4:$R$4,0),FALSE))))*AB93</f>
        <v>0</v>
      </c>
      <c r="IK131" s="60">
        <f>IF($A131="",0,IF(VLOOKUP($A131,'ECM Staff time by PoF'!$B$5:$C$119,2,FALSE)="Not Applicable",VLOOKUP($A131,'ECM Staff time by PoF'!$B$5:$S$119,MATCH($HJ$103, 'ECM Staff time by PoF'!$B$4:$R$4,0),FALSE),IF(ISERROR(VLOOKUP(CONCATENATE($A131,AC$66),'ECM Staff time by PoF'!$A$5:$S$119,MATCH($HJ$103, 'ECM Staff time by PoF'!$A$4:$R$4,0),FALSE)), 0, VLOOKUP(CONCATENATE($A131,AC$66),'ECM Staff time by PoF'!$A$5:$S$119,MATCH($HJ$103, 'ECM Staff time by PoF'!$A$4:$R$4,0),FALSE))))*AC93</f>
        <v>0</v>
      </c>
      <c r="IL131" s="60">
        <f>IF($A131="",0,IF(VLOOKUP($A131,'ECM Staff time by PoF'!$B$5:$C$119,2,FALSE)="Not Applicable",VLOOKUP($A131,'ECM Staff time by PoF'!$B$5:$S$119,MATCH($HJ$103, 'ECM Staff time by PoF'!$B$4:$R$4,0),FALSE),IF(ISERROR(VLOOKUP(CONCATENATE($A131,AD$66),'ECM Staff time by PoF'!$A$5:$S$119,MATCH($HJ$103, 'ECM Staff time by PoF'!$A$4:$R$4,0),FALSE)), 0, VLOOKUP(CONCATENATE($A131,AD$66),'ECM Staff time by PoF'!$A$5:$S$119,MATCH($HJ$103, 'ECM Staff time by PoF'!$A$4:$R$4,0),FALSE))))*AD93</f>
        <v>0</v>
      </c>
      <c r="IM131" s="60">
        <f>IF($A131="",0,IF(VLOOKUP($A131,'ECM Staff time by PoF'!$B$5:$C$119,2,FALSE)="Not Applicable",VLOOKUP($A131,'ECM Staff time by PoF'!$B$5:$S$119,MATCH($HJ$103, 'ECM Staff time by PoF'!$B$4:$R$4,0),FALSE),IF(ISERROR(VLOOKUP(CONCATENATE($A131,AE$66),'ECM Staff time by PoF'!$A$5:$S$119,MATCH($HJ$103, 'ECM Staff time by PoF'!$A$4:$R$4,0),FALSE)), 0, VLOOKUP(CONCATENATE($A131,AE$66),'ECM Staff time by PoF'!$A$5:$S$119,MATCH($HJ$103, 'ECM Staff time by PoF'!$A$4:$R$4,0),FALSE))))*AE93</f>
        <v>0</v>
      </c>
      <c r="IN131" s="60">
        <f>IF($A131="",0,IF(VLOOKUP($A131,'ECM Staff time by PoF'!$B$5:$C$119,2,FALSE)="Not Applicable",VLOOKUP($A131,'ECM Staff time by PoF'!$B$5:$S$119,MATCH($HJ$103, 'ECM Staff time by PoF'!$B$4:$R$4,0),FALSE),IF(ISERROR(VLOOKUP(CONCATENATE($A131,AF$66),'ECM Staff time by PoF'!$A$5:$S$119,MATCH($HJ$103, 'ECM Staff time by PoF'!$A$4:$R$4,0),FALSE)), 0, VLOOKUP(CONCATENATE($A131,AF$66),'ECM Staff time by PoF'!$A$5:$S$119,MATCH($HJ$103, 'ECM Staff time by PoF'!$A$4:$R$4,0),FALSE))))*AF93</f>
        <v>0</v>
      </c>
      <c r="IO131" s="60">
        <f>IF($A131="",0,IF(VLOOKUP($A131,'ECM Staff time by PoF'!$B$5:$C$119,2,FALSE)="Not Applicable",VLOOKUP($A131,'ECM Staff time by PoF'!$B$5:$S$119,MATCH($HJ$103, 'ECM Staff time by PoF'!$B$4:$R$4,0),FALSE),IF(ISERROR(VLOOKUP(CONCATENATE($A131,AG$66),'ECM Staff time by PoF'!$A$5:$S$119,MATCH($HJ$103, 'ECM Staff time by PoF'!$A$4:$R$4,0),FALSE)), 0, VLOOKUP(CONCATENATE($A131,AG$66),'ECM Staff time by PoF'!$A$5:$S$119,MATCH($HJ$103, 'ECM Staff time by PoF'!$A$4:$R$4,0),FALSE))))*AG93</f>
        <v>0</v>
      </c>
      <c r="IP131" s="60">
        <f>IF($A131="",0,IF(VLOOKUP($A131,'ECM Staff time by PoF'!$B$5:$C$119,2,FALSE)="Not Applicable",VLOOKUP($A131,'ECM Staff time by PoF'!$B$5:$S$119,MATCH($HJ$103, 'ECM Staff time by PoF'!$B$4:$R$4,0),FALSE),IF(ISERROR(VLOOKUP(CONCATENATE($A131,AH$66),'ECM Staff time by PoF'!$A$5:$S$119,MATCH($HJ$103, 'ECM Staff time by PoF'!$A$4:$R$4,0),FALSE)), 0, VLOOKUP(CONCATENATE($A131,AH$66),'ECM Staff time by PoF'!$A$5:$S$119,MATCH($HJ$103, 'ECM Staff time by PoF'!$A$4:$R$4,0),FALSE))))*AH93</f>
        <v>0</v>
      </c>
      <c r="IQ131" s="60">
        <f>IF($A131="",0,IF(VLOOKUP($A131,'ECM Staff time by PoF'!$B$5:$C$119,2,FALSE)="Not Applicable",VLOOKUP($A131,'ECM Staff time by PoF'!$B$5:$S$119,MATCH($HJ$103, 'ECM Staff time by PoF'!$B$4:$R$4,0),FALSE),IF(ISERROR(VLOOKUP(CONCATENATE($A131,AI$66),'ECM Staff time by PoF'!$A$5:$S$119,MATCH($HJ$103, 'ECM Staff time by PoF'!$A$4:$R$4,0),FALSE)), 0, VLOOKUP(CONCATENATE($A131,AI$66),'ECM Staff time by PoF'!$A$5:$S$119,MATCH($HJ$103, 'ECM Staff time by PoF'!$A$4:$R$4,0),FALSE))))*AI93</f>
        <v>0</v>
      </c>
      <c r="IR131" s="60">
        <f>IF($A131="",0,IF(VLOOKUP($A131,'ECM Staff time by PoF'!$B$5:$C$119,2,FALSE)="Not Applicable",VLOOKUP($A131,'ECM Staff time by PoF'!$B$5:$S$119,MATCH($HJ$103, 'ECM Staff time by PoF'!$B$4:$R$4,0),FALSE),IF(ISERROR(VLOOKUP(CONCATENATE($A131,AJ$66),'ECM Staff time by PoF'!$A$5:$S$119,MATCH($HJ$103, 'ECM Staff time by PoF'!$A$4:$R$4,0),FALSE)), 0, VLOOKUP(CONCATENATE($A131,AJ$66),'ECM Staff time by PoF'!$A$5:$S$119,MATCH($HJ$103, 'ECM Staff time by PoF'!$A$4:$R$4,0),FALSE))))*AJ93</f>
        <v>0</v>
      </c>
      <c r="IS131" s="60">
        <f>IF($A131="",0,IF(VLOOKUP($A131,'ECM Staff time by PoF'!$B$5:$C$119,2,FALSE)="Not Applicable",VLOOKUP($A131,'ECM Staff time by PoF'!$B$5:$S$119,MATCH($HJ$103, 'ECM Staff time by PoF'!$B$4:$R$4,0),FALSE),IF(ISERROR(VLOOKUP(CONCATENATE($A131,AK$66),'ECM Staff time by PoF'!$A$5:$S$119,MATCH($HJ$103, 'ECM Staff time by PoF'!$A$4:$R$4,0),FALSE)), 0, VLOOKUP(CONCATENATE($A131,AK$66),'ECM Staff time by PoF'!$A$5:$S$119,MATCH($HJ$103, 'ECM Staff time by PoF'!$A$4:$R$4,0),FALSE))))*AK93</f>
        <v>0</v>
      </c>
      <c r="IT131" s="60">
        <f>IF($A131="",0,IF(VLOOKUP($A131,'ECM Staff time by PoF'!$B$5:$C$119,2,FALSE)="Not Applicable",VLOOKUP($A131,'ECM Staff time by PoF'!$B$5:$S$119,MATCH($IT$103, 'ECM Staff time by PoF'!$B$4:$R$4,0),FALSE),IF(ISERROR(VLOOKUP(CONCATENATE($A131,B$66),'ECM Staff time by PoF'!$A$5:$S$119,MATCH($IT$103, 'ECM Staff time by PoF'!$A$4:$R$4,0),FALSE)), 0, VLOOKUP(CONCATENATE($A131,B$66),'ECM Staff time by PoF'!$A$5:$S$119,MATCH($IT$103, 'ECM Staff time by PoF'!$A$4:$R$4,0),FALSE))))*B93</f>
        <v>0</v>
      </c>
      <c r="IU131" s="60">
        <f>IF($A131="",0,IF(VLOOKUP($A131,'ECM Staff time by PoF'!$B$5:$C$119,2,FALSE)="Not Applicable",VLOOKUP($A131,'ECM Staff time by PoF'!$B$5:$S$119,MATCH($IT$103, 'ECM Staff time by PoF'!$B$4:$R$4,0),FALSE),IF(ISERROR(VLOOKUP(CONCATENATE($A131,C$66),'ECM Staff time by PoF'!$A$5:$S$119,MATCH($IT$103, 'ECM Staff time by PoF'!$A$4:$R$4,0),FALSE)), 0, VLOOKUP(CONCATENATE($A131,C$66),'ECM Staff time by PoF'!$A$5:$S$119,MATCH($IT$103, 'ECM Staff time by PoF'!$A$4:$R$4,0),FALSE))))*C93</f>
        <v>0</v>
      </c>
      <c r="IV131" s="60">
        <f>IF($A131="",0,IF(VLOOKUP($A131,'ECM Staff time by PoF'!$B$5:$C$119,2,FALSE)="Not Applicable",VLOOKUP($A131,'ECM Staff time by PoF'!$B$5:$S$119,MATCH($IT$103, 'ECM Staff time by PoF'!$B$4:$R$4,0),FALSE),IF(ISERROR(VLOOKUP(CONCATENATE($A131,D$66),'ECM Staff time by PoF'!$A$5:$S$119,MATCH($IT$103, 'ECM Staff time by PoF'!$A$4:$R$4,0),FALSE)), 0, VLOOKUP(CONCATENATE($A131,D$66),'ECM Staff time by PoF'!$A$5:$S$119,MATCH($IT$103, 'ECM Staff time by PoF'!$A$4:$R$4,0),FALSE))))*D93</f>
        <v>0</v>
      </c>
      <c r="IW131" s="60">
        <f>IF($A131="",0,IF(VLOOKUP($A131,'ECM Staff time by PoF'!$B$5:$C$119,2,FALSE)="Not Applicable",VLOOKUP($A131,'ECM Staff time by PoF'!$B$5:$S$119,MATCH($IT$103, 'ECM Staff time by PoF'!$B$4:$R$4,0),FALSE),IF(ISERROR(VLOOKUP(CONCATENATE($A131,E$66),'ECM Staff time by PoF'!$A$5:$S$119,MATCH($IT$103, 'ECM Staff time by PoF'!$A$4:$R$4,0),FALSE)), 0, VLOOKUP(CONCATENATE($A131,E$66),'ECM Staff time by PoF'!$A$5:$S$119,MATCH($IT$103, 'ECM Staff time by PoF'!$A$4:$R$4,0),FALSE))))*E93</f>
        <v>0</v>
      </c>
      <c r="IX131" s="60">
        <f>IF($A131="",0,IF(VLOOKUP($A131,'ECM Staff time by PoF'!$B$5:$C$119,2,FALSE)="Not Applicable",VLOOKUP($A131,'ECM Staff time by PoF'!$B$5:$S$119,MATCH($IT$103, 'ECM Staff time by PoF'!$B$4:$R$4,0),FALSE),IF(ISERROR(VLOOKUP(CONCATENATE($A131,F$66),'ECM Staff time by PoF'!$A$5:$S$119,MATCH($IT$103, 'ECM Staff time by PoF'!$A$4:$R$4,0),FALSE)), 0, VLOOKUP(CONCATENATE($A131,F$66),'ECM Staff time by PoF'!$A$5:$S$119,MATCH($IT$103, 'ECM Staff time by PoF'!$A$4:$R$4,0),FALSE))))*F93</f>
        <v>0</v>
      </c>
      <c r="IY131" s="60">
        <f>IF($A131="",0,IF(VLOOKUP($A131,'ECM Staff time by PoF'!$B$5:$C$119,2,FALSE)="Not Applicable",VLOOKUP($A131,'ECM Staff time by PoF'!$B$5:$S$119,MATCH($IT$103, 'ECM Staff time by PoF'!$B$4:$R$4,0),FALSE),IF(ISERROR(VLOOKUP(CONCATENATE($A131,G$66),'ECM Staff time by PoF'!$A$5:$S$119,MATCH($IT$103, 'ECM Staff time by PoF'!$A$4:$R$4,0),FALSE)), 0, VLOOKUP(CONCATENATE($A131,G$66),'ECM Staff time by PoF'!$A$5:$S$119,MATCH($IT$103, 'ECM Staff time by PoF'!$A$4:$R$4,0),FALSE))))*G93</f>
        <v>0</v>
      </c>
      <c r="IZ131" s="60">
        <f>IF($A131="",0,IF(VLOOKUP($A131,'ECM Staff time by PoF'!$B$5:$C$119,2,FALSE)="Not Applicable",VLOOKUP($A131,'ECM Staff time by PoF'!$B$5:$S$119,MATCH($IT$103, 'ECM Staff time by PoF'!$B$4:$R$4,0),FALSE),IF(ISERROR(VLOOKUP(CONCATENATE($A131,H$66),'ECM Staff time by PoF'!$A$5:$S$119,MATCH($IT$103, 'ECM Staff time by PoF'!$A$4:$R$4,0),FALSE)), 0, VLOOKUP(CONCATENATE($A131,H$66),'ECM Staff time by PoF'!$A$5:$S$119,MATCH($IT$103, 'ECM Staff time by PoF'!$A$4:$R$4,0),FALSE))))*H93</f>
        <v>0</v>
      </c>
      <c r="JA131" s="60">
        <f>IF($A131="",0,IF(VLOOKUP($A131,'ECM Staff time by PoF'!$B$5:$C$119,2,FALSE)="Not Applicable",VLOOKUP($A131,'ECM Staff time by PoF'!$B$5:$S$119,MATCH($IT$103, 'ECM Staff time by PoF'!$B$4:$R$4,0),FALSE),IF(ISERROR(VLOOKUP(CONCATENATE($A131,I$66),'ECM Staff time by PoF'!$A$5:$S$119,MATCH($IT$103, 'ECM Staff time by PoF'!$A$4:$R$4,0),FALSE)), 0, VLOOKUP(CONCATENATE($A131,I$66),'ECM Staff time by PoF'!$A$5:$S$119,MATCH($IT$103, 'ECM Staff time by PoF'!$A$4:$R$4,0),FALSE))))*I93</f>
        <v>0</v>
      </c>
      <c r="JB131" s="60">
        <f>IF($A131="",0,IF(VLOOKUP($A131,'ECM Staff time by PoF'!$B$5:$C$119,2,FALSE)="Not Applicable",VLOOKUP($A131,'ECM Staff time by PoF'!$B$5:$S$119,MATCH($IT$103, 'ECM Staff time by PoF'!$B$4:$R$4,0),FALSE),IF(ISERROR(VLOOKUP(CONCATENATE($A131,J$66),'ECM Staff time by PoF'!$A$5:$S$119,MATCH($IT$103, 'ECM Staff time by PoF'!$A$4:$R$4,0),FALSE)), 0, VLOOKUP(CONCATENATE($A131,J$66),'ECM Staff time by PoF'!$A$5:$S$119,MATCH($IT$103, 'ECM Staff time by PoF'!$A$4:$R$4,0),FALSE))))*J93</f>
        <v>0</v>
      </c>
      <c r="JC131" s="60">
        <f>IF($A131="",0,IF(VLOOKUP($A131,'ECM Staff time by PoF'!$B$5:$C$119,2,FALSE)="Not Applicable",VLOOKUP($A131,'ECM Staff time by PoF'!$B$5:$S$119,MATCH($IT$103, 'ECM Staff time by PoF'!$B$4:$R$4,0),FALSE),IF(ISERROR(VLOOKUP(CONCATENATE($A131,K$66),'ECM Staff time by PoF'!$A$5:$S$119,MATCH($IT$103, 'ECM Staff time by PoF'!$A$4:$R$4,0),FALSE)), 0, VLOOKUP(CONCATENATE($A131,K$66),'ECM Staff time by PoF'!$A$5:$S$119,MATCH($IT$103, 'ECM Staff time by PoF'!$A$4:$R$4,0),FALSE))))*K93</f>
        <v>0</v>
      </c>
      <c r="JD131" s="60">
        <f>IF($A131="",0,IF(VLOOKUP($A131,'ECM Staff time by PoF'!$B$5:$C$119,2,FALSE)="Not Applicable",VLOOKUP($A131,'ECM Staff time by PoF'!$B$5:$S$119,MATCH($IT$103, 'ECM Staff time by PoF'!$B$4:$R$4,0),FALSE),IF(ISERROR(VLOOKUP(CONCATENATE($A131,L$66),'ECM Staff time by PoF'!$A$5:$S$119,MATCH($IT$103, 'ECM Staff time by PoF'!$A$4:$R$4,0),FALSE)), 0, VLOOKUP(CONCATENATE($A131,L$66),'ECM Staff time by PoF'!$A$5:$S$119,MATCH($IT$103, 'ECM Staff time by PoF'!$A$4:$R$4,0),FALSE))))*L93</f>
        <v>0</v>
      </c>
      <c r="JE131" s="60">
        <f>IF($A131="",0,IF(VLOOKUP($A131,'ECM Staff time by PoF'!$B$5:$C$119,2,FALSE)="Not Applicable",VLOOKUP($A131,'ECM Staff time by PoF'!$B$5:$S$119,MATCH($IT$103, 'ECM Staff time by PoF'!$B$4:$R$4,0),FALSE),IF(ISERROR(VLOOKUP(CONCATENATE($A131,M$66),'ECM Staff time by PoF'!$A$5:$S$119,MATCH($IT$103, 'ECM Staff time by PoF'!$A$4:$R$4,0),FALSE)), 0, VLOOKUP(CONCATENATE($A131,M$66),'ECM Staff time by PoF'!$A$5:$S$119,MATCH($IT$103, 'ECM Staff time by PoF'!$A$4:$R$4,0),FALSE))))*M93</f>
        <v>0</v>
      </c>
      <c r="JF131" s="60">
        <f>IF($A131="",0,IF(VLOOKUP($A131,'ECM Staff time by PoF'!$B$5:$C$119,2,FALSE)="Not Applicable",VLOOKUP($A131,'ECM Staff time by PoF'!$B$5:$S$119,MATCH($IT$103, 'ECM Staff time by PoF'!$B$4:$R$4,0),FALSE),IF(ISERROR(VLOOKUP(CONCATENATE($A131,N$66),'ECM Staff time by PoF'!$A$5:$S$119,MATCH($IT$103, 'ECM Staff time by PoF'!$A$4:$R$4,0),FALSE)), 0, VLOOKUP(CONCATENATE($A131,N$66),'ECM Staff time by PoF'!$A$5:$S$119,MATCH($IT$103, 'ECM Staff time by PoF'!$A$4:$R$4,0),FALSE))))*N93</f>
        <v>0</v>
      </c>
      <c r="JG131" s="60">
        <f>IF($A131="",0,IF(VLOOKUP($A131,'ECM Staff time by PoF'!$B$5:$C$119,2,FALSE)="Not Applicable",VLOOKUP($A131,'ECM Staff time by PoF'!$B$5:$S$119,MATCH($IT$103, 'ECM Staff time by PoF'!$B$4:$R$4,0),FALSE),IF(ISERROR(VLOOKUP(CONCATENATE($A131,O$66),'ECM Staff time by PoF'!$A$5:$S$119,MATCH($IT$103, 'ECM Staff time by PoF'!$A$4:$R$4,0),FALSE)), 0, VLOOKUP(CONCATENATE($A131,O$66),'ECM Staff time by PoF'!$A$5:$S$119,MATCH($IT$103, 'ECM Staff time by PoF'!$A$4:$R$4,0),FALSE))))*O93</f>
        <v>0</v>
      </c>
      <c r="JH131" s="60">
        <f>IF($A131="",0,IF(VLOOKUP($A131,'ECM Staff time by PoF'!$B$5:$C$119,2,FALSE)="Not Applicable",VLOOKUP($A131,'ECM Staff time by PoF'!$B$5:$S$119,MATCH($IT$103, 'ECM Staff time by PoF'!$B$4:$R$4,0),FALSE),IF(ISERROR(VLOOKUP(CONCATENATE($A131,P$66),'ECM Staff time by PoF'!$A$5:$S$119,MATCH($IT$103, 'ECM Staff time by PoF'!$A$4:$R$4,0),FALSE)), 0, VLOOKUP(CONCATENATE($A131,P$66),'ECM Staff time by PoF'!$A$5:$S$119,MATCH($IT$103, 'ECM Staff time by PoF'!$A$4:$R$4,0),FALSE))))*P93</f>
        <v>0</v>
      </c>
      <c r="JI131" s="60">
        <f>IF($A131="",0,IF(VLOOKUP($A131,'ECM Staff time by PoF'!$B$5:$C$119,2,FALSE)="Not Applicable",VLOOKUP($A131,'ECM Staff time by PoF'!$B$5:$S$119,MATCH($IT$103, 'ECM Staff time by PoF'!$B$4:$R$4,0),FALSE),IF(ISERROR(VLOOKUP(CONCATENATE($A131,Q$66),'ECM Staff time by PoF'!$A$5:$S$119,MATCH($IT$103, 'ECM Staff time by PoF'!$A$4:$R$4,0),FALSE)), 0, VLOOKUP(CONCATENATE($A131,Q$66),'ECM Staff time by PoF'!$A$5:$S$119,MATCH($IT$103, 'ECM Staff time by PoF'!$A$4:$R$4,0),FALSE))))*Q93</f>
        <v>0</v>
      </c>
      <c r="JJ131" s="60">
        <f>IF($A131="",0,IF(VLOOKUP($A131,'ECM Staff time by PoF'!$B$5:$C$119,2,FALSE)="Not Applicable",VLOOKUP($A131,'ECM Staff time by PoF'!$B$5:$S$119,MATCH($IT$103, 'ECM Staff time by PoF'!$B$4:$R$4,0),FALSE),IF(ISERROR(VLOOKUP(CONCATENATE($A131,R$66),'ECM Staff time by PoF'!$A$5:$S$119,MATCH($IT$103, 'ECM Staff time by PoF'!$A$4:$R$4,0),FALSE)), 0, VLOOKUP(CONCATENATE($A131,R$66),'ECM Staff time by PoF'!$A$5:$S$119,MATCH($IT$103, 'ECM Staff time by PoF'!$A$4:$R$4,0),FALSE))))*R93</f>
        <v>0</v>
      </c>
      <c r="JK131" s="60">
        <f>IF($A131="",0,IF(VLOOKUP($A131,'ECM Staff time by PoF'!$B$5:$C$119,2,FALSE)="Not Applicable",VLOOKUP($A131,'ECM Staff time by PoF'!$B$5:$S$119,MATCH($IT$103, 'ECM Staff time by PoF'!$B$4:$R$4,0),FALSE),IF(ISERROR(VLOOKUP(CONCATENATE($A131,S$66),'ECM Staff time by PoF'!$A$5:$S$119,MATCH($IT$103, 'ECM Staff time by PoF'!$A$4:$R$4,0),FALSE)), 0, VLOOKUP(CONCATENATE($A131,S$66),'ECM Staff time by PoF'!$A$5:$S$119,MATCH($IT$103, 'ECM Staff time by PoF'!$A$4:$R$4,0),FALSE))))*S93</f>
        <v>0</v>
      </c>
      <c r="JL131" s="60">
        <f>IF($A131="",0,IF(VLOOKUP($A131,'ECM Staff time by PoF'!$B$5:$C$119,2,FALSE)="Not Applicable",VLOOKUP($A131,'ECM Staff time by PoF'!$B$5:$S$119,MATCH($IT$103, 'ECM Staff time by PoF'!$B$4:$R$4,0),FALSE),IF(ISERROR(VLOOKUP(CONCATENATE($A131,T$66),'ECM Staff time by PoF'!$A$5:$S$119,MATCH($IT$103, 'ECM Staff time by PoF'!$A$4:$R$4,0),FALSE)), 0, VLOOKUP(CONCATENATE($A131,T$66),'ECM Staff time by PoF'!$A$5:$S$119,MATCH($IT$103, 'ECM Staff time by PoF'!$A$4:$R$4,0),FALSE))))*T93</f>
        <v>0</v>
      </c>
      <c r="JM131" s="60">
        <f>IF($A131="",0,IF(VLOOKUP($A131,'ECM Staff time by PoF'!$B$5:$C$119,2,FALSE)="Not Applicable",VLOOKUP($A131,'ECM Staff time by PoF'!$B$5:$S$119,MATCH($IT$103, 'ECM Staff time by PoF'!$B$4:$R$4,0),FALSE),IF(ISERROR(VLOOKUP(CONCATENATE($A131,U$66),'ECM Staff time by PoF'!$A$5:$S$119,MATCH($IT$103, 'ECM Staff time by PoF'!$A$4:$R$4,0),FALSE)), 0, VLOOKUP(CONCATENATE($A131,U$66),'ECM Staff time by PoF'!$A$5:$S$119,MATCH($IT$103, 'ECM Staff time by PoF'!$A$4:$R$4,0),FALSE))))*U93</f>
        <v>0</v>
      </c>
      <c r="JN131" s="60">
        <f>IF($A131="",0,IF(VLOOKUP($A131,'ECM Staff time by PoF'!$B$5:$C$119,2,FALSE)="Not Applicable",VLOOKUP($A131,'ECM Staff time by PoF'!$B$5:$S$119,MATCH($IT$103, 'ECM Staff time by PoF'!$B$4:$R$4,0),FALSE),IF(ISERROR(VLOOKUP(CONCATENATE($A131,V$66),'ECM Staff time by PoF'!$A$5:$S$119,MATCH($IT$103, 'ECM Staff time by PoF'!$A$4:$R$4,0),FALSE)), 0, VLOOKUP(CONCATENATE($A131,V$66),'ECM Staff time by PoF'!$A$5:$S$119,MATCH($IT$103, 'ECM Staff time by PoF'!$A$4:$R$4,0),FALSE))))*V93</f>
        <v>0</v>
      </c>
      <c r="JO131" s="60">
        <f>IF($A131="",0,IF(VLOOKUP($A131,'ECM Staff time by PoF'!$B$5:$C$119,2,FALSE)="Not Applicable",VLOOKUP($A131,'ECM Staff time by PoF'!$B$5:$S$119,MATCH($IT$103, 'ECM Staff time by PoF'!$B$4:$R$4,0),FALSE),IF(ISERROR(VLOOKUP(CONCATENATE($A131,W$66),'ECM Staff time by PoF'!$A$5:$S$119,MATCH($IT$103, 'ECM Staff time by PoF'!$A$4:$R$4,0),FALSE)), 0, VLOOKUP(CONCATENATE($A131,W$66),'ECM Staff time by PoF'!$A$5:$S$119,MATCH($IT$103, 'ECM Staff time by PoF'!$A$4:$R$4,0),FALSE))))*W93</f>
        <v>0</v>
      </c>
      <c r="JP131" s="60">
        <f>IF($A131="",0,IF(VLOOKUP($A131,'ECM Staff time by PoF'!$B$5:$C$119,2,FALSE)="Not Applicable",VLOOKUP($A131,'ECM Staff time by PoF'!$B$5:$S$119,MATCH($IT$103, 'ECM Staff time by PoF'!$B$4:$R$4,0),FALSE),IF(ISERROR(VLOOKUP(CONCATENATE($A131,X$66),'ECM Staff time by PoF'!$A$5:$S$119,MATCH($IT$103, 'ECM Staff time by PoF'!$A$4:$R$4,0),FALSE)), 0, VLOOKUP(CONCATENATE($A131,X$66),'ECM Staff time by PoF'!$A$5:$S$119,MATCH($IT$103, 'ECM Staff time by PoF'!$A$4:$R$4,0),FALSE))))*X93</f>
        <v>0</v>
      </c>
      <c r="JQ131" s="60">
        <f>IF($A131="",0,IF(VLOOKUP($A131,'ECM Staff time by PoF'!$B$5:$C$119,2,FALSE)="Not Applicable",VLOOKUP($A131,'ECM Staff time by PoF'!$B$5:$S$119,MATCH($IT$103, 'ECM Staff time by PoF'!$B$4:$R$4,0),FALSE),IF(ISERROR(VLOOKUP(CONCATENATE($A131,Y$66),'ECM Staff time by PoF'!$A$5:$S$119,MATCH($IT$103, 'ECM Staff time by PoF'!$A$4:$R$4,0),FALSE)), 0, VLOOKUP(CONCATENATE($A131,Y$66),'ECM Staff time by PoF'!$A$5:$S$119,MATCH($IT$103, 'ECM Staff time by PoF'!$A$4:$R$4,0),FALSE))))*Y93</f>
        <v>0</v>
      </c>
      <c r="JR131" s="60">
        <f>IF($A131="",0,IF(VLOOKUP($A131,'ECM Staff time by PoF'!$B$5:$C$119,2,FALSE)="Not Applicable",VLOOKUP($A131,'ECM Staff time by PoF'!$B$5:$S$119,MATCH($IT$103, 'ECM Staff time by PoF'!$B$4:$R$4,0),FALSE),IF(ISERROR(VLOOKUP(CONCATENATE($A131,Z$66),'ECM Staff time by PoF'!$A$5:$S$119,MATCH($IT$103, 'ECM Staff time by PoF'!$A$4:$R$4,0),FALSE)), 0, VLOOKUP(CONCATENATE($A131,Z$66),'ECM Staff time by PoF'!$A$5:$S$119,MATCH($IT$103, 'ECM Staff time by PoF'!$A$4:$R$4,0),FALSE))))*Z93</f>
        <v>0</v>
      </c>
      <c r="JS131" s="60">
        <f>IF($A131="",0,IF(VLOOKUP($A131,'ECM Staff time by PoF'!$B$5:$C$119,2,FALSE)="Not Applicable",VLOOKUP($A131,'ECM Staff time by PoF'!$B$5:$S$119,MATCH($IT$103, 'ECM Staff time by PoF'!$B$4:$R$4,0),FALSE),IF(ISERROR(VLOOKUP(CONCATENATE($A131,AA$66),'ECM Staff time by PoF'!$A$5:$S$119,MATCH($IT$103, 'ECM Staff time by PoF'!$A$4:$R$4,0),FALSE)), 0, VLOOKUP(CONCATENATE($A131,AA$66),'ECM Staff time by PoF'!$A$5:$S$119,MATCH($IT$103, 'ECM Staff time by PoF'!$A$4:$R$4,0),FALSE))))*AA93</f>
        <v>0</v>
      </c>
      <c r="JT131" s="60">
        <f>IF($A131="",0,IF(VLOOKUP($A131,'ECM Staff time by PoF'!$B$5:$C$119,2,FALSE)="Not Applicable",VLOOKUP($A131,'ECM Staff time by PoF'!$B$5:$S$119,MATCH($IT$103, 'ECM Staff time by PoF'!$B$4:$R$4,0),FALSE),IF(ISERROR(VLOOKUP(CONCATENATE($A131,AB$66),'ECM Staff time by PoF'!$A$5:$S$119,MATCH($IT$103, 'ECM Staff time by PoF'!$A$4:$R$4,0),FALSE)), 0, VLOOKUP(CONCATENATE($A131,AB$66),'ECM Staff time by PoF'!$A$5:$S$119,MATCH($IT$103, 'ECM Staff time by PoF'!$A$4:$R$4,0),FALSE))))*AB93</f>
        <v>0</v>
      </c>
      <c r="JU131" s="60">
        <f>IF($A131="",0,IF(VLOOKUP($A131,'ECM Staff time by PoF'!$B$5:$C$119,2,FALSE)="Not Applicable",VLOOKUP($A131,'ECM Staff time by PoF'!$B$5:$S$119,MATCH($IT$103, 'ECM Staff time by PoF'!$B$4:$R$4,0),FALSE),IF(ISERROR(VLOOKUP(CONCATENATE($A131,AC$66),'ECM Staff time by PoF'!$A$5:$S$119,MATCH($IT$103, 'ECM Staff time by PoF'!$A$4:$R$4,0),FALSE)), 0, VLOOKUP(CONCATENATE($A131,AC$66),'ECM Staff time by PoF'!$A$5:$S$119,MATCH($IT$103, 'ECM Staff time by PoF'!$A$4:$R$4,0),FALSE))))*AC93</f>
        <v>0</v>
      </c>
      <c r="JV131" s="60">
        <f>IF($A131="",0,IF(VLOOKUP($A131,'ECM Staff time by PoF'!$B$5:$C$119,2,FALSE)="Not Applicable",VLOOKUP($A131,'ECM Staff time by PoF'!$B$5:$S$119,MATCH($IT$103, 'ECM Staff time by PoF'!$B$4:$R$4,0),FALSE),IF(ISERROR(VLOOKUP(CONCATENATE($A131,AD$66),'ECM Staff time by PoF'!$A$5:$S$119,MATCH($IT$103, 'ECM Staff time by PoF'!$A$4:$R$4,0),FALSE)), 0, VLOOKUP(CONCATENATE($A131,AD$66),'ECM Staff time by PoF'!$A$5:$S$119,MATCH($IT$103, 'ECM Staff time by PoF'!$A$4:$R$4,0),FALSE))))*AD93</f>
        <v>0</v>
      </c>
      <c r="JW131" s="60">
        <f>IF($A131="",0,IF(VLOOKUP($A131,'ECM Staff time by PoF'!$B$5:$C$119,2,FALSE)="Not Applicable",VLOOKUP($A131,'ECM Staff time by PoF'!$B$5:$S$119,MATCH($IT$103, 'ECM Staff time by PoF'!$B$4:$R$4,0),FALSE),IF(ISERROR(VLOOKUP(CONCATENATE($A131,AE$66),'ECM Staff time by PoF'!$A$5:$S$119,MATCH($IT$103, 'ECM Staff time by PoF'!$A$4:$R$4,0),FALSE)), 0, VLOOKUP(CONCATENATE($A131,AE$66),'ECM Staff time by PoF'!$A$5:$S$119,MATCH($IT$103, 'ECM Staff time by PoF'!$A$4:$R$4,0),FALSE))))*AE93</f>
        <v>0</v>
      </c>
      <c r="JX131" s="60">
        <f>IF($A131="",0,IF(VLOOKUP($A131,'ECM Staff time by PoF'!$B$5:$C$119,2,FALSE)="Not Applicable",VLOOKUP($A131,'ECM Staff time by PoF'!$B$5:$S$119,MATCH($IT$103, 'ECM Staff time by PoF'!$B$4:$R$4,0),FALSE),IF(ISERROR(VLOOKUP(CONCATENATE($A131,AF$66),'ECM Staff time by PoF'!$A$5:$S$119,MATCH($IT$103, 'ECM Staff time by PoF'!$A$4:$R$4,0),FALSE)), 0, VLOOKUP(CONCATENATE($A131,AF$66),'ECM Staff time by PoF'!$A$5:$S$119,MATCH($IT$103, 'ECM Staff time by PoF'!$A$4:$R$4,0),FALSE))))*AF93</f>
        <v>0</v>
      </c>
      <c r="JY131" s="60">
        <f>IF($A131="",0,IF(VLOOKUP($A131,'ECM Staff time by PoF'!$B$5:$C$119,2,FALSE)="Not Applicable",VLOOKUP($A131,'ECM Staff time by PoF'!$B$5:$S$119,MATCH($IT$103, 'ECM Staff time by PoF'!$B$4:$R$4,0),FALSE),IF(ISERROR(VLOOKUP(CONCATENATE($A131,AG$66),'ECM Staff time by PoF'!$A$5:$S$119,MATCH($IT$103, 'ECM Staff time by PoF'!$A$4:$R$4,0),FALSE)), 0, VLOOKUP(CONCATENATE($A131,AG$66),'ECM Staff time by PoF'!$A$5:$S$119,MATCH($IT$103, 'ECM Staff time by PoF'!$A$4:$R$4,0),FALSE))))*AG93</f>
        <v>0</v>
      </c>
      <c r="JZ131" s="60">
        <f>IF($A131="",0,IF(VLOOKUP($A131,'ECM Staff time by PoF'!$B$5:$C$119,2,FALSE)="Not Applicable",VLOOKUP($A131,'ECM Staff time by PoF'!$B$5:$S$119,MATCH($IT$103, 'ECM Staff time by PoF'!$B$4:$R$4,0),FALSE),IF(ISERROR(VLOOKUP(CONCATENATE($A131,AH$66),'ECM Staff time by PoF'!$A$5:$S$119,MATCH($IT$103, 'ECM Staff time by PoF'!$A$4:$R$4,0),FALSE)), 0, VLOOKUP(CONCATENATE($A131,AH$66),'ECM Staff time by PoF'!$A$5:$S$119,MATCH($IT$103, 'ECM Staff time by PoF'!$A$4:$R$4,0),FALSE))))*AH93</f>
        <v>0</v>
      </c>
      <c r="KA131" s="60">
        <f>IF($A131="",0,IF(VLOOKUP($A131,'ECM Staff time by PoF'!$B$5:$C$119,2,FALSE)="Not Applicable",VLOOKUP($A131,'ECM Staff time by PoF'!$B$5:$S$119,MATCH($IT$103, 'ECM Staff time by PoF'!$B$4:$R$4,0),FALSE),IF(ISERROR(VLOOKUP(CONCATENATE($A131,AI$66),'ECM Staff time by PoF'!$A$5:$S$119,MATCH($IT$103, 'ECM Staff time by PoF'!$A$4:$R$4,0),FALSE)), 0, VLOOKUP(CONCATENATE($A131,AI$66),'ECM Staff time by PoF'!$A$5:$S$119,MATCH($IT$103, 'ECM Staff time by PoF'!$A$4:$R$4,0),FALSE))))*AI93</f>
        <v>0</v>
      </c>
      <c r="KB131" s="60">
        <f>IF($A131="",0,IF(VLOOKUP($A131,'ECM Staff time by PoF'!$B$5:$C$119,2,FALSE)="Not Applicable",VLOOKUP($A131,'ECM Staff time by PoF'!$B$5:$S$119,MATCH($IT$103, 'ECM Staff time by PoF'!$B$4:$R$4,0),FALSE),IF(ISERROR(VLOOKUP(CONCATENATE($A131,AJ$66),'ECM Staff time by PoF'!$A$5:$S$119,MATCH($IT$103, 'ECM Staff time by PoF'!$A$4:$R$4,0),FALSE)), 0, VLOOKUP(CONCATENATE($A131,AJ$66),'ECM Staff time by PoF'!$A$5:$S$119,MATCH($IT$103, 'ECM Staff time by PoF'!$A$4:$R$4,0),FALSE))))*AJ93</f>
        <v>0</v>
      </c>
      <c r="KC131" s="60">
        <f>IF($A131="",0,IF(VLOOKUP($A131,'ECM Staff time by PoF'!$B$5:$C$119,2,FALSE)="Not Applicable",VLOOKUP($A131,'ECM Staff time by PoF'!$B$5:$S$119,MATCH($IT$103, 'ECM Staff time by PoF'!$B$4:$R$4,0),FALSE),IF(ISERROR(VLOOKUP(CONCATENATE($A131,AK$66),'ECM Staff time by PoF'!$A$5:$S$119,MATCH($IT$103, 'ECM Staff time by PoF'!$A$4:$R$4,0),FALSE)), 0, VLOOKUP(CONCATENATE($A131,AK$66),'ECM Staff time by PoF'!$A$5:$S$119,MATCH($IT$103, 'ECM Staff time by PoF'!$A$4:$R$4,0),FALSE))))*AK93</f>
        <v>0</v>
      </c>
      <c r="KD131" s="60">
        <f>IF($A131="",0,IF(VLOOKUP($A131,'ECM Staff time by PoF'!$B$5:$C$119,2,FALSE)="Not Applicable",VLOOKUP($A131,'ECM Staff time by PoF'!$B$5:$S$119,MATCH($KD$103, 'ECM Staff time by PoF'!$B$4:$R$4,0),FALSE),IF(ISERROR(VLOOKUP(CONCATENATE($A131,B$66),'ECM Staff time by PoF'!$A$5:$S$119,MATCH($KD$103, 'ECM Staff time by PoF'!$A$4:$R$4,0),FALSE)), 0, VLOOKUP(CONCATENATE($A131,B$66),'ECM Staff time by PoF'!$A$5:$S$119,MATCH($KD$103, 'ECM Staff time by PoF'!$A$4:$R$4,0),FALSE))))*B93</f>
        <v>0</v>
      </c>
      <c r="KE131" s="60">
        <f>IF($A131="",0,IF(VLOOKUP($A131,'ECM Staff time by PoF'!$B$5:$C$119,2,FALSE)="Not Applicable",VLOOKUP($A131,'ECM Staff time by PoF'!$B$5:$S$119,MATCH($KD$103, 'ECM Staff time by PoF'!$B$4:$R$4,0),FALSE),IF(ISERROR(VLOOKUP(CONCATENATE($A131,C$66),'ECM Staff time by PoF'!$A$5:$S$119,MATCH($KD$103, 'ECM Staff time by PoF'!$A$4:$R$4,0),FALSE)), 0, VLOOKUP(CONCATENATE($A131,C$66),'ECM Staff time by PoF'!$A$5:$S$119,MATCH($KD$103, 'ECM Staff time by PoF'!$A$4:$R$4,0),FALSE))))*C93</f>
        <v>0</v>
      </c>
      <c r="KF131" s="60">
        <f>IF($A131="",0,IF(VLOOKUP($A131,'ECM Staff time by PoF'!$B$5:$C$119,2,FALSE)="Not Applicable",VLOOKUP($A131,'ECM Staff time by PoF'!$B$5:$S$119,MATCH($KD$103, 'ECM Staff time by PoF'!$B$4:$R$4,0),FALSE),IF(ISERROR(VLOOKUP(CONCATENATE($A131,D$66),'ECM Staff time by PoF'!$A$5:$S$119,MATCH($KD$103, 'ECM Staff time by PoF'!$A$4:$R$4,0),FALSE)), 0, VLOOKUP(CONCATENATE($A131,D$66),'ECM Staff time by PoF'!$A$5:$S$119,MATCH($KD$103, 'ECM Staff time by PoF'!$A$4:$R$4,0),FALSE))))*D93</f>
        <v>0</v>
      </c>
      <c r="KG131" s="60">
        <f>IF($A131="",0,IF(VLOOKUP($A131,'ECM Staff time by PoF'!$B$5:$C$119,2,FALSE)="Not Applicable",VLOOKUP($A131,'ECM Staff time by PoF'!$B$5:$S$119,MATCH($KD$103, 'ECM Staff time by PoF'!$B$4:$R$4,0),FALSE),IF(ISERROR(VLOOKUP(CONCATENATE($A131,E$66),'ECM Staff time by PoF'!$A$5:$S$119,MATCH($KD$103, 'ECM Staff time by PoF'!$A$4:$R$4,0),FALSE)), 0, VLOOKUP(CONCATENATE($A131,E$66),'ECM Staff time by PoF'!$A$5:$S$119,MATCH($KD$103, 'ECM Staff time by PoF'!$A$4:$R$4,0),FALSE))))*E93</f>
        <v>0</v>
      </c>
      <c r="KH131" s="60">
        <f>IF($A131="",0,IF(VLOOKUP($A131,'ECM Staff time by PoF'!$B$5:$C$119,2,FALSE)="Not Applicable",VLOOKUP($A131,'ECM Staff time by PoF'!$B$5:$S$119,MATCH($KD$103, 'ECM Staff time by PoF'!$B$4:$R$4,0),FALSE),IF(ISERROR(VLOOKUP(CONCATENATE($A131,F$66),'ECM Staff time by PoF'!$A$5:$S$119,MATCH($KD$103, 'ECM Staff time by PoF'!$A$4:$R$4,0),FALSE)), 0, VLOOKUP(CONCATENATE($A131,F$66),'ECM Staff time by PoF'!$A$5:$S$119,MATCH($KD$103, 'ECM Staff time by PoF'!$A$4:$R$4,0),FALSE))))*F93</f>
        <v>0</v>
      </c>
      <c r="KI131" s="60">
        <f>IF($A131="",0,IF(VLOOKUP($A131,'ECM Staff time by PoF'!$B$5:$C$119,2,FALSE)="Not Applicable",VLOOKUP($A131,'ECM Staff time by PoF'!$B$5:$S$119,MATCH($KD$103, 'ECM Staff time by PoF'!$B$4:$R$4,0),FALSE),IF(ISERROR(VLOOKUP(CONCATENATE($A131,G$66),'ECM Staff time by PoF'!$A$5:$S$119,MATCH($KD$103, 'ECM Staff time by PoF'!$A$4:$R$4,0),FALSE)), 0, VLOOKUP(CONCATENATE($A131,G$66),'ECM Staff time by PoF'!$A$5:$S$119,MATCH($KD$103, 'ECM Staff time by PoF'!$A$4:$R$4,0),FALSE))))*G93</f>
        <v>0</v>
      </c>
      <c r="KJ131" s="60">
        <f>IF($A131="",0,IF(VLOOKUP($A131,'ECM Staff time by PoF'!$B$5:$C$119,2,FALSE)="Not Applicable",VLOOKUP($A131,'ECM Staff time by PoF'!$B$5:$S$119,MATCH($KD$103, 'ECM Staff time by PoF'!$B$4:$R$4,0),FALSE),IF(ISERROR(VLOOKUP(CONCATENATE($A131,H$66),'ECM Staff time by PoF'!$A$5:$S$119,MATCH($KD$103, 'ECM Staff time by PoF'!$A$4:$R$4,0),FALSE)), 0, VLOOKUP(CONCATENATE($A131,H$66),'ECM Staff time by PoF'!$A$5:$S$119,MATCH($KD$103, 'ECM Staff time by PoF'!$A$4:$R$4,0),FALSE))))*H93</f>
        <v>0</v>
      </c>
      <c r="KK131" s="60">
        <f>IF($A131="",0,IF(VLOOKUP($A131,'ECM Staff time by PoF'!$B$5:$C$119,2,FALSE)="Not Applicable",VLOOKUP($A131,'ECM Staff time by PoF'!$B$5:$S$119,MATCH($KD$103, 'ECM Staff time by PoF'!$B$4:$R$4,0),FALSE),IF(ISERROR(VLOOKUP(CONCATENATE($A131,I$66),'ECM Staff time by PoF'!$A$5:$S$119,MATCH($KD$103, 'ECM Staff time by PoF'!$A$4:$R$4,0),FALSE)), 0, VLOOKUP(CONCATENATE($A131,I$66),'ECM Staff time by PoF'!$A$5:$S$119,MATCH($KD$103, 'ECM Staff time by PoF'!$A$4:$R$4,0),FALSE))))*I93</f>
        <v>0</v>
      </c>
      <c r="KL131" s="60">
        <f>IF($A131="",0,IF(VLOOKUP($A131,'ECM Staff time by PoF'!$B$5:$C$119,2,FALSE)="Not Applicable",VLOOKUP($A131,'ECM Staff time by PoF'!$B$5:$S$119,MATCH($KD$103, 'ECM Staff time by PoF'!$B$4:$R$4,0),FALSE),IF(ISERROR(VLOOKUP(CONCATENATE($A131,J$66),'ECM Staff time by PoF'!$A$5:$S$119,MATCH($KD$103, 'ECM Staff time by PoF'!$A$4:$R$4,0),FALSE)), 0, VLOOKUP(CONCATENATE($A131,J$66),'ECM Staff time by PoF'!$A$5:$S$119,MATCH($KD$103, 'ECM Staff time by PoF'!$A$4:$R$4,0),FALSE))))*J93</f>
        <v>0</v>
      </c>
      <c r="KM131" s="60">
        <f>IF($A131="",0,IF(VLOOKUP($A131,'ECM Staff time by PoF'!$B$5:$C$119,2,FALSE)="Not Applicable",VLOOKUP($A131,'ECM Staff time by PoF'!$B$5:$S$119,MATCH($KD$103, 'ECM Staff time by PoF'!$B$4:$R$4,0),FALSE),IF(ISERROR(VLOOKUP(CONCATENATE($A131,K$66),'ECM Staff time by PoF'!$A$5:$S$119,MATCH($KD$103, 'ECM Staff time by PoF'!$A$4:$R$4,0),FALSE)), 0, VLOOKUP(CONCATENATE($A131,K$66),'ECM Staff time by PoF'!$A$5:$S$119,MATCH($KD$103, 'ECM Staff time by PoF'!$A$4:$R$4,0),FALSE))))*K93</f>
        <v>0</v>
      </c>
      <c r="KN131" s="60">
        <f>IF($A131="",0,IF(VLOOKUP($A131,'ECM Staff time by PoF'!$B$5:$C$119,2,FALSE)="Not Applicable",VLOOKUP($A131,'ECM Staff time by PoF'!$B$5:$S$119,MATCH($KD$103, 'ECM Staff time by PoF'!$B$4:$R$4,0),FALSE),IF(ISERROR(VLOOKUP(CONCATENATE($A131,L$66),'ECM Staff time by PoF'!$A$5:$S$119,MATCH($KD$103, 'ECM Staff time by PoF'!$A$4:$R$4,0),FALSE)), 0, VLOOKUP(CONCATENATE($A131,L$66),'ECM Staff time by PoF'!$A$5:$S$119,MATCH($KD$103, 'ECM Staff time by PoF'!$A$4:$R$4,0),FALSE))))*L93</f>
        <v>0</v>
      </c>
      <c r="KO131" s="60">
        <f>IF($A131="",0,IF(VLOOKUP($A131,'ECM Staff time by PoF'!$B$5:$C$119,2,FALSE)="Not Applicable",VLOOKUP($A131,'ECM Staff time by PoF'!$B$5:$S$119,MATCH($KD$103, 'ECM Staff time by PoF'!$B$4:$R$4,0),FALSE),IF(ISERROR(VLOOKUP(CONCATENATE($A131,M$66),'ECM Staff time by PoF'!$A$5:$S$119,MATCH($KD$103, 'ECM Staff time by PoF'!$A$4:$R$4,0),FALSE)), 0, VLOOKUP(CONCATENATE($A131,M$66),'ECM Staff time by PoF'!$A$5:$S$119,MATCH($KD$103, 'ECM Staff time by PoF'!$A$4:$R$4,0),FALSE))))*M93</f>
        <v>0</v>
      </c>
      <c r="KP131" s="60">
        <f>IF($A131="",0,IF(VLOOKUP($A131,'ECM Staff time by PoF'!$B$5:$C$119,2,FALSE)="Not Applicable",VLOOKUP($A131,'ECM Staff time by PoF'!$B$5:$S$119,MATCH($KD$103, 'ECM Staff time by PoF'!$B$4:$R$4,0),FALSE),IF(ISERROR(VLOOKUP(CONCATENATE($A131,N$66),'ECM Staff time by PoF'!$A$5:$S$119,MATCH($KD$103, 'ECM Staff time by PoF'!$A$4:$R$4,0),FALSE)), 0, VLOOKUP(CONCATENATE($A131,N$66),'ECM Staff time by PoF'!$A$5:$S$119,MATCH($KD$103, 'ECM Staff time by PoF'!$A$4:$R$4,0),FALSE))))*N93</f>
        <v>0</v>
      </c>
      <c r="KQ131" s="60">
        <f>IF($A131="",0,IF(VLOOKUP($A131,'ECM Staff time by PoF'!$B$5:$C$119,2,FALSE)="Not Applicable",VLOOKUP($A131,'ECM Staff time by PoF'!$B$5:$S$119,MATCH($KD$103, 'ECM Staff time by PoF'!$B$4:$R$4,0),FALSE),IF(ISERROR(VLOOKUP(CONCATENATE($A131,O$66),'ECM Staff time by PoF'!$A$5:$S$119,MATCH($KD$103, 'ECM Staff time by PoF'!$A$4:$R$4,0),FALSE)), 0, VLOOKUP(CONCATENATE($A131,O$66),'ECM Staff time by PoF'!$A$5:$S$119,MATCH($KD$103, 'ECM Staff time by PoF'!$A$4:$R$4,0),FALSE))))*O93</f>
        <v>0</v>
      </c>
      <c r="KR131" s="60">
        <f>IF($A131="",0,IF(VLOOKUP($A131,'ECM Staff time by PoF'!$B$5:$C$119,2,FALSE)="Not Applicable",VLOOKUP($A131,'ECM Staff time by PoF'!$B$5:$S$119,MATCH($KD$103, 'ECM Staff time by PoF'!$B$4:$R$4,0),FALSE),IF(ISERROR(VLOOKUP(CONCATENATE($A131,P$66),'ECM Staff time by PoF'!$A$5:$S$119,MATCH($KD$103, 'ECM Staff time by PoF'!$A$4:$R$4,0),FALSE)), 0, VLOOKUP(CONCATENATE($A131,P$66),'ECM Staff time by PoF'!$A$5:$S$119,MATCH($KD$103, 'ECM Staff time by PoF'!$A$4:$R$4,0),FALSE))))*P93</f>
        <v>0</v>
      </c>
      <c r="KS131" s="60">
        <f>IF($A131="",0,IF(VLOOKUP($A131,'ECM Staff time by PoF'!$B$5:$C$119,2,FALSE)="Not Applicable",VLOOKUP($A131,'ECM Staff time by PoF'!$B$5:$S$119,MATCH($KD$103, 'ECM Staff time by PoF'!$B$4:$R$4,0),FALSE),IF(ISERROR(VLOOKUP(CONCATENATE($A131,Q$66),'ECM Staff time by PoF'!$A$5:$S$119,MATCH($KD$103, 'ECM Staff time by PoF'!$A$4:$R$4,0),FALSE)), 0, VLOOKUP(CONCATENATE($A131,Q$66),'ECM Staff time by PoF'!$A$5:$S$119,MATCH($KD$103, 'ECM Staff time by PoF'!$A$4:$R$4,0),FALSE))))*Q93</f>
        <v>0</v>
      </c>
      <c r="KT131" s="60">
        <f>IF($A131="",0,IF(VLOOKUP($A131,'ECM Staff time by PoF'!$B$5:$C$119,2,FALSE)="Not Applicable",VLOOKUP($A131,'ECM Staff time by PoF'!$B$5:$S$119,MATCH($KD$103, 'ECM Staff time by PoF'!$B$4:$R$4,0),FALSE),IF(ISERROR(VLOOKUP(CONCATENATE($A131,R$66),'ECM Staff time by PoF'!$A$5:$S$119,MATCH($KD$103, 'ECM Staff time by PoF'!$A$4:$R$4,0),FALSE)), 0, VLOOKUP(CONCATENATE($A131,R$66),'ECM Staff time by PoF'!$A$5:$S$119,MATCH($KD$103, 'ECM Staff time by PoF'!$A$4:$R$4,0),FALSE))))*R93</f>
        <v>0</v>
      </c>
      <c r="KU131" s="60">
        <f>IF($A131="",0,IF(VLOOKUP($A131,'ECM Staff time by PoF'!$B$5:$C$119,2,FALSE)="Not Applicable",VLOOKUP($A131,'ECM Staff time by PoF'!$B$5:$S$119,MATCH($KD$103, 'ECM Staff time by PoF'!$B$4:$R$4,0),FALSE),IF(ISERROR(VLOOKUP(CONCATENATE($A131,S$66),'ECM Staff time by PoF'!$A$5:$S$119,MATCH($KD$103, 'ECM Staff time by PoF'!$A$4:$R$4,0),FALSE)), 0, VLOOKUP(CONCATENATE($A131,S$66),'ECM Staff time by PoF'!$A$5:$S$119,MATCH($KD$103, 'ECM Staff time by PoF'!$A$4:$R$4,0),FALSE))))*S93</f>
        <v>0</v>
      </c>
      <c r="KV131" s="60">
        <f>IF($A131="",0,IF(VLOOKUP($A131,'ECM Staff time by PoF'!$B$5:$C$119,2,FALSE)="Not Applicable",VLOOKUP($A131,'ECM Staff time by PoF'!$B$5:$S$119,MATCH($KD$103, 'ECM Staff time by PoF'!$B$4:$R$4,0),FALSE),IF(ISERROR(VLOOKUP(CONCATENATE($A131,T$66),'ECM Staff time by PoF'!$A$5:$S$119,MATCH($KD$103, 'ECM Staff time by PoF'!$A$4:$R$4,0),FALSE)), 0, VLOOKUP(CONCATENATE($A131,T$66),'ECM Staff time by PoF'!$A$5:$S$119,MATCH($KD$103, 'ECM Staff time by PoF'!$A$4:$R$4,0),FALSE))))*T93</f>
        <v>0</v>
      </c>
      <c r="KW131" s="60">
        <f>IF($A131="",0,IF(VLOOKUP($A131,'ECM Staff time by PoF'!$B$5:$C$119,2,FALSE)="Not Applicable",VLOOKUP($A131,'ECM Staff time by PoF'!$B$5:$S$119,MATCH($KD$103, 'ECM Staff time by PoF'!$B$4:$R$4,0),FALSE),IF(ISERROR(VLOOKUP(CONCATENATE($A131,U$66),'ECM Staff time by PoF'!$A$5:$S$119,MATCH($KD$103, 'ECM Staff time by PoF'!$A$4:$R$4,0),FALSE)), 0, VLOOKUP(CONCATENATE($A131,U$66),'ECM Staff time by PoF'!$A$5:$S$119,MATCH($KD$103, 'ECM Staff time by PoF'!$A$4:$R$4,0),FALSE))))*U93</f>
        <v>0</v>
      </c>
      <c r="KX131" s="60">
        <f>IF($A131="",0,IF(VLOOKUP($A131,'ECM Staff time by PoF'!$B$5:$C$119,2,FALSE)="Not Applicable",VLOOKUP($A131,'ECM Staff time by PoF'!$B$5:$S$119,MATCH($KD$103, 'ECM Staff time by PoF'!$B$4:$R$4,0),FALSE),IF(ISERROR(VLOOKUP(CONCATENATE($A131,V$66),'ECM Staff time by PoF'!$A$5:$S$119,MATCH($KD$103, 'ECM Staff time by PoF'!$A$4:$R$4,0),FALSE)), 0, VLOOKUP(CONCATENATE($A131,V$66),'ECM Staff time by PoF'!$A$5:$S$119,MATCH($KD$103, 'ECM Staff time by PoF'!$A$4:$R$4,0),FALSE))))*V93</f>
        <v>0</v>
      </c>
      <c r="KY131" s="60">
        <f>IF($A131="",0,IF(VLOOKUP($A131,'ECM Staff time by PoF'!$B$5:$C$119,2,FALSE)="Not Applicable",VLOOKUP($A131,'ECM Staff time by PoF'!$B$5:$S$119,MATCH($KD$103, 'ECM Staff time by PoF'!$B$4:$R$4,0),FALSE),IF(ISERROR(VLOOKUP(CONCATENATE($A131,W$66),'ECM Staff time by PoF'!$A$5:$S$119,MATCH($KD$103, 'ECM Staff time by PoF'!$A$4:$R$4,0),FALSE)), 0, VLOOKUP(CONCATENATE($A131,W$66),'ECM Staff time by PoF'!$A$5:$S$119,MATCH($KD$103, 'ECM Staff time by PoF'!$A$4:$R$4,0),FALSE))))*W93</f>
        <v>0</v>
      </c>
      <c r="KZ131" s="60">
        <f>IF($A131="",0,IF(VLOOKUP($A131,'ECM Staff time by PoF'!$B$5:$C$119,2,FALSE)="Not Applicable",VLOOKUP($A131,'ECM Staff time by PoF'!$B$5:$S$119,MATCH($KD$103, 'ECM Staff time by PoF'!$B$4:$R$4,0),FALSE),IF(ISERROR(VLOOKUP(CONCATENATE($A131,X$66),'ECM Staff time by PoF'!$A$5:$S$119,MATCH($KD$103, 'ECM Staff time by PoF'!$A$4:$R$4,0),FALSE)), 0, VLOOKUP(CONCATENATE($A131,X$66),'ECM Staff time by PoF'!$A$5:$S$119,MATCH($KD$103, 'ECM Staff time by PoF'!$A$4:$R$4,0),FALSE))))*X93</f>
        <v>0</v>
      </c>
      <c r="LA131" s="60">
        <f>IF($A131="",0,IF(VLOOKUP($A131,'ECM Staff time by PoF'!$B$5:$C$119,2,FALSE)="Not Applicable",VLOOKUP($A131,'ECM Staff time by PoF'!$B$5:$S$119,MATCH($KD$103, 'ECM Staff time by PoF'!$B$4:$R$4,0),FALSE),IF(ISERROR(VLOOKUP(CONCATENATE($A131,Y$66),'ECM Staff time by PoF'!$A$5:$S$119,MATCH($KD$103, 'ECM Staff time by PoF'!$A$4:$R$4,0),FALSE)), 0, VLOOKUP(CONCATENATE($A131,Y$66),'ECM Staff time by PoF'!$A$5:$S$119,MATCH($KD$103, 'ECM Staff time by PoF'!$A$4:$R$4,0),FALSE))))*Y93</f>
        <v>0</v>
      </c>
      <c r="LB131" s="60">
        <f>IF($A131="",0,IF(VLOOKUP($A131,'ECM Staff time by PoF'!$B$5:$C$119,2,FALSE)="Not Applicable",VLOOKUP($A131,'ECM Staff time by PoF'!$B$5:$S$119,MATCH($KD$103, 'ECM Staff time by PoF'!$B$4:$R$4,0),FALSE),IF(ISERROR(VLOOKUP(CONCATENATE($A131,Z$66),'ECM Staff time by PoF'!$A$5:$S$119,MATCH($KD$103, 'ECM Staff time by PoF'!$A$4:$R$4,0),FALSE)), 0, VLOOKUP(CONCATENATE($A131,Z$66),'ECM Staff time by PoF'!$A$5:$S$119,MATCH($KD$103, 'ECM Staff time by PoF'!$A$4:$R$4,0),FALSE))))*Z93</f>
        <v>0</v>
      </c>
      <c r="LC131" s="60">
        <f>IF($A131="",0,IF(VLOOKUP($A131,'ECM Staff time by PoF'!$B$5:$C$119,2,FALSE)="Not Applicable",VLOOKUP($A131,'ECM Staff time by PoF'!$B$5:$S$119,MATCH($KD$103, 'ECM Staff time by PoF'!$B$4:$R$4,0),FALSE),IF(ISERROR(VLOOKUP(CONCATENATE($A131,AA$66),'ECM Staff time by PoF'!$A$5:$S$119,MATCH($KD$103, 'ECM Staff time by PoF'!$A$4:$R$4,0),FALSE)), 0, VLOOKUP(CONCATENATE($A131,AA$66),'ECM Staff time by PoF'!$A$5:$S$119,MATCH($KD$103, 'ECM Staff time by PoF'!$A$4:$R$4,0),FALSE))))*AA93</f>
        <v>0</v>
      </c>
      <c r="LD131" s="60">
        <f>IF($A131="",0,IF(VLOOKUP($A131,'ECM Staff time by PoF'!$B$5:$C$119,2,FALSE)="Not Applicable",VLOOKUP($A131,'ECM Staff time by PoF'!$B$5:$S$119,MATCH($KD$103, 'ECM Staff time by PoF'!$B$4:$R$4,0),FALSE),IF(ISERROR(VLOOKUP(CONCATENATE($A131,AB$66),'ECM Staff time by PoF'!$A$5:$S$119,MATCH($KD$103, 'ECM Staff time by PoF'!$A$4:$R$4,0),FALSE)), 0, VLOOKUP(CONCATENATE($A131,AB$66),'ECM Staff time by PoF'!$A$5:$S$119,MATCH($KD$103, 'ECM Staff time by PoF'!$A$4:$R$4,0),FALSE))))*AB93</f>
        <v>0</v>
      </c>
      <c r="LE131" s="60">
        <f>IF($A131="",0,IF(VLOOKUP($A131,'ECM Staff time by PoF'!$B$5:$C$119,2,FALSE)="Not Applicable",VLOOKUP($A131,'ECM Staff time by PoF'!$B$5:$S$119,MATCH($KD$103, 'ECM Staff time by PoF'!$B$4:$R$4,0),FALSE),IF(ISERROR(VLOOKUP(CONCATENATE($A131,AC$66),'ECM Staff time by PoF'!$A$5:$S$119,MATCH($KD$103, 'ECM Staff time by PoF'!$A$4:$R$4,0),FALSE)), 0, VLOOKUP(CONCATENATE($A131,AC$66),'ECM Staff time by PoF'!$A$5:$S$119,MATCH($KD$103, 'ECM Staff time by PoF'!$A$4:$R$4,0),FALSE))))*AC93</f>
        <v>0</v>
      </c>
      <c r="LF131" s="60">
        <f>IF($A131="",0,IF(VLOOKUP($A131,'ECM Staff time by PoF'!$B$5:$C$119,2,FALSE)="Not Applicable",VLOOKUP($A131,'ECM Staff time by PoF'!$B$5:$S$119,MATCH($KD$103, 'ECM Staff time by PoF'!$B$4:$R$4,0),FALSE),IF(ISERROR(VLOOKUP(CONCATENATE($A131,AD$66),'ECM Staff time by PoF'!$A$5:$S$119,MATCH($KD$103, 'ECM Staff time by PoF'!$A$4:$R$4,0),FALSE)), 0, VLOOKUP(CONCATENATE($A131,AD$66),'ECM Staff time by PoF'!$A$5:$S$119,MATCH($KD$103, 'ECM Staff time by PoF'!$A$4:$R$4,0),FALSE))))*AD93</f>
        <v>0</v>
      </c>
      <c r="LG131" s="60">
        <f>IF($A131="",0,IF(VLOOKUP($A131,'ECM Staff time by PoF'!$B$5:$C$119,2,FALSE)="Not Applicable",VLOOKUP($A131,'ECM Staff time by PoF'!$B$5:$S$119,MATCH($KD$103, 'ECM Staff time by PoF'!$B$4:$R$4,0),FALSE),IF(ISERROR(VLOOKUP(CONCATENATE($A131,AE$66),'ECM Staff time by PoF'!$A$5:$S$119,MATCH($KD$103, 'ECM Staff time by PoF'!$A$4:$R$4,0),FALSE)), 0, VLOOKUP(CONCATENATE($A131,AE$66),'ECM Staff time by PoF'!$A$5:$S$119,MATCH($KD$103, 'ECM Staff time by PoF'!$A$4:$R$4,0),FALSE))))*AE93</f>
        <v>0</v>
      </c>
      <c r="LH131" s="60">
        <f>IF($A131="",0,IF(VLOOKUP($A131,'ECM Staff time by PoF'!$B$5:$C$119,2,FALSE)="Not Applicable",VLOOKUP($A131,'ECM Staff time by PoF'!$B$5:$S$119,MATCH($KD$103, 'ECM Staff time by PoF'!$B$4:$R$4,0),FALSE),IF(ISERROR(VLOOKUP(CONCATENATE($A131,AF$66),'ECM Staff time by PoF'!$A$5:$S$119,MATCH($KD$103, 'ECM Staff time by PoF'!$A$4:$R$4,0),FALSE)), 0, VLOOKUP(CONCATENATE($A131,AF$66),'ECM Staff time by PoF'!$A$5:$S$119,MATCH($KD$103, 'ECM Staff time by PoF'!$A$4:$R$4,0),FALSE))))*AF93</f>
        <v>0</v>
      </c>
      <c r="LI131" s="60">
        <f>IF($A131="",0,IF(VLOOKUP($A131,'ECM Staff time by PoF'!$B$5:$C$119,2,FALSE)="Not Applicable",VLOOKUP($A131,'ECM Staff time by PoF'!$B$5:$S$119,MATCH($KD$103, 'ECM Staff time by PoF'!$B$4:$R$4,0),FALSE),IF(ISERROR(VLOOKUP(CONCATENATE($A131,AG$66),'ECM Staff time by PoF'!$A$5:$S$119,MATCH($KD$103, 'ECM Staff time by PoF'!$A$4:$R$4,0),FALSE)), 0, VLOOKUP(CONCATENATE($A131,AG$66),'ECM Staff time by PoF'!$A$5:$S$119,MATCH($KD$103, 'ECM Staff time by PoF'!$A$4:$R$4,0),FALSE))))*AG93</f>
        <v>0</v>
      </c>
      <c r="LJ131" s="60">
        <f>IF($A131="",0,IF(VLOOKUP($A131,'ECM Staff time by PoF'!$B$5:$C$119,2,FALSE)="Not Applicable",VLOOKUP($A131,'ECM Staff time by PoF'!$B$5:$S$119,MATCH($KD$103, 'ECM Staff time by PoF'!$B$4:$R$4,0),FALSE),IF(ISERROR(VLOOKUP(CONCATENATE($A131,AH$66),'ECM Staff time by PoF'!$A$5:$S$119,MATCH($KD$103, 'ECM Staff time by PoF'!$A$4:$R$4,0),FALSE)), 0, VLOOKUP(CONCATENATE($A131,AH$66),'ECM Staff time by PoF'!$A$5:$S$119,MATCH($KD$103, 'ECM Staff time by PoF'!$A$4:$R$4,0),FALSE))))*AH93</f>
        <v>0</v>
      </c>
      <c r="LK131" s="60">
        <f>IF($A131="",0,IF(VLOOKUP($A131,'ECM Staff time by PoF'!$B$5:$C$119,2,FALSE)="Not Applicable",VLOOKUP($A131,'ECM Staff time by PoF'!$B$5:$S$119,MATCH($KD$103, 'ECM Staff time by PoF'!$B$4:$R$4,0),FALSE),IF(ISERROR(VLOOKUP(CONCATENATE($A131,AI$66),'ECM Staff time by PoF'!$A$5:$S$119,MATCH($KD$103, 'ECM Staff time by PoF'!$A$4:$R$4,0),FALSE)), 0, VLOOKUP(CONCATENATE($A131,AI$66),'ECM Staff time by PoF'!$A$5:$S$119,MATCH($KD$103, 'ECM Staff time by PoF'!$A$4:$R$4,0),FALSE))))*AI93</f>
        <v>0</v>
      </c>
      <c r="LL131" s="60">
        <f>IF($A131="",0,IF(VLOOKUP($A131,'ECM Staff time by PoF'!$B$5:$C$119,2,FALSE)="Not Applicable",VLOOKUP($A131,'ECM Staff time by PoF'!$B$5:$S$119,MATCH($KD$103, 'ECM Staff time by PoF'!$B$4:$R$4,0),FALSE),IF(ISERROR(VLOOKUP(CONCATENATE($A131,AJ$66),'ECM Staff time by PoF'!$A$5:$S$119,MATCH($KD$103, 'ECM Staff time by PoF'!$A$4:$R$4,0),FALSE)), 0, VLOOKUP(CONCATENATE($A131,AJ$66),'ECM Staff time by PoF'!$A$5:$S$119,MATCH($KD$103, 'ECM Staff time by PoF'!$A$4:$R$4,0),FALSE))))*AJ93</f>
        <v>0</v>
      </c>
      <c r="LM131" s="60">
        <f>IF($A131="",0,IF(VLOOKUP($A131,'ECM Staff time by PoF'!$B$5:$C$119,2,FALSE)="Not Applicable",VLOOKUP($A131,'ECM Staff time by PoF'!$B$5:$S$119,MATCH($KD$103, 'ECM Staff time by PoF'!$B$4:$R$4,0),FALSE),IF(ISERROR(VLOOKUP(CONCATENATE($A131,AK$66),'ECM Staff time by PoF'!$A$5:$S$119,MATCH($KD$103, 'ECM Staff time by PoF'!$A$4:$R$4,0),FALSE)), 0, VLOOKUP(CONCATENATE($A131,AK$66),'ECM Staff time by PoF'!$A$5:$S$119,MATCH($KD$103, 'ECM Staff time by PoF'!$A$4:$R$4,0),FALSE))))*AK93</f>
        <v>0</v>
      </c>
      <c r="LN131" s="60">
        <f>IF($A131="",0,IF(VLOOKUP($A131,'ECM Staff time by PoF'!$B$5:$C$119,2,FALSE)="Not Applicable",VLOOKUP($A131,'ECM Staff time by PoF'!$B$5:$S$119,MATCH($LN$103, 'ECM Staff time by PoF'!$B$4:$R$4,0),FALSE),IF(ISERROR(VLOOKUP(CONCATENATE($A131,B$66),'ECM Staff time by PoF'!$A$5:$S$119,MATCH($LN$103, 'ECM Staff time by PoF'!$A$4:$R$4,0),FALSE)), 0, VLOOKUP(CONCATENATE($A131,B$66),'ECM Staff time by PoF'!$A$5:$S$119,MATCH($LN$103, 'ECM Staff time by PoF'!$A$4:$R$4,0),FALSE))))*B93</f>
        <v>0</v>
      </c>
      <c r="LO131" s="60">
        <f>IF($A131="",0,IF(VLOOKUP($A131,'ECM Staff time by PoF'!$B$5:$C$119,2,FALSE)="Not Applicable",VLOOKUP($A131,'ECM Staff time by PoF'!$B$5:$S$119,MATCH($LN$103, 'ECM Staff time by PoF'!$B$4:$R$4,0),FALSE),IF(ISERROR(VLOOKUP(CONCATENATE($A131,C$66),'ECM Staff time by PoF'!$A$5:$S$119,MATCH($LN$103, 'ECM Staff time by PoF'!$A$4:$R$4,0),FALSE)), 0, VLOOKUP(CONCATENATE($A131,C$66),'ECM Staff time by PoF'!$A$5:$S$119,MATCH($LN$103, 'ECM Staff time by PoF'!$A$4:$R$4,0),FALSE))))*C93</f>
        <v>0</v>
      </c>
      <c r="LP131" s="60">
        <f>IF($A131="",0,IF(VLOOKUP($A131,'ECM Staff time by PoF'!$B$5:$C$119,2,FALSE)="Not Applicable",VLOOKUP($A131,'ECM Staff time by PoF'!$B$5:$S$119,MATCH($LN$103, 'ECM Staff time by PoF'!$B$4:$R$4,0),FALSE),IF(ISERROR(VLOOKUP(CONCATENATE($A131,D$66),'ECM Staff time by PoF'!$A$5:$S$119,MATCH($LN$103, 'ECM Staff time by PoF'!$A$4:$R$4,0),FALSE)), 0, VLOOKUP(CONCATENATE($A131,D$66),'ECM Staff time by PoF'!$A$5:$S$119,MATCH($LN$103, 'ECM Staff time by PoF'!$A$4:$R$4,0),FALSE))))*D93</f>
        <v>0</v>
      </c>
      <c r="LQ131" s="60">
        <f>IF($A131="",0,IF(VLOOKUP($A131,'ECM Staff time by PoF'!$B$5:$C$119,2,FALSE)="Not Applicable",VLOOKUP($A131,'ECM Staff time by PoF'!$B$5:$S$119,MATCH($LN$103, 'ECM Staff time by PoF'!$B$4:$R$4,0),FALSE),IF(ISERROR(VLOOKUP(CONCATENATE($A131,E$66),'ECM Staff time by PoF'!$A$5:$S$119,MATCH($LN$103, 'ECM Staff time by PoF'!$A$4:$R$4,0),FALSE)), 0, VLOOKUP(CONCATENATE($A131,E$66),'ECM Staff time by PoF'!$A$5:$S$119,MATCH($LN$103, 'ECM Staff time by PoF'!$A$4:$R$4,0),FALSE))))*E93</f>
        <v>0</v>
      </c>
      <c r="LR131" s="60">
        <f>IF($A131="",0,IF(VLOOKUP($A131,'ECM Staff time by PoF'!$B$5:$C$119,2,FALSE)="Not Applicable",VLOOKUP($A131,'ECM Staff time by PoF'!$B$5:$S$119,MATCH($LN$103, 'ECM Staff time by PoF'!$B$4:$R$4,0),FALSE),IF(ISERROR(VLOOKUP(CONCATENATE($A131,F$66),'ECM Staff time by PoF'!$A$5:$S$119,MATCH($LN$103, 'ECM Staff time by PoF'!$A$4:$R$4,0),FALSE)), 0, VLOOKUP(CONCATENATE($A131,F$66),'ECM Staff time by PoF'!$A$5:$S$119,MATCH($LN$103, 'ECM Staff time by PoF'!$A$4:$R$4,0),FALSE))))*F93</f>
        <v>0</v>
      </c>
      <c r="LS131" s="60">
        <f>IF($A131="",0,IF(VLOOKUP($A131,'ECM Staff time by PoF'!$B$5:$C$119,2,FALSE)="Not Applicable",VLOOKUP($A131,'ECM Staff time by PoF'!$B$5:$S$119,MATCH($LN$103, 'ECM Staff time by PoF'!$B$4:$R$4,0),FALSE),IF(ISERROR(VLOOKUP(CONCATENATE($A131,G$66),'ECM Staff time by PoF'!$A$5:$S$119,MATCH($LN$103, 'ECM Staff time by PoF'!$A$4:$R$4,0),FALSE)), 0, VLOOKUP(CONCATENATE($A131,G$66),'ECM Staff time by PoF'!$A$5:$S$119,MATCH($LN$103, 'ECM Staff time by PoF'!$A$4:$R$4,0),FALSE))))*G93</f>
        <v>0</v>
      </c>
      <c r="LT131" s="60">
        <f>IF($A131="",0,IF(VLOOKUP($A131,'ECM Staff time by PoF'!$B$5:$C$119,2,FALSE)="Not Applicable",VLOOKUP($A131,'ECM Staff time by PoF'!$B$5:$S$119,MATCH($LN$103, 'ECM Staff time by PoF'!$B$4:$R$4,0),FALSE),IF(ISERROR(VLOOKUP(CONCATENATE($A131,H$66),'ECM Staff time by PoF'!$A$5:$S$119,MATCH($LN$103, 'ECM Staff time by PoF'!$A$4:$R$4,0),FALSE)), 0, VLOOKUP(CONCATENATE($A131,H$66),'ECM Staff time by PoF'!$A$5:$S$119,MATCH($LN$103, 'ECM Staff time by PoF'!$A$4:$R$4,0),FALSE))))*H93</f>
        <v>0</v>
      </c>
      <c r="LU131" s="60">
        <f>IF($A131="",0,IF(VLOOKUP($A131,'ECM Staff time by PoF'!$B$5:$C$119,2,FALSE)="Not Applicable",VLOOKUP($A131,'ECM Staff time by PoF'!$B$5:$S$119,MATCH($LN$103, 'ECM Staff time by PoF'!$B$4:$R$4,0),FALSE),IF(ISERROR(VLOOKUP(CONCATENATE($A131,I$66),'ECM Staff time by PoF'!$A$5:$S$119,MATCH($LN$103, 'ECM Staff time by PoF'!$A$4:$R$4,0),FALSE)), 0, VLOOKUP(CONCATENATE($A131,I$66),'ECM Staff time by PoF'!$A$5:$S$119,MATCH($LN$103, 'ECM Staff time by PoF'!$A$4:$R$4,0),FALSE))))*I93</f>
        <v>0</v>
      </c>
      <c r="LV131" s="60">
        <f>IF($A131="",0,IF(VLOOKUP($A131,'ECM Staff time by PoF'!$B$5:$C$119,2,FALSE)="Not Applicable",VLOOKUP($A131,'ECM Staff time by PoF'!$B$5:$S$119,MATCH($LN$103, 'ECM Staff time by PoF'!$B$4:$R$4,0),FALSE),IF(ISERROR(VLOOKUP(CONCATENATE($A131,J$66),'ECM Staff time by PoF'!$A$5:$S$119,MATCH($LN$103, 'ECM Staff time by PoF'!$A$4:$R$4,0),FALSE)), 0, VLOOKUP(CONCATENATE($A131,J$66),'ECM Staff time by PoF'!$A$5:$S$119,MATCH($LN$103, 'ECM Staff time by PoF'!$A$4:$R$4,0),FALSE))))*J93</f>
        <v>0</v>
      </c>
      <c r="LW131" s="60">
        <f>IF($A131="",0,IF(VLOOKUP($A131,'ECM Staff time by PoF'!$B$5:$C$119,2,FALSE)="Not Applicable",VLOOKUP($A131,'ECM Staff time by PoF'!$B$5:$S$119,MATCH($LN$103, 'ECM Staff time by PoF'!$B$4:$R$4,0),FALSE),IF(ISERROR(VLOOKUP(CONCATENATE($A131,K$66),'ECM Staff time by PoF'!$A$5:$S$119,MATCH($LN$103, 'ECM Staff time by PoF'!$A$4:$R$4,0),FALSE)), 0, VLOOKUP(CONCATENATE($A131,K$66),'ECM Staff time by PoF'!$A$5:$S$119,MATCH($LN$103, 'ECM Staff time by PoF'!$A$4:$R$4,0),FALSE))))*K93</f>
        <v>0</v>
      </c>
      <c r="LX131" s="60">
        <f>IF($A131="",0,IF(VLOOKUP($A131,'ECM Staff time by PoF'!$B$5:$C$119,2,FALSE)="Not Applicable",VLOOKUP($A131,'ECM Staff time by PoF'!$B$5:$S$119,MATCH($LN$103, 'ECM Staff time by PoF'!$B$4:$R$4,0),FALSE),IF(ISERROR(VLOOKUP(CONCATENATE($A131,L$66),'ECM Staff time by PoF'!$A$5:$S$119,MATCH($LN$103, 'ECM Staff time by PoF'!$A$4:$R$4,0),FALSE)), 0, VLOOKUP(CONCATENATE($A131,L$66),'ECM Staff time by PoF'!$A$5:$S$119,MATCH($LN$103, 'ECM Staff time by PoF'!$A$4:$R$4,0),FALSE))))*L93</f>
        <v>0</v>
      </c>
      <c r="LY131" s="60">
        <f>IF($A131="",0,IF(VLOOKUP($A131,'ECM Staff time by PoF'!$B$5:$C$119,2,FALSE)="Not Applicable",VLOOKUP($A131,'ECM Staff time by PoF'!$B$5:$S$119,MATCH($LN$103, 'ECM Staff time by PoF'!$B$4:$R$4,0),FALSE),IF(ISERROR(VLOOKUP(CONCATENATE($A131,M$66),'ECM Staff time by PoF'!$A$5:$S$119,MATCH($LN$103, 'ECM Staff time by PoF'!$A$4:$R$4,0),FALSE)), 0, VLOOKUP(CONCATENATE($A131,M$66),'ECM Staff time by PoF'!$A$5:$S$119,MATCH($LN$103, 'ECM Staff time by PoF'!$A$4:$R$4,0),FALSE))))*M93</f>
        <v>0</v>
      </c>
      <c r="LZ131" s="60">
        <f>IF($A131="",0,IF(VLOOKUP($A131,'ECM Staff time by PoF'!$B$5:$C$119,2,FALSE)="Not Applicable",VLOOKUP($A131,'ECM Staff time by PoF'!$B$5:$S$119,MATCH($LN$103, 'ECM Staff time by PoF'!$B$4:$R$4,0),FALSE),IF(ISERROR(VLOOKUP(CONCATENATE($A131,N$66),'ECM Staff time by PoF'!$A$5:$S$119,MATCH($LN$103, 'ECM Staff time by PoF'!$A$4:$R$4,0),FALSE)), 0, VLOOKUP(CONCATENATE($A131,N$66),'ECM Staff time by PoF'!$A$5:$S$119,MATCH($LN$103, 'ECM Staff time by PoF'!$A$4:$R$4,0),FALSE))))*N93</f>
        <v>0</v>
      </c>
      <c r="MA131" s="60">
        <f>IF($A131="",0,IF(VLOOKUP($A131,'ECM Staff time by PoF'!$B$5:$C$119,2,FALSE)="Not Applicable",VLOOKUP($A131,'ECM Staff time by PoF'!$B$5:$S$119,MATCH($LN$103, 'ECM Staff time by PoF'!$B$4:$R$4,0),FALSE),IF(ISERROR(VLOOKUP(CONCATENATE($A131,O$66),'ECM Staff time by PoF'!$A$5:$S$119,MATCH($LN$103, 'ECM Staff time by PoF'!$A$4:$R$4,0),FALSE)), 0, VLOOKUP(CONCATENATE($A131,O$66),'ECM Staff time by PoF'!$A$5:$S$119,MATCH($LN$103, 'ECM Staff time by PoF'!$A$4:$R$4,0),FALSE))))*O93</f>
        <v>0</v>
      </c>
      <c r="MB131" s="60">
        <f>IF($A131="",0,IF(VLOOKUP($A131,'ECM Staff time by PoF'!$B$5:$C$119,2,FALSE)="Not Applicable",VLOOKUP($A131,'ECM Staff time by PoF'!$B$5:$S$119,MATCH($LN$103, 'ECM Staff time by PoF'!$B$4:$R$4,0),FALSE),IF(ISERROR(VLOOKUP(CONCATENATE($A131,P$66),'ECM Staff time by PoF'!$A$5:$S$119,MATCH($LN$103, 'ECM Staff time by PoF'!$A$4:$R$4,0),FALSE)), 0, VLOOKUP(CONCATENATE($A131,P$66),'ECM Staff time by PoF'!$A$5:$S$119,MATCH($LN$103, 'ECM Staff time by PoF'!$A$4:$R$4,0),FALSE))))*P93</f>
        <v>0</v>
      </c>
      <c r="MC131" s="60">
        <f>IF($A131="",0,IF(VLOOKUP($A131,'ECM Staff time by PoF'!$B$5:$C$119,2,FALSE)="Not Applicable",VLOOKUP($A131,'ECM Staff time by PoF'!$B$5:$S$119,MATCH($LN$103, 'ECM Staff time by PoF'!$B$4:$R$4,0),FALSE),IF(ISERROR(VLOOKUP(CONCATENATE($A131,Q$66),'ECM Staff time by PoF'!$A$5:$S$119,MATCH($LN$103, 'ECM Staff time by PoF'!$A$4:$R$4,0),FALSE)), 0, VLOOKUP(CONCATENATE($A131,Q$66),'ECM Staff time by PoF'!$A$5:$S$119,MATCH($LN$103, 'ECM Staff time by PoF'!$A$4:$R$4,0),FALSE))))*Q93</f>
        <v>0</v>
      </c>
      <c r="MD131" s="60">
        <f>IF($A131="",0,IF(VLOOKUP($A131,'ECM Staff time by PoF'!$B$5:$C$119,2,FALSE)="Not Applicable",VLOOKUP($A131,'ECM Staff time by PoF'!$B$5:$S$119,MATCH($LN$103, 'ECM Staff time by PoF'!$B$4:$R$4,0),FALSE),IF(ISERROR(VLOOKUP(CONCATENATE($A131,R$66),'ECM Staff time by PoF'!$A$5:$S$119,MATCH($LN$103, 'ECM Staff time by PoF'!$A$4:$R$4,0),FALSE)), 0, VLOOKUP(CONCATENATE($A131,R$66),'ECM Staff time by PoF'!$A$5:$S$119,MATCH($LN$103, 'ECM Staff time by PoF'!$A$4:$R$4,0),FALSE))))*R93</f>
        <v>0</v>
      </c>
      <c r="ME131" s="60">
        <f>IF($A131="",0,IF(VLOOKUP($A131,'ECM Staff time by PoF'!$B$5:$C$119,2,FALSE)="Not Applicable",VLOOKUP($A131,'ECM Staff time by PoF'!$B$5:$S$119,MATCH($LN$103, 'ECM Staff time by PoF'!$B$4:$R$4,0),FALSE),IF(ISERROR(VLOOKUP(CONCATENATE($A131,S$66),'ECM Staff time by PoF'!$A$5:$S$119,MATCH($LN$103, 'ECM Staff time by PoF'!$A$4:$R$4,0),FALSE)), 0, VLOOKUP(CONCATENATE($A131,S$66),'ECM Staff time by PoF'!$A$5:$S$119,MATCH($LN$103, 'ECM Staff time by PoF'!$A$4:$R$4,0),FALSE))))*S93</f>
        <v>0</v>
      </c>
      <c r="MF131" s="60">
        <f>IF($A131="",0,IF(VLOOKUP($A131,'ECM Staff time by PoF'!$B$5:$C$119,2,FALSE)="Not Applicable",VLOOKUP($A131,'ECM Staff time by PoF'!$B$5:$S$119,MATCH($LN$103, 'ECM Staff time by PoF'!$B$4:$R$4,0),FALSE),IF(ISERROR(VLOOKUP(CONCATENATE($A131,T$66),'ECM Staff time by PoF'!$A$5:$S$119,MATCH($LN$103, 'ECM Staff time by PoF'!$A$4:$R$4,0),FALSE)), 0, VLOOKUP(CONCATENATE($A131,T$66),'ECM Staff time by PoF'!$A$5:$S$119,MATCH($LN$103, 'ECM Staff time by PoF'!$A$4:$R$4,0),FALSE))))*T93</f>
        <v>0</v>
      </c>
      <c r="MG131" s="60">
        <f>IF($A131="",0,IF(VLOOKUP($A131,'ECM Staff time by PoF'!$B$5:$C$119,2,FALSE)="Not Applicable",VLOOKUP($A131,'ECM Staff time by PoF'!$B$5:$S$119,MATCH($LN$103, 'ECM Staff time by PoF'!$B$4:$R$4,0),FALSE),IF(ISERROR(VLOOKUP(CONCATENATE($A131,U$66),'ECM Staff time by PoF'!$A$5:$S$119,MATCH($LN$103, 'ECM Staff time by PoF'!$A$4:$R$4,0),FALSE)), 0, VLOOKUP(CONCATENATE($A131,U$66),'ECM Staff time by PoF'!$A$5:$S$119,MATCH($LN$103, 'ECM Staff time by PoF'!$A$4:$R$4,0),FALSE))))*U93</f>
        <v>0</v>
      </c>
      <c r="MH131" s="60">
        <f>IF($A131="",0,IF(VLOOKUP($A131,'ECM Staff time by PoF'!$B$5:$C$119,2,FALSE)="Not Applicable",VLOOKUP($A131,'ECM Staff time by PoF'!$B$5:$S$119,MATCH($LN$103, 'ECM Staff time by PoF'!$B$4:$R$4,0),FALSE),IF(ISERROR(VLOOKUP(CONCATENATE($A131,V$66),'ECM Staff time by PoF'!$A$5:$S$119,MATCH($LN$103, 'ECM Staff time by PoF'!$A$4:$R$4,0),FALSE)), 0, VLOOKUP(CONCATENATE($A131,V$66),'ECM Staff time by PoF'!$A$5:$S$119,MATCH($LN$103, 'ECM Staff time by PoF'!$A$4:$R$4,0),FALSE))))*V93</f>
        <v>0</v>
      </c>
      <c r="MI131" s="60">
        <f>IF($A131="",0,IF(VLOOKUP($A131,'ECM Staff time by PoF'!$B$5:$C$119,2,FALSE)="Not Applicable",VLOOKUP($A131,'ECM Staff time by PoF'!$B$5:$S$119,MATCH($LN$103, 'ECM Staff time by PoF'!$B$4:$R$4,0),FALSE),IF(ISERROR(VLOOKUP(CONCATENATE($A131,W$66),'ECM Staff time by PoF'!$A$5:$S$119,MATCH($LN$103, 'ECM Staff time by PoF'!$A$4:$R$4,0),FALSE)), 0, VLOOKUP(CONCATENATE($A131,W$66),'ECM Staff time by PoF'!$A$5:$S$119,MATCH($LN$103, 'ECM Staff time by PoF'!$A$4:$R$4,0),FALSE))))*W93</f>
        <v>0</v>
      </c>
      <c r="MJ131" s="60">
        <f>IF($A131="",0,IF(VLOOKUP($A131,'ECM Staff time by PoF'!$B$5:$C$119,2,FALSE)="Not Applicable",VLOOKUP($A131,'ECM Staff time by PoF'!$B$5:$S$119,MATCH($LN$103, 'ECM Staff time by PoF'!$B$4:$R$4,0),FALSE),IF(ISERROR(VLOOKUP(CONCATENATE($A131,X$66),'ECM Staff time by PoF'!$A$5:$S$119,MATCH($LN$103, 'ECM Staff time by PoF'!$A$4:$R$4,0),FALSE)), 0, VLOOKUP(CONCATENATE($A131,X$66),'ECM Staff time by PoF'!$A$5:$S$119,MATCH($LN$103, 'ECM Staff time by PoF'!$A$4:$R$4,0),FALSE))))*X93</f>
        <v>0</v>
      </c>
      <c r="MK131" s="60">
        <f>IF($A131="",0,IF(VLOOKUP($A131,'ECM Staff time by PoF'!$B$5:$C$119,2,FALSE)="Not Applicable",VLOOKUP($A131,'ECM Staff time by PoF'!$B$5:$S$119,MATCH($LN$103, 'ECM Staff time by PoF'!$B$4:$R$4,0),FALSE),IF(ISERROR(VLOOKUP(CONCATENATE($A131,Y$66),'ECM Staff time by PoF'!$A$5:$S$119,MATCH($LN$103, 'ECM Staff time by PoF'!$A$4:$R$4,0),FALSE)), 0, VLOOKUP(CONCATENATE($A131,Y$66),'ECM Staff time by PoF'!$A$5:$S$119,MATCH($LN$103, 'ECM Staff time by PoF'!$A$4:$R$4,0),FALSE))))*Y93</f>
        <v>0</v>
      </c>
      <c r="ML131" s="60">
        <f>IF($A131="",0,IF(VLOOKUP($A131,'ECM Staff time by PoF'!$B$5:$C$119,2,FALSE)="Not Applicable",VLOOKUP($A131,'ECM Staff time by PoF'!$B$5:$S$119,MATCH($LN$103, 'ECM Staff time by PoF'!$B$4:$R$4,0),FALSE),IF(ISERROR(VLOOKUP(CONCATENATE($A131,Z$66),'ECM Staff time by PoF'!$A$5:$S$119,MATCH($LN$103, 'ECM Staff time by PoF'!$A$4:$R$4,0),FALSE)), 0, VLOOKUP(CONCATENATE($A131,Z$66),'ECM Staff time by PoF'!$A$5:$S$119,MATCH($LN$103, 'ECM Staff time by PoF'!$A$4:$R$4,0),FALSE))))*Z93</f>
        <v>0</v>
      </c>
      <c r="MM131" s="60">
        <f>IF($A131="",0,IF(VLOOKUP($A131,'ECM Staff time by PoF'!$B$5:$C$119,2,FALSE)="Not Applicable",VLOOKUP($A131,'ECM Staff time by PoF'!$B$5:$S$119,MATCH($LN$103, 'ECM Staff time by PoF'!$B$4:$R$4,0),FALSE),IF(ISERROR(VLOOKUP(CONCATENATE($A131,AA$66),'ECM Staff time by PoF'!$A$5:$S$119,MATCH($LN$103, 'ECM Staff time by PoF'!$A$4:$R$4,0),FALSE)), 0, VLOOKUP(CONCATENATE($A131,AA$66),'ECM Staff time by PoF'!$A$5:$S$119,MATCH($LN$103, 'ECM Staff time by PoF'!$A$4:$R$4,0),FALSE))))*AA93</f>
        <v>0</v>
      </c>
      <c r="MN131" s="60">
        <f>IF($A131="",0,IF(VLOOKUP($A131,'ECM Staff time by PoF'!$B$5:$C$119,2,FALSE)="Not Applicable",VLOOKUP($A131,'ECM Staff time by PoF'!$B$5:$S$119,MATCH($LN$103, 'ECM Staff time by PoF'!$B$4:$R$4,0),FALSE),IF(ISERROR(VLOOKUP(CONCATENATE($A131,AB$66),'ECM Staff time by PoF'!$A$5:$S$119,MATCH($LN$103, 'ECM Staff time by PoF'!$A$4:$R$4,0),FALSE)), 0, VLOOKUP(CONCATENATE($A131,AB$66),'ECM Staff time by PoF'!$A$5:$S$119,MATCH($LN$103, 'ECM Staff time by PoF'!$A$4:$R$4,0),FALSE))))*AB93</f>
        <v>0</v>
      </c>
      <c r="MO131" s="60">
        <f>IF($A131="",0,IF(VLOOKUP($A131,'ECM Staff time by PoF'!$B$5:$C$119,2,FALSE)="Not Applicable",VLOOKUP($A131,'ECM Staff time by PoF'!$B$5:$S$119,MATCH($LN$103, 'ECM Staff time by PoF'!$B$4:$R$4,0),FALSE),IF(ISERROR(VLOOKUP(CONCATENATE($A131,AC$66),'ECM Staff time by PoF'!$A$5:$S$119,MATCH($LN$103, 'ECM Staff time by PoF'!$A$4:$R$4,0),FALSE)), 0, VLOOKUP(CONCATENATE($A131,AC$66),'ECM Staff time by PoF'!$A$5:$S$119,MATCH($LN$103, 'ECM Staff time by PoF'!$A$4:$R$4,0),FALSE))))*AC93</f>
        <v>0</v>
      </c>
      <c r="MP131" s="60">
        <f>IF($A131="",0,IF(VLOOKUP($A131,'ECM Staff time by PoF'!$B$5:$C$119,2,FALSE)="Not Applicable",VLOOKUP($A131,'ECM Staff time by PoF'!$B$5:$S$119,MATCH($LN$103, 'ECM Staff time by PoF'!$B$4:$R$4,0),FALSE),IF(ISERROR(VLOOKUP(CONCATENATE($A131,AD$66),'ECM Staff time by PoF'!$A$5:$S$119,MATCH($LN$103, 'ECM Staff time by PoF'!$A$4:$R$4,0),FALSE)), 0, VLOOKUP(CONCATENATE($A131,AD$66),'ECM Staff time by PoF'!$A$5:$S$119,MATCH($LN$103, 'ECM Staff time by PoF'!$A$4:$R$4,0),FALSE))))*AD93</f>
        <v>0</v>
      </c>
      <c r="MQ131" s="60">
        <f>IF($A131="",0,IF(VLOOKUP($A131,'ECM Staff time by PoF'!$B$5:$C$119,2,FALSE)="Not Applicable",VLOOKUP($A131,'ECM Staff time by PoF'!$B$5:$S$119,MATCH($LN$103, 'ECM Staff time by PoF'!$B$4:$R$4,0),FALSE),IF(ISERROR(VLOOKUP(CONCATENATE($A131,AE$66),'ECM Staff time by PoF'!$A$5:$S$119,MATCH($LN$103, 'ECM Staff time by PoF'!$A$4:$R$4,0),FALSE)), 0, VLOOKUP(CONCATENATE($A131,AE$66),'ECM Staff time by PoF'!$A$5:$S$119,MATCH($LN$103, 'ECM Staff time by PoF'!$A$4:$R$4,0),FALSE))))*AE93</f>
        <v>0</v>
      </c>
      <c r="MR131" s="60">
        <f>IF($A131="",0,IF(VLOOKUP($A131,'ECM Staff time by PoF'!$B$5:$C$119,2,FALSE)="Not Applicable",VLOOKUP($A131,'ECM Staff time by PoF'!$B$5:$S$119,MATCH($LN$103, 'ECM Staff time by PoF'!$B$4:$R$4,0),FALSE),IF(ISERROR(VLOOKUP(CONCATENATE($A131,AF$66),'ECM Staff time by PoF'!$A$5:$S$119,MATCH($LN$103, 'ECM Staff time by PoF'!$A$4:$R$4,0),FALSE)), 0, VLOOKUP(CONCATENATE($A131,AF$66),'ECM Staff time by PoF'!$A$5:$S$119,MATCH($LN$103, 'ECM Staff time by PoF'!$A$4:$R$4,0),FALSE))))*AF93</f>
        <v>0</v>
      </c>
      <c r="MS131" s="60">
        <f>IF($A131="",0,IF(VLOOKUP($A131,'ECM Staff time by PoF'!$B$5:$C$119,2,FALSE)="Not Applicable",VLOOKUP($A131,'ECM Staff time by PoF'!$B$5:$S$119,MATCH($LN$103, 'ECM Staff time by PoF'!$B$4:$R$4,0),FALSE),IF(ISERROR(VLOOKUP(CONCATENATE($A131,AG$66),'ECM Staff time by PoF'!$A$5:$S$119,MATCH($LN$103, 'ECM Staff time by PoF'!$A$4:$R$4,0),FALSE)), 0, VLOOKUP(CONCATENATE($A131,AG$66),'ECM Staff time by PoF'!$A$5:$S$119,MATCH($LN$103, 'ECM Staff time by PoF'!$A$4:$R$4,0),FALSE))))*AG93</f>
        <v>0</v>
      </c>
      <c r="MT131" s="60">
        <f>IF($A131="",0,IF(VLOOKUP($A131,'ECM Staff time by PoF'!$B$5:$C$119,2,FALSE)="Not Applicable",VLOOKUP($A131,'ECM Staff time by PoF'!$B$5:$S$119,MATCH($LN$103, 'ECM Staff time by PoF'!$B$4:$R$4,0),FALSE),IF(ISERROR(VLOOKUP(CONCATENATE($A131,AH$66),'ECM Staff time by PoF'!$A$5:$S$119,MATCH($LN$103, 'ECM Staff time by PoF'!$A$4:$R$4,0),FALSE)), 0, VLOOKUP(CONCATENATE($A131,AH$66),'ECM Staff time by PoF'!$A$5:$S$119,MATCH($LN$103, 'ECM Staff time by PoF'!$A$4:$R$4,0),FALSE))))*AH93</f>
        <v>0</v>
      </c>
      <c r="MU131" s="60">
        <f>IF($A131="",0,IF(VLOOKUP($A131,'ECM Staff time by PoF'!$B$5:$C$119,2,FALSE)="Not Applicable",VLOOKUP($A131,'ECM Staff time by PoF'!$B$5:$S$119,MATCH($LN$103, 'ECM Staff time by PoF'!$B$4:$R$4,0),FALSE),IF(ISERROR(VLOOKUP(CONCATENATE($A131,AI$66),'ECM Staff time by PoF'!$A$5:$S$119,MATCH($LN$103, 'ECM Staff time by PoF'!$A$4:$R$4,0),FALSE)), 0, VLOOKUP(CONCATENATE($A131,AI$66),'ECM Staff time by PoF'!$A$5:$S$119,MATCH($LN$103, 'ECM Staff time by PoF'!$A$4:$R$4,0),FALSE))))*AI93</f>
        <v>0</v>
      </c>
      <c r="MV131" s="60">
        <f>IF($A131="",0,IF(VLOOKUP($A131,'ECM Staff time by PoF'!$B$5:$C$119,2,FALSE)="Not Applicable",VLOOKUP($A131,'ECM Staff time by PoF'!$B$5:$S$119,MATCH($LN$103, 'ECM Staff time by PoF'!$B$4:$R$4,0),FALSE),IF(ISERROR(VLOOKUP(CONCATENATE($A131,AJ$66),'ECM Staff time by PoF'!$A$5:$S$119,MATCH($LN$103, 'ECM Staff time by PoF'!$A$4:$R$4,0),FALSE)), 0, VLOOKUP(CONCATENATE($A131,AJ$66),'ECM Staff time by PoF'!$A$5:$S$119,MATCH($LN$103, 'ECM Staff time by PoF'!$A$4:$R$4,0),FALSE))))*AJ93</f>
        <v>0</v>
      </c>
      <c r="MW131" s="60">
        <f>IF($A131="",0,IF(VLOOKUP($A131,'ECM Staff time by PoF'!$B$5:$C$119,2,FALSE)="Not Applicable",VLOOKUP($A131,'ECM Staff time by PoF'!$B$5:$S$119,MATCH($LN$103, 'ECM Staff time by PoF'!$B$4:$R$4,0),FALSE),IF(ISERROR(VLOOKUP(CONCATENATE($A131,AK$66),'ECM Staff time by PoF'!$A$5:$S$119,MATCH($LN$103, 'ECM Staff time by PoF'!$A$4:$R$4,0),FALSE)), 0, VLOOKUP(CONCATENATE($A131,AK$66),'ECM Staff time by PoF'!$A$5:$S$119,MATCH($LN$103, 'ECM Staff time by PoF'!$A$4:$R$4,0),FALSE))))*AK93</f>
        <v>0</v>
      </c>
      <c r="MX131" s="60">
        <f>IF($A131="",0,IF(VLOOKUP($A131,'ECM Staff time by PoF'!$B$5:$C$119,2,FALSE)="Not Applicable",VLOOKUP($A131,'ECM Staff time by PoF'!$B$5:$S$119,MATCH($MX$103, 'ECM Staff time by PoF'!$B$4:$R$4,0),FALSE),IF(ISERROR(VLOOKUP(CONCATENATE($A131,B$66),'ECM Staff time by PoF'!$A$5:$S$119,MATCH($MX$103, 'ECM Staff time by PoF'!$A$4:$R$4,0),FALSE)), 0, VLOOKUP(CONCATENATE($A131,B$66),'ECM Staff time by PoF'!$A$5:$S$119,MATCH($MX$103, 'ECM Staff time by PoF'!$A$4:$R$4,0),FALSE))))*B93</f>
        <v>0</v>
      </c>
      <c r="MY131" s="60">
        <f>IF($A131="",0,IF(VLOOKUP($A131,'ECM Staff time by PoF'!$B$5:$C$119,2,FALSE)="Not Applicable",VLOOKUP($A131,'ECM Staff time by PoF'!$B$5:$S$119,MATCH($MX$103, 'ECM Staff time by PoF'!$B$4:$R$4,0),FALSE),IF(ISERROR(VLOOKUP(CONCATENATE($A131,C$66),'ECM Staff time by PoF'!$A$5:$S$119,MATCH($MX$103, 'ECM Staff time by PoF'!$A$4:$R$4,0),FALSE)), 0, VLOOKUP(CONCATENATE($A131,C$66),'ECM Staff time by PoF'!$A$5:$S$119,MATCH($MX$103, 'ECM Staff time by PoF'!$A$4:$R$4,0),FALSE))))*C93</f>
        <v>0</v>
      </c>
      <c r="MZ131" s="60">
        <f>IF($A131="",0,IF(VLOOKUP($A131,'ECM Staff time by PoF'!$B$5:$C$119,2,FALSE)="Not Applicable",VLOOKUP($A131,'ECM Staff time by PoF'!$B$5:$S$119,MATCH($MX$103, 'ECM Staff time by PoF'!$B$4:$R$4,0),FALSE),IF(ISERROR(VLOOKUP(CONCATENATE($A131,D$66),'ECM Staff time by PoF'!$A$5:$S$119,MATCH($MX$103, 'ECM Staff time by PoF'!$A$4:$R$4,0),FALSE)), 0, VLOOKUP(CONCATENATE($A131,D$66),'ECM Staff time by PoF'!$A$5:$S$119,MATCH($MX$103, 'ECM Staff time by PoF'!$A$4:$R$4,0),FALSE))))*D93</f>
        <v>0</v>
      </c>
      <c r="NA131" s="60">
        <f>IF($A131="",0,IF(VLOOKUP($A131,'ECM Staff time by PoF'!$B$5:$C$119,2,FALSE)="Not Applicable",VLOOKUP($A131,'ECM Staff time by PoF'!$B$5:$S$119,MATCH($MX$103, 'ECM Staff time by PoF'!$B$4:$R$4,0),FALSE),IF(ISERROR(VLOOKUP(CONCATENATE($A131,E$66),'ECM Staff time by PoF'!$A$5:$S$119,MATCH($MX$103, 'ECM Staff time by PoF'!$A$4:$R$4,0),FALSE)), 0, VLOOKUP(CONCATENATE($A131,E$66),'ECM Staff time by PoF'!$A$5:$S$119,MATCH($MX$103, 'ECM Staff time by PoF'!$A$4:$R$4,0),FALSE))))*E93</f>
        <v>0</v>
      </c>
      <c r="NB131" s="60">
        <f>IF($A131="",0,IF(VLOOKUP($A131,'ECM Staff time by PoF'!$B$5:$C$119,2,FALSE)="Not Applicable",VLOOKUP($A131,'ECM Staff time by PoF'!$B$5:$S$119,MATCH($MX$103, 'ECM Staff time by PoF'!$B$4:$R$4,0),FALSE),IF(ISERROR(VLOOKUP(CONCATENATE($A131,F$66),'ECM Staff time by PoF'!$A$5:$S$119,MATCH($MX$103, 'ECM Staff time by PoF'!$A$4:$R$4,0),FALSE)), 0, VLOOKUP(CONCATENATE($A131,F$66),'ECM Staff time by PoF'!$A$5:$S$119,MATCH($MX$103, 'ECM Staff time by PoF'!$A$4:$R$4,0),FALSE))))*F93</f>
        <v>0</v>
      </c>
      <c r="NC131" s="60">
        <f>IF($A131="",0,IF(VLOOKUP($A131,'ECM Staff time by PoF'!$B$5:$C$119,2,FALSE)="Not Applicable",VLOOKUP($A131,'ECM Staff time by PoF'!$B$5:$S$119,MATCH($MX$103, 'ECM Staff time by PoF'!$B$4:$R$4,0),FALSE),IF(ISERROR(VLOOKUP(CONCATENATE($A131,G$66),'ECM Staff time by PoF'!$A$5:$S$119,MATCH($MX$103, 'ECM Staff time by PoF'!$A$4:$R$4,0),FALSE)), 0, VLOOKUP(CONCATENATE($A131,G$66),'ECM Staff time by PoF'!$A$5:$S$119,MATCH($MX$103, 'ECM Staff time by PoF'!$A$4:$R$4,0),FALSE))))*G93</f>
        <v>0</v>
      </c>
      <c r="ND131" s="60">
        <f>IF($A131="",0,IF(VLOOKUP($A131,'ECM Staff time by PoF'!$B$5:$C$119,2,FALSE)="Not Applicable",VLOOKUP($A131,'ECM Staff time by PoF'!$B$5:$S$119,MATCH($MX$103, 'ECM Staff time by PoF'!$B$4:$R$4,0),FALSE),IF(ISERROR(VLOOKUP(CONCATENATE($A131,H$66),'ECM Staff time by PoF'!$A$5:$S$119,MATCH($MX$103, 'ECM Staff time by PoF'!$A$4:$R$4,0),FALSE)), 0, VLOOKUP(CONCATENATE($A131,H$66),'ECM Staff time by PoF'!$A$5:$S$119,MATCH($MX$103, 'ECM Staff time by PoF'!$A$4:$R$4,0),FALSE))))*H93</f>
        <v>0</v>
      </c>
      <c r="NE131" s="60">
        <f>IF($A131="",0,IF(VLOOKUP($A131,'ECM Staff time by PoF'!$B$5:$C$119,2,FALSE)="Not Applicable",VLOOKUP($A131,'ECM Staff time by PoF'!$B$5:$S$119,MATCH($MX$103, 'ECM Staff time by PoF'!$B$4:$R$4,0),FALSE),IF(ISERROR(VLOOKUP(CONCATENATE($A131,I$66),'ECM Staff time by PoF'!$A$5:$S$119,MATCH($MX$103, 'ECM Staff time by PoF'!$A$4:$R$4,0),FALSE)), 0, VLOOKUP(CONCATENATE($A131,I$66),'ECM Staff time by PoF'!$A$5:$S$119,MATCH($MX$103, 'ECM Staff time by PoF'!$A$4:$R$4,0),FALSE))))*I93</f>
        <v>0</v>
      </c>
      <c r="NF131" s="60">
        <f>IF($A131="",0,IF(VLOOKUP($A131,'ECM Staff time by PoF'!$B$5:$C$119,2,FALSE)="Not Applicable",VLOOKUP($A131,'ECM Staff time by PoF'!$B$5:$S$119,MATCH($MX$103, 'ECM Staff time by PoF'!$B$4:$R$4,0),FALSE),IF(ISERROR(VLOOKUP(CONCATENATE($A131,J$66),'ECM Staff time by PoF'!$A$5:$S$119,MATCH($MX$103, 'ECM Staff time by PoF'!$A$4:$R$4,0),FALSE)), 0, VLOOKUP(CONCATENATE($A131,J$66),'ECM Staff time by PoF'!$A$5:$S$119,MATCH($MX$103, 'ECM Staff time by PoF'!$A$4:$R$4,0),FALSE))))*J93</f>
        <v>0</v>
      </c>
      <c r="NG131" s="60">
        <f>IF($A131="",0,IF(VLOOKUP($A131,'ECM Staff time by PoF'!$B$5:$C$119,2,FALSE)="Not Applicable",VLOOKUP($A131,'ECM Staff time by PoF'!$B$5:$S$119,MATCH($MX$103, 'ECM Staff time by PoF'!$B$4:$R$4,0),FALSE),IF(ISERROR(VLOOKUP(CONCATENATE($A131,K$66),'ECM Staff time by PoF'!$A$5:$S$119,MATCH($MX$103, 'ECM Staff time by PoF'!$A$4:$R$4,0),FALSE)), 0, VLOOKUP(CONCATENATE($A131,K$66),'ECM Staff time by PoF'!$A$5:$S$119,MATCH($MX$103, 'ECM Staff time by PoF'!$A$4:$R$4,0),FALSE))))*K93</f>
        <v>0</v>
      </c>
      <c r="NH131" s="60">
        <f>IF($A131="",0,IF(VLOOKUP($A131,'ECM Staff time by PoF'!$B$5:$C$119,2,FALSE)="Not Applicable",VLOOKUP($A131,'ECM Staff time by PoF'!$B$5:$S$119,MATCH($MX$103, 'ECM Staff time by PoF'!$B$4:$R$4,0),FALSE),IF(ISERROR(VLOOKUP(CONCATENATE($A131,L$66),'ECM Staff time by PoF'!$A$5:$S$119,MATCH($MX$103, 'ECM Staff time by PoF'!$A$4:$R$4,0),FALSE)), 0, VLOOKUP(CONCATENATE($A131,L$66),'ECM Staff time by PoF'!$A$5:$S$119,MATCH($MX$103, 'ECM Staff time by PoF'!$A$4:$R$4,0),FALSE))))*L93</f>
        <v>0</v>
      </c>
      <c r="NI131" s="60">
        <f>IF($A131="",0,IF(VLOOKUP($A131,'ECM Staff time by PoF'!$B$5:$C$119,2,FALSE)="Not Applicable",VLOOKUP($A131,'ECM Staff time by PoF'!$B$5:$S$119,MATCH($MX$103, 'ECM Staff time by PoF'!$B$4:$R$4,0),FALSE),IF(ISERROR(VLOOKUP(CONCATENATE($A131,M$66),'ECM Staff time by PoF'!$A$5:$S$119,MATCH($MX$103, 'ECM Staff time by PoF'!$A$4:$R$4,0),FALSE)), 0, VLOOKUP(CONCATENATE($A131,M$66),'ECM Staff time by PoF'!$A$5:$S$119,MATCH($MX$103, 'ECM Staff time by PoF'!$A$4:$R$4,0),FALSE))))*M93</f>
        <v>0</v>
      </c>
      <c r="NJ131" s="60">
        <f>IF($A131="",0,IF(VLOOKUP($A131,'ECM Staff time by PoF'!$B$5:$C$119,2,FALSE)="Not Applicable",VLOOKUP($A131,'ECM Staff time by PoF'!$B$5:$S$119,MATCH($MX$103, 'ECM Staff time by PoF'!$B$4:$R$4,0),FALSE),IF(ISERROR(VLOOKUP(CONCATENATE($A131,N$66),'ECM Staff time by PoF'!$A$5:$S$119,MATCH($MX$103, 'ECM Staff time by PoF'!$A$4:$R$4,0),FALSE)), 0, VLOOKUP(CONCATENATE($A131,N$66),'ECM Staff time by PoF'!$A$5:$S$119,MATCH($MX$103, 'ECM Staff time by PoF'!$A$4:$R$4,0),FALSE))))*N93</f>
        <v>0</v>
      </c>
      <c r="NK131" s="60">
        <f>IF($A131="",0,IF(VLOOKUP($A131,'ECM Staff time by PoF'!$B$5:$C$119,2,FALSE)="Not Applicable",VLOOKUP($A131,'ECM Staff time by PoF'!$B$5:$S$119,MATCH($MX$103, 'ECM Staff time by PoF'!$B$4:$R$4,0),FALSE),IF(ISERROR(VLOOKUP(CONCATENATE($A131,O$66),'ECM Staff time by PoF'!$A$5:$S$119,MATCH($MX$103, 'ECM Staff time by PoF'!$A$4:$R$4,0),FALSE)), 0, VLOOKUP(CONCATENATE($A131,O$66),'ECM Staff time by PoF'!$A$5:$S$119,MATCH($MX$103, 'ECM Staff time by PoF'!$A$4:$R$4,0),FALSE))))*O93</f>
        <v>0</v>
      </c>
      <c r="NL131" s="60">
        <f>IF($A131="",0,IF(VLOOKUP($A131,'ECM Staff time by PoF'!$B$5:$C$119,2,FALSE)="Not Applicable",VLOOKUP($A131,'ECM Staff time by PoF'!$B$5:$S$119,MATCH($MX$103, 'ECM Staff time by PoF'!$B$4:$R$4,0),FALSE),IF(ISERROR(VLOOKUP(CONCATENATE($A131,P$66),'ECM Staff time by PoF'!$A$5:$S$119,MATCH($MX$103, 'ECM Staff time by PoF'!$A$4:$R$4,0),FALSE)), 0, VLOOKUP(CONCATENATE($A131,P$66),'ECM Staff time by PoF'!$A$5:$S$119,MATCH($MX$103, 'ECM Staff time by PoF'!$A$4:$R$4,0),FALSE))))*P93</f>
        <v>0</v>
      </c>
      <c r="NM131" s="60">
        <f>IF($A131="",0,IF(VLOOKUP($A131,'ECM Staff time by PoF'!$B$5:$C$119,2,FALSE)="Not Applicable",VLOOKUP($A131,'ECM Staff time by PoF'!$B$5:$S$119,MATCH($MX$103, 'ECM Staff time by PoF'!$B$4:$R$4,0),FALSE),IF(ISERROR(VLOOKUP(CONCATENATE($A131,Q$66),'ECM Staff time by PoF'!$A$5:$S$119,MATCH($MX$103, 'ECM Staff time by PoF'!$A$4:$R$4,0),FALSE)), 0, VLOOKUP(CONCATENATE($A131,Q$66),'ECM Staff time by PoF'!$A$5:$S$119,MATCH($MX$103, 'ECM Staff time by PoF'!$A$4:$R$4,0),FALSE))))*Q93</f>
        <v>0</v>
      </c>
      <c r="NN131" s="60">
        <f>IF($A131="",0,IF(VLOOKUP($A131,'ECM Staff time by PoF'!$B$5:$C$119,2,FALSE)="Not Applicable",VLOOKUP($A131,'ECM Staff time by PoF'!$B$5:$S$119,MATCH($MX$103, 'ECM Staff time by PoF'!$B$4:$R$4,0),FALSE),IF(ISERROR(VLOOKUP(CONCATENATE($A131,R$66),'ECM Staff time by PoF'!$A$5:$S$119,MATCH($MX$103, 'ECM Staff time by PoF'!$A$4:$R$4,0),FALSE)), 0, VLOOKUP(CONCATENATE($A131,R$66),'ECM Staff time by PoF'!$A$5:$S$119,MATCH($MX$103, 'ECM Staff time by PoF'!$A$4:$R$4,0),FALSE))))*R93</f>
        <v>0</v>
      </c>
      <c r="NO131" s="60">
        <f>IF($A131="",0,IF(VLOOKUP($A131,'ECM Staff time by PoF'!$B$5:$C$119,2,FALSE)="Not Applicable",VLOOKUP($A131,'ECM Staff time by PoF'!$B$5:$S$119,MATCH($MX$103, 'ECM Staff time by PoF'!$B$4:$R$4,0),FALSE),IF(ISERROR(VLOOKUP(CONCATENATE($A131,S$66),'ECM Staff time by PoF'!$A$5:$S$119,MATCH($MX$103, 'ECM Staff time by PoF'!$A$4:$R$4,0),FALSE)), 0, VLOOKUP(CONCATENATE($A131,S$66),'ECM Staff time by PoF'!$A$5:$S$119,MATCH($MX$103, 'ECM Staff time by PoF'!$A$4:$R$4,0),FALSE))))*S93</f>
        <v>0</v>
      </c>
      <c r="NP131" s="60">
        <f>IF($A131="",0,IF(VLOOKUP($A131,'ECM Staff time by PoF'!$B$5:$C$119,2,FALSE)="Not Applicable",VLOOKUP($A131,'ECM Staff time by PoF'!$B$5:$S$119,MATCH($MX$103, 'ECM Staff time by PoF'!$B$4:$R$4,0),FALSE),IF(ISERROR(VLOOKUP(CONCATENATE($A131,T$66),'ECM Staff time by PoF'!$A$5:$S$119,MATCH($MX$103, 'ECM Staff time by PoF'!$A$4:$R$4,0),FALSE)), 0, VLOOKUP(CONCATENATE($A131,T$66),'ECM Staff time by PoF'!$A$5:$S$119,MATCH($MX$103, 'ECM Staff time by PoF'!$A$4:$R$4,0),FALSE))))*T93</f>
        <v>0</v>
      </c>
      <c r="NQ131" s="60">
        <f>IF($A131="",0,IF(VLOOKUP($A131,'ECM Staff time by PoF'!$B$5:$C$119,2,FALSE)="Not Applicable",VLOOKUP($A131,'ECM Staff time by PoF'!$B$5:$S$119,MATCH($MX$103, 'ECM Staff time by PoF'!$B$4:$R$4,0),FALSE),IF(ISERROR(VLOOKUP(CONCATENATE($A131,U$66),'ECM Staff time by PoF'!$A$5:$S$119,MATCH($MX$103, 'ECM Staff time by PoF'!$A$4:$R$4,0),FALSE)), 0, VLOOKUP(CONCATENATE($A131,U$66),'ECM Staff time by PoF'!$A$5:$S$119,MATCH($MX$103, 'ECM Staff time by PoF'!$A$4:$R$4,0),FALSE))))*U93</f>
        <v>0</v>
      </c>
      <c r="NR131" s="60">
        <f>IF($A131="",0,IF(VLOOKUP($A131,'ECM Staff time by PoF'!$B$5:$C$119,2,FALSE)="Not Applicable",VLOOKUP($A131,'ECM Staff time by PoF'!$B$5:$S$119,MATCH($MX$103, 'ECM Staff time by PoF'!$B$4:$R$4,0),FALSE),IF(ISERROR(VLOOKUP(CONCATENATE($A131,V$66),'ECM Staff time by PoF'!$A$5:$S$119,MATCH($MX$103, 'ECM Staff time by PoF'!$A$4:$R$4,0),FALSE)), 0, VLOOKUP(CONCATENATE($A131,V$66),'ECM Staff time by PoF'!$A$5:$S$119,MATCH($MX$103, 'ECM Staff time by PoF'!$A$4:$R$4,0),FALSE))))*V93</f>
        <v>0</v>
      </c>
      <c r="NS131" s="60">
        <f>IF($A131="",0,IF(VLOOKUP($A131,'ECM Staff time by PoF'!$B$5:$C$119,2,FALSE)="Not Applicable",VLOOKUP($A131,'ECM Staff time by PoF'!$B$5:$S$119,MATCH($MX$103, 'ECM Staff time by PoF'!$B$4:$R$4,0),FALSE),IF(ISERROR(VLOOKUP(CONCATENATE($A131,W$66),'ECM Staff time by PoF'!$A$5:$S$119,MATCH($MX$103, 'ECM Staff time by PoF'!$A$4:$R$4,0),FALSE)), 0, VLOOKUP(CONCATENATE($A131,W$66),'ECM Staff time by PoF'!$A$5:$S$119,MATCH($MX$103, 'ECM Staff time by PoF'!$A$4:$R$4,0),FALSE))))*W93</f>
        <v>0</v>
      </c>
      <c r="NT131" s="60">
        <f>IF($A131="",0,IF(VLOOKUP($A131,'ECM Staff time by PoF'!$B$5:$C$119,2,FALSE)="Not Applicable",VLOOKUP($A131,'ECM Staff time by PoF'!$B$5:$S$119,MATCH($MX$103, 'ECM Staff time by PoF'!$B$4:$R$4,0),FALSE),IF(ISERROR(VLOOKUP(CONCATENATE($A131,X$66),'ECM Staff time by PoF'!$A$5:$S$119,MATCH($MX$103, 'ECM Staff time by PoF'!$A$4:$R$4,0),FALSE)), 0, VLOOKUP(CONCATENATE($A131,X$66),'ECM Staff time by PoF'!$A$5:$S$119,MATCH($MX$103, 'ECM Staff time by PoF'!$A$4:$R$4,0),FALSE))))*X93</f>
        <v>0</v>
      </c>
      <c r="NU131" s="60">
        <f>IF($A131="",0,IF(VLOOKUP($A131,'ECM Staff time by PoF'!$B$5:$C$119,2,FALSE)="Not Applicable",VLOOKUP($A131,'ECM Staff time by PoF'!$B$5:$S$119,MATCH($MX$103, 'ECM Staff time by PoF'!$B$4:$R$4,0),FALSE),IF(ISERROR(VLOOKUP(CONCATENATE($A131,Y$66),'ECM Staff time by PoF'!$A$5:$S$119,MATCH($MX$103, 'ECM Staff time by PoF'!$A$4:$R$4,0),FALSE)), 0, VLOOKUP(CONCATENATE($A131,Y$66),'ECM Staff time by PoF'!$A$5:$S$119,MATCH($MX$103, 'ECM Staff time by PoF'!$A$4:$R$4,0),FALSE))))*Y93</f>
        <v>0</v>
      </c>
      <c r="NV131" s="60">
        <f>IF($A131="",0,IF(VLOOKUP($A131,'ECM Staff time by PoF'!$B$5:$C$119,2,FALSE)="Not Applicable",VLOOKUP($A131,'ECM Staff time by PoF'!$B$5:$S$119,MATCH($MX$103, 'ECM Staff time by PoF'!$B$4:$R$4,0),FALSE),IF(ISERROR(VLOOKUP(CONCATENATE($A131,Z$66),'ECM Staff time by PoF'!$A$5:$S$119,MATCH($MX$103, 'ECM Staff time by PoF'!$A$4:$R$4,0),FALSE)), 0, VLOOKUP(CONCATENATE($A131,Z$66),'ECM Staff time by PoF'!$A$5:$S$119,MATCH($MX$103, 'ECM Staff time by PoF'!$A$4:$R$4,0),FALSE))))*Z93</f>
        <v>0</v>
      </c>
      <c r="NW131" s="60">
        <f>IF($A131="",0,IF(VLOOKUP($A131,'ECM Staff time by PoF'!$B$5:$C$119,2,FALSE)="Not Applicable",VLOOKUP($A131,'ECM Staff time by PoF'!$B$5:$S$119,MATCH($MX$103, 'ECM Staff time by PoF'!$B$4:$R$4,0),FALSE),IF(ISERROR(VLOOKUP(CONCATENATE($A131,AA$66),'ECM Staff time by PoF'!$A$5:$S$119,MATCH($MX$103, 'ECM Staff time by PoF'!$A$4:$R$4,0),FALSE)), 0, VLOOKUP(CONCATENATE($A131,AA$66),'ECM Staff time by PoF'!$A$5:$S$119,MATCH($MX$103, 'ECM Staff time by PoF'!$A$4:$R$4,0),FALSE))))*AA93</f>
        <v>0</v>
      </c>
      <c r="NX131" s="60">
        <f>IF($A131="",0,IF(VLOOKUP($A131,'ECM Staff time by PoF'!$B$5:$C$119,2,FALSE)="Not Applicable",VLOOKUP($A131,'ECM Staff time by PoF'!$B$5:$S$119,MATCH($MX$103, 'ECM Staff time by PoF'!$B$4:$R$4,0),FALSE),IF(ISERROR(VLOOKUP(CONCATENATE($A131,AB$66),'ECM Staff time by PoF'!$A$5:$S$119,MATCH($MX$103, 'ECM Staff time by PoF'!$A$4:$R$4,0),FALSE)), 0, VLOOKUP(CONCATENATE($A131,AB$66),'ECM Staff time by PoF'!$A$5:$S$119,MATCH($MX$103, 'ECM Staff time by PoF'!$A$4:$R$4,0),FALSE))))*AB93</f>
        <v>0</v>
      </c>
      <c r="NY131" s="60">
        <f>IF($A131="",0,IF(VLOOKUP($A131,'ECM Staff time by PoF'!$B$5:$C$119,2,FALSE)="Not Applicable",VLOOKUP($A131,'ECM Staff time by PoF'!$B$5:$S$119,MATCH($MX$103, 'ECM Staff time by PoF'!$B$4:$R$4,0),FALSE),IF(ISERROR(VLOOKUP(CONCATENATE($A131,AC$66),'ECM Staff time by PoF'!$A$5:$S$119,MATCH($MX$103, 'ECM Staff time by PoF'!$A$4:$R$4,0),FALSE)), 0, VLOOKUP(CONCATENATE($A131,AC$66),'ECM Staff time by PoF'!$A$5:$S$119,MATCH($MX$103, 'ECM Staff time by PoF'!$A$4:$R$4,0),FALSE))))*AC93</f>
        <v>0</v>
      </c>
      <c r="NZ131" s="60">
        <f>IF($A131="",0,IF(VLOOKUP($A131,'ECM Staff time by PoF'!$B$5:$C$119,2,FALSE)="Not Applicable",VLOOKUP($A131,'ECM Staff time by PoF'!$B$5:$S$119,MATCH($MX$103, 'ECM Staff time by PoF'!$B$4:$R$4,0),FALSE),IF(ISERROR(VLOOKUP(CONCATENATE($A131,AD$66),'ECM Staff time by PoF'!$A$5:$S$119,MATCH($MX$103, 'ECM Staff time by PoF'!$A$4:$R$4,0),FALSE)), 0, VLOOKUP(CONCATENATE($A131,AD$66),'ECM Staff time by PoF'!$A$5:$S$119,MATCH($MX$103, 'ECM Staff time by PoF'!$A$4:$R$4,0),FALSE))))*AD93</f>
        <v>0</v>
      </c>
      <c r="OA131" s="60">
        <f>IF($A131="",0,IF(VLOOKUP($A131,'ECM Staff time by PoF'!$B$5:$C$119,2,FALSE)="Not Applicable",VLOOKUP($A131,'ECM Staff time by PoF'!$B$5:$S$119,MATCH($MX$103, 'ECM Staff time by PoF'!$B$4:$R$4,0),FALSE),IF(ISERROR(VLOOKUP(CONCATENATE($A131,AE$66),'ECM Staff time by PoF'!$A$5:$S$119,MATCH($MX$103, 'ECM Staff time by PoF'!$A$4:$R$4,0),FALSE)), 0, VLOOKUP(CONCATENATE($A131,AE$66),'ECM Staff time by PoF'!$A$5:$S$119,MATCH($MX$103, 'ECM Staff time by PoF'!$A$4:$R$4,0),FALSE))))*AE93</f>
        <v>0</v>
      </c>
      <c r="OB131" s="60">
        <f>IF($A131="",0,IF(VLOOKUP($A131,'ECM Staff time by PoF'!$B$5:$C$119,2,FALSE)="Not Applicable",VLOOKUP($A131,'ECM Staff time by PoF'!$B$5:$S$119,MATCH($MX$103, 'ECM Staff time by PoF'!$B$4:$R$4,0),FALSE),IF(ISERROR(VLOOKUP(CONCATENATE($A131,AF$66),'ECM Staff time by PoF'!$A$5:$S$119,MATCH($MX$103, 'ECM Staff time by PoF'!$A$4:$R$4,0),FALSE)), 0, VLOOKUP(CONCATENATE($A131,AF$66),'ECM Staff time by PoF'!$A$5:$S$119,MATCH($MX$103, 'ECM Staff time by PoF'!$A$4:$R$4,0),FALSE))))*AF93</f>
        <v>0</v>
      </c>
      <c r="OC131" s="60">
        <f>IF($A131="",0,IF(VLOOKUP($A131,'ECM Staff time by PoF'!$B$5:$C$119,2,FALSE)="Not Applicable",VLOOKUP($A131,'ECM Staff time by PoF'!$B$5:$S$119,MATCH($MX$103, 'ECM Staff time by PoF'!$B$4:$R$4,0),FALSE),IF(ISERROR(VLOOKUP(CONCATENATE($A131,AG$66),'ECM Staff time by PoF'!$A$5:$S$119,MATCH($MX$103, 'ECM Staff time by PoF'!$A$4:$R$4,0),FALSE)), 0, VLOOKUP(CONCATENATE($A131,AG$66),'ECM Staff time by PoF'!$A$5:$S$119,MATCH($MX$103, 'ECM Staff time by PoF'!$A$4:$R$4,0),FALSE))))*AG93</f>
        <v>0</v>
      </c>
      <c r="OD131" s="60">
        <f>IF($A131="",0,IF(VLOOKUP($A131,'ECM Staff time by PoF'!$B$5:$C$119,2,FALSE)="Not Applicable",VLOOKUP($A131,'ECM Staff time by PoF'!$B$5:$S$119,MATCH($MX$103, 'ECM Staff time by PoF'!$B$4:$R$4,0),FALSE),IF(ISERROR(VLOOKUP(CONCATENATE($A131,AH$66),'ECM Staff time by PoF'!$A$5:$S$119,MATCH($MX$103, 'ECM Staff time by PoF'!$A$4:$R$4,0),FALSE)), 0, VLOOKUP(CONCATENATE($A131,AH$66),'ECM Staff time by PoF'!$A$5:$S$119,MATCH($MX$103, 'ECM Staff time by PoF'!$A$4:$R$4,0),FALSE))))*AH93</f>
        <v>0</v>
      </c>
      <c r="OE131" s="60">
        <f>IF($A131="",0,IF(VLOOKUP($A131,'ECM Staff time by PoF'!$B$5:$C$119,2,FALSE)="Not Applicable",VLOOKUP($A131,'ECM Staff time by PoF'!$B$5:$S$119,MATCH($MX$103, 'ECM Staff time by PoF'!$B$4:$R$4,0),FALSE),IF(ISERROR(VLOOKUP(CONCATENATE($A131,AI$66),'ECM Staff time by PoF'!$A$5:$S$119,MATCH($MX$103, 'ECM Staff time by PoF'!$A$4:$R$4,0),FALSE)), 0, VLOOKUP(CONCATENATE($A131,AI$66),'ECM Staff time by PoF'!$A$5:$S$119,MATCH($MX$103, 'ECM Staff time by PoF'!$A$4:$R$4,0),FALSE))))*AI93</f>
        <v>0</v>
      </c>
      <c r="OF131" s="60">
        <f>IF($A131="",0,IF(VLOOKUP($A131,'ECM Staff time by PoF'!$B$5:$C$119,2,FALSE)="Not Applicable",VLOOKUP($A131,'ECM Staff time by PoF'!$B$5:$S$119,MATCH($MX$103, 'ECM Staff time by PoF'!$B$4:$R$4,0),FALSE),IF(ISERROR(VLOOKUP(CONCATENATE($A131,AJ$66),'ECM Staff time by PoF'!$A$5:$S$119,MATCH($MX$103, 'ECM Staff time by PoF'!$A$4:$R$4,0),FALSE)), 0, VLOOKUP(CONCATENATE($A131,AJ$66),'ECM Staff time by PoF'!$A$5:$S$119,MATCH($MX$103, 'ECM Staff time by PoF'!$A$4:$R$4,0),FALSE))))*AJ93</f>
        <v>0</v>
      </c>
      <c r="OG131" s="60">
        <f>IF($A131="",0,IF(VLOOKUP($A131,'ECM Staff time by PoF'!$B$5:$C$119,2,FALSE)="Not Applicable",VLOOKUP($A131,'ECM Staff time by PoF'!$B$5:$S$119,MATCH($MX$103, 'ECM Staff time by PoF'!$B$4:$R$4,0),FALSE),IF(ISERROR(VLOOKUP(CONCATENATE($A131,AK$66),'ECM Staff time by PoF'!$A$5:$S$119,MATCH($MX$103, 'ECM Staff time by PoF'!$A$4:$R$4,0),FALSE)), 0, VLOOKUP(CONCATENATE($A131,AK$66),'ECM Staff time by PoF'!$A$5:$S$119,MATCH($MX$103, 'ECM Staff time by PoF'!$A$4:$R$4,0),FALSE))))*AK93</f>
        <v>0</v>
      </c>
      <c r="OH131" s="60">
        <f>IF($A131="",0,IF(VLOOKUP($A131,'ECM Staff time by PoF'!$B$5:$C$119,2,FALSE)="Not Applicable",VLOOKUP($A131,'ECM Staff time by PoF'!$B$5:$S$119,MATCH($OH$103, 'ECM Staff time by PoF'!$B$4:$R$4,0),FALSE),IF(ISERROR(VLOOKUP(CONCATENATE($A131,B$66),'ECM Staff time by PoF'!$A$5:$S$119,MATCH($OH$103, 'ECM Staff time by PoF'!$A$4:$R$4,0),FALSE)), 0, VLOOKUP(CONCATENATE($A131,B$66),'ECM Staff time by PoF'!$A$5:$S$119,MATCH($OH$103, 'ECM Staff time by PoF'!$A$4:$R$4,0),FALSE))))*B93</f>
        <v>0</v>
      </c>
      <c r="OI131" s="60">
        <f>IF($A131="",0,IF(VLOOKUP($A131,'ECM Staff time by PoF'!$B$5:$C$119,2,FALSE)="Not Applicable",VLOOKUP($A131,'ECM Staff time by PoF'!$B$5:$S$119,MATCH($OH$103, 'ECM Staff time by PoF'!$B$4:$R$4,0),FALSE),IF(ISERROR(VLOOKUP(CONCATENATE($A131,C$66),'ECM Staff time by PoF'!$A$5:$S$119,MATCH($OH$103, 'ECM Staff time by PoF'!$A$4:$R$4,0),FALSE)), 0, VLOOKUP(CONCATENATE($A131,C$66),'ECM Staff time by PoF'!$A$5:$S$119,MATCH($OH$103, 'ECM Staff time by PoF'!$A$4:$R$4,0),FALSE))))*C93</f>
        <v>0</v>
      </c>
      <c r="OJ131" s="60">
        <f>IF($A131="",0,IF(VLOOKUP($A131,'ECM Staff time by PoF'!$B$5:$C$119,2,FALSE)="Not Applicable",VLOOKUP($A131,'ECM Staff time by PoF'!$B$5:$S$119,MATCH($OH$103, 'ECM Staff time by PoF'!$B$4:$R$4,0),FALSE),IF(ISERROR(VLOOKUP(CONCATENATE($A131,D$66),'ECM Staff time by PoF'!$A$5:$S$119,MATCH($OH$103, 'ECM Staff time by PoF'!$A$4:$R$4,0),FALSE)), 0, VLOOKUP(CONCATENATE($A131,D$66),'ECM Staff time by PoF'!$A$5:$S$119,MATCH($OH$103, 'ECM Staff time by PoF'!$A$4:$R$4,0),FALSE))))*D93</f>
        <v>0</v>
      </c>
      <c r="OK131" s="60">
        <f>IF($A131="",0,IF(VLOOKUP($A131,'ECM Staff time by PoF'!$B$5:$C$119,2,FALSE)="Not Applicable",VLOOKUP($A131,'ECM Staff time by PoF'!$B$5:$S$119,MATCH($OH$103, 'ECM Staff time by PoF'!$B$4:$R$4,0),FALSE),IF(ISERROR(VLOOKUP(CONCATENATE($A131,E$66),'ECM Staff time by PoF'!$A$5:$S$119,MATCH($OH$103, 'ECM Staff time by PoF'!$A$4:$R$4,0),FALSE)), 0, VLOOKUP(CONCATENATE($A131,E$66),'ECM Staff time by PoF'!$A$5:$S$119,MATCH($OH$103, 'ECM Staff time by PoF'!$A$4:$R$4,0),FALSE))))*E93</f>
        <v>0</v>
      </c>
      <c r="OL131" s="60">
        <f>IF($A131="",0,IF(VLOOKUP($A131,'ECM Staff time by PoF'!$B$5:$C$119,2,FALSE)="Not Applicable",VLOOKUP($A131,'ECM Staff time by PoF'!$B$5:$S$119,MATCH($OH$103, 'ECM Staff time by PoF'!$B$4:$R$4,0),FALSE),IF(ISERROR(VLOOKUP(CONCATENATE($A131,F$66),'ECM Staff time by PoF'!$A$5:$S$119,MATCH($OH$103, 'ECM Staff time by PoF'!$A$4:$R$4,0),FALSE)), 0, VLOOKUP(CONCATENATE($A131,F$66),'ECM Staff time by PoF'!$A$5:$S$119,MATCH($OH$103, 'ECM Staff time by PoF'!$A$4:$R$4,0),FALSE))))*F93</f>
        <v>0</v>
      </c>
      <c r="OM131" s="60">
        <f>IF($A131="",0,IF(VLOOKUP($A131,'ECM Staff time by PoF'!$B$5:$C$119,2,FALSE)="Not Applicable",VLOOKUP($A131,'ECM Staff time by PoF'!$B$5:$S$119,MATCH($OH$103, 'ECM Staff time by PoF'!$B$4:$R$4,0),FALSE),IF(ISERROR(VLOOKUP(CONCATENATE($A131,G$66),'ECM Staff time by PoF'!$A$5:$S$119,MATCH($OH$103, 'ECM Staff time by PoF'!$A$4:$R$4,0),FALSE)), 0, VLOOKUP(CONCATENATE($A131,G$66),'ECM Staff time by PoF'!$A$5:$S$119,MATCH($OH$103, 'ECM Staff time by PoF'!$A$4:$R$4,0),FALSE))))*G93</f>
        <v>0</v>
      </c>
      <c r="ON131" s="60">
        <f>IF($A131="",0,IF(VLOOKUP($A131,'ECM Staff time by PoF'!$B$5:$C$119,2,FALSE)="Not Applicable",VLOOKUP($A131,'ECM Staff time by PoF'!$B$5:$S$119,MATCH($OH$103, 'ECM Staff time by PoF'!$B$4:$R$4,0),FALSE),IF(ISERROR(VLOOKUP(CONCATENATE($A131,H$66),'ECM Staff time by PoF'!$A$5:$S$119,MATCH($OH$103, 'ECM Staff time by PoF'!$A$4:$R$4,0),FALSE)), 0, VLOOKUP(CONCATENATE($A131,H$66),'ECM Staff time by PoF'!$A$5:$S$119,MATCH($OH$103, 'ECM Staff time by PoF'!$A$4:$R$4,0),FALSE))))*H93</f>
        <v>0</v>
      </c>
      <c r="OO131" s="60">
        <f>IF($A131="",0,IF(VLOOKUP($A131,'ECM Staff time by PoF'!$B$5:$C$119,2,FALSE)="Not Applicable",VLOOKUP($A131,'ECM Staff time by PoF'!$B$5:$S$119,MATCH($OH$103, 'ECM Staff time by PoF'!$B$4:$R$4,0),FALSE),IF(ISERROR(VLOOKUP(CONCATENATE($A131,I$66),'ECM Staff time by PoF'!$A$5:$S$119,MATCH($OH$103, 'ECM Staff time by PoF'!$A$4:$R$4,0),FALSE)), 0, VLOOKUP(CONCATENATE($A131,I$66),'ECM Staff time by PoF'!$A$5:$S$119,MATCH($OH$103, 'ECM Staff time by PoF'!$A$4:$R$4,0),FALSE))))*I93</f>
        <v>0</v>
      </c>
      <c r="OP131" s="60">
        <f>IF($A131="",0,IF(VLOOKUP($A131,'ECM Staff time by PoF'!$B$5:$C$119,2,FALSE)="Not Applicable",VLOOKUP($A131,'ECM Staff time by PoF'!$B$5:$S$119,MATCH($OH$103, 'ECM Staff time by PoF'!$B$4:$R$4,0),FALSE),IF(ISERROR(VLOOKUP(CONCATENATE($A131,J$66),'ECM Staff time by PoF'!$A$5:$S$119,MATCH($OH$103, 'ECM Staff time by PoF'!$A$4:$R$4,0),FALSE)), 0, VLOOKUP(CONCATENATE($A131,J$66),'ECM Staff time by PoF'!$A$5:$S$119,MATCH($OH$103, 'ECM Staff time by PoF'!$A$4:$R$4,0),FALSE))))*J93</f>
        <v>0</v>
      </c>
      <c r="OQ131" s="60">
        <f>IF($A131="",0,IF(VLOOKUP($A131,'ECM Staff time by PoF'!$B$5:$C$119,2,FALSE)="Not Applicable",VLOOKUP($A131,'ECM Staff time by PoF'!$B$5:$S$119,MATCH($OH$103, 'ECM Staff time by PoF'!$B$4:$R$4,0),FALSE),IF(ISERROR(VLOOKUP(CONCATENATE($A131,K$66),'ECM Staff time by PoF'!$A$5:$S$119,MATCH($OH$103, 'ECM Staff time by PoF'!$A$4:$R$4,0),FALSE)), 0, VLOOKUP(CONCATENATE($A131,K$66),'ECM Staff time by PoF'!$A$5:$S$119,MATCH($OH$103, 'ECM Staff time by PoF'!$A$4:$R$4,0),FALSE))))*K93</f>
        <v>0</v>
      </c>
      <c r="OR131" s="60">
        <f>IF($A131="",0,IF(VLOOKUP($A131,'ECM Staff time by PoF'!$B$5:$C$119,2,FALSE)="Not Applicable",VLOOKUP($A131,'ECM Staff time by PoF'!$B$5:$S$119,MATCH($OH$103, 'ECM Staff time by PoF'!$B$4:$R$4,0),FALSE),IF(ISERROR(VLOOKUP(CONCATENATE($A131,L$66),'ECM Staff time by PoF'!$A$5:$S$119,MATCH($OH$103, 'ECM Staff time by PoF'!$A$4:$R$4,0),FALSE)), 0, VLOOKUP(CONCATENATE($A131,L$66),'ECM Staff time by PoF'!$A$5:$S$119,MATCH($OH$103, 'ECM Staff time by PoF'!$A$4:$R$4,0),FALSE))))*L93</f>
        <v>0</v>
      </c>
      <c r="OS131" s="60">
        <f>IF($A131="",0,IF(VLOOKUP($A131,'ECM Staff time by PoF'!$B$5:$C$119,2,FALSE)="Not Applicable",VLOOKUP($A131,'ECM Staff time by PoF'!$B$5:$S$119,MATCH($OH$103, 'ECM Staff time by PoF'!$B$4:$R$4,0),FALSE),IF(ISERROR(VLOOKUP(CONCATENATE($A131,M$66),'ECM Staff time by PoF'!$A$5:$S$119,MATCH($OH$103, 'ECM Staff time by PoF'!$A$4:$R$4,0),FALSE)), 0, VLOOKUP(CONCATENATE($A131,M$66),'ECM Staff time by PoF'!$A$5:$S$119,MATCH($OH$103, 'ECM Staff time by PoF'!$A$4:$R$4,0),FALSE))))*M93</f>
        <v>0</v>
      </c>
      <c r="OT131" s="60">
        <f>IF($A131="",0,IF(VLOOKUP($A131,'ECM Staff time by PoF'!$B$5:$C$119,2,FALSE)="Not Applicable",VLOOKUP($A131,'ECM Staff time by PoF'!$B$5:$S$119,MATCH($OH$103, 'ECM Staff time by PoF'!$B$4:$R$4,0),FALSE),IF(ISERROR(VLOOKUP(CONCATENATE($A131,N$66),'ECM Staff time by PoF'!$A$5:$S$119,MATCH($OH$103, 'ECM Staff time by PoF'!$A$4:$R$4,0),FALSE)), 0, VLOOKUP(CONCATENATE($A131,N$66),'ECM Staff time by PoF'!$A$5:$S$119,MATCH($OH$103, 'ECM Staff time by PoF'!$A$4:$R$4,0),FALSE))))*N93</f>
        <v>0</v>
      </c>
      <c r="OU131" s="60">
        <f>IF($A131="",0,IF(VLOOKUP($A131,'ECM Staff time by PoF'!$B$5:$C$119,2,FALSE)="Not Applicable",VLOOKUP($A131,'ECM Staff time by PoF'!$B$5:$S$119,MATCH($OH$103, 'ECM Staff time by PoF'!$B$4:$R$4,0),FALSE),IF(ISERROR(VLOOKUP(CONCATENATE($A131,O$66),'ECM Staff time by PoF'!$A$5:$S$119,MATCH($OH$103, 'ECM Staff time by PoF'!$A$4:$R$4,0),FALSE)), 0, VLOOKUP(CONCATENATE($A131,O$66),'ECM Staff time by PoF'!$A$5:$S$119,MATCH($OH$103, 'ECM Staff time by PoF'!$A$4:$R$4,0),FALSE))))*O93</f>
        <v>0</v>
      </c>
      <c r="OV131" s="60">
        <f>IF($A131="",0,IF(VLOOKUP($A131,'ECM Staff time by PoF'!$B$5:$C$119,2,FALSE)="Not Applicable",VLOOKUP($A131,'ECM Staff time by PoF'!$B$5:$S$119,MATCH($OH$103, 'ECM Staff time by PoF'!$B$4:$R$4,0),FALSE),IF(ISERROR(VLOOKUP(CONCATENATE($A131,P$66),'ECM Staff time by PoF'!$A$5:$S$119,MATCH($OH$103, 'ECM Staff time by PoF'!$A$4:$R$4,0),FALSE)), 0, VLOOKUP(CONCATENATE($A131,P$66),'ECM Staff time by PoF'!$A$5:$S$119,MATCH($OH$103, 'ECM Staff time by PoF'!$A$4:$R$4,0),FALSE))))*P93</f>
        <v>0</v>
      </c>
      <c r="OW131" s="60">
        <f>IF($A131="",0,IF(VLOOKUP($A131,'ECM Staff time by PoF'!$B$5:$C$119,2,FALSE)="Not Applicable",VLOOKUP($A131,'ECM Staff time by PoF'!$B$5:$S$119,MATCH($OH$103, 'ECM Staff time by PoF'!$B$4:$R$4,0),FALSE),IF(ISERROR(VLOOKUP(CONCATENATE($A131,Q$66),'ECM Staff time by PoF'!$A$5:$S$119,MATCH($OH$103, 'ECM Staff time by PoF'!$A$4:$R$4,0),FALSE)), 0, VLOOKUP(CONCATENATE($A131,Q$66),'ECM Staff time by PoF'!$A$5:$S$119,MATCH($OH$103, 'ECM Staff time by PoF'!$A$4:$R$4,0),FALSE))))*Q93</f>
        <v>0</v>
      </c>
      <c r="OX131" s="60">
        <f>IF($A131="",0,IF(VLOOKUP($A131,'ECM Staff time by PoF'!$B$5:$C$119,2,FALSE)="Not Applicable",VLOOKUP($A131,'ECM Staff time by PoF'!$B$5:$S$119,MATCH($OH$103, 'ECM Staff time by PoF'!$B$4:$R$4,0),FALSE),IF(ISERROR(VLOOKUP(CONCATENATE($A131,R$66),'ECM Staff time by PoF'!$A$5:$S$119,MATCH($OH$103, 'ECM Staff time by PoF'!$A$4:$R$4,0),FALSE)), 0, VLOOKUP(CONCATENATE($A131,R$66),'ECM Staff time by PoF'!$A$5:$S$119,MATCH($OH$103, 'ECM Staff time by PoF'!$A$4:$R$4,0),FALSE))))*R93</f>
        <v>0</v>
      </c>
      <c r="OY131" s="60">
        <f>IF($A131="",0,IF(VLOOKUP($A131,'ECM Staff time by PoF'!$B$5:$C$119,2,FALSE)="Not Applicable",VLOOKUP($A131,'ECM Staff time by PoF'!$B$5:$S$119,MATCH($OH$103, 'ECM Staff time by PoF'!$B$4:$R$4,0),FALSE),IF(ISERROR(VLOOKUP(CONCATENATE($A131,S$66),'ECM Staff time by PoF'!$A$5:$S$119,MATCH($OH$103, 'ECM Staff time by PoF'!$A$4:$R$4,0),FALSE)), 0, VLOOKUP(CONCATENATE($A131,S$66),'ECM Staff time by PoF'!$A$5:$S$119,MATCH($OH$103, 'ECM Staff time by PoF'!$A$4:$R$4,0),FALSE))))*S93</f>
        <v>0</v>
      </c>
      <c r="OZ131" s="60">
        <f>IF($A131="",0,IF(VLOOKUP($A131,'ECM Staff time by PoF'!$B$5:$C$119,2,FALSE)="Not Applicable",VLOOKUP($A131,'ECM Staff time by PoF'!$B$5:$S$119,MATCH($OH$103, 'ECM Staff time by PoF'!$B$4:$R$4,0),FALSE),IF(ISERROR(VLOOKUP(CONCATENATE($A131,T$66),'ECM Staff time by PoF'!$A$5:$S$119,MATCH($OH$103, 'ECM Staff time by PoF'!$A$4:$R$4,0),FALSE)), 0, VLOOKUP(CONCATENATE($A131,T$66),'ECM Staff time by PoF'!$A$5:$S$119,MATCH($OH$103, 'ECM Staff time by PoF'!$A$4:$R$4,0),FALSE))))*T93</f>
        <v>0</v>
      </c>
      <c r="PA131" s="60">
        <f>IF($A131="",0,IF(VLOOKUP($A131,'ECM Staff time by PoF'!$B$5:$C$119,2,FALSE)="Not Applicable",VLOOKUP($A131,'ECM Staff time by PoF'!$B$5:$S$119,MATCH($OH$103, 'ECM Staff time by PoF'!$B$4:$R$4,0),FALSE),IF(ISERROR(VLOOKUP(CONCATENATE($A131,U$66),'ECM Staff time by PoF'!$A$5:$S$119,MATCH($OH$103, 'ECM Staff time by PoF'!$A$4:$R$4,0),FALSE)), 0, VLOOKUP(CONCATENATE($A131,U$66),'ECM Staff time by PoF'!$A$5:$S$119,MATCH($OH$103, 'ECM Staff time by PoF'!$A$4:$R$4,0),FALSE))))*U93</f>
        <v>0</v>
      </c>
      <c r="PB131" s="60">
        <f>IF($A131="",0,IF(VLOOKUP($A131,'ECM Staff time by PoF'!$B$5:$C$119,2,FALSE)="Not Applicable",VLOOKUP($A131,'ECM Staff time by PoF'!$B$5:$S$119,MATCH($OH$103, 'ECM Staff time by PoF'!$B$4:$R$4,0),FALSE),IF(ISERROR(VLOOKUP(CONCATENATE($A131,V$66),'ECM Staff time by PoF'!$A$5:$S$119,MATCH($OH$103, 'ECM Staff time by PoF'!$A$4:$R$4,0),FALSE)), 0, VLOOKUP(CONCATENATE($A131,V$66),'ECM Staff time by PoF'!$A$5:$S$119,MATCH($OH$103, 'ECM Staff time by PoF'!$A$4:$R$4,0),FALSE))))*V93</f>
        <v>0</v>
      </c>
      <c r="PC131" s="60">
        <f>IF($A131="",0,IF(VLOOKUP($A131,'ECM Staff time by PoF'!$B$5:$C$119,2,FALSE)="Not Applicable",VLOOKUP($A131,'ECM Staff time by PoF'!$B$5:$S$119,MATCH($OH$103, 'ECM Staff time by PoF'!$B$4:$R$4,0),FALSE),IF(ISERROR(VLOOKUP(CONCATENATE($A131,W$66),'ECM Staff time by PoF'!$A$5:$S$119,MATCH($OH$103, 'ECM Staff time by PoF'!$A$4:$R$4,0),FALSE)), 0, VLOOKUP(CONCATENATE($A131,W$66),'ECM Staff time by PoF'!$A$5:$S$119,MATCH($OH$103, 'ECM Staff time by PoF'!$A$4:$R$4,0),FALSE))))*W93</f>
        <v>0</v>
      </c>
      <c r="PD131" s="60">
        <f>IF($A131="",0,IF(VLOOKUP($A131,'ECM Staff time by PoF'!$B$5:$C$119,2,FALSE)="Not Applicable",VLOOKUP($A131,'ECM Staff time by PoF'!$B$5:$S$119,MATCH($OH$103, 'ECM Staff time by PoF'!$B$4:$R$4,0),FALSE),IF(ISERROR(VLOOKUP(CONCATENATE($A131,X$66),'ECM Staff time by PoF'!$A$5:$S$119,MATCH($OH$103, 'ECM Staff time by PoF'!$A$4:$R$4,0),FALSE)), 0, VLOOKUP(CONCATENATE($A131,X$66),'ECM Staff time by PoF'!$A$5:$S$119,MATCH($OH$103, 'ECM Staff time by PoF'!$A$4:$R$4,0),FALSE))))*X93</f>
        <v>0</v>
      </c>
      <c r="PE131" s="60">
        <f>IF($A131="",0,IF(VLOOKUP($A131,'ECM Staff time by PoF'!$B$5:$C$119,2,FALSE)="Not Applicable",VLOOKUP($A131,'ECM Staff time by PoF'!$B$5:$S$119,MATCH($OH$103, 'ECM Staff time by PoF'!$B$4:$R$4,0),FALSE),IF(ISERROR(VLOOKUP(CONCATENATE($A131,Y$66),'ECM Staff time by PoF'!$A$5:$S$119,MATCH($OH$103, 'ECM Staff time by PoF'!$A$4:$R$4,0),FALSE)), 0, VLOOKUP(CONCATENATE($A131,Y$66),'ECM Staff time by PoF'!$A$5:$S$119,MATCH($OH$103, 'ECM Staff time by PoF'!$A$4:$R$4,0),FALSE))))*Y93</f>
        <v>0</v>
      </c>
      <c r="PF131" s="60">
        <f>IF($A131="",0,IF(VLOOKUP($A131,'ECM Staff time by PoF'!$B$5:$C$119,2,FALSE)="Not Applicable",VLOOKUP($A131,'ECM Staff time by PoF'!$B$5:$S$119,MATCH($OH$103, 'ECM Staff time by PoF'!$B$4:$R$4,0),FALSE),IF(ISERROR(VLOOKUP(CONCATENATE($A131,Z$66),'ECM Staff time by PoF'!$A$5:$S$119,MATCH($OH$103, 'ECM Staff time by PoF'!$A$4:$R$4,0),FALSE)), 0, VLOOKUP(CONCATENATE($A131,Z$66),'ECM Staff time by PoF'!$A$5:$S$119,MATCH($OH$103, 'ECM Staff time by PoF'!$A$4:$R$4,0),FALSE))))*Z93</f>
        <v>0</v>
      </c>
      <c r="PG131" s="60">
        <f>IF($A131="",0,IF(VLOOKUP($A131,'ECM Staff time by PoF'!$B$5:$C$119,2,FALSE)="Not Applicable",VLOOKUP($A131,'ECM Staff time by PoF'!$B$5:$S$119,MATCH($OH$103, 'ECM Staff time by PoF'!$B$4:$R$4,0),FALSE),IF(ISERROR(VLOOKUP(CONCATENATE($A131,AA$66),'ECM Staff time by PoF'!$A$5:$S$119,MATCH($OH$103, 'ECM Staff time by PoF'!$A$4:$R$4,0),FALSE)), 0, VLOOKUP(CONCATENATE($A131,AA$66),'ECM Staff time by PoF'!$A$5:$S$119,MATCH($OH$103, 'ECM Staff time by PoF'!$A$4:$R$4,0),FALSE))))*AA93</f>
        <v>0</v>
      </c>
      <c r="PH131" s="60">
        <f>IF($A131="",0,IF(VLOOKUP($A131,'ECM Staff time by PoF'!$B$5:$C$119,2,FALSE)="Not Applicable",VLOOKUP($A131,'ECM Staff time by PoF'!$B$5:$S$119,MATCH($OH$103, 'ECM Staff time by PoF'!$B$4:$R$4,0),FALSE),IF(ISERROR(VLOOKUP(CONCATENATE($A131,AB$66),'ECM Staff time by PoF'!$A$5:$S$119,MATCH($OH$103, 'ECM Staff time by PoF'!$A$4:$R$4,0),FALSE)), 0, VLOOKUP(CONCATENATE($A131,AB$66),'ECM Staff time by PoF'!$A$5:$S$119,MATCH($OH$103, 'ECM Staff time by PoF'!$A$4:$R$4,0),FALSE))))*AB93</f>
        <v>0</v>
      </c>
      <c r="PI131" s="60">
        <f>IF($A131="",0,IF(VLOOKUP($A131,'ECM Staff time by PoF'!$B$5:$C$119,2,FALSE)="Not Applicable",VLOOKUP($A131,'ECM Staff time by PoF'!$B$5:$S$119,MATCH($OH$103, 'ECM Staff time by PoF'!$B$4:$R$4,0),FALSE),IF(ISERROR(VLOOKUP(CONCATENATE($A131,AC$66),'ECM Staff time by PoF'!$A$5:$S$119,MATCH($OH$103, 'ECM Staff time by PoF'!$A$4:$R$4,0),FALSE)), 0, VLOOKUP(CONCATENATE($A131,AC$66),'ECM Staff time by PoF'!$A$5:$S$119,MATCH($OH$103, 'ECM Staff time by PoF'!$A$4:$R$4,0),FALSE))))*AC93</f>
        <v>0</v>
      </c>
      <c r="PJ131" s="60">
        <f>IF($A131="",0,IF(VLOOKUP($A131,'ECM Staff time by PoF'!$B$5:$C$119,2,FALSE)="Not Applicable",VLOOKUP($A131,'ECM Staff time by PoF'!$B$5:$S$119,MATCH($OH$103, 'ECM Staff time by PoF'!$B$4:$R$4,0),FALSE),IF(ISERROR(VLOOKUP(CONCATENATE($A131,AD$66),'ECM Staff time by PoF'!$A$5:$S$119,MATCH($OH$103, 'ECM Staff time by PoF'!$A$4:$R$4,0),FALSE)), 0, VLOOKUP(CONCATENATE($A131,AD$66),'ECM Staff time by PoF'!$A$5:$S$119,MATCH($OH$103, 'ECM Staff time by PoF'!$A$4:$R$4,0),FALSE))))*AD93</f>
        <v>0</v>
      </c>
      <c r="PK131" s="60">
        <f>IF($A131="",0,IF(VLOOKUP($A131,'ECM Staff time by PoF'!$B$5:$C$119,2,FALSE)="Not Applicable",VLOOKUP($A131,'ECM Staff time by PoF'!$B$5:$S$119,MATCH($OH$103, 'ECM Staff time by PoF'!$B$4:$R$4,0),FALSE),IF(ISERROR(VLOOKUP(CONCATENATE($A131,AE$66),'ECM Staff time by PoF'!$A$5:$S$119,MATCH($OH$103, 'ECM Staff time by PoF'!$A$4:$R$4,0),FALSE)), 0, VLOOKUP(CONCATENATE($A131,AE$66),'ECM Staff time by PoF'!$A$5:$S$119,MATCH($OH$103, 'ECM Staff time by PoF'!$A$4:$R$4,0),FALSE))))*AE93</f>
        <v>0</v>
      </c>
      <c r="PL131" s="60">
        <f>IF($A131="",0,IF(VLOOKUP($A131,'ECM Staff time by PoF'!$B$5:$C$119,2,FALSE)="Not Applicable",VLOOKUP($A131,'ECM Staff time by PoF'!$B$5:$S$119,MATCH($OH$103, 'ECM Staff time by PoF'!$B$4:$R$4,0),FALSE),IF(ISERROR(VLOOKUP(CONCATENATE($A131,AF$66),'ECM Staff time by PoF'!$A$5:$S$119,MATCH($OH$103, 'ECM Staff time by PoF'!$A$4:$R$4,0),FALSE)), 0, VLOOKUP(CONCATENATE($A131,AF$66),'ECM Staff time by PoF'!$A$5:$S$119,MATCH($OH$103, 'ECM Staff time by PoF'!$A$4:$R$4,0),FALSE))))*AF93</f>
        <v>0</v>
      </c>
      <c r="PM131" s="60">
        <f>IF($A131="",0,IF(VLOOKUP($A131,'ECM Staff time by PoF'!$B$5:$C$119,2,FALSE)="Not Applicable",VLOOKUP($A131,'ECM Staff time by PoF'!$B$5:$S$119,MATCH($OH$103, 'ECM Staff time by PoF'!$B$4:$R$4,0),FALSE),IF(ISERROR(VLOOKUP(CONCATENATE($A131,AG$66),'ECM Staff time by PoF'!$A$5:$S$119,MATCH($OH$103, 'ECM Staff time by PoF'!$A$4:$R$4,0),FALSE)), 0, VLOOKUP(CONCATENATE($A131,AG$66),'ECM Staff time by PoF'!$A$5:$S$119,MATCH($OH$103, 'ECM Staff time by PoF'!$A$4:$R$4,0),FALSE))))*AG93</f>
        <v>0</v>
      </c>
      <c r="PN131" s="60">
        <f>IF($A131="",0,IF(VLOOKUP($A131,'ECM Staff time by PoF'!$B$5:$C$119,2,FALSE)="Not Applicable",VLOOKUP($A131,'ECM Staff time by PoF'!$B$5:$S$119,MATCH($OH$103, 'ECM Staff time by PoF'!$B$4:$R$4,0),FALSE),IF(ISERROR(VLOOKUP(CONCATENATE($A131,AH$66),'ECM Staff time by PoF'!$A$5:$S$119,MATCH($OH$103, 'ECM Staff time by PoF'!$A$4:$R$4,0),FALSE)), 0, VLOOKUP(CONCATENATE($A131,AH$66),'ECM Staff time by PoF'!$A$5:$S$119,MATCH($OH$103, 'ECM Staff time by PoF'!$A$4:$R$4,0),FALSE))))*AH93</f>
        <v>0</v>
      </c>
      <c r="PO131" s="60">
        <f>IF($A131="",0,IF(VLOOKUP($A131,'ECM Staff time by PoF'!$B$5:$C$119,2,FALSE)="Not Applicable",VLOOKUP($A131,'ECM Staff time by PoF'!$B$5:$S$119,MATCH($OH$103, 'ECM Staff time by PoF'!$B$4:$R$4,0),FALSE),IF(ISERROR(VLOOKUP(CONCATENATE($A131,AI$66),'ECM Staff time by PoF'!$A$5:$S$119,MATCH($OH$103, 'ECM Staff time by PoF'!$A$4:$R$4,0),FALSE)), 0, VLOOKUP(CONCATENATE($A131,AI$66),'ECM Staff time by PoF'!$A$5:$S$119,MATCH($OH$103, 'ECM Staff time by PoF'!$A$4:$R$4,0),FALSE))))*AI93</f>
        <v>0</v>
      </c>
      <c r="PP131" s="60">
        <f>IF($A131="",0,IF(VLOOKUP($A131,'ECM Staff time by PoF'!$B$5:$C$119,2,FALSE)="Not Applicable",VLOOKUP($A131,'ECM Staff time by PoF'!$B$5:$S$119,MATCH($OH$103, 'ECM Staff time by PoF'!$B$4:$R$4,0),FALSE),IF(ISERROR(VLOOKUP(CONCATENATE($A131,AJ$66),'ECM Staff time by PoF'!$A$5:$S$119,MATCH($OH$103, 'ECM Staff time by PoF'!$A$4:$R$4,0),FALSE)), 0, VLOOKUP(CONCATENATE($A131,AJ$66),'ECM Staff time by PoF'!$A$5:$S$119,MATCH($OH$103, 'ECM Staff time by PoF'!$A$4:$R$4,0),FALSE))))*AJ93</f>
        <v>0</v>
      </c>
      <c r="PQ131" s="60">
        <f>IF($A131="",0,IF(VLOOKUP($A131,'ECM Staff time by PoF'!$B$5:$C$119,2,FALSE)="Not Applicable",VLOOKUP($A131,'ECM Staff time by PoF'!$B$5:$S$119,MATCH($OH$103, 'ECM Staff time by PoF'!$B$4:$R$4,0),FALSE),IF(ISERROR(VLOOKUP(CONCATENATE($A131,AK$66),'ECM Staff time by PoF'!$A$5:$S$119,MATCH($OH$103, 'ECM Staff time by PoF'!$A$4:$R$4,0),FALSE)), 0, VLOOKUP(CONCATENATE($A131,AK$66),'ECM Staff time by PoF'!$A$5:$S$119,MATCH($OH$103, 'ECM Staff time by PoF'!$A$4:$R$4,0),FALSE))))*AK93</f>
        <v>0</v>
      </c>
      <c r="PR131" s="60">
        <f>IF($A131="",0,IF(VLOOKUP($A131,'ECM Staff time by PoF'!$B$5:$C$119,2,FALSE)="Not Applicable",VLOOKUP($A131,'ECM Staff time by PoF'!$B$5:$S$119,MATCH($PR$103, 'ECM Staff time by PoF'!$B$4:$R$4,0),FALSE),IF(ISERROR(VLOOKUP(CONCATENATE($A131,B$66),'ECM Staff time by PoF'!$A$5:$S$119,MATCH($PR$103, 'ECM Staff time by PoF'!$A$4:$R$4,0),FALSE)), 0, VLOOKUP(CONCATENATE($A131,B$66),'ECM Staff time by PoF'!$A$5:$S$119,MATCH($PR$103, 'ECM Staff time by PoF'!$A$4:$R$4,0),FALSE))))*B93</f>
        <v>0</v>
      </c>
      <c r="PS131" s="60">
        <f>IF($A131="",0,IF(VLOOKUP($A131,'ECM Staff time by PoF'!$B$5:$C$119,2,FALSE)="Not Applicable",VLOOKUP($A131,'ECM Staff time by PoF'!$B$5:$S$119,MATCH($PR$103, 'ECM Staff time by PoF'!$B$4:$R$4,0),FALSE),IF(ISERROR(VLOOKUP(CONCATENATE($A131,C$66),'ECM Staff time by PoF'!$A$5:$S$119,MATCH($PR$103, 'ECM Staff time by PoF'!$A$4:$R$4,0),FALSE)), 0, VLOOKUP(CONCATENATE($A131,C$66),'ECM Staff time by PoF'!$A$5:$S$119,MATCH($PR$103, 'ECM Staff time by PoF'!$A$4:$R$4,0),FALSE))))*C93</f>
        <v>0</v>
      </c>
      <c r="PT131" s="60">
        <f>IF($A131="",0,IF(VLOOKUP($A131,'ECM Staff time by PoF'!$B$5:$C$119,2,FALSE)="Not Applicable",VLOOKUP($A131,'ECM Staff time by PoF'!$B$5:$S$119,MATCH($PR$103, 'ECM Staff time by PoF'!$B$4:$R$4,0),FALSE),IF(ISERROR(VLOOKUP(CONCATENATE($A131,D$66),'ECM Staff time by PoF'!$A$5:$S$119,MATCH($PR$103, 'ECM Staff time by PoF'!$A$4:$R$4,0),FALSE)), 0, VLOOKUP(CONCATENATE($A131,D$66),'ECM Staff time by PoF'!$A$5:$S$119,MATCH($PR$103, 'ECM Staff time by PoF'!$A$4:$R$4,0),FALSE))))*D93</f>
        <v>0</v>
      </c>
      <c r="PU131" s="60">
        <f>IF($A131="",0,IF(VLOOKUP($A131,'ECM Staff time by PoF'!$B$5:$C$119,2,FALSE)="Not Applicable",VLOOKUP($A131,'ECM Staff time by PoF'!$B$5:$S$119,MATCH($PR$103, 'ECM Staff time by PoF'!$B$4:$R$4,0),FALSE),IF(ISERROR(VLOOKUP(CONCATENATE($A131,E$66),'ECM Staff time by PoF'!$A$5:$S$119,MATCH($PR$103, 'ECM Staff time by PoF'!$A$4:$R$4,0),FALSE)), 0, VLOOKUP(CONCATENATE($A131,E$66),'ECM Staff time by PoF'!$A$5:$S$119,MATCH($PR$103, 'ECM Staff time by PoF'!$A$4:$R$4,0),FALSE))))*E93</f>
        <v>0</v>
      </c>
      <c r="PV131" s="60">
        <f>IF($A131="",0,IF(VLOOKUP($A131,'ECM Staff time by PoF'!$B$5:$C$119,2,FALSE)="Not Applicable",VLOOKUP($A131,'ECM Staff time by PoF'!$B$5:$S$119,MATCH($PR$103, 'ECM Staff time by PoF'!$B$4:$R$4,0),FALSE),IF(ISERROR(VLOOKUP(CONCATENATE($A131,F$66),'ECM Staff time by PoF'!$A$5:$S$119,MATCH($PR$103, 'ECM Staff time by PoF'!$A$4:$R$4,0),FALSE)), 0, VLOOKUP(CONCATENATE($A131,F$66),'ECM Staff time by PoF'!$A$5:$S$119,MATCH($PR$103, 'ECM Staff time by PoF'!$A$4:$R$4,0),FALSE))))*F93</f>
        <v>0</v>
      </c>
      <c r="PW131" s="60">
        <f>IF($A131="",0,IF(VLOOKUP($A131,'ECM Staff time by PoF'!$B$5:$C$119,2,FALSE)="Not Applicable",VLOOKUP($A131,'ECM Staff time by PoF'!$B$5:$S$119,MATCH($PR$103, 'ECM Staff time by PoF'!$B$4:$R$4,0),FALSE),IF(ISERROR(VLOOKUP(CONCATENATE($A131,G$66),'ECM Staff time by PoF'!$A$5:$S$119,MATCH($PR$103, 'ECM Staff time by PoF'!$A$4:$R$4,0),FALSE)), 0, VLOOKUP(CONCATENATE($A131,G$66),'ECM Staff time by PoF'!$A$5:$S$119,MATCH($PR$103, 'ECM Staff time by PoF'!$A$4:$R$4,0),FALSE))))*G93</f>
        <v>0</v>
      </c>
      <c r="PX131" s="60">
        <f>IF($A131="",0,IF(VLOOKUP($A131,'ECM Staff time by PoF'!$B$5:$C$119,2,FALSE)="Not Applicable",VLOOKUP($A131,'ECM Staff time by PoF'!$B$5:$S$119,MATCH($PR$103, 'ECM Staff time by PoF'!$B$4:$R$4,0),FALSE),IF(ISERROR(VLOOKUP(CONCATENATE($A131,H$66),'ECM Staff time by PoF'!$A$5:$S$119,MATCH($PR$103, 'ECM Staff time by PoF'!$A$4:$R$4,0),FALSE)), 0, VLOOKUP(CONCATENATE($A131,H$66),'ECM Staff time by PoF'!$A$5:$S$119,MATCH($PR$103, 'ECM Staff time by PoF'!$A$4:$R$4,0),FALSE))))*H93</f>
        <v>0</v>
      </c>
      <c r="PY131" s="60">
        <f>IF($A131="",0,IF(VLOOKUP($A131,'ECM Staff time by PoF'!$B$5:$C$119,2,FALSE)="Not Applicable",VLOOKUP($A131,'ECM Staff time by PoF'!$B$5:$S$119,MATCH($PR$103, 'ECM Staff time by PoF'!$B$4:$R$4,0),FALSE),IF(ISERROR(VLOOKUP(CONCATENATE($A131,I$66),'ECM Staff time by PoF'!$A$5:$S$119,MATCH($PR$103, 'ECM Staff time by PoF'!$A$4:$R$4,0),FALSE)), 0, VLOOKUP(CONCATENATE($A131,I$66),'ECM Staff time by PoF'!$A$5:$S$119,MATCH($PR$103, 'ECM Staff time by PoF'!$A$4:$R$4,0),FALSE))))*I93</f>
        <v>0</v>
      </c>
      <c r="PZ131" s="60">
        <f>IF($A131="",0,IF(VLOOKUP($A131,'ECM Staff time by PoF'!$B$5:$C$119,2,FALSE)="Not Applicable",VLOOKUP($A131,'ECM Staff time by PoF'!$B$5:$S$119,MATCH($PR$103, 'ECM Staff time by PoF'!$B$4:$R$4,0),FALSE),IF(ISERROR(VLOOKUP(CONCATENATE($A131,J$66),'ECM Staff time by PoF'!$A$5:$S$119,MATCH($PR$103, 'ECM Staff time by PoF'!$A$4:$R$4,0),FALSE)), 0, VLOOKUP(CONCATENATE($A131,J$66),'ECM Staff time by PoF'!$A$5:$S$119,MATCH($PR$103, 'ECM Staff time by PoF'!$A$4:$R$4,0),FALSE))))*J93</f>
        <v>0</v>
      </c>
      <c r="QA131" s="60">
        <f>IF($A131="",0,IF(VLOOKUP($A131,'ECM Staff time by PoF'!$B$5:$C$119,2,FALSE)="Not Applicable",VLOOKUP($A131,'ECM Staff time by PoF'!$B$5:$S$119,MATCH($PR$103, 'ECM Staff time by PoF'!$B$4:$R$4,0),FALSE),IF(ISERROR(VLOOKUP(CONCATENATE($A131,K$66),'ECM Staff time by PoF'!$A$5:$S$119,MATCH($PR$103, 'ECM Staff time by PoF'!$A$4:$R$4,0),FALSE)), 0, VLOOKUP(CONCATENATE($A131,K$66),'ECM Staff time by PoF'!$A$5:$S$119,MATCH($PR$103, 'ECM Staff time by PoF'!$A$4:$R$4,0),FALSE))))*K93</f>
        <v>0</v>
      </c>
      <c r="QB131" s="60">
        <f>IF($A131="",0,IF(VLOOKUP($A131,'ECM Staff time by PoF'!$B$5:$C$119,2,FALSE)="Not Applicable",VLOOKUP($A131,'ECM Staff time by PoF'!$B$5:$S$119,MATCH($PR$103, 'ECM Staff time by PoF'!$B$4:$R$4,0),FALSE),IF(ISERROR(VLOOKUP(CONCATENATE($A131,L$66),'ECM Staff time by PoF'!$A$5:$S$119,MATCH($PR$103, 'ECM Staff time by PoF'!$A$4:$R$4,0),FALSE)), 0, VLOOKUP(CONCATENATE($A131,L$66),'ECM Staff time by PoF'!$A$5:$S$119,MATCH($PR$103, 'ECM Staff time by PoF'!$A$4:$R$4,0),FALSE))))*L93</f>
        <v>0</v>
      </c>
      <c r="QC131" s="60">
        <f>IF($A131="",0,IF(VLOOKUP($A131,'ECM Staff time by PoF'!$B$5:$C$119,2,FALSE)="Not Applicable",VLOOKUP($A131,'ECM Staff time by PoF'!$B$5:$S$119,MATCH($PR$103, 'ECM Staff time by PoF'!$B$4:$R$4,0),FALSE),IF(ISERROR(VLOOKUP(CONCATENATE($A131,M$66),'ECM Staff time by PoF'!$A$5:$S$119,MATCH($PR$103, 'ECM Staff time by PoF'!$A$4:$R$4,0),FALSE)), 0, VLOOKUP(CONCATENATE($A131,M$66),'ECM Staff time by PoF'!$A$5:$S$119,MATCH($PR$103, 'ECM Staff time by PoF'!$A$4:$R$4,0),FALSE))))*M93</f>
        <v>0</v>
      </c>
      <c r="QD131" s="60">
        <f>IF($A131="",0,IF(VLOOKUP($A131,'ECM Staff time by PoF'!$B$5:$C$119,2,FALSE)="Not Applicable",VLOOKUP($A131,'ECM Staff time by PoF'!$B$5:$S$119,MATCH($PR$103, 'ECM Staff time by PoF'!$B$4:$R$4,0),FALSE),IF(ISERROR(VLOOKUP(CONCATENATE($A131,N$66),'ECM Staff time by PoF'!$A$5:$S$119,MATCH($PR$103, 'ECM Staff time by PoF'!$A$4:$R$4,0),FALSE)), 0, VLOOKUP(CONCATENATE($A131,N$66),'ECM Staff time by PoF'!$A$5:$S$119,MATCH($PR$103, 'ECM Staff time by PoF'!$A$4:$R$4,0),FALSE))))*N93</f>
        <v>0</v>
      </c>
      <c r="QE131" s="60">
        <f>IF($A131="",0,IF(VLOOKUP($A131,'ECM Staff time by PoF'!$B$5:$C$119,2,FALSE)="Not Applicable",VLOOKUP($A131,'ECM Staff time by PoF'!$B$5:$S$119,MATCH($PR$103, 'ECM Staff time by PoF'!$B$4:$R$4,0),FALSE),IF(ISERROR(VLOOKUP(CONCATENATE($A131,O$66),'ECM Staff time by PoF'!$A$5:$S$119,MATCH($PR$103, 'ECM Staff time by PoF'!$A$4:$R$4,0),FALSE)), 0, VLOOKUP(CONCATENATE($A131,O$66),'ECM Staff time by PoF'!$A$5:$S$119,MATCH($PR$103, 'ECM Staff time by PoF'!$A$4:$R$4,0),FALSE))))*O93</f>
        <v>0</v>
      </c>
      <c r="QF131" s="60">
        <f>IF($A131="",0,IF(VLOOKUP($A131,'ECM Staff time by PoF'!$B$5:$C$119,2,FALSE)="Not Applicable",VLOOKUP($A131,'ECM Staff time by PoF'!$B$5:$S$119,MATCH($PR$103, 'ECM Staff time by PoF'!$B$4:$R$4,0),FALSE),IF(ISERROR(VLOOKUP(CONCATENATE($A131,P$66),'ECM Staff time by PoF'!$A$5:$S$119,MATCH($PR$103, 'ECM Staff time by PoF'!$A$4:$R$4,0),FALSE)), 0, VLOOKUP(CONCATENATE($A131,P$66),'ECM Staff time by PoF'!$A$5:$S$119,MATCH($PR$103, 'ECM Staff time by PoF'!$A$4:$R$4,0),FALSE))))*P93</f>
        <v>0</v>
      </c>
      <c r="QG131" s="60">
        <f>IF($A131="",0,IF(VLOOKUP($A131,'ECM Staff time by PoF'!$B$5:$C$119,2,FALSE)="Not Applicable",VLOOKUP($A131,'ECM Staff time by PoF'!$B$5:$S$119,MATCH($PR$103, 'ECM Staff time by PoF'!$B$4:$R$4,0),FALSE),IF(ISERROR(VLOOKUP(CONCATENATE($A131,Q$66),'ECM Staff time by PoF'!$A$5:$S$119,MATCH($PR$103, 'ECM Staff time by PoF'!$A$4:$R$4,0),FALSE)), 0, VLOOKUP(CONCATENATE($A131,Q$66),'ECM Staff time by PoF'!$A$5:$S$119,MATCH($PR$103, 'ECM Staff time by PoF'!$A$4:$R$4,0),FALSE))))*Q93</f>
        <v>0</v>
      </c>
      <c r="QH131" s="60">
        <f>IF($A131="",0,IF(VLOOKUP($A131,'ECM Staff time by PoF'!$B$5:$C$119,2,FALSE)="Not Applicable",VLOOKUP($A131,'ECM Staff time by PoF'!$B$5:$S$119,MATCH($PR$103, 'ECM Staff time by PoF'!$B$4:$R$4,0),FALSE),IF(ISERROR(VLOOKUP(CONCATENATE($A131,R$66),'ECM Staff time by PoF'!$A$5:$S$119,MATCH($PR$103, 'ECM Staff time by PoF'!$A$4:$R$4,0),FALSE)), 0, VLOOKUP(CONCATENATE($A131,R$66),'ECM Staff time by PoF'!$A$5:$S$119,MATCH($PR$103, 'ECM Staff time by PoF'!$A$4:$R$4,0),FALSE))))*R93</f>
        <v>0</v>
      </c>
      <c r="QI131" s="60">
        <f>IF($A131="",0,IF(VLOOKUP($A131,'ECM Staff time by PoF'!$B$5:$C$119,2,FALSE)="Not Applicable",VLOOKUP($A131,'ECM Staff time by PoF'!$B$5:$S$119,MATCH($PR$103, 'ECM Staff time by PoF'!$B$4:$R$4,0),FALSE),IF(ISERROR(VLOOKUP(CONCATENATE($A131,S$66),'ECM Staff time by PoF'!$A$5:$S$119,MATCH($PR$103, 'ECM Staff time by PoF'!$A$4:$R$4,0),FALSE)), 0, VLOOKUP(CONCATENATE($A131,S$66),'ECM Staff time by PoF'!$A$5:$S$119,MATCH($PR$103, 'ECM Staff time by PoF'!$A$4:$R$4,0),FALSE))))*S93</f>
        <v>0</v>
      </c>
      <c r="QJ131" s="60">
        <f>IF($A131="",0,IF(VLOOKUP($A131,'ECM Staff time by PoF'!$B$5:$C$119,2,FALSE)="Not Applicable",VLOOKUP($A131,'ECM Staff time by PoF'!$B$5:$S$119,MATCH($PR$103, 'ECM Staff time by PoF'!$B$4:$R$4,0),FALSE),IF(ISERROR(VLOOKUP(CONCATENATE($A131,T$66),'ECM Staff time by PoF'!$A$5:$S$119,MATCH($PR$103, 'ECM Staff time by PoF'!$A$4:$R$4,0),FALSE)), 0, VLOOKUP(CONCATENATE($A131,T$66),'ECM Staff time by PoF'!$A$5:$S$119,MATCH($PR$103, 'ECM Staff time by PoF'!$A$4:$R$4,0),FALSE))))*T93</f>
        <v>0</v>
      </c>
      <c r="QK131" s="60">
        <f>IF($A131="",0,IF(VLOOKUP($A131,'ECM Staff time by PoF'!$B$5:$C$119,2,FALSE)="Not Applicable",VLOOKUP($A131,'ECM Staff time by PoF'!$B$5:$S$119,MATCH($PR$103, 'ECM Staff time by PoF'!$B$4:$R$4,0),FALSE),IF(ISERROR(VLOOKUP(CONCATENATE($A131,U$66),'ECM Staff time by PoF'!$A$5:$S$119,MATCH($PR$103, 'ECM Staff time by PoF'!$A$4:$R$4,0),FALSE)), 0, VLOOKUP(CONCATENATE($A131,U$66),'ECM Staff time by PoF'!$A$5:$S$119,MATCH($PR$103, 'ECM Staff time by PoF'!$A$4:$R$4,0),FALSE))))*U93</f>
        <v>0</v>
      </c>
      <c r="QL131" s="60">
        <f>IF($A131="",0,IF(VLOOKUP($A131,'ECM Staff time by PoF'!$B$5:$C$119,2,FALSE)="Not Applicable",VLOOKUP($A131,'ECM Staff time by PoF'!$B$5:$S$119,MATCH($PR$103, 'ECM Staff time by PoF'!$B$4:$R$4,0),FALSE),IF(ISERROR(VLOOKUP(CONCATENATE($A131,V$66),'ECM Staff time by PoF'!$A$5:$S$119,MATCH($PR$103, 'ECM Staff time by PoF'!$A$4:$R$4,0),FALSE)), 0, VLOOKUP(CONCATENATE($A131,V$66),'ECM Staff time by PoF'!$A$5:$S$119,MATCH($PR$103, 'ECM Staff time by PoF'!$A$4:$R$4,0),FALSE))))*V93</f>
        <v>0</v>
      </c>
      <c r="QM131" s="60">
        <f>IF($A131="",0,IF(VLOOKUP($A131,'ECM Staff time by PoF'!$B$5:$C$119,2,FALSE)="Not Applicable",VLOOKUP($A131,'ECM Staff time by PoF'!$B$5:$S$119,MATCH($PR$103, 'ECM Staff time by PoF'!$B$4:$R$4,0),FALSE),IF(ISERROR(VLOOKUP(CONCATENATE($A131,W$66),'ECM Staff time by PoF'!$A$5:$S$119,MATCH($PR$103, 'ECM Staff time by PoF'!$A$4:$R$4,0),FALSE)), 0, VLOOKUP(CONCATENATE($A131,W$66),'ECM Staff time by PoF'!$A$5:$S$119,MATCH($PR$103, 'ECM Staff time by PoF'!$A$4:$R$4,0),FALSE))))*W93</f>
        <v>0</v>
      </c>
      <c r="QN131" s="60">
        <f>IF($A131="",0,IF(VLOOKUP($A131,'ECM Staff time by PoF'!$B$5:$C$119,2,FALSE)="Not Applicable",VLOOKUP($A131,'ECM Staff time by PoF'!$B$5:$S$119,MATCH($PR$103, 'ECM Staff time by PoF'!$B$4:$R$4,0),FALSE),IF(ISERROR(VLOOKUP(CONCATENATE($A131,X$66),'ECM Staff time by PoF'!$A$5:$S$119,MATCH($PR$103, 'ECM Staff time by PoF'!$A$4:$R$4,0),FALSE)), 0, VLOOKUP(CONCATENATE($A131,X$66),'ECM Staff time by PoF'!$A$5:$S$119,MATCH($PR$103, 'ECM Staff time by PoF'!$A$4:$R$4,0),FALSE))))*X93</f>
        <v>0</v>
      </c>
      <c r="QO131" s="60">
        <f>IF($A131="",0,IF(VLOOKUP($A131,'ECM Staff time by PoF'!$B$5:$C$119,2,FALSE)="Not Applicable",VLOOKUP($A131,'ECM Staff time by PoF'!$B$5:$S$119,MATCH($PR$103, 'ECM Staff time by PoF'!$B$4:$R$4,0),FALSE),IF(ISERROR(VLOOKUP(CONCATENATE($A131,Y$66),'ECM Staff time by PoF'!$A$5:$S$119,MATCH($PR$103, 'ECM Staff time by PoF'!$A$4:$R$4,0),FALSE)), 0, VLOOKUP(CONCATENATE($A131,Y$66),'ECM Staff time by PoF'!$A$5:$S$119,MATCH($PR$103, 'ECM Staff time by PoF'!$A$4:$R$4,0),FALSE))))*Y93</f>
        <v>0</v>
      </c>
      <c r="QP131" s="60">
        <f>IF($A131="",0,IF(VLOOKUP($A131,'ECM Staff time by PoF'!$B$5:$C$119,2,FALSE)="Not Applicable",VLOOKUP($A131,'ECM Staff time by PoF'!$B$5:$S$119,MATCH($PR$103, 'ECM Staff time by PoF'!$B$4:$R$4,0),FALSE),IF(ISERROR(VLOOKUP(CONCATENATE($A131,Z$66),'ECM Staff time by PoF'!$A$5:$S$119,MATCH($PR$103, 'ECM Staff time by PoF'!$A$4:$R$4,0),FALSE)), 0, VLOOKUP(CONCATENATE($A131,Z$66),'ECM Staff time by PoF'!$A$5:$S$119,MATCH($PR$103, 'ECM Staff time by PoF'!$A$4:$R$4,0),FALSE))))*Z93</f>
        <v>0</v>
      </c>
      <c r="QQ131" s="60">
        <f>IF($A131="",0,IF(VLOOKUP($A131,'ECM Staff time by PoF'!$B$5:$C$119,2,FALSE)="Not Applicable",VLOOKUP($A131,'ECM Staff time by PoF'!$B$5:$S$119,MATCH($PR$103, 'ECM Staff time by PoF'!$B$4:$R$4,0),FALSE),IF(ISERROR(VLOOKUP(CONCATENATE($A131,AA$66),'ECM Staff time by PoF'!$A$5:$S$119,MATCH($PR$103, 'ECM Staff time by PoF'!$A$4:$R$4,0),FALSE)), 0, VLOOKUP(CONCATENATE($A131,AA$66),'ECM Staff time by PoF'!$A$5:$S$119,MATCH($PR$103, 'ECM Staff time by PoF'!$A$4:$R$4,0),FALSE))))*AA93</f>
        <v>0</v>
      </c>
      <c r="QR131" s="60">
        <f>IF($A131="",0,IF(VLOOKUP($A131,'ECM Staff time by PoF'!$B$5:$C$119,2,FALSE)="Not Applicable",VLOOKUP($A131,'ECM Staff time by PoF'!$B$5:$S$119,MATCH($PR$103, 'ECM Staff time by PoF'!$B$4:$R$4,0),FALSE),IF(ISERROR(VLOOKUP(CONCATENATE($A131,AB$66),'ECM Staff time by PoF'!$A$5:$S$119,MATCH($PR$103, 'ECM Staff time by PoF'!$A$4:$R$4,0),FALSE)), 0, VLOOKUP(CONCATENATE($A131,AB$66),'ECM Staff time by PoF'!$A$5:$S$119,MATCH($PR$103, 'ECM Staff time by PoF'!$A$4:$R$4,0),FALSE))))*AB93</f>
        <v>0</v>
      </c>
      <c r="QS131" s="60">
        <f>IF($A131="",0,IF(VLOOKUP($A131,'ECM Staff time by PoF'!$B$5:$C$119,2,FALSE)="Not Applicable",VLOOKUP($A131,'ECM Staff time by PoF'!$B$5:$S$119,MATCH($PR$103, 'ECM Staff time by PoF'!$B$4:$R$4,0),FALSE),IF(ISERROR(VLOOKUP(CONCATENATE($A131,AC$66),'ECM Staff time by PoF'!$A$5:$S$119,MATCH($PR$103, 'ECM Staff time by PoF'!$A$4:$R$4,0),FALSE)), 0, VLOOKUP(CONCATENATE($A131,AC$66),'ECM Staff time by PoF'!$A$5:$S$119,MATCH($PR$103, 'ECM Staff time by PoF'!$A$4:$R$4,0),FALSE))))*AC93</f>
        <v>0</v>
      </c>
      <c r="QT131" s="60">
        <f>IF($A131="",0,IF(VLOOKUP($A131,'ECM Staff time by PoF'!$B$5:$C$119,2,FALSE)="Not Applicable",VLOOKUP($A131,'ECM Staff time by PoF'!$B$5:$S$119,MATCH($PR$103, 'ECM Staff time by PoF'!$B$4:$R$4,0),FALSE),IF(ISERROR(VLOOKUP(CONCATENATE($A131,AD$66),'ECM Staff time by PoF'!$A$5:$S$119,MATCH($PR$103, 'ECM Staff time by PoF'!$A$4:$R$4,0),FALSE)), 0, VLOOKUP(CONCATENATE($A131,AD$66),'ECM Staff time by PoF'!$A$5:$S$119,MATCH($PR$103, 'ECM Staff time by PoF'!$A$4:$R$4,0),FALSE))))*AD93</f>
        <v>0</v>
      </c>
      <c r="QU131" s="60">
        <f>IF($A131="",0,IF(VLOOKUP($A131,'ECM Staff time by PoF'!$B$5:$C$119,2,FALSE)="Not Applicable",VLOOKUP($A131,'ECM Staff time by PoF'!$B$5:$S$119,MATCH($PR$103, 'ECM Staff time by PoF'!$B$4:$R$4,0),FALSE),IF(ISERROR(VLOOKUP(CONCATENATE($A131,AE$66),'ECM Staff time by PoF'!$A$5:$S$119,MATCH($PR$103, 'ECM Staff time by PoF'!$A$4:$R$4,0),FALSE)), 0, VLOOKUP(CONCATENATE($A131,AE$66),'ECM Staff time by PoF'!$A$5:$S$119,MATCH($PR$103, 'ECM Staff time by PoF'!$A$4:$R$4,0),FALSE))))*AE93</f>
        <v>0</v>
      </c>
      <c r="QV131" s="60">
        <f>IF($A131="",0,IF(VLOOKUP($A131,'ECM Staff time by PoF'!$B$5:$C$119,2,FALSE)="Not Applicable",VLOOKUP($A131,'ECM Staff time by PoF'!$B$5:$S$119,MATCH($PR$103, 'ECM Staff time by PoF'!$B$4:$R$4,0),FALSE),IF(ISERROR(VLOOKUP(CONCATENATE($A131,AF$66),'ECM Staff time by PoF'!$A$5:$S$119,MATCH($PR$103, 'ECM Staff time by PoF'!$A$4:$R$4,0),FALSE)), 0, VLOOKUP(CONCATENATE($A131,AF$66),'ECM Staff time by PoF'!$A$5:$S$119,MATCH($PR$103, 'ECM Staff time by PoF'!$A$4:$R$4,0),FALSE))))*AF93</f>
        <v>0</v>
      </c>
      <c r="QW131" s="60">
        <f>IF($A131="",0,IF(VLOOKUP($A131,'ECM Staff time by PoF'!$B$5:$C$119,2,FALSE)="Not Applicable",VLOOKUP($A131,'ECM Staff time by PoF'!$B$5:$S$119,MATCH($PR$103, 'ECM Staff time by PoF'!$B$4:$R$4,0),FALSE),IF(ISERROR(VLOOKUP(CONCATENATE($A131,AG$66),'ECM Staff time by PoF'!$A$5:$S$119,MATCH($PR$103, 'ECM Staff time by PoF'!$A$4:$R$4,0),FALSE)), 0, VLOOKUP(CONCATENATE($A131,AG$66),'ECM Staff time by PoF'!$A$5:$S$119,MATCH($PR$103, 'ECM Staff time by PoF'!$A$4:$R$4,0),FALSE))))*AG93</f>
        <v>0</v>
      </c>
      <c r="QX131" s="60">
        <f>IF($A131="",0,IF(VLOOKUP($A131,'ECM Staff time by PoF'!$B$5:$C$119,2,FALSE)="Not Applicable",VLOOKUP($A131,'ECM Staff time by PoF'!$B$5:$S$119,MATCH($PR$103, 'ECM Staff time by PoF'!$B$4:$R$4,0),FALSE),IF(ISERROR(VLOOKUP(CONCATENATE($A131,AH$66),'ECM Staff time by PoF'!$A$5:$S$119,MATCH($PR$103, 'ECM Staff time by PoF'!$A$4:$R$4,0),FALSE)), 0, VLOOKUP(CONCATENATE($A131,AH$66),'ECM Staff time by PoF'!$A$5:$S$119,MATCH($PR$103, 'ECM Staff time by PoF'!$A$4:$R$4,0),FALSE))))*AH93</f>
        <v>0</v>
      </c>
      <c r="QY131" s="60">
        <f>IF($A131="",0,IF(VLOOKUP($A131,'ECM Staff time by PoF'!$B$5:$C$119,2,FALSE)="Not Applicable",VLOOKUP($A131,'ECM Staff time by PoF'!$B$5:$S$119,MATCH($PR$103, 'ECM Staff time by PoF'!$B$4:$R$4,0),FALSE),IF(ISERROR(VLOOKUP(CONCATENATE($A131,AI$66),'ECM Staff time by PoF'!$A$5:$S$119,MATCH($PR$103, 'ECM Staff time by PoF'!$A$4:$R$4,0),FALSE)), 0, VLOOKUP(CONCATENATE($A131,AI$66),'ECM Staff time by PoF'!$A$5:$S$119,MATCH($PR$103, 'ECM Staff time by PoF'!$A$4:$R$4,0),FALSE))))*AI93</f>
        <v>0</v>
      </c>
      <c r="QZ131" s="60">
        <f>IF($A131="",0,IF(VLOOKUP($A131,'ECM Staff time by PoF'!$B$5:$C$119,2,FALSE)="Not Applicable",VLOOKUP($A131,'ECM Staff time by PoF'!$B$5:$S$119,MATCH($PR$103, 'ECM Staff time by PoF'!$B$4:$R$4,0),FALSE),IF(ISERROR(VLOOKUP(CONCATENATE($A131,AJ$66),'ECM Staff time by PoF'!$A$5:$S$119,MATCH($PR$103, 'ECM Staff time by PoF'!$A$4:$R$4,0),FALSE)), 0, VLOOKUP(CONCATENATE($A131,AJ$66),'ECM Staff time by PoF'!$A$5:$S$119,MATCH($PR$103, 'ECM Staff time by PoF'!$A$4:$R$4,0),FALSE))))*AJ93</f>
        <v>0</v>
      </c>
      <c r="RA131" s="202">
        <f>IF($A131="",0,IF(VLOOKUP($A131,'ECM Staff time by PoF'!$B$5:$C$119,2,FALSE)="Not Applicable",VLOOKUP($A131,'ECM Staff time by PoF'!$B$5:$S$119,MATCH($PR$103, 'ECM Staff time by PoF'!$B$4:$R$4,0),FALSE),IF(ISERROR(VLOOKUP(CONCATENATE($A131,AK$66),'ECM Staff time by PoF'!$A$5:$S$119,MATCH($PR$103, 'ECM Staff time by PoF'!$A$4:$R$4,0),FALSE)), 0, VLOOKUP(CONCATENATE($A131,AK$66),'ECM Staff time by PoF'!$A$5:$S$119,MATCH($PR$103, 'ECM Staff time by PoF'!$A$4:$R$4,0),FALSE))))*AK93</f>
        <v>0</v>
      </c>
      <c r="RB131" s="60">
        <f>IF($A131="",0,IF(VLOOKUP($A131,'ECM Staff time by PoF'!$B$5:$C$119,2,FALSE)="Not Applicable",VLOOKUP($A131,'ECM Staff time by PoF'!$B$5:$S$119,MATCH($RB$103, 'ECM Staff time by PoF'!$B$4:$R$4,0),FALSE),IF(ISERROR(VLOOKUP(CONCATENATE($A131,B$66),'ECM Staff time by PoF'!$A$5:$S$119,MATCH($RB$103, 'ECM Staff time by PoF'!$A$4:$R$4,0),FALSE)), 0, VLOOKUP(CONCATENATE($A131,B$66),'ECM Staff time by PoF'!$A$5:$S$119,MATCH($RB$103, 'ECM Staff time by PoF'!$A$4:$R$4,0),FALSE))))*B93</f>
        <v>0</v>
      </c>
      <c r="RC131" s="60">
        <f>IF($A131="",0,IF(VLOOKUP($A131,'ECM Staff time by PoF'!$B$5:$C$119,2,FALSE)="Not Applicable",VLOOKUP($A131,'ECM Staff time by PoF'!$B$5:$S$119,MATCH($RB$103, 'ECM Staff time by PoF'!$B$4:$R$4,0),FALSE),IF(ISERROR(VLOOKUP(CONCATENATE($A131,C$66),'ECM Staff time by PoF'!$A$5:$S$119,MATCH($RB$103, 'ECM Staff time by PoF'!$A$4:$R$4,0),FALSE)), 0, VLOOKUP(CONCATENATE($A131,C$66),'ECM Staff time by PoF'!$A$5:$S$119,MATCH($RB$103, 'ECM Staff time by PoF'!$A$4:$R$4,0),FALSE))))*C93</f>
        <v>0</v>
      </c>
      <c r="RD131" s="60">
        <f>IF($A131="",0,IF(VLOOKUP($A131,'ECM Staff time by PoF'!$B$5:$C$119,2,FALSE)="Not Applicable",VLOOKUP($A131,'ECM Staff time by PoF'!$B$5:$S$119,MATCH($RB$103, 'ECM Staff time by PoF'!$B$4:$R$4,0),FALSE),IF(ISERROR(VLOOKUP(CONCATENATE($A131,D$66),'ECM Staff time by PoF'!$A$5:$S$119,MATCH($RB$103, 'ECM Staff time by PoF'!$A$4:$R$4,0),FALSE)), 0, VLOOKUP(CONCATENATE($A131,D$66),'ECM Staff time by PoF'!$A$5:$S$119,MATCH($RB$103, 'ECM Staff time by PoF'!$A$4:$R$4,0),FALSE))))*D93</f>
        <v>0</v>
      </c>
      <c r="RE131" s="60">
        <f>IF($A131="",0,IF(VLOOKUP($A131,'ECM Staff time by PoF'!$B$5:$C$119,2,FALSE)="Not Applicable",VLOOKUP($A131,'ECM Staff time by PoF'!$B$5:$S$119,MATCH($RB$103, 'ECM Staff time by PoF'!$B$4:$R$4,0),FALSE),IF(ISERROR(VLOOKUP(CONCATENATE($A131,E$66),'ECM Staff time by PoF'!$A$5:$S$119,MATCH($RB$103, 'ECM Staff time by PoF'!$A$4:$R$4,0),FALSE)), 0, VLOOKUP(CONCATENATE($A131,E$66),'ECM Staff time by PoF'!$A$5:$S$119,MATCH($RB$103, 'ECM Staff time by PoF'!$A$4:$R$4,0),FALSE))))*E93</f>
        <v>0</v>
      </c>
      <c r="RF131" s="60">
        <f>IF($A131="",0,IF(VLOOKUP($A131,'ECM Staff time by PoF'!$B$5:$C$119,2,FALSE)="Not Applicable",VLOOKUP($A131,'ECM Staff time by PoF'!$B$5:$S$119,MATCH($RB$103, 'ECM Staff time by PoF'!$B$4:$R$4,0),FALSE),IF(ISERROR(VLOOKUP(CONCATENATE($A131,F$66),'ECM Staff time by PoF'!$A$5:$S$119,MATCH($RB$103, 'ECM Staff time by PoF'!$A$4:$R$4,0),FALSE)), 0, VLOOKUP(CONCATENATE($A131,F$66),'ECM Staff time by PoF'!$A$5:$S$119,MATCH($RB$103, 'ECM Staff time by PoF'!$A$4:$R$4,0),FALSE))))*F93</f>
        <v>0</v>
      </c>
      <c r="RG131" s="60">
        <f>IF($A131="",0,IF(VLOOKUP($A131,'ECM Staff time by PoF'!$B$5:$C$119,2,FALSE)="Not Applicable",VLOOKUP($A131,'ECM Staff time by PoF'!$B$5:$S$119,MATCH($RB$103, 'ECM Staff time by PoF'!$B$4:$R$4,0),FALSE),IF(ISERROR(VLOOKUP(CONCATENATE($A131,G$66),'ECM Staff time by PoF'!$A$5:$S$119,MATCH($RB$103, 'ECM Staff time by PoF'!$A$4:$R$4,0),FALSE)), 0, VLOOKUP(CONCATENATE($A131,G$66),'ECM Staff time by PoF'!$A$5:$S$119,MATCH($RB$103, 'ECM Staff time by PoF'!$A$4:$R$4,0),FALSE))))*G93</f>
        <v>0</v>
      </c>
      <c r="RH131" s="60">
        <f>IF($A131="",0,IF(VLOOKUP($A131,'ECM Staff time by PoF'!$B$5:$C$119,2,FALSE)="Not Applicable",VLOOKUP($A131,'ECM Staff time by PoF'!$B$5:$S$119,MATCH($RB$103, 'ECM Staff time by PoF'!$B$4:$R$4,0),FALSE),IF(ISERROR(VLOOKUP(CONCATENATE($A131,H$66),'ECM Staff time by PoF'!$A$5:$S$119,MATCH($RB$103, 'ECM Staff time by PoF'!$A$4:$R$4,0),FALSE)), 0, VLOOKUP(CONCATENATE($A131,H$66),'ECM Staff time by PoF'!$A$5:$S$119,MATCH($RB$103, 'ECM Staff time by PoF'!$A$4:$R$4,0),FALSE))))*H93</f>
        <v>0</v>
      </c>
      <c r="RI131" s="60">
        <f>IF($A131="",0,IF(VLOOKUP($A131,'ECM Staff time by PoF'!$B$5:$C$119,2,FALSE)="Not Applicable",VLOOKUP($A131,'ECM Staff time by PoF'!$B$5:$S$119,MATCH($RB$103, 'ECM Staff time by PoF'!$B$4:$R$4,0),FALSE),IF(ISERROR(VLOOKUP(CONCATENATE($A131,I$66),'ECM Staff time by PoF'!$A$5:$S$119,MATCH($RB$103, 'ECM Staff time by PoF'!$A$4:$R$4,0),FALSE)), 0, VLOOKUP(CONCATENATE($A131,I$66),'ECM Staff time by PoF'!$A$5:$S$119,MATCH($RB$103, 'ECM Staff time by PoF'!$A$4:$R$4,0),FALSE))))*I93</f>
        <v>0</v>
      </c>
      <c r="RJ131" s="60">
        <f>IF($A131="",0,IF(VLOOKUP($A131,'ECM Staff time by PoF'!$B$5:$C$119,2,FALSE)="Not Applicable",VLOOKUP($A131,'ECM Staff time by PoF'!$B$5:$S$119,MATCH($RB$103, 'ECM Staff time by PoF'!$B$4:$R$4,0),FALSE),IF(ISERROR(VLOOKUP(CONCATENATE($A131,J$66),'ECM Staff time by PoF'!$A$5:$S$119,MATCH($RB$103, 'ECM Staff time by PoF'!$A$4:$R$4,0),FALSE)), 0, VLOOKUP(CONCATENATE($A131,J$66),'ECM Staff time by PoF'!$A$5:$S$119,MATCH($RB$103, 'ECM Staff time by PoF'!$A$4:$R$4,0),FALSE))))*J93</f>
        <v>0</v>
      </c>
      <c r="RK131" s="60">
        <f>IF($A131="",0,IF(VLOOKUP($A131,'ECM Staff time by PoF'!$B$5:$C$119,2,FALSE)="Not Applicable",VLOOKUP($A131,'ECM Staff time by PoF'!$B$5:$S$119,MATCH($RB$103, 'ECM Staff time by PoF'!$B$4:$R$4,0),FALSE),IF(ISERROR(VLOOKUP(CONCATENATE($A131,K$66),'ECM Staff time by PoF'!$A$5:$S$119,MATCH($RB$103, 'ECM Staff time by PoF'!$A$4:$R$4,0),FALSE)), 0, VLOOKUP(CONCATENATE($A131,K$66),'ECM Staff time by PoF'!$A$5:$S$119,MATCH($RB$103, 'ECM Staff time by PoF'!$A$4:$R$4,0),FALSE))))*K93</f>
        <v>0</v>
      </c>
      <c r="RL131" s="60">
        <f>IF($A131="",0,IF(VLOOKUP($A131,'ECM Staff time by PoF'!$B$5:$C$119,2,FALSE)="Not Applicable",VLOOKUP($A131,'ECM Staff time by PoF'!$B$5:$S$119,MATCH($RB$103, 'ECM Staff time by PoF'!$B$4:$R$4,0),FALSE),IF(ISERROR(VLOOKUP(CONCATENATE($A131,L$66),'ECM Staff time by PoF'!$A$5:$S$119,MATCH($RB$103, 'ECM Staff time by PoF'!$A$4:$R$4,0),FALSE)), 0, VLOOKUP(CONCATENATE($A131,L$66),'ECM Staff time by PoF'!$A$5:$S$119,MATCH($RB$103, 'ECM Staff time by PoF'!$A$4:$R$4,0),FALSE))))*L93</f>
        <v>0</v>
      </c>
      <c r="RM131" s="60">
        <f>IF($A131="",0,IF(VLOOKUP($A131,'ECM Staff time by PoF'!$B$5:$C$119,2,FALSE)="Not Applicable",VLOOKUP($A131,'ECM Staff time by PoF'!$B$5:$S$119,MATCH($RB$103, 'ECM Staff time by PoF'!$B$4:$R$4,0),FALSE),IF(ISERROR(VLOOKUP(CONCATENATE($A131,M$66),'ECM Staff time by PoF'!$A$5:$S$119,MATCH($RB$103, 'ECM Staff time by PoF'!$A$4:$R$4,0),FALSE)), 0, VLOOKUP(CONCATENATE($A131,M$66),'ECM Staff time by PoF'!$A$5:$S$119,MATCH($RB$103, 'ECM Staff time by PoF'!$A$4:$R$4,0),FALSE))))*M93</f>
        <v>0</v>
      </c>
      <c r="RN131" s="60">
        <f>IF($A131="",0,IF(VLOOKUP($A131,'ECM Staff time by PoF'!$B$5:$C$119,2,FALSE)="Not Applicable",VLOOKUP($A131,'ECM Staff time by PoF'!$B$5:$S$119,MATCH($RB$103, 'ECM Staff time by PoF'!$B$4:$R$4,0),FALSE),IF(ISERROR(VLOOKUP(CONCATENATE($A131,N$66),'ECM Staff time by PoF'!$A$5:$S$119,MATCH($RB$103, 'ECM Staff time by PoF'!$A$4:$R$4,0),FALSE)), 0, VLOOKUP(CONCATENATE($A131,N$66),'ECM Staff time by PoF'!$A$5:$S$119,MATCH($RB$103, 'ECM Staff time by PoF'!$A$4:$R$4,0),FALSE))))*N93</f>
        <v>0</v>
      </c>
      <c r="RO131" s="60">
        <f>IF($A131="",0,IF(VLOOKUP($A131,'ECM Staff time by PoF'!$B$5:$C$119,2,FALSE)="Not Applicable",VLOOKUP($A131,'ECM Staff time by PoF'!$B$5:$S$119,MATCH($RB$103, 'ECM Staff time by PoF'!$B$4:$R$4,0),FALSE),IF(ISERROR(VLOOKUP(CONCATENATE($A131,O$66),'ECM Staff time by PoF'!$A$5:$S$119,MATCH($RB$103, 'ECM Staff time by PoF'!$A$4:$R$4,0),FALSE)), 0, VLOOKUP(CONCATENATE($A131,O$66),'ECM Staff time by PoF'!$A$5:$S$119,MATCH($RB$103, 'ECM Staff time by PoF'!$A$4:$R$4,0),FALSE))))*O93</f>
        <v>0</v>
      </c>
      <c r="RP131" s="60">
        <f>IF($A131="",0,IF(VLOOKUP($A131,'ECM Staff time by PoF'!$B$5:$C$119,2,FALSE)="Not Applicable",VLOOKUP($A131,'ECM Staff time by PoF'!$B$5:$S$119,MATCH($RB$103, 'ECM Staff time by PoF'!$B$4:$R$4,0),FALSE),IF(ISERROR(VLOOKUP(CONCATENATE($A131,P$66),'ECM Staff time by PoF'!$A$5:$S$119,MATCH($RB$103, 'ECM Staff time by PoF'!$A$4:$R$4,0),FALSE)), 0, VLOOKUP(CONCATENATE($A131,P$66),'ECM Staff time by PoF'!$A$5:$S$119,MATCH($RB$103, 'ECM Staff time by PoF'!$A$4:$R$4,0),FALSE))))*P93</f>
        <v>0</v>
      </c>
      <c r="RQ131" s="60">
        <f>IF($A131="",0,IF(VLOOKUP($A131,'ECM Staff time by PoF'!$B$5:$C$119,2,FALSE)="Not Applicable",VLOOKUP($A131,'ECM Staff time by PoF'!$B$5:$S$119,MATCH($RB$103, 'ECM Staff time by PoF'!$B$4:$R$4,0),FALSE),IF(ISERROR(VLOOKUP(CONCATENATE($A131,Q$66),'ECM Staff time by PoF'!$A$5:$S$119,MATCH($RB$103, 'ECM Staff time by PoF'!$A$4:$R$4,0),FALSE)), 0, VLOOKUP(CONCATENATE($A131,Q$66),'ECM Staff time by PoF'!$A$5:$S$119,MATCH($RB$103, 'ECM Staff time by PoF'!$A$4:$R$4,0),FALSE))))*Q93</f>
        <v>0</v>
      </c>
      <c r="RR131" s="60">
        <f>IF($A131="",0,IF(VLOOKUP($A131,'ECM Staff time by PoF'!$B$5:$C$119,2,FALSE)="Not Applicable",VLOOKUP($A131,'ECM Staff time by PoF'!$B$5:$S$119,MATCH($RB$103, 'ECM Staff time by PoF'!$B$4:$R$4,0),FALSE),IF(ISERROR(VLOOKUP(CONCATENATE($A131,R$66),'ECM Staff time by PoF'!$A$5:$S$119,MATCH($RB$103, 'ECM Staff time by PoF'!$A$4:$R$4,0),FALSE)), 0, VLOOKUP(CONCATENATE($A131,R$66),'ECM Staff time by PoF'!$A$5:$S$119,MATCH($RB$103, 'ECM Staff time by PoF'!$A$4:$R$4,0),FALSE))))*R93</f>
        <v>0</v>
      </c>
      <c r="RS131" s="60">
        <f>IF($A131="",0,IF(VLOOKUP($A131,'ECM Staff time by PoF'!$B$5:$C$119,2,FALSE)="Not Applicable",VLOOKUP($A131,'ECM Staff time by PoF'!$B$5:$S$119,MATCH($RB$103, 'ECM Staff time by PoF'!$B$4:$R$4,0),FALSE),IF(ISERROR(VLOOKUP(CONCATENATE($A131,S$66),'ECM Staff time by PoF'!$A$5:$S$119,MATCH($RB$103, 'ECM Staff time by PoF'!$A$4:$R$4,0),FALSE)), 0, VLOOKUP(CONCATENATE($A131,S$66),'ECM Staff time by PoF'!$A$5:$S$119,MATCH($RB$103, 'ECM Staff time by PoF'!$A$4:$R$4,0),FALSE))))*S93</f>
        <v>0</v>
      </c>
      <c r="RT131" s="60">
        <f>IF($A131="",0,IF(VLOOKUP($A131,'ECM Staff time by PoF'!$B$5:$C$119,2,FALSE)="Not Applicable",VLOOKUP($A131,'ECM Staff time by PoF'!$B$5:$S$119,MATCH($RB$103, 'ECM Staff time by PoF'!$B$4:$R$4,0),FALSE),IF(ISERROR(VLOOKUP(CONCATENATE($A131,T$66),'ECM Staff time by PoF'!$A$5:$S$119,MATCH($RB$103, 'ECM Staff time by PoF'!$A$4:$R$4,0),FALSE)), 0, VLOOKUP(CONCATENATE($A131,T$66),'ECM Staff time by PoF'!$A$5:$S$119,MATCH($RB$103, 'ECM Staff time by PoF'!$A$4:$R$4,0),FALSE))))*T93</f>
        <v>0</v>
      </c>
      <c r="RU131" s="60">
        <f>IF($A131="",0,IF(VLOOKUP($A131,'ECM Staff time by PoF'!$B$5:$C$119,2,FALSE)="Not Applicable",VLOOKUP($A131,'ECM Staff time by PoF'!$B$5:$S$119,MATCH($RB$103, 'ECM Staff time by PoF'!$B$4:$R$4,0),FALSE),IF(ISERROR(VLOOKUP(CONCATENATE($A131,U$66),'ECM Staff time by PoF'!$A$5:$S$119,MATCH($RB$103, 'ECM Staff time by PoF'!$A$4:$R$4,0),FALSE)), 0, VLOOKUP(CONCATENATE($A131,U$66),'ECM Staff time by PoF'!$A$5:$S$119,MATCH($RB$103, 'ECM Staff time by PoF'!$A$4:$R$4,0),FALSE))))*U93</f>
        <v>0</v>
      </c>
      <c r="RV131" s="60">
        <f>IF($A131="",0,IF(VLOOKUP($A131,'ECM Staff time by PoF'!$B$5:$C$119,2,FALSE)="Not Applicable",VLOOKUP($A131,'ECM Staff time by PoF'!$B$5:$S$119,MATCH($RB$103, 'ECM Staff time by PoF'!$B$4:$R$4,0),FALSE),IF(ISERROR(VLOOKUP(CONCATENATE($A131,V$66),'ECM Staff time by PoF'!$A$5:$S$119,MATCH($RB$103, 'ECM Staff time by PoF'!$A$4:$R$4,0),FALSE)), 0, VLOOKUP(CONCATENATE($A131,V$66),'ECM Staff time by PoF'!$A$5:$S$119,MATCH($RB$103, 'ECM Staff time by PoF'!$A$4:$R$4,0),FALSE))))*V93</f>
        <v>0</v>
      </c>
      <c r="RW131" s="60">
        <f>IF($A131="",0,IF(VLOOKUP($A131,'ECM Staff time by PoF'!$B$5:$C$119,2,FALSE)="Not Applicable",VLOOKUP($A131,'ECM Staff time by PoF'!$B$5:$S$119,MATCH($RB$103, 'ECM Staff time by PoF'!$B$4:$R$4,0),FALSE),IF(ISERROR(VLOOKUP(CONCATENATE($A131,W$66),'ECM Staff time by PoF'!$A$5:$S$119,MATCH($RB$103, 'ECM Staff time by PoF'!$A$4:$R$4,0),FALSE)), 0, VLOOKUP(CONCATENATE($A131,W$66),'ECM Staff time by PoF'!$A$5:$S$119,MATCH($RB$103, 'ECM Staff time by PoF'!$A$4:$R$4,0),FALSE))))*W93</f>
        <v>0</v>
      </c>
      <c r="RX131" s="60">
        <f>IF($A131="",0,IF(VLOOKUP($A131,'ECM Staff time by PoF'!$B$5:$C$119,2,FALSE)="Not Applicable",VLOOKUP($A131,'ECM Staff time by PoF'!$B$5:$S$119,MATCH($RB$103, 'ECM Staff time by PoF'!$B$4:$R$4,0),FALSE),IF(ISERROR(VLOOKUP(CONCATENATE($A131,X$66),'ECM Staff time by PoF'!$A$5:$S$119,MATCH($RB$103, 'ECM Staff time by PoF'!$A$4:$R$4,0),FALSE)), 0, VLOOKUP(CONCATENATE($A131,X$66),'ECM Staff time by PoF'!$A$5:$S$119,MATCH($RB$103, 'ECM Staff time by PoF'!$A$4:$R$4,0),FALSE))))*X93</f>
        <v>0</v>
      </c>
      <c r="RY131" s="60">
        <f>IF($A131="",0,IF(VLOOKUP($A131,'ECM Staff time by PoF'!$B$5:$C$119,2,FALSE)="Not Applicable",VLOOKUP($A131,'ECM Staff time by PoF'!$B$5:$S$119,MATCH($RB$103, 'ECM Staff time by PoF'!$B$4:$R$4,0),FALSE),IF(ISERROR(VLOOKUP(CONCATENATE($A131,Y$66),'ECM Staff time by PoF'!$A$5:$S$119,MATCH($RB$103, 'ECM Staff time by PoF'!$A$4:$R$4,0),FALSE)), 0, VLOOKUP(CONCATENATE($A131,Y$66),'ECM Staff time by PoF'!$A$5:$S$119,MATCH($RB$103, 'ECM Staff time by PoF'!$A$4:$R$4,0),FALSE))))*Y93</f>
        <v>0</v>
      </c>
      <c r="RZ131" s="60">
        <f>IF($A131="",0,IF(VLOOKUP($A131,'ECM Staff time by PoF'!$B$5:$C$119,2,FALSE)="Not Applicable",VLOOKUP($A131,'ECM Staff time by PoF'!$B$5:$S$119,MATCH($RB$103, 'ECM Staff time by PoF'!$B$4:$R$4,0),FALSE),IF(ISERROR(VLOOKUP(CONCATENATE($A131,Z$66),'ECM Staff time by PoF'!$A$5:$S$119,MATCH($RB$103, 'ECM Staff time by PoF'!$A$4:$R$4,0),FALSE)), 0, VLOOKUP(CONCATENATE($A131,Z$66),'ECM Staff time by PoF'!$A$5:$S$119,MATCH($RB$103, 'ECM Staff time by PoF'!$A$4:$R$4,0),FALSE))))*Z93</f>
        <v>0</v>
      </c>
      <c r="SA131" s="60">
        <f>IF($A131="",0,IF(VLOOKUP($A131,'ECM Staff time by PoF'!$B$5:$C$119,2,FALSE)="Not Applicable",VLOOKUP($A131,'ECM Staff time by PoF'!$B$5:$S$119,MATCH($RB$103, 'ECM Staff time by PoF'!$B$4:$R$4,0),FALSE),IF(ISERROR(VLOOKUP(CONCATENATE($A131,AA$66),'ECM Staff time by PoF'!$A$5:$S$119,MATCH($RB$103, 'ECM Staff time by PoF'!$A$4:$R$4,0),FALSE)), 0, VLOOKUP(CONCATENATE($A131,AA$66),'ECM Staff time by PoF'!$A$5:$S$119,MATCH($RB$103, 'ECM Staff time by PoF'!$A$4:$R$4,0),FALSE))))*AA93</f>
        <v>0</v>
      </c>
      <c r="SB131" s="60">
        <f>IF($A131="",0,IF(VLOOKUP($A131,'ECM Staff time by PoF'!$B$5:$C$119,2,FALSE)="Not Applicable",VLOOKUP($A131,'ECM Staff time by PoF'!$B$5:$S$119,MATCH($RB$103, 'ECM Staff time by PoF'!$B$4:$R$4,0),FALSE),IF(ISERROR(VLOOKUP(CONCATENATE($A131,AB$66),'ECM Staff time by PoF'!$A$5:$S$119,MATCH($RB$103, 'ECM Staff time by PoF'!$A$4:$R$4,0),FALSE)), 0, VLOOKUP(CONCATENATE($A131,AB$66),'ECM Staff time by PoF'!$A$5:$S$119,MATCH($RB$103, 'ECM Staff time by PoF'!$A$4:$R$4,0),FALSE))))*AB93</f>
        <v>0</v>
      </c>
      <c r="SC131" s="60">
        <f>IF($A131="",0,IF(VLOOKUP($A131,'ECM Staff time by PoF'!$B$5:$C$119,2,FALSE)="Not Applicable",VLOOKUP($A131,'ECM Staff time by PoF'!$B$5:$S$119,MATCH($RB$103, 'ECM Staff time by PoF'!$B$4:$R$4,0),FALSE),IF(ISERROR(VLOOKUP(CONCATENATE($A131,AC$66),'ECM Staff time by PoF'!$A$5:$S$119,MATCH($RB$103, 'ECM Staff time by PoF'!$A$4:$R$4,0),FALSE)), 0, VLOOKUP(CONCATENATE($A131,AC$66),'ECM Staff time by PoF'!$A$5:$S$119,MATCH($RB$103, 'ECM Staff time by PoF'!$A$4:$R$4,0),FALSE))))*AC93</f>
        <v>0</v>
      </c>
      <c r="SD131" s="60">
        <f>IF($A131="",0,IF(VLOOKUP($A131,'ECM Staff time by PoF'!$B$5:$C$119,2,FALSE)="Not Applicable",VLOOKUP($A131,'ECM Staff time by PoF'!$B$5:$S$119,MATCH($RB$103, 'ECM Staff time by PoF'!$B$4:$R$4,0),FALSE),IF(ISERROR(VLOOKUP(CONCATENATE($A131,AD$66),'ECM Staff time by PoF'!$A$5:$S$119,MATCH($RB$103, 'ECM Staff time by PoF'!$A$4:$R$4,0),FALSE)), 0, VLOOKUP(CONCATENATE($A131,AD$66),'ECM Staff time by PoF'!$A$5:$S$119,MATCH($RB$103, 'ECM Staff time by PoF'!$A$4:$R$4,0),FALSE))))*AD93</f>
        <v>0</v>
      </c>
      <c r="SE131" s="60">
        <f>IF($A131="",0,IF(VLOOKUP($A131,'ECM Staff time by PoF'!$B$5:$C$119,2,FALSE)="Not Applicable",VLOOKUP($A131,'ECM Staff time by PoF'!$B$5:$S$119,MATCH($RB$103, 'ECM Staff time by PoF'!$B$4:$R$4,0),FALSE),IF(ISERROR(VLOOKUP(CONCATENATE($A131,AE$66),'ECM Staff time by PoF'!$A$5:$S$119,MATCH($RB$103, 'ECM Staff time by PoF'!$A$4:$R$4,0),FALSE)), 0, VLOOKUP(CONCATENATE($A131,AE$66),'ECM Staff time by PoF'!$A$5:$S$119,MATCH($RB$103, 'ECM Staff time by PoF'!$A$4:$R$4,0),FALSE))))*AE93</f>
        <v>0</v>
      </c>
      <c r="SF131" s="60">
        <f>IF($A131="",0,IF(VLOOKUP($A131,'ECM Staff time by PoF'!$B$5:$C$119,2,FALSE)="Not Applicable",VLOOKUP($A131,'ECM Staff time by PoF'!$B$5:$S$119,MATCH($RB$103, 'ECM Staff time by PoF'!$B$4:$R$4,0),FALSE),IF(ISERROR(VLOOKUP(CONCATENATE($A131,AF$66),'ECM Staff time by PoF'!$A$5:$S$119,MATCH($RB$103, 'ECM Staff time by PoF'!$A$4:$R$4,0),FALSE)), 0, VLOOKUP(CONCATENATE($A131,AF$66),'ECM Staff time by PoF'!$A$5:$S$119,MATCH($RB$103, 'ECM Staff time by PoF'!$A$4:$R$4,0),FALSE))))*AF93</f>
        <v>0</v>
      </c>
      <c r="SG131" s="60">
        <f>IF($A131="",0,IF(VLOOKUP($A131,'ECM Staff time by PoF'!$B$5:$C$119,2,FALSE)="Not Applicable",VLOOKUP($A131,'ECM Staff time by PoF'!$B$5:$S$119,MATCH($RB$103, 'ECM Staff time by PoF'!$B$4:$R$4,0),FALSE),IF(ISERROR(VLOOKUP(CONCATENATE($A131,AG$66),'ECM Staff time by PoF'!$A$5:$S$119,MATCH($RB$103, 'ECM Staff time by PoF'!$A$4:$R$4,0),FALSE)), 0, VLOOKUP(CONCATENATE($A131,AG$66),'ECM Staff time by PoF'!$A$5:$S$119,MATCH($RB$103, 'ECM Staff time by PoF'!$A$4:$R$4,0),FALSE))))*AG93</f>
        <v>0</v>
      </c>
      <c r="SH131" s="60">
        <f>IF($A131="",0,IF(VLOOKUP($A131,'ECM Staff time by PoF'!$B$5:$C$119,2,FALSE)="Not Applicable",VLOOKUP($A131,'ECM Staff time by PoF'!$B$5:$S$119,MATCH($RB$103, 'ECM Staff time by PoF'!$B$4:$R$4,0),FALSE),IF(ISERROR(VLOOKUP(CONCATENATE($A131,AH$66),'ECM Staff time by PoF'!$A$5:$S$119,MATCH($RB$103, 'ECM Staff time by PoF'!$A$4:$R$4,0),FALSE)), 0, VLOOKUP(CONCATENATE($A131,AH$66),'ECM Staff time by PoF'!$A$5:$S$119,MATCH($RB$103, 'ECM Staff time by PoF'!$A$4:$R$4,0),FALSE))))*AH93</f>
        <v>0</v>
      </c>
      <c r="SI131" s="60">
        <f>IF($A131="",0,IF(VLOOKUP($A131,'ECM Staff time by PoF'!$B$5:$C$119,2,FALSE)="Not Applicable",VLOOKUP($A131,'ECM Staff time by PoF'!$B$5:$S$119,MATCH($RB$103, 'ECM Staff time by PoF'!$B$4:$R$4,0),FALSE),IF(ISERROR(VLOOKUP(CONCATENATE($A131,AI$66),'ECM Staff time by PoF'!$A$5:$S$119,MATCH($RB$103, 'ECM Staff time by PoF'!$A$4:$R$4,0),FALSE)), 0, VLOOKUP(CONCATENATE($A131,AI$66),'ECM Staff time by PoF'!$A$5:$S$119,MATCH($RB$103, 'ECM Staff time by PoF'!$A$4:$R$4,0),FALSE))))*AI93</f>
        <v>0</v>
      </c>
      <c r="SJ131" s="60">
        <f>IF($A131="",0,IF(VLOOKUP($A131,'ECM Staff time by PoF'!$B$5:$C$119,2,FALSE)="Not Applicable",VLOOKUP($A131,'ECM Staff time by PoF'!$B$5:$S$119,MATCH($RB$103, 'ECM Staff time by PoF'!$B$4:$R$4,0),FALSE),IF(ISERROR(VLOOKUP(CONCATENATE($A131,AJ$66),'ECM Staff time by PoF'!$A$5:$S$119,MATCH($RB$103, 'ECM Staff time by PoF'!$A$4:$R$4,0),FALSE)), 0, VLOOKUP(CONCATENATE($A131,AJ$66),'ECM Staff time by PoF'!$A$5:$S$119,MATCH($RB$103, 'ECM Staff time by PoF'!$A$4:$R$4,0),FALSE))))*AJ93</f>
        <v>0</v>
      </c>
      <c r="SK131" s="60">
        <f>IF($A131="",0,IF(VLOOKUP($A131,'ECM Staff time by PoF'!$B$5:$C$119,2,FALSE)="Not Applicable",VLOOKUP($A131,'ECM Staff time by PoF'!$B$5:$S$119,MATCH($RB$103, 'ECM Staff time by PoF'!$B$4:$R$4,0),FALSE),IF(ISERROR(VLOOKUP(CONCATENATE($A131,AK$66),'ECM Staff time by PoF'!$A$5:$S$119,MATCH($RB$103, 'ECM Staff time by PoF'!$A$4:$R$4,0),FALSE)), 0, VLOOKUP(CONCATENATE($A131,AK$66),'ECM Staff time by PoF'!$A$5:$S$119,MATCH($RB$103, 'ECM Staff time by PoF'!$A$4:$R$4,0),FALSE))))*AK93</f>
        <v>0</v>
      </c>
      <c r="SL131" s="60">
        <f>IF($A131="",0,IF(VLOOKUP($A131,'ECM Staff time by PoF'!$B$5:$C$119,2,FALSE)="Not Applicable",VLOOKUP($A131,'ECM Staff time by PoF'!$B$5:$S$119,MATCH($SL$103, 'ECM Staff time by PoF'!$B$4:$S$4,0),FALSE),IF(ISERROR(VLOOKUP(CONCATENATE($A131,B$66),'ECM Staff time by PoF'!$A$5:$S$119,MATCH($SL$103, 'ECM Staff time by PoF'!$A$4:$S$4,0),FALSE)), 0, VLOOKUP(CONCATENATE($A131,B$66),'ECM Staff time by PoF'!$A$5:$S$119,MATCH($SL$103, 'ECM Staff time by PoF'!$A$4:$S$4,0),FALSE))))*B93</f>
        <v>0</v>
      </c>
      <c r="SM131" s="60">
        <f>IF($A131="",0,IF(VLOOKUP($A131,'ECM Staff time by PoF'!$B$5:$C$119,2,FALSE)="Not Applicable",VLOOKUP($A131,'ECM Staff time by PoF'!$B$5:$S$119,MATCH($SL$103, 'ECM Staff time by PoF'!$B$4:$S$4,0),FALSE),IF(ISERROR(VLOOKUP(CONCATENATE($A131,C$66),'ECM Staff time by PoF'!$A$5:$S$119,MATCH($SL$103, 'ECM Staff time by PoF'!$A$4:$S$4,0),FALSE)), 0, VLOOKUP(CONCATENATE($A131,C$66),'ECM Staff time by PoF'!$A$5:$S$119,MATCH($SL$103, 'ECM Staff time by PoF'!$A$4:$S$4,0),FALSE))))*C93</f>
        <v>0</v>
      </c>
      <c r="SN131" s="60">
        <f>IF($A131="",0,IF(VLOOKUP($A131,'ECM Staff time by PoF'!$B$5:$C$119,2,FALSE)="Not Applicable",VLOOKUP($A131,'ECM Staff time by PoF'!$B$5:$S$119,MATCH($SL$103, 'ECM Staff time by PoF'!$B$4:$S$4,0),FALSE),IF(ISERROR(VLOOKUP(CONCATENATE($A131,D$66),'ECM Staff time by PoF'!$A$5:$S$119,MATCH($SL$103, 'ECM Staff time by PoF'!$A$4:$S$4,0),FALSE)), 0, VLOOKUP(CONCATENATE($A131,D$66),'ECM Staff time by PoF'!$A$5:$S$119,MATCH($SL$103, 'ECM Staff time by PoF'!$A$4:$S$4,0),FALSE))))*D93</f>
        <v>0</v>
      </c>
      <c r="SO131" s="60">
        <f>IF($A131="",0,IF(VLOOKUP($A131,'ECM Staff time by PoF'!$B$5:$C$119,2,FALSE)="Not Applicable",VLOOKUP($A131,'ECM Staff time by PoF'!$B$5:$S$119,MATCH($SL$103, 'ECM Staff time by PoF'!$B$4:$S$4,0),FALSE),IF(ISERROR(VLOOKUP(CONCATENATE($A131,E$66),'ECM Staff time by PoF'!$A$5:$S$119,MATCH($SL$103, 'ECM Staff time by PoF'!$A$4:$S$4,0),FALSE)), 0, VLOOKUP(CONCATENATE($A131,E$66),'ECM Staff time by PoF'!$A$5:$S$119,MATCH($SL$103, 'ECM Staff time by PoF'!$A$4:$S$4,0),FALSE))))*E93</f>
        <v>0</v>
      </c>
      <c r="SP131" s="60">
        <f>IF($A131="",0,IF(VLOOKUP($A131,'ECM Staff time by PoF'!$B$5:$C$119,2,FALSE)="Not Applicable",VLOOKUP($A131,'ECM Staff time by PoF'!$B$5:$S$119,MATCH($SL$103, 'ECM Staff time by PoF'!$B$4:$S$4,0),FALSE),IF(ISERROR(VLOOKUP(CONCATENATE($A131,F$66),'ECM Staff time by PoF'!$A$5:$S$119,MATCH($SL$103, 'ECM Staff time by PoF'!$A$4:$S$4,0),FALSE)), 0, VLOOKUP(CONCATENATE($A131,F$66),'ECM Staff time by PoF'!$A$5:$S$119,MATCH($SL$103, 'ECM Staff time by PoF'!$A$4:$S$4,0),FALSE))))*F93</f>
        <v>0</v>
      </c>
      <c r="SQ131" s="60">
        <f>IF($A131="",0,IF(VLOOKUP($A131,'ECM Staff time by PoF'!$B$5:$C$119,2,FALSE)="Not Applicable",VLOOKUP($A131,'ECM Staff time by PoF'!$B$5:$S$119,MATCH($SL$103, 'ECM Staff time by PoF'!$B$4:$S$4,0),FALSE),IF(ISERROR(VLOOKUP(CONCATENATE($A131,G$66),'ECM Staff time by PoF'!$A$5:$S$119,MATCH($SL$103, 'ECM Staff time by PoF'!$A$4:$S$4,0),FALSE)), 0, VLOOKUP(CONCATENATE($A131,G$66),'ECM Staff time by PoF'!$A$5:$S$119,MATCH($SL$103, 'ECM Staff time by PoF'!$A$4:$S$4,0),FALSE))))*G93</f>
        <v>0</v>
      </c>
      <c r="SR131" s="60">
        <f>IF($A131="",0,IF(VLOOKUP($A131,'ECM Staff time by PoF'!$B$5:$C$119,2,FALSE)="Not Applicable",VLOOKUP($A131,'ECM Staff time by PoF'!$B$5:$S$119,MATCH($SL$103, 'ECM Staff time by PoF'!$B$4:$S$4,0),FALSE),IF(ISERROR(VLOOKUP(CONCATENATE($A131,H$66),'ECM Staff time by PoF'!$A$5:$S$119,MATCH($SL$103, 'ECM Staff time by PoF'!$A$4:$S$4,0),FALSE)), 0, VLOOKUP(CONCATENATE($A131,H$66),'ECM Staff time by PoF'!$A$5:$S$119,MATCH($SL$103, 'ECM Staff time by PoF'!$A$4:$S$4,0),FALSE))))*H93</f>
        <v>0</v>
      </c>
      <c r="SS131" s="60">
        <f>IF($A131="",0,IF(VLOOKUP($A131,'ECM Staff time by PoF'!$B$5:$C$119,2,FALSE)="Not Applicable",VLOOKUP($A131,'ECM Staff time by PoF'!$B$5:$S$119,MATCH($SL$103, 'ECM Staff time by PoF'!$B$4:$S$4,0),FALSE),IF(ISERROR(VLOOKUP(CONCATENATE($A131,I$66),'ECM Staff time by PoF'!$A$5:$S$119,MATCH($SL$103, 'ECM Staff time by PoF'!$A$4:$S$4,0),FALSE)), 0, VLOOKUP(CONCATENATE($A131,I$66),'ECM Staff time by PoF'!$A$5:$S$119,MATCH($SL$103, 'ECM Staff time by PoF'!$A$4:$S$4,0),FALSE))))*I93</f>
        <v>0</v>
      </c>
      <c r="ST131" s="60">
        <f>IF($A131="",0,IF(VLOOKUP($A131,'ECM Staff time by PoF'!$B$5:$C$119,2,FALSE)="Not Applicable",VLOOKUP($A131,'ECM Staff time by PoF'!$B$5:$S$119,MATCH($SL$103, 'ECM Staff time by PoF'!$B$4:$S$4,0),FALSE),IF(ISERROR(VLOOKUP(CONCATENATE($A131,J$66),'ECM Staff time by PoF'!$A$5:$S$119,MATCH($SL$103, 'ECM Staff time by PoF'!$A$4:$S$4,0),FALSE)), 0, VLOOKUP(CONCATENATE($A131,J$66),'ECM Staff time by PoF'!$A$5:$S$119,MATCH($SL$103, 'ECM Staff time by PoF'!$A$4:$S$4,0),FALSE))))*J93</f>
        <v>0</v>
      </c>
      <c r="SU131" s="60">
        <f>IF($A131="",0,IF(VLOOKUP($A131,'ECM Staff time by PoF'!$B$5:$C$119,2,FALSE)="Not Applicable",VLOOKUP($A131,'ECM Staff time by PoF'!$B$5:$S$119,MATCH($SL$103, 'ECM Staff time by PoF'!$B$4:$S$4,0),FALSE),IF(ISERROR(VLOOKUP(CONCATENATE($A131,K$66),'ECM Staff time by PoF'!$A$5:$S$119,MATCH($SL$103, 'ECM Staff time by PoF'!$A$4:$S$4,0),FALSE)), 0, VLOOKUP(CONCATENATE($A131,K$66),'ECM Staff time by PoF'!$A$5:$S$119,MATCH($SL$103, 'ECM Staff time by PoF'!$A$4:$S$4,0),FALSE))))*K93</f>
        <v>0</v>
      </c>
      <c r="SV131" s="60">
        <f>IF($A131="",0,IF(VLOOKUP($A131,'ECM Staff time by PoF'!$B$5:$C$119,2,FALSE)="Not Applicable",VLOOKUP($A131,'ECM Staff time by PoF'!$B$5:$S$119,MATCH($SL$103, 'ECM Staff time by PoF'!$B$4:$S$4,0),FALSE),IF(ISERROR(VLOOKUP(CONCATENATE($A131,L$66),'ECM Staff time by PoF'!$A$5:$S$119,MATCH($SL$103, 'ECM Staff time by PoF'!$A$4:$S$4,0),FALSE)), 0, VLOOKUP(CONCATENATE($A131,L$66),'ECM Staff time by PoF'!$A$5:$S$119,MATCH($SL$103, 'ECM Staff time by PoF'!$A$4:$S$4,0),FALSE))))*L93</f>
        <v>0</v>
      </c>
      <c r="SW131" s="60">
        <f>IF($A131="",0,IF(VLOOKUP($A131,'ECM Staff time by PoF'!$B$5:$C$119,2,FALSE)="Not Applicable",VLOOKUP($A131,'ECM Staff time by PoF'!$B$5:$S$119,MATCH($SL$103, 'ECM Staff time by PoF'!$B$4:$S$4,0),FALSE),IF(ISERROR(VLOOKUP(CONCATENATE($A131,M$66),'ECM Staff time by PoF'!$A$5:$S$119,MATCH($SL$103, 'ECM Staff time by PoF'!$A$4:$S$4,0),FALSE)), 0, VLOOKUP(CONCATENATE($A131,M$66),'ECM Staff time by PoF'!$A$5:$S$119,MATCH($SL$103, 'ECM Staff time by PoF'!$A$4:$S$4,0),FALSE))))*M93</f>
        <v>0</v>
      </c>
      <c r="SX131" s="60">
        <f>IF($A131="",0,IF(VLOOKUP($A131,'ECM Staff time by PoF'!$B$5:$C$119,2,FALSE)="Not Applicable",VLOOKUP($A131,'ECM Staff time by PoF'!$B$5:$S$119,MATCH($SL$103, 'ECM Staff time by PoF'!$B$4:$S$4,0),FALSE),IF(ISERROR(VLOOKUP(CONCATENATE($A131,N$66),'ECM Staff time by PoF'!$A$5:$S$119,MATCH($SL$103, 'ECM Staff time by PoF'!$A$4:$S$4,0),FALSE)), 0, VLOOKUP(CONCATENATE($A131,N$66),'ECM Staff time by PoF'!$A$5:$S$119,MATCH($SL$103, 'ECM Staff time by PoF'!$A$4:$S$4,0),FALSE))))*N93</f>
        <v>0</v>
      </c>
      <c r="SY131" s="60">
        <f>IF($A131="",0,IF(VLOOKUP($A131,'ECM Staff time by PoF'!$B$5:$C$119,2,FALSE)="Not Applicable",VLOOKUP($A131,'ECM Staff time by PoF'!$B$5:$S$119,MATCH($SL$103, 'ECM Staff time by PoF'!$B$4:$S$4,0),FALSE),IF(ISERROR(VLOOKUP(CONCATENATE($A131,O$66),'ECM Staff time by PoF'!$A$5:$S$119,MATCH($SL$103, 'ECM Staff time by PoF'!$A$4:$S$4,0),FALSE)), 0, VLOOKUP(CONCATENATE($A131,O$66),'ECM Staff time by PoF'!$A$5:$S$119,MATCH($SL$103, 'ECM Staff time by PoF'!$A$4:$S$4,0),FALSE))))*O93</f>
        <v>0</v>
      </c>
      <c r="SZ131" s="60">
        <f>IF($A131="",0,IF(VLOOKUP($A131,'ECM Staff time by PoF'!$B$5:$C$119,2,FALSE)="Not Applicable",VLOOKUP($A131,'ECM Staff time by PoF'!$B$5:$S$119,MATCH($SL$103, 'ECM Staff time by PoF'!$B$4:$S$4,0),FALSE),IF(ISERROR(VLOOKUP(CONCATENATE($A131,P$66),'ECM Staff time by PoF'!$A$5:$S$119,MATCH($SL$103, 'ECM Staff time by PoF'!$A$4:$S$4,0),FALSE)), 0, VLOOKUP(CONCATENATE($A131,P$66),'ECM Staff time by PoF'!$A$5:$S$119,MATCH($SL$103, 'ECM Staff time by PoF'!$A$4:$S$4,0),FALSE))))*P93</f>
        <v>0</v>
      </c>
      <c r="TA131" s="60">
        <f>IF($A131="",0,IF(VLOOKUP($A131,'ECM Staff time by PoF'!$B$5:$C$119,2,FALSE)="Not Applicable",VLOOKUP($A131,'ECM Staff time by PoF'!$B$5:$S$119,MATCH($SL$103, 'ECM Staff time by PoF'!$B$4:$S$4,0),FALSE),IF(ISERROR(VLOOKUP(CONCATENATE($A131,Q$66),'ECM Staff time by PoF'!$A$5:$S$119,MATCH($SL$103, 'ECM Staff time by PoF'!$A$4:$S$4,0),FALSE)), 0, VLOOKUP(CONCATENATE($A131,Q$66),'ECM Staff time by PoF'!$A$5:$S$119,MATCH($SL$103, 'ECM Staff time by PoF'!$A$4:$S$4,0),FALSE))))*Q93</f>
        <v>0</v>
      </c>
      <c r="TB131" s="60">
        <f>IF($A131="",0,IF(VLOOKUP($A131,'ECM Staff time by PoF'!$B$5:$C$119,2,FALSE)="Not Applicable",VLOOKUP($A131,'ECM Staff time by PoF'!$B$5:$S$119,MATCH($SL$103, 'ECM Staff time by PoF'!$B$4:$S$4,0),FALSE),IF(ISERROR(VLOOKUP(CONCATENATE($A131,R$66),'ECM Staff time by PoF'!$A$5:$S$119,MATCH($SL$103, 'ECM Staff time by PoF'!$A$4:$S$4,0),FALSE)), 0, VLOOKUP(CONCATENATE($A131,R$66),'ECM Staff time by PoF'!$A$5:$S$119,MATCH($SL$103, 'ECM Staff time by PoF'!$A$4:$S$4,0),FALSE))))*R93</f>
        <v>0</v>
      </c>
      <c r="TC131" s="60">
        <f>IF($A131="",0,IF(VLOOKUP($A131,'ECM Staff time by PoF'!$B$5:$C$119,2,FALSE)="Not Applicable",VLOOKUP($A131,'ECM Staff time by PoF'!$B$5:$S$119,MATCH($SL$103, 'ECM Staff time by PoF'!$B$4:$S$4,0),FALSE),IF(ISERROR(VLOOKUP(CONCATENATE($A131,S$66),'ECM Staff time by PoF'!$A$5:$S$119,MATCH($SL$103, 'ECM Staff time by PoF'!$A$4:$S$4,0),FALSE)), 0, VLOOKUP(CONCATENATE($A131,S$66),'ECM Staff time by PoF'!$A$5:$S$119,MATCH($SL$103, 'ECM Staff time by PoF'!$A$4:$S$4,0),FALSE))))*S93</f>
        <v>0</v>
      </c>
      <c r="TD131" s="60">
        <f>IF($A131="",0,IF(VLOOKUP($A131,'ECM Staff time by PoF'!$B$5:$C$119,2,FALSE)="Not Applicable",VLOOKUP($A131,'ECM Staff time by PoF'!$B$5:$S$119,MATCH($SL$103, 'ECM Staff time by PoF'!$B$4:$S$4,0),FALSE),IF(ISERROR(VLOOKUP(CONCATENATE($A131,T$66),'ECM Staff time by PoF'!$A$5:$S$119,MATCH($SL$103, 'ECM Staff time by PoF'!$A$4:$S$4,0),FALSE)), 0, VLOOKUP(CONCATENATE($A131,T$66),'ECM Staff time by PoF'!$A$5:$S$119,MATCH($SL$103, 'ECM Staff time by PoF'!$A$4:$S$4,0),FALSE))))*T93</f>
        <v>0</v>
      </c>
      <c r="TE131" s="60">
        <f>IF($A131="",0,IF(VLOOKUP($A131,'ECM Staff time by PoF'!$B$5:$C$119,2,FALSE)="Not Applicable",VLOOKUP($A131,'ECM Staff time by PoF'!$B$5:$S$119,MATCH($SL$103, 'ECM Staff time by PoF'!$B$4:$S$4,0),FALSE),IF(ISERROR(VLOOKUP(CONCATENATE($A131,U$66),'ECM Staff time by PoF'!$A$5:$S$119,MATCH($SL$103, 'ECM Staff time by PoF'!$A$4:$S$4,0),FALSE)), 0, VLOOKUP(CONCATENATE($A131,U$66),'ECM Staff time by PoF'!$A$5:$S$119,MATCH($SL$103, 'ECM Staff time by PoF'!$A$4:$S$4,0),FALSE))))*U93</f>
        <v>0</v>
      </c>
      <c r="TF131" s="60">
        <f>IF($A131="",0,IF(VLOOKUP($A131,'ECM Staff time by PoF'!$B$5:$C$119,2,FALSE)="Not Applicable",VLOOKUP($A131,'ECM Staff time by PoF'!$B$5:$S$119,MATCH($SL$103, 'ECM Staff time by PoF'!$B$4:$S$4,0),FALSE),IF(ISERROR(VLOOKUP(CONCATENATE($A131,V$66),'ECM Staff time by PoF'!$A$5:$S$119,MATCH($SL$103, 'ECM Staff time by PoF'!$A$4:$S$4,0),FALSE)), 0, VLOOKUP(CONCATENATE($A131,V$66),'ECM Staff time by PoF'!$A$5:$S$119,MATCH($SL$103, 'ECM Staff time by PoF'!$A$4:$S$4,0),FALSE))))*V93</f>
        <v>0</v>
      </c>
      <c r="TG131" s="60">
        <f>IF($A131="",0,IF(VLOOKUP($A131,'ECM Staff time by PoF'!$B$5:$C$119,2,FALSE)="Not Applicable",VLOOKUP($A131,'ECM Staff time by PoF'!$B$5:$S$119,MATCH($SL$103, 'ECM Staff time by PoF'!$B$4:$S$4,0),FALSE),IF(ISERROR(VLOOKUP(CONCATENATE($A131,W$66),'ECM Staff time by PoF'!$A$5:$S$119,MATCH($SL$103, 'ECM Staff time by PoF'!$A$4:$S$4,0),FALSE)), 0, VLOOKUP(CONCATENATE($A131,W$66),'ECM Staff time by PoF'!$A$5:$S$119,MATCH($SL$103, 'ECM Staff time by PoF'!$A$4:$S$4,0),FALSE))))*W93</f>
        <v>0</v>
      </c>
      <c r="TH131" s="60">
        <f>IF($A131="",0,IF(VLOOKUP($A131,'ECM Staff time by PoF'!$B$5:$C$119,2,FALSE)="Not Applicable",VLOOKUP($A131,'ECM Staff time by PoF'!$B$5:$S$119,MATCH($SL$103, 'ECM Staff time by PoF'!$B$4:$S$4,0),FALSE),IF(ISERROR(VLOOKUP(CONCATENATE($A131,X$66),'ECM Staff time by PoF'!$A$5:$S$119,MATCH($SL$103, 'ECM Staff time by PoF'!$A$4:$S$4,0),FALSE)), 0, VLOOKUP(CONCATENATE($A131,X$66),'ECM Staff time by PoF'!$A$5:$S$119,MATCH($SL$103, 'ECM Staff time by PoF'!$A$4:$S$4,0),FALSE))))*X93</f>
        <v>0</v>
      </c>
      <c r="TI131" s="60">
        <f>IF($A131="",0,IF(VLOOKUP($A131,'ECM Staff time by PoF'!$B$5:$C$119,2,FALSE)="Not Applicable",VLOOKUP($A131,'ECM Staff time by PoF'!$B$5:$S$119,MATCH($SL$103, 'ECM Staff time by PoF'!$B$4:$S$4,0),FALSE),IF(ISERROR(VLOOKUP(CONCATENATE($A131,Y$66),'ECM Staff time by PoF'!$A$5:$S$119,MATCH($SL$103, 'ECM Staff time by PoF'!$A$4:$S$4,0),FALSE)), 0, VLOOKUP(CONCATENATE($A131,Y$66),'ECM Staff time by PoF'!$A$5:$S$119,MATCH($SL$103, 'ECM Staff time by PoF'!$A$4:$S$4,0),FALSE))))*Y93</f>
        <v>0</v>
      </c>
      <c r="TJ131" s="60">
        <f>IF($A131="",0,IF(VLOOKUP($A131,'ECM Staff time by PoF'!$B$5:$C$119,2,FALSE)="Not Applicable",VLOOKUP($A131,'ECM Staff time by PoF'!$B$5:$S$119,MATCH($SL$103, 'ECM Staff time by PoF'!$B$4:$S$4,0),FALSE),IF(ISERROR(VLOOKUP(CONCATENATE($A131,Z$66),'ECM Staff time by PoF'!$A$5:$S$119,MATCH($SL$103, 'ECM Staff time by PoF'!$A$4:$S$4,0),FALSE)), 0, VLOOKUP(CONCATENATE($A131,Z$66),'ECM Staff time by PoF'!$A$5:$S$119,MATCH($SL$103, 'ECM Staff time by PoF'!$A$4:$S$4,0),FALSE))))*Z93</f>
        <v>0</v>
      </c>
      <c r="TK131" s="60">
        <f>IF($A131="",0,IF(VLOOKUP($A131,'ECM Staff time by PoF'!$B$5:$C$119,2,FALSE)="Not Applicable",VLOOKUP($A131,'ECM Staff time by PoF'!$B$5:$S$119,MATCH($SL$103, 'ECM Staff time by PoF'!$B$4:$S$4,0),FALSE),IF(ISERROR(VLOOKUP(CONCATENATE($A131,AA$66),'ECM Staff time by PoF'!$A$5:$S$119,MATCH($SL$103, 'ECM Staff time by PoF'!$A$4:$S$4,0),FALSE)), 0, VLOOKUP(CONCATENATE($A131,AA$66),'ECM Staff time by PoF'!$A$5:$S$119,MATCH($SL$103, 'ECM Staff time by PoF'!$A$4:$S$4,0),FALSE))))*AA93</f>
        <v>0</v>
      </c>
      <c r="TL131" s="60">
        <f>IF($A131="",0,IF(VLOOKUP($A131,'ECM Staff time by PoF'!$B$5:$C$119,2,FALSE)="Not Applicable",VLOOKUP($A131,'ECM Staff time by PoF'!$B$5:$S$119,MATCH($SL$103, 'ECM Staff time by PoF'!$B$4:$S$4,0),FALSE),IF(ISERROR(VLOOKUP(CONCATENATE($A131,AB$66),'ECM Staff time by PoF'!$A$5:$S$119,MATCH($SL$103, 'ECM Staff time by PoF'!$A$4:$S$4,0),FALSE)), 0, VLOOKUP(CONCATENATE($A131,AB$66),'ECM Staff time by PoF'!$A$5:$S$119,MATCH($SL$103, 'ECM Staff time by PoF'!$A$4:$S$4,0),FALSE))))*AB93</f>
        <v>0</v>
      </c>
      <c r="TM131" s="60">
        <f>IF($A131="",0,IF(VLOOKUP($A131,'ECM Staff time by PoF'!$B$5:$C$119,2,FALSE)="Not Applicable",VLOOKUP($A131,'ECM Staff time by PoF'!$B$5:$S$119,MATCH($SL$103, 'ECM Staff time by PoF'!$B$4:$S$4,0),FALSE),IF(ISERROR(VLOOKUP(CONCATENATE($A131,AC$66),'ECM Staff time by PoF'!$A$5:$S$119,MATCH($SL$103, 'ECM Staff time by PoF'!$A$4:$S$4,0),FALSE)), 0, VLOOKUP(CONCATENATE($A131,AC$66),'ECM Staff time by PoF'!$A$5:$S$119,MATCH($SL$103, 'ECM Staff time by PoF'!$A$4:$S$4,0),FALSE))))*AC93</f>
        <v>0</v>
      </c>
      <c r="TN131" s="60">
        <f>IF($A131="",0,IF(VLOOKUP($A131,'ECM Staff time by PoF'!$B$5:$C$119,2,FALSE)="Not Applicable",VLOOKUP($A131,'ECM Staff time by PoF'!$B$5:$S$119,MATCH($SL$103, 'ECM Staff time by PoF'!$B$4:$S$4,0),FALSE),IF(ISERROR(VLOOKUP(CONCATENATE($A131,AD$66),'ECM Staff time by PoF'!$A$5:$S$119,MATCH($SL$103, 'ECM Staff time by PoF'!$A$4:$S$4,0),FALSE)), 0, VLOOKUP(CONCATENATE($A131,AD$66),'ECM Staff time by PoF'!$A$5:$S$119,MATCH($SL$103, 'ECM Staff time by PoF'!$A$4:$S$4,0),FALSE))))*AD93</f>
        <v>0</v>
      </c>
      <c r="TO131" s="60">
        <f>IF($A131="",0,IF(VLOOKUP($A131,'ECM Staff time by PoF'!$B$5:$C$119,2,FALSE)="Not Applicable",VLOOKUP($A131,'ECM Staff time by PoF'!$B$5:$S$119,MATCH($SL$103, 'ECM Staff time by PoF'!$B$4:$S$4,0),FALSE),IF(ISERROR(VLOOKUP(CONCATENATE($A131,AE$66),'ECM Staff time by PoF'!$A$5:$S$119,MATCH($SL$103, 'ECM Staff time by PoF'!$A$4:$S$4,0),FALSE)), 0, VLOOKUP(CONCATENATE($A131,AE$66),'ECM Staff time by PoF'!$A$5:$S$119,MATCH($SL$103, 'ECM Staff time by PoF'!$A$4:$S$4,0),FALSE))))*AE93</f>
        <v>0</v>
      </c>
      <c r="TP131" s="60">
        <f>IF($A131="",0,IF(VLOOKUP($A131,'ECM Staff time by PoF'!$B$5:$C$119,2,FALSE)="Not Applicable",VLOOKUP($A131,'ECM Staff time by PoF'!$B$5:$S$119,MATCH($SL$103, 'ECM Staff time by PoF'!$B$4:$S$4,0),FALSE),IF(ISERROR(VLOOKUP(CONCATENATE($A131,AF$66),'ECM Staff time by PoF'!$A$5:$S$119,MATCH($SL$103, 'ECM Staff time by PoF'!$A$4:$S$4,0),FALSE)), 0, VLOOKUP(CONCATENATE($A131,AF$66),'ECM Staff time by PoF'!$A$5:$S$119,MATCH($SL$103, 'ECM Staff time by PoF'!$A$4:$S$4,0),FALSE))))*AF93</f>
        <v>0</v>
      </c>
      <c r="TQ131" s="60">
        <f>IF($A131="",0,IF(VLOOKUP($A131,'ECM Staff time by PoF'!$B$5:$C$119,2,FALSE)="Not Applicable",VLOOKUP($A131,'ECM Staff time by PoF'!$B$5:$S$119,MATCH($SL$103, 'ECM Staff time by PoF'!$B$4:$S$4,0),FALSE),IF(ISERROR(VLOOKUP(CONCATENATE($A131,AG$66),'ECM Staff time by PoF'!$A$5:$S$119,MATCH($SL$103, 'ECM Staff time by PoF'!$A$4:$S$4,0),FALSE)), 0, VLOOKUP(CONCATENATE($A131,AG$66),'ECM Staff time by PoF'!$A$5:$S$119,MATCH($SL$103, 'ECM Staff time by PoF'!$A$4:$S$4,0),FALSE))))*AG93</f>
        <v>0</v>
      </c>
      <c r="TR131" s="60">
        <f>IF($A131="",0,IF(VLOOKUP($A131,'ECM Staff time by PoF'!$B$5:$C$119,2,FALSE)="Not Applicable",VLOOKUP($A131,'ECM Staff time by PoF'!$B$5:$S$119,MATCH($SL$103, 'ECM Staff time by PoF'!$B$4:$S$4,0),FALSE),IF(ISERROR(VLOOKUP(CONCATENATE($A131,AH$66),'ECM Staff time by PoF'!$A$5:$S$119,MATCH($SL$103, 'ECM Staff time by PoF'!$A$4:$S$4,0),FALSE)), 0, VLOOKUP(CONCATENATE($A131,AH$66),'ECM Staff time by PoF'!$A$5:$S$119,MATCH($SL$103, 'ECM Staff time by PoF'!$A$4:$S$4,0),FALSE))))*AH93</f>
        <v>0</v>
      </c>
      <c r="TS131" s="60">
        <f>IF($A131="",0,IF(VLOOKUP($A131,'ECM Staff time by PoF'!$B$5:$C$119,2,FALSE)="Not Applicable",VLOOKUP($A131,'ECM Staff time by PoF'!$B$5:$S$119,MATCH($SL$103, 'ECM Staff time by PoF'!$B$4:$S$4,0),FALSE),IF(ISERROR(VLOOKUP(CONCATENATE($A131,AI$66),'ECM Staff time by PoF'!$A$5:$S$119,MATCH($SL$103, 'ECM Staff time by PoF'!$A$4:$S$4,0),FALSE)), 0, VLOOKUP(CONCATENATE($A131,AI$66),'ECM Staff time by PoF'!$A$5:$S$119,MATCH($SL$103, 'ECM Staff time by PoF'!$A$4:$S$4,0),FALSE))))*AI93</f>
        <v>0</v>
      </c>
      <c r="TT131" s="60">
        <f>IF($A131="",0,IF(VLOOKUP($A131,'ECM Staff time by PoF'!$B$5:$C$119,2,FALSE)="Not Applicable",VLOOKUP($A131,'ECM Staff time by PoF'!$B$5:$S$119,MATCH($SL$103, 'ECM Staff time by PoF'!$B$4:$S$4,0),FALSE),IF(ISERROR(VLOOKUP(CONCATENATE($A131,AJ$66),'ECM Staff time by PoF'!$A$5:$S$119,MATCH($SL$103, 'ECM Staff time by PoF'!$A$4:$S$4,0),FALSE)), 0, VLOOKUP(CONCATENATE($A131,AJ$66),'ECM Staff time by PoF'!$A$5:$S$119,MATCH($SL$103, 'ECM Staff time by PoF'!$A$4:$S$4,0),FALSE))))*AJ93</f>
        <v>0</v>
      </c>
      <c r="TU131" s="60">
        <f>IF($A131="",0,IF(VLOOKUP($A131,'ECM Staff time by PoF'!$B$5:$C$119,2,FALSE)="Not Applicable",VLOOKUP($A131,'ECM Staff time by PoF'!$B$5:$S$119,MATCH($SL$103, 'ECM Staff time by PoF'!$B$4:$S$4,0),FALSE),IF(ISERROR(VLOOKUP(CONCATENATE($A131,AK$66),'ECM Staff time by PoF'!$A$5:$S$119,MATCH($SL$103, 'ECM Staff time by PoF'!$A$4:$S$4,0),FALSE)), 0, VLOOKUP(CONCATENATE($A131,AK$66),'ECM Staff time by PoF'!$A$5:$S$119,MATCH($SL$103, 'ECM Staff time by PoF'!$A$4:$S$4,0),FALSE))))*AK93</f>
        <v>0</v>
      </c>
      <c r="TV131" s="60">
        <f>IF($A131="",0,IF(VLOOKUP($A131,'ECM Staff time by PoF'!$B$5:$C$119,2,FALSE)="Not Applicable",VLOOKUP($A131,'ECM Staff time by PoF'!$B$5:$S$119,MATCH($TV$103, 'ECM Staff time by PoF'!$B$4:$S$4,0),FALSE),IF(ISERROR(VLOOKUP(CONCATENATE($A131,B$66),'ECM Staff time by PoF'!$A$5:$S$119,MATCH($TV$103, 'ECM Staff time by PoF'!$A$4:$S$4,0),FALSE)), 0, VLOOKUP(CONCATENATE($A131,B$66),'ECM Staff time by PoF'!$A$5:$S$119,MATCH($TV$103, 'ECM Staff time by PoF'!$A$4:$S$4,0),FALSE))))*B93</f>
        <v>0</v>
      </c>
      <c r="TW131" s="60">
        <f>IF($A131="",0,IF(VLOOKUP($A131,'ECM Staff time by PoF'!$B$5:$C$119,2,FALSE)="Not Applicable",VLOOKUP($A131,'ECM Staff time by PoF'!$B$5:$S$119,MATCH($TV$103, 'ECM Staff time by PoF'!$B$4:$S$4,0),FALSE),IF(ISERROR(VLOOKUP(CONCATENATE($A131,C$66),'ECM Staff time by PoF'!$A$5:$S$119,MATCH($TV$103, 'ECM Staff time by PoF'!$A$4:$S$4,0),FALSE)), 0, VLOOKUP(CONCATENATE($A131,C$66),'ECM Staff time by PoF'!$A$5:$S$119,MATCH($TV$103, 'ECM Staff time by PoF'!$A$4:$S$4,0),FALSE))))*C93</f>
        <v>0</v>
      </c>
      <c r="TX131" s="60">
        <f>IF($A131="",0,IF(VLOOKUP($A131,'ECM Staff time by PoF'!$B$5:$C$119,2,FALSE)="Not Applicable",VLOOKUP($A131,'ECM Staff time by PoF'!$B$5:$S$119,MATCH($TV$103, 'ECM Staff time by PoF'!$B$4:$S$4,0),FALSE),IF(ISERROR(VLOOKUP(CONCATENATE($A131,D$66),'ECM Staff time by PoF'!$A$5:$S$119,MATCH($TV$103, 'ECM Staff time by PoF'!$A$4:$S$4,0),FALSE)), 0, VLOOKUP(CONCATENATE($A131,D$66),'ECM Staff time by PoF'!$A$5:$S$119,MATCH($TV$103, 'ECM Staff time by PoF'!$A$4:$S$4,0),FALSE))))*D93</f>
        <v>0</v>
      </c>
      <c r="TY131" s="60">
        <f>IF($A131="",0,IF(VLOOKUP($A131,'ECM Staff time by PoF'!$B$5:$C$119,2,FALSE)="Not Applicable",VLOOKUP($A131,'ECM Staff time by PoF'!$B$5:$S$119,MATCH($TV$103, 'ECM Staff time by PoF'!$B$4:$S$4,0),FALSE),IF(ISERROR(VLOOKUP(CONCATENATE($A131,E$66),'ECM Staff time by PoF'!$A$5:$S$119,MATCH($TV$103, 'ECM Staff time by PoF'!$A$4:$S$4,0),FALSE)), 0, VLOOKUP(CONCATENATE($A131,E$66),'ECM Staff time by PoF'!$A$5:$S$119,MATCH($TV$103, 'ECM Staff time by PoF'!$A$4:$S$4,0),FALSE))))*E93</f>
        <v>0</v>
      </c>
      <c r="TZ131" s="60">
        <f>IF($A131="",0,IF(VLOOKUP($A131,'ECM Staff time by PoF'!$B$5:$C$119,2,FALSE)="Not Applicable",VLOOKUP($A131,'ECM Staff time by PoF'!$B$5:$S$119,MATCH($TV$103, 'ECM Staff time by PoF'!$B$4:$S$4,0),FALSE),IF(ISERROR(VLOOKUP(CONCATENATE($A131,F$66),'ECM Staff time by PoF'!$A$5:$S$119,MATCH($TV$103, 'ECM Staff time by PoF'!$A$4:$S$4,0),FALSE)), 0, VLOOKUP(CONCATENATE($A131,F$66),'ECM Staff time by PoF'!$A$5:$S$119,MATCH($TV$103, 'ECM Staff time by PoF'!$A$4:$S$4,0),FALSE))))*F93</f>
        <v>0</v>
      </c>
      <c r="UA131" s="60">
        <f>IF($A131="",0,IF(VLOOKUP($A131,'ECM Staff time by PoF'!$B$5:$C$119,2,FALSE)="Not Applicable",VLOOKUP($A131,'ECM Staff time by PoF'!$B$5:$S$119,MATCH($TV$103, 'ECM Staff time by PoF'!$B$4:$S$4,0),FALSE),IF(ISERROR(VLOOKUP(CONCATENATE($A131,G$66),'ECM Staff time by PoF'!$A$5:$S$119,MATCH($TV$103, 'ECM Staff time by PoF'!$A$4:$S$4,0),FALSE)), 0, VLOOKUP(CONCATENATE($A131,G$66),'ECM Staff time by PoF'!$A$5:$S$119,MATCH($TV$103, 'ECM Staff time by PoF'!$A$4:$S$4,0),FALSE))))*G93</f>
        <v>0</v>
      </c>
      <c r="UB131" s="60">
        <f>IF($A131="",0,IF(VLOOKUP($A131,'ECM Staff time by PoF'!$B$5:$C$119,2,FALSE)="Not Applicable",VLOOKUP($A131,'ECM Staff time by PoF'!$B$5:$S$119,MATCH($TV$103, 'ECM Staff time by PoF'!$B$4:$S$4,0),FALSE),IF(ISERROR(VLOOKUP(CONCATENATE($A131,H$66),'ECM Staff time by PoF'!$A$5:$S$119,MATCH($TV$103, 'ECM Staff time by PoF'!$A$4:$S$4,0),FALSE)), 0, VLOOKUP(CONCATENATE($A131,H$66),'ECM Staff time by PoF'!$A$5:$S$119,MATCH($TV$103, 'ECM Staff time by PoF'!$A$4:$S$4,0),FALSE))))*H93</f>
        <v>0</v>
      </c>
      <c r="UC131" s="60">
        <f>IF($A131="",0,IF(VLOOKUP($A131,'ECM Staff time by PoF'!$B$5:$C$119,2,FALSE)="Not Applicable",VLOOKUP($A131,'ECM Staff time by PoF'!$B$5:$S$119,MATCH($TV$103, 'ECM Staff time by PoF'!$B$4:$S$4,0),FALSE),IF(ISERROR(VLOOKUP(CONCATENATE($A131,I$66),'ECM Staff time by PoF'!$A$5:$S$119,MATCH($TV$103, 'ECM Staff time by PoF'!$A$4:$S$4,0),FALSE)), 0, VLOOKUP(CONCATENATE($A131,I$66),'ECM Staff time by PoF'!$A$5:$S$119,MATCH($TV$103, 'ECM Staff time by PoF'!$A$4:$S$4,0),FALSE))))*I93</f>
        <v>0</v>
      </c>
      <c r="UD131" s="60">
        <f>IF($A131="",0,IF(VLOOKUP($A131,'ECM Staff time by PoF'!$B$5:$C$119,2,FALSE)="Not Applicable",VLOOKUP($A131,'ECM Staff time by PoF'!$B$5:$S$119,MATCH($TV$103, 'ECM Staff time by PoF'!$B$4:$S$4,0),FALSE),IF(ISERROR(VLOOKUP(CONCATENATE($A131,J$66),'ECM Staff time by PoF'!$A$5:$S$119,MATCH($TV$103, 'ECM Staff time by PoF'!$A$4:$S$4,0),FALSE)), 0, VLOOKUP(CONCATENATE($A131,J$66),'ECM Staff time by PoF'!$A$5:$S$119,MATCH($TV$103, 'ECM Staff time by PoF'!$A$4:$S$4,0),FALSE))))*J93</f>
        <v>0</v>
      </c>
      <c r="UE131" s="60">
        <f>IF($A131="",0,IF(VLOOKUP($A131,'ECM Staff time by PoF'!$B$5:$C$119,2,FALSE)="Not Applicable",VLOOKUP($A131,'ECM Staff time by PoF'!$B$5:$S$119,MATCH($TV$103, 'ECM Staff time by PoF'!$B$4:$S$4,0),FALSE),IF(ISERROR(VLOOKUP(CONCATENATE($A131,K$66),'ECM Staff time by PoF'!$A$5:$S$119,MATCH($TV$103, 'ECM Staff time by PoF'!$A$4:$S$4,0),FALSE)), 0, VLOOKUP(CONCATENATE($A131,K$66),'ECM Staff time by PoF'!$A$5:$S$119,MATCH($TV$103, 'ECM Staff time by PoF'!$A$4:$S$4,0),FALSE))))*K93</f>
        <v>0</v>
      </c>
      <c r="UF131" s="60">
        <f>IF($A131="",0,IF(VLOOKUP($A131,'ECM Staff time by PoF'!$B$5:$C$119,2,FALSE)="Not Applicable",VLOOKUP($A131,'ECM Staff time by PoF'!$B$5:$S$119,MATCH($TV$103, 'ECM Staff time by PoF'!$B$4:$S$4,0),FALSE),IF(ISERROR(VLOOKUP(CONCATENATE($A131,L$66),'ECM Staff time by PoF'!$A$5:$S$119,MATCH($TV$103, 'ECM Staff time by PoF'!$A$4:$S$4,0),FALSE)), 0, VLOOKUP(CONCATENATE($A131,L$66),'ECM Staff time by PoF'!$A$5:$S$119,MATCH($TV$103, 'ECM Staff time by PoF'!$A$4:$S$4,0),FALSE))))*L93</f>
        <v>0</v>
      </c>
      <c r="UG131" s="60">
        <f>IF($A131="",0,IF(VLOOKUP($A131,'ECM Staff time by PoF'!$B$5:$C$119,2,FALSE)="Not Applicable",VLOOKUP($A131,'ECM Staff time by PoF'!$B$5:$S$119,MATCH($TV$103, 'ECM Staff time by PoF'!$B$4:$S$4,0),FALSE),IF(ISERROR(VLOOKUP(CONCATENATE($A131,M$66),'ECM Staff time by PoF'!$A$5:$S$119,MATCH($TV$103, 'ECM Staff time by PoF'!$A$4:$S$4,0),FALSE)), 0, VLOOKUP(CONCATENATE($A131,M$66),'ECM Staff time by PoF'!$A$5:$S$119,MATCH($TV$103, 'ECM Staff time by PoF'!$A$4:$S$4,0),FALSE))))*M93</f>
        <v>0</v>
      </c>
      <c r="UH131" s="60">
        <f>IF($A131="",0,IF(VLOOKUP($A131,'ECM Staff time by PoF'!$B$5:$C$119,2,FALSE)="Not Applicable",VLOOKUP($A131,'ECM Staff time by PoF'!$B$5:$S$119,MATCH($TV$103, 'ECM Staff time by PoF'!$B$4:$S$4,0),FALSE),IF(ISERROR(VLOOKUP(CONCATENATE($A131,N$66),'ECM Staff time by PoF'!$A$5:$S$119,MATCH($TV$103, 'ECM Staff time by PoF'!$A$4:$S$4,0),FALSE)), 0, VLOOKUP(CONCATENATE($A131,N$66),'ECM Staff time by PoF'!$A$5:$S$119,MATCH($TV$103, 'ECM Staff time by PoF'!$A$4:$S$4,0),FALSE))))*N93</f>
        <v>0</v>
      </c>
      <c r="UI131" s="60">
        <f>IF($A131="",0,IF(VLOOKUP($A131,'ECM Staff time by PoF'!$B$5:$C$119,2,FALSE)="Not Applicable",VLOOKUP($A131,'ECM Staff time by PoF'!$B$5:$S$119,MATCH($TV$103, 'ECM Staff time by PoF'!$B$4:$S$4,0),FALSE),IF(ISERROR(VLOOKUP(CONCATENATE($A131,O$66),'ECM Staff time by PoF'!$A$5:$S$119,MATCH($TV$103, 'ECM Staff time by PoF'!$A$4:$S$4,0),FALSE)), 0, VLOOKUP(CONCATENATE($A131,O$66),'ECM Staff time by PoF'!$A$5:$S$119,MATCH($TV$103, 'ECM Staff time by PoF'!$A$4:$S$4,0),FALSE))))*O93</f>
        <v>0</v>
      </c>
      <c r="UJ131" s="60">
        <f>IF($A131="",0,IF(VLOOKUP($A131,'ECM Staff time by PoF'!$B$5:$C$119,2,FALSE)="Not Applicable",VLOOKUP($A131,'ECM Staff time by PoF'!$B$5:$S$119,MATCH($TV$103, 'ECM Staff time by PoF'!$B$4:$S$4,0),FALSE),IF(ISERROR(VLOOKUP(CONCATENATE($A131,P$66),'ECM Staff time by PoF'!$A$5:$S$119,MATCH($TV$103, 'ECM Staff time by PoF'!$A$4:$S$4,0),FALSE)), 0, VLOOKUP(CONCATENATE($A131,P$66),'ECM Staff time by PoF'!$A$5:$S$119,MATCH($TV$103, 'ECM Staff time by PoF'!$A$4:$S$4,0),FALSE))))*P93</f>
        <v>0</v>
      </c>
      <c r="UK131" s="60">
        <f>IF($A131="",0,IF(VLOOKUP($A131,'ECM Staff time by PoF'!$B$5:$C$119,2,FALSE)="Not Applicable",VLOOKUP($A131,'ECM Staff time by PoF'!$B$5:$S$119,MATCH($TV$103, 'ECM Staff time by PoF'!$B$4:$S$4,0),FALSE),IF(ISERROR(VLOOKUP(CONCATENATE($A131,Q$66),'ECM Staff time by PoF'!$A$5:$S$119,MATCH($TV$103, 'ECM Staff time by PoF'!$A$4:$S$4,0),FALSE)), 0, VLOOKUP(CONCATENATE($A131,Q$66),'ECM Staff time by PoF'!$A$5:$S$119,MATCH($TV$103, 'ECM Staff time by PoF'!$A$4:$S$4,0),FALSE))))*Q93</f>
        <v>0</v>
      </c>
      <c r="UL131" s="60">
        <f>IF($A131="",0,IF(VLOOKUP($A131,'ECM Staff time by PoF'!$B$5:$C$119,2,FALSE)="Not Applicable",VLOOKUP($A131,'ECM Staff time by PoF'!$B$5:$S$119,MATCH($TV$103, 'ECM Staff time by PoF'!$B$4:$S$4,0),FALSE),IF(ISERROR(VLOOKUP(CONCATENATE($A131,R$66),'ECM Staff time by PoF'!$A$5:$S$119,MATCH($TV$103, 'ECM Staff time by PoF'!$A$4:$S$4,0),FALSE)), 0, VLOOKUP(CONCATENATE($A131,R$66),'ECM Staff time by PoF'!$A$5:$S$119,MATCH($TV$103, 'ECM Staff time by PoF'!$A$4:$S$4,0),FALSE))))*R93</f>
        <v>0</v>
      </c>
      <c r="UM131" s="60">
        <f>IF($A131="",0,IF(VLOOKUP($A131,'ECM Staff time by PoF'!$B$5:$C$119,2,FALSE)="Not Applicable",VLOOKUP($A131,'ECM Staff time by PoF'!$B$5:$S$119,MATCH($TV$103, 'ECM Staff time by PoF'!$B$4:$S$4,0),FALSE),IF(ISERROR(VLOOKUP(CONCATENATE($A131,S$66),'ECM Staff time by PoF'!$A$5:$S$119,MATCH($TV$103, 'ECM Staff time by PoF'!$A$4:$S$4,0),FALSE)), 0, VLOOKUP(CONCATENATE($A131,S$66),'ECM Staff time by PoF'!$A$5:$S$119,MATCH($TV$103, 'ECM Staff time by PoF'!$A$4:$S$4,0),FALSE))))*S93</f>
        <v>0</v>
      </c>
      <c r="UN131" s="60">
        <f>IF($A131="",0,IF(VLOOKUP($A131,'ECM Staff time by PoF'!$B$5:$C$119,2,FALSE)="Not Applicable",VLOOKUP($A131,'ECM Staff time by PoF'!$B$5:$S$119,MATCH($TV$103, 'ECM Staff time by PoF'!$B$4:$S$4,0),FALSE),IF(ISERROR(VLOOKUP(CONCATENATE($A131,T$66),'ECM Staff time by PoF'!$A$5:$S$119,MATCH($TV$103, 'ECM Staff time by PoF'!$A$4:$S$4,0),FALSE)), 0, VLOOKUP(CONCATENATE($A131,T$66),'ECM Staff time by PoF'!$A$5:$S$119,MATCH($TV$103, 'ECM Staff time by PoF'!$A$4:$S$4,0),FALSE))))*T93</f>
        <v>0</v>
      </c>
      <c r="UO131" s="60">
        <f>IF($A131="",0,IF(VLOOKUP($A131,'ECM Staff time by PoF'!$B$5:$C$119,2,FALSE)="Not Applicable",VLOOKUP($A131,'ECM Staff time by PoF'!$B$5:$S$119,MATCH($TV$103, 'ECM Staff time by PoF'!$B$4:$S$4,0),FALSE),IF(ISERROR(VLOOKUP(CONCATENATE($A131,U$66),'ECM Staff time by PoF'!$A$5:$S$119,MATCH($TV$103, 'ECM Staff time by PoF'!$A$4:$S$4,0),FALSE)), 0, VLOOKUP(CONCATENATE($A131,U$66),'ECM Staff time by PoF'!$A$5:$S$119,MATCH($TV$103, 'ECM Staff time by PoF'!$A$4:$S$4,0),FALSE))))*U93</f>
        <v>0</v>
      </c>
      <c r="UP131" s="60">
        <f>IF($A131="",0,IF(VLOOKUP($A131,'ECM Staff time by PoF'!$B$5:$C$119,2,FALSE)="Not Applicable",VLOOKUP($A131,'ECM Staff time by PoF'!$B$5:$S$119,MATCH($TV$103, 'ECM Staff time by PoF'!$B$4:$S$4,0),FALSE),IF(ISERROR(VLOOKUP(CONCATENATE($A131,V$66),'ECM Staff time by PoF'!$A$5:$S$119,MATCH($TV$103, 'ECM Staff time by PoF'!$A$4:$S$4,0),FALSE)), 0, VLOOKUP(CONCATENATE($A131,V$66),'ECM Staff time by PoF'!$A$5:$S$119,MATCH($TV$103, 'ECM Staff time by PoF'!$A$4:$S$4,0),FALSE))))*V93</f>
        <v>0</v>
      </c>
      <c r="UQ131" s="60">
        <f>IF($A131="",0,IF(VLOOKUP($A131,'ECM Staff time by PoF'!$B$5:$C$119,2,FALSE)="Not Applicable",VLOOKUP($A131,'ECM Staff time by PoF'!$B$5:$S$119,MATCH($TV$103, 'ECM Staff time by PoF'!$B$4:$S$4,0),FALSE),IF(ISERROR(VLOOKUP(CONCATENATE($A131,W$66),'ECM Staff time by PoF'!$A$5:$S$119,MATCH($TV$103, 'ECM Staff time by PoF'!$A$4:$S$4,0),FALSE)), 0, VLOOKUP(CONCATENATE($A131,W$66),'ECM Staff time by PoF'!$A$5:$S$119,MATCH($TV$103, 'ECM Staff time by PoF'!$A$4:$S$4,0),FALSE))))*W93</f>
        <v>0</v>
      </c>
      <c r="UR131" s="60">
        <f>IF($A131="",0,IF(VLOOKUP($A131,'ECM Staff time by PoF'!$B$5:$C$119,2,FALSE)="Not Applicable",VLOOKUP($A131,'ECM Staff time by PoF'!$B$5:$S$119,MATCH($TV$103, 'ECM Staff time by PoF'!$B$4:$S$4,0),FALSE),IF(ISERROR(VLOOKUP(CONCATENATE($A131,X$66),'ECM Staff time by PoF'!$A$5:$S$119,MATCH($TV$103, 'ECM Staff time by PoF'!$A$4:$S$4,0),FALSE)), 0, VLOOKUP(CONCATENATE($A131,X$66),'ECM Staff time by PoF'!$A$5:$S$119,MATCH($TV$103, 'ECM Staff time by PoF'!$A$4:$S$4,0),FALSE))))*X93</f>
        <v>0</v>
      </c>
      <c r="US131" s="60">
        <f>IF($A131="",0,IF(VLOOKUP($A131,'ECM Staff time by PoF'!$B$5:$C$119,2,FALSE)="Not Applicable",VLOOKUP($A131,'ECM Staff time by PoF'!$B$5:$S$119,MATCH($TV$103, 'ECM Staff time by PoF'!$B$4:$S$4,0),FALSE),IF(ISERROR(VLOOKUP(CONCATENATE($A131,Y$66),'ECM Staff time by PoF'!$A$5:$S$119,MATCH($TV$103, 'ECM Staff time by PoF'!$A$4:$S$4,0),FALSE)), 0, VLOOKUP(CONCATENATE($A131,Y$66),'ECM Staff time by PoF'!$A$5:$S$119,MATCH($TV$103, 'ECM Staff time by PoF'!$A$4:$S$4,0),FALSE))))*Y93</f>
        <v>0</v>
      </c>
      <c r="UT131" s="60">
        <f>IF($A131="",0,IF(VLOOKUP($A131,'ECM Staff time by PoF'!$B$5:$C$119,2,FALSE)="Not Applicable",VLOOKUP($A131,'ECM Staff time by PoF'!$B$5:$S$119,MATCH($TV$103, 'ECM Staff time by PoF'!$B$4:$S$4,0),FALSE),IF(ISERROR(VLOOKUP(CONCATENATE($A131,Z$66),'ECM Staff time by PoF'!$A$5:$S$119,MATCH($TV$103, 'ECM Staff time by PoF'!$A$4:$S$4,0),FALSE)), 0, VLOOKUP(CONCATENATE($A131,Z$66),'ECM Staff time by PoF'!$A$5:$S$119,MATCH($TV$103, 'ECM Staff time by PoF'!$A$4:$S$4,0),FALSE))))*Z93</f>
        <v>0</v>
      </c>
      <c r="UU131" s="60">
        <f>IF($A131="",0,IF(VLOOKUP($A131,'ECM Staff time by PoF'!$B$5:$C$119,2,FALSE)="Not Applicable",VLOOKUP($A131,'ECM Staff time by PoF'!$B$5:$S$119,MATCH($TV$103, 'ECM Staff time by PoF'!$B$4:$S$4,0),FALSE),IF(ISERROR(VLOOKUP(CONCATENATE($A131,AA$66),'ECM Staff time by PoF'!$A$5:$S$119,MATCH($TV$103, 'ECM Staff time by PoF'!$A$4:$S$4,0),FALSE)), 0, VLOOKUP(CONCATENATE($A131,AA$66),'ECM Staff time by PoF'!$A$5:$S$119,MATCH($TV$103, 'ECM Staff time by PoF'!$A$4:$S$4,0),FALSE))))*AA93</f>
        <v>0</v>
      </c>
      <c r="UV131" s="60">
        <f>IF($A131="",0,IF(VLOOKUP($A131,'ECM Staff time by PoF'!$B$5:$C$119,2,FALSE)="Not Applicable",VLOOKUP($A131,'ECM Staff time by PoF'!$B$5:$S$119,MATCH($TV$103, 'ECM Staff time by PoF'!$B$4:$S$4,0),FALSE),IF(ISERROR(VLOOKUP(CONCATENATE($A131,AB$66),'ECM Staff time by PoF'!$A$5:$S$119,MATCH($TV$103, 'ECM Staff time by PoF'!$A$4:$S$4,0),FALSE)), 0, VLOOKUP(CONCATENATE($A131,AB$66),'ECM Staff time by PoF'!$A$5:$S$119,MATCH($TV$103, 'ECM Staff time by PoF'!$A$4:$S$4,0),FALSE))))*AB93</f>
        <v>0</v>
      </c>
      <c r="UW131" s="60">
        <f>IF($A131="",0,IF(VLOOKUP($A131,'ECM Staff time by PoF'!$B$5:$C$119,2,FALSE)="Not Applicable",VLOOKUP($A131,'ECM Staff time by PoF'!$B$5:$S$119,MATCH($TV$103, 'ECM Staff time by PoF'!$B$4:$S$4,0),FALSE),IF(ISERROR(VLOOKUP(CONCATENATE($A131,AC$66),'ECM Staff time by PoF'!$A$5:$S$119,MATCH($TV$103, 'ECM Staff time by PoF'!$A$4:$S$4,0),FALSE)), 0, VLOOKUP(CONCATENATE($A131,AC$66),'ECM Staff time by PoF'!$A$5:$S$119,MATCH($TV$103, 'ECM Staff time by PoF'!$A$4:$S$4,0),FALSE))))*AC93</f>
        <v>0</v>
      </c>
      <c r="UX131" s="60">
        <f>IF($A131="",0,IF(VLOOKUP($A131,'ECM Staff time by PoF'!$B$5:$C$119,2,FALSE)="Not Applicable",VLOOKUP($A131,'ECM Staff time by PoF'!$B$5:$S$119,MATCH($TV$103, 'ECM Staff time by PoF'!$B$4:$S$4,0),FALSE),IF(ISERROR(VLOOKUP(CONCATENATE($A131,AD$66),'ECM Staff time by PoF'!$A$5:$S$119,MATCH($TV$103, 'ECM Staff time by PoF'!$A$4:$S$4,0),FALSE)), 0, VLOOKUP(CONCATENATE($A131,AD$66),'ECM Staff time by PoF'!$A$5:$S$119,MATCH($TV$103, 'ECM Staff time by PoF'!$A$4:$S$4,0),FALSE))))*AD93</f>
        <v>0</v>
      </c>
      <c r="UY131" s="60">
        <f>IF($A131="",0,IF(VLOOKUP($A131,'ECM Staff time by PoF'!$B$5:$C$119,2,FALSE)="Not Applicable",VLOOKUP($A131,'ECM Staff time by PoF'!$B$5:$S$119,MATCH($TV$103, 'ECM Staff time by PoF'!$B$4:$S$4,0),FALSE),IF(ISERROR(VLOOKUP(CONCATENATE($A131,AE$66),'ECM Staff time by PoF'!$A$5:$S$119,MATCH($TV$103, 'ECM Staff time by PoF'!$A$4:$S$4,0),FALSE)), 0, VLOOKUP(CONCATENATE($A131,AE$66),'ECM Staff time by PoF'!$A$5:$S$119,MATCH($TV$103, 'ECM Staff time by PoF'!$A$4:$S$4,0),FALSE))))*AE93</f>
        <v>0</v>
      </c>
      <c r="UZ131" s="60">
        <f>IF($A131="",0,IF(VLOOKUP($A131,'ECM Staff time by PoF'!$B$5:$C$119,2,FALSE)="Not Applicable",VLOOKUP($A131,'ECM Staff time by PoF'!$B$5:$S$119,MATCH($TV$103, 'ECM Staff time by PoF'!$B$4:$S$4,0),FALSE),IF(ISERROR(VLOOKUP(CONCATENATE($A131,AF$66),'ECM Staff time by PoF'!$A$5:$S$119,MATCH($TV$103, 'ECM Staff time by PoF'!$A$4:$S$4,0),FALSE)), 0, VLOOKUP(CONCATENATE($A131,AF$66),'ECM Staff time by PoF'!$A$5:$S$119,MATCH($TV$103, 'ECM Staff time by PoF'!$A$4:$S$4,0),FALSE))))*AF93</f>
        <v>0</v>
      </c>
      <c r="VA131" s="60">
        <f>IF($A131="",0,IF(VLOOKUP($A131,'ECM Staff time by PoF'!$B$5:$C$119,2,FALSE)="Not Applicable",VLOOKUP($A131,'ECM Staff time by PoF'!$B$5:$S$119,MATCH($TV$103, 'ECM Staff time by PoF'!$B$4:$S$4,0),FALSE),IF(ISERROR(VLOOKUP(CONCATENATE($A131,AG$66),'ECM Staff time by PoF'!$A$5:$S$119,MATCH($TV$103, 'ECM Staff time by PoF'!$A$4:$S$4,0),FALSE)), 0, VLOOKUP(CONCATENATE($A131,AG$66),'ECM Staff time by PoF'!$A$5:$S$119,MATCH($TV$103, 'ECM Staff time by PoF'!$A$4:$S$4,0),FALSE))))*AG93</f>
        <v>0</v>
      </c>
      <c r="VB131" s="60">
        <f>IF($A131="",0,IF(VLOOKUP($A131,'ECM Staff time by PoF'!$B$5:$C$119,2,FALSE)="Not Applicable",VLOOKUP($A131,'ECM Staff time by PoF'!$B$5:$S$119,MATCH($TV$103, 'ECM Staff time by PoF'!$B$4:$S$4,0),FALSE),IF(ISERROR(VLOOKUP(CONCATENATE($A131,AH$66),'ECM Staff time by PoF'!$A$5:$S$119,MATCH($TV$103, 'ECM Staff time by PoF'!$A$4:$S$4,0),FALSE)), 0, VLOOKUP(CONCATENATE($A131,AH$66),'ECM Staff time by PoF'!$A$5:$S$119,MATCH($TV$103, 'ECM Staff time by PoF'!$A$4:$S$4,0),FALSE))))*AH93</f>
        <v>0</v>
      </c>
      <c r="VC131" s="60">
        <f>IF($A131="",0,IF(VLOOKUP($A131,'ECM Staff time by PoF'!$B$5:$C$119,2,FALSE)="Not Applicable",VLOOKUP($A131,'ECM Staff time by PoF'!$B$5:$S$119,MATCH($TV$103, 'ECM Staff time by PoF'!$B$4:$S$4,0),FALSE),IF(ISERROR(VLOOKUP(CONCATENATE($A131,AI$66),'ECM Staff time by PoF'!$A$5:$S$119,MATCH($TV$103, 'ECM Staff time by PoF'!$A$4:$S$4,0),FALSE)), 0, VLOOKUP(CONCATENATE($A131,AI$66),'ECM Staff time by PoF'!$A$5:$S$119,MATCH($TV$103, 'ECM Staff time by PoF'!$A$4:$S$4,0),FALSE))))*AI93</f>
        <v>0</v>
      </c>
      <c r="VD131" s="60">
        <f>IF($A131="",0,IF(VLOOKUP($A131,'ECM Staff time by PoF'!$B$5:$C$119,2,FALSE)="Not Applicable",VLOOKUP($A131,'ECM Staff time by PoF'!$B$5:$S$119,MATCH($TV$103, 'ECM Staff time by PoF'!$B$4:$S$4,0),FALSE),IF(ISERROR(VLOOKUP(CONCATENATE($A131,AJ$66),'ECM Staff time by PoF'!$A$5:$S$119,MATCH($TV$103, 'ECM Staff time by PoF'!$A$4:$S$4,0),FALSE)), 0, VLOOKUP(CONCATENATE($A131,AJ$66),'ECM Staff time by PoF'!$A$5:$S$119,MATCH($TV$103, 'ECM Staff time by PoF'!$A$4:$S$4,0),FALSE))))*AJ93</f>
        <v>0</v>
      </c>
      <c r="VE131" s="60">
        <f>IF($A131="",0,IF(VLOOKUP($A131,'ECM Staff time by PoF'!$B$5:$C$119,2,FALSE)="Not Applicable",VLOOKUP($A131,'ECM Staff time by PoF'!$B$5:$S$119,MATCH($TV$103, 'ECM Staff time by PoF'!$B$4:$S$4,0),FALSE),IF(ISERROR(VLOOKUP(CONCATENATE($A131,AK$66),'ECM Staff time by PoF'!$A$5:$S$119,MATCH($TV$103, 'ECM Staff time by PoF'!$A$4:$S$4,0),FALSE)), 0, VLOOKUP(CONCATENATE($A131,AK$66),'ECM Staff time by PoF'!$A$5:$S$119,MATCH($TV$103, 'ECM Staff time by PoF'!$A$4:$S$4,0),FALSE))))*AK93</f>
        <v>0</v>
      </c>
    </row>
    <row r="132" spans="1:578" x14ac:dyDescent="0.25">
      <c r="A132" s="132" t="str">
        <f>IF('ECM Location'!D32="", "",'ECM Location'!D32)</f>
        <v/>
      </c>
      <c r="B132" s="191">
        <f>IF($A132="",0,IF(VLOOKUP($A132,'ECM Staff time by PoF'!$B$5:$C$119,2,FALSE)="Not Applicable",VLOOKUP($A132,'ECM Staff time by PoF'!$B$5:$S$119,MATCH($B$103, 'ECM Staff time by PoF'!$B$4:$R$4,0),FALSE),IF(ISERROR(VLOOKUP(CONCATENATE($A132,B$66),'ECM Staff time by PoF'!$A$5:$S$119,MATCH($B$103, 'ECM Staff time by PoF'!$A$4:$R$4,0),FALSE)), 0, VLOOKUP(CONCATENATE($A132,B$66),'ECM Staff time by PoF'!$A$5:$S$119,MATCH($B$103, 'ECM Staff time by PoF'!$A$4:$R$4,0),FALSE))))*B94</f>
        <v>0</v>
      </c>
      <c r="C132" s="191">
        <f>IF($A132="",0,IF(VLOOKUP($A132,'ECM Staff time by PoF'!$B$5:$C$119,2,FALSE)="Not Applicable",VLOOKUP($A132,'ECM Staff time by PoF'!$B$5:$S$119,MATCH($B$103, 'ECM Staff time by PoF'!$B$4:$R$4,0),FALSE),IF(ISERROR(VLOOKUP(CONCATENATE($A132,C$66),'ECM Staff time by PoF'!$A$5:$S$119,MATCH($B$103, 'ECM Staff time by PoF'!$A$4:$R$4,0),FALSE)), 0, VLOOKUP(CONCATENATE($A132,C$66),'ECM Staff time by PoF'!$A$5:$S$119,MATCH($B$103, 'ECM Staff time by PoF'!$A$4:$R$4,0),FALSE))))*C94</f>
        <v>0</v>
      </c>
      <c r="D132" s="191">
        <f>IF($A132="",0,IF(VLOOKUP($A132,'ECM Staff time by PoF'!$B$5:$C$119,2,FALSE)="Not Applicable",VLOOKUP($A132,'ECM Staff time by PoF'!$B$5:$S$119,MATCH($B$103, 'ECM Staff time by PoF'!$B$4:$R$4,0),FALSE),IF(ISERROR(VLOOKUP(CONCATENATE($A132,D$66),'ECM Staff time by PoF'!$A$5:$S$119,MATCH($B$103, 'ECM Staff time by PoF'!$A$4:$R$4,0),FALSE)), 0, VLOOKUP(CONCATENATE($A132,D$66),'ECM Staff time by PoF'!$A$5:$S$119,MATCH($B$103, 'ECM Staff time by PoF'!$A$4:$R$4,0),FALSE))))*D94</f>
        <v>0</v>
      </c>
      <c r="E132" s="191">
        <f>IF($A132="",0,IF(VLOOKUP($A132,'ECM Staff time by PoF'!$B$5:$C$119,2,FALSE)="Not Applicable",VLOOKUP($A132,'ECM Staff time by PoF'!$B$5:$S$119,MATCH($B$103, 'ECM Staff time by PoF'!$B$4:$R$4,0),FALSE),IF(ISERROR(VLOOKUP(CONCATENATE($A132,E$66),'ECM Staff time by PoF'!$A$5:$S$119,MATCH($B$103, 'ECM Staff time by PoF'!$A$4:$R$4,0),FALSE)), 0, VLOOKUP(CONCATENATE($A132,E$66),'ECM Staff time by PoF'!$A$5:$S$119,MATCH($B$103, 'ECM Staff time by PoF'!$A$4:$R$4,0),FALSE))))*E94</f>
        <v>0</v>
      </c>
      <c r="F132" s="191">
        <f>IF($A132="",0,IF(VLOOKUP($A132,'ECM Staff time by PoF'!$B$5:$C$119,2,FALSE)="Not Applicable",VLOOKUP($A132,'ECM Staff time by PoF'!$B$5:$S$119,MATCH($B$103, 'ECM Staff time by PoF'!$B$4:$R$4,0),FALSE),IF(ISERROR(VLOOKUP(CONCATENATE($A132,F$66),'ECM Staff time by PoF'!$A$5:$S$119,MATCH($B$103, 'ECM Staff time by PoF'!$A$4:$R$4,0),FALSE)), 0, VLOOKUP(CONCATENATE($A132,F$66),'ECM Staff time by PoF'!$A$5:$S$119,MATCH($B$103, 'ECM Staff time by PoF'!$A$4:$R$4,0),FALSE))))*F94</f>
        <v>0</v>
      </c>
      <c r="G132" s="191">
        <f>IF($A132="",0,IF(VLOOKUP($A132,'ECM Staff time by PoF'!$B$5:$C$119,2,FALSE)="Not Applicable",VLOOKUP($A132,'ECM Staff time by PoF'!$B$5:$S$119,MATCH($B$103, 'ECM Staff time by PoF'!$B$4:$R$4,0),FALSE),IF(ISERROR(VLOOKUP(CONCATENATE($A132,G$66),'ECM Staff time by PoF'!$A$5:$S$119,MATCH($B$103, 'ECM Staff time by PoF'!$A$4:$R$4,0),FALSE)), 0, VLOOKUP(CONCATENATE($A132,G$66),'ECM Staff time by PoF'!$A$5:$S$119,MATCH($B$103, 'ECM Staff time by PoF'!$A$4:$R$4,0),FALSE))))*G94</f>
        <v>0</v>
      </c>
      <c r="H132" s="191">
        <f>IF($A132="",0,IF(VLOOKUP($A132,'ECM Staff time by PoF'!$B$5:$C$119,2,FALSE)="Not Applicable",VLOOKUP($A132,'ECM Staff time by PoF'!$B$5:$S$119,MATCH($B$103, 'ECM Staff time by PoF'!$B$4:$R$4,0),FALSE),IF(ISERROR(VLOOKUP(CONCATENATE($A132,H$66),'ECM Staff time by PoF'!$A$5:$S$119,MATCH($B$103, 'ECM Staff time by PoF'!$A$4:$R$4,0),FALSE)), 0, VLOOKUP(CONCATENATE($A132,H$66),'ECM Staff time by PoF'!$A$5:$S$119,MATCH($B$103, 'ECM Staff time by PoF'!$A$4:$R$4,0),FALSE))))*H94</f>
        <v>0</v>
      </c>
      <c r="I132" s="191">
        <f>IF($A132="",0,IF(VLOOKUP($A132,'ECM Staff time by PoF'!$B$5:$C$119,2,FALSE)="Not Applicable",VLOOKUP($A132,'ECM Staff time by PoF'!$B$5:$S$119,MATCH($B$103, 'ECM Staff time by PoF'!$B$4:$R$4,0),FALSE),IF(ISERROR(VLOOKUP(CONCATENATE($A132,I$66),'ECM Staff time by PoF'!$A$5:$S$119,MATCH($B$103, 'ECM Staff time by PoF'!$A$4:$R$4,0),FALSE)), 0, VLOOKUP(CONCATENATE($A132,I$66),'ECM Staff time by PoF'!$A$5:$S$119,MATCH($B$103, 'ECM Staff time by PoF'!$A$4:$R$4,0),FALSE))))*I94</f>
        <v>0</v>
      </c>
      <c r="J132" s="191">
        <f>IF($A132="",0,IF(VLOOKUP($A132,'ECM Staff time by PoF'!$B$5:$C$119,2,FALSE)="Not Applicable",VLOOKUP($A132,'ECM Staff time by PoF'!$B$5:$S$119,MATCH($B$103, 'ECM Staff time by PoF'!$B$4:$R$4,0),FALSE),IF(ISERROR(VLOOKUP(CONCATENATE($A132,J$66),'ECM Staff time by PoF'!$A$5:$S$119,MATCH($B$103, 'ECM Staff time by PoF'!$A$4:$R$4,0),FALSE)), 0, VLOOKUP(CONCATENATE($A132,J$66),'ECM Staff time by PoF'!$A$5:$S$119,MATCH($B$103, 'ECM Staff time by PoF'!$A$4:$R$4,0),FALSE))))*J94</f>
        <v>0</v>
      </c>
      <c r="K132" s="191">
        <f>IF($A132="",0,IF(VLOOKUP($A132,'ECM Staff time by PoF'!$B$5:$C$119,2,FALSE)="Not Applicable",VLOOKUP($A132,'ECM Staff time by PoF'!$B$5:$S$119,MATCH($B$103, 'ECM Staff time by PoF'!$B$4:$R$4,0),FALSE),IF(ISERROR(VLOOKUP(CONCATENATE($A132,K$66),'ECM Staff time by PoF'!$A$5:$S$119,MATCH($B$103, 'ECM Staff time by PoF'!$A$4:$R$4,0),FALSE)), 0, VLOOKUP(CONCATENATE($A132,K$66),'ECM Staff time by PoF'!$A$5:$S$119,MATCH($B$103, 'ECM Staff time by PoF'!$A$4:$R$4,0),FALSE))))*K94</f>
        <v>0</v>
      </c>
      <c r="L132" s="191">
        <f>IF($A132="",0,IF(VLOOKUP($A132,'ECM Staff time by PoF'!$B$5:$C$119,2,FALSE)="Not Applicable",VLOOKUP($A132,'ECM Staff time by PoF'!$B$5:$S$119,MATCH($B$103, 'ECM Staff time by PoF'!$B$4:$R$4,0),FALSE),IF(ISERROR(VLOOKUP(CONCATENATE($A132,L$66),'ECM Staff time by PoF'!$A$5:$S$119,MATCH($B$103, 'ECM Staff time by PoF'!$A$4:$R$4,0),FALSE)), 0, VLOOKUP(CONCATENATE($A132,L$66),'ECM Staff time by PoF'!$A$5:$S$119,MATCH($B$103, 'ECM Staff time by PoF'!$A$4:$R$4,0),FALSE))))*L94</f>
        <v>0</v>
      </c>
      <c r="M132" s="191">
        <f>IF($A132="",0,IF(VLOOKUP($A132,'ECM Staff time by PoF'!$B$5:$C$119,2,FALSE)="Not Applicable",VLOOKUP($A132,'ECM Staff time by PoF'!$B$5:$S$119,MATCH($B$103, 'ECM Staff time by PoF'!$B$4:$R$4,0),FALSE),IF(ISERROR(VLOOKUP(CONCATENATE($A132,M$66),'ECM Staff time by PoF'!$A$5:$S$119,MATCH($B$103, 'ECM Staff time by PoF'!$A$4:$R$4,0),FALSE)), 0, VLOOKUP(CONCATENATE($A132,M$66),'ECM Staff time by PoF'!$A$5:$S$119,MATCH($B$103, 'ECM Staff time by PoF'!$A$4:$R$4,0),FALSE))))*M94</f>
        <v>0</v>
      </c>
      <c r="N132" s="191">
        <f>IF($A132="",0,IF(VLOOKUP($A132,'ECM Staff time by PoF'!$B$5:$C$119,2,FALSE)="Not Applicable",VLOOKUP($A132,'ECM Staff time by PoF'!$B$5:$S$119,MATCH($B$103, 'ECM Staff time by PoF'!$B$4:$R$4,0),FALSE),IF(ISERROR(VLOOKUP(CONCATENATE($A132,N$66),'ECM Staff time by PoF'!$A$5:$S$119,MATCH($B$103, 'ECM Staff time by PoF'!$A$4:$R$4,0),FALSE)), 0, VLOOKUP(CONCATENATE($A132,N$66),'ECM Staff time by PoF'!$A$5:$S$119,MATCH($B$103, 'ECM Staff time by PoF'!$A$4:$R$4,0),FALSE))))*N94</f>
        <v>0</v>
      </c>
      <c r="O132" s="191">
        <f>IF($A132="",0,IF(VLOOKUP($A132,'ECM Staff time by PoF'!$B$5:$C$119,2,FALSE)="Not Applicable",VLOOKUP($A132,'ECM Staff time by PoF'!$B$5:$S$119,MATCH($B$103, 'ECM Staff time by PoF'!$B$4:$R$4,0),FALSE),IF(ISERROR(VLOOKUP(CONCATENATE($A132,O$66),'ECM Staff time by PoF'!$A$5:$S$119,MATCH($B$103, 'ECM Staff time by PoF'!$A$4:$R$4,0),FALSE)), 0, VLOOKUP(CONCATENATE($A132,O$66),'ECM Staff time by PoF'!$A$5:$S$119,MATCH($B$103, 'ECM Staff time by PoF'!$A$4:$R$4,0),FALSE))))*O94</f>
        <v>0</v>
      </c>
      <c r="P132" s="191">
        <f>IF($A132="",0,IF(VLOOKUP($A132,'ECM Staff time by PoF'!$B$5:$C$119,2,FALSE)="Not Applicable",VLOOKUP($A132,'ECM Staff time by PoF'!$B$5:$S$119,MATCH($B$103, 'ECM Staff time by PoF'!$B$4:$R$4,0),FALSE),IF(ISERROR(VLOOKUP(CONCATENATE($A132,P$66),'ECM Staff time by PoF'!$A$5:$S$119,MATCH($B$103, 'ECM Staff time by PoF'!$A$4:$R$4,0),FALSE)), 0, VLOOKUP(CONCATENATE($A132,P$66),'ECM Staff time by PoF'!$A$5:$S$119,MATCH($B$103, 'ECM Staff time by PoF'!$A$4:$R$4,0),FALSE))))*P94</f>
        <v>0</v>
      </c>
      <c r="Q132" s="191">
        <f>IF($A132="",0,IF(VLOOKUP($A132,'ECM Staff time by PoF'!$B$5:$C$119,2,FALSE)="Not Applicable",VLOOKUP($A132,'ECM Staff time by PoF'!$B$5:$S$119,MATCH($B$103, 'ECM Staff time by PoF'!$B$4:$R$4,0),FALSE),IF(ISERROR(VLOOKUP(CONCATENATE($A132,Q$66),'ECM Staff time by PoF'!$A$5:$S$119,MATCH($B$103, 'ECM Staff time by PoF'!$A$4:$R$4,0),FALSE)), 0, VLOOKUP(CONCATENATE($A132,Q$66),'ECM Staff time by PoF'!$A$5:$S$119,MATCH($B$103, 'ECM Staff time by PoF'!$A$4:$R$4,0),FALSE))))*Q94</f>
        <v>0</v>
      </c>
      <c r="R132" s="191">
        <f>IF($A132="",0,IF(VLOOKUP($A132,'ECM Staff time by PoF'!$B$5:$C$119,2,FALSE)="Not Applicable",VLOOKUP($A132,'ECM Staff time by PoF'!$B$5:$S$119,MATCH($B$103, 'ECM Staff time by PoF'!$B$4:$R$4,0),FALSE),IF(ISERROR(VLOOKUP(CONCATENATE($A132,R$66),'ECM Staff time by PoF'!$A$5:$S$119,MATCH($B$103, 'ECM Staff time by PoF'!$A$4:$R$4,0),FALSE)), 0, VLOOKUP(CONCATENATE($A132,R$66),'ECM Staff time by PoF'!$A$5:$S$119,MATCH($B$103, 'ECM Staff time by PoF'!$A$4:$R$4,0),FALSE))))*R94</f>
        <v>0</v>
      </c>
      <c r="S132" s="191">
        <f>IF($A132="",0,IF(VLOOKUP($A132,'ECM Staff time by PoF'!$B$5:$C$119,2,FALSE)="Not Applicable",VLOOKUP($A132,'ECM Staff time by PoF'!$B$5:$S$119,MATCH($B$103, 'ECM Staff time by PoF'!$B$4:$R$4,0),FALSE),IF(ISERROR(VLOOKUP(CONCATENATE($A132,S$66),'ECM Staff time by PoF'!$A$5:$S$119,MATCH($B$103, 'ECM Staff time by PoF'!$A$4:$R$4,0),FALSE)), 0, VLOOKUP(CONCATENATE($A132,S$66),'ECM Staff time by PoF'!$A$5:$S$119,MATCH($B$103, 'ECM Staff time by PoF'!$A$4:$R$4,0),FALSE))))*S94</f>
        <v>0</v>
      </c>
      <c r="T132" s="191">
        <f>IF($A132="",0,IF(VLOOKUP($A132,'ECM Staff time by PoF'!$B$5:$C$119,2,FALSE)="Not Applicable",VLOOKUP($A132,'ECM Staff time by PoF'!$B$5:$S$119,MATCH($B$103, 'ECM Staff time by PoF'!$B$4:$R$4,0),FALSE),IF(ISERROR(VLOOKUP(CONCATENATE($A132,T$66),'ECM Staff time by PoF'!$A$5:$S$119,MATCH($B$103, 'ECM Staff time by PoF'!$A$4:$R$4,0),FALSE)), 0, VLOOKUP(CONCATENATE($A132,T$66),'ECM Staff time by PoF'!$A$5:$S$119,MATCH($B$103, 'ECM Staff time by PoF'!$A$4:$R$4,0),FALSE))))*T94</f>
        <v>0</v>
      </c>
      <c r="U132" s="191">
        <f>IF($A132="",0,IF(VLOOKUP($A132,'ECM Staff time by PoF'!$B$5:$C$119,2,FALSE)="Not Applicable",VLOOKUP($A132,'ECM Staff time by PoF'!$B$5:$S$119,MATCH($B$103, 'ECM Staff time by PoF'!$B$4:$R$4,0),FALSE),IF(ISERROR(VLOOKUP(CONCATENATE($A132,U$66),'ECM Staff time by PoF'!$A$5:$S$119,MATCH($B$103, 'ECM Staff time by PoF'!$A$4:$R$4,0),FALSE)), 0, VLOOKUP(CONCATENATE($A132,U$66),'ECM Staff time by PoF'!$A$5:$S$119,MATCH($B$103, 'ECM Staff time by PoF'!$A$4:$R$4,0),FALSE))))*U94</f>
        <v>0</v>
      </c>
      <c r="V132" s="191">
        <f>IF($A132="",0,IF(VLOOKUP($A132,'ECM Staff time by PoF'!$B$5:$C$119,2,FALSE)="Not Applicable",VLOOKUP($A132,'ECM Staff time by PoF'!$B$5:$S$119,MATCH($B$103, 'ECM Staff time by PoF'!$B$4:$R$4,0),FALSE),IF(ISERROR(VLOOKUP(CONCATENATE($A132,V$66),'ECM Staff time by PoF'!$A$5:$S$119,MATCH($B$103, 'ECM Staff time by PoF'!$A$4:$R$4,0),FALSE)), 0, VLOOKUP(CONCATENATE($A132,V$66),'ECM Staff time by PoF'!$A$5:$S$119,MATCH($B$103, 'ECM Staff time by PoF'!$A$4:$R$4,0),FALSE))))*V94</f>
        <v>0</v>
      </c>
      <c r="W132" s="191">
        <f>IF($A132="",0,IF(VLOOKUP($A132,'ECM Staff time by PoF'!$B$5:$C$119,2,FALSE)="Not Applicable",VLOOKUP($A132,'ECM Staff time by PoF'!$B$5:$S$119,MATCH($B$103, 'ECM Staff time by PoF'!$B$4:$R$4,0),FALSE),IF(ISERROR(VLOOKUP(CONCATENATE($A132,W$66),'ECM Staff time by PoF'!$A$5:$S$119,MATCH($B$103, 'ECM Staff time by PoF'!$A$4:$R$4,0),FALSE)), 0, VLOOKUP(CONCATENATE($A132,W$66),'ECM Staff time by PoF'!$A$5:$S$119,MATCH($B$103, 'ECM Staff time by PoF'!$A$4:$R$4,0),FALSE))))*W94</f>
        <v>0</v>
      </c>
      <c r="X132" s="191">
        <f>IF($A132="",0,IF(VLOOKUP($A132,'ECM Staff time by PoF'!$B$5:$C$119,2,FALSE)="Not Applicable",VLOOKUP($A132,'ECM Staff time by PoF'!$B$5:$S$119,MATCH($B$103, 'ECM Staff time by PoF'!$B$4:$R$4,0),FALSE),IF(ISERROR(VLOOKUP(CONCATENATE($A132,X$66),'ECM Staff time by PoF'!$A$5:$S$119,MATCH($B$103, 'ECM Staff time by PoF'!$A$4:$R$4,0),FALSE)), 0, VLOOKUP(CONCATENATE($A132,X$66),'ECM Staff time by PoF'!$A$5:$S$119,MATCH($B$103, 'ECM Staff time by PoF'!$A$4:$R$4,0),FALSE))))*X94</f>
        <v>0</v>
      </c>
      <c r="Y132" s="191">
        <f>IF($A132="",0,IF(VLOOKUP($A132,'ECM Staff time by PoF'!$B$5:$C$119,2,FALSE)="Not Applicable",VLOOKUP($A132,'ECM Staff time by PoF'!$B$5:$S$119,MATCH($B$103, 'ECM Staff time by PoF'!$B$4:$R$4,0),FALSE),IF(ISERROR(VLOOKUP(CONCATENATE($A132,Y$66),'ECM Staff time by PoF'!$A$5:$S$119,MATCH($B$103, 'ECM Staff time by PoF'!$A$4:$R$4,0),FALSE)), 0, VLOOKUP(CONCATENATE($A132,Y$66),'ECM Staff time by PoF'!$A$5:$S$119,MATCH($B$103, 'ECM Staff time by PoF'!$A$4:$R$4,0),FALSE))))*Y94</f>
        <v>0</v>
      </c>
      <c r="Z132" s="191">
        <f>IF($A132="",0,IF(VLOOKUP($A132,'ECM Staff time by PoF'!$B$5:$C$119,2,FALSE)="Not Applicable",VLOOKUP($A132,'ECM Staff time by PoF'!$B$5:$S$119,MATCH($B$103, 'ECM Staff time by PoF'!$B$4:$R$4,0),FALSE),IF(ISERROR(VLOOKUP(CONCATENATE($A132,Z$66),'ECM Staff time by PoF'!$A$5:$S$119,MATCH($B$103, 'ECM Staff time by PoF'!$A$4:$R$4,0),FALSE)), 0, VLOOKUP(CONCATENATE($A132,Z$66),'ECM Staff time by PoF'!$A$5:$S$119,MATCH($B$103, 'ECM Staff time by PoF'!$A$4:$R$4,0),FALSE))))*Z94</f>
        <v>0</v>
      </c>
      <c r="AA132" s="191">
        <f>IF($A132="",0,IF(VLOOKUP($A132,'ECM Staff time by PoF'!$B$5:$C$119,2,FALSE)="Not Applicable",VLOOKUP($A132,'ECM Staff time by PoF'!$B$5:$S$119,MATCH($B$103, 'ECM Staff time by PoF'!$B$4:$R$4,0),FALSE),IF(ISERROR(VLOOKUP(CONCATENATE($A132,AA$66),'ECM Staff time by PoF'!$A$5:$S$119,MATCH($B$103, 'ECM Staff time by PoF'!$A$4:$R$4,0),FALSE)), 0, VLOOKUP(CONCATENATE($A132,AA$66),'ECM Staff time by PoF'!$A$5:$S$119,MATCH($B$103, 'ECM Staff time by PoF'!$A$4:$R$4,0),FALSE))))*AA94</f>
        <v>0</v>
      </c>
      <c r="AB132" s="191">
        <f>IF($A132="",0,IF(VLOOKUP($A132,'ECM Staff time by PoF'!$B$5:$C$119,2,FALSE)="Not Applicable",VLOOKUP($A132,'ECM Staff time by PoF'!$B$5:$S$119,MATCH($B$103, 'ECM Staff time by PoF'!$B$4:$R$4,0),FALSE),IF(ISERROR(VLOOKUP(CONCATENATE($A132,AB$66),'ECM Staff time by PoF'!$A$5:$S$119,MATCH($B$103, 'ECM Staff time by PoF'!$A$4:$R$4,0),FALSE)), 0, VLOOKUP(CONCATENATE($A132,AB$66),'ECM Staff time by PoF'!$A$5:$S$119,MATCH($B$103, 'ECM Staff time by PoF'!$A$4:$R$4,0),FALSE))))*AB94</f>
        <v>0</v>
      </c>
      <c r="AC132" s="191">
        <f>IF($A132="",0,IF(VLOOKUP($A132,'ECM Staff time by PoF'!$B$5:$C$119,2,FALSE)="Not Applicable",VLOOKUP($A132,'ECM Staff time by PoF'!$B$5:$S$119,MATCH($B$103, 'ECM Staff time by PoF'!$B$4:$R$4,0),FALSE),IF(ISERROR(VLOOKUP(CONCATENATE($A132,AC$66),'ECM Staff time by PoF'!$A$5:$S$119,MATCH($B$103, 'ECM Staff time by PoF'!$A$4:$R$4,0),FALSE)), 0, VLOOKUP(CONCATENATE($A132,AC$66),'ECM Staff time by PoF'!$A$5:$S$119,MATCH($B$103, 'ECM Staff time by PoF'!$A$4:$R$4,0),FALSE))))*AC94</f>
        <v>0</v>
      </c>
      <c r="AD132" s="191">
        <f>IF($A132="",0,IF(VLOOKUP($A132,'ECM Staff time by PoF'!$B$5:$C$119,2,FALSE)="Not Applicable",VLOOKUP($A132,'ECM Staff time by PoF'!$B$5:$S$119,MATCH($B$103, 'ECM Staff time by PoF'!$B$4:$R$4,0),FALSE),IF(ISERROR(VLOOKUP(CONCATENATE($A132,AD$66),'ECM Staff time by PoF'!$A$5:$S$119,MATCH($B$103, 'ECM Staff time by PoF'!$A$4:$R$4,0),FALSE)), 0, VLOOKUP(CONCATENATE($A132,AD$66),'ECM Staff time by PoF'!$A$5:$S$119,MATCH($B$103, 'ECM Staff time by PoF'!$A$4:$R$4,0),FALSE))))*AD94</f>
        <v>0</v>
      </c>
      <c r="AE132" s="191">
        <f>IF($A132="",0,IF(VLOOKUP($A132,'ECM Staff time by PoF'!$B$5:$C$119,2,FALSE)="Not Applicable",VLOOKUP($A132,'ECM Staff time by PoF'!$B$5:$S$119,MATCH($B$103, 'ECM Staff time by PoF'!$B$4:$R$4,0),FALSE),IF(ISERROR(VLOOKUP(CONCATENATE($A132,AE$66),'ECM Staff time by PoF'!$A$5:$S$119,MATCH($B$103, 'ECM Staff time by PoF'!$A$4:$R$4,0),FALSE)), 0, VLOOKUP(CONCATENATE($A132,AE$66),'ECM Staff time by PoF'!$A$5:$S$119,MATCH($B$103, 'ECM Staff time by PoF'!$A$4:$R$4,0),FALSE))))*AE94</f>
        <v>0</v>
      </c>
      <c r="AF132" s="191">
        <f>IF($A132="",0,IF(VLOOKUP($A132,'ECM Staff time by PoF'!$B$5:$C$119,2,FALSE)="Not Applicable",VLOOKUP($A132,'ECM Staff time by PoF'!$B$5:$S$119,MATCH($B$103, 'ECM Staff time by PoF'!$B$4:$R$4,0),FALSE),IF(ISERROR(VLOOKUP(CONCATENATE($A132,AF$66),'ECM Staff time by PoF'!$A$5:$S$119,MATCH($B$103, 'ECM Staff time by PoF'!$A$4:$R$4,0),FALSE)), 0, VLOOKUP(CONCATENATE($A132,AF$66),'ECM Staff time by PoF'!$A$5:$S$119,MATCH($B$103, 'ECM Staff time by PoF'!$A$4:$R$4,0),FALSE))))*AF94</f>
        <v>0</v>
      </c>
      <c r="AG132" s="191">
        <f>IF($A132="",0,IF(VLOOKUP($A132,'ECM Staff time by PoF'!$B$5:$C$119,2,FALSE)="Not Applicable",VLOOKUP($A132,'ECM Staff time by PoF'!$B$5:$S$119,MATCH($B$103, 'ECM Staff time by PoF'!$B$4:$R$4,0),FALSE),IF(ISERROR(VLOOKUP(CONCATENATE($A132,AG$66),'ECM Staff time by PoF'!$A$5:$S$119,MATCH($B$103, 'ECM Staff time by PoF'!$A$4:$R$4,0),FALSE)), 0, VLOOKUP(CONCATENATE($A132,AG$66),'ECM Staff time by PoF'!$A$5:$S$119,MATCH($B$103, 'ECM Staff time by PoF'!$A$4:$R$4,0),FALSE))))*AG94</f>
        <v>0</v>
      </c>
      <c r="AH132" s="191">
        <f>IF($A132="",0,IF(VLOOKUP($A132,'ECM Staff time by PoF'!$B$5:$C$119,2,FALSE)="Not Applicable",VLOOKUP($A132,'ECM Staff time by PoF'!$B$5:$S$119,MATCH($B$103, 'ECM Staff time by PoF'!$B$4:$R$4,0),FALSE),IF(ISERROR(VLOOKUP(CONCATENATE($A132,AH$66),'ECM Staff time by PoF'!$A$5:$S$119,MATCH($B$103, 'ECM Staff time by PoF'!$A$4:$R$4,0),FALSE)), 0, VLOOKUP(CONCATENATE($A132,AH$66),'ECM Staff time by PoF'!$A$5:$S$119,MATCH($B$103, 'ECM Staff time by PoF'!$A$4:$R$4,0),FALSE))))*AH94</f>
        <v>0</v>
      </c>
      <c r="AI132" s="191">
        <f>IF($A132="",0,IF(VLOOKUP($A132,'ECM Staff time by PoF'!$B$5:$C$119,2,FALSE)="Not Applicable",VLOOKUP($A132,'ECM Staff time by PoF'!$B$5:$S$119,MATCH($B$103, 'ECM Staff time by PoF'!$B$4:$R$4,0),FALSE),IF(ISERROR(VLOOKUP(CONCATENATE($A132,AI$66),'ECM Staff time by PoF'!$A$5:$S$119,MATCH($B$103, 'ECM Staff time by PoF'!$A$4:$R$4,0),FALSE)), 0, VLOOKUP(CONCATENATE($A132,AI$66),'ECM Staff time by PoF'!$A$5:$S$119,MATCH($B$103, 'ECM Staff time by PoF'!$A$4:$R$4,0),FALSE))))*AI94</f>
        <v>0</v>
      </c>
      <c r="AJ132" s="191">
        <f>IF($A132="",0,IF(VLOOKUP($A132,'ECM Staff time by PoF'!$B$5:$C$119,2,FALSE)="Not Applicable",VLOOKUP($A132,'ECM Staff time by PoF'!$B$5:$S$119,MATCH($B$103, 'ECM Staff time by PoF'!$B$4:$R$4,0),FALSE),IF(ISERROR(VLOOKUP(CONCATENATE($A132,AJ$66),'ECM Staff time by PoF'!$A$5:$S$119,MATCH($B$103, 'ECM Staff time by PoF'!$A$4:$R$4,0),FALSE)), 0, VLOOKUP(CONCATENATE($A132,AJ$66),'ECM Staff time by PoF'!$A$5:$S$119,MATCH($B$103, 'ECM Staff time by PoF'!$A$4:$R$4,0),FALSE))))*AJ94</f>
        <v>0</v>
      </c>
      <c r="AK132" s="191">
        <f>IF($A132="",0,IF(VLOOKUP($A132,'ECM Staff time by PoF'!$B$5:$C$119,2,FALSE)="Not Applicable",VLOOKUP($A132,'ECM Staff time by PoF'!$B$5:$S$119,MATCH($B$103, 'ECM Staff time by PoF'!$B$4:$R$4,0),FALSE),IF(ISERROR(VLOOKUP(CONCATENATE($A132,AK$66),'ECM Staff time by PoF'!$A$5:$S$119,MATCH($B$103, 'ECM Staff time by PoF'!$A$4:$R$4,0),FALSE)), 0, VLOOKUP(CONCATENATE($A132,AK$66),'ECM Staff time by PoF'!$A$5:$S$119,MATCH($B$103, 'ECM Staff time by PoF'!$A$4:$R$4,0),FALSE))))*AK94</f>
        <v>0</v>
      </c>
      <c r="AL132" s="191">
        <f>IF($A132="",0,IF(VLOOKUP($A132,'ECM Staff time by PoF'!$B$5:$C$119,2,FALSE)="Not Applicable",VLOOKUP($A132,'ECM Staff time by PoF'!$B$5:$S$119,MATCH($AL$103, 'ECM Staff time by PoF'!$B$4:$R$4,0),FALSE),IF(ISERROR(VLOOKUP(CONCATENATE($A132,B$66),'ECM Staff time by PoF'!$A$5:$S$119,MATCH($AL$103, 'ECM Staff time by PoF'!$A$4:$R$4,0),FALSE)), 0, VLOOKUP(CONCATENATE($A132,B$66),'ECM Staff time by PoF'!$A$5:$S$119,MATCH($AL$103, 'ECM Staff time by PoF'!$A$4:$R$4,0),FALSE))))*B94</f>
        <v>0</v>
      </c>
      <c r="AM132" s="191">
        <f>IF($A132="",0,IF(VLOOKUP($A132,'ECM Staff time by PoF'!$B$5:$C$119,2,FALSE)="Not Applicable",VLOOKUP($A132,'ECM Staff time by PoF'!$B$5:$S$119,MATCH($AL$103, 'ECM Staff time by PoF'!$B$4:$R$4,0),FALSE),IF(ISERROR(VLOOKUP(CONCATENATE($A132,C$66),'ECM Staff time by PoF'!$A$5:$S$119,MATCH($AL$103, 'ECM Staff time by PoF'!$A$4:$R$4,0),FALSE)), 0, VLOOKUP(CONCATENATE($A132,C$66),'ECM Staff time by PoF'!$A$5:$S$119,MATCH($AL$103, 'ECM Staff time by PoF'!$A$4:$R$4,0),FALSE))))*C94</f>
        <v>0</v>
      </c>
      <c r="AN132" s="191">
        <f>IF($A132="",0,IF(VLOOKUP($A132,'ECM Staff time by PoF'!$B$5:$C$119,2,FALSE)="Not Applicable",VLOOKUP($A132,'ECM Staff time by PoF'!$B$5:$S$119,MATCH($AL$103, 'ECM Staff time by PoF'!$B$4:$R$4,0),FALSE),IF(ISERROR(VLOOKUP(CONCATENATE($A132,D$66),'ECM Staff time by PoF'!$A$5:$S$119,MATCH($AL$103, 'ECM Staff time by PoF'!$A$4:$R$4,0),FALSE)), 0, VLOOKUP(CONCATENATE($A132,D$66),'ECM Staff time by PoF'!$A$5:$S$119,MATCH($AL$103, 'ECM Staff time by PoF'!$A$4:$R$4,0),FALSE))))*D94</f>
        <v>0</v>
      </c>
      <c r="AO132" s="191">
        <f>IF($A132="",0,IF(VLOOKUP($A132,'ECM Staff time by PoF'!$B$5:$C$119,2,FALSE)="Not Applicable",VLOOKUP($A132,'ECM Staff time by PoF'!$B$5:$S$119,MATCH($AL$103, 'ECM Staff time by PoF'!$B$4:$R$4,0),FALSE),IF(ISERROR(VLOOKUP(CONCATENATE($A132,E$66),'ECM Staff time by PoF'!$A$5:$S$119,MATCH($AL$103, 'ECM Staff time by PoF'!$A$4:$R$4,0),FALSE)), 0, VLOOKUP(CONCATENATE($A132,E$66),'ECM Staff time by PoF'!$A$5:$S$119,MATCH($AL$103, 'ECM Staff time by PoF'!$A$4:$R$4,0),FALSE))))*E94</f>
        <v>0</v>
      </c>
      <c r="AP132" s="191">
        <f>IF($A132="",0,IF(VLOOKUP($A132,'ECM Staff time by PoF'!$B$5:$C$119,2,FALSE)="Not Applicable",VLOOKUP($A132,'ECM Staff time by PoF'!$B$5:$S$119,MATCH($AL$103, 'ECM Staff time by PoF'!$B$4:$R$4,0),FALSE),IF(ISERROR(VLOOKUP(CONCATENATE($A132,F$66),'ECM Staff time by PoF'!$A$5:$S$119,MATCH($AL$103, 'ECM Staff time by PoF'!$A$4:$R$4,0),FALSE)), 0, VLOOKUP(CONCATENATE($A132,F$66),'ECM Staff time by PoF'!$A$5:$S$119,MATCH($AL$103, 'ECM Staff time by PoF'!$A$4:$R$4,0),FALSE))))*F94</f>
        <v>0</v>
      </c>
      <c r="AQ132" s="191">
        <f>IF($A132="",0,IF(VLOOKUP($A132,'ECM Staff time by PoF'!$B$5:$C$119,2,FALSE)="Not Applicable",VLOOKUP($A132,'ECM Staff time by PoF'!$B$5:$S$119,MATCH($AL$103, 'ECM Staff time by PoF'!$B$4:$R$4,0),FALSE),IF(ISERROR(VLOOKUP(CONCATENATE($A132,G$66),'ECM Staff time by PoF'!$A$5:$S$119,MATCH($AL$103, 'ECM Staff time by PoF'!$A$4:$R$4,0),FALSE)), 0, VLOOKUP(CONCATENATE($A132,G$66),'ECM Staff time by PoF'!$A$5:$S$119,MATCH($AL$103, 'ECM Staff time by PoF'!$A$4:$R$4,0),FALSE))))*G94</f>
        <v>0</v>
      </c>
      <c r="AR132" s="191">
        <f>IF($A132="",0,IF(VLOOKUP($A132,'ECM Staff time by PoF'!$B$5:$C$119,2,FALSE)="Not Applicable",VLOOKUP($A132,'ECM Staff time by PoF'!$B$5:$S$119,MATCH($AL$103, 'ECM Staff time by PoF'!$B$4:$R$4,0),FALSE),IF(ISERROR(VLOOKUP(CONCATENATE($A132,H$66),'ECM Staff time by PoF'!$A$5:$S$119,MATCH($AL$103, 'ECM Staff time by PoF'!$A$4:$R$4,0),FALSE)), 0, VLOOKUP(CONCATENATE($A132,H$66),'ECM Staff time by PoF'!$A$5:$S$119,MATCH($AL$103, 'ECM Staff time by PoF'!$A$4:$R$4,0),FALSE))))*H94</f>
        <v>0</v>
      </c>
      <c r="AS132" s="191">
        <f>IF($A132="",0,IF(VLOOKUP($A132,'ECM Staff time by PoF'!$B$5:$C$119,2,FALSE)="Not Applicable",VLOOKUP($A132,'ECM Staff time by PoF'!$B$5:$S$119,MATCH($AL$103, 'ECM Staff time by PoF'!$B$4:$R$4,0),FALSE),IF(ISERROR(VLOOKUP(CONCATENATE($A132,I$66),'ECM Staff time by PoF'!$A$5:$S$119,MATCH($AL$103, 'ECM Staff time by PoF'!$A$4:$R$4,0),FALSE)), 0, VLOOKUP(CONCATENATE($A132,I$66),'ECM Staff time by PoF'!$A$5:$S$119,MATCH($AL$103, 'ECM Staff time by PoF'!$A$4:$R$4,0),FALSE))))*I94</f>
        <v>0</v>
      </c>
      <c r="AT132" s="191">
        <f>IF($A132="",0,IF(VLOOKUP($A132,'ECM Staff time by PoF'!$B$5:$C$119,2,FALSE)="Not Applicable",VLOOKUP($A132,'ECM Staff time by PoF'!$B$5:$S$119,MATCH($AL$103, 'ECM Staff time by PoF'!$B$4:$R$4,0),FALSE),IF(ISERROR(VLOOKUP(CONCATENATE($A132,J$66),'ECM Staff time by PoF'!$A$5:$S$119,MATCH($AL$103, 'ECM Staff time by PoF'!$A$4:$R$4,0),FALSE)), 0, VLOOKUP(CONCATENATE($A132,J$66),'ECM Staff time by PoF'!$A$5:$S$119,MATCH($AL$103, 'ECM Staff time by PoF'!$A$4:$R$4,0),FALSE))))*J94</f>
        <v>0</v>
      </c>
      <c r="AU132" s="191">
        <f>IF($A132="",0,IF(VLOOKUP($A132,'ECM Staff time by PoF'!$B$5:$C$119,2,FALSE)="Not Applicable",VLOOKUP($A132,'ECM Staff time by PoF'!$B$5:$S$119,MATCH($AL$103, 'ECM Staff time by PoF'!$B$4:$R$4,0),FALSE),IF(ISERROR(VLOOKUP(CONCATENATE($A132,K$66),'ECM Staff time by PoF'!$A$5:$S$119,MATCH($AL$103, 'ECM Staff time by PoF'!$A$4:$R$4,0),FALSE)), 0, VLOOKUP(CONCATENATE($A132,K$66),'ECM Staff time by PoF'!$A$5:$S$119,MATCH($AL$103, 'ECM Staff time by PoF'!$A$4:$R$4,0),FALSE))))*K94</f>
        <v>0</v>
      </c>
      <c r="AV132" s="191">
        <f>IF($A132="",0,IF(VLOOKUP($A132,'ECM Staff time by PoF'!$B$5:$C$119,2,FALSE)="Not Applicable",VLOOKUP($A132,'ECM Staff time by PoF'!$B$5:$S$119,MATCH($AL$103, 'ECM Staff time by PoF'!$B$4:$R$4,0),FALSE),IF(ISERROR(VLOOKUP(CONCATENATE($A132,L$66),'ECM Staff time by PoF'!$A$5:$S$119,MATCH($AL$103, 'ECM Staff time by PoF'!$A$4:$R$4,0),FALSE)), 0, VLOOKUP(CONCATENATE($A132,L$66),'ECM Staff time by PoF'!$A$5:$S$119,MATCH($AL$103, 'ECM Staff time by PoF'!$A$4:$R$4,0),FALSE))))*L94</f>
        <v>0</v>
      </c>
      <c r="AW132" s="191">
        <f>IF($A132="",0,IF(VLOOKUP($A132,'ECM Staff time by PoF'!$B$5:$C$119,2,FALSE)="Not Applicable",VLOOKUP($A132,'ECM Staff time by PoF'!$B$5:$S$119,MATCH($AL$103, 'ECM Staff time by PoF'!$B$4:$R$4,0),FALSE),IF(ISERROR(VLOOKUP(CONCATENATE($A132,M$66),'ECM Staff time by PoF'!$A$5:$S$119,MATCH($AL$103, 'ECM Staff time by PoF'!$A$4:$R$4,0),FALSE)), 0, VLOOKUP(CONCATENATE($A132,M$66),'ECM Staff time by PoF'!$A$5:$S$119,MATCH($AL$103, 'ECM Staff time by PoF'!$A$4:$R$4,0),FALSE))))*M94</f>
        <v>0</v>
      </c>
      <c r="AX132" s="191">
        <f>IF($A132="",0,IF(VLOOKUP($A132,'ECM Staff time by PoF'!$B$5:$C$119,2,FALSE)="Not Applicable",VLOOKUP($A132,'ECM Staff time by PoF'!$B$5:$S$119,MATCH($AL$103, 'ECM Staff time by PoF'!$B$4:$R$4,0),FALSE),IF(ISERROR(VLOOKUP(CONCATENATE($A132,N$66),'ECM Staff time by PoF'!$A$5:$S$119,MATCH($AL$103, 'ECM Staff time by PoF'!$A$4:$R$4,0),FALSE)), 0, VLOOKUP(CONCATENATE($A132,N$66),'ECM Staff time by PoF'!$A$5:$S$119,MATCH($AL$103, 'ECM Staff time by PoF'!$A$4:$R$4,0),FALSE))))*N94</f>
        <v>0</v>
      </c>
      <c r="AY132" s="191">
        <f>IF($A132="",0,IF(VLOOKUP($A132,'ECM Staff time by PoF'!$B$5:$C$119,2,FALSE)="Not Applicable",VLOOKUP($A132,'ECM Staff time by PoF'!$B$5:$S$119,MATCH($AL$103, 'ECM Staff time by PoF'!$B$4:$R$4,0),FALSE),IF(ISERROR(VLOOKUP(CONCATENATE($A132,O$66),'ECM Staff time by PoF'!$A$5:$S$119,MATCH($AL$103, 'ECM Staff time by PoF'!$A$4:$R$4,0),FALSE)), 0, VLOOKUP(CONCATENATE($A132,O$66),'ECM Staff time by PoF'!$A$5:$S$119,MATCH($AL$103, 'ECM Staff time by PoF'!$A$4:$R$4,0),FALSE))))*O94</f>
        <v>0</v>
      </c>
      <c r="AZ132" s="191">
        <f>IF($A132="",0,IF(VLOOKUP($A132,'ECM Staff time by PoF'!$B$5:$C$119,2,FALSE)="Not Applicable",VLOOKUP($A132,'ECM Staff time by PoF'!$B$5:$S$119,MATCH($AL$103, 'ECM Staff time by PoF'!$B$4:$R$4,0),FALSE),IF(ISERROR(VLOOKUP(CONCATENATE($A132,P$66),'ECM Staff time by PoF'!$A$5:$S$119,MATCH($AL$103, 'ECM Staff time by PoF'!$A$4:$R$4,0),FALSE)), 0, VLOOKUP(CONCATENATE($A132,P$66),'ECM Staff time by PoF'!$A$5:$S$119,MATCH($AL$103, 'ECM Staff time by PoF'!$A$4:$R$4,0),FALSE))))*P94</f>
        <v>0</v>
      </c>
      <c r="BA132" s="191">
        <f>IF($A132="",0,IF(VLOOKUP($A132,'ECM Staff time by PoF'!$B$5:$C$119,2,FALSE)="Not Applicable",VLOOKUP($A132,'ECM Staff time by PoF'!$B$5:$S$119,MATCH($AL$103, 'ECM Staff time by PoF'!$B$4:$R$4,0),FALSE),IF(ISERROR(VLOOKUP(CONCATENATE($A132,Q$66),'ECM Staff time by PoF'!$A$5:$S$119,MATCH($AL$103, 'ECM Staff time by PoF'!$A$4:$R$4,0),FALSE)), 0, VLOOKUP(CONCATENATE($A132,Q$66),'ECM Staff time by PoF'!$A$5:$S$119,MATCH($AL$103, 'ECM Staff time by PoF'!$A$4:$R$4,0),FALSE))))*Q94</f>
        <v>0</v>
      </c>
      <c r="BB132" s="191">
        <f>IF($A132="",0,IF(VLOOKUP($A132,'ECM Staff time by PoF'!$B$5:$C$119,2,FALSE)="Not Applicable",VLOOKUP($A132,'ECM Staff time by PoF'!$B$5:$S$119,MATCH($AL$103, 'ECM Staff time by PoF'!$B$4:$R$4,0),FALSE),IF(ISERROR(VLOOKUP(CONCATENATE($A132,R$66),'ECM Staff time by PoF'!$A$5:$S$119,MATCH($AL$103, 'ECM Staff time by PoF'!$A$4:$R$4,0),FALSE)), 0, VLOOKUP(CONCATENATE($A132,R$66),'ECM Staff time by PoF'!$A$5:$S$119,MATCH($AL$103, 'ECM Staff time by PoF'!$A$4:$R$4,0),FALSE))))*R94</f>
        <v>0</v>
      </c>
      <c r="BC132" s="191">
        <f>IF($A132="",0,IF(VLOOKUP($A132,'ECM Staff time by PoF'!$B$5:$C$119,2,FALSE)="Not Applicable",VLOOKUP($A132,'ECM Staff time by PoF'!$B$5:$S$119,MATCH($AL$103, 'ECM Staff time by PoF'!$B$4:$R$4,0),FALSE),IF(ISERROR(VLOOKUP(CONCATENATE($A132,S$66),'ECM Staff time by PoF'!$A$5:$S$119,MATCH($AL$103, 'ECM Staff time by PoF'!$A$4:$R$4,0),FALSE)), 0, VLOOKUP(CONCATENATE($A132,S$66),'ECM Staff time by PoF'!$A$5:$S$119,MATCH($AL$103, 'ECM Staff time by PoF'!$A$4:$R$4,0),FALSE))))*S94</f>
        <v>0</v>
      </c>
      <c r="BD132" s="191">
        <f>IF($A132="",0,IF(VLOOKUP($A132,'ECM Staff time by PoF'!$B$5:$C$119,2,FALSE)="Not Applicable",VLOOKUP($A132,'ECM Staff time by PoF'!$B$5:$S$119,MATCH($AL$103, 'ECM Staff time by PoF'!$B$4:$R$4,0),FALSE),IF(ISERROR(VLOOKUP(CONCATENATE($A132,T$66),'ECM Staff time by PoF'!$A$5:$S$119,MATCH($AL$103, 'ECM Staff time by PoF'!$A$4:$R$4,0),FALSE)), 0, VLOOKUP(CONCATENATE($A132,T$66),'ECM Staff time by PoF'!$A$5:$S$119,MATCH($AL$103, 'ECM Staff time by PoF'!$A$4:$R$4,0),FALSE))))*T94</f>
        <v>0</v>
      </c>
      <c r="BE132" s="191">
        <f>IF($A132="",0,IF(VLOOKUP($A132,'ECM Staff time by PoF'!$B$5:$C$119,2,FALSE)="Not Applicable",VLOOKUP($A132,'ECM Staff time by PoF'!$B$5:$S$119,MATCH($AL$103, 'ECM Staff time by PoF'!$B$4:$R$4,0),FALSE),IF(ISERROR(VLOOKUP(CONCATENATE($A132,U$66),'ECM Staff time by PoF'!$A$5:$S$119,MATCH($AL$103, 'ECM Staff time by PoF'!$A$4:$R$4,0),FALSE)), 0, VLOOKUP(CONCATENATE($A132,U$66),'ECM Staff time by PoF'!$A$5:$S$119,MATCH($AL$103, 'ECM Staff time by PoF'!$A$4:$R$4,0),FALSE))))*U94</f>
        <v>0</v>
      </c>
      <c r="BF132" s="191">
        <f>IF($A132="",0,IF(VLOOKUP($A132,'ECM Staff time by PoF'!$B$5:$C$119,2,FALSE)="Not Applicable",VLOOKUP($A132,'ECM Staff time by PoF'!$B$5:$S$119,MATCH($AL$103, 'ECM Staff time by PoF'!$B$4:$R$4,0),FALSE),IF(ISERROR(VLOOKUP(CONCATENATE($A132,V$66),'ECM Staff time by PoF'!$A$5:$S$119,MATCH($AL$103, 'ECM Staff time by PoF'!$A$4:$R$4,0),FALSE)), 0, VLOOKUP(CONCATENATE($A132,V$66),'ECM Staff time by PoF'!$A$5:$S$119,MATCH($AL$103, 'ECM Staff time by PoF'!$A$4:$R$4,0),FALSE))))*V94</f>
        <v>0</v>
      </c>
      <c r="BG132" s="191">
        <f>IF($A132="",0,IF(VLOOKUP($A132,'ECM Staff time by PoF'!$B$5:$C$119,2,FALSE)="Not Applicable",VLOOKUP($A132,'ECM Staff time by PoF'!$B$5:$S$119,MATCH($AL$103, 'ECM Staff time by PoF'!$B$4:$R$4,0),FALSE),IF(ISERROR(VLOOKUP(CONCATENATE($A132,W$66),'ECM Staff time by PoF'!$A$5:$S$119,MATCH($AL$103, 'ECM Staff time by PoF'!$A$4:$R$4,0),FALSE)), 0, VLOOKUP(CONCATENATE($A132,W$66),'ECM Staff time by PoF'!$A$5:$S$119,MATCH($AL$103, 'ECM Staff time by PoF'!$A$4:$R$4,0),FALSE))))*W94</f>
        <v>0</v>
      </c>
      <c r="BH132" s="191">
        <f>IF($A132="",0,IF(VLOOKUP($A132,'ECM Staff time by PoF'!$B$5:$C$119,2,FALSE)="Not Applicable",VLOOKUP($A132,'ECM Staff time by PoF'!$B$5:$S$119,MATCH($AL$103, 'ECM Staff time by PoF'!$B$4:$R$4,0),FALSE),IF(ISERROR(VLOOKUP(CONCATENATE($A132,X$66),'ECM Staff time by PoF'!$A$5:$S$119,MATCH($AL$103, 'ECM Staff time by PoF'!$A$4:$R$4,0),FALSE)), 0, VLOOKUP(CONCATENATE($A132,X$66),'ECM Staff time by PoF'!$A$5:$S$119,MATCH($AL$103, 'ECM Staff time by PoF'!$A$4:$R$4,0),FALSE))))*X94</f>
        <v>0</v>
      </c>
      <c r="BI132" s="191">
        <f>IF($A132="",0,IF(VLOOKUP($A132,'ECM Staff time by PoF'!$B$5:$C$119,2,FALSE)="Not Applicable",VLOOKUP($A132,'ECM Staff time by PoF'!$B$5:$S$119,MATCH($AL$103, 'ECM Staff time by PoF'!$B$4:$R$4,0),FALSE),IF(ISERROR(VLOOKUP(CONCATENATE($A132,Y$66),'ECM Staff time by PoF'!$A$5:$S$119,MATCH($AL$103, 'ECM Staff time by PoF'!$A$4:$R$4,0),FALSE)), 0, VLOOKUP(CONCATENATE($A132,Y$66),'ECM Staff time by PoF'!$A$5:$S$119,MATCH($AL$103, 'ECM Staff time by PoF'!$A$4:$R$4,0),FALSE))))*Y94</f>
        <v>0</v>
      </c>
      <c r="BJ132" s="191">
        <f>IF($A132="",0,IF(VLOOKUP($A132,'ECM Staff time by PoF'!$B$5:$C$119,2,FALSE)="Not Applicable",VLOOKUP($A132,'ECM Staff time by PoF'!$B$5:$S$119,MATCH($AL$103, 'ECM Staff time by PoF'!$B$4:$R$4,0),FALSE),IF(ISERROR(VLOOKUP(CONCATENATE($A132,Z$66),'ECM Staff time by PoF'!$A$5:$S$119,MATCH($AL$103, 'ECM Staff time by PoF'!$A$4:$R$4,0),FALSE)), 0, VLOOKUP(CONCATENATE($A132,Z$66),'ECM Staff time by PoF'!$A$5:$S$119,MATCH($AL$103, 'ECM Staff time by PoF'!$A$4:$R$4,0),FALSE))))*Z94</f>
        <v>0</v>
      </c>
      <c r="BK132" s="191">
        <f>IF($A132="",0,IF(VLOOKUP($A132,'ECM Staff time by PoF'!$B$5:$C$119,2,FALSE)="Not Applicable",VLOOKUP($A132,'ECM Staff time by PoF'!$B$5:$S$119,MATCH($AL$103, 'ECM Staff time by PoF'!$B$4:$R$4,0),FALSE),IF(ISERROR(VLOOKUP(CONCATENATE($A132,AA$66),'ECM Staff time by PoF'!$A$5:$S$119,MATCH($AL$103, 'ECM Staff time by PoF'!$A$4:$R$4,0),FALSE)), 0, VLOOKUP(CONCATENATE($A132,AA$66),'ECM Staff time by PoF'!$A$5:$S$119,MATCH($AL$103, 'ECM Staff time by PoF'!$A$4:$R$4,0),FALSE))))*AA94</f>
        <v>0</v>
      </c>
      <c r="BL132" s="191">
        <f>IF($A132="",0,IF(VLOOKUP($A132,'ECM Staff time by PoF'!$B$5:$C$119,2,FALSE)="Not Applicable",VLOOKUP($A132,'ECM Staff time by PoF'!$B$5:$S$119,MATCH($AL$103, 'ECM Staff time by PoF'!$B$4:$R$4,0),FALSE),IF(ISERROR(VLOOKUP(CONCATENATE($A132,AB$66),'ECM Staff time by PoF'!$A$5:$S$119,MATCH($AL$103, 'ECM Staff time by PoF'!$A$4:$R$4,0),FALSE)), 0, VLOOKUP(CONCATENATE($A132,AB$66),'ECM Staff time by PoF'!$A$5:$S$119,MATCH($AL$103, 'ECM Staff time by PoF'!$A$4:$R$4,0),FALSE))))*AB94</f>
        <v>0</v>
      </c>
      <c r="BM132" s="191">
        <f>IF($A132="",0,IF(VLOOKUP($A132,'ECM Staff time by PoF'!$B$5:$C$119,2,FALSE)="Not Applicable",VLOOKUP($A132,'ECM Staff time by PoF'!$B$5:$S$119,MATCH($AL$103, 'ECM Staff time by PoF'!$B$4:$R$4,0),FALSE),IF(ISERROR(VLOOKUP(CONCATENATE($A132,AC$66),'ECM Staff time by PoF'!$A$5:$S$119,MATCH($AL$103, 'ECM Staff time by PoF'!$A$4:$R$4,0),FALSE)), 0, VLOOKUP(CONCATENATE($A132,AC$66),'ECM Staff time by PoF'!$A$5:$S$119,MATCH($AL$103, 'ECM Staff time by PoF'!$A$4:$R$4,0),FALSE))))*AC94</f>
        <v>0</v>
      </c>
      <c r="BN132" s="191">
        <f>IF($A132="",0,IF(VLOOKUP($A132,'ECM Staff time by PoF'!$B$5:$C$119,2,FALSE)="Not Applicable",VLOOKUP($A132,'ECM Staff time by PoF'!$B$5:$S$119,MATCH($AL$103, 'ECM Staff time by PoF'!$B$4:$R$4,0),FALSE),IF(ISERROR(VLOOKUP(CONCATENATE($A132,AD$66),'ECM Staff time by PoF'!$A$5:$S$119,MATCH($AL$103, 'ECM Staff time by PoF'!$A$4:$R$4,0),FALSE)), 0, VLOOKUP(CONCATENATE($A132,AD$66),'ECM Staff time by PoF'!$A$5:$S$119,MATCH($AL$103, 'ECM Staff time by PoF'!$A$4:$R$4,0),FALSE))))*AD94</f>
        <v>0</v>
      </c>
      <c r="BO132" s="191">
        <f>IF($A132="",0,IF(VLOOKUP($A132,'ECM Staff time by PoF'!$B$5:$C$119,2,FALSE)="Not Applicable",VLOOKUP($A132,'ECM Staff time by PoF'!$B$5:$S$119,MATCH($AL$103, 'ECM Staff time by PoF'!$B$4:$R$4,0),FALSE),IF(ISERROR(VLOOKUP(CONCATENATE($A132,AE$66),'ECM Staff time by PoF'!$A$5:$S$119,MATCH($AL$103, 'ECM Staff time by PoF'!$A$4:$R$4,0),FALSE)), 0, VLOOKUP(CONCATENATE($A132,AE$66),'ECM Staff time by PoF'!$A$5:$S$119,MATCH($AL$103, 'ECM Staff time by PoF'!$A$4:$R$4,0),FALSE))))*AE94</f>
        <v>0</v>
      </c>
      <c r="BP132" s="191">
        <f>IF($A132="",0,IF(VLOOKUP($A132,'ECM Staff time by PoF'!$B$5:$C$119,2,FALSE)="Not Applicable",VLOOKUP($A132,'ECM Staff time by PoF'!$B$5:$S$119,MATCH($AL$103, 'ECM Staff time by PoF'!$B$4:$R$4,0),FALSE),IF(ISERROR(VLOOKUP(CONCATENATE($A132,AF$66),'ECM Staff time by PoF'!$A$5:$S$119,MATCH($AL$103, 'ECM Staff time by PoF'!$A$4:$R$4,0),FALSE)), 0, VLOOKUP(CONCATENATE($A132,AF$66),'ECM Staff time by PoF'!$A$5:$S$119,MATCH($AL$103, 'ECM Staff time by PoF'!$A$4:$R$4,0),FALSE))))*AF94</f>
        <v>0</v>
      </c>
      <c r="BQ132" s="191">
        <f>IF($A132="",0,IF(VLOOKUP($A132,'ECM Staff time by PoF'!$B$5:$C$119,2,FALSE)="Not Applicable",VLOOKUP($A132,'ECM Staff time by PoF'!$B$5:$S$119,MATCH($AL$103, 'ECM Staff time by PoF'!$B$4:$R$4,0),FALSE),IF(ISERROR(VLOOKUP(CONCATENATE($A132,AG$66),'ECM Staff time by PoF'!$A$5:$S$119,MATCH($AL$103, 'ECM Staff time by PoF'!$A$4:$R$4,0),FALSE)), 0, VLOOKUP(CONCATENATE($A132,AG$66),'ECM Staff time by PoF'!$A$5:$S$119,MATCH($AL$103, 'ECM Staff time by PoF'!$A$4:$R$4,0),FALSE))))*AG94</f>
        <v>0</v>
      </c>
      <c r="BR132" s="191">
        <f>IF($A132="",0,IF(VLOOKUP($A132,'ECM Staff time by PoF'!$B$5:$C$119,2,FALSE)="Not Applicable",VLOOKUP($A132,'ECM Staff time by PoF'!$B$5:$S$119,MATCH($AL$103, 'ECM Staff time by PoF'!$B$4:$R$4,0),FALSE),IF(ISERROR(VLOOKUP(CONCATENATE($A132,AH$66),'ECM Staff time by PoF'!$A$5:$S$119,MATCH($AL$103, 'ECM Staff time by PoF'!$A$4:$R$4,0),FALSE)), 0, VLOOKUP(CONCATENATE($A132,AH$66),'ECM Staff time by PoF'!$A$5:$S$119,MATCH($AL$103, 'ECM Staff time by PoF'!$A$4:$R$4,0),FALSE))))*AH94</f>
        <v>0</v>
      </c>
      <c r="BS132" s="191">
        <f>IF($A132="",0,IF(VLOOKUP($A132,'ECM Staff time by PoF'!$B$5:$C$119,2,FALSE)="Not Applicable",VLOOKUP($A132,'ECM Staff time by PoF'!$B$5:$S$119,MATCH($AL$103, 'ECM Staff time by PoF'!$B$4:$R$4,0),FALSE),IF(ISERROR(VLOOKUP(CONCATENATE($A132,AI$66),'ECM Staff time by PoF'!$A$5:$S$119,MATCH($AL$103, 'ECM Staff time by PoF'!$A$4:$R$4,0),FALSE)), 0, VLOOKUP(CONCATENATE($A132,AI$66),'ECM Staff time by PoF'!$A$5:$S$119,MATCH($AL$103, 'ECM Staff time by PoF'!$A$4:$R$4,0),FALSE))))*AI94</f>
        <v>0</v>
      </c>
      <c r="BT132" s="191">
        <f>IF($A132="",0,IF(VLOOKUP($A132,'ECM Staff time by PoF'!$B$5:$C$119,2,FALSE)="Not Applicable",VLOOKUP($A132,'ECM Staff time by PoF'!$B$5:$S$119,MATCH($AL$103, 'ECM Staff time by PoF'!$B$4:$R$4,0),FALSE),IF(ISERROR(VLOOKUP(CONCATENATE($A132,AJ$66),'ECM Staff time by PoF'!$A$5:$S$119,MATCH($AL$103, 'ECM Staff time by PoF'!$A$4:$R$4,0),FALSE)), 0, VLOOKUP(CONCATENATE($A132,AJ$66),'ECM Staff time by PoF'!$A$5:$S$119,MATCH($AL$103, 'ECM Staff time by PoF'!$A$4:$R$4,0),FALSE))))*AJ94</f>
        <v>0</v>
      </c>
      <c r="BU132" s="191">
        <f>IF($A132="",0,IF(VLOOKUP($A132,'ECM Staff time by PoF'!$B$5:$C$119,2,FALSE)="Not Applicable",VLOOKUP($A132,'ECM Staff time by PoF'!$B$5:$S$119,MATCH($AL$103, 'ECM Staff time by PoF'!$B$4:$R$4,0),FALSE),IF(ISERROR(VLOOKUP(CONCATENATE($A132,AK$66),'ECM Staff time by PoF'!$A$5:$S$119,MATCH($AL$103, 'ECM Staff time by PoF'!$A$4:$R$4,0),FALSE)), 0, VLOOKUP(CONCATENATE($A132,AK$66),'ECM Staff time by PoF'!$A$5:$S$119,MATCH($AL$103, 'ECM Staff time by PoF'!$A$4:$R$4,0),FALSE))))*AK94</f>
        <v>0</v>
      </c>
      <c r="BV132" s="191">
        <f>IF($A132="",0,IF(VLOOKUP($A132,'ECM Staff time by PoF'!$B$5:$C$119,2,FALSE)="Not Applicable",VLOOKUP($A132,'ECM Staff time by PoF'!$B$5:$S$119,MATCH($BV$103, 'ECM Staff time by PoF'!$B$4:$R$4,0),FALSE),IF(ISERROR(VLOOKUP(CONCATENATE($A132,B$66),'ECM Staff time by PoF'!$A$5:$S$119,MATCH($BV$103, 'ECM Staff time by PoF'!$A$4:$R$4,0),FALSE)), 0, VLOOKUP(CONCATENATE($A132,B$66),'ECM Staff time by PoF'!$A$5:$S$119,MATCH($BV$103, 'ECM Staff time by PoF'!$A$4:$R$4,0),FALSE))))*B94</f>
        <v>0</v>
      </c>
      <c r="BW132" s="191">
        <f>IF($A132="",0,IF(VLOOKUP($A132,'ECM Staff time by PoF'!$B$5:$C$119,2,FALSE)="Not Applicable",VLOOKUP($A132,'ECM Staff time by PoF'!$B$5:$S$119,MATCH($BV$103, 'ECM Staff time by PoF'!$B$4:$R$4,0),FALSE),IF(ISERROR(VLOOKUP(CONCATENATE($A132,C$66),'ECM Staff time by PoF'!$A$5:$S$119,MATCH($BV$103, 'ECM Staff time by PoF'!$A$4:$R$4,0),FALSE)), 0, VLOOKUP(CONCATENATE($A132,C$66),'ECM Staff time by PoF'!$A$5:$S$119,MATCH($BV$103, 'ECM Staff time by PoF'!$A$4:$R$4,0),FALSE))))*C94</f>
        <v>0</v>
      </c>
      <c r="BX132" s="191">
        <f>IF($A132="",0,IF(VLOOKUP($A132,'ECM Staff time by PoF'!$B$5:$C$119,2,FALSE)="Not Applicable",VLOOKUP($A132,'ECM Staff time by PoF'!$B$5:$S$119,MATCH($BV$103, 'ECM Staff time by PoF'!$B$4:$R$4,0),FALSE),IF(ISERROR(VLOOKUP(CONCATENATE($A132,D$66),'ECM Staff time by PoF'!$A$5:$S$119,MATCH($BV$103, 'ECM Staff time by PoF'!$A$4:$R$4,0),FALSE)), 0, VLOOKUP(CONCATENATE($A132,D$66),'ECM Staff time by PoF'!$A$5:$S$119,MATCH($BV$103, 'ECM Staff time by PoF'!$A$4:$R$4,0),FALSE))))*D94</f>
        <v>0</v>
      </c>
      <c r="BY132" s="191">
        <f>IF($A132="",0,IF(VLOOKUP($A132,'ECM Staff time by PoF'!$B$5:$C$119,2,FALSE)="Not Applicable",VLOOKUP($A132,'ECM Staff time by PoF'!$B$5:$S$119,MATCH($BV$103, 'ECM Staff time by PoF'!$B$4:$R$4,0),FALSE),IF(ISERROR(VLOOKUP(CONCATENATE($A132,E$66),'ECM Staff time by PoF'!$A$5:$S$119,MATCH($BV$103, 'ECM Staff time by PoF'!$A$4:$R$4,0),FALSE)), 0, VLOOKUP(CONCATENATE($A132,E$66),'ECM Staff time by PoF'!$A$5:$S$119,MATCH($BV$103, 'ECM Staff time by PoF'!$A$4:$R$4,0),FALSE))))*E94</f>
        <v>0</v>
      </c>
      <c r="BZ132" s="191">
        <f>IF($A132="",0,IF(VLOOKUP($A132,'ECM Staff time by PoF'!$B$5:$C$119,2,FALSE)="Not Applicable",VLOOKUP($A132,'ECM Staff time by PoF'!$B$5:$S$119,MATCH($BV$103, 'ECM Staff time by PoF'!$B$4:$R$4,0),FALSE),IF(ISERROR(VLOOKUP(CONCATENATE($A132,F$66),'ECM Staff time by PoF'!$A$5:$S$119,MATCH($BV$103, 'ECM Staff time by PoF'!$A$4:$R$4,0),FALSE)), 0, VLOOKUP(CONCATENATE($A132,F$66),'ECM Staff time by PoF'!$A$5:$S$119,MATCH($BV$103, 'ECM Staff time by PoF'!$A$4:$R$4,0),FALSE))))*F94</f>
        <v>0</v>
      </c>
      <c r="CA132" s="191">
        <f>IF($A132="",0,IF(VLOOKUP($A132,'ECM Staff time by PoF'!$B$5:$C$119,2,FALSE)="Not Applicable",VLOOKUP($A132,'ECM Staff time by PoF'!$B$5:$S$119,MATCH($BV$103, 'ECM Staff time by PoF'!$B$4:$R$4,0),FALSE),IF(ISERROR(VLOOKUP(CONCATENATE($A132,G$66),'ECM Staff time by PoF'!$A$5:$S$119,MATCH($BV$103, 'ECM Staff time by PoF'!$A$4:$R$4,0),FALSE)), 0, VLOOKUP(CONCATENATE($A132,G$66),'ECM Staff time by PoF'!$A$5:$S$119,MATCH($BV$103, 'ECM Staff time by PoF'!$A$4:$R$4,0),FALSE))))*G94</f>
        <v>0</v>
      </c>
      <c r="CB132" s="191">
        <f>IF($A132="",0,IF(VLOOKUP($A132,'ECM Staff time by PoF'!$B$5:$C$119,2,FALSE)="Not Applicable",VLOOKUP($A132,'ECM Staff time by PoF'!$B$5:$S$119,MATCH($BV$103, 'ECM Staff time by PoF'!$B$4:$R$4,0),FALSE),IF(ISERROR(VLOOKUP(CONCATENATE($A132,H$66),'ECM Staff time by PoF'!$A$5:$S$119,MATCH($BV$103, 'ECM Staff time by PoF'!$A$4:$R$4,0),FALSE)), 0, VLOOKUP(CONCATENATE($A132,H$66),'ECM Staff time by PoF'!$A$5:$S$119,MATCH($BV$103, 'ECM Staff time by PoF'!$A$4:$R$4,0),FALSE))))*H94</f>
        <v>0</v>
      </c>
      <c r="CC132" s="191">
        <f>IF($A132="",0,IF(VLOOKUP($A132,'ECM Staff time by PoF'!$B$5:$C$119,2,FALSE)="Not Applicable",VLOOKUP($A132,'ECM Staff time by PoF'!$B$5:$S$119,MATCH($BV$103, 'ECM Staff time by PoF'!$B$4:$R$4,0),FALSE),IF(ISERROR(VLOOKUP(CONCATENATE($A132,I$66),'ECM Staff time by PoF'!$A$5:$S$119,MATCH($BV$103, 'ECM Staff time by PoF'!$A$4:$R$4,0),FALSE)), 0, VLOOKUP(CONCATENATE($A132,I$66),'ECM Staff time by PoF'!$A$5:$S$119,MATCH($BV$103, 'ECM Staff time by PoF'!$A$4:$R$4,0),FALSE))))*I94</f>
        <v>0</v>
      </c>
      <c r="CD132" s="191">
        <f>IF($A132="",0,IF(VLOOKUP($A132,'ECM Staff time by PoF'!$B$5:$C$119,2,FALSE)="Not Applicable",VLOOKUP($A132,'ECM Staff time by PoF'!$B$5:$S$119,MATCH($BV$103, 'ECM Staff time by PoF'!$B$4:$R$4,0),FALSE),IF(ISERROR(VLOOKUP(CONCATENATE($A132,J$66),'ECM Staff time by PoF'!$A$5:$S$119,MATCH($BV$103, 'ECM Staff time by PoF'!$A$4:$R$4,0),FALSE)), 0, VLOOKUP(CONCATENATE($A132,J$66),'ECM Staff time by PoF'!$A$5:$S$119,MATCH($BV$103, 'ECM Staff time by PoF'!$A$4:$R$4,0),FALSE))))*J94</f>
        <v>0</v>
      </c>
      <c r="CE132" s="191">
        <f>IF($A132="",0,IF(VLOOKUP($A132,'ECM Staff time by PoF'!$B$5:$C$119,2,FALSE)="Not Applicable",VLOOKUP($A132,'ECM Staff time by PoF'!$B$5:$S$119,MATCH($BV$103, 'ECM Staff time by PoF'!$B$4:$R$4,0),FALSE),IF(ISERROR(VLOOKUP(CONCATENATE($A132,K$66),'ECM Staff time by PoF'!$A$5:$S$119,MATCH($BV$103, 'ECM Staff time by PoF'!$A$4:$R$4,0),FALSE)), 0, VLOOKUP(CONCATENATE($A132,K$66),'ECM Staff time by PoF'!$A$5:$S$119,MATCH($BV$103, 'ECM Staff time by PoF'!$A$4:$R$4,0),FALSE))))*K94</f>
        <v>0</v>
      </c>
      <c r="CF132" s="191">
        <f>IF($A132="",0,IF(VLOOKUP($A132,'ECM Staff time by PoF'!$B$5:$C$119,2,FALSE)="Not Applicable",VLOOKUP($A132,'ECM Staff time by PoF'!$B$5:$S$119,MATCH($BV$103, 'ECM Staff time by PoF'!$B$4:$R$4,0),FALSE),IF(ISERROR(VLOOKUP(CONCATENATE($A132,L$66),'ECM Staff time by PoF'!$A$5:$S$119,MATCH($BV$103, 'ECM Staff time by PoF'!$A$4:$R$4,0),FALSE)), 0, VLOOKUP(CONCATENATE($A132,L$66),'ECM Staff time by PoF'!$A$5:$S$119,MATCH($BV$103, 'ECM Staff time by PoF'!$A$4:$R$4,0),FALSE))))*L94</f>
        <v>0</v>
      </c>
      <c r="CG132" s="191">
        <f>IF($A132="",0,IF(VLOOKUP($A132,'ECM Staff time by PoF'!$B$5:$C$119,2,FALSE)="Not Applicable",VLOOKUP($A132,'ECM Staff time by PoF'!$B$5:$S$119,MATCH($BV$103, 'ECM Staff time by PoF'!$B$4:$R$4,0),FALSE),IF(ISERROR(VLOOKUP(CONCATENATE($A132,M$66),'ECM Staff time by PoF'!$A$5:$S$119,MATCH($BV$103, 'ECM Staff time by PoF'!$A$4:$R$4,0),FALSE)), 0, VLOOKUP(CONCATENATE($A132,M$66),'ECM Staff time by PoF'!$A$5:$S$119,MATCH($BV$103, 'ECM Staff time by PoF'!$A$4:$R$4,0),FALSE))))*M94</f>
        <v>0</v>
      </c>
      <c r="CH132" s="191">
        <f>IF($A132="",0,IF(VLOOKUP($A132,'ECM Staff time by PoF'!$B$5:$C$119,2,FALSE)="Not Applicable",VLOOKUP($A132,'ECM Staff time by PoF'!$B$5:$S$119,MATCH($BV$103, 'ECM Staff time by PoF'!$B$4:$R$4,0),FALSE),IF(ISERROR(VLOOKUP(CONCATENATE($A132,N$66),'ECM Staff time by PoF'!$A$5:$S$119,MATCH($BV$103, 'ECM Staff time by PoF'!$A$4:$R$4,0),FALSE)), 0, VLOOKUP(CONCATENATE($A132,N$66),'ECM Staff time by PoF'!$A$5:$S$119,MATCH($BV$103, 'ECM Staff time by PoF'!$A$4:$R$4,0),FALSE))))*N94</f>
        <v>0</v>
      </c>
      <c r="CI132" s="191">
        <f>IF($A132="",0,IF(VLOOKUP($A132,'ECM Staff time by PoF'!$B$5:$C$119,2,FALSE)="Not Applicable",VLOOKUP($A132,'ECM Staff time by PoF'!$B$5:$S$119,MATCH($BV$103, 'ECM Staff time by PoF'!$B$4:$R$4,0),FALSE),IF(ISERROR(VLOOKUP(CONCATENATE($A132,O$66),'ECM Staff time by PoF'!$A$5:$S$119,MATCH($BV$103, 'ECM Staff time by PoF'!$A$4:$R$4,0),FALSE)), 0, VLOOKUP(CONCATENATE($A132,O$66),'ECM Staff time by PoF'!$A$5:$S$119,MATCH($BV$103, 'ECM Staff time by PoF'!$A$4:$R$4,0),FALSE))))*O94</f>
        <v>0</v>
      </c>
      <c r="CJ132" s="191">
        <f>IF($A132="",0,IF(VLOOKUP($A132,'ECM Staff time by PoF'!$B$5:$C$119,2,FALSE)="Not Applicable",VLOOKUP($A132,'ECM Staff time by PoF'!$B$5:$S$119,MATCH($BV$103, 'ECM Staff time by PoF'!$B$4:$R$4,0),FALSE),IF(ISERROR(VLOOKUP(CONCATENATE($A132,P$66),'ECM Staff time by PoF'!$A$5:$S$119,MATCH($BV$103, 'ECM Staff time by PoF'!$A$4:$R$4,0),FALSE)), 0, VLOOKUP(CONCATENATE($A132,P$66),'ECM Staff time by PoF'!$A$5:$S$119,MATCH($BV$103, 'ECM Staff time by PoF'!$A$4:$R$4,0),FALSE))))*P94</f>
        <v>0</v>
      </c>
      <c r="CK132" s="191">
        <f>IF($A132="",0,IF(VLOOKUP($A132,'ECM Staff time by PoF'!$B$5:$C$119,2,FALSE)="Not Applicable",VLOOKUP($A132,'ECM Staff time by PoF'!$B$5:$S$119,MATCH($BV$103, 'ECM Staff time by PoF'!$B$4:$R$4,0),FALSE),IF(ISERROR(VLOOKUP(CONCATENATE($A132,Q$66),'ECM Staff time by PoF'!$A$5:$S$119,MATCH($BV$103, 'ECM Staff time by PoF'!$A$4:$R$4,0),FALSE)), 0, VLOOKUP(CONCATENATE($A132,Q$66),'ECM Staff time by PoF'!$A$5:$S$119,MATCH($BV$103, 'ECM Staff time by PoF'!$A$4:$R$4,0),FALSE))))*Q94</f>
        <v>0</v>
      </c>
      <c r="CL132" s="191">
        <f>IF($A132="",0,IF(VLOOKUP($A132,'ECM Staff time by PoF'!$B$5:$C$119,2,FALSE)="Not Applicable",VLOOKUP($A132,'ECM Staff time by PoF'!$B$5:$S$119,MATCH($BV$103, 'ECM Staff time by PoF'!$B$4:$R$4,0),FALSE),IF(ISERROR(VLOOKUP(CONCATENATE($A132,R$66),'ECM Staff time by PoF'!$A$5:$S$119,MATCH($BV$103, 'ECM Staff time by PoF'!$A$4:$R$4,0),FALSE)), 0, VLOOKUP(CONCATENATE($A132,R$66),'ECM Staff time by PoF'!$A$5:$S$119,MATCH($BV$103, 'ECM Staff time by PoF'!$A$4:$R$4,0),FALSE))))*R94</f>
        <v>0</v>
      </c>
      <c r="CM132" s="191">
        <f>IF($A132="",0,IF(VLOOKUP($A132,'ECM Staff time by PoF'!$B$5:$C$119,2,FALSE)="Not Applicable",VLOOKUP($A132,'ECM Staff time by PoF'!$B$5:$S$119,MATCH($BV$103, 'ECM Staff time by PoF'!$B$4:$R$4,0),FALSE),IF(ISERROR(VLOOKUP(CONCATENATE($A132,S$66),'ECM Staff time by PoF'!$A$5:$S$119,MATCH($BV$103, 'ECM Staff time by PoF'!$A$4:$R$4,0),FALSE)), 0, VLOOKUP(CONCATENATE($A132,S$66),'ECM Staff time by PoF'!$A$5:$S$119,MATCH($BV$103, 'ECM Staff time by PoF'!$A$4:$R$4,0),FALSE))))*S94</f>
        <v>0</v>
      </c>
      <c r="CN132" s="191">
        <f>IF($A132="",0,IF(VLOOKUP($A132,'ECM Staff time by PoF'!$B$5:$C$119,2,FALSE)="Not Applicable",VLOOKUP($A132,'ECM Staff time by PoF'!$B$5:$S$119,MATCH($BV$103, 'ECM Staff time by PoF'!$B$4:$R$4,0),FALSE),IF(ISERROR(VLOOKUP(CONCATENATE($A132,T$66),'ECM Staff time by PoF'!$A$5:$S$119,MATCH($BV$103, 'ECM Staff time by PoF'!$A$4:$R$4,0),FALSE)), 0, VLOOKUP(CONCATENATE($A132,T$66),'ECM Staff time by PoF'!$A$5:$S$119,MATCH($BV$103, 'ECM Staff time by PoF'!$A$4:$R$4,0),FALSE))))*T94</f>
        <v>0</v>
      </c>
      <c r="CO132" s="191">
        <f>IF($A132="",0,IF(VLOOKUP($A132,'ECM Staff time by PoF'!$B$5:$C$119,2,FALSE)="Not Applicable",VLOOKUP($A132,'ECM Staff time by PoF'!$B$5:$S$119,MATCH($BV$103, 'ECM Staff time by PoF'!$B$4:$R$4,0),FALSE),IF(ISERROR(VLOOKUP(CONCATENATE($A132,U$66),'ECM Staff time by PoF'!$A$5:$S$119,MATCH($BV$103, 'ECM Staff time by PoF'!$A$4:$R$4,0),FALSE)), 0, VLOOKUP(CONCATENATE($A132,U$66),'ECM Staff time by PoF'!$A$5:$S$119,MATCH($BV$103, 'ECM Staff time by PoF'!$A$4:$R$4,0),FALSE))))*U94</f>
        <v>0</v>
      </c>
      <c r="CP132" s="191">
        <f>IF($A132="",0,IF(VLOOKUP($A132,'ECM Staff time by PoF'!$B$5:$C$119,2,FALSE)="Not Applicable",VLOOKUP($A132,'ECM Staff time by PoF'!$B$5:$S$119,MATCH($BV$103, 'ECM Staff time by PoF'!$B$4:$R$4,0),FALSE),IF(ISERROR(VLOOKUP(CONCATENATE($A132,V$66),'ECM Staff time by PoF'!$A$5:$S$119,MATCH($BV$103, 'ECM Staff time by PoF'!$A$4:$R$4,0),FALSE)), 0, VLOOKUP(CONCATENATE($A132,V$66),'ECM Staff time by PoF'!$A$5:$S$119,MATCH($BV$103, 'ECM Staff time by PoF'!$A$4:$R$4,0),FALSE))))*V94</f>
        <v>0</v>
      </c>
      <c r="CQ132" s="191">
        <f>IF($A132="",0,IF(VLOOKUP($A132,'ECM Staff time by PoF'!$B$5:$C$119,2,FALSE)="Not Applicable",VLOOKUP($A132,'ECM Staff time by PoF'!$B$5:$S$119,MATCH($BV$103, 'ECM Staff time by PoF'!$B$4:$R$4,0),FALSE),IF(ISERROR(VLOOKUP(CONCATENATE($A132,W$66),'ECM Staff time by PoF'!$A$5:$S$119,MATCH($BV$103, 'ECM Staff time by PoF'!$A$4:$R$4,0),FALSE)), 0, VLOOKUP(CONCATENATE($A132,W$66),'ECM Staff time by PoF'!$A$5:$S$119,MATCH($BV$103, 'ECM Staff time by PoF'!$A$4:$R$4,0),FALSE))))*W94</f>
        <v>0</v>
      </c>
      <c r="CR132" s="191">
        <f>IF($A132="",0,IF(VLOOKUP($A132,'ECM Staff time by PoF'!$B$5:$C$119,2,FALSE)="Not Applicable",VLOOKUP($A132,'ECM Staff time by PoF'!$B$5:$S$119,MATCH($BV$103, 'ECM Staff time by PoF'!$B$4:$R$4,0),FALSE),IF(ISERROR(VLOOKUP(CONCATENATE($A132,X$66),'ECM Staff time by PoF'!$A$5:$S$119,MATCH($BV$103, 'ECM Staff time by PoF'!$A$4:$R$4,0),FALSE)), 0, VLOOKUP(CONCATENATE($A132,X$66),'ECM Staff time by PoF'!$A$5:$S$119,MATCH($BV$103, 'ECM Staff time by PoF'!$A$4:$R$4,0),FALSE))))*X94</f>
        <v>0</v>
      </c>
      <c r="CS132" s="191">
        <f>IF($A132="",0,IF(VLOOKUP($A132,'ECM Staff time by PoF'!$B$5:$C$119,2,FALSE)="Not Applicable",VLOOKUP($A132,'ECM Staff time by PoF'!$B$5:$S$119,MATCH($BV$103, 'ECM Staff time by PoF'!$B$4:$R$4,0),FALSE),IF(ISERROR(VLOOKUP(CONCATENATE($A132,Y$66),'ECM Staff time by PoF'!$A$5:$S$119,MATCH($BV$103, 'ECM Staff time by PoF'!$A$4:$R$4,0),FALSE)), 0, VLOOKUP(CONCATENATE($A132,Y$66),'ECM Staff time by PoF'!$A$5:$S$119,MATCH($BV$103, 'ECM Staff time by PoF'!$A$4:$R$4,0),FALSE))))*Y94</f>
        <v>0</v>
      </c>
      <c r="CT132" s="191">
        <f>IF($A132="",0,IF(VLOOKUP($A132,'ECM Staff time by PoF'!$B$5:$C$119,2,FALSE)="Not Applicable",VLOOKUP($A132,'ECM Staff time by PoF'!$B$5:$S$119,MATCH($BV$103, 'ECM Staff time by PoF'!$B$4:$R$4,0),FALSE),IF(ISERROR(VLOOKUP(CONCATENATE($A132,Z$66),'ECM Staff time by PoF'!$A$5:$S$119,MATCH($BV$103, 'ECM Staff time by PoF'!$A$4:$R$4,0),FALSE)), 0, VLOOKUP(CONCATENATE($A132,Z$66),'ECM Staff time by PoF'!$A$5:$S$119,MATCH($BV$103, 'ECM Staff time by PoF'!$A$4:$R$4,0),FALSE))))*Z94</f>
        <v>0</v>
      </c>
      <c r="CU132" s="191">
        <f>IF($A132="",0,IF(VLOOKUP($A132,'ECM Staff time by PoF'!$B$5:$C$119,2,FALSE)="Not Applicable",VLOOKUP($A132,'ECM Staff time by PoF'!$B$5:$S$119,MATCH($BV$103, 'ECM Staff time by PoF'!$B$4:$R$4,0),FALSE),IF(ISERROR(VLOOKUP(CONCATENATE($A132,AA$66),'ECM Staff time by PoF'!$A$5:$S$119,MATCH($BV$103, 'ECM Staff time by PoF'!$A$4:$R$4,0),FALSE)), 0, VLOOKUP(CONCATENATE($A132,AA$66),'ECM Staff time by PoF'!$A$5:$S$119,MATCH($BV$103, 'ECM Staff time by PoF'!$A$4:$R$4,0),FALSE))))*AA94</f>
        <v>0</v>
      </c>
      <c r="CV132" s="191">
        <f>IF($A132="",0,IF(VLOOKUP($A132,'ECM Staff time by PoF'!$B$5:$C$119,2,FALSE)="Not Applicable",VLOOKUP($A132,'ECM Staff time by PoF'!$B$5:$S$119,MATCH($BV$103, 'ECM Staff time by PoF'!$B$4:$R$4,0),FALSE),IF(ISERROR(VLOOKUP(CONCATENATE($A132,AB$66),'ECM Staff time by PoF'!$A$5:$S$119,MATCH($BV$103, 'ECM Staff time by PoF'!$A$4:$R$4,0),FALSE)), 0, VLOOKUP(CONCATENATE($A132,AB$66),'ECM Staff time by PoF'!$A$5:$S$119,MATCH($BV$103, 'ECM Staff time by PoF'!$A$4:$R$4,0),FALSE))))*AB94</f>
        <v>0</v>
      </c>
      <c r="CW132" s="191">
        <f>IF($A132="",0,IF(VLOOKUP($A132,'ECM Staff time by PoF'!$B$5:$C$119,2,FALSE)="Not Applicable",VLOOKUP($A132,'ECM Staff time by PoF'!$B$5:$S$119,MATCH($BV$103, 'ECM Staff time by PoF'!$B$4:$R$4,0),FALSE),IF(ISERROR(VLOOKUP(CONCATENATE($A132,AC$66),'ECM Staff time by PoF'!$A$5:$S$119,MATCH($BV$103, 'ECM Staff time by PoF'!$A$4:$R$4,0),FALSE)), 0, VLOOKUP(CONCATENATE($A132,AC$66),'ECM Staff time by PoF'!$A$5:$S$119,MATCH($BV$103, 'ECM Staff time by PoF'!$A$4:$R$4,0),FALSE))))*AC94</f>
        <v>0</v>
      </c>
      <c r="CX132" s="191">
        <f>IF($A132="",0,IF(VLOOKUP($A132,'ECM Staff time by PoF'!$B$5:$C$119,2,FALSE)="Not Applicable",VLOOKUP($A132,'ECM Staff time by PoF'!$B$5:$S$119,MATCH($BV$103, 'ECM Staff time by PoF'!$B$4:$R$4,0),FALSE),IF(ISERROR(VLOOKUP(CONCATENATE($A132,AD$66),'ECM Staff time by PoF'!$A$5:$S$119,MATCH($BV$103, 'ECM Staff time by PoF'!$A$4:$R$4,0),FALSE)), 0, VLOOKUP(CONCATENATE($A132,AD$66),'ECM Staff time by PoF'!$A$5:$S$119,MATCH($BV$103, 'ECM Staff time by PoF'!$A$4:$R$4,0),FALSE))))*AD94</f>
        <v>0</v>
      </c>
      <c r="CY132" s="191">
        <f>IF($A132="",0,IF(VLOOKUP($A132,'ECM Staff time by PoF'!$B$5:$C$119,2,FALSE)="Not Applicable",VLOOKUP($A132,'ECM Staff time by PoF'!$B$5:$S$119,MATCH($BV$103, 'ECM Staff time by PoF'!$B$4:$R$4,0),FALSE),IF(ISERROR(VLOOKUP(CONCATENATE($A132,AE$66),'ECM Staff time by PoF'!$A$5:$S$119,MATCH($BV$103, 'ECM Staff time by PoF'!$A$4:$R$4,0),FALSE)), 0, VLOOKUP(CONCATENATE($A132,AE$66),'ECM Staff time by PoF'!$A$5:$S$119,MATCH($BV$103, 'ECM Staff time by PoF'!$A$4:$R$4,0),FALSE))))*AE94</f>
        <v>0</v>
      </c>
      <c r="CZ132" s="191">
        <f>IF($A132="",0,IF(VLOOKUP($A132,'ECM Staff time by PoF'!$B$5:$C$119,2,FALSE)="Not Applicable",VLOOKUP($A132,'ECM Staff time by PoF'!$B$5:$S$119,MATCH($BV$103, 'ECM Staff time by PoF'!$B$4:$R$4,0),FALSE),IF(ISERROR(VLOOKUP(CONCATENATE($A132,AF$66),'ECM Staff time by PoF'!$A$5:$S$119,MATCH($BV$103, 'ECM Staff time by PoF'!$A$4:$R$4,0),FALSE)), 0, VLOOKUP(CONCATENATE($A132,AF$66),'ECM Staff time by PoF'!$A$5:$S$119,MATCH($BV$103, 'ECM Staff time by PoF'!$A$4:$R$4,0),FALSE))))*AF94</f>
        <v>0</v>
      </c>
      <c r="DA132" s="191">
        <f>IF($A132="",0,IF(VLOOKUP($A132,'ECM Staff time by PoF'!$B$5:$C$119,2,FALSE)="Not Applicable",VLOOKUP($A132,'ECM Staff time by PoF'!$B$5:$S$119,MATCH($BV$103, 'ECM Staff time by PoF'!$B$4:$R$4,0),FALSE),IF(ISERROR(VLOOKUP(CONCATENATE($A132,AG$66),'ECM Staff time by PoF'!$A$5:$S$119,MATCH($BV$103, 'ECM Staff time by PoF'!$A$4:$R$4,0),FALSE)), 0, VLOOKUP(CONCATENATE($A132,AG$66),'ECM Staff time by PoF'!$A$5:$S$119,MATCH($BV$103, 'ECM Staff time by PoF'!$A$4:$R$4,0),FALSE))))*AG94</f>
        <v>0</v>
      </c>
      <c r="DB132" s="191">
        <f>IF($A132="",0,IF(VLOOKUP($A132,'ECM Staff time by PoF'!$B$5:$C$119,2,FALSE)="Not Applicable",VLOOKUP($A132,'ECM Staff time by PoF'!$B$5:$S$119,MATCH($BV$103, 'ECM Staff time by PoF'!$B$4:$R$4,0),FALSE),IF(ISERROR(VLOOKUP(CONCATENATE($A132,AH$66),'ECM Staff time by PoF'!$A$5:$S$119,MATCH($BV$103, 'ECM Staff time by PoF'!$A$4:$R$4,0),FALSE)), 0, VLOOKUP(CONCATENATE($A132,AH$66),'ECM Staff time by PoF'!$A$5:$S$119,MATCH($BV$103, 'ECM Staff time by PoF'!$A$4:$R$4,0),FALSE))))*AH94</f>
        <v>0</v>
      </c>
      <c r="DC132" s="191">
        <f>IF($A132="",0,IF(VLOOKUP($A132,'ECM Staff time by PoF'!$B$5:$C$119,2,FALSE)="Not Applicable",VLOOKUP($A132,'ECM Staff time by PoF'!$B$5:$S$119,MATCH($BV$103, 'ECM Staff time by PoF'!$B$4:$R$4,0),FALSE),IF(ISERROR(VLOOKUP(CONCATENATE($A132,AI$66),'ECM Staff time by PoF'!$A$5:$S$119,MATCH($BV$103, 'ECM Staff time by PoF'!$A$4:$R$4,0),FALSE)), 0, VLOOKUP(CONCATENATE($A132,AI$66),'ECM Staff time by PoF'!$A$5:$S$119,MATCH($BV$103, 'ECM Staff time by PoF'!$A$4:$R$4,0),FALSE))))*AI94</f>
        <v>0</v>
      </c>
      <c r="DD132" s="191">
        <f>IF($A132="",0,IF(VLOOKUP($A132,'ECM Staff time by PoF'!$B$5:$C$119,2,FALSE)="Not Applicable",VLOOKUP($A132,'ECM Staff time by PoF'!$B$5:$S$119,MATCH($BV$103, 'ECM Staff time by PoF'!$B$4:$R$4,0),FALSE),IF(ISERROR(VLOOKUP(CONCATENATE($A132,AJ$66),'ECM Staff time by PoF'!$A$5:$S$119,MATCH($BV$103, 'ECM Staff time by PoF'!$A$4:$R$4,0),FALSE)), 0, VLOOKUP(CONCATENATE($A132,AJ$66),'ECM Staff time by PoF'!$A$5:$S$119,MATCH($BV$103, 'ECM Staff time by PoF'!$A$4:$R$4,0),FALSE))))*AJ94</f>
        <v>0</v>
      </c>
      <c r="DE132" s="191">
        <f>IF($A132="",0,IF(VLOOKUP($A132,'ECM Staff time by PoF'!$B$5:$C$119,2,FALSE)="Not Applicable",VLOOKUP($A132,'ECM Staff time by PoF'!$B$5:$S$119,MATCH($BV$103, 'ECM Staff time by PoF'!$B$4:$R$4,0),FALSE),IF(ISERROR(VLOOKUP(CONCATENATE($A132,AK$66),'ECM Staff time by PoF'!$A$5:$S$119,MATCH($BV$103, 'ECM Staff time by PoF'!$A$4:$R$4,0),FALSE)), 0, VLOOKUP(CONCATENATE($A132,AK$66),'ECM Staff time by PoF'!$A$5:$S$119,MATCH($BV$103, 'ECM Staff time by PoF'!$A$4:$R$4,0),FALSE))))*AK94</f>
        <v>0</v>
      </c>
      <c r="DF132" s="191">
        <f>IF($A132="",0,IF(VLOOKUP($A132,'ECM Staff time by PoF'!$B$5:$C$119,2,FALSE)="Not Applicable",VLOOKUP($A132,'ECM Staff time by PoF'!$B$5:$S$119,MATCH($DF$103, 'ECM Staff time by PoF'!$B$4:$R$4,0),FALSE),IF(ISERROR(VLOOKUP(CONCATENATE($A132,B$66),'ECM Staff time by PoF'!$A$5:$S$119,MATCH($DF$103, 'ECM Staff time by PoF'!$A$4:$R$4,0),FALSE)), 0, VLOOKUP(CONCATENATE($A132,B$66),'ECM Staff time by PoF'!$A$5:$S$119,MATCH($DF$103, 'ECM Staff time by PoF'!$A$4:$R$4,0),FALSE))))*B94</f>
        <v>0</v>
      </c>
      <c r="DG132" s="191">
        <f>IF($A132="",0,IF(VLOOKUP($A132,'ECM Staff time by PoF'!$B$5:$C$119,2,FALSE)="Not Applicable",VLOOKUP($A132,'ECM Staff time by PoF'!$B$5:$S$119,MATCH($DF$103, 'ECM Staff time by PoF'!$B$4:$R$4,0),FALSE),IF(ISERROR(VLOOKUP(CONCATENATE($A132,C$66),'ECM Staff time by PoF'!$A$5:$S$119,MATCH($DF$103, 'ECM Staff time by PoF'!$A$4:$R$4,0),FALSE)), 0, VLOOKUP(CONCATENATE($A132,C$66),'ECM Staff time by PoF'!$A$5:$S$119,MATCH($DF$103, 'ECM Staff time by PoF'!$A$4:$R$4,0),FALSE))))*C94</f>
        <v>0</v>
      </c>
      <c r="DH132" s="191">
        <f>IF($A132="",0,IF(VLOOKUP($A132,'ECM Staff time by PoF'!$B$5:$C$119,2,FALSE)="Not Applicable",VLOOKUP($A132,'ECM Staff time by PoF'!$B$5:$S$119,MATCH($DF$103, 'ECM Staff time by PoF'!$B$4:$R$4,0),FALSE),IF(ISERROR(VLOOKUP(CONCATENATE($A132,D$66),'ECM Staff time by PoF'!$A$5:$S$119,MATCH($DF$103, 'ECM Staff time by PoF'!$A$4:$R$4,0),FALSE)), 0, VLOOKUP(CONCATENATE($A132,D$66),'ECM Staff time by PoF'!$A$5:$S$119,MATCH($DF$103, 'ECM Staff time by PoF'!$A$4:$R$4,0),FALSE))))*D94</f>
        <v>0</v>
      </c>
      <c r="DI132" s="191">
        <f>IF($A132="",0,IF(VLOOKUP($A132,'ECM Staff time by PoF'!$B$5:$C$119,2,FALSE)="Not Applicable",VLOOKUP($A132,'ECM Staff time by PoF'!$B$5:$S$119,MATCH($DF$103, 'ECM Staff time by PoF'!$B$4:$R$4,0),FALSE),IF(ISERROR(VLOOKUP(CONCATENATE($A132,E$66),'ECM Staff time by PoF'!$A$5:$S$119,MATCH($DF$103, 'ECM Staff time by PoF'!$A$4:$R$4,0),FALSE)), 0, VLOOKUP(CONCATENATE($A132,E$66),'ECM Staff time by PoF'!$A$5:$S$119,MATCH($DF$103, 'ECM Staff time by PoF'!$A$4:$R$4,0),FALSE))))*E94</f>
        <v>0</v>
      </c>
      <c r="DJ132" s="191">
        <f>IF($A132="",0,IF(VLOOKUP($A132,'ECM Staff time by PoF'!$B$5:$C$119,2,FALSE)="Not Applicable",VLOOKUP($A132,'ECM Staff time by PoF'!$B$5:$S$119,MATCH($DF$103, 'ECM Staff time by PoF'!$B$4:$R$4,0),FALSE),IF(ISERROR(VLOOKUP(CONCATENATE($A132,F$66),'ECM Staff time by PoF'!$A$5:$S$119,MATCH($DF$103, 'ECM Staff time by PoF'!$A$4:$R$4,0),FALSE)), 0, VLOOKUP(CONCATENATE($A132,F$66),'ECM Staff time by PoF'!$A$5:$S$119,MATCH($DF$103, 'ECM Staff time by PoF'!$A$4:$R$4,0),FALSE))))*F94</f>
        <v>0</v>
      </c>
      <c r="DK132" s="191">
        <f>IF($A132="",0,IF(VLOOKUP($A132,'ECM Staff time by PoF'!$B$5:$C$119,2,FALSE)="Not Applicable",VLOOKUP($A132,'ECM Staff time by PoF'!$B$5:$S$119,MATCH($DF$103, 'ECM Staff time by PoF'!$B$4:$R$4,0),FALSE),IF(ISERROR(VLOOKUP(CONCATENATE($A132,G$66),'ECM Staff time by PoF'!$A$5:$S$119,MATCH($DF$103, 'ECM Staff time by PoF'!$A$4:$R$4,0),FALSE)), 0, VLOOKUP(CONCATENATE($A132,G$66),'ECM Staff time by PoF'!$A$5:$S$119,MATCH($DF$103, 'ECM Staff time by PoF'!$A$4:$R$4,0),FALSE))))*G94</f>
        <v>0</v>
      </c>
      <c r="DL132" s="191">
        <f>IF($A132="",0,IF(VLOOKUP($A132,'ECM Staff time by PoF'!$B$5:$C$119,2,FALSE)="Not Applicable",VLOOKUP($A132,'ECM Staff time by PoF'!$B$5:$S$119,MATCH($DF$103, 'ECM Staff time by PoF'!$B$4:$R$4,0),FALSE),IF(ISERROR(VLOOKUP(CONCATENATE($A132,H$66),'ECM Staff time by PoF'!$A$5:$S$119,MATCH($DF$103, 'ECM Staff time by PoF'!$A$4:$R$4,0),FALSE)), 0, VLOOKUP(CONCATENATE($A132,H$66),'ECM Staff time by PoF'!$A$5:$S$119,MATCH($DF$103, 'ECM Staff time by PoF'!$A$4:$R$4,0),FALSE))))*H94</f>
        <v>0</v>
      </c>
      <c r="DM132" s="191">
        <f>IF($A132="",0,IF(VLOOKUP($A132,'ECM Staff time by PoF'!$B$5:$C$119,2,FALSE)="Not Applicable",VLOOKUP($A132,'ECM Staff time by PoF'!$B$5:$S$119,MATCH($DF$103, 'ECM Staff time by PoF'!$B$4:$R$4,0),FALSE),IF(ISERROR(VLOOKUP(CONCATENATE($A132,I$66),'ECM Staff time by PoF'!$A$5:$S$119,MATCH($DF$103, 'ECM Staff time by PoF'!$A$4:$R$4,0),FALSE)), 0, VLOOKUP(CONCATENATE($A132,I$66),'ECM Staff time by PoF'!$A$5:$S$119,MATCH($DF$103, 'ECM Staff time by PoF'!$A$4:$R$4,0),FALSE))))*I94</f>
        <v>0</v>
      </c>
      <c r="DN132" s="191">
        <f>IF($A132="",0,IF(VLOOKUP($A132,'ECM Staff time by PoF'!$B$5:$C$119,2,FALSE)="Not Applicable",VLOOKUP($A132,'ECM Staff time by PoF'!$B$5:$S$119,MATCH($DF$103, 'ECM Staff time by PoF'!$B$4:$R$4,0),FALSE),IF(ISERROR(VLOOKUP(CONCATENATE($A132,J$66),'ECM Staff time by PoF'!$A$5:$S$119,MATCH($DF$103, 'ECM Staff time by PoF'!$A$4:$R$4,0),FALSE)), 0, VLOOKUP(CONCATENATE($A132,J$66),'ECM Staff time by PoF'!$A$5:$S$119,MATCH($DF$103, 'ECM Staff time by PoF'!$A$4:$R$4,0),FALSE))))*J94</f>
        <v>0</v>
      </c>
      <c r="DO132" s="191">
        <f>IF($A132="",0,IF(VLOOKUP($A132,'ECM Staff time by PoF'!$B$5:$C$119,2,FALSE)="Not Applicable",VLOOKUP($A132,'ECM Staff time by PoF'!$B$5:$S$119,MATCH($DF$103, 'ECM Staff time by PoF'!$B$4:$R$4,0),FALSE),IF(ISERROR(VLOOKUP(CONCATENATE($A132,K$66),'ECM Staff time by PoF'!$A$5:$S$119,MATCH($DF$103, 'ECM Staff time by PoF'!$A$4:$R$4,0),FALSE)), 0, VLOOKUP(CONCATENATE($A132,K$66),'ECM Staff time by PoF'!$A$5:$S$119,MATCH($DF$103, 'ECM Staff time by PoF'!$A$4:$R$4,0),FALSE))))*K94</f>
        <v>0</v>
      </c>
      <c r="DP132" s="191">
        <f>IF($A132="",0,IF(VLOOKUP($A132,'ECM Staff time by PoF'!$B$5:$C$119,2,FALSE)="Not Applicable",VLOOKUP($A132,'ECM Staff time by PoF'!$B$5:$S$119,MATCH($DF$103, 'ECM Staff time by PoF'!$B$4:$R$4,0),FALSE),IF(ISERROR(VLOOKUP(CONCATENATE($A132,L$66),'ECM Staff time by PoF'!$A$5:$S$119,MATCH($DF$103, 'ECM Staff time by PoF'!$A$4:$R$4,0),FALSE)), 0, VLOOKUP(CONCATENATE($A132,L$66),'ECM Staff time by PoF'!$A$5:$S$119,MATCH($DF$103, 'ECM Staff time by PoF'!$A$4:$R$4,0),FALSE))))*L94</f>
        <v>0</v>
      </c>
      <c r="DQ132" s="191">
        <f>IF($A132="",0,IF(VLOOKUP($A132,'ECM Staff time by PoF'!$B$5:$C$119,2,FALSE)="Not Applicable",VLOOKUP($A132,'ECM Staff time by PoF'!$B$5:$S$119,MATCH($DF$103, 'ECM Staff time by PoF'!$B$4:$R$4,0),FALSE),IF(ISERROR(VLOOKUP(CONCATENATE($A132,M$66),'ECM Staff time by PoF'!$A$5:$S$119,MATCH($DF$103, 'ECM Staff time by PoF'!$A$4:$R$4,0),FALSE)), 0, VLOOKUP(CONCATENATE($A132,M$66),'ECM Staff time by PoF'!$A$5:$S$119,MATCH($DF$103, 'ECM Staff time by PoF'!$A$4:$R$4,0),FALSE))))*M94</f>
        <v>0</v>
      </c>
      <c r="DR132" s="191">
        <f>IF($A132="",0,IF(VLOOKUP($A132,'ECM Staff time by PoF'!$B$5:$C$119,2,FALSE)="Not Applicable",VLOOKUP($A132,'ECM Staff time by PoF'!$B$5:$S$119,MATCH($DF$103, 'ECM Staff time by PoF'!$B$4:$R$4,0),FALSE),IF(ISERROR(VLOOKUP(CONCATENATE($A132,N$66),'ECM Staff time by PoF'!$A$5:$S$119,MATCH($DF$103, 'ECM Staff time by PoF'!$A$4:$R$4,0),FALSE)), 0, VLOOKUP(CONCATENATE($A132,N$66),'ECM Staff time by PoF'!$A$5:$S$119,MATCH($DF$103, 'ECM Staff time by PoF'!$A$4:$R$4,0),FALSE))))*N94</f>
        <v>0</v>
      </c>
      <c r="DS132" s="191">
        <f>IF($A132="",0,IF(VLOOKUP($A132,'ECM Staff time by PoF'!$B$5:$C$119,2,FALSE)="Not Applicable",VLOOKUP($A132,'ECM Staff time by PoF'!$B$5:$S$119,MATCH($DF$103, 'ECM Staff time by PoF'!$B$4:$R$4,0),FALSE),IF(ISERROR(VLOOKUP(CONCATENATE($A132,O$66),'ECM Staff time by PoF'!$A$5:$S$119,MATCH($DF$103, 'ECM Staff time by PoF'!$A$4:$R$4,0),FALSE)), 0, VLOOKUP(CONCATENATE($A132,O$66),'ECM Staff time by PoF'!$A$5:$S$119,MATCH($DF$103, 'ECM Staff time by PoF'!$A$4:$R$4,0),FALSE))))*O94</f>
        <v>0</v>
      </c>
      <c r="DT132" s="191">
        <f>IF($A132="",0,IF(VLOOKUP($A132,'ECM Staff time by PoF'!$B$5:$C$119,2,FALSE)="Not Applicable",VLOOKUP($A132,'ECM Staff time by PoF'!$B$5:$S$119,MATCH($DF$103, 'ECM Staff time by PoF'!$B$4:$R$4,0),FALSE),IF(ISERROR(VLOOKUP(CONCATENATE($A132,P$66),'ECM Staff time by PoF'!$A$5:$S$119,MATCH($DF$103, 'ECM Staff time by PoF'!$A$4:$R$4,0),FALSE)), 0, VLOOKUP(CONCATENATE($A132,P$66),'ECM Staff time by PoF'!$A$5:$S$119,MATCH($DF$103, 'ECM Staff time by PoF'!$A$4:$R$4,0),FALSE))))*P94</f>
        <v>0</v>
      </c>
      <c r="DU132" s="191">
        <f>IF($A132="",0,IF(VLOOKUP($A132,'ECM Staff time by PoF'!$B$5:$C$119,2,FALSE)="Not Applicable",VLOOKUP($A132,'ECM Staff time by PoF'!$B$5:$S$119,MATCH($DF$103, 'ECM Staff time by PoF'!$B$4:$R$4,0),FALSE),IF(ISERROR(VLOOKUP(CONCATENATE($A132,Q$66),'ECM Staff time by PoF'!$A$5:$S$119,MATCH($DF$103, 'ECM Staff time by PoF'!$A$4:$R$4,0),FALSE)), 0, VLOOKUP(CONCATENATE($A132,Q$66),'ECM Staff time by PoF'!$A$5:$S$119,MATCH($DF$103, 'ECM Staff time by PoF'!$A$4:$R$4,0),FALSE))))*Q94</f>
        <v>0</v>
      </c>
      <c r="DV132" s="191">
        <f>IF($A132="",0,IF(VLOOKUP($A132,'ECM Staff time by PoF'!$B$5:$C$119,2,FALSE)="Not Applicable",VLOOKUP($A132,'ECM Staff time by PoF'!$B$5:$S$119,MATCH($DF$103, 'ECM Staff time by PoF'!$B$4:$R$4,0),FALSE),IF(ISERROR(VLOOKUP(CONCATENATE($A132,R$66),'ECM Staff time by PoF'!$A$5:$S$119,MATCH($DF$103, 'ECM Staff time by PoF'!$A$4:$R$4,0),FALSE)), 0, VLOOKUP(CONCATENATE($A132,R$66),'ECM Staff time by PoF'!$A$5:$S$119,MATCH($DF$103, 'ECM Staff time by PoF'!$A$4:$R$4,0),FALSE))))*R94</f>
        <v>0</v>
      </c>
      <c r="DW132" s="191">
        <f>IF($A132="",0,IF(VLOOKUP($A132,'ECM Staff time by PoF'!$B$5:$C$119,2,FALSE)="Not Applicable",VLOOKUP($A132,'ECM Staff time by PoF'!$B$5:$S$119,MATCH($DF$103, 'ECM Staff time by PoF'!$B$4:$R$4,0),FALSE),IF(ISERROR(VLOOKUP(CONCATENATE($A132,S$66),'ECM Staff time by PoF'!$A$5:$S$119,MATCH($DF$103, 'ECM Staff time by PoF'!$A$4:$R$4,0),FALSE)), 0, VLOOKUP(CONCATENATE($A132,S$66),'ECM Staff time by PoF'!$A$5:$S$119,MATCH($DF$103, 'ECM Staff time by PoF'!$A$4:$R$4,0),FALSE))))*S94</f>
        <v>0</v>
      </c>
      <c r="DX132" s="191">
        <f>IF($A132="",0,IF(VLOOKUP($A132,'ECM Staff time by PoF'!$B$5:$C$119,2,FALSE)="Not Applicable",VLOOKUP($A132,'ECM Staff time by PoF'!$B$5:$S$119,MATCH($DF$103, 'ECM Staff time by PoF'!$B$4:$R$4,0),FALSE),IF(ISERROR(VLOOKUP(CONCATENATE($A132,T$66),'ECM Staff time by PoF'!$A$5:$S$119,MATCH($DF$103, 'ECM Staff time by PoF'!$A$4:$R$4,0),FALSE)), 0, VLOOKUP(CONCATENATE($A132,T$66),'ECM Staff time by PoF'!$A$5:$S$119,MATCH($DF$103, 'ECM Staff time by PoF'!$A$4:$R$4,0),FALSE))))*T94</f>
        <v>0</v>
      </c>
      <c r="DY132" s="191">
        <f>IF($A132="",0,IF(VLOOKUP($A132,'ECM Staff time by PoF'!$B$5:$C$119,2,FALSE)="Not Applicable",VLOOKUP($A132,'ECM Staff time by PoF'!$B$5:$S$119,MATCH($DF$103, 'ECM Staff time by PoF'!$B$4:$R$4,0),FALSE),IF(ISERROR(VLOOKUP(CONCATENATE($A132,U$66),'ECM Staff time by PoF'!$A$5:$S$119,MATCH($DF$103, 'ECM Staff time by PoF'!$A$4:$R$4,0),FALSE)), 0, VLOOKUP(CONCATENATE($A132,U$66),'ECM Staff time by PoF'!$A$5:$S$119,MATCH($DF$103, 'ECM Staff time by PoF'!$A$4:$R$4,0),FALSE))))*U94</f>
        <v>0</v>
      </c>
      <c r="DZ132" s="191">
        <f>IF($A132="",0,IF(VLOOKUP($A132,'ECM Staff time by PoF'!$B$5:$C$119,2,FALSE)="Not Applicable",VLOOKUP($A132,'ECM Staff time by PoF'!$B$5:$S$119,MATCH($DF$103, 'ECM Staff time by PoF'!$B$4:$R$4,0),FALSE),IF(ISERROR(VLOOKUP(CONCATENATE($A132,V$66),'ECM Staff time by PoF'!$A$5:$S$119,MATCH($DF$103, 'ECM Staff time by PoF'!$A$4:$R$4,0),FALSE)), 0, VLOOKUP(CONCATENATE($A132,V$66),'ECM Staff time by PoF'!$A$5:$S$119,MATCH($DF$103, 'ECM Staff time by PoF'!$A$4:$R$4,0),FALSE))))*V94</f>
        <v>0</v>
      </c>
      <c r="EA132" s="191">
        <f>IF($A132="",0,IF(VLOOKUP($A132,'ECM Staff time by PoF'!$B$5:$C$119,2,FALSE)="Not Applicable",VLOOKUP($A132,'ECM Staff time by PoF'!$B$5:$S$119,MATCH($DF$103, 'ECM Staff time by PoF'!$B$4:$R$4,0),FALSE),IF(ISERROR(VLOOKUP(CONCATENATE($A132,W$66),'ECM Staff time by PoF'!$A$5:$S$119,MATCH($DF$103, 'ECM Staff time by PoF'!$A$4:$R$4,0),FALSE)), 0, VLOOKUP(CONCATENATE($A132,W$66),'ECM Staff time by PoF'!$A$5:$S$119,MATCH($DF$103, 'ECM Staff time by PoF'!$A$4:$R$4,0),FALSE))))*W94</f>
        <v>0</v>
      </c>
      <c r="EB132" s="191">
        <f>IF($A132="",0,IF(VLOOKUP($A132,'ECM Staff time by PoF'!$B$5:$C$119,2,FALSE)="Not Applicable",VLOOKUP($A132,'ECM Staff time by PoF'!$B$5:$S$119,MATCH($DF$103, 'ECM Staff time by PoF'!$B$4:$R$4,0),FALSE),IF(ISERROR(VLOOKUP(CONCATENATE($A132,X$66),'ECM Staff time by PoF'!$A$5:$S$119,MATCH($DF$103, 'ECM Staff time by PoF'!$A$4:$R$4,0),FALSE)), 0, VLOOKUP(CONCATENATE($A132,X$66),'ECM Staff time by PoF'!$A$5:$S$119,MATCH($DF$103, 'ECM Staff time by PoF'!$A$4:$R$4,0),FALSE))))*X94</f>
        <v>0</v>
      </c>
      <c r="EC132" s="191">
        <f>IF($A132="",0,IF(VLOOKUP($A132,'ECM Staff time by PoF'!$B$5:$C$119,2,FALSE)="Not Applicable",VLOOKUP($A132,'ECM Staff time by PoF'!$B$5:$S$119,MATCH($DF$103, 'ECM Staff time by PoF'!$B$4:$R$4,0),FALSE),IF(ISERROR(VLOOKUP(CONCATENATE($A132,Y$66),'ECM Staff time by PoF'!$A$5:$S$119,MATCH($DF$103, 'ECM Staff time by PoF'!$A$4:$R$4,0),FALSE)), 0, VLOOKUP(CONCATENATE($A132,Y$66),'ECM Staff time by PoF'!$A$5:$S$119,MATCH($DF$103, 'ECM Staff time by PoF'!$A$4:$R$4,0),FALSE))))*Y94</f>
        <v>0</v>
      </c>
      <c r="ED132" s="191">
        <f>IF($A132="",0,IF(VLOOKUP($A132,'ECM Staff time by PoF'!$B$5:$C$119,2,FALSE)="Not Applicable",VLOOKUP($A132,'ECM Staff time by PoF'!$B$5:$S$119,MATCH($DF$103, 'ECM Staff time by PoF'!$B$4:$R$4,0),FALSE),IF(ISERROR(VLOOKUP(CONCATENATE($A132,Z$66),'ECM Staff time by PoF'!$A$5:$S$119,MATCH($DF$103, 'ECM Staff time by PoF'!$A$4:$R$4,0),FALSE)), 0, VLOOKUP(CONCATENATE($A132,Z$66),'ECM Staff time by PoF'!$A$5:$S$119,MATCH($DF$103, 'ECM Staff time by PoF'!$A$4:$R$4,0),FALSE))))*Z94</f>
        <v>0</v>
      </c>
      <c r="EE132" s="191">
        <f>IF($A132="",0,IF(VLOOKUP($A132,'ECM Staff time by PoF'!$B$5:$C$119,2,FALSE)="Not Applicable",VLOOKUP($A132,'ECM Staff time by PoF'!$B$5:$S$119,MATCH($DF$103, 'ECM Staff time by PoF'!$B$4:$R$4,0),FALSE),IF(ISERROR(VLOOKUP(CONCATENATE($A132,AA$66),'ECM Staff time by PoF'!$A$5:$S$119,MATCH($DF$103, 'ECM Staff time by PoF'!$A$4:$R$4,0),FALSE)), 0, VLOOKUP(CONCATENATE($A132,AA$66),'ECM Staff time by PoF'!$A$5:$S$119,MATCH($DF$103, 'ECM Staff time by PoF'!$A$4:$R$4,0),FALSE))))*AA94</f>
        <v>0</v>
      </c>
      <c r="EF132" s="191">
        <f>IF($A132="",0,IF(VLOOKUP($A132,'ECM Staff time by PoF'!$B$5:$C$119,2,FALSE)="Not Applicable",VLOOKUP($A132,'ECM Staff time by PoF'!$B$5:$S$119,MATCH($DF$103, 'ECM Staff time by PoF'!$B$4:$R$4,0),FALSE),IF(ISERROR(VLOOKUP(CONCATENATE($A132,AB$66),'ECM Staff time by PoF'!$A$5:$S$119,MATCH($DF$103, 'ECM Staff time by PoF'!$A$4:$R$4,0),FALSE)), 0, VLOOKUP(CONCATENATE($A132,AB$66),'ECM Staff time by PoF'!$A$5:$S$119,MATCH($DF$103, 'ECM Staff time by PoF'!$A$4:$R$4,0),FALSE))))*AB94</f>
        <v>0</v>
      </c>
      <c r="EG132" s="191">
        <f>IF($A132="",0,IF(VLOOKUP($A132,'ECM Staff time by PoF'!$B$5:$C$119,2,FALSE)="Not Applicable",VLOOKUP($A132,'ECM Staff time by PoF'!$B$5:$S$119,MATCH($DF$103, 'ECM Staff time by PoF'!$B$4:$R$4,0),FALSE),IF(ISERROR(VLOOKUP(CONCATENATE($A132,AC$66),'ECM Staff time by PoF'!$A$5:$S$119,MATCH($DF$103, 'ECM Staff time by PoF'!$A$4:$R$4,0),FALSE)), 0, VLOOKUP(CONCATENATE($A132,AC$66),'ECM Staff time by PoF'!$A$5:$S$119,MATCH($DF$103, 'ECM Staff time by PoF'!$A$4:$R$4,0),FALSE))))*AC94</f>
        <v>0</v>
      </c>
      <c r="EH132" s="191">
        <f>IF($A132="",0,IF(VLOOKUP($A132,'ECM Staff time by PoF'!$B$5:$C$119,2,FALSE)="Not Applicable",VLOOKUP($A132,'ECM Staff time by PoF'!$B$5:$S$119,MATCH($DF$103, 'ECM Staff time by PoF'!$B$4:$R$4,0),FALSE),IF(ISERROR(VLOOKUP(CONCATENATE($A132,AD$66),'ECM Staff time by PoF'!$A$5:$S$119,MATCH($DF$103, 'ECM Staff time by PoF'!$A$4:$R$4,0),FALSE)), 0, VLOOKUP(CONCATENATE($A132,AD$66),'ECM Staff time by PoF'!$A$5:$S$119,MATCH($DF$103, 'ECM Staff time by PoF'!$A$4:$R$4,0),FALSE))))*AD94</f>
        <v>0</v>
      </c>
      <c r="EI132" s="191">
        <f>IF($A132="",0,IF(VLOOKUP($A132,'ECM Staff time by PoF'!$B$5:$C$119,2,FALSE)="Not Applicable",VLOOKUP($A132,'ECM Staff time by PoF'!$B$5:$S$119,MATCH($DF$103, 'ECM Staff time by PoF'!$B$4:$R$4,0),FALSE),IF(ISERROR(VLOOKUP(CONCATENATE($A132,AE$66),'ECM Staff time by PoF'!$A$5:$S$119,MATCH($DF$103, 'ECM Staff time by PoF'!$A$4:$R$4,0),FALSE)), 0, VLOOKUP(CONCATENATE($A132,AE$66),'ECM Staff time by PoF'!$A$5:$S$119,MATCH($DF$103, 'ECM Staff time by PoF'!$A$4:$R$4,0),FALSE))))*AE94</f>
        <v>0</v>
      </c>
      <c r="EJ132" s="191">
        <f>IF($A132="",0,IF(VLOOKUP($A132,'ECM Staff time by PoF'!$B$5:$C$119,2,FALSE)="Not Applicable",VLOOKUP($A132,'ECM Staff time by PoF'!$B$5:$S$119,MATCH($DF$103, 'ECM Staff time by PoF'!$B$4:$R$4,0),FALSE),IF(ISERROR(VLOOKUP(CONCATENATE($A132,AF$66),'ECM Staff time by PoF'!$A$5:$S$119,MATCH($DF$103, 'ECM Staff time by PoF'!$A$4:$R$4,0),FALSE)), 0, VLOOKUP(CONCATENATE($A132,AF$66),'ECM Staff time by PoF'!$A$5:$S$119,MATCH($DF$103, 'ECM Staff time by PoF'!$A$4:$R$4,0),FALSE))))*AF94</f>
        <v>0</v>
      </c>
      <c r="EK132" s="191">
        <f>IF($A132="",0,IF(VLOOKUP($A132,'ECM Staff time by PoF'!$B$5:$C$119,2,FALSE)="Not Applicable",VLOOKUP($A132,'ECM Staff time by PoF'!$B$5:$S$119,MATCH($DF$103, 'ECM Staff time by PoF'!$B$4:$R$4,0),FALSE),IF(ISERROR(VLOOKUP(CONCATENATE($A132,AG$66),'ECM Staff time by PoF'!$A$5:$S$119,MATCH($DF$103, 'ECM Staff time by PoF'!$A$4:$R$4,0),FALSE)), 0, VLOOKUP(CONCATENATE($A132,AG$66),'ECM Staff time by PoF'!$A$5:$S$119,MATCH($DF$103, 'ECM Staff time by PoF'!$A$4:$R$4,0),FALSE))))*AG94</f>
        <v>0</v>
      </c>
      <c r="EL132" s="191">
        <f>IF($A132="",0,IF(VLOOKUP($A132,'ECM Staff time by PoF'!$B$5:$C$119,2,FALSE)="Not Applicable",VLOOKUP($A132,'ECM Staff time by PoF'!$B$5:$S$119,MATCH($DF$103, 'ECM Staff time by PoF'!$B$4:$R$4,0),FALSE),IF(ISERROR(VLOOKUP(CONCATENATE($A132,AH$66),'ECM Staff time by PoF'!$A$5:$S$119,MATCH($DF$103, 'ECM Staff time by PoF'!$A$4:$R$4,0),FALSE)), 0, VLOOKUP(CONCATENATE($A132,AH$66),'ECM Staff time by PoF'!$A$5:$S$119,MATCH($DF$103, 'ECM Staff time by PoF'!$A$4:$R$4,0),FALSE))))*AH94</f>
        <v>0</v>
      </c>
      <c r="EM132" s="191">
        <f>IF($A132="",0,IF(VLOOKUP($A132,'ECM Staff time by PoF'!$B$5:$C$119,2,FALSE)="Not Applicable",VLOOKUP($A132,'ECM Staff time by PoF'!$B$5:$S$119,MATCH($DF$103, 'ECM Staff time by PoF'!$B$4:$R$4,0),FALSE),IF(ISERROR(VLOOKUP(CONCATENATE($A132,AI$66),'ECM Staff time by PoF'!$A$5:$S$119,MATCH($DF$103, 'ECM Staff time by PoF'!$A$4:$R$4,0),FALSE)), 0, VLOOKUP(CONCATENATE($A132,AI$66),'ECM Staff time by PoF'!$A$5:$S$119,MATCH($DF$103, 'ECM Staff time by PoF'!$A$4:$R$4,0),FALSE))))*AI94</f>
        <v>0</v>
      </c>
      <c r="EN132" s="191">
        <f>IF($A132="",0,IF(VLOOKUP($A132,'ECM Staff time by PoF'!$B$5:$C$119,2,FALSE)="Not Applicable",VLOOKUP($A132,'ECM Staff time by PoF'!$B$5:$S$119,MATCH($DF$103, 'ECM Staff time by PoF'!$B$4:$R$4,0),FALSE),IF(ISERROR(VLOOKUP(CONCATENATE($A132,AJ$66),'ECM Staff time by PoF'!$A$5:$S$119,MATCH($DF$103, 'ECM Staff time by PoF'!$A$4:$R$4,0),FALSE)), 0, VLOOKUP(CONCATENATE($A132,AJ$66),'ECM Staff time by PoF'!$A$5:$S$119,MATCH($DF$103, 'ECM Staff time by PoF'!$A$4:$R$4,0),FALSE))))*AJ94</f>
        <v>0</v>
      </c>
      <c r="EO132" s="191">
        <f>IF($A132="",0,IF(VLOOKUP($A132,'ECM Staff time by PoF'!$B$5:$C$119,2,FALSE)="Not Applicable",VLOOKUP($A132,'ECM Staff time by PoF'!$B$5:$S$119,MATCH($DF$103, 'ECM Staff time by PoF'!$B$4:$R$4,0),FALSE),IF(ISERROR(VLOOKUP(CONCATENATE($A132,AK$66),'ECM Staff time by PoF'!$A$5:$S$119,MATCH($DF$103, 'ECM Staff time by PoF'!$A$4:$R$4,0),FALSE)), 0, VLOOKUP(CONCATENATE($A132,AK$66),'ECM Staff time by PoF'!$A$5:$S$119,MATCH($DF$103, 'ECM Staff time by PoF'!$A$4:$R$4,0),FALSE))))*AK94</f>
        <v>0</v>
      </c>
      <c r="EP132" s="60">
        <f>IF($A132="",0,IF(VLOOKUP($A132,'ECM Staff time by PoF'!$B$5:$C$119,2,FALSE)="Not Applicable",VLOOKUP($A132,'ECM Staff time by PoF'!$B$5:$S$119,MATCH($EP$103, 'ECM Staff time by PoF'!$B$4:$R$4,0),FALSE),IF(ISERROR(VLOOKUP(CONCATENATE($A132,B$66),'ECM Staff time by PoF'!$A$5:$S$119,MATCH($EP$103, 'ECM Staff time by PoF'!$A$4:$R$4,0),FALSE)), 0, VLOOKUP(CONCATENATE($A132,B$66),'ECM Staff time by PoF'!$A$5:$S$119,MATCH($EP$103, 'ECM Staff time by PoF'!$A$4:$R$4,0),FALSE))))*B94</f>
        <v>0</v>
      </c>
      <c r="EQ132" s="60">
        <f>IF($A132="",0,IF(VLOOKUP($A132,'ECM Staff time by PoF'!$B$5:$C$119,2,FALSE)="Not Applicable",VLOOKUP($A132,'ECM Staff time by PoF'!$B$5:$S$119,MATCH($EP$103, 'ECM Staff time by PoF'!$B$4:$R$4,0),FALSE),IF(ISERROR(VLOOKUP(CONCATENATE($A132,C$66),'ECM Staff time by PoF'!$A$5:$S$119,MATCH($EP$103, 'ECM Staff time by PoF'!$A$4:$R$4,0),FALSE)), 0, VLOOKUP(CONCATENATE($A132,C$66),'ECM Staff time by PoF'!$A$5:$S$119,MATCH($EP$103, 'ECM Staff time by PoF'!$A$4:$R$4,0),FALSE))))*C94</f>
        <v>0</v>
      </c>
      <c r="ER132" s="60">
        <f>IF($A132="",0,IF(VLOOKUP($A132,'ECM Staff time by PoF'!$B$5:$C$119,2,FALSE)="Not Applicable",VLOOKUP($A132,'ECM Staff time by PoF'!$B$5:$S$119,MATCH($EP$103, 'ECM Staff time by PoF'!$B$4:$R$4,0),FALSE),IF(ISERROR(VLOOKUP(CONCATENATE($A132,D$66),'ECM Staff time by PoF'!$A$5:$S$119,MATCH($EP$103, 'ECM Staff time by PoF'!$A$4:$R$4,0),FALSE)), 0, VLOOKUP(CONCATENATE($A132,D$66),'ECM Staff time by PoF'!$A$5:$S$119,MATCH($EP$103, 'ECM Staff time by PoF'!$A$4:$R$4,0),FALSE))))*D94</f>
        <v>0</v>
      </c>
      <c r="ES132" s="60">
        <f>IF($A132="",0,IF(VLOOKUP($A132,'ECM Staff time by PoF'!$B$5:$C$119,2,FALSE)="Not Applicable",VLOOKUP($A132,'ECM Staff time by PoF'!$B$5:$S$119,MATCH($EP$103, 'ECM Staff time by PoF'!$B$4:$R$4,0),FALSE),IF(ISERROR(VLOOKUP(CONCATENATE($A132,E$66),'ECM Staff time by PoF'!$A$5:$S$119,MATCH($EP$103, 'ECM Staff time by PoF'!$A$4:$R$4,0),FALSE)), 0, VLOOKUP(CONCATENATE($A132,E$66),'ECM Staff time by PoF'!$A$5:$S$119,MATCH($EP$103, 'ECM Staff time by PoF'!$A$4:$R$4,0),FALSE))))*E94</f>
        <v>0</v>
      </c>
      <c r="ET132" s="60">
        <f>IF($A132="",0,IF(VLOOKUP($A132,'ECM Staff time by PoF'!$B$5:$C$119,2,FALSE)="Not Applicable",VLOOKUP($A132,'ECM Staff time by PoF'!$B$5:$S$119,MATCH($EP$103, 'ECM Staff time by PoF'!$B$4:$R$4,0),FALSE),IF(ISERROR(VLOOKUP(CONCATENATE($A132,F$66),'ECM Staff time by PoF'!$A$5:$S$119,MATCH($EP$103, 'ECM Staff time by PoF'!$A$4:$R$4,0),FALSE)), 0, VLOOKUP(CONCATENATE($A132,F$66),'ECM Staff time by PoF'!$A$5:$S$119,MATCH($EP$103, 'ECM Staff time by PoF'!$A$4:$R$4,0),FALSE))))*F94</f>
        <v>0</v>
      </c>
      <c r="EU132" s="60">
        <f>IF($A132="",0,IF(VLOOKUP($A132,'ECM Staff time by PoF'!$B$5:$C$119,2,FALSE)="Not Applicable",VLOOKUP($A132,'ECM Staff time by PoF'!$B$5:$S$119,MATCH($EP$103, 'ECM Staff time by PoF'!$B$4:$R$4,0),FALSE),IF(ISERROR(VLOOKUP(CONCATENATE($A132,G$66),'ECM Staff time by PoF'!$A$5:$S$119,MATCH($EP$103, 'ECM Staff time by PoF'!$A$4:$R$4,0),FALSE)), 0, VLOOKUP(CONCATENATE($A132,G$66),'ECM Staff time by PoF'!$A$5:$S$119,MATCH($EP$103, 'ECM Staff time by PoF'!$A$4:$R$4,0),FALSE))))*G94</f>
        <v>0</v>
      </c>
      <c r="EV132" s="60">
        <f>IF($A132="",0,IF(VLOOKUP($A132,'ECM Staff time by PoF'!$B$5:$C$119,2,FALSE)="Not Applicable",VLOOKUP($A132,'ECM Staff time by PoF'!$B$5:$S$119,MATCH($EP$103, 'ECM Staff time by PoF'!$B$4:$R$4,0),FALSE),IF(ISERROR(VLOOKUP(CONCATENATE($A132,H$66),'ECM Staff time by PoF'!$A$5:$S$119,MATCH($EP$103, 'ECM Staff time by PoF'!$A$4:$R$4,0),FALSE)), 0, VLOOKUP(CONCATENATE($A132,H$66),'ECM Staff time by PoF'!$A$5:$S$119,MATCH($EP$103, 'ECM Staff time by PoF'!$A$4:$R$4,0),FALSE))))*H94</f>
        <v>0</v>
      </c>
      <c r="EW132" s="60">
        <f>IF($A132="",0,IF(VLOOKUP($A132,'ECM Staff time by PoF'!$B$5:$C$119,2,FALSE)="Not Applicable",VLOOKUP($A132,'ECM Staff time by PoF'!$B$5:$S$119,MATCH($EP$103, 'ECM Staff time by PoF'!$B$4:$R$4,0),FALSE),IF(ISERROR(VLOOKUP(CONCATENATE($A132,I$66),'ECM Staff time by PoF'!$A$5:$S$119,MATCH($EP$103, 'ECM Staff time by PoF'!$A$4:$R$4,0),FALSE)), 0, VLOOKUP(CONCATENATE($A132,I$66),'ECM Staff time by PoF'!$A$5:$S$119,MATCH($EP$103, 'ECM Staff time by PoF'!$A$4:$R$4,0),FALSE))))*I94</f>
        <v>0</v>
      </c>
      <c r="EX132" s="60">
        <f>IF($A132="",0,IF(VLOOKUP($A132,'ECM Staff time by PoF'!$B$5:$C$119,2,FALSE)="Not Applicable",VLOOKUP($A132,'ECM Staff time by PoF'!$B$5:$S$119,MATCH($EP$103, 'ECM Staff time by PoF'!$B$4:$R$4,0),FALSE),IF(ISERROR(VLOOKUP(CONCATENATE($A132,J$66),'ECM Staff time by PoF'!$A$5:$S$119,MATCH($EP$103, 'ECM Staff time by PoF'!$A$4:$R$4,0),FALSE)), 0, VLOOKUP(CONCATENATE($A132,J$66),'ECM Staff time by PoF'!$A$5:$S$119,MATCH($EP$103, 'ECM Staff time by PoF'!$A$4:$R$4,0),FALSE))))*J94</f>
        <v>0</v>
      </c>
      <c r="EY132" s="60">
        <f>IF($A132="",0,IF(VLOOKUP($A132,'ECM Staff time by PoF'!$B$5:$C$119,2,FALSE)="Not Applicable",VLOOKUP($A132,'ECM Staff time by PoF'!$B$5:$S$119,MATCH($EP$103, 'ECM Staff time by PoF'!$B$4:$R$4,0),FALSE),IF(ISERROR(VLOOKUP(CONCATENATE($A132,K$66),'ECM Staff time by PoF'!$A$5:$S$119,MATCH($EP$103, 'ECM Staff time by PoF'!$A$4:$R$4,0),FALSE)), 0, VLOOKUP(CONCATENATE($A132,K$66),'ECM Staff time by PoF'!$A$5:$S$119,MATCH($EP$103, 'ECM Staff time by PoF'!$A$4:$R$4,0),FALSE))))*K94</f>
        <v>0</v>
      </c>
      <c r="EZ132" s="60">
        <f>IF($A132="",0,IF(VLOOKUP($A132,'ECM Staff time by PoF'!$B$5:$C$119,2,FALSE)="Not Applicable",VLOOKUP($A132,'ECM Staff time by PoF'!$B$5:$S$119,MATCH($EP$103, 'ECM Staff time by PoF'!$B$4:$R$4,0),FALSE),IF(ISERROR(VLOOKUP(CONCATENATE($A132,L$66),'ECM Staff time by PoF'!$A$5:$S$119,MATCH($EP$103, 'ECM Staff time by PoF'!$A$4:$R$4,0),FALSE)), 0, VLOOKUP(CONCATENATE($A132,L$66),'ECM Staff time by PoF'!$A$5:$S$119,MATCH($EP$103, 'ECM Staff time by PoF'!$A$4:$R$4,0),FALSE))))*L94</f>
        <v>0</v>
      </c>
      <c r="FA132" s="60">
        <f>IF($A132="",0,IF(VLOOKUP($A132,'ECM Staff time by PoF'!$B$5:$C$119,2,FALSE)="Not Applicable",VLOOKUP($A132,'ECM Staff time by PoF'!$B$5:$S$119,MATCH($EP$103, 'ECM Staff time by PoF'!$B$4:$R$4,0),FALSE),IF(ISERROR(VLOOKUP(CONCATENATE($A132,M$66),'ECM Staff time by PoF'!$A$5:$S$119,MATCH($EP$103, 'ECM Staff time by PoF'!$A$4:$R$4,0),FALSE)), 0, VLOOKUP(CONCATENATE($A132,M$66),'ECM Staff time by PoF'!$A$5:$S$119,MATCH($EP$103, 'ECM Staff time by PoF'!$A$4:$R$4,0),FALSE))))*M94</f>
        <v>0</v>
      </c>
      <c r="FB132" s="60">
        <f>IF($A132="",0,IF(VLOOKUP($A132,'ECM Staff time by PoF'!$B$5:$C$119,2,FALSE)="Not Applicable",VLOOKUP($A132,'ECM Staff time by PoF'!$B$5:$S$119,MATCH($EP$103, 'ECM Staff time by PoF'!$B$4:$R$4,0),FALSE),IF(ISERROR(VLOOKUP(CONCATENATE($A132,N$66),'ECM Staff time by PoF'!$A$5:$S$119,MATCH($EP$103, 'ECM Staff time by PoF'!$A$4:$R$4,0),FALSE)), 0, VLOOKUP(CONCATENATE($A132,N$66),'ECM Staff time by PoF'!$A$5:$S$119,MATCH($EP$103, 'ECM Staff time by PoF'!$A$4:$R$4,0),FALSE))))*N94</f>
        <v>0</v>
      </c>
      <c r="FC132" s="60">
        <f>IF($A132="",0,IF(VLOOKUP($A132,'ECM Staff time by PoF'!$B$5:$C$119,2,FALSE)="Not Applicable",VLOOKUP($A132,'ECM Staff time by PoF'!$B$5:$S$119,MATCH($EP$103, 'ECM Staff time by PoF'!$B$4:$R$4,0),FALSE),IF(ISERROR(VLOOKUP(CONCATENATE($A132,O$66),'ECM Staff time by PoF'!$A$5:$S$119,MATCH($EP$103, 'ECM Staff time by PoF'!$A$4:$R$4,0),FALSE)), 0, VLOOKUP(CONCATENATE($A132,O$66),'ECM Staff time by PoF'!$A$5:$S$119,MATCH($EP$103, 'ECM Staff time by PoF'!$A$4:$R$4,0),FALSE))))*O94</f>
        <v>0</v>
      </c>
      <c r="FD132" s="60">
        <f>IF($A132="",0,IF(VLOOKUP($A132,'ECM Staff time by PoF'!$B$5:$C$119,2,FALSE)="Not Applicable",VLOOKUP($A132,'ECM Staff time by PoF'!$B$5:$S$119,MATCH($EP$103, 'ECM Staff time by PoF'!$B$4:$R$4,0),FALSE),IF(ISERROR(VLOOKUP(CONCATENATE($A132,P$66),'ECM Staff time by PoF'!$A$5:$S$119,MATCH($EP$103, 'ECM Staff time by PoF'!$A$4:$R$4,0),FALSE)), 0, VLOOKUP(CONCATENATE($A132,P$66),'ECM Staff time by PoF'!$A$5:$S$119,MATCH($EP$103, 'ECM Staff time by PoF'!$A$4:$R$4,0),FALSE))))*P94</f>
        <v>0</v>
      </c>
      <c r="FE132" s="60">
        <f>IF($A132="",0,IF(VLOOKUP($A132,'ECM Staff time by PoF'!$B$5:$C$119,2,FALSE)="Not Applicable",VLOOKUP($A132,'ECM Staff time by PoF'!$B$5:$S$119,MATCH($EP$103, 'ECM Staff time by PoF'!$B$4:$R$4,0),FALSE),IF(ISERROR(VLOOKUP(CONCATENATE($A132,Q$66),'ECM Staff time by PoF'!$A$5:$S$119,MATCH($EP$103, 'ECM Staff time by PoF'!$A$4:$R$4,0),FALSE)), 0, VLOOKUP(CONCATENATE($A132,Q$66),'ECM Staff time by PoF'!$A$5:$S$119,MATCH($EP$103, 'ECM Staff time by PoF'!$A$4:$R$4,0),FALSE))))*Q94</f>
        <v>0</v>
      </c>
      <c r="FF132" s="60">
        <f>IF($A132="",0,IF(VLOOKUP($A132,'ECM Staff time by PoF'!$B$5:$C$119,2,FALSE)="Not Applicable",VLOOKUP($A132,'ECM Staff time by PoF'!$B$5:$S$119,MATCH($EP$103, 'ECM Staff time by PoF'!$B$4:$R$4,0),FALSE),IF(ISERROR(VLOOKUP(CONCATENATE($A132,R$66),'ECM Staff time by PoF'!$A$5:$S$119,MATCH($EP$103, 'ECM Staff time by PoF'!$A$4:$R$4,0),FALSE)), 0, VLOOKUP(CONCATENATE($A132,R$66),'ECM Staff time by PoF'!$A$5:$S$119,MATCH($EP$103, 'ECM Staff time by PoF'!$A$4:$R$4,0),FALSE))))*R94</f>
        <v>0</v>
      </c>
      <c r="FG132" s="60">
        <f>IF($A132="",0,IF(VLOOKUP($A132,'ECM Staff time by PoF'!$B$5:$C$119,2,FALSE)="Not Applicable",VLOOKUP($A132,'ECM Staff time by PoF'!$B$5:$S$119,MATCH($EP$103, 'ECM Staff time by PoF'!$B$4:$R$4,0),FALSE),IF(ISERROR(VLOOKUP(CONCATENATE($A132,S$66),'ECM Staff time by PoF'!$A$5:$S$119,MATCH($EP$103, 'ECM Staff time by PoF'!$A$4:$R$4,0),FALSE)), 0, VLOOKUP(CONCATENATE($A132,S$66),'ECM Staff time by PoF'!$A$5:$S$119,MATCH($EP$103, 'ECM Staff time by PoF'!$A$4:$R$4,0),FALSE))))*S94</f>
        <v>0</v>
      </c>
      <c r="FH132" s="60">
        <f>IF($A132="",0,IF(VLOOKUP($A132,'ECM Staff time by PoF'!$B$5:$C$119,2,FALSE)="Not Applicable",VLOOKUP($A132,'ECM Staff time by PoF'!$B$5:$S$119,MATCH($EP$103, 'ECM Staff time by PoF'!$B$4:$R$4,0),FALSE),IF(ISERROR(VLOOKUP(CONCATENATE($A132,T$66),'ECM Staff time by PoF'!$A$5:$S$119,MATCH($EP$103, 'ECM Staff time by PoF'!$A$4:$R$4,0),FALSE)), 0, VLOOKUP(CONCATENATE($A132,T$66),'ECM Staff time by PoF'!$A$5:$S$119,MATCH($EP$103, 'ECM Staff time by PoF'!$A$4:$R$4,0),FALSE))))*T94</f>
        <v>0</v>
      </c>
      <c r="FI132" s="60">
        <f>IF($A132="",0,IF(VLOOKUP($A132,'ECM Staff time by PoF'!$B$5:$C$119,2,FALSE)="Not Applicable",VLOOKUP($A132,'ECM Staff time by PoF'!$B$5:$S$119,MATCH($EP$103, 'ECM Staff time by PoF'!$B$4:$R$4,0),FALSE),IF(ISERROR(VLOOKUP(CONCATENATE($A132,U$66),'ECM Staff time by PoF'!$A$5:$S$119,MATCH($EP$103, 'ECM Staff time by PoF'!$A$4:$R$4,0),FALSE)), 0, VLOOKUP(CONCATENATE($A132,U$66),'ECM Staff time by PoF'!$A$5:$S$119,MATCH($EP$103, 'ECM Staff time by PoF'!$A$4:$R$4,0),FALSE))))*U94</f>
        <v>0</v>
      </c>
      <c r="FJ132" s="60">
        <f>IF($A132="",0,IF(VLOOKUP($A132,'ECM Staff time by PoF'!$B$5:$C$119,2,FALSE)="Not Applicable",VLOOKUP($A132,'ECM Staff time by PoF'!$B$5:$S$119,MATCH($EP$103, 'ECM Staff time by PoF'!$B$4:$R$4,0),FALSE),IF(ISERROR(VLOOKUP(CONCATENATE($A132,V$66),'ECM Staff time by PoF'!$A$5:$S$119,MATCH($EP$103, 'ECM Staff time by PoF'!$A$4:$R$4,0),FALSE)), 0, VLOOKUP(CONCATENATE($A132,V$66),'ECM Staff time by PoF'!$A$5:$S$119,MATCH($EP$103, 'ECM Staff time by PoF'!$A$4:$R$4,0),FALSE))))*V94</f>
        <v>0</v>
      </c>
      <c r="FK132" s="60">
        <f>IF($A132="",0,IF(VLOOKUP($A132,'ECM Staff time by PoF'!$B$5:$C$119,2,FALSE)="Not Applicable",VLOOKUP($A132,'ECM Staff time by PoF'!$B$5:$S$119,MATCH($EP$103, 'ECM Staff time by PoF'!$B$4:$R$4,0),FALSE),IF(ISERROR(VLOOKUP(CONCATENATE($A132,W$66),'ECM Staff time by PoF'!$A$5:$S$119,MATCH($EP$103, 'ECM Staff time by PoF'!$A$4:$R$4,0),FALSE)), 0, VLOOKUP(CONCATENATE($A132,W$66),'ECM Staff time by PoF'!$A$5:$S$119,MATCH($EP$103, 'ECM Staff time by PoF'!$A$4:$R$4,0),FALSE))))*W94</f>
        <v>0</v>
      </c>
      <c r="FL132" s="60">
        <f>IF($A132="",0,IF(VLOOKUP($A132,'ECM Staff time by PoF'!$B$5:$C$119,2,FALSE)="Not Applicable",VLOOKUP($A132,'ECM Staff time by PoF'!$B$5:$S$119,MATCH($EP$103, 'ECM Staff time by PoF'!$B$4:$R$4,0),FALSE),IF(ISERROR(VLOOKUP(CONCATENATE($A132,X$66),'ECM Staff time by PoF'!$A$5:$S$119,MATCH($EP$103, 'ECM Staff time by PoF'!$A$4:$R$4,0),FALSE)), 0, VLOOKUP(CONCATENATE($A132,X$66),'ECM Staff time by PoF'!$A$5:$S$119,MATCH($EP$103, 'ECM Staff time by PoF'!$A$4:$R$4,0),FALSE))))*X94</f>
        <v>0</v>
      </c>
      <c r="FM132" s="60">
        <f>IF($A132="",0,IF(VLOOKUP($A132,'ECM Staff time by PoF'!$B$5:$C$119,2,FALSE)="Not Applicable",VLOOKUP($A132,'ECM Staff time by PoF'!$B$5:$S$119,MATCH($EP$103, 'ECM Staff time by PoF'!$B$4:$R$4,0),FALSE),IF(ISERROR(VLOOKUP(CONCATENATE($A132,Y$66),'ECM Staff time by PoF'!$A$5:$S$119,MATCH($EP$103, 'ECM Staff time by PoF'!$A$4:$R$4,0),FALSE)), 0, VLOOKUP(CONCATENATE($A132,Y$66),'ECM Staff time by PoF'!$A$5:$S$119,MATCH($EP$103, 'ECM Staff time by PoF'!$A$4:$R$4,0),FALSE))))*Y94</f>
        <v>0</v>
      </c>
      <c r="FN132" s="60">
        <f>IF($A132="",0,IF(VLOOKUP($A132,'ECM Staff time by PoF'!$B$5:$C$119,2,FALSE)="Not Applicable",VLOOKUP($A132,'ECM Staff time by PoF'!$B$5:$S$119,MATCH($EP$103, 'ECM Staff time by PoF'!$B$4:$R$4,0),FALSE),IF(ISERROR(VLOOKUP(CONCATENATE($A132,Z$66),'ECM Staff time by PoF'!$A$5:$S$119,MATCH($EP$103, 'ECM Staff time by PoF'!$A$4:$R$4,0),FALSE)), 0, VLOOKUP(CONCATENATE($A132,Z$66),'ECM Staff time by PoF'!$A$5:$S$119,MATCH($EP$103, 'ECM Staff time by PoF'!$A$4:$R$4,0),FALSE))))*Z94</f>
        <v>0</v>
      </c>
      <c r="FO132" s="60">
        <f>IF($A132="",0,IF(VLOOKUP($A132,'ECM Staff time by PoF'!$B$5:$C$119,2,FALSE)="Not Applicable",VLOOKUP($A132,'ECM Staff time by PoF'!$B$5:$S$119,MATCH($EP$103, 'ECM Staff time by PoF'!$B$4:$R$4,0),FALSE),IF(ISERROR(VLOOKUP(CONCATENATE($A132,AA$66),'ECM Staff time by PoF'!$A$5:$S$119,MATCH($EP$103, 'ECM Staff time by PoF'!$A$4:$R$4,0),FALSE)), 0, VLOOKUP(CONCATENATE($A132,AA$66),'ECM Staff time by PoF'!$A$5:$S$119,MATCH($EP$103, 'ECM Staff time by PoF'!$A$4:$R$4,0),FALSE))))*AA94</f>
        <v>0</v>
      </c>
      <c r="FP132" s="60">
        <f>IF($A132="",0,IF(VLOOKUP($A132,'ECM Staff time by PoF'!$B$5:$C$119,2,FALSE)="Not Applicable",VLOOKUP($A132,'ECM Staff time by PoF'!$B$5:$S$119,MATCH($EP$103, 'ECM Staff time by PoF'!$B$4:$R$4,0),FALSE),IF(ISERROR(VLOOKUP(CONCATENATE($A132,AB$66),'ECM Staff time by PoF'!$A$5:$S$119,MATCH($EP$103, 'ECM Staff time by PoF'!$A$4:$R$4,0),FALSE)), 0, VLOOKUP(CONCATENATE($A132,AB$66),'ECM Staff time by PoF'!$A$5:$S$119,MATCH($EP$103, 'ECM Staff time by PoF'!$A$4:$R$4,0),FALSE))))*AB94</f>
        <v>0</v>
      </c>
      <c r="FQ132" s="60">
        <f>IF($A132="",0,IF(VLOOKUP($A132,'ECM Staff time by PoF'!$B$5:$C$119,2,FALSE)="Not Applicable",VLOOKUP($A132,'ECM Staff time by PoF'!$B$5:$S$119,MATCH($EP$103, 'ECM Staff time by PoF'!$B$4:$R$4,0),FALSE),IF(ISERROR(VLOOKUP(CONCATENATE($A132,AC$66),'ECM Staff time by PoF'!$A$5:$S$119,MATCH($EP$103, 'ECM Staff time by PoF'!$A$4:$R$4,0),FALSE)), 0, VLOOKUP(CONCATENATE($A132,AC$66),'ECM Staff time by PoF'!$A$5:$S$119,MATCH($EP$103, 'ECM Staff time by PoF'!$A$4:$R$4,0),FALSE))))*AC94</f>
        <v>0</v>
      </c>
      <c r="FR132" s="60">
        <f>IF($A132="",0,IF(VLOOKUP($A132,'ECM Staff time by PoF'!$B$5:$C$119,2,FALSE)="Not Applicable",VLOOKUP($A132,'ECM Staff time by PoF'!$B$5:$S$119,MATCH($EP$103, 'ECM Staff time by PoF'!$B$4:$R$4,0),FALSE),IF(ISERROR(VLOOKUP(CONCATENATE($A132,AD$66),'ECM Staff time by PoF'!$A$5:$S$119,MATCH($EP$103, 'ECM Staff time by PoF'!$A$4:$R$4,0),FALSE)), 0, VLOOKUP(CONCATENATE($A132,AD$66),'ECM Staff time by PoF'!$A$5:$S$119,MATCH($EP$103, 'ECM Staff time by PoF'!$A$4:$R$4,0),FALSE))))*AD94</f>
        <v>0</v>
      </c>
      <c r="FS132" s="60">
        <f>IF($A132="",0,IF(VLOOKUP($A132,'ECM Staff time by PoF'!$B$5:$C$119,2,FALSE)="Not Applicable",VLOOKUP($A132,'ECM Staff time by PoF'!$B$5:$S$119,MATCH($EP$103, 'ECM Staff time by PoF'!$B$4:$R$4,0),FALSE),IF(ISERROR(VLOOKUP(CONCATENATE($A132,AE$66),'ECM Staff time by PoF'!$A$5:$S$119,MATCH($EP$103, 'ECM Staff time by PoF'!$A$4:$R$4,0),FALSE)), 0, VLOOKUP(CONCATENATE($A132,AE$66),'ECM Staff time by PoF'!$A$5:$S$119,MATCH($EP$103, 'ECM Staff time by PoF'!$A$4:$R$4,0),FALSE))))*AE94</f>
        <v>0</v>
      </c>
      <c r="FT132" s="60">
        <f>IF($A132="",0,IF(VLOOKUP($A132,'ECM Staff time by PoF'!$B$5:$C$119,2,FALSE)="Not Applicable",VLOOKUP($A132,'ECM Staff time by PoF'!$B$5:$S$119,MATCH($EP$103, 'ECM Staff time by PoF'!$B$4:$R$4,0),FALSE),IF(ISERROR(VLOOKUP(CONCATENATE($A132,AF$66),'ECM Staff time by PoF'!$A$5:$S$119,MATCH($EP$103, 'ECM Staff time by PoF'!$A$4:$R$4,0),FALSE)), 0, VLOOKUP(CONCATENATE($A132,AF$66),'ECM Staff time by PoF'!$A$5:$S$119,MATCH($EP$103, 'ECM Staff time by PoF'!$A$4:$R$4,0),FALSE))))*AF94</f>
        <v>0</v>
      </c>
      <c r="FU132" s="60">
        <f>IF($A132="",0,IF(VLOOKUP($A132,'ECM Staff time by PoF'!$B$5:$C$119,2,FALSE)="Not Applicable",VLOOKUP($A132,'ECM Staff time by PoF'!$B$5:$S$119,MATCH($EP$103, 'ECM Staff time by PoF'!$B$4:$R$4,0),FALSE),IF(ISERROR(VLOOKUP(CONCATENATE($A132,AG$66),'ECM Staff time by PoF'!$A$5:$S$119,MATCH($EP$103, 'ECM Staff time by PoF'!$A$4:$R$4,0),FALSE)), 0, VLOOKUP(CONCATENATE($A132,AG$66),'ECM Staff time by PoF'!$A$5:$S$119,MATCH($EP$103, 'ECM Staff time by PoF'!$A$4:$R$4,0),FALSE))))*AG94</f>
        <v>0</v>
      </c>
      <c r="FV132" s="60">
        <f>IF($A132="",0,IF(VLOOKUP($A132,'ECM Staff time by PoF'!$B$5:$C$119,2,FALSE)="Not Applicable",VLOOKUP($A132,'ECM Staff time by PoF'!$B$5:$S$119,MATCH($EP$103, 'ECM Staff time by PoF'!$B$4:$R$4,0),FALSE),IF(ISERROR(VLOOKUP(CONCATENATE($A132,AH$66),'ECM Staff time by PoF'!$A$5:$S$119,MATCH($EP$103, 'ECM Staff time by PoF'!$A$4:$R$4,0),FALSE)), 0, VLOOKUP(CONCATENATE($A132,AH$66),'ECM Staff time by PoF'!$A$5:$S$119,MATCH($EP$103, 'ECM Staff time by PoF'!$A$4:$R$4,0),FALSE))))*AH94</f>
        <v>0</v>
      </c>
      <c r="FW132" s="60">
        <f>IF($A132="",0,IF(VLOOKUP($A132,'ECM Staff time by PoF'!$B$5:$C$119,2,FALSE)="Not Applicable",VLOOKUP($A132,'ECM Staff time by PoF'!$B$5:$S$119,MATCH($EP$103, 'ECM Staff time by PoF'!$B$4:$R$4,0),FALSE),IF(ISERROR(VLOOKUP(CONCATENATE($A132,AI$66),'ECM Staff time by PoF'!$A$5:$S$119,MATCH($EP$103, 'ECM Staff time by PoF'!$A$4:$R$4,0),FALSE)), 0, VLOOKUP(CONCATENATE($A132,AI$66),'ECM Staff time by PoF'!$A$5:$S$119,MATCH($EP$103, 'ECM Staff time by PoF'!$A$4:$R$4,0),FALSE))))*AI94</f>
        <v>0</v>
      </c>
      <c r="FX132" s="60">
        <f>IF($A132="",0,IF(VLOOKUP($A132,'ECM Staff time by PoF'!$B$5:$C$119,2,FALSE)="Not Applicable",VLOOKUP($A132,'ECM Staff time by PoF'!$B$5:$S$119,MATCH($EP$103, 'ECM Staff time by PoF'!$B$4:$R$4,0),FALSE),IF(ISERROR(VLOOKUP(CONCATENATE($A132,AJ$66),'ECM Staff time by PoF'!$A$5:$S$119,MATCH($EP$103, 'ECM Staff time by PoF'!$A$4:$R$4,0),FALSE)), 0, VLOOKUP(CONCATENATE($A132,AJ$66),'ECM Staff time by PoF'!$A$5:$S$119,MATCH($EP$103, 'ECM Staff time by PoF'!$A$4:$R$4,0),FALSE))))*AJ94</f>
        <v>0</v>
      </c>
      <c r="FY132" s="60">
        <f>IF($A132="",0,IF(VLOOKUP($A132,'ECM Staff time by PoF'!$B$5:$C$119,2,FALSE)="Not Applicable",VLOOKUP($A132,'ECM Staff time by PoF'!$B$5:$S$119,MATCH($EP$103, 'ECM Staff time by PoF'!$B$4:$R$4,0),FALSE),IF(ISERROR(VLOOKUP(CONCATENATE($A132,AK$66),'ECM Staff time by PoF'!$A$5:$S$119,MATCH($EP$103, 'ECM Staff time by PoF'!$A$4:$R$4,0),FALSE)), 0, VLOOKUP(CONCATENATE($A132,AK$66),'ECM Staff time by PoF'!$A$5:$S$119,MATCH($EP$103, 'ECM Staff time by PoF'!$A$4:$R$4,0),FALSE))))*AK94</f>
        <v>0</v>
      </c>
      <c r="FZ132" s="60">
        <f>IF($A132="",0,IF(VLOOKUP($A132,'ECM Staff time by PoF'!$B$5:$C$119,2,FALSE)="Not Applicable",VLOOKUP($A132,'ECM Staff time by PoF'!$B$5:$S$119,MATCH($FZ$103, 'ECM Staff time by PoF'!$B$4:$R$4,0),FALSE),IF(ISERROR(VLOOKUP(CONCATENATE($A132,B$66),'ECM Staff time by PoF'!$A$5:$S$119,MATCH($FZ$103, 'ECM Staff time by PoF'!$A$4:$R$4,0),FALSE)), 0, VLOOKUP(CONCATENATE($A132,B$66),'ECM Staff time by PoF'!$A$5:$S$119,MATCH($FZ$103, 'ECM Staff time by PoF'!$A$4:$R$4,0),FALSE))))*B94</f>
        <v>0</v>
      </c>
      <c r="GA132" s="60">
        <f>IF($A132="",0,IF(VLOOKUP($A132,'ECM Staff time by PoF'!$B$5:$C$119,2,FALSE)="Not Applicable",VLOOKUP($A132,'ECM Staff time by PoF'!$B$5:$S$119,MATCH($FZ$103, 'ECM Staff time by PoF'!$B$4:$R$4,0),FALSE),IF(ISERROR(VLOOKUP(CONCATENATE($A132,C$66),'ECM Staff time by PoF'!$A$5:$S$119,MATCH($FZ$103, 'ECM Staff time by PoF'!$A$4:$R$4,0),FALSE)), 0, VLOOKUP(CONCATENATE($A132,C$66),'ECM Staff time by PoF'!$A$5:$S$119,MATCH($FZ$103, 'ECM Staff time by PoF'!$A$4:$R$4,0),FALSE))))*C94</f>
        <v>0</v>
      </c>
      <c r="GB132" s="60">
        <f>IF($A132="",0,IF(VLOOKUP($A132,'ECM Staff time by PoF'!$B$5:$C$119,2,FALSE)="Not Applicable",VLOOKUP($A132,'ECM Staff time by PoF'!$B$5:$S$119,MATCH($FZ$103, 'ECM Staff time by PoF'!$B$4:$R$4,0),FALSE),IF(ISERROR(VLOOKUP(CONCATENATE($A132,D$66),'ECM Staff time by PoF'!$A$5:$S$119,MATCH($FZ$103, 'ECM Staff time by PoF'!$A$4:$R$4,0),FALSE)), 0, VLOOKUP(CONCATENATE($A132,D$66),'ECM Staff time by PoF'!$A$5:$S$119,MATCH($FZ$103, 'ECM Staff time by PoF'!$A$4:$R$4,0),FALSE))))*D94</f>
        <v>0</v>
      </c>
      <c r="GC132" s="60">
        <f>IF($A132="",0,IF(VLOOKUP($A132,'ECM Staff time by PoF'!$B$5:$C$119,2,FALSE)="Not Applicable",VLOOKUP($A132,'ECM Staff time by PoF'!$B$5:$S$119,MATCH($FZ$103, 'ECM Staff time by PoF'!$B$4:$R$4,0),FALSE),IF(ISERROR(VLOOKUP(CONCATENATE($A132,E$66),'ECM Staff time by PoF'!$A$5:$S$119,MATCH($FZ$103, 'ECM Staff time by PoF'!$A$4:$R$4,0),FALSE)), 0, VLOOKUP(CONCATENATE($A132,E$66),'ECM Staff time by PoF'!$A$5:$S$119,MATCH($FZ$103, 'ECM Staff time by PoF'!$A$4:$R$4,0),FALSE))))*E94</f>
        <v>0</v>
      </c>
      <c r="GD132" s="60">
        <f>IF($A132="",0,IF(VLOOKUP($A132,'ECM Staff time by PoF'!$B$5:$C$119,2,FALSE)="Not Applicable",VLOOKUP($A132,'ECM Staff time by PoF'!$B$5:$S$119,MATCH($FZ$103, 'ECM Staff time by PoF'!$B$4:$R$4,0),FALSE),IF(ISERROR(VLOOKUP(CONCATENATE($A132,F$66),'ECM Staff time by PoF'!$A$5:$S$119,MATCH($FZ$103, 'ECM Staff time by PoF'!$A$4:$R$4,0),FALSE)), 0, VLOOKUP(CONCATENATE($A132,F$66),'ECM Staff time by PoF'!$A$5:$S$119,MATCH($FZ$103, 'ECM Staff time by PoF'!$A$4:$R$4,0),FALSE))))*F94</f>
        <v>0</v>
      </c>
      <c r="GE132" s="60">
        <f>IF($A132="",0,IF(VLOOKUP($A132,'ECM Staff time by PoF'!$B$5:$C$119,2,FALSE)="Not Applicable",VLOOKUP($A132,'ECM Staff time by PoF'!$B$5:$S$119,MATCH($FZ$103, 'ECM Staff time by PoF'!$B$4:$R$4,0),FALSE),IF(ISERROR(VLOOKUP(CONCATENATE($A132,G$66),'ECM Staff time by PoF'!$A$5:$S$119,MATCH($FZ$103, 'ECM Staff time by PoF'!$A$4:$R$4,0),FALSE)), 0, VLOOKUP(CONCATENATE($A132,G$66),'ECM Staff time by PoF'!$A$5:$S$119,MATCH($FZ$103, 'ECM Staff time by PoF'!$A$4:$R$4,0),FALSE))))*G94</f>
        <v>0</v>
      </c>
      <c r="GF132" s="60">
        <f>IF($A132="",0,IF(VLOOKUP($A132,'ECM Staff time by PoF'!$B$5:$C$119,2,FALSE)="Not Applicable",VLOOKUP($A132,'ECM Staff time by PoF'!$B$5:$S$119,MATCH($FZ$103, 'ECM Staff time by PoF'!$B$4:$R$4,0),FALSE),IF(ISERROR(VLOOKUP(CONCATENATE($A132,H$66),'ECM Staff time by PoF'!$A$5:$S$119,MATCH($FZ$103, 'ECM Staff time by PoF'!$A$4:$R$4,0),FALSE)), 0, VLOOKUP(CONCATENATE($A132,H$66),'ECM Staff time by PoF'!$A$5:$S$119,MATCH($FZ$103, 'ECM Staff time by PoF'!$A$4:$R$4,0),FALSE))))*H94</f>
        <v>0</v>
      </c>
      <c r="GG132" s="60">
        <f>IF($A132="",0,IF(VLOOKUP($A132,'ECM Staff time by PoF'!$B$5:$C$119,2,FALSE)="Not Applicable",VLOOKUP($A132,'ECM Staff time by PoF'!$B$5:$S$119,MATCH($FZ$103, 'ECM Staff time by PoF'!$B$4:$R$4,0),FALSE),IF(ISERROR(VLOOKUP(CONCATENATE($A132,I$66),'ECM Staff time by PoF'!$A$5:$S$119,MATCH($FZ$103, 'ECM Staff time by PoF'!$A$4:$R$4,0),FALSE)), 0, VLOOKUP(CONCATENATE($A132,I$66),'ECM Staff time by PoF'!$A$5:$S$119,MATCH($FZ$103, 'ECM Staff time by PoF'!$A$4:$R$4,0),FALSE))))*I94</f>
        <v>0</v>
      </c>
      <c r="GH132" s="60">
        <f>IF($A132="",0,IF(VLOOKUP($A132,'ECM Staff time by PoF'!$B$5:$C$119,2,FALSE)="Not Applicable",VLOOKUP($A132,'ECM Staff time by PoF'!$B$5:$S$119,MATCH($FZ$103, 'ECM Staff time by PoF'!$B$4:$R$4,0),FALSE),IF(ISERROR(VLOOKUP(CONCATENATE($A132,J$66),'ECM Staff time by PoF'!$A$5:$S$119,MATCH($FZ$103, 'ECM Staff time by PoF'!$A$4:$R$4,0),FALSE)), 0, VLOOKUP(CONCATENATE($A132,J$66),'ECM Staff time by PoF'!$A$5:$S$119,MATCH($FZ$103, 'ECM Staff time by PoF'!$A$4:$R$4,0),FALSE))))*J94</f>
        <v>0</v>
      </c>
      <c r="GI132" s="60">
        <f>IF($A132="",0,IF(VLOOKUP($A132,'ECM Staff time by PoF'!$B$5:$C$119,2,FALSE)="Not Applicable",VLOOKUP($A132,'ECM Staff time by PoF'!$B$5:$S$119,MATCH($FZ$103, 'ECM Staff time by PoF'!$B$4:$R$4,0),FALSE),IF(ISERROR(VLOOKUP(CONCATENATE($A132,K$66),'ECM Staff time by PoF'!$A$5:$S$119,MATCH($FZ$103, 'ECM Staff time by PoF'!$A$4:$R$4,0),FALSE)), 0, VLOOKUP(CONCATENATE($A132,K$66),'ECM Staff time by PoF'!$A$5:$S$119,MATCH($FZ$103, 'ECM Staff time by PoF'!$A$4:$R$4,0),FALSE))))*K94</f>
        <v>0</v>
      </c>
      <c r="GJ132" s="60">
        <f>IF($A132="",0,IF(VLOOKUP($A132,'ECM Staff time by PoF'!$B$5:$C$119,2,FALSE)="Not Applicable",VLOOKUP($A132,'ECM Staff time by PoF'!$B$5:$S$119,MATCH($FZ$103, 'ECM Staff time by PoF'!$B$4:$R$4,0),FALSE),IF(ISERROR(VLOOKUP(CONCATENATE($A132,L$66),'ECM Staff time by PoF'!$A$5:$S$119,MATCH($FZ$103, 'ECM Staff time by PoF'!$A$4:$R$4,0),FALSE)), 0, VLOOKUP(CONCATENATE($A132,L$66),'ECM Staff time by PoF'!$A$5:$S$119,MATCH($FZ$103, 'ECM Staff time by PoF'!$A$4:$R$4,0),FALSE))))*L94</f>
        <v>0</v>
      </c>
      <c r="GK132" s="60">
        <f>IF($A132="",0,IF(VLOOKUP($A132,'ECM Staff time by PoF'!$B$5:$C$119,2,FALSE)="Not Applicable",VLOOKUP($A132,'ECM Staff time by PoF'!$B$5:$S$119,MATCH($FZ$103, 'ECM Staff time by PoF'!$B$4:$R$4,0),FALSE),IF(ISERROR(VLOOKUP(CONCATENATE($A132,M$66),'ECM Staff time by PoF'!$A$5:$S$119,MATCH($FZ$103, 'ECM Staff time by PoF'!$A$4:$R$4,0),FALSE)), 0, VLOOKUP(CONCATENATE($A132,M$66),'ECM Staff time by PoF'!$A$5:$S$119,MATCH($FZ$103, 'ECM Staff time by PoF'!$A$4:$R$4,0),FALSE))))*M94</f>
        <v>0</v>
      </c>
      <c r="GL132" s="60">
        <f>IF($A132="",0,IF(VLOOKUP($A132,'ECM Staff time by PoF'!$B$5:$C$119,2,FALSE)="Not Applicable",VLOOKUP($A132,'ECM Staff time by PoF'!$B$5:$S$119,MATCH($FZ$103, 'ECM Staff time by PoF'!$B$4:$R$4,0),FALSE),IF(ISERROR(VLOOKUP(CONCATENATE($A132,N$66),'ECM Staff time by PoF'!$A$5:$S$119,MATCH($FZ$103, 'ECM Staff time by PoF'!$A$4:$R$4,0),FALSE)), 0, VLOOKUP(CONCATENATE($A132,N$66),'ECM Staff time by PoF'!$A$5:$S$119,MATCH($FZ$103, 'ECM Staff time by PoF'!$A$4:$R$4,0),FALSE))))*N94</f>
        <v>0</v>
      </c>
      <c r="GM132" s="60">
        <f>IF($A132="",0,IF(VLOOKUP($A132,'ECM Staff time by PoF'!$B$5:$C$119,2,FALSE)="Not Applicable",VLOOKUP($A132,'ECM Staff time by PoF'!$B$5:$S$119,MATCH($FZ$103, 'ECM Staff time by PoF'!$B$4:$R$4,0),FALSE),IF(ISERROR(VLOOKUP(CONCATENATE($A132,O$66),'ECM Staff time by PoF'!$A$5:$S$119,MATCH($FZ$103, 'ECM Staff time by PoF'!$A$4:$R$4,0),FALSE)), 0, VLOOKUP(CONCATENATE($A132,O$66),'ECM Staff time by PoF'!$A$5:$S$119,MATCH($FZ$103, 'ECM Staff time by PoF'!$A$4:$R$4,0),FALSE))))*O94</f>
        <v>0</v>
      </c>
      <c r="GN132" s="60">
        <f>IF($A132="",0,IF(VLOOKUP($A132,'ECM Staff time by PoF'!$B$5:$C$119,2,FALSE)="Not Applicable",VLOOKUP($A132,'ECM Staff time by PoF'!$B$5:$S$119,MATCH($FZ$103, 'ECM Staff time by PoF'!$B$4:$R$4,0),FALSE),IF(ISERROR(VLOOKUP(CONCATENATE($A132,P$66),'ECM Staff time by PoF'!$A$5:$S$119,MATCH($FZ$103, 'ECM Staff time by PoF'!$A$4:$R$4,0),FALSE)), 0, VLOOKUP(CONCATENATE($A132,P$66),'ECM Staff time by PoF'!$A$5:$S$119,MATCH($FZ$103, 'ECM Staff time by PoF'!$A$4:$R$4,0),FALSE))))*P94</f>
        <v>0</v>
      </c>
      <c r="GO132" s="60">
        <f>IF($A132="",0,IF(VLOOKUP($A132,'ECM Staff time by PoF'!$B$5:$C$119,2,FALSE)="Not Applicable",VLOOKUP($A132,'ECM Staff time by PoF'!$B$5:$S$119,MATCH($FZ$103, 'ECM Staff time by PoF'!$B$4:$R$4,0),FALSE),IF(ISERROR(VLOOKUP(CONCATENATE($A132,Q$66),'ECM Staff time by PoF'!$A$5:$S$119,MATCH($FZ$103, 'ECM Staff time by PoF'!$A$4:$R$4,0),FALSE)), 0, VLOOKUP(CONCATENATE($A132,Q$66),'ECM Staff time by PoF'!$A$5:$S$119,MATCH($FZ$103, 'ECM Staff time by PoF'!$A$4:$R$4,0),FALSE))))*Q94</f>
        <v>0</v>
      </c>
      <c r="GP132" s="60">
        <f>IF($A132="",0,IF(VLOOKUP($A132,'ECM Staff time by PoF'!$B$5:$C$119,2,FALSE)="Not Applicable",VLOOKUP($A132,'ECM Staff time by PoF'!$B$5:$S$119,MATCH($FZ$103, 'ECM Staff time by PoF'!$B$4:$R$4,0),FALSE),IF(ISERROR(VLOOKUP(CONCATENATE($A132,R$66),'ECM Staff time by PoF'!$A$5:$S$119,MATCH($FZ$103, 'ECM Staff time by PoF'!$A$4:$R$4,0),FALSE)), 0, VLOOKUP(CONCATENATE($A132,R$66),'ECM Staff time by PoF'!$A$5:$S$119,MATCH($FZ$103, 'ECM Staff time by PoF'!$A$4:$R$4,0),FALSE))))*R94</f>
        <v>0</v>
      </c>
      <c r="GQ132" s="60">
        <f>IF($A132="",0,IF(VLOOKUP($A132,'ECM Staff time by PoF'!$B$5:$C$119,2,FALSE)="Not Applicable",VLOOKUP($A132,'ECM Staff time by PoF'!$B$5:$S$119,MATCH($FZ$103, 'ECM Staff time by PoF'!$B$4:$R$4,0),FALSE),IF(ISERROR(VLOOKUP(CONCATENATE($A132,S$66),'ECM Staff time by PoF'!$A$5:$S$119,MATCH($FZ$103, 'ECM Staff time by PoF'!$A$4:$R$4,0),FALSE)), 0, VLOOKUP(CONCATENATE($A132,S$66),'ECM Staff time by PoF'!$A$5:$S$119,MATCH($FZ$103, 'ECM Staff time by PoF'!$A$4:$R$4,0),FALSE))))*S94</f>
        <v>0</v>
      </c>
      <c r="GR132" s="60">
        <f>IF($A132="",0,IF(VLOOKUP($A132,'ECM Staff time by PoF'!$B$5:$C$119,2,FALSE)="Not Applicable",VLOOKUP($A132,'ECM Staff time by PoF'!$B$5:$S$119,MATCH($FZ$103, 'ECM Staff time by PoF'!$B$4:$R$4,0),FALSE),IF(ISERROR(VLOOKUP(CONCATENATE($A132,T$66),'ECM Staff time by PoF'!$A$5:$S$119,MATCH($FZ$103, 'ECM Staff time by PoF'!$A$4:$R$4,0),FALSE)), 0, VLOOKUP(CONCATENATE($A132,T$66),'ECM Staff time by PoF'!$A$5:$S$119,MATCH($FZ$103, 'ECM Staff time by PoF'!$A$4:$R$4,0),FALSE))))*T94</f>
        <v>0</v>
      </c>
      <c r="GS132" s="60">
        <f>IF($A132="",0,IF(VLOOKUP($A132,'ECM Staff time by PoF'!$B$5:$C$119,2,FALSE)="Not Applicable",VLOOKUP($A132,'ECM Staff time by PoF'!$B$5:$S$119,MATCH($FZ$103, 'ECM Staff time by PoF'!$B$4:$R$4,0),FALSE),IF(ISERROR(VLOOKUP(CONCATENATE($A132,U$66),'ECM Staff time by PoF'!$A$5:$S$119,MATCH($FZ$103, 'ECM Staff time by PoF'!$A$4:$R$4,0),FALSE)), 0, VLOOKUP(CONCATENATE($A132,U$66),'ECM Staff time by PoF'!$A$5:$S$119,MATCH($FZ$103, 'ECM Staff time by PoF'!$A$4:$R$4,0),FALSE))))*U94</f>
        <v>0</v>
      </c>
      <c r="GT132" s="60">
        <f>IF($A132="",0,IF(VLOOKUP($A132,'ECM Staff time by PoF'!$B$5:$C$119,2,FALSE)="Not Applicable",VLOOKUP($A132,'ECM Staff time by PoF'!$B$5:$S$119,MATCH($FZ$103, 'ECM Staff time by PoF'!$B$4:$R$4,0),FALSE),IF(ISERROR(VLOOKUP(CONCATENATE($A132,V$66),'ECM Staff time by PoF'!$A$5:$S$119,MATCH($FZ$103, 'ECM Staff time by PoF'!$A$4:$R$4,0),FALSE)), 0, VLOOKUP(CONCATENATE($A132,V$66),'ECM Staff time by PoF'!$A$5:$S$119,MATCH($FZ$103, 'ECM Staff time by PoF'!$A$4:$R$4,0),FALSE))))*V94</f>
        <v>0</v>
      </c>
      <c r="GU132" s="60">
        <f>IF($A132="",0,IF(VLOOKUP($A132,'ECM Staff time by PoF'!$B$5:$C$119,2,FALSE)="Not Applicable",VLOOKUP($A132,'ECM Staff time by PoF'!$B$5:$S$119,MATCH($FZ$103, 'ECM Staff time by PoF'!$B$4:$R$4,0),FALSE),IF(ISERROR(VLOOKUP(CONCATENATE($A132,W$66),'ECM Staff time by PoF'!$A$5:$S$119,MATCH($FZ$103, 'ECM Staff time by PoF'!$A$4:$R$4,0),FALSE)), 0, VLOOKUP(CONCATENATE($A132,W$66),'ECM Staff time by PoF'!$A$5:$S$119,MATCH($FZ$103, 'ECM Staff time by PoF'!$A$4:$R$4,0),FALSE))))*W94</f>
        <v>0</v>
      </c>
      <c r="GV132" s="60">
        <f>IF($A132="",0,IF(VLOOKUP($A132,'ECM Staff time by PoF'!$B$5:$C$119,2,FALSE)="Not Applicable",VLOOKUP($A132,'ECM Staff time by PoF'!$B$5:$S$119,MATCH($FZ$103, 'ECM Staff time by PoF'!$B$4:$R$4,0),FALSE),IF(ISERROR(VLOOKUP(CONCATENATE($A132,X$66),'ECM Staff time by PoF'!$A$5:$S$119,MATCH($FZ$103, 'ECM Staff time by PoF'!$A$4:$R$4,0),FALSE)), 0, VLOOKUP(CONCATENATE($A132,X$66),'ECM Staff time by PoF'!$A$5:$S$119,MATCH($FZ$103, 'ECM Staff time by PoF'!$A$4:$R$4,0),FALSE))))*X94</f>
        <v>0</v>
      </c>
      <c r="GW132" s="60">
        <f>IF($A132="",0,IF(VLOOKUP($A132,'ECM Staff time by PoF'!$B$5:$C$119,2,FALSE)="Not Applicable",VLOOKUP($A132,'ECM Staff time by PoF'!$B$5:$S$119,MATCH($FZ$103, 'ECM Staff time by PoF'!$B$4:$R$4,0),FALSE),IF(ISERROR(VLOOKUP(CONCATENATE($A132,Y$66),'ECM Staff time by PoF'!$A$5:$S$119,MATCH($FZ$103, 'ECM Staff time by PoF'!$A$4:$R$4,0),FALSE)), 0, VLOOKUP(CONCATENATE($A132,Y$66),'ECM Staff time by PoF'!$A$5:$S$119,MATCH($FZ$103, 'ECM Staff time by PoF'!$A$4:$R$4,0),FALSE))))*Y94</f>
        <v>0</v>
      </c>
      <c r="GX132" s="60">
        <f>IF($A132="",0,IF(VLOOKUP($A132,'ECM Staff time by PoF'!$B$5:$C$119,2,FALSE)="Not Applicable",VLOOKUP($A132,'ECM Staff time by PoF'!$B$5:$S$119,MATCH($FZ$103, 'ECM Staff time by PoF'!$B$4:$R$4,0),FALSE),IF(ISERROR(VLOOKUP(CONCATENATE($A132,Z$66),'ECM Staff time by PoF'!$A$5:$S$119,MATCH($FZ$103, 'ECM Staff time by PoF'!$A$4:$R$4,0),FALSE)), 0, VLOOKUP(CONCATENATE($A132,Z$66),'ECM Staff time by PoF'!$A$5:$S$119,MATCH($FZ$103, 'ECM Staff time by PoF'!$A$4:$R$4,0),FALSE))))*Z94</f>
        <v>0</v>
      </c>
      <c r="GY132" s="60">
        <f>IF($A132="",0,IF(VLOOKUP($A132,'ECM Staff time by PoF'!$B$5:$C$119,2,FALSE)="Not Applicable",VLOOKUP($A132,'ECM Staff time by PoF'!$B$5:$S$119,MATCH($FZ$103, 'ECM Staff time by PoF'!$B$4:$R$4,0),FALSE),IF(ISERROR(VLOOKUP(CONCATENATE($A132,AA$66),'ECM Staff time by PoF'!$A$5:$S$119,MATCH($FZ$103, 'ECM Staff time by PoF'!$A$4:$R$4,0),FALSE)), 0, VLOOKUP(CONCATENATE($A132,AA$66),'ECM Staff time by PoF'!$A$5:$S$119,MATCH($FZ$103, 'ECM Staff time by PoF'!$A$4:$R$4,0),FALSE))))*AA94</f>
        <v>0</v>
      </c>
      <c r="GZ132" s="60">
        <f>IF($A132="",0,IF(VLOOKUP($A132,'ECM Staff time by PoF'!$B$5:$C$119,2,FALSE)="Not Applicable",VLOOKUP($A132,'ECM Staff time by PoF'!$B$5:$S$119,MATCH($FZ$103, 'ECM Staff time by PoF'!$B$4:$R$4,0),FALSE),IF(ISERROR(VLOOKUP(CONCATENATE($A132,AB$66),'ECM Staff time by PoF'!$A$5:$S$119,MATCH($FZ$103, 'ECM Staff time by PoF'!$A$4:$R$4,0),FALSE)), 0, VLOOKUP(CONCATENATE($A132,AB$66),'ECM Staff time by PoF'!$A$5:$S$119,MATCH($FZ$103, 'ECM Staff time by PoF'!$A$4:$R$4,0),FALSE))))*AB94</f>
        <v>0</v>
      </c>
      <c r="HA132" s="60">
        <f>IF($A132="",0,IF(VLOOKUP($A132,'ECM Staff time by PoF'!$B$5:$C$119,2,FALSE)="Not Applicable",VLOOKUP($A132,'ECM Staff time by PoF'!$B$5:$S$119,MATCH($FZ$103, 'ECM Staff time by PoF'!$B$4:$R$4,0),FALSE),IF(ISERROR(VLOOKUP(CONCATENATE($A132,AC$66),'ECM Staff time by PoF'!$A$5:$S$119,MATCH($FZ$103, 'ECM Staff time by PoF'!$A$4:$R$4,0),FALSE)), 0, VLOOKUP(CONCATENATE($A132,AC$66),'ECM Staff time by PoF'!$A$5:$S$119,MATCH($FZ$103, 'ECM Staff time by PoF'!$A$4:$R$4,0),FALSE))))*AC94</f>
        <v>0</v>
      </c>
      <c r="HB132" s="60">
        <f>IF($A132="",0,IF(VLOOKUP($A132,'ECM Staff time by PoF'!$B$5:$C$119,2,FALSE)="Not Applicable",VLOOKUP($A132,'ECM Staff time by PoF'!$B$5:$S$119,MATCH($FZ$103, 'ECM Staff time by PoF'!$B$4:$R$4,0),FALSE),IF(ISERROR(VLOOKUP(CONCATENATE($A132,AD$66),'ECM Staff time by PoF'!$A$5:$S$119,MATCH($FZ$103, 'ECM Staff time by PoF'!$A$4:$R$4,0),FALSE)), 0, VLOOKUP(CONCATENATE($A132,AD$66),'ECM Staff time by PoF'!$A$5:$S$119,MATCH($FZ$103, 'ECM Staff time by PoF'!$A$4:$R$4,0),FALSE))))*AD94</f>
        <v>0</v>
      </c>
      <c r="HC132" s="60">
        <f>IF($A132="",0,IF(VLOOKUP($A132,'ECM Staff time by PoF'!$B$5:$C$119,2,FALSE)="Not Applicable",VLOOKUP($A132,'ECM Staff time by PoF'!$B$5:$S$119,MATCH($FZ$103, 'ECM Staff time by PoF'!$B$4:$R$4,0),FALSE),IF(ISERROR(VLOOKUP(CONCATENATE($A132,AE$66),'ECM Staff time by PoF'!$A$5:$S$119,MATCH($FZ$103, 'ECM Staff time by PoF'!$A$4:$R$4,0),FALSE)), 0, VLOOKUP(CONCATENATE($A132,AE$66),'ECM Staff time by PoF'!$A$5:$S$119,MATCH($FZ$103, 'ECM Staff time by PoF'!$A$4:$R$4,0),FALSE))))*AE94</f>
        <v>0</v>
      </c>
      <c r="HD132" s="60">
        <f>IF($A132="",0,IF(VLOOKUP($A132,'ECM Staff time by PoF'!$B$5:$C$119,2,FALSE)="Not Applicable",VLOOKUP($A132,'ECM Staff time by PoF'!$B$5:$S$119,MATCH($FZ$103, 'ECM Staff time by PoF'!$B$4:$R$4,0),FALSE),IF(ISERROR(VLOOKUP(CONCATENATE($A132,AF$66),'ECM Staff time by PoF'!$A$5:$S$119,MATCH($FZ$103, 'ECM Staff time by PoF'!$A$4:$R$4,0),FALSE)), 0, VLOOKUP(CONCATENATE($A132,AF$66),'ECM Staff time by PoF'!$A$5:$S$119,MATCH($FZ$103, 'ECM Staff time by PoF'!$A$4:$R$4,0),FALSE))))*AF94</f>
        <v>0</v>
      </c>
      <c r="HE132" s="60">
        <f>IF($A132="",0,IF(VLOOKUP($A132,'ECM Staff time by PoF'!$B$5:$C$119,2,FALSE)="Not Applicable",VLOOKUP($A132,'ECM Staff time by PoF'!$B$5:$S$119,MATCH($FZ$103, 'ECM Staff time by PoF'!$B$4:$R$4,0),FALSE),IF(ISERROR(VLOOKUP(CONCATENATE($A132,AG$66),'ECM Staff time by PoF'!$A$5:$S$119,MATCH($FZ$103, 'ECM Staff time by PoF'!$A$4:$R$4,0),FALSE)), 0, VLOOKUP(CONCATENATE($A132,AG$66),'ECM Staff time by PoF'!$A$5:$S$119,MATCH($FZ$103, 'ECM Staff time by PoF'!$A$4:$R$4,0),FALSE))))*AG94</f>
        <v>0</v>
      </c>
      <c r="HF132" s="60">
        <f>IF($A132="",0,IF(VLOOKUP($A132,'ECM Staff time by PoF'!$B$5:$C$119,2,FALSE)="Not Applicable",VLOOKUP($A132,'ECM Staff time by PoF'!$B$5:$S$119,MATCH($FZ$103, 'ECM Staff time by PoF'!$B$4:$R$4,0),FALSE),IF(ISERROR(VLOOKUP(CONCATENATE($A132,AH$66),'ECM Staff time by PoF'!$A$5:$S$119,MATCH($FZ$103, 'ECM Staff time by PoF'!$A$4:$R$4,0),FALSE)), 0, VLOOKUP(CONCATENATE($A132,AH$66),'ECM Staff time by PoF'!$A$5:$S$119,MATCH($FZ$103, 'ECM Staff time by PoF'!$A$4:$R$4,0),FALSE))))*AH94</f>
        <v>0</v>
      </c>
      <c r="HG132" s="60">
        <f>IF($A132="",0,IF(VLOOKUP($A132,'ECM Staff time by PoF'!$B$5:$C$119,2,FALSE)="Not Applicable",VLOOKUP($A132,'ECM Staff time by PoF'!$B$5:$S$119,MATCH($FZ$103, 'ECM Staff time by PoF'!$B$4:$R$4,0),FALSE),IF(ISERROR(VLOOKUP(CONCATENATE($A132,AI$66),'ECM Staff time by PoF'!$A$5:$S$119,MATCH($FZ$103, 'ECM Staff time by PoF'!$A$4:$R$4,0),FALSE)), 0, VLOOKUP(CONCATENATE($A132,AI$66),'ECM Staff time by PoF'!$A$5:$S$119,MATCH($FZ$103, 'ECM Staff time by PoF'!$A$4:$R$4,0),FALSE))))*AI94</f>
        <v>0</v>
      </c>
      <c r="HH132" s="60">
        <f>IF($A132="",0,IF(VLOOKUP($A132,'ECM Staff time by PoF'!$B$5:$C$119,2,FALSE)="Not Applicable",VLOOKUP($A132,'ECM Staff time by PoF'!$B$5:$S$119,MATCH($FZ$103, 'ECM Staff time by PoF'!$B$4:$R$4,0),FALSE),IF(ISERROR(VLOOKUP(CONCATENATE($A132,AJ$66),'ECM Staff time by PoF'!$A$5:$S$119,MATCH($FZ$103, 'ECM Staff time by PoF'!$A$4:$R$4,0),FALSE)), 0, VLOOKUP(CONCATENATE($A132,AJ$66),'ECM Staff time by PoF'!$A$5:$S$119,MATCH($FZ$103, 'ECM Staff time by PoF'!$A$4:$R$4,0),FALSE))))*AJ94</f>
        <v>0</v>
      </c>
      <c r="HI132" s="60">
        <f>IF($A132="",0,IF(VLOOKUP($A132,'ECM Staff time by PoF'!$B$5:$C$119,2,FALSE)="Not Applicable",VLOOKUP($A132,'ECM Staff time by PoF'!$B$5:$S$119,MATCH($FZ$103, 'ECM Staff time by PoF'!$B$4:$R$4,0),FALSE),IF(ISERROR(VLOOKUP(CONCATENATE($A132,AK$66),'ECM Staff time by PoF'!$A$5:$S$119,MATCH($FZ$103, 'ECM Staff time by PoF'!$A$4:$R$4,0),FALSE)), 0, VLOOKUP(CONCATENATE($A132,AK$66),'ECM Staff time by PoF'!$A$5:$S$119,MATCH($FZ$103, 'ECM Staff time by PoF'!$A$4:$R$4,0),FALSE))))*AK94</f>
        <v>0</v>
      </c>
      <c r="HJ132" s="60">
        <f>IF($A132="",0,IF(VLOOKUP($A132,'ECM Staff time by PoF'!$B$5:$C$119,2,FALSE)="Not Applicable",VLOOKUP($A132,'ECM Staff time by PoF'!$B$5:$S$119,MATCH($HJ$103, 'ECM Staff time by PoF'!$B$4:$R$4,0),FALSE),IF(ISERROR(VLOOKUP(CONCATENATE($A132,B$66),'ECM Staff time by PoF'!$A$5:$S$119,MATCH($HJ$103, 'ECM Staff time by PoF'!$A$4:$R$4,0),FALSE)), 0, VLOOKUP(CONCATENATE($A132,B$66),'ECM Staff time by PoF'!$A$5:$S$119,MATCH($HJ$103, 'ECM Staff time by PoF'!$A$4:$R$4,0),FALSE))))*B94</f>
        <v>0</v>
      </c>
      <c r="HK132" s="60">
        <f>IF($A132="",0,IF(VLOOKUP($A132,'ECM Staff time by PoF'!$B$5:$C$119,2,FALSE)="Not Applicable",VLOOKUP($A132,'ECM Staff time by PoF'!$B$5:$S$119,MATCH($HJ$103, 'ECM Staff time by PoF'!$B$4:$R$4,0),FALSE),IF(ISERROR(VLOOKUP(CONCATENATE($A132,C$66),'ECM Staff time by PoF'!$A$5:$S$119,MATCH($HJ$103, 'ECM Staff time by PoF'!$A$4:$R$4,0),FALSE)), 0, VLOOKUP(CONCATENATE($A132,C$66),'ECM Staff time by PoF'!$A$5:$S$119,MATCH($HJ$103, 'ECM Staff time by PoF'!$A$4:$R$4,0),FALSE))))*C94</f>
        <v>0</v>
      </c>
      <c r="HL132" s="60">
        <f>IF($A132="",0,IF(VLOOKUP($A132,'ECM Staff time by PoF'!$B$5:$C$119,2,FALSE)="Not Applicable",VLOOKUP($A132,'ECM Staff time by PoF'!$B$5:$S$119,MATCH($HJ$103, 'ECM Staff time by PoF'!$B$4:$R$4,0),FALSE),IF(ISERROR(VLOOKUP(CONCATENATE($A132,D$66),'ECM Staff time by PoF'!$A$5:$S$119,MATCH($HJ$103, 'ECM Staff time by PoF'!$A$4:$R$4,0),FALSE)), 0, VLOOKUP(CONCATENATE($A132,D$66),'ECM Staff time by PoF'!$A$5:$S$119,MATCH($HJ$103, 'ECM Staff time by PoF'!$A$4:$R$4,0),FALSE))))*D94</f>
        <v>0</v>
      </c>
      <c r="HM132" s="60">
        <f>IF($A132="",0,IF(VLOOKUP($A132,'ECM Staff time by PoF'!$B$5:$C$119,2,FALSE)="Not Applicable",VLOOKUP($A132,'ECM Staff time by PoF'!$B$5:$S$119,MATCH($HJ$103, 'ECM Staff time by PoF'!$B$4:$R$4,0),FALSE),IF(ISERROR(VLOOKUP(CONCATENATE($A132,E$66),'ECM Staff time by PoF'!$A$5:$S$119,MATCH($HJ$103, 'ECM Staff time by PoF'!$A$4:$R$4,0),FALSE)), 0, VLOOKUP(CONCATENATE($A132,E$66),'ECM Staff time by PoF'!$A$5:$S$119,MATCH($HJ$103, 'ECM Staff time by PoF'!$A$4:$R$4,0),FALSE))))*E94</f>
        <v>0</v>
      </c>
      <c r="HN132" s="60">
        <f>IF($A132="",0,IF(VLOOKUP($A132,'ECM Staff time by PoF'!$B$5:$C$119,2,FALSE)="Not Applicable",VLOOKUP($A132,'ECM Staff time by PoF'!$B$5:$S$119,MATCH($HJ$103, 'ECM Staff time by PoF'!$B$4:$R$4,0),FALSE),IF(ISERROR(VLOOKUP(CONCATENATE($A132,F$66),'ECM Staff time by PoF'!$A$5:$S$119,MATCH($HJ$103, 'ECM Staff time by PoF'!$A$4:$R$4,0),FALSE)), 0, VLOOKUP(CONCATENATE($A132,F$66),'ECM Staff time by PoF'!$A$5:$S$119,MATCH($HJ$103, 'ECM Staff time by PoF'!$A$4:$R$4,0),FALSE))))*F94</f>
        <v>0</v>
      </c>
      <c r="HO132" s="60">
        <f>IF($A132="",0,IF(VLOOKUP($A132,'ECM Staff time by PoF'!$B$5:$C$119,2,FALSE)="Not Applicable",VLOOKUP($A132,'ECM Staff time by PoF'!$B$5:$S$119,MATCH($HJ$103, 'ECM Staff time by PoF'!$B$4:$R$4,0),FALSE),IF(ISERROR(VLOOKUP(CONCATENATE($A132,G$66),'ECM Staff time by PoF'!$A$5:$S$119,MATCH($HJ$103, 'ECM Staff time by PoF'!$A$4:$R$4,0),FALSE)), 0, VLOOKUP(CONCATENATE($A132,G$66),'ECM Staff time by PoF'!$A$5:$S$119,MATCH($HJ$103, 'ECM Staff time by PoF'!$A$4:$R$4,0),FALSE))))*G94</f>
        <v>0</v>
      </c>
      <c r="HP132" s="60">
        <f>IF($A132="",0,IF(VLOOKUP($A132,'ECM Staff time by PoF'!$B$5:$C$119,2,FALSE)="Not Applicable",VLOOKUP($A132,'ECM Staff time by PoF'!$B$5:$S$119,MATCH($HJ$103, 'ECM Staff time by PoF'!$B$4:$R$4,0),FALSE),IF(ISERROR(VLOOKUP(CONCATENATE($A132,H$66),'ECM Staff time by PoF'!$A$5:$S$119,MATCH($HJ$103, 'ECM Staff time by PoF'!$A$4:$R$4,0),FALSE)), 0, VLOOKUP(CONCATENATE($A132,H$66),'ECM Staff time by PoF'!$A$5:$S$119,MATCH($HJ$103, 'ECM Staff time by PoF'!$A$4:$R$4,0),FALSE))))*H94</f>
        <v>0</v>
      </c>
      <c r="HQ132" s="60">
        <f>IF($A132="",0,IF(VLOOKUP($A132,'ECM Staff time by PoF'!$B$5:$C$119,2,FALSE)="Not Applicable",VLOOKUP($A132,'ECM Staff time by PoF'!$B$5:$S$119,MATCH($HJ$103, 'ECM Staff time by PoF'!$B$4:$R$4,0),FALSE),IF(ISERROR(VLOOKUP(CONCATENATE($A132,I$66),'ECM Staff time by PoF'!$A$5:$S$119,MATCH($HJ$103, 'ECM Staff time by PoF'!$A$4:$R$4,0),FALSE)), 0, VLOOKUP(CONCATENATE($A132,I$66),'ECM Staff time by PoF'!$A$5:$S$119,MATCH($HJ$103, 'ECM Staff time by PoF'!$A$4:$R$4,0),FALSE))))*I94</f>
        <v>0</v>
      </c>
      <c r="HR132" s="60">
        <f>IF($A132="",0,IF(VLOOKUP($A132,'ECM Staff time by PoF'!$B$5:$C$119,2,FALSE)="Not Applicable",VLOOKUP($A132,'ECM Staff time by PoF'!$B$5:$S$119,MATCH($HJ$103, 'ECM Staff time by PoF'!$B$4:$R$4,0),FALSE),IF(ISERROR(VLOOKUP(CONCATENATE($A132,J$66),'ECM Staff time by PoF'!$A$5:$S$119,MATCH($HJ$103, 'ECM Staff time by PoF'!$A$4:$R$4,0),FALSE)), 0, VLOOKUP(CONCATENATE($A132,J$66),'ECM Staff time by PoF'!$A$5:$S$119,MATCH($HJ$103, 'ECM Staff time by PoF'!$A$4:$R$4,0),FALSE))))*J94</f>
        <v>0</v>
      </c>
      <c r="HS132" s="60">
        <f>IF($A132="",0,IF(VLOOKUP($A132,'ECM Staff time by PoF'!$B$5:$C$119,2,FALSE)="Not Applicable",VLOOKUP($A132,'ECM Staff time by PoF'!$B$5:$S$119,MATCH($HJ$103, 'ECM Staff time by PoF'!$B$4:$R$4,0),FALSE),IF(ISERROR(VLOOKUP(CONCATENATE($A132,K$66),'ECM Staff time by PoF'!$A$5:$S$119,MATCH($HJ$103, 'ECM Staff time by PoF'!$A$4:$R$4,0),FALSE)), 0, VLOOKUP(CONCATENATE($A132,K$66),'ECM Staff time by PoF'!$A$5:$S$119,MATCH($HJ$103, 'ECM Staff time by PoF'!$A$4:$R$4,0),FALSE))))*K94</f>
        <v>0</v>
      </c>
      <c r="HT132" s="60">
        <f>IF($A132="",0,IF(VLOOKUP($A132,'ECM Staff time by PoF'!$B$5:$C$119,2,FALSE)="Not Applicable",VLOOKUP($A132,'ECM Staff time by PoF'!$B$5:$S$119,MATCH($HJ$103, 'ECM Staff time by PoF'!$B$4:$R$4,0),FALSE),IF(ISERROR(VLOOKUP(CONCATENATE($A132,L$66),'ECM Staff time by PoF'!$A$5:$S$119,MATCH($HJ$103, 'ECM Staff time by PoF'!$A$4:$R$4,0),FALSE)), 0, VLOOKUP(CONCATENATE($A132,L$66),'ECM Staff time by PoF'!$A$5:$S$119,MATCH($HJ$103, 'ECM Staff time by PoF'!$A$4:$R$4,0),FALSE))))*L94</f>
        <v>0</v>
      </c>
      <c r="HU132" s="60">
        <f>IF($A132="",0,IF(VLOOKUP($A132,'ECM Staff time by PoF'!$B$5:$C$119,2,FALSE)="Not Applicable",VLOOKUP($A132,'ECM Staff time by PoF'!$B$5:$S$119,MATCH($HJ$103, 'ECM Staff time by PoF'!$B$4:$R$4,0),FALSE),IF(ISERROR(VLOOKUP(CONCATENATE($A132,M$66),'ECM Staff time by PoF'!$A$5:$S$119,MATCH($HJ$103, 'ECM Staff time by PoF'!$A$4:$R$4,0),FALSE)), 0, VLOOKUP(CONCATENATE($A132,M$66),'ECM Staff time by PoF'!$A$5:$S$119,MATCH($HJ$103, 'ECM Staff time by PoF'!$A$4:$R$4,0),FALSE))))*M94</f>
        <v>0</v>
      </c>
      <c r="HV132" s="60">
        <f>IF($A132="",0,IF(VLOOKUP($A132,'ECM Staff time by PoF'!$B$5:$C$119,2,FALSE)="Not Applicable",VLOOKUP($A132,'ECM Staff time by PoF'!$B$5:$S$119,MATCH($HJ$103, 'ECM Staff time by PoF'!$B$4:$R$4,0),FALSE),IF(ISERROR(VLOOKUP(CONCATENATE($A132,N$66),'ECM Staff time by PoF'!$A$5:$S$119,MATCH($HJ$103, 'ECM Staff time by PoF'!$A$4:$R$4,0),FALSE)), 0, VLOOKUP(CONCATENATE($A132,N$66),'ECM Staff time by PoF'!$A$5:$S$119,MATCH($HJ$103, 'ECM Staff time by PoF'!$A$4:$R$4,0),FALSE))))*N94</f>
        <v>0</v>
      </c>
      <c r="HW132" s="60">
        <f>IF($A132="",0,IF(VLOOKUP($A132,'ECM Staff time by PoF'!$B$5:$C$119,2,FALSE)="Not Applicable",VLOOKUP($A132,'ECM Staff time by PoF'!$B$5:$S$119,MATCH($HJ$103, 'ECM Staff time by PoF'!$B$4:$R$4,0),FALSE),IF(ISERROR(VLOOKUP(CONCATENATE($A132,O$66),'ECM Staff time by PoF'!$A$5:$S$119,MATCH($HJ$103, 'ECM Staff time by PoF'!$A$4:$R$4,0),FALSE)), 0, VLOOKUP(CONCATENATE($A132,O$66),'ECM Staff time by PoF'!$A$5:$S$119,MATCH($HJ$103, 'ECM Staff time by PoF'!$A$4:$R$4,0),FALSE))))*O94</f>
        <v>0</v>
      </c>
      <c r="HX132" s="60">
        <f>IF($A132="",0,IF(VLOOKUP($A132,'ECM Staff time by PoF'!$B$5:$C$119,2,FALSE)="Not Applicable",VLOOKUP($A132,'ECM Staff time by PoF'!$B$5:$S$119,MATCH($HJ$103, 'ECM Staff time by PoF'!$B$4:$R$4,0),FALSE),IF(ISERROR(VLOOKUP(CONCATENATE($A132,P$66),'ECM Staff time by PoF'!$A$5:$S$119,MATCH($HJ$103, 'ECM Staff time by PoF'!$A$4:$R$4,0),FALSE)), 0, VLOOKUP(CONCATENATE($A132,P$66),'ECM Staff time by PoF'!$A$5:$S$119,MATCH($HJ$103, 'ECM Staff time by PoF'!$A$4:$R$4,0),FALSE))))*P94</f>
        <v>0</v>
      </c>
      <c r="HY132" s="60">
        <f>IF($A132="",0,IF(VLOOKUP($A132,'ECM Staff time by PoF'!$B$5:$C$119,2,FALSE)="Not Applicable",VLOOKUP($A132,'ECM Staff time by PoF'!$B$5:$S$119,MATCH($HJ$103, 'ECM Staff time by PoF'!$B$4:$R$4,0),FALSE),IF(ISERROR(VLOOKUP(CONCATENATE($A132,Q$66),'ECM Staff time by PoF'!$A$5:$S$119,MATCH($HJ$103, 'ECM Staff time by PoF'!$A$4:$R$4,0),FALSE)), 0, VLOOKUP(CONCATENATE($A132,Q$66),'ECM Staff time by PoF'!$A$5:$S$119,MATCH($HJ$103, 'ECM Staff time by PoF'!$A$4:$R$4,0),FALSE))))*Q94</f>
        <v>0</v>
      </c>
      <c r="HZ132" s="60">
        <f>IF($A132="",0,IF(VLOOKUP($A132,'ECM Staff time by PoF'!$B$5:$C$119,2,FALSE)="Not Applicable",VLOOKUP($A132,'ECM Staff time by PoF'!$B$5:$S$119,MATCH($HJ$103, 'ECM Staff time by PoF'!$B$4:$R$4,0),FALSE),IF(ISERROR(VLOOKUP(CONCATENATE($A132,R$66),'ECM Staff time by PoF'!$A$5:$S$119,MATCH($HJ$103, 'ECM Staff time by PoF'!$A$4:$R$4,0),FALSE)), 0, VLOOKUP(CONCATENATE($A132,R$66),'ECM Staff time by PoF'!$A$5:$S$119,MATCH($HJ$103, 'ECM Staff time by PoF'!$A$4:$R$4,0),FALSE))))*R94</f>
        <v>0</v>
      </c>
      <c r="IA132" s="60">
        <f>IF($A132="",0,IF(VLOOKUP($A132,'ECM Staff time by PoF'!$B$5:$C$119,2,FALSE)="Not Applicable",VLOOKUP($A132,'ECM Staff time by PoF'!$B$5:$S$119,MATCH($HJ$103, 'ECM Staff time by PoF'!$B$4:$R$4,0),FALSE),IF(ISERROR(VLOOKUP(CONCATENATE($A132,S$66),'ECM Staff time by PoF'!$A$5:$S$119,MATCH($HJ$103, 'ECM Staff time by PoF'!$A$4:$R$4,0),FALSE)), 0, VLOOKUP(CONCATENATE($A132,S$66),'ECM Staff time by PoF'!$A$5:$S$119,MATCH($HJ$103, 'ECM Staff time by PoF'!$A$4:$R$4,0),FALSE))))*S94</f>
        <v>0</v>
      </c>
      <c r="IB132" s="60">
        <f>IF($A132="",0,IF(VLOOKUP($A132,'ECM Staff time by PoF'!$B$5:$C$119,2,FALSE)="Not Applicable",VLOOKUP($A132,'ECM Staff time by PoF'!$B$5:$S$119,MATCH($HJ$103, 'ECM Staff time by PoF'!$B$4:$R$4,0),FALSE),IF(ISERROR(VLOOKUP(CONCATENATE($A132,T$66),'ECM Staff time by PoF'!$A$5:$S$119,MATCH($HJ$103, 'ECM Staff time by PoF'!$A$4:$R$4,0),FALSE)), 0, VLOOKUP(CONCATENATE($A132,T$66),'ECM Staff time by PoF'!$A$5:$S$119,MATCH($HJ$103, 'ECM Staff time by PoF'!$A$4:$R$4,0),FALSE))))*T94</f>
        <v>0</v>
      </c>
      <c r="IC132" s="60">
        <f>IF($A132="",0,IF(VLOOKUP($A132,'ECM Staff time by PoF'!$B$5:$C$119,2,FALSE)="Not Applicable",VLOOKUP($A132,'ECM Staff time by PoF'!$B$5:$S$119,MATCH($HJ$103, 'ECM Staff time by PoF'!$B$4:$R$4,0),FALSE),IF(ISERROR(VLOOKUP(CONCATENATE($A132,U$66),'ECM Staff time by PoF'!$A$5:$S$119,MATCH($HJ$103, 'ECM Staff time by PoF'!$A$4:$R$4,0),FALSE)), 0, VLOOKUP(CONCATENATE($A132,U$66),'ECM Staff time by PoF'!$A$5:$S$119,MATCH($HJ$103, 'ECM Staff time by PoF'!$A$4:$R$4,0),FALSE))))*U94</f>
        <v>0</v>
      </c>
      <c r="ID132" s="60">
        <f>IF($A132="",0,IF(VLOOKUP($A132,'ECM Staff time by PoF'!$B$5:$C$119,2,FALSE)="Not Applicable",VLOOKUP($A132,'ECM Staff time by PoF'!$B$5:$S$119,MATCH($HJ$103, 'ECM Staff time by PoF'!$B$4:$R$4,0),FALSE),IF(ISERROR(VLOOKUP(CONCATENATE($A132,V$66),'ECM Staff time by PoF'!$A$5:$S$119,MATCH($HJ$103, 'ECM Staff time by PoF'!$A$4:$R$4,0),FALSE)), 0, VLOOKUP(CONCATENATE($A132,V$66),'ECM Staff time by PoF'!$A$5:$S$119,MATCH($HJ$103, 'ECM Staff time by PoF'!$A$4:$R$4,0),FALSE))))*V94</f>
        <v>0</v>
      </c>
      <c r="IE132" s="60">
        <f>IF($A132="",0,IF(VLOOKUP($A132,'ECM Staff time by PoF'!$B$5:$C$119,2,FALSE)="Not Applicable",VLOOKUP($A132,'ECM Staff time by PoF'!$B$5:$S$119,MATCH($HJ$103, 'ECM Staff time by PoF'!$B$4:$R$4,0),FALSE),IF(ISERROR(VLOOKUP(CONCATENATE($A132,W$66),'ECM Staff time by PoF'!$A$5:$S$119,MATCH($HJ$103, 'ECM Staff time by PoF'!$A$4:$R$4,0),FALSE)), 0, VLOOKUP(CONCATENATE($A132,W$66),'ECM Staff time by PoF'!$A$5:$S$119,MATCH($HJ$103, 'ECM Staff time by PoF'!$A$4:$R$4,0),FALSE))))*W94</f>
        <v>0</v>
      </c>
      <c r="IF132" s="60">
        <f>IF($A132="",0,IF(VLOOKUP($A132,'ECM Staff time by PoF'!$B$5:$C$119,2,FALSE)="Not Applicable",VLOOKUP($A132,'ECM Staff time by PoF'!$B$5:$S$119,MATCH($HJ$103, 'ECM Staff time by PoF'!$B$4:$R$4,0),FALSE),IF(ISERROR(VLOOKUP(CONCATENATE($A132,X$66),'ECM Staff time by PoF'!$A$5:$S$119,MATCH($HJ$103, 'ECM Staff time by PoF'!$A$4:$R$4,0),FALSE)), 0, VLOOKUP(CONCATENATE($A132,X$66),'ECM Staff time by PoF'!$A$5:$S$119,MATCH($HJ$103, 'ECM Staff time by PoF'!$A$4:$R$4,0),FALSE))))*X94</f>
        <v>0</v>
      </c>
      <c r="IG132" s="60">
        <f>IF($A132="",0,IF(VLOOKUP($A132,'ECM Staff time by PoF'!$B$5:$C$119,2,FALSE)="Not Applicable",VLOOKUP($A132,'ECM Staff time by PoF'!$B$5:$S$119,MATCH($HJ$103, 'ECM Staff time by PoF'!$B$4:$R$4,0),FALSE),IF(ISERROR(VLOOKUP(CONCATENATE($A132,Y$66),'ECM Staff time by PoF'!$A$5:$S$119,MATCH($HJ$103, 'ECM Staff time by PoF'!$A$4:$R$4,0),FALSE)), 0, VLOOKUP(CONCATENATE($A132,Y$66),'ECM Staff time by PoF'!$A$5:$S$119,MATCH($HJ$103, 'ECM Staff time by PoF'!$A$4:$R$4,0),FALSE))))*Y94</f>
        <v>0</v>
      </c>
      <c r="IH132" s="60">
        <f>IF($A132="",0,IF(VLOOKUP($A132,'ECM Staff time by PoF'!$B$5:$C$119,2,FALSE)="Not Applicable",VLOOKUP($A132,'ECM Staff time by PoF'!$B$5:$S$119,MATCH($HJ$103, 'ECM Staff time by PoF'!$B$4:$R$4,0),FALSE),IF(ISERROR(VLOOKUP(CONCATENATE($A132,Z$66),'ECM Staff time by PoF'!$A$5:$S$119,MATCH($HJ$103, 'ECM Staff time by PoF'!$A$4:$R$4,0),FALSE)), 0, VLOOKUP(CONCATENATE($A132,Z$66),'ECM Staff time by PoF'!$A$5:$S$119,MATCH($HJ$103, 'ECM Staff time by PoF'!$A$4:$R$4,0),FALSE))))*Z94</f>
        <v>0</v>
      </c>
      <c r="II132" s="60">
        <f>IF($A132="",0,IF(VLOOKUP($A132,'ECM Staff time by PoF'!$B$5:$C$119,2,FALSE)="Not Applicable",VLOOKUP($A132,'ECM Staff time by PoF'!$B$5:$S$119,MATCH($HJ$103, 'ECM Staff time by PoF'!$B$4:$R$4,0),FALSE),IF(ISERROR(VLOOKUP(CONCATENATE($A132,AA$66),'ECM Staff time by PoF'!$A$5:$S$119,MATCH($HJ$103, 'ECM Staff time by PoF'!$A$4:$R$4,0),FALSE)), 0, VLOOKUP(CONCATENATE($A132,AA$66),'ECM Staff time by PoF'!$A$5:$S$119,MATCH($HJ$103, 'ECM Staff time by PoF'!$A$4:$R$4,0),FALSE))))*AA94</f>
        <v>0</v>
      </c>
      <c r="IJ132" s="60">
        <f>IF($A132="",0,IF(VLOOKUP($A132,'ECM Staff time by PoF'!$B$5:$C$119,2,FALSE)="Not Applicable",VLOOKUP($A132,'ECM Staff time by PoF'!$B$5:$S$119,MATCH($HJ$103, 'ECM Staff time by PoF'!$B$4:$R$4,0),FALSE),IF(ISERROR(VLOOKUP(CONCATENATE($A132,AB$66),'ECM Staff time by PoF'!$A$5:$S$119,MATCH($HJ$103, 'ECM Staff time by PoF'!$A$4:$R$4,0),FALSE)), 0, VLOOKUP(CONCATENATE($A132,AB$66),'ECM Staff time by PoF'!$A$5:$S$119,MATCH($HJ$103, 'ECM Staff time by PoF'!$A$4:$R$4,0),FALSE))))*AB94</f>
        <v>0</v>
      </c>
      <c r="IK132" s="60">
        <f>IF($A132="",0,IF(VLOOKUP($A132,'ECM Staff time by PoF'!$B$5:$C$119,2,FALSE)="Not Applicable",VLOOKUP($A132,'ECM Staff time by PoF'!$B$5:$S$119,MATCH($HJ$103, 'ECM Staff time by PoF'!$B$4:$R$4,0),FALSE),IF(ISERROR(VLOOKUP(CONCATENATE($A132,AC$66),'ECM Staff time by PoF'!$A$5:$S$119,MATCH($HJ$103, 'ECM Staff time by PoF'!$A$4:$R$4,0),FALSE)), 0, VLOOKUP(CONCATENATE($A132,AC$66),'ECM Staff time by PoF'!$A$5:$S$119,MATCH($HJ$103, 'ECM Staff time by PoF'!$A$4:$R$4,0),FALSE))))*AC94</f>
        <v>0</v>
      </c>
      <c r="IL132" s="60">
        <f>IF($A132="",0,IF(VLOOKUP($A132,'ECM Staff time by PoF'!$B$5:$C$119,2,FALSE)="Not Applicable",VLOOKUP($A132,'ECM Staff time by PoF'!$B$5:$S$119,MATCH($HJ$103, 'ECM Staff time by PoF'!$B$4:$R$4,0),FALSE),IF(ISERROR(VLOOKUP(CONCATENATE($A132,AD$66),'ECM Staff time by PoF'!$A$5:$S$119,MATCH($HJ$103, 'ECM Staff time by PoF'!$A$4:$R$4,0),FALSE)), 0, VLOOKUP(CONCATENATE($A132,AD$66),'ECM Staff time by PoF'!$A$5:$S$119,MATCH($HJ$103, 'ECM Staff time by PoF'!$A$4:$R$4,0),FALSE))))*AD94</f>
        <v>0</v>
      </c>
      <c r="IM132" s="60">
        <f>IF($A132="",0,IF(VLOOKUP($A132,'ECM Staff time by PoF'!$B$5:$C$119,2,FALSE)="Not Applicable",VLOOKUP($A132,'ECM Staff time by PoF'!$B$5:$S$119,MATCH($HJ$103, 'ECM Staff time by PoF'!$B$4:$R$4,0),FALSE),IF(ISERROR(VLOOKUP(CONCATENATE($A132,AE$66),'ECM Staff time by PoF'!$A$5:$S$119,MATCH($HJ$103, 'ECM Staff time by PoF'!$A$4:$R$4,0),FALSE)), 0, VLOOKUP(CONCATENATE($A132,AE$66),'ECM Staff time by PoF'!$A$5:$S$119,MATCH($HJ$103, 'ECM Staff time by PoF'!$A$4:$R$4,0),FALSE))))*AE94</f>
        <v>0</v>
      </c>
      <c r="IN132" s="60">
        <f>IF($A132="",0,IF(VLOOKUP($A132,'ECM Staff time by PoF'!$B$5:$C$119,2,FALSE)="Not Applicable",VLOOKUP($A132,'ECM Staff time by PoF'!$B$5:$S$119,MATCH($HJ$103, 'ECM Staff time by PoF'!$B$4:$R$4,0),FALSE),IF(ISERROR(VLOOKUP(CONCATENATE($A132,AF$66),'ECM Staff time by PoF'!$A$5:$S$119,MATCH($HJ$103, 'ECM Staff time by PoF'!$A$4:$R$4,0),FALSE)), 0, VLOOKUP(CONCATENATE($A132,AF$66),'ECM Staff time by PoF'!$A$5:$S$119,MATCH($HJ$103, 'ECM Staff time by PoF'!$A$4:$R$4,0),FALSE))))*AF94</f>
        <v>0</v>
      </c>
      <c r="IO132" s="60">
        <f>IF($A132="",0,IF(VLOOKUP($A132,'ECM Staff time by PoF'!$B$5:$C$119,2,FALSE)="Not Applicable",VLOOKUP($A132,'ECM Staff time by PoF'!$B$5:$S$119,MATCH($HJ$103, 'ECM Staff time by PoF'!$B$4:$R$4,0),FALSE),IF(ISERROR(VLOOKUP(CONCATENATE($A132,AG$66),'ECM Staff time by PoF'!$A$5:$S$119,MATCH($HJ$103, 'ECM Staff time by PoF'!$A$4:$R$4,0),FALSE)), 0, VLOOKUP(CONCATENATE($A132,AG$66),'ECM Staff time by PoF'!$A$5:$S$119,MATCH($HJ$103, 'ECM Staff time by PoF'!$A$4:$R$4,0),FALSE))))*AG94</f>
        <v>0</v>
      </c>
      <c r="IP132" s="60">
        <f>IF($A132="",0,IF(VLOOKUP($A132,'ECM Staff time by PoF'!$B$5:$C$119,2,FALSE)="Not Applicable",VLOOKUP($A132,'ECM Staff time by PoF'!$B$5:$S$119,MATCH($HJ$103, 'ECM Staff time by PoF'!$B$4:$R$4,0),FALSE),IF(ISERROR(VLOOKUP(CONCATENATE($A132,AH$66),'ECM Staff time by PoF'!$A$5:$S$119,MATCH($HJ$103, 'ECM Staff time by PoF'!$A$4:$R$4,0),FALSE)), 0, VLOOKUP(CONCATENATE($A132,AH$66),'ECM Staff time by PoF'!$A$5:$S$119,MATCH($HJ$103, 'ECM Staff time by PoF'!$A$4:$R$4,0),FALSE))))*AH94</f>
        <v>0</v>
      </c>
      <c r="IQ132" s="60">
        <f>IF($A132="",0,IF(VLOOKUP($A132,'ECM Staff time by PoF'!$B$5:$C$119,2,FALSE)="Not Applicable",VLOOKUP($A132,'ECM Staff time by PoF'!$B$5:$S$119,MATCH($HJ$103, 'ECM Staff time by PoF'!$B$4:$R$4,0),FALSE),IF(ISERROR(VLOOKUP(CONCATENATE($A132,AI$66),'ECM Staff time by PoF'!$A$5:$S$119,MATCH($HJ$103, 'ECM Staff time by PoF'!$A$4:$R$4,0),FALSE)), 0, VLOOKUP(CONCATENATE($A132,AI$66),'ECM Staff time by PoF'!$A$5:$S$119,MATCH($HJ$103, 'ECM Staff time by PoF'!$A$4:$R$4,0),FALSE))))*AI94</f>
        <v>0</v>
      </c>
      <c r="IR132" s="60">
        <f>IF($A132="",0,IF(VLOOKUP($A132,'ECM Staff time by PoF'!$B$5:$C$119,2,FALSE)="Not Applicable",VLOOKUP($A132,'ECM Staff time by PoF'!$B$5:$S$119,MATCH($HJ$103, 'ECM Staff time by PoF'!$B$4:$R$4,0),FALSE),IF(ISERROR(VLOOKUP(CONCATENATE($A132,AJ$66),'ECM Staff time by PoF'!$A$5:$S$119,MATCH($HJ$103, 'ECM Staff time by PoF'!$A$4:$R$4,0),FALSE)), 0, VLOOKUP(CONCATENATE($A132,AJ$66),'ECM Staff time by PoF'!$A$5:$S$119,MATCH($HJ$103, 'ECM Staff time by PoF'!$A$4:$R$4,0),FALSE))))*AJ94</f>
        <v>0</v>
      </c>
      <c r="IS132" s="60">
        <f>IF($A132="",0,IF(VLOOKUP($A132,'ECM Staff time by PoF'!$B$5:$C$119,2,FALSE)="Not Applicable",VLOOKUP($A132,'ECM Staff time by PoF'!$B$5:$S$119,MATCH($HJ$103, 'ECM Staff time by PoF'!$B$4:$R$4,0),FALSE),IF(ISERROR(VLOOKUP(CONCATENATE($A132,AK$66),'ECM Staff time by PoF'!$A$5:$S$119,MATCH($HJ$103, 'ECM Staff time by PoF'!$A$4:$R$4,0),FALSE)), 0, VLOOKUP(CONCATENATE($A132,AK$66),'ECM Staff time by PoF'!$A$5:$S$119,MATCH($HJ$103, 'ECM Staff time by PoF'!$A$4:$R$4,0),FALSE))))*AK94</f>
        <v>0</v>
      </c>
      <c r="IT132" s="60">
        <f>IF($A132="",0,IF(VLOOKUP($A132,'ECM Staff time by PoF'!$B$5:$C$119,2,FALSE)="Not Applicable",VLOOKUP($A132,'ECM Staff time by PoF'!$B$5:$S$119,MATCH($IT$103, 'ECM Staff time by PoF'!$B$4:$R$4,0),FALSE),IF(ISERROR(VLOOKUP(CONCATENATE($A132,B$66),'ECM Staff time by PoF'!$A$5:$S$119,MATCH($IT$103, 'ECM Staff time by PoF'!$A$4:$R$4,0),FALSE)), 0, VLOOKUP(CONCATENATE($A132,B$66),'ECM Staff time by PoF'!$A$5:$S$119,MATCH($IT$103, 'ECM Staff time by PoF'!$A$4:$R$4,0),FALSE))))*B94</f>
        <v>0</v>
      </c>
      <c r="IU132" s="60">
        <f>IF($A132="",0,IF(VLOOKUP($A132,'ECM Staff time by PoF'!$B$5:$C$119,2,FALSE)="Not Applicable",VLOOKUP($A132,'ECM Staff time by PoF'!$B$5:$S$119,MATCH($IT$103, 'ECM Staff time by PoF'!$B$4:$R$4,0),FALSE),IF(ISERROR(VLOOKUP(CONCATENATE($A132,C$66),'ECM Staff time by PoF'!$A$5:$S$119,MATCH($IT$103, 'ECM Staff time by PoF'!$A$4:$R$4,0),FALSE)), 0, VLOOKUP(CONCATENATE($A132,C$66),'ECM Staff time by PoF'!$A$5:$S$119,MATCH($IT$103, 'ECM Staff time by PoF'!$A$4:$R$4,0),FALSE))))*C94</f>
        <v>0</v>
      </c>
      <c r="IV132" s="60">
        <f>IF($A132="",0,IF(VLOOKUP($A132,'ECM Staff time by PoF'!$B$5:$C$119,2,FALSE)="Not Applicable",VLOOKUP($A132,'ECM Staff time by PoF'!$B$5:$S$119,MATCH($IT$103, 'ECM Staff time by PoF'!$B$4:$R$4,0),FALSE),IF(ISERROR(VLOOKUP(CONCATENATE($A132,D$66),'ECM Staff time by PoF'!$A$5:$S$119,MATCH($IT$103, 'ECM Staff time by PoF'!$A$4:$R$4,0),FALSE)), 0, VLOOKUP(CONCATENATE($A132,D$66),'ECM Staff time by PoF'!$A$5:$S$119,MATCH($IT$103, 'ECM Staff time by PoF'!$A$4:$R$4,0),FALSE))))*D94</f>
        <v>0</v>
      </c>
      <c r="IW132" s="60">
        <f>IF($A132="",0,IF(VLOOKUP($A132,'ECM Staff time by PoF'!$B$5:$C$119,2,FALSE)="Not Applicable",VLOOKUP($A132,'ECM Staff time by PoF'!$B$5:$S$119,MATCH($IT$103, 'ECM Staff time by PoF'!$B$4:$R$4,0),FALSE),IF(ISERROR(VLOOKUP(CONCATENATE($A132,E$66),'ECM Staff time by PoF'!$A$5:$S$119,MATCH($IT$103, 'ECM Staff time by PoF'!$A$4:$R$4,0),FALSE)), 0, VLOOKUP(CONCATENATE($A132,E$66),'ECM Staff time by PoF'!$A$5:$S$119,MATCH($IT$103, 'ECM Staff time by PoF'!$A$4:$R$4,0),FALSE))))*E94</f>
        <v>0</v>
      </c>
      <c r="IX132" s="60">
        <f>IF($A132="",0,IF(VLOOKUP($A132,'ECM Staff time by PoF'!$B$5:$C$119,2,FALSE)="Not Applicable",VLOOKUP($A132,'ECM Staff time by PoF'!$B$5:$S$119,MATCH($IT$103, 'ECM Staff time by PoF'!$B$4:$R$4,0),FALSE),IF(ISERROR(VLOOKUP(CONCATENATE($A132,F$66),'ECM Staff time by PoF'!$A$5:$S$119,MATCH($IT$103, 'ECM Staff time by PoF'!$A$4:$R$4,0),FALSE)), 0, VLOOKUP(CONCATENATE($A132,F$66),'ECM Staff time by PoF'!$A$5:$S$119,MATCH($IT$103, 'ECM Staff time by PoF'!$A$4:$R$4,0),FALSE))))*F94</f>
        <v>0</v>
      </c>
      <c r="IY132" s="60">
        <f>IF($A132="",0,IF(VLOOKUP($A132,'ECM Staff time by PoF'!$B$5:$C$119,2,FALSE)="Not Applicable",VLOOKUP($A132,'ECM Staff time by PoF'!$B$5:$S$119,MATCH($IT$103, 'ECM Staff time by PoF'!$B$4:$R$4,0),FALSE),IF(ISERROR(VLOOKUP(CONCATENATE($A132,G$66),'ECM Staff time by PoF'!$A$5:$S$119,MATCH($IT$103, 'ECM Staff time by PoF'!$A$4:$R$4,0),FALSE)), 0, VLOOKUP(CONCATENATE($A132,G$66),'ECM Staff time by PoF'!$A$5:$S$119,MATCH($IT$103, 'ECM Staff time by PoF'!$A$4:$R$4,0),FALSE))))*G94</f>
        <v>0</v>
      </c>
      <c r="IZ132" s="60">
        <f>IF($A132="",0,IF(VLOOKUP($A132,'ECM Staff time by PoF'!$B$5:$C$119,2,FALSE)="Not Applicable",VLOOKUP($A132,'ECM Staff time by PoF'!$B$5:$S$119,MATCH($IT$103, 'ECM Staff time by PoF'!$B$4:$R$4,0),FALSE),IF(ISERROR(VLOOKUP(CONCATENATE($A132,H$66),'ECM Staff time by PoF'!$A$5:$S$119,MATCH($IT$103, 'ECM Staff time by PoF'!$A$4:$R$4,0),FALSE)), 0, VLOOKUP(CONCATENATE($A132,H$66),'ECM Staff time by PoF'!$A$5:$S$119,MATCH($IT$103, 'ECM Staff time by PoF'!$A$4:$R$4,0),FALSE))))*H94</f>
        <v>0</v>
      </c>
      <c r="JA132" s="60">
        <f>IF($A132="",0,IF(VLOOKUP($A132,'ECM Staff time by PoF'!$B$5:$C$119,2,FALSE)="Not Applicable",VLOOKUP($A132,'ECM Staff time by PoF'!$B$5:$S$119,MATCH($IT$103, 'ECM Staff time by PoF'!$B$4:$R$4,0),FALSE),IF(ISERROR(VLOOKUP(CONCATENATE($A132,I$66),'ECM Staff time by PoF'!$A$5:$S$119,MATCH($IT$103, 'ECM Staff time by PoF'!$A$4:$R$4,0),FALSE)), 0, VLOOKUP(CONCATENATE($A132,I$66),'ECM Staff time by PoF'!$A$5:$S$119,MATCH($IT$103, 'ECM Staff time by PoF'!$A$4:$R$4,0),FALSE))))*I94</f>
        <v>0</v>
      </c>
      <c r="JB132" s="60">
        <f>IF($A132="",0,IF(VLOOKUP($A132,'ECM Staff time by PoF'!$B$5:$C$119,2,FALSE)="Not Applicable",VLOOKUP($A132,'ECM Staff time by PoF'!$B$5:$S$119,MATCH($IT$103, 'ECM Staff time by PoF'!$B$4:$R$4,0),FALSE),IF(ISERROR(VLOOKUP(CONCATENATE($A132,J$66),'ECM Staff time by PoF'!$A$5:$S$119,MATCH($IT$103, 'ECM Staff time by PoF'!$A$4:$R$4,0),FALSE)), 0, VLOOKUP(CONCATENATE($A132,J$66),'ECM Staff time by PoF'!$A$5:$S$119,MATCH($IT$103, 'ECM Staff time by PoF'!$A$4:$R$4,0),FALSE))))*J94</f>
        <v>0</v>
      </c>
      <c r="JC132" s="60">
        <f>IF($A132="",0,IF(VLOOKUP($A132,'ECM Staff time by PoF'!$B$5:$C$119,2,FALSE)="Not Applicable",VLOOKUP($A132,'ECM Staff time by PoF'!$B$5:$S$119,MATCH($IT$103, 'ECM Staff time by PoF'!$B$4:$R$4,0),FALSE),IF(ISERROR(VLOOKUP(CONCATENATE($A132,K$66),'ECM Staff time by PoF'!$A$5:$S$119,MATCH($IT$103, 'ECM Staff time by PoF'!$A$4:$R$4,0),FALSE)), 0, VLOOKUP(CONCATENATE($A132,K$66),'ECM Staff time by PoF'!$A$5:$S$119,MATCH($IT$103, 'ECM Staff time by PoF'!$A$4:$R$4,0),FALSE))))*K94</f>
        <v>0</v>
      </c>
      <c r="JD132" s="60">
        <f>IF($A132="",0,IF(VLOOKUP($A132,'ECM Staff time by PoF'!$B$5:$C$119,2,FALSE)="Not Applicable",VLOOKUP($A132,'ECM Staff time by PoF'!$B$5:$S$119,MATCH($IT$103, 'ECM Staff time by PoF'!$B$4:$R$4,0),FALSE),IF(ISERROR(VLOOKUP(CONCATENATE($A132,L$66),'ECM Staff time by PoF'!$A$5:$S$119,MATCH($IT$103, 'ECM Staff time by PoF'!$A$4:$R$4,0),FALSE)), 0, VLOOKUP(CONCATENATE($A132,L$66),'ECM Staff time by PoF'!$A$5:$S$119,MATCH($IT$103, 'ECM Staff time by PoF'!$A$4:$R$4,0),FALSE))))*L94</f>
        <v>0</v>
      </c>
      <c r="JE132" s="60">
        <f>IF($A132="",0,IF(VLOOKUP($A132,'ECM Staff time by PoF'!$B$5:$C$119,2,FALSE)="Not Applicable",VLOOKUP($A132,'ECM Staff time by PoF'!$B$5:$S$119,MATCH($IT$103, 'ECM Staff time by PoF'!$B$4:$R$4,0),FALSE),IF(ISERROR(VLOOKUP(CONCATENATE($A132,M$66),'ECM Staff time by PoF'!$A$5:$S$119,MATCH($IT$103, 'ECM Staff time by PoF'!$A$4:$R$4,0),FALSE)), 0, VLOOKUP(CONCATENATE($A132,M$66),'ECM Staff time by PoF'!$A$5:$S$119,MATCH($IT$103, 'ECM Staff time by PoF'!$A$4:$R$4,0),FALSE))))*M94</f>
        <v>0</v>
      </c>
      <c r="JF132" s="60">
        <f>IF($A132="",0,IF(VLOOKUP($A132,'ECM Staff time by PoF'!$B$5:$C$119,2,FALSE)="Not Applicable",VLOOKUP($A132,'ECM Staff time by PoF'!$B$5:$S$119,MATCH($IT$103, 'ECM Staff time by PoF'!$B$4:$R$4,0),FALSE),IF(ISERROR(VLOOKUP(CONCATENATE($A132,N$66),'ECM Staff time by PoF'!$A$5:$S$119,MATCH($IT$103, 'ECM Staff time by PoF'!$A$4:$R$4,0),FALSE)), 0, VLOOKUP(CONCATENATE($A132,N$66),'ECM Staff time by PoF'!$A$5:$S$119,MATCH($IT$103, 'ECM Staff time by PoF'!$A$4:$R$4,0),FALSE))))*N94</f>
        <v>0</v>
      </c>
      <c r="JG132" s="60">
        <f>IF($A132="",0,IF(VLOOKUP($A132,'ECM Staff time by PoF'!$B$5:$C$119,2,FALSE)="Not Applicable",VLOOKUP($A132,'ECM Staff time by PoF'!$B$5:$S$119,MATCH($IT$103, 'ECM Staff time by PoF'!$B$4:$R$4,0),FALSE),IF(ISERROR(VLOOKUP(CONCATENATE($A132,O$66),'ECM Staff time by PoF'!$A$5:$S$119,MATCH($IT$103, 'ECM Staff time by PoF'!$A$4:$R$4,0),FALSE)), 0, VLOOKUP(CONCATENATE($A132,O$66),'ECM Staff time by PoF'!$A$5:$S$119,MATCH($IT$103, 'ECM Staff time by PoF'!$A$4:$R$4,0),FALSE))))*O94</f>
        <v>0</v>
      </c>
      <c r="JH132" s="60">
        <f>IF($A132="",0,IF(VLOOKUP($A132,'ECM Staff time by PoF'!$B$5:$C$119,2,FALSE)="Not Applicable",VLOOKUP($A132,'ECM Staff time by PoF'!$B$5:$S$119,MATCH($IT$103, 'ECM Staff time by PoF'!$B$4:$R$4,0),FALSE),IF(ISERROR(VLOOKUP(CONCATENATE($A132,P$66),'ECM Staff time by PoF'!$A$5:$S$119,MATCH($IT$103, 'ECM Staff time by PoF'!$A$4:$R$4,0),FALSE)), 0, VLOOKUP(CONCATENATE($A132,P$66),'ECM Staff time by PoF'!$A$5:$S$119,MATCH($IT$103, 'ECM Staff time by PoF'!$A$4:$R$4,0),FALSE))))*P94</f>
        <v>0</v>
      </c>
      <c r="JI132" s="60">
        <f>IF($A132="",0,IF(VLOOKUP($A132,'ECM Staff time by PoF'!$B$5:$C$119,2,FALSE)="Not Applicable",VLOOKUP($A132,'ECM Staff time by PoF'!$B$5:$S$119,MATCH($IT$103, 'ECM Staff time by PoF'!$B$4:$R$4,0),FALSE),IF(ISERROR(VLOOKUP(CONCATENATE($A132,Q$66),'ECM Staff time by PoF'!$A$5:$S$119,MATCH($IT$103, 'ECM Staff time by PoF'!$A$4:$R$4,0),FALSE)), 0, VLOOKUP(CONCATENATE($A132,Q$66),'ECM Staff time by PoF'!$A$5:$S$119,MATCH($IT$103, 'ECM Staff time by PoF'!$A$4:$R$4,0),FALSE))))*Q94</f>
        <v>0</v>
      </c>
      <c r="JJ132" s="60">
        <f>IF($A132="",0,IF(VLOOKUP($A132,'ECM Staff time by PoF'!$B$5:$C$119,2,FALSE)="Not Applicable",VLOOKUP($A132,'ECM Staff time by PoF'!$B$5:$S$119,MATCH($IT$103, 'ECM Staff time by PoF'!$B$4:$R$4,0),FALSE),IF(ISERROR(VLOOKUP(CONCATENATE($A132,R$66),'ECM Staff time by PoF'!$A$5:$S$119,MATCH($IT$103, 'ECM Staff time by PoF'!$A$4:$R$4,0),FALSE)), 0, VLOOKUP(CONCATENATE($A132,R$66),'ECM Staff time by PoF'!$A$5:$S$119,MATCH($IT$103, 'ECM Staff time by PoF'!$A$4:$R$4,0),FALSE))))*R94</f>
        <v>0</v>
      </c>
      <c r="JK132" s="60">
        <f>IF($A132="",0,IF(VLOOKUP($A132,'ECM Staff time by PoF'!$B$5:$C$119,2,FALSE)="Not Applicable",VLOOKUP($A132,'ECM Staff time by PoF'!$B$5:$S$119,MATCH($IT$103, 'ECM Staff time by PoF'!$B$4:$R$4,0),FALSE),IF(ISERROR(VLOOKUP(CONCATENATE($A132,S$66),'ECM Staff time by PoF'!$A$5:$S$119,MATCH($IT$103, 'ECM Staff time by PoF'!$A$4:$R$4,0),FALSE)), 0, VLOOKUP(CONCATENATE($A132,S$66),'ECM Staff time by PoF'!$A$5:$S$119,MATCH($IT$103, 'ECM Staff time by PoF'!$A$4:$R$4,0),FALSE))))*S94</f>
        <v>0</v>
      </c>
      <c r="JL132" s="60">
        <f>IF($A132="",0,IF(VLOOKUP($A132,'ECM Staff time by PoF'!$B$5:$C$119,2,FALSE)="Not Applicable",VLOOKUP($A132,'ECM Staff time by PoF'!$B$5:$S$119,MATCH($IT$103, 'ECM Staff time by PoF'!$B$4:$R$4,0),FALSE),IF(ISERROR(VLOOKUP(CONCATENATE($A132,T$66),'ECM Staff time by PoF'!$A$5:$S$119,MATCH($IT$103, 'ECM Staff time by PoF'!$A$4:$R$4,0),FALSE)), 0, VLOOKUP(CONCATENATE($A132,T$66),'ECM Staff time by PoF'!$A$5:$S$119,MATCH($IT$103, 'ECM Staff time by PoF'!$A$4:$R$4,0),FALSE))))*T94</f>
        <v>0</v>
      </c>
      <c r="JM132" s="60">
        <f>IF($A132="",0,IF(VLOOKUP($A132,'ECM Staff time by PoF'!$B$5:$C$119,2,FALSE)="Not Applicable",VLOOKUP($A132,'ECM Staff time by PoF'!$B$5:$S$119,MATCH($IT$103, 'ECM Staff time by PoF'!$B$4:$R$4,0),FALSE),IF(ISERROR(VLOOKUP(CONCATENATE($A132,U$66),'ECM Staff time by PoF'!$A$5:$S$119,MATCH($IT$103, 'ECM Staff time by PoF'!$A$4:$R$4,0),FALSE)), 0, VLOOKUP(CONCATENATE($A132,U$66),'ECM Staff time by PoF'!$A$5:$S$119,MATCH($IT$103, 'ECM Staff time by PoF'!$A$4:$R$4,0),FALSE))))*U94</f>
        <v>0</v>
      </c>
      <c r="JN132" s="60">
        <f>IF($A132="",0,IF(VLOOKUP($A132,'ECM Staff time by PoF'!$B$5:$C$119,2,FALSE)="Not Applicable",VLOOKUP($A132,'ECM Staff time by PoF'!$B$5:$S$119,MATCH($IT$103, 'ECM Staff time by PoF'!$B$4:$R$4,0),FALSE),IF(ISERROR(VLOOKUP(CONCATENATE($A132,V$66),'ECM Staff time by PoF'!$A$5:$S$119,MATCH($IT$103, 'ECM Staff time by PoF'!$A$4:$R$4,0),FALSE)), 0, VLOOKUP(CONCATENATE($A132,V$66),'ECM Staff time by PoF'!$A$5:$S$119,MATCH($IT$103, 'ECM Staff time by PoF'!$A$4:$R$4,0),FALSE))))*V94</f>
        <v>0</v>
      </c>
      <c r="JO132" s="60">
        <f>IF($A132="",0,IF(VLOOKUP($A132,'ECM Staff time by PoF'!$B$5:$C$119,2,FALSE)="Not Applicable",VLOOKUP($A132,'ECM Staff time by PoF'!$B$5:$S$119,MATCH($IT$103, 'ECM Staff time by PoF'!$B$4:$R$4,0),FALSE),IF(ISERROR(VLOOKUP(CONCATENATE($A132,W$66),'ECM Staff time by PoF'!$A$5:$S$119,MATCH($IT$103, 'ECM Staff time by PoF'!$A$4:$R$4,0),FALSE)), 0, VLOOKUP(CONCATENATE($A132,W$66),'ECM Staff time by PoF'!$A$5:$S$119,MATCH($IT$103, 'ECM Staff time by PoF'!$A$4:$R$4,0),FALSE))))*W94</f>
        <v>0</v>
      </c>
      <c r="JP132" s="60">
        <f>IF($A132="",0,IF(VLOOKUP($A132,'ECM Staff time by PoF'!$B$5:$C$119,2,FALSE)="Not Applicable",VLOOKUP($A132,'ECM Staff time by PoF'!$B$5:$S$119,MATCH($IT$103, 'ECM Staff time by PoF'!$B$4:$R$4,0),FALSE),IF(ISERROR(VLOOKUP(CONCATENATE($A132,X$66),'ECM Staff time by PoF'!$A$5:$S$119,MATCH($IT$103, 'ECM Staff time by PoF'!$A$4:$R$4,0),FALSE)), 0, VLOOKUP(CONCATENATE($A132,X$66),'ECM Staff time by PoF'!$A$5:$S$119,MATCH($IT$103, 'ECM Staff time by PoF'!$A$4:$R$4,0),FALSE))))*X94</f>
        <v>0</v>
      </c>
      <c r="JQ132" s="60">
        <f>IF($A132="",0,IF(VLOOKUP($A132,'ECM Staff time by PoF'!$B$5:$C$119,2,FALSE)="Not Applicable",VLOOKUP($A132,'ECM Staff time by PoF'!$B$5:$S$119,MATCH($IT$103, 'ECM Staff time by PoF'!$B$4:$R$4,0),FALSE),IF(ISERROR(VLOOKUP(CONCATENATE($A132,Y$66),'ECM Staff time by PoF'!$A$5:$S$119,MATCH($IT$103, 'ECM Staff time by PoF'!$A$4:$R$4,0),FALSE)), 0, VLOOKUP(CONCATENATE($A132,Y$66),'ECM Staff time by PoF'!$A$5:$S$119,MATCH($IT$103, 'ECM Staff time by PoF'!$A$4:$R$4,0),FALSE))))*Y94</f>
        <v>0</v>
      </c>
      <c r="JR132" s="60">
        <f>IF($A132="",0,IF(VLOOKUP($A132,'ECM Staff time by PoF'!$B$5:$C$119,2,FALSE)="Not Applicable",VLOOKUP($A132,'ECM Staff time by PoF'!$B$5:$S$119,MATCH($IT$103, 'ECM Staff time by PoF'!$B$4:$R$4,0),FALSE),IF(ISERROR(VLOOKUP(CONCATENATE($A132,Z$66),'ECM Staff time by PoF'!$A$5:$S$119,MATCH($IT$103, 'ECM Staff time by PoF'!$A$4:$R$4,0),FALSE)), 0, VLOOKUP(CONCATENATE($A132,Z$66),'ECM Staff time by PoF'!$A$5:$S$119,MATCH($IT$103, 'ECM Staff time by PoF'!$A$4:$R$4,0),FALSE))))*Z94</f>
        <v>0</v>
      </c>
      <c r="JS132" s="60">
        <f>IF($A132="",0,IF(VLOOKUP($A132,'ECM Staff time by PoF'!$B$5:$C$119,2,FALSE)="Not Applicable",VLOOKUP($A132,'ECM Staff time by PoF'!$B$5:$S$119,MATCH($IT$103, 'ECM Staff time by PoF'!$B$4:$R$4,0),FALSE),IF(ISERROR(VLOOKUP(CONCATENATE($A132,AA$66),'ECM Staff time by PoF'!$A$5:$S$119,MATCH($IT$103, 'ECM Staff time by PoF'!$A$4:$R$4,0),FALSE)), 0, VLOOKUP(CONCATENATE($A132,AA$66),'ECM Staff time by PoF'!$A$5:$S$119,MATCH($IT$103, 'ECM Staff time by PoF'!$A$4:$R$4,0),FALSE))))*AA94</f>
        <v>0</v>
      </c>
      <c r="JT132" s="60">
        <f>IF($A132="",0,IF(VLOOKUP($A132,'ECM Staff time by PoF'!$B$5:$C$119,2,FALSE)="Not Applicable",VLOOKUP($A132,'ECM Staff time by PoF'!$B$5:$S$119,MATCH($IT$103, 'ECM Staff time by PoF'!$B$4:$R$4,0),FALSE),IF(ISERROR(VLOOKUP(CONCATENATE($A132,AB$66),'ECM Staff time by PoF'!$A$5:$S$119,MATCH($IT$103, 'ECM Staff time by PoF'!$A$4:$R$4,0),FALSE)), 0, VLOOKUP(CONCATENATE($A132,AB$66),'ECM Staff time by PoF'!$A$5:$S$119,MATCH($IT$103, 'ECM Staff time by PoF'!$A$4:$R$4,0),FALSE))))*AB94</f>
        <v>0</v>
      </c>
      <c r="JU132" s="60">
        <f>IF($A132="",0,IF(VLOOKUP($A132,'ECM Staff time by PoF'!$B$5:$C$119,2,FALSE)="Not Applicable",VLOOKUP($A132,'ECM Staff time by PoF'!$B$5:$S$119,MATCH($IT$103, 'ECM Staff time by PoF'!$B$4:$R$4,0),FALSE),IF(ISERROR(VLOOKUP(CONCATENATE($A132,AC$66),'ECM Staff time by PoF'!$A$5:$S$119,MATCH($IT$103, 'ECM Staff time by PoF'!$A$4:$R$4,0),FALSE)), 0, VLOOKUP(CONCATENATE($A132,AC$66),'ECM Staff time by PoF'!$A$5:$S$119,MATCH($IT$103, 'ECM Staff time by PoF'!$A$4:$R$4,0),FALSE))))*AC94</f>
        <v>0</v>
      </c>
      <c r="JV132" s="60">
        <f>IF($A132="",0,IF(VLOOKUP($A132,'ECM Staff time by PoF'!$B$5:$C$119,2,FALSE)="Not Applicable",VLOOKUP($A132,'ECM Staff time by PoF'!$B$5:$S$119,MATCH($IT$103, 'ECM Staff time by PoF'!$B$4:$R$4,0),FALSE),IF(ISERROR(VLOOKUP(CONCATENATE($A132,AD$66),'ECM Staff time by PoF'!$A$5:$S$119,MATCH($IT$103, 'ECM Staff time by PoF'!$A$4:$R$4,0),FALSE)), 0, VLOOKUP(CONCATENATE($A132,AD$66),'ECM Staff time by PoF'!$A$5:$S$119,MATCH($IT$103, 'ECM Staff time by PoF'!$A$4:$R$4,0),FALSE))))*AD94</f>
        <v>0</v>
      </c>
      <c r="JW132" s="60">
        <f>IF($A132="",0,IF(VLOOKUP($A132,'ECM Staff time by PoF'!$B$5:$C$119,2,FALSE)="Not Applicable",VLOOKUP($A132,'ECM Staff time by PoF'!$B$5:$S$119,MATCH($IT$103, 'ECM Staff time by PoF'!$B$4:$R$4,0),FALSE),IF(ISERROR(VLOOKUP(CONCATENATE($A132,AE$66),'ECM Staff time by PoF'!$A$5:$S$119,MATCH($IT$103, 'ECM Staff time by PoF'!$A$4:$R$4,0),FALSE)), 0, VLOOKUP(CONCATENATE($A132,AE$66),'ECM Staff time by PoF'!$A$5:$S$119,MATCH($IT$103, 'ECM Staff time by PoF'!$A$4:$R$4,0),FALSE))))*AE94</f>
        <v>0</v>
      </c>
      <c r="JX132" s="60">
        <f>IF($A132="",0,IF(VLOOKUP($A132,'ECM Staff time by PoF'!$B$5:$C$119,2,FALSE)="Not Applicable",VLOOKUP($A132,'ECM Staff time by PoF'!$B$5:$S$119,MATCH($IT$103, 'ECM Staff time by PoF'!$B$4:$R$4,0),FALSE),IF(ISERROR(VLOOKUP(CONCATENATE($A132,AF$66),'ECM Staff time by PoF'!$A$5:$S$119,MATCH($IT$103, 'ECM Staff time by PoF'!$A$4:$R$4,0),FALSE)), 0, VLOOKUP(CONCATENATE($A132,AF$66),'ECM Staff time by PoF'!$A$5:$S$119,MATCH($IT$103, 'ECM Staff time by PoF'!$A$4:$R$4,0),FALSE))))*AF94</f>
        <v>0</v>
      </c>
      <c r="JY132" s="60">
        <f>IF($A132="",0,IF(VLOOKUP($A132,'ECM Staff time by PoF'!$B$5:$C$119,2,FALSE)="Not Applicable",VLOOKUP($A132,'ECM Staff time by PoF'!$B$5:$S$119,MATCH($IT$103, 'ECM Staff time by PoF'!$B$4:$R$4,0),FALSE),IF(ISERROR(VLOOKUP(CONCATENATE($A132,AG$66),'ECM Staff time by PoF'!$A$5:$S$119,MATCH($IT$103, 'ECM Staff time by PoF'!$A$4:$R$4,0),FALSE)), 0, VLOOKUP(CONCATENATE($A132,AG$66),'ECM Staff time by PoF'!$A$5:$S$119,MATCH($IT$103, 'ECM Staff time by PoF'!$A$4:$R$4,0),FALSE))))*AG94</f>
        <v>0</v>
      </c>
      <c r="JZ132" s="60">
        <f>IF($A132="",0,IF(VLOOKUP($A132,'ECM Staff time by PoF'!$B$5:$C$119,2,FALSE)="Not Applicable",VLOOKUP($A132,'ECM Staff time by PoF'!$B$5:$S$119,MATCH($IT$103, 'ECM Staff time by PoF'!$B$4:$R$4,0),FALSE),IF(ISERROR(VLOOKUP(CONCATENATE($A132,AH$66),'ECM Staff time by PoF'!$A$5:$S$119,MATCH($IT$103, 'ECM Staff time by PoF'!$A$4:$R$4,0),FALSE)), 0, VLOOKUP(CONCATENATE($A132,AH$66),'ECM Staff time by PoF'!$A$5:$S$119,MATCH($IT$103, 'ECM Staff time by PoF'!$A$4:$R$4,0),FALSE))))*AH94</f>
        <v>0</v>
      </c>
      <c r="KA132" s="60">
        <f>IF($A132="",0,IF(VLOOKUP($A132,'ECM Staff time by PoF'!$B$5:$C$119,2,FALSE)="Not Applicable",VLOOKUP($A132,'ECM Staff time by PoF'!$B$5:$S$119,MATCH($IT$103, 'ECM Staff time by PoF'!$B$4:$R$4,0),FALSE),IF(ISERROR(VLOOKUP(CONCATENATE($A132,AI$66),'ECM Staff time by PoF'!$A$5:$S$119,MATCH($IT$103, 'ECM Staff time by PoF'!$A$4:$R$4,0),FALSE)), 0, VLOOKUP(CONCATENATE($A132,AI$66),'ECM Staff time by PoF'!$A$5:$S$119,MATCH($IT$103, 'ECM Staff time by PoF'!$A$4:$R$4,0),FALSE))))*AI94</f>
        <v>0</v>
      </c>
      <c r="KB132" s="60">
        <f>IF($A132="",0,IF(VLOOKUP($A132,'ECM Staff time by PoF'!$B$5:$C$119,2,FALSE)="Not Applicable",VLOOKUP($A132,'ECM Staff time by PoF'!$B$5:$S$119,MATCH($IT$103, 'ECM Staff time by PoF'!$B$4:$R$4,0),FALSE),IF(ISERROR(VLOOKUP(CONCATENATE($A132,AJ$66),'ECM Staff time by PoF'!$A$5:$S$119,MATCH($IT$103, 'ECM Staff time by PoF'!$A$4:$R$4,0),FALSE)), 0, VLOOKUP(CONCATENATE($A132,AJ$66),'ECM Staff time by PoF'!$A$5:$S$119,MATCH($IT$103, 'ECM Staff time by PoF'!$A$4:$R$4,0),FALSE))))*AJ94</f>
        <v>0</v>
      </c>
      <c r="KC132" s="60">
        <f>IF($A132="",0,IF(VLOOKUP($A132,'ECM Staff time by PoF'!$B$5:$C$119,2,FALSE)="Not Applicable",VLOOKUP($A132,'ECM Staff time by PoF'!$B$5:$S$119,MATCH($IT$103, 'ECM Staff time by PoF'!$B$4:$R$4,0),FALSE),IF(ISERROR(VLOOKUP(CONCATENATE($A132,AK$66),'ECM Staff time by PoF'!$A$5:$S$119,MATCH($IT$103, 'ECM Staff time by PoF'!$A$4:$R$4,0),FALSE)), 0, VLOOKUP(CONCATENATE($A132,AK$66),'ECM Staff time by PoF'!$A$5:$S$119,MATCH($IT$103, 'ECM Staff time by PoF'!$A$4:$R$4,0),FALSE))))*AK94</f>
        <v>0</v>
      </c>
      <c r="KD132" s="60">
        <f>IF($A132="",0,IF(VLOOKUP($A132,'ECM Staff time by PoF'!$B$5:$C$119,2,FALSE)="Not Applicable",VLOOKUP($A132,'ECM Staff time by PoF'!$B$5:$S$119,MATCH($KD$103, 'ECM Staff time by PoF'!$B$4:$R$4,0),FALSE),IF(ISERROR(VLOOKUP(CONCATENATE($A132,B$66),'ECM Staff time by PoF'!$A$5:$S$119,MATCH($KD$103, 'ECM Staff time by PoF'!$A$4:$R$4,0),FALSE)), 0, VLOOKUP(CONCATENATE($A132,B$66),'ECM Staff time by PoF'!$A$5:$S$119,MATCH($KD$103, 'ECM Staff time by PoF'!$A$4:$R$4,0),FALSE))))*B94</f>
        <v>0</v>
      </c>
      <c r="KE132" s="60">
        <f>IF($A132="",0,IF(VLOOKUP($A132,'ECM Staff time by PoF'!$B$5:$C$119,2,FALSE)="Not Applicable",VLOOKUP($A132,'ECM Staff time by PoF'!$B$5:$S$119,MATCH($KD$103, 'ECM Staff time by PoF'!$B$4:$R$4,0),FALSE),IF(ISERROR(VLOOKUP(CONCATENATE($A132,C$66),'ECM Staff time by PoF'!$A$5:$S$119,MATCH($KD$103, 'ECM Staff time by PoF'!$A$4:$R$4,0),FALSE)), 0, VLOOKUP(CONCATENATE($A132,C$66),'ECM Staff time by PoF'!$A$5:$S$119,MATCH($KD$103, 'ECM Staff time by PoF'!$A$4:$R$4,0),FALSE))))*C94</f>
        <v>0</v>
      </c>
      <c r="KF132" s="60">
        <f>IF($A132="",0,IF(VLOOKUP($A132,'ECM Staff time by PoF'!$B$5:$C$119,2,FALSE)="Not Applicable",VLOOKUP($A132,'ECM Staff time by PoF'!$B$5:$S$119,MATCH($KD$103, 'ECM Staff time by PoF'!$B$4:$R$4,0),FALSE),IF(ISERROR(VLOOKUP(CONCATENATE($A132,D$66),'ECM Staff time by PoF'!$A$5:$S$119,MATCH($KD$103, 'ECM Staff time by PoF'!$A$4:$R$4,0),FALSE)), 0, VLOOKUP(CONCATENATE($A132,D$66),'ECM Staff time by PoF'!$A$5:$S$119,MATCH($KD$103, 'ECM Staff time by PoF'!$A$4:$R$4,0),FALSE))))*D94</f>
        <v>0</v>
      </c>
      <c r="KG132" s="60">
        <f>IF($A132="",0,IF(VLOOKUP($A132,'ECM Staff time by PoF'!$B$5:$C$119,2,FALSE)="Not Applicable",VLOOKUP($A132,'ECM Staff time by PoF'!$B$5:$S$119,MATCH($KD$103, 'ECM Staff time by PoF'!$B$4:$R$4,0),FALSE),IF(ISERROR(VLOOKUP(CONCATENATE($A132,E$66),'ECM Staff time by PoF'!$A$5:$S$119,MATCH($KD$103, 'ECM Staff time by PoF'!$A$4:$R$4,0),FALSE)), 0, VLOOKUP(CONCATENATE($A132,E$66),'ECM Staff time by PoF'!$A$5:$S$119,MATCH($KD$103, 'ECM Staff time by PoF'!$A$4:$R$4,0),FALSE))))*E94</f>
        <v>0</v>
      </c>
      <c r="KH132" s="60">
        <f>IF($A132="",0,IF(VLOOKUP($A132,'ECM Staff time by PoF'!$B$5:$C$119,2,FALSE)="Not Applicable",VLOOKUP($A132,'ECM Staff time by PoF'!$B$5:$S$119,MATCH($KD$103, 'ECM Staff time by PoF'!$B$4:$R$4,0),FALSE),IF(ISERROR(VLOOKUP(CONCATENATE($A132,F$66),'ECM Staff time by PoF'!$A$5:$S$119,MATCH($KD$103, 'ECM Staff time by PoF'!$A$4:$R$4,0),FALSE)), 0, VLOOKUP(CONCATENATE($A132,F$66),'ECM Staff time by PoF'!$A$5:$S$119,MATCH($KD$103, 'ECM Staff time by PoF'!$A$4:$R$4,0),FALSE))))*F94</f>
        <v>0</v>
      </c>
      <c r="KI132" s="60">
        <f>IF($A132="",0,IF(VLOOKUP($A132,'ECM Staff time by PoF'!$B$5:$C$119,2,FALSE)="Not Applicable",VLOOKUP($A132,'ECM Staff time by PoF'!$B$5:$S$119,MATCH($KD$103, 'ECM Staff time by PoF'!$B$4:$R$4,0),FALSE),IF(ISERROR(VLOOKUP(CONCATENATE($A132,G$66),'ECM Staff time by PoF'!$A$5:$S$119,MATCH($KD$103, 'ECM Staff time by PoF'!$A$4:$R$4,0),FALSE)), 0, VLOOKUP(CONCATENATE($A132,G$66),'ECM Staff time by PoF'!$A$5:$S$119,MATCH($KD$103, 'ECM Staff time by PoF'!$A$4:$R$4,0),FALSE))))*G94</f>
        <v>0</v>
      </c>
      <c r="KJ132" s="60">
        <f>IF($A132="",0,IF(VLOOKUP($A132,'ECM Staff time by PoF'!$B$5:$C$119,2,FALSE)="Not Applicable",VLOOKUP($A132,'ECM Staff time by PoF'!$B$5:$S$119,MATCH($KD$103, 'ECM Staff time by PoF'!$B$4:$R$4,0),FALSE),IF(ISERROR(VLOOKUP(CONCATENATE($A132,H$66),'ECM Staff time by PoF'!$A$5:$S$119,MATCH($KD$103, 'ECM Staff time by PoF'!$A$4:$R$4,0),FALSE)), 0, VLOOKUP(CONCATENATE($A132,H$66),'ECM Staff time by PoF'!$A$5:$S$119,MATCH($KD$103, 'ECM Staff time by PoF'!$A$4:$R$4,0),FALSE))))*H94</f>
        <v>0</v>
      </c>
      <c r="KK132" s="60">
        <f>IF($A132="",0,IF(VLOOKUP($A132,'ECM Staff time by PoF'!$B$5:$C$119,2,FALSE)="Not Applicable",VLOOKUP($A132,'ECM Staff time by PoF'!$B$5:$S$119,MATCH($KD$103, 'ECM Staff time by PoF'!$B$4:$R$4,0),FALSE),IF(ISERROR(VLOOKUP(CONCATENATE($A132,I$66),'ECM Staff time by PoF'!$A$5:$S$119,MATCH($KD$103, 'ECM Staff time by PoF'!$A$4:$R$4,0),FALSE)), 0, VLOOKUP(CONCATENATE($A132,I$66),'ECM Staff time by PoF'!$A$5:$S$119,MATCH($KD$103, 'ECM Staff time by PoF'!$A$4:$R$4,0),FALSE))))*I94</f>
        <v>0</v>
      </c>
      <c r="KL132" s="60">
        <f>IF($A132="",0,IF(VLOOKUP($A132,'ECM Staff time by PoF'!$B$5:$C$119,2,FALSE)="Not Applicable",VLOOKUP($A132,'ECM Staff time by PoF'!$B$5:$S$119,MATCH($KD$103, 'ECM Staff time by PoF'!$B$4:$R$4,0),FALSE),IF(ISERROR(VLOOKUP(CONCATENATE($A132,J$66),'ECM Staff time by PoF'!$A$5:$S$119,MATCH($KD$103, 'ECM Staff time by PoF'!$A$4:$R$4,0),FALSE)), 0, VLOOKUP(CONCATENATE($A132,J$66),'ECM Staff time by PoF'!$A$5:$S$119,MATCH($KD$103, 'ECM Staff time by PoF'!$A$4:$R$4,0),FALSE))))*J94</f>
        <v>0</v>
      </c>
      <c r="KM132" s="60">
        <f>IF($A132="",0,IF(VLOOKUP($A132,'ECM Staff time by PoF'!$B$5:$C$119,2,FALSE)="Not Applicable",VLOOKUP($A132,'ECM Staff time by PoF'!$B$5:$S$119,MATCH($KD$103, 'ECM Staff time by PoF'!$B$4:$R$4,0),FALSE),IF(ISERROR(VLOOKUP(CONCATENATE($A132,K$66),'ECM Staff time by PoF'!$A$5:$S$119,MATCH($KD$103, 'ECM Staff time by PoF'!$A$4:$R$4,0),FALSE)), 0, VLOOKUP(CONCATENATE($A132,K$66),'ECM Staff time by PoF'!$A$5:$S$119,MATCH($KD$103, 'ECM Staff time by PoF'!$A$4:$R$4,0),FALSE))))*K94</f>
        <v>0</v>
      </c>
      <c r="KN132" s="60">
        <f>IF($A132="",0,IF(VLOOKUP($A132,'ECM Staff time by PoF'!$B$5:$C$119,2,FALSE)="Not Applicable",VLOOKUP($A132,'ECM Staff time by PoF'!$B$5:$S$119,MATCH($KD$103, 'ECM Staff time by PoF'!$B$4:$R$4,0),FALSE),IF(ISERROR(VLOOKUP(CONCATENATE($A132,L$66),'ECM Staff time by PoF'!$A$5:$S$119,MATCH($KD$103, 'ECM Staff time by PoF'!$A$4:$R$4,0),FALSE)), 0, VLOOKUP(CONCATENATE($A132,L$66),'ECM Staff time by PoF'!$A$5:$S$119,MATCH($KD$103, 'ECM Staff time by PoF'!$A$4:$R$4,0),FALSE))))*L94</f>
        <v>0</v>
      </c>
      <c r="KO132" s="60">
        <f>IF($A132="",0,IF(VLOOKUP($A132,'ECM Staff time by PoF'!$B$5:$C$119,2,FALSE)="Not Applicable",VLOOKUP($A132,'ECM Staff time by PoF'!$B$5:$S$119,MATCH($KD$103, 'ECM Staff time by PoF'!$B$4:$R$4,0),FALSE),IF(ISERROR(VLOOKUP(CONCATENATE($A132,M$66),'ECM Staff time by PoF'!$A$5:$S$119,MATCH($KD$103, 'ECM Staff time by PoF'!$A$4:$R$4,0),FALSE)), 0, VLOOKUP(CONCATENATE($A132,M$66),'ECM Staff time by PoF'!$A$5:$S$119,MATCH($KD$103, 'ECM Staff time by PoF'!$A$4:$R$4,0),FALSE))))*M94</f>
        <v>0</v>
      </c>
      <c r="KP132" s="60">
        <f>IF($A132="",0,IF(VLOOKUP($A132,'ECM Staff time by PoF'!$B$5:$C$119,2,FALSE)="Not Applicable",VLOOKUP($A132,'ECM Staff time by PoF'!$B$5:$S$119,MATCH($KD$103, 'ECM Staff time by PoF'!$B$4:$R$4,0),FALSE),IF(ISERROR(VLOOKUP(CONCATENATE($A132,N$66),'ECM Staff time by PoF'!$A$5:$S$119,MATCH($KD$103, 'ECM Staff time by PoF'!$A$4:$R$4,0),FALSE)), 0, VLOOKUP(CONCATENATE($A132,N$66),'ECM Staff time by PoF'!$A$5:$S$119,MATCH($KD$103, 'ECM Staff time by PoF'!$A$4:$R$4,0),FALSE))))*N94</f>
        <v>0</v>
      </c>
      <c r="KQ132" s="60">
        <f>IF($A132="",0,IF(VLOOKUP($A132,'ECM Staff time by PoF'!$B$5:$C$119,2,FALSE)="Not Applicable",VLOOKUP($A132,'ECM Staff time by PoF'!$B$5:$S$119,MATCH($KD$103, 'ECM Staff time by PoF'!$B$4:$R$4,0),FALSE),IF(ISERROR(VLOOKUP(CONCATENATE($A132,O$66),'ECM Staff time by PoF'!$A$5:$S$119,MATCH($KD$103, 'ECM Staff time by PoF'!$A$4:$R$4,0),FALSE)), 0, VLOOKUP(CONCATENATE($A132,O$66),'ECM Staff time by PoF'!$A$5:$S$119,MATCH($KD$103, 'ECM Staff time by PoF'!$A$4:$R$4,0),FALSE))))*O94</f>
        <v>0</v>
      </c>
      <c r="KR132" s="60">
        <f>IF($A132="",0,IF(VLOOKUP($A132,'ECM Staff time by PoF'!$B$5:$C$119,2,FALSE)="Not Applicable",VLOOKUP($A132,'ECM Staff time by PoF'!$B$5:$S$119,MATCH($KD$103, 'ECM Staff time by PoF'!$B$4:$R$4,0),FALSE),IF(ISERROR(VLOOKUP(CONCATENATE($A132,P$66),'ECM Staff time by PoF'!$A$5:$S$119,MATCH($KD$103, 'ECM Staff time by PoF'!$A$4:$R$4,0),FALSE)), 0, VLOOKUP(CONCATENATE($A132,P$66),'ECM Staff time by PoF'!$A$5:$S$119,MATCH($KD$103, 'ECM Staff time by PoF'!$A$4:$R$4,0),FALSE))))*P94</f>
        <v>0</v>
      </c>
      <c r="KS132" s="60">
        <f>IF($A132="",0,IF(VLOOKUP($A132,'ECM Staff time by PoF'!$B$5:$C$119,2,FALSE)="Not Applicable",VLOOKUP($A132,'ECM Staff time by PoF'!$B$5:$S$119,MATCH($KD$103, 'ECM Staff time by PoF'!$B$4:$R$4,0),FALSE),IF(ISERROR(VLOOKUP(CONCATENATE($A132,Q$66),'ECM Staff time by PoF'!$A$5:$S$119,MATCH($KD$103, 'ECM Staff time by PoF'!$A$4:$R$4,0),FALSE)), 0, VLOOKUP(CONCATENATE($A132,Q$66),'ECM Staff time by PoF'!$A$5:$S$119,MATCH($KD$103, 'ECM Staff time by PoF'!$A$4:$R$4,0),FALSE))))*Q94</f>
        <v>0</v>
      </c>
      <c r="KT132" s="60">
        <f>IF($A132="",0,IF(VLOOKUP($A132,'ECM Staff time by PoF'!$B$5:$C$119,2,FALSE)="Not Applicable",VLOOKUP($A132,'ECM Staff time by PoF'!$B$5:$S$119,MATCH($KD$103, 'ECM Staff time by PoF'!$B$4:$R$4,0),FALSE),IF(ISERROR(VLOOKUP(CONCATENATE($A132,R$66),'ECM Staff time by PoF'!$A$5:$S$119,MATCH($KD$103, 'ECM Staff time by PoF'!$A$4:$R$4,0),FALSE)), 0, VLOOKUP(CONCATENATE($A132,R$66),'ECM Staff time by PoF'!$A$5:$S$119,MATCH($KD$103, 'ECM Staff time by PoF'!$A$4:$R$4,0),FALSE))))*R94</f>
        <v>0</v>
      </c>
      <c r="KU132" s="60">
        <f>IF($A132="",0,IF(VLOOKUP($A132,'ECM Staff time by PoF'!$B$5:$C$119,2,FALSE)="Not Applicable",VLOOKUP($A132,'ECM Staff time by PoF'!$B$5:$S$119,MATCH($KD$103, 'ECM Staff time by PoF'!$B$4:$R$4,0),FALSE),IF(ISERROR(VLOOKUP(CONCATENATE($A132,S$66),'ECM Staff time by PoF'!$A$5:$S$119,MATCH($KD$103, 'ECM Staff time by PoF'!$A$4:$R$4,0),FALSE)), 0, VLOOKUP(CONCATENATE($A132,S$66),'ECM Staff time by PoF'!$A$5:$S$119,MATCH($KD$103, 'ECM Staff time by PoF'!$A$4:$R$4,0),FALSE))))*S94</f>
        <v>0</v>
      </c>
      <c r="KV132" s="60">
        <f>IF($A132="",0,IF(VLOOKUP($A132,'ECM Staff time by PoF'!$B$5:$C$119,2,FALSE)="Not Applicable",VLOOKUP($A132,'ECM Staff time by PoF'!$B$5:$S$119,MATCH($KD$103, 'ECM Staff time by PoF'!$B$4:$R$4,0),FALSE),IF(ISERROR(VLOOKUP(CONCATENATE($A132,T$66),'ECM Staff time by PoF'!$A$5:$S$119,MATCH($KD$103, 'ECM Staff time by PoF'!$A$4:$R$4,0),FALSE)), 0, VLOOKUP(CONCATENATE($A132,T$66),'ECM Staff time by PoF'!$A$5:$S$119,MATCH($KD$103, 'ECM Staff time by PoF'!$A$4:$R$4,0),FALSE))))*T94</f>
        <v>0</v>
      </c>
      <c r="KW132" s="60">
        <f>IF($A132="",0,IF(VLOOKUP($A132,'ECM Staff time by PoF'!$B$5:$C$119,2,FALSE)="Not Applicable",VLOOKUP($A132,'ECM Staff time by PoF'!$B$5:$S$119,MATCH($KD$103, 'ECM Staff time by PoF'!$B$4:$R$4,0),FALSE),IF(ISERROR(VLOOKUP(CONCATENATE($A132,U$66),'ECM Staff time by PoF'!$A$5:$S$119,MATCH($KD$103, 'ECM Staff time by PoF'!$A$4:$R$4,0),FALSE)), 0, VLOOKUP(CONCATENATE($A132,U$66),'ECM Staff time by PoF'!$A$5:$S$119,MATCH($KD$103, 'ECM Staff time by PoF'!$A$4:$R$4,0),FALSE))))*U94</f>
        <v>0</v>
      </c>
      <c r="KX132" s="60">
        <f>IF($A132="",0,IF(VLOOKUP($A132,'ECM Staff time by PoF'!$B$5:$C$119,2,FALSE)="Not Applicable",VLOOKUP($A132,'ECM Staff time by PoF'!$B$5:$S$119,MATCH($KD$103, 'ECM Staff time by PoF'!$B$4:$R$4,0),FALSE),IF(ISERROR(VLOOKUP(CONCATENATE($A132,V$66),'ECM Staff time by PoF'!$A$5:$S$119,MATCH($KD$103, 'ECM Staff time by PoF'!$A$4:$R$4,0),FALSE)), 0, VLOOKUP(CONCATENATE($A132,V$66),'ECM Staff time by PoF'!$A$5:$S$119,MATCH($KD$103, 'ECM Staff time by PoF'!$A$4:$R$4,0),FALSE))))*V94</f>
        <v>0</v>
      </c>
      <c r="KY132" s="60">
        <f>IF($A132="",0,IF(VLOOKUP($A132,'ECM Staff time by PoF'!$B$5:$C$119,2,FALSE)="Not Applicable",VLOOKUP($A132,'ECM Staff time by PoF'!$B$5:$S$119,MATCH($KD$103, 'ECM Staff time by PoF'!$B$4:$R$4,0),FALSE),IF(ISERROR(VLOOKUP(CONCATENATE($A132,W$66),'ECM Staff time by PoF'!$A$5:$S$119,MATCH($KD$103, 'ECM Staff time by PoF'!$A$4:$R$4,0),FALSE)), 0, VLOOKUP(CONCATENATE($A132,W$66),'ECM Staff time by PoF'!$A$5:$S$119,MATCH($KD$103, 'ECM Staff time by PoF'!$A$4:$R$4,0),FALSE))))*W94</f>
        <v>0</v>
      </c>
      <c r="KZ132" s="60">
        <f>IF($A132="",0,IF(VLOOKUP($A132,'ECM Staff time by PoF'!$B$5:$C$119,2,FALSE)="Not Applicable",VLOOKUP($A132,'ECM Staff time by PoF'!$B$5:$S$119,MATCH($KD$103, 'ECM Staff time by PoF'!$B$4:$R$4,0),FALSE),IF(ISERROR(VLOOKUP(CONCATENATE($A132,X$66),'ECM Staff time by PoF'!$A$5:$S$119,MATCH($KD$103, 'ECM Staff time by PoF'!$A$4:$R$4,0),FALSE)), 0, VLOOKUP(CONCATENATE($A132,X$66),'ECM Staff time by PoF'!$A$5:$S$119,MATCH($KD$103, 'ECM Staff time by PoF'!$A$4:$R$4,0),FALSE))))*X94</f>
        <v>0</v>
      </c>
      <c r="LA132" s="60">
        <f>IF($A132="",0,IF(VLOOKUP($A132,'ECM Staff time by PoF'!$B$5:$C$119,2,FALSE)="Not Applicable",VLOOKUP($A132,'ECM Staff time by PoF'!$B$5:$S$119,MATCH($KD$103, 'ECM Staff time by PoF'!$B$4:$R$4,0),FALSE),IF(ISERROR(VLOOKUP(CONCATENATE($A132,Y$66),'ECM Staff time by PoF'!$A$5:$S$119,MATCH($KD$103, 'ECM Staff time by PoF'!$A$4:$R$4,0),FALSE)), 0, VLOOKUP(CONCATENATE($A132,Y$66),'ECM Staff time by PoF'!$A$5:$S$119,MATCH($KD$103, 'ECM Staff time by PoF'!$A$4:$R$4,0),FALSE))))*Y94</f>
        <v>0</v>
      </c>
      <c r="LB132" s="60">
        <f>IF($A132="",0,IF(VLOOKUP($A132,'ECM Staff time by PoF'!$B$5:$C$119,2,FALSE)="Not Applicable",VLOOKUP($A132,'ECM Staff time by PoF'!$B$5:$S$119,MATCH($KD$103, 'ECM Staff time by PoF'!$B$4:$R$4,0),FALSE),IF(ISERROR(VLOOKUP(CONCATENATE($A132,Z$66),'ECM Staff time by PoF'!$A$5:$S$119,MATCH($KD$103, 'ECM Staff time by PoF'!$A$4:$R$4,0),FALSE)), 0, VLOOKUP(CONCATENATE($A132,Z$66),'ECM Staff time by PoF'!$A$5:$S$119,MATCH($KD$103, 'ECM Staff time by PoF'!$A$4:$R$4,0),FALSE))))*Z94</f>
        <v>0</v>
      </c>
      <c r="LC132" s="60">
        <f>IF($A132="",0,IF(VLOOKUP($A132,'ECM Staff time by PoF'!$B$5:$C$119,2,FALSE)="Not Applicable",VLOOKUP($A132,'ECM Staff time by PoF'!$B$5:$S$119,MATCH($KD$103, 'ECM Staff time by PoF'!$B$4:$R$4,0),FALSE),IF(ISERROR(VLOOKUP(CONCATENATE($A132,AA$66),'ECM Staff time by PoF'!$A$5:$S$119,MATCH($KD$103, 'ECM Staff time by PoF'!$A$4:$R$4,0),FALSE)), 0, VLOOKUP(CONCATENATE($A132,AA$66),'ECM Staff time by PoF'!$A$5:$S$119,MATCH($KD$103, 'ECM Staff time by PoF'!$A$4:$R$4,0),FALSE))))*AA94</f>
        <v>0</v>
      </c>
      <c r="LD132" s="60">
        <f>IF($A132="",0,IF(VLOOKUP($A132,'ECM Staff time by PoF'!$B$5:$C$119,2,FALSE)="Not Applicable",VLOOKUP($A132,'ECM Staff time by PoF'!$B$5:$S$119,MATCH($KD$103, 'ECM Staff time by PoF'!$B$4:$R$4,0),FALSE),IF(ISERROR(VLOOKUP(CONCATENATE($A132,AB$66),'ECM Staff time by PoF'!$A$5:$S$119,MATCH($KD$103, 'ECM Staff time by PoF'!$A$4:$R$4,0),FALSE)), 0, VLOOKUP(CONCATENATE($A132,AB$66),'ECM Staff time by PoF'!$A$5:$S$119,MATCH($KD$103, 'ECM Staff time by PoF'!$A$4:$R$4,0),FALSE))))*AB94</f>
        <v>0</v>
      </c>
      <c r="LE132" s="60">
        <f>IF($A132="",0,IF(VLOOKUP($A132,'ECM Staff time by PoF'!$B$5:$C$119,2,FALSE)="Not Applicable",VLOOKUP($A132,'ECM Staff time by PoF'!$B$5:$S$119,MATCH($KD$103, 'ECM Staff time by PoF'!$B$4:$R$4,0),FALSE),IF(ISERROR(VLOOKUP(CONCATENATE($A132,AC$66),'ECM Staff time by PoF'!$A$5:$S$119,MATCH($KD$103, 'ECM Staff time by PoF'!$A$4:$R$4,0),FALSE)), 0, VLOOKUP(CONCATENATE($A132,AC$66),'ECM Staff time by PoF'!$A$5:$S$119,MATCH($KD$103, 'ECM Staff time by PoF'!$A$4:$R$4,0),FALSE))))*AC94</f>
        <v>0</v>
      </c>
      <c r="LF132" s="60">
        <f>IF($A132="",0,IF(VLOOKUP($A132,'ECM Staff time by PoF'!$B$5:$C$119,2,FALSE)="Not Applicable",VLOOKUP($A132,'ECM Staff time by PoF'!$B$5:$S$119,MATCH($KD$103, 'ECM Staff time by PoF'!$B$4:$R$4,0),FALSE),IF(ISERROR(VLOOKUP(CONCATENATE($A132,AD$66),'ECM Staff time by PoF'!$A$5:$S$119,MATCH($KD$103, 'ECM Staff time by PoF'!$A$4:$R$4,0),FALSE)), 0, VLOOKUP(CONCATENATE($A132,AD$66),'ECM Staff time by PoF'!$A$5:$S$119,MATCH($KD$103, 'ECM Staff time by PoF'!$A$4:$R$4,0),FALSE))))*AD94</f>
        <v>0</v>
      </c>
      <c r="LG132" s="60">
        <f>IF($A132="",0,IF(VLOOKUP($A132,'ECM Staff time by PoF'!$B$5:$C$119,2,FALSE)="Not Applicable",VLOOKUP($A132,'ECM Staff time by PoF'!$B$5:$S$119,MATCH($KD$103, 'ECM Staff time by PoF'!$B$4:$R$4,0),FALSE),IF(ISERROR(VLOOKUP(CONCATENATE($A132,AE$66),'ECM Staff time by PoF'!$A$5:$S$119,MATCH($KD$103, 'ECM Staff time by PoF'!$A$4:$R$4,0),FALSE)), 0, VLOOKUP(CONCATENATE($A132,AE$66),'ECM Staff time by PoF'!$A$5:$S$119,MATCH($KD$103, 'ECM Staff time by PoF'!$A$4:$R$4,0),FALSE))))*AE94</f>
        <v>0</v>
      </c>
      <c r="LH132" s="60">
        <f>IF($A132="",0,IF(VLOOKUP($A132,'ECM Staff time by PoF'!$B$5:$C$119,2,FALSE)="Not Applicable",VLOOKUP($A132,'ECM Staff time by PoF'!$B$5:$S$119,MATCH($KD$103, 'ECM Staff time by PoF'!$B$4:$R$4,0),FALSE),IF(ISERROR(VLOOKUP(CONCATENATE($A132,AF$66),'ECM Staff time by PoF'!$A$5:$S$119,MATCH($KD$103, 'ECM Staff time by PoF'!$A$4:$R$4,0),FALSE)), 0, VLOOKUP(CONCATENATE($A132,AF$66),'ECM Staff time by PoF'!$A$5:$S$119,MATCH($KD$103, 'ECM Staff time by PoF'!$A$4:$R$4,0),FALSE))))*AF94</f>
        <v>0</v>
      </c>
      <c r="LI132" s="60">
        <f>IF($A132="",0,IF(VLOOKUP($A132,'ECM Staff time by PoF'!$B$5:$C$119,2,FALSE)="Not Applicable",VLOOKUP($A132,'ECM Staff time by PoF'!$B$5:$S$119,MATCH($KD$103, 'ECM Staff time by PoF'!$B$4:$R$4,0),FALSE),IF(ISERROR(VLOOKUP(CONCATENATE($A132,AG$66),'ECM Staff time by PoF'!$A$5:$S$119,MATCH($KD$103, 'ECM Staff time by PoF'!$A$4:$R$4,0),FALSE)), 0, VLOOKUP(CONCATENATE($A132,AG$66),'ECM Staff time by PoF'!$A$5:$S$119,MATCH($KD$103, 'ECM Staff time by PoF'!$A$4:$R$4,0),FALSE))))*AG94</f>
        <v>0</v>
      </c>
      <c r="LJ132" s="60">
        <f>IF($A132="",0,IF(VLOOKUP($A132,'ECM Staff time by PoF'!$B$5:$C$119,2,FALSE)="Not Applicable",VLOOKUP($A132,'ECM Staff time by PoF'!$B$5:$S$119,MATCH($KD$103, 'ECM Staff time by PoF'!$B$4:$R$4,0),FALSE),IF(ISERROR(VLOOKUP(CONCATENATE($A132,AH$66),'ECM Staff time by PoF'!$A$5:$S$119,MATCH($KD$103, 'ECM Staff time by PoF'!$A$4:$R$4,0),FALSE)), 0, VLOOKUP(CONCATENATE($A132,AH$66),'ECM Staff time by PoF'!$A$5:$S$119,MATCH($KD$103, 'ECM Staff time by PoF'!$A$4:$R$4,0),FALSE))))*AH94</f>
        <v>0</v>
      </c>
      <c r="LK132" s="60">
        <f>IF($A132="",0,IF(VLOOKUP($A132,'ECM Staff time by PoF'!$B$5:$C$119,2,FALSE)="Not Applicable",VLOOKUP($A132,'ECM Staff time by PoF'!$B$5:$S$119,MATCH($KD$103, 'ECM Staff time by PoF'!$B$4:$R$4,0),FALSE),IF(ISERROR(VLOOKUP(CONCATENATE($A132,AI$66),'ECM Staff time by PoF'!$A$5:$S$119,MATCH($KD$103, 'ECM Staff time by PoF'!$A$4:$R$4,0),FALSE)), 0, VLOOKUP(CONCATENATE($A132,AI$66),'ECM Staff time by PoF'!$A$5:$S$119,MATCH($KD$103, 'ECM Staff time by PoF'!$A$4:$R$4,0),FALSE))))*AI94</f>
        <v>0</v>
      </c>
      <c r="LL132" s="60">
        <f>IF($A132="",0,IF(VLOOKUP($A132,'ECM Staff time by PoF'!$B$5:$C$119,2,FALSE)="Not Applicable",VLOOKUP($A132,'ECM Staff time by PoF'!$B$5:$S$119,MATCH($KD$103, 'ECM Staff time by PoF'!$B$4:$R$4,0),FALSE),IF(ISERROR(VLOOKUP(CONCATENATE($A132,AJ$66),'ECM Staff time by PoF'!$A$5:$S$119,MATCH($KD$103, 'ECM Staff time by PoF'!$A$4:$R$4,0),FALSE)), 0, VLOOKUP(CONCATENATE($A132,AJ$66),'ECM Staff time by PoF'!$A$5:$S$119,MATCH($KD$103, 'ECM Staff time by PoF'!$A$4:$R$4,0),FALSE))))*AJ94</f>
        <v>0</v>
      </c>
      <c r="LM132" s="60">
        <f>IF($A132="",0,IF(VLOOKUP($A132,'ECM Staff time by PoF'!$B$5:$C$119,2,FALSE)="Not Applicable",VLOOKUP($A132,'ECM Staff time by PoF'!$B$5:$S$119,MATCH($KD$103, 'ECM Staff time by PoF'!$B$4:$R$4,0),FALSE),IF(ISERROR(VLOOKUP(CONCATENATE($A132,AK$66),'ECM Staff time by PoF'!$A$5:$S$119,MATCH($KD$103, 'ECM Staff time by PoF'!$A$4:$R$4,0),FALSE)), 0, VLOOKUP(CONCATENATE($A132,AK$66),'ECM Staff time by PoF'!$A$5:$S$119,MATCH($KD$103, 'ECM Staff time by PoF'!$A$4:$R$4,0),FALSE))))*AK94</f>
        <v>0</v>
      </c>
      <c r="LN132" s="60">
        <f>IF($A132="",0,IF(VLOOKUP($A132,'ECM Staff time by PoF'!$B$5:$C$119,2,FALSE)="Not Applicable",VLOOKUP($A132,'ECM Staff time by PoF'!$B$5:$S$119,MATCH($LN$103, 'ECM Staff time by PoF'!$B$4:$R$4,0),FALSE),IF(ISERROR(VLOOKUP(CONCATENATE($A132,B$66),'ECM Staff time by PoF'!$A$5:$S$119,MATCH($LN$103, 'ECM Staff time by PoF'!$A$4:$R$4,0),FALSE)), 0, VLOOKUP(CONCATENATE($A132,B$66),'ECM Staff time by PoF'!$A$5:$S$119,MATCH($LN$103, 'ECM Staff time by PoF'!$A$4:$R$4,0),FALSE))))*B94</f>
        <v>0</v>
      </c>
      <c r="LO132" s="60">
        <f>IF($A132="",0,IF(VLOOKUP($A132,'ECM Staff time by PoF'!$B$5:$C$119,2,FALSE)="Not Applicable",VLOOKUP($A132,'ECM Staff time by PoF'!$B$5:$S$119,MATCH($LN$103, 'ECM Staff time by PoF'!$B$4:$R$4,0),FALSE),IF(ISERROR(VLOOKUP(CONCATENATE($A132,C$66),'ECM Staff time by PoF'!$A$5:$S$119,MATCH($LN$103, 'ECM Staff time by PoF'!$A$4:$R$4,0),FALSE)), 0, VLOOKUP(CONCATENATE($A132,C$66),'ECM Staff time by PoF'!$A$5:$S$119,MATCH($LN$103, 'ECM Staff time by PoF'!$A$4:$R$4,0),FALSE))))*C94</f>
        <v>0</v>
      </c>
      <c r="LP132" s="60">
        <f>IF($A132="",0,IF(VLOOKUP($A132,'ECM Staff time by PoF'!$B$5:$C$119,2,FALSE)="Not Applicable",VLOOKUP($A132,'ECM Staff time by PoF'!$B$5:$S$119,MATCH($LN$103, 'ECM Staff time by PoF'!$B$4:$R$4,0),FALSE),IF(ISERROR(VLOOKUP(CONCATENATE($A132,D$66),'ECM Staff time by PoF'!$A$5:$S$119,MATCH($LN$103, 'ECM Staff time by PoF'!$A$4:$R$4,0),FALSE)), 0, VLOOKUP(CONCATENATE($A132,D$66),'ECM Staff time by PoF'!$A$5:$S$119,MATCH($LN$103, 'ECM Staff time by PoF'!$A$4:$R$4,0),FALSE))))*D94</f>
        <v>0</v>
      </c>
      <c r="LQ132" s="60">
        <f>IF($A132="",0,IF(VLOOKUP($A132,'ECM Staff time by PoF'!$B$5:$C$119,2,FALSE)="Not Applicable",VLOOKUP($A132,'ECM Staff time by PoF'!$B$5:$S$119,MATCH($LN$103, 'ECM Staff time by PoF'!$B$4:$R$4,0),FALSE),IF(ISERROR(VLOOKUP(CONCATENATE($A132,E$66),'ECM Staff time by PoF'!$A$5:$S$119,MATCH($LN$103, 'ECM Staff time by PoF'!$A$4:$R$4,0),FALSE)), 0, VLOOKUP(CONCATENATE($A132,E$66),'ECM Staff time by PoF'!$A$5:$S$119,MATCH($LN$103, 'ECM Staff time by PoF'!$A$4:$R$4,0),FALSE))))*E94</f>
        <v>0</v>
      </c>
      <c r="LR132" s="60">
        <f>IF($A132="",0,IF(VLOOKUP($A132,'ECM Staff time by PoF'!$B$5:$C$119,2,FALSE)="Not Applicable",VLOOKUP($A132,'ECM Staff time by PoF'!$B$5:$S$119,MATCH($LN$103, 'ECM Staff time by PoF'!$B$4:$R$4,0),FALSE),IF(ISERROR(VLOOKUP(CONCATENATE($A132,F$66),'ECM Staff time by PoF'!$A$5:$S$119,MATCH($LN$103, 'ECM Staff time by PoF'!$A$4:$R$4,0),FALSE)), 0, VLOOKUP(CONCATENATE($A132,F$66),'ECM Staff time by PoF'!$A$5:$S$119,MATCH($LN$103, 'ECM Staff time by PoF'!$A$4:$R$4,0),FALSE))))*F94</f>
        <v>0</v>
      </c>
      <c r="LS132" s="60">
        <f>IF($A132="",0,IF(VLOOKUP($A132,'ECM Staff time by PoF'!$B$5:$C$119,2,FALSE)="Not Applicable",VLOOKUP($A132,'ECM Staff time by PoF'!$B$5:$S$119,MATCH($LN$103, 'ECM Staff time by PoF'!$B$4:$R$4,0),FALSE),IF(ISERROR(VLOOKUP(CONCATENATE($A132,G$66),'ECM Staff time by PoF'!$A$5:$S$119,MATCH($LN$103, 'ECM Staff time by PoF'!$A$4:$R$4,0),FALSE)), 0, VLOOKUP(CONCATENATE($A132,G$66),'ECM Staff time by PoF'!$A$5:$S$119,MATCH($LN$103, 'ECM Staff time by PoF'!$A$4:$R$4,0),FALSE))))*G94</f>
        <v>0</v>
      </c>
      <c r="LT132" s="60">
        <f>IF($A132="",0,IF(VLOOKUP($A132,'ECM Staff time by PoF'!$B$5:$C$119,2,FALSE)="Not Applicable",VLOOKUP($A132,'ECM Staff time by PoF'!$B$5:$S$119,MATCH($LN$103, 'ECM Staff time by PoF'!$B$4:$R$4,0),FALSE),IF(ISERROR(VLOOKUP(CONCATENATE($A132,H$66),'ECM Staff time by PoF'!$A$5:$S$119,MATCH($LN$103, 'ECM Staff time by PoF'!$A$4:$R$4,0),FALSE)), 0, VLOOKUP(CONCATENATE($A132,H$66),'ECM Staff time by PoF'!$A$5:$S$119,MATCH($LN$103, 'ECM Staff time by PoF'!$A$4:$R$4,0),FALSE))))*H94</f>
        <v>0</v>
      </c>
      <c r="LU132" s="60">
        <f>IF($A132="",0,IF(VLOOKUP($A132,'ECM Staff time by PoF'!$B$5:$C$119,2,FALSE)="Not Applicable",VLOOKUP($A132,'ECM Staff time by PoF'!$B$5:$S$119,MATCH($LN$103, 'ECM Staff time by PoF'!$B$4:$R$4,0),FALSE),IF(ISERROR(VLOOKUP(CONCATENATE($A132,I$66),'ECM Staff time by PoF'!$A$5:$S$119,MATCH($LN$103, 'ECM Staff time by PoF'!$A$4:$R$4,0),FALSE)), 0, VLOOKUP(CONCATENATE($A132,I$66),'ECM Staff time by PoF'!$A$5:$S$119,MATCH($LN$103, 'ECM Staff time by PoF'!$A$4:$R$4,0),FALSE))))*I94</f>
        <v>0</v>
      </c>
      <c r="LV132" s="60">
        <f>IF($A132="",0,IF(VLOOKUP($A132,'ECM Staff time by PoF'!$B$5:$C$119,2,FALSE)="Not Applicable",VLOOKUP($A132,'ECM Staff time by PoF'!$B$5:$S$119,MATCH($LN$103, 'ECM Staff time by PoF'!$B$4:$R$4,0),FALSE),IF(ISERROR(VLOOKUP(CONCATENATE($A132,J$66),'ECM Staff time by PoF'!$A$5:$S$119,MATCH($LN$103, 'ECM Staff time by PoF'!$A$4:$R$4,0),FALSE)), 0, VLOOKUP(CONCATENATE($A132,J$66),'ECM Staff time by PoF'!$A$5:$S$119,MATCH($LN$103, 'ECM Staff time by PoF'!$A$4:$R$4,0),FALSE))))*J94</f>
        <v>0</v>
      </c>
      <c r="LW132" s="60">
        <f>IF($A132="",0,IF(VLOOKUP($A132,'ECM Staff time by PoF'!$B$5:$C$119,2,FALSE)="Not Applicable",VLOOKUP($A132,'ECM Staff time by PoF'!$B$5:$S$119,MATCH($LN$103, 'ECM Staff time by PoF'!$B$4:$R$4,0),FALSE),IF(ISERROR(VLOOKUP(CONCATENATE($A132,K$66),'ECM Staff time by PoF'!$A$5:$S$119,MATCH($LN$103, 'ECM Staff time by PoF'!$A$4:$R$4,0),FALSE)), 0, VLOOKUP(CONCATENATE($A132,K$66),'ECM Staff time by PoF'!$A$5:$S$119,MATCH($LN$103, 'ECM Staff time by PoF'!$A$4:$R$4,0),FALSE))))*K94</f>
        <v>0</v>
      </c>
      <c r="LX132" s="60">
        <f>IF($A132="",0,IF(VLOOKUP($A132,'ECM Staff time by PoF'!$B$5:$C$119,2,FALSE)="Not Applicable",VLOOKUP($A132,'ECM Staff time by PoF'!$B$5:$S$119,MATCH($LN$103, 'ECM Staff time by PoF'!$B$4:$R$4,0),FALSE),IF(ISERROR(VLOOKUP(CONCATENATE($A132,L$66),'ECM Staff time by PoF'!$A$5:$S$119,MATCH($LN$103, 'ECM Staff time by PoF'!$A$4:$R$4,0),FALSE)), 0, VLOOKUP(CONCATENATE($A132,L$66),'ECM Staff time by PoF'!$A$5:$S$119,MATCH($LN$103, 'ECM Staff time by PoF'!$A$4:$R$4,0),FALSE))))*L94</f>
        <v>0</v>
      </c>
      <c r="LY132" s="60">
        <f>IF($A132="",0,IF(VLOOKUP($A132,'ECM Staff time by PoF'!$B$5:$C$119,2,FALSE)="Not Applicable",VLOOKUP($A132,'ECM Staff time by PoF'!$B$5:$S$119,MATCH($LN$103, 'ECM Staff time by PoF'!$B$4:$R$4,0),FALSE),IF(ISERROR(VLOOKUP(CONCATENATE($A132,M$66),'ECM Staff time by PoF'!$A$5:$S$119,MATCH($LN$103, 'ECM Staff time by PoF'!$A$4:$R$4,0),FALSE)), 0, VLOOKUP(CONCATENATE($A132,M$66),'ECM Staff time by PoF'!$A$5:$S$119,MATCH($LN$103, 'ECM Staff time by PoF'!$A$4:$R$4,0),FALSE))))*M94</f>
        <v>0</v>
      </c>
      <c r="LZ132" s="60">
        <f>IF($A132="",0,IF(VLOOKUP($A132,'ECM Staff time by PoF'!$B$5:$C$119,2,FALSE)="Not Applicable",VLOOKUP($A132,'ECM Staff time by PoF'!$B$5:$S$119,MATCH($LN$103, 'ECM Staff time by PoF'!$B$4:$R$4,0),FALSE),IF(ISERROR(VLOOKUP(CONCATENATE($A132,N$66),'ECM Staff time by PoF'!$A$5:$S$119,MATCH($LN$103, 'ECM Staff time by PoF'!$A$4:$R$4,0),FALSE)), 0, VLOOKUP(CONCATENATE($A132,N$66),'ECM Staff time by PoF'!$A$5:$S$119,MATCH($LN$103, 'ECM Staff time by PoF'!$A$4:$R$4,0),FALSE))))*N94</f>
        <v>0</v>
      </c>
      <c r="MA132" s="60">
        <f>IF($A132="",0,IF(VLOOKUP($A132,'ECM Staff time by PoF'!$B$5:$C$119,2,FALSE)="Not Applicable",VLOOKUP($A132,'ECM Staff time by PoF'!$B$5:$S$119,MATCH($LN$103, 'ECM Staff time by PoF'!$B$4:$R$4,0),FALSE),IF(ISERROR(VLOOKUP(CONCATENATE($A132,O$66),'ECM Staff time by PoF'!$A$5:$S$119,MATCH($LN$103, 'ECM Staff time by PoF'!$A$4:$R$4,0),FALSE)), 0, VLOOKUP(CONCATENATE($A132,O$66),'ECM Staff time by PoF'!$A$5:$S$119,MATCH($LN$103, 'ECM Staff time by PoF'!$A$4:$R$4,0),FALSE))))*O94</f>
        <v>0</v>
      </c>
      <c r="MB132" s="60">
        <f>IF($A132="",0,IF(VLOOKUP($A132,'ECM Staff time by PoF'!$B$5:$C$119,2,FALSE)="Not Applicable",VLOOKUP($A132,'ECM Staff time by PoF'!$B$5:$S$119,MATCH($LN$103, 'ECM Staff time by PoF'!$B$4:$R$4,0),FALSE),IF(ISERROR(VLOOKUP(CONCATENATE($A132,P$66),'ECM Staff time by PoF'!$A$5:$S$119,MATCH($LN$103, 'ECM Staff time by PoF'!$A$4:$R$4,0),FALSE)), 0, VLOOKUP(CONCATENATE($A132,P$66),'ECM Staff time by PoF'!$A$5:$S$119,MATCH($LN$103, 'ECM Staff time by PoF'!$A$4:$R$4,0),FALSE))))*P94</f>
        <v>0</v>
      </c>
      <c r="MC132" s="60">
        <f>IF($A132="",0,IF(VLOOKUP($A132,'ECM Staff time by PoF'!$B$5:$C$119,2,FALSE)="Not Applicable",VLOOKUP($A132,'ECM Staff time by PoF'!$B$5:$S$119,MATCH($LN$103, 'ECM Staff time by PoF'!$B$4:$R$4,0),FALSE),IF(ISERROR(VLOOKUP(CONCATENATE($A132,Q$66),'ECM Staff time by PoF'!$A$5:$S$119,MATCH($LN$103, 'ECM Staff time by PoF'!$A$4:$R$4,0),FALSE)), 0, VLOOKUP(CONCATENATE($A132,Q$66),'ECM Staff time by PoF'!$A$5:$S$119,MATCH($LN$103, 'ECM Staff time by PoF'!$A$4:$R$4,0),FALSE))))*Q94</f>
        <v>0</v>
      </c>
      <c r="MD132" s="60">
        <f>IF($A132="",0,IF(VLOOKUP($A132,'ECM Staff time by PoF'!$B$5:$C$119,2,FALSE)="Not Applicable",VLOOKUP($A132,'ECM Staff time by PoF'!$B$5:$S$119,MATCH($LN$103, 'ECM Staff time by PoF'!$B$4:$R$4,0),FALSE),IF(ISERROR(VLOOKUP(CONCATENATE($A132,R$66),'ECM Staff time by PoF'!$A$5:$S$119,MATCH($LN$103, 'ECM Staff time by PoF'!$A$4:$R$4,0),FALSE)), 0, VLOOKUP(CONCATENATE($A132,R$66),'ECM Staff time by PoF'!$A$5:$S$119,MATCH($LN$103, 'ECM Staff time by PoF'!$A$4:$R$4,0),FALSE))))*R94</f>
        <v>0</v>
      </c>
      <c r="ME132" s="60">
        <f>IF($A132="",0,IF(VLOOKUP($A132,'ECM Staff time by PoF'!$B$5:$C$119,2,FALSE)="Not Applicable",VLOOKUP($A132,'ECM Staff time by PoF'!$B$5:$S$119,MATCH($LN$103, 'ECM Staff time by PoF'!$B$4:$R$4,0),FALSE),IF(ISERROR(VLOOKUP(CONCATENATE($A132,S$66),'ECM Staff time by PoF'!$A$5:$S$119,MATCH($LN$103, 'ECM Staff time by PoF'!$A$4:$R$4,0),FALSE)), 0, VLOOKUP(CONCATENATE($A132,S$66),'ECM Staff time by PoF'!$A$5:$S$119,MATCH($LN$103, 'ECM Staff time by PoF'!$A$4:$R$4,0),FALSE))))*S94</f>
        <v>0</v>
      </c>
      <c r="MF132" s="60">
        <f>IF($A132="",0,IF(VLOOKUP($A132,'ECM Staff time by PoF'!$B$5:$C$119,2,FALSE)="Not Applicable",VLOOKUP($A132,'ECM Staff time by PoF'!$B$5:$S$119,MATCH($LN$103, 'ECM Staff time by PoF'!$B$4:$R$4,0),FALSE),IF(ISERROR(VLOOKUP(CONCATENATE($A132,T$66),'ECM Staff time by PoF'!$A$5:$S$119,MATCH($LN$103, 'ECM Staff time by PoF'!$A$4:$R$4,0),FALSE)), 0, VLOOKUP(CONCATENATE($A132,T$66),'ECM Staff time by PoF'!$A$5:$S$119,MATCH($LN$103, 'ECM Staff time by PoF'!$A$4:$R$4,0),FALSE))))*T94</f>
        <v>0</v>
      </c>
      <c r="MG132" s="60">
        <f>IF($A132="",0,IF(VLOOKUP($A132,'ECM Staff time by PoF'!$B$5:$C$119,2,FALSE)="Not Applicable",VLOOKUP($A132,'ECM Staff time by PoF'!$B$5:$S$119,MATCH($LN$103, 'ECM Staff time by PoF'!$B$4:$R$4,0),FALSE),IF(ISERROR(VLOOKUP(CONCATENATE($A132,U$66),'ECM Staff time by PoF'!$A$5:$S$119,MATCH($LN$103, 'ECM Staff time by PoF'!$A$4:$R$4,0),FALSE)), 0, VLOOKUP(CONCATENATE($A132,U$66),'ECM Staff time by PoF'!$A$5:$S$119,MATCH($LN$103, 'ECM Staff time by PoF'!$A$4:$R$4,0),FALSE))))*U94</f>
        <v>0</v>
      </c>
      <c r="MH132" s="60">
        <f>IF($A132="",0,IF(VLOOKUP($A132,'ECM Staff time by PoF'!$B$5:$C$119,2,FALSE)="Not Applicable",VLOOKUP($A132,'ECM Staff time by PoF'!$B$5:$S$119,MATCH($LN$103, 'ECM Staff time by PoF'!$B$4:$R$4,0),FALSE),IF(ISERROR(VLOOKUP(CONCATENATE($A132,V$66),'ECM Staff time by PoF'!$A$5:$S$119,MATCH($LN$103, 'ECM Staff time by PoF'!$A$4:$R$4,0),FALSE)), 0, VLOOKUP(CONCATENATE($A132,V$66),'ECM Staff time by PoF'!$A$5:$S$119,MATCH($LN$103, 'ECM Staff time by PoF'!$A$4:$R$4,0),FALSE))))*V94</f>
        <v>0</v>
      </c>
      <c r="MI132" s="60">
        <f>IF($A132="",0,IF(VLOOKUP($A132,'ECM Staff time by PoF'!$B$5:$C$119,2,FALSE)="Not Applicable",VLOOKUP($A132,'ECM Staff time by PoF'!$B$5:$S$119,MATCH($LN$103, 'ECM Staff time by PoF'!$B$4:$R$4,0),FALSE),IF(ISERROR(VLOOKUP(CONCATENATE($A132,W$66),'ECM Staff time by PoF'!$A$5:$S$119,MATCH($LN$103, 'ECM Staff time by PoF'!$A$4:$R$4,0),FALSE)), 0, VLOOKUP(CONCATENATE($A132,W$66),'ECM Staff time by PoF'!$A$5:$S$119,MATCH($LN$103, 'ECM Staff time by PoF'!$A$4:$R$4,0),FALSE))))*W94</f>
        <v>0</v>
      </c>
      <c r="MJ132" s="60">
        <f>IF($A132="",0,IF(VLOOKUP($A132,'ECM Staff time by PoF'!$B$5:$C$119,2,FALSE)="Not Applicable",VLOOKUP($A132,'ECM Staff time by PoF'!$B$5:$S$119,MATCH($LN$103, 'ECM Staff time by PoF'!$B$4:$R$4,0),FALSE),IF(ISERROR(VLOOKUP(CONCATENATE($A132,X$66),'ECM Staff time by PoF'!$A$5:$S$119,MATCH($LN$103, 'ECM Staff time by PoF'!$A$4:$R$4,0),FALSE)), 0, VLOOKUP(CONCATENATE($A132,X$66),'ECM Staff time by PoF'!$A$5:$S$119,MATCH($LN$103, 'ECM Staff time by PoF'!$A$4:$R$4,0),FALSE))))*X94</f>
        <v>0</v>
      </c>
      <c r="MK132" s="60">
        <f>IF($A132="",0,IF(VLOOKUP($A132,'ECM Staff time by PoF'!$B$5:$C$119,2,FALSE)="Not Applicable",VLOOKUP($A132,'ECM Staff time by PoF'!$B$5:$S$119,MATCH($LN$103, 'ECM Staff time by PoF'!$B$4:$R$4,0),FALSE),IF(ISERROR(VLOOKUP(CONCATENATE($A132,Y$66),'ECM Staff time by PoF'!$A$5:$S$119,MATCH($LN$103, 'ECM Staff time by PoF'!$A$4:$R$4,0),FALSE)), 0, VLOOKUP(CONCATENATE($A132,Y$66),'ECM Staff time by PoF'!$A$5:$S$119,MATCH($LN$103, 'ECM Staff time by PoF'!$A$4:$R$4,0),FALSE))))*Y94</f>
        <v>0</v>
      </c>
      <c r="ML132" s="60">
        <f>IF($A132="",0,IF(VLOOKUP($A132,'ECM Staff time by PoF'!$B$5:$C$119,2,FALSE)="Not Applicable",VLOOKUP($A132,'ECM Staff time by PoF'!$B$5:$S$119,MATCH($LN$103, 'ECM Staff time by PoF'!$B$4:$R$4,0),FALSE),IF(ISERROR(VLOOKUP(CONCATENATE($A132,Z$66),'ECM Staff time by PoF'!$A$5:$S$119,MATCH($LN$103, 'ECM Staff time by PoF'!$A$4:$R$4,0),FALSE)), 0, VLOOKUP(CONCATENATE($A132,Z$66),'ECM Staff time by PoF'!$A$5:$S$119,MATCH($LN$103, 'ECM Staff time by PoF'!$A$4:$R$4,0),FALSE))))*Z94</f>
        <v>0</v>
      </c>
      <c r="MM132" s="60">
        <f>IF($A132="",0,IF(VLOOKUP($A132,'ECM Staff time by PoF'!$B$5:$C$119,2,FALSE)="Not Applicable",VLOOKUP($A132,'ECM Staff time by PoF'!$B$5:$S$119,MATCH($LN$103, 'ECM Staff time by PoF'!$B$4:$R$4,0),FALSE),IF(ISERROR(VLOOKUP(CONCATENATE($A132,AA$66),'ECM Staff time by PoF'!$A$5:$S$119,MATCH($LN$103, 'ECM Staff time by PoF'!$A$4:$R$4,0),FALSE)), 0, VLOOKUP(CONCATENATE($A132,AA$66),'ECM Staff time by PoF'!$A$5:$S$119,MATCH($LN$103, 'ECM Staff time by PoF'!$A$4:$R$4,0),FALSE))))*AA94</f>
        <v>0</v>
      </c>
      <c r="MN132" s="60">
        <f>IF($A132="",0,IF(VLOOKUP($A132,'ECM Staff time by PoF'!$B$5:$C$119,2,FALSE)="Not Applicable",VLOOKUP($A132,'ECM Staff time by PoF'!$B$5:$S$119,MATCH($LN$103, 'ECM Staff time by PoF'!$B$4:$R$4,0),FALSE),IF(ISERROR(VLOOKUP(CONCATENATE($A132,AB$66),'ECM Staff time by PoF'!$A$5:$S$119,MATCH($LN$103, 'ECM Staff time by PoF'!$A$4:$R$4,0),FALSE)), 0, VLOOKUP(CONCATENATE($A132,AB$66),'ECM Staff time by PoF'!$A$5:$S$119,MATCH($LN$103, 'ECM Staff time by PoF'!$A$4:$R$4,0),FALSE))))*AB94</f>
        <v>0</v>
      </c>
      <c r="MO132" s="60">
        <f>IF($A132="",0,IF(VLOOKUP($A132,'ECM Staff time by PoF'!$B$5:$C$119,2,FALSE)="Not Applicable",VLOOKUP($A132,'ECM Staff time by PoF'!$B$5:$S$119,MATCH($LN$103, 'ECM Staff time by PoF'!$B$4:$R$4,0),FALSE),IF(ISERROR(VLOOKUP(CONCATENATE($A132,AC$66),'ECM Staff time by PoF'!$A$5:$S$119,MATCH($LN$103, 'ECM Staff time by PoF'!$A$4:$R$4,0),FALSE)), 0, VLOOKUP(CONCATENATE($A132,AC$66),'ECM Staff time by PoF'!$A$5:$S$119,MATCH($LN$103, 'ECM Staff time by PoF'!$A$4:$R$4,0),FALSE))))*AC94</f>
        <v>0</v>
      </c>
      <c r="MP132" s="60">
        <f>IF($A132="",0,IF(VLOOKUP($A132,'ECM Staff time by PoF'!$B$5:$C$119,2,FALSE)="Not Applicable",VLOOKUP($A132,'ECM Staff time by PoF'!$B$5:$S$119,MATCH($LN$103, 'ECM Staff time by PoF'!$B$4:$R$4,0),FALSE),IF(ISERROR(VLOOKUP(CONCATENATE($A132,AD$66),'ECM Staff time by PoF'!$A$5:$S$119,MATCH($LN$103, 'ECM Staff time by PoF'!$A$4:$R$4,0),FALSE)), 0, VLOOKUP(CONCATENATE($A132,AD$66),'ECM Staff time by PoF'!$A$5:$S$119,MATCH($LN$103, 'ECM Staff time by PoF'!$A$4:$R$4,0),FALSE))))*AD94</f>
        <v>0</v>
      </c>
      <c r="MQ132" s="60">
        <f>IF($A132="",0,IF(VLOOKUP($A132,'ECM Staff time by PoF'!$B$5:$C$119,2,FALSE)="Not Applicable",VLOOKUP($A132,'ECM Staff time by PoF'!$B$5:$S$119,MATCH($LN$103, 'ECM Staff time by PoF'!$B$4:$R$4,0),FALSE),IF(ISERROR(VLOOKUP(CONCATENATE($A132,AE$66),'ECM Staff time by PoF'!$A$5:$S$119,MATCH($LN$103, 'ECM Staff time by PoF'!$A$4:$R$4,0),FALSE)), 0, VLOOKUP(CONCATENATE($A132,AE$66),'ECM Staff time by PoF'!$A$5:$S$119,MATCH($LN$103, 'ECM Staff time by PoF'!$A$4:$R$4,0),FALSE))))*AE94</f>
        <v>0</v>
      </c>
      <c r="MR132" s="60">
        <f>IF($A132="",0,IF(VLOOKUP($A132,'ECM Staff time by PoF'!$B$5:$C$119,2,FALSE)="Not Applicable",VLOOKUP($A132,'ECM Staff time by PoF'!$B$5:$S$119,MATCH($LN$103, 'ECM Staff time by PoF'!$B$4:$R$4,0),FALSE),IF(ISERROR(VLOOKUP(CONCATENATE($A132,AF$66),'ECM Staff time by PoF'!$A$5:$S$119,MATCH($LN$103, 'ECM Staff time by PoF'!$A$4:$R$4,0),FALSE)), 0, VLOOKUP(CONCATENATE($A132,AF$66),'ECM Staff time by PoF'!$A$5:$S$119,MATCH($LN$103, 'ECM Staff time by PoF'!$A$4:$R$4,0),FALSE))))*AF94</f>
        <v>0</v>
      </c>
      <c r="MS132" s="60">
        <f>IF($A132="",0,IF(VLOOKUP($A132,'ECM Staff time by PoF'!$B$5:$C$119,2,FALSE)="Not Applicable",VLOOKUP($A132,'ECM Staff time by PoF'!$B$5:$S$119,MATCH($LN$103, 'ECM Staff time by PoF'!$B$4:$R$4,0),FALSE),IF(ISERROR(VLOOKUP(CONCATENATE($A132,AG$66),'ECM Staff time by PoF'!$A$5:$S$119,MATCH($LN$103, 'ECM Staff time by PoF'!$A$4:$R$4,0),FALSE)), 0, VLOOKUP(CONCATENATE($A132,AG$66),'ECM Staff time by PoF'!$A$5:$S$119,MATCH($LN$103, 'ECM Staff time by PoF'!$A$4:$R$4,0),FALSE))))*AG94</f>
        <v>0</v>
      </c>
      <c r="MT132" s="60">
        <f>IF($A132="",0,IF(VLOOKUP($A132,'ECM Staff time by PoF'!$B$5:$C$119,2,FALSE)="Not Applicable",VLOOKUP($A132,'ECM Staff time by PoF'!$B$5:$S$119,MATCH($LN$103, 'ECM Staff time by PoF'!$B$4:$R$4,0),FALSE),IF(ISERROR(VLOOKUP(CONCATENATE($A132,AH$66),'ECM Staff time by PoF'!$A$5:$S$119,MATCH($LN$103, 'ECM Staff time by PoF'!$A$4:$R$4,0),FALSE)), 0, VLOOKUP(CONCATENATE($A132,AH$66),'ECM Staff time by PoF'!$A$5:$S$119,MATCH($LN$103, 'ECM Staff time by PoF'!$A$4:$R$4,0),FALSE))))*AH94</f>
        <v>0</v>
      </c>
      <c r="MU132" s="60">
        <f>IF($A132="",0,IF(VLOOKUP($A132,'ECM Staff time by PoF'!$B$5:$C$119,2,FALSE)="Not Applicable",VLOOKUP($A132,'ECM Staff time by PoF'!$B$5:$S$119,MATCH($LN$103, 'ECM Staff time by PoF'!$B$4:$R$4,0),FALSE),IF(ISERROR(VLOOKUP(CONCATENATE($A132,AI$66),'ECM Staff time by PoF'!$A$5:$S$119,MATCH($LN$103, 'ECM Staff time by PoF'!$A$4:$R$4,0),FALSE)), 0, VLOOKUP(CONCATENATE($A132,AI$66),'ECM Staff time by PoF'!$A$5:$S$119,MATCH($LN$103, 'ECM Staff time by PoF'!$A$4:$R$4,0),FALSE))))*AI94</f>
        <v>0</v>
      </c>
      <c r="MV132" s="60">
        <f>IF($A132="",0,IF(VLOOKUP($A132,'ECM Staff time by PoF'!$B$5:$C$119,2,FALSE)="Not Applicable",VLOOKUP($A132,'ECM Staff time by PoF'!$B$5:$S$119,MATCH($LN$103, 'ECM Staff time by PoF'!$B$4:$R$4,0),FALSE),IF(ISERROR(VLOOKUP(CONCATENATE($A132,AJ$66),'ECM Staff time by PoF'!$A$5:$S$119,MATCH($LN$103, 'ECM Staff time by PoF'!$A$4:$R$4,0),FALSE)), 0, VLOOKUP(CONCATENATE($A132,AJ$66),'ECM Staff time by PoF'!$A$5:$S$119,MATCH($LN$103, 'ECM Staff time by PoF'!$A$4:$R$4,0),FALSE))))*AJ94</f>
        <v>0</v>
      </c>
      <c r="MW132" s="60">
        <f>IF($A132="",0,IF(VLOOKUP($A132,'ECM Staff time by PoF'!$B$5:$C$119,2,FALSE)="Not Applicable",VLOOKUP($A132,'ECM Staff time by PoF'!$B$5:$S$119,MATCH($LN$103, 'ECM Staff time by PoF'!$B$4:$R$4,0),FALSE),IF(ISERROR(VLOOKUP(CONCATENATE($A132,AK$66),'ECM Staff time by PoF'!$A$5:$S$119,MATCH($LN$103, 'ECM Staff time by PoF'!$A$4:$R$4,0),FALSE)), 0, VLOOKUP(CONCATENATE($A132,AK$66),'ECM Staff time by PoF'!$A$5:$S$119,MATCH($LN$103, 'ECM Staff time by PoF'!$A$4:$R$4,0),FALSE))))*AK94</f>
        <v>0</v>
      </c>
      <c r="MX132" s="60">
        <f>IF($A132="",0,IF(VLOOKUP($A132,'ECM Staff time by PoF'!$B$5:$C$119,2,FALSE)="Not Applicable",VLOOKUP($A132,'ECM Staff time by PoF'!$B$5:$S$119,MATCH($MX$103, 'ECM Staff time by PoF'!$B$4:$R$4,0),FALSE),IF(ISERROR(VLOOKUP(CONCATENATE($A132,B$66),'ECM Staff time by PoF'!$A$5:$S$119,MATCH($MX$103, 'ECM Staff time by PoF'!$A$4:$R$4,0),FALSE)), 0, VLOOKUP(CONCATENATE($A132,B$66),'ECM Staff time by PoF'!$A$5:$S$119,MATCH($MX$103, 'ECM Staff time by PoF'!$A$4:$R$4,0),FALSE))))*B94</f>
        <v>0</v>
      </c>
      <c r="MY132" s="60">
        <f>IF($A132="",0,IF(VLOOKUP($A132,'ECM Staff time by PoF'!$B$5:$C$119,2,FALSE)="Not Applicable",VLOOKUP($A132,'ECM Staff time by PoF'!$B$5:$S$119,MATCH($MX$103, 'ECM Staff time by PoF'!$B$4:$R$4,0),FALSE),IF(ISERROR(VLOOKUP(CONCATENATE($A132,C$66),'ECM Staff time by PoF'!$A$5:$S$119,MATCH($MX$103, 'ECM Staff time by PoF'!$A$4:$R$4,0),FALSE)), 0, VLOOKUP(CONCATENATE($A132,C$66),'ECM Staff time by PoF'!$A$5:$S$119,MATCH($MX$103, 'ECM Staff time by PoF'!$A$4:$R$4,0),FALSE))))*C94</f>
        <v>0</v>
      </c>
      <c r="MZ132" s="60">
        <f>IF($A132="",0,IF(VLOOKUP($A132,'ECM Staff time by PoF'!$B$5:$C$119,2,FALSE)="Not Applicable",VLOOKUP($A132,'ECM Staff time by PoF'!$B$5:$S$119,MATCH($MX$103, 'ECM Staff time by PoF'!$B$4:$R$4,0),FALSE),IF(ISERROR(VLOOKUP(CONCATENATE($A132,D$66),'ECM Staff time by PoF'!$A$5:$S$119,MATCH($MX$103, 'ECM Staff time by PoF'!$A$4:$R$4,0),FALSE)), 0, VLOOKUP(CONCATENATE($A132,D$66),'ECM Staff time by PoF'!$A$5:$S$119,MATCH($MX$103, 'ECM Staff time by PoF'!$A$4:$R$4,0),FALSE))))*D94</f>
        <v>0</v>
      </c>
      <c r="NA132" s="60">
        <f>IF($A132="",0,IF(VLOOKUP($A132,'ECM Staff time by PoF'!$B$5:$C$119,2,FALSE)="Not Applicable",VLOOKUP($A132,'ECM Staff time by PoF'!$B$5:$S$119,MATCH($MX$103, 'ECM Staff time by PoF'!$B$4:$R$4,0),FALSE),IF(ISERROR(VLOOKUP(CONCATENATE($A132,E$66),'ECM Staff time by PoF'!$A$5:$S$119,MATCH($MX$103, 'ECM Staff time by PoF'!$A$4:$R$4,0),FALSE)), 0, VLOOKUP(CONCATENATE($A132,E$66),'ECM Staff time by PoF'!$A$5:$S$119,MATCH($MX$103, 'ECM Staff time by PoF'!$A$4:$R$4,0),FALSE))))*E94</f>
        <v>0</v>
      </c>
      <c r="NB132" s="60">
        <f>IF($A132="",0,IF(VLOOKUP($A132,'ECM Staff time by PoF'!$B$5:$C$119,2,FALSE)="Not Applicable",VLOOKUP($A132,'ECM Staff time by PoF'!$B$5:$S$119,MATCH($MX$103, 'ECM Staff time by PoF'!$B$4:$R$4,0),FALSE),IF(ISERROR(VLOOKUP(CONCATENATE($A132,F$66),'ECM Staff time by PoF'!$A$5:$S$119,MATCH($MX$103, 'ECM Staff time by PoF'!$A$4:$R$4,0),FALSE)), 0, VLOOKUP(CONCATENATE($A132,F$66),'ECM Staff time by PoF'!$A$5:$S$119,MATCH($MX$103, 'ECM Staff time by PoF'!$A$4:$R$4,0),FALSE))))*F94</f>
        <v>0</v>
      </c>
      <c r="NC132" s="60">
        <f>IF($A132="",0,IF(VLOOKUP($A132,'ECM Staff time by PoF'!$B$5:$C$119,2,FALSE)="Not Applicable",VLOOKUP($A132,'ECM Staff time by PoF'!$B$5:$S$119,MATCH($MX$103, 'ECM Staff time by PoF'!$B$4:$R$4,0),FALSE),IF(ISERROR(VLOOKUP(CONCATENATE($A132,G$66),'ECM Staff time by PoF'!$A$5:$S$119,MATCH($MX$103, 'ECM Staff time by PoF'!$A$4:$R$4,0),FALSE)), 0, VLOOKUP(CONCATENATE($A132,G$66),'ECM Staff time by PoF'!$A$5:$S$119,MATCH($MX$103, 'ECM Staff time by PoF'!$A$4:$R$4,0),FALSE))))*G94</f>
        <v>0</v>
      </c>
      <c r="ND132" s="60">
        <f>IF($A132="",0,IF(VLOOKUP($A132,'ECM Staff time by PoF'!$B$5:$C$119,2,FALSE)="Not Applicable",VLOOKUP($A132,'ECM Staff time by PoF'!$B$5:$S$119,MATCH($MX$103, 'ECM Staff time by PoF'!$B$4:$R$4,0),FALSE),IF(ISERROR(VLOOKUP(CONCATENATE($A132,H$66),'ECM Staff time by PoF'!$A$5:$S$119,MATCH($MX$103, 'ECM Staff time by PoF'!$A$4:$R$4,0),FALSE)), 0, VLOOKUP(CONCATENATE($A132,H$66),'ECM Staff time by PoF'!$A$5:$S$119,MATCH($MX$103, 'ECM Staff time by PoF'!$A$4:$R$4,0),FALSE))))*H94</f>
        <v>0</v>
      </c>
      <c r="NE132" s="60">
        <f>IF($A132="",0,IF(VLOOKUP($A132,'ECM Staff time by PoF'!$B$5:$C$119,2,FALSE)="Not Applicable",VLOOKUP($A132,'ECM Staff time by PoF'!$B$5:$S$119,MATCH($MX$103, 'ECM Staff time by PoF'!$B$4:$R$4,0),FALSE),IF(ISERROR(VLOOKUP(CONCATENATE($A132,I$66),'ECM Staff time by PoF'!$A$5:$S$119,MATCH($MX$103, 'ECM Staff time by PoF'!$A$4:$R$4,0),FALSE)), 0, VLOOKUP(CONCATENATE($A132,I$66),'ECM Staff time by PoF'!$A$5:$S$119,MATCH($MX$103, 'ECM Staff time by PoF'!$A$4:$R$4,0),FALSE))))*I94</f>
        <v>0</v>
      </c>
      <c r="NF132" s="60">
        <f>IF($A132="",0,IF(VLOOKUP($A132,'ECM Staff time by PoF'!$B$5:$C$119,2,FALSE)="Not Applicable",VLOOKUP($A132,'ECM Staff time by PoF'!$B$5:$S$119,MATCH($MX$103, 'ECM Staff time by PoF'!$B$4:$R$4,0),FALSE),IF(ISERROR(VLOOKUP(CONCATENATE($A132,J$66),'ECM Staff time by PoF'!$A$5:$S$119,MATCH($MX$103, 'ECM Staff time by PoF'!$A$4:$R$4,0),FALSE)), 0, VLOOKUP(CONCATENATE($A132,J$66),'ECM Staff time by PoF'!$A$5:$S$119,MATCH($MX$103, 'ECM Staff time by PoF'!$A$4:$R$4,0),FALSE))))*J94</f>
        <v>0</v>
      </c>
      <c r="NG132" s="60">
        <f>IF($A132="",0,IF(VLOOKUP($A132,'ECM Staff time by PoF'!$B$5:$C$119,2,FALSE)="Not Applicable",VLOOKUP($A132,'ECM Staff time by PoF'!$B$5:$S$119,MATCH($MX$103, 'ECM Staff time by PoF'!$B$4:$R$4,0),FALSE),IF(ISERROR(VLOOKUP(CONCATENATE($A132,K$66),'ECM Staff time by PoF'!$A$5:$S$119,MATCH($MX$103, 'ECM Staff time by PoF'!$A$4:$R$4,0),FALSE)), 0, VLOOKUP(CONCATENATE($A132,K$66),'ECM Staff time by PoF'!$A$5:$S$119,MATCH($MX$103, 'ECM Staff time by PoF'!$A$4:$R$4,0),FALSE))))*K94</f>
        <v>0</v>
      </c>
      <c r="NH132" s="60">
        <f>IF($A132="",0,IF(VLOOKUP($A132,'ECM Staff time by PoF'!$B$5:$C$119,2,FALSE)="Not Applicable",VLOOKUP($A132,'ECM Staff time by PoF'!$B$5:$S$119,MATCH($MX$103, 'ECM Staff time by PoF'!$B$4:$R$4,0),FALSE),IF(ISERROR(VLOOKUP(CONCATENATE($A132,L$66),'ECM Staff time by PoF'!$A$5:$S$119,MATCH($MX$103, 'ECM Staff time by PoF'!$A$4:$R$4,0),FALSE)), 0, VLOOKUP(CONCATENATE($A132,L$66),'ECM Staff time by PoF'!$A$5:$S$119,MATCH($MX$103, 'ECM Staff time by PoF'!$A$4:$R$4,0),FALSE))))*L94</f>
        <v>0</v>
      </c>
      <c r="NI132" s="60">
        <f>IF($A132="",0,IF(VLOOKUP($A132,'ECM Staff time by PoF'!$B$5:$C$119,2,FALSE)="Not Applicable",VLOOKUP($A132,'ECM Staff time by PoF'!$B$5:$S$119,MATCH($MX$103, 'ECM Staff time by PoF'!$B$4:$R$4,0),FALSE),IF(ISERROR(VLOOKUP(CONCATENATE($A132,M$66),'ECM Staff time by PoF'!$A$5:$S$119,MATCH($MX$103, 'ECM Staff time by PoF'!$A$4:$R$4,0),FALSE)), 0, VLOOKUP(CONCATENATE($A132,M$66),'ECM Staff time by PoF'!$A$5:$S$119,MATCH($MX$103, 'ECM Staff time by PoF'!$A$4:$R$4,0),FALSE))))*M94</f>
        <v>0</v>
      </c>
      <c r="NJ132" s="60">
        <f>IF($A132="",0,IF(VLOOKUP($A132,'ECM Staff time by PoF'!$B$5:$C$119,2,FALSE)="Not Applicable",VLOOKUP($A132,'ECM Staff time by PoF'!$B$5:$S$119,MATCH($MX$103, 'ECM Staff time by PoF'!$B$4:$R$4,0),FALSE),IF(ISERROR(VLOOKUP(CONCATENATE($A132,N$66),'ECM Staff time by PoF'!$A$5:$S$119,MATCH($MX$103, 'ECM Staff time by PoF'!$A$4:$R$4,0),FALSE)), 0, VLOOKUP(CONCATENATE($A132,N$66),'ECM Staff time by PoF'!$A$5:$S$119,MATCH($MX$103, 'ECM Staff time by PoF'!$A$4:$R$4,0),FALSE))))*N94</f>
        <v>0</v>
      </c>
      <c r="NK132" s="60">
        <f>IF($A132="",0,IF(VLOOKUP($A132,'ECM Staff time by PoF'!$B$5:$C$119,2,FALSE)="Not Applicable",VLOOKUP($A132,'ECM Staff time by PoF'!$B$5:$S$119,MATCH($MX$103, 'ECM Staff time by PoF'!$B$4:$R$4,0),FALSE),IF(ISERROR(VLOOKUP(CONCATENATE($A132,O$66),'ECM Staff time by PoF'!$A$5:$S$119,MATCH($MX$103, 'ECM Staff time by PoF'!$A$4:$R$4,0),FALSE)), 0, VLOOKUP(CONCATENATE($A132,O$66),'ECM Staff time by PoF'!$A$5:$S$119,MATCH($MX$103, 'ECM Staff time by PoF'!$A$4:$R$4,0),FALSE))))*O94</f>
        <v>0</v>
      </c>
      <c r="NL132" s="60">
        <f>IF($A132="",0,IF(VLOOKUP($A132,'ECM Staff time by PoF'!$B$5:$C$119,2,FALSE)="Not Applicable",VLOOKUP($A132,'ECM Staff time by PoF'!$B$5:$S$119,MATCH($MX$103, 'ECM Staff time by PoF'!$B$4:$R$4,0),FALSE),IF(ISERROR(VLOOKUP(CONCATENATE($A132,P$66),'ECM Staff time by PoF'!$A$5:$S$119,MATCH($MX$103, 'ECM Staff time by PoF'!$A$4:$R$4,0),FALSE)), 0, VLOOKUP(CONCATENATE($A132,P$66),'ECM Staff time by PoF'!$A$5:$S$119,MATCH($MX$103, 'ECM Staff time by PoF'!$A$4:$R$4,0),FALSE))))*P94</f>
        <v>0</v>
      </c>
      <c r="NM132" s="60">
        <f>IF($A132="",0,IF(VLOOKUP($A132,'ECM Staff time by PoF'!$B$5:$C$119,2,FALSE)="Not Applicable",VLOOKUP($A132,'ECM Staff time by PoF'!$B$5:$S$119,MATCH($MX$103, 'ECM Staff time by PoF'!$B$4:$R$4,0),FALSE),IF(ISERROR(VLOOKUP(CONCATENATE($A132,Q$66),'ECM Staff time by PoF'!$A$5:$S$119,MATCH($MX$103, 'ECM Staff time by PoF'!$A$4:$R$4,0),FALSE)), 0, VLOOKUP(CONCATENATE($A132,Q$66),'ECM Staff time by PoF'!$A$5:$S$119,MATCH($MX$103, 'ECM Staff time by PoF'!$A$4:$R$4,0),FALSE))))*Q94</f>
        <v>0</v>
      </c>
      <c r="NN132" s="60">
        <f>IF($A132="",0,IF(VLOOKUP($A132,'ECM Staff time by PoF'!$B$5:$C$119,2,FALSE)="Not Applicable",VLOOKUP($A132,'ECM Staff time by PoF'!$B$5:$S$119,MATCH($MX$103, 'ECM Staff time by PoF'!$B$4:$R$4,0),FALSE),IF(ISERROR(VLOOKUP(CONCATENATE($A132,R$66),'ECM Staff time by PoF'!$A$5:$S$119,MATCH($MX$103, 'ECM Staff time by PoF'!$A$4:$R$4,0),FALSE)), 0, VLOOKUP(CONCATENATE($A132,R$66),'ECM Staff time by PoF'!$A$5:$S$119,MATCH($MX$103, 'ECM Staff time by PoF'!$A$4:$R$4,0),FALSE))))*R94</f>
        <v>0</v>
      </c>
      <c r="NO132" s="60">
        <f>IF($A132="",0,IF(VLOOKUP($A132,'ECM Staff time by PoF'!$B$5:$C$119,2,FALSE)="Not Applicable",VLOOKUP($A132,'ECM Staff time by PoF'!$B$5:$S$119,MATCH($MX$103, 'ECM Staff time by PoF'!$B$4:$R$4,0),FALSE),IF(ISERROR(VLOOKUP(CONCATENATE($A132,S$66),'ECM Staff time by PoF'!$A$5:$S$119,MATCH($MX$103, 'ECM Staff time by PoF'!$A$4:$R$4,0),FALSE)), 0, VLOOKUP(CONCATENATE($A132,S$66),'ECM Staff time by PoF'!$A$5:$S$119,MATCH($MX$103, 'ECM Staff time by PoF'!$A$4:$R$4,0),FALSE))))*S94</f>
        <v>0</v>
      </c>
      <c r="NP132" s="60">
        <f>IF($A132="",0,IF(VLOOKUP($A132,'ECM Staff time by PoF'!$B$5:$C$119,2,FALSE)="Not Applicable",VLOOKUP($A132,'ECM Staff time by PoF'!$B$5:$S$119,MATCH($MX$103, 'ECM Staff time by PoF'!$B$4:$R$4,0),FALSE),IF(ISERROR(VLOOKUP(CONCATENATE($A132,T$66),'ECM Staff time by PoF'!$A$5:$S$119,MATCH($MX$103, 'ECM Staff time by PoF'!$A$4:$R$4,0),FALSE)), 0, VLOOKUP(CONCATENATE($A132,T$66),'ECM Staff time by PoF'!$A$5:$S$119,MATCH($MX$103, 'ECM Staff time by PoF'!$A$4:$R$4,0),FALSE))))*T94</f>
        <v>0</v>
      </c>
      <c r="NQ132" s="60">
        <f>IF($A132="",0,IF(VLOOKUP($A132,'ECM Staff time by PoF'!$B$5:$C$119,2,FALSE)="Not Applicable",VLOOKUP($A132,'ECM Staff time by PoF'!$B$5:$S$119,MATCH($MX$103, 'ECM Staff time by PoF'!$B$4:$R$4,0),FALSE),IF(ISERROR(VLOOKUP(CONCATENATE($A132,U$66),'ECM Staff time by PoF'!$A$5:$S$119,MATCH($MX$103, 'ECM Staff time by PoF'!$A$4:$R$4,0),FALSE)), 0, VLOOKUP(CONCATENATE($A132,U$66),'ECM Staff time by PoF'!$A$5:$S$119,MATCH($MX$103, 'ECM Staff time by PoF'!$A$4:$R$4,0),FALSE))))*U94</f>
        <v>0</v>
      </c>
      <c r="NR132" s="60">
        <f>IF($A132="",0,IF(VLOOKUP($A132,'ECM Staff time by PoF'!$B$5:$C$119,2,FALSE)="Not Applicable",VLOOKUP($A132,'ECM Staff time by PoF'!$B$5:$S$119,MATCH($MX$103, 'ECM Staff time by PoF'!$B$4:$R$4,0),FALSE),IF(ISERROR(VLOOKUP(CONCATENATE($A132,V$66),'ECM Staff time by PoF'!$A$5:$S$119,MATCH($MX$103, 'ECM Staff time by PoF'!$A$4:$R$4,0),FALSE)), 0, VLOOKUP(CONCATENATE($A132,V$66),'ECM Staff time by PoF'!$A$5:$S$119,MATCH($MX$103, 'ECM Staff time by PoF'!$A$4:$R$4,0),FALSE))))*V94</f>
        <v>0</v>
      </c>
      <c r="NS132" s="60">
        <f>IF($A132="",0,IF(VLOOKUP($A132,'ECM Staff time by PoF'!$B$5:$C$119,2,FALSE)="Not Applicable",VLOOKUP($A132,'ECM Staff time by PoF'!$B$5:$S$119,MATCH($MX$103, 'ECM Staff time by PoF'!$B$4:$R$4,0),FALSE),IF(ISERROR(VLOOKUP(CONCATENATE($A132,W$66),'ECM Staff time by PoF'!$A$5:$S$119,MATCH($MX$103, 'ECM Staff time by PoF'!$A$4:$R$4,0),FALSE)), 0, VLOOKUP(CONCATENATE($A132,W$66),'ECM Staff time by PoF'!$A$5:$S$119,MATCH($MX$103, 'ECM Staff time by PoF'!$A$4:$R$4,0),FALSE))))*W94</f>
        <v>0</v>
      </c>
      <c r="NT132" s="60">
        <f>IF($A132="",0,IF(VLOOKUP($A132,'ECM Staff time by PoF'!$B$5:$C$119,2,FALSE)="Not Applicable",VLOOKUP($A132,'ECM Staff time by PoF'!$B$5:$S$119,MATCH($MX$103, 'ECM Staff time by PoF'!$B$4:$R$4,0),FALSE),IF(ISERROR(VLOOKUP(CONCATENATE($A132,X$66),'ECM Staff time by PoF'!$A$5:$S$119,MATCH($MX$103, 'ECM Staff time by PoF'!$A$4:$R$4,0),FALSE)), 0, VLOOKUP(CONCATENATE($A132,X$66),'ECM Staff time by PoF'!$A$5:$S$119,MATCH($MX$103, 'ECM Staff time by PoF'!$A$4:$R$4,0),FALSE))))*X94</f>
        <v>0</v>
      </c>
      <c r="NU132" s="60">
        <f>IF($A132="",0,IF(VLOOKUP($A132,'ECM Staff time by PoF'!$B$5:$C$119,2,FALSE)="Not Applicable",VLOOKUP($A132,'ECM Staff time by PoF'!$B$5:$S$119,MATCH($MX$103, 'ECM Staff time by PoF'!$B$4:$R$4,0),FALSE),IF(ISERROR(VLOOKUP(CONCATENATE($A132,Y$66),'ECM Staff time by PoF'!$A$5:$S$119,MATCH($MX$103, 'ECM Staff time by PoF'!$A$4:$R$4,0),FALSE)), 0, VLOOKUP(CONCATENATE($A132,Y$66),'ECM Staff time by PoF'!$A$5:$S$119,MATCH($MX$103, 'ECM Staff time by PoF'!$A$4:$R$4,0),FALSE))))*Y94</f>
        <v>0</v>
      </c>
      <c r="NV132" s="60">
        <f>IF($A132="",0,IF(VLOOKUP($A132,'ECM Staff time by PoF'!$B$5:$C$119,2,FALSE)="Not Applicable",VLOOKUP($A132,'ECM Staff time by PoF'!$B$5:$S$119,MATCH($MX$103, 'ECM Staff time by PoF'!$B$4:$R$4,0),FALSE),IF(ISERROR(VLOOKUP(CONCATENATE($A132,Z$66),'ECM Staff time by PoF'!$A$5:$S$119,MATCH($MX$103, 'ECM Staff time by PoF'!$A$4:$R$4,0),FALSE)), 0, VLOOKUP(CONCATENATE($A132,Z$66),'ECM Staff time by PoF'!$A$5:$S$119,MATCH($MX$103, 'ECM Staff time by PoF'!$A$4:$R$4,0),FALSE))))*Z94</f>
        <v>0</v>
      </c>
      <c r="NW132" s="60">
        <f>IF($A132="",0,IF(VLOOKUP($A132,'ECM Staff time by PoF'!$B$5:$C$119,2,FALSE)="Not Applicable",VLOOKUP($A132,'ECM Staff time by PoF'!$B$5:$S$119,MATCH($MX$103, 'ECM Staff time by PoF'!$B$4:$R$4,0),FALSE),IF(ISERROR(VLOOKUP(CONCATENATE($A132,AA$66),'ECM Staff time by PoF'!$A$5:$S$119,MATCH($MX$103, 'ECM Staff time by PoF'!$A$4:$R$4,0),FALSE)), 0, VLOOKUP(CONCATENATE($A132,AA$66),'ECM Staff time by PoF'!$A$5:$S$119,MATCH($MX$103, 'ECM Staff time by PoF'!$A$4:$R$4,0),FALSE))))*AA94</f>
        <v>0</v>
      </c>
      <c r="NX132" s="60">
        <f>IF($A132="",0,IF(VLOOKUP($A132,'ECM Staff time by PoF'!$B$5:$C$119,2,FALSE)="Not Applicable",VLOOKUP($A132,'ECM Staff time by PoF'!$B$5:$S$119,MATCH($MX$103, 'ECM Staff time by PoF'!$B$4:$R$4,0),FALSE),IF(ISERROR(VLOOKUP(CONCATENATE($A132,AB$66),'ECM Staff time by PoF'!$A$5:$S$119,MATCH($MX$103, 'ECM Staff time by PoF'!$A$4:$R$4,0),FALSE)), 0, VLOOKUP(CONCATENATE($A132,AB$66),'ECM Staff time by PoF'!$A$5:$S$119,MATCH($MX$103, 'ECM Staff time by PoF'!$A$4:$R$4,0),FALSE))))*AB94</f>
        <v>0</v>
      </c>
      <c r="NY132" s="60">
        <f>IF($A132="",0,IF(VLOOKUP($A132,'ECM Staff time by PoF'!$B$5:$C$119,2,FALSE)="Not Applicable",VLOOKUP($A132,'ECM Staff time by PoF'!$B$5:$S$119,MATCH($MX$103, 'ECM Staff time by PoF'!$B$4:$R$4,0),FALSE),IF(ISERROR(VLOOKUP(CONCATENATE($A132,AC$66),'ECM Staff time by PoF'!$A$5:$S$119,MATCH($MX$103, 'ECM Staff time by PoF'!$A$4:$R$4,0),FALSE)), 0, VLOOKUP(CONCATENATE($A132,AC$66),'ECM Staff time by PoF'!$A$5:$S$119,MATCH($MX$103, 'ECM Staff time by PoF'!$A$4:$R$4,0),FALSE))))*AC94</f>
        <v>0</v>
      </c>
      <c r="NZ132" s="60">
        <f>IF($A132="",0,IF(VLOOKUP($A132,'ECM Staff time by PoF'!$B$5:$C$119,2,FALSE)="Not Applicable",VLOOKUP($A132,'ECM Staff time by PoF'!$B$5:$S$119,MATCH($MX$103, 'ECM Staff time by PoF'!$B$4:$R$4,0),FALSE),IF(ISERROR(VLOOKUP(CONCATENATE($A132,AD$66),'ECM Staff time by PoF'!$A$5:$S$119,MATCH($MX$103, 'ECM Staff time by PoF'!$A$4:$R$4,0),FALSE)), 0, VLOOKUP(CONCATENATE($A132,AD$66),'ECM Staff time by PoF'!$A$5:$S$119,MATCH($MX$103, 'ECM Staff time by PoF'!$A$4:$R$4,0),FALSE))))*AD94</f>
        <v>0</v>
      </c>
      <c r="OA132" s="60">
        <f>IF($A132="",0,IF(VLOOKUP($A132,'ECM Staff time by PoF'!$B$5:$C$119,2,FALSE)="Not Applicable",VLOOKUP($A132,'ECM Staff time by PoF'!$B$5:$S$119,MATCH($MX$103, 'ECM Staff time by PoF'!$B$4:$R$4,0),FALSE),IF(ISERROR(VLOOKUP(CONCATENATE($A132,AE$66),'ECM Staff time by PoF'!$A$5:$S$119,MATCH($MX$103, 'ECM Staff time by PoF'!$A$4:$R$4,0),FALSE)), 0, VLOOKUP(CONCATENATE($A132,AE$66),'ECM Staff time by PoF'!$A$5:$S$119,MATCH($MX$103, 'ECM Staff time by PoF'!$A$4:$R$4,0),FALSE))))*AE94</f>
        <v>0</v>
      </c>
      <c r="OB132" s="60">
        <f>IF($A132="",0,IF(VLOOKUP($A132,'ECM Staff time by PoF'!$B$5:$C$119,2,FALSE)="Not Applicable",VLOOKUP($A132,'ECM Staff time by PoF'!$B$5:$S$119,MATCH($MX$103, 'ECM Staff time by PoF'!$B$4:$R$4,0),FALSE),IF(ISERROR(VLOOKUP(CONCATENATE($A132,AF$66),'ECM Staff time by PoF'!$A$5:$S$119,MATCH($MX$103, 'ECM Staff time by PoF'!$A$4:$R$4,0),FALSE)), 0, VLOOKUP(CONCATENATE($A132,AF$66),'ECM Staff time by PoF'!$A$5:$S$119,MATCH($MX$103, 'ECM Staff time by PoF'!$A$4:$R$4,0),FALSE))))*AF94</f>
        <v>0</v>
      </c>
      <c r="OC132" s="60">
        <f>IF($A132="",0,IF(VLOOKUP($A132,'ECM Staff time by PoF'!$B$5:$C$119,2,FALSE)="Not Applicable",VLOOKUP($A132,'ECM Staff time by PoF'!$B$5:$S$119,MATCH($MX$103, 'ECM Staff time by PoF'!$B$4:$R$4,0),FALSE),IF(ISERROR(VLOOKUP(CONCATENATE($A132,AG$66),'ECM Staff time by PoF'!$A$5:$S$119,MATCH($MX$103, 'ECM Staff time by PoF'!$A$4:$R$4,0),FALSE)), 0, VLOOKUP(CONCATENATE($A132,AG$66),'ECM Staff time by PoF'!$A$5:$S$119,MATCH($MX$103, 'ECM Staff time by PoF'!$A$4:$R$4,0),FALSE))))*AG94</f>
        <v>0</v>
      </c>
      <c r="OD132" s="60">
        <f>IF($A132="",0,IF(VLOOKUP($A132,'ECM Staff time by PoF'!$B$5:$C$119,2,FALSE)="Not Applicable",VLOOKUP($A132,'ECM Staff time by PoF'!$B$5:$S$119,MATCH($MX$103, 'ECM Staff time by PoF'!$B$4:$R$4,0),FALSE),IF(ISERROR(VLOOKUP(CONCATENATE($A132,AH$66),'ECM Staff time by PoF'!$A$5:$S$119,MATCH($MX$103, 'ECM Staff time by PoF'!$A$4:$R$4,0),FALSE)), 0, VLOOKUP(CONCATENATE($A132,AH$66),'ECM Staff time by PoF'!$A$5:$S$119,MATCH($MX$103, 'ECM Staff time by PoF'!$A$4:$R$4,0),FALSE))))*AH94</f>
        <v>0</v>
      </c>
      <c r="OE132" s="60">
        <f>IF($A132="",0,IF(VLOOKUP($A132,'ECM Staff time by PoF'!$B$5:$C$119,2,FALSE)="Not Applicable",VLOOKUP($A132,'ECM Staff time by PoF'!$B$5:$S$119,MATCH($MX$103, 'ECM Staff time by PoF'!$B$4:$R$4,0),FALSE),IF(ISERROR(VLOOKUP(CONCATENATE($A132,AI$66),'ECM Staff time by PoF'!$A$5:$S$119,MATCH($MX$103, 'ECM Staff time by PoF'!$A$4:$R$4,0),FALSE)), 0, VLOOKUP(CONCATENATE($A132,AI$66),'ECM Staff time by PoF'!$A$5:$S$119,MATCH($MX$103, 'ECM Staff time by PoF'!$A$4:$R$4,0),FALSE))))*AI94</f>
        <v>0</v>
      </c>
      <c r="OF132" s="60">
        <f>IF($A132="",0,IF(VLOOKUP($A132,'ECM Staff time by PoF'!$B$5:$C$119,2,FALSE)="Not Applicable",VLOOKUP($A132,'ECM Staff time by PoF'!$B$5:$S$119,MATCH($MX$103, 'ECM Staff time by PoF'!$B$4:$R$4,0),FALSE),IF(ISERROR(VLOOKUP(CONCATENATE($A132,AJ$66),'ECM Staff time by PoF'!$A$5:$S$119,MATCH($MX$103, 'ECM Staff time by PoF'!$A$4:$R$4,0),FALSE)), 0, VLOOKUP(CONCATENATE($A132,AJ$66),'ECM Staff time by PoF'!$A$5:$S$119,MATCH($MX$103, 'ECM Staff time by PoF'!$A$4:$R$4,0),FALSE))))*AJ94</f>
        <v>0</v>
      </c>
      <c r="OG132" s="60">
        <f>IF($A132="",0,IF(VLOOKUP($A132,'ECM Staff time by PoF'!$B$5:$C$119,2,FALSE)="Not Applicable",VLOOKUP($A132,'ECM Staff time by PoF'!$B$5:$S$119,MATCH($MX$103, 'ECM Staff time by PoF'!$B$4:$R$4,0),FALSE),IF(ISERROR(VLOOKUP(CONCATENATE($A132,AK$66),'ECM Staff time by PoF'!$A$5:$S$119,MATCH($MX$103, 'ECM Staff time by PoF'!$A$4:$R$4,0),FALSE)), 0, VLOOKUP(CONCATENATE($A132,AK$66),'ECM Staff time by PoF'!$A$5:$S$119,MATCH($MX$103, 'ECM Staff time by PoF'!$A$4:$R$4,0),FALSE))))*AK94</f>
        <v>0</v>
      </c>
      <c r="OH132" s="60">
        <f>IF($A132="",0,IF(VLOOKUP($A132,'ECM Staff time by PoF'!$B$5:$C$119,2,FALSE)="Not Applicable",VLOOKUP($A132,'ECM Staff time by PoF'!$B$5:$S$119,MATCH($OH$103, 'ECM Staff time by PoF'!$B$4:$R$4,0),FALSE),IF(ISERROR(VLOOKUP(CONCATENATE($A132,B$66),'ECM Staff time by PoF'!$A$5:$S$119,MATCH($OH$103, 'ECM Staff time by PoF'!$A$4:$R$4,0),FALSE)), 0, VLOOKUP(CONCATENATE($A132,B$66),'ECM Staff time by PoF'!$A$5:$S$119,MATCH($OH$103, 'ECM Staff time by PoF'!$A$4:$R$4,0),FALSE))))*B94</f>
        <v>0</v>
      </c>
      <c r="OI132" s="60">
        <f>IF($A132="",0,IF(VLOOKUP($A132,'ECM Staff time by PoF'!$B$5:$C$119,2,FALSE)="Not Applicable",VLOOKUP($A132,'ECM Staff time by PoF'!$B$5:$S$119,MATCH($OH$103, 'ECM Staff time by PoF'!$B$4:$R$4,0),FALSE),IF(ISERROR(VLOOKUP(CONCATENATE($A132,C$66),'ECM Staff time by PoF'!$A$5:$S$119,MATCH($OH$103, 'ECM Staff time by PoF'!$A$4:$R$4,0),FALSE)), 0, VLOOKUP(CONCATENATE($A132,C$66),'ECM Staff time by PoF'!$A$5:$S$119,MATCH($OH$103, 'ECM Staff time by PoF'!$A$4:$R$4,0),FALSE))))*C94</f>
        <v>0</v>
      </c>
      <c r="OJ132" s="60">
        <f>IF($A132="",0,IF(VLOOKUP($A132,'ECM Staff time by PoF'!$B$5:$C$119,2,FALSE)="Not Applicable",VLOOKUP($A132,'ECM Staff time by PoF'!$B$5:$S$119,MATCH($OH$103, 'ECM Staff time by PoF'!$B$4:$R$4,0),FALSE),IF(ISERROR(VLOOKUP(CONCATENATE($A132,D$66),'ECM Staff time by PoF'!$A$5:$S$119,MATCH($OH$103, 'ECM Staff time by PoF'!$A$4:$R$4,0),FALSE)), 0, VLOOKUP(CONCATENATE($A132,D$66),'ECM Staff time by PoF'!$A$5:$S$119,MATCH($OH$103, 'ECM Staff time by PoF'!$A$4:$R$4,0),FALSE))))*D94</f>
        <v>0</v>
      </c>
      <c r="OK132" s="60">
        <f>IF($A132="",0,IF(VLOOKUP($A132,'ECM Staff time by PoF'!$B$5:$C$119,2,FALSE)="Not Applicable",VLOOKUP($A132,'ECM Staff time by PoF'!$B$5:$S$119,MATCH($OH$103, 'ECM Staff time by PoF'!$B$4:$R$4,0),FALSE),IF(ISERROR(VLOOKUP(CONCATENATE($A132,E$66),'ECM Staff time by PoF'!$A$5:$S$119,MATCH($OH$103, 'ECM Staff time by PoF'!$A$4:$R$4,0),FALSE)), 0, VLOOKUP(CONCATENATE($A132,E$66),'ECM Staff time by PoF'!$A$5:$S$119,MATCH($OH$103, 'ECM Staff time by PoF'!$A$4:$R$4,0),FALSE))))*E94</f>
        <v>0</v>
      </c>
      <c r="OL132" s="60">
        <f>IF($A132="",0,IF(VLOOKUP($A132,'ECM Staff time by PoF'!$B$5:$C$119,2,FALSE)="Not Applicable",VLOOKUP($A132,'ECM Staff time by PoF'!$B$5:$S$119,MATCH($OH$103, 'ECM Staff time by PoF'!$B$4:$R$4,0),FALSE),IF(ISERROR(VLOOKUP(CONCATENATE($A132,F$66),'ECM Staff time by PoF'!$A$5:$S$119,MATCH($OH$103, 'ECM Staff time by PoF'!$A$4:$R$4,0),FALSE)), 0, VLOOKUP(CONCATENATE($A132,F$66),'ECM Staff time by PoF'!$A$5:$S$119,MATCH($OH$103, 'ECM Staff time by PoF'!$A$4:$R$4,0),FALSE))))*F94</f>
        <v>0</v>
      </c>
      <c r="OM132" s="60">
        <f>IF($A132="",0,IF(VLOOKUP($A132,'ECM Staff time by PoF'!$B$5:$C$119,2,FALSE)="Not Applicable",VLOOKUP($A132,'ECM Staff time by PoF'!$B$5:$S$119,MATCH($OH$103, 'ECM Staff time by PoF'!$B$4:$R$4,0),FALSE),IF(ISERROR(VLOOKUP(CONCATENATE($A132,G$66),'ECM Staff time by PoF'!$A$5:$S$119,MATCH($OH$103, 'ECM Staff time by PoF'!$A$4:$R$4,0),FALSE)), 0, VLOOKUP(CONCATENATE($A132,G$66),'ECM Staff time by PoF'!$A$5:$S$119,MATCH($OH$103, 'ECM Staff time by PoF'!$A$4:$R$4,0),FALSE))))*G94</f>
        <v>0</v>
      </c>
      <c r="ON132" s="60">
        <f>IF($A132="",0,IF(VLOOKUP($A132,'ECM Staff time by PoF'!$B$5:$C$119,2,FALSE)="Not Applicable",VLOOKUP($A132,'ECM Staff time by PoF'!$B$5:$S$119,MATCH($OH$103, 'ECM Staff time by PoF'!$B$4:$R$4,0),FALSE),IF(ISERROR(VLOOKUP(CONCATENATE($A132,H$66),'ECM Staff time by PoF'!$A$5:$S$119,MATCH($OH$103, 'ECM Staff time by PoF'!$A$4:$R$4,0),FALSE)), 0, VLOOKUP(CONCATENATE($A132,H$66),'ECM Staff time by PoF'!$A$5:$S$119,MATCH($OH$103, 'ECM Staff time by PoF'!$A$4:$R$4,0),FALSE))))*H94</f>
        <v>0</v>
      </c>
      <c r="OO132" s="60">
        <f>IF($A132="",0,IF(VLOOKUP($A132,'ECM Staff time by PoF'!$B$5:$C$119,2,FALSE)="Not Applicable",VLOOKUP($A132,'ECM Staff time by PoF'!$B$5:$S$119,MATCH($OH$103, 'ECM Staff time by PoF'!$B$4:$R$4,0),FALSE),IF(ISERROR(VLOOKUP(CONCATENATE($A132,I$66),'ECM Staff time by PoF'!$A$5:$S$119,MATCH($OH$103, 'ECM Staff time by PoF'!$A$4:$R$4,0),FALSE)), 0, VLOOKUP(CONCATENATE($A132,I$66),'ECM Staff time by PoF'!$A$5:$S$119,MATCH($OH$103, 'ECM Staff time by PoF'!$A$4:$R$4,0),FALSE))))*I94</f>
        <v>0</v>
      </c>
      <c r="OP132" s="60">
        <f>IF($A132="",0,IF(VLOOKUP($A132,'ECM Staff time by PoF'!$B$5:$C$119,2,FALSE)="Not Applicable",VLOOKUP($A132,'ECM Staff time by PoF'!$B$5:$S$119,MATCH($OH$103, 'ECM Staff time by PoF'!$B$4:$R$4,0),FALSE),IF(ISERROR(VLOOKUP(CONCATENATE($A132,J$66),'ECM Staff time by PoF'!$A$5:$S$119,MATCH($OH$103, 'ECM Staff time by PoF'!$A$4:$R$4,0),FALSE)), 0, VLOOKUP(CONCATENATE($A132,J$66),'ECM Staff time by PoF'!$A$5:$S$119,MATCH($OH$103, 'ECM Staff time by PoF'!$A$4:$R$4,0),FALSE))))*J94</f>
        <v>0</v>
      </c>
      <c r="OQ132" s="60">
        <f>IF($A132="",0,IF(VLOOKUP($A132,'ECM Staff time by PoF'!$B$5:$C$119,2,FALSE)="Not Applicable",VLOOKUP($A132,'ECM Staff time by PoF'!$B$5:$S$119,MATCH($OH$103, 'ECM Staff time by PoF'!$B$4:$R$4,0),FALSE),IF(ISERROR(VLOOKUP(CONCATENATE($A132,K$66),'ECM Staff time by PoF'!$A$5:$S$119,MATCH($OH$103, 'ECM Staff time by PoF'!$A$4:$R$4,0),FALSE)), 0, VLOOKUP(CONCATENATE($A132,K$66),'ECM Staff time by PoF'!$A$5:$S$119,MATCH($OH$103, 'ECM Staff time by PoF'!$A$4:$R$4,0),FALSE))))*K94</f>
        <v>0</v>
      </c>
      <c r="OR132" s="60">
        <f>IF($A132="",0,IF(VLOOKUP($A132,'ECM Staff time by PoF'!$B$5:$C$119,2,FALSE)="Not Applicable",VLOOKUP($A132,'ECM Staff time by PoF'!$B$5:$S$119,MATCH($OH$103, 'ECM Staff time by PoF'!$B$4:$R$4,0),FALSE),IF(ISERROR(VLOOKUP(CONCATENATE($A132,L$66),'ECM Staff time by PoF'!$A$5:$S$119,MATCH($OH$103, 'ECM Staff time by PoF'!$A$4:$R$4,0),FALSE)), 0, VLOOKUP(CONCATENATE($A132,L$66),'ECM Staff time by PoF'!$A$5:$S$119,MATCH($OH$103, 'ECM Staff time by PoF'!$A$4:$R$4,0),FALSE))))*L94</f>
        <v>0</v>
      </c>
      <c r="OS132" s="60">
        <f>IF($A132="",0,IF(VLOOKUP($A132,'ECM Staff time by PoF'!$B$5:$C$119,2,FALSE)="Not Applicable",VLOOKUP($A132,'ECM Staff time by PoF'!$B$5:$S$119,MATCH($OH$103, 'ECM Staff time by PoF'!$B$4:$R$4,0),FALSE),IF(ISERROR(VLOOKUP(CONCATENATE($A132,M$66),'ECM Staff time by PoF'!$A$5:$S$119,MATCH($OH$103, 'ECM Staff time by PoF'!$A$4:$R$4,0),FALSE)), 0, VLOOKUP(CONCATENATE($A132,M$66),'ECM Staff time by PoF'!$A$5:$S$119,MATCH($OH$103, 'ECM Staff time by PoF'!$A$4:$R$4,0),FALSE))))*M94</f>
        <v>0</v>
      </c>
      <c r="OT132" s="60">
        <f>IF($A132="",0,IF(VLOOKUP($A132,'ECM Staff time by PoF'!$B$5:$C$119,2,FALSE)="Not Applicable",VLOOKUP($A132,'ECM Staff time by PoF'!$B$5:$S$119,MATCH($OH$103, 'ECM Staff time by PoF'!$B$4:$R$4,0),FALSE),IF(ISERROR(VLOOKUP(CONCATENATE($A132,N$66),'ECM Staff time by PoF'!$A$5:$S$119,MATCH($OH$103, 'ECM Staff time by PoF'!$A$4:$R$4,0),FALSE)), 0, VLOOKUP(CONCATENATE($A132,N$66),'ECM Staff time by PoF'!$A$5:$S$119,MATCH($OH$103, 'ECM Staff time by PoF'!$A$4:$R$4,0),FALSE))))*N94</f>
        <v>0</v>
      </c>
      <c r="OU132" s="60">
        <f>IF($A132="",0,IF(VLOOKUP($A132,'ECM Staff time by PoF'!$B$5:$C$119,2,FALSE)="Not Applicable",VLOOKUP($A132,'ECM Staff time by PoF'!$B$5:$S$119,MATCH($OH$103, 'ECM Staff time by PoF'!$B$4:$R$4,0),FALSE),IF(ISERROR(VLOOKUP(CONCATENATE($A132,O$66),'ECM Staff time by PoF'!$A$5:$S$119,MATCH($OH$103, 'ECM Staff time by PoF'!$A$4:$R$4,0),FALSE)), 0, VLOOKUP(CONCATENATE($A132,O$66),'ECM Staff time by PoF'!$A$5:$S$119,MATCH($OH$103, 'ECM Staff time by PoF'!$A$4:$R$4,0),FALSE))))*O94</f>
        <v>0</v>
      </c>
      <c r="OV132" s="60">
        <f>IF($A132="",0,IF(VLOOKUP($A132,'ECM Staff time by PoF'!$B$5:$C$119,2,FALSE)="Not Applicable",VLOOKUP($A132,'ECM Staff time by PoF'!$B$5:$S$119,MATCH($OH$103, 'ECM Staff time by PoF'!$B$4:$R$4,0),FALSE),IF(ISERROR(VLOOKUP(CONCATENATE($A132,P$66),'ECM Staff time by PoF'!$A$5:$S$119,MATCH($OH$103, 'ECM Staff time by PoF'!$A$4:$R$4,0),FALSE)), 0, VLOOKUP(CONCATENATE($A132,P$66),'ECM Staff time by PoF'!$A$5:$S$119,MATCH($OH$103, 'ECM Staff time by PoF'!$A$4:$R$4,0),FALSE))))*P94</f>
        <v>0</v>
      </c>
      <c r="OW132" s="60">
        <f>IF($A132="",0,IF(VLOOKUP($A132,'ECM Staff time by PoF'!$B$5:$C$119,2,FALSE)="Not Applicable",VLOOKUP($A132,'ECM Staff time by PoF'!$B$5:$S$119,MATCH($OH$103, 'ECM Staff time by PoF'!$B$4:$R$4,0),FALSE),IF(ISERROR(VLOOKUP(CONCATENATE($A132,Q$66),'ECM Staff time by PoF'!$A$5:$S$119,MATCH($OH$103, 'ECM Staff time by PoF'!$A$4:$R$4,0),FALSE)), 0, VLOOKUP(CONCATENATE($A132,Q$66),'ECM Staff time by PoF'!$A$5:$S$119,MATCH($OH$103, 'ECM Staff time by PoF'!$A$4:$R$4,0),FALSE))))*Q94</f>
        <v>0</v>
      </c>
      <c r="OX132" s="60">
        <f>IF($A132="",0,IF(VLOOKUP($A132,'ECM Staff time by PoF'!$B$5:$C$119,2,FALSE)="Not Applicable",VLOOKUP($A132,'ECM Staff time by PoF'!$B$5:$S$119,MATCH($OH$103, 'ECM Staff time by PoF'!$B$4:$R$4,0),FALSE),IF(ISERROR(VLOOKUP(CONCATENATE($A132,R$66),'ECM Staff time by PoF'!$A$5:$S$119,MATCH($OH$103, 'ECM Staff time by PoF'!$A$4:$R$4,0),FALSE)), 0, VLOOKUP(CONCATENATE($A132,R$66),'ECM Staff time by PoF'!$A$5:$S$119,MATCH($OH$103, 'ECM Staff time by PoF'!$A$4:$R$4,0),FALSE))))*R94</f>
        <v>0</v>
      </c>
      <c r="OY132" s="60">
        <f>IF($A132="",0,IF(VLOOKUP($A132,'ECM Staff time by PoF'!$B$5:$C$119,2,FALSE)="Not Applicable",VLOOKUP($A132,'ECM Staff time by PoF'!$B$5:$S$119,MATCH($OH$103, 'ECM Staff time by PoF'!$B$4:$R$4,0),FALSE),IF(ISERROR(VLOOKUP(CONCATENATE($A132,S$66),'ECM Staff time by PoF'!$A$5:$S$119,MATCH($OH$103, 'ECM Staff time by PoF'!$A$4:$R$4,0),FALSE)), 0, VLOOKUP(CONCATENATE($A132,S$66),'ECM Staff time by PoF'!$A$5:$S$119,MATCH($OH$103, 'ECM Staff time by PoF'!$A$4:$R$4,0),FALSE))))*S94</f>
        <v>0</v>
      </c>
      <c r="OZ132" s="60">
        <f>IF($A132="",0,IF(VLOOKUP($A132,'ECM Staff time by PoF'!$B$5:$C$119,2,FALSE)="Not Applicable",VLOOKUP($A132,'ECM Staff time by PoF'!$B$5:$S$119,MATCH($OH$103, 'ECM Staff time by PoF'!$B$4:$R$4,0),FALSE),IF(ISERROR(VLOOKUP(CONCATENATE($A132,T$66),'ECM Staff time by PoF'!$A$5:$S$119,MATCH($OH$103, 'ECM Staff time by PoF'!$A$4:$R$4,0),FALSE)), 0, VLOOKUP(CONCATENATE($A132,T$66),'ECM Staff time by PoF'!$A$5:$S$119,MATCH($OH$103, 'ECM Staff time by PoF'!$A$4:$R$4,0),FALSE))))*T94</f>
        <v>0</v>
      </c>
      <c r="PA132" s="60">
        <f>IF($A132="",0,IF(VLOOKUP($A132,'ECM Staff time by PoF'!$B$5:$C$119,2,FALSE)="Not Applicable",VLOOKUP($A132,'ECM Staff time by PoF'!$B$5:$S$119,MATCH($OH$103, 'ECM Staff time by PoF'!$B$4:$R$4,0),FALSE),IF(ISERROR(VLOOKUP(CONCATENATE($A132,U$66),'ECM Staff time by PoF'!$A$5:$S$119,MATCH($OH$103, 'ECM Staff time by PoF'!$A$4:$R$4,0),FALSE)), 0, VLOOKUP(CONCATENATE($A132,U$66),'ECM Staff time by PoF'!$A$5:$S$119,MATCH($OH$103, 'ECM Staff time by PoF'!$A$4:$R$4,0),FALSE))))*U94</f>
        <v>0</v>
      </c>
      <c r="PB132" s="60">
        <f>IF($A132="",0,IF(VLOOKUP($A132,'ECM Staff time by PoF'!$B$5:$C$119,2,FALSE)="Not Applicable",VLOOKUP($A132,'ECM Staff time by PoF'!$B$5:$S$119,MATCH($OH$103, 'ECM Staff time by PoF'!$B$4:$R$4,0),FALSE),IF(ISERROR(VLOOKUP(CONCATENATE($A132,V$66),'ECM Staff time by PoF'!$A$5:$S$119,MATCH($OH$103, 'ECM Staff time by PoF'!$A$4:$R$4,0),FALSE)), 0, VLOOKUP(CONCATENATE($A132,V$66),'ECM Staff time by PoF'!$A$5:$S$119,MATCH($OH$103, 'ECM Staff time by PoF'!$A$4:$R$4,0),FALSE))))*V94</f>
        <v>0</v>
      </c>
      <c r="PC132" s="60">
        <f>IF($A132="",0,IF(VLOOKUP($A132,'ECM Staff time by PoF'!$B$5:$C$119,2,FALSE)="Not Applicable",VLOOKUP($A132,'ECM Staff time by PoF'!$B$5:$S$119,MATCH($OH$103, 'ECM Staff time by PoF'!$B$4:$R$4,0),FALSE),IF(ISERROR(VLOOKUP(CONCATENATE($A132,W$66),'ECM Staff time by PoF'!$A$5:$S$119,MATCH($OH$103, 'ECM Staff time by PoF'!$A$4:$R$4,0),FALSE)), 0, VLOOKUP(CONCATENATE($A132,W$66),'ECM Staff time by PoF'!$A$5:$S$119,MATCH($OH$103, 'ECM Staff time by PoF'!$A$4:$R$4,0),FALSE))))*W94</f>
        <v>0</v>
      </c>
      <c r="PD132" s="60">
        <f>IF($A132="",0,IF(VLOOKUP($A132,'ECM Staff time by PoF'!$B$5:$C$119,2,FALSE)="Not Applicable",VLOOKUP($A132,'ECM Staff time by PoF'!$B$5:$S$119,MATCH($OH$103, 'ECM Staff time by PoF'!$B$4:$R$4,0),FALSE),IF(ISERROR(VLOOKUP(CONCATENATE($A132,X$66),'ECM Staff time by PoF'!$A$5:$S$119,MATCH($OH$103, 'ECM Staff time by PoF'!$A$4:$R$4,0),FALSE)), 0, VLOOKUP(CONCATENATE($A132,X$66),'ECM Staff time by PoF'!$A$5:$S$119,MATCH($OH$103, 'ECM Staff time by PoF'!$A$4:$R$4,0),FALSE))))*X94</f>
        <v>0</v>
      </c>
      <c r="PE132" s="60">
        <f>IF($A132="",0,IF(VLOOKUP($A132,'ECM Staff time by PoF'!$B$5:$C$119,2,FALSE)="Not Applicable",VLOOKUP($A132,'ECM Staff time by PoF'!$B$5:$S$119,MATCH($OH$103, 'ECM Staff time by PoF'!$B$4:$R$4,0),FALSE),IF(ISERROR(VLOOKUP(CONCATENATE($A132,Y$66),'ECM Staff time by PoF'!$A$5:$S$119,MATCH($OH$103, 'ECM Staff time by PoF'!$A$4:$R$4,0),FALSE)), 0, VLOOKUP(CONCATENATE($A132,Y$66),'ECM Staff time by PoF'!$A$5:$S$119,MATCH($OH$103, 'ECM Staff time by PoF'!$A$4:$R$4,0),FALSE))))*Y94</f>
        <v>0</v>
      </c>
      <c r="PF132" s="60">
        <f>IF($A132="",0,IF(VLOOKUP($A132,'ECM Staff time by PoF'!$B$5:$C$119,2,FALSE)="Not Applicable",VLOOKUP($A132,'ECM Staff time by PoF'!$B$5:$S$119,MATCH($OH$103, 'ECM Staff time by PoF'!$B$4:$R$4,0),FALSE),IF(ISERROR(VLOOKUP(CONCATENATE($A132,Z$66),'ECM Staff time by PoF'!$A$5:$S$119,MATCH($OH$103, 'ECM Staff time by PoF'!$A$4:$R$4,0),FALSE)), 0, VLOOKUP(CONCATENATE($A132,Z$66),'ECM Staff time by PoF'!$A$5:$S$119,MATCH($OH$103, 'ECM Staff time by PoF'!$A$4:$R$4,0),FALSE))))*Z94</f>
        <v>0</v>
      </c>
      <c r="PG132" s="60">
        <f>IF($A132="",0,IF(VLOOKUP($A132,'ECM Staff time by PoF'!$B$5:$C$119,2,FALSE)="Not Applicable",VLOOKUP($A132,'ECM Staff time by PoF'!$B$5:$S$119,MATCH($OH$103, 'ECM Staff time by PoF'!$B$4:$R$4,0),FALSE),IF(ISERROR(VLOOKUP(CONCATENATE($A132,AA$66),'ECM Staff time by PoF'!$A$5:$S$119,MATCH($OH$103, 'ECM Staff time by PoF'!$A$4:$R$4,0),FALSE)), 0, VLOOKUP(CONCATENATE($A132,AA$66),'ECM Staff time by PoF'!$A$5:$S$119,MATCH($OH$103, 'ECM Staff time by PoF'!$A$4:$R$4,0),FALSE))))*AA94</f>
        <v>0</v>
      </c>
      <c r="PH132" s="60">
        <f>IF($A132="",0,IF(VLOOKUP($A132,'ECM Staff time by PoF'!$B$5:$C$119,2,FALSE)="Not Applicable",VLOOKUP($A132,'ECM Staff time by PoF'!$B$5:$S$119,MATCH($OH$103, 'ECM Staff time by PoF'!$B$4:$R$4,0),FALSE),IF(ISERROR(VLOOKUP(CONCATENATE($A132,AB$66),'ECM Staff time by PoF'!$A$5:$S$119,MATCH($OH$103, 'ECM Staff time by PoF'!$A$4:$R$4,0),FALSE)), 0, VLOOKUP(CONCATENATE($A132,AB$66),'ECM Staff time by PoF'!$A$5:$S$119,MATCH($OH$103, 'ECM Staff time by PoF'!$A$4:$R$4,0),FALSE))))*AB94</f>
        <v>0</v>
      </c>
      <c r="PI132" s="60">
        <f>IF($A132="",0,IF(VLOOKUP($A132,'ECM Staff time by PoF'!$B$5:$C$119,2,FALSE)="Not Applicable",VLOOKUP($A132,'ECM Staff time by PoF'!$B$5:$S$119,MATCH($OH$103, 'ECM Staff time by PoF'!$B$4:$R$4,0),FALSE),IF(ISERROR(VLOOKUP(CONCATENATE($A132,AC$66),'ECM Staff time by PoF'!$A$5:$S$119,MATCH($OH$103, 'ECM Staff time by PoF'!$A$4:$R$4,0),FALSE)), 0, VLOOKUP(CONCATENATE($A132,AC$66),'ECM Staff time by PoF'!$A$5:$S$119,MATCH($OH$103, 'ECM Staff time by PoF'!$A$4:$R$4,0),FALSE))))*AC94</f>
        <v>0</v>
      </c>
      <c r="PJ132" s="60">
        <f>IF($A132="",0,IF(VLOOKUP($A132,'ECM Staff time by PoF'!$B$5:$C$119,2,FALSE)="Not Applicable",VLOOKUP($A132,'ECM Staff time by PoF'!$B$5:$S$119,MATCH($OH$103, 'ECM Staff time by PoF'!$B$4:$R$4,0),FALSE),IF(ISERROR(VLOOKUP(CONCATENATE($A132,AD$66),'ECM Staff time by PoF'!$A$5:$S$119,MATCH($OH$103, 'ECM Staff time by PoF'!$A$4:$R$4,0),FALSE)), 0, VLOOKUP(CONCATENATE($A132,AD$66),'ECM Staff time by PoF'!$A$5:$S$119,MATCH($OH$103, 'ECM Staff time by PoF'!$A$4:$R$4,0),FALSE))))*AD94</f>
        <v>0</v>
      </c>
      <c r="PK132" s="60">
        <f>IF($A132="",0,IF(VLOOKUP($A132,'ECM Staff time by PoF'!$B$5:$C$119,2,FALSE)="Not Applicable",VLOOKUP($A132,'ECM Staff time by PoF'!$B$5:$S$119,MATCH($OH$103, 'ECM Staff time by PoF'!$B$4:$R$4,0),FALSE),IF(ISERROR(VLOOKUP(CONCATENATE($A132,AE$66),'ECM Staff time by PoF'!$A$5:$S$119,MATCH($OH$103, 'ECM Staff time by PoF'!$A$4:$R$4,0),FALSE)), 0, VLOOKUP(CONCATENATE($A132,AE$66),'ECM Staff time by PoF'!$A$5:$S$119,MATCH($OH$103, 'ECM Staff time by PoF'!$A$4:$R$4,0),FALSE))))*AE94</f>
        <v>0</v>
      </c>
      <c r="PL132" s="60">
        <f>IF($A132="",0,IF(VLOOKUP($A132,'ECM Staff time by PoF'!$B$5:$C$119,2,FALSE)="Not Applicable",VLOOKUP($A132,'ECM Staff time by PoF'!$B$5:$S$119,MATCH($OH$103, 'ECM Staff time by PoF'!$B$4:$R$4,0),FALSE),IF(ISERROR(VLOOKUP(CONCATENATE($A132,AF$66),'ECM Staff time by PoF'!$A$5:$S$119,MATCH($OH$103, 'ECM Staff time by PoF'!$A$4:$R$4,0),FALSE)), 0, VLOOKUP(CONCATENATE($A132,AF$66),'ECM Staff time by PoF'!$A$5:$S$119,MATCH($OH$103, 'ECM Staff time by PoF'!$A$4:$R$4,0),FALSE))))*AF94</f>
        <v>0</v>
      </c>
      <c r="PM132" s="60">
        <f>IF($A132="",0,IF(VLOOKUP($A132,'ECM Staff time by PoF'!$B$5:$C$119,2,FALSE)="Not Applicable",VLOOKUP($A132,'ECM Staff time by PoF'!$B$5:$S$119,MATCH($OH$103, 'ECM Staff time by PoF'!$B$4:$R$4,0),FALSE),IF(ISERROR(VLOOKUP(CONCATENATE($A132,AG$66),'ECM Staff time by PoF'!$A$5:$S$119,MATCH($OH$103, 'ECM Staff time by PoF'!$A$4:$R$4,0),FALSE)), 0, VLOOKUP(CONCATENATE($A132,AG$66),'ECM Staff time by PoF'!$A$5:$S$119,MATCH($OH$103, 'ECM Staff time by PoF'!$A$4:$R$4,0),FALSE))))*AG94</f>
        <v>0</v>
      </c>
      <c r="PN132" s="60">
        <f>IF($A132="",0,IF(VLOOKUP($A132,'ECM Staff time by PoF'!$B$5:$C$119,2,FALSE)="Not Applicable",VLOOKUP($A132,'ECM Staff time by PoF'!$B$5:$S$119,MATCH($OH$103, 'ECM Staff time by PoF'!$B$4:$R$4,0),FALSE),IF(ISERROR(VLOOKUP(CONCATENATE($A132,AH$66),'ECM Staff time by PoF'!$A$5:$S$119,MATCH($OH$103, 'ECM Staff time by PoF'!$A$4:$R$4,0),FALSE)), 0, VLOOKUP(CONCATENATE($A132,AH$66),'ECM Staff time by PoF'!$A$5:$S$119,MATCH($OH$103, 'ECM Staff time by PoF'!$A$4:$R$4,0),FALSE))))*AH94</f>
        <v>0</v>
      </c>
      <c r="PO132" s="60">
        <f>IF($A132="",0,IF(VLOOKUP($A132,'ECM Staff time by PoF'!$B$5:$C$119,2,FALSE)="Not Applicable",VLOOKUP($A132,'ECM Staff time by PoF'!$B$5:$S$119,MATCH($OH$103, 'ECM Staff time by PoF'!$B$4:$R$4,0),FALSE),IF(ISERROR(VLOOKUP(CONCATENATE($A132,AI$66),'ECM Staff time by PoF'!$A$5:$S$119,MATCH($OH$103, 'ECM Staff time by PoF'!$A$4:$R$4,0),FALSE)), 0, VLOOKUP(CONCATENATE($A132,AI$66),'ECM Staff time by PoF'!$A$5:$S$119,MATCH($OH$103, 'ECM Staff time by PoF'!$A$4:$R$4,0),FALSE))))*AI94</f>
        <v>0</v>
      </c>
      <c r="PP132" s="60">
        <f>IF($A132="",0,IF(VLOOKUP($A132,'ECM Staff time by PoF'!$B$5:$C$119,2,FALSE)="Not Applicable",VLOOKUP($A132,'ECM Staff time by PoF'!$B$5:$S$119,MATCH($OH$103, 'ECM Staff time by PoF'!$B$4:$R$4,0),FALSE),IF(ISERROR(VLOOKUP(CONCATENATE($A132,AJ$66),'ECM Staff time by PoF'!$A$5:$S$119,MATCH($OH$103, 'ECM Staff time by PoF'!$A$4:$R$4,0),FALSE)), 0, VLOOKUP(CONCATENATE($A132,AJ$66),'ECM Staff time by PoF'!$A$5:$S$119,MATCH($OH$103, 'ECM Staff time by PoF'!$A$4:$R$4,0),FALSE))))*AJ94</f>
        <v>0</v>
      </c>
      <c r="PQ132" s="60">
        <f>IF($A132="",0,IF(VLOOKUP($A132,'ECM Staff time by PoF'!$B$5:$C$119,2,FALSE)="Not Applicable",VLOOKUP($A132,'ECM Staff time by PoF'!$B$5:$S$119,MATCH($OH$103, 'ECM Staff time by PoF'!$B$4:$R$4,0),FALSE),IF(ISERROR(VLOOKUP(CONCATENATE($A132,AK$66),'ECM Staff time by PoF'!$A$5:$S$119,MATCH($OH$103, 'ECM Staff time by PoF'!$A$4:$R$4,0),FALSE)), 0, VLOOKUP(CONCATENATE($A132,AK$66),'ECM Staff time by PoF'!$A$5:$S$119,MATCH($OH$103, 'ECM Staff time by PoF'!$A$4:$R$4,0),FALSE))))*AK94</f>
        <v>0</v>
      </c>
      <c r="PR132" s="60">
        <f>IF($A132="",0,IF(VLOOKUP($A132,'ECM Staff time by PoF'!$B$5:$C$119,2,FALSE)="Not Applicable",VLOOKUP($A132,'ECM Staff time by PoF'!$B$5:$S$119,MATCH($PR$103, 'ECM Staff time by PoF'!$B$4:$R$4,0),FALSE),IF(ISERROR(VLOOKUP(CONCATENATE($A132,B$66),'ECM Staff time by PoF'!$A$5:$S$119,MATCH($PR$103, 'ECM Staff time by PoF'!$A$4:$R$4,0),FALSE)), 0, VLOOKUP(CONCATENATE($A132,B$66),'ECM Staff time by PoF'!$A$5:$S$119,MATCH($PR$103, 'ECM Staff time by PoF'!$A$4:$R$4,0),FALSE))))*B94</f>
        <v>0</v>
      </c>
      <c r="PS132" s="60">
        <f>IF($A132="",0,IF(VLOOKUP($A132,'ECM Staff time by PoF'!$B$5:$C$119,2,FALSE)="Not Applicable",VLOOKUP($A132,'ECM Staff time by PoF'!$B$5:$S$119,MATCH($PR$103, 'ECM Staff time by PoF'!$B$4:$R$4,0),FALSE),IF(ISERROR(VLOOKUP(CONCATENATE($A132,C$66),'ECM Staff time by PoF'!$A$5:$S$119,MATCH($PR$103, 'ECM Staff time by PoF'!$A$4:$R$4,0),FALSE)), 0, VLOOKUP(CONCATENATE($A132,C$66),'ECM Staff time by PoF'!$A$5:$S$119,MATCH($PR$103, 'ECM Staff time by PoF'!$A$4:$R$4,0),FALSE))))*C94</f>
        <v>0</v>
      </c>
      <c r="PT132" s="60">
        <f>IF($A132="",0,IF(VLOOKUP($A132,'ECM Staff time by PoF'!$B$5:$C$119,2,FALSE)="Not Applicable",VLOOKUP($A132,'ECM Staff time by PoF'!$B$5:$S$119,MATCH($PR$103, 'ECM Staff time by PoF'!$B$4:$R$4,0),FALSE),IF(ISERROR(VLOOKUP(CONCATENATE($A132,D$66),'ECM Staff time by PoF'!$A$5:$S$119,MATCH($PR$103, 'ECM Staff time by PoF'!$A$4:$R$4,0),FALSE)), 0, VLOOKUP(CONCATENATE($A132,D$66),'ECM Staff time by PoF'!$A$5:$S$119,MATCH($PR$103, 'ECM Staff time by PoF'!$A$4:$R$4,0),FALSE))))*D94</f>
        <v>0</v>
      </c>
      <c r="PU132" s="60">
        <f>IF($A132="",0,IF(VLOOKUP($A132,'ECM Staff time by PoF'!$B$5:$C$119,2,FALSE)="Not Applicable",VLOOKUP($A132,'ECM Staff time by PoF'!$B$5:$S$119,MATCH($PR$103, 'ECM Staff time by PoF'!$B$4:$R$4,0),FALSE),IF(ISERROR(VLOOKUP(CONCATENATE($A132,E$66),'ECM Staff time by PoF'!$A$5:$S$119,MATCH($PR$103, 'ECM Staff time by PoF'!$A$4:$R$4,0),FALSE)), 0, VLOOKUP(CONCATENATE($A132,E$66),'ECM Staff time by PoF'!$A$5:$S$119,MATCH($PR$103, 'ECM Staff time by PoF'!$A$4:$R$4,0),FALSE))))*E94</f>
        <v>0</v>
      </c>
      <c r="PV132" s="60">
        <f>IF($A132="",0,IF(VLOOKUP($A132,'ECM Staff time by PoF'!$B$5:$C$119,2,FALSE)="Not Applicable",VLOOKUP($A132,'ECM Staff time by PoF'!$B$5:$S$119,MATCH($PR$103, 'ECM Staff time by PoF'!$B$4:$R$4,0),FALSE),IF(ISERROR(VLOOKUP(CONCATENATE($A132,F$66),'ECM Staff time by PoF'!$A$5:$S$119,MATCH($PR$103, 'ECM Staff time by PoF'!$A$4:$R$4,0),FALSE)), 0, VLOOKUP(CONCATENATE($A132,F$66),'ECM Staff time by PoF'!$A$5:$S$119,MATCH($PR$103, 'ECM Staff time by PoF'!$A$4:$R$4,0),FALSE))))*F94</f>
        <v>0</v>
      </c>
      <c r="PW132" s="60">
        <f>IF($A132="",0,IF(VLOOKUP($A132,'ECM Staff time by PoF'!$B$5:$C$119,2,FALSE)="Not Applicable",VLOOKUP($A132,'ECM Staff time by PoF'!$B$5:$S$119,MATCH($PR$103, 'ECM Staff time by PoF'!$B$4:$R$4,0),FALSE),IF(ISERROR(VLOOKUP(CONCATENATE($A132,G$66),'ECM Staff time by PoF'!$A$5:$S$119,MATCH($PR$103, 'ECM Staff time by PoF'!$A$4:$R$4,0),FALSE)), 0, VLOOKUP(CONCATENATE($A132,G$66),'ECM Staff time by PoF'!$A$5:$S$119,MATCH($PR$103, 'ECM Staff time by PoF'!$A$4:$R$4,0),FALSE))))*G94</f>
        <v>0</v>
      </c>
      <c r="PX132" s="60">
        <f>IF($A132="",0,IF(VLOOKUP($A132,'ECM Staff time by PoF'!$B$5:$C$119,2,FALSE)="Not Applicable",VLOOKUP($A132,'ECM Staff time by PoF'!$B$5:$S$119,MATCH($PR$103, 'ECM Staff time by PoF'!$B$4:$R$4,0),FALSE),IF(ISERROR(VLOOKUP(CONCATENATE($A132,H$66),'ECM Staff time by PoF'!$A$5:$S$119,MATCH($PR$103, 'ECM Staff time by PoF'!$A$4:$R$4,0),FALSE)), 0, VLOOKUP(CONCATENATE($A132,H$66),'ECM Staff time by PoF'!$A$5:$S$119,MATCH($PR$103, 'ECM Staff time by PoF'!$A$4:$R$4,0),FALSE))))*H94</f>
        <v>0</v>
      </c>
      <c r="PY132" s="60">
        <f>IF($A132="",0,IF(VLOOKUP($A132,'ECM Staff time by PoF'!$B$5:$C$119,2,FALSE)="Not Applicable",VLOOKUP($A132,'ECM Staff time by PoF'!$B$5:$S$119,MATCH($PR$103, 'ECM Staff time by PoF'!$B$4:$R$4,0),FALSE),IF(ISERROR(VLOOKUP(CONCATENATE($A132,I$66),'ECM Staff time by PoF'!$A$5:$S$119,MATCH($PR$103, 'ECM Staff time by PoF'!$A$4:$R$4,0),FALSE)), 0, VLOOKUP(CONCATENATE($A132,I$66),'ECM Staff time by PoF'!$A$5:$S$119,MATCH($PR$103, 'ECM Staff time by PoF'!$A$4:$R$4,0),FALSE))))*I94</f>
        <v>0</v>
      </c>
      <c r="PZ132" s="60">
        <f>IF($A132="",0,IF(VLOOKUP($A132,'ECM Staff time by PoF'!$B$5:$C$119,2,FALSE)="Not Applicable",VLOOKUP($A132,'ECM Staff time by PoF'!$B$5:$S$119,MATCH($PR$103, 'ECM Staff time by PoF'!$B$4:$R$4,0),FALSE),IF(ISERROR(VLOOKUP(CONCATENATE($A132,J$66),'ECM Staff time by PoF'!$A$5:$S$119,MATCH($PR$103, 'ECM Staff time by PoF'!$A$4:$R$4,0),FALSE)), 0, VLOOKUP(CONCATENATE($A132,J$66),'ECM Staff time by PoF'!$A$5:$S$119,MATCH($PR$103, 'ECM Staff time by PoF'!$A$4:$R$4,0),FALSE))))*J94</f>
        <v>0</v>
      </c>
      <c r="QA132" s="60">
        <f>IF($A132="",0,IF(VLOOKUP($A132,'ECM Staff time by PoF'!$B$5:$C$119,2,FALSE)="Not Applicable",VLOOKUP($A132,'ECM Staff time by PoF'!$B$5:$S$119,MATCH($PR$103, 'ECM Staff time by PoF'!$B$4:$R$4,0),FALSE),IF(ISERROR(VLOOKUP(CONCATENATE($A132,K$66),'ECM Staff time by PoF'!$A$5:$S$119,MATCH($PR$103, 'ECM Staff time by PoF'!$A$4:$R$4,0),FALSE)), 0, VLOOKUP(CONCATENATE($A132,K$66),'ECM Staff time by PoF'!$A$5:$S$119,MATCH($PR$103, 'ECM Staff time by PoF'!$A$4:$R$4,0),FALSE))))*K94</f>
        <v>0</v>
      </c>
      <c r="QB132" s="60">
        <f>IF($A132="",0,IF(VLOOKUP($A132,'ECM Staff time by PoF'!$B$5:$C$119,2,FALSE)="Not Applicable",VLOOKUP($A132,'ECM Staff time by PoF'!$B$5:$S$119,MATCH($PR$103, 'ECM Staff time by PoF'!$B$4:$R$4,0),FALSE),IF(ISERROR(VLOOKUP(CONCATENATE($A132,L$66),'ECM Staff time by PoF'!$A$5:$S$119,MATCH($PR$103, 'ECM Staff time by PoF'!$A$4:$R$4,0),FALSE)), 0, VLOOKUP(CONCATENATE($A132,L$66),'ECM Staff time by PoF'!$A$5:$S$119,MATCH($PR$103, 'ECM Staff time by PoF'!$A$4:$R$4,0),FALSE))))*L94</f>
        <v>0</v>
      </c>
      <c r="QC132" s="60">
        <f>IF($A132="",0,IF(VLOOKUP($A132,'ECM Staff time by PoF'!$B$5:$C$119,2,FALSE)="Not Applicable",VLOOKUP($A132,'ECM Staff time by PoF'!$B$5:$S$119,MATCH($PR$103, 'ECM Staff time by PoF'!$B$4:$R$4,0),FALSE),IF(ISERROR(VLOOKUP(CONCATENATE($A132,M$66),'ECM Staff time by PoF'!$A$5:$S$119,MATCH($PR$103, 'ECM Staff time by PoF'!$A$4:$R$4,0),FALSE)), 0, VLOOKUP(CONCATENATE($A132,M$66),'ECM Staff time by PoF'!$A$5:$S$119,MATCH($PR$103, 'ECM Staff time by PoF'!$A$4:$R$4,0),FALSE))))*M94</f>
        <v>0</v>
      </c>
      <c r="QD132" s="60">
        <f>IF($A132="",0,IF(VLOOKUP($A132,'ECM Staff time by PoF'!$B$5:$C$119,2,FALSE)="Not Applicable",VLOOKUP($A132,'ECM Staff time by PoF'!$B$5:$S$119,MATCH($PR$103, 'ECM Staff time by PoF'!$B$4:$R$4,0),FALSE),IF(ISERROR(VLOOKUP(CONCATENATE($A132,N$66),'ECM Staff time by PoF'!$A$5:$S$119,MATCH($PR$103, 'ECM Staff time by PoF'!$A$4:$R$4,0),FALSE)), 0, VLOOKUP(CONCATENATE($A132,N$66),'ECM Staff time by PoF'!$A$5:$S$119,MATCH($PR$103, 'ECM Staff time by PoF'!$A$4:$R$4,0),FALSE))))*N94</f>
        <v>0</v>
      </c>
      <c r="QE132" s="60">
        <f>IF($A132="",0,IF(VLOOKUP($A132,'ECM Staff time by PoF'!$B$5:$C$119,2,FALSE)="Not Applicable",VLOOKUP($A132,'ECM Staff time by PoF'!$B$5:$S$119,MATCH($PR$103, 'ECM Staff time by PoF'!$B$4:$R$4,0),FALSE),IF(ISERROR(VLOOKUP(CONCATENATE($A132,O$66),'ECM Staff time by PoF'!$A$5:$S$119,MATCH($PR$103, 'ECM Staff time by PoF'!$A$4:$R$4,0),FALSE)), 0, VLOOKUP(CONCATENATE($A132,O$66),'ECM Staff time by PoF'!$A$5:$S$119,MATCH($PR$103, 'ECM Staff time by PoF'!$A$4:$R$4,0),FALSE))))*O94</f>
        <v>0</v>
      </c>
      <c r="QF132" s="60">
        <f>IF($A132="",0,IF(VLOOKUP($A132,'ECM Staff time by PoF'!$B$5:$C$119,2,FALSE)="Not Applicable",VLOOKUP($A132,'ECM Staff time by PoF'!$B$5:$S$119,MATCH($PR$103, 'ECM Staff time by PoF'!$B$4:$R$4,0),FALSE),IF(ISERROR(VLOOKUP(CONCATENATE($A132,P$66),'ECM Staff time by PoF'!$A$5:$S$119,MATCH($PR$103, 'ECM Staff time by PoF'!$A$4:$R$4,0),FALSE)), 0, VLOOKUP(CONCATENATE($A132,P$66),'ECM Staff time by PoF'!$A$5:$S$119,MATCH($PR$103, 'ECM Staff time by PoF'!$A$4:$R$4,0),FALSE))))*P94</f>
        <v>0</v>
      </c>
      <c r="QG132" s="60">
        <f>IF($A132="",0,IF(VLOOKUP($A132,'ECM Staff time by PoF'!$B$5:$C$119,2,FALSE)="Not Applicable",VLOOKUP($A132,'ECM Staff time by PoF'!$B$5:$S$119,MATCH($PR$103, 'ECM Staff time by PoF'!$B$4:$R$4,0),FALSE),IF(ISERROR(VLOOKUP(CONCATENATE($A132,Q$66),'ECM Staff time by PoF'!$A$5:$S$119,MATCH($PR$103, 'ECM Staff time by PoF'!$A$4:$R$4,0),FALSE)), 0, VLOOKUP(CONCATENATE($A132,Q$66),'ECM Staff time by PoF'!$A$5:$S$119,MATCH($PR$103, 'ECM Staff time by PoF'!$A$4:$R$4,0),FALSE))))*Q94</f>
        <v>0</v>
      </c>
      <c r="QH132" s="60">
        <f>IF($A132="",0,IF(VLOOKUP($A132,'ECM Staff time by PoF'!$B$5:$C$119,2,FALSE)="Not Applicable",VLOOKUP($A132,'ECM Staff time by PoF'!$B$5:$S$119,MATCH($PR$103, 'ECM Staff time by PoF'!$B$4:$R$4,0),FALSE),IF(ISERROR(VLOOKUP(CONCATENATE($A132,R$66),'ECM Staff time by PoF'!$A$5:$S$119,MATCH($PR$103, 'ECM Staff time by PoF'!$A$4:$R$4,0),FALSE)), 0, VLOOKUP(CONCATENATE($A132,R$66),'ECM Staff time by PoF'!$A$5:$S$119,MATCH($PR$103, 'ECM Staff time by PoF'!$A$4:$R$4,0),FALSE))))*R94</f>
        <v>0</v>
      </c>
      <c r="QI132" s="60">
        <f>IF($A132="",0,IF(VLOOKUP($A132,'ECM Staff time by PoF'!$B$5:$C$119,2,FALSE)="Not Applicable",VLOOKUP($A132,'ECM Staff time by PoF'!$B$5:$S$119,MATCH($PR$103, 'ECM Staff time by PoF'!$B$4:$R$4,0),FALSE),IF(ISERROR(VLOOKUP(CONCATENATE($A132,S$66),'ECM Staff time by PoF'!$A$5:$S$119,MATCH($PR$103, 'ECM Staff time by PoF'!$A$4:$R$4,0),FALSE)), 0, VLOOKUP(CONCATENATE($A132,S$66),'ECM Staff time by PoF'!$A$5:$S$119,MATCH($PR$103, 'ECM Staff time by PoF'!$A$4:$R$4,0),FALSE))))*S94</f>
        <v>0</v>
      </c>
      <c r="QJ132" s="60">
        <f>IF($A132="",0,IF(VLOOKUP($A132,'ECM Staff time by PoF'!$B$5:$C$119,2,FALSE)="Not Applicable",VLOOKUP($A132,'ECM Staff time by PoF'!$B$5:$S$119,MATCH($PR$103, 'ECM Staff time by PoF'!$B$4:$R$4,0),FALSE),IF(ISERROR(VLOOKUP(CONCATENATE($A132,T$66),'ECM Staff time by PoF'!$A$5:$S$119,MATCH($PR$103, 'ECM Staff time by PoF'!$A$4:$R$4,0),FALSE)), 0, VLOOKUP(CONCATENATE($A132,T$66),'ECM Staff time by PoF'!$A$5:$S$119,MATCH($PR$103, 'ECM Staff time by PoF'!$A$4:$R$4,0),FALSE))))*T94</f>
        <v>0</v>
      </c>
      <c r="QK132" s="60">
        <f>IF($A132="",0,IF(VLOOKUP($A132,'ECM Staff time by PoF'!$B$5:$C$119,2,FALSE)="Not Applicable",VLOOKUP($A132,'ECM Staff time by PoF'!$B$5:$S$119,MATCH($PR$103, 'ECM Staff time by PoF'!$B$4:$R$4,0),FALSE),IF(ISERROR(VLOOKUP(CONCATENATE($A132,U$66),'ECM Staff time by PoF'!$A$5:$S$119,MATCH($PR$103, 'ECM Staff time by PoF'!$A$4:$R$4,0),FALSE)), 0, VLOOKUP(CONCATENATE($A132,U$66),'ECM Staff time by PoF'!$A$5:$S$119,MATCH($PR$103, 'ECM Staff time by PoF'!$A$4:$R$4,0),FALSE))))*U94</f>
        <v>0</v>
      </c>
      <c r="QL132" s="60">
        <f>IF($A132="",0,IF(VLOOKUP($A132,'ECM Staff time by PoF'!$B$5:$C$119,2,FALSE)="Not Applicable",VLOOKUP($A132,'ECM Staff time by PoF'!$B$5:$S$119,MATCH($PR$103, 'ECM Staff time by PoF'!$B$4:$R$4,0),FALSE),IF(ISERROR(VLOOKUP(CONCATENATE($A132,V$66),'ECM Staff time by PoF'!$A$5:$S$119,MATCH($PR$103, 'ECM Staff time by PoF'!$A$4:$R$4,0),FALSE)), 0, VLOOKUP(CONCATENATE($A132,V$66),'ECM Staff time by PoF'!$A$5:$S$119,MATCH($PR$103, 'ECM Staff time by PoF'!$A$4:$R$4,0),FALSE))))*V94</f>
        <v>0</v>
      </c>
      <c r="QM132" s="60">
        <f>IF($A132="",0,IF(VLOOKUP($A132,'ECM Staff time by PoF'!$B$5:$C$119,2,FALSE)="Not Applicable",VLOOKUP($A132,'ECM Staff time by PoF'!$B$5:$S$119,MATCH($PR$103, 'ECM Staff time by PoF'!$B$4:$R$4,0),FALSE),IF(ISERROR(VLOOKUP(CONCATENATE($A132,W$66),'ECM Staff time by PoF'!$A$5:$S$119,MATCH($PR$103, 'ECM Staff time by PoF'!$A$4:$R$4,0),FALSE)), 0, VLOOKUP(CONCATENATE($A132,W$66),'ECM Staff time by PoF'!$A$5:$S$119,MATCH($PR$103, 'ECM Staff time by PoF'!$A$4:$R$4,0),FALSE))))*W94</f>
        <v>0</v>
      </c>
      <c r="QN132" s="60">
        <f>IF($A132="",0,IF(VLOOKUP($A132,'ECM Staff time by PoF'!$B$5:$C$119,2,FALSE)="Not Applicable",VLOOKUP($A132,'ECM Staff time by PoF'!$B$5:$S$119,MATCH($PR$103, 'ECM Staff time by PoF'!$B$4:$R$4,0),FALSE),IF(ISERROR(VLOOKUP(CONCATENATE($A132,X$66),'ECM Staff time by PoF'!$A$5:$S$119,MATCH($PR$103, 'ECM Staff time by PoF'!$A$4:$R$4,0),FALSE)), 0, VLOOKUP(CONCATENATE($A132,X$66),'ECM Staff time by PoF'!$A$5:$S$119,MATCH($PR$103, 'ECM Staff time by PoF'!$A$4:$R$4,0),FALSE))))*X94</f>
        <v>0</v>
      </c>
      <c r="QO132" s="60">
        <f>IF($A132="",0,IF(VLOOKUP($A132,'ECM Staff time by PoF'!$B$5:$C$119,2,FALSE)="Not Applicable",VLOOKUP($A132,'ECM Staff time by PoF'!$B$5:$S$119,MATCH($PR$103, 'ECM Staff time by PoF'!$B$4:$R$4,0),FALSE),IF(ISERROR(VLOOKUP(CONCATENATE($A132,Y$66),'ECM Staff time by PoF'!$A$5:$S$119,MATCH($PR$103, 'ECM Staff time by PoF'!$A$4:$R$4,0),FALSE)), 0, VLOOKUP(CONCATENATE($A132,Y$66),'ECM Staff time by PoF'!$A$5:$S$119,MATCH($PR$103, 'ECM Staff time by PoF'!$A$4:$R$4,0),FALSE))))*Y94</f>
        <v>0</v>
      </c>
      <c r="QP132" s="60">
        <f>IF($A132="",0,IF(VLOOKUP($A132,'ECM Staff time by PoF'!$B$5:$C$119,2,FALSE)="Not Applicable",VLOOKUP($A132,'ECM Staff time by PoF'!$B$5:$S$119,MATCH($PR$103, 'ECM Staff time by PoF'!$B$4:$R$4,0),FALSE),IF(ISERROR(VLOOKUP(CONCATENATE($A132,Z$66),'ECM Staff time by PoF'!$A$5:$S$119,MATCH($PR$103, 'ECM Staff time by PoF'!$A$4:$R$4,0),FALSE)), 0, VLOOKUP(CONCATENATE($A132,Z$66),'ECM Staff time by PoF'!$A$5:$S$119,MATCH($PR$103, 'ECM Staff time by PoF'!$A$4:$R$4,0),FALSE))))*Z94</f>
        <v>0</v>
      </c>
      <c r="QQ132" s="60">
        <f>IF($A132="",0,IF(VLOOKUP($A132,'ECM Staff time by PoF'!$B$5:$C$119,2,FALSE)="Not Applicable",VLOOKUP($A132,'ECM Staff time by PoF'!$B$5:$S$119,MATCH($PR$103, 'ECM Staff time by PoF'!$B$4:$R$4,0),FALSE),IF(ISERROR(VLOOKUP(CONCATENATE($A132,AA$66),'ECM Staff time by PoF'!$A$5:$S$119,MATCH($PR$103, 'ECM Staff time by PoF'!$A$4:$R$4,0),FALSE)), 0, VLOOKUP(CONCATENATE($A132,AA$66),'ECM Staff time by PoF'!$A$5:$S$119,MATCH($PR$103, 'ECM Staff time by PoF'!$A$4:$R$4,0),FALSE))))*AA94</f>
        <v>0</v>
      </c>
      <c r="QR132" s="60">
        <f>IF($A132="",0,IF(VLOOKUP($A132,'ECM Staff time by PoF'!$B$5:$C$119,2,FALSE)="Not Applicable",VLOOKUP($A132,'ECM Staff time by PoF'!$B$5:$S$119,MATCH($PR$103, 'ECM Staff time by PoF'!$B$4:$R$4,0),FALSE),IF(ISERROR(VLOOKUP(CONCATENATE($A132,AB$66),'ECM Staff time by PoF'!$A$5:$S$119,MATCH($PR$103, 'ECM Staff time by PoF'!$A$4:$R$4,0),FALSE)), 0, VLOOKUP(CONCATENATE($A132,AB$66),'ECM Staff time by PoF'!$A$5:$S$119,MATCH($PR$103, 'ECM Staff time by PoF'!$A$4:$R$4,0),FALSE))))*AB94</f>
        <v>0</v>
      </c>
      <c r="QS132" s="60">
        <f>IF($A132="",0,IF(VLOOKUP($A132,'ECM Staff time by PoF'!$B$5:$C$119,2,FALSE)="Not Applicable",VLOOKUP($A132,'ECM Staff time by PoF'!$B$5:$S$119,MATCH($PR$103, 'ECM Staff time by PoF'!$B$4:$R$4,0),FALSE),IF(ISERROR(VLOOKUP(CONCATENATE($A132,AC$66),'ECM Staff time by PoF'!$A$5:$S$119,MATCH($PR$103, 'ECM Staff time by PoF'!$A$4:$R$4,0),FALSE)), 0, VLOOKUP(CONCATENATE($A132,AC$66),'ECM Staff time by PoF'!$A$5:$S$119,MATCH($PR$103, 'ECM Staff time by PoF'!$A$4:$R$4,0),FALSE))))*AC94</f>
        <v>0</v>
      </c>
      <c r="QT132" s="60">
        <f>IF($A132="",0,IF(VLOOKUP($A132,'ECM Staff time by PoF'!$B$5:$C$119,2,FALSE)="Not Applicable",VLOOKUP($A132,'ECM Staff time by PoF'!$B$5:$S$119,MATCH($PR$103, 'ECM Staff time by PoF'!$B$4:$R$4,0),FALSE),IF(ISERROR(VLOOKUP(CONCATENATE($A132,AD$66),'ECM Staff time by PoF'!$A$5:$S$119,MATCH($PR$103, 'ECM Staff time by PoF'!$A$4:$R$4,0),FALSE)), 0, VLOOKUP(CONCATENATE($A132,AD$66),'ECM Staff time by PoF'!$A$5:$S$119,MATCH($PR$103, 'ECM Staff time by PoF'!$A$4:$R$4,0),FALSE))))*AD94</f>
        <v>0</v>
      </c>
      <c r="QU132" s="60">
        <f>IF($A132="",0,IF(VLOOKUP($A132,'ECM Staff time by PoF'!$B$5:$C$119,2,FALSE)="Not Applicable",VLOOKUP($A132,'ECM Staff time by PoF'!$B$5:$S$119,MATCH($PR$103, 'ECM Staff time by PoF'!$B$4:$R$4,0),FALSE),IF(ISERROR(VLOOKUP(CONCATENATE($A132,AE$66),'ECM Staff time by PoF'!$A$5:$S$119,MATCH($PR$103, 'ECM Staff time by PoF'!$A$4:$R$4,0),FALSE)), 0, VLOOKUP(CONCATENATE($A132,AE$66),'ECM Staff time by PoF'!$A$5:$S$119,MATCH($PR$103, 'ECM Staff time by PoF'!$A$4:$R$4,0),FALSE))))*AE94</f>
        <v>0</v>
      </c>
      <c r="QV132" s="60">
        <f>IF($A132="",0,IF(VLOOKUP($A132,'ECM Staff time by PoF'!$B$5:$C$119,2,FALSE)="Not Applicable",VLOOKUP($A132,'ECM Staff time by PoF'!$B$5:$S$119,MATCH($PR$103, 'ECM Staff time by PoF'!$B$4:$R$4,0),FALSE),IF(ISERROR(VLOOKUP(CONCATENATE($A132,AF$66),'ECM Staff time by PoF'!$A$5:$S$119,MATCH($PR$103, 'ECM Staff time by PoF'!$A$4:$R$4,0),FALSE)), 0, VLOOKUP(CONCATENATE($A132,AF$66),'ECM Staff time by PoF'!$A$5:$S$119,MATCH($PR$103, 'ECM Staff time by PoF'!$A$4:$R$4,0),FALSE))))*AF94</f>
        <v>0</v>
      </c>
      <c r="QW132" s="60">
        <f>IF($A132="",0,IF(VLOOKUP($A132,'ECM Staff time by PoF'!$B$5:$C$119,2,FALSE)="Not Applicable",VLOOKUP($A132,'ECM Staff time by PoF'!$B$5:$S$119,MATCH($PR$103, 'ECM Staff time by PoF'!$B$4:$R$4,0),FALSE),IF(ISERROR(VLOOKUP(CONCATENATE($A132,AG$66),'ECM Staff time by PoF'!$A$5:$S$119,MATCH($PR$103, 'ECM Staff time by PoF'!$A$4:$R$4,0),FALSE)), 0, VLOOKUP(CONCATENATE($A132,AG$66),'ECM Staff time by PoF'!$A$5:$S$119,MATCH($PR$103, 'ECM Staff time by PoF'!$A$4:$R$4,0),FALSE))))*AG94</f>
        <v>0</v>
      </c>
      <c r="QX132" s="60">
        <f>IF($A132="",0,IF(VLOOKUP($A132,'ECM Staff time by PoF'!$B$5:$C$119,2,FALSE)="Not Applicable",VLOOKUP($A132,'ECM Staff time by PoF'!$B$5:$S$119,MATCH($PR$103, 'ECM Staff time by PoF'!$B$4:$R$4,0),FALSE),IF(ISERROR(VLOOKUP(CONCATENATE($A132,AH$66),'ECM Staff time by PoF'!$A$5:$S$119,MATCH($PR$103, 'ECM Staff time by PoF'!$A$4:$R$4,0),FALSE)), 0, VLOOKUP(CONCATENATE($A132,AH$66),'ECM Staff time by PoF'!$A$5:$S$119,MATCH($PR$103, 'ECM Staff time by PoF'!$A$4:$R$4,0),FALSE))))*AH94</f>
        <v>0</v>
      </c>
      <c r="QY132" s="60">
        <f>IF($A132="",0,IF(VLOOKUP($A132,'ECM Staff time by PoF'!$B$5:$C$119,2,FALSE)="Not Applicable",VLOOKUP($A132,'ECM Staff time by PoF'!$B$5:$S$119,MATCH($PR$103, 'ECM Staff time by PoF'!$B$4:$R$4,0),FALSE),IF(ISERROR(VLOOKUP(CONCATENATE($A132,AI$66),'ECM Staff time by PoF'!$A$5:$S$119,MATCH($PR$103, 'ECM Staff time by PoF'!$A$4:$R$4,0),FALSE)), 0, VLOOKUP(CONCATENATE($A132,AI$66),'ECM Staff time by PoF'!$A$5:$S$119,MATCH($PR$103, 'ECM Staff time by PoF'!$A$4:$R$4,0),FALSE))))*AI94</f>
        <v>0</v>
      </c>
      <c r="QZ132" s="60">
        <f>IF($A132="",0,IF(VLOOKUP($A132,'ECM Staff time by PoF'!$B$5:$C$119,2,FALSE)="Not Applicable",VLOOKUP($A132,'ECM Staff time by PoF'!$B$5:$S$119,MATCH($PR$103, 'ECM Staff time by PoF'!$B$4:$R$4,0),FALSE),IF(ISERROR(VLOOKUP(CONCATENATE($A132,AJ$66),'ECM Staff time by PoF'!$A$5:$S$119,MATCH($PR$103, 'ECM Staff time by PoF'!$A$4:$R$4,0),FALSE)), 0, VLOOKUP(CONCATENATE($A132,AJ$66),'ECM Staff time by PoF'!$A$5:$S$119,MATCH($PR$103, 'ECM Staff time by PoF'!$A$4:$R$4,0),FALSE))))*AJ94</f>
        <v>0</v>
      </c>
      <c r="RA132" s="202">
        <f>IF($A132="",0,IF(VLOOKUP($A132,'ECM Staff time by PoF'!$B$5:$C$119,2,FALSE)="Not Applicable",VLOOKUP($A132,'ECM Staff time by PoF'!$B$5:$S$119,MATCH($PR$103, 'ECM Staff time by PoF'!$B$4:$R$4,0),FALSE),IF(ISERROR(VLOOKUP(CONCATENATE($A132,AK$66),'ECM Staff time by PoF'!$A$5:$S$119,MATCH($PR$103, 'ECM Staff time by PoF'!$A$4:$R$4,0),FALSE)), 0, VLOOKUP(CONCATENATE($A132,AK$66),'ECM Staff time by PoF'!$A$5:$S$119,MATCH($PR$103, 'ECM Staff time by PoF'!$A$4:$R$4,0),FALSE))))*AK94</f>
        <v>0</v>
      </c>
      <c r="RB132" s="60">
        <f>IF($A132="",0,IF(VLOOKUP($A132,'ECM Staff time by PoF'!$B$5:$C$119,2,FALSE)="Not Applicable",VLOOKUP($A132,'ECM Staff time by PoF'!$B$5:$S$119,MATCH($RB$103, 'ECM Staff time by PoF'!$B$4:$R$4,0),FALSE),IF(ISERROR(VLOOKUP(CONCATENATE($A132,B$66),'ECM Staff time by PoF'!$A$5:$S$119,MATCH($RB$103, 'ECM Staff time by PoF'!$A$4:$R$4,0),FALSE)), 0, VLOOKUP(CONCATENATE($A132,B$66),'ECM Staff time by PoF'!$A$5:$S$119,MATCH($RB$103, 'ECM Staff time by PoF'!$A$4:$R$4,0),FALSE))))*B94</f>
        <v>0</v>
      </c>
      <c r="RC132" s="60">
        <f>IF($A132="",0,IF(VLOOKUP($A132,'ECM Staff time by PoF'!$B$5:$C$119,2,FALSE)="Not Applicable",VLOOKUP($A132,'ECM Staff time by PoF'!$B$5:$S$119,MATCH($RB$103, 'ECM Staff time by PoF'!$B$4:$R$4,0),FALSE),IF(ISERROR(VLOOKUP(CONCATENATE($A132,C$66),'ECM Staff time by PoF'!$A$5:$S$119,MATCH($RB$103, 'ECM Staff time by PoF'!$A$4:$R$4,0),FALSE)), 0, VLOOKUP(CONCATENATE($A132,C$66),'ECM Staff time by PoF'!$A$5:$S$119,MATCH($RB$103, 'ECM Staff time by PoF'!$A$4:$R$4,0),FALSE))))*C94</f>
        <v>0</v>
      </c>
      <c r="RD132" s="60">
        <f>IF($A132="",0,IF(VLOOKUP($A132,'ECM Staff time by PoF'!$B$5:$C$119,2,FALSE)="Not Applicable",VLOOKUP($A132,'ECM Staff time by PoF'!$B$5:$S$119,MATCH($RB$103, 'ECM Staff time by PoF'!$B$4:$R$4,0),FALSE),IF(ISERROR(VLOOKUP(CONCATENATE($A132,D$66),'ECM Staff time by PoF'!$A$5:$S$119,MATCH($RB$103, 'ECM Staff time by PoF'!$A$4:$R$4,0),FALSE)), 0, VLOOKUP(CONCATENATE($A132,D$66),'ECM Staff time by PoF'!$A$5:$S$119,MATCH($RB$103, 'ECM Staff time by PoF'!$A$4:$R$4,0),FALSE))))*D94</f>
        <v>0</v>
      </c>
      <c r="RE132" s="60">
        <f>IF($A132="",0,IF(VLOOKUP($A132,'ECM Staff time by PoF'!$B$5:$C$119,2,FALSE)="Not Applicable",VLOOKUP($A132,'ECM Staff time by PoF'!$B$5:$S$119,MATCH($RB$103, 'ECM Staff time by PoF'!$B$4:$R$4,0),FALSE),IF(ISERROR(VLOOKUP(CONCATENATE($A132,E$66),'ECM Staff time by PoF'!$A$5:$S$119,MATCH($RB$103, 'ECM Staff time by PoF'!$A$4:$R$4,0),FALSE)), 0, VLOOKUP(CONCATENATE($A132,E$66),'ECM Staff time by PoF'!$A$5:$S$119,MATCH($RB$103, 'ECM Staff time by PoF'!$A$4:$R$4,0),FALSE))))*E94</f>
        <v>0</v>
      </c>
      <c r="RF132" s="60">
        <f>IF($A132="",0,IF(VLOOKUP($A132,'ECM Staff time by PoF'!$B$5:$C$119,2,FALSE)="Not Applicable",VLOOKUP($A132,'ECM Staff time by PoF'!$B$5:$S$119,MATCH($RB$103, 'ECM Staff time by PoF'!$B$4:$R$4,0),FALSE),IF(ISERROR(VLOOKUP(CONCATENATE($A132,F$66),'ECM Staff time by PoF'!$A$5:$S$119,MATCH($RB$103, 'ECM Staff time by PoF'!$A$4:$R$4,0),FALSE)), 0, VLOOKUP(CONCATENATE($A132,F$66),'ECM Staff time by PoF'!$A$5:$S$119,MATCH($RB$103, 'ECM Staff time by PoF'!$A$4:$R$4,0),FALSE))))*F94</f>
        <v>0</v>
      </c>
      <c r="RG132" s="60">
        <f>IF($A132="",0,IF(VLOOKUP($A132,'ECM Staff time by PoF'!$B$5:$C$119,2,FALSE)="Not Applicable",VLOOKUP($A132,'ECM Staff time by PoF'!$B$5:$S$119,MATCH($RB$103, 'ECM Staff time by PoF'!$B$4:$R$4,0),FALSE),IF(ISERROR(VLOOKUP(CONCATENATE($A132,G$66),'ECM Staff time by PoF'!$A$5:$S$119,MATCH($RB$103, 'ECM Staff time by PoF'!$A$4:$R$4,0),FALSE)), 0, VLOOKUP(CONCATENATE($A132,G$66),'ECM Staff time by PoF'!$A$5:$S$119,MATCH($RB$103, 'ECM Staff time by PoF'!$A$4:$R$4,0),FALSE))))*G94</f>
        <v>0</v>
      </c>
      <c r="RH132" s="60">
        <f>IF($A132="",0,IF(VLOOKUP($A132,'ECM Staff time by PoF'!$B$5:$C$119,2,FALSE)="Not Applicable",VLOOKUP($A132,'ECM Staff time by PoF'!$B$5:$S$119,MATCH($RB$103, 'ECM Staff time by PoF'!$B$4:$R$4,0),FALSE),IF(ISERROR(VLOOKUP(CONCATENATE($A132,H$66),'ECM Staff time by PoF'!$A$5:$S$119,MATCH($RB$103, 'ECM Staff time by PoF'!$A$4:$R$4,0),FALSE)), 0, VLOOKUP(CONCATENATE($A132,H$66),'ECM Staff time by PoF'!$A$5:$S$119,MATCH($RB$103, 'ECM Staff time by PoF'!$A$4:$R$4,0),FALSE))))*H94</f>
        <v>0</v>
      </c>
      <c r="RI132" s="60">
        <f>IF($A132="",0,IF(VLOOKUP($A132,'ECM Staff time by PoF'!$B$5:$C$119,2,FALSE)="Not Applicable",VLOOKUP($A132,'ECM Staff time by PoF'!$B$5:$S$119,MATCH($RB$103, 'ECM Staff time by PoF'!$B$4:$R$4,0),FALSE),IF(ISERROR(VLOOKUP(CONCATENATE($A132,I$66),'ECM Staff time by PoF'!$A$5:$S$119,MATCH($RB$103, 'ECM Staff time by PoF'!$A$4:$R$4,0),FALSE)), 0, VLOOKUP(CONCATENATE($A132,I$66),'ECM Staff time by PoF'!$A$5:$S$119,MATCH($RB$103, 'ECM Staff time by PoF'!$A$4:$R$4,0),FALSE))))*I94</f>
        <v>0</v>
      </c>
      <c r="RJ132" s="60">
        <f>IF($A132="",0,IF(VLOOKUP($A132,'ECM Staff time by PoF'!$B$5:$C$119,2,FALSE)="Not Applicable",VLOOKUP($A132,'ECM Staff time by PoF'!$B$5:$S$119,MATCH($RB$103, 'ECM Staff time by PoF'!$B$4:$R$4,0),FALSE),IF(ISERROR(VLOOKUP(CONCATENATE($A132,J$66),'ECM Staff time by PoF'!$A$5:$S$119,MATCH($RB$103, 'ECM Staff time by PoF'!$A$4:$R$4,0),FALSE)), 0, VLOOKUP(CONCATENATE($A132,J$66),'ECM Staff time by PoF'!$A$5:$S$119,MATCH($RB$103, 'ECM Staff time by PoF'!$A$4:$R$4,0),FALSE))))*J94</f>
        <v>0</v>
      </c>
      <c r="RK132" s="60">
        <f>IF($A132="",0,IF(VLOOKUP($A132,'ECM Staff time by PoF'!$B$5:$C$119,2,FALSE)="Not Applicable",VLOOKUP($A132,'ECM Staff time by PoF'!$B$5:$S$119,MATCH($RB$103, 'ECM Staff time by PoF'!$B$4:$R$4,0),FALSE),IF(ISERROR(VLOOKUP(CONCATENATE($A132,K$66),'ECM Staff time by PoF'!$A$5:$S$119,MATCH($RB$103, 'ECM Staff time by PoF'!$A$4:$R$4,0),FALSE)), 0, VLOOKUP(CONCATENATE($A132,K$66),'ECM Staff time by PoF'!$A$5:$S$119,MATCH($RB$103, 'ECM Staff time by PoF'!$A$4:$R$4,0),FALSE))))*K94</f>
        <v>0</v>
      </c>
      <c r="RL132" s="60">
        <f>IF($A132="",0,IF(VLOOKUP($A132,'ECM Staff time by PoF'!$B$5:$C$119,2,FALSE)="Not Applicable",VLOOKUP($A132,'ECM Staff time by PoF'!$B$5:$S$119,MATCH($RB$103, 'ECM Staff time by PoF'!$B$4:$R$4,0),FALSE),IF(ISERROR(VLOOKUP(CONCATENATE($A132,L$66),'ECM Staff time by PoF'!$A$5:$S$119,MATCH($RB$103, 'ECM Staff time by PoF'!$A$4:$R$4,0),FALSE)), 0, VLOOKUP(CONCATENATE($A132,L$66),'ECM Staff time by PoF'!$A$5:$S$119,MATCH($RB$103, 'ECM Staff time by PoF'!$A$4:$R$4,0),FALSE))))*L94</f>
        <v>0</v>
      </c>
      <c r="RM132" s="60">
        <f>IF($A132="",0,IF(VLOOKUP($A132,'ECM Staff time by PoF'!$B$5:$C$119,2,FALSE)="Not Applicable",VLOOKUP($A132,'ECM Staff time by PoF'!$B$5:$S$119,MATCH($RB$103, 'ECM Staff time by PoF'!$B$4:$R$4,0),FALSE),IF(ISERROR(VLOOKUP(CONCATENATE($A132,M$66),'ECM Staff time by PoF'!$A$5:$S$119,MATCH($RB$103, 'ECM Staff time by PoF'!$A$4:$R$4,0),FALSE)), 0, VLOOKUP(CONCATENATE($A132,M$66),'ECM Staff time by PoF'!$A$5:$S$119,MATCH($RB$103, 'ECM Staff time by PoF'!$A$4:$R$4,0),FALSE))))*M94</f>
        <v>0</v>
      </c>
      <c r="RN132" s="60">
        <f>IF($A132="",0,IF(VLOOKUP($A132,'ECM Staff time by PoF'!$B$5:$C$119,2,FALSE)="Not Applicable",VLOOKUP($A132,'ECM Staff time by PoF'!$B$5:$S$119,MATCH($RB$103, 'ECM Staff time by PoF'!$B$4:$R$4,0),FALSE),IF(ISERROR(VLOOKUP(CONCATENATE($A132,N$66),'ECM Staff time by PoF'!$A$5:$S$119,MATCH($RB$103, 'ECM Staff time by PoF'!$A$4:$R$4,0),FALSE)), 0, VLOOKUP(CONCATENATE($A132,N$66),'ECM Staff time by PoF'!$A$5:$S$119,MATCH($RB$103, 'ECM Staff time by PoF'!$A$4:$R$4,0),FALSE))))*N94</f>
        <v>0</v>
      </c>
      <c r="RO132" s="60">
        <f>IF($A132="",0,IF(VLOOKUP($A132,'ECM Staff time by PoF'!$B$5:$C$119,2,FALSE)="Not Applicable",VLOOKUP($A132,'ECM Staff time by PoF'!$B$5:$S$119,MATCH($RB$103, 'ECM Staff time by PoF'!$B$4:$R$4,0),FALSE),IF(ISERROR(VLOOKUP(CONCATENATE($A132,O$66),'ECM Staff time by PoF'!$A$5:$S$119,MATCH($RB$103, 'ECM Staff time by PoF'!$A$4:$R$4,0),FALSE)), 0, VLOOKUP(CONCATENATE($A132,O$66),'ECM Staff time by PoF'!$A$5:$S$119,MATCH($RB$103, 'ECM Staff time by PoF'!$A$4:$R$4,0),FALSE))))*O94</f>
        <v>0</v>
      </c>
      <c r="RP132" s="60">
        <f>IF($A132="",0,IF(VLOOKUP($A132,'ECM Staff time by PoF'!$B$5:$C$119,2,FALSE)="Not Applicable",VLOOKUP($A132,'ECM Staff time by PoF'!$B$5:$S$119,MATCH($RB$103, 'ECM Staff time by PoF'!$B$4:$R$4,0),FALSE),IF(ISERROR(VLOOKUP(CONCATENATE($A132,P$66),'ECM Staff time by PoF'!$A$5:$S$119,MATCH($RB$103, 'ECM Staff time by PoF'!$A$4:$R$4,0),FALSE)), 0, VLOOKUP(CONCATENATE($A132,P$66),'ECM Staff time by PoF'!$A$5:$S$119,MATCH($RB$103, 'ECM Staff time by PoF'!$A$4:$R$4,0),FALSE))))*P94</f>
        <v>0</v>
      </c>
      <c r="RQ132" s="60">
        <f>IF($A132="",0,IF(VLOOKUP($A132,'ECM Staff time by PoF'!$B$5:$C$119,2,FALSE)="Not Applicable",VLOOKUP($A132,'ECM Staff time by PoF'!$B$5:$S$119,MATCH($RB$103, 'ECM Staff time by PoF'!$B$4:$R$4,0),FALSE),IF(ISERROR(VLOOKUP(CONCATENATE($A132,Q$66),'ECM Staff time by PoF'!$A$5:$S$119,MATCH($RB$103, 'ECM Staff time by PoF'!$A$4:$R$4,0),FALSE)), 0, VLOOKUP(CONCATENATE($A132,Q$66),'ECM Staff time by PoF'!$A$5:$S$119,MATCH($RB$103, 'ECM Staff time by PoF'!$A$4:$R$4,0),FALSE))))*Q94</f>
        <v>0</v>
      </c>
      <c r="RR132" s="60">
        <f>IF($A132="",0,IF(VLOOKUP($A132,'ECM Staff time by PoF'!$B$5:$C$119,2,FALSE)="Not Applicable",VLOOKUP($A132,'ECM Staff time by PoF'!$B$5:$S$119,MATCH($RB$103, 'ECM Staff time by PoF'!$B$4:$R$4,0),FALSE),IF(ISERROR(VLOOKUP(CONCATENATE($A132,R$66),'ECM Staff time by PoF'!$A$5:$S$119,MATCH($RB$103, 'ECM Staff time by PoF'!$A$4:$R$4,0),FALSE)), 0, VLOOKUP(CONCATENATE($A132,R$66),'ECM Staff time by PoF'!$A$5:$S$119,MATCH($RB$103, 'ECM Staff time by PoF'!$A$4:$R$4,0),FALSE))))*R94</f>
        <v>0</v>
      </c>
      <c r="RS132" s="60">
        <f>IF($A132="",0,IF(VLOOKUP($A132,'ECM Staff time by PoF'!$B$5:$C$119,2,FALSE)="Not Applicable",VLOOKUP($A132,'ECM Staff time by PoF'!$B$5:$S$119,MATCH($RB$103, 'ECM Staff time by PoF'!$B$4:$R$4,0),FALSE),IF(ISERROR(VLOOKUP(CONCATENATE($A132,S$66),'ECM Staff time by PoF'!$A$5:$S$119,MATCH($RB$103, 'ECM Staff time by PoF'!$A$4:$R$4,0),FALSE)), 0, VLOOKUP(CONCATENATE($A132,S$66),'ECM Staff time by PoF'!$A$5:$S$119,MATCH($RB$103, 'ECM Staff time by PoF'!$A$4:$R$4,0),FALSE))))*S94</f>
        <v>0</v>
      </c>
      <c r="RT132" s="60">
        <f>IF($A132="",0,IF(VLOOKUP($A132,'ECM Staff time by PoF'!$B$5:$C$119,2,FALSE)="Not Applicable",VLOOKUP($A132,'ECM Staff time by PoF'!$B$5:$S$119,MATCH($RB$103, 'ECM Staff time by PoF'!$B$4:$R$4,0),FALSE),IF(ISERROR(VLOOKUP(CONCATENATE($A132,T$66),'ECM Staff time by PoF'!$A$5:$S$119,MATCH($RB$103, 'ECM Staff time by PoF'!$A$4:$R$4,0),FALSE)), 0, VLOOKUP(CONCATENATE($A132,T$66),'ECM Staff time by PoF'!$A$5:$S$119,MATCH($RB$103, 'ECM Staff time by PoF'!$A$4:$R$4,0),FALSE))))*T94</f>
        <v>0</v>
      </c>
      <c r="RU132" s="60">
        <f>IF($A132="",0,IF(VLOOKUP($A132,'ECM Staff time by PoF'!$B$5:$C$119,2,FALSE)="Not Applicable",VLOOKUP($A132,'ECM Staff time by PoF'!$B$5:$S$119,MATCH($RB$103, 'ECM Staff time by PoF'!$B$4:$R$4,0),FALSE),IF(ISERROR(VLOOKUP(CONCATENATE($A132,U$66),'ECM Staff time by PoF'!$A$5:$S$119,MATCH($RB$103, 'ECM Staff time by PoF'!$A$4:$R$4,0),FALSE)), 0, VLOOKUP(CONCATENATE($A132,U$66),'ECM Staff time by PoF'!$A$5:$S$119,MATCH($RB$103, 'ECM Staff time by PoF'!$A$4:$R$4,0),FALSE))))*U94</f>
        <v>0</v>
      </c>
      <c r="RV132" s="60">
        <f>IF($A132="",0,IF(VLOOKUP($A132,'ECM Staff time by PoF'!$B$5:$C$119,2,FALSE)="Not Applicable",VLOOKUP($A132,'ECM Staff time by PoF'!$B$5:$S$119,MATCH($RB$103, 'ECM Staff time by PoF'!$B$4:$R$4,0),FALSE),IF(ISERROR(VLOOKUP(CONCATENATE($A132,V$66),'ECM Staff time by PoF'!$A$5:$S$119,MATCH($RB$103, 'ECM Staff time by PoF'!$A$4:$R$4,0),FALSE)), 0, VLOOKUP(CONCATENATE($A132,V$66),'ECM Staff time by PoF'!$A$5:$S$119,MATCH($RB$103, 'ECM Staff time by PoF'!$A$4:$R$4,0),FALSE))))*V94</f>
        <v>0</v>
      </c>
      <c r="RW132" s="60">
        <f>IF($A132="",0,IF(VLOOKUP($A132,'ECM Staff time by PoF'!$B$5:$C$119,2,FALSE)="Not Applicable",VLOOKUP($A132,'ECM Staff time by PoF'!$B$5:$S$119,MATCH($RB$103, 'ECM Staff time by PoF'!$B$4:$R$4,0),FALSE),IF(ISERROR(VLOOKUP(CONCATENATE($A132,W$66),'ECM Staff time by PoF'!$A$5:$S$119,MATCH($RB$103, 'ECM Staff time by PoF'!$A$4:$R$4,0),FALSE)), 0, VLOOKUP(CONCATENATE($A132,W$66),'ECM Staff time by PoF'!$A$5:$S$119,MATCH($RB$103, 'ECM Staff time by PoF'!$A$4:$R$4,0),FALSE))))*W94</f>
        <v>0</v>
      </c>
      <c r="RX132" s="60">
        <f>IF($A132="",0,IF(VLOOKUP($A132,'ECM Staff time by PoF'!$B$5:$C$119,2,FALSE)="Not Applicable",VLOOKUP($A132,'ECM Staff time by PoF'!$B$5:$S$119,MATCH($RB$103, 'ECM Staff time by PoF'!$B$4:$R$4,0),FALSE),IF(ISERROR(VLOOKUP(CONCATENATE($A132,X$66),'ECM Staff time by PoF'!$A$5:$S$119,MATCH($RB$103, 'ECM Staff time by PoF'!$A$4:$R$4,0),FALSE)), 0, VLOOKUP(CONCATENATE($A132,X$66),'ECM Staff time by PoF'!$A$5:$S$119,MATCH($RB$103, 'ECM Staff time by PoF'!$A$4:$R$4,0),FALSE))))*X94</f>
        <v>0</v>
      </c>
      <c r="RY132" s="60">
        <f>IF($A132="",0,IF(VLOOKUP($A132,'ECM Staff time by PoF'!$B$5:$C$119,2,FALSE)="Not Applicable",VLOOKUP($A132,'ECM Staff time by PoF'!$B$5:$S$119,MATCH($RB$103, 'ECM Staff time by PoF'!$B$4:$R$4,0),FALSE),IF(ISERROR(VLOOKUP(CONCATENATE($A132,Y$66),'ECM Staff time by PoF'!$A$5:$S$119,MATCH($RB$103, 'ECM Staff time by PoF'!$A$4:$R$4,0),FALSE)), 0, VLOOKUP(CONCATENATE($A132,Y$66),'ECM Staff time by PoF'!$A$5:$S$119,MATCH($RB$103, 'ECM Staff time by PoF'!$A$4:$R$4,0),FALSE))))*Y94</f>
        <v>0</v>
      </c>
      <c r="RZ132" s="60">
        <f>IF($A132="",0,IF(VLOOKUP($A132,'ECM Staff time by PoF'!$B$5:$C$119,2,FALSE)="Not Applicable",VLOOKUP($A132,'ECM Staff time by PoF'!$B$5:$S$119,MATCH($RB$103, 'ECM Staff time by PoF'!$B$4:$R$4,0),FALSE),IF(ISERROR(VLOOKUP(CONCATENATE($A132,Z$66),'ECM Staff time by PoF'!$A$5:$S$119,MATCH($RB$103, 'ECM Staff time by PoF'!$A$4:$R$4,0),FALSE)), 0, VLOOKUP(CONCATENATE($A132,Z$66),'ECM Staff time by PoF'!$A$5:$S$119,MATCH($RB$103, 'ECM Staff time by PoF'!$A$4:$R$4,0),FALSE))))*Z94</f>
        <v>0</v>
      </c>
      <c r="SA132" s="60">
        <f>IF($A132="",0,IF(VLOOKUP($A132,'ECM Staff time by PoF'!$B$5:$C$119,2,FALSE)="Not Applicable",VLOOKUP($A132,'ECM Staff time by PoF'!$B$5:$S$119,MATCH($RB$103, 'ECM Staff time by PoF'!$B$4:$R$4,0),FALSE),IF(ISERROR(VLOOKUP(CONCATENATE($A132,AA$66),'ECM Staff time by PoF'!$A$5:$S$119,MATCH($RB$103, 'ECM Staff time by PoF'!$A$4:$R$4,0),FALSE)), 0, VLOOKUP(CONCATENATE($A132,AA$66),'ECM Staff time by PoF'!$A$5:$S$119,MATCH($RB$103, 'ECM Staff time by PoF'!$A$4:$R$4,0),FALSE))))*AA94</f>
        <v>0</v>
      </c>
      <c r="SB132" s="60">
        <f>IF($A132="",0,IF(VLOOKUP($A132,'ECM Staff time by PoF'!$B$5:$C$119,2,FALSE)="Not Applicable",VLOOKUP($A132,'ECM Staff time by PoF'!$B$5:$S$119,MATCH($RB$103, 'ECM Staff time by PoF'!$B$4:$R$4,0),FALSE),IF(ISERROR(VLOOKUP(CONCATENATE($A132,AB$66),'ECM Staff time by PoF'!$A$5:$S$119,MATCH($RB$103, 'ECM Staff time by PoF'!$A$4:$R$4,0),FALSE)), 0, VLOOKUP(CONCATENATE($A132,AB$66),'ECM Staff time by PoF'!$A$5:$S$119,MATCH($RB$103, 'ECM Staff time by PoF'!$A$4:$R$4,0),FALSE))))*AB94</f>
        <v>0</v>
      </c>
      <c r="SC132" s="60">
        <f>IF($A132="",0,IF(VLOOKUP($A132,'ECM Staff time by PoF'!$B$5:$C$119,2,FALSE)="Not Applicable",VLOOKUP($A132,'ECM Staff time by PoF'!$B$5:$S$119,MATCH($RB$103, 'ECM Staff time by PoF'!$B$4:$R$4,0),FALSE),IF(ISERROR(VLOOKUP(CONCATENATE($A132,AC$66),'ECM Staff time by PoF'!$A$5:$S$119,MATCH($RB$103, 'ECM Staff time by PoF'!$A$4:$R$4,0),FALSE)), 0, VLOOKUP(CONCATENATE($A132,AC$66),'ECM Staff time by PoF'!$A$5:$S$119,MATCH($RB$103, 'ECM Staff time by PoF'!$A$4:$R$4,0),FALSE))))*AC94</f>
        <v>0</v>
      </c>
      <c r="SD132" s="60">
        <f>IF($A132="",0,IF(VLOOKUP($A132,'ECM Staff time by PoF'!$B$5:$C$119,2,FALSE)="Not Applicable",VLOOKUP($A132,'ECM Staff time by PoF'!$B$5:$S$119,MATCH($RB$103, 'ECM Staff time by PoF'!$B$4:$R$4,0),FALSE),IF(ISERROR(VLOOKUP(CONCATENATE($A132,AD$66),'ECM Staff time by PoF'!$A$5:$S$119,MATCH($RB$103, 'ECM Staff time by PoF'!$A$4:$R$4,0),FALSE)), 0, VLOOKUP(CONCATENATE($A132,AD$66),'ECM Staff time by PoF'!$A$5:$S$119,MATCH($RB$103, 'ECM Staff time by PoF'!$A$4:$R$4,0),FALSE))))*AD94</f>
        <v>0</v>
      </c>
      <c r="SE132" s="60">
        <f>IF($A132="",0,IF(VLOOKUP($A132,'ECM Staff time by PoF'!$B$5:$C$119,2,FALSE)="Not Applicable",VLOOKUP($A132,'ECM Staff time by PoF'!$B$5:$S$119,MATCH($RB$103, 'ECM Staff time by PoF'!$B$4:$R$4,0),FALSE),IF(ISERROR(VLOOKUP(CONCATENATE($A132,AE$66),'ECM Staff time by PoF'!$A$5:$S$119,MATCH($RB$103, 'ECM Staff time by PoF'!$A$4:$R$4,0),FALSE)), 0, VLOOKUP(CONCATENATE($A132,AE$66),'ECM Staff time by PoF'!$A$5:$S$119,MATCH($RB$103, 'ECM Staff time by PoF'!$A$4:$R$4,0),FALSE))))*AE94</f>
        <v>0</v>
      </c>
      <c r="SF132" s="60">
        <f>IF($A132="",0,IF(VLOOKUP($A132,'ECM Staff time by PoF'!$B$5:$C$119,2,FALSE)="Not Applicable",VLOOKUP($A132,'ECM Staff time by PoF'!$B$5:$S$119,MATCH($RB$103, 'ECM Staff time by PoF'!$B$4:$R$4,0),FALSE),IF(ISERROR(VLOOKUP(CONCATENATE($A132,AF$66),'ECM Staff time by PoF'!$A$5:$S$119,MATCH($RB$103, 'ECM Staff time by PoF'!$A$4:$R$4,0),FALSE)), 0, VLOOKUP(CONCATENATE($A132,AF$66),'ECM Staff time by PoF'!$A$5:$S$119,MATCH($RB$103, 'ECM Staff time by PoF'!$A$4:$R$4,0),FALSE))))*AF94</f>
        <v>0</v>
      </c>
      <c r="SG132" s="60">
        <f>IF($A132="",0,IF(VLOOKUP($A132,'ECM Staff time by PoF'!$B$5:$C$119,2,FALSE)="Not Applicable",VLOOKUP($A132,'ECM Staff time by PoF'!$B$5:$S$119,MATCH($RB$103, 'ECM Staff time by PoF'!$B$4:$R$4,0),FALSE),IF(ISERROR(VLOOKUP(CONCATENATE($A132,AG$66),'ECM Staff time by PoF'!$A$5:$S$119,MATCH($RB$103, 'ECM Staff time by PoF'!$A$4:$R$4,0),FALSE)), 0, VLOOKUP(CONCATENATE($A132,AG$66),'ECM Staff time by PoF'!$A$5:$S$119,MATCH($RB$103, 'ECM Staff time by PoF'!$A$4:$R$4,0),FALSE))))*AG94</f>
        <v>0</v>
      </c>
      <c r="SH132" s="60">
        <f>IF($A132="",0,IF(VLOOKUP($A132,'ECM Staff time by PoF'!$B$5:$C$119,2,FALSE)="Not Applicable",VLOOKUP($A132,'ECM Staff time by PoF'!$B$5:$S$119,MATCH($RB$103, 'ECM Staff time by PoF'!$B$4:$R$4,0),FALSE),IF(ISERROR(VLOOKUP(CONCATENATE($A132,AH$66),'ECM Staff time by PoF'!$A$5:$S$119,MATCH($RB$103, 'ECM Staff time by PoF'!$A$4:$R$4,0),FALSE)), 0, VLOOKUP(CONCATENATE($A132,AH$66),'ECM Staff time by PoF'!$A$5:$S$119,MATCH($RB$103, 'ECM Staff time by PoF'!$A$4:$R$4,0),FALSE))))*AH94</f>
        <v>0</v>
      </c>
      <c r="SI132" s="60">
        <f>IF($A132="",0,IF(VLOOKUP($A132,'ECM Staff time by PoF'!$B$5:$C$119,2,FALSE)="Not Applicable",VLOOKUP($A132,'ECM Staff time by PoF'!$B$5:$S$119,MATCH($RB$103, 'ECM Staff time by PoF'!$B$4:$R$4,0),FALSE),IF(ISERROR(VLOOKUP(CONCATENATE($A132,AI$66),'ECM Staff time by PoF'!$A$5:$S$119,MATCH($RB$103, 'ECM Staff time by PoF'!$A$4:$R$4,0),FALSE)), 0, VLOOKUP(CONCATENATE($A132,AI$66),'ECM Staff time by PoF'!$A$5:$S$119,MATCH($RB$103, 'ECM Staff time by PoF'!$A$4:$R$4,0),FALSE))))*AI94</f>
        <v>0</v>
      </c>
      <c r="SJ132" s="60">
        <f>IF($A132="",0,IF(VLOOKUP($A132,'ECM Staff time by PoF'!$B$5:$C$119,2,FALSE)="Not Applicable",VLOOKUP($A132,'ECM Staff time by PoF'!$B$5:$S$119,MATCH($RB$103, 'ECM Staff time by PoF'!$B$4:$R$4,0),FALSE),IF(ISERROR(VLOOKUP(CONCATENATE($A132,AJ$66),'ECM Staff time by PoF'!$A$5:$S$119,MATCH($RB$103, 'ECM Staff time by PoF'!$A$4:$R$4,0),FALSE)), 0, VLOOKUP(CONCATENATE($A132,AJ$66),'ECM Staff time by PoF'!$A$5:$S$119,MATCH($RB$103, 'ECM Staff time by PoF'!$A$4:$R$4,0),FALSE))))*AJ94</f>
        <v>0</v>
      </c>
      <c r="SK132" s="60">
        <f>IF($A132="",0,IF(VLOOKUP($A132,'ECM Staff time by PoF'!$B$5:$C$119,2,FALSE)="Not Applicable",VLOOKUP($A132,'ECM Staff time by PoF'!$B$5:$S$119,MATCH($RB$103, 'ECM Staff time by PoF'!$B$4:$R$4,0),FALSE),IF(ISERROR(VLOOKUP(CONCATENATE($A132,AK$66),'ECM Staff time by PoF'!$A$5:$S$119,MATCH($RB$103, 'ECM Staff time by PoF'!$A$4:$R$4,0),FALSE)), 0, VLOOKUP(CONCATENATE($A132,AK$66),'ECM Staff time by PoF'!$A$5:$S$119,MATCH($RB$103, 'ECM Staff time by PoF'!$A$4:$R$4,0),FALSE))))*AK94</f>
        <v>0</v>
      </c>
      <c r="SL132" s="60">
        <f>IF($A132="",0,IF(VLOOKUP($A132,'ECM Staff time by PoF'!$B$5:$C$119,2,FALSE)="Not Applicable",VLOOKUP($A132,'ECM Staff time by PoF'!$B$5:$S$119,MATCH($SL$103, 'ECM Staff time by PoF'!$B$4:$S$4,0),FALSE),IF(ISERROR(VLOOKUP(CONCATENATE($A132,B$66),'ECM Staff time by PoF'!$A$5:$S$119,MATCH($SL$103, 'ECM Staff time by PoF'!$A$4:$S$4,0),FALSE)), 0, VLOOKUP(CONCATENATE($A132,B$66),'ECM Staff time by PoF'!$A$5:$S$119,MATCH($SL$103, 'ECM Staff time by PoF'!$A$4:$S$4,0),FALSE))))*B94</f>
        <v>0</v>
      </c>
      <c r="SM132" s="60">
        <f>IF($A132="",0,IF(VLOOKUP($A132,'ECM Staff time by PoF'!$B$5:$C$119,2,FALSE)="Not Applicable",VLOOKUP($A132,'ECM Staff time by PoF'!$B$5:$S$119,MATCH($SL$103, 'ECM Staff time by PoF'!$B$4:$S$4,0),FALSE),IF(ISERROR(VLOOKUP(CONCATENATE($A132,C$66),'ECM Staff time by PoF'!$A$5:$S$119,MATCH($SL$103, 'ECM Staff time by PoF'!$A$4:$S$4,0),FALSE)), 0, VLOOKUP(CONCATENATE($A132,C$66),'ECM Staff time by PoF'!$A$5:$S$119,MATCH($SL$103, 'ECM Staff time by PoF'!$A$4:$S$4,0),FALSE))))*C94</f>
        <v>0</v>
      </c>
      <c r="SN132" s="60">
        <f>IF($A132="",0,IF(VLOOKUP($A132,'ECM Staff time by PoF'!$B$5:$C$119,2,FALSE)="Not Applicable",VLOOKUP($A132,'ECM Staff time by PoF'!$B$5:$S$119,MATCH($SL$103, 'ECM Staff time by PoF'!$B$4:$S$4,0),FALSE),IF(ISERROR(VLOOKUP(CONCATENATE($A132,D$66),'ECM Staff time by PoF'!$A$5:$S$119,MATCH($SL$103, 'ECM Staff time by PoF'!$A$4:$S$4,0),FALSE)), 0, VLOOKUP(CONCATENATE($A132,D$66),'ECM Staff time by PoF'!$A$5:$S$119,MATCH($SL$103, 'ECM Staff time by PoF'!$A$4:$S$4,0),FALSE))))*D94</f>
        <v>0</v>
      </c>
      <c r="SO132" s="60">
        <f>IF($A132="",0,IF(VLOOKUP($A132,'ECM Staff time by PoF'!$B$5:$C$119,2,FALSE)="Not Applicable",VLOOKUP($A132,'ECM Staff time by PoF'!$B$5:$S$119,MATCH($SL$103, 'ECM Staff time by PoF'!$B$4:$S$4,0),FALSE),IF(ISERROR(VLOOKUP(CONCATENATE($A132,E$66),'ECM Staff time by PoF'!$A$5:$S$119,MATCH($SL$103, 'ECM Staff time by PoF'!$A$4:$S$4,0),FALSE)), 0, VLOOKUP(CONCATENATE($A132,E$66),'ECM Staff time by PoF'!$A$5:$S$119,MATCH($SL$103, 'ECM Staff time by PoF'!$A$4:$S$4,0),FALSE))))*E94</f>
        <v>0</v>
      </c>
      <c r="SP132" s="60">
        <f>IF($A132="",0,IF(VLOOKUP($A132,'ECM Staff time by PoF'!$B$5:$C$119,2,FALSE)="Not Applicable",VLOOKUP($A132,'ECM Staff time by PoF'!$B$5:$S$119,MATCH($SL$103, 'ECM Staff time by PoF'!$B$4:$S$4,0),FALSE),IF(ISERROR(VLOOKUP(CONCATENATE($A132,F$66),'ECM Staff time by PoF'!$A$5:$S$119,MATCH($SL$103, 'ECM Staff time by PoF'!$A$4:$S$4,0),FALSE)), 0, VLOOKUP(CONCATENATE($A132,F$66),'ECM Staff time by PoF'!$A$5:$S$119,MATCH($SL$103, 'ECM Staff time by PoF'!$A$4:$S$4,0),FALSE))))*F94</f>
        <v>0</v>
      </c>
      <c r="SQ132" s="60">
        <f>IF($A132="",0,IF(VLOOKUP($A132,'ECM Staff time by PoF'!$B$5:$C$119,2,FALSE)="Not Applicable",VLOOKUP($A132,'ECM Staff time by PoF'!$B$5:$S$119,MATCH($SL$103, 'ECM Staff time by PoF'!$B$4:$S$4,0),FALSE),IF(ISERROR(VLOOKUP(CONCATENATE($A132,G$66),'ECM Staff time by PoF'!$A$5:$S$119,MATCH($SL$103, 'ECM Staff time by PoF'!$A$4:$S$4,0),FALSE)), 0, VLOOKUP(CONCATENATE($A132,G$66),'ECM Staff time by PoF'!$A$5:$S$119,MATCH($SL$103, 'ECM Staff time by PoF'!$A$4:$S$4,0),FALSE))))*G94</f>
        <v>0</v>
      </c>
      <c r="SR132" s="60">
        <f>IF($A132="",0,IF(VLOOKUP($A132,'ECM Staff time by PoF'!$B$5:$C$119,2,FALSE)="Not Applicable",VLOOKUP($A132,'ECM Staff time by PoF'!$B$5:$S$119,MATCH($SL$103, 'ECM Staff time by PoF'!$B$4:$S$4,0),FALSE),IF(ISERROR(VLOOKUP(CONCATENATE($A132,H$66),'ECM Staff time by PoF'!$A$5:$S$119,MATCH($SL$103, 'ECM Staff time by PoF'!$A$4:$S$4,0),FALSE)), 0, VLOOKUP(CONCATENATE($A132,H$66),'ECM Staff time by PoF'!$A$5:$S$119,MATCH($SL$103, 'ECM Staff time by PoF'!$A$4:$S$4,0),FALSE))))*H94</f>
        <v>0</v>
      </c>
      <c r="SS132" s="60">
        <f>IF($A132="",0,IF(VLOOKUP($A132,'ECM Staff time by PoF'!$B$5:$C$119,2,FALSE)="Not Applicable",VLOOKUP($A132,'ECM Staff time by PoF'!$B$5:$S$119,MATCH($SL$103, 'ECM Staff time by PoF'!$B$4:$S$4,0),FALSE),IF(ISERROR(VLOOKUP(CONCATENATE($A132,I$66),'ECM Staff time by PoF'!$A$5:$S$119,MATCH($SL$103, 'ECM Staff time by PoF'!$A$4:$S$4,0),FALSE)), 0, VLOOKUP(CONCATENATE($A132,I$66),'ECM Staff time by PoF'!$A$5:$S$119,MATCH($SL$103, 'ECM Staff time by PoF'!$A$4:$S$4,0),FALSE))))*I94</f>
        <v>0</v>
      </c>
      <c r="ST132" s="60">
        <f>IF($A132="",0,IF(VLOOKUP($A132,'ECM Staff time by PoF'!$B$5:$C$119,2,FALSE)="Not Applicable",VLOOKUP($A132,'ECM Staff time by PoF'!$B$5:$S$119,MATCH($SL$103, 'ECM Staff time by PoF'!$B$4:$S$4,0),FALSE),IF(ISERROR(VLOOKUP(CONCATENATE($A132,J$66),'ECM Staff time by PoF'!$A$5:$S$119,MATCH($SL$103, 'ECM Staff time by PoF'!$A$4:$S$4,0),FALSE)), 0, VLOOKUP(CONCATENATE($A132,J$66),'ECM Staff time by PoF'!$A$5:$S$119,MATCH($SL$103, 'ECM Staff time by PoF'!$A$4:$S$4,0),FALSE))))*J94</f>
        <v>0</v>
      </c>
      <c r="SU132" s="60">
        <f>IF($A132="",0,IF(VLOOKUP($A132,'ECM Staff time by PoF'!$B$5:$C$119,2,FALSE)="Not Applicable",VLOOKUP($A132,'ECM Staff time by PoF'!$B$5:$S$119,MATCH($SL$103, 'ECM Staff time by PoF'!$B$4:$S$4,0),FALSE),IF(ISERROR(VLOOKUP(CONCATENATE($A132,K$66),'ECM Staff time by PoF'!$A$5:$S$119,MATCH($SL$103, 'ECM Staff time by PoF'!$A$4:$S$4,0),FALSE)), 0, VLOOKUP(CONCATENATE($A132,K$66),'ECM Staff time by PoF'!$A$5:$S$119,MATCH($SL$103, 'ECM Staff time by PoF'!$A$4:$S$4,0),FALSE))))*K94</f>
        <v>0</v>
      </c>
      <c r="SV132" s="60">
        <f>IF($A132="",0,IF(VLOOKUP($A132,'ECM Staff time by PoF'!$B$5:$C$119,2,FALSE)="Not Applicable",VLOOKUP($A132,'ECM Staff time by PoF'!$B$5:$S$119,MATCH($SL$103, 'ECM Staff time by PoF'!$B$4:$S$4,0),FALSE),IF(ISERROR(VLOOKUP(CONCATENATE($A132,L$66),'ECM Staff time by PoF'!$A$5:$S$119,MATCH($SL$103, 'ECM Staff time by PoF'!$A$4:$S$4,0),FALSE)), 0, VLOOKUP(CONCATENATE($A132,L$66),'ECM Staff time by PoF'!$A$5:$S$119,MATCH($SL$103, 'ECM Staff time by PoF'!$A$4:$S$4,0),FALSE))))*L94</f>
        <v>0</v>
      </c>
      <c r="SW132" s="60">
        <f>IF($A132="",0,IF(VLOOKUP($A132,'ECM Staff time by PoF'!$B$5:$C$119,2,FALSE)="Not Applicable",VLOOKUP($A132,'ECM Staff time by PoF'!$B$5:$S$119,MATCH($SL$103, 'ECM Staff time by PoF'!$B$4:$S$4,0),FALSE),IF(ISERROR(VLOOKUP(CONCATENATE($A132,M$66),'ECM Staff time by PoF'!$A$5:$S$119,MATCH($SL$103, 'ECM Staff time by PoF'!$A$4:$S$4,0),FALSE)), 0, VLOOKUP(CONCATENATE($A132,M$66),'ECM Staff time by PoF'!$A$5:$S$119,MATCH($SL$103, 'ECM Staff time by PoF'!$A$4:$S$4,0),FALSE))))*M94</f>
        <v>0</v>
      </c>
      <c r="SX132" s="60">
        <f>IF($A132="",0,IF(VLOOKUP($A132,'ECM Staff time by PoF'!$B$5:$C$119,2,FALSE)="Not Applicable",VLOOKUP($A132,'ECM Staff time by PoF'!$B$5:$S$119,MATCH($SL$103, 'ECM Staff time by PoF'!$B$4:$S$4,0),FALSE),IF(ISERROR(VLOOKUP(CONCATENATE($A132,N$66),'ECM Staff time by PoF'!$A$5:$S$119,MATCH($SL$103, 'ECM Staff time by PoF'!$A$4:$S$4,0),FALSE)), 0, VLOOKUP(CONCATENATE($A132,N$66),'ECM Staff time by PoF'!$A$5:$S$119,MATCH($SL$103, 'ECM Staff time by PoF'!$A$4:$S$4,0),FALSE))))*N94</f>
        <v>0</v>
      </c>
      <c r="SY132" s="60">
        <f>IF($A132="",0,IF(VLOOKUP($A132,'ECM Staff time by PoF'!$B$5:$C$119,2,FALSE)="Not Applicable",VLOOKUP($A132,'ECM Staff time by PoF'!$B$5:$S$119,MATCH($SL$103, 'ECM Staff time by PoF'!$B$4:$S$4,0),FALSE),IF(ISERROR(VLOOKUP(CONCATENATE($A132,O$66),'ECM Staff time by PoF'!$A$5:$S$119,MATCH($SL$103, 'ECM Staff time by PoF'!$A$4:$S$4,0),FALSE)), 0, VLOOKUP(CONCATENATE($A132,O$66),'ECM Staff time by PoF'!$A$5:$S$119,MATCH($SL$103, 'ECM Staff time by PoF'!$A$4:$S$4,0),FALSE))))*O94</f>
        <v>0</v>
      </c>
      <c r="SZ132" s="60">
        <f>IF($A132="",0,IF(VLOOKUP($A132,'ECM Staff time by PoF'!$B$5:$C$119,2,FALSE)="Not Applicable",VLOOKUP($A132,'ECM Staff time by PoF'!$B$5:$S$119,MATCH($SL$103, 'ECM Staff time by PoF'!$B$4:$S$4,0),FALSE),IF(ISERROR(VLOOKUP(CONCATENATE($A132,P$66),'ECM Staff time by PoF'!$A$5:$S$119,MATCH($SL$103, 'ECM Staff time by PoF'!$A$4:$S$4,0),FALSE)), 0, VLOOKUP(CONCATENATE($A132,P$66),'ECM Staff time by PoF'!$A$5:$S$119,MATCH($SL$103, 'ECM Staff time by PoF'!$A$4:$S$4,0),FALSE))))*P94</f>
        <v>0</v>
      </c>
      <c r="TA132" s="60">
        <f>IF($A132="",0,IF(VLOOKUP($A132,'ECM Staff time by PoF'!$B$5:$C$119,2,FALSE)="Not Applicable",VLOOKUP($A132,'ECM Staff time by PoF'!$B$5:$S$119,MATCH($SL$103, 'ECM Staff time by PoF'!$B$4:$S$4,0),FALSE),IF(ISERROR(VLOOKUP(CONCATENATE($A132,Q$66),'ECM Staff time by PoF'!$A$5:$S$119,MATCH($SL$103, 'ECM Staff time by PoF'!$A$4:$S$4,0),FALSE)), 0, VLOOKUP(CONCATENATE($A132,Q$66),'ECM Staff time by PoF'!$A$5:$S$119,MATCH($SL$103, 'ECM Staff time by PoF'!$A$4:$S$4,0),FALSE))))*Q94</f>
        <v>0</v>
      </c>
      <c r="TB132" s="60">
        <f>IF($A132="",0,IF(VLOOKUP($A132,'ECM Staff time by PoF'!$B$5:$C$119,2,FALSE)="Not Applicable",VLOOKUP($A132,'ECM Staff time by PoF'!$B$5:$S$119,MATCH($SL$103, 'ECM Staff time by PoF'!$B$4:$S$4,0),FALSE),IF(ISERROR(VLOOKUP(CONCATENATE($A132,R$66),'ECM Staff time by PoF'!$A$5:$S$119,MATCH($SL$103, 'ECM Staff time by PoF'!$A$4:$S$4,0),FALSE)), 0, VLOOKUP(CONCATENATE($A132,R$66),'ECM Staff time by PoF'!$A$5:$S$119,MATCH($SL$103, 'ECM Staff time by PoF'!$A$4:$S$4,0),FALSE))))*R94</f>
        <v>0</v>
      </c>
      <c r="TC132" s="60">
        <f>IF($A132="",0,IF(VLOOKUP($A132,'ECM Staff time by PoF'!$B$5:$C$119,2,FALSE)="Not Applicable",VLOOKUP($A132,'ECM Staff time by PoF'!$B$5:$S$119,MATCH($SL$103, 'ECM Staff time by PoF'!$B$4:$S$4,0),FALSE),IF(ISERROR(VLOOKUP(CONCATENATE($A132,S$66),'ECM Staff time by PoF'!$A$5:$S$119,MATCH($SL$103, 'ECM Staff time by PoF'!$A$4:$S$4,0),FALSE)), 0, VLOOKUP(CONCATENATE($A132,S$66),'ECM Staff time by PoF'!$A$5:$S$119,MATCH($SL$103, 'ECM Staff time by PoF'!$A$4:$S$4,0),FALSE))))*S94</f>
        <v>0</v>
      </c>
      <c r="TD132" s="60">
        <f>IF($A132="",0,IF(VLOOKUP($A132,'ECM Staff time by PoF'!$B$5:$C$119,2,FALSE)="Not Applicable",VLOOKUP($A132,'ECM Staff time by PoF'!$B$5:$S$119,MATCH($SL$103, 'ECM Staff time by PoF'!$B$4:$S$4,0),FALSE),IF(ISERROR(VLOOKUP(CONCATENATE($A132,T$66),'ECM Staff time by PoF'!$A$5:$S$119,MATCH($SL$103, 'ECM Staff time by PoF'!$A$4:$S$4,0),FALSE)), 0, VLOOKUP(CONCATENATE($A132,T$66),'ECM Staff time by PoF'!$A$5:$S$119,MATCH($SL$103, 'ECM Staff time by PoF'!$A$4:$S$4,0),FALSE))))*T94</f>
        <v>0</v>
      </c>
      <c r="TE132" s="60">
        <f>IF($A132="",0,IF(VLOOKUP($A132,'ECM Staff time by PoF'!$B$5:$C$119,2,FALSE)="Not Applicable",VLOOKUP($A132,'ECM Staff time by PoF'!$B$5:$S$119,MATCH($SL$103, 'ECM Staff time by PoF'!$B$4:$S$4,0),FALSE),IF(ISERROR(VLOOKUP(CONCATENATE($A132,U$66),'ECM Staff time by PoF'!$A$5:$S$119,MATCH($SL$103, 'ECM Staff time by PoF'!$A$4:$S$4,0),FALSE)), 0, VLOOKUP(CONCATENATE($A132,U$66),'ECM Staff time by PoF'!$A$5:$S$119,MATCH($SL$103, 'ECM Staff time by PoF'!$A$4:$S$4,0),FALSE))))*U94</f>
        <v>0</v>
      </c>
      <c r="TF132" s="60">
        <f>IF($A132="",0,IF(VLOOKUP($A132,'ECM Staff time by PoF'!$B$5:$C$119,2,FALSE)="Not Applicable",VLOOKUP($A132,'ECM Staff time by PoF'!$B$5:$S$119,MATCH($SL$103, 'ECM Staff time by PoF'!$B$4:$S$4,0),FALSE),IF(ISERROR(VLOOKUP(CONCATENATE($A132,V$66),'ECM Staff time by PoF'!$A$5:$S$119,MATCH($SL$103, 'ECM Staff time by PoF'!$A$4:$S$4,0),FALSE)), 0, VLOOKUP(CONCATENATE($A132,V$66),'ECM Staff time by PoF'!$A$5:$S$119,MATCH($SL$103, 'ECM Staff time by PoF'!$A$4:$S$4,0),FALSE))))*V94</f>
        <v>0</v>
      </c>
      <c r="TG132" s="60">
        <f>IF($A132="",0,IF(VLOOKUP($A132,'ECM Staff time by PoF'!$B$5:$C$119,2,FALSE)="Not Applicable",VLOOKUP($A132,'ECM Staff time by PoF'!$B$5:$S$119,MATCH($SL$103, 'ECM Staff time by PoF'!$B$4:$S$4,0),FALSE),IF(ISERROR(VLOOKUP(CONCATENATE($A132,W$66),'ECM Staff time by PoF'!$A$5:$S$119,MATCH($SL$103, 'ECM Staff time by PoF'!$A$4:$S$4,0),FALSE)), 0, VLOOKUP(CONCATENATE($A132,W$66),'ECM Staff time by PoF'!$A$5:$S$119,MATCH($SL$103, 'ECM Staff time by PoF'!$A$4:$S$4,0),FALSE))))*W94</f>
        <v>0</v>
      </c>
      <c r="TH132" s="60">
        <f>IF($A132="",0,IF(VLOOKUP($A132,'ECM Staff time by PoF'!$B$5:$C$119,2,FALSE)="Not Applicable",VLOOKUP($A132,'ECM Staff time by PoF'!$B$5:$S$119,MATCH($SL$103, 'ECM Staff time by PoF'!$B$4:$S$4,0),FALSE),IF(ISERROR(VLOOKUP(CONCATENATE($A132,X$66),'ECM Staff time by PoF'!$A$5:$S$119,MATCH($SL$103, 'ECM Staff time by PoF'!$A$4:$S$4,0),FALSE)), 0, VLOOKUP(CONCATENATE($A132,X$66),'ECM Staff time by PoF'!$A$5:$S$119,MATCH($SL$103, 'ECM Staff time by PoF'!$A$4:$S$4,0),FALSE))))*X94</f>
        <v>0</v>
      </c>
      <c r="TI132" s="60">
        <f>IF($A132="",0,IF(VLOOKUP($A132,'ECM Staff time by PoF'!$B$5:$C$119,2,FALSE)="Not Applicable",VLOOKUP($A132,'ECM Staff time by PoF'!$B$5:$S$119,MATCH($SL$103, 'ECM Staff time by PoF'!$B$4:$S$4,0),FALSE),IF(ISERROR(VLOOKUP(CONCATENATE($A132,Y$66),'ECM Staff time by PoF'!$A$5:$S$119,MATCH($SL$103, 'ECM Staff time by PoF'!$A$4:$S$4,0),FALSE)), 0, VLOOKUP(CONCATENATE($A132,Y$66),'ECM Staff time by PoF'!$A$5:$S$119,MATCH($SL$103, 'ECM Staff time by PoF'!$A$4:$S$4,0),FALSE))))*Y94</f>
        <v>0</v>
      </c>
      <c r="TJ132" s="60">
        <f>IF($A132="",0,IF(VLOOKUP($A132,'ECM Staff time by PoF'!$B$5:$C$119,2,FALSE)="Not Applicable",VLOOKUP($A132,'ECM Staff time by PoF'!$B$5:$S$119,MATCH($SL$103, 'ECM Staff time by PoF'!$B$4:$S$4,0),FALSE),IF(ISERROR(VLOOKUP(CONCATENATE($A132,Z$66),'ECM Staff time by PoF'!$A$5:$S$119,MATCH($SL$103, 'ECM Staff time by PoF'!$A$4:$S$4,0),FALSE)), 0, VLOOKUP(CONCATENATE($A132,Z$66),'ECM Staff time by PoF'!$A$5:$S$119,MATCH($SL$103, 'ECM Staff time by PoF'!$A$4:$S$4,0),FALSE))))*Z94</f>
        <v>0</v>
      </c>
      <c r="TK132" s="60">
        <f>IF($A132="",0,IF(VLOOKUP($A132,'ECM Staff time by PoF'!$B$5:$C$119,2,FALSE)="Not Applicable",VLOOKUP($A132,'ECM Staff time by PoF'!$B$5:$S$119,MATCH($SL$103, 'ECM Staff time by PoF'!$B$4:$S$4,0),FALSE),IF(ISERROR(VLOOKUP(CONCATENATE($A132,AA$66),'ECM Staff time by PoF'!$A$5:$S$119,MATCH($SL$103, 'ECM Staff time by PoF'!$A$4:$S$4,0),FALSE)), 0, VLOOKUP(CONCATENATE($A132,AA$66),'ECM Staff time by PoF'!$A$5:$S$119,MATCH($SL$103, 'ECM Staff time by PoF'!$A$4:$S$4,0),FALSE))))*AA94</f>
        <v>0</v>
      </c>
      <c r="TL132" s="60">
        <f>IF($A132="",0,IF(VLOOKUP($A132,'ECM Staff time by PoF'!$B$5:$C$119,2,FALSE)="Not Applicable",VLOOKUP($A132,'ECM Staff time by PoF'!$B$5:$S$119,MATCH($SL$103, 'ECM Staff time by PoF'!$B$4:$S$4,0),FALSE),IF(ISERROR(VLOOKUP(CONCATENATE($A132,AB$66),'ECM Staff time by PoF'!$A$5:$S$119,MATCH($SL$103, 'ECM Staff time by PoF'!$A$4:$S$4,0),FALSE)), 0, VLOOKUP(CONCATENATE($A132,AB$66),'ECM Staff time by PoF'!$A$5:$S$119,MATCH($SL$103, 'ECM Staff time by PoF'!$A$4:$S$4,0),FALSE))))*AB94</f>
        <v>0</v>
      </c>
      <c r="TM132" s="60">
        <f>IF($A132="",0,IF(VLOOKUP($A132,'ECM Staff time by PoF'!$B$5:$C$119,2,FALSE)="Not Applicable",VLOOKUP($A132,'ECM Staff time by PoF'!$B$5:$S$119,MATCH($SL$103, 'ECM Staff time by PoF'!$B$4:$S$4,0),FALSE),IF(ISERROR(VLOOKUP(CONCATENATE($A132,AC$66),'ECM Staff time by PoF'!$A$5:$S$119,MATCH($SL$103, 'ECM Staff time by PoF'!$A$4:$S$4,0),FALSE)), 0, VLOOKUP(CONCATENATE($A132,AC$66),'ECM Staff time by PoF'!$A$5:$S$119,MATCH($SL$103, 'ECM Staff time by PoF'!$A$4:$S$4,0),FALSE))))*AC94</f>
        <v>0</v>
      </c>
      <c r="TN132" s="60">
        <f>IF($A132="",0,IF(VLOOKUP($A132,'ECM Staff time by PoF'!$B$5:$C$119,2,FALSE)="Not Applicable",VLOOKUP($A132,'ECM Staff time by PoF'!$B$5:$S$119,MATCH($SL$103, 'ECM Staff time by PoF'!$B$4:$S$4,0),FALSE),IF(ISERROR(VLOOKUP(CONCATENATE($A132,AD$66),'ECM Staff time by PoF'!$A$5:$S$119,MATCH($SL$103, 'ECM Staff time by PoF'!$A$4:$S$4,0),FALSE)), 0, VLOOKUP(CONCATENATE($A132,AD$66),'ECM Staff time by PoF'!$A$5:$S$119,MATCH($SL$103, 'ECM Staff time by PoF'!$A$4:$S$4,0),FALSE))))*AD94</f>
        <v>0</v>
      </c>
      <c r="TO132" s="60">
        <f>IF($A132="",0,IF(VLOOKUP($A132,'ECM Staff time by PoF'!$B$5:$C$119,2,FALSE)="Not Applicable",VLOOKUP($A132,'ECM Staff time by PoF'!$B$5:$S$119,MATCH($SL$103, 'ECM Staff time by PoF'!$B$4:$S$4,0),FALSE),IF(ISERROR(VLOOKUP(CONCATENATE($A132,AE$66),'ECM Staff time by PoF'!$A$5:$S$119,MATCH($SL$103, 'ECM Staff time by PoF'!$A$4:$S$4,0),FALSE)), 0, VLOOKUP(CONCATENATE($A132,AE$66),'ECM Staff time by PoF'!$A$5:$S$119,MATCH($SL$103, 'ECM Staff time by PoF'!$A$4:$S$4,0),FALSE))))*AE94</f>
        <v>0</v>
      </c>
      <c r="TP132" s="60">
        <f>IF($A132="",0,IF(VLOOKUP($A132,'ECM Staff time by PoF'!$B$5:$C$119,2,FALSE)="Not Applicable",VLOOKUP($A132,'ECM Staff time by PoF'!$B$5:$S$119,MATCH($SL$103, 'ECM Staff time by PoF'!$B$4:$S$4,0),FALSE),IF(ISERROR(VLOOKUP(CONCATENATE($A132,AF$66),'ECM Staff time by PoF'!$A$5:$S$119,MATCH($SL$103, 'ECM Staff time by PoF'!$A$4:$S$4,0),FALSE)), 0, VLOOKUP(CONCATENATE($A132,AF$66),'ECM Staff time by PoF'!$A$5:$S$119,MATCH($SL$103, 'ECM Staff time by PoF'!$A$4:$S$4,0),FALSE))))*AF94</f>
        <v>0</v>
      </c>
      <c r="TQ132" s="60">
        <f>IF($A132="",0,IF(VLOOKUP($A132,'ECM Staff time by PoF'!$B$5:$C$119,2,FALSE)="Not Applicable",VLOOKUP($A132,'ECM Staff time by PoF'!$B$5:$S$119,MATCH($SL$103, 'ECM Staff time by PoF'!$B$4:$S$4,0),FALSE),IF(ISERROR(VLOOKUP(CONCATENATE($A132,AG$66),'ECM Staff time by PoF'!$A$5:$S$119,MATCH($SL$103, 'ECM Staff time by PoF'!$A$4:$S$4,0),FALSE)), 0, VLOOKUP(CONCATENATE($A132,AG$66),'ECM Staff time by PoF'!$A$5:$S$119,MATCH($SL$103, 'ECM Staff time by PoF'!$A$4:$S$4,0),FALSE))))*AG94</f>
        <v>0</v>
      </c>
      <c r="TR132" s="60">
        <f>IF($A132="",0,IF(VLOOKUP($A132,'ECM Staff time by PoF'!$B$5:$C$119,2,FALSE)="Not Applicable",VLOOKUP($A132,'ECM Staff time by PoF'!$B$5:$S$119,MATCH($SL$103, 'ECM Staff time by PoF'!$B$4:$S$4,0),FALSE),IF(ISERROR(VLOOKUP(CONCATENATE($A132,AH$66),'ECM Staff time by PoF'!$A$5:$S$119,MATCH($SL$103, 'ECM Staff time by PoF'!$A$4:$S$4,0),FALSE)), 0, VLOOKUP(CONCATENATE($A132,AH$66),'ECM Staff time by PoF'!$A$5:$S$119,MATCH($SL$103, 'ECM Staff time by PoF'!$A$4:$S$4,0),FALSE))))*AH94</f>
        <v>0</v>
      </c>
      <c r="TS132" s="60">
        <f>IF($A132="",0,IF(VLOOKUP($A132,'ECM Staff time by PoF'!$B$5:$C$119,2,FALSE)="Not Applicable",VLOOKUP($A132,'ECM Staff time by PoF'!$B$5:$S$119,MATCH($SL$103, 'ECM Staff time by PoF'!$B$4:$S$4,0),FALSE),IF(ISERROR(VLOOKUP(CONCATENATE($A132,AI$66),'ECM Staff time by PoF'!$A$5:$S$119,MATCH($SL$103, 'ECM Staff time by PoF'!$A$4:$S$4,0),FALSE)), 0, VLOOKUP(CONCATENATE($A132,AI$66),'ECM Staff time by PoF'!$A$5:$S$119,MATCH($SL$103, 'ECM Staff time by PoF'!$A$4:$S$4,0),FALSE))))*AI94</f>
        <v>0</v>
      </c>
      <c r="TT132" s="60">
        <f>IF($A132="",0,IF(VLOOKUP($A132,'ECM Staff time by PoF'!$B$5:$C$119,2,FALSE)="Not Applicable",VLOOKUP($A132,'ECM Staff time by PoF'!$B$5:$S$119,MATCH($SL$103, 'ECM Staff time by PoF'!$B$4:$S$4,0),FALSE),IF(ISERROR(VLOOKUP(CONCATENATE($A132,AJ$66),'ECM Staff time by PoF'!$A$5:$S$119,MATCH($SL$103, 'ECM Staff time by PoF'!$A$4:$S$4,0),FALSE)), 0, VLOOKUP(CONCATENATE($A132,AJ$66),'ECM Staff time by PoF'!$A$5:$S$119,MATCH($SL$103, 'ECM Staff time by PoF'!$A$4:$S$4,0),FALSE))))*AJ94</f>
        <v>0</v>
      </c>
      <c r="TU132" s="60">
        <f>IF($A132="",0,IF(VLOOKUP($A132,'ECM Staff time by PoF'!$B$5:$C$119,2,FALSE)="Not Applicable",VLOOKUP($A132,'ECM Staff time by PoF'!$B$5:$S$119,MATCH($SL$103, 'ECM Staff time by PoF'!$B$4:$S$4,0),FALSE),IF(ISERROR(VLOOKUP(CONCATENATE($A132,AK$66),'ECM Staff time by PoF'!$A$5:$S$119,MATCH($SL$103, 'ECM Staff time by PoF'!$A$4:$S$4,0),FALSE)), 0, VLOOKUP(CONCATENATE($A132,AK$66),'ECM Staff time by PoF'!$A$5:$S$119,MATCH($SL$103, 'ECM Staff time by PoF'!$A$4:$S$4,0),FALSE))))*AK94</f>
        <v>0</v>
      </c>
      <c r="TV132" s="60">
        <f>IF($A132="",0,IF(VLOOKUP($A132,'ECM Staff time by PoF'!$B$5:$C$119,2,FALSE)="Not Applicable",VLOOKUP($A132,'ECM Staff time by PoF'!$B$5:$S$119,MATCH($TV$103, 'ECM Staff time by PoF'!$B$4:$S$4,0),FALSE),IF(ISERROR(VLOOKUP(CONCATENATE($A132,B$66),'ECM Staff time by PoF'!$A$5:$S$119,MATCH($TV$103, 'ECM Staff time by PoF'!$A$4:$S$4,0),FALSE)), 0, VLOOKUP(CONCATENATE($A132,B$66),'ECM Staff time by PoF'!$A$5:$S$119,MATCH($TV$103, 'ECM Staff time by PoF'!$A$4:$S$4,0),FALSE))))*B94</f>
        <v>0</v>
      </c>
      <c r="TW132" s="60">
        <f>IF($A132="",0,IF(VLOOKUP($A132,'ECM Staff time by PoF'!$B$5:$C$119,2,FALSE)="Not Applicable",VLOOKUP($A132,'ECM Staff time by PoF'!$B$5:$S$119,MATCH($TV$103, 'ECM Staff time by PoF'!$B$4:$S$4,0),FALSE),IF(ISERROR(VLOOKUP(CONCATENATE($A132,C$66),'ECM Staff time by PoF'!$A$5:$S$119,MATCH($TV$103, 'ECM Staff time by PoF'!$A$4:$S$4,0),FALSE)), 0, VLOOKUP(CONCATENATE($A132,C$66),'ECM Staff time by PoF'!$A$5:$S$119,MATCH($TV$103, 'ECM Staff time by PoF'!$A$4:$S$4,0),FALSE))))*C94</f>
        <v>0</v>
      </c>
      <c r="TX132" s="60">
        <f>IF($A132="",0,IF(VLOOKUP($A132,'ECM Staff time by PoF'!$B$5:$C$119,2,FALSE)="Not Applicable",VLOOKUP($A132,'ECM Staff time by PoF'!$B$5:$S$119,MATCH($TV$103, 'ECM Staff time by PoF'!$B$4:$S$4,0),FALSE),IF(ISERROR(VLOOKUP(CONCATENATE($A132,D$66),'ECM Staff time by PoF'!$A$5:$S$119,MATCH($TV$103, 'ECM Staff time by PoF'!$A$4:$S$4,0),FALSE)), 0, VLOOKUP(CONCATENATE($A132,D$66),'ECM Staff time by PoF'!$A$5:$S$119,MATCH($TV$103, 'ECM Staff time by PoF'!$A$4:$S$4,0),FALSE))))*D94</f>
        <v>0</v>
      </c>
      <c r="TY132" s="60">
        <f>IF($A132="",0,IF(VLOOKUP($A132,'ECM Staff time by PoF'!$B$5:$C$119,2,FALSE)="Not Applicable",VLOOKUP($A132,'ECM Staff time by PoF'!$B$5:$S$119,MATCH($TV$103, 'ECM Staff time by PoF'!$B$4:$S$4,0),FALSE),IF(ISERROR(VLOOKUP(CONCATENATE($A132,E$66),'ECM Staff time by PoF'!$A$5:$S$119,MATCH($TV$103, 'ECM Staff time by PoF'!$A$4:$S$4,0),FALSE)), 0, VLOOKUP(CONCATENATE($A132,E$66),'ECM Staff time by PoF'!$A$5:$S$119,MATCH($TV$103, 'ECM Staff time by PoF'!$A$4:$S$4,0),FALSE))))*E94</f>
        <v>0</v>
      </c>
      <c r="TZ132" s="60">
        <f>IF($A132="",0,IF(VLOOKUP($A132,'ECM Staff time by PoF'!$B$5:$C$119,2,FALSE)="Not Applicable",VLOOKUP($A132,'ECM Staff time by PoF'!$B$5:$S$119,MATCH($TV$103, 'ECM Staff time by PoF'!$B$4:$S$4,0),FALSE),IF(ISERROR(VLOOKUP(CONCATENATE($A132,F$66),'ECM Staff time by PoF'!$A$5:$S$119,MATCH($TV$103, 'ECM Staff time by PoF'!$A$4:$S$4,0),FALSE)), 0, VLOOKUP(CONCATENATE($A132,F$66),'ECM Staff time by PoF'!$A$5:$S$119,MATCH($TV$103, 'ECM Staff time by PoF'!$A$4:$S$4,0),FALSE))))*F94</f>
        <v>0</v>
      </c>
      <c r="UA132" s="60">
        <f>IF($A132="",0,IF(VLOOKUP($A132,'ECM Staff time by PoF'!$B$5:$C$119,2,FALSE)="Not Applicable",VLOOKUP($A132,'ECM Staff time by PoF'!$B$5:$S$119,MATCH($TV$103, 'ECM Staff time by PoF'!$B$4:$S$4,0),FALSE),IF(ISERROR(VLOOKUP(CONCATENATE($A132,G$66),'ECM Staff time by PoF'!$A$5:$S$119,MATCH($TV$103, 'ECM Staff time by PoF'!$A$4:$S$4,0),FALSE)), 0, VLOOKUP(CONCATENATE($A132,G$66),'ECM Staff time by PoF'!$A$5:$S$119,MATCH($TV$103, 'ECM Staff time by PoF'!$A$4:$S$4,0),FALSE))))*G94</f>
        <v>0</v>
      </c>
      <c r="UB132" s="60">
        <f>IF($A132="",0,IF(VLOOKUP($A132,'ECM Staff time by PoF'!$B$5:$C$119,2,FALSE)="Not Applicable",VLOOKUP($A132,'ECM Staff time by PoF'!$B$5:$S$119,MATCH($TV$103, 'ECM Staff time by PoF'!$B$4:$S$4,0),FALSE),IF(ISERROR(VLOOKUP(CONCATENATE($A132,H$66),'ECM Staff time by PoF'!$A$5:$S$119,MATCH($TV$103, 'ECM Staff time by PoF'!$A$4:$S$4,0),FALSE)), 0, VLOOKUP(CONCATENATE($A132,H$66),'ECM Staff time by PoF'!$A$5:$S$119,MATCH($TV$103, 'ECM Staff time by PoF'!$A$4:$S$4,0),FALSE))))*H94</f>
        <v>0</v>
      </c>
      <c r="UC132" s="60">
        <f>IF($A132="",0,IF(VLOOKUP($A132,'ECM Staff time by PoF'!$B$5:$C$119,2,FALSE)="Not Applicable",VLOOKUP($A132,'ECM Staff time by PoF'!$B$5:$S$119,MATCH($TV$103, 'ECM Staff time by PoF'!$B$4:$S$4,0),FALSE),IF(ISERROR(VLOOKUP(CONCATENATE($A132,I$66),'ECM Staff time by PoF'!$A$5:$S$119,MATCH($TV$103, 'ECM Staff time by PoF'!$A$4:$S$4,0),FALSE)), 0, VLOOKUP(CONCATENATE($A132,I$66),'ECM Staff time by PoF'!$A$5:$S$119,MATCH($TV$103, 'ECM Staff time by PoF'!$A$4:$S$4,0),FALSE))))*I94</f>
        <v>0</v>
      </c>
      <c r="UD132" s="60">
        <f>IF($A132="",0,IF(VLOOKUP($A132,'ECM Staff time by PoF'!$B$5:$C$119,2,FALSE)="Not Applicable",VLOOKUP($A132,'ECM Staff time by PoF'!$B$5:$S$119,MATCH($TV$103, 'ECM Staff time by PoF'!$B$4:$S$4,0),FALSE),IF(ISERROR(VLOOKUP(CONCATENATE($A132,J$66),'ECM Staff time by PoF'!$A$5:$S$119,MATCH($TV$103, 'ECM Staff time by PoF'!$A$4:$S$4,0),FALSE)), 0, VLOOKUP(CONCATENATE($A132,J$66),'ECM Staff time by PoF'!$A$5:$S$119,MATCH($TV$103, 'ECM Staff time by PoF'!$A$4:$S$4,0),FALSE))))*J94</f>
        <v>0</v>
      </c>
      <c r="UE132" s="60">
        <f>IF($A132="",0,IF(VLOOKUP($A132,'ECM Staff time by PoF'!$B$5:$C$119,2,FALSE)="Not Applicable",VLOOKUP($A132,'ECM Staff time by PoF'!$B$5:$S$119,MATCH($TV$103, 'ECM Staff time by PoF'!$B$4:$S$4,0),FALSE),IF(ISERROR(VLOOKUP(CONCATENATE($A132,K$66),'ECM Staff time by PoF'!$A$5:$S$119,MATCH($TV$103, 'ECM Staff time by PoF'!$A$4:$S$4,0),FALSE)), 0, VLOOKUP(CONCATENATE($A132,K$66),'ECM Staff time by PoF'!$A$5:$S$119,MATCH($TV$103, 'ECM Staff time by PoF'!$A$4:$S$4,0),FALSE))))*K94</f>
        <v>0</v>
      </c>
      <c r="UF132" s="60">
        <f>IF($A132="",0,IF(VLOOKUP($A132,'ECM Staff time by PoF'!$B$5:$C$119,2,FALSE)="Not Applicable",VLOOKUP($A132,'ECM Staff time by PoF'!$B$5:$S$119,MATCH($TV$103, 'ECM Staff time by PoF'!$B$4:$S$4,0),FALSE),IF(ISERROR(VLOOKUP(CONCATENATE($A132,L$66),'ECM Staff time by PoF'!$A$5:$S$119,MATCH($TV$103, 'ECM Staff time by PoF'!$A$4:$S$4,0),FALSE)), 0, VLOOKUP(CONCATENATE($A132,L$66),'ECM Staff time by PoF'!$A$5:$S$119,MATCH($TV$103, 'ECM Staff time by PoF'!$A$4:$S$4,0),FALSE))))*L94</f>
        <v>0</v>
      </c>
      <c r="UG132" s="60">
        <f>IF($A132="",0,IF(VLOOKUP($A132,'ECM Staff time by PoF'!$B$5:$C$119,2,FALSE)="Not Applicable",VLOOKUP($A132,'ECM Staff time by PoF'!$B$5:$S$119,MATCH($TV$103, 'ECM Staff time by PoF'!$B$4:$S$4,0),FALSE),IF(ISERROR(VLOOKUP(CONCATENATE($A132,M$66),'ECM Staff time by PoF'!$A$5:$S$119,MATCH($TV$103, 'ECM Staff time by PoF'!$A$4:$S$4,0),FALSE)), 0, VLOOKUP(CONCATENATE($A132,M$66),'ECM Staff time by PoF'!$A$5:$S$119,MATCH($TV$103, 'ECM Staff time by PoF'!$A$4:$S$4,0),FALSE))))*M94</f>
        <v>0</v>
      </c>
      <c r="UH132" s="60">
        <f>IF($A132="",0,IF(VLOOKUP($A132,'ECM Staff time by PoF'!$B$5:$C$119,2,FALSE)="Not Applicable",VLOOKUP($A132,'ECM Staff time by PoF'!$B$5:$S$119,MATCH($TV$103, 'ECM Staff time by PoF'!$B$4:$S$4,0),FALSE),IF(ISERROR(VLOOKUP(CONCATENATE($A132,N$66),'ECM Staff time by PoF'!$A$5:$S$119,MATCH($TV$103, 'ECM Staff time by PoF'!$A$4:$S$4,0),FALSE)), 0, VLOOKUP(CONCATENATE($A132,N$66),'ECM Staff time by PoF'!$A$5:$S$119,MATCH($TV$103, 'ECM Staff time by PoF'!$A$4:$S$4,0),FALSE))))*N94</f>
        <v>0</v>
      </c>
      <c r="UI132" s="60">
        <f>IF($A132="",0,IF(VLOOKUP($A132,'ECM Staff time by PoF'!$B$5:$C$119,2,FALSE)="Not Applicable",VLOOKUP($A132,'ECM Staff time by PoF'!$B$5:$S$119,MATCH($TV$103, 'ECM Staff time by PoF'!$B$4:$S$4,0),FALSE),IF(ISERROR(VLOOKUP(CONCATENATE($A132,O$66),'ECM Staff time by PoF'!$A$5:$S$119,MATCH($TV$103, 'ECM Staff time by PoF'!$A$4:$S$4,0),FALSE)), 0, VLOOKUP(CONCATENATE($A132,O$66),'ECM Staff time by PoF'!$A$5:$S$119,MATCH($TV$103, 'ECM Staff time by PoF'!$A$4:$S$4,0),FALSE))))*O94</f>
        <v>0</v>
      </c>
      <c r="UJ132" s="60">
        <f>IF($A132="",0,IF(VLOOKUP($A132,'ECM Staff time by PoF'!$B$5:$C$119,2,FALSE)="Not Applicable",VLOOKUP($A132,'ECM Staff time by PoF'!$B$5:$S$119,MATCH($TV$103, 'ECM Staff time by PoF'!$B$4:$S$4,0),FALSE),IF(ISERROR(VLOOKUP(CONCATENATE($A132,P$66),'ECM Staff time by PoF'!$A$5:$S$119,MATCH($TV$103, 'ECM Staff time by PoF'!$A$4:$S$4,0),FALSE)), 0, VLOOKUP(CONCATENATE($A132,P$66),'ECM Staff time by PoF'!$A$5:$S$119,MATCH($TV$103, 'ECM Staff time by PoF'!$A$4:$S$4,0),FALSE))))*P94</f>
        <v>0</v>
      </c>
      <c r="UK132" s="60">
        <f>IF($A132="",0,IF(VLOOKUP($A132,'ECM Staff time by PoF'!$B$5:$C$119,2,FALSE)="Not Applicable",VLOOKUP($A132,'ECM Staff time by PoF'!$B$5:$S$119,MATCH($TV$103, 'ECM Staff time by PoF'!$B$4:$S$4,0),FALSE),IF(ISERROR(VLOOKUP(CONCATENATE($A132,Q$66),'ECM Staff time by PoF'!$A$5:$S$119,MATCH($TV$103, 'ECM Staff time by PoF'!$A$4:$S$4,0),FALSE)), 0, VLOOKUP(CONCATENATE($A132,Q$66),'ECM Staff time by PoF'!$A$5:$S$119,MATCH($TV$103, 'ECM Staff time by PoF'!$A$4:$S$4,0),FALSE))))*Q94</f>
        <v>0</v>
      </c>
      <c r="UL132" s="60">
        <f>IF($A132="",0,IF(VLOOKUP($A132,'ECM Staff time by PoF'!$B$5:$C$119,2,FALSE)="Not Applicable",VLOOKUP($A132,'ECM Staff time by PoF'!$B$5:$S$119,MATCH($TV$103, 'ECM Staff time by PoF'!$B$4:$S$4,0),FALSE),IF(ISERROR(VLOOKUP(CONCATENATE($A132,R$66),'ECM Staff time by PoF'!$A$5:$S$119,MATCH($TV$103, 'ECM Staff time by PoF'!$A$4:$S$4,0),FALSE)), 0, VLOOKUP(CONCATENATE($A132,R$66),'ECM Staff time by PoF'!$A$5:$S$119,MATCH($TV$103, 'ECM Staff time by PoF'!$A$4:$S$4,0),FALSE))))*R94</f>
        <v>0</v>
      </c>
      <c r="UM132" s="60">
        <f>IF($A132="",0,IF(VLOOKUP($A132,'ECM Staff time by PoF'!$B$5:$C$119,2,FALSE)="Not Applicable",VLOOKUP($A132,'ECM Staff time by PoF'!$B$5:$S$119,MATCH($TV$103, 'ECM Staff time by PoF'!$B$4:$S$4,0),FALSE),IF(ISERROR(VLOOKUP(CONCATENATE($A132,S$66),'ECM Staff time by PoF'!$A$5:$S$119,MATCH($TV$103, 'ECM Staff time by PoF'!$A$4:$S$4,0),FALSE)), 0, VLOOKUP(CONCATENATE($A132,S$66),'ECM Staff time by PoF'!$A$5:$S$119,MATCH($TV$103, 'ECM Staff time by PoF'!$A$4:$S$4,0),FALSE))))*S94</f>
        <v>0</v>
      </c>
      <c r="UN132" s="60">
        <f>IF($A132="",0,IF(VLOOKUP($A132,'ECM Staff time by PoF'!$B$5:$C$119,2,FALSE)="Not Applicable",VLOOKUP($A132,'ECM Staff time by PoF'!$B$5:$S$119,MATCH($TV$103, 'ECM Staff time by PoF'!$B$4:$S$4,0),FALSE),IF(ISERROR(VLOOKUP(CONCATENATE($A132,T$66),'ECM Staff time by PoF'!$A$5:$S$119,MATCH($TV$103, 'ECM Staff time by PoF'!$A$4:$S$4,0),FALSE)), 0, VLOOKUP(CONCATENATE($A132,T$66),'ECM Staff time by PoF'!$A$5:$S$119,MATCH($TV$103, 'ECM Staff time by PoF'!$A$4:$S$4,0),FALSE))))*T94</f>
        <v>0</v>
      </c>
      <c r="UO132" s="60">
        <f>IF($A132="",0,IF(VLOOKUP($A132,'ECM Staff time by PoF'!$B$5:$C$119,2,FALSE)="Not Applicable",VLOOKUP($A132,'ECM Staff time by PoF'!$B$5:$S$119,MATCH($TV$103, 'ECM Staff time by PoF'!$B$4:$S$4,0),FALSE),IF(ISERROR(VLOOKUP(CONCATENATE($A132,U$66),'ECM Staff time by PoF'!$A$5:$S$119,MATCH($TV$103, 'ECM Staff time by PoF'!$A$4:$S$4,0),FALSE)), 0, VLOOKUP(CONCATENATE($A132,U$66),'ECM Staff time by PoF'!$A$5:$S$119,MATCH($TV$103, 'ECM Staff time by PoF'!$A$4:$S$4,0),FALSE))))*U94</f>
        <v>0</v>
      </c>
      <c r="UP132" s="60">
        <f>IF($A132="",0,IF(VLOOKUP($A132,'ECM Staff time by PoF'!$B$5:$C$119,2,FALSE)="Not Applicable",VLOOKUP($A132,'ECM Staff time by PoF'!$B$5:$S$119,MATCH($TV$103, 'ECM Staff time by PoF'!$B$4:$S$4,0),FALSE),IF(ISERROR(VLOOKUP(CONCATENATE($A132,V$66),'ECM Staff time by PoF'!$A$5:$S$119,MATCH($TV$103, 'ECM Staff time by PoF'!$A$4:$S$4,0),FALSE)), 0, VLOOKUP(CONCATENATE($A132,V$66),'ECM Staff time by PoF'!$A$5:$S$119,MATCH($TV$103, 'ECM Staff time by PoF'!$A$4:$S$4,0),FALSE))))*V94</f>
        <v>0</v>
      </c>
      <c r="UQ132" s="60">
        <f>IF($A132="",0,IF(VLOOKUP($A132,'ECM Staff time by PoF'!$B$5:$C$119,2,FALSE)="Not Applicable",VLOOKUP($A132,'ECM Staff time by PoF'!$B$5:$S$119,MATCH($TV$103, 'ECM Staff time by PoF'!$B$4:$S$4,0),FALSE),IF(ISERROR(VLOOKUP(CONCATENATE($A132,W$66),'ECM Staff time by PoF'!$A$5:$S$119,MATCH($TV$103, 'ECM Staff time by PoF'!$A$4:$S$4,0),FALSE)), 0, VLOOKUP(CONCATENATE($A132,W$66),'ECM Staff time by PoF'!$A$5:$S$119,MATCH($TV$103, 'ECM Staff time by PoF'!$A$4:$S$4,0),FALSE))))*W94</f>
        <v>0</v>
      </c>
      <c r="UR132" s="60">
        <f>IF($A132="",0,IF(VLOOKUP($A132,'ECM Staff time by PoF'!$B$5:$C$119,2,FALSE)="Not Applicable",VLOOKUP($A132,'ECM Staff time by PoF'!$B$5:$S$119,MATCH($TV$103, 'ECM Staff time by PoF'!$B$4:$S$4,0),FALSE),IF(ISERROR(VLOOKUP(CONCATENATE($A132,X$66),'ECM Staff time by PoF'!$A$5:$S$119,MATCH($TV$103, 'ECM Staff time by PoF'!$A$4:$S$4,0),FALSE)), 0, VLOOKUP(CONCATENATE($A132,X$66),'ECM Staff time by PoF'!$A$5:$S$119,MATCH($TV$103, 'ECM Staff time by PoF'!$A$4:$S$4,0),FALSE))))*X94</f>
        <v>0</v>
      </c>
      <c r="US132" s="60">
        <f>IF($A132="",0,IF(VLOOKUP($A132,'ECM Staff time by PoF'!$B$5:$C$119,2,FALSE)="Not Applicable",VLOOKUP($A132,'ECM Staff time by PoF'!$B$5:$S$119,MATCH($TV$103, 'ECM Staff time by PoF'!$B$4:$S$4,0),FALSE),IF(ISERROR(VLOOKUP(CONCATENATE($A132,Y$66),'ECM Staff time by PoF'!$A$5:$S$119,MATCH($TV$103, 'ECM Staff time by PoF'!$A$4:$S$4,0),FALSE)), 0, VLOOKUP(CONCATENATE($A132,Y$66),'ECM Staff time by PoF'!$A$5:$S$119,MATCH($TV$103, 'ECM Staff time by PoF'!$A$4:$S$4,0),FALSE))))*Y94</f>
        <v>0</v>
      </c>
      <c r="UT132" s="60">
        <f>IF($A132="",0,IF(VLOOKUP($A132,'ECM Staff time by PoF'!$B$5:$C$119,2,FALSE)="Not Applicable",VLOOKUP($A132,'ECM Staff time by PoF'!$B$5:$S$119,MATCH($TV$103, 'ECM Staff time by PoF'!$B$4:$S$4,0),FALSE),IF(ISERROR(VLOOKUP(CONCATENATE($A132,Z$66),'ECM Staff time by PoF'!$A$5:$S$119,MATCH($TV$103, 'ECM Staff time by PoF'!$A$4:$S$4,0),FALSE)), 0, VLOOKUP(CONCATENATE($A132,Z$66),'ECM Staff time by PoF'!$A$5:$S$119,MATCH($TV$103, 'ECM Staff time by PoF'!$A$4:$S$4,0),FALSE))))*Z94</f>
        <v>0</v>
      </c>
      <c r="UU132" s="60">
        <f>IF($A132="",0,IF(VLOOKUP($A132,'ECM Staff time by PoF'!$B$5:$C$119,2,FALSE)="Not Applicable",VLOOKUP($A132,'ECM Staff time by PoF'!$B$5:$S$119,MATCH($TV$103, 'ECM Staff time by PoF'!$B$4:$S$4,0),FALSE),IF(ISERROR(VLOOKUP(CONCATENATE($A132,AA$66),'ECM Staff time by PoF'!$A$5:$S$119,MATCH($TV$103, 'ECM Staff time by PoF'!$A$4:$S$4,0),FALSE)), 0, VLOOKUP(CONCATENATE($A132,AA$66),'ECM Staff time by PoF'!$A$5:$S$119,MATCH($TV$103, 'ECM Staff time by PoF'!$A$4:$S$4,0),FALSE))))*AA94</f>
        <v>0</v>
      </c>
      <c r="UV132" s="60">
        <f>IF($A132="",0,IF(VLOOKUP($A132,'ECM Staff time by PoF'!$B$5:$C$119,2,FALSE)="Not Applicable",VLOOKUP($A132,'ECM Staff time by PoF'!$B$5:$S$119,MATCH($TV$103, 'ECM Staff time by PoF'!$B$4:$S$4,0),FALSE),IF(ISERROR(VLOOKUP(CONCATENATE($A132,AB$66),'ECM Staff time by PoF'!$A$5:$S$119,MATCH($TV$103, 'ECM Staff time by PoF'!$A$4:$S$4,0),FALSE)), 0, VLOOKUP(CONCATENATE($A132,AB$66),'ECM Staff time by PoF'!$A$5:$S$119,MATCH($TV$103, 'ECM Staff time by PoF'!$A$4:$S$4,0),FALSE))))*AB94</f>
        <v>0</v>
      </c>
      <c r="UW132" s="60">
        <f>IF($A132="",0,IF(VLOOKUP($A132,'ECM Staff time by PoF'!$B$5:$C$119,2,FALSE)="Not Applicable",VLOOKUP($A132,'ECM Staff time by PoF'!$B$5:$S$119,MATCH($TV$103, 'ECM Staff time by PoF'!$B$4:$S$4,0),FALSE),IF(ISERROR(VLOOKUP(CONCATENATE($A132,AC$66),'ECM Staff time by PoF'!$A$5:$S$119,MATCH($TV$103, 'ECM Staff time by PoF'!$A$4:$S$4,0),FALSE)), 0, VLOOKUP(CONCATENATE($A132,AC$66),'ECM Staff time by PoF'!$A$5:$S$119,MATCH($TV$103, 'ECM Staff time by PoF'!$A$4:$S$4,0),FALSE))))*AC94</f>
        <v>0</v>
      </c>
      <c r="UX132" s="60">
        <f>IF($A132="",0,IF(VLOOKUP($A132,'ECM Staff time by PoF'!$B$5:$C$119,2,FALSE)="Not Applicable",VLOOKUP($A132,'ECM Staff time by PoF'!$B$5:$S$119,MATCH($TV$103, 'ECM Staff time by PoF'!$B$4:$S$4,0),FALSE),IF(ISERROR(VLOOKUP(CONCATENATE($A132,AD$66),'ECM Staff time by PoF'!$A$5:$S$119,MATCH($TV$103, 'ECM Staff time by PoF'!$A$4:$S$4,0),FALSE)), 0, VLOOKUP(CONCATENATE($A132,AD$66),'ECM Staff time by PoF'!$A$5:$S$119,MATCH($TV$103, 'ECM Staff time by PoF'!$A$4:$S$4,0),FALSE))))*AD94</f>
        <v>0</v>
      </c>
      <c r="UY132" s="60">
        <f>IF($A132="",0,IF(VLOOKUP($A132,'ECM Staff time by PoF'!$B$5:$C$119,2,FALSE)="Not Applicable",VLOOKUP($A132,'ECM Staff time by PoF'!$B$5:$S$119,MATCH($TV$103, 'ECM Staff time by PoF'!$B$4:$S$4,0),FALSE),IF(ISERROR(VLOOKUP(CONCATENATE($A132,AE$66),'ECM Staff time by PoF'!$A$5:$S$119,MATCH($TV$103, 'ECM Staff time by PoF'!$A$4:$S$4,0),FALSE)), 0, VLOOKUP(CONCATENATE($A132,AE$66),'ECM Staff time by PoF'!$A$5:$S$119,MATCH($TV$103, 'ECM Staff time by PoF'!$A$4:$S$4,0),FALSE))))*AE94</f>
        <v>0</v>
      </c>
      <c r="UZ132" s="60">
        <f>IF($A132="",0,IF(VLOOKUP($A132,'ECM Staff time by PoF'!$B$5:$C$119,2,FALSE)="Not Applicable",VLOOKUP($A132,'ECM Staff time by PoF'!$B$5:$S$119,MATCH($TV$103, 'ECM Staff time by PoF'!$B$4:$S$4,0),FALSE),IF(ISERROR(VLOOKUP(CONCATENATE($A132,AF$66),'ECM Staff time by PoF'!$A$5:$S$119,MATCH($TV$103, 'ECM Staff time by PoF'!$A$4:$S$4,0),FALSE)), 0, VLOOKUP(CONCATENATE($A132,AF$66),'ECM Staff time by PoF'!$A$5:$S$119,MATCH($TV$103, 'ECM Staff time by PoF'!$A$4:$S$4,0),FALSE))))*AF94</f>
        <v>0</v>
      </c>
      <c r="VA132" s="60">
        <f>IF($A132="",0,IF(VLOOKUP($A132,'ECM Staff time by PoF'!$B$5:$C$119,2,FALSE)="Not Applicable",VLOOKUP($A132,'ECM Staff time by PoF'!$B$5:$S$119,MATCH($TV$103, 'ECM Staff time by PoF'!$B$4:$S$4,0),FALSE),IF(ISERROR(VLOOKUP(CONCATENATE($A132,AG$66),'ECM Staff time by PoF'!$A$5:$S$119,MATCH($TV$103, 'ECM Staff time by PoF'!$A$4:$S$4,0),FALSE)), 0, VLOOKUP(CONCATENATE($A132,AG$66),'ECM Staff time by PoF'!$A$5:$S$119,MATCH($TV$103, 'ECM Staff time by PoF'!$A$4:$S$4,0),FALSE))))*AG94</f>
        <v>0</v>
      </c>
      <c r="VB132" s="60">
        <f>IF($A132="",0,IF(VLOOKUP($A132,'ECM Staff time by PoF'!$B$5:$C$119,2,FALSE)="Not Applicable",VLOOKUP($A132,'ECM Staff time by PoF'!$B$5:$S$119,MATCH($TV$103, 'ECM Staff time by PoF'!$B$4:$S$4,0),FALSE),IF(ISERROR(VLOOKUP(CONCATENATE($A132,AH$66),'ECM Staff time by PoF'!$A$5:$S$119,MATCH($TV$103, 'ECM Staff time by PoF'!$A$4:$S$4,0),FALSE)), 0, VLOOKUP(CONCATENATE($A132,AH$66),'ECM Staff time by PoF'!$A$5:$S$119,MATCH($TV$103, 'ECM Staff time by PoF'!$A$4:$S$4,0),FALSE))))*AH94</f>
        <v>0</v>
      </c>
      <c r="VC132" s="60">
        <f>IF($A132="",0,IF(VLOOKUP($A132,'ECM Staff time by PoF'!$B$5:$C$119,2,FALSE)="Not Applicable",VLOOKUP($A132,'ECM Staff time by PoF'!$B$5:$S$119,MATCH($TV$103, 'ECM Staff time by PoF'!$B$4:$S$4,0),FALSE),IF(ISERROR(VLOOKUP(CONCATENATE($A132,AI$66),'ECM Staff time by PoF'!$A$5:$S$119,MATCH($TV$103, 'ECM Staff time by PoF'!$A$4:$S$4,0),FALSE)), 0, VLOOKUP(CONCATENATE($A132,AI$66),'ECM Staff time by PoF'!$A$5:$S$119,MATCH($TV$103, 'ECM Staff time by PoF'!$A$4:$S$4,0),FALSE))))*AI94</f>
        <v>0</v>
      </c>
      <c r="VD132" s="60">
        <f>IF($A132="",0,IF(VLOOKUP($A132,'ECM Staff time by PoF'!$B$5:$C$119,2,FALSE)="Not Applicable",VLOOKUP($A132,'ECM Staff time by PoF'!$B$5:$S$119,MATCH($TV$103, 'ECM Staff time by PoF'!$B$4:$S$4,0),FALSE),IF(ISERROR(VLOOKUP(CONCATENATE($A132,AJ$66),'ECM Staff time by PoF'!$A$5:$S$119,MATCH($TV$103, 'ECM Staff time by PoF'!$A$4:$S$4,0),FALSE)), 0, VLOOKUP(CONCATENATE($A132,AJ$66),'ECM Staff time by PoF'!$A$5:$S$119,MATCH($TV$103, 'ECM Staff time by PoF'!$A$4:$S$4,0),FALSE))))*AJ94</f>
        <v>0</v>
      </c>
      <c r="VE132" s="60">
        <f>IF($A132="",0,IF(VLOOKUP($A132,'ECM Staff time by PoF'!$B$5:$C$119,2,FALSE)="Not Applicable",VLOOKUP($A132,'ECM Staff time by PoF'!$B$5:$S$119,MATCH($TV$103, 'ECM Staff time by PoF'!$B$4:$S$4,0),FALSE),IF(ISERROR(VLOOKUP(CONCATENATE($A132,AK$66),'ECM Staff time by PoF'!$A$5:$S$119,MATCH($TV$103, 'ECM Staff time by PoF'!$A$4:$S$4,0),FALSE)), 0, VLOOKUP(CONCATENATE($A132,AK$66),'ECM Staff time by PoF'!$A$5:$S$119,MATCH($TV$103, 'ECM Staff time by PoF'!$A$4:$S$4,0),FALSE))))*AK94</f>
        <v>0</v>
      </c>
    </row>
    <row r="133" spans="1:578" x14ac:dyDescent="0.25">
      <c r="A133" s="132" t="str">
        <f>IF('ECM Location'!D33="", "",'ECM Location'!D33)</f>
        <v/>
      </c>
      <c r="B133" s="191">
        <f>IF($A133="",0,IF(VLOOKUP($A133,'ECM Staff time by PoF'!$B$5:$C$119,2,FALSE)="Not Applicable",VLOOKUP($A133,'ECM Staff time by PoF'!$B$5:$S$119,MATCH($B$103, 'ECM Staff time by PoF'!$B$4:$R$4,0),FALSE),IF(ISERROR(VLOOKUP(CONCATENATE($A133,B$66),'ECM Staff time by PoF'!$A$5:$S$119,MATCH($B$103, 'ECM Staff time by PoF'!$A$4:$R$4,0),FALSE)), 0, VLOOKUP(CONCATENATE($A133,B$66),'ECM Staff time by PoF'!$A$5:$S$119,MATCH($B$103, 'ECM Staff time by PoF'!$A$4:$R$4,0),FALSE))))*B95</f>
        <v>0</v>
      </c>
      <c r="C133" s="191">
        <f>IF($A133="",0,IF(VLOOKUP($A133,'ECM Staff time by PoF'!$B$5:$C$119,2,FALSE)="Not Applicable",VLOOKUP($A133,'ECM Staff time by PoF'!$B$5:$S$119,MATCH($B$103, 'ECM Staff time by PoF'!$B$4:$R$4,0),FALSE),IF(ISERROR(VLOOKUP(CONCATENATE($A133,C$66),'ECM Staff time by PoF'!$A$5:$S$119,MATCH($B$103, 'ECM Staff time by PoF'!$A$4:$R$4,0),FALSE)), 0, VLOOKUP(CONCATENATE($A133,C$66),'ECM Staff time by PoF'!$A$5:$S$119,MATCH($B$103, 'ECM Staff time by PoF'!$A$4:$R$4,0),FALSE))))*C95</f>
        <v>0</v>
      </c>
      <c r="D133" s="191">
        <f>IF($A133="",0,IF(VLOOKUP($A133,'ECM Staff time by PoF'!$B$5:$C$119,2,FALSE)="Not Applicable",VLOOKUP($A133,'ECM Staff time by PoF'!$B$5:$S$119,MATCH($B$103, 'ECM Staff time by PoF'!$B$4:$R$4,0),FALSE),IF(ISERROR(VLOOKUP(CONCATENATE($A133,D$66),'ECM Staff time by PoF'!$A$5:$S$119,MATCH($B$103, 'ECM Staff time by PoF'!$A$4:$R$4,0),FALSE)), 0, VLOOKUP(CONCATENATE($A133,D$66),'ECM Staff time by PoF'!$A$5:$S$119,MATCH($B$103, 'ECM Staff time by PoF'!$A$4:$R$4,0),FALSE))))*D95</f>
        <v>0</v>
      </c>
      <c r="E133" s="191">
        <f>IF($A133="",0,IF(VLOOKUP($A133,'ECM Staff time by PoF'!$B$5:$C$119,2,FALSE)="Not Applicable",VLOOKUP($A133,'ECM Staff time by PoF'!$B$5:$S$119,MATCH($B$103, 'ECM Staff time by PoF'!$B$4:$R$4,0),FALSE),IF(ISERROR(VLOOKUP(CONCATENATE($A133,E$66),'ECM Staff time by PoF'!$A$5:$S$119,MATCH($B$103, 'ECM Staff time by PoF'!$A$4:$R$4,0),FALSE)), 0, VLOOKUP(CONCATENATE($A133,E$66),'ECM Staff time by PoF'!$A$5:$S$119,MATCH($B$103, 'ECM Staff time by PoF'!$A$4:$R$4,0),FALSE))))*E95</f>
        <v>0</v>
      </c>
      <c r="F133" s="191">
        <f>IF($A133="",0,IF(VLOOKUP($A133,'ECM Staff time by PoF'!$B$5:$C$119,2,FALSE)="Not Applicable",VLOOKUP($A133,'ECM Staff time by PoF'!$B$5:$S$119,MATCH($B$103, 'ECM Staff time by PoF'!$B$4:$R$4,0),FALSE),IF(ISERROR(VLOOKUP(CONCATENATE($A133,F$66),'ECM Staff time by PoF'!$A$5:$S$119,MATCH($B$103, 'ECM Staff time by PoF'!$A$4:$R$4,0),FALSE)), 0, VLOOKUP(CONCATENATE($A133,F$66),'ECM Staff time by PoF'!$A$5:$S$119,MATCH($B$103, 'ECM Staff time by PoF'!$A$4:$R$4,0),FALSE))))*F95</f>
        <v>0</v>
      </c>
      <c r="G133" s="191">
        <f>IF($A133="",0,IF(VLOOKUP($A133,'ECM Staff time by PoF'!$B$5:$C$119,2,FALSE)="Not Applicable",VLOOKUP($A133,'ECM Staff time by PoF'!$B$5:$S$119,MATCH($B$103, 'ECM Staff time by PoF'!$B$4:$R$4,0),FALSE),IF(ISERROR(VLOOKUP(CONCATENATE($A133,G$66),'ECM Staff time by PoF'!$A$5:$S$119,MATCH($B$103, 'ECM Staff time by PoF'!$A$4:$R$4,0),FALSE)), 0, VLOOKUP(CONCATENATE($A133,G$66),'ECM Staff time by PoF'!$A$5:$S$119,MATCH($B$103, 'ECM Staff time by PoF'!$A$4:$R$4,0),FALSE))))*G95</f>
        <v>0</v>
      </c>
      <c r="H133" s="191">
        <f>IF($A133="",0,IF(VLOOKUP($A133,'ECM Staff time by PoF'!$B$5:$C$119,2,FALSE)="Not Applicable",VLOOKUP($A133,'ECM Staff time by PoF'!$B$5:$S$119,MATCH($B$103, 'ECM Staff time by PoF'!$B$4:$R$4,0),FALSE),IF(ISERROR(VLOOKUP(CONCATENATE($A133,H$66),'ECM Staff time by PoF'!$A$5:$S$119,MATCH($B$103, 'ECM Staff time by PoF'!$A$4:$R$4,0),FALSE)), 0, VLOOKUP(CONCATENATE($A133,H$66),'ECM Staff time by PoF'!$A$5:$S$119,MATCH($B$103, 'ECM Staff time by PoF'!$A$4:$R$4,0),FALSE))))*H95</f>
        <v>0</v>
      </c>
      <c r="I133" s="191">
        <f>IF($A133="",0,IF(VLOOKUP($A133,'ECM Staff time by PoF'!$B$5:$C$119,2,FALSE)="Not Applicable",VLOOKUP($A133,'ECM Staff time by PoF'!$B$5:$S$119,MATCH($B$103, 'ECM Staff time by PoF'!$B$4:$R$4,0),FALSE),IF(ISERROR(VLOOKUP(CONCATENATE($A133,I$66),'ECM Staff time by PoF'!$A$5:$S$119,MATCH($B$103, 'ECM Staff time by PoF'!$A$4:$R$4,0),FALSE)), 0, VLOOKUP(CONCATENATE($A133,I$66),'ECM Staff time by PoF'!$A$5:$S$119,MATCH($B$103, 'ECM Staff time by PoF'!$A$4:$R$4,0),FALSE))))*I95</f>
        <v>0</v>
      </c>
      <c r="J133" s="191">
        <f>IF($A133="",0,IF(VLOOKUP($A133,'ECM Staff time by PoF'!$B$5:$C$119,2,FALSE)="Not Applicable",VLOOKUP($A133,'ECM Staff time by PoF'!$B$5:$S$119,MATCH($B$103, 'ECM Staff time by PoF'!$B$4:$R$4,0),FALSE),IF(ISERROR(VLOOKUP(CONCATENATE($A133,J$66),'ECM Staff time by PoF'!$A$5:$S$119,MATCH($B$103, 'ECM Staff time by PoF'!$A$4:$R$4,0),FALSE)), 0, VLOOKUP(CONCATENATE($A133,J$66),'ECM Staff time by PoF'!$A$5:$S$119,MATCH($B$103, 'ECM Staff time by PoF'!$A$4:$R$4,0),FALSE))))*J95</f>
        <v>0</v>
      </c>
      <c r="K133" s="191">
        <f>IF($A133="",0,IF(VLOOKUP($A133,'ECM Staff time by PoF'!$B$5:$C$119,2,FALSE)="Not Applicable",VLOOKUP($A133,'ECM Staff time by PoF'!$B$5:$S$119,MATCH($B$103, 'ECM Staff time by PoF'!$B$4:$R$4,0),FALSE),IF(ISERROR(VLOOKUP(CONCATENATE($A133,K$66),'ECM Staff time by PoF'!$A$5:$S$119,MATCH($B$103, 'ECM Staff time by PoF'!$A$4:$R$4,0),FALSE)), 0, VLOOKUP(CONCATENATE($A133,K$66),'ECM Staff time by PoF'!$A$5:$S$119,MATCH($B$103, 'ECM Staff time by PoF'!$A$4:$R$4,0),FALSE))))*K95</f>
        <v>0</v>
      </c>
      <c r="L133" s="191">
        <f>IF($A133="",0,IF(VLOOKUP($A133,'ECM Staff time by PoF'!$B$5:$C$119,2,FALSE)="Not Applicable",VLOOKUP($A133,'ECM Staff time by PoF'!$B$5:$S$119,MATCH($B$103, 'ECM Staff time by PoF'!$B$4:$R$4,0),FALSE),IF(ISERROR(VLOOKUP(CONCATENATE($A133,L$66),'ECM Staff time by PoF'!$A$5:$S$119,MATCH($B$103, 'ECM Staff time by PoF'!$A$4:$R$4,0),FALSE)), 0, VLOOKUP(CONCATENATE($A133,L$66),'ECM Staff time by PoF'!$A$5:$S$119,MATCH($B$103, 'ECM Staff time by PoF'!$A$4:$R$4,0),FALSE))))*L95</f>
        <v>0</v>
      </c>
      <c r="M133" s="191">
        <f>IF($A133="",0,IF(VLOOKUP($A133,'ECM Staff time by PoF'!$B$5:$C$119,2,FALSE)="Not Applicable",VLOOKUP($A133,'ECM Staff time by PoF'!$B$5:$S$119,MATCH($B$103, 'ECM Staff time by PoF'!$B$4:$R$4,0),FALSE),IF(ISERROR(VLOOKUP(CONCATENATE($A133,M$66),'ECM Staff time by PoF'!$A$5:$S$119,MATCH($B$103, 'ECM Staff time by PoF'!$A$4:$R$4,0),FALSE)), 0, VLOOKUP(CONCATENATE($A133,M$66),'ECM Staff time by PoF'!$A$5:$S$119,MATCH($B$103, 'ECM Staff time by PoF'!$A$4:$R$4,0),FALSE))))*M95</f>
        <v>0</v>
      </c>
      <c r="N133" s="191">
        <f>IF($A133="",0,IF(VLOOKUP($A133,'ECM Staff time by PoF'!$B$5:$C$119,2,FALSE)="Not Applicable",VLOOKUP($A133,'ECM Staff time by PoF'!$B$5:$S$119,MATCH($B$103, 'ECM Staff time by PoF'!$B$4:$R$4,0),FALSE),IF(ISERROR(VLOOKUP(CONCATENATE($A133,N$66),'ECM Staff time by PoF'!$A$5:$S$119,MATCH($B$103, 'ECM Staff time by PoF'!$A$4:$R$4,0),FALSE)), 0, VLOOKUP(CONCATENATE($A133,N$66),'ECM Staff time by PoF'!$A$5:$S$119,MATCH($B$103, 'ECM Staff time by PoF'!$A$4:$R$4,0),FALSE))))*N95</f>
        <v>0</v>
      </c>
      <c r="O133" s="191">
        <f>IF($A133="",0,IF(VLOOKUP($A133,'ECM Staff time by PoF'!$B$5:$C$119,2,FALSE)="Not Applicable",VLOOKUP($A133,'ECM Staff time by PoF'!$B$5:$S$119,MATCH($B$103, 'ECM Staff time by PoF'!$B$4:$R$4,0),FALSE),IF(ISERROR(VLOOKUP(CONCATENATE($A133,O$66),'ECM Staff time by PoF'!$A$5:$S$119,MATCH($B$103, 'ECM Staff time by PoF'!$A$4:$R$4,0),FALSE)), 0, VLOOKUP(CONCATENATE($A133,O$66),'ECM Staff time by PoF'!$A$5:$S$119,MATCH($B$103, 'ECM Staff time by PoF'!$A$4:$R$4,0),FALSE))))*O95</f>
        <v>0</v>
      </c>
      <c r="P133" s="191">
        <f>IF($A133="",0,IF(VLOOKUP($A133,'ECM Staff time by PoF'!$B$5:$C$119,2,FALSE)="Not Applicable",VLOOKUP($A133,'ECM Staff time by PoF'!$B$5:$S$119,MATCH($B$103, 'ECM Staff time by PoF'!$B$4:$R$4,0),FALSE),IF(ISERROR(VLOOKUP(CONCATENATE($A133,P$66),'ECM Staff time by PoF'!$A$5:$S$119,MATCH($B$103, 'ECM Staff time by PoF'!$A$4:$R$4,0),FALSE)), 0, VLOOKUP(CONCATENATE($A133,P$66),'ECM Staff time by PoF'!$A$5:$S$119,MATCH($B$103, 'ECM Staff time by PoF'!$A$4:$R$4,0),FALSE))))*P95</f>
        <v>0</v>
      </c>
      <c r="Q133" s="191">
        <f>IF($A133="",0,IF(VLOOKUP($A133,'ECM Staff time by PoF'!$B$5:$C$119,2,FALSE)="Not Applicable",VLOOKUP($A133,'ECM Staff time by PoF'!$B$5:$S$119,MATCH($B$103, 'ECM Staff time by PoF'!$B$4:$R$4,0),FALSE),IF(ISERROR(VLOOKUP(CONCATENATE($A133,Q$66),'ECM Staff time by PoF'!$A$5:$S$119,MATCH($B$103, 'ECM Staff time by PoF'!$A$4:$R$4,0),FALSE)), 0, VLOOKUP(CONCATENATE($A133,Q$66),'ECM Staff time by PoF'!$A$5:$S$119,MATCH($B$103, 'ECM Staff time by PoF'!$A$4:$R$4,0),FALSE))))*Q95</f>
        <v>0</v>
      </c>
      <c r="R133" s="191">
        <f>IF($A133="",0,IF(VLOOKUP($A133,'ECM Staff time by PoF'!$B$5:$C$119,2,FALSE)="Not Applicable",VLOOKUP($A133,'ECM Staff time by PoF'!$B$5:$S$119,MATCH($B$103, 'ECM Staff time by PoF'!$B$4:$R$4,0),FALSE),IF(ISERROR(VLOOKUP(CONCATENATE($A133,R$66),'ECM Staff time by PoF'!$A$5:$S$119,MATCH($B$103, 'ECM Staff time by PoF'!$A$4:$R$4,0),FALSE)), 0, VLOOKUP(CONCATENATE($A133,R$66),'ECM Staff time by PoF'!$A$5:$S$119,MATCH($B$103, 'ECM Staff time by PoF'!$A$4:$R$4,0),FALSE))))*R95</f>
        <v>0</v>
      </c>
      <c r="S133" s="191">
        <f>IF($A133="",0,IF(VLOOKUP($A133,'ECM Staff time by PoF'!$B$5:$C$119,2,FALSE)="Not Applicable",VLOOKUP($A133,'ECM Staff time by PoF'!$B$5:$S$119,MATCH($B$103, 'ECM Staff time by PoF'!$B$4:$R$4,0),FALSE),IF(ISERROR(VLOOKUP(CONCATENATE($A133,S$66),'ECM Staff time by PoF'!$A$5:$S$119,MATCH($B$103, 'ECM Staff time by PoF'!$A$4:$R$4,0),FALSE)), 0, VLOOKUP(CONCATENATE($A133,S$66),'ECM Staff time by PoF'!$A$5:$S$119,MATCH($B$103, 'ECM Staff time by PoF'!$A$4:$R$4,0),FALSE))))*S95</f>
        <v>0</v>
      </c>
      <c r="T133" s="191">
        <f>IF($A133="",0,IF(VLOOKUP($A133,'ECM Staff time by PoF'!$B$5:$C$119,2,FALSE)="Not Applicable",VLOOKUP($A133,'ECM Staff time by PoF'!$B$5:$S$119,MATCH($B$103, 'ECM Staff time by PoF'!$B$4:$R$4,0),FALSE),IF(ISERROR(VLOOKUP(CONCATENATE($A133,T$66),'ECM Staff time by PoF'!$A$5:$S$119,MATCH($B$103, 'ECM Staff time by PoF'!$A$4:$R$4,0),FALSE)), 0, VLOOKUP(CONCATENATE($A133,T$66),'ECM Staff time by PoF'!$A$5:$S$119,MATCH($B$103, 'ECM Staff time by PoF'!$A$4:$R$4,0),FALSE))))*T95</f>
        <v>0</v>
      </c>
      <c r="U133" s="191">
        <f>IF($A133="",0,IF(VLOOKUP($A133,'ECM Staff time by PoF'!$B$5:$C$119,2,FALSE)="Not Applicable",VLOOKUP($A133,'ECM Staff time by PoF'!$B$5:$S$119,MATCH($B$103, 'ECM Staff time by PoF'!$B$4:$R$4,0),FALSE),IF(ISERROR(VLOOKUP(CONCATENATE($A133,U$66),'ECM Staff time by PoF'!$A$5:$S$119,MATCH($B$103, 'ECM Staff time by PoF'!$A$4:$R$4,0),FALSE)), 0, VLOOKUP(CONCATENATE($A133,U$66),'ECM Staff time by PoF'!$A$5:$S$119,MATCH($B$103, 'ECM Staff time by PoF'!$A$4:$R$4,0),FALSE))))*U95</f>
        <v>0</v>
      </c>
      <c r="V133" s="191">
        <f>IF($A133="",0,IF(VLOOKUP($A133,'ECM Staff time by PoF'!$B$5:$C$119,2,FALSE)="Not Applicable",VLOOKUP($A133,'ECM Staff time by PoF'!$B$5:$S$119,MATCH($B$103, 'ECM Staff time by PoF'!$B$4:$R$4,0),FALSE),IF(ISERROR(VLOOKUP(CONCATENATE($A133,V$66),'ECM Staff time by PoF'!$A$5:$S$119,MATCH($B$103, 'ECM Staff time by PoF'!$A$4:$R$4,0),FALSE)), 0, VLOOKUP(CONCATENATE($A133,V$66),'ECM Staff time by PoF'!$A$5:$S$119,MATCH($B$103, 'ECM Staff time by PoF'!$A$4:$R$4,0),FALSE))))*V95</f>
        <v>0</v>
      </c>
      <c r="W133" s="191">
        <f>IF($A133="",0,IF(VLOOKUP($A133,'ECM Staff time by PoF'!$B$5:$C$119,2,FALSE)="Not Applicable",VLOOKUP($A133,'ECM Staff time by PoF'!$B$5:$S$119,MATCH($B$103, 'ECM Staff time by PoF'!$B$4:$R$4,0),FALSE),IF(ISERROR(VLOOKUP(CONCATENATE($A133,W$66),'ECM Staff time by PoF'!$A$5:$S$119,MATCH($B$103, 'ECM Staff time by PoF'!$A$4:$R$4,0),FALSE)), 0, VLOOKUP(CONCATENATE($A133,W$66),'ECM Staff time by PoF'!$A$5:$S$119,MATCH($B$103, 'ECM Staff time by PoF'!$A$4:$R$4,0),FALSE))))*W95</f>
        <v>0</v>
      </c>
      <c r="X133" s="191">
        <f>IF($A133="",0,IF(VLOOKUP($A133,'ECM Staff time by PoF'!$B$5:$C$119,2,FALSE)="Not Applicable",VLOOKUP($A133,'ECM Staff time by PoF'!$B$5:$S$119,MATCH($B$103, 'ECM Staff time by PoF'!$B$4:$R$4,0),FALSE),IF(ISERROR(VLOOKUP(CONCATENATE($A133,X$66),'ECM Staff time by PoF'!$A$5:$S$119,MATCH($B$103, 'ECM Staff time by PoF'!$A$4:$R$4,0),FALSE)), 0, VLOOKUP(CONCATENATE($A133,X$66),'ECM Staff time by PoF'!$A$5:$S$119,MATCH($B$103, 'ECM Staff time by PoF'!$A$4:$R$4,0),FALSE))))*X95</f>
        <v>0</v>
      </c>
      <c r="Y133" s="191">
        <f>IF($A133="",0,IF(VLOOKUP($A133,'ECM Staff time by PoF'!$B$5:$C$119,2,FALSE)="Not Applicable",VLOOKUP($A133,'ECM Staff time by PoF'!$B$5:$S$119,MATCH($B$103, 'ECM Staff time by PoF'!$B$4:$R$4,0),FALSE),IF(ISERROR(VLOOKUP(CONCATENATE($A133,Y$66),'ECM Staff time by PoF'!$A$5:$S$119,MATCH($B$103, 'ECM Staff time by PoF'!$A$4:$R$4,0),FALSE)), 0, VLOOKUP(CONCATENATE($A133,Y$66),'ECM Staff time by PoF'!$A$5:$S$119,MATCH($B$103, 'ECM Staff time by PoF'!$A$4:$R$4,0),FALSE))))*Y95</f>
        <v>0</v>
      </c>
      <c r="Z133" s="191">
        <f>IF($A133="",0,IF(VLOOKUP($A133,'ECM Staff time by PoF'!$B$5:$C$119,2,FALSE)="Not Applicable",VLOOKUP($A133,'ECM Staff time by PoF'!$B$5:$S$119,MATCH($B$103, 'ECM Staff time by PoF'!$B$4:$R$4,0),FALSE),IF(ISERROR(VLOOKUP(CONCATENATE($A133,Z$66),'ECM Staff time by PoF'!$A$5:$S$119,MATCH($B$103, 'ECM Staff time by PoF'!$A$4:$R$4,0),FALSE)), 0, VLOOKUP(CONCATENATE($A133,Z$66),'ECM Staff time by PoF'!$A$5:$S$119,MATCH($B$103, 'ECM Staff time by PoF'!$A$4:$R$4,0),FALSE))))*Z95</f>
        <v>0</v>
      </c>
      <c r="AA133" s="191">
        <f>IF($A133="",0,IF(VLOOKUP($A133,'ECM Staff time by PoF'!$B$5:$C$119,2,FALSE)="Not Applicable",VLOOKUP($A133,'ECM Staff time by PoF'!$B$5:$S$119,MATCH($B$103, 'ECM Staff time by PoF'!$B$4:$R$4,0),FALSE),IF(ISERROR(VLOOKUP(CONCATENATE($A133,AA$66),'ECM Staff time by PoF'!$A$5:$S$119,MATCH($B$103, 'ECM Staff time by PoF'!$A$4:$R$4,0),FALSE)), 0, VLOOKUP(CONCATENATE($A133,AA$66),'ECM Staff time by PoF'!$A$5:$S$119,MATCH($B$103, 'ECM Staff time by PoF'!$A$4:$R$4,0),FALSE))))*AA95</f>
        <v>0</v>
      </c>
      <c r="AB133" s="191">
        <f>IF($A133="",0,IF(VLOOKUP($A133,'ECM Staff time by PoF'!$B$5:$C$119,2,FALSE)="Not Applicable",VLOOKUP($A133,'ECM Staff time by PoF'!$B$5:$S$119,MATCH($B$103, 'ECM Staff time by PoF'!$B$4:$R$4,0),FALSE),IF(ISERROR(VLOOKUP(CONCATENATE($A133,AB$66),'ECM Staff time by PoF'!$A$5:$S$119,MATCH($B$103, 'ECM Staff time by PoF'!$A$4:$R$4,0),FALSE)), 0, VLOOKUP(CONCATENATE($A133,AB$66),'ECM Staff time by PoF'!$A$5:$S$119,MATCH($B$103, 'ECM Staff time by PoF'!$A$4:$R$4,0),FALSE))))*AB95</f>
        <v>0</v>
      </c>
      <c r="AC133" s="191">
        <f>IF($A133="",0,IF(VLOOKUP($A133,'ECM Staff time by PoF'!$B$5:$C$119,2,FALSE)="Not Applicable",VLOOKUP($A133,'ECM Staff time by PoF'!$B$5:$S$119,MATCH($B$103, 'ECM Staff time by PoF'!$B$4:$R$4,0),FALSE),IF(ISERROR(VLOOKUP(CONCATENATE($A133,AC$66),'ECM Staff time by PoF'!$A$5:$S$119,MATCH($B$103, 'ECM Staff time by PoF'!$A$4:$R$4,0),FALSE)), 0, VLOOKUP(CONCATENATE($A133,AC$66),'ECM Staff time by PoF'!$A$5:$S$119,MATCH($B$103, 'ECM Staff time by PoF'!$A$4:$R$4,0),FALSE))))*AC95</f>
        <v>0</v>
      </c>
      <c r="AD133" s="191">
        <f>IF($A133="",0,IF(VLOOKUP($A133,'ECM Staff time by PoF'!$B$5:$C$119,2,FALSE)="Not Applicable",VLOOKUP($A133,'ECM Staff time by PoF'!$B$5:$S$119,MATCH($B$103, 'ECM Staff time by PoF'!$B$4:$R$4,0),FALSE),IF(ISERROR(VLOOKUP(CONCATENATE($A133,AD$66),'ECM Staff time by PoF'!$A$5:$S$119,MATCH($B$103, 'ECM Staff time by PoF'!$A$4:$R$4,0),FALSE)), 0, VLOOKUP(CONCATENATE($A133,AD$66),'ECM Staff time by PoF'!$A$5:$S$119,MATCH($B$103, 'ECM Staff time by PoF'!$A$4:$R$4,0),FALSE))))*AD95</f>
        <v>0</v>
      </c>
      <c r="AE133" s="191">
        <f>IF($A133="",0,IF(VLOOKUP($A133,'ECM Staff time by PoF'!$B$5:$C$119,2,FALSE)="Not Applicable",VLOOKUP($A133,'ECM Staff time by PoF'!$B$5:$S$119,MATCH($B$103, 'ECM Staff time by PoF'!$B$4:$R$4,0),FALSE),IF(ISERROR(VLOOKUP(CONCATENATE($A133,AE$66),'ECM Staff time by PoF'!$A$5:$S$119,MATCH($B$103, 'ECM Staff time by PoF'!$A$4:$R$4,0),FALSE)), 0, VLOOKUP(CONCATENATE($A133,AE$66),'ECM Staff time by PoF'!$A$5:$S$119,MATCH($B$103, 'ECM Staff time by PoF'!$A$4:$R$4,0),FALSE))))*AE95</f>
        <v>0</v>
      </c>
      <c r="AF133" s="191">
        <f>IF($A133="",0,IF(VLOOKUP($A133,'ECM Staff time by PoF'!$B$5:$C$119,2,FALSE)="Not Applicable",VLOOKUP($A133,'ECM Staff time by PoF'!$B$5:$S$119,MATCH($B$103, 'ECM Staff time by PoF'!$B$4:$R$4,0),FALSE),IF(ISERROR(VLOOKUP(CONCATENATE($A133,AF$66),'ECM Staff time by PoF'!$A$5:$S$119,MATCH($B$103, 'ECM Staff time by PoF'!$A$4:$R$4,0),FALSE)), 0, VLOOKUP(CONCATENATE($A133,AF$66),'ECM Staff time by PoF'!$A$5:$S$119,MATCH($B$103, 'ECM Staff time by PoF'!$A$4:$R$4,0),FALSE))))*AF95</f>
        <v>0</v>
      </c>
      <c r="AG133" s="191">
        <f>IF($A133="",0,IF(VLOOKUP($A133,'ECM Staff time by PoF'!$B$5:$C$119,2,FALSE)="Not Applicable",VLOOKUP($A133,'ECM Staff time by PoF'!$B$5:$S$119,MATCH($B$103, 'ECM Staff time by PoF'!$B$4:$R$4,0),FALSE),IF(ISERROR(VLOOKUP(CONCATENATE($A133,AG$66),'ECM Staff time by PoF'!$A$5:$S$119,MATCH($B$103, 'ECM Staff time by PoF'!$A$4:$R$4,0),FALSE)), 0, VLOOKUP(CONCATENATE($A133,AG$66),'ECM Staff time by PoF'!$A$5:$S$119,MATCH($B$103, 'ECM Staff time by PoF'!$A$4:$R$4,0),FALSE))))*AG95</f>
        <v>0</v>
      </c>
      <c r="AH133" s="191">
        <f>IF($A133="",0,IF(VLOOKUP($A133,'ECM Staff time by PoF'!$B$5:$C$119,2,FALSE)="Not Applicable",VLOOKUP($A133,'ECM Staff time by PoF'!$B$5:$S$119,MATCH($B$103, 'ECM Staff time by PoF'!$B$4:$R$4,0),FALSE),IF(ISERROR(VLOOKUP(CONCATENATE($A133,AH$66),'ECM Staff time by PoF'!$A$5:$S$119,MATCH($B$103, 'ECM Staff time by PoF'!$A$4:$R$4,0),FALSE)), 0, VLOOKUP(CONCATENATE($A133,AH$66),'ECM Staff time by PoF'!$A$5:$S$119,MATCH($B$103, 'ECM Staff time by PoF'!$A$4:$R$4,0),FALSE))))*AH95</f>
        <v>0</v>
      </c>
      <c r="AI133" s="191">
        <f>IF($A133="",0,IF(VLOOKUP($A133,'ECM Staff time by PoF'!$B$5:$C$119,2,FALSE)="Not Applicable",VLOOKUP($A133,'ECM Staff time by PoF'!$B$5:$S$119,MATCH($B$103, 'ECM Staff time by PoF'!$B$4:$R$4,0),FALSE),IF(ISERROR(VLOOKUP(CONCATENATE($A133,AI$66),'ECM Staff time by PoF'!$A$5:$S$119,MATCH($B$103, 'ECM Staff time by PoF'!$A$4:$R$4,0),FALSE)), 0, VLOOKUP(CONCATENATE($A133,AI$66),'ECM Staff time by PoF'!$A$5:$S$119,MATCH($B$103, 'ECM Staff time by PoF'!$A$4:$R$4,0),FALSE))))*AI95</f>
        <v>0</v>
      </c>
      <c r="AJ133" s="191">
        <f>IF($A133="",0,IF(VLOOKUP($A133,'ECM Staff time by PoF'!$B$5:$C$119,2,FALSE)="Not Applicable",VLOOKUP($A133,'ECM Staff time by PoF'!$B$5:$S$119,MATCH($B$103, 'ECM Staff time by PoF'!$B$4:$R$4,0),FALSE),IF(ISERROR(VLOOKUP(CONCATENATE($A133,AJ$66),'ECM Staff time by PoF'!$A$5:$S$119,MATCH($B$103, 'ECM Staff time by PoF'!$A$4:$R$4,0),FALSE)), 0, VLOOKUP(CONCATENATE($A133,AJ$66),'ECM Staff time by PoF'!$A$5:$S$119,MATCH($B$103, 'ECM Staff time by PoF'!$A$4:$R$4,0),FALSE))))*AJ95</f>
        <v>0</v>
      </c>
      <c r="AK133" s="191">
        <f>IF($A133="",0,IF(VLOOKUP($A133,'ECM Staff time by PoF'!$B$5:$C$119,2,FALSE)="Not Applicable",VLOOKUP($A133,'ECM Staff time by PoF'!$B$5:$S$119,MATCH($B$103, 'ECM Staff time by PoF'!$B$4:$R$4,0),FALSE),IF(ISERROR(VLOOKUP(CONCATENATE($A133,AK$66),'ECM Staff time by PoF'!$A$5:$S$119,MATCH($B$103, 'ECM Staff time by PoF'!$A$4:$R$4,0),FALSE)), 0, VLOOKUP(CONCATENATE($A133,AK$66),'ECM Staff time by PoF'!$A$5:$S$119,MATCH($B$103, 'ECM Staff time by PoF'!$A$4:$R$4,0),FALSE))))*AK95</f>
        <v>0</v>
      </c>
      <c r="AL133" s="191">
        <f>IF($A133="",0,IF(VLOOKUP($A133,'ECM Staff time by PoF'!$B$5:$C$119,2,FALSE)="Not Applicable",VLOOKUP($A133,'ECM Staff time by PoF'!$B$5:$S$119,MATCH($AL$103, 'ECM Staff time by PoF'!$B$4:$R$4,0),FALSE),IF(ISERROR(VLOOKUP(CONCATENATE($A133,B$66),'ECM Staff time by PoF'!$A$5:$S$119,MATCH($AL$103, 'ECM Staff time by PoF'!$A$4:$R$4,0),FALSE)), 0, VLOOKUP(CONCATENATE($A133,B$66),'ECM Staff time by PoF'!$A$5:$S$119,MATCH($AL$103, 'ECM Staff time by PoF'!$A$4:$R$4,0),FALSE))))*B95</f>
        <v>0</v>
      </c>
      <c r="AM133" s="191">
        <f>IF($A133="",0,IF(VLOOKUP($A133,'ECM Staff time by PoF'!$B$5:$C$119,2,FALSE)="Not Applicable",VLOOKUP($A133,'ECM Staff time by PoF'!$B$5:$S$119,MATCH($AL$103, 'ECM Staff time by PoF'!$B$4:$R$4,0),FALSE),IF(ISERROR(VLOOKUP(CONCATENATE($A133,C$66),'ECM Staff time by PoF'!$A$5:$S$119,MATCH($AL$103, 'ECM Staff time by PoF'!$A$4:$R$4,0),FALSE)), 0, VLOOKUP(CONCATENATE($A133,C$66),'ECM Staff time by PoF'!$A$5:$S$119,MATCH($AL$103, 'ECM Staff time by PoF'!$A$4:$R$4,0),FALSE))))*C95</f>
        <v>0</v>
      </c>
      <c r="AN133" s="191">
        <f>IF($A133="",0,IF(VLOOKUP($A133,'ECM Staff time by PoF'!$B$5:$C$119,2,FALSE)="Not Applicable",VLOOKUP($A133,'ECM Staff time by PoF'!$B$5:$S$119,MATCH($AL$103, 'ECM Staff time by PoF'!$B$4:$R$4,0),FALSE),IF(ISERROR(VLOOKUP(CONCATENATE($A133,D$66),'ECM Staff time by PoF'!$A$5:$S$119,MATCH($AL$103, 'ECM Staff time by PoF'!$A$4:$R$4,0),FALSE)), 0, VLOOKUP(CONCATENATE($A133,D$66),'ECM Staff time by PoF'!$A$5:$S$119,MATCH($AL$103, 'ECM Staff time by PoF'!$A$4:$R$4,0),FALSE))))*D95</f>
        <v>0</v>
      </c>
      <c r="AO133" s="191">
        <f>IF($A133="",0,IF(VLOOKUP($A133,'ECM Staff time by PoF'!$B$5:$C$119,2,FALSE)="Not Applicable",VLOOKUP($A133,'ECM Staff time by PoF'!$B$5:$S$119,MATCH($AL$103, 'ECM Staff time by PoF'!$B$4:$R$4,0),FALSE),IF(ISERROR(VLOOKUP(CONCATENATE($A133,E$66),'ECM Staff time by PoF'!$A$5:$S$119,MATCH($AL$103, 'ECM Staff time by PoF'!$A$4:$R$4,0),FALSE)), 0, VLOOKUP(CONCATENATE($A133,E$66),'ECM Staff time by PoF'!$A$5:$S$119,MATCH($AL$103, 'ECM Staff time by PoF'!$A$4:$R$4,0),FALSE))))*E95</f>
        <v>0</v>
      </c>
      <c r="AP133" s="191">
        <f>IF($A133="",0,IF(VLOOKUP($A133,'ECM Staff time by PoF'!$B$5:$C$119,2,FALSE)="Not Applicable",VLOOKUP($A133,'ECM Staff time by PoF'!$B$5:$S$119,MATCH($AL$103, 'ECM Staff time by PoF'!$B$4:$R$4,0),FALSE),IF(ISERROR(VLOOKUP(CONCATENATE($A133,F$66),'ECM Staff time by PoF'!$A$5:$S$119,MATCH($AL$103, 'ECM Staff time by PoF'!$A$4:$R$4,0),FALSE)), 0, VLOOKUP(CONCATENATE($A133,F$66),'ECM Staff time by PoF'!$A$5:$S$119,MATCH($AL$103, 'ECM Staff time by PoF'!$A$4:$R$4,0),FALSE))))*F95</f>
        <v>0</v>
      </c>
      <c r="AQ133" s="191">
        <f>IF($A133="",0,IF(VLOOKUP($A133,'ECM Staff time by PoF'!$B$5:$C$119,2,FALSE)="Not Applicable",VLOOKUP($A133,'ECM Staff time by PoF'!$B$5:$S$119,MATCH($AL$103, 'ECM Staff time by PoF'!$B$4:$R$4,0),FALSE),IF(ISERROR(VLOOKUP(CONCATENATE($A133,G$66),'ECM Staff time by PoF'!$A$5:$S$119,MATCH($AL$103, 'ECM Staff time by PoF'!$A$4:$R$4,0),FALSE)), 0, VLOOKUP(CONCATENATE($A133,G$66),'ECM Staff time by PoF'!$A$5:$S$119,MATCH($AL$103, 'ECM Staff time by PoF'!$A$4:$R$4,0),FALSE))))*G95</f>
        <v>0</v>
      </c>
      <c r="AR133" s="191">
        <f>IF($A133="",0,IF(VLOOKUP($A133,'ECM Staff time by PoF'!$B$5:$C$119,2,FALSE)="Not Applicable",VLOOKUP($A133,'ECM Staff time by PoF'!$B$5:$S$119,MATCH($AL$103, 'ECM Staff time by PoF'!$B$4:$R$4,0),FALSE),IF(ISERROR(VLOOKUP(CONCATENATE($A133,H$66),'ECM Staff time by PoF'!$A$5:$S$119,MATCH($AL$103, 'ECM Staff time by PoF'!$A$4:$R$4,0),FALSE)), 0, VLOOKUP(CONCATENATE($A133,H$66),'ECM Staff time by PoF'!$A$5:$S$119,MATCH($AL$103, 'ECM Staff time by PoF'!$A$4:$R$4,0),FALSE))))*H95</f>
        <v>0</v>
      </c>
      <c r="AS133" s="191">
        <f>IF($A133="",0,IF(VLOOKUP($A133,'ECM Staff time by PoF'!$B$5:$C$119,2,FALSE)="Not Applicable",VLOOKUP($A133,'ECM Staff time by PoF'!$B$5:$S$119,MATCH($AL$103, 'ECM Staff time by PoF'!$B$4:$R$4,0),FALSE),IF(ISERROR(VLOOKUP(CONCATENATE($A133,I$66),'ECM Staff time by PoF'!$A$5:$S$119,MATCH($AL$103, 'ECM Staff time by PoF'!$A$4:$R$4,0),FALSE)), 0, VLOOKUP(CONCATENATE($A133,I$66),'ECM Staff time by PoF'!$A$5:$S$119,MATCH($AL$103, 'ECM Staff time by PoF'!$A$4:$R$4,0),FALSE))))*I95</f>
        <v>0</v>
      </c>
      <c r="AT133" s="191">
        <f>IF($A133="",0,IF(VLOOKUP($A133,'ECM Staff time by PoF'!$B$5:$C$119,2,FALSE)="Not Applicable",VLOOKUP($A133,'ECM Staff time by PoF'!$B$5:$S$119,MATCH($AL$103, 'ECM Staff time by PoF'!$B$4:$R$4,0),FALSE),IF(ISERROR(VLOOKUP(CONCATENATE($A133,J$66),'ECM Staff time by PoF'!$A$5:$S$119,MATCH($AL$103, 'ECM Staff time by PoF'!$A$4:$R$4,0),FALSE)), 0, VLOOKUP(CONCATENATE($A133,J$66),'ECM Staff time by PoF'!$A$5:$S$119,MATCH($AL$103, 'ECM Staff time by PoF'!$A$4:$R$4,0),FALSE))))*J95</f>
        <v>0</v>
      </c>
      <c r="AU133" s="191">
        <f>IF($A133="",0,IF(VLOOKUP($A133,'ECM Staff time by PoF'!$B$5:$C$119,2,FALSE)="Not Applicable",VLOOKUP($A133,'ECM Staff time by PoF'!$B$5:$S$119,MATCH($AL$103, 'ECM Staff time by PoF'!$B$4:$R$4,0),FALSE),IF(ISERROR(VLOOKUP(CONCATENATE($A133,K$66),'ECM Staff time by PoF'!$A$5:$S$119,MATCH($AL$103, 'ECM Staff time by PoF'!$A$4:$R$4,0),FALSE)), 0, VLOOKUP(CONCATENATE($A133,K$66),'ECM Staff time by PoF'!$A$5:$S$119,MATCH($AL$103, 'ECM Staff time by PoF'!$A$4:$R$4,0),FALSE))))*K95</f>
        <v>0</v>
      </c>
      <c r="AV133" s="191">
        <f>IF($A133="",0,IF(VLOOKUP($A133,'ECM Staff time by PoF'!$B$5:$C$119,2,FALSE)="Not Applicable",VLOOKUP($A133,'ECM Staff time by PoF'!$B$5:$S$119,MATCH($AL$103, 'ECM Staff time by PoF'!$B$4:$R$4,0),FALSE),IF(ISERROR(VLOOKUP(CONCATENATE($A133,L$66),'ECM Staff time by PoF'!$A$5:$S$119,MATCH($AL$103, 'ECM Staff time by PoF'!$A$4:$R$4,0),FALSE)), 0, VLOOKUP(CONCATENATE($A133,L$66),'ECM Staff time by PoF'!$A$5:$S$119,MATCH($AL$103, 'ECM Staff time by PoF'!$A$4:$R$4,0),FALSE))))*L95</f>
        <v>0</v>
      </c>
      <c r="AW133" s="191">
        <f>IF($A133="",0,IF(VLOOKUP($A133,'ECM Staff time by PoF'!$B$5:$C$119,2,FALSE)="Not Applicable",VLOOKUP($A133,'ECM Staff time by PoF'!$B$5:$S$119,MATCH($AL$103, 'ECM Staff time by PoF'!$B$4:$R$4,0),FALSE),IF(ISERROR(VLOOKUP(CONCATENATE($A133,M$66),'ECM Staff time by PoF'!$A$5:$S$119,MATCH($AL$103, 'ECM Staff time by PoF'!$A$4:$R$4,0),FALSE)), 0, VLOOKUP(CONCATENATE($A133,M$66),'ECM Staff time by PoF'!$A$5:$S$119,MATCH($AL$103, 'ECM Staff time by PoF'!$A$4:$R$4,0),FALSE))))*M95</f>
        <v>0</v>
      </c>
      <c r="AX133" s="191">
        <f>IF($A133="",0,IF(VLOOKUP($A133,'ECM Staff time by PoF'!$B$5:$C$119,2,FALSE)="Not Applicable",VLOOKUP($A133,'ECM Staff time by PoF'!$B$5:$S$119,MATCH($AL$103, 'ECM Staff time by PoF'!$B$4:$R$4,0),FALSE),IF(ISERROR(VLOOKUP(CONCATENATE($A133,N$66),'ECM Staff time by PoF'!$A$5:$S$119,MATCH($AL$103, 'ECM Staff time by PoF'!$A$4:$R$4,0),FALSE)), 0, VLOOKUP(CONCATENATE($A133,N$66),'ECM Staff time by PoF'!$A$5:$S$119,MATCH($AL$103, 'ECM Staff time by PoF'!$A$4:$R$4,0),FALSE))))*N95</f>
        <v>0</v>
      </c>
      <c r="AY133" s="191">
        <f>IF($A133="",0,IF(VLOOKUP($A133,'ECM Staff time by PoF'!$B$5:$C$119,2,FALSE)="Not Applicable",VLOOKUP($A133,'ECM Staff time by PoF'!$B$5:$S$119,MATCH($AL$103, 'ECM Staff time by PoF'!$B$4:$R$4,0),FALSE),IF(ISERROR(VLOOKUP(CONCATENATE($A133,O$66),'ECM Staff time by PoF'!$A$5:$S$119,MATCH($AL$103, 'ECM Staff time by PoF'!$A$4:$R$4,0),FALSE)), 0, VLOOKUP(CONCATENATE($A133,O$66),'ECM Staff time by PoF'!$A$5:$S$119,MATCH($AL$103, 'ECM Staff time by PoF'!$A$4:$R$4,0),FALSE))))*O95</f>
        <v>0</v>
      </c>
      <c r="AZ133" s="191">
        <f>IF($A133="",0,IF(VLOOKUP($A133,'ECM Staff time by PoF'!$B$5:$C$119,2,FALSE)="Not Applicable",VLOOKUP($A133,'ECM Staff time by PoF'!$B$5:$S$119,MATCH($AL$103, 'ECM Staff time by PoF'!$B$4:$R$4,0),FALSE),IF(ISERROR(VLOOKUP(CONCATENATE($A133,P$66),'ECM Staff time by PoF'!$A$5:$S$119,MATCH($AL$103, 'ECM Staff time by PoF'!$A$4:$R$4,0),FALSE)), 0, VLOOKUP(CONCATENATE($A133,P$66),'ECM Staff time by PoF'!$A$5:$S$119,MATCH($AL$103, 'ECM Staff time by PoF'!$A$4:$R$4,0),FALSE))))*P95</f>
        <v>0</v>
      </c>
      <c r="BA133" s="191">
        <f>IF($A133="",0,IF(VLOOKUP($A133,'ECM Staff time by PoF'!$B$5:$C$119,2,FALSE)="Not Applicable",VLOOKUP($A133,'ECM Staff time by PoF'!$B$5:$S$119,MATCH($AL$103, 'ECM Staff time by PoF'!$B$4:$R$4,0),FALSE),IF(ISERROR(VLOOKUP(CONCATENATE($A133,Q$66),'ECM Staff time by PoF'!$A$5:$S$119,MATCH($AL$103, 'ECM Staff time by PoF'!$A$4:$R$4,0),FALSE)), 0, VLOOKUP(CONCATENATE($A133,Q$66),'ECM Staff time by PoF'!$A$5:$S$119,MATCH($AL$103, 'ECM Staff time by PoF'!$A$4:$R$4,0),FALSE))))*Q95</f>
        <v>0</v>
      </c>
      <c r="BB133" s="191">
        <f>IF($A133="",0,IF(VLOOKUP($A133,'ECM Staff time by PoF'!$B$5:$C$119,2,FALSE)="Not Applicable",VLOOKUP($A133,'ECM Staff time by PoF'!$B$5:$S$119,MATCH($AL$103, 'ECM Staff time by PoF'!$B$4:$R$4,0),FALSE),IF(ISERROR(VLOOKUP(CONCATENATE($A133,R$66),'ECM Staff time by PoF'!$A$5:$S$119,MATCH($AL$103, 'ECM Staff time by PoF'!$A$4:$R$4,0),FALSE)), 0, VLOOKUP(CONCATENATE($A133,R$66),'ECM Staff time by PoF'!$A$5:$S$119,MATCH($AL$103, 'ECM Staff time by PoF'!$A$4:$R$4,0),FALSE))))*R95</f>
        <v>0</v>
      </c>
      <c r="BC133" s="191">
        <f>IF($A133="",0,IF(VLOOKUP($A133,'ECM Staff time by PoF'!$B$5:$C$119,2,FALSE)="Not Applicable",VLOOKUP($A133,'ECM Staff time by PoF'!$B$5:$S$119,MATCH($AL$103, 'ECM Staff time by PoF'!$B$4:$R$4,0),FALSE),IF(ISERROR(VLOOKUP(CONCATENATE($A133,S$66),'ECM Staff time by PoF'!$A$5:$S$119,MATCH($AL$103, 'ECM Staff time by PoF'!$A$4:$R$4,0),FALSE)), 0, VLOOKUP(CONCATENATE($A133,S$66),'ECM Staff time by PoF'!$A$5:$S$119,MATCH($AL$103, 'ECM Staff time by PoF'!$A$4:$R$4,0),FALSE))))*S95</f>
        <v>0</v>
      </c>
      <c r="BD133" s="191">
        <f>IF($A133="",0,IF(VLOOKUP($A133,'ECM Staff time by PoF'!$B$5:$C$119,2,FALSE)="Not Applicable",VLOOKUP($A133,'ECM Staff time by PoF'!$B$5:$S$119,MATCH($AL$103, 'ECM Staff time by PoF'!$B$4:$R$4,0),FALSE),IF(ISERROR(VLOOKUP(CONCATENATE($A133,T$66),'ECM Staff time by PoF'!$A$5:$S$119,MATCH($AL$103, 'ECM Staff time by PoF'!$A$4:$R$4,0),FALSE)), 0, VLOOKUP(CONCATENATE($A133,T$66),'ECM Staff time by PoF'!$A$5:$S$119,MATCH($AL$103, 'ECM Staff time by PoF'!$A$4:$R$4,0),FALSE))))*T95</f>
        <v>0</v>
      </c>
      <c r="BE133" s="191">
        <f>IF($A133="",0,IF(VLOOKUP($A133,'ECM Staff time by PoF'!$B$5:$C$119,2,FALSE)="Not Applicable",VLOOKUP($A133,'ECM Staff time by PoF'!$B$5:$S$119,MATCH($AL$103, 'ECM Staff time by PoF'!$B$4:$R$4,0),FALSE),IF(ISERROR(VLOOKUP(CONCATENATE($A133,U$66),'ECM Staff time by PoF'!$A$5:$S$119,MATCH($AL$103, 'ECM Staff time by PoF'!$A$4:$R$4,0),FALSE)), 0, VLOOKUP(CONCATENATE($A133,U$66),'ECM Staff time by PoF'!$A$5:$S$119,MATCH($AL$103, 'ECM Staff time by PoF'!$A$4:$R$4,0),FALSE))))*U95</f>
        <v>0</v>
      </c>
      <c r="BF133" s="191">
        <f>IF($A133="",0,IF(VLOOKUP($A133,'ECM Staff time by PoF'!$B$5:$C$119,2,FALSE)="Not Applicable",VLOOKUP($A133,'ECM Staff time by PoF'!$B$5:$S$119,MATCH($AL$103, 'ECM Staff time by PoF'!$B$4:$R$4,0),FALSE),IF(ISERROR(VLOOKUP(CONCATENATE($A133,V$66),'ECM Staff time by PoF'!$A$5:$S$119,MATCH($AL$103, 'ECM Staff time by PoF'!$A$4:$R$4,0),FALSE)), 0, VLOOKUP(CONCATENATE($A133,V$66),'ECM Staff time by PoF'!$A$5:$S$119,MATCH($AL$103, 'ECM Staff time by PoF'!$A$4:$R$4,0),FALSE))))*V95</f>
        <v>0</v>
      </c>
      <c r="BG133" s="191">
        <f>IF($A133="",0,IF(VLOOKUP($A133,'ECM Staff time by PoF'!$B$5:$C$119,2,FALSE)="Not Applicable",VLOOKUP($A133,'ECM Staff time by PoF'!$B$5:$S$119,MATCH($AL$103, 'ECM Staff time by PoF'!$B$4:$R$4,0),FALSE),IF(ISERROR(VLOOKUP(CONCATENATE($A133,W$66),'ECM Staff time by PoF'!$A$5:$S$119,MATCH($AL$103, 'ECM Staff time by PoF'!$A$4:$R$4,0),FALSE)), 0, VLOOKUP(CONCATENATE($A133,W$66),'ECM Staff time by PoF'!$A$5:$S$119,MATCH($AL$103, 'ECM Staff time by PoF'!$A$4:$R$4,0),FALSE))))*W95</f>
        <v>0</v>
      </c>
      <c r="BH133" s="191">
        <f>IF($A133="",0,IF(VLOOKUP($A133,'ECM Staff time by PoF'!$B$5:$C$119,2,FALSE)="Not Applicable",VLOOKUP($A133,'ECM Staff time by PoF'!$B$5:$S$119,MATCH($AL$103, 'ECM Staff time by PoF'!$B$4:$R$4,0),FALSE),IF(ISERROR(VLOOKUP(CONCATENATE($A133,X$66),'ECM Staff time by PoF'!$A$5:$S$119,MATCH($AL$103, 'ECM Staff time by PoF'!$A$4:$R$4,0),FALSE)), 0, VLOOKUP(CONCATENATE($A133,X$66),'ECM Staff time by PoF'!$A$5:$S$119,MATCH($AL$103, 'ECM Staff time by PoF'!$A$4:$R$4,0),FALSE))))*X95</f>
        <v>0</v>
      </c>
      <c r="BI133" s="191">
        <f>IF($A133="",0,IF(VLOOKUP($A133,'ECM Staff time by PoF'!$B$5:$C$119,2,FALSE)="Not Applicable",VLOOKUP($A133,'ECM Staff time by PoF'!$B$5:$S$119,MATCH($AL$103, 'ECM Staff time by PoF'!$B$4:$R$4,0),FALSE),IF(ISERROR(VLOOKUP(CONCATENATE($A133,Y$66),'ECM Staff time by PoF'!$A$5:$S$119,MATCH($AL$103, 'ECM Staff time by PoF'!$A$4:$R$4,0),FALSE)), 0, VLOOKUP(CONCATENATE($A133,Y$66),'ECM Staff time by PoF'!$A$5:$S$119,MATCH($AL$103, 'ECM Staff time by PoF'!$A$4:$R$4,0),FALSE))))*Y95</f>
        <v>0</v>
      </c>
      <c r="BJ133" s="191">
        <f>IF($A133="",0,IF(VLOOKUP($A133,'ECM Staff time by PoF'!$B$5:$C$119,2,FALSE)="Not Applicable",VLOOKUP($A133,'ECM Staff time by PoF'!$B$5:$S$119,MATCH($AL$103, 'ECM Staff time by PoF'!$B$4:$R$4,0),FALSE),IF(ISERROR(VLOOKUP(CONCATENATE($A133,Z$66),'ECM Staff time by PoF'!$A$5:$S$119,MATCH($AL$103, 'ECM Staff time by PoF'!$A$4:$R$4,0),FALSE)), 0, VLOOKUP(CONCATENATE($A133,Z$66),'ECM Staff time by PoF'!$A$5:$S$119,MATCH($AL$103, 'ECM Staff time by PoF'!$A$4:$R$4,0),FALSE))))*Z95</f>
        <v>0</v>
      </c>
      <c r="BK133" s="191">
        <f>IF($A133="",0,IF(VLOOKUP($A133,'ECM Staff time by PoF'!$B$5:$C$119,2,FALSE)="Not Applicable",VLOOKUP($A133,'ECM Staff time by PoF'!$B$5:$S$119,MATCH($AL$103, 'ECM Staff time by PoF'!$B$4:$R$4,0),FALSE),IF(ISERROR(VLOOKUP(CONCATENATE($A133,AA$66),'ECM Staff time by PoF'!$A$5:$S$119,MATCH($AL$103, 'ECM Staff time by PoF'!$A$4:$R$4,0),FALSE)), 0, VLOOKUP(CONCATENATE($A133,AA$66),'ECM Staff time by PoF'!$A$5:$S$119,MATCH($AL$103, 'ECM Staff time by PoF'!$A$4:$R$4,0),FALSE))))*AA95</f>
        <v>0</v>
      </c>
      <c r="BL133" s="191">
        <f>IF($A133="",0,IF(VLOOKUP($A133,'ECM Staff time by PoF'!$B$5:$C$119,2,FALSE)="Not Applicable",VLOOKUP($A133,'ECM Staff time by PoF'!$B$5:$S$119,MATCH($AL$103, 'ECM Staff time by PoF'!$B$4:$R$4,0),FALSE),IF(ISERROR(VLOOKUP(CONCATENATE($A133,AB$66),'ECM Staff time by PoF'!$A$5:$S$119,MATCH($AL$103, 'ECM Staff time by PoF'!$A$4:$R$4,0),FALSE)), 0, VLOOKUP(CONCATENATE($A133,AB$66),'ECM Staff time by PoF'!$A$5:$S$119,MATCH($AL$103, 'ECM Staff time by PoF'!$A$4:$R$4,0),FALSE))))*AB95</f>
        <v>0</v>
      </c>
      <c r="BM133" s="191">
        <f>IF($A133="",0,IF(VLOOKUP($A133,'ECM Staff time by PoF'!$B$5:$C$119,2,FALSE)="Not Applicable",VLOOKUP($A133,'ECM Staff time by PoF'!$B$5:$S$119,MATCH($AL$103, 'ECM Staff time by PoF'!$B$4:$R$4,0),FALSE),IF(ISERROR(VLOOKUP(CONCATENATE($A133,AC$66),'ECM Staff time by PoF'!$A$5:$S$119,MATCH($AL$103, 'ECM Staff time by PoF'!$A$4:$R$4,0),FALSE)), 0, VLOOKUP(CONCATENATE($A133,AC$66),'ECM Staff time by PoF'!$A$5:$S$119,MATCH($AL$103, 'ECM Staff time by PoF'!$A$4:$R$4,0),FALSE))))*AC95</f>
        <v>0</v>
      </c>
      <c r="BN133" s="191">
        <f>IF($A133="",0,IF(VLOOKUP($A133,'ECM Staff time by PoF'!$B$5:$C$119,2,FALSE)="Not Applicable",VLOOKUP($A133,'ECM Staff time by PoF'!$B$5:$S$119,MATCH($AL$103, 'ECM Staff time by PoF'!$B$4:$R$4,0),FALSE),IF(ISERROR(VLOOKUP(CONCATENATE($A133,AD$66),'ECM Staff time by PoF'!$A$5:$S$119,MATCH($AL$103, 'ECM Staff time by PoF'!$A$4:$R$4,0),FALSE)), 0, VLOOKUP(CONCATENATE($A133,AD$66),'ECM Staff time by PoF'!$A$5:$S$119,MATCH($AL$103, 'ECM Staff time by PoF'!$A$4:$R$4,0),FALSE))))*AD95</f>
        <v>0</v>
      </c>
      <c r="BO133" s="191">
        <f>IF($A133="",0,IF(VLOOKUP($A133,'ECM Staff time by PoF'!$B$5:$C$119,2,FALSE)="Not Applicable",VLOOKUP($A133,'ECM Staff time by PoF'!$B$5:$S$119,MATCH($AL$103, 'ECM Staff time by PoF'!$B$4:$R$4,0),FALSE),IF(ISERROR(VLOOKUP(CONCATENATE($A133,AE$66),'ECM Staff time by PoF'!$A$5:$S$119,MATCH($AL$103, 'ECM Staff time by PoF'!$A$4:$R$4,0),FALSE)), 0, VLOOKUP(CONCATENATE($A133,AE$66),'ECM Staff time by PoF'!$A$5:$S$119,MATCH($AL$103, 'ECM Staff time by PoF'!$A$4:$R$4,0),FALSE))))*AE95</f>
        <v>0</v>
      </c>
      <c r="BP133" s="191">
        <f>IF($A133="",0,IF(VLOOKUP($A133,'ECM Staff time by PoF'!$B$5:$C$119,2,FALSE)="Not Applicable",VLOOKUP($A133,'ECM Staff time by PoF'!$B$5:$S$119,MATCH($AL$103, 'ECM Staff time by PoF'!$B$4:$R$4,0),FALSE),IF(ISERROR(VLOOKUP(CONCATENATE($A133,AF$66),'ECM Staff time by PoF'!$A$5:$S$119,MATCH($AL$103, 'ECM Staff time by PoF'!$A$4:$R$4,0),FALSE)), 0, VLOOKUP(CONCATENATE($A133,AF$66),'ECM Staff time by PoF'!$A$5:$S$119,MATCH($AL$103, 'ECM Staff time by PoF'!$A$4:$R$4,0),FALSE))))*AF95</f>
        <v>0</v>
      </c>
      <c r="BQ133" s="191">
        <f>IF($A133="",0,IF(VLOOKUP($A133,'ECM Staff time by PoF'!$B$5:$C$119,2,FALSE)="Not Applicable",VLOOKUP($A133,'ECM Staff time by PoF'!$B$5:$S$119,MATCH($AL$103, 'ECM Staff time by PoF'!$B$4:$R$4,0),FALSE),IF(ISERROR(VLOOKUP(CONCATENATE($A133,AG$66),'ECM Staff time by PoF'!$A$5:$S$119,MATCH($AL$103, 'ECM Staff time by PoF'!$A$4:$R$4,0),FALSE)), 0, VLOOKUP(CONCATENATE($A133,AG$66),'ECM Staff time by PoF'!$A$5:$S$119,MATCH($AL$103, 'ECM Staff time by PoF'!$A$4:$R$4,0),FALSE))))*AG95</f>
        <v>0</v>
      </c>
      <c r="BR133" s="191">
        <f>IF($A133="",0,IF(VLOOKUP($A133,'ECM Staff time by PoF'!$B$5:$C$119,2,FALSE)="Not Applicable",VLOOKUP($A133,'ECM Staff time by PoF'!$B$5:$S$119,MATCH($AL$103, 'ECM Staff time by PoF'!$B$4:$R$4,0),FALSE),IF(ISERROR(VLOOKUP(CONCATENATE($A133,AH$66),'ECM Staff time by PoF'!$A$5:$S$119,MATCH($AL$103, 'ECM Staff time by PoF'!$A$4:$R$4,0),FALSE)), 0, VLOOKUP(CONCATENATE($A133,AH$66),'ECM Staff time by PoF'!$A$5:$S$119,MATCH($AL$103, 'ECM Staff time by PoF'!$A$4:$R$4,0),FALSE))))*AH95</f>
        <v>0</v>
      </c>
      <c r="BS133" s="191">
        <f>IF($A133="",0,IF(VLOOKUP($A133,'ECM Staff time by PoF'!$B$5:$C$119,2,FALSE)="Not Applicable",VLOOKUP($A133,'ECM Staff time by PoF'!$B$5:$S$119,MATCH($AL$103, 'ECM Staff time by PoF'!$B$4:$R$4,0),FALSE),IF(ISERROR(VLOOKUP(CONCATENATE($A133,AI$66),'ECM Staff time by PoF'!$A$5:$S$119,MATCH($AL$103, 'ECM Staff time by PoF'!$A$4:$R$4,0),FALSE)), 0, VLOOKUP(CONCATENATE($A133,AI$66),'ECM Staff time by PoF'!$A$5:$S$119,MATCH($AL$103, 'ECM Staff time by PoF'!$A$4:$R$4,0),FALSE))))*AI95</f>
        <v>0</v>
      </c>
      <c r="BT133" s="191">
        <f>IF($A133="",0,IF(VLOOKUP($A133,'ECM Staff time by PoF'!$B$5:$C$119,2,FALSE)="Not Applicable",VLOOKUP($A133,'ECM Staff time by PoF'!$B$5:$S$119,MATCH($AL$103, 'ECM Staff time by PoF'!$B$4:$R$4,0),FALSE),IF(ISERROR(VLOOKUP(CONCATENATE($A133,AJ$66),'ECM Staff time by PoF'!$A$5:$S$119,MATCH($AL$103, 'ECM Staff time by PoF'!$A$4:$R$4,0),FALSE)), 0, VLOOKUP(CONCATENATE($A133,AJ$66),'ECM Staff time by PoF'!$A$5:$S$119,MATCH($AL$103, 'ECM Staff time by PoF'!$A$4:$R$4,0),FALSE))))*AJ95</f>
        <v>0</v>
      </c>
      <c r="BU133" s="191">
        <f>IF($A133="",0,IF(VLOOKUP($A133,'ECM Staff time by PoF'!$B$5:$C$119,2,FALSE)="Not Applicable",VLOOKUP($A133,'ECM Staff time by PoF'!$B$5:$S$119,MATCH($AL$103, 'ECM Staff time by PoF'!$B$4:$R$4,0),FALSE),IF(ISERROR(VLOOKUP(CONCATENATE($A133,AK$66),'ECM Staff time by PoF'!$A$5:$S$119,MATCH($AL$103, 'ECM Staff time by PoF'!$A$4:$R$4,0),FALSE)), 0, VLOOKUP(CONCATENATE($A133,AK$66),'ECM Staff time by PoF'!$A$5:$S$119,MATCH($AL$103, 'ECM Staff time by PoF'!$A$4:$R$4,0),FALSE))))*AK95</f>
        <v>0</v>
      </c>
      <c r="BV133" s="191">
        <f>IF($A133="",0,IF(VLOOKUP($A133,'ECM Staff time by PoF'!$B$5:$C$119,2,FALSE)="Not Applicable",VLOOKUP($A133,'ECM Staff time by PoF'!$B$5:$S$119,MATCH($BV$103, 'ECM Staff time by PoF'!$B$4:$R$4,0),FALSE),IF(ISERROR(VLOOKUP(CONCATENATE($A133,B$66),'ECM Staff time by PoF'!$A$5:$S$119,MATCH($BV$103, 'ECM Staff time by PoF'!$A$4:$R$4,0),FALSE)), 0, VLOOKUP(CONCATENATE($A133,B$66),'ECM Staff time by PoF'!$A$5:$S$119,MATCH($BV$103, 'ECM Staff time by PoF'!$A$4:$R$4,0),FALSE))))*B95</f>
        <v>0</v>
      </c>
      <c r="BW133" s="191">
        <f>IF($A133="",0,IF(VLOOKUP($A133,'ECM Staff time by PoF'!$B$5:$C$119,2,FALSE)="Not Applicable",VLOOKUP($A133,'ECM Staff time by PoF'!$B$5:$S$119,MATCH($BV$103, 'ECM Staff time by PoF'!$B$4:$R$4,0),FALSE),IF(ISERROR(VLOOKUP(CONCATENATE($A133,C$66),'ECM Staff time by PoF'!$A$5:$S$119,MATCH($BV$103, 'ECM Staff time by PoF'!$A$4:$R$4,0),FALSE)), 0, VLOOKUP(CONCATENATE($A133,C$66),'ECM Staff time by PoF'!$A$5:$S$119,MATCH($BV$103, 'ECM Staff time by PoF'!$A$4:$R$4,0),FALSE))))*C95</f>
        <v>0</v>
      </c>
      <c r="BX133" s="191">
        <f>IF($A133="",0,IF(VLOOKUP($A133,'ECM Staff time by PoF'!$B$5:$C$119,2,FALSE)="Not Applicable",VLOOKUP($A133,'ECM Staff time by PoF'!$B$5:$S$119,MATCH($BV$103, 'ECM Staff time by PoF'!$B$4:$R$4,0),FALSE),IF(ISERROR(VLOOKUP(CONCATENATE($A133,D$66),'ECM Staff time by PoF'!$A$5:$S$119,MATCH($BV$103, 'ECM Staff time by PoF'!$A$4:$R$4,0),FALSE)), 0, VLOOKUP(CONCATENATE($A133,D$66),'ECM Staff time by PoF'!$A$5:$S$119,MATCH($BV$103, 'ECM Staff time by PoF'!$A$4:$R$4,0),FALSE))))*D95</f>
        <v>0</v>
      </c>
      <c r="BY133" s="191">
        <f>IF($A133="",0,IF(VLOOKUP($A133,'ECM Staff time by PoF'!$B$5:$C$119,2,FALSE)="Not Applicable",VLOOKUP($A133,'ECM Staff time by PoF'!$B$5:$S$119,MATCH($BV$103, 'ECM Staff time by PoF'!$B$4:$R$4,0),FALSE),IF(ISERROR(VLOOKUP(CONCATENATE($A133,E$66),'ECM Staff time by PoF'!$A$5:$S$119,MATCH($BV$103, 'ECM Staff time by PoF'!$A$4:$R$4,0),FALSE)), 0, VLOOKUP(CONCATENATE($A133,E$66),'ECM Staff time by PoF'!$A$5:$S$119,MATCH($BV$103, 'ECM Staff time by PoF'!$A$4:$R$4,0),FALSE))))*E95</f>
        <v>0</v>
      </c>
      <c r="BZ133" s="191">
        <f>IF($A133="",0,IF(VLOOKUP($A133,'ECM Staff time by PoF'!$B$5:$C$119,2,FALSE)="Not Applicable",VLOOKUP($A133,'ECM Staff time by PoF'!$B$5:$S$119,MATCH($BV$103, 'ECM Staff time by PoF'!$B$4:$R$4,0),FALSE),IF(ISERROR(VLOOKUP(CONCATENATE($A133,F$66),'ECM Staff time by PoF'!$A$5:$S$119,MATCH($BV$103, 'ECM Staff time by PoF'!$A$4:$R$4,0),FALSE)), 0, VLOOKUP(CONCATENATE($A133,F$66),'ECM Staff time by PoF'!$A$5:$S$119,MATCH($BV$103, 'ECM Staff time by PoF'!$A$4:$R$4,0),FALSE))))*F95</f>
        <v>0</v>
      </c>
      <c r="CA133" s="191">
        <f>IF($A133="",0,IF(VLOOKUP($A133,'ECM Staff time by PoF'!$B$5:$C$119,2,FALSE)="Not Applicable",VLOOKUP($A133,'ECM Staff time by PoF'!$B$5:$S$119,MATCH($BV$103, 'ECM Staff time by PoF'!$B$4:$R$4,0),FALSE),IF(ISERROR(VLOOKUP(CONCATENATE($A133,G$66),'ECM Staff time by PoF'!$A$5:$S$119,MATCH($BV$103, 'ECM Staff time by PoF'!$A$4:$R$4,0),FALSE)), 0, VLOOKUP(CONCATENATE($A133,G$66),'ECM Staff time by PoF'!$A$5:$S$119,MATCH($BV$103, 'ECM Staff time by PoF'!$A$4:$R$4,0),FALSE))))*G95</f>
        <v>0</v>
      </c>
      <c r="CB133" s="191">
        <f>IF($A133="",0,IF(VLOOKUP($A133,'ECM Staff time by PoF'!$B$5:$C$119,2,FALSE)="Not Applicable",VLOOKUP($A133,'ECM Staff time by PoF'!$B$5:$S$119,MATCH($BV$103, 'ECM Staff time by PoF'!$B$4:$R$4,0),FALSE),IF(ISERROR(VLOOKUP(CONCATENATE($A133,H$66),'ECM Staff time by PoF'!$A$5:$S$119,MATCH($BV$103, 'ECM Staff time by PoF'!$A$4:$R$4,0),FALSE)), 0, VLOOKUP(CONCATENATE($A133,H$66),'ECM Staff time by PoF'!$A$5:$S$119,MATCH($BV$103, 'ECM Staff time by PoF'!$A$4:$R$4,0),FALSE))))*H95</f>
        <v>0</v>
      </c>
      <c r="CC133" s="191">
        <f>IF($A133="",0,IF(VLOOKUP($A133,'ECM Staff time by PoF'!$B$5:$C$119,2,FALSE)="Not Applicable",VLOOKUP($A133,'ECM Staff time by PoF'!$B$5:$S$119,MATCH($BV$103, 'ECM Staff time by PoF'!$B$4:$R$4,0),FALSE),IF(ISERROR(VLOOKUP(CONCATENATE($A133,I$66),'ECM Staff time by PoF'!$A$5:$S$119,MATCH($BV$103, 'ECM Staff time by PoF'!$A$4:$R$4,0),FALSE)), 0, VLOOKUP(CONCATENATE($A133,I$66),'ECM Staff time by PoF'!$A$5:$S$119,MATCH($BV$103, 'ECM Staff time by PoF'!$A$4:$R$4,0),FALSE))))*I95</f>
        <v>0</v>
      </c>
      <c r="CD133" s="191">
        <f>IF($A133="",0,IF(VLOOKUP($A133,'ECM Staff time by PoF'!$B$5:$C$119,2,FALSE)="Not Applicable",VLOOKUP($A133,'ECM Staff time by PoF'!$B$5:$S$119,MATCH($BV$103, 'ECM Staff time by PoF'!$B$4:$R$4,0),FALSE),IF(ISERROR(VLOOKUP(CONCATENATE($A133,J$66),'ECM Staff time by PoF'!$A$5:$S$119,MATCH($BV$103, 'ECM Staff time by PoF'!$A$4:$R$4,0),FALSE)), 0, VLOOKUP(CONCATENATE($A133,J$66),'ECM Staff time by PoF'!$A$5:$S$119,MATCH($BV$103, 'ECM Staff time by PoF'!$A$4:$R$4,0),FALSE))))*J95</f>
        <v>0</v>
      </c>
      <c r="CE133" s="191">
        <f>IF($A133="",0,IF(VLOOKUP($A133,'ECM Staff time by PoF'!$B$5:$C$119,2,FALSE)="Not Applicable",VLOOKUP($A133,'ECM Staff time by PoF'!$B$5:$S$119,MATCH($BV$103, 'ECM Staff time by PoF'!$B$4:$R$4,0),FALSE),IF(ISERROR(VLOOKUP(CONCATENATE($A133,K$66),'ECM Staff time by PoF'!$A$5:$S$119,MATCH($BV$103, 'ECM Staff time by PoF'!$A$4:$R$4,0),FALSE)), 0, VLOOKUP(CONCATENATE($A133,K$66),'ECM Staff time by PoF'!$A$5:$S$119,MATCH($BV$103, 'ECM Staff time by PoF'!$A$4:$R$4,0),FALSE))))*K95</f>
        <v>0</v>
      </c>
      <c r="CF133" s="191">
        <f>IF($A133="",0,IF(VLOOKUP($A133,'ECM Staff time by PoF'!$B$5:$C$119,2,FALSE)="Not Applicable",VLOOKUP($A133,'ECM Staff time by PoF'!$B$5:$S$119,MATCH($BV$103, 'ECM Staff time by PoF'!$B$4:$R$4,0),FALSE),IF(ISERROR(VLOOKUP(CONCATENATE($A133,L$66),'ECM Staff time by PoF'!$A$5:$S$119,MATCH($BV$103, 'ECM Staff time by PoF'!$A$4:$R$4,0),FALSE)), 0, VLOOKUP(CONCATENATE($A133,L$66),'ECM Staff time by PoF'!$A$5:$S$119,MATCH($BV$103, 'ECM Staff time by PoF'!$A$4:$R$4,0),FALSE))))*L95</f>
        <v>0</v>
      </c>
      <c r="CG133" s="191">
        <f>IF($A133="",0,IF(VLOOKUP($A133,'ECM Staff time by PoF'!$B$5:$C$119,2,FALSE)="Not Applicable",VLOOKUP($A133,'ECM Staff time by PoF'!$B$5:$S$119,MATCH($BV$103, 'ECM Staff time by PoF'!$B$4:$R$4,0),FALSE),IF(ISERROR(VLOOKUP(CONCATENATE($A133,M$66),'ECM Staff time by PoF'!$A$5:$S$119,MATCH($BV$103, 'ECM Staff time by PoF'!$A$4:$R$4,0),FALSE)), 0, VLOOKUP(CONCATENATE($A133,M$66),'ECM Staff time by PoF'!$A$5:$S$119,MATCH($BV$103, 'ECM Staff time by PoF'!$A$4:$R$4,0),FALSE))))*M95</f>
        <v>0</v>
      </c>
      <c r="CH133" s="191">
        <f>IF($A133="",0,IF(VLOOKUP($A133,'ECM Staff time by PoF'!$B$5:$C$119,2,FALSE)="Not Applicable",VLOOKUP($A133,'ECM Staff time by PoF'!$B$5:$S$119,MATCH($BV$103, 'ECM Staff time by PoF'!$B$4:$R$4,0),FALSE),IF(ISERROR(VLOOKUP(CONCATENATE($A133,N$66),'ECM Staff time by PoF'!$A$5:$S$119,MATCH($BV$103, 'ECM Staff time by PoF'!$A$4:$R$4,0),FALSE)), 0, VLOOKUP(CONCATENATE($A133,N$66),'ECM Staff time by PoF'!$A$5:$S$119,MATCH($BV$103, 'ECM Staff time by PoF'!$A$4:$R$4,0),FALSE))))*N95</f>
        <v>0</v>
      </c>
      <c r="CI133" s="191">
        <f>IF($A133="",0,IF(VLOOKUP($A133,'ECM Staff time by PoF'!$B$5:$C$119,2,FALSE)="Not Applicable",VLOOKUP($A133,'ECM Staff time by PoF'!$B$5:$S$119,MATCH($BV$103, 'ECM Staff time by PoF'!$B$4:$R$4,0),FALSE),IF(ISERROR(VLOOKUP(CONCATENATE($A133,O$66),'ECM Staff time by PoF'!$A$5:$S$119,MATCH($BV$103, 'ECM Staff time by PoF'!$A$4:$R$4,0),FALSE)), 0, VLOOKUP(CONCATENATE($A133,O$66),'ECM Staff time by PoF'!$A$5:$S$119,MATCH($BV$103, 'ECM Staff time by PoF'!$A$4:$R$4,0),FALSE))))*O95</f>
        <v>0</v>
      </c>
      <c r="CJ133" s="191">
        <f>IF($A133="",0,IF(VLOOKUP($A133,'ECM Staff time by PoF'!$B$5:$C$119,2,FALSE)="Not Applicable",VLOOKUP($A133,'ECM Staff time by PoF'!$B$5:$S$119,MATCH($BV$103, 'ECM Staff time by PoF'!$B$4:$R$4,0),FALSE),IF(ISERROR(VLOOKUP(CONCATENATE($A133,P$66),'ECM Staff time by PoF'!$A$5:$S$119,MATCH($BV$103, 'ECM Staff time by PoF'!$A$4:$R$4,0),FALSE)), 0, VLOOKUP(CONCATENATE($A133,P$66),'ECM Staff time by PoF'!$A$5:$S$119,MATCH($BV$103, 'ECM Staff time by PoF'!$A$4:$R$4,0),FALSE))))*P95</f>
        <v>0</v>
      </c>
      <c r="CK133" s="191">
        <f>IF($A133="",0,IF(VLOOKUP($A133,'ECM Staff time by PoF'!$B$5:$C$119,2,FALSE)="Not Applicable",VLOOKUP($A133,'ECM Staff time by PoF'!$B$5:$S$119,MATCH($BV$103, 'ECM Staff time by PoF'!$B$4:$R$4,0),FALSE),IF(ISERROR(VLOOKUP(CONCATENATE($A133,Q$66),'ECM Staff time by PoF'!$A$5:$S$119,MATCH($BV$103, 'ECM Staff time by PoF'!$A$4:$R$4,0),FALSE)), 0, VLOOKUP(CONCATENATE($A133,Q$66),'ECM Staff time by PoF'!$A$5:$S$119,MATCH($BV$103, 'ECM Staff time by PoF'!$A$4:$R$4,0),FALSE))))*Q95</f>
        <v>0</v>
      </c>
      <c r="CL133" s="191">
        <f>IF($A133="",0,IF(VLOOKUP($A133,'ECM Staff time by PoF'!$B$5:$C$119,2,FALSE)="Not Applicable",VLOOKUP($A133,'ECM Staff time by PoF'!$B$5:$S$119,MATCH($BV$103, 'ECM Staff time by PoF'!$B$4:$R$4,0),FALSE),IF(ISERROR(VLOOKUP(CONCATENATE($A133,R$66),'ECM Staff time by PoF'!$A$5:$S$119,MATCH($BV$103, 'ECM Staff time by PoF'!$A$4:$R$4,0),FALSE)), 0, VLOOKUP(CONCATENATE($A133,R$66),'ECM Staff time by PoF'!$A$5:$S$119,MATCH($BV$103, 'ECM Staff time by PoF'!$A$4:$R$4,0),FALSE))))*R95</f>
        <v>0</v>
      </c>
      <c r="CM133" s="191">
        <f>IF($A133="",0,IF(VLOOKUP($A133,'ECM Staff time by PoF'!$B$5:$C$119,2,FALSE)="Not Applicable",VLOOKUP($A133,'ECM Staff time by PoF'!$B$5:$S$119,MATCH($BV$103, 'ECM Staff time by PoF'!$B$4:$R$4,0),FALSE),IF(ISERROR(VLOOKUP(CONCATENATE($A133,S$66),'ECM Staff time by PoF'!$A$5:$S$119,MATCH($BV$103, 'ECM Staff time by PoF'!$A$4:$R$4,0),FALSE)), 0, VLOOKUP(CONCATENATE($A133,S$66),'ECM Staff time by PoF'!$A$5:$S$119,MATCH($BV$103, 'ECM Staff time by PoF'!$A$4:$R$4,0),FALSE))))*S95</f>
        <v>0</v>
      </c>
      <c r="CN133" s="191">
        <f>IF($A133="",0,IF(VLOOKUP($A133,'ECM Staff time by PoF'!$B$5:$C$119,2,FALSE)="Not Applicable",VLOOKUP($A133,'ECM Staff time by PoF'!$B$5:$S$119,MATCH($BV$103, 'ECM Staff time by PoF'!$B$4:$R$4,0),FALSE),IF(ISERROR(VLOOKUP(CONCATENATE($A133,T$66),'ECM Staff time by PoF'!$A$5:$S$119,MATCH($BV$103, 'ECM Staff time by PoF'!$A$4:$R$4,0),FALSE)), 0, VLOOKUP(CONCATENATE($A133,T$66),'ECM Staff time by PoF'!$A$5:$S$119,MATCH($BV$103, 'ECM Staff time by PoF'!$A$4:$R$4,0),FALSE))))*T95</f>
        <v>0</v>
      </c>
      <c r="CO133" s="191">
        <f>IF($A133="",0,IF(VLOOKUP($A133,'ECM Staff time by PoF'!$B$5:$C$119,2,FALSE)="Not Applicable",VLOOKUP($A133,'ECM Staff time by PoF'!$B$5:$S$119,MATCH($BV$103, 'ECM Staff time by PoF'!$B$4:$R$4,0),FALSE),IF(ISERROR(VLOOKUP(CONCATENATE($A133,U$66),'ECM Staff time by PoF'!$A$5:$S$119,MATCH($BV$103, 'ECM Staff time by PoF'!$A$4:$R$4,0),FALSE)), 0, VLOOKUP(CONCATENATE($A133,U$66),'ECM Staff time by PoF'!$A$5:$S$119,MATCH($BV$103, 'ECM Staff time by PoF'!$A$4:$R$4,0),FALSE))))*U95</f>
        <v>0</v>
      </c>
      <c r="CP133" s="191">
        <f>IF($A133="",0,IF(VLOOKUP($A133,'ECM Staff time by PoF'!$B$5:$C$119,2,FALSE)="Not Applicable",VLOOKUP($A133,'ECM Staff time by PoF'!$B$5:$S$119,MATCH($BV$103, 'ECM Staff time by PoF'!$B$4:$R$4,0),FALSE),IF(ISERROR(VLOOKUP(CONCATENATE($A133,V$66),'ECM Staff time by PoF'!$A$5:$S$119,MATCH($BV$103, 'ECM Staff time by PoF'!$A$4:$R$4,0),FALSE)), 0, VLOOKUP(CONCATENATE($A133,V$66),'ECM Staff time by PoF'!$A$5:$S$119,MATCH($BV$103, 'ECM Staff time by PoF'!$A$4:$R$4,0),FALSE))))*V95</f>
        <v>0</v>
      </c>
      <c r="CQ133" s="191">
        <f>IF($A133="",0,IF(VLOOKUP($A133,'ECM Staff time by PoF'!$B$5:$C$119,2,FALSE)="Not Applicable",VLOOKUP($A133,'ECM Staff time by PoF'!$B$5:$S$119,MATCH($BV$103, 'ECM Staff time by PoF'!$B$4:$R$4,0),FALSE),IF(ISERROR(VLOOKUP(CONCATENATE($A133,W$66),'ECM Staff time by PoF'!$A$5:$S$119,MATCH($BV$103, 'ECM Staff time by PoF'!$A$4:$R$4,0),FALSE)), 0, VLOOKUP(CONCATENATE($A133,W$66),'ECM Staff time by PoF'!$A$5:$S$119,MATCH($BV$103, 'ECM Staff time by PoF'!$A$4:$R$4,0),FALSE))))*W95</f>
        <v>0</v>
      </c>
      <c r="CR133" s="191">
        <f>IF($A133="",0,IF(VLOOKUP($A133,'ECM Staff time by PoF'!$B$5:$C$119,2,FALSE)="Not Applicable",VLOOKUP($A133,'ECM Staff time by PoF'!$B$5:$S$119,MATCH($BV$103, 'ECM Staff time by PoF'!$B$4:$R$4,0),FALSE),IF(ISERROR(VLOOKUP(CONCATENATE($A133,X$66),'ECM Staff time by PoF'!$A$5:$S$119,MATCH($BV$103, 'ECM Staff time by PoF'!$A$4:$R$4,0),FALSE)), 0, VLOOKUP(CONCATENATE($A133,X$66),'ECM Staff time by PoF'!$A$5:$S$119,MATCH($BV$103, 'ECM Staff time by PoF'!$A$4:$R$4,0),FALSE))))*X95</f>
        <v>0</v>
      </c>
      <c r="CS133" s="191">
        <f>IF($A133="",0,IF(VLOOKUP($A133,'ECM Staff time by PoF'!$B$5:$C$119,2,FALSE)="Not Applicable",VLOOKUP($A133,'ECM Staff time by PoF'!$B$5:$S$119,MATCH($BV$103, 'ECM Staff time by PoF'!$B$4:$R$4,0),FALSE),IF(ISERROR(VLOOKUP(CONCATENATE($A133,Y$66),'ECM Staff time by PoF'!$A$5:$S$119,MATCH($BV$103, 'ECM Staff time by PoF'!$A$4:$R$4,0),FALSE)), 0, VLOOKUP(CONCATENATE($A133,Y$66),'ECM Staff time by PoF'!$A$5:$S$119,MATCH($BV$103, 'ECM Staff time by PoF'!$A$4:$R$4,0),FALSE))))*Y95</f>
        <v>0</v>
      </c>
      <c r="CT133" s="191">
        <f>IF($A133="",0,IF(VLOOKUP($A133,'ECM Staff time by PoF'!$B$5:$C$119,2,FALSE)="Not Applicable",VLOOKUP($A133,'ECM Staff time by PoF'!$B$5:$S$119,MATCH($BV$103, 'ECM Staff time by PoF'!$B$4:$R$4,0),FALSE),IF(ISERROR(VLOOKUP(CONCATENATE($A133,Z$66),'ECM Staff time by PoF'!$A$5:$S$119,MATCH($BV$103, 'ECM Staff time by PoF'!$A$4:$R$4,0),FALSE)), 0, VLOOKUP(CONCATENATE($A133,Z$66),'ECM Staff time by PoF'!$A$5:$S$119,MATCH($BV$103, 'ECM Staff time by PoF'!$A$4:$R$4,0),FALSE))))*Z95</f>
        <v>0</v>
      </c>
      <c r="CU133" s="191">
        <f>IF($A133="",0,IF(VLOOKUP($A133,'ECM Staff time by PoF'!$B$5:$C$119,2,FALSE)="Not Applicable",VLOOKUP($A133,'ECM Staff time by PoF'!$B$5:$S$119,MATCH($BV$103, 'ECM Staff time by PoF'!$B$4:$R$4,0),FALSE),IF(ISERROR(VLOOKUP(CONCATENATE($A133,AA$66),'ECM Staff time by PoF'!$A$5:$S$119,MATCH($BV$103, 'ECM Staff time by PoF'!$A$4:$R$4,0),FALSE)), 0, VLOOKUP(CONCATENATE($A133,AA$66),'ECM Staff time by PoF'!$A$5:$S$119,MATCH($BV$103, 'ECM Staff time by PoF'!$A$4:$R$4,0),FALSE))))*AA95</f>
        <v>0</v>
      </c>
      <c r="CV133" s="191">
        <f>IF($A133="",0,IF(VLOOKUP($A133,'ECM Staff time by PoF'!$B$5:$C$119,2,FALSE)="Not Applicable",VLOOKUP($A133,'ECM Staff time by PoF'!$B$5:$S$119,MATCH($BV$103, 'ECM Staff time by PoF'!$B$4:$R$4,0),FALSE),IF(ISERROR(VLOOKUP(CONCATENATE($A133,AB$66),'ECM Staff time by PoF'!$A$5:$S$119,MATCH($BV$103, 'ECM Staff time by PoF'!$A$4:$R$4,0),FALSE)), 0, VLOOKUP(CONCATENATE($A133,AB$66),'ECM Staff time by PoF'!$A$5:$S$119,MATCH($BV$103, 'ECM Staff time by PoF'!$A$4:$R$4,0),FALSE))))*AB95</f>
        <v>0</v>
      </c>
      <c r="CW133" s="191">
        <f>IF($A133="",0,IF(VLOOKUP($A133,'ECM Staff time by PoF'!$B$5:$C$119,2,FALSE)="Not Applicable",VLOOKUP($A133,'ECM Staff time by PoF'!$B$5:$S$119,MATCH($BV$103, 'ECM Staff time by PoF'!$B$4:$R$4,0),FALSE),IF(ISERROR(VLOOKUP(CONCATENATE($A133,AC$66),'ECM Staff time by PoF'!$A$5:$S$119,MATCH($BV$103, 'ECM Staff time by PoF'!$A$4:$R$4,0),FALSE)), 0, VLOOKUP(CONCATENATE($A133,AC$66),'ECM Staff time by PoF'!$A$5:$S$119,MATCH($BV$103, 'ECM Staff time by PoF'!$A$4:$R$4,0),FALSE))))*AC95</f>
        <v>0</v>
      </c>
      <c r="CX133" s="191">
        <f>IF($A133="",0,IF(VLOOKUP($A133,'ECM Staff time by PoF'!$B$5:$C$119,2,FALSE)="Not Applicable",VLOOKUP($A133,'ECM Staff time by PoF'!$B$5:$S$119,MATCH($BV$103, 'ECM Staff time by PoF'!$B$4:$R$4,0),FALSE),IF(ISERROR(VLOOKUP(CONCATENATE($A133,AD$66),'ECM Staff time by PoF'!$A$5:$S$119,MATCH($BV$103, 'ECM Staff time by PoF'!$A$4:$R$4,0),FALSE)), 0, VLOOKUP(CONCATENATE($A133,AD$66),'ECM Staff time by PoF'!$A$5:$S$119,MATCH($BV$103, 'ECM Staff time by PoF'!$A$4:$R$4,0),FALSE))))*AD95</f>
        <v>0</v>
      </c>
      <c r="CY133" s="191">
        <f>IF($A133="",0,IF(VLOOKUP($A133,'ECM Staff time by PoF'!$B$5:$C$119,2,FALSE)="Not Applicable",VLOOKUP($A133,'ECM Staff time by PoF'!$B$5:$S$119,MATCH($BV$103, 'ECM Staff time by PoF'!$B$4:$R$4,0),FALSE),IF(ISERROR(VLOOKUP(CONCATENATE($A133,AE$66),'ECM Staff time by PoF'!$A$5:$S$119,MATCH($BV$103, 'ECM Staff time by PoF'!$A$4:$R$4,0),FALSE)), 0, VLOOKUP(CONCATENATE($A133,AE$66),'ECM Staff time by PoF'!$A$5:$S$119,MATCH($BV$103, 'ECM Staff time by PoF'!$A$4:$R$4,0),FALSE))))*AE95</f>
        <v>0</v>
      </c>
      <c r="CZ133" s="191">
        <f>IF($A133="",0,IF(VLOOKUP($A133,'ECM Staff time by PoF'!$B$5:$C$119,2,FALSE)="Not Applicable",VLOOKUP($A133,'ECM Staff time by PoF'!$B$5:$S$119,MATCH($BV$103, 'ECM Staff time by PoF'!$B$4:$R$4,0),FALSE),IF(ISERROR(VLOOKUP(CONCATENATE($A133,AF$66),'ECM Staff time by PoF'!$A$5:$S$119,MATCH($BV$103, 'ECM Staff time by PoF'!$A$4:$R$4,0),FALSE)), 0, VLOOKUP(CONCATENATE($A133,AF$66),'ECM Staff time by PoF'!$A$5:$S$119,MATCH($BV$103, 'ECM Staff time by PoF'!$A$4:$R$4,0),FALSE))))*AF95</f>
        <v>0</v>
      </c>
      <c r="DA133" s="191">
        <f>IF($A133="",0,IF(VLOOKUP($A133,'ECM Staff time by PoF'!$B$5:$C$119,2,FALSE)="Not Applicable",VLOOKUP($A133,'ECM Staff time by PoF'!$B$5:$S$119,MATCH($BV$103, 'ECM Staff time by PoF'!$B$4:$R$4,0),FALSE),IF(ISERROR(VLOOKUP(CONCATENATE($A133,AG$66),'ECM Staff time by PoF'!$A$5:$S$119,MATCH($BV$103, 'ECM Staff time by PoF'!$A$4:$R$4,0),FALSE)), 0, VLOOKUP(CONCATENATE($A133,AG$66),'ECM Staff time by PoF'!$A$5:$S$119,MATCH($BV$103, 'ECM Staff time by PoF'!$A$4:$R$4,0),FALSE))))*AG95</f>
        <v>0</v>
      </c>
      <c r="DB133" s="191">
        <f>IF($A133="",0,IF(VLOOKUP($A133,'ECM Staff time by PoF'!$B$5:$C$119,2,FALSE)="Not Applicable",VLOOKUP($A133,'ECM Staff time by PoF'!$B$5:$S$119,MATCH($BV$103, 'ECM Staff time by PoF'!$B$4:$R$4,0),FALSE),IF(ISERROR(VLOOKUP(CONCATENATE($A133,AH$66),'ECM Staff time by PoF'!$A$5:$S$119,MATCH($BV$103, 'ECM Staff time by PoF'!$A$4:$R$4,0),FALSE)), 0, VLOOKUP(CONCATENATE($A133,AH$66),'ECM Staff time by PoF'!$A$5:$S$119,MATCH($BV$103, 'ECM Staff time by PoF'!$A$4:$R$4,0),FALSE))))*AH95</f>
        <v>0</v>
      </c>
      <c r="DC133" s="191">
        <f>IF($A133="",0,IF(VLOOKUP($A133,'ECM Staff time by PoF'!$B$5:$C$119,2,FALSE)="Not Applicable",VLOOKUP($A133,'ECM Staff time by PoF'!$B$5:$S$119,MATCH($BV$103, 'ECM Staff time by PoF'!$B$4:$R$4,0),FALSE),IF(ISERROR(VLOOKUP(CONCATENATE($A133,AI$66),'ECM Staff time by PoF'!$A$5:$S$119,MATCH($BV$103, 'ECM Staff time by PoF'!$A$4:$R$4,0),FALSE)), 0, VLOOKUP(CONCATENATE($A133,AI$66),'ECM Staff time by PoF'!$A$5:$S$119,MATCH($BV$103, 'ECM Staff time by PoF'!$A$4:$R$4,0),FALSE))))*AI95</f>
        <v>0</v>
      </c>
      <c r="DD133" s="191">
        <f>IF($A133="",0,IF(VLOOKUP($A133,'ECM Staff time by PoF'!$B$5:$C$119,2,FALSE)="Not Applicable",VLOOKUP($A133,'ECM Staff time by PoF'!$B$5:$S$119,MATCH($BV$103, 'ECM Staff time by PoF'!$B$4:$R$4,0),FALSE),IF(ISERROR(VLOOKUP(CONCATENATE($A133,AJ$66),'ECM Staff time by PoF'!$A$5:$S$119,MATCH($BV$103, 'ECM Staff time by PoF'!$A$4:$R$4,0),FALSE)), 0, VLOOKUP(CONCATENATE($A133,AJ$66),'ECM Staff time by PoF'!$A$5:$S$119,MATCH($BV$103, 'ECM Staff time by PoF'!$A$4:$R$4,0),FALSE))))*AJ95</f>
        <v>0</v>
      </c>
      <c r="DE133" s="191">
        <f>IF($A133="",0,IF(VLOOKUP($A133,'ECM Staff time by PoF'!$B$5:$C$119,2,FALSE)="Not Applicable",VLOOKUP($A133,'ECM Staff time by PoF'!$B$5:$S$119,MATCH($BV$103, 'ECM Staff time by PoF'!$B$4:$R$4,0),FALSE),IF(ISERROR(VLOOKUP(CONCATENATE($A133,AK$66),'ECM Staff time by PoF'!$A$5:$S$119,MATCH($BV$103, 'ECM Staff time by PoF'!$A$4:$R$4,0),FALSE)), 0, VLOOKUP(CONCATENATE($A133,AK$66),'ECM Staff time by PoF'!$A$5:$S$119,MATCH($BV$103, 'ECM Staff time by PoF'!$A$4:$R$4,0),FALSE))))*AK95</f>
        <v>0</v>
      </c>
      <c r="DF133" s="191">
        <f>IF($A133="",0,IF(VLOOKUP($A133,'ECM Staff time by PoF'!$B$5:$C$119,2,FALSE)="Not Applicable",VLOOKUP($A133,'ECM Staff time by PoF'!$B$5:$S$119,MATCH($DF$103, 'ECM Staff time by PoF'!$B$4:$R$4,0),FALSE),IF(ISERROR(VLOOKUP(CONCATENATE($A133,B$66),'ECM Staff time by PoF'!$A$5:$S$119,MATCH($DF$103, 'ECM Staff time by PoF'!$A$4:$R$4,0),FALSE)), 0, VLOOKUP(CONCATENATE($A133,B$66),'ECM Staff time by PoF'!$A$5:$S$119,MATCH($DF$103, 'ECM Staff time by PoF'!$A$4:$R$4,0),FALSE))))*B95</f>
        <v>0</v>
      </c>
      <c r="DG133" s="191">
        <f>IF($A133="",0,IF(VLOOKUP($A133,'ECM Staff time by PoF'!$B$5:$C$119,2,FALSE)="Not Applicable",VLOOKUP($A133,'ECM Staff time by PoF'!$B$5:$S$119,MATCH($DF$103, 'ECM Staff time by PoF'!$B$4:$R$4,0),FALSE),IF(ISERROR(VLOOKUP(CONCATENATE($A133,C$66),'ECM Staff time by PoF'!$A$5:$S$119,MATCH($DF$103, 'ECM Staff time by PoF'!$A$4:$R$4,0),FALSE)), 0, VLOOKUP(CONCATENATE($A133,C$66),'ECM Staff time by PoF'!$A$5:$S$119,MATCH($DF$103, 'ECM Staff time by PoF'!$A$4:$R$4,0),FALSE))))*C95</f>
        <v>0</v>
      </c>
      <c r="DH133" s="191">
        <f>IF($A133="",0,IF(VLOOKUP($A133,'ECM Staff time by PoF'!$B$5:$C$119,2,FALSE)="Not Applicable",VLOOKUP($A133,'ECM Staff time by PoF'!$B$5:$S$119,MATCH($DF$103, 'ECM Staff time by PoF'!$B$4:$R$4,0),FALSE),IF(ISERROR(VLOOKUP(CONCATENATE($A133,D$66),'ECM Staff time by PoF'!$A$5:$S$119,MATCH($DF$103, 'ECM Staff time by PoF'!$A$4:$R$4,0),FALSE)), 0, VLOOKUP(CONCATENATE($A133,D$66),'ECM Staff time by PoF'!$A$5:$S$119,MATCH($DF$103, 'ECM Staff time by PoF'!$A$4:$R$4,0),FALSE))))*D95</f>
        <v>0</v>
      </c>
      <c r="DI133" s="191">
        <f>IF($A133="",0,IF(VLOOKUP($A133,'ECM Staff time by PoF'!$B$5:$C$119,2,FALSE)="Not Applicable",VLOOKUP($A133,'ECM Staff time by PoF'!$B$5:$S$119,MATCH($DF$103, 'ECM Staff time by PoF'!$B$4:$R$4,0),FALSE),IF(ISERROR(VLOOKUP(CONCATENATE($A133,E$66),'ECM Staff time by PoF'!$A$5:$S$119,MATCH($DF$103, 'ECM Staff time by PoF'!$A$4:$R$4,0),FALSE)), 0, VLOOKUP(CONCATENATE($A133,E$66),'ECM Staff time by PoF'!$A$5:$S$119,MATCH($DF$103, 'ECM Staff time by PoF'!$A$4:$R$4,0),FALSE))))*E95</f>
        <v>0</v>
      </c>
      <c r="DJ133" s="191">
        <f>IF($A133="",0,IF(VLOOKUP($A133,'ECM Staff time by PoF'!$B$5:$C$119,2,FALSE)="Not Applicable",VLOOKUP($A133,'ECM Staff time by PoF'!$B$5:$S$119,MATCH($DF$103, 'ECM Staff time by PoF'!$B$4:$R$4,0),FALSE),IF(ISERROR(VLOOKUP(CONCATENATE($A133,F$66),'ECM Staff time by PoF'!$A$5:$S$119,MATCH($DF$103, 'ECM Staff time by PoF'!$A$4:$R$4,0),FALSE)), 0, VLOOKUP(CONCATENATE($A133,F$66),'ECM Staff time by PoF'!$A$5:$S$119,MATCH($DF$103, 'ECM Staff time by PoF'!$A$4:$R$4,0),FALSE))))*F95</f>
        <v>0</v>
      </c>
      <c r="DK133" s="191">
        <f>IF($A133="",0,IF(VLOOKUP($A133,'ECM Staff time by PoF'!$B$5:$C$119,2,FALSE)="Not Applicable",VLOOKUP($A133,'ECM Staff time by PoF'!$B$5:$S$119,MATCH($DF$103, 'ECM Staff time by PoF'!$B$4:$R$4,0),FALSE),IF(ISERROR(VLOOKUP(CONCATENATE($A133,G$66),'ECM Staff time by PoF'!$A$5:$S$119,MATCH($DF$103, 'ECM Staff time by PoF'!$A$4:$R$4,0),FALSE)), 0, VLOOKUP(CONCATENATE($A133,G$66),'ECM Staff time by PoF'!$A$5:$S$119,MATCH($DF$103, 'ECM Staff time by PoF'!$A$4:$R$4,0),FALSE))))*G95</f>
        <v>0</v>
      </c>
      <c r="DL133" s="191">
        <f>IF($A133="",0,IF(VLOOKUP($A133,'ECM Staff time by PoF'!$B$5:$C$119,2,FALSE)="Not Applicable",VLOOKUP($A133,'ECM Staff time by PoF'!$B$5:$S$119,MATCH($DF$103, 'ECM Staff time by PoF'!$B$4:$R$4,0),FALSE),IF(ISERROR(VLOOKUP(CONCATENATE($A133,H$66),'ECM Staff time by PoF'!$A$5:$S$119,MATCH($DF$103, 'ECM Staff time by PoF'!$A$4:$R$4,0),FALSE)), 0, VLOOKUP(CONCATENATE($A133,H$66),'ECM Staff time by PoF'!$A$5:$S$119,MATCH($DF$103, 'ECM Staff time by PoF'!$A$4:$R$4,0),FALSE))))*H95</f>
        <v>0</v>
      </c>
      <c r="DM133" s="191">
        <f>IF($A133="",0,IF(VLOOKUP($A133,'ECM Staff time by PoF'!$B$5:$C$119,2,FALSE)="Not Applicable",VLOOKUP($A133,'ECM Staff time by PoF'!$B$5:$S$119,MATCH($DF$103, 'ECM Staff time by PoF'!$B$4:$R$4,0),FALSE),IF(ISERROR(VLOOKUP(CONCATENATE($A133,I$66),'ECM Staff time by PoF'!$A$5:$S$119,MATCH($DF$103, 'ECM Staff time by PoF'!$A$4:$R$4,0),FALSE)), 0, VLOOKUP(CONCATENATE($A133,I$66),'ECM Staff time by PoF'!$A$5:$S$119,MATCH($DF$103, 'ECM Staff time by PoF'!$A$4:$R$4,0),FALSE))))*I95</f>
        <v>0</v>
      </c>
      <c r="DN133" s="191">
        <f>IF($A133="",0,IF(VLOOKUP($A133,'ECM Staff time by PoF'!$B$5:$C$119,2,FALSE)="Not Applicable",VLOOKUP($A133,'ECM Staff time by PoF'!$B$5:$S$119,MATCH($DF$103, 'ECM Staff time by PoF'!$B$4:$R$4,0),FALSE),IF(ISERROR(VLOOKUP(CONCATENATE($A133,J$66),'ECM Staff time by PoF'!$A$5:$S$119,MATCH($DF$103, 'ECM Staff time by PoF'!$A$4:$R$4,0),FALSE)), 0, VLOOKUP(CONCATENATE($A133,J$66),'ECM Staff time by PoF'!$A$5:$S$119,MATCH($DF$103, 'ECM Staff time by PoF'!$A$4:$R$4,0),FALSE))))*J95</f>
        <v>0</v>
      </c>
      <c r="DO133" s="191">
        <f>IF($A133="",0,IF(VLOOKUP($A133,'ECM Staff time by PoF'!$B$5:$C$119,2,FALSE)="Not Applicable",VLOOKUP($A133,'ECM Staff time by PoF'!$B$5:$S$119,MATCH($DF$103, 'ECM Staff time by PoF'!$B$4:$R$4,0),FALSE),IF(ISERROR(VLOOKUP(CONCATENATE($A133,K$66),'ECM Staff time by PoF'!$A$5:$S$119,MATCH($DF$103, 'ECM Staff time by PoF'!$A$4:$R$4,0),FALSE)), 0, VLOOKUP(CONCATENATE($A133,K$66),'ECM Staff time by PoF'!$A$5:$S$119,MATCH($DF$103, 'ECM Staff time by PoF'!$A$4:$R$4,0),FALSE))))*K95</f>
        <v>0</v>
      </c>
      <c r="DP133" s="191">
        <f>IF($A133="",0,IF(VLOOKUP($A133,'ECM Staff time by PoF'!$B$5:$C$119,2,FALSE)="Not Applicable",VLOOKUP($A133,'ECM Staff time by PoF'!$B$5:$S$119,MATCH($DF$103, 'ECM Staff time by PoF'!$B$4:$R$4,0),FALSE),IF(ISERROR(VLOOKUP(CONCATENATE($A133,L$66),'ECM Staff time by PoF'!$A$5:$S$119,MATCH($DF$103, 'ECM Staff time by PoF'!$A$4:$R$4,0),FALSE)), 0, VLOOKUP(CONCATENATE($A133,L$66),'ECM Staff time by PoF'!$A$5:$S$119,MATCH($DF$103, 'ECM Staff time by PoF'!$A$4:$R$4,0),FALSE))))*L95</f>
        <v>0</v>
      </c>
      <c r="DQ133" s="191">
        <f>IF($A133="",0,IF(VLOOKUP($A133,'ECM Staff time by PoF'!$B$5:$C$119,2,FALSE)="Not Applicable",VLOOKUP($A133,'ECM Staff time by PoF'!$B$5:$S$119,MATCH($DF$103, 'ECM Staff time by PoF'!$B$4:$R$4,0),FALSE),IF(ISERROR(VLOOKUP(CONCATENATE($A133,M$66),'ECM Staff time by PoF'!$A$5:$S$119,MATCH($DF$103, 'ECM Staff time by PoF'!$A$4:$R$4,0),FALSE)), 0, VLOOKUP(CONCATENATE($A133,M$66),'ECM Staff time by PoF'!$A$5:$S$119,MATCH($DF$103, 'ECM Staff time by PoF'!$A$4:$R$4,0),FALSE))))*M95</f>
        <v>0</v>
      </c>
      <c r="DR133" s="191">
        <f>IF($A133="",0,IF(VLOOKUP($A133,'ECM Staff time by PoF'!$B$5:$C$119,2,FALSE)="Not Applicable",VLOOKUP($A133,'ECM Staff time by PoF'!$B$5:$S$119,MATCH($DF$103, 'ECM Staff time by PoF'!$B$4:$R$4,0),FALSE),IF(ISERROR(VLOOKUP(CONCATENATE($A133,N$66),'ECM Staff time by PoF'!$A$5:$S$119,MATCH($DF$103, 'ECM Staff time by PoF'!$A$4:$R$4,0),FALSE)), 0, VLOOKUP(CONCATENATE($A133,N$66),'ECM Staff time by PoF'!$A$5:$S$119,MATCH($DF$103, 'ECM Staff time by PoF'!$A$4:$R$4,0),FALSE))))*N95</f>
        <v>0</v>
      </c>
      <c r="DS133" s="191">
        <f>IF($A133="",0,IF(VLOOKUP($A133,'ECM Staff time by PoF'!$B$5:$C$119,2,FALSE)="Not Applicable",VLOOKUP($A133,'ECM Staff time by PoF'!$B$5:$S$119,MATCH($DF$103, 'ECM Staff time by PoF'!$B$4:$R$4,0),FALSE),IF(ISERROR(VLOOKUP(CONCATENATE($A133,O$66),'ECM Staff time by PoF'!$A$5:$S$119,MATCH($DF$103, 'ECM Staff time by PoF'!$A$4:$R$4,0),FALSE)), 0, VLOOKUP(CONCATENATE($A133,O$66),'ECM Staff time by PoF'!$A$5:$S$119,MATCH($DF$103, 'ECM Staff time by PoF'!$A$4:$R$4,0),FALSE))))*O95</f>
        <v>0</v>
      </c>
      <c r="DT133" s="191">
        <f>IF($A133="",0,IF(VLOOKUP($A133,'ECM Staff time by PoF'!$B$5:$C$119,2,FALSE)="Not Applicable",VLOOKUP($A133,'ECM Staff time by PoF'!$B$5:$S$119,MATCH($DF$103, 'ECM Staff time by PoF'!$B$4:$R$4,0),FALSE),IF(ISERROR(VLOOKUP(CONCATENATE($A133,P$66),'ECM Staff time by PoF'!$A$5:$S$119,MATCH($DF$103, 'ECM Staff time by PoF'!$A$4:$R$4,0),FALSE)), 0, VLOOKUP(CONCATENATE($A133,P$66),'ECM Staff time by PoF'!$A$5:$S$119,MATCH($DF$103, 'ECM Staff time by PoF'!$A$4:$R$4,0),FALSE))))*P95</f>
        <v>0</v>
      </c>
      <c r="DU133" s="191">
        <f>IF($A133="",0,IF(VLOOKUP($A133,'ECM Staff time by PoF'!$B$5:$C$119,2,FALSE)="Not Applicable",VLOOKUP($A133,'ECM Staff time by PoF'!$B$5:$S$119,MATCH($DF$103, 'ECM Staff time by PoF'!$B$4:$R$4,0),FALSE),IF(ISERROR(VLOOKUP(CONCATENATE($A133,Q$66),'ECM Staff time by PoF'!$A$5:$S$119,MATCH($DF$103, 'ECM Staff time by PoF'!$A$4:$R$4,0),FALSE)), 0, VLOOKUP(CONCATENATE($A133,Q$66),'ECM Staff time by PoF'!$A$5:$S$119,MATCH($DF$103, 'ECM Staff time by PoF'!$A$4:$R$4,0),FALSE))))*Q95</f>
        <v>0</v>
      </c>
      <c r="DV133" s="191">
        <f>IF($A133="",0,IF(VLOOKUP($A133,'ECM Staff time by PoF'!$B$5:$C$119,2,FALSE)="Not Applicable",VLOOKUP($A133,'ECM Staff time by PoF'!$B$5:$S$119,MATCH($DF$103, 'ECM Staff time by PoF'!$B$4:$R$4,0),FALSE),IF(ISERROR(VLOOKUP(CONCATENATE($A133,R$66),'ECM Staff time by PoF'!$A$5:$S$119,MATCH($DF$103, 'ECM Staff time by PoF'!$A$4:$R$4,0),FALSE)), 0, VLOOKUP(CONCATENATE($A133,R$66),'ECM Staff time by PoF'!$A$5:$S$119,MATCH($DF$103, 'ECM Staff time by PoF'!$A$4:$R$4,0),FALSE))))*R95</f>
        <v>0</v>
      </c>
      <c r="DW133" s="191">
        <f>IF($A133="",0,IF(VLOOKUP($A133,'ECM Staff time by PoF'!$B$5:$C$119,2,FALSE)="Not Applicable",VLOOKUP($A133,'ECM Staff time by PoF'!$B$5:$S$119,MATCH($DF$103, 'ECM Staff time by PoF'!$B$4:$R$4,0),FALSE),IF(ISERROR(VLOOKUP(CONCATENATE($A133,S$66),'ECM Staff time by PoF'!$A$5:$S$119,MATCH($DF$103, 'ECM Staff time by PoF'!$A$4:$R$4,0),FALSE)), 0, VLOOKUP(CONCATENATE($A133,S$66),'ECM Staff time by PoF'!$A$5:$S$119,MATCH($DF$103, 'ECM Staff time by PoF'!$A$4:$R$4,0),FALSE))))*S95</f>
        <v>0</v>
      </c>
      <c r="DX133" s="191">
        <f>IF($A133="",0,IF(VLOOKUP($A133,'ECM Staff time by PoF'!$B$5:$C$119,2,FALSE)="Not Applicable",VLOOKUP($A133,'ECM Staff time by PoF'!$B$5:$S$119,MATCH($DF$103, 'ECM Staff time by PoF'!$B$4:$R$4,0),FALSE),IF(ISERROR(VLOOKUP(CONCATENATE($A133,T$66),'ECM Staff time by PoF'!$A$5:$S$119,MATCH($DF$103, 'ECM Staff time by PoF'!$A$4:$R$4,0),FALSE)), 0, VLOOKUP(CONCATENATE($A133,T$66),'ECM Staff time by PoF'!$A$5:$S$119,MATCH($DF$103, 'ECM Staff time by PoF'!$A$4:$R$4,0),FALSE))))*T95</f>
        <v>0</v>
      </c>
      <c r="DY133" s="191">
        <f>IF($A133="",0,IF(VLOOKUP($A133,'ECM Staff time by PoF'!$B$5:$C$119,2,FALSE)="Not Applicable",VLOOKUP($A133,'ECM Staff time by PoF'!$B$5:$S$119,MATCH($DF$103, 'ECM Staff time by PoF'!$B$4:$R$4,0),FALSE),IF(ISERROR(VLOOKUP(CONCATENATE($A133,U$66),'ECM Staff time by PoF'!$A$5:$S$119,MATCH($DF$103, 'ECM Staff time by PoF'!$A$4:$R$4,0),FALSE)), 0, VLOOKUP(CONCATENATE($A133,U$66),'ECM Staff time by PoF'!$A$5:$S$119,MATCH($DF$103, 'ECM Staff time by PoF'!$A$4:$R$4,0),FALSE))))*U95</f>
        <v>0</v>
      </c>
      <c r="DZ133" s="191">
        <f>IF($A133="",0,IF(VLOOKUP($A133,'ECM Staff time by PoF'!$B$5:$C$119,2,FALSE)="Not Applicable",VLOOKUP($A133,'ECM Staff time by PoF'!$B$5:$S$119,MATCH($DF$103, 'ECM Staff time by PoF'!$B$4:$R$4,0),FALSE),IF(ISERROR(VLOOKUP(CONCATENATE($A133,V$66),'ECM Staff time by PoF'!$A$5:$S$119,MATCH($DF$103, 'ECM Staff time by PoF'!$A$4:$R$4,0),FALSE)), 0, VLOOKUP(CONCATENATE($A133,V$66),'ECM Staff time by PoF'!$A$5:$S$119,MATCH($DF$103, 'ECM Staff time by PoF'!$A$4:$R$4,0),FALSE))))*V95</f>
        <v>0</v>
      </c>
      <c r="EA133" s="191">
        <f>IF($A133="",0,IF(VLOOKUP($A133,'ECM Staff time by PoF'!$B$5:$C$119,2,FALSE)="Not Applicable",VLOOKUP($A133,'ECM Staff time by PoF'!$B$5:$S$119,MATCH($DF$103, 'ECM Staff time by PoF'!$B$4:$R$4,0),FALSE),IF(ISERROR(VLOOKUP(CONCATENATE($A133,W$66),'ECM Staff time by PoF'!$A$5:$S$119,MATCH($DF$103, 'ECM Staff time by PoF'!$A$4:$R$4,0),FALSE)), 0, VLOOKUP(CONCATENATE($A133,W$66),'ECM Staff time by PoF'!$A$5:$S$119,MATCH($DF$103, 'ECM Staff time by PoF'!$A$4:$R$4,0),FALSE))))*W95</f>
        <v>0</v>
      </c>
      <c r="EB133" s="191">
        <f>IF($A133="",0,IF(VLOOKUP($A133,'ECM Staff time by PoF'!$B$5:$C$119,2,FALSE)="Not Applicable",VLOOKUP($A133,'ECM Staff time by PoF'!$B$5:$S$119,MATCH($DF$103, 'ECM Staff time by PoF'!$B$4:$R$4,0),FALSE),IF(ISERROR(VLOOKUP(CONCATENATE($A133,X$66),'ECM Staff time by PoF'!$A$5:$S$119,MATCH($DF$103, 'ECM Staff time by PoF'!$A$4:$R$4,0),FALSE)), 0, VLOOKUP(CONCATENATE($A133,X$66),'ECM Staff time by PoF'!$A$5:$S$119,MATCH($DF$103, 'ECM Staff time by PoF'!$A$4:$R$4,0),FALSE))))*X95</f>
        <v>0</v>
      </c>
      <c r="EC133" s="191">
        <f>IF($A133="",0,IF(VLOOKUP($A133,'ECM Staff time by PoF'!$B$5:$C$119,2,FALSE)="Not Applicable",VLOOKUP($A133,'ECM Staff time by PoF'!$B$5:$S$119,MATCH($DF$103, 'ECM Staff time by PoF'!$B$4:$R$4,0),FALSE),IF(ISERROR(VLOOKUP(CONCATENATE($A133,Y$66),'ECM Staff time by PoF'!$A$5:$S$119,MATCH($DF$103, 'ECM Staff time by PoF'!$A$4:$R$4,0),FALSE)), 0, VLOOKUP(CONCATENATE($A133,Y$66),'ECM Staff time by PoF'!$A$5:$S$119,MATCH($DF$103, 'ECM Staff time by PoF'!$A$4:$R$4,0),FALSE))))*Y95</f>
        <v>0</v>
      </c>
      <c r="ED133" s="191">
        <f>IF($A133="",0,IF(VLOOKUP($A133,'ECM Staff time by PoF'!$B$5:$C$119,2,FALSE)="Not Applicable",VLOOKUP($A133,'ECM Staff time by PoF'!$B$5:$S$119,MATCH($DF$103, 'ECM Staff time by PoF'!$B$4:$R$4,0),FALSE),IF(ISERROR(VLOOKUP(CONCATENATE($A133,Z$66),'ECM Staff time by PoF'!$A$5:$S$119,MATCH($DF$103, 'ECM Staff time by PoF'!$A$4:$R$4,0),FALSE)), 0, VLOOKUP(CONCATENATE($A133,Z$66),'ECM Staff time by PoF'!$A$5:$S$119,MATCH($DF$103, 'ECM Staff time by PoF'!$A$4:$R$4,0),FALSE))))*Z95</f>
        <v>0</v>
      </c>
      <c r="EE133" s="191">
        <f>IF($A133="",0,IF(VLOOKUP($A133,'ECM Staff time by PoF'!$B$5:$C$119,2,FALSE)="Not Applicable",VLOOKUP($A133,'ECM Staff time by PoF'!$B$5:$S$119,MATCH($DF$103, 'ECM Staff time by PoF'!$B$4:$R$4,0),FALSE),IF(ISERROR(VLOOKUP(CONCATENATE($A133,AA$66),'ECM Staff time by PoF'!$A$5:$S$119,MATCH($DF$103, 'ECM Staff time by PoF'!$A$4:$R$4,0),FALSE)), 0, VLOOKUP(CONCATENATE($A133,AA$66),'ECM Staff time by PoF'!$A$5:$S$119,MATCH($DF$103, 'ECM Staff time by PoF'!$A$4:$R$4,0),FALSE))))*AA95</f>
        <v>0</v>
      </c>
      <c r="EF133" s="191">
        <f>IF($A133="",0,IF(VLOOKUP($A133,'ECM Staff time by PoF'!$B$5:$C$119,2,FALSE)="Not Applicable",VLOOKUP($A133,'ECM Staff time by PoF'!$B$5:$S$119,MATCH($DF$103, 'ECM Staff time by PoF'!$B$4:$R$4,0),FALSE),IF(ISERROR(VLOOKUP(CONCATENATE($A133,AB$66),'ECM Staff time by PoF'!$A$5:$S$119,MATCH($DF$103, 'ECM Staff time by PoF'!$A$4:$R$4,0),FALSE)), 0, VLOOKUP(CONCATENATE($A133,AB$66),'ECM Staff time by PoF'!$A$5:$S$119,MATCH($DF$103, 'ECM Staff time by PoF'!$A$4:$R$4,0),FALSE))))*AB95</f>
        <v>0</v>
      </c>
      <c r="EG133" s="191">
        <f>IF($A133="",0,IF(VLOOKUP($A133,'ECM Staff time by PoF'!$B$5:$C$119,2,FALSE)="Not Applicable",VLOOKUP($A133,'ECM Staff time by PoF'!$B$5:$S$119,MATCH($DF$103, 'ECM Staff time by PoF'!$B$4:$R$4,0),FALSE),IF(ISERROR(VLOOKUP(CONCATENATE($A133,AC$66),'ECM Staff time by PoF'!$A$5:$S$119,MATCH($DF$103, 'ECM Staff time by PoF'!$A$4:$R$4,0),FALSE)), 0, VLOOKUP(CONCATENATE($A133,AC$66),'ECM Staff time by PoF'!$A$5:$S$119,MATCH($DF$103, 'ECM Staff time by PoF'!$A$4:$R$4,0),FALSE))))*AC95</f>
        <v>0</v>
      </c>
      <c r="EH133" s="191">
        <f>IF($A133="",0,IF(VLOOKUP($A133,'ECM Staff time by PoF'!$B$5:$C$119,2,FALSE)="Not Applicable",VLOOKUP($A133,'ECM Staff time by PoF'!$B$5:$S$119,MATCH($DF$103, 'ECM Staff time by PoF'!$B$4:$R$4,0),FALSE),IF(ISERROR(VLOOKUP(CONCATENATE($A133,AD$66),'ECM Staff time by PoF'!$A$5:$S$119,MATCH($DF$103, 'ECM Staff time by PoF'!$A$4:$R$4,0),FALSE)), 0, VLOOKUP(CONCATENATE($A133,AD$66),'ECM Staff time by PoF'!$A$5:$S$119,MATCH($DF$103, 'ECM Staff time by PoF'!$A$4:$R$4,0),FALSE))))*AD95</f>
        <v>0</v>
      </c>
      <c r="EI133" s="191">
        <f>IF($A133="",0,IF(VLOOKUP($A133,'ECM Staff time by PoF'!$B$5:$C$119,2,FALSE)="Not Applicable",VLOOKUP($A133,'ECM Staff time by PoF'!$B$5:$S$119,MATCH($DF$103, 'ECM Staff time by PoF'!$B$4:$R$4,0),FALSE),IF(ISERROR(VLOOKUP(CONCATENATE($A133,AE$66),'ECM Staff time by PoF'!$A$5:$S$119,MATCH($DF$103, 'ECM Staff time by PoF'!$A$4:$R$4,0),FALSE)), 0, VLOOKUP(CONCATENATE($A133,AE$66),'ECM Staff time by PoF'!$A$5:$S$119,MATCH($DF$103, 'ECM Staff time by PoF'!$A$4:$R$4,0),FALSE))))*AE95</f>
        <v>0</v>
      </c>
      <c r="EJ133" s="191">
        <f>IF($A133="",0,IF(VLOOKUP($A133,'ECM Staff time by PoF'!$B$5:$C$119,2,FALSE)="Not Applicable",VLOOKUP($A133,'ECM Staff time by PoF'!$B$5:$S$119,MATCH($DF$103, 'ECM Staff time by PoF'!$B$4:$R$4,0),FALSE),IF(ISERROR(VLOOKUP(CONCATENATE($A133,AF$66),'ECM Staff time by PoF'!$A$5:$S$119,MATCH($DF$103, 'ECM Staff time by PoF'!$A$4:$R$4,0),FALSE)), 0, VLOOKUP(CONCATENATE($A133,AF$66),'ECM Staff time by PoF'!$A$5:$S$119,MATCH($DF$103, 'ECM Staff time by PoF'!$A$4:$R$4,0),FALSE))))*AF95</f>
        <v>0</v>
      </c>
      <c r="EK133" s="191">
        <f>IF($A133="",0,IF(VLOOKUP($A133,'ECM Staff time by PoF'!$B$5:$C$119,2,FALSE)="Not Applicable",VLOOKUP($A133,'ECM Staff time by PoF'!$B$5:$S$119,MATCH($DF$103, 'ECM Staff time by PoF'!$B$4:$R$4,0),FALSE),IF(ISERROR(VLOOKUP(CONCATENATE($A133,AG$66),'ECM Staff time by PoF'!$A$5:$S$119,MATCH($DF$103, 'ECM Staff time by PoF'!$A$4:$R$4,0),FALSE)), 0, VLOOKUP(CONCATENATE($A133,AG$66),'ECM Staff time by PoF'!$A$5:$S$119,MATCH($DF$103, 'ECM Staff time by PoF'!$A$4:$R$4,0),FALSE))))*AG95</f>
        <v>0</v>
      </c>
      <c r="EL133" s="191">
        <f>IF($A133="",0,IF(VLOOKUP($A133,'ECM Staff time by PoF'!$B$5:$C$119,2,FALSE)="Not Applicable",VLOOKUP($A133,'ECM Staff time by PoF'!$B$5:$S$119,MATCH($DF$103, 'ECM Staff time by PoF'!$B$4:$R$4,0),FALSE),IF(ISERROR(VLOOKUP(CONCATENATE($A133,AH$66),'ECM Staff time by PoF'!$A$5:$S$119,MATCH($DF$103, 'ECM Staff time by PoF'!$A$4:$R$4,0),FALSE)), 0, VLOOKUP(CONCATENATE($A133,AH$66),'ECM Staff time by PoF'!$A$5:$S$119,MATCH($DF$103, 'ECM Staff time by PoF'!$A$4:$R$4,0),FALSE))))*AH95</f>
        <v>0</v>
      </c>
      <c r="EM133" s="191">
        <f>IF($A133="",0,IF(VLOOKUP($A133,'ECM Staff time by PoF'!$B$5:$C$119,2,FALSE)="Not Applicable",VLOOKUP($A133,'ECM Staff time by PoF'!$B$5:$S$119,MATCH($DF$103, 'ECM Staff time by PoF'!$B$4:$R$4,0),FALSE),IF(ISERROR(VLOOKUP(CONCATENATE($A133,AI$66),'ECM Staff time by PoF'!$A$5:$S$119,MATCH($DF$103, 'ECM Staff time by PoF'!$A$4:$R$4,0),FALSE)), 0, VLOOKUP(CONCATENATE($A133,AI$66),'ECM Staff time by PoF'!$A$5:$S$119,MATCH($DF$103, 'ECM Staff time by PoF'!$A$4:$R$4,0),FALSE))))*AI95</f>
        <v>0</v>
      </c>
      <c r="EN133" s="191">
        <f>IF($A133="",0,IF(VLOOKUP($A133,'ECM Staff time by PoF'!$B$5:$C$119,2,FALSE)="Not Applicable",VLOOKUP($A133,'ECM Staff time by PoF'!$B$5:$S$119,MATCH($DF$103, 'ECM Staff time by PoF'!$B$4:$R$4,0),FALSE),IF(ISERROR(VLOOKUP(CONCATENATE($A133,AJ$66),'ECM Staff time by PoF'!$A$5:$S$119,MATCH($DF$103, 'ECM Staff time by PoF'!$A$4:$R$4,0),FALSE)), 0, VLOOKUP(CONCATENATE($A133,AJ$66),'ECM Staff time by PoF'!$A$5:$S$119,MATCH($DF$103, 'ECM Staff time by PoF'!$A$4:$R$4,0),FALSE))))*AJ95</f>
        <v>0</v>
      </c>
      <c r="EO133" s="191">
        <f>IF($A133="",0,IF(VLOOKUP($A133,'ECM Staff time by PoF'!$B$5:$C$119,2,FALSE)="Not Applicable",VLOOKUP($A133,'ECM Staff time by PoF'!$B$5:$S$119,MATCH($DF$103, 'ECM Staff time by PoF'!$B$4:$R$4,0),FALSE),IF(ISERROR(VLOOKUP(CONCATENATE($A133,AK$66),'ECM Staff time by PoF'!$A$5:$S$119,MATCH($DF$103, 'ECM Staff time by PoF'!$A$4:$R$4,0),FALSE)), 0, VLOOKUP(CONCATENATE($A133,AK$66),'ECM Staff time by PoF'!$A$5:$S$119,MATCH($DF$103, 'ECM Staff time by PoF'!$A$4:$R$4,0),FALSE))))*AK95</f>
        <v>0</v>
      </c>
      <c r="EP133" s="60">
        <f>IF($A133="",0,IF(VLOOKUP($A133,'ECM Staff time by PoF'!$B$5:$C$119,2,FALSE)="Not Applicable",VLOOKUP($A133,'ECM Staff time by PoF'!$B$5:$S$119,MATCH($EP$103, 'ECM Staff time by PoF'!$B$4:$R$4,0),FALSE),IF(ISERROR(VLOOKUP(CONCATENATE($A133,B$66),'ECM Staff time by PoF'!$A$5:$S$119,MATCH($EP$103, 'ECM Staff time by PoF'!$A$4:$R$4,0),FALSE)), 0, VLOOKUP(CONCATENATE($A133,B$66),'ECM Staff time by PoF'!$A$5:$S$119,MATCH($EP$103, 'ECM Staff time by PoF'!$A$4:$R$4,0),FALSE))))*B95</f>
        <v>0</v>
      </c>
      <c r="EQ133" s="60">
        <f>IF($A133="",0,IF(VLOOKUP($A133,'ECM Staff time by PoF'!$B$5:$C$119,2,FALSE)="Not Applicable",VLOOKUP($A133,'ECM Staff time by PoF'!$B$5:$S$119,MATCH($EP$103, 'ECM Staff time by PoF'!$B$4:$R$4,0),FALSE),IF(ISERROR(VLOOKUP(CONCATENATE($A133,C$66),'ECM Staff time by PoF'!$A$5:$S$119,MATCH($EP$103, 'ECM Staff time by PoF'!$A$4:$R$4,0),FALSE)), 0, VLOOKUP(CONCATENATE($A133,C$66),'ECM Staff time by PoF'!$A$5:$S$119,MATCH($EP$103, 'ECM Staff time by PoF'!$A$4:$R$4,0),FALSE))))*C95</f>
        <v>0</v>
      </c>
      <c r="ER133" s="60">
        <f>IF($A133="",0,IF(VLOOKUP($A133,'ECM Staff time by PoF'!$B$5:$C$119,2,FALSE)="Not Applicable",VLOOKUP($A133,'ECM Staff time by PoF'!$B$5:$S$119,MATCH($EP$103, 'ECM Staff time by PoF'!$B$4:$R$4,0),FALSE),IF(ISERROR(VLOOKUP(CONCATENATE($A133,D$66),'ECM Staff time by PoF'!$A$5:$S$119,MATCH($EP$103, 'ECM Staff time by PoF'!$A$4:$R$4,0),FALSE)), 0, VLOOKUP(CONCATENATE($A133,D$66),'ECM Staff time by PoF'!$A$5:$S$119,MATCH($EP$103, 'ECM Staff time by PoF'!$A$4:$R$4,0),FALSE))))*D95</f>
        <v>0</v>
      </c>
      <c r="ES133" s="60">
        <f>IF($A133="",0,IF(VLOOKUP($A133,'ECM Staff time by PoF'!$B$5:$C$119,2,FALSE)="Not Applicable",VLOOKUP($A133,'ECM Staff time by PoF'!$B$5:$S$119,MATCH($EP$103, 'ECM Staff time by PoF'!$B$4:$R$4,0),FALSE),IF(ISERROR(VLOOKUP(CONCATENATE($A133,E$66),'ECM Staff time by PoF'!$A$5:$S$119,MATCH($EP$103, 'ECM Staff time by PoF'!$A$4:$R$4,0),FALSE)), 0, VLOOKUP(CONCATENATE($A133,E$66),'ECM Staff time by PoF'!$A$5:$S$119,MATCH($EP$103, 'ECM Staff time by PoF'!$A$4:$R$4,0),FALSE))))*E95</f>
        <v>0</v>
      </c>
      <c r="ET133" s="60">
        <f>IF($A133="",0,IF(VLOOKUP($A133,'ECM Staff time by PoF'!$B$5:$C$119,2,FALSE)="Not Applicable",VLOOKUP($A133,'ECM Staff time by PoF'!$B$5:$S$119,MATCH($EP$103, 'ECM Staff time by PoF'!$B$4:$R$4,0),FALSE),IF(ISERROR(VLOOKUP(CONCATENATE($A133,F$66),'ECM Staff time by PoF'!$A$5:$S$119,MATCH($EP$103, 'ECM Staff time by PoF'!$A$4:$R$4,0),FALSE)), 0, VLOOKUP(CONCATENATE($A133,F$66),'ECM Staff time by PoF'!$A$5:$S$119,MATCH($EP$103, 'ECM Staff time by PoF'!$A$4:$R$4,0),FALSE))))*F95</f>
        <v>0</v>
      </c>
      <c r="EU133" s="60">
        <f>IF($A133="",0,IF(VLOOKUP($A133,'ECM Staff time by PoF'!$B$5:$C$119,2,FALSE)="Not Applicable",VLOOKUP($A133,'ECM Staff time by PoF'!$B$5:$S$119,MATCH($EP$103, 'ECM Staff time by PoF'!$B$4:$R$4,0),FALSE),IF(ISERROR(VLOOKUP(CONCATENATE($A133,G$66),'ECM Staff time by PoF'!$A$5:$S$119,MATCH($EP$103, 'ECM Staff time by PoF'!$A$4:$R$4,0),FALSE)), 0, VLOOKUP(CONCATENATE($A133,G$66),'ECM Staff time by PoF'!$A$5:$S$119,MATCH($EP$103, 'ECM Staff time by PoF'!$A$4:$R$4,0),FALSE))))*G95</f>
        <v>0</v>
      </c>
      <c r="EV133" s="60">
        <f>IF($A133="",0,IF(VLOOKUP($A133,'ECM Staff time by PoF'!$B$5:$C$119,2,FALSE)="Not Applicable",VLOOKUP($A133,'ECM Staff time by PoF'!$B$5:$S$119,MATCH($EP$103, 'ECM Staff time by PoF'!$B$4:$R$4,0),FALSE),IF(ISERROR(VLOOKUP(CONCATENATE($A133,H$66),'ECM Staff time by PoF'!$A$5:$S$119,MATCH($EP$103, 'ECM Staff time by PoF'!$A$4:$R$4,0),FALSE)), 0, VLOOKUP(CONCATENATE($A133,H$66),'ECM Staff time by PoF'!$A$5:$S$119,MATCH($EP$103, 'ECM Staff time by PoF'!$A$4:$R$4,0),FALSE))))*H95</f>
        <v>0</v>
      </c>
      <c r="EW133" s="60">
        <f>IF($A133="",0,IF(VLOOKUP($A133,'ECM Staff time by PoF'!$B$5:$C$119,2,FALSE)="Not Applicable",VLOOKUP($A133,'ECM Staff time by PoF'!$B$5:$S$119,MATCH($EP$103, 'ECM Staff time by PoF'!$B$4:$R$4,0),FALSE),IF(ISERROR(VLOOKUP(CONCATENATE($A133,I$66),'ECM Staff time by PoF'!$A$5:$S$119,MATCH($EP$103, 'ECM Staff time by PoF'!$A$4:$R$4,0),FALSE)), 0, VLOOKUP(CONCATENATE($A133,I$66),'ECM Staff time by PoF'!$A$5:$S$119,MATCH($EP$103, 'ECM Staff time by PoF'!$A$4:$R$4,0),FALSE))))*I95</f>
        <v>0</v>
      </c>
      <c r="EX133" s="60">
        <f>IF($A133="",0,IF(VLOOKUP($A133,'ECM Staff time by PoF'!$B$5:$C$119,2,FALSE)="Not Applicable",VLOOKUP($A133,'ECM Staff time by PoF'!$B$5:$S$119,MATCH($EP$103, 'ECM Staff time by PoF'!$B$4:$R$4,0),FALSE),IF(ISERROR(VLOOKUP(CONCATENATE($A133,J$66),'ECM Staff time by PoF'!$A$5:$S$119,MATCH($EP$103, 'ECM Staff time by PoF'!$A$4:$R$4,0),FALSE)), 0, VLOOKUP(CONCATENATE($A133,J$66),'ECM Staff time by PoF'!$A$5:$S$119,MATCH($EP$103, 'ECM Staff time by PoF'!$A$4:$R$4,0),FALSE))))*J95</f>
        <v>0</v>
      </c>
      <c r="EY133" s="60">
        <f>IF($A133="",0,IF(VLOOKUP($A133,'ECM Staff time by PoF'!$B$5:$C$119,2,FALSE)="Not Applicable",VLOOKUP($A133,'ECM Staff time by PoF'!$B$5:$S$119,MATCH($EP$103, 'ECM Staff time by PoF'!$B$4:$R$4,0),FALSE),IF(ISERROR(VLOOKUP(CONCATENATE($A133,K$66),'ECM Staff time by PoF'!$A$5:$S$119,MATCH($EP$103, 'ECM Staff time by PoF'!$A$4:$R$4,0),FALSE)), 0, VLOOKUP(CONCATENATE($A133,K$66),'ECM Staff time by PoF'!$A$5:$S$119,MATCH($EP$103, 'ECM Staff time by PoF'!$A$4:$R$4,0),FALSE))))*K95</f>
        <v>0</v>
      </c>
      <c r="EZ133" s="60">
        <f>IF($A133="",0,IF(VLOOKUP($A133,'ECM Staff time by PoF'!$B$5:$C$119,2,FALSE)="Not Applicable",VLOOKUP($A133,'ECM Staff time by PoF'!$B$5:$S$119,MATCH($EP$103, 'ECM Staff time by PoF'!$B$4:$R$4,0),FALSE),IF(ISERROR(VLOOKUP(CONCATENATE($A133,L$66),'ECM Staff time by PoF'!$A$5:$S$119,MATCH($EP$103, 'ECM Staff time by PoF'!$A$4:$R$4,0),FALSE)), 0, VLOOKUP(CONCATENATE($A133,L$66),'ECM Staff time by PoF'!$A$5:$S$119,MATCH($EP$103, 'ECM Staff time by PoF'!$A$4:$R$4,0),FALSE))))*L95</f>
        <v>0</v>
      </c>
      <c r="FA133" s="60">
        <f>IF($A133="",0,IF(VLOOKUP($A133,'ECM Staff time by PoF'!$B$5:$C$119,2,FALSE)="Not Applicable",VLOOKUP($A133,'ECM Staff time by PoF'!$B$5:$S$119,MATCH($EP$103, 'ECM Staff time by PoF'!$B$4:$R$4,0),FALSE),IF(ISERROR(VLOOKUP(CONCATENATE($A133,M$66),'ECM Staff time by PoF'!$A$5:$S$119,MATCH($EP$103, 'ECM Staff time by PoF'!$A$4:$R$4,0),FALSE)), 0, VLOOKUP(CONCATENATE($A133,M$66),'ECM Staff time by PoF'!$A$5:$S$119,MATCH($EP$103, 'ECM Staff time by PoF'!$A$4:$R$4,0),FALSE))))*M95</f>
        <v>0</v>
      </c>
      <c r="FB133" s="60">
        <f>IF($A133="",0,IF(VLOOKUP($A133,'ECM Staff time by PoF'!$B$5:$C$119,2,FALSE)="Not Applicable",VLOOKUP($A133,'ECM Staff time by PoF'!$B$5:$S$119,MATCH($EP$103, 'ECM Staff time by PoF'!$B$4:$R$4,0),FALSE),IF(ISERROR(VLOOKUP(CONCATENATE($A133,N$66),'ECM Staff time by PoF'!$A$5:$S$119,MATCH($EP$103, 'ECM Staff time by PoF'!$A$4:$R$4,0),FALSE)), 0, VLOOKUP(CONCATENATE($A133,N$66),'ECM Staff time by PoF'!$A$5:$S$119,MATCH($EP$103, 'ECM Staff time by PoF'!$A$4:$R$4,0),FALSE))))*N95</f>
        <v>0</v>
      </c>
      <c r="FC133" s="60">
        <f>IF($A133="",0,IF(VLOOKUP($A133,'ECM Staff time by PoF'!$B$5:$C$119,2,FALSE)="Not Applicable",VLOOKUP($A133,'ECM Staff time by PoF'!$B$5:$S$119,MATCH($EP$103, 'ECM Staff time by PoF'!$B$4:$R$4,0),FALSE),IF(ISERROR(VLOOKUP(CONCATENATE($A133,O$66),'ECM Staff time by PoF'!$A$5:$S$119,MATCH($EP$103, 'ECM Staff time by PoF'!$A$4:$R$4,0),FALSE)), 0, VLOOKUP(CONCATENATE($A133,O$66),'ECM Staff time by PoF'!$A$5:$S$119,MATCH($EP$103, 'ECM Staff time by PoF'!$A$4:$R$4,0),FALSE))))*O95</f>
        <v>0</v>
      </c>
      <c r="FD133" s="60">
        <f>IF($A133="",0,IF(VLOOKUP($A133,'ECM Staff time by PoF'!$B$5:$C$119,2,FALSE)="Not Applicable",VLOOKUP($A133,'ECM Staff time by PoF'!$B$5:$S$119,MATCH($EP$103, 'ECM Staff time by PoF'!$B$4:$R$4,0),FALSE),IF(ISERROR(VLOOKUP(CONCATENATE($A133,P$66),'ECM Staff time by PoF'!$A$5:$S$119,MATCH($EP$103, 'ECM Staff time by PoF'!$A$4:$R$4,0),FALSE)), 0, VLOOKUP(CONCATENATE($A133,P$66),'ECM Staff time by PoF'!$A$5:$S$119,MATCH($EP$103, 'ECM Staff time by PoF'!$A$4:$R$4,0),FALSE))))*P95</f>
        <v>0</v>
      </c>
      <c r="FE133" s="60">
        <f>IF($A133="",0,IF(VLOOKUP($A133,'ECM Staff time by PoF'!$B$5:$C$119,2,FALSE)="Not Applicable",VLOOKUP($A133,'ECM Staff time by PoF'!$B$5:$S$119,MATCH($EP$103, 'ECM Staff time by PoF'!$B$4:$R$4,0),FALSE),IF(ISERROR(VLOOKUP(CONCATENATE($A133,Q$66),'ECM Staff time by PoF'!$A$5:$S$119,MATCH($EP$103, 'ECM Staff time by PoF'!$A$4:$R$4,0),FALSE)), 0, VLOOKUP(CONCATENATE($A133,Q$66),'ECM Staff time by PoF'!$A$5:$S$119,MATCH($EP$103, 'ECM Staff time by PoF'!$A$4:$R$4,0),FALSE))))*Q95</f>
        <v>0</v>
      </c>
      <c r="FF133" s="60">
        <f>IF($A133="",0,IF(VLOOKUP($A133,'ECM Staff time by PoF'!$B$5:$C$119,2,FALSE)="Not Applicable",VLOOKUP($A133,'ECM Staff time by PoF'!$B$5:$S$119,MATCH($EP$103, 'ECM Staff time by PoF'!$B$4:$R$4,0),FALSE),IF(ISERROR(VLOOKUP(CONCATENATE($A133,R$66),'ECM Staff time by PoF'!$A$5:$S$119,MATCH($EP$103, 'ECM Staff time by PoF'!$A$4:$R$4,0),FALSE)), 0, VLOOKUP(CONCATENATE($A133,R$66),'ECM Staff time by PoF'!$A$5:$S$119,MATCH($EP$103, 'ECM Staff time by PoF'!$A$4:$R$4,0),FALSE))))*R95</f>
        <v>0</v>
      </c>
      <c r="FG133" s="60">
        <f>IF($A133="",0,IF(VLOOKUP($A133,'ECM Staff time by PoF'!$B$5:$C$119,2,FALSE)="Not Applicable",VLOOKUP($A133,'ECM Staff time by PoF'!$B$5:$S$119,MATCH($EP$103, 'ECM Staff time by PoF'!$B$4:$R$4,0),FALSE),IF(ISERROR(VLOOKUP(CONCATENATE($A133,S$66),'ECM Staff time by PoF'!$A$5:$S$119,MATCH($EP$103, 'ECM Staff time by PoF'!$A$4:$R$4,0),FALSE)), 0, VLOOKUP(CONCATENATE($A133,S$66),'ECM Staff time by PoF'!$A$5:$S$119,MATCH($EP$103, 'ECM Staff time by PoF'!$A$4:$R$4,0),FALSE))))*S95</f>
        <v>0</v>
      </c>
      <c r="FH133" s="60">
        <f>IF($A133="",0,IF(VLOOKUP($A133,'ECM Staff time by PoF'!$B$5:$C$119,2,FALSE)="Not Applicable",VLOOKUP($A133,'ECM Staff time by PoF'!$B$5:$S$119,MATCH($EP$103, 'ECM Staff time by PoF'!$B$4:$R$4,0),FALSE),IF(ISERROR(VLOOKUP(CONCATENATE($A133,T$66),'ECM Staff time by PoF'!$A$5:$S$119,MATCH($EP$103, 'ECM Staff time by PoF'!$A$4:$R$4,0),FALSE)), 0, VLOOKUP(CONCATENATE($A133,T$66),'ECM Staff time by PoF'!$A$5:$S$119,MATCH($EP$103, 'ECM Staff time by PoF'!$A$4:$R$4,0),FALSE))))*T95</f>
        <v>0</v>
      </c>
      <c r="FI133" s="60">
        <f>IF($A133="",0,IF(VLOOKUP($A133,'ECM Staff time by PoF'!$B$5:$C$119,2,FALSE)="Not Applicable",VLOOKUP($A133,'ECM Staff time by PoF'!$B$5:$S$119,MATCH($EP$103, 'ECM Staff time by PoF'!$B$4:$R$4,0),FALSE),IF(ISERROR(VLOOKUP(CONCATENATE($A133,U$66),'ECM Staff time by PoF'!$A$5:$S$119,MATCH($EP$103, 'ECM Staff time by PoF'!$A$4:$R$4,0),FALSE)), 0, VLOOKUP(CONCATENATE($A133,U$66),'ECM Staff time by PoF'!$A$5:$S$119,MATCH($EP$103, 'ECM Staff time by PoF'!$A$4:$R$4,0),FALSE))))*U95</f>
        <v>0</v>
      </c>
      <c r="FJ133" s="60">
        <f>IF($A133="",0,IF(VLOOKUP($A133,'ECM Staff time by PoF'!$B$5:$C$119,2,FALSE)="Not Applicable",VLOOKUP($A133,'ECM Staff time by PoF'!$B$5:$S$119,MATCH($EP$103, 'ECM Staff time by PoF'!$B$4:$R$4,0),FALSE),IF(ISERROR(VLOOKUP(CONCATENATE($A133,V$66),'ECM Staff time by PoF'!$A$5:$S$119,MATCH($EP$103, 'ECM Staff time by PoF'!$A$4:$R$4,0),FALSE)), 0, VLOOKUP(CONCATENATE($A133,V$66),'ECM Staff time by PoF'!$A$5:$S$119,MATCH($EP$103, 'ECM Staff time by PoF'!$A$4:$R$4,0),FALSE))))*V95</f>
        <v>0</v>
      </c>
      <c r="FK133" s="60">
        <f>IF($A133="",0,IF(VLOOKUP($A133,'ECM Staff time by PoF'!$B$5:$C$119,2,FALSE)="Not Applicable",VLOOKUP($A133,'ECM Staff time by PoF'!$B$5:$S$119,MATCH($EP$103, 'ECM Staff time by PoF'!$B$4:$R$4,0),FALSE),IF(ISERROR(VLOOKUP(CONCATENATE($A133,W$66),'ECM Staff time by PoF'!$A$5:$S$119,MATCH($EP$103, 'ECM Staff time by PoF'!$A$4:$R$4,0),FALSE)), 0, VLOOKUP(CONCATENATE($A133,W$66),'ECM Staff time by PoF'!$A$5:$S$119,MATCH($EP$103, 'ECM Staff time by PoF'!$A$4:$R$4,0),FALSE))))*W95</f>
        <v>0</v>
      </c>
      <c r="FL133" s="60">
        <f>IF($A133="",0,IF(VLOOKUP($A133,'ECM Staff time by PoF'!$B$5:$C$119,2,FALSE)="Not Applicable",VLOOKUP($A133,'ECM Staff time by PoF'!$B$5:$S$119,MATCH($EP$103, 'ECM Staff time by PoF'!$B$4:$R$4,0),FALSE),IF(ISERROR(VLOOKUP(CONCATENATE($A133,X$66),'ECM Staff time by PoF'!$A$5:$S$119,MATCH($EP$103, 'ECM Staff time by PoF'!$A$4:$R$4,0),FALSE)), 0, VLOOKUP(CONCATENATE($A133,X$66),'ECM Staff time by PoF'!$A$5:$S$119,MATCH($EP$103, 'ECM Staff time by PoF'!$A$4:$R$4,0),FALSE))))*X95</f>
        <v>0</v>
      </c>
      <c r="FM133" s="60">
        <f>IF($A133="",0,IF(VLOOKUP($A133,'ECM Staff time by PoF'!$B$5:$C$119,2,FALSE)="Not Applicable",VLOOKUP($A133,'ECM Staff time by PoF'!$B$5:$S$119,MATCH($EP$103, 'ECM Staff time by PoF'!$B$4:$R$4,0),FALSE),IF(ISERROR(VLOOKUP(CONCATENATE($A133,Y$66),'ECM Staff time by PoF'!$A$5:$S$119,MATCH($EP$103, 'ECM Staff time by PoF'!$A$4:$R$4,0),FALSE)), 0, VLOOKUP(CONCATENATE($A133,Y$66),'ECM Staff time by PoF'!$A$5:$S$119,MATCH($EP$103, 'ECM Staff time by PoF'!$A$4:$R$4,0),FALSE))))*Y95</f>
        <v>0</v>
      </c>
      <c r="FN133" s="60">
        <f>IF($A133="",0,IF(VLOOKUP($A133,'ECM Staff time by PoF'!$B$5:$C$119,2,FALSE)="Not Applicable",VLOOKUP($A133,'ECM Staff time by PoF'!$B$5:$S$119,MATCH($EP$103, 'ECM Staff time by PoF'!$B$4:$R$4,0),FALSE),IF(ISERROR(VLOOKUP(CONCATENATE($A133,Z$66),'ECM Staff time by PoF'!$A$5:$S$119,MATCH($EP$103, 'ECM Staff time by PoF'!$A$4:$R$4,0),FALSE)), 0, VLOOKUP(CONCATENATE($A133,Z$66),'ECM Staff time by PoF'!$A$5:$S$119,MATCH($EP$103, 'ECM Staff time by PoF'!$A$4:$R$4,0),FALSE))))*Z95</f>
        <v>0</v>
      </c>
      <c r="FO133" s="60">
        <f>IF($A133="",0,IF(VLOOKUP($A133,'ECM Staff time by PoF'!$B$5:$C$119,2,FALSE)="Not Applicable",VLOOKUP($A133,'ECM Staff time by PoF'!$B$5:$S$119,MATCH($EP$103, 'ECM Staff time by PoF'!$B$4:$R$4,0),FALSE),IF(ISERROR(VLOOKUP(CONCATENATE($A133,AA$66),'ECM Staff time by PoF'!$A$5:$S$119,MATCH($EP$103, 'ECM Staff time by PoF'!$A$4:$R$4,0),FALSE)), 0, VLOOKUP(CONCATENATE($A133,AA$66),'ECM Staff time by PoF'!$A$5:$S$119,MATCH($EP$103, 'ECM Staff time by PoF'!$A$4:$R$4,0),FALSE))))*AA95</f>
        <v>0</v>
      </c>
      <c r="FP133" s="60">
        <f>IF($A133="",0,IF(VLOOKUP($A133,'ECM Staff time by PoF'!$B$5:$C$119,2,FALSE)="Not Applicable",VLOOKUP($A133,'ECM Staff time by PoF'!$B$5:$S$119,MATCH($EP$103, 'ECM Staff time by PoF'!$B$4:$R$4,0),FALSE),IF(ISERROR(VLOOKUP(CONCATENATE($A133,AB$66),'ECM Staff time by PoF'!$A$5:$S$119,MATCH($EP$103, 'ECM Staff time by PoF'!$A$4:$R$4,0),FALSE)), 0, VLOOKUP(CONCATENATE($A133,AB$66),'ECM Staff time by PoF'!$A$5:$S$119,MATCH($EP$103, 'ECM Staff time by PoF'!$A$4:$R$4,0),FALSE))))*AB95</f>
        <v>0</v>
      </c>
      <c r="FQ133" s="60">
        <f>IF($A133="",0,IF(VLOOKUP($A133,'ECM Staff time by PoF'!$B$5:$C$119,2,FALSE)="Not Applicable",VLOOKUP($A133,'ECM Staff time by PoF'!$B$5:$S$119,MATCH($EP$103, 'ECM Staff time by PoF'!$B$4:$R$4,0),FALSE),IF(ISERROR(VLOOKUP(CONCATENATE($A133,AC$66),'ECM Staff time by PoF'!$A$5:$S$119,MATCH($EP$103, 'ECM Staff time by PoF'!$A$4:$R$4,0),FALSE)), 0, VLOOKUP(CONCATENATE($A133,AC$66),'ECM Staff time by PoF'!$A$5:$S$119,MATCH($EP$103, 'ECM Staff time by PoF'!$A$4:$R$4,0),FALSE))))*AC95</f>
        <v>0</v>
      </c>
      <c r="FR133" s="60">
        <f>IF($A133="",0,IF(VLOOKUP($A133,'ECM Staff time by PoF'!$B$5:$C$119,2,FALSE)="Not Applicable",VLOOKUP($A133,'ECM Staff time by PoF'!$B$5:$S$119,MATCH($EP$103, 'ECM Staff time by PoF'!$B$4:$R$4,0),FALSE),IF(ISERROR(VLOOKUP(CONCATENATE($A133,AD$66),'ECM Staff time by PoF'!$A$5:$S$119,MATCH($EP$103, 'ECM Staff time by PoF'!$A$4:$R$4,0),FALSE)), 0, VLOOKUP(CONCATENATE($A133,AD$66),'ECM Staff time by PoF'!$A$5:$S$119,MATCH($EP$103, 'ECM Staff time by PoF'!$A$4:$R$4,0),FALSE))))*AD95</f>
        <v>0</v>
      </c>
      <c r="FS133" s="60">
        <f>IF($A133="",0,IF(VLOOKUP($A133,'ECM Staff time by PoF'!$B$5:$C$119,2,FALSE)="Not Applicable",VLOOKUP($A133,'ECM Staff time by PoF'!$B$5:$S$119,MATCH($EP$103, 'ECM Staff time by PoF'!$B$4:$R$4,0),FALSE),IF(ISERROR(VLOOKUP(CONCATENATE($A133,AE$66),'ECM Staff time by PoF'!$A$5:$S$119,MATCH($EP$103, 'ECM Staff time by PoF'!$A$4:$R$4,0),FALSE)), 0, VLOOKUP(CONCATENATE($A133,AE$66),'ECM Staff time by PoF'!$A$5:$S$119,MATCH($EP$103, 'ECM Staff time by PoF'!$A$4:$R$4,0),FALSE))))*AE95</f>
        <v>0</v>
      </c>
      <c r="FT133" s="60">
        <f>IF($A133="",0,IF(VLOOKUP($A133,'ECM Staff time by PoF'!$B$5:$C$119,2,FALSE)="Not Applicable",VLOOKUP($A133,'ECM Staff time by PoF'!$B$5:$S$119,MATCH($EP$103, 'ECM Staff time by PoF'!$B$4:$R$4,0),FALSE),IF(ISERROR(VLOOKUP(CONCATENATE($A133,AF$66),'ECM Staff time by PoF'!$A$5:$S$119,MATCH($EP$103, 'ECM Staff time by PoF'!$A$4:$R$4,0),FALSE)), 0, VLOOKUP(CONCATENATE($A133,AF$66),'ECM Staff time by PoF'!$A$5:$S$119,MATCH($EP$103, 'ECM Staff time by PoF'!$A$4:$R$4,0),FALSE))))*AF95</f>
        <v>0</v>
      </c>
      <c r="FU133" s="60">
        <f>IF($A133="",0,IF(VLOOKUP($A133,'ECM Staff time by PoF'!$B$5:$C$119,2,FALSE)="Not Applicable",VLOOKUP($A133,'ECM Staff time by PoF'!$B$5:$S$119,MATCH($EP$103, 'ECM Staff time by PoF'!$B$4:$R$4,0),FALSE),IF(ISERROR(VLOOKUP(CONCATENATE($A133,AG$66),'ECM Staff time by PoF'!$A$5:$S$119,MATCH($EP$103, 'ECM Staff time by PoF'!$A$4:$R$4,0),FALSE)), 0, VLOOKUP(CONCATENATE($A133,AG$66),'ECM Staff time by PoF'!$A$5:$S$119,MATCH($EP$103, 'ECM Staff time by PoF'!$A$4:$R$4,0),FALSE))))*AG95</f>
        <v>0</v>
      </c>
      <c r="FV133" s="60">
        <f>IF($A133="",0,IF(VLOOKUP($A133,'ECM Staff time by PoF'!$B$5:$C$119,2,FALSE)="Not Applicable",VLOOKUP($A133,'ECM Staff time by PoF'!$B$5:$S$119,MATCH($EP$103, 'ECM Staff time by PoF'!$B$4:$R$4,0),FALSE),IF(ISERROR(VLOOKUP(CONCATENATE($A133,AH$66),'ECM Staff time by PoF'!$A$5:$S$119,MATCH($EP$103, 'ECM Staff time by PoF'!$A$4:$R$4,0),FALSE)), 0, VLOOKUP(CONCATENATE($A133,AH$66),'ECM Staff time by PoF'!$A$5:$S$119,MATCH($EP$103, 'ECM Staff time by PoF'!$A$4:$R$4,0),FALSE))))*AH95</f>
        <v>0</v>
      </c>
      <c r="FW133" s="60">
        <f>IF($A133="",0,IF(VLOOKUP($A133,'ECM Staff time by PoF'!$B$5:$C$119,2,FALSE)="Not Applicable",VLOOKUP($A133,'ECM Staff time by PoF'!$B$5:$S$119,MATCH($EP$103, 'ECM Staff time by PoF'!$B$4:$R$4,0),FALSE),IF(ISERROR(VLOOKUP(CONCATENATE($A133,AI$66),'ECM Staff time by PoF'!$A$5:$S$119,MATCH($EP$103, 'ECM Staff time by PoF'!$A$4:$R$4,0),FALSE)), 0, VLOOKUP(CONCATENATE($A133,AI$66),'ECM Staff time by PoF'!$A$5:$S$119,MATCH($EP$103, 'ECM Staff time by PoF'!$A$4:$R$4,0),FALSE))))*AI95</f>
        <v>0</v>
      </c>
      <c r="FX133" s="60">
        <f>IF($A133="",0,IF(VLOOKUP($A133,'ECM Staff time by PoF'!$B$5:$C$119,2,FALSE)="Not Applicable",VLOOKUP($A133,'ECM Staff time by PoF'!$B$5:$S$119,MATCH($EP$103, 'ECM Staff time by PoF'!$B$4:$R$4,0),FALSE),IF(ISERROR(VLOOKUP(CONCATENATE($A133,AJ$66),'ECM Staff time by PoF'!$A$5:$S$119,MATCH($EP$103, 'ECM Staff time by PoF'!$A$4:$R$4,0),FALSE)), 0, VLOOKUP(CONCATENATE($A133,AJ$66),'ECM Staff time by PoF'!$A$5:$S$119,MATCH($EP$103, 'ECM Staff time by PoF'!$A$4:$R$4,0),FALSE))))*AJ95</f>
        <v>0</v>
      </c>
      <c r="FY133" s="60">
        <f>IF($A133="",0,IF(VLOOKUP($A133,'ECM Staff time by PoF'!$B$5:$C$119,2,FALSE)="Not Applicable",VLOOKUP($A133,'ECM Staff time by PoF'!$B$5:$S$119,MATCH($EP$103, 'ECM Staff time by PoF'!$B$4:$R$4,0),FALSE),IF(ISERROR(VLOOKUP(CONCATENATE($A133,AK$66),'ECM Staff time by PoF'!$A$5:$S$119,MATCH($EP$103, 'ECM Staff time by PoF'!$A$4:$R$4,0),FALSE)), 0, VLOOKUP(CONCATENATE($A133,AK$66),'ECM Staff time by PoF'!$A$5:$S$119,MATCH($EP$103, 'ECM Staff time by PoF'!$A$4:$R$4,0),FALSE))))*AK95</f>
        <v>0</v>
      </c>
      <c r="FZ133" s="60">
        <f>IF($A133="",0,IF(VLOOKUP($A133,'ECM Staff time by PoF'!$B$5:$C$119,2,FALSE)="Not Applicable",VLOOKUP($A133,'ECM Staff time by PoF'!$B$5:$S$119,MATCH($FZ$103, 'ECM Staff time by PoF'!$B$4:$R$4,0),FALSE),IF(ISERROR(VLOOKUP(CONCATENATE($A133,B$66),'ECM Staff time by PoF'!$A$5:$S$119,MATCH($FZ$103, 'ECM Staff time by PoF'!$A$4:$R$4,0),FALSE)), 0, VLOOKUP(CONCATENATE($A133,B$66),'ECM Staff time by PoF'!$A$5:$S$119,MATCH($FZ$103, 'ECM Staff time by PoF'!$A$4:$R$4,0),FALSE))))*B95</f>
        <v>0</v>
      </c>
      <c r="GA133" s="60">
        <f>IF($A133="",0,IF(VLOOKUP($A133,'ECM Staff time by PoF'!$B$5:$C$119,2,FALSE)="Not Applicable",VLOOKUP($A133,'ECM Staff time by PoF'!$B$5:$S$119,MATCH($FZ$103, 'ECM Staff time by PoF'!$B$4:$R$4,0),FALSE),IF(ISERROR(VLOOKUP(CONCATENATE($A133,C$66),'ECM Staff time by PoF'!$A$5:$S$119,MATCH($FZ$103, 'ECM Staff time by PoF'!$A$4:$R$4,0),FALSE)), 0, VLOOKUP(CONCATENATE($A133,C$66),'ECM Staff time by PoF'!$A$5:$S$119,MATCH($FZ$103, 'ECM Staff time by PoF'!$A$4:$R$4,0),FALSE))))*C95</f>
        <v>0</v>
      </c>
      <c r="GB133" s="60">
        <f>IF($A133="",0,IF(VLOOKUP($A133,'ECM Staff time by PoF'!$B$5:$C$119,2,FALSE)="Not Applicable",VLOOKUP($A133,'ECM Staff time by PoF'!$B$5:$S$119,MATCH($FZ$103, 'ECM Staff time by PoF'!$B$4:$R$4,0),FALSE),IF(ISERROR(VLOOKUP(CONCATENATE($A133,D$66),'ECM Staff time by PoF'!$A$5:$S$119,MATCH($FZ$103, 'ECM Staff time by PoF'!$A$4:$R$4,0),FALSE)), 0, VLOOKUP(CONCATENATE($A133,D$66),'ECM Staff time by PoF'!$A$5:$S$119,MATCH($FZ$103, 'ECM Staff time by PoF'!$A$4:$R$4,0),FALSE))))*D95</f>
        <v>0</v>
      </c>
      <c r="GC133" s="60">
        <f>IF($A133="",0,IF(VLOOKUP($A133,'ECM Staff time by PoF'!$B$5:$C$119,2,FALSE)="Not Applicable",VLOOKUP($A133,'ECM Staff time by PoF'!$B$5:$S$119,MATCH($FZ$103, 'ECM Staff time by PoF'!$B$4:$R$4,0),FALSE),IF(ISERROR(VLOOKUP(CONCATENATE($A133,E$66),'ECM Staff time by PoF'!$A$5:$S$119,MATCH($FZ$103, 'ECM Staff time by PoF'!$A$4:$R$4,0),FALSE)), 0, VLOOKUP(CONCATENATE($A133,E$66),'ECM Staff time by PoF'!$A$5:$S$119,MATCH($FZ$103, 'ECM Staff time by PoF'!$A$4:$R$4,0),FALSE))))*E95</f>
        <v>0</v>
      </c>
      <c r="GD133" s="60">
        <f>IF($A133="",0,IF(VLOOKUP($A133,'ECM Staff time by PoF'!$B$5:$C$119,2,FALSE)="Not Applicable",VLOOKUP($A133,'ECM Staff time by PoF'!$B$5:$S$119,MATCH($FZ$103, 'ECM Staff time by PoF'!$B$4:$R$4,0),FALSE),IF(ISERROR(VLOOKUP(CONCATENATE($A133,F$66),'ECM Staff time by PoF'!$A$5:$S$119,MATCH($FZ$103, 'ECM Staff time by PoF'!$A$4:$R$4,0),FALSE)), 0, VLOOKUP(CONCATENATE($A133,F$66),'ECM Staff time by PoF'!$A$5:$S$119,MATCH($FZ$103, 'ECM Staff time by PoF'!$A$4:$R$4,0),FALSE))))*F95</f>
        <v>0</v>
      </c>
      <c r="GE133" s="60">
        <f>IF($A133="",0,IF(VLOOKUP($A133,'ECM Staff time by PoF'!$B$5:$C$119,2,FALSE)="Not Applicable",VLOOKUP($A133,'ECM Staff time by PoF'!$B$5:$S$119,MATCH($FZ$103, 'ECM Staff time by PoF'!$B$4:$R$4,0),FALSE),IF(ISERROR(VLOOKUP(CONCATENATE($A133,G$66),'ECM Staff time by PoF'!$A$5:$S$119,MATCH($FZ$103, 'ECM Staff time by PoF'!$A$4:$R$4,0),FALSE)), 0, VLOOKUP(CONCATENATE($A133,G$66),'ECM Staff time by PoF'!$A$5:$S$119,MATCH($FZ$103, 'ECM Staff time by PoF'!$A$4:$R$4,0),FALSE))))*G95</f>
        <v>0</v>
      </c>
      <c r="GF133" s="60">
        <f>IF($A133="",0,IF(VLOOKUP($A133,'ECM Staff time by PoF'!$B$5:$C$119,2,FALSE)="Not Applicable",VLOOKUP($A133,'ECM Staff time by PoF'!$B$5:$S$119,MATCH($FZ$103, 'ECM Staff time by PoF'!$B$4:$R$4,0),FALSE),IF(ISERROR(VLOOKUP(CONCATENATE($A133,H$66),'ECM Staff time by PoF'!$A$5:$S$119,MATCH($FZ$103, 'ECM Staff time by PoF'!$A$4:$R$4,0),FALSE)), 0, VLOOKUP(CONCATENATE($A133,H$66),'ECM Staff time by PoF'!$A$5:$S$119,MATCH($FZ$103, 'ECM Staff time by PoF'!$A$4:$R$4,0),FALSE))))*H95</f>
        <v>0</v>
      </c>
      <c r="GG133" s="60">
        <f>IF($A133="",0,IF(VLOOKUP($A133,'ECM Staff time by PoF'!$B$5:$C$119,2,FALSE)="Not Applicable",VLOOKUP($A133,'ECM Staff time by PoF'!$B$5:$S$119,MATCH($FZ$103, 'ECM Staff time by PoF'!$B$4:$R$4,0),FALSE),IF(ISERROR(VLOOKUP(CONCATENATE($A133,I$66),'ECM Staff time by PoF'!$A$5:$S$119,MATCH($FZ$103, 'ECM Staff time by PoF'!$A$4:$R$4,0),FALSE)), 0, VLOOKUP(CONCATENATE($A133,I$66),'ECM Staff time by PoF'!$A$5:$S$119,MATCH($FZ$103, 'ECM Staff time by PoF'!$A$4:$R$4,0),FALSE))))*I95</f>
        <v>0</v>
      </c>
      <c r="GH133" s="60">
        <f>IF($A133="",0,IF(VLOOKUP($A133,'ECM Staff time by PoF'!$B$5:$C$119,2,FALSE)="Not Applicable",VLOOKUP($A133,'ECM Staff time by PoF'!$B$5:$S$119,MATCH($FZ$103, 'ECM Staff time by PoF'!$B$4:$R$4,0),FALSE),IF(ISERROR(VLOOKUP(CONCATENATE($A133,J$66),'ECM Staff time by PoF'!$A$5:$S$119,MATCH($FZ$103, 'ECM Staff time by PoF'!$A$4:$R$4,0),FALSE)), 0, VLOOKUP(CONCATENATE($A133,J$66),'ECM Staff time by PoF'!$A$5:$S$119,MATCH($FZ$103, 'ECM Staff time by PoF'!$A$4:$R$4,0),FALSE))))*J95</f>
        <v>0</v>
      </c>
      <c r="GI133" s="60">
        <f>IF($A133="",0,IF(VLOOKUP($A133,'ECM Staff time by PoF'!$B$5:$C$119,2,FALSE)="Not Applicable",VLOOKUP($A133,'ECM Staff time by PoF'!$B$5:$S$119,MATCH($FZ$103, 'ECM Staff time by PoF'!$B$4:$R$4,0),FALSE),IF(ISERROR(VLOOKUP(CONCATENATE($A133,K$66),'ECM Staff time by PoF'!$A$5:$S$119,MATCH($FZ$103, 'ECM Staff time by PoF'!$A$4:$R$4,0),FALSE)), 0, VLOOKUP(CONCATENATE($A133,K$66),'ECM Staff time by PoF'!$A$5:$S$119,MATCH($FZ$103, 'ECM Staff time by PoF'!$A$4:$R$4,0),FALSE))))*K95</f>
        <v>0</v>
      </c>
      <c r="GJ133" s="60">
        <f>IF($A133="",0,IF(VLOOKUP($A133,'ECM Staff time by PoF'!$B$5:$C$119,2,FALSE)="Not Applicable",VLOOKUP($A133,'ECM Staff time by PoF'!$B$5:$S$119,MATCH($FZ$103, 'ECM Staff time by PoF'!$B$4:$R$4,0),FALSE),IF(ISERROR(VLOOKUP(CONCATENATE($A133,L$66),'ECM Staff time by PoF'!$A$5:$S$119,MATCH($FZ$103, 'ECM Staff time by PoF'!$A$4:$R$4,0),FALSE)), 0, VLOOKUP(CONCATENATE($A133,L$66),'ECM Staff time by PoF'!$A$5:$S$119,MATCH($FZ$103, 'ECM Staff time by PoF'!$A$4:$R$4,0),FALSE))))*L95</f>
        <v>0</v>
      </c>
      <c r="GK133" s="60">
        <f>IF($A133="",0,IF(VLOOKUP($A133,'ECM Staff time by PoF'!$B$5:$C$119,2,FALSE)="Not Applicable",VLOOKUP($A133,'ECM Staff time by PoF'!$B$5:$S$119,MATCH($FZ$103, 'ECM Staff time by PoF'!$B$4:$R$4,0),FALSE),IF(ISERROR(VLOOKUP(CONCATENATE($A133,M$66),'ECM Staff time by PoF'!$A$5:$S$119,MATCH($FZ$103, 'ECM Staff time by PoF'!$A$4:$R$4,0),FALSE)), 0, VLOOKUP(CONCATENATE($A133,M$66),'ECM Staff time by PoF'!$A$5:$S$119,MATCH($FZ$103, 'ECM Staff time by PoF'!$A$4:$R$4,0),FALSE))))*M95</f>
        <v>0</v>
      </c>
      <c r="GL133" s="60">
        <f>IF($A133="",0,IF(VLOOKUP($A133,'ECM Staff time by PoF'!$B$5:$C$119,2,FALSE)="Not Applicable",VLOOKUP($A133,'ECM Staff time by PoF'!$B$5:$S$119,MATCH($FZ$103, 'ECM Staff time by PoF'!$B$4:$R$4,0),FALSE),IF(ISERROR(VLOOKUP(CONCATENATE($A133,N$66),'ECM Staff time by PoF'!$A$5:$S$119,MATCH($FZ$103, 'ECM Staff time by PoF'!$A$4:$R$4,0),FALSE)), 0, VLOOKUP(CONCATENATE($A133,N$66),'ECM Staff time by PoF'!$A$5:$S$119,MATCH($FZ$103, 'ECM Staff time by PoF'!$A$4:$R$4,0),FALSE))))*N95</f>
        <v>0</v>
      </c>
      <c r="GM133" s="60">
        <f>IF($A133="",0,IF(VLOOKUP($A133,'ECM Staff time by PoF'!$B$5:$C$119,2,FALSE)="Not Applicable",VLOOKUP($A133,'ECM Staff time by PoF'!$B$5:$S$119,MATCH($FZ$103, 'ECM Staff time by PoF'!$B$4:$R$4,0),FALSE),IF(ISERROR(VLOOKUP(CONCATENATE($A133,O$66),'ECM Staff time by PoF'!$A$5:$S$119,MATCH($FZ$103, 'ECM Staff time by PoF'!$A$4:$R$4,0),FALSE)), 0, VLOOKUP(CONCATENATE($A133,O$66),'ECM Staff time by PoF'!$A$5:$S$119,MATCH($FZ$103, 'ECM Staff time by PoF'!$A$4:$R$4,0),FALSE))))*O95</f>
        <v>0</v>
      </c>
      <c r="GN133" s="60">
        <f>IF($A133="",0,IF(VLOOKUP($A133,'ECM Staff time by PoF'!$B$5:$C$119,2,FALSE)="Not Applicable",VLOOKUP($A133,'ECM Staff time by PoF'!$B$5:$S$119,MATCH($FZ$103, 'ECM Staff time by PoF'!$B$4:$R$4,0),FALSE),IF(ISERROR(VLOOKUP(CONCATENATE($A133,P$66),'ECM Staff time by PoF'!$A$5:$S$119,MATCH($FZ$103, 'ECM Staff time by PoF'!$A$4:$R$4,0),FALSE)), 0, VLOOKUP(CONCATENATE($A133,P$66),'ECM Staff time by PoF'!$A$5:$S$119,MATCH($FZ$103, 'ECM Staff time by PoF'!$A$4:$R$4,0),FALSE))))*P95</f>
        <v>0</v>
      </c>
      <c r="GO133" s="60">
        <f>IF($A133="",0,IF(VLOOKUP($A133,'ECM Staff time by PoF'!$B$5:$C$119,2,FALSE)="Not Applicable",VLOOKUP($A133,'ECM Staff time by PoF'!$B$5:$S$119,MATCH($FZ$103, 'ECM Staff time by PoF'!$B$4:$R$4,0),FALSE),IF(ISERROR(VLOOKUP(CONCATENATE($A133,Q$66),'ECM Staff time by PoF'!$A$5:$S$119,MATCH($FZ$103, 'ECM Staff time by PoF'!$A$4:$R$4,0),FALSE)), 0, VLOOKUP(CONCATENATE($A133,Q$66),'ECM Staff time by PoF'!$A$5:$S$119,MATCH($FZ$103, 'ECM Staff time by PoF'!$A$4:$R$4,0),FALSE))))*Q95</f>
        <v>0</v>
      </c>
      <c r="GP133" s="60">
        <f>IF($A133="",0,IF(VLOOKUP($A133,'ECM Staff time by PoF'!$B$5:$C$119,2,FALSE)="Not Applicable",VLOOKUP($A133,'ECM Staff time by PoF'!$B$5:$S$119,MATCH($FZ$103, 'ECM Staff time by PoF'!$B$4:$R$4,0),FALSE),IF(ISERROR(VLOOKUP(CONCATENATE($A133,R$66),'ECM Staff time by PoF'!$A$5:$S$119,MATCH($FZ$103, 'ECM Staff time by PoF'!$A$4:$R$4,0),FALSE)), 0, VLOOKUP(CONCATENATE($A133,R$66),'ECM Staff time by PoF'!$A$5:$S$119,MATCH($FZ$103, 'ECM Staff time by PoF'!$A$4:$R$4,0),FALSE))))*R95</f>
        <v>0</v>
      </c>
      <c r="GQ133" s="60">
        <f>IF($A133="",0,IF(VLOOKUP($A133,'ECM Staff time by PoF'!$B$5:$C$119,2,FALSE)="Not Applicable",VLOOKUP($A133,'ECM Staff time by PoF'!$B$5:$S$119,MATCH($FZ$103, 'ECM Staff time by PoF'!$B$4:$R$4,0),FALSE),IF(ISERROR(VLOOKUP(CONCATENATE($A133,S$66),'ECM Staff time by PoF'!$A$5:$S$119,MATCH($FZ$103, 'ECM Staff time by PoF'!$A$4:$R$4,0),FALSE)), 0, VLOOKUP(CONCATENATE($A133,S$66),'ECM Staff time by PoF'!$A$5:$S$119,MATCH($FZ$103, 'ECM Staff time by PoF'!$A$4:$R$4,0),FALSE))))*S95</f>
        <v>0</v>
      </c>
      <c r="GR133" s="60">
        <f>IF($A133="",0,IF(VLOOKUP($A133,'ECM Staff time by PoF'!$B$5:$C$119,2,FALSE)="Not Applicable",VLOOKUP($A133,'ECM Staff time by PoF'!$B$5:$S$119,MATCH($FZ$103, 'ECM Staff time by PoF'!$B$4:$R$4,0),FALSE),IF(ISERROR(VLOOKUP(CONCATENATE($A133,T$66),'ECM Staff time by PoF'!$A$5:$S$119,MATCH($FZ$103, 'ECM Staff time by PoF'!$A$4:$R$4,0),FALSE)), 0, VLOOKUP(CONCATENATE($A133,T$66),'ECM Staff time by PoF'!$A$5:$S$119,MATCH($FZ$103, 'ECM Staff time by PoF'!$A$4:$R$4,0),FALSE))))*T95</f>
        <v>0</v>
      </c>
      <c r="GS133" s="60">
        <f>IF($A133="",0,IF(VLOOKUP($A133,'ECM Staff time by PoF'!$B$5:$C$119,2,FALSE)="Not Applicable",VLOOKUP($A133,'ECM Staff time by PoF'!$B$5:$S$119,MATCH($FZ$103, 'ECM Staff time by PoF'!$B$4:$R$4,0),FALSE),IF(ISERROR(VLOOKUP(CONCATENATE($A133,U$66),'ECM Staff time by PoF'!$A$5:$S$119,MATCH($FZ$103, 'ECM Staff time by PoF'!$A$4:$R$4,0),FALSE)), 0, VLOOKUP(CONCATENATE($A133,U$66),'ECM Staff time by PoF'!$A$5:$S$119,MATCH($FZ$103, 'ECM Staff time by PoF'!$A$4:$R$4,0),FALSE))))*U95</f>
        <v>0</v>
      </c>
      <c r="GT133" s="60">
        <f>IF($A133="",0,IF(VLOOKUP($A133,'ECM Staff time by PoF'!$B$5:$C$119,2,FALSE)="Not Applicable",VLOOKUP($A133,'ECM Staff time by PoF'!$B$5:$S$119,MATCH($FZ$103, 'ECM Staff time by PoF'!$B$4:$R$4,0),FALSE),IF(ISERROR(VLOOKUP(CONCATENATE($A133,V$66),'ECM Staff time by PoF'!$A$5:$S$119,MATCH($FZ$103, 'ECM Staff time by PoF'!$A$4:$R$4,0),FALSE)), 0, VLOOKUP(CONCATENATE($A133,V$66),'ECM Staff time by PoF'!$A$5:$S$119,MATCH($FZ$103, 'ECM Staff time by PoF'!$A$4:$R$4,0),FALSE))))*V95</f>
        <v>0</v>
      </c>
      <c r="GU133" s="60">
        <f>IF($A133="",0,IF(VLOOKUP($A133,'ECM Staff time by PoF'!$B$5:$C$119,2,FALSE)="Not Applicable",VLOOKUP($A133,'ECM Staff time by PoF'!$B$5:$S$119,MATCH($FZ$103, 'ECM Staff time by PoF'!$B$4:$R$4,0),FALSE),IF(ISERROR(VLOOKUP(CONCATENATE($A133,W$66),'ECM Staff time by PoF'!$A$5:$S$119,MATCH($FZ$103, 'ECM Staff time by PoF'!$A$4:$R$4,0),FALSE)), 0, VLOOKUP(CONCATENATE($A133,W$66),'ECM Staff time by PoF'!$A$5:$S$119,MATCH($FZ$103, 'ECM Staff time by PoF'!$A$4:$R$4,0),FALSE))))*W95</f>
        <v>0</v>
      </c>
      <c r="GV133" s="60">
        <f>IF($A133="",0,IF(VLOOKUP($A133,'ECM Staff time by PoF'!$B$5:$C$119,2,FALSE)="Not Applicable",VLOOKUP($A133,'ECM Staff time by PoF'!$B$5:$S$119,MATCH($FZ$103, 'ECM Staff time by PoF'!$B$4:$R$4,0),FALSE),IF(ISERROR(VLOOKUP(CONCATENATE($A133,X$66),'ECM Staff time by PoF'!$A$5:$S$119,MATCH($FZ$103, 'ECM Staff time by PoF'!$A$4:$R$4,0),FALSE)), 0, VLOOKUP(CONCATENATE($A133,X$66),'ECM Staff time by PoF'!$A$5:$S$119,MATCH($FZ$103, 'ECM Staff time by PoF'!$A$4:$R$4,0),FALSE))))*X95</f>
        <v>0</v>
      </c>
      <c r="GW133" s="60">
        <f>IF($A133="",0,IF(VLOOKUP($A133,'ECM Staff time by PoF'!$B$5:$C$119,2,FALSE)="Not Applicable",VLOOKUP($A133,'ECM Staff time by PoF'!$B$5:$S$119,MATCH($FZ$103, 'ECM Staff time by PoF'!$B$4:$R$4,0),FALSE),IF(ISERROR(VLOOKUP(CONCATENATE($A133,Y$66),'ECM Staff time by PoF'!$A$5:$S$119,MATCH($FZ$103, 'ECM Staff time by PoF'!$A$4:$R$4,0),FALSE)), 0, VLOOKUP(CONCATENATE($A133,Y$66),'ECM Staff time by PoF'!$A$5:$S$119,MATCH($FZ$103, 'ECM Staff time by PoF'!$A$4:$R$4,0),FALSE))))*Y95</f>
        <v>0</v>
      </c>
      <c r="GX133" s="60">
        <f>IF($A133="",0,IF(VLOOKUP($A133,'ECM Staff time by PoF'!$B$5:$C$119,2,FALSE)="Not Applicable",VLOOKUP($A133,'ECM Staff time by PoF'!$B$5:$S$119,MATCH($FZ$103, 'ECM Staff time by PoF'!$B$4:$R$4,0),FALSE),IF(ISERROR(VLOOKUP(CONCATENATE($A133,Z$66),'ECM Staff time by PoF'!$A$5:$S$119,MATCH($FZ$103, 'ECM Staff time by PoF'!$A$4:$R$4,0),FALSE)), 0, VLOOKUP(CONCATENATE($A133,Z$66),'ECM Staff time by PoF'!$A$5:$S$119,MATCH($FZ$103, 'ECM Staff time by PoF'!$A$4:$R$4,0),FALSE))))*Z95</f>
        <v>0</v>
      </c>
      <c r="GY133" s="60">
        <f>IF($A133="",0,IF(VLOOKUP($A133,'ECM Staff time by PoF'!$B$5:$C$119,2,FALSE)="Not Applicable",VLOOKUP($A133,'ECM Staff time by PoF'!$B$5:$S$119,MATCH($FZ$103, 'ECM Staff time by PoF'!$B$4:$R$4,0),FALSE),IF(ISERROR(VLOOKUP(CONCATENATE($A133,AA$66),'ECM Staff time by PoF'!$A$5:$S$119,MATCH($FZ$103, 'ECM Staff time by PoF'!$A$4:$R$4,0),FALSE)), 0, VLOOKUP(CONCATENATE($A133,AA$66),'ECM Staff time by PoF'!$A$5:$S$119,MATCH($FZ$103, 'ECM Staff time by PoF'!$A$4:$R$4,0),FALSE))))*AA95</f>
        <v>0</v>
      </c>
      <c r="GZ133" s="60">
        <f>IF($A133="",0,IF(VLOOKUP($A133,'ECM Staff time by PoF'!$B$5:$C$119,2,FALSE)="Not Applicable",VLOOKUP($A133,'ECM Staff time by PoF'!$B$5:$S$119,MATCH($FZ$103, 'ECM Staff time by PoF'!$B$4:$R$4,0),FALSE),IF(ISERROR(VLOOKUP(CONCATENATE($A133,AB$66),'ECM Staff time by PoF'!$A$5:$S$119,MATCH($FZ$103, 'ECM Staff time by PoF'!$A$4:$R$4,0),FALSE)), 0, VLOOKUP(CONCATENATE($A133,AB$66),'ECM Staff time by PoF'!$A$5:$S$119,MATCH($FZ$103, 'ECM Staff time by PoF'!$A$4:$R$4,0),FALSE))))*AB95</f>
        <v>0</v>
      </c>
      <c r="HA133" s="60">
        <f>IF($A133="",0,IF(VLOOKUP($A133,'ECM Staff time by PoF'!$B$5:$C$119,2,FALSE)="Not Applicable",VLOOKUP($A133,'ECM Staff time by PoF'!$B$5:$S$119,MATCH($FZ$103, 'ECM Staff time by PoF'!$B$4:$R$4,0),FALSE),IF(ISERROR(VLOOKUP(CONCATENATE($A133,AC$66),'ECM Staff time by PoF'!$A$5:$S$119,MATCH($FZ$103, 'ECM Staff time by PoF'!$A$4:$R$4,0),FALSE)), 0, VLOOKUP(CONCATENATE($A133,AC$66),'ECM Staff time by PoF'!$A$5:$S$119,MATCH($FZ$103, 'ECM Staff time by PoF'!$A$4:$R$4,0),FALSE))))*AC95</f>
        <v>0</v>
      </c>
      <c r="HB133" s="60">
        <f>IF($A133="",0,IF(VLOOKUP($A133,'ECM Staff time by PoF'!$B$5:$C$119,2,FALSE)="Not Applicable",VLOOKUP($A133,'ECM Staff time by PoF'!$B$5:$S$119,MATCH($FZ$103, 'ECM Staff time by PoF'!$B$4:$R$4,0),FALSE),IF(ISERROR(VLOOKUP(CONCATENATE($A133,AD$66),'ECM Staff time by PoF'!$A$5:$S$119,MATCH($FZ$103, 'ECM Staff time by PoF'!$A$4:$R$4,0),FALSE)), 0, VLOOKUP(CONCATENATE($A133,AD$66),'ECM Staff time by PoF'!$A$5:$S$119,MATCH($FZ$103, 'ECM Staff time by PoF'!$A$4:$R$4,0),FALSE))))*AD95</f>
        <v>0</v>
      </c>
      <c r="HC133" s="60">
        <f>IF($A133="",0,IF(VLOOKUP($A133,'ECM Staff time by PoF'!$B$5:$C$119,2,FALSE)="Not Applicable",VLOOKUP($A133,'ECM Staff time by PoF'!$B$5:$S$119,MATCH($FZ$103, 'ECM Staff time by PoF'!$B$4:$R$4,0),FALSE),IF(ISERROR(VLOOKUP(CONCATENATE($A133,AE$66),'ECM Staff time by PoF'!$A$5:$S$119,MATCH($FZ$103, 'ECM Staff time by PoF'!$A$4:$R$4,0),FALSE)), 0, VLOOKUP(CONCATENATE($A133,AE$66),'ECM Staff time by PoF'!$A$5:$S$119,MATCH($FZ$103, 'ECM Staff time by PoF'!$A$4:$R$4,0),FALSE))))*AE95</f>
        <v>0</v>
      </c>
      <c r="HD133" s="60">
        <f>IF($A133="",0,IF(VLOOKUP($A133,'ECM Staff time by PoF'!$B$5:$C$119,2,FALSE)="Not Applicable",VLOOKUP($A133,'ECM Staff time by PoF'!$B$5:$S$119,MATCH($FZ$103, 'ECM Staff time by PoF'!$B$4:$R$4,0),FALSE),IF(ISERROR(VLOOKUP(CONCATENATE($A133,AF$66),'ECM Staff time by PoF'!$A$5:$S$119,MATCH($FZ$103, 'ECM Staff time by PoF'!$A$4:$R$4,0),FALSE)), 0, VLOOKUP(CONCATENATE($A133,AF$66),'ECM Staff time by PoF'!$A$5:$S$119,MATCH($FZ$103, 'ECM Staff time by PoF'!$A$4:$R$4,0),FALSE))))*AF95</f>
        <v>0</v>
      </c>
      <c r="HE133" s="60">
        <f>IF($A133="",0,IF(VLOOKUP($A133,'ECM Staff time by PoF'!$B$5:$C$119,2,FALSE)="Not Applicable",VLOOKUP($A133,'ECM Staff time by PoF'!$B$5:$S$119,MATCH($FZ$103, 'ECM Staff time by PoF'!$B$4:$R$4,0),FALSE),IF(ISERROR(VLOOKUP(CONCATENATE($A133,AG$66),'ECM Staff time by PoF'!$A$5:$S$119,MATCH($FZ$103, 'ECM Staff time by PoF'!$A$4:$R$4,0),FALSE)), 0, VLOOKUP(CONCATENATE($A133,AG$66),'ECM Staff time by PoF'!$A$5:$S$119,MATCH($FZ$103, 'ECM Staff time by PoF'!$A$4:$R$4,0),FALSE))))*AG95</f>
        <v>0</v>
      </c>
      <c r="HF133" s="60">
        <f>IF($A133="",0,IF(VLOOKUP($A133,'ECM Staff time by PoF'!$B$5:$C$119,2,FALSE)="Not Applicable",VLOOKUP($A133,'ECM Staff time by PoF'!$B$5:$S$119,MATCH($FZ$103, 'ECM Staff time by PoF'!$B$4:$R$4,0),FALSE),IF(ISERROR(VLOOKUP(CONCATENATE($A133,AH$66),'ECM Staff time by PoF'!$A$5:$S$119,MATCH($FZ$103, 'ECM Staff time by PoF'!$A$4:$R$4,0),FALSE)), 0, VLOOKUP(CONCATENATE($A133,AH$66),'ECM Staff time by PoF'!$A$5:$S$119,MATCH($FZ$103, 'ECM Staff time by PoF'!$A$4:$R$4,0),FALSE))))*AH95</f>
        <v>0</v>
      </c>
      <c r="HG133" s="60">
        <f>IF($A133="",0,IF(VLOOKUP($A133,'ECM Staff time by PoF'!$B$5:$C$119,2,FALSE)="Not Applicable",VLOOKUP($A133,'ECM Staff time by PoF'!$B$5:$S$119,MATCH($FZ$103, 'ECM Staff time by PoF'!$B$4:$R$4,0),FALSE),IF(ISERROR(VLOOKUP(CONCATENATE($A133,AI$66),'ECM Staff time by PoF'!$A$5:$S$119,MATCH($FZ$103, 'ECM Staff time by PoF'!$A$4:$R$4,0),FALSE)), 0, VLOOKUP(CONCATENATE($A133,AI$66),'ECM Staff time by PoF'!$A$5:$S$119,MATCH($FZ$103, 'ECM Staff time by PoF'!$A$4:$R$4,0),FALSE))))*AI95</f>
        <v>0</v>
      </c>
      <c r="HH133" s="60">
        <f>IF($A133="",0,IF(VLOOKUP($A133,'ECM Staff time by PoF'!$B$5:$C$119,2,FALSE)="Not Applicable",VLOOKUP($A133,'ECM Staff time by PoF'!$B$5:$S$119,MATCH($FZ$103, 'ECM Staff time by PoF'!$B$4:$R$4,0),FALSE),IF(ISERROR(VLOOKUP(CONCATENATE($A133,AJ$66),'ECM Staff time by PoF'!$A$5:$S$119,MATCH($FZ$103, 'ECM Staff time by PoF'!$A$4:$R$4,0),FALSE)), 0, VLOOKUP(CONCATENATE($A133,AJ$66),'ECM Staff time by PoF'!$A$5:$S$119,MATCH($FZ$103, 'ECM Staff time by PoF'!$A$4:$R$4,0),FALSE))))*AJ95</f>
        <v>0</v>
      </c>
      <c r="HI133" s="60">
        <f>IF($A133="",0,IF(VLOOKUP($A133,'ECM Staff time by PoF'!$B$5:$C$119,2,FALSE)="Not Applicable",VLOOKUP($A133,'ECM Staff time by PoF'!$B$5:$S$119,MATCH($FZ$103, 'ECM Staff time by PoF'!$B$4:$R$4,0),FALSE),IF(ISERROR(VLOOKUP(CONCATENATE($A133,AK$66),'ECM Staff time by PoF'!$A$5:$S$119,MATCH($FZ$103, 'ECM Staff time by PoF'!$A$4:$R$4,0),FALSE)), 0, VLOOKUP(CONCATENATE($A133,AK$66),'ECM Staff time by PoF'!$A$5:$S$119,MATCH($FZ$103, 'ECM Staff time by PoF'!$A$4:$R$4,0),FALSE))))*AK95</f>
        <v>0</v>
      </c>
      <c r="HJ133" s="60">
        <f>IF($A133="",0,IF(VLOOKUP($A133,'ECM Staff time by PoF'!$B$5:$C$119,2,FALSE)="Not Applicable",VLOOKUP($A133,'ECM Staff time by PoF'!$B$5:$S$119,MATCH($HJ$103, 'ECM Staff time by PoF'!$B$4:$R$4,0),FALSE),IF(ISERROR(VLOOKUP(CONCATENATE($A133,B$66),'ECM Staff time by PoF'!$A$5:$S$119,MATCH($HJ$103, 'ECM Staff time by PoF'!$A$4:$R$4,0),FALSE)), 0, VLOOKUP(CONCATENATE($A133,B$66),'ECM Staff time by PoF'!$A$5:$S$119,MATCH($HJ$103, 'ECM Staff time by PoF'!$A$4:$R$4,0),FALSE))))*B95</f>
        <v>0</v>
      </c>
      <c r="HK133" s="60">
        <f>IF($A133="",0,IF(VLOOKUP($A133,'ECM Staff time by PoF'!$B$5:$C$119,2,FALSE)="Not Applicable",VLOOKUP($A133,'ECM Staff time by PoF'!$B$5:$S$119,MATCH($HJ$103, 'ECM Staff time by PoF'!$B$4:$R$4,0),FALSE),IF(ISERROR(VLOOKUP(CONCATENATE($A133,C$66),'ECM Staff time by PoF'!$A$5:$S$119,MATCH($HJ$103, 'ECM Staff time by PoF'!$A$4:$R$4,0),FALSE)), 0, VLOOKUP(CONCATENATE($A133,C$66),'ECM Staff time by PoF'!$A$5:$S$119,MATCH($HJ$103, 'ECM Staff time by PoF'!$A$4:$R$4,0),FALSE))))*C95</f>
        <v>0</v>
      </c>
      <c r="HL133" s="60">
        <f>IF($A133="",0,IF(VLOOKUP($A133,'ECM Staff time by PoF'!$B$5:$C$119,2,FALSE)="Not Applicable",VLOOKUP($A133,'ECM Staff time by PoF'!$B$5:$S$119,MATCH($HJ$103, 'ECM Staff time by PoF'!$B$4:$R$4,0),FALSE),IF(ISERROR(VLOOKUP(CONCATENATE($A133,D$66),'ECM Staff time by PoF'!$A$5:$S$119,MATCH($HJ$103, 'ECM Staff time by PoF'!$A$4:$R$4,0),FALSE)), 0, VLOOKUP(CONCATENATE($A133,D$66),'ECM Staff time by PoF'!$A$5:$S$119,MATCH($HJ$103, 'ECM Staff time by PoF'!$A$4:$R$4,0),FALSE))))*D95</f>
        <v>0</v>
      </c>
      <c r="HM133" s="60">
        <f>IF($A133="",0,IF(VLOOKUP($A133,'ECM Staff time by PoF'!$B$5:$C$119,2,FALSE)="Not Applicable",VLOOKUP($A133,'ECM Staff time by PoF'!$B$5:$S$119,MATCH($HJ$103, 'ECM Staff time by PoF'!$B$4:$R$4,0),FALSE),IF(ISERROR(VLOOKUP(CONCATENATE($A133,E$66),'ECM Staff time by PoF'!$A$5:$S$119,MATCH($HJ$103, 'ECM Staff time by PoF'!$A$4:$R$4,0),FALSE)), 0, VLOOKUP(CONCATENATE($A133,E$66),'ECM Staff time by PoF'!$A$5:$S$119,MATCH($HJ$103, 'ECM Staff time by PoF'!$A$4:$R$4,0),FALSE))))*E95</f>
        <v>0</v>
      </c>
      <c r="HN133" s="60">
        <f>IF($A133="",0,IF(VLOOKUP($A133,'ECM Staff time by PoF'!$B$5:$C$119,2,FALSE)="Not Applicable",VLOOKUP($A133,'ECM Staff time by PoF'!$B$5:$S$119,MATCH($HJ$103, 'ECM Staff time by PoF'!$B$4:$R$4,0),FALSE),IF(ISERROR(VLOOKUP(CONCATENATE($A133,F$66),'ECM Staff time by PoF'!$A$5:$S$119,MATCH($HJ$103, 'ECM Staff time by PoF'!$A$4:$R$4,0),FALSE)), 0, VLOOKUP(CONCATENATE($A133,F$66),'ECM Staff time by PoF'!$A$5:$S$119,MATCH($HJ$103, 'ECM Staff time by PoF'!$A$4:$R$4,0),FALSE))))*F95</f>
        <v>0</v>
      </c>
      <c r="HO133" s="60">
        <f>IF($A133="",0,IF(VLOOKUP($A133,'ECM Staff time by PoF'!$B$5:$C$119,2,FALSE)="Not Applicable",VLOOKUP($A133,'ECM Staff time by PoF'!$B$5:$S$119,MATCH($HJ$103, 'ECM Staff time by PoF'!$B$4:$R$4,0),FALSE),IF(ISERROR(VLOOKUP(CONCATENATE($A133,G$66),'ECM Staff time by PoF'!$A$5:$S$119,MATCH($HJ$103, 'ECM Staff time by PoF'!$A$4:$R$4,0),FALSE)), 0, VLOOKUP(CONCATENATE($A133,G$66),'ECM Staff time by PoF'!$A$5:$S$119,MATCH($HJ$103, 'ECM Staff time by PoF'!$A$4:$R$4,0),FALSE))))*G95</f>
        <v>0</v>
      </c>
      <c r="HP133" s="60">
        <f>IF($A133="",0,IF(VLOOKUP($A133,'ECM Staff time by PoF'!$B$5:$C$119,2,FALSE)="Not Applicable",VLOOKUP($A133,'ECM Staff time by PoF'!$B$5:$S$119,MATCH($HJ$103, 'ECM Staff time by PoF'!$B$4:$R$4,0),FALSE),IF(ISERROR(VLOOKUP(CONCATENATE($A133,H$66),'ECM Staff time by PoF'!$A$5:$S$119,MATCH($HJ$103, 'ECM Staff time by PoF'!$A$4:$R$4,0),FALSE)), 0, VLOOKUP(CONCATENATE($A133,H$66),'ECM Staff time by PoF'!$A$5:$S$119,MATCH($HJ$103, 'ECM Staff time by PoF'!$A$4:$R$4,0),FALSE))))*H95</f>
        <v>0</v>
      </c>
      <c r="HQ133" s="60">
        <f>IF($A133="",0,IF(VLOOKUP($A133,'ECM Staff time by PoF'!$B$5:$C$119,2,FALSE)="Not Applicable",VLOOKUP($A133,'ECM Staff time by PoF'!$B$5:$S$119,MATCH($HJ$103, 'ECM Staff time by PoF'!$B$4:$R$4,0),FALSE),IF(ISERROR(VLOOKUP(CONCATENATE($A133,I$66),'ECM Staff time by PoF'!$A$5:$S$119,MATCH($HJ$103, 'ECM Staff time by PoF'!$A$4:$R$4,0),FALSE)), 0, VLOOKUP(CONCATENATE($A133,I$66),'ECM Staff time by PoF'!$A$5:$S$119,MATCH($HJ$103, 'ECM Staff time by PoF'!$A$4:$R$4,0),FALSE))))*I95</f>
        <v>0</v>
      </c>
      <c r="HR133" s="60">
        <f>IF($A133="",0,IF(VLOOKUP($A133,'ECM Staff time by PoF'!$B$5:$C$119,2,FALSE)="Not Applicable",VLOOKUP($A133,'ECM Staff time by PoF'!$B$5:$S$119,MATCH($HJ$103, 'ECM Staff time by PoF'!$B$4:$R$4,0),FALSE),IF(ISERROR(VLOOKUP(CONCATENATE($A133,J$66),'ECM Staff time by PoF'!$A$5:$S$119,MATCH($HJ$103, 'ECM Staff time by PoF'!$A$4:$R$4,0),FALSE)), 0, VLOOKUP(CONCATENATE($A133,J$66),'ECM Staff time by PoF'!$A$5:$S$119,MATCH($HJ$103, 'ECM Staff time by PoF'!$A$4:$R$4,0),FALSE))))*J95</f>
        <v>0</v>
      </c>
      <c r="HS133" s="60">
        <f>IF($A133="",0,IF(VLOOKUP($A133,'ECM Staff time by PoF'!$B$5:$C$119,2,FALSE)="Not Applicable",VLOOKUP($A133,'ECM Staff time by PoF'!$B$5:$S$119,MATCH($HJ$103, 'ECM Staff time by PoF'!$B$4:$R$4,0),FALSE),IF(ISERROR(VLOOKUP(CONCATENATE($A133,K$66),'ECM Staff time by PoF'!$A$5:$S$119,MATCH($HJ$103, 'ECM Staff time by PoF'!$A$4:$R$4,0),FALSE)), 0, VLOOKUP(CONCATENATE($A133,K$66),'ECM Staff time by PoF'!$A$5:$S$119,MATCH($HJ$103, 'ECM Staff time by PoF'!$A$4:$R$4,0),FALSE))))*K95</f>
        <v>0</v>
      </c>
      <c r="HT133" s="60">
        <f>IF($A133="",0,IF(VLOOKUP($A133,'ECM Staff time by PoF'!$B$5:$C$119,2,FALSE)="Not Applicable",VLOOKUP($A133,'ECM Staff time by PoF'!$B$5:$S$119,MATCH($HJ$103, 'ECM Staff time by PoF'!$B$4:$R$4,0),FALSE),IF(ISERROR(VLOOKUP(CONCATENATE($A133,L$66),'ECM Staff time by PoF'!$A$5:$S$119,MATCH($HJ$103, 'ECM Staff time by PoF'!$A$4:$R$4,0),FALSE)), 0, VLOOKUP(CONCATENATE($A133,L$66),'ECM Staff time by PoF'!$A$5:$S$119,MATCH($HJ$103, 'ECM Staff time by PoF'!$A$4:$R$4,0),FALSE))))*L95</f>
        <v>0</v>
      </c>
      <c r="HU133" s="60">
        <f>IF($A133="",0,IF(VLOOKUP($A133,'ECM Staff time by PoF'!$B$5:$C$119,2,FALSE)="Not Applicable",VLOOKUP($A133,'ECM Staff time by PoF'!$B$5:$S$119,MATCH($HJ$103, 'ECM Staff time by PoF'!$B$4:$R$4,0),FALSE),IF(ISERROR(VLOOKUP(CONCATENATE($A133,M$66),'ECM Staff time by PoF'!$A$5:$S$119,MATCH($HJ$103, 'ECM Staff time by PoF'!$A$4:$R$4,0),FALSE)), 0, VLOOKUP(CONCATENATE($A133,M$66),'ECM Staff time by PoF'!$A$5:$S$119,MATCH($HJ$103, 'ECM Staff time by PoF'!$A$4:$R$4,0),FALSE))))*M95</f>
        <v>0</v>
      </c>
      <c r="HV133" s="60">
        <f>IF($A133="",0,IF(VLOOKUP($A133,'ECM Staff time by PoF'!$B$5:$C$119,2,FALSE)="Not Applicable",VLOOKUP($A133,'ECM Staff time by PoF'!$B$5:$S$119,MATCH($HJ$103, 'ECM Staff time by PoF'!$B$4:$R$4,0),FALSE),IF(ISERROR(VLOOKUP(CONCATENATE($A133,N$66),'ECM Staff time by PoF'!$A$5:$S$119,MATCH($HJ$103, 'ECM Staff time by PoF'!$A$4:$R$4,0),FALSE)), 0, VLOOKUP(CONCATENATE($A133,N$66),'ECM Staff time by PoF'!$A$5:$S$119,MATCH($HJ$103, 'ECM Staff time by PoF'!$A$4:$R$4,0),FALSE))))*N95</f>
        <v>0</v>
      </c>
      <c r="HW133" s="60">
        <f>IF($A133="",0,IF(VLOOKUP($A133,'ECM Staff time by PoF'!$B$5:$C$119,2,FALSE)="Not Applicable",VLOOKUP($A133,'ECM Staff time by PoF'!$B$5:$S$119,MATCH($HJ$103, 'ECM Staff time by PoF'!$B$4:$R$4,0),FALSE),IF(ISERROR(VLOOKUP(CONCATENATE($A133,O$66),'ECM Staff time by PoF'!$A$5:$S$119,MATCH($HJ$103, 'ECM Staff time by PoF'!$A$4:$R$4,0),FALSE)), 0, VLOOKUP(CONCATENATE($A133,O$66),'ECM Staff time by PoF'!$A$5:$S$119,MATCH($HJ$103, 'ECM Staff time by PoF'!$A$4:$R$4,0),FALSE))))*O95</f>
        <v>0</v>
      </c>
      <c r="HX133" s="60">
        <f>IF($A133="",0,IF(VLOOKUP($A133,'ECM Staff time by PoF'!$B$5:$C$119,2,FALSE)="Not Applicable",VLOOKUP($A133,'ECM Staff time by PoF'!$B$5:$S$119,MATCH($HJ$103, 'ECM Staff time by PoF'!$B$4:$R$4,0),FALSE),IF(ISERROR(VLOOKUP(CONCATENATE($A133,P$66),'ECM Staff time by PoF'!$A$5:$S$119,MATCH($HJ$103, 'ECM Staff time by PoF'!$A$4:$R$4,0),FALSE)), 0, VLOOKUP(CONCATENATE($A133,P$66),'ECM Staff time by PoF'!$A$5:$S$119,MATCH($HJ$103, 'ECM Staff time by PoF'!$A$4:$R$4,0),FALSE))))*P95</f>
        <v>0</v>
      </c>
      <c r="HY133" s="60">
        <f>IF($A133="",0,IF(VLOOKUP($A133,'ECM Staff time by PoF'!$B$5:$C$119,2,FALSE)="Not Applicable",VLOOKUP($A133,'ECM Staff time by PoF'!$B$5:$S$119,MATCH($HJ$103, 'ECM Staff time by PoF'!$B$4:$R$4,0),FALSE),IF(ISERROR(VLOOKUP(CONCATENATE($A133,Q$66),'ECM Staff time by PoF'!$A$5:$S$119,MATCH($HJ$103, 'ECM Staff time by PoF'!$A$4:$R$4,0),FALSE)), 0, VLOOKUP(CONCATENATE($A133,Q$66),'ECM Staff time by PoF'!$A$5:$S$119,MATCH($HJ$103, 'ECM Staff time by PoF'!$A$4:$R$4,0),FALSE))))*Q95</f>
        <v>0</v>
      </c>
      <c r="HZ133" s="60">
        <f>IF($A133="",0,IF(VLOOKUP($A133,'ECM Staff time by PoF'!$B$5:$C$119,2,FALSE)="Not Applicable",VLOOKUP($A133,'ECM Staff time by PoF'!$B$5:$S$119,MATCH($HJ$103, 'ECM Staff time by PoF'!$B$4:$R$4,0),FALSE),IF(ISERROR(VLOOKUP(CONCATENATE($A133,R$66),'ECM Staff time by PoF'!$A$5:$S$119,MATCH($HJ$103, 'ECM Staff time by PoF'!$A$4:$R$4,0),FALSE)), 0, VLOOKUP(CONCATENATE($A133,R$66),'ECM Staff time by PoF'!$A$5:$S$119,MATCH($HJ$103, 'ECM Staff time by PoF'!$A$4:$R$4,0),FALSE))))*R95</f>
        <v>0</v>
      </c>
      <c r="IA133" s="60">
        <f>IF($A133="",0,IF(VLOOKUP($A133,'ECM Staff time by PoF'!$B$5:$C$119,2,FALSE)="Not Applicable",VLOOKUP($A133,'ECM Staff time by PoF'!$B$5:$S$119,MATCH($HJ$103, 'ECM Staff time by PoF'!$B$4:$R$4,0),FALSE),IF(ISERROR(VLOOKUP(CONCATENATE($A133,S$66),'ECM Staff time by PoF'!$A$5:$S$119,MATCH($HJ$103, 'ECM Staff time by PoF'!$A$4:$R$4,0),FALSE)), 0, VLOOKUP(CONCATENATE($A133,S$66),'ECM Staff time by PoF'!$A$5:$S$119,MATCH($HJ$103, 'ECM Staff time by PoF'!$A$4:$R$4,0),FALSE))))*S95</f>
        <v>0</v>
      </c>
      <c r="IB133" s="60">
        <f>IF($A133="",0,IF(VLOOKUP($A133,'ECM Staff time by PoF'!$B$5:$C$119,2,FALSE)="Not Applicable",VLOOKUP($A133,'ECM Staff time by PoF'!$B$5:$S$119,MATCH($HJ$103, 'ECM Staff time by PoF'!$B$4:$R$4,0),FALSE),IF(ISERROR(VLOOKUP(CONCATENATE($A133,T$66),'ECM Staff time by PoF'!$A$5:$S$119,MATCH($HJ$103, 'ECM Staff time by PoF'!$A$4:$R$4,0),FALSE)), 0, VLOOKUP(CONCATENATE($A133,T$66),'ECM Staff time by PoF'!$A$5:$S$119,MATCH($HJ$103, 'ECM Staff time by PoF'!$A$4:$R$4,0),FALSE))))*T95</f>
        <v>0</v>
      </c>
      <c r="IC133" s="60">
        <f>IF($A133="",0,IF(VLOOKUP($A133,'ECM Staff time by PoF'!$B$5:$C$119,2,FALSE)="Not Applicable",VLOOKUP($A133,'ECM Staff time by PoF'!$B$5:$S$119,MATCH($HJ$103, 'ECM Staff time by PoF'!$B$4:$R$4,0),FALSE),IF(ISERROR(VLOOKUP(CONCATENATE($A133,U$66),'ECM Staff time by PoF'!$A$5:$S$119,MATCH($HJ$103, 'ECM Staff time by PoF'!$A$4:$R$4,0),FALSE)), 0, VLOOKUP(CONCATENATE($A133,U$66),'ECM Staff time by PoF'!$A$5:$S$119,MATCH($HJ$103, 'ECM Staff time by PoF'!$A$4:$R$4,0),FALSE))))*U95</f>
        <v>0</v>
      </c>
      <c r="ID133" s="60">
        <f>IF($A133="",0,IF(VLOOKUP($A133,'ECM Staff time by PoF'!$B$5:$C$119,2,FALSE)="Not Applicable",VLOOKUP($A133,'ECM Staff time by PoF'!$B$5:$S$119,MATCH($HJ$103, 'ECM Staff time by PoF'!$B$4:$R$4,0),FALSE),IF(ISERROR(VLOOKUP(CONCATENATE($A133,V$66),'ECM Staff time by PoF'!$A$5:$S$119,MATCH($HJ$103, 'ECM Staff time by PoF'!$A$4:$R$4,0),FALSE)), 0, VLOOKUP(CONCATENATE($A133,V$66),'ECM Staff time by PoF'!$A$5:$S$119,MATCH($HJ$103, 'ECM Staff time by PoF'!$A$4:$R$4,0),FALSE))))*V95</f>
        <v>0</v>
      </c>
      <c r="IE133" s="60">
        <f>IF($A133="",0,IF(VLOOKUP($A133,'ECM Staff time by PoF'!$B$5:$C$119,2,FALSE)="Not Applicable",VLOOKUP($A133,'ECM Staff time by PoF'!$B$5:$S$119,MATCH($HJ$103, 'ECM Staff time by PoF'!$B$4:$R$4,0),FALSE),IF(ISERROR(VLOOKUP(CONCATENATE($A133,W$66),'ECM Staff time by PoF'!$A$5:$S$119,MATCH($HJ$103, 'ECM Staff time by PoF'!$A$4:$R$4,0),FALSE)), 0, VLOOKUP(CONCATENATE($A133,W$66),'ECM Staff time by PoF'!$A$5:$S$119,MATCH($HJ$103, 'ECM Staff time by PoF'!$A$4:$R$4,0),FALSE))))*W95</f>
        <v>0</v>
      </c>
      <c r="IF133" s="60">
        <f>IF($A133="",0,IF(VLOOKUP($A133,'ECM Staff time by PoF'!$B$5:$C$119,2,FALSE)="Not Applicable",VLOOKUP($A133,'ECM Staff time by PoF'!$B$5:$S$119,MATCH($HJ$103, 'ECM Staff time by PoF'!$B$4:$R$4,0),FALSE),IF(ISERROR(VLOOKUP(CONCATENATE($A133,X$66),'ECM Staff time by PoF'!$A$5:$S$119,MATCH($HJ$103, 'ECM Staff time by PoF'!$A$4:$R$4,0),FALSE)), 0, VLOOKUP(CONCATENATE($A133,X$66),'ECM Staff time by PoF'!$A$5:$S$119,MATCH($HJ$103, 'ECM Staff time by PoF'!$A$4:$R$4,0),FALSE))))*X95</f>
        <v>0</v>
      </c>
      <c r="IG133" s="60">
        <f>IF($A133="",0,IF(VLOOKUP($A133,'ECM Staff time by PoF'!$B$5:$C$119,2,FALSE)="Not Applicable",VLOOKUP($A133,'ECM Staff time by PoF'!$B$5:$S$119,MATCH($HJ$103, 'ECM Staff time by PoF'!$B$4:$R$4,0),FALSE),IF(ISERROR(VLOOKUP(CONCATENATE($A133,Y$66),'ECM Staff time by PoF'!$A$5:$S$119,MATCH($HJ$103, 'ECM Staff time by PoF'!$A$4:$R$4,0),FALSE)), 0, VLOOKUP(CONCATENATE($A133,Y$66),'ECM Staff time by PoF'!$A$5:$S$119,MATCH($HJ$103, 'ECM Staff time by PoF'!$A$4:$R$4,0),FALSE))))*Y95</f>
        <v>0</v>
      </c>
      <c r="IH133" s="60">
        <f>IF($A133="",0,IF(VLOOKUP($A133,'ECM Staff time by PoF'!$B$5:$C$119,2,FALSE)="Not Applicable",VLOOKUP($A133,'ECM Staff time by PoF'!$B$5:$S$119,MATCH($HJ$103, 'ECM Staff time by PoF'!$B$4:$R$4,0),FALSE),IF(ISERROR(VLOOKUP(CONCATENATE($A133,Z$66),'ECM Staff time by PoF'!$A$5:$S$119,MATCH($HJ$103, 'ECM Staff time by PoF'!$A$4:$R$4,0),FALSE)), 0, VLOOKUP(CONCATENATE($A133,Z$66),'ECM Staff time by PoF'!$A$5:$S$119,MATCH($HJ$103, 'ECM Staff time by PoF'!$A$4:$R$4,0),FALSE))))*Z95</f>
        <v>0</v>
      </c>
      <c r="II133" s="60">
        <f>IF($A133="",0,IF(VLOOKUP($A133,'ECM Staff time by PoF'!$B$5:$C$119,2,FALSE)="Not Applicable",VLOOKUP($A133,'ECM Staff time by PoF'!$B$5:$S$119,MATCH($HJ$103, 'ECM Staff time by PoF'!$B$4:$R$4,0),FALSE),IF(ISERROR(VLOOKUP(CONCATENATE($A133,AA$66),'ECM Staff time by PoF'!$A$5:$S$119,MATCH($HJ$103, 'ECM Staff time by PoF'!$A$4:$R$4,0),FALSE)), 0, VLOOKUP(CONCATENATE($A133,AA$66),'ECM Staff time by PoF'!$A$5:$S$119,MATCH($HJ$103, 'ECM Staff time by PoF'!$A$4:$R$4,0),FALSE))))*AA95</f>
        <v>0</v>
      </c>
      <c r="IJ133" s="60">
        <f>IF($A133="",0,IF(VLOOKUP($A133,'ECM Staff time by PoF'!$B$5:$C$119,2,FALSE)="Not Applicable",VLOOKUP($A133,'ECM Staff time by PoF'!$B$5:$S$119,MATCH($HJ$103, 'ECM Staff time by PoF'!$B$4:$R$4,0),FALSE),IF(ISERROR(VLOOKUP(CONCATENATE($A133,AB$66),'ECM Staff time by PoF'!$A$5:$S$119,MATCH($HJ$103, 'ECM Staff time by PoF'!$A$4:$R$4,0),FALSE)), 0, VLOOKUP(CONCATENATE($A133,AB$66),'ECM Staff time by PoF'!$A$5:$S$119,MATCH($HJ$103, 'ECM Staff time by PoF'!$A$4:$R$4,0),FALSE))))*AB95</f>
        <v>0</v>
      </c>
      <c r="IK133" s="60">
        <f>IF($A133="",0,IF(VLOOKUP($A133,'ECM Staff time by PoF'!$B$5:$C$119,2,FALSE)="Not Applicable",VLOOKUP($A133,'ECM Staff time by PoF'!$B$5:$S$119,MATCH($HJ$103, 'ECM Staff time by PoF'!$B$4:$R$4,0),FALSE),IF(ISERROR(VLOOKUP(CONCATENATE($A133,AC$66),'ECM Staff time by PoF'!$A$5:$S$119,MATCH($HJ$103, 'ECM Staff time by PoF'!$A$4:$R$4,0),FALSE)), 0, VLOOKUP(CONCATENATE($A133,AC$66),'ECM Staff time by PoF'!$A$5:$S$119,MATCH($HJ$103, 'ECM Staff time by PoF'!$A$4:$R$4,0),FALSE))))*AC95</f>
        <v>0</v>
      </c>
      <c r="IL133" s="60">
        <f>IF($A133="",0,IF(VLOOKUP($A133,'ECM Staff time by PoF'!$B$5:$C$119,2,FALSE)="Not Applicable",VLOOKUP($A133,'ECM Staff time by PoF'!$B$5:$S$119,MATCH($HJ$103, 'ECM Staff time by PoF'!$B$4:$R$4,0),FALSE),IF(ISERROR(VLOOKUP(CONCATENATE($A133,AD$66),'ECM Staff time by PoF'!$A$5:$S$119,MATCH($HJ$103, 'ECM Staff time by PoF'!$A$4:$R$4,0),FALSE)), 0, VLOOKUP(CONCATENATE($A133,AD$66),'ECM Staff time by PoF'!$A$5:$S$119,MATCH($HJ$103, 'ECM Staff time by PoF'!$A$4:$R$4,0),FALSE))))*AD95</f>
        <v>0</v>
      </c>
      <c r="IM133" s="60">
        <f>IF($A133="",0,IF(VLOOKUP($A133,'ECM Staff time by PoF'!$B$5:$C$119,2,FALSE)="Not Applicable",VLOOKUP($A133,'ECM Staff time by PoF'!$B$5:$S$119,MATCH($HJ$103, 'ECM Staff time by PoF'!$B$4:$R$4,0),FALSE),IF(ISERROR(VLOOKUP(CONCATENATE($A133,AE$66),'ECM Staff time by PoF'!$A$5:$S$119,MATCH($HJ$103, 'ECM Staff time by PoF'!$A$4:$R$4,0),FALSE)), 0, VLOOKUP(CONCATENATE($A133,AE$66),'ECM Staff time by PoF'!$A$5:$S$119,MATCH($HJ$103, 'ECM Staff time by PoF'!$A$4:$R$4,0),FALSE))))*AE95</f>
        <v>0</v>
      </c>
      <c r="IN133" s="60">
        <f>IF($A133="",0,IF(VLOOKUP($A133,'ECM Staff time by PoF'!$B$5:$C$119,2,FALSE)="Not Applicable",VLOOKUP($A133,'ECM Staff time by PoF'!$B$5:$S$119,MATCH($HJ$103, 'ECM Staff time by PoF'!$B$4:$R$4,0),FALSE),IF(ISERROR(VLOOKUP(CONCATENATE($A133,AF$66),'ECM Staff time by PoF'!$A$5:$S$119,MATCH($HJ$103, 'ECM Staff time by PoF'!$A$4:$R$4,0),FALSE)), 0, VLOOKUP(CONCATENATE($A133,AF$66),'ECM Staff time by PoF'!$A$5:$S$119,MATCH($HJ$103, 'ECM Staff time by PoF'!$A$4:$R$4,0),FALSE))))*AF95</f>
        <v>0</v>
      </c>
      <c r="IO133" s="60">
        <f>IF($A133="",0,IF(VLOOKUP($A133,'ECM Staff time by PoF'!$B$5:$C$119,2,FALSE)="Not Applicable",VLOOKUP($A133,'ECM Staff time by PoF'!$B$5:$S$119,MATCH($HJ$103, 'ECM Staff time by PoF'!$B$4:$R$4,0),FALSE),IF(ISERROR(VLOOKUP(CONCATENATE($A133,AG$66),'ECM Staff time by PoF'!$A$5:$S$119,MATCH($HJ$103, 'ECM Staff time by PoF'!$A$4:$R$4,0),FALSE)), 0, VLOOKUP(CONCATENATE($A133,AG$66),'ECM Staff time by PoF'!$A$5:$S$119,MATCH($HJ$103, 'ECM Staff time by PoF'!$A$4:$R$4,0),FALSE))))*AG95</f>
        <v>0</v>
      </c>
      <c r="IP133" s="60">
        <f>IF($A133="",0,IF(VLOOKUP($A133,'ECM Staff time by PoF'!$B$5:$C$119,2,FALSE)="Not Applicable",VLOOKUP($A133,'ECM Staff time by PoF'!$B$5:$S$119,MATCH($HJ$103, 'ECM Staff time by PoF'!$B$4:$R$4,0),FALSE),IF(ISERROR(VLOOKUP(CONCATENATE($A133,AH$66),'ECM Staff time by PoF'!$A$5:$S$119,MATCH($HJ$103, 'ECM Staff time by PoF'!$A$4:$R$4,0),FALSE)), 0, VLOOKUP(CONCATENATE($A133,AH$66),'ECM Staff time by PoF'!$A$5:$S$119,MATCH($HJ$103, 'ECM Staff time by PoF'!$A$4:$R$4,0),FALSE))))*AH95</f>
        <v>0</v>
      </c>
      <c r="IQ133" s="60">
        <f>IF($A133="",0,IF(VLOOKUP($A133,'ECM Staff time by PoF'!$B$5:$C$119,2,FALSE)="Not Applicable",VLOOKUP($A133,'ECM Staff time by PoF'!$B$5:$S$119,MATCH($HJ$103, 'ECM Staff time by PoF'!$B$4:$R$4,0),FALSE),IF(ISERROR(VLOOKUP(CONCATENATE($A133,AI$66),'ECM Staff time by PoF'!$A$5:$S$119,MATCH($HJ$103, 'ECM Staff time by PoF'!$A$4:$R$4,0),FALSE)), 0, VLOOKUP(CONCATENATE($A133,AI$66),'ECM Staff time by PoF'!$A$5:$S$119,MATCH($HJ$103, 'ECM Staff time by PoF'!$A$4:$R$4,0),FALSE))))*AI95</f>
        <v>0</v>
      </c>
      <c r="IR133" s="60">
        <f>IF($A133="",0,IF(VLOOKUP($A133,'ECM Staff time by PoF'!$B$5:$C$119,2,FALSE)="Not Applicable",VLOOKUP($A133,'ECM Staff time by PoF'!$B$5:$S$119,MATCH($HJ$103, 'ECM Staff time by PoF'!$B$4:$R$4,0),FALSE),IF(ISERROR(VLOOKUP(CONCATENATE($A133,AJ$66),'ECM Staff time by PoF'!$A$5:$S$119,MATCH($HJ$103, 'ECM Staff time by PoF'!$A$4:$R$4,0),FALSE)), 0, VLOOKUP(CONCATENATE($A133,AJ$66),'ECM Staff time by PoF'!$A$5:$S$119,MATCH($HJ$103, 'ECM Staff time by PoF'!$A$4:$R$4,0),FALSE))))*AJ95</f>
        <v>0</v>
      </c>
      <c r="IS133" s="60">
        <f>IF($A133="",0,IF(VLOOKUP($A133,'ECM Staff time by PoF'!$B$5:$C$119,2,FALSE)="Not Applicable",VLOOKUP($A133,'ECM Staff time by PoF'!$B$5:$S$119,MATCH($HJ$103, 'ECM Staff time by PoF'!$B$4:$R$4,0),FALSE),IF(ISERROR(VLOOKUP(CONCATENATE($A133,AK$66),'ECM Staff time by PoF'!$A$5:$S$119,MATCH($HJ$103, 'ECM Staff time by PoF'!$A$4:$R$4,0),FALSE)), 0, VLOOKUP(CONCATENATE($A133,AK$66),'ECM Staff time by PoF'!$A$5:$S$119,MATCH($HJ$103, 'ECM Staff time by PoF'!$A$4:$R$4,0),FALSE))))*AK95</f>
        <v>0</v>
      </c>
      <c r="IT133" s="60">
        <f>IF($A133="",0,IF(VLOOKUP($A133,'ECM Staff time by PoF'!$B$5:$C$119,2,FALSE)="Not Applicable",VLOOKUP($A133,'ECM Staff time by PoF'!$B$5:$S$119,MATCH($IT$103, 'ECM Staff time by PoF'!$B$4:$R$4,0),FALSE),IF(ISERROR(VLOOKUP(CONCATENATE($A133,B$66),'ECM Staff time by PoF'!$A$5:$S$119,MATCH($IT$103, 'ECM Staff time by PoF'!$A$4:$R$4,0),FALSE)), 0, VLOOKUP(CONCATENATE($A133,B$66),'ECM Staff time by PoF'!$A$5:$S$119,MATCH($IT$103, 'ECM Staff time by PoF'!$A$4:$R$4,0),FALSE))))*B95</f>
        <v>0</v>
      </c>
      <c r="IU133" s="60">
        <f>IF($A133="",0,IF(VLOOKUP($A133,'ECM Staff time by PoF'!$B$5:$C$119,2,FALSE)="Not Applicable",VLOOKUP($A133,'ECM Staff time by PoF'!$B$5:$S$119,MATCH($IT$103, 'ECM Staff time by PoF'!$B$4:$R$4,0),FALSE),IF(ISERROR(VLOOKUP(CONCATENATE($A133,C$66),'ECM Staff time by PoF'!$A$5:$S$119,MATCH($IT$103, 'ECM Staff time by PoF'!$A$4:$R$4,0),FALSE)), 0, VLOOKUP(CONCATENATE($A133,C$66),'ECM Staff time by PoF'!$A$5:$S$119,MATCH($IT$103, 'ECM Staff time by PoF'!$A$4:$R$4,0),FALSE))))*C95</f>
        <v>0</v>
      </c>
      <c r="IV133" s="60">
        <f>IF($A133="",0,IF(VLOOKUP($A133,'ECM Staff time by PoF'!$B$5:$C$119,2,FALSE)="Not Applicable",VLOOKUP($A133,'ECM Staff time by PoF'!$B$5:$S$119,MATCH($IT$103, 'ECM Staff time by PoF'!$B$4:$R$4,0),FALSE),IF(ISERROR(VLOOKUP(CONCATENATE($A133,D$66),'ECM Staff time by PoF'!$A$5:$S$119,MATCH($IT$103, 'ECM Staff time by PoF'!$A$4:$R$4,0),FALSE)), 0, VLOOKUP(CONCATENATE($A133,D$66),'ECM Staff time by PoF'!$A$5:$S$119,MATCH($IT$103, 'ECM Staff time by PoF'!$A$4:$R$4,0),FALSE))))*D95</f>
        <v>0</v>
      </c>
      <c r="IW133" s="60">
        <f>IF($A133="",0,IF(VLOOKUP($A133,'ECM Staff time by PoF'!$B$5:$C$119,2,FALSE)="Not Applicable",VLOOKUP($A133,'ECM Staff time by PoF'!$B$5:$S$119,MATCH($IT$103, 'ECM Staff time by PoF'!$B$4:$R$4,0),FALSE),IF(ISERROR(VLOOKUP(CONCATENATE($A133,E$66),'ECM Staff time by PoF'!$A$5:$S$119,MATCH($IT$103, 'ECM Staff time by PoF'!$A$4:$R$4,0),FALSE)), 0, VLOOKUP(CONCATENATE($A133,E$66),'ECM Staff time by PoF'!$A$5:$S$119,MATCH($IT$103, 'ECM Staff time by PoF'!$A$4:$R$4,0),FALSE))))*E95</f>
        <v>0</v>
      </c>
      <c r="IX133" s="60">
        <f>IF($A133="",0,IF(VLOOKUP($A133,'ECM Staff time by PoF'!$B$5:$C$119,2,FALSE)="Not Applicable",VLOOKUP($A133,'ECM Staff time by PoF'!$B$5:$S$119,MATCH($IT$103, 'ECM Staff time by PoF'!$B$4:$R$4,0),FALSE),IF(ISERROR(VLOOKUP(CONCATENATE($A133,F$66),'ECM Staff time by PoF'!$A$5:$S$119,MATCH($IT$103, 'ECM Staff time by PoF'!$A$4:$R$4,0),FALSE)), 0, VLOOKUP(CONCATENATE($A133,F$66),'ECM Staff time by PoF'!$A$5:$S$119,MATCH($IT$103, 'ECM Staff time by PoF'!$A$4:$R$4,0),FALSE))))*F95</f>
        <v>0</v>
      </c>
      <c r="IY133" s="60">
        <f>IF($A133="",0,IF(VLOOKUP($A133,'ECM Staff time by PoF'!$B$5:$C$119,2,FALSE)="Not Applicable",VLOOKUP($A133,'ECM Staff time by PoF'!$B$5:$S$119,MATCH($IT$103, 'ECM Staff time by PoF'!$B$4:$R$4,0),FALSE),IF(ISERROR(VLOOKUP(CONCATENATE($A133,G$66),'ECM Staff time by PoF'!$A$5:$S$119,MATCH($IT$103, 'ECM Staff time by PoF'!$A$4:$R$4,0),FALSE)), 0, VLOOKUP(CONCATENATE($A133,G$66),'ECM Staff time by PoF'!$A$5:$S$119,MATCH($IT$103, 'ECM Staff time by PoF'!$A$4:$R$4,0),FALSE))))*G95</f>
        <v>0</v>
      </c>
      <c r="IZ133" s="60">
        <f>IF($A133="",0,IF(VLOOKUP($A133,'ECM Staff time by PoF'!$B$5:$C$119,2,FALSE)="Not Applicable",VLOOKUP($A133,'ECM Staff time by PoF'!$B$5:$S$119,MATCH($IT$103, 'ECM Staff time by PoF'!$B$4:$R$4,0),FALSE),IF(ISERROR(VLOOKUP(CONCATENATE($A133,H$66),'ECM Staff time by PoF'!$A$5:$S$119,MATCH($IT$103, 'ECM Staff time by PoF'!$A$4:$R$4,0),FALSE)), 0, VLOOKUP(CONCATENATE($A133,H$66),'ECM Staff time by PoF'!$A$5:$S$119,MATCH($IT$103, 'ECM Staff time by PoF'!$A$4:$R$4,0),FALSE))))*H95</f>
        <v>0</v>
      </c>
      <c r="JA133" s="60">
        <f>IF($A133="",0,IF(VLOOKUP($A133,'ECM Staff time by PoF'!$B$5:$C$119,2,FALSE)="Not Applicable",VLOOKUP($A133,'ECM Staff time by PoF'!$B$5:$S$119,MATCH($IT$103, 'ECM Staff time by PoF'!$B$4:$R$4,0),FALSE),IF(ISERROR(VLOOKUP(CONCATENATE($A133,I$66),'ECM Staff time by PoF'!$A$5:$S$119,MATCH($IT$103, 'ECM Staff time by PoF'!$A$4:$R$4,0),FALSE)), 0, VLOOKUP(CONCATENATE($A133,I$66),'ECM Staff time by PoF'!$A$5:$S$119,MATCH($IT$103, 'ECM Staff time by PoF'!$A$4:$R$4,0),FALSE))))*I95</f>
        <v>0</v>
      </c>
      <c r="JB133" s="60">
        <f>IF($A133="",0,IF(VLOOKUP($A133,'ECM Staff time by PoF'!$B$5:$C$119,2,FALSE)="Not Applicable",VLOOKUP($A133,'ECM Staff time by PoF'!$B$5:$S$119,MATCH($IT$103, 'ECM Staff time by PoF'!$B$4:$R$4,0),FALSE),IF(ISERROR(VLOOKUP(CONCATENATE($A133,J$66),'ECM Staff time by PoF'!$A$5:$S$119,MATCH($IT$103, 'ECM Staff time by PoF'!$A$4:$R$4,0),FALSE)), 0, VLOOKUP(CONCATENATE($A133,J$66),'ECM Staff time by PoF'!$A$5:$S$119,MATCH($IT$103, 'ECM Staff time by PoF'!$A$4:$R$4,0),FALSE))))*J95</f>
        <v>0</v>
      </c>
      <c r="JC133" s="60">
        <f>IF($A133="",0,IF(VLOOKUP($A133,'ECM Staff time by PoF'!$B$5:$C$119,2,FALSE)="Not Applicable",VLOOKUP($A133,'ECM Staff time by PoF'!$B$5:$S$119,MATCH($IT$103, 'ECM Staff time by PoF'!$B$4:$R$4,0),FALSE),IF(ISERROR(VLOOKUP(CONCATENATE($A133,K$66),'ECM Staff time by PoF'!$A$5:$S$119,MATCH($IT$103, 'ECM Staff time by PoF'!$A$4:$R$4,0),FALSE)), 0, VLOOKUP(CONCATENATE($A133,K$66),'ECM Staff time by PoF'!$A$5:$S$119,MATCH($IT$103, 'ECM Staff time by PoF'!$A$4:$R$4,0),FALSE))))*K95</f>
        <v>0</v>
      </c>
      <c r="JD133" s="60">
        <f>IF($A133="",0,IF(VLOOKUP($A133,'ECM Staff time by PoF'!$B$5:$C$119,2,FALSE)="Not Applicable",VLOOKUP($A133,'ECM Staff time by PoF'!$B$5:$S$119,MATCH($IT$103, 'ECM Staff time by PoF'!$B$4:$R$4,0),FALSE),IF(ISERROR(VLOOKUP(CONCATENATE($A133,L$66),'ECM Staff time by PoF'!$A$5:$S$119,MATCH($IT$103, 'ECM Staff time by PoF'!$A$4:$R$4,0),FALSE)), 0, VLOOKUP(CONCATENATE($A133,L$66),'ECM Staff time by PoF'!$A$5:$S$119,MATCH($IT$103, 'ECM Staff time by PoF'!$A$4:$R$4,0),FALSE))))*L95</f>
        <v>0</v>
      </c>
      <c r="JE133" s="60">
        <f>IF($A133="",0,IF(VLOOKUP($A133,'ECM Staff time by PoF'!$B$5:$C$119,2,FALSE)="Not Applicable",VLOOKUP($A133,'ECM Staff time by PoF'!$B$5:$S$119,MATCH($IT$103, 'ECM Staff time by PoF'!$B$4:$R$4,0),FALSE),IF(ISERROR(VLOOKUP(CONCATENATE($A133,M$66),'ECM Staff time by PoF'!$A$5:$S$119,MATCH($IT$103, 'ECM Staff time by PoF'!$A$4:$R$4,0),FALSE)), 0, VLOOKUP(CONCATENATE($A133,M$66),'ECM Staff time by PoF'!$A$5:$S$119,MATCH($IT$103, 'ECM Staff time by PoF'!$A$4:$R$4,0),FALSE))))*M95</f>
        <v>0</v>
      </c>
      <c r="JF133" s="60">
        <f>IF($A133="",0,IF(VLOOKUP($A133,'ECM Staff time by PoF'!$B$5:$C$119,2,FALSE)="Not Applicable",VLOOKUP($A133,'ECM Staff time by PoF'!$B$5:$S$119,MATCH($IT$103, 'ECM Staff time by PoF'!$B$4:$R$4,0),FALSE),IF(ISERROR(VLOOKUP(CONCATENATE($A133,N$66),'ECM Staff time by PoF'!$A$5:$S$119,MATCH($IT$103, 'ECM Staff time by PoF'!$A$4:$R$4,0),FALSE)), 0, VLOOKUP(CONCATENATE($A133,N$66),'ECM Staff time by PoF'!$A$5:$S$119,MATCH($IT$103, 'ECM Staff time by PoF'!$A$4:$R$4,0),FALSE))))*N95</f>
        <v>0</v>
      </c>
      <c r="JG133" s="60">
        <f>IF($A133="",0,IF(VLOOKUP($A133,'ECM Staff time by PoF'!$B$5:$C$119,2,FALSE)="Not Applicable",VLOOKUP($A133,'ECM Staff time by PoF'!$B$5:$S$119,MATCH($IT$103, 'ECM Staff time by PoF'!$B$4:$R$4,0),FALSE),IF(ISERROR(VLOOKUP(CONCATENATE($A133,O$66),'ECM Staff time by PoF'!$A$5:$S$119,MATCH($IT$103, 'ECM Staff time by PoF'!$A$4:$R$4,0),FALSE)), 0, VLOOKUP(CONCATENATE($A133,O$66),'ECM Staff time by PoF'!$A$5:$S$119,MATCH($IT$103, 'ECM Staff time by PoF'!$A$4:$R$4,0),FALSE))))*O95</f>
        <v>0</v>
      </c>
      <c r="JH133" s="60">
        <f>IF($A133="",0,IF(VLOOKUP($A133,'ECM Staff time by PoF'!$B$5:$C$119,2,FALSE)="Not Applicable",VLOOKUP($A133,'ECM Staff time by PoF'!$B$5:$S$119,MATCH($IT$103, 'ECM Staff time by PoF'!$B$4:$R$4,0),FALSE),IF(ISERROR(VLOOKUP(CONCATENATE($A133,P$66),'ECM Staff time by PoF'!$A$5:$S$119,MATCH($IT$103, 'ECM Staff time by PoF'!$A$4:$R$4,0),FALSE)), 0, VLOOKUP(CONCATENATE($A133,P$66),'ECM Staff time by PoF'!$A$5:$S$119,MATCH($IT$103, 'ECM Staff time by PoF'!$A$4:$R$4,0),FALSE))))*P95</f>
        <v>0</v>
      </c>
      <c r="JI133" s="60">
        <f>IF($A133="",0,IF(VLOOKUP($A133,'ECM Staff time by PoF'!$B$5:$C$119,2,FALSE)="Not Applicable",VLOOKUP($A133,'ECM Staff time by PoF'!$B$5:$S$119,MATCH($IT$103, 'ECM Staff time by PoF'!$B$4:$R$4,0),FALSE),IF(ISERROR(VLOOKUP(CONCATENATE($A133,Q$66),'ECM Staff time by PoF'!$A$5:$S$119,MATCH($IT$103, 'ECM Staff time by PoF'!$A$4:$R$4,0),FALSE)), 0, VLOOKUP(CONCATENATE($A133,Q$66),'ECM Staff time by PoF'!$A$5:$S$119,MATCH($IT$103, 'ECM Staff time by PoF'!$A$4:$R$4,0),FALSE))))*Q95</f>
        <v>0</v>
      </c>
      <c r="JJ133" s="60">
        <f>IF($A133="",0,IF(VLOOKUP($A133,'ECM Staff time by PoF'!$B$5:$C$119,2,FALSE)="Not Applicable",VLOOKUP($A133,'ECM Staff time by PoF'!$B$5:$S$119,MATCH($IT$103, 'ECM Staff time by PoF'!$B$4:$R$4,0),FALSE),IF(ISERROR(VLOOKUP(CONCATENATE($A133,R$66),'ECM Staff time by PoF'!$A$5:$S$119,MATCH($IT$103, 'ECM Staff time by PoF'!$A$4:$R$4,0),FALSE)), 0, VLOOKUP(CONCATENATE($A133,R$66),'ECM Staff time by PoF'!$A$5:$S$119,MATCH($IT$103, 'ECM Staff time by PoF'!$A$4:$R$4,0),FALSE))))*R95</f>
        <v>0</v>
      </c>
      <c r="JK133" s="60">
        <f>IF($A133="",0,IF(VLOOKUP($A133,'ECM Staff time by PoF'!$B$5:$C$119,2,FALSE)="Not Applicable",VLOOKUP($A133,'ECM Staff time by PoF'!$B$5:$S$119,MATCH($IT$103, 'ECM Staff time by PoF'!$B$4:$R$4,0),FALSE),IF(ISERROR(VLOOKUP(CONCATENATE($A133,S$66),'ECM Staff time by PoF'!$A$5:$S$119,MATCH($IT$103, 'ECM Staff time by PoF'!$A$4:$R$4,0),FALSE)), 0, VLOOKUP(CONCATENATE($A133,S$66),'ECM Staff time by PoF'!$A$5:$S$119,MATCH($IT$103, 'ECM Staff time by PoF'!$A$4:$R$4,0),FALSE))))*S95</f>
        <v>0</v>
      </c>
      <c r="JL133" s="60">
        <f>IF($A133="",0,IF(VLOOKUP($A133,'ECM Staff time by PoF'!$B$5:$C$119,2,FALSE)="Not Applicable",VLOOKUP($A133,'ECM Staff time by PoF'!$B$5:$S$119,MATCH($IT$103, 'ECM Staff time by PoF'!$B$4:$R$4,0),FALSE),IF(ISERROR(VLOOKUP(CONCATENATE($A133,T$66),'ECM Staff time by PoF'!$A$5:$S$119,MATCH($IT$103, 'ECM Staff time by PoF'!$A$4:$R$4,0),FALSE)), 0, VLOOKUP(CONCATENATE($A133,T$66),'ECM Staff time by PoF'!$A$5:$S$119,MATCH($IT$103, 'ECM Staff time by PoF'!$A$4:$R$4,0),FALSE))))*T95</f>
        <v>0</v>
      </c>
      <c r="JM133" s="60">
        <f>IF($A133="",0,IF(VLOOKUP($A133,'ECM Staff time by PoF'!$B$5:$C$119,2,FALSE)="Not Applicable",VLOOKUP($A133,'ECM Staff time by PoF'!$B$5:$S$119,MATCH($IT$103, 'ECM Staff time by PoF'!$B$4:$R$4,0),FALSE),IF(ISERROR(VLOOKUP(CONCATENATE($A133,U$66),'ECM Staff time by PoF'!$A$5:$S$119,MATCH($IT$103, 'ECM Staff time by PoF'!$A$4:$R$4,0),FALSE)), 0, VLOOKUP(CONCATENATE($A133,U$66),'ECM Staff time by PoF'!$A$5:$S$119,MATCH($IT$103, 'ECM Staff time by PoF'!$A$4:$R$4,0),FALSE))))*U95</f>
        <v>0</v>
      </c>
      <c r="JN133" s="60">
        <f>IF($A133="",0,IF(VLOOKUP($A133,'ECM Staff time by PoF'!$B$5:$C$119,2,FALSE)="Not Applicable",VLOOKUP($A133,'ECM Staff time by PoF'!$B$5:$S$119,MATCH($IT$103, 'ECM Staff time by PoF'!$B$4:$R$4,0),FALSE),IF(ISERROR(VLOOKUP(CONCATENATE($A133,V$66),'ECM Staff time by PoF'!$A$5:$S$119,MATCH($IT$103, 'ECM Staff time by PoF'!$A$4:$R$4,0),FALSE)), 0, VLOOKUP(CONCATENATE($A133,V$66),'ECM Staff time by PoF'!$A$5:$S$119,MATCH($IT$103, 'ECM Staff time by PoF'!$A$4:$R$4,0),FALSE))))*V95</f>
        <v>0</v>
      </c>
      <c r="JO133" s="60">
        <f>IF($A133="",0,IF(VLOOKUP($A133,'ECM Staff time by PoF'!$B$5:$C$119,2,FALSE)="Not Applicable",VLOOKUP($A133,'ECM Staff time by PoF'!$B$5:$S$119,MATCH($IT$103, 'ECM Staff time by PoF'!$B$4:$R$4,0),FALSE),IF(ISERROR(VLOOKUP(CONCATENATE($A133,W$66),'ECM Staff time by PoF'!$A$5:$S$119,MATCH($IT$103, 'ECM Staff time by PoF'!$A$4:$R$4,0),FALSE)), 0, VLOOKUP(CONCATENATE($A133,W$66),'ECM Staff time by PoF'!$A$5:$S$119,MATCH($IT$103, 'ECM Staff time by PoF'!$A$4:$R$4,0),FALSE))))*W95</f>
        <v>0</v>
      </c>
      <c r="JP133" s="60">
        <f>IF($A133="",0,IF(VLOOKUP($A133,'ECM Staff time by PoF'!$B$5:$C$119,2,FALSE)="Not Applicable",VLOOKUP($A133,'ECM Staff time by PoF'!$B$5:$S$119,MATCH($IT$103, 'ECM Staff time by PoF'!$B$4:$R$4,0),FALSE),IF(ISERROR(VLOOKUP(CONCATENATE($A133,X$66),'ECM Staff time by PoF'!$A$5:$S$119,MATCH($IT$103, 'ECM Staff time by PoF'!$A$4:$R$4,0),FALSE)), 0, VLOOKUP(CONCATENATE($A133,X$66),'ECM Staff time by PoF'!$A$5:$S$119,MATCH($IT$103, 'ECM Staff time by PoF'!$A$4:$R$4,0),FALSE))))*X95</f>
        <v>0</v>
      </c>
      <c r="JQ133" s="60">
        <f>IF($A133="",0,IF(VLOOKUP($A133,'ECM Staff time by PoF'!$B$5:$C$119,2,FALSE)="Not Applicable",VLOOKUP($A133,'ECM Staff time by PoF'!$B$5:$S$119,MATCH($IT$103, 'ECM Staff time by PoF'!$B$4:$R$4,0),FALSE),IF(ISERROR(VLOOKUP(CONCATENATE($A133,Y$66),'ECM Staff time by PoF'!$A$5:$S$119,MATCH($IT$103, 'ECM Staff time by PoF'!$A$4:$R$4,0),FALSE)), 0, VLOOKUP(CONCATENATE($A133,Y$66),'ECM Staff time by PoF'!$A$5:$S$119,MATCH($IT$103, 'ECM Staff time by PoF'!$A$4:$R$4,0),FALSE))))*Y95</f>
        <v>0</v>
      </c>
      <c r="JR133" s="60">
        <f>IF($A133="",0,IF(VLOOKUP($A133,'ECM Staff time by PoF'!$B$5:$C$119,2,FALSE)="Not Applicable",VLOOKUP($A133,'ECM Staff time by PoF'!$B$5:$S$119,MATCH($IT$103, 'ECM Staff time by PoF'!$B$4:$R$4,0),FALSE),IF(ISERROR(VLOOKUP(CONCATENATE($A133,Z$66),'ECM Staff time by PoF'!$A$5:$S$119,MATCH($IT$103, 'ECM Staff time by PoF'!$A$4:$R$4,0),FALSE)), 0, VLOOKUP(CONCATENATE($A133,Z$66),'ECM Staff time by PoF'!$A$5:$S$119,MATCH($IT$103, 'ECM Staff time by PoF'!$A$4:$R$4,0),FALSE))))*Z95</f>
        <v>0</v>
      </c>
      <c r="JS133" s="60">
        <f>IF($A133="",0,IF(VLOOKUP($A133,'ECM Staff time by PoF'!$B$5:$C$119,2,FALSE)="Not Applicable",VLOOKUP($A133,'ECM Staff time by PoF'!$B$5:$S$119,MATCH($IT$103, 'ECM Staff time by PoF'!$B$4:$R$4,0),FALSE),IF(ISERROR(VLOOKUP(CONCATENATE($A133,AA$66),'ECM Staff time by PoF'!$A$5:$S$119,MATCH($IT$103, 'ECM Staff time by PoF'!$A$4:$R$4,0),FALSE)), 0, VLOOKUP(CONCATENATE($A133,AA$66),'ECM Staff time by PoF'!$A$5:$S$119,MATCH($IT$103, 'ECM Staff time by PoF'!$A$4:$R$4,0),FALSE))))*AA95</f>
        <v>0</v>
      </c>
      <c r="JT133" s="60">
        <f>IF($A133="",0,IF(VLOOKUP($A133,'ECM Staff time by PoF'!$B$5:$C$119,2,FALSE)="Not Applicable",VLOOKUP($A133,'ECM Staff time by PoF'!$B$5:$S$119,MATCH($IT$103, 'ECM Staff time by PoF'!$B$4:$R$4,0),FALSE),IF(ISERROR(VLOOKUP(CONCATENATE($A133,AB$66),'ECM Staff time by PoF'!$A$5:$S$119,MATCH($IT$103, 'ECM Staff time by PoF'!$A$4:$R$4,0),FALSE)), 0, VLOOKUP(CONCATENATE($A133,AB$66),'ECM Staff time by PoF'!$A$5:$S$119,MATCH($IT$103, 'ECM Staff time by PoF'!$A$4:$R$4,0),FALSE))))*AB95</f>
        <v>0</v>
      </c>
      <c r="JU133" s="60">
        <f>IF($A133="",0,IF(VLOOKUP($A133,'ECM Staff time by PoF'!$B$5:$C$119,2,FALSE)="Not Applicable",VLOOKUP($A133,'ECM Staff time by PoF'!$B$5:$S$119,MATCH($IT$103, 'ECM Staff time by PoF'!$B$4:$R$4,0),FALSE),IF(ISERROR(VLOOKUP(CONCATENATE($A133,AC$66),'ECM Staff time by PoF'!$A$5:$S$119,MATCH($IT$103, 'ECM Staff time by PoF'!$A$4:$R$4,0),FALSE)), 0, VLOOKUP(CONCATENATE($A133,AC$66),'ECM Staff time by PoF'!$A$5:$S$119,MATCH($IT$103, 'ECM Staff time by PoF'!$A$4:$R$4,0),FALSE))))*AC95</f>
        <v>0</v>
      </c>
      <c r="JV133" s="60">
        <f>IF($A133="",0,IF(VLOOKUP($A133,'ECM Staff time by PoF'!$B$5:$C$119,2,FALSE)="Not Applicable",VLOOKUP($A133,'ECM Staff time by PoF'!$B$5:$S$119,MATCH($IT$103, 'ECM Staff time by PoF'!$B$4:$R$4,0),FALSE),IF(ISERROR(VLOOKUP(CONCATENATE($A133,AD$66),'ECM Staff time by PoF'!$A$5:$S$119,MATCH($IT$103, 'ECM Staff time by PoF'!$A$4:$R$4,0),FALSE)), 0, VLOOKUP(CONCATENATE($A133,AD$66),'ECM Staff time by PoF'!$A$5:$S$119,MATCH($IT$103, 'ECM Staff time by PoF'!$A$4:$R$4,0),FALSE))))*AD95</f>
        <v>0</v>
      </c>
      <c r="JW133" s="60">
        <f>IF($A133="",0,IF(VLOOKUP($A133,'ECM Staff time by PoF'!$B$5:$C$119,2,FALSE)="Not Applicable",VLOOKUP($A133,'ECM Staff time by PoF'!$B$5:$S$119,MATCH($IT$103, 'ECM Staff time by PoF'!$B$4:$R$4,0),FALSE),IF(ISERROR(VLOOKUP(CONCATENATE($A133,AE$66),'ECM Staff time by PoF'!$A$5:$S$119,MATCH($IT$103, 'ECM Staff time by PoF'!$A$4:$R$4,0),FALSE)), 0, VLOOKUP(CONCATENATE($A133,AE$66),'ECM Staff time by PoF'!$A$5:$S$119,MATCH($IT$103, 'ECM Staff time by PoF'!$A$4:$R$4,0),FALSE))))*AE95</f>
        <v>0</v>
      </c>
      <c r="JX133" s="60">
        <f>IF($A133="",0,IF(VLOOKUP($A133,'ECM Staff time by PoF'!$B$5:$C$119,2,FALSE)="Not Applicable",VLOOKUP($A133,'ECM Staff time by PoF'!$B$5:$S$119,MATCH($IT$103, 'ECM Staff time by PoF'!$B$4:$R$4,0),FALSE),IF(ISERROR(VLOOKUP(CONCATENATE($A133,AF$66),'ECM Staff time by PoF'!$A$5:$S$119,MATCH($IT$103, 'ECM Staff time by PoF'!$A$4:$R$4,0),FALSE)), 0, VLOOKUP(CONCATENATE($A133,AF$66),'ECM Staff time by PoF'!$A$5:$S$119,MATCH($IT$103, 'ECM Staff time by PoF'!$A$4:$R$4,0),FALSE))))*AF95</f>
        <v>0</v>
      </c>
      <c r="JY133" s="60">
        <f>IF($A133="",0,IF(VLOOKUP($A133,'ECM Staff time by PoF'!$B$5:$C$119,2,FALSE)="Not Applicable",VLOOKUP($A133,'ECM Staff time by PoF'!$B$5:$S$119,MATCH($IT$103, 'ECM Staff time by PoF'!$B$4:$R$4,0),FALSE),IF(ISERROR(VLOOKUP(CONCATENATE($A133,AG$66),'ECM Staff time by PoF'!$A$5:$S$119,MATCH($IT$103, 'ECM Staff time by PoF'!$A$4:$R$4,0),FALSE)), 0, VLOOKUP(CONCATENATE($A133,AG$66),'ECM Staff time by PoF'!$A$5:$S$119,MATCH($IT$103, 'ECM Staff time by PoF'!$A$4:$R$4,0),FALSE))))*AG95</f>
        <v>0</v>
      </c>
      <c r="JZ133" s="60">
        <f>IF($A133="",0,IF(VLOOKUP($A133,'ECM Staff time by PoF'!$B$5:$C$119,2,FALSE)="Not Applicable",VLOOKUP($A133,'ECM Staff time by PoF'!$B$5:$S$119,MATCH($IT$103, 'ECM Staff time by PoF'!$B$4:$R$4,0),FALSE),IF(ISERROR(VLOOKUP(CONCATENATE($A133,AH$66),'ECM Staff time by PoF'!$A$5:$S$119,MATCH($IT$103, 'ECM Staff time by PoF'!$A$4:$R$4,0),FALSE)), 0, VLOOKUP(CONCATENATE($A133,AH$66),'ECM Staff time by PoF'!$A$5:$S$119,MATCH($IT$103, 'ECM Staff time by PoF'!$A$4:$R$4,0),FALSE))))*AH95</f>
        <v>0</v>
      </c>
      <c r="KA133" s="60">
        <f>IF($A133="",0,IF(VLOOKUP($A133,'ECM Staff time by PoF'!$B$5:$C$119,2,FALSE)="Not Applicable",VLOOKUP($A133,'ECM Staff time by PoF'!$B$5:$S$119,MATCH($IT$103, 'ECM Staff time by PoF'!$B$4:$R$4,0),FALSE),IF(ISERROR(VLOOKUP(CONCATENATE($A133,AI$66),'ECM Staff time by PoF'!$A$5:$S$119,MATCH($IT$103, 'ECM Staff time by PoF'!$A$4:$R$4,0),FALSE)), 0, VLOOKUP(CONCATENATE($A133,AI$66),'ECM Staff time by PoF'!$A$5:$S$119,MATCH($IT$103, 'ECM Staff time by PoF'!$A$4:$R$4,0),FALSE))))*AI95</f>
        <v>0</v>
      </c>
      <c r="KB133" s="60">
        <f>IF($A133="",0,IF(VLOOKUP($A133,'ECM Staff time by PoF'!$B$5:$C$119,2,FALSE)="Not Applicable",VLOOKUP($A133,'ECM Staff time by PoF'!$B$5:$S$119,MATCH($IT$103, 'ECM Staff time by PoF'!$B$4:$R$4,0),FALSE),IF(ISERROR(VLOOKUP(CONCATENATE($A133,AJ$66),'ECM Staff time by PoF'!$A$5:$S$119,MATCH($IT$103, 'ECM Staff time by PoF'!$A$4:$R$4,0),FALSE)), 0, VLOOKUP(CONCATENATE($A133,AJ$66),'ECM Staff time by PoF'!$A$5:$S$119,MATCH($IT$103, 'ECM Staff time by PoF'!$A$4:$R$4,0),FALSE))))*AJ95</f>
        <v>0</v>
      </c>
      <c r="KC133" s="60">
        <f>IF($A133="",0,IF(VLOOKUP($A133,'ECM Staff time by PoF'!$B$5:$C$119,2,FALSE)="Not Applicable",VLOOKUP($A133,'ECM Staff time by PoF'!$B$5:$S$119,MATCH($IT$103, 'ECM Staff time by PoF'!$B$4:$R$4,0),FALSE),IF(ISERROR(VLOOKUP(CONCATENATE($A133,AK$66),'ECM Staff time by PoF'!$A$5:$S$119,MATCH($IT$103, 'ECM Staff time by PoF'!$A$4:$R$4,0),FALSE)), 0, VLOOKUP(CONCATENATE($A133,AK$66),'ECM Staff time by PoF'!$A$5:$S$119,MATCH($IT$103, 'ECM Staff time by PoF'!$A$4:$R$4,0),FALSE))))*AK95</f>
        <v>0</v>
      </c>
      <c r="KD133" s="60">
        <f>IF($A133="",0,IF(VLOOKUP($A133,'ECM Staff time by PoF'!$B$5:$C$119,2,FALSE)="Not Applicable",VLOOKUP($A133,'ECM Staff time by PoF'!$B$5:$S$119,MATCH($KD$103, 'ECM Staff time by PoF'!$B$4:$R$4,0),FALSE),IF(ISERROR(VLOOKUP(CONCATENATE($A133,B$66),'ECM Staff time by PoF'!$A$5:$S$119,MATCH($KD$103, 'ECM Staff time by PoF'!$A$4:$R$4,0),FALSE)), 0, VLOOKUP(CONCATENATE($A133,B$66),'ECM Staff time by PoF'!$A$5:$S$119,MATCH($KD$103, 'ECM Staff time by PoF'!$A$4:$R$4,0),FALSE))))*B95</f>
        <v>0</v>
      </c>
      <c r="KE133" s="60">
        <f>IF($A133="",0,IF(VLOOKUP($A133,'ECM Staff time by PoF'!$B$5:$C$119,2,FALSE)="Not Applicable",VLOOKUP($A133,'ECM Staff time by PoF'!$B$5:$S$119,MATCH($KD$103, 'ECM Staff time by PoF'!$B$4:$R$4,0),FALSE),IF(ISERROR(VLOOKUP(CONCATENATE($A133,C$66),'ECM Staff time by PoF'!$A$5:$S$119,MATCH($KD$103, 'ECM Staff time by PoF'!$A$4:$R$4,0),FALSE)), 0, VLOOKUP(CONCATENATE($A133,C$66),'ECM Staff time by PoF'!$A$5:$S$119,MATCH($KD$103, 'ECM Staff time by PoF'!$A$4:$R$4,0),FALSE))))*C95</f>
        <v>0</v>
      </c>
      <c r="KF133" s="60">
        <f>IF($A133="",0,IF(VLOOKUP($A133,'ECM Staff time by PoF'!$B$5:$C$119,2,FALSE)="Not Applicable",VLOOKUP($A133,'ECM Staff time by PoF'!$B$5:$S$119,MATCH($KD$103, 'ECM Staff time by PoF'!$B$4:$R$4,0),FALSE),IF(ISERROR(VLOOKUP(CONCATENATE($A133,D$66),'ECM Staff time by PoF'!$A$5:$S$119,MATCH($KD$103, 'ECM Staff time by PoF'!$A$4:$R$4,0),FALSE)), 0, VLOOKUP(CONCATENATE($A133,D$66),'ECM Staff time by PoF'!$A$5:$S$119,MATCH($KD$103, 'ECM Staff time by PoF'!$A$4:$R$4,0),FALSE))))*D95</f>
        <v>0</v>
      </c>
      <c r="KG133" s="60">
        <f>IF($A133="",0,IF(VLOOKUP($A133,'ECM Staff time by PoF'!$B$5:$C$119,2,FALSE)="Not Applicable",VLOOKUP($A133,'ECM Staff time by PoF'!$B$5:$S$119,MATCH($KD$103, 'ECM Staff time by PoF'!$B$4:$R$4,0),FALSE),IF(ISERROR(VLOOKUP(CONCATENATE($A133,E$66),'ECM Staff time by PoF'!$A$5:$S$119,MATCH($KD$103, 'ECM Staff time by PoF'!$A$4:$R$4,0),FALSE)), 0, VLOOKUP(CONCATENATE($A133,E$66),'ECM Staff time by PoF'!$A$5:$S$119,MATCH($KD$103, 'ECM Staff time by PoF'!$A$4:$R$4,0),FALSE))))*E95</f>
        <v>0</v>
      </c>
      <c r="KH133" s="60">
        <f>IF($A133="",0,IF(VLOOKUP($A133,'ECM Staff time by PoF'!$B$5:$C$119,2,FALSE)="Not Applicable",VLOOKUP($A133,'ECM Staff time by PoF'!$B$5:$S$119,MATCH($KD$103, 'ECM Staff time by PoF'!$B$4:$R$4,0),FALSE),IF(ISERROR(VLOOKUP(CONCATENATE($A133,F$66),'ECM Staff time by PoF'!$A$5:$S$119,MATCH($KD$103, 'ECM Staff time by PoF'!$A$4:$R$4,0),FALSE)), 0, VLOOKUP(CONCATENATE($A133,F$66),'ECM Staff time by PoF'!$A$5:$S$119,MATCH($KD$103, 'ECM Staff time by PoF'!$A$4:$R$4,0),FALSE))))*F95</f>
        <v>0</v>
      </c>
      <c r="KI133" s="60">
        <f>IF($A133="",0,IF(VLOOKUP($A133,'ECM Staff time by PoF'!$B$5:$C$119,2,FALSE)="Not Applicable",VLOOKUP($A133,'ECM Staff time by PoF'!$B$5:$S$119,MATCH($KD$103, 'ECM Staff time by PoF'!$B$4:$R$4,0),FALSE),IF(ISERROR(VLOOKUP(CONCATENATE($A133,G$66),'ECM Staff time by PoF'!$A$5:$S$119,MATCH($KD$103, 'ECM Staff time by PoF'!$A$4:$R$4,0),FALSE)), 0, VLOOKUP(CONCATENATE($A133,G$66),'ECM Staff time by PoF'!$A$5:$S$119,MATCH($KD$103, 'ECM Staff time by PoF'!$A$4:$R$4,0),FALSE))))*G95</f>
        <v>0</v>
      </c>
      <c r="KJ133" s="60">
        <f>IF($A133="",0,IF(VLOOKUP($A133,'ECM Staff time by PoF'!$B$5:$C$119,2,FALSE)="Not Applicable",VLOOKUP($A133,'ECM Staff time by PoF'!$B$5:$S$119,MATCH($KD$103, 'ECM Staff time by PoF'!$B$4:$R$4,0),FALSE),IF(ISERROR(VLOOKUP(CONCATENATE($A133,H$66),'ECM Staff time by PoF'!$A$5:$S$119,MATCH($KD$103, 'ECM Staff time by PoF'!$A$4:$R$4,0),FALSE)), 0, VLOOKUP(CONCATENATE($A133,H$66),'ECM Staff time by PoF'!$A$5:$S$119,MATCH($KD$103, 'ECM Staff time by PoF'!$A$4:$R$4,0),FALSE))))*H95</f>
        <v>0</v>
      </c>
      <c r="KK133" s="60">
        <f>IF($A133="",0,IF(VLOOKUP($A133,'ECM Staff time by PoF'!$B$5:$C$119,2,FALSE)="Not Applicable",VLOOKUP($A133,'ECM Staff time by PoF'!$B$5:$S$119,MATCH($KD$103, 'ECM Staff time by PoF'!$B$4:$R$4,0),FALSE),IF(ISERROR(VLOOKUP(CONCATENATE($A133,I$66),'ECM Staff time by PoF'!$A$5:$S$119,MATCH($KD$103, 'ECM Staff time by PoF'!$A$4:$R$4,0),FALSE)), 0, VLOOKUP(CONCATENATE($A133,I$66),'ECM Staff time by PoF'!$A$5:$S$119,MATCH($KD$103, 'ECM Staff time by PoF'!$A$4:$R$4,0),FALSE))))*I95</f>
        <v>0</v>
      </c>
      <c r="KL133" s="60">
        <f>IF($A133="",0,IF(VLOOKUP($A133,'ECM Staff time by PoF'!$B$5:$C$119,2,FALSE)="Not Applicable",VLOOKUP($A133,'ECM Staff time by PoF'!$B$5:$S$119,MATCH($KD$103, 'ECM Staff time by PoF'!$B$4:$R$4,0),FALSE),IF(ISERROR(VLOOKUP(CONCATENATE($A133,J$66),'ECM Staff time by PoF'!$A$5:$S$119,MATCH($KD$103, 'ECM Staff time by PoF'!$A$4:$R$4,0),FALSE)), 0, VLOOKUP(CONCATENATE($A133,J$66),'ECM Staff time by PoF'!$A$5:$S$119,MATCH($KD$103, 'ECM Staff time by PoF'!$A$4:$R$4,0),FALSE))))*J95</f>
        <v>0</v>
      </c>
      <c r="KM133" s="60">
        <f>IF($A133="",0,IF(VLOOKUP($A133,'ECM Staff time by PoF'!$B$5:$C$119,2,FALSE)="Not Applicable",VLOOKUP($A133,'ECM Staff time by PoF'!$B$5:$S$119,MATCH($KD$103, 'ECM Staff time by PoF'!$B$4:$R$4,0),FALSE),IF(ISERROR(VLOOKUP(CONCATENATE($A133,K$66),'ECM Staff time by PoF'!$A$5:$S$119,MATCH($KD$103, 'ECM Staff time by PoF'!$A$4:$R$4,0),FALSE)), 0, VLOOKUP(CONCATENATE($A133,K$66),'ECM Staff time by PoF'!$A$5:$S$119,MATCH($KD$103, 'ECM Staff time by PoF'!$A$4:$R$4,0),FALSE))))*K95</f>
        <v>0</v>
      </c>
      <c r="KN133" s="60">
        <f>IF($A133="",0,IF(VLOOKUP($A133,'ECM Staff time by PoF'!$B$5:$C$119,2,FALSE)="Not Applicable",VLOOKUP($A133,'ECM Staff time by PoF'!$B$5:$S$119,MATCH($KD$103, 'ECM Staff time by PoF'!$B$4:$R$4,0),FALSE),IF(ISERROR(VLOOKUP(CONCATENATE($A133,L$66),'ECM Staff time by PoF'!$A$5:$S$119,MATCH($KD$103, 'ECM Staff time by PoF'!$A$4:$R$4,0),FALSE)), 0, VLOOKUP(CONCATENATE($A133,L$66),'ECM Staff time by PoF'!$A$5:$S$119,MATCH($KD$103, 'ECM Staff time by PoF'!$A$4:$R$4,0),FALSE))))*L95</f>
        <v>0</v>
      </c>
      <c r="KO133" s="60">
        <f>IF($A133="",0,IF(VLOOKUP($A133,'ECM Staff time by PoF'!$B$5:$C$119,2,FALSE)="Not Applicable",VLOOKUP($A133,'ECM Staff time by PoF'!$B$5:$S$119,MATCH($KD$103, 'ECM Staff time by PoF'!$B$4:$R$4,0),FALSE),IF(ISERROR(VLOOKUP(CONCATENATE($A133,M$66),'ECM Staff time by PoF'!$A$5:$S$119,MATCH($KD$103, 'ECM Staff time by PoF'!$A$4:$R$4,0),FALSE)), 0, VLOOKUP(CONCATENATE($A133,M$66),'ECM Staff time by PoF'!$A$5:$S$119,MATCH($KD$103, 'ECM Staff time by PoF'!$A$4:$R$4,0),FALSE))))*M95</f>
        <v>0</v>
      </c>
      <c r="KP133" s="60">
        <f>IF($A133="",0,IF(VLOOKUP($A133,'ECM Staff time by PoF'!$B$5:$C$119,2,FALSE)="Not Applicable",VLOOKUP($A133,'ECM Staff time by PoF'!$B$5:$S$119,MATCH($KD$103, 'ECM Staff time by PoF'!$B$4:$R$4,0),FALSE),IF(ISERROR(VLOOKUP(CONCATENATE($A133,N$66),'ECM Staff time by PoF'!$A$5:$S$119,MATCH($KD$103, 'ECM Staff time by PoF'!$A$4:$R$4,0),FALSE)), 0, VLOOKUP(CONCATENATE($A133,N$66),'ECM Staff time by PoF'!$A$5:$S$119,MATCH($KD$103, 'ECM Staff time by PoF'!$A$4:$R$4,0),FALSE))))*N95</f>
        <v>0</v>
      </c>
      <c r="KQ133" s="60">
        <f>IF($A133="",0,IF(VLOOKUP($A133,'ECM Staff time by PoF'!$B$5:$C$119,2,FALSE)="Not Applicable",VLOOKUP($A133,'ECM Staff time by PoF'!$B$5:$S$119,MATCH($KD$103, 'ECM Staff time by PoF'!$B$4:$R$4,0),FALSE),IF(ISERROR(VLOOKUP(CONCATENATE($A133,O$66),'ECM Staff time by PoF'!$A$5:$S$119,MATCH($KD$103, 'ECM Staff time by PoF'!$A$4:$R$4,0),FALSE)), 0, VLOOKUP(CONCATENATE($A133,O$66),'ECM Staff time by PoF'!$A$5:$S$119,MATCH($KD$103, 'ECM Staff time by PoF'!$A$4:$R$4,0),FALSE))))*O95</f>
        <v>0</v>
      </c>
      <c r="KR133" s="60">
        <f>IF($A133="",0,IF(VLOOKUP($A133,'ECM Staff time by PoF'!$B$5:$C$119,2,FALSE)="Not Applicable",VLOOKUP($A133,'ECM Staff time by PoF'!$B$5:$S$119,MATCH($KD$103, 'ECM Staff time by PoF'!$B$4:$R$4,0),FALSE),IF(ISERROR(VLOOKUP(CONCATENATE($A133,P$66),'ECM Staff time by PoF'!$A$5:$S$119,MATCH($KD$103, 'ECM Staff time by PoF'!$A$4:$R$4,0),FALSE)), 0, VLOOKUP(CONCATENATE($A133,P$66),'ECM Staff time by PoF'!$A$5:$S$119,MATCH($KD$103, 'ECM Staff time by PoF'!$A$4:$R$4,0),FALSE))))*P95</f>
        <v>0</v>
      </c>
      <c r="KS133" s="60">
        <f>IF($A133="",0,IF(VLOOKUP($A133,'ECM Staff time by PoF'!$B$5:$C$119,2,FALSE)="Not Applicable",VLOOKUP($A133,'ECM Staff time by PoF'!$B$5:$S$119,MATCH($KD$103, 'ECM Staff time by PoF'!$B$4:$R$4,0),FALSE),IF(ISERROR(VLOOKUP(CONCATENATE($A133,Q$66),'ECM Staff time by PoF'!$A$5:$S$119,MATCH($KD$103, 'ECM Staff time by PoF'!$A$4:$R$4,0),FALSE)), 0, VLOOKUP(CONCATENATE($A133,Q$66),'ECM Staff time by PoF'!$A$5:$S$119,MATCH($KD$103, 'ECM Staff time by PoF'!$A$4:$R$4,0),FALSE))))*Q95</f>
        <v>0</v>
      </c>
      <c r="KT133" s="60">
        <f>IF($A133="",0,IF(VLOOKUP($A133,'ECM Staff time by PoF'!$B$5:$C$119,2,FALSE)="Not Applicable",VLOOKUP($A133,'ECM Staff time by PoF'!$B$5:$S$119,MATCH($KD$103, 'ECM Staff time by PoF'!$B$4:$R$4,0),FALSE),IF(ISERROR(VLOOKUP(CONCATENATE($A133,R$66),'ECM Staff time by PoF'!$A$5:$S$119,MATCH($KD$103, 'ECM Staff time by PoF'!$A$4:$R$4,0),FALSE)), 0, VLOOKUP(CONCATENATE($A133,R$66),'ECM Staff time by PoF'!$A$5:$S$119,MATCH($KD$103, 'ECM Staff time by PoF'!$A$4:$R$4,0),FALSE))))*R95</f>
        <v>0</v>
      </c>
      <c r="KU133" s="60">
        <f>IF($A133="",0,IF(VLOOKUP($A133,'ECM Staff time by PoF'!$B$5:$C$119,2,FALSE)="Not Applicable",VLOOKUP($A133,'ECM Staff time by PoF'!$B$5:$S$119,MATCH($KD$103, 'ECM Staff time by PoF'!$B$4:$R$4,0),FALSE),IF(ISERROR(VLOOKUP(CONCATENATE($A133,S$66),'ECM Staff time by PoF'!$A$5:$S$119,MATCH($KD$103, 'ECM Staff time by PoF'!$A$4:$R$4,0),FALSE)), 0, VLOOKUP(CONCATENATE($A133,S$66),'ECM Staff time by PoF'!$A$5:$S$119,MATCH($KD$103, 'ECM Staff time by PoF'!$A$4:$R$4,0),FALSE))))*S95</f>
        <v>0</v>
      </c>
      <c r="KV133" s="60">
        <f>IF($A133="",0,IF(VLOOKUP($A133,'ECM Staff time by PoF'!$B$5:$C$119,2,FALSE)="Not Applicable",VLOOKUP($A133,'ECM Staff time by PoF'!$B$5:$S$119,MATCH($KD$103, 'ECM Staff time by PoF'!$B$4:$R$4,0),FALSE),IF(ISERROR(VLOOKUP(CONCATENATE($A133,T$66),'ECM Staff time by PoF'!$A$5:$S$119,MATCH($KD$103, 'ECM Staff time by PoF'!$A$4:$R$4,0),FALSE)), 0, VLOOKUP(CONCATENATE($A133,T$66),'ECM Staff time by PoF'!$A$5:$S$119,MATCH($KD$103, 'ECM Staff time by PoF'!$A$4:$R$4,0),FALSE))))*T95</f>
        <v>0</v>
      </c>
      <c r="KW133" s="60">
        <f>IF($A133="",0,IF(VLOOKUP($A133,'ECM Staff time by PoF'!$B$5:$C$119,2,FALSE)="Not Applicable",VLOOKUP($A133,'ECM Staff time by PoF'!$B$5:$S$119,MATCH($KD$103, 'ECM Staff time by PoF'!$B$4:$R$4,0),FALSE),IF(ISERROR(VLOOKUP(CONCATENATE($A133,U$66),'ECM Staff time by PoF'!$A$5:$S$119,MATCH($KD$103, 'ECM Staff time by PoF'!$A$4:$R$4,0),FALSE)), 0, VLOOKUP(CONCATENATE($A133,U$66),'ECM Staff time by PoF'!$A$5:$S$119,MATCH($KD$103, 'ECM Staff time by PoF'!$A$4:$R$4,0),FALSE))))*U95</f>
        <v>0</v>
      </c>
      <c r="KX133" s="60">
        <f>IF($A133="",0,IF(VLOOKUP($A133,'ECM Staff time by PoF'!$B$5:$C$119,2,FALSE)="Not Applicable",VLOOKUP($A133,'ECM Staff time by PoF'!$B$5:$S$119,MATCH($KD$103, 'ECM Staff time by PoF'!$B$4:$R$4,0),FALSE),IF(ISERROR(VLOOKUP(CONCATENATE($A133,V$66),'ECM Staff time by PoF'!$A$5:$S$119,MATCH($KD$103, 'ECM Staff time by PoF'!$A$4:$R$4,0),FALSE)), 0, VLOOKUP(CONCATENATE($A133,V$66),'ECM Staff time by PoF'!$A$5:$S$119,MATCH($KD$103, 'ECM Staff time by PoF'!$A$4:$R$4,0),FALSE))))*V95</f>
        <v>0</v>
      </c>
      <c r="KY133" s="60">
        <f>IF($A133="",0,IF(VLOOKUP($A133,'ECM Staff time by PoF'!$B$5:$C$119,2,FALSE)="Not Applicable",VLOOKUP($A133,'ECM Staff time by PoF'!$B$5:$S$119,MATCH($KD$103, 'ECM Staff time by PoF'!$B$4:$R$4,0),FALSE),IF(ISERROR(VLOOKUP(CONCATENATE($A133,W$66),'ECM Staff time by PoF'!$A$5:$S$119,MATCH($KD$103, 'ECM Staff time by PoF'!$A$4:$R$4,0),FALSE)), 0, VLOOKUP(CONCATENATE($A133,W$66),'ECM Staff time by PoF'!$A$5:$S$119,MATCH($KD$103, 'ECM Staff time by PoF'!$A$4:$R$4,0),FALSE))))*W95</f>
        <v>0</v>
      </c>
      <c r="KZ133" s="60">
        <f>IF($A133="",0,IF(VLOOKUP($A133,'ECM Staff time by PoF'!$B$5:$C$119,2,FALSE)="Not Applicable",VLOOKUP($A133,'ECM Staff time by PoF'!$B$5:$S$119,MATCH($KD$103, 'ECM Staff time by PoF'!$B$4:$R$4,0),FALSE),IF(ISERROR(VLOOKUP(CONCATENATE($A133,X$66),'ECM Staff time by PoF'!$A$5:$S$119,MATCH($KD$103, 'ECM Staff time by PoF'!$A$4:$R$4,0),FALSE)), 0, VLOOKUP(CONCATENATE($A133,X$66),'ECM Staff time by PoF'!$A$5:$S$119,MATCH($KD$103, 'ECM Staff time by PoF'!$A$4:$R$4,0),FALSE))))*X95</f>
        <v>0</v>
      </c>
      <c r="LA133" s="60">
        <f>IF($A133="",0,IF(VLOOKUP($A133,'ECM Staff time by PoF'!$B$5:$C$119,2,FALSE)="Not Applicable",VLOOKUP($A133,'ECM Staff time by PoF'!$B$5:$S$119,MATCH($KD$103, 'ECM Staff time by PoF'!$B$4:$R$4,0),FALSE),IF(ISERROR(VLOOKUP(CONCATENATE($A133,Y$66),'ECM Staff time by PoF'!$A$5:$S$119,MATCH($KD$103, 'ECM Staff time by PoF'!$A$4:$R$4,0),FALSE)), 0, VLOOKUP(CONCATENATE($A133,Y$66),'ECM Staff time by PoF'!$A$5:$S$119,MATCH($KD$103, 'ECM Staff time by PoF'!$A$4:$R$4,0),FALSE))))*Y95</f>
        <v>0</v>
      </c>
      <c r="LB133" s="60">
        <f>IF($A133="",0,IF(VLOOKUP($A133,'ECM Staff time by PoF'!$B$5:$C$119,2,FALSE)="Not Applicable",VLOOKUP($A133,'ECM Staff time by PoF'!$B$5:$S$119,MATCH($KD$103, 'ECM Staff time by PoF'!$B$4:$R$4,0),FALSE),IF(ISERROR(VLOOKUP(CONCATENATE($A133,Z$66),'ECM Staff time by PoF'!$A$5:$S$119,MATCH($KD$103, 'ECM Staff time by PoF'!$A$4:$R$4,0),FALSE)), 0, VLOOKUP(CONCATENATE($A133,Z$66),'ECM Staff time by PoF'!$A$5:$S$119,MATCH($KD$103, 'ECM Staff time by PoF'!$A$4:$R$4,0),FALSE))))*Z95</f>
        <v>0</v>
      </c>
      <c r="LC133" s="60">
        <f>IF($A133="",0,IF(VLOOKUP($A133,'ECM Staff time by PoF'!$B$5:$C$119,2,FALSE)="Not Applicable",VLOOKUP($A133,'ECM Staff time by PoF'!$B$5:$S$119,MATCH($KD$103, 'ECM Staff time by PoF'!$B$4:$R$4,0),FALSE),IF(ISERROR(VLOOKUP(CONCATENATE($A133,AA$66),'ECM Staff time by PoF'!$A$5:$S$119,MATCH($KD$103, 'ECM Staff time by PoF'!$A$4:$R$4,0),FALSE)), 0, VLOOKUP(CONCATENATE($A133,AA$66),'ECM Staff time by PoF'!$A$5:$S$119,MATCH($KD$103, 'ECM Staff time by PoF'!$A$4:$R$4,0),FALSE))))*AA95</f>
        <v>0</v>
      </c>
      <c r="LD133" s="60">
        <f>IF($A133="",0,IF(VLOOKUP($A133,'ECM Staff time by PoF'!$B$5:$C$119,2,FALSE)="Not Applicable",VLOOKUP($A133,'ECM Staff time by PoF'!$B$5:$S$119,MATCH($KD$103, 'ECM Staff time by PoF'!$B$4:$R$4,0),FALSE),IF(ISERROR(VLOOKUP(CONCATENATE($A133,AB$66),'ECM Staff time by PoF'!$A$5:$S$119,MATCH($KD$103, 'ECM Staff time by PoF'!$A$4:$R$4,0),FALSE)), 0, VLOOKUP(CONCATENATE($A133,AB$66),'ECM Staff time by PoF'!$A$5:$S$119,MATCH($KD$103, 'ECM Staff time by PoF'!$A$4:$R$4,0),FALSE))))*AB95</f>
        <v>0</v>
      </c>
      <c r="LE133" s="60">
        <f>IF($A133="",0,IF(VLOOKUP($A133,'ECM Staff time by PoF'!$B$5:$C$119,2,FALSE)="Not Applicable",VLOOKUP($A133,'ECM Staff time by PoF'!$B$5:$S$119,MATCH($KD$103, 'ECM Staff time by PoF'!$B$4:$R$4,0),FALSE),IF(ISERROR(VLOOKUP(CONCATENATE($A133,AC$66),'ECM Staff time by PoF'!$A$5:$S$119,MATCH($KD$103, 'ECM Staff time by PoF'!$A$4:$R$4,0),FALSE)), 0, VLOOKUP(CONCATENATE($A133,AC$66),'ECM Staff time by PoF'!$A$5:$S$119,MATCH($KD$103, 'ECM Staff time by PoF'!$A$4:$R$4,0),FALSE))))*AC95</f>
        <v>0</v>
      </c>
      <c r="LF133" s="60">
        <f>IF($A133="",0,IF(VLOOKUP($A133,'ECM Staff time by PoF'!$B$5:$C$119,2,FALSE)="Not Applicable",VLOOKUP($A133,'ECM Staff time by PoF'!$B$5:$S$119,MATCH($KD$103, 'ECM Staff time by PoF'!$B$4:$R$4,0),FALSE),IF(ISERROR(VLOOKUP(CONCATENATE($A133,AD$66),'ECM Staff time by PoF'!$A$5:$S$119,MATCH($KD$103, 'ECM Staff time by PoF'!$A$4:$R$4,0),FALSE)), 0, VLOOKUP(CONCATENATE($A133,AD$66),'ECM Staff time by PoF'!$A$5:$S$119,MATCH($KD$103, 'ECM Staff time by PoF'!$A$4:$R$4,0),FALSE))))*AD95</f>
        <v>0</v>
      </c>
      <c r="LG133" s="60">
        <f>IF($A133="",0,IF(VLOOKUP($A133,'ECM Staff time by PoF'!$B$5:$C$119,2,FALSE)="Not Applicable",VLOOKUP($A133,'ECM Staff time by PoF'!$B$5:$S$119,MATCH($KD$103, 'ECM Staff time by PoF'!$B$4:$R$4,0),FALSE),IF(ISERROR(VLOOKUP(CONCATENATE($A133,AE$66),'ECM Staff time by PoF'!$A$5:$S$119,MATCH($KD$103, 'ECM Staff time by PoF'!$A$4:$R$4,0),FALSE)), 0, VLOOKUP(CONCATENATE($A133,AE$66),'ECM Staff time by PoF'!$A$5:$S$119,MATCH($KD$103, 'ECM Staff time by PoF'!$A$4:$R$4,0),FALSE))))*AE95</f>
        <v>0</v>
      </c>
      <c r="LH133" s="60">
        <f>IF($A133="",0,IF(VLOOKUP($A133,'ECM Staff time by PoF'!$B$5:$C$119,2,FALSE)="Not Applicable",VLOOKUP($A133,'ECM Staff time by PoF'!$B$5:$S$119,MATCH($KD$103, 'ECM Staff time by PoF'!$B$4:$R$4,0),FALSE),IF(ISERROR(VLOOKUP(CONCATENATE($A133,AF$66),'ECM Staff time by PoF'!$A$5:$S$119,MATCH($KD$103, 'ECM Staff time by PoF'!$A$4:$R$4,0),FALSE)), 0, VLOOKUP(CONCATENATE($A133,AF$66),'ECM Staff time by PoF'!$A$5:$S$119,MATCH($KD$103, 'ECM Staff time by PoF'!$A$4:$R$4,0),FALSE))))*AF95</f>
        <v>0</v>
      </c>
      <c r="LI133" s="60">
        <f>IF($A133="",0,IF(VLOOKUP($A133,'ECM Staff time by PoF'!$B$5:$C$119,2,FALSE)="Not Applicable",VLOOKUP($A133,'ECM Staff time by PoF'!$B$5:$S$119,MATCH($KD$103, 'ECM Staff time by PoF'!$B$4:$R$4,0),FALSE),IF(ISERROR(VLOOKUP(CONCATENATE($A133,AG$66),'ECM Staff time by PoF'!$A$5:$S$119,MATCH($KD$103, 'ECM Staff time by PoF'!$A$4:$R$4,0),FALSE)), 0, VLOOKUP(CONCATENATE($A133,AG$66),'ECM Staff time by PoF'!$A$5:$S$119,MATCH($KD$103, 'ECM Staff time by PoF'!$A$4:$R$4,0),FALSE))))*AG95</f>
        <v>0</v>
      </c>
      <c r="LJ133" s="60">
        <f>IF($A133="",0,IF(VLOOKUP($A133,'ECM Staff time by PoF'!$B$5:$C$119,2,FALSE)="Not Applicable",VLOOKUP($A133,'ECM Staff time by PoF'!$B$5:$S$119,MATCH($KD$103, 'ECM Staff time by PoF'!$B$4:$R$4,0),FALSE),IF(ISERROR(VLOOKUP(CONCATENATE($A133,AH$66),'ECM Staff time by PoF'!$A$5:$S$119,MATCH($KD$103, 'ECM Staff time by PoF'!$A$4:$R$4,0),FALSE)), 0, VLOOKUP(CONCATENATE($A133,AH$66),'ECM Staff time by PoF'!$A$5:$S$119,MATCH($KD$103, 'ECM Staff time by PoF'!$A$4:$R$4,0),FALSE))))*AH95</f>
        <v>0</v>
      </c>
      <c r="LK133" s="60">
        <f>IF($A133="",0,IF(VLOOKUP($A133,'ECM Staff time by PoF'!$B$5:$C$119,2,FALSE)="Not Applicable",VLOOKUP($A133,'ECM Staff time by PoF'!$B$5:$S$119,MATCH($KD$103, 'ECM Staff time by PoF'!$B$4:$R$4,0),FALSE),IF(ISERROR(VLOOKUP(CONCATENATE($A133,AI$66),'ECM Staff time by PoF'!$A$5:$S$119,MATCH($KD$103, 'ECM Staff time by PoF'!$A$4:$R$4,0),FALSE)), 0, VLOOKUP(CONCATENATE($A133,AI$66),'ECM Staff time by PoF'!$A$5:$S$119,MATCH($KD$103, 'ECM Staff time by PoF'!$A$4:$R$4,0),FALSE))))*AI95</f>
        <v>0</v>
      </c>
      <c r="LL133" s="60">
        <f>IF($A133="",0,IF(VLOOKUP($A133,'ECM Staff time by PoF'!$B$5:$C$119,2,FALSE)="Not Applicable",VLOOKUP($A133,'ECM Staff time by PoF'!$B$5:$S$119,MATCH($KD$103, 'ECM Staff time by PoF'!$B$4:$R$4,0),FALSE),IF(ISERROR(VLOOKUP(CONCATENATE($A133,AJ$66),'ECM Staff time by PoF'!$A$5:$S$119,MATCH($KD$103, 'ECM Staff time by PoF'!$A$4:$R$4,0),FALSE)), 0, VLOOKUP(CONCATENATE($A133,AJ$66),'ECM Staff time by PoF'!$A$5:$S$119,MATCH($KD$103, 'ECM Staff time by PoF'!$A$4:$R$4,0),FALSE))))*AJ95</f>
        <v>0</v>
      </c>
      <c r="LM133" s="60">
        <f>IF($A133="",0,IF(VLOOKUP($A133,'ECM Staff time by PoF'!$B$5:$C$119,2,FALSE)="Not Applicable",VLOOKUP($A133,'ECM Staff time by PoF'!$B$5:$S$119,MATCH($KD$103, 'ECM Staff time by PoF'!$B$4:$R$4,0),FALSE),IF(ISERROR(VLOOKUP(CONCATENATE($A133,AK$66),'ECM Staff time by PoF'!$A$5:$S$119,MATCH($KD$103, 'ECM Staff time by PoF'!$A$4:$R$4,0),FALSE)), 0, VLOOKUP(CONCATENATE($A133,AK$66),'ECM Staff time by PoF'!$A$5:$S$119,MATCH($KD$103, 'ECM Staff time by PoF'!$A$4:$R$4,0),FALSE))))*AK95</f>
        <v>0</v>
      </c>
      <c r="LN133" s="60">
        <f>IF($A133="",0,IF(VLOOKUP($A133,'ECM Staff time by PoF'!$B$5:$C$119,2,FALSE)="Not Applicable",VLOOKUP($A133,'ECM Staff time by PoF'!$B$5:$S$119,MATCH($LN$103, 'ECM Staff time by PoF'!$B$4:$R$4,0),FALSE),IF(ISERROR(VLOOKUP(CONCATENATE($A133,B$66),'ECM Staff time by PoF'!$A$5:$S$119,MATCH($LN$103, 'ECM Staff time by PoF'!$A$4:$R$4,0),FALSE)), 0, VLOOKUP(CONCATENATE($A133,B$66),'ECM Staff time by PoF'!$A$5:$S$119,MATCH($LN$103, 'ECM Staff time by PoF'!$A$4:$R$4,0),FALSE))))*B95</f>
        <v>0</v>
      </c>
      <c r="LO133" s="60">
        <f>IF($A133="",0,IF(VLOOKUP($A133,'ECM Staff time by PoF'!$B$5:$C$119,2,FALSE)="Not Applicable",VLOOKUP($A133,'ECM Staff time by PoF'!$B$5:$S$119,MATCH($LN$103, 'ECM Staff time by PoF'!$B$4:$R$4,0),FALSE),IF(ISERROR(VLOOKUP(CONCATENATE($A133,C$66),'ECM Staff time by PoF'!$A$5:$S$119,MATCH($LN$103, 'ECM Staff time by PoF'!$A$4:$R$4,0),FALSE)), 0, VLOOKUP(CONCATENATE($A133,C$66),'ECM Staff time by PoF'!$A$5:$S$119,MATCH($LN$103, 'ECM Staff time by PoF'!$A$4:$R$4,0),FALSE))))*C95</f>
        <v>0</v>
      </c>
      <c r="LP133" s="60">
        <f>IF($A133="",0,IF(VLOOKUP($A133,'ECM Staff time by PoF'!$B$5:$C$119,2,FALSE)="Not Applicable",VLOOKUP($A133,'ECM Staff time by PoF'!$B$5:$S$119,MATCH($LN$103, 'ECM Staff time by PoF'!$B$4:$R$4,0),FALSE),IF(ISERROR(VLOOKUP(CONCATENATE($A133,D$66),'ECM Staff time by PoF'!$A$5:$S$119,MATCH($LN$103, 'ECM Staff time by PoF'!$A$4:$R$4,0),FALSE)), 0, VLOOKUP(CONCATENATE($A133,D$66),'ECM Staff time by PoF'!$A$5:$S$119,MATCH($LN$103, 'ECM Staff time by PoF'!$A$4:$R$4,0),FALSE))))*D95</f>
        <v>0</v>
      </c>
      <c r="LQ133" s="60">
        <f>IF($A133="",0,IF(VLOOKUP($A133,'ECM Staff time by PoF'!$B$5:$C$119,2,FALSE)="Not Applicable",VLOOKUP($A133,'ECM Staff time by PoF'!$B$5:$S$119,MATCH($LN$103, 'ECM Staff time by PoF'!$B$4:$R$4,0),FALSE),IF(ISERROR(VLOOKUP(CONCATENATE($A133,E$66),'ECM Staff time by PoF'!$A$5:$S$119,MATCH($LN$103, 'ECM Staff time by PoF'!$A$4:$R$4,0),FALSE)), 0, VLOOKUP(CONCATENATE($A133,E$66),'ECM Staff time by PoF'!$A$5:$S$119,MATCH($LN$103, 'ECM Staff time by PoF'!$A$4:$R$4,0),FALSE))))*E95</f>
        <v>0</v>
      </c>
      <c r="LR133" s="60">
        <f>IF($A133="",0,IF(VLOOKUP($A133,'ECM Staff time by PoF'!$B$5:$C$119,2,FALSE)="Not Applicable",VLOOKUP($A133,'ECM Staff time by PoF'!$B$5:$S$119,MATCH($LN$103, 'ECM Staff time by PoF'!$B$4:$R$4,0),FALSE),IF(ISERROR(VLOOKUP(CONCATENATE($A133,F$66),'ECM Staff time by PoF'!$A$5:$S$119,MATCH($LN$103, 'ECM Staff time by PoF'!$A$4:$R$4,0),FALSE)), 0, VLOOKUP(CONCATENATE($A133,F$66),'ECM Staff time by PoF'!$A$5:$S$119,MATCH($LN$103, 'ECM Staff time by PoF'!$A$4:$R$4,0),FALSE))))*F95</f>
        <v>0</v>
      </c>
      <c r="LS133" s="60">
        <f>IF($A133="",0,IF(VLOOKUP($A133,'ECM Staff time by PoF'!$B$5:$C$119,2,FALSE)="Not Applicable",VLOOKUP($A133,'ECM Staff time by PoF'!$B$5:$S$119,MATCH($LN$103, 'ECM Staff time by PoF'!$B$4:$R$4,0),FALSE),IF(ISERROR(VLOOKUP(CONCATENATE($A133,G$66),'ECM Staff time by PoF'!$A$5:$S$119,MATCH($LN$103, 'ECM Staff time by PoF'!$A$4:$R$4,0),FALSE)), 0, VLOOKUP(CONCATENATE($A133,G$66),'ECM Staff time by PoF'!$A$5:$S$119,MATCH($LN$103, 'ECM Staff time by PoF'!$A$4:$R$4,0),FALSE))))*G95</f>
        <v>0</v>
      </c>
      <c r="LT133" s="60">
        <f>IF($A133="",0,IF(VLOOKUP($A133,'ECM Staff time by PoF'!$B$5:$C$119,2,FALSE)="Not Applicable",VLOOKUP($A133,'ECM Staff time by PoF'!$B$5:$S$119,MATCH($LN$103, 'ECM Staff time by PoF'!$B$4:$R$4,0),FALSE),IF(ISERROR(VLOOKUP(CONCATENATE($A133,H$66),'ECM Staff time by PoF'!$A$5:$S$119,MATCH($LN$103, 'ECM Staff time by PoF'!$A$4:$R$4,0),FALSE)), 0, VLOOKUP(CONCATENATE($A133,H$66),'ECM Staff time by PoF'!$A$5:$S$119,MATCH($LN$103, 'ECM Staff time by PoF'!$A$4:$R$4,0),FALSE))))*H95</f>
        <v>0</v>
      </c>
      <c r="LU133" s="60">
        <f>IF($A133="",0,IF(VLOOKUP($A133,'ECM Staff time by PoF'!$B$5:$C$119,2,FALSE)="Not Applicable",VLOOKUP($A133,'ECM Staff time by PoF'!$B$5:$S$119,MATCH($LN$103, 'ECM Staff time by PoF'!$B$4:$R$4,0),FALSE),IF(ISERROR(VLOOKUP(CONCATENATE($A133,I$66),'ECM Staff time by PoF'!$A$5:$S$119,MATCH($LN$103, 'ECM Staff time by PoF'!$A$4:$R$4,0),FALSE)), 0, VLOOKUP(CONCATENATE($A133,I$66),'ECM Staff time by PoF'!$A$5:$S$119,MATCH($LN$103, 'ECM Staff time by PoF'!$A$4:$R$4,0),FALSE))))*I95</f>
        <v>0</v>
      </c>
      <c r="LV133" s="60">
        <f>IF($A133="",0,IF(VLOOKUP($A133,'ECM Staff time by PoF'!$B$5:$C$119,2,FALSE)="Not Applicable",VLOOKUP($A133,'ECM Staff time by PoF'!$B$5:$S$119,MATCH($LN$103, 'ECM Staff time by PoF'!$B$4:$R$4,0),FALSE),IF(ISERROR(VLOOKUP(CONCATENATE($A133,J$66),'ECM Staff time by PoF'!$A$5:$S$119,MATCH($LN$103, 'ECM Staff time by PoF'!$A$4:$R$4,0),FALSE)), 0, VLOOKUP(CONCATENATE($A133,J$66),'ECM Staff time by PoF'!$A$5:$S$119,MATCH($LN$103, 'ECM Staff time by PoF'!$A$4:$R$4,0),FALSE))))*J95</f>
        <v>0</v>
      </c>
      <c r="LW133" s="60">
        <f>IF($A133="",0,IF(VLOOKUP($A133,'ECM Staff time by PoF'!$B$5:$C$119,2,FALSE)="Not Applicable",VLOOKUP($A133,'ECM Staff time by PoF'!$B$5:$S$119,MATCH($LN$103, 'ECM Staff time by PoF'!$B$4:$R$4,0),FALSE),IF(ISERROR(VLOOKUP(CONCATENATE($A133,K$66),'ECM Staff time by PoF'!$A$5:$S$119,MATCH($LN$103, 'ECM Staff time by PoF'!$A$4:$R$4,0),FALSE)), 0, VLOOKUP(CONCATENATE($A133,K$66),'ECM Staff time by PoF'!$A$5:$S$119,MATCH($LN$103, 'ECM Staff time by PoF'!$A$4:$R$4,0),FALSE))))*K95</f>
        <v>0</v>
      </c>
      <c r="LX133" s="60">
        <f>IF($A133="",0,IF(VLOOKUP($A133,'ECM Staff time by PoF'!$B$5:$C$119,2,FALSE)="Not Applicable",VLOOKUP($A133,'ECM Staff time by PoF'!$B$5:$S$119,MATCH($LN$103, 'ECM Staff time by PoF'!$B$4:$R$4,0),FALSE),IF(ISERROR(VLOOKUP(CONCATENATE($A133,L$66),'ECM Staff time by PoF'!$A$5:$S$119,MATCH($LN$103, 'ECM Staff time by PoF'!$A$4:$R$4,0),FALSE)), 0, VLOOKUP(CONCATENATE($A133,L$66),'ECM Staff time by PoF'!$A$5:$S$119,MATCH($LN$103, 'ECM Staff time by PoF'!$A$4:$R$4,0),FALSE))))*L95</f>
        <v>0</v>
      </c>
      <c r="LY133" s="60">
        <f>IF($A133="",0,IF(VLOOKUP($A133,'ECM Staff time by PoF'!$B$5:$C$119,2,FALSE)="Not Applicable",VLOOKUP($A133,'ECM Staff time by PoF'!$B$5:$S$119,MATCH($LN$103, 'ECM Staff time by PoF'!$B$4:$R$4,0),FALSE),IF(ISERROR(VLOOKUP(CONCATENATE($A133,M$66),'ECM Staff time by PoF'!$A$5:$S$119,MATCH($LN$103, 'ECM Staff time by PoF'!$A$4:$R$4,0),FALSE)), 0, VLOOKUP(CONCATENATE($A133,M$66),'ECM Staff time by PoF'!$A$5:$S$119,MATCH($LN$103, 'ECM Staff time by PoF'!$A$4:$R$4,0),FALSE))))*M95</f>
        <v>0</v>
      </c>
      <c r="LZ133" s="60">
        <f>IF($A133="",0,IF(VLOOKUP($A133,'ECM Staff time by PoF'!$B$5:$C$119,2,FALSE)="Not Applicable",VLOOKUP($A133,'ECM Staff time by PoF'!$B$5:$S$119,MATCH($LN$103, 'ECM Staff time by PoF'!$B$4:$R$4,0),FALSE),IF(ISERROR(VLOOKUP(CONCATENATE($A133,N$66),'ECM Staff time by PoF'!$A$5:$S$119,MATCH($LN$103, 'ECM Staff time by PoF'!$A$4:$R$4,0),FALSE)), 0, VLOOKUP(CONCATENATE($A133,N$66),'ECM Staff time by PoF'!$A$5:$S$119,MATCH($LN$103, 'ECM Staff time by PoF'!$A$4:$R$4,0),FALSE))))*N95</f>
        <v>0</v>
      </c>
      <c r="MA133" s="60">
        <f>IF($A133="",0,IF(VLOOKUP($A133,'ECM Staff time by PoF'!$B$5:$C$119,2,FALSE)="Not Applicable",VLOOKUP($A133,'ECM Staff time by PoF'!$B$5:$S$119,MATCH($LN$103, 'ECM Staff time by PoF'!$B$4:$R$4,0),FALSE),IF(ISERROR(VLOOKUP(CONCATENATE($A133,O$66),'ECM Staff time by PoF'!$A$5:$S$119,MATCH($LN$103, 'ECM Staff time by PoF'!$A$4:$R$4,0),FALSE)), 0, VLOOKUP(CONCATENATE($A133,O$66),'ECM Staff time by PoF'!$A$5:$S$119,MATCH($LN$103, 'ECM Staff time by PoF'!$A$4:$R$4,0),FALSE))))*O95</f>
        <v>0</v>
      </c>
      <c r="MB133" s="60">
        <f>IF($A133="",0,IF(VLOOKUP($A133,'ECM Staff time by PoF'!$B$5:$C$119,2,FALSE)="Not Applicable",VLOOKUP($A133,'ECM Staff time by PoF'!$B$5:$S$119,MATCH($LN$103, 'ECM Staff time by PoF'!$B$4:$R$4,0),FALSE),IF(ISERROR(VLOOKUP(CONCATENATE($A133,P$66),'ECM Staff time by PoF'!$A$5:$S$119,MATCH($LN$103, 'ECM Staff time by PoF'!$A$4:$R$4,0),FALSE)), 0, VLOOKUP(CONCATENATE($A133,P$66),'ECM Staff time by PoF'!$A$5:$S$119,MATCH($LN$103, 'ECM Staff time by PoF'!$A$4:$R$4,0),FALSE))))*P95</f>
        <v>0</v>
      </c>
      <c r="MC133" s="60">
        <f>IF($A133="",0,IF(VLOOKUP($A133,'ECM Staff time by PoF'!$B$5:$C$119,2,FALSE)="Not Applicable",VLOOKUP($A133,'ECM Staff time by PoF'!$B$5:$S$119,MATCH($LN$103, 'ECM Staff time by PoF'!$B$4:$R$4,0),FALSE),IF(ISERROR(VLOOKUP(CONCATENATE($A133,Q$66),'ECM Staff time by PoF'!$A$5:$S$119,MATCH($LN$103, 'ECM Staff time by PoF'!$A$4:$R$4,0),FALSE)), 0, VLOOKUP(CONCATENATE($A133,Q$66),'ECM Staff time by PoF'!$A$5:$S$119,MATCH($LN$103, 'ECM Staff time by PoF'!$A$4:$R$4,0),FALSE))))*Q95</f>
        <v>0</v>
      </c>
      <c r="MD133" s="60">
        <f>IF($A133="",0,IF(VLOOKUP($A133,'ECM Staff time by PoF'!$B$5:$C$119,2,FALSE)="Not Applicable",VLOOKUP($A133,'ECM Staff time by PoF'!$B$5:$S$119,MATCH($LN$103, 'ECM Staff time by PoF'!$B$4:$R$4,0),FALSE),IF(ISERROR(VLOOKUP(CONCATENATE($A133,R$66),'ECM Staff time by PoF'!$A$5:$S$119,MATCH($LN$103, 'ECM Staff time by PoF'!$A$4:$R$4,0),FALSE)), 0, VLOOKUP(CONCATENATE($A133,R$66),'ECM Staff time by PoF'!$A$5:$S$119,MATCH($LN$103, 'ECM Staff time by PoF'!$A$4:$R$4,0),FALSE))))*R95</f>
        <v>0</v>
      </c>
      <c r="ME133" s="60">
        <f>IF($A133="",0,IF(VLOOKUP($A133,'ECM Staff time by PoF'!$B$5:$C$119,2,FALSE)="Not Applicable",VLOOKUP($A133,'ECM Staff time by PoF'!$B$5:$S$119,MATCH($LN$103, 'ECM Staff time by PoF'!$B$4:$R$4,0),FALSE),IF(ISERROR(VLOOKUP(CONCATENATE($A133,S$66),'ECM Staff time by PoF'!$A$5:$S$119,MATCH($LN$103, 'ECM Staff time by PoF'!$A$4:$R$4,0),FALSE)), 0, VLOOKUP(CONCATENATE($A133,S$66),'ECM Staff time by PoF'!$A$5:$S$119,MATCH($LN$103, 'ECM Staff time by PoF'!$A$4:$R$4,0),FALSE))))*S95</f>
        <v>0</v>
      </c>
      <c r="MF133" s="60">
        <f>IF($A133="",0,IF(VLOOKUP($A133,'ECM Staff time by PoF'!$B$5:$C$119,2,FALSE)="Not Applicable",VLOOKUP($A133,'ECM Staff time by PoF'!$B$5:$S$119,MATCH($LN$103, 'ECM Staff time by PoF'!$B$4:$R$4,0),FALSE),IF(ISERROR(VLOOKUP(CONCATENATE($A133,T$66),'ECM Staff time by PoF'!$A$5:$S$119,MATCH($LN$103, 'ECM Staff time by PoF'!$A$4:$R$4,0),FALSE)), 0, VLOOKUP(CONCATENATE($A133,T$66),'ECM Staff time by PoF'!$A$5:$S$119,MATCH($LN$103, 'ECM Staff time by PoF'!$A$4:$R$4,0),FALSE))))*T95</f>
        <v>0</v>
      </c>
      <c r="MG133" s="60">
        <f>IF($A133="",0,IF(VLOOKUP($A133,'ECM Staff time by PoF'!$B$5:$C$119,2,FALSE)="Not Applicable",VLOOKUP($A133,'ECM Staff time by PoF'!$B$5:$S$119,MATCH($LN$103, 'ECM Staff time by PoF'!$B$4:$R$4,0),FALSE),IF(ISERROR(VLOOKUP(CONCATENATE($A133,U$66),'ECM Staff time by PoF'!$A$5:$S$119,MATCH($LN$103, 'ECM Staff time by PoF'!$A$4:$R$4,0),FALSE)), 0, VLOOKUP(CONCATENATE($A133,U$66),'ECM Staff time by PoF'!$A$5:$S$119,MATCH($LN$103, 'ECM Staff time by PoF'!$A$4:$R$4,0),FALSE))))*U95</f>
        <v>0</v>
      </c>
      <c r="MH133" s="60">
        <f>IF($A133="",0,IF(VLOOKUP($A133,'ECM Staff time by PoF'!$B$5:$C$119,2,FALSE)="Not Applicable",VLOOKUP($A133,'ECM Staff time by PoF'!$B$5:$S$119,MATCH($LN$103, 'ECM Staff time by PoF'!$B$4:$R$4,0),FALSE),IF(ISERROR(VLOOKUP(CONCATENATE($A133,V$66),'ECM Staff time by PoF'!$A$5:$S$119,MATCH($LN$103, 'ECM Staff time by PoF'!$A$4:$R$4,0),FALSE)), 0, VLOOKUP(CONCATENATE($A133,V$66),'ECM Staff time by PoF'!$A$5:$S$119,MATCH($LN$103, 'ECM Staff time by PoF'!$A$4:$R$4,0),FALSE))))*V95</f>
        <v>0</v>
      </c>
      <c r="MI133" s="60">
        <f>IF($A133="",0,IF(VLOOKUP($A133,'ECM Staff time by PoF'!$B$5:$C$119,2,FALSE)="Not Applicable",VLOOKUP($A133,'ECM Staff time by PoF'!$B$5:$S$119,MATCH($LN$103, 'ECM Staff time by PoF'!$B$4:$R$4,0),FALSE),IF(ISERROR(VLOOKUP(CONCATENATE($A133,W$66),'ECM Staff time by PoF'!$A$5:$S$119,MATCH($LN$103, 'ECM Staff time by PoF'!$A$4:$R$4,0),FALSE)), 0, VLOOKUP(CONCATENATE($A133,W$66),'ECM Staff time by PoF'!$A$5:$S$119,MATCH($LN$103, 'ECM Staff time by PoF'!$A$4:$R$4,0),FALSE))))*W95</f>
        <v>0</v>
      </c>
      <c r="MJ133" s="60">
        <f>IF($A133="",0,IF(VLOOKUP($A133,'ECM Staff time by PoF'!$B$5:$C$119,2,FALSE)="Not Applicable",VLOOKUP($A133,'ECM Staff time by PoF'!$B$5:$S$119,MATCH($LN$103, 'ECM Staff time by PoF'!$B$4:$R$4,0),FALSE),IF(ISERROR(VLOOKUP(CONCATENATE($A133,X$66),'ECM Staff time by PoF'!$A$5:$S$119,MATCH($LN$103, 'ECM Staff time by PoF'!$A$4:$R$4,0),FALSE)), 0, VLOOKUP(CONCATENATE($A133,X$66),'ECM Staff time by PoF'!$A$5:$S$119,MATCH($LN$103, 'ECM Staff time by PoF'!$A$4:$R$4,0),FALSE))))*X95</f>
        <v>0</v>
      </c>
      <c r="MK133" s="60">
        <f>IF($A133="",0,IF(VLOOKUP($A133,'ECM Staff time by PoF'!$B$5:$C$119,2,FALSE)="Not Applicable",VLOOKUP($A133,'ECM Staff time by PoF'!$B$5:$S$119,MATCH($LN$103, 'ECM Staff time by PoF'!$B$4:$R$4,0),FALSE),IF(ISERROR(VLOOKUP(CONCATENATE($A133,Y$66),'ECM Staff time by PoF'!$A$5:$S$119,MATCH($LN$103, 'ECM Staff time by PoF'!$A$4:$R$4,0),FALSE)), 0, VLOOKUP(CONCATENATE($A133,Y$66),'ECM Staff time by PoF'!$A$5:$S$119,MATCH($LN$103, 'ECM Staff time by PoF'!$A$4:$R$4,0),FALSE))))*Y95</f>
        <v>0</v>
      </c>
      <c r="ML133" s="60">
        <f>IF($A133="",0,IF(VLOOKUP($A133,'ECM Staff time by PoF'!$B$5:$C$119,2,FALSE)="Not Applicable",VLOOKUP($A133,'ECM Staff time by PoF'!$B$5:$S$119,MATCH($LN$103, 'ECM Staff time by PoF'!$B$4:$R$4,0),FALSE),IF(ISERROR(VLOOKUP(CONCATENATE($A133,Z$66),'ECM Staff time by PoF'!$A$5:$S$119,MATCH($LN$103, 'ECM Staff time by PoF'!$A$4:$R$4,0),FALSE)), 0, VLOOKUP(CONCATENATE($A133,Z$66),'ECM Staff time by PoF'!$A$5:$S$119,MATCH($LN$103, 'ECM Staff time by PoF'!$A$4:$R$4,0),FALSE))))*Z95</f>
        <v>0</v>
      </c>
      <c r="MM133" s="60">
        <f>IF($A133="",0,IF(VLOOKUP($A133,'ECM Staff time by PoF'!$B$5:$C$119,2,FALSE)="Not Applicable",VLOOKUP($A133,'ECM Staff time by PoF'!$B$5:$S$119,MATCH($LN$103, 'ECM Staff time by PoF'!$B$4:$R$4,0),FALSE),IF(ISERROR(VLOOKUP(CONCATENATE($A133,AA$66),'ECM Staff time by PoF'!$A$5:$S$119,MATCH($LN$103, 'ECM Staff time by PoF'!$A$4:$R$4,0),FALSE)), 0, VLOOKUP(CONCATENATE($A133,AA$66),'ECM Staff time by PoF'!$A$5:$S$119,MATCH($LN$103, 'ECM Staff time by PoF'!$A$4:$R$4,0),FALSE))))*AA95</f>
        <v>0</v>
      </c>
      <c r="MN133" s="60">
        <f>IF($A133="",0,IF(VLOOKUP($A133,'ECM Staff time by PoF'!$B$5:$C$119,2,FALSE)="Not Applicable",VLOOKUP($A133,'ECM Staff time by PoF'!$B$5:$S$119,MATCH($LN$103, 'ECM Staff time by PoF'!$B$4:$R$4,0),FALSE),IF(ISERROR(VLOOKUP(CONCATENATE($A133,AB$66),'ECM Staff time by PoF'!$A$5:$S$119,MATCH($LN$103, 'ECM Staff time by PoF'!$A$4:$R$4,0),FALSE)), 0, VLOOKUP(CONCATENATE($A133,AB$66),'ECM Staff time by PoF'!$A$5:$S$119,MATCH($LN$103, 'ECM Staff time by PoF'!$A$4:$R$4,0),FALSE))))*AB95</f>
        <v>0</v>
      </c>
      <c r="MO133" s="60">
        <f>IF($A133="",0,IF(VLOOKUP($A133,'ECM Staff time by PoF'!$B$5:$C$119,2,FALSE)="Not Applicable",VLOOKUP($A133,'ECM Staff time by PoF'!$B$5:$S$119,MATCH($LN$103, 'ECM Staff time by PoF'!$B$4:$R$4,0),FALSE),IF(ISERROR(VLOOKUP(CONCATENATE($A133,AC$66),'ECM Staff time by PoF'!$A$5:$S$119,MATCH($LN$103, 'ECM Staff time by PoF'!$A$4:$R$4,0),FALSE)), 0, VLOOKUP(CONCATENATE($A133,AC$66),'ECM Staff time by PoF'!$A$5:$S$119,MATCH($LN$103, 'ECM Staff time by PoF'!$A$4:$R$4,0),FALSE))))*AC95</f>
        <v>0</v>
      </c>
      <c r="MP133" s="60">
        <f>IF($A133="",0,IF(VLOOKUP($A133,'ECM Staff time by PoF'!$B$5:$C$119,2,FALSE)="Not Applicable",VLOOKUP($A133,'ECM Staff time by PoF'!$B$5:$S$119,MATCH($LN$103, 'ECM Staff time by PoF'!$B$4:$R$4,0),FALSE),IF(ISERROR(VLOOKUP(CONCATENATE($A133,AD$66),'ECM Staff time by PoF'!$A$5:$S$119,MATCH($LN$103, 'ECM Staff time by PoF'!$A$4:$R$4,0),FALSE)), 0, VLOOKUP(CONCATENATE($A133,AD$66),'ECM Staff time by PoF'!$A$5:$S$119,MATCH($LN$103, 'ECM Staff time by PoF'!$A$4:$R$4,0),FALSE))))*AD95</f>
        <v>0</v>
      </c>
      <c r="MQ133" s="60">
        <f>IF($A133="",0,IF(VLOOKUP($A133,'ECM Staff time by PoF'!$B$5:$C$119,2,FALSE)="Not Applicable",VLOOKUP($A133,'ECM Staff time by PoF'!$B$5:$S$119,MATCH($LN$103, 'ECM Staff time by PoF'!$B$4:$R$4,0),FALSE),IF(ISERROR(VLOOKUP(CONCATENATE($A133,AE$66),'ECM Staff time by PoF'!$A$5:$S$119,MATCH($LN$103, 'ECM Staff time by PoF'!$A$4:$R$4,0),FALSE)), 0, VLOOKUP(CONCATENATE($A133,AE$66),'ECM Staff time by PoF'!$A$5:$S$119,MATCH($LN$103, 'ECM Staff time by PoF'!$A$4:$R$4,0),FALSE))))*AE95</f>
        <v>0</v>
      </c>
      <c r="MR133" s="60">
        <f>IF($A133="",0,IF(VLOOKUP($A133,'ECM Staff time by PoF'!$B$5:$C$119,2,FALSE)="Not Applicable",VLOOKUP($A133,'ECM Staff time by PoF'!$B$5:$S$119,MATCH($LN$103, 'ECM Staff time by PoF'!$B$4:$R$4,0),FALSE),IF(ISERROR(VLOOKUP(CONCATENATE($A133,AF$66),'ECM Staff time by PoF'!$A$5:$S$119,MATCH($LN$103, 'ECM Staff time by PoF'!$A$4:$R$4,0),FALSE)), 0, VLOOKUP(CONCATENATE($A133,AF$66),'ECM Staff time by PoF'!$A$5:$S$119,MATCH($LN$103, 'ECM Staff time by PoF'!$A$4:$R$4,0),FALSE))))*AF95</f>
        <v>0</v>
      </c>
      <c r="MS133" s="60">
        <f>IF($A133="",0,IF(VLOOKUP($A133,'ECM Staff time by PoF'!$B$5:$C$119,2,FALSE)="Not Applicable",VLOOKUP($A133,'ECM Staff time by PoF'!$B$5:$S$119,MATCH($LN$103, 'ECM Staff time by PoF'!$B$4:$R$4,0),FALSE),IF(ISERROR(VLOOKUP(CONCATENATE($A133,AG$66),'ECM Staff time by PoF'!$A$5:$S$119,MATCH($LN$103, 'ECM Staff time by PoF'!$A$4:$R$4,0),FALSE)), 0, VLOOKUP(CONCATENATE($A133,AG$66),'ECM Staff time by PoF'!$A$5:$S$119,MATCH($LN$103, 'ECM Staff time by PoF'!$A$4:$R$4,0),FALSE))))*AG95</f>
        <v>0</v>
      </c>
      <c r="MT133" s="60">
        <f>IF($A133="",0,IF(VLOOKUP($A133,'ECM Staff time by PoF'!$B$5:$C$119,2,FALSE)="Not Applicable",VLOOKUP($A133,'ECM Staff time by PoF'!$B$5:$S$119,MATCH($LN$103, 'ECM Staff time by PoF'!$B$4:$R$4,0),FALSE),IF(ISERROR(VLOOKUP(CONCATENATE($A133,AH$66),'ECM Staff time by PoF'!$A$5:$S$119,MATCH($LN$103, 'ECM Staff time by PoF'!$A$4:$R$4,0),FALSE)), 0, VLOOKUP(CONCATENATE($A133,AH$66),'ECM Staff time by PoF'!$A$5:$S$119,MATCH($LN$103, 'ECM Staff time by PoF'!$A$4:$R$4,0),FALSE))))*AH95</f>
        <v>0</v>
      </c>
      <c r="MU133" s="60">
        <f>IF($A133="",0,IF(VLOOKUP($A133,'ECM Staff time by PoF'!$B$5:$C$119,2,FALSE)="Not Applicable",VLOOKUP($A133,'ECM Staff time by PoF'!$B$5:$S$119,MATCH($LN$103, 'ECM Staff time by PoF'!$B$4:$R$4,0),FALSE),IF(ISERROR(VLOOKUP(CONCATENATE($A133,AI$66),'ECM Staff time by PoF'!$A$5:$S$119,MATCH($LN$103, 'ECM Staff time by PoF'!$A$4:$R$4,0),FALSE)), 0, VLOOKUP(CONCATENATE($A133,AI$66),'ECM Staff time by PoF'!$A$5:$S$119,MATCH($LN$103, 'ECM Staff time by PoF'!$A$4:$R$4,0),FALSE))))*AI95</f>
        <v>0</v>
      </c>
      <c r="MV133" s="60">
        <f>IF($A133="",0,IF(VLOOKUP($A133,'ECM Staff time by PoF'!$B$5:$C$119,2,FALSE)="Not Applicable",VLOOKUP($A133,'ECM Staff time by PoF'!$B$5:$S$119,MATCH($LN$103, 'ECM Staff time by PoF'!$B$4:$R$4,0),FALSE),IF(ISERROR(VLOOKUP(CONCATENATE($A133,AJ$66),'ECM Staff time by PoF'!$A$5:$S$119,MATCH($LN$103, 'ECM Staff time by PoF'!$A$4:$R$4,0),FALSE)), 0, VLOOKUP(CONCATENATE($A133,AJ$66),'ECM Staff time by PoF'!$A$5:$S$119,MATCH($LN$103, 'ECM Staff time by PoF'!$A$4:$R$4,0),FALSE))))*AJ95</f>
        <v>0</v>
      </c>
      <c r="MW133" s="60">
        <f>IF($A133="",0,IF(VLOOKUP($A133,'ECM Staff time by PoF'!$B$5:$C$119,2,FALSE)="Not Applicable",VLOOKUP($A133,'ECM Staff time by PoF'!$B$5:$S$119,MATCH($LN$103, 'ECM Staff time by PoF'!$B$4:$R$4,0),FALSE),IF(ISERROR(VLOOKUP(CONCATENATE($A133,AK$66),'ECM Staff time by PoF'!$A$5:$S$119,MATCH($LN$103, 'ECM Staff time by PoF'!$A$4:$R$4,0),FALSE)), 0, VLOOKUP(CONCATENATE($A133,AK$66),'ECM Staff time by PoF'!$A$5:$S$119,MATCH($LN$103, 'ECM Staff time by PoF'!$A$4:$R$4,0),FALSE))))*AK95</f>
        <v>0</v>
      </c>
      <c r="MX133" s="60">
        <f>IF($A133="",0,IF(VLOOKUP($A133,'ECM Staff time by PoF'!$B$5:$C$119,2,FALSE)="Not Applicable",VLOOKUP($A133,'ECM Staff time by PoF'!$B$5:$S$119,MATCH($MX$103, 'ECM Staff time by PoF'!$B$4:$R$4,0),FALSE),IF(ISERROR(VLOOKUP(CONCATENATE($A133,B$66),'ECM Staff time by PoF'!$A$5:$S$119,MATCH($MX$103, 'ECM Staff time by PoF'!$A$4:$R$4,0),FALSE)), 0, VLOOKUP(CONCATENATE($A133,B$66),'ECM Staff time by PoF'!$A$5:$S$119,MATCH($MX$103, 'ECM Staff time by PoF'!$A$4:$R$4,0),FALSE))))*B95</f>
        <v>0</v>
      </c>
      <c r="MY133" s="60">
        <f>IF($A133="",0,IF(VLOOKUP($A133,'ECM Staff time by PoF'!$B$5:$C$119,2,FALSE)="Not Applicable",VLOOKUP($A133,'ECM Staff time by PoF'!$B$5:$S$119,MATCH($MX$103, 'ECM Staff time by PoF'!$B$4:$R$4,0),FALSE),IF(ISERROR(VLOOKUP(CONCATENATE($A133,C$66),'ECM Staff time by PoF'!$A$5:$S$119,MATCH($MX$103, 'ECM Staff time by PoF'!$A$4:$R$4,0),FALSE)), 0, VLOOKUP(CONCATENATE($A133,C$66),'ECM Staff time by PoF'!$A$5:$S$119,MATCH($MX$103, 'ECM Staff time by PoF'!$A$4:$R$4,0),FALSE))))*C95</f>
        <v>0</v>
      </c>
      <c r="MZ133" s="60">
        <f>IF($A133="",0,IF(VLOOKUP($A133,'ECM Staff time by PoF'!$B$5:$C$119,2,FALSE)="Not Applicable",VLOOKUP($A133,'ECM Staff time by PoF'!$B$5:$S$119,MATCH($MX$103, 'ECM Staff time by PoF'!$B$4:$R$4,0),FALSE),IF(ISERROR(VLOOKUP(CONCATENATE($A133,D$66),'ECM Staff time by PoF'!$A$5:$S$119,MATCH($MX$103, 'ECM Staff time by PoF'!$A$4:$R$4,0),FALSE)), 0, VLOOKUP(CONCATENATE($A133,D$66),'ECM Staff time by PoF'!$A$5:$S$119,MATCH($MX$103, 'ECM Staff time by PoF'!$A$4:$R$4,0),FALSE))))*D95</f>
        <v>0</v>
      </c>
      <c r="NA133" s="60">
        <f>IF($A133="",0,IF(VLOOKUP($A133,'ECM Staff time by PoF'!$B$5:$C$119,2,FALSE)="Not Applicable",VLOOKUP($A133,'ECM Staff time by PoF'!$B$5:$S$119,MATCH($MX$103, 'ECM Staff time by PoF'!$B$4:$R$4,0),FALSE),IF(ISERROR(VLOOKUP(CONCATENATE($A133,E$66),'ECM Staff time by PoF'!$A$5:$S$119,MATCH($MX$103, 'ECM Staff time by PoF'!$A$4:$R$4,0),FALSE)), 0, VLOOKUP(CONCATENATE($A133,E$66),'ECM Staff time by PoF'!$A$5:$S$119,MATCH($MX$103, 'ECM Staff time by PoF'!$A$4:$R$4,0),FALSE))))*E95</f>
        <v>0</v>
      </c>
      <c r="NB133" s="60">
        <f>IF($A133="",0,IF(VLOOKUP($A133,'ECM Staff time by PoF'!$B$5:$C$119,2,FALSE)="Not Applicable",VLOOKUP($A133,'ECM Staff time by PoF'!$B$5:$S$119,MATCH($MX$103, 'ECM Staff time by PoF'!$B$4:$R$4,0),FALSE),IF(ISERROR(VLOOKUP(CONCATENATE($A133,F$66),'ECM Staff time by PoF'!$A$5:$S$119,MATCH($MX$103, 'ECM Staff time by PoF'!$A$4:$R$4,0),FALSE)), 0, VLOOKUP(CONCATENATE($A133,F$66),'ECM Staff time by PoF'!$A$5:$S$119,MATCH($MX$103, 'ECM Staff time by PoF'!$A$4:$R$4,0),FALSE))))*F95</f>
        <v>0</v>
      </c>
      <c r="NC133" s="60">
        <f>IF($A133="",0,IF(VLOOKUP($A133,'ECM Staff time by PoF'!$B$5:$C$119,2,FALSE)="Not Applicable",VLOOKUP($A133,'ECM Staff time by PoF'!$B$5:$S$119,MATCH($MX$103, 'ECM Staff time by PoF'!$B$4:$R$4,0),FALSE),IF(ISERROR(VLOOKUP(CONCATENATE($A133,G$66),'ECM Staff time by PoF'!$A$5:$S$119,MATCH($MX$103, 'ECM Staff time by PoF'!$A$4:$R$4,0),FALSE)), 0, VLOOKUP(CONCATENATE($A133,G$66),'ECM Staff time by PoF'!$A$5:$S$119,MATCH($MX$103, 'ECM Staff time by PoF'!$A$4:$R$4,0),FALSE))))*G95</f>
        <v>0</v>
      </c>
      <c r="ND133" s="60">
        <f>IF($A133="",0,IF(VLOOKUP($A133,'ECM Staff time by PoF'!$B$5:$C$119,2,FALSE)="Not Applicable",VLOOKUP($A133,'ECM Staff time by PoF'!$B$5:$S$119,MATCH($MX$103, 'ECM Staff time by PoF'!$B$4:$R$4,0),FALSE),IF(ISERROR(VLOOKUP(CONCATENATE($A133,H$66),'ECM Staff time by PoF'!$A$5:$S$119,MATCH($MX$103, 'ECM Staff time by PoF'!$A$4:$R$4,0),FALSE)), 0, VLOOKUP(CONCATENATE($A133,H$66),'ECM Staff time by PoF'!$A$5:$S$119,MATCH($MX$103, 'ECM Staff time by PoF'!$A$4:$R$4,0),FALSE))))*H95</f>
        <v>0</v>
      </c>
      <c r="NE133" s="60">
        <f>IF($A133="",0,IF(VLOOKUP($A133,'ECM Staff time by PoF'!$B$5:$C$119,2,FALSE)="Not Applicable",VLOOKUP($A133,'ECM Staff time by PoF'!$B$5:$S$119,MATCH($MX$103, 'ECM Staff time by PoF'!$B$4:$R$4,0),FALSE),IF(ISERROR(VLOOKUP(CONCATENATE($A133,I$66),'ECM Staff time by PoF'!$A$5:$S$119,MATCH($MX$103, 'ECM Staff time by PoF'!$A$4:$R$4,0),FALSE)), 0, VLOOKUP(CONCATENATE($A133,I$66),'ECM Staff time by PoF'!$A$5:$S$119,MATCH($MX$103, 'ECM Staff time by PoF'!$A$4:$R$4,0),FALSE))))*I95</f>
        <v>0</v>
      </c>
      <c r="NF133" s="60">
        <f>IF($A133="",0,IF(VLOOKUP($A133,'ECM Staff time by PoF'!$B$5:$C$119,2,FALSE)="Not Applicable",VLOOKUP($A133,'ECM Staff time by PoF'!$B$5:$S$119,MATCH($MX$103, 'ECM Staff time by PoF'!$B$4:$R$4,0),FALSE),IF(ISERROR(VLOOKUP(CONCATENATE($A133,J$66),'ECM Staff time by PoF'!$A$5:$S$119,MATCH($MX$103, 'ECM Staff time by PoF'!$A$4:$R$4,0),FALSE)), 0, VLOOKUP(CONCATENATE($A133,J$66),'ECM Staff time by PoF'!$A$5:$S$119,MATCH($MX$103, 'ECM Staff time by PoF'!$A$4:$R$4,0),FALSE))))*J95</f>
        <v>0</v>
      </c>
      <c r="NG133" s="60">
        <f>IF($A133="",0,IF(VLOOKUP($A133,'ECM Staff time by PoF'!$B$5:$C$119,2,FALSE)="Not Applicable",VLOOKUP($A133,'ECM Staff time by PoF'!$B$5:$S$119,MATCH($MX$103, 'ECM Staff time by PoF'!$B$4:$R$4,0),FALSE),IF(ISERROR(VLOOKUP(CONCATENATE($A133,K$66),'ECM Staff time by PoF'!$A$5:$S$119,MATCH($MX$103, 'ECM Staff time by PoF'!$A$4:$R$4,0),FALSE)), 0, VLOOKUP(CONCATENATE($A133,K$66),'ECM Staff time by PoF'!$A$5:$S$119,MATCH($MX$103, 'ECM Staff time by PoF'!$A$4:$R$4,0),FALSE))))*K95</f>
        <v>0</v>
      </c>
      <c r="NH133" s="60">
        <f>IF($A133="",0,IF(VLOOKUP($A133,'ECM Staff time by PoF'!$B$5:$C$119,2,FALSE)="Not Applicable",VLOOKUP($A133,'ECM Staff time by PoF'!$B$5:$S$119,MATCH($MX$103, 'ECM Staff time by PoF'!$B$4:$R$4,0),FALSE),IF(ISERROR(VLOOKUP(CONCATENATE($A133,L$66),'ECM Staff time by PoF'!$A$5:$S$119,MATCH($MX$103, 'ECM Staff time by PoF'!$A$4:$R$4,0),FALSE)), 0, VLOOKUP(CONCATENATE($A133,L$66),'ECM Staff time by PoF'!$A$5:$S$119,MATCH($MX$103, 'ECM Staff time by PoF'!$A$4:$R$4,0),FALSE))))*L95</f>
        <v>0</v>
      </c>
      <c r="NI133" s="60">
        <f>IF($A133="",0,IF(VLOOKUP($A133,'ECM Staff time by PoF'!$B$5:$C$119,2,FALSE)="Not Applicable",VLOOKUP($A133,'ECM Staff time by PoF'!$B$5:$S$119,MATCH($MX$103, 'ECM Staff time by PoF'!$B$4:$R$4,0),FALSE),IF(ISERROR(VLOOKUP(CONCATENATE($A133,M$66),'ECM Staff time by PoF'!$A$5:$S$119,MATCH($MX$103, 'ECM Staff time by PoF'!$A$4:$R$4,0),FALSE)), 0, VLOOKUP(CONCATENATE($A133,M$66),'ECM Staff time by PoF'!$A$5:$S$119,MATCH($MX$103, 'ECM Staff time by PoF'!$A$4:$R$4,0),FALSE))))*M95</f>
        <v>0</v>
      </c>
      <c r="NJ133" s="60">
        <f>IF($A133="",0,IF(VLOOKUP($A133,'ECM Staff time by PoF'!$B$5:$C$119,2,FALSE)="Not Applicable",VLOOKUP($A133,'ECM Staff time by PoF'!$B$5:$S$119,MATCH($MX$103, 'ECM Staff time by PoF'!$B$4:$R$4,0),FALSE),IF(ISERROR(VLOOKUP(CONCATENATE($A133,N$66),'ECM Staff time by PoF'!$A$5:$S$119,MATCH($MX$103, 'ECM Staff time by PoF'!$A$4:$R$4,0),FALSE)), 0, VLOOKUP(CONCATENATE($A133,N$66),'ECM Staff time by PoF'!$A$5:$S$119,MATCH($MX$103, 'ECM Staff time by PoF'!$A$4:$R$4,0),FALSE))))*N95</f>
        <v>0</v>
      </c>
      <c r="NK133" s="60">
        <f>IF($A133="",0,IF(VLOOKUP($A133,'ECM Staff time by PoF'!$B$5:$C$119,2,FALSE)="Not Applicable",VLOOKUP($A133,'ECM Staff time by PoF'!$B$5:$S$119,MATCH($MX$103, 'ECM Staff time by PoF'!$B$4:$R$4,0),FALSE),IF(ISERROR(VLOOKUP(CONCATENATE($A133,O$66),'ECM Staff time by PoF'!$A$5:$S$119,MATCH($MX$103, 'ECM Staff time by PoF'!$A$4:$R$4,0),FALSE)), 0, VLOOKUP(CONCATENATE($A133,O$66),'ECM Staff time by PoF'!$A$5:$S$119,MATCH($MX$103, 'ECM Staff time by PoF'!$A$4:$R$4,0),FALSE))))*O95</f>
        <v>0</v>
      </c>
      <c r="NL133" s="60">
        <f>IF($A133="",0,IF(VLOOKUP($A133,'ECM Staff time by PoF'!$B$5:$C$119,2,FALSE)="Not Applicable",VLOOKUP($A133,'ECM Staff time by PoF'!$B$5:$S$119,MATCH($MX$103, 'ECM Staff time by PoF'!$B$4:$R$4,0),FALSE),IF(ISERROR(VLOOKUP(CONCATENATE($A133,P$66),'ECM Staff time by PoF'!$A$5:$S$119,MATCH($MX$103, 'ECM Staff time by PoF'!$A$4:$R$4,0),FALSE)), 0, VLOOKUP(CONCATENATE($A133,P$66),'ECM Staff time by PoF'!$A$5:$S$119,MATCH($MX$103, 'ECM Staff time by PoF'!$A$4:$R$4,0),FALSE))))*P95</f>
        <v>0</v>
      </c>
      <c r="NM133" s="60">
        <f>IF($A133="",0,IF(VLOOKUP($A133,'ECM Staff time by PoF'!$B$5:$C$119,2,FALSE)="Not Applicable",VLOOKUP($A133,'ECM Staff time by PoF'!$B$5:$S$119,MATCH($MX$103, 'ECM Staff time by PoF'!$B$4:$R$4,0),FALSE),IF(ISERROR(VLOOKUP(CONCATENATE($A133,Q$66),'ECM Staff time by PoF'!$A$5:$S$119,MATCH($MX$103, 'ECM Staff time by PoF'!$A$4:$R$4,0),FALSE)), 0, VLOOKUP(CONCATENATE($A133,Q$66),'ECM Staff time by PoF'!$A$5:$S$119,MATCH($MX$103, 'ECM Staff time by PoF'!$A$4:$R$4,0),FALSE))))*Q95</f>
        <v>0</v>
      </c>
      <c r="NN133" s="60">
        <f>IF($A133="",0,IF(VLOOKUP($A133,'ECM Staff time by PoF'!$B$5:$C$119,2,FALSE)="Not Applicable",VLOOKUP($A133,'ECM Staff time by PoF'!$B$5:$S$119,MATCH($MX$103, 'ECM Staff time by PoF'!$B$4:$R$4,0),FALSE),IF(ISERROR(VLOOKUP(CONCATENATE($A133,R$66),'ECM Staff time by PoF'!$A$5:$S$119,MATCH($MX$103, 'ECM Staff time by PoF'!$A$4:$R$4,0),FALSE)), 0, VLOOKUP(CONCATENATE($A133,R$66),'ECM Staff time by PoF'!$A$5:$S$119,MATCH($MX$103, 'ECM Staff time by PoF'!$A$4:$R$4,0),FALSE))))*R95</f>
        <v>0</v>
      </c>
      <c r="NO133" s="60">
        <f>IF($A133="",0,IF(VLOOKUP($A133,'ECM Staff time by PoF'!$B$5:$C$119,2,FALSE)="Not Applicable",VLOOKUP($A133,'ECM Staff time by PoF'!$B$5:$S$119,MATCH($MX$103, 'ECM Staff time by PoF'!$B$4:$R$4,0),FALSE),IF(ISERROR(VLOOKUP(CONCATENATE($A133,S$66),'ECM Staff time by PoF'!$A$5:$S$119,MATCH($MX$103, 'ECM Staff time by PoF'!$A$4:$R$4,0),FALSE)), 0, VLOOKUP(CONCATENATE($A133,S$66),'ECM Staff time by PoF'!$A$5:$S$119,MATCH($MX$103, 'ECM Staff time by PoF'!$A$4:$R$4,0),FALSE))))*S95</f>
        <v>0</v>
      </c>
      <c r="NP133" s="60">
        <f>IF($A133="",0,IF(VLOOKUP($A133,'ECM Staff time by PoF'!$B$5:$C$119,2,FALSE)="Not Applicable",VLOOKUP($A133,'ECM Staff time by PoF'!$B$5:$S$119,MATCH($MX$103, 'ECM Staff time by PoF'!$B$4:$R$4,0),FALSE),IF(ISERROR(VLOOKUP(CONCATENATE($A133,T$66),'ECM Staff time by PoF'!$A$5:$S$119,MATCH($MX$103, 'ECM Staff time by PoF'!$A$4:$R$4,0),FALSE)), 0, VLOOKUP(CONCATENATE($A133,T$66),'ECM Staff time by PoF'!$A$5:$S$119,MATCH($MX$103, 'ECM Staff time by PoF'!$A$4:$R$4,0),FALSE))))*T95</f>
        <v>0</v>
      </c>
      <c r="NQ133" s="60">
        <f>IF($A133="",0,IF(VLOOKUP($A133,'ECM Staff time by PoF'!$B$5:$C$119,2,FALSE)="Not Applicable",VLOOKUP($A133,'ECM Staff time by PoF'!$B$5:$S$119,MATCH($MX$103, 'ECM Staff time by PoF'!$B$4:$R$4,0),FALSE),IF(ISERROR(VLOOKUP(CONCATENATE($A133,U$66),'ECM Staff time by PoF'!$A$5:$S$119,MATCH($MX$103, 'ECM Staff time by PoF'!$A$4:$R$4,0),FALSE)), 0, VLOOKUP(CONCATENATE($A133,U$66),'ECM Staff time by PoF'!$A$5:$S$119,MATCH($MX$103, 'ECM Staff time by PoF'!$A$4:$R$4,0),FALSE))))*U95</f>
        <v>0</v>
      </c>
      <c r="NR133" s="60">
        <f>IF($A133="",0,IF(VLOOKUP($A133,'ECM Staff time by PoF'!$B$5:$C$119,2,FALSE)="Not Applicable",VLOOKUP($A133,'ECM Staff time by PoF'!$B$5:$S$119,MATCH($MX$103, 'ECM Staff time by PoF'!$B$4:$R$4,0),FALSE),IF(ISERROR(VLOOKUP(CONCATENATE($A133,V$66),'ECM Staff time by PoF'!$A$5:$S$119,MATCH($MX$103, 'ECM Staff time by PoF'!$A$4:$R$4,0),FALSE)), 0, VLOOKUP(CONCATENATE($A133,V$66),'ECM Staff time by PoF'!$A$5:$S$119,MATCH($MX$103, 'ECM Staff time by PoF'!$A$4:$R$4,0),FALSE))))*V95</f>
        <v>0</v>
      </c>
      <c r="NS133" s="60">
        <f>IF($A133="",0,IF(VLOOKUP($A133,'ECM Staff time by PoF'!$B$5:$C$119,2,FALSE)="Not Applicable",VLOOKUP($A133,'ECM Staff time by PoF'!$B$5:$S$119,MATCH($MX$103, 'ECM Staff time by PoF'!$B$4:$R$4,0),FALSE),IF(ISERROR(VLOOKUP(CONCATENATE($A133,W$66),'ECM Staff time by PoF'!$A$5:$S$119,MATCH($MX$103, 'ECM Staff time by PoF'!$A$4:$R$4,0),FALSE)), 0, VLOOKUP(CONCATENATE($A133,W$66),'ECM Staff time by PoF'!$A$5:$S$119,MATCH($MX$103, 'ECM Staff time by PoF'!$A$4:$R$4,0),FALSE))))*W95</f>
        <v>0</v>
      </c>
      <c r="NT133" s="60">
        <f>IF($A133="",0,IF(VLOOKUP($A133,'ECM Staff time by PoF'!$B$5:$C$119,2,FALSE)="Not Applicable",VLOOKUP($A133,'ECM Staff time by PoF'!$B$5:$S$119,MATCH($MX$103, 'ECM Staff time by PoF'!$B$4:$R$4,0),FALSE),IF(ISERROR(VLOOKUP(CONCATENATE($A133,X$66),'ECM Staff time by PoF'!$A$5:$S$119,MATCH($MX$103, 'ECM Staff time by PoF'!$A$4:$R$4,0),FALSE)), 0, VLOOKUP(CONCATENATE($A133,X$66),'ECM Staff time by PoF'!$A$5:$S$119,MATCH($MX$103, 'ECM Staff time by PoF'!$A$4:$R$4,0),FALSE))))*X95</f>
        <v>0</v>
      </c>
      <c r="NU133" s="60">
        <f>IF($A133="",0,IF(VLOOKUP($A133,'ECM Staff time by PoF'!$B$5:$C$119,2,FALSE)="Not Applicable",VLOOKUP($A133,'ECM Staff time by PoF'!$B$5:$S$119,MATCH($MX$103, 'ECM Staff time by PoF'!$B$4:$R$4,0),FALSE),IF(ISERROR(VLOOKUP(CONCATENATE($A133,Y$66),'ECM Staff time by PoF'!$A$5:$S$119,MATCH($MX$103, 'ECM Staff time by PoF'!$A$4:$R$4,0),FALSE)), 0, VLOOKUP(CONCATENATE($A133,Y$66),'ECM Staff time by PoF'!$A$5:$S$119,MATCH($MX$103, 'ECM Staff time by PoF'!$A$4:$R$4,0),FALSE))))*Y95</f>
        <v>0</v>
      </c>
      <c r="NV133" s="60">
        <f>IF($A133="",0,IF(VLOOKUP($A133,'ECM Staff time by PoF'!$B$5:$C$119,2,FALSE)="Not Applicable",VLOOKUP($A133,'ECM Staff time by PoF'!$B$5:$S$119,MATCH($MX$103, 'ECM Staff time by PoF'!$B$4:$R$4,0),FALSE),IF(ISERROR(VLOOKUP(CONCATENATE($A133,Z$66),'ECM Staff time by PoF'!$A$5:$S$119,MATCH($MX$103, 'ECM Staff time by PoF'!$A$4:$R$4,0),FALSE)), 0, VLOOKUP(CONCATENATE($A133,Z$66),'ECM Staff time by PoF'!$A$5:$S$119,MATCH($MX$103, 'ECM Staff time by PoF'!$A$4:$R$4,0),FALSE))))*Z95</f>
        <v>0</v>
      </c>
      <c r="NW133" s="60">
        <f>IF($A133="",0,IF(VLOOKUP($A133,'ECM Staff time by PoF'!$B$5:$C$119,2,FALSE)="Not Applicable",VLOOKUP($A133,'ECM Staff time by PoF'!$B$5:$S$119,MATCH($MX$103, 'ECM Staff time by PoF'!$B$4:$R$4,0),FALSE),IF(ISERROR(VLOOKUP(CONCATENATE($A133,AA$66),'ECM Staff time by PoF'!$A$5:$S$119,MATCH($MX$103, 'ECM Staff time by PoF'!$A$4:$R$4,0),FALSE)), 0, VLOOKUP(CONCATENATE($A133,AA$66),'ECM Staff time by PoF'!$A$5:$S$119,MATCH($MX$103, 'ECM Staff time by PoF'!$A$4:$R$4,0),FALSE))))*AA95</f>
        <v>0</v>
      </c>
      <c r="NX133" s="60">
        <f>IF($A133="",0,IF(VLOOKUP($A133,'ECM Staff time by PoF'!$B$5:$C$119,2,FALSE)="Not Applicable",VLOOKUP($A133,'ECM Staff time by PoF'!$B$5:$S$119,MATCH($MX$103, 'ECM Staff time by PoF'!$B$4:$R$4,0),FALSE),IF(ISERROR(VLOOKUP(CONCATENATE($A133,AB$66),'ECM Staff time by PoF'!$A$5:$S$119,MATCH($MX$103, 'ECM Staff time by PoF'!$A$4:$R$4,0),FALSE)), 0, VLOOKUP(CONCATENATE($A133,AB$66),'ECM Staff time by PoF'!$A$5:$S$119,MATCH($MX$103, 'ECM Staff time by PoF'!$A$4:$R$4,0),FALSE))))*AB95</f>
        <v>0</v>
      </c>
      <c r="NY133" s="60">
        <f>IF($A133="",0,IF(VLOOKUP($A133,'ECM Staff time by PoF'!$B$5:$C$119,2,FALSE)="Not Applicable",VLOOKUP($A133,'ECM Staff time by PoF'!$B$5:$S$119,MATCH($MX$103, 'ECM Staff time by PoF'!$B$4:$R$4,0),FALSE),IF(ISERROR(VLOOKUP(CONCATENATE($A133,AC$66),'ECM Staff time by PoF'!$A$5:$S$119,MATCH($MX$103, 'ECM Staff time by PoF'!$A$4:$R$4,0),FALSE)), 0, VLOOKUP(CONCATENATE($A133,AC$66),'ECM Staff time by PoF'!$A$5:$S$119,MATCH($MX$103, 'ECM Staff time by PoF'!$A$4:$R$4,0),FALSE))))*AC95</f>
        <v>0</v>
      </c>
      <c r="NZ133" s="60">
        <f>IF($A133="",0,IF(VLOOKUP($A133,'ECM Staff time by PoF'!$B$5:$C$119,2,FALSE)="Not Applicable",VLOOKUP($A133,'ECM Staff time by PoF'!$B$5:$S$119,MATCH($MX$103, 'ECM Staff time by PoF'!$B$4:$R$4,0),FALSE),IF(ISERROR(VLOOKUP(CONCATENATE($A133,AD$66),'ECM Staff time by PoF'!$A$5:$S$119,MATCH($MX$103, 'ECM Staff time by PoF'!$A$4:$R$4,0),FALSE)), 0, VLOOKUP(CONCATENATE($A133,AD$66),'ECM Staff time by PoF'!$A$5:$S$119,MATCH($MX$103, 'ECM Staff time by PoF'!$A$4:$R$4,0),FALSE))))*AD95</f>
        <v>0</v>
      </c>
      <c r="OA133" s="60">
        <f>IF($A133="",0,IF(VLOOKUP($A133,'ECM Staff time by PoF'!$B$5:$C$119,2,FALSE)="Not Applicable",VLOOKUP($A133,'ECM Staff time by PoF'!$B$5:$S$119,MATCH($MX$103, 'ECM Staff time by PoF'!$B$4:$R$4,0),FALSE),IF(ISERROR(VLOOKUP(CONCATENATE($A133,AE$66),'ECM Staff time by PoF'!$A$5:$S$119,MATCH($MX$103, 'ECM Staff time by PoF'!$A$4:$R$4,0),FALSE)), 0, VLOOKUP(CONCATENATE($A133,AE$66),'ECM Staff time by PoF'!$A$5:$S$119,MATCH($MX$103, 'ECM Staff time by PoF'!$A$4:$R$4,0),FALSE))))*AE95</f>
        <v>0</v>
      </c>
      <c r="OB133" s="60">
        <f>IF($A133="",0,IF(VLOOKUP($A133,'ECM Staff time by PoF'!$B$5:$C$119,2,FALSE)="Not Applicable",VLOOKUP($A133,'ECM Staff time by PoF'!$B$5:$S$119,MATCH($MX$103, 'ECM Staff time by PoF'!$B$4:$R$4,0),FALSE),IF(ISERROR(VLOOKUP(CONCATENATE($A133,AF$66),'ECM Staff time by PoF'!$A$5:$S$119,MATCH($MX$103, 'ECM Staff time by PoF'!$A$4:$R$4,0),FALSE)), 0, VLOOKUP(CONCATENATE($A133,AF$66),'ECM Staff time by PoF'!$A$5:$S$119,MATCH($MX$103, 'ECM Staff time by PoF'!$A$4:$R$4,0),FALSE))))*AF95</f>
        <v>0</v>
      </c>
      <c r="OC133" s="60">
        <f>IF($A133="",0,IF(VLOOKUP($A133,'ECM Staff time by PoF'!$B$5:$C$119,2,FALSE)="Not Applicable",VLOOKUP($A133,'ECM Staff time by PoF'!$B$5:$S$119,MATCH($MX$103, 'ECM Staff time by PoF'!$B$4:$R$4,0),FALSE),IF(ISERROR(VLOOKUP(CONCATENATE($A133,AG$66),'ECM Staff time by PoF'!$A$5:$S$119,MATCH($MX$103, 'ECM Staff time by PoF'!$A$4:$R$4,0),FALSE)), 0, VLOOKUP(CONCATENATE($A133,AG$66),'ECM Staff time by PoF'!$A$5:$S$119,MATCH($MX$103, 'ECM Staff time by PoF'!$A$4:$R$4,0),FALSE))))*AG95</f>
        <v>0</v>
      </c>
      <c r="OD133" s="60">
        <f>IF($A133="",0,IF(VLOOKUP($A133,'ECM Staff time by PoF'!$B$5:$C$119,2,FALSE)="Not Applicable",VLOOKUP($A133,'ECM Staff time by PoF'!$B$5:$S$119,MATCH($MX$103, 'ECM Staff time by PoF'!$B$4:$R$4,0),FALSE),IF(ISERROR(VLOOKUP(CONCATENATE($A133,AH$66),'ECM Staff time by PoF'!$A$5:$S$119,MATCH($MX$103, 'ECM Staff time by PoF'!$A$4:$R$4,0),FALSE)), 0, VLOOKUP(CONCATENATE($A133,AH$66),'ECM Staff time by PoF'!$A$5:$S$119,MATCH($MX$103, 'ECM Staff time by PoF'!$A$4:$R$4,0),FALSE))))*AH95</f>
        <v>0</v>
      </c>
      <c r="OE133" s="60">
        <f>IF($A133="",0,IF(VLOOKUP($A133,'ECM Staff time by PoF'!$B$5:$C$119,2,FALSE)="Not Applicable",VLOOKUP($A133,'ECM Staff time by PoF'!$B$5:$S$119,MATCH($MX$103, 'ECM Staff time by PoF'!$B$4:$R$4,0),FALSE),IF(ISERROR(VLOOKUP(CONCATENATE($A133,AI$66),'ECM Staff time by PoF'!$A$5:$S$119,MATCH($MX$103, 'ECM Staff time by PoF'!$A$4:$R$4,0),FALSE)), 0, VLOOKUP(CONCATENATE($A133,AI$66),'ECM Staff time by PoF'!$A$5:$S$119,MATCH($MX$103, 'ECM Staff time by PoF'!$A$4:$R$4,0),FALSE))))*AI95</f>
        <v>0</v>
      </c>
      <c r="OF133" s="60">
        <f>IF($A133="",0,IF(VLOOKUP($A133,'ECM Staff time by PoF'!$B$5:$C$119,2,FALSE)="Not Applicable",VLOOKUP($A133,'ECM Staff time by PoF'!$B$5:$S$119,MATCH($MX$103, 'ECM Staff time by PoF'!$B$4:$R$4,0),FALSE),IF(ISERROR(VLOOKUP(CONCATENATE($A133,AJ$66),'ECM Staff time by PoF'!$A$5:$S$119,MATCH($MX$103, 'ECM Staff time by PoF'!$A$4:$R$4,0),FALSE)), 0, VLOOKUP(CONCATENATE($A133,AJ$66),'ECM Staff time by PoF'!$A$5:$S$119,MATCH($MX$103, 'ECM Staff time by PoF'!$A$4:$R$4,0),FALSE))))*AJ95</f>
        <v>0</v>
      </c>
      <c r="OG133" s="60">
        <f>IF($A133="",0,IF(VLOOKUP($A133,'ECM Staff time by PoF'!$B$5:$C$119,2,FALSE)="Not Applicable",VLOOKUP($A133,'ECM Staff time by PoF'!$B$5:$S$119,MATCH($MX$103, 'ECM Staff time by PoF'!$B$4:$R$4,0),FALSE),IF(ISERROR(VLOOKUP(CONCATENATE($A133,AK$66),'ECM Staff time by PoF'!$A$5:$S$119,MATCH($MX$103, 'ECM Staff time by PoF'!$A$4:$R$4,0),FALSE)), 0, VLOOKUP(CONCATENATE($A133,AK$66),'ECM Staff time by PoF'!$A$5:$S$119,MATCH($MX$103, 'ECM Staff time by PoF'!$A$4:$R$4,0),FALSE))))*AK95</f>
        <v>0</v>
      </c>
      <c r="OH133" s="60">
        <f>IF($A133="",0,IF(VLOOKUP($A133,'ECM Staff time by PoF'!$B$5:$C$119,2,FALSE)="Not Applicable",VLOOKUP($A133,'ECM Staff time by PoF'!$B$5:$S$119,MATCH($OH$103, 'ECM Staff time by PoF'!$B$4:$R$4,0),FALSE),IF(ISERROR(VLOOKUP(CONCATENATE($A133,B$66),'ECM Staff time by PoF'!$A$5:$S$119,MATCH($OH$103, 'ECM Staff time by PoF'!$A$4:$R$4,0),FALSE)), 0, VLOOKUP(CONCATENATE($A133,B$66),'ECM Staff time by PoF'!$A$5:$S$119,MATCH($OH$103, 'ECM Staff time by PoF'!$A$4:$R$4,0),FALSE))))*B95</f>
        <v>0</v>
      </c>
      <c r="OI133" s="60">
        <f>IF($A133="",0,IF(VLOOKUP($A133,'ECM Staff time by PoF'!$B$5:$C$119,2,FALSE)="Not Applicable",VLOOKUP($A133,'ECM Staff time by PoF'!$B$5:$S$119,MATCH($OH$103, 'ECM Staff time by PoF'!$B$4:$R$4,0),FALSE),IF(ISERROR(VLOOKUP(CONCATENATE($A133,C$66),'ECM Staff time by PoF'!$A$5:$S$119,MATCH($OH$103, 'ECM Staff time by PoF'!$A$4:$R$4,0),FALSE)), 0, VLOOKUP(CONCATENATE($A133,C$66),'ECM Staff time by PoF'!$A$5:$S$119,MATCH($OH$103, 'ECM Staff time by PoF'!$A$4:$R$4,0),FALSE))))*C95</f>
        <v>0</v>
      </c>
      <c r="OJ133" s="60">
        <f>IF($A133="",0,IF(VLOOKUP($A133,'ECM Staff time by PoF'!$B$5:$C$119,2,FALSE)="Not Applicable",VLOOKUP($A133,'ECM Staff time by PoF'!$B$5:$S$119,MATCH($OH$103, 'ECM Staff time by PoF'!$B$4:$R$4,0),FALSE),IF(ISERROR(VLOOKUP(CONCATENATE($A133,D$66),'ECM Staff time by PoF'!$A$5:$S$119,MATCH($OH$103, 'ECM Staff time by PoF'!$A$4:$R$4,0),FALSE)), 0, VLOOKUP(CONCATENATE($A133,D$66),'ECM Staff time by PoF'!$A$5:$S$119,MATCH($OH$103, 'ECM Staff time by PoF'!$A$4:$R$4,0),FALSE))))*D95</f>
        <v>0</v>
      </c>
      <c r="OK133" s="60">
        <f>IF($A133="",0,IF(VLOOKUP($A133,'ECM Staff time by PoF'!$B$5:$C$119,2,FALSE)="Not Applicable",VLOOKUP($A133,'ECM Staff time by PoF'!$B$5:$S$119,MATCH($OH$103, 'ECM Staff time by PoF'!$B$4:$R$4,0),FALSE),IF(ISERROR(VLOOKUP(CONCATENATE($A133,E$66),'ECM Staff time by PoF'!$A$5:$S$119,MATCH($OH$103, 'ECM Staff time by PoF'!$A$4:$R$4,0),FALSE)), 0, VLOOKUP(CONCATENATE($A133,E$66),'ECM Staff time by PoF'!$A$5:$S$119,MATCH($OH$103, 'ECM Staff time by PoF'!$A$4:$R$4,0),FALSE))))*E95</f>
        <v>0</v>
      </c>
      <c r="OL133" s="60">
        <f>IF($A133="",0,IF(VLOOKUP($A133,'ECM Staff time by PoF'!$B$5:$C$119,2,FALSE)="Not Applicable",VLOOKUP($A133,'ECM Staff time by PoF'!$B$5:$S$119,MATCH($OH$103, 'ECM Staff time by PoF'!$B$4:$R$4,0),FALSE),IF(ISERROR(VLOOKUP(CONCATENATE($A133,F$66),'ECM Staff time by PoF'!$A$5:$S$119,MATCH($OH$103, 'ECM Staff time by PoF'!$A$4:$R$4,0),FALSE)), 0, VLOOKUP(CONCATENATE($A133,F$66),'ECM Staff time by PoF'!$A$5:$S$119,MATCH($OH$103, 'ECM Staff time by PoF'!$A$4:$R$4,0),FALSE))))*F95</f>
        <v>0</v>
      </c>
      <c r="OM133" s="60">
        <f>IF($A133="",0,IF(VLOOKUP($A133,'ECM Staff time by PoF'!$B$5:$C$119,2,FALSE)="Not Applicable",VLOOKUP($A133,'ECM Staff time by PoF'!$B$5:$S$119,MATCH($OH$103, 'ECM Staff time by PoF'!$B$4:$R$4,0),FALSE),IF(ISERROR(VLOOKUP(CONCATENATE($A133,G$66),'ECM Staff time by PoF'!$A$5:$S$119,MATCH($OH$103, 'ECM Staff time by PoF'!$A$4:$R$4,0),FALSE)), 0, VLOOKUP(CONCATENATE($A133,G$66),'ECM Staff time by PoF'!$A$5:$S$119,MATCH($OH$103, 'ECM Staff time by PoF'!$A$4:$R$4,0),FALSE))))*G95</f>
        <v>0</v>
      </c>
      <c r="ON133" s="60">
        <f>IF($A133="",0,IF(VLOOKUP($A133,'ECM Staff time by PoF'!$B$5:$C$119,2,FALSE)="Not Applicable",VLOOKUP($A133,'ECM Staff time by PoF'!$B$5:$S$119,MATCH($OH$103, 'ECM Staff time by PoF'!$B$4:$R$4,0),FALSE),IF(ISERROR(VLOOKUP(CONCATENATE($A133,H$66),'ECM Staff time by PoF'!$A$5:$S$119,MATCH($OH$103, 'ECM Staff time by PoF'!$A$4:$R$4,0),FALSE)), 0, VLOOKUP(CONCATENATE($A133,H$66),'ECM Staff time by PoF'!$A$5:$S$119,MATCH($OH$103, 'ECM Staff time by PoF'!$A$4:$R$4,0),FALSE))))*H95</f>
        <v>0</v>
      </c>
      <c r="OO133" s="60">
        <f>IF($A133="",0,IF(VLOOKUP($A133,'ECM Staff time by PoF'!$B$5:$C$119,2,FALSE)="Not Applicable",VLOOKUP($A133,'ECM Staff time by PoF'!$B$5:$S$119,MATCH($OH$103, 'ECM Staff time by PoF'!$B$4:$R$4,0),FALSE),IF(ISERROR(VLOOKUP(CONCATENATE($A133,I$66),'ECM Staff time by PoF'!$A$5:$S$119,MATCH($OH$103, 'ECM Staff time by PoF'!$A$4:$R$4,0),FALSE)), 0, VLOOKUP(CONCATENATE($A133,I$66),'ECM Staff time by PoF'!$A$5:$S$119,MATCH($OH$103, 'ECM Staff time by PoF'!$A$4:$R$4,0),FALSE))))*I95</f>
        <v>0</v>
      </c>
      <c r="OP133" s="60">
        <f>IF($A133="",0,IF(VLOOKUP($A133,'ECM Staff time by PoF'!$B$5:$C$119,2,FALSE)="Not Applicable",VLOOKUP($A133,'ECM Staff time by PoF'!$B$5:$S$119,MATCH($OH$103, 'ECM Staff time by PoF'!$B$4:$R$4,0),FALSE),IF(ISERROR(VLOOKUP(CONCATENATE($A133,J$66),'ECM Staff time by PoF'!$A$5:$S$119,MATCH($OH$103, 'ECM Staff time by PoF'!$A$4:$R$4,0),FALSE)), 0, VLOOKUP(CONCATENATE($A133,J$66),'ECM Staff time by PoF'!$A$5:$S$119,MATCH($OH$103, 'ECM Staff time by PoF'!$A$4:$R$4,0),FALSE))))*J95</f>
        <v>0</v>
      </c>
      <c r="OQ133" s="60">
        <f>IF($A133="",0,IF(VLOOKUP($A133,'ECM Staff time by PoF'!$B$5:$C$119,2,FALSE)="Not Applicable",VLOOKUP($A133,'ECM Staff time by PoF'!$B$5:$S$119,MATCH($OH$103, 'ECM Staff time by PoF'!$B$4:$R$4,0),FALSE),IF(ISERROR(VLOOKUP(CONCATENATE($A133,K$66),'ECM Staff time by PoF'!$A$5:$S$119,MATCH($OH$103, 'ECM Staff time by PoF'!$A$4:$R$4,0),FALSE)), 0, VLOOKUP(CONCATENATE($A133,K$66),'ECM Staff time by PoF'!$A$5:$S$119,MATCH($OH$103, 'ECM Staff time by PoF'!$A$4:$R$4,0),FALSE))))*K95</f>
        <v>0</v>
      </c>
      <c r="OR133" s="60">
        <f>IF($A133="",0,IF(VLOOKUP($A133,'ECM Staff time by PoF'!$B$5:$C$119,2,FALSE)="Not Applicable",VLOOKUP($A133,'ECM Staff time by PoF'!$B$5:$S$119,MATCH($OH$103, 'ECM Staff time by PoF'!$B$4:$R$4,0),FALSE),IF(ISERROR(VLOOKUP(CONCATENATE($A133,L$66),'ECM Staff time by PoF'!$A$5:$S$119,MATCH($OH$103, 'ECM Staff time by PoF'!$A$4:$R$4,0),FALSE)), 0, VLOOKUP(CONCATENATE($A133,L$66),'ECM Staff time by PoF'!$A$5:$S$119,MATCH($OH$103, 'ECM Staff time by PoF'!$A$4:$R$4,0),FALSE))))*L95</f>
        <v>0</v>
      </c>
      <c r="OS133" s="60">
        <f>IF($A133="",0,IF(VLOOKUP($A133,'ECM Staff time by PoF'!$B$5:$C$119,2,FALSE)="Not Applicable",VLOOKUP($A133,'ECM Staff time by PoF'!$B$5:$S$119,MATCH($OH$103, 'ECM Staff time by PoF'!$B$4:$R$4,0),FALSE),IF(ISERROR(VLOOKUP(CONCATENATE($A133,M$66),'ECM Staff time by PoF'!$A$5:$S$119,MATCH($OH$103, 'ECM Staff time by PoF'!$A$4:$R$4,0),FALSE)), 0, VLOOKUP(CONCATENATE($A133,M$66),'ECM Staff time by PoF'!$A$5:$S$119,MATCH($OH$103, 'ECM Staff time by PoF'!$A$4:$R$4,0),FALSE))))*M95</f>
        <v>0</v>
      </c>
      <c r="OT133" s="60">
        <f>IF($A133="",0,IF(VLOOKUP($A133,'ECM Staff time by PoF'!$B$5:$C$119,2,FALSE)="Not Applicable",VLOOKUP($A133,'ECM Staff time by PoF'!$B$5:$S$119,MATCH($OH$103, 'ECM Staff time by PoF'!$B$4:$R$4,0),FALSE),IF(ISERROR(VLOOKUP(CONCATENATE($A133,N$66),'ECM Staff time by PoF'!$A$5:$S$119,MATCH($OH$103, 'ECM Staff time by PoF'!$A$4:$R$4,0),FALSE)), 0, VLOOKUP(CONCATENATE($A133,N$66),'ECM Staff time by PoF'!$A$5:$S$119,MATCH($OH$103, 'ECM Staff time by PoF'!$A$4:$R$4,0),FALSE))))*N95</f>
        <v>0</v>
      </c>
      <c r="OU133" s="60">
        <f>IF($A133="",0,IF(VLOOKUP($A133,'ECM Staff time by PoF'!$B$5:$C$119,2,FALSE)="Not Applicable",VLOOKUP($A133,'ECM Staff time by PoF'!$B$5:$S$119,MATCH($OH$103, 'ECM Staff time by PoF'!$B$4:$R$4,0),FALSE),IF(ISERROR(VLOOKUP(CONCATENATE($A133,O$66),'ECM Staff time by PoF'!$A$5:$S$119,MATCH($OH$103, 'ECM Staff time by PoF'!$A$4:$R$4,0),FALSE)), 0, VLOOKUP(CONCATENATE($A133,O$66),'ECM Staff time by PoF'!$A$5:$S$119,MATCH($OH$103, 'ECM Staff time by PoF'!$A$4:$R$4,0),FALSE))))*O95</f>
        <v>0</v>
      </c>
      <c r="OV133" s="60">
        <f>IF($A133="",0,IF(VLOOKUP($A133,'ECM Staff time by PoF'!$B$5:$C$119,2,FALSE)="Not Applicable",VLOOKUP($A133,'ECM Staff time by PoF'!$B$5:$S$119,MATCH($OH$103, 'ECM Staff time by PoF'!$B$4:$R$4,0),FALSE),IF(ISERROR(VLOOKUP(CONCATENATE($A133,P$66),'ECM Staff time by PoF'!$A$5:$S$119,MATCH($OH$103, 'ECM Staff time by PoF'!$A$4:$R$4,0),FALSE)), 0, VLOOKUP(CONCATENATE($A133,P$66),'ECM Staff time by PoF'!$A$5:$S$119,MATCH($OH$103, 'ECM Staff time by PoF'!$A$4:$R$4,0),FALSE))))*P95</f>
        <v>0</v>
      </c>
      <c r="OW133" s="60">
        <f>IF($A133="",0,IF(VLOOKUP($A133,'ECM Staff time by PoF'!$B$5:$C$119,2,FALSE)="Not Applicable",VLOOKUP($A133,'ECM Staff time by PoF'!$B$5:$S$119,MATCH($OH$103, 'ECM Staff time by PoF'!$B$4:$R$4,0),FALSE),IF(ISERROR(VLOOKUP(CONCATENATE($A133,Q$66),'ECM Staff time by PoF'!$A$5:$S$119,MATCH($OH$103, 'ECM Staff time by PoF'!$A$4:$R$4,0),FALSE)), 0, VLOOKUP(CONCATENATE($A133,Q$66),'ECM Staff time by PoF'!$A$5:$S$119,MATCH($OH$103, 'ECM Staff time by PoF'!$A$4:$R$4,0),FALSE))))*Q95</f>
        <v>0</v>
      </c>
      <c r="OX133" s="60">
        <f>IF($A133="",0,IF(VLOOKUP($A133,'ECM Staff time by PoF'!$B$5:$C$119,2,FALSE)="Not Applicable",VLOOKUP($A133,'ECM Staff time by PoF'!$B$5:$S$119,MATCH($OH$103, 'ECM Staff time by PoF'!$B$4:$R$4,0),FALSE),IF(ISERROR(VLOOKUP(CONCATENATE($A133,R$66),'ECM Staff time by PoF'!$A$5:$S$119,MATCH($OH$103, 'ECM Staff time by PoF'!$A$4:$R$4,0),FALSE)), 0, VLOOKUP(CONCATENATE($A133,R$66),'ECM Staff time by PoF'!$A$5:$S$119,MATCH($OH$103, 'ECM Staff time by PoF'!$A$4:$R$4,0),FALSE))))*R95</f>
        <v>0</v>
      </c>
      <c r="OY133" s="60">
        <f>IF($A133="",0,IF(VLOOKUP($A133,'ECM Staff time by PoF'!$B$5:$C$119,2,FALSE)="Not Applicable",VLOOKUP($A133,'ECM Staff time by PoF'!$B$5:$S$119,MATCH($OH$103, 'ECM Staff time by PoF'!$B$4:$R$4,0),FALSE),IF(ISERROR(VLOOKUP(CONCATENATE($A133,S$66),'ECM Staff time by PoF'!$A$5:$S$119,MATCH($OH$103, 'ECM Staff time by PoF'!$A$4:$R$4,0),FALSE)), 0, VLOOKUP(CONCATENATE($A133,S$66),'ECM Staff time by PoF'!$A$5:$S$119,MATCH($OH$103, 'ECM Staff time by PoF'!$A$4:$R$4,0),FALSE))))*S95</f>
        <v>0</v>
      </c>
      <c r="OZ133" s="60">
        <f>IF($A133="",0,IF(VLOOKUP($A133,'ECM Staff time by PoF'!$B$5:$C$119,2,FALSE)="Not Applicable",VLOOKUP($A133,'ECM Staff time by PoF'!$B$5:$S$119,MATCH($OH$103, 'ECM Staff time by PoF'!$B$4:$R$4,0),FALSE),IF(ISERROR(VLOOKUP(CONCATENATE($A133,T$66),'ECM Staff time by PoF'!$A$5:$S$119,MATCH($OH$103, 'ECM Staff time by PoF'!$A$4:$R$4,0),FALSE)), 0, VLOOKUP(CONCATENATE($A133,T$66),'ECM Staff time by PoF'!$A$5:$S$119,MATCH($OH$103, 'ECM Staff time by PoF'!$A$4:$R$4,0),FALSE))))*T95</f>
        <v>0</v>
      </c>
      <c r="PA133" s="60">
        <f>IF($A133="",0,IF(VLOOKUP($A133,'ECM Staff time by PoF'!$B$5:$C$119,2,FALSE)="Not Applicable",VLOOKUP($A133,'ECM Staff time by PoF'!$B$5:$S$119,MATCH($OH$103, 'ECM Staff time by PoF'!$B$4:$R$4,0),FALSE),IF(ISERROR(VLOOKUP(CONCATENATE($A133,U$66),'ECM Staff time by PoF'!$A$5:$S$119,MATCH($OH$103, 'ECM Staff time by PoF'!$A$4:$R$4,0),FALSE)), 0, VLOOKUP(CONCATENATE($A133,U$66),'ECM Staff time by PoF'!$A$5:$S$119,MATCH($OH$103, 'ECM Staff time by PoF'!$A$4:$R$4,0),FALSE))))*U95</f>
        <v>0</v>
      </c>
      <c r="PB133" s="60">
        <f>IF($A133="",0,IF(VLOOKUP($A133,'ECM Staff time by PoF'!$B$5:$C$119,2,FALSE)="Not Applicable",VLOOKUP($A133,'ECM Staff time by PoF'!$B$5:$S$119,MATCH($OH$103, 'ECM Staff time by PoF'!$B$4:$R$4,0),FALSE),IF(ISERROR(VLOOKUP(CONCATENATE($A133,V$66),'ECM Staff time by PoF'!$A$5:$S$119,MATCH($OH$103, 'ECM Staff time by PoF'!$A$4:$R$4,0),FALSE)), 0, VLOOKUP(CONCATENATE($A133,V$66),'ECM Staff time by PoF'!$A$5:$S$119,MATCH($OH$103, 'ECM Staff time by PoF'!$A$4:$R$4,0),FALSE))))*V95</f>
        <v>0</v>
      </c>
      <c r="PC133" s="60">
        <f>IF($A133="",0,IF(VLOOKUP($A133,'ECM Staff time by PoF'!$B$5:$C$119,2,FALSE)="Not Applicable",VLOOKUP($A133,'ECM Staff time by PoF'!$B$5:$S$119,MATCH($OH$103, 'ECM Staff time by PoF'!$B$4:$R$4,0),FALSE),IF(ISERROR(VLOOKUP(CONCATENATE($A133,W$66),'ECM Staff time by PoF'!$A$5:$S$119,MATCH($OH$103, 'ECM Staff time by PoF'!$A$4:$R$4,0),FALSE)), 0, VLOOKUP(CONCATENATE($A133,W$66),'ECM Staff time by PoF'!$A$5:$S$119,MATCH($OH$103, 'ECM Staff time by PoF'!$A$4:$R$4,0),FALSE))))*W95</f>
        <v>0</v>
      </c>
      <c r="PD133" s="60">
        <f>IF($A133="",0,IF(VLOOKUP($A133,'ECM Staff time by PoF'!$B$5:$C$119,2,FALSE)="Not Applicable",VLOOKUP($A133,'ECM Staff time by PoF'!$B$5:$S$119,MATCH($OH$103, 'ECM Staff time by PoF'!$B$4:$R$4,0),FALSE),IF(ISERROR(VLOOKUP(CONCATENATE($A133,X$66),'ECM Staff time by PoF'!$A$5:$S$119,MATCH($OH$103, 'ECM Staff time by PoF'!$A$4:$R$4,0),FALSE)), 0, VLOOKUP(CONCATENATE($A133,X$66),'ECM Staff time by PoF'!$A$5:$S$119,MATCH($OH$103, 'ECM Staff time by PoF'!$A$4:$R$4,0),FALSE))))*X95</f>
        <v>0</v>
      </c>
      <c r="PE133" s="60">
        <f>IF($A133="",0,IF(VLOOKUP($A133,'ECM Staff time by PoF'!$B$5:$C$119,2,FALSE)="Not Applicable",VLOOKUP($A133,'ECM Staff time by PoF'!$B$5:$S$119,MATCH($OH$103, 'ECM Staff time by PoF'!$B$4:$R$4,0),FALSE),IF(ISERROR(VLOOKUP(CONCATENATE($A133,Y$66),'ECM Staff time by PoF'!$A$5:$S$119,MATCH($OH$103, 'ECM Staff time by PoF'!$A$4:$R$4,0),FALSE)), 0, VLOOKUP(CONCATENATE($A133,Y$66),'ECM Staff time by PoF'!$A$5:$S$119,MATCH($OH$103, 'ECM Staff time by PoF'!$A$4:$R$4,0),FALSE))))*Y95</f>
        <v>0</v>
      </c>
      <c r="PF133" s="60">
        <f>IF($A133="",0,IF(VLOOKUP($A133,'ECM Staff time by PoF'!$B$5:$C$119,2,FALSE)="Not Applicable",VLOOKUP($A133,'ECM Staff time by PoF'!$B$5:$S$119,MATCH($OH$103, 'ECM Staff time by PoF'!$B$4:$R$4,0),FALSE),IF(ISERROR(VLOOKUP(CONCATENATE($A133,Z$66),'ECM Staff time by PoF'!$A$5:$S$119,MATCH($OH$103, 'ECM Staff time by PoF'!$A$4:$R$4,0),FALSE)), 0, VLOOKUP(CONCATENATE($A133,Z$66),'ECM Staff time by PoF'!$A$5:$S$119,MATCH($OH$103, 'ECM Staff time by PoF'!$A$4:$R$4,0),FALSE))))*Z95</f>
        <v>0</v>
      </c>
      <c r="PG133" s="60">
        <f>IF($A133="",0,IF(VLOOKUP($A133,'ECM Staff time by PoF'!$B$5:$C$119,2,FALSE)="Not Applicable",VLOOKUP($A133,'ECM Staff time by PoF'!$B$5:$S$119,MATCH($OH$103, 'ECM Staff time by PoF'!$B$4:$R$4,0),FALSE),IF(ISERROR(VLOOKUP(CONCATENATE($A133,AA$66),'ECM Staff time by PoF'!$A$5:$S$119,MATCH($OH$103, 'ECM Staff time by PoF'!$A$4:$R$4,0),FALSE)), 0, VLOOKUP(CONCATENATE($A133,AA$66),'ECM Staff time by PoF'!$A$5:$S$119,MATCH($OH$103, 'ECM Staff time by PoF'!$A$4:$R$4,0),FALSE))))*AA95</f>
        <v>0</v>
      </c>
      <c r="PH133" s="60">
        <f>IF($A133="",0,IF(VLOOKUP($A133,'ECM Staff time by PoF'!$B$5:$C$119,2,FALSE)="Not Applicable",VLOOKUP($A133,'ECM Staff time by PoF'!$B$5:$S$119,MATCH($OH$103, 'ECM Staff time by PoF'!$B$4:$R$4,0),FALSE),IF(ISERROR(VLOOKUP(CONCATENATE($A133,AB$66),'ECM Staff time by PoF'!$A$5:$S$119,MATCH($OH$103, 'ECM Staff time by PoF'!$A$4:$R$4,0),FALSE)), 0, VLOOKUP(CONCATENATE($A133,AB$66),'ECM Staff time by PoF'!$A$5:$S$119,MATCH($OH$103, 'ECM Staff time by PoF'!$A$4:$R$4,0),FALSE))))*AB95</f>
        <v>0</v>
      </c>
      <c r="PI133" s="60">
        <f>IF($A133="",0,IF(VLOOKUP($A133,'ECM Staff time by PoF'!$B$5:$C$119,2,FALSE)="Not Applicable",VLOOKUP($A133,'ECM Staff time by PoF'!$B$5:$S$119,MATCH($OH$103, 'ECM Staff time by PoF'!$B$4:$R$4,0),FALSE),IF(ISERROR(VLOOKUP(CONCATENATE($A133,AC$66),'ECM Staff time by PoF'!$A$5:$S$119,MATCH($OH$103, 'ECM Staff time by PoF'!$A$4:$R$4,0),FALSE)), 0, VLOOKUP(CONCATENATE($A133,AC$66),'ECM Staff time by PoF'!$A$5:$S$119,MATCH($OH$103, 'ECM Staff time by PoF'!$A$4:$R$4,0),FALSE))))*AC95</f>
        <v>0</v>
      </c>
      <c r="PJ133" s="60">
        <f>IF($A133="",0,IF(VLOOKUP($A133,'ECM Staff time by PoF'!$B$5:$C$119,2,FALSE)="Not Applicable",VLOOKUP($A133,'ECM Staff time by PoF'!$B$5:$S$119,MATCH($OH$103, 'ECM Staff time by PoF'!$B$4:$R$4,0),FALSE),IF(ISERROR(VLOOKUP(CONCATENATE($A133,AD$66),'ECM Staff time by PoF'!$A$5:$S$119,MATCH($OH$103, 'ECM Staff time by PoF'!$A$4:$R$4,0),FALSE)), 0, VLOOKUP(CONCATENATE($A133,AD$66),'ECM Staff time by PoF'!$A$5:$S$119,MATCH($OH$103, 'ECM Staff time by PoF'!$A$4:$R$4,0),FALSE))))*AD95</f>
        <v>0</v>
      </c>
      <c r="PK133" s="60">
        <f>IF($A133="",0,IF(VLOOKUP($A133,'ECM Staff time by PoF'!$B$5:$C$119,2,FALSE)="Not Applicable",VLOOKUP($A133,'ECM Staff time by PoF'!$B$5:$S$119,MATCH($OH$103, 'ECM Staff time by PoF'!$B$4:$R$4,0),FALSE),IF(ISERROR(VLOOKUP(CONCATENATE($A133,AE$66),'ECM Staff time by PoF'!$A$5:$S$119,MATCH($OH$103, 'ECM Staff time by PoF'!$A$4:$R$4,0),FALSE)), 0, VLOOKUP(CONCATENATE($A133,AE$66),'ECM Staff time by PoF'!$A$5:$S$119,MATCH($OH$103, 'ECM Staff time by PoF'!$A$4:$R$4,0),FALSE))))*AE95</f>
        <v>0</v>
      </c>
      <c r="PL133" s="60">
        <f>IF($A133="",0,IF(VLOOKUP($A133,'ECM Staff time by PoF'!$B$5:$C$119,2,FALSE)="Not Applicable",VLOOKUP($A133,'ECM Staff time by PoF'!$B$5:$S$119,MATCH($OH$103, 'ECM Staff time by PoF'!$B$4:$R$4,0),FALSE),IF(ISERROR(VLOOKUP(CONCATENATE($A133,AF$66),'ECM Staff time by PoF'!$A$5:$S$119,MATCH($OH$103, 'ECM Staff time by PoF'!$A$4:$R$4,0),FALSE)), 0, VLOOKUP(CONCATENATE($A133,AF$66),'ECM Staff time by PoF'!$A$5:$S$119,MATCH($OH$103, 'ECM Staff time by PoF'!$A$4:$R$4,0),FALSE))))*AF95</f>
        <v>0</v>
      </c>
      <c r="PM133" s="60">
        <f>IF($A133="",0,IF(VLOOKUP($A133,'ECM Staff time by PoF'!$B$5:$C$119,2,FALSE)="Not Applicable",VLOOKUP($A133,'ECM Staff time by PoF'!$B$5:$S$119,MATCH($OH$103, 'ECM Staff time by PoF'!$B$4:$R$4,0),FALSE),IF(ISERROR(VLOOKUP(CONCATENATE($A133,AG$66),'ECM Staff time by PoF'!$A$5:$S$119,MATCH($OH$103, 'ECM Staff time by PoF'!$A$4:$R$4,0),FALSE)), 0, VLOOKUP(CONCATENATE($A133,AG$66),'ECM Staff time by PoF'!$A$5:$S$119,MATCH($OH$103, 'ECM Staff time by PoF'!$A$4:$R$4,0),FALSE))))*AG95</f>
        <v>0</v>
      </c>
      <c r="PN133" s="60">
        <f>IF($A133="",0,IF(VLOOKUP($A133,'ECM Staff time by PoF'!$B$5:$C$119,2,FALSE)="Not Applicable",VLOOKUP($A133,'ECM Staff time by PoF'!$B$5:$S$119,MATCH($OH$103, 'ECM Staff time by PoF'!$B$4:$R$4,0),FALSE),IF(ISERROR(VLOOKUP(CONCATENATE($A133,AH$66),'ECM Staff time by PoF'!$A$5:$S$119,MATCH($OH$103, 'ECM Staff time by PoF'!$A$4:$R$4,0),FALSE)), 0, VLOOKUP(CONCATENATE($A133,AH$66),'ECM Staff time by PoF'!$A$5:$S$119,MATCH($OH$103, 'ECM Staff time by PoF'!$A$4:$R$4,0),FALSE))))*AH95</f>
        <v>0</v>
      </c>
      <c r="PO133" s="60">
        <f>IF($A133="",0,IF(VLOOKUP($A133,'ECM Staff time by PoF'!$B$5:$C$119,2,FALSE)="Not Applicable",VLOOKUP($A133,'ECM Staff time by PoF'!$B$5:$S$119,MATCH($OH$103, 'ECM Staff time by PoF'!$B$4:$R$4,0),FALSE),IF(ISERROR(VLOOKUP(CONCATENATE($A133,AI$66),'ECM Staff time by PoF'!$A$5:$S$119,MATCH($OH$103, 'ECM Staff time by PoF'!$A$4:$R$4,0),FALSE)), 0, VLOOKUP(CONCATENATE($A133,AI$66),'ECM Staff time by PoF'!$A$5:$S$119,MATCH($OH$103, 'ECM Staff time by PoF'!$A$4:$R$4,0),FALSE))))*AI95</f>
        <v>0</v>
      </c>
      <c r="PP133" s="60">
        <f>IF($A133="",0,IF(VLOOKUP($A133,'ECM Staff time by PoF'!$B$5:$C$119,2,FALSE)="Not Applicable",VLOOKUP($A133,'ECM Staff time by PoF'!$B$5:$S$119,MATCH($OH$103, 'ECM Staff time by PoF'!$B$4:$R$4,0),FALSE),IF(ISERROR(VLOOKUP(CONCATENATE($A133,AJ$66),'ECM Staff time by PoF'!$A$5:$S$119,MATCH($OH$103, 'ECM Staff time by PoF'!$A$4:$R$4,0),FALSE)), 0, VLOOKUP(CONCATENATE($A133,AJ$66),'ECM Staff time by PoF'!$A$5:$S$119,MATCH($OH$103, 'ECM Staff time by PoF'!$A$4:$R$4,0),FALSE))))*AJ95</f>
        <v>0</v>
      </c>
      <c r="PQ133" s="60">
        <f>IF($A133="",0,IF(VLOOKUP($A133,'ECM Staff time by PoF'!$B$5:$C$119,2,FALSE)="Not Applicable",VLOOKUP($A133,'ECM Staff time by PoF'!$B$5:$S$119,MATCH($OH$103, 'ECM Staff time by PoF'!$B$4:$R$4,0),FALSE),IF(ISERROR(VLOOKUP(CONCATENATE($A133,AK$66),'ECM Staff time by PoF'!$A$5:$S$119,MATCH($OH$103, 'ECM Staff time by PoF'!$A$4:$R$4,0),FALSE)), 0, VLOOKUP(CONCATENATE($A133,AK$66),'ECM Staff time by PoF'!$A$5:$S$119,MATCH($OH$103, 'ECM Staff time by PoF'!$A$4:$R$4,0),FALSE))))*AK95</f>
        <v>0</v>
      </c>
      <c r="PR133" s="60">
        <f>IF($A133="",0,IF(VLOOKUP($A133,'ECM Staff time by PoF'!$B$5:$C$119,2,FALSE)="Not Applicable",VLOOKUP($A133,'ECM Staff time by PoF'!$B$5:$S$119,MATCH($PR$103, 'ECM Staff time by PoF'!$B$4:$R$4,0),FALSE),IF(ISERROR(VLOOKUP(CONCATENATE($A133,B$66),'ECM Staff time by PoF'!$A$5:$S$119,MATCH($PR$103, 'ECM Staff time by PoF'!$A$4:$R$4,0),FALSE)), 0, VLOOKUP(CONCATENATE($A133,B$66),'ECM Staff time by PoF'!$A$5:$S$119,MATCH($PR$103, 'ECM Staff time by PoF'!$A$4:$R$4,0),FALSE))))*B95</f>
        <v>0</v>
      </c>
      <c r="PS133" s="60">
        <f>IF($A133="",0,IF(VLOOKUP($A133,'ECM Staff time by PoF'!$B$5:$C$119,2,FALSE)="Not Applicable",VLOOKUP($A133,'ECM Staff time by PoF'!$B$5:$S$119,MATCH($PR$103, 'ECM Staff time by PoF'!$B$4:$R$4,0),FALSE),IF(ISERROR(VLOOKUP(CONCATENATE($A133,C$66),'ECM Staff time by PoF'!$A$5:$S$119,MATCH($PR$103, 'ECM Staff time by PoF'!$A$4:$R$4,0),FALSE)), 0, VLOOKUP(CONCATENATE($A133,C$66),'ECM Staff time by PoF'!$A$5:$S$119,MATCH($PR$103, 'ECM Staff time by PoF'!$A$4:$R$4,0),FALSE))))*C95</f>
        <v>0</v>
      </c>
      <c r="PT133" s="60">
        <f>IF($A133="",0,IF(VLOOKUP($A133,'ECM Staff time by PoF'!$B$5:$C$119,2,FALSE)="Not Applicable",VLOOKUP($A133,'ECM Staff time by PoF'!$B$5:$S$119,MATCH($PR$103, 'ECM Staff time by PoF'!$B$4:$R$4,0),FALSE),IF(ISERROR(VLOOKUP(CONCATENATE($A133,D$66),'ECM Staff time by PoF'!$A$5:$S$119,MATCH($PR$103, 'ECM Staff time by PoF'!$A$4:$R$4,0),FALSE)), 0, VLOOKUP(CONCATENATE($A133,D$66),'ECM Staff time by PoF'!$A$5:$S$119,MATCH($PR$103, 'ECM Staff time by PoF'!$A$4:$R$4,0),FALSE))))*D95</f>
        <v>0</v>
      </c>
      <c r="PU133" s="60">
        <f>IF($A133="",0,IF(VLOOKUP($A133,'ECM Staff time by PoF'!$B$5:$C$119,2,FALSE)="Not Applicable",VLOOKUP($A133,'ECM Staff time by PoF'!$B$5:$S$119,MATCH($PR$103, 'ECM Staff time by PoF'!$B$4:$R$4,0),FALSE),IF(ISERROR(VLOOKUP(CONCATENATE($A133,E$66),'ECM Staff time by PoF'!$A$5:$S$119,MATCH($PR$103, 'ECM Staff time by PoF'!$A$4:$R$4,0),FALSE)), 0, VLOOKUP(CONCATENATE($A133,E$66),'ECM Staff time by PoF'!$A$5:$S$119,MATCH($PR$103, 'ECM Staff time by PoF'!$A$4:$R$4,0),FALSE))))*E95</f>
        <v>0</v>
      </c>
      <c r="PV133" s="60">
        <f>IF($A133="",0,IF(VLOOKUP($A133,'ECM Staff time by PoF'!$B$5:$C$119,2,FALSE)="Not Applicable",VLOOKUP($A133,'ECM Staff time by PoF'!$B$5:$S$119,MATCH($PR$103, 'ECM Staff time by PoF'!$B$4:$R$4,0),FALSE),IF(ISERROR(VLOOKUP(CONCATENATE($A133,F$66),'ECM Staff time by PoF'!$A$5:$S$119,MATCH($PR$103, 'ECM Staff time by PoF'!$A$4:$R$4,0),FALSE)), 0, VLOOKUP(CONCATENATE($A133,F$66),'ECM Staff time by PoF'!$A$5:$S$119,MATCH($PR$103, 'ECM Staff time by PoF'!$A$4:$R$4,0),FALSE))))*F95</f>
        <v>0</v>
      </c>
      <c r="PW133" s="60">
        <f>IF($A133="",0,IF(VLOOKUP($A133,'ECM Staff time by PoF'!$B$5:$C$119,2,FALSE)="Not Applicable",VLOOKUP($A133,'ECM Staff time by PoF'!$B$5:$S$119,MATCH($PR$103, 'ECM Staff time by PoF'!$B$4:$R$4,0),FALSE),IF(ISERROR(VLOOKUP(CONCATENATE($A133,G$66),'ECM Staff time by PoF'!$A$5:$S$119,MATCH($PR$103, 'ECM Staff time by PoF'!$A$4:$R$4,0),FALSE)), 0, VLOOKUP(CONCATENATE($A133,G$66),'ECM Staff time by PoF'!$A$5:$S$119,MATCH($PR$103, 'ECM Staff time by PoF'!$A$4:$R$4,0),FALSE))))*G95</f>
        <v>0</v>
      </c>
      <c r="PX133" s="60">
        <f>IF($A133="",0,IF(VLOOKUP($A133,'ECM Staff time by PoF'!$B$5:$C$119,2,FALSE)="Not Applicable",VLOOKUP($A133,'ECM Staff time by PoF'!$B$5:$S$119,MATCH($PR$103, 'ECM Staff time by PoF'!$B$4:$R$4,0),FALSE),IF(ISERROR(VLOOKUP(CONCATENATE($A133,H$66),'ECM Staff time by PoF'!$A$5:$S$119,MATCH($PR$103, 'ECM Staff time by PoF'!$A$4:$R$4,0),FALSE)), 0, VLOOKUP(CONCATENATE($A133,H$66),'ECM Staff time by PoF'!$A$5:$S$119,MATCH($PR$103, 'ECM Staff time by PoF'!$A$4:$R$4,0),FALSE))))*H95</f>
        <v>0</v>
      </c>
      <c r="PY133" s="60">
        <f>IF($A133="",0,IF(VLOOKUP($A133,'ECM Staff time by PoF'!$B$5:$C$119,2,FALSE)="Not Applicable",VLOOKUP($A133,'ECM Staff time by PoF'!$B$5:$S$119,MATCH($PR$103, 'ECM Staff time by PoF'!$B$4:$R$4,0),FALSE),IF(ISERROR(VLOOKUP(CONCATENATE($A133,I$66),'ECM Staff time by PoF'!$A$5:$S$119,MATCH($PR$103, 'ECM Staff time by PoF'!$A$4:$R$4,0),FALSE)), 0, VLOOKUP(CONCATENATE($A133,I$66),'ECM Staff time by PoF'!$A$5:$S$119,MATCH($PR$103, 'ECM Staff time by PoF'!$A$4:$R$4,0),FALSE))))*I95</f>
        <v>0</v>
      </c>
      <c r="PZ133" s="60">
        <f>IF($A133="",0,IF(VLOOKUP($A133,'ECM Staff time by PoF'!$B$5:$C$119,2,FALSE)="Not Applicable",VLOOKUP($A133,'ECM Staff time by PoF'!$B$5:$S$119,MATCH($PR$103, 'ECM Staff time by PoF'!$B$4:$R$4,0),FALSE),IF(ISERROR(VLOOKUP(CONCATENATE($A133,J$66),'ECM Staff time by PoF'!$A$5:$S$119,MATCH($PR$103, 'ECM Staff time by PoF'!$A$4:$R$4,0),FALSE)), 0, VLOOKUP(CONCATENATE($A133,J$66),'ECM Staff time by PoF'!$A$5:$S$119,MATCH($PR$103, 'ECM Staff time by PoF'!$A$4:$R$4,0),FALSE))))*J95</f>
        <v>0</v>
      </c>
      <c r="QA133" s="60">
        <f>IF($A133="",0,IF(VLOOKUP($A133,'ECM Staff time by PoF'!$B$5:$C$119,2,FALSE)="Not Applicable",VLOOKUP($A133,'ECM Staff time by PoF'!$B$5:$S$119,MATCH($PR$103, 'ECM Staff time by PoF'!$B$4:$R$4,0),FALSE),IF(ISERROR(VLOOKUP(CONCATENATE($A133,K$66),'ECM Staff time by PoF'!$A$5:$S$119,MATCH($PR$103, 'ECM Staff time by PoF'!$A$4:$R$4,0),FALSE)), 0, VLOOKUP(CONCATENATE($A133,K$66),'ECM Staff time by PoF'!$A$5:$S$119,MATCH($PR$103, 'ECM Staff time by PoF'!$A$4:$R$4,0),FALSE))))*K95</f>
        <v>0</v>
      </c>
      <c r="QB133" s="60">
        <f>IF($A133="",0,IF(VLOOKUP($A133,'ECM Staff time by PoF'!$B$5:$C$119,2,FALSE)="Not Applicable",VLOOKUP($A133,'ECM Staff time by PoF'!$B$5:$S$119,MATCH($PR$103, 'ECM Staff time by PoF'!$B$4:$R$4,0),FALSE),IF(ISERROR(VLOOKUP(CONCATENATE($A133,L$66),'ECM Staff time by PoF'!$A$5:$S$119,MATCH($PR$103, 'ECM Staff time by PoF'!$A$4:$R$4,0),FALSE)), 0, VLOOKUP(CONCATENATE($A133,L$66),'ECM Staff time by PoF'!$A$5:$S$119,MATCH($PR$103, 'ECM Staff time by PoF'!$A$4:$R$4,0),FALSE))))*L95</f>
        <v>0</v>
      </c>
      <c r="QC133" s="60">
        <f>IF($A133="",0,IF(VLOOKUP($A133,'ECM Staff time by PoF'!$B$5:$C$119,2,FALSE)="Not Applicable",VLOOKUP($A133,'ECM Staff time by PoF'!$B$5:$S$119,MATCH($PR$103, 'ECM Staff time by PoF'!$B$4:$R$4,0),FALSE),IF(ISERROR(VLOOKUP(CONCATENATE($A133,M$66),'ECM Staff time by PoF'!$A$5:$S$119,MATCH($PR$103, 'ECM Staff time by PoF'!$A$4:$R$4,0),FALSE)), 0, VLOOKUP(CONCATENATE($A133,M$66),'ECM Staff time by PoF'!$A$5:$S$119,MATCH($PR$103, 'ECM Staff time by PoF'!$A$4:$R$4,0),FALSE))))*M95</f>
        <v>0</v>
      </c>
      <c r="QD133" s="60">
        <f>IF($A133="",0,IF(VLOOKUP($A133,'ECM Staff time by PoF'!$B$5:$C$119,2,FALSE)="Not Applicable",VLOOKUP($A133,'ECM Staff time by PoF'!$B$5:$S$119,MATCH($PR$103, 'ECM Staff time by PoF'!$B$4:$R$4,0),FALSE),IF(ISERROR(VLOOKUP(CONCATENATE($A133,N$66),'ECM Staff time by PoF'!$A$5:$S$119,MATCH($PR$103, 'ECM Staff time by PoF'!$A$4:$R$4,0),FALSE)), 0, VLOOKUP(CONCATENATE($A133,N$66),'ECM Staff time by PoF'!$A$5:$S$119,MATCH($PR$103, 'ECM Staff time by PoF'!$A$4:$R$4,0),FALSE))))*N95</f>
        <v>0</v>
      </c>
      <c r="QE133" s="60">
        <f>IF($A133="",0,IF(VLOOKUP($A133,'ECM Staff time by PoF'!$B$5:$C$119,2,FALSE)="Not Applicable",VLOOKUP($A133,'ECM Staff time by PoF'!$B$5:$S$119,MATCH($PR$103, 'ECM Staff time by PoF'!$B$4:$R$4,0),FALSE),IF(ISERROR(VLOOKUP(CONCATENATE($A133,O$66),'ECM Staff time by PoF'!$A$5:$S$119,MATCH($PR$103, 'ECM Staff time by PoF'!$A$4:$R$4,0),FALSE)), 0, VLOOKUP(CONCATENATE($A133,O$66),'ECM Staff time by PoF'!$A$5:$S$119,MATCH($PR$103, 'ECM Staff time by PoF'!$A$4:$R$4,0),FALSE))))*O95</f>
        <v>0</v>
      </c>
      <c r="QF133" s="60">
        <f>IF($A133="",0,IF(VLOOKUP($A133,'ECM Staff time by PoF'!$B$5:$C$119,2,FALSE)="Not Applicable",VLOOKUP($A133,'ECM Staff time by PoF'!$B$5:$S$119,MATCH($PR$103, 'ECM Staff time by PoF'!$B$4:$R$4,0),FALSE),IF(ISERROR(VLOOKUP(CONCATENATE($A133,P$66),'ECM Staff time by PoF'!$A$5:$S$119,MATCH($PR$103, 'ECM Staff time by PoF'!$A$4:$R$4,0),FALSE)), 0, VLOOKUP(CONCATENATE($A133,P$66),'ECM Staff time by PoF'!$A$5:$S$119,MATCH($PR$103, 'ECM Staff time by PoF'!$A$4:$R$4,0),FALSE))))*P95</f>
        <v>0</v>
      </c>
      <c r="QG133" s="60">
        <f>IF($A133="",0,IF(VLOOKUP($A133,'ECM Staff time by PoF'!$B$5:$C$119,2,FALSE)="Not Applicable",VLOOKUP($A133,'ECM Staff time by PoF'!$B$5:$S$119,MATCH($PR$103, 'ECM Staff time by PoF'!$B$4:$R$4,0),FALSE),IF(ISERROR(VLOOKUP(CONCATENATE($A133,Q$66),'ECM Staff time by PoF'!$A$5:$S$119,MATCH($PR$103, 'ECM Staff time by PoF'!$A$4:$R$4,0),FALSE)), 0, VLOOKUP(CONCATENATE($A133,Q$66),'ECM Staff time by PoF'!$A$5:$S$119,MATCH($PR$103, 'ECM Staff time by PoF'!$A$4:$R$4,0),FALSE))))*Q95</f>
        <v>0</v>
      </c>
      <c r="QH133" s="60">
        <f>IF($A133="",0,IF(VLOOKUP($A133,'ECM Staff time by PoF'!$B$5:$C$119,2,FALSE)="Not Applicable",VLOOKUP($A133,'ECM Staff time by PoF'!$B$5:$S$119,MATCH($PR$103, 'ECM Staff time by PoF'!$B$4:$R$4,0),FALSE),IF(ISERROR(VLOOKUP(CONCATENATE($A133,R$66),'ECM Staff time by PoF'!$A$5:$S$119,MATCH($PR$103, 'ECM Staff time by PoF'!$A$4:$R$4,0),FALSE)), 0, VLOOKUP(CONCATENATE($A133,R$66),'ECM Staff time by PoF'!$A$5:$S$119,MATCH($PR$103, 'ECM Staff time by PoF'!$A$4:$R$4,0),FALSE))))*R95</f>
        <v>0</v>
      </c>
      <c r="QI133" s="60">
        <f>IF($A133="",0,IF(VLOOKUP($A133,'ECM Staff time by PoF'!$B$5:$C$119,2,FALSE)="Not Applicable",VLOOKUP($A133,'ECM Staff time by PoF'!$B$5:$S$119,MATCH($PR$103, 'ECM Staff time by PoF'!$B$4:$R$4,0),FALSE),IF(ISERROR(VLOOKUP(CONCATENATE($A133,S$66),'ECM Staff time by PoF'!$A$5:$S$119,MATCH($PR$103, 'ECM Staff time by PoF'!$A$4:$R$4,0),FALSE)), 0, VLOOKUP(CONCATENATE($A133,S$66),'ECM Staff time by PoF'!$A$5:$S$119,MATCH($PR$103, 'ECM Staff time by PoF'!$A$4:$R$4,0),FALSE))))*S95</f>
        <v>0</v>
      </c>
      <c r="QJ133" s="60">
        <f>IF($A133="",0,IF(VLOOKUP($A133,'ECM Staff time by PoF'!$B$5:$C$119,2,FALSE)="Not Applicable",VLOOKUP($A133,'ECM Staff time by PoF'!$B$5:$S$119,MATCH($PR$103, 'ECM Staff time by PoF'!$B$4:$R$4,0),FALSE),IF(ISERROR(VLOOKUP(CONCATENATE($A133,T$66),'ECM Staff time by PoF'!$A$5:$S$119,MATCH($PR$103, 'ECM Staff time by PoF'!$A$4:$R$4,0),FALSE)), 0, VLOOKUP(CONCATENATE($A133,T$66),'ECM Staff time by PoF'!$A$5:$S$119,MATCH($PR$103, 'ECM Staff time by PoF'!$A$4:$R$4,0),FALSE))))*T95</f>
        <v>0</v>
      </c>
      <c r="QK133" s="60">
        <f>IF($A133="",0,IF(VLOOKUP($A133,'ECM Staff time by PoF'!$B$5:$C$119,2,FALSE)="Not Applicable",VLOOKUP($A133,'ECM Staff time by PoF'!$B$5:$S$119,MATCH($PR$103, 'ECM Staff time by PoF'!$B$4:$R$4,0),FALSE),IF(ISERROR(VLOOKUP(CONCATENATE($A133,U$66),'ECM Staff time by PoF'!$A$5:$S$119,MATCH($PR$103, 'ECM Staff time by PoF'!$A$4:$R$4,0),FALSE)), 0, VLOOKUP(CONCATENATE($A133,U$66),'ECM Staff time by PoF'!$A$5:$S$119,MATCH($PR$103, 'ECM Staff time by PoF'!$A$4:$R$4,0),FALSE))))*U95</f>
        <v>0</v>
      </c>
      <c r="QL133" s="60">
        <f>IF($A133="",0,IF(VLOOKUP($A133,'ECM Staff time by PoF'!$B$5:$C$119,2,FALSE)="Not Applicable",VLOOKUP($A133,'ECM Staff time by PoF'!$B$5:$S$119,MATCH($PR$103, 'ECM Staff time by PoF'!$B$4:$R$4,0),FALSE),IF(ISERROR(VLOOKUP(CONCATENATE($A133,V$66),'ECM Staff time by PoF'!$A$5:$S$119,MATCH($PR$103, 'ECM Staff time by PoF'!$A$4:$R$4,0),FALSE)), 0, VLOOKUP(CONCATENATE($A133,V$66),'ECM Staff time by PoF'!$A$5:$S$119,MATCH($PR$103, 'ECM Staff time by PoF'!$A$4:$R$4,0),FALSE))))*V95</f>
        <v>0</v>
      </c>
      <c r="QM133" s="60">
        <f>IF($A133="",0,IF(VLOOKUP($A133,'ECM Staff time by PoF'!$B$5:$C$119,2,FALSE)="Not Applicable",VLOOKUP($A133,'ECM Staff time by PoF'!$B$5:$S$119,MATCH($PR$103, 'ECM Staff time by PoF'!$B$4:$R$4,0),FALSE),IF(ISERROR(VLOOKUP(CONCATENATE($A133,W$66),'ECM Staff time by PoF'!$A$5:$S$119,MATCH($PR$103, 'ECM Staff time by PoF'!$A$4:$R$4,0),FALSE)), 0, VLOOKUP(CONCATENATE($A133,W$66),'ECM Staff time by PoF'!$A$5:$S$119,MATCH($PR$103, 'ECM Staff time by PoF'!$A$4:$R$4,0),FALSE))))*W95</f>
        <v>0</v>
      </c>
      <c r="QN133" s="60">
        <f>IF($A133="",0,IF(VLOOKUP($A133,'ECM Staff time by PoF'!$B$5:$C$119,2,FALSE)="Not Applicable",VLOOKUP($A133,'ECM Staff time by PoF'!$B$5:$S$119,MATCH($PR$103, 'ECM Staff time by PoF'!$B$4:$R$4,0),FALSE),IF(ISERROR(VLOOKUP(CONCATENATE($A133,X$66),'ECM Staff time by PoF'!$A$5:$S$119,MATCH($PR$103, 'ECM Staff time by PoF'!$A$4:$R$4,0),FALSE)), 0, VLOOKUP(CONCATENATE($A133,X$66),'ECM Staff time by PoF'!$A$5:$S$119,MATCH($PR$103, 'ECM Staff time by PoF'!$A$4:$R$4,0),FALSE))))*X95</f>
        <v>0</v>
      </c>
      <c r="QO133" s="60">
        <f>IF($A133="",0,IF(VLOOKUP($A133,'ECM Staff time by PoF'!$B$5:$C$119,2,FALSE)="Not Applicable",VLOOKUP($A133,'ECM Staff time by PoF'!$B$5:$S$119,MATCH($PR$103, 'ECM Staff time by PoF'!$B$4:$R$4,0),FALSE),IF(ISERROR(VLOOKUP(CONCATENATE($A133,Y$66),'ECM Staff time by PoF'!$A$5:$S$119,MATCH($PR$103, 'ECM Staff time by PoF'!$A$4:$R$4,0),FALSE)), 0, VLOOKUP(CONCATENATE($A133,Y$66),'ECM Staff time by PoF'!$A$5:$S$119,MATCH($PR$103, 'ECM Staff time by PoF'!$A$4:$R$4,0),FALSE))))*Y95</f>
        <v>0</v>
      </c>
      <c r="QP133" s="60">
        <f>IF($A133="",0,IF(VLOOKUP($A133,'ECM Staff time by PoF'!$B$5:$C$119,2,FALSE)="Not Applicable",VLOOKUP($A133,'ECM Staff time by PoF'!$B$5:$S$119,MATCH($PR$103, 'ECM Staff time by PoF'!$B$4:$R$4,0),FALSE),IF(ISERROR(VLOOKUP(CONCATENATE($A133,Z$66),'ECM Staff time by PoF'!$A$5:$S$119,MATCH($PR$103, 'ECM Staff time by PoF'!$A$4:$R$4,0),FALSE)), 0, VLOOKUP(CONCATENATE($A133,Z$66),'ECM Staff time by PoF'!$A$5:$S$119,MATCH($PR$103, 'ECM Staff time by PoF'!$A$4:$R$4,0),FALSE))))*Z95</f>
        <v>0</v>
      </c>
      <c r="QQ133" s="60">
        <f>IF($A133="",0,IF(VLOOKUP($A133,'ECM Staff time by PoF'!$B$5:$C$119,2,FALSE)="Not Applicable",VLOOKUP($A133,'ECM Staff time by PoF'!$B$5:$S$119,MATCH($PR$103, 'ECM Staff time by PoF'!$B$4:$R$4,0),FALSE),IF(ISERROR(VLOOKUP(CONCATENATE($A133,AA$66),'ECM Staff time by PoF'!$A$5:$S$119,MATCH($PR$103, 'ECM Staff time by PoF'!$A$4:$R$4,0),FALSE)), 0, VLOOKUP(CONCATENATE($A133,AA$66),'ECM Staff time by PoF'!$A$5:$S$119,MATCH($PR$103, 'ECM Staff time by PoF'!$A$4:$R$4,0),FALSE))))*AA95</f>
        <v>0</v>
      </c>
      <c r="QR133" s="60">
        <f>IF($A133="",0,IF(VLOOKUP($A133,'ECM Staff time by PoF'!$B$5:$C$119,2,FALSE)="Not Applicable",VLOOKUP($A133,'ECM Staff time by PoF'!$B$5:$S$119,MATCH($PR$103, 'ECM Staff time by PoF'!$B$4:$R$4,0),FALSE),IF(ISERROR(VLOOKUP(CONCATENATE($A133,AB$66),'ECM Staff time by PoF'!$A$5:$S$119,MATCH($PR$103, 'ECM Staff time by PoF'!$A$4:$R$4,0),FALSE)), 0, VLOOKUP(CONCATENATE($A133,AB$66),'ECM Staff time by PoF'!$A$5:$S$119,MATCH($PR$103, 'ECM Staff time by PoF'!$A$4:$R$4,0),FALSE))))*AB95</f>
        <v>0</v>
      </c>
      <c r="QS133" s="60">
        <f>IF($A133="",0,IF(VLOOKUP($A133,'ECM Staff time by PoF'!$B$5:$C$119,2,FALSE)="Not Applicable",VLOOKUP($A133,'ECM Staff time by PoF'!$B$5:$S$119,MATCH($PR$103, 'ECM Staff time by PoF'!$B$4:$R$4,0),FALSE),IF(ISERROR(VLOOKUP(CONCATENATE($A133,AC$66),'ECM Staff time by PoF'!$A$5:$S$119,MATCH($PR$103, 'ECM Staff time by PoF'!$A$4:$R$4,0),FALSE)), 0, VLOOKUP(CONCATENATE($A133,AC$66),'ECM Staff time by PoF'!$A$5:$S$119,MATCH($PR$103, 'ECM Staff time by PoF'!$A$4:$R$4,0),FALSE))))*AC95</f>
        <v>0</v>
      </c>
      <c r="QT133" s="60">
        <f>IF($A133="",0,IF(VLOOKUP($A133,'ECM Staff time by PoF'!$B$5:$C$119,2,FALSE)="Not Applicable",VLOOKUP($A133,'ECM Staff time by PoF'!$B$5:$S$119,MATCH($PR$103, 'ECM Staff time by PoF'!$B$4:$R$4,0),FALSE),IF(ISERROR(VLOOKUP(CONCATENATE($A133,AD$66),'ECM Staff time by PoF'!$A$5:$S$119,MATCH($PR$103, 'ECM Staff time by PoF'!$A$4:$R$4,0),FALSE)), 0, VLOOKUP(CONCATENATE($A133,AD$66),'ECM Staff time by PoF'!$A$5:$S$119,MATCH($PR$103, 'ECM Staff time by PoF'!$A$4:$R$4,0),FALSE))))*AD95</f>
        <v>0</v>
      </c>
      <c r="QU133" s="60">
        <f>IF($A133="",0,IF(VLOOKUP($A133,'ECM Staff time by PoF'!$B$5:$C$119,2,FALSE)="Not Applicable",VLOOKUP($A133,'ECM Staff time by PoF'!$B$5:$S$119,MATCH($PR$103, 'ECM Staff time by PoF'!$B$4:$R$4,0),FALSE),IF(ISERROR(VLOOKUP(CONCATENATE($A133,AE$66),'ECM Staff time by PoF'!$A$5:$S$119,MATCH($PR$103, 'ECM Staff time by PoF'!$A$4:$R$4,0),FALSE)), 0, VLOOKUP(CONCATENATE($A133,AE$66),'ECM Staff time by PoF'!$A$5:$S$119,MATCH($PR$103, 'ECM Staff time by PoF'!$A$4:$R$4,0),FALSE))))*AE95</f>
        <v>0</v>
      </c>
      <c r="QV133" s="60">
        <f>IF($A133="",0,IF(VLOOKUP($A133,'ECM Staff time by PoF'!$B$5:$C$119,2,FALSE)="Not Applicable",VLOOKUP($A133,'ECM Staff time by PoF'!$B$5:$S$119,MATCH($PR$103, 'ECM Staff time by PoF'!$B$4:$R$4,0),FALSE),IF(ISERROR(VLOOKUP(CONCATENATE($A133,AF$66),'ECM Staff time by PoF'!$A$5:$S$119,MATCH($PR$103, 'ECM Staff time by PoF'!$A$4:$R$4,0),FALSE)), 0, VLOOKUP(CONCATENATE($A133,AF$66),'ECM Staff time by PoF'!$A$5:$S$119,MATCH($PR$103, 'ECM Staff time by PoF'!$A$4:$R$4,0),FALSE))))*AF95</f>
        <v>0</v>
      </c>
      <c r="QW133" s="60">
        <f>IF($A133="",0,IF(VLOOKUP($A133,'ECM Staff time by PoF'!$B$5:$C$119,2,FALSE)="Not Applicable",VLOOKUP($A133,'ECM Staff time by PoF'!$B$5:$S$119,MATCH($PR$103, 'ECM Staff time by PoF'!$B$4:$R$4,0),FALSE),IF(ISERROR(VLOOKUP(CONCATENATE($A133,AG$66),'ECM Staff time by PoF'!$A$5:$S$119,MATCH($PR$103, 'ECM Staff time by PoF'!$A$4:$R$4,0),FALSE)), 0, VLOOKUP(CONCATENATE($A133,AG$66),'ECM Staff time by PoF'!$A$5:$S$119,MATCH($PR$103, 'ECM Staff time by PoF'!$A$4:$R$4,0),FALSE))))*AG95</f>
        <v>0</v>
      </c>
      <c r="QX133" s="60">
        <f>IF($A133="",0,IF(VLOOKUP($A133,'ECM Staff time by PoF'!$B$5:$C$119,2,FALSE)="Not Applicable",VLOOKUP($A133,'ECM Staff time by PoF'!$B$5:$S$119,MATCH($PR$103, 'ECM Staff time by PoF'!$B$4:$R$4,0),FALSE),IF(ISERROR(VLOOKUP(CONCATENATE($A133,AH$66),'ECM Staff time by PoF'!$A$5:$S$119,MATCH($PR$103, 'ECM Staff time by PoF'!$A$4:$R$4,0),FALSE)), 0, VLOOKUP(CONCATENATE($A133,AH$66),'ECM Staff time by PoF'!$A$5:$S$119,MATCH($PR$103, 'ECM Staff time by PoF'!$A$4:$R$4,0),FALSE))))*AH95</f>
        <v>0</v>
      </c>
      <c r="QY133" s="60">
        <f>IF($A133="",0,IF(VLOOKUP($A133,'ECM Staff time by PoF'!$B$5:$C$119,2,FALSE)="Not Applicable",VLOOKUP($A133,'ECM Staff time by PoF'!$B$5:$S$119,MATCH($PR$103, 'ECM Staff time by PoF'!$B$4:$R$4,0),FALSE),IF(ISERROR(VLOOKUP(CONCATENATE($A133,AI$66),'ECM Staff time by PoF'!$A$5:$S$119,MATCH($PR$103, 'ECM Staff time by PoF'!$A$4:$R$4,0),FALSE)), 0, VLOOKUP(CONCATENATE($A133,AI$66),'ECM Staff time by PoF'!$A$5:$S$119,MATCH($PR$103, 'ECM Staff time by PoF'!$A$4:$R$4,0),FALSE))))*AI95</f>
        <v>0</v>
      </c>
      <c r="QZ133" s="60">
        <f>IF($A133="",0,IF(VLOOKUP($A133,'ECM Staff time by PoF'!$B$5:$C$119,2,FALSE)="Not Applicable",VLOOKUP($A133,'ECM Staff time by PoF'!$B$5:$S$119,MATCH($PR$103, 'ECM Staff time by PoF'!$B$4:$R$4,0),FALSE),IF(ISERROR(VLOOKUP(CONCATENATE($A133,AJ$66),'ECM Staff time by PoF'!$A$5:$S$119,MATCH($PR$103, 'ECM Staff time by PoF'!$A$4:$R$4,0),FALSE)), 0, VLOOKUP(CONCATENATE($A133,AJ$66),'ECM Staff time by PoF'!$A$5:$S$119,MATCH($PR$103, 'ECM Staff time by PoF'!$A$4:$R$4,0),FALSE))))*AJ95</f>
        <v>0</v>
      </c>
      <c r="RA133" s="202">
        <f>IF($A133="",0,IF(VLOOKUP($A133,'ECM Staff time by PoF'!$B$5:$C$119,2,FALSE)="Not Applicable",VLOOKUP($A133,'ECM Staff time by PoF'!$B$5:$S$119,MATCH($PR$103, 'ECM Staff time by PoF'!$B$4:$R$4,0),FALSE),IF(ISERROR(VLOOKUP(CONCATENATE($A133,AK$66),'ECM Staff time by PoF'!$A$5:$S$119,MATCH($PR$103, 'ECM Staff time by PoF'!$A$4:$R$4,0),FALSE)), 0, VLOOKUP(CONCATENATE($A133,AK$66),'ECM Staff time by PoF'!$A$5:$S$119,MATCH($PR$103, 'ECM Staff time by PoF'!$A$4:$R$4,0),FALSE))))*AK95</f>
        <v>0</v>
      </c>
      <c r="RB133" s="60">
        <f>IF($A133="",0,IF(VLOOKUP($A133,'ECM Staff time by PoF'!$B$5:$C$119,2,FALSE)="Not Applicable",VLOOKUP($A133,'ECM Staff time by PoF'!$B$5:$S$119,MATCH($RB$103, 'ECM Staff time by PoF'!$B$4:$R$4,0),FALSE),IF(ISERROR(VLOOKUP(CONCATENATE($A133,B$66),'ECM Staff time by PoF'!$A$5:$S$119,MATCH($RB$103, 'ECM Staff time by PoF'!$A$4:$R$4,0),FALSE)), 0, VLOOKUP(CONCATENATE($A133,B$66),'ECM Staff time by PoF'!$A$5:$S$119,MATCH($RB$103, 'ECM Staff time by PoF'!$A$4:$R$4,0),FALSE))))*B95</f>
        <v>0</v>
      </c>
      <c r="RC133" s="60">
        <f>IF($A133="",0,IF(VLOOKUP($A133,'ECM Staff time by PoF'!$B$5:$C$119,2,FALSE)="Not Applicable",VLOOKUP($A133,'ECM Staff time by PoF'!$B$5:$S$119,MATCH($RB$103, 'ECM Staff time by PoF'!$B$4:$R$4,0),FALSE),IF(ISERROR(VLOOKUP(CONCATENATE($A133,C$66),'ECM Staff time by PoF'!$A$5:$S$119,MATCH($RB$103, 'ECM Staff time by PoF'!$A$4:$R$4,0),FALSE)), 0, VLOOKUP(CONCATENATE($A133,C$66),'ECM Staff time by PoF'!$A$5:$S$119,MATCH($RB$103, 'ECM Staff time by PoF'!$A$4:$R$4,0),FALSE))))*C95</f>
        <v>0</v>
      </c>
      <c r="RD133" s="60">
        <f>IF($A133="",0,IF(VLOOKUP($A133,'ECM Staff time by PoF'!$B$5:$C$119,2,FALSE)="Not Applicable",VLOOKUP($A133,'ECM Staff time by PoF'!$B$5:$S$119,MATCH($RB$103, 'ECM Staff time by PoF'!$B$4:$R$4,0),FALSE),IF(ISERROR(VLOOKUP(CONCATENATE($A133,D$66),'ECM Staff time by PoF'!$A$5:$S$119,MATCH($RB$103, 'ECM Staff time by PoF'!$A$4:$R$4,0),FALSE)), 0, VLOOKUP(CONCATENATE($A133,D$66),'ECM Staff time by PoF'!$A$5:$S$119,MATCH($RB$103, 'ECM Staff time by PoF'!$A$4:$R$4,0),FALSE))))*D95</f>
        <v>0</v>
      </c>
      <c r="RE133" s="60">
        <f>IF($A133="",0,IF(VLOOKUP($A133,'ECM Staff time by PoF'!$B$5:$C$119,2,FALSE)="Not Applicable",VLOOKUP($A133,'ECM Staff time by PoF'!$B$5:$S$119,MATCH($RB$103, 'ECM Staff time by PoF'!$B$4:$R$4,0),FALSE),IF(ISERROR(VLOOKUP(CONCATENATE($A133,E$66),'ECM Staff time by PoF'!$A$5:$S$119,MATCH($RB$103, 'ECM Staff time by PoF'!$A$4:$R$4,0),FALSE)), 0, VLOOKUP(CONCATENATE($A133,E$66),'ECM Staff time by PoF'!$A$5:$S$119,MATCH($RB$103, 'ECM Staff time by PoF'!$A$4:$R$4,0),FALSE))))*E95</f>
        <v>0</v>
      </c>
      <c r="RF133" s="60">
        <f>IF($A133="",0,IF(VLOOKUP($A133,'ECM Staff time by PoF'!$B$5:$C$119,2,FALSE)="Not Applicable",VLOOKUP($A133,'ECM Staff time by PoF'!$B$5:$S$119,MATCH($RB$103, 'ECM Staff time by PoF'!$B$4:$R$4,0),FALSE),IF(ISERROR(VLOOKUP(CONCATENATE($A133,F$66),'ECM Staff time by PoF'!$A$5:$S$119,MATCH($RB$103, 'ECM Staff time by PoF'!$A$4:$R$4,0),FALSE)), 0, VLOOKUP(CONCATENATE($A133,F$66),'ECM Staff time by PoF'!$A$5:$S$119,MATCH($RB$103, 'ECM Staff time by PoF'!$A$4:$R$4,0),FALSE))))*F95</f>
        <v>0</v>
      </c>
      <c r="RG133" s="60">
        <f>IF($A133="",0,IF(VLOOKUP($A133,'ECM Staff time by PoF'!$B$5:$C$119,2,FALSE)="Not Applicable",VLOOKUP($A133,'ECM Staff time by PoF'!$B$5:$S$119,MATCH($RB$103, 'ECM Staff time by PoF'!$B$4:$R$4,0),FALSE),IF(ISERROR(VLOOKUP(CONCATENATE($A133,G$66),'ECM Staff time by PoF'!$A$5:$S$119,MATCH($RB$103, 'ECM Staff time by PoF'!$A$4:$R$4,0),FALSE)), 0, VLOOKUP(CONCATENATE($A133,G$66),'ECM Staff time by PoF'!$A$5:$S$119,MATCH($RB$103, 'ECM Staff time by PoF'!$A$4:$R$4,0),FALSE))))*G95</f>
        <v>0</v>
      </c>
      <c r="RH133" s="60">
        <f>IF($A133="",0,IF(VLOOKUP($A133,'ECM Staff time by PoF'!$B$5:$C$119,2,FALSE)="Not Applicable",VLOOKUP($A133,'ECM Staff time by PoF'!$B$5:$S$119,MATCH($RB$103, 'ECM Staff time by PoF'!$B$4:$R$4,0),FALSE),IF(ISERROR(VLOOKUP(CONCATENATE($A133,H$66),'ECM Staff time by PoF'!$A$5:$S$119,MATCH($RB$103, 'ECM Staff time by PoF'!$A$4:$R$4,0),FALSE)), 0, VLOOKUP(CONCATENATE($A133,H$66),'ECM Staff time by PoF'!$A$5:$S$119,MATCH($RB$103, 'ECM Staff time by PoF'!$A$4:$R$4,0),FALSE))))*H95</f>
        <v>0</v>
      </c>
      <c r="RI133" s="60">
        <f>IF($A133="",0,IF(VLOOKUP($A133,'ECM Staff time by PoF'!$B$5:$C$119,2,FALSE)="Not Applicable",VLOOKUP($A133,'ECM Staff time by PoF'!$B$5:$S$119,MATCH($RB$103, 'ECM Staff time by PoF'!$B$4:$R$4,0),FALSE),IF(ISERROR(VLOOKUP(CONCATENATE($A133,I$66),'ECM Staff time by PoF'!$A$5:$S$119,MATCH($RB$103, 'ECM Staff time by PoF'!$A$4:$R$4,0),FALSE)), 0, VLOOKUP(CONCATENATE($A133,I$66),'ECM Staff time by PoF'!$A$5:$S$119,MATCH($RB$103, 'ECM Staff time by PoF'!$A$4:$R$4,0),FALSE))))*I95</f>
        <v>0</v>
      </c>
      <c r="RJ133" s="60">
        <f>IF($A133="",0,IF(VLOOKUP($A133,'ECM Staff time by PoF'!$B$5:$C$119,2,FALSE)="Not Applicable",VLOOKUP($A133,'ECM Staff time by PoF'!$B$5:$S$119,MATCH($RB$103, 'ECM Staff time by PoF'!$B$4:$R$4,0),FALSE),IF(ISERROR(VLOOKUP(CONCATENATE($A133,J$66),'ECM Staff time by PoF'!$A$5:$S$119,MATCH($RB$103, 'ECM Staff time by PoF'!$A$4:$R$4,0),FALSE)), 0, VLOOKUP(CONCATENATE($A133,J$66),'ECM Staff time by PoF'!$A$5:$S$119,MATCH($RB$103, 'ECM Staff time by PoF'!$A$4:$R$4,0),FALSE))))*J95</f>
        <v>0</v>
      </c>
      <c r="RK133" s="60">
        <f>IF($A133="",0,IF(VLOOKUP($A133,'ECM Staff time by PoF'!$B$5:$C$119,2,FALSE)="Not Applicable",VLOOKUP($A133,'ECM Staff time by PoF'!$B$5:$S$119,MATCH($RB$103, 'ECM Staff time by PoF'!$B$4:$R$4,0),FALSE),IF(ISERROR(VLOOKUP(CONCATENATE($A133,K$66),'ECM Staff time by PoF'!$A$5:$S$119,MATCH($RB$103, 'ECM Staff time by PoF'!$A$4:$R$4,0),FALSE)), 0, VLOOKUP(CONCATENATE($A133,K$66),'ECM Staff time by PoF'!$A$5:$S$119,MATCH($RB$103, 'ECM Staff time by PoF'!$A$4:$R$4,0),FALSE))))*K95</f>
        <v>0</v>
      </c>
      <c r="RL133" s="60">
        <f>IF($A133="",0,IF(VLOOKUP($A133,'ECM Staff time by PoF'!$B$5:$C$119,2,FALSE)="Not Applicable",VLOOKUP($A133,'ECM Staff time by PoF'!$B$5:$S$119,MATCH($RB$103, 'ECM Staff time by PoF'!$B$4:$R$4,0),FALSE),IF(ISERROR(VLOOKUP(CONCATENATE($A133,L$66),'ECM Staff time by PoF'!$A$5:$S$119,MATCH($RB$103, 'ECM Staff time by PoF'!$A$4:$R$4,0),FALSE)), 0, VLOOKUP(CONCATENATE($A133,L$66),'ECM Staff time by PoF'!$A$5:$S$119,MATCH($RB$103, 'ECM Staff time by PoF'!$A$4:$R$4,0),FALSE))))*L95</f>
        <v>0</v>
      </c>
      <c r="RM133" s="60">
        <f>IF($A133="",0,IF(VLOOKUP($A133,'ECM Staff time by PoF'!$B$5:$C$119,2,FALSE)="Not Applicable",VLOOKUP($A133,'ECM Staff time by PoF'!$B$5:$S$119,MATCH($RB$103, 'ECM Staff time by PoF'!$B$4:$R$4,0),FALSE),IF(ISERROR(VLOOKUP(CONCATENATE($A133,M$66),'ECM Staff time by PoF'!$A$5:$S$119,MATCH($RB$103, 'ECM Staff time by PoF'!$A$4:$R$4,0),FALSE)), 0, VLOOKUP(CONCATENATE($A133,M$66),'ECM Staff time by PoF'!$A$5:$S$119,MATCH($RB$103, 'ECM Staff time by PoF'!$A$4:$R$4,0),FALSE))))*M95</f>
        <v>0</v>
      </c>
      <c r="RN133" s="60">
        <f>IF($A133="",0,IF(VLOOKUP($A133,'ECM Staff time by PoF'!$B$5:$C$119,2,FALSE)="Not Applicable",VLOOKUP($A133,'ECM Staff time by PoF'!$B$5:$S$119,MATCH($RB$103, 'ECM Staff time by PoF'!$B$4:$R$4,0),FALSE),IF(ISERROR(VLOOKUP(CONCATENATE($A133,N$66),'ECM Staff time by PoF'!$A$5:$S$119,MATCH($RB$103, 'ECM Staff time by PoF'!$A$4:$R$4,0),FALSE)), 0, VLOOKUP(CONCATENATE($A133,N$66),'ECM Staff time by PoF'!$A$5:$S$119,MATCH($RB$103, 'ECM Staff time by PoF'!$A$4:$R$4,0),FALSE))))*N95</f>
        <v>0</v>
      </c>
      <c r="RO133" s="60">
        <f>IF($A133="",0,IF(VLOOKUP($A133,'ECM Staff time by PoF'!$B$5:$C$119,2,FALSE)="Not Applicable",VLOOKUP($A133,'ECM Staff time by PoF'!$B$5:$S$119,MATCH($RB$103, 'ECM Staff time by PoF'!$B$4:$R$4,0),FALSE),IF(ISERROR(VLOOKUP(CONCATENATE($A133,O$66),'ECM Staff time by PoF'!$A$5:$S$119,MATCH($RB$103, 'ECM Staff time by PoF'!$A$4:$R$4,0),FALSE)), 0, VLOOKUP(CONCATENATE($A133,O$66),'ECM Staff time by PoF'!$A$5:$S$119,MATCH($RB$103, 'ECM Staff time by PoF'!$A$4:$R$4,0),FALSE))))*O95</f>
        <v>0</v>
      </c>
      <c r="RP133" s="60">
        <f>IF($A133="",0,IF(VLOOKUP($A133,'ECM Staff time by PoF'!$B$5:$C$119,2,FALSE)="Not Applicable",VLOOKUP($A133,'ECM Staff time by PoF'!$B$5:$S$119,MATCH($RB$103, 'ECM Staff time by PoF'!$B$4:$R$4,0),FALSE),IF(ISERROR(VLOOKUP(CONCATENATE($A133,P$66),'ECM Staff time by PoF'!$A$5:$S$119,MATCH($RB$103, 'ECM Staff time by PoF'!$A$4:$R$4,0),FALSE)), 0, VLOOKUP(CONCATENATE($A133,P$66),'ECM Staff time by PoF'!$A$5:$S$119,MATCH($RB$103, 'ECM Staff time by PoF'!$A$4:$R$4,0),FALSE))))*P95</f>
        <v>0</v>
      </c>
      <c r="RQ133" s="60">
        <f>IF($A133="",0,IF(VLOOKUP($A133,'ECM Staff time by PoF'!$B$5:$C$119,2,FALSE)="Not Applicable",VLOOKUP($A133,'ECM Staff time by PoF'!$B$5:$S$119,MATCH($RB$103, 'ECM Staff time by PoF'!$B$4:$R$4,0),FALSE),IF(ISERROR(VLOOKUP(CONCATENATE($A133,Q$66),'ECM Staff time by PoF'!$A$5:$S$119,MATCH($RB$103, 'ECM Staff time by PoF'!$A$4:$R$4,0),FALSE)), 0, VLOOKUP(CONCATENATE($A133,Q$66),'ECM Staff time by PoF'!$A$5:$S$119,MATCH($RB$103, 'ECM Staff time by PoF'!$A$4:$R$4,0),FALSE))))*Q95</f>
        <v>0</v>
      </c>
      <c r="RR133" s="60">
        <f>IF($A133="",0,IF(VLOOKUP($A133,'ECM Staff time by PoF'!$B$5:$C$119,2,FALSE)="Not Applicable",VLOOKUP($A133,'ECM Staff time by PoF'!$B$5:$S$119,MATCH($RB$103, 'ECM Staff time by PoF'!$B$4:$R$4,0),FALSE),IF(ISERROR(VLOOKUP(CONCATENATE($A133,R$66),'ECM Staff time by PoF'!$A$5:$S$119,MATCH($RB$103, 'ECM Staff time by PoF'!$A$4:$R$4,0),FALSE)), 0, VLOOKUP(CONCATENATE($A133,R$66),'ECM Staff time by PoF'!$A$5:$S$119,MATCH($RB$103, 'ECM Staff time by PoF'!$A$4:$R$4,0),FALSE))))*R95</f>
        <v>0</v>
      </c>
      <c r="RS133" s="60">
        <f>IF($A133="",0,IF(VLOOKUP($A133,'ECM Staff time by PoF'!$B$5:$C$119,2,FALSE)="Not Applicable",VLOOKUP($A133,'ECM Staff time by PoF'!$B$5:$S$119,MATCH($RB$103, 'ECM Staff time by PoF'!$B$4:$R$4,0),FALSE),IF(ISERROR(VLOOKUP(CONCATENATE($A133,S$66),'ECM Staff time by PoF'!$A$5:$S$119,MATCH($RB$103, 'ECM Staff time by PoF'!$A$4:$R$4,0),FALSE)), 0, VLOOKUP(CONCATENATE($A133,S$66),'ECM Staff time by PoF'!$A$5:$S$119,MATCH($RB$103, 'ECM Staff time by PoF'!$A$4:$R$4,0),FALSE))))*S95</f>
        <v>0</v>
      </c>
      <c r="RT133" s="60">
        <f>IF($A133="",0,IF(VLOOKUP($A133,'ECM Staff time by PoF'!$B$5:$C$119,2,FALSE)="Not Applicable",VLOOKUP($A133,'ECM Staff time by PoF'!$B$5:$S$119,MATCH($RB$103, 'ECM Staff time by PoF'!$B$4:$R$4,0),FALSE),IF(ISERROR(VLOOKUP(CONCATENATE($A133,T$66),'ECM Staff time by PoF'!$A$5:$S$119,MATCH($RB$103, 'ECM Staff time by PoF'!$A$4:$R$4,0),FALSE)), 0, VLOOKUP(CONCATENATE($A133,T$66),'ECM Staff time by PoF'!$A$5:$S$119,MATCH($RB$103, 'ECM Staff time by PoF'!$A$4:$R$4,0),FALSE))))*T95</f>
        <v>0</v>
      </c>
      <c r="RU133" s="60">
        <f>IF($A133="",0,IF(VLOOKUP($A133,'ECM Staff time by PoF'!$B$5:$C$119,2,FALSE)="Not Applicable",VLOOKUP($A133,'ECM Staff time by PoF'!$B$5:$S$119,MATCH($RB$103, 'ECM Staff time by PoF'!$B$4:$R$4,0),FALSE),IF(ISERROR(VLOOKUP(CONCATENATE($A133,U$66),'ECM Staff time by PoF'!$A$5:$S$119,MATCH($RB$103, 'ECM Staff time by PoF'!$A$4:$R$4,0),FALSE)), 0, VLOOKUP(CONCATENATE($A133,U$66),'ECM Staff time by PoF'!$A$5:$S$119,MATCH($RB$103, 'ECM Staff time by PoF'!$A$4:$R$4,0),FALSE))))*U95</f>
        <v>0</v>
      </c>
      <c r="RV133" s="60">
        <f>IF($A133="",0,IF(VLOOKUP($A133,'ECM Staff time by PoF'!$B$5:$C$119,2,FALSE)="Not Applicable",VLOOKUP($A133,'ECM Staff time by PoF'!$B$5:$S$119,MATCH($RB$103, 'ECM Staff time by PoF'!$B$4:$R$4,0),FALSE),IF(ISERROR(VLOOKUP(CONCATENATE($A133,V$66),'ECM Staff time by PoF'!$A$5:$S$119,MATCH($RB$103, 'ECM Staff time by PoF'!$A$4:$R$4,0),FALSE)), 0, VLOOKUP(CONCATENATE($A133,V$66),'ECM Staff time by PoF'!$A$5:$S$119,MATCH($RB$103, 'ECM Staff time by PoF'!$A$4:$R$4,0),FALSE))))*V95</f>
        <v>0</v>
      </c>
      <c r="RW133" s="60">
        <f>IF($A133="",0,IF(VLOOKUP($A133,'ECM Staff time by PoF'!$B$5:$C$119,2,FALSE)="Not Applicable",VLOOKUP($A133,'ECM Staff time by PoF'!$B$5:$S$119,MATCH($RB$103, 'ECM Staff time by PoF'!$B$4:$R$4,0),FALSE),IF(ISERROR(VLOOKUP(CONCATENATE($A133,W$66),'ECM Staff time by PoF'!$A$5:$S$119,MATCH($RB$103, 'ECM Staff time by PoF'!$A$4:$R$4,0),FALSE)), 0, VLOOKUP(CONCATENATE($A133,W$66),'ECM Staff time by PoF'!$A$5:$S$119,MATCH($RB$103, 'ECM Staff time by PoF'!$A$4:$R$4,0),FALSE))))*W95</f>
        <v>0</v>
      </c>
      <c r="RX133" s="60">
        <f>IF($A133="",0,IF(VLOOKUP($A133,'ECM Staff time by PoF'!$B$5:$C$119,2,FALSE)="Not Applicable",VLOOKUP($A133,'ECM Staff time by PoF'!$B$5:$S$119,MATCH($RB$103, 'ECM Staff time by PoF'!$B$4:$R$4,0),FALSE),IF(ISERROR(VLOOKUP(CONCATENATE($A133,X$66),'ECM Staff time by PoF'!$A$5:$S$119,MATCH($RB$103, 'ECM Staff time by PoF'!$A$4:$R$4,0),FALSE)), 0, VLOOKUP(CONCATENATE($A133,X$66),'ECM Staff time by PoF'!$A$5:$S$119,MATCH($RB$103, 'ECM Staff time by PoF'!$A$4:$R$4,0),FALSE))))*X95</f>
        <v>0</v>
      </c>
      <c r="RY133" s="60">
        <f>IF($A133="",0,IF(VLOOKUP($A133,'ECM Staff time by PoF'!$B$5:$C$119,2,FALSE)="Not Applicable",VLOOKUP($A133,'ECM Staff time by PoF'!$B$5:$S$119,MATCH($RB$103, 'ECM Staff time by PoF'!$B$4:$R$4,0),FALSE),IF(ISERROR(VLOOKUP(CONCATENATE($A133,Y$66),'ECM Staff time by PoF'!$A$5:$S$119,MATCH($RB$103, 'ECM Staff time by PoF'!$A$4:$R$4,0),FALSE)), 0, VLOOKUP(CONCATENATE($A133,Y$66),'ECM Staff time by PoF'!$A$5:$S$119,MATCH($RB$103, 'ECM Staff time by PoF'!$A$4:$R$4,0),FALSE))))*Y95</f>
        <v>0</v>
      </c>
      <c r="RZ133" s="60">
        <f>IF($A133="",0,IF(VLOOKUP($A133,'ECM Staff time by PoF'!$B$5:$C$119,2,FALSE)="Not Applicable",VLOOKUP($A133,'ECM Staff time by PoF'!$B$5:$S$119,MATCH($RB$103, 'ECM Staff time by PoF'!$B$4:$R$4,0),FALSE),IF(ISERROR(VLOOKUP(CONCATENATE($A133,Z$66),'ECM Staff time by PoF'!$A$5:$S$119,MATCH($RB$103, 'ECM Staff time by PoF'!$A$4:$R$4,0),FALSE)), 0, VLOOKUP(CONCATENATE($A133,Z$66),'ECM Staff time by PoF'!$A$5:$S$119,MATCH($RB$103, 'ECM Staff time by PoF'!$A$4:$R$4,0),FALSE))))*Z95</f>
        <v>0</v>
      </c>
      <c r="SA133" s="60">
        <f>IF($A133="",0,IF(VLOOKUP($A133,'ECM Staff time by PoF'!$B$5:$C$119,2,FALSE)="Not Applicable",VLOOKUP($A133,'ECM Staff time by PoF'!$B$5:$S$119,MATCH($RB$103, 'ECM Staff time by PoF'!$B$4:$R$4,0),FALSE),IF(ISERROR(VLOOKUP(CONCATENATE($A133,AA$66),'ECM Staff time by PoF'!$A$5:$S$119,MATCH($RB$103, 'ECM Staff time by PoF'!$A$4:$R$4,0),FALSE)), 0, VLOOKUP(CONCATENATE($A133,AA$66),'ECM Staff time by PoF'!$A$5:$S$119,MATCH($RB$103, 'ECM Staff time by PoF'!$A$4:$R$4,0),FALSE))))*AA95</f>
        <v>0</v>
      </c>
      <c r="SB133" s="60">
        <f>IF($A133="",0,IF(VLOOKUP($A133,'ECM Staff time by PoF'!$B$5:$C$119,2,FALSE)="Not Applicable",VLOOKUP($A133,'ECM Staff time by PoF'!$B$5:$S$119,MATCH($RB$103, 'ECM Staff time by PoF'!$B$4:$R$4,0),FALSE),IF(ISERROR(VLOOKUP(CONCATENATE($A133,AB$66),'ECM Staff time by PoF'!$A$5:$S$119,MATCH($RB$103, 'ECM Staff time by PoF'!$A$4:$R$4,0),FALSE)), 0, VLOOKUP(CONCATENATE($A133,AB$66),'ECM Staff time by PoF'!$A$5:$S$119,MATCH($RB$103, 'ECM Staff time by PoF'!$A$4:$R$4,0),FALSE))))*AB95</f>
        <v>0</v>
      </c>
      <c r="SC133" s="60">
        <f>IF($A133="",0,IF(VLOOKUP($A133,'ECM Staff time by PoF'!$B$5:$C$119,2,FALSE)="Not Applicable",VLOOKUP($A133,'ECM Staff time by PoF'!$B$5:$S$119,MATCH($RB$103, 'ECM Staff time by PoF'!$B$4:$R$4,0),FALSE),IF(ISERROR(VLOOKUP(CONCATENATE($A133,AC$66),'ECM Staff time by PoF'!$A$5:$S$119,MATCH($RB$103, 'ECM Staff time by PoF'!$A$4:$R$4,0),FALSE)), 0, VLOOKUP(CONCATENATE($A133,AC$66),'ECM Staff time by PoF'!$A$5:$S$119,MATCH($RB$103, 'ECM Staff time by PoF'!$A$4:$R$4,0),FALSE))))*AC95</f>
        <v>0</v>
      </c>
      <c r="SD133" s="60">
        <f>IF($A133="",0,IF(VLOOKUP($A133,'ECM Staff time by PoF'!$B$5:$C$119,2,FALSE)="Not Applicable",VLOOKUP($A133,'ECM Staff time by PoF'!$B$5:$S$119,MATCH($RB$103, 'ECM Staff time by PoF'!$B$4:$R$4,0),FALSE),IF(ISERROR(VLOOKUP(CONCATENATE($A133,AD$66),'ECM Staff time by PoF'!$A$5:$S$119,MATCH($RB$103, 'ECM Staff time by PoF'!$A$4:$R$4,0),FALSE)), 0, VLOOKUP(CONCATENATE($A133,AD$66),'ECM Staff time by PoF'!$A$5:$S$119,MATCH($RB$103, 'ECM Staff time by PoF'!$A$4:$R$4,0),FALSE))))*AD95</f>
        <v>0</v>
      </c>
      <c r="SE133" s="60">
        <f>IF($A133="",0,IF(VLOOKUP($A133,'ECM Staff time by PoF'!$B$5:$C$119,2,FALSE)="Not Applicable",VLOOKUP($A133,'ECM Staff time by PoF'!$B$5:$S$119,MATCH($RB$103, 'ECM Staff time by PoF'!$B$4:$R$4,0),FALSE),IF(ISERROR(VLOOKUP(CONCATENATE($A133,AE$66),'ECM Staff time by PoF'!$A$5:$S$119,MATCH($RB$103, 'ECM Staff time by PoF'!$A$4:$R$4,0),FALSE)), 0, VLOOKUP(CONCATENATE($A133,AE$66),'ECM Staff time by PoF'!$A$5:$S$119,MATCH($RB$103, 'ECM Staff time by PoF'!$A$4:$R$4,0),FALSE))))*AE95</f>
        <v>0</v>
      </c>
      <c r="SF133" s="60">
        <f>IF($A133="",0,IF(VLOOKUP($A133,'ECM Staff time by PoF'!$B$5:$C$119,2,FALSE)="Not Applicable",VLOOKUP($A133,'ECM Staff time by PoF'!$B$5:$S$119,MATCH($RB$103, 'ECM Staff time by PoF'!$B$4:$R$4,0),FALSE),IF(ISERROR(VLOOKUP(CONCATENATE($A133,AF$66),'ECM Staff time by PoF'!$A$5:$S$119,MATCH($RB$103, 'ECM Staff time by PoF'!$A$4:$R$4,0),FALSE)), 0, VLOOKUP(CONCATENATE($A133,AF$66),'ECM Staff time by PoF'!$A$5:$S$119,MATCH($RB$103, 'ECM Staff time by PoF'!$A$4:$R$4,0),FALSE))))*AF95</f>
        <v>0</v>
      </c>
      <c r="SG133" s="60">
        <f>IF($A133="",0,IF(VLOOKUP($A133,'ECM Staff time by PoF'!$B$5:$C$119,2,FALSE)="Not Applicable",VLOOKUP($A133,'ECM Staff time by PoF'!$B$5:$S$119,MATCH($RB$103, 'ECM Staff time by PoF'!$B$4:$R$4,0),FALSE),IF(ISERROR(VLOOKUP(CONCATENATE($A133,AG$66),'ECM Staff time by PoF'!$A$5:$S$119,MATCH($RB$103, 'ECM Staff time by PoF'!$A$4:$R$4,0),FALSE)), 0, VLOOKUP(CONCATENATE($A133,AG$66),'ECM Staff time by PoF'!$A$5:$S$119,MATCH($RB$103, 'ECM Staff time by PoF'!$A$4:$R$4,0),FALSE))))*AG95</f>
        <v>0</v>
      </c>
      <c r="SH133" s="60">
        <f>IF($A133="",0,IF(VLOOKUP($A133,'ECM Staff time by PoF'!$B$5:$C$119,2,FALSE)="Not Applicable",VLOOKUP($A133,'ECM Staff time by PoF'!$B$5:$S$119,MATCH($RB$103, 'ECM Staff time by PoF'!$B$4:$R$4,0),FALSE),IF(ISERROR(VLOOKUP(CONCATENATE($A133,AH$66),'ECM Staff time by PoF'!$A$5:$S$119,MATCH($RB$103, 'ECM Staff time by PoF'!$A$4:$R$4,0),FALSE)), 0, VLOOKUP(CONCATENATE($A133,AH$66),'ECM Staff time by PoF'!$A$5:$S$119,MATCH($RB$103, 'ECM Staff time by PoF'!$A$4:$R$4,0),FALSE))))*AH95</f>
        <v>0</v>
      </c>
      <c r="SI133" s="60">
        <f>IF($A133="",0,IF(VLOOKUP($A133,'ECM Staff time by PoF'!$B$5:$C$119,2,FALSE)="Not Applicable",VLOOKUP($A133,'ECM Staff time by PoF'!$B$5:$S$119,MATCH($RB$103, 'ECM Staff time by PoF'!$B$4:$R$4,0),FALSE),IF(ISERROR(VLOOKUP(CONCATENATE($A133,AI$66),'ECM Staff time by PoF'!$A$5:$S$119,MATCH($RB$103, 'ECM Staff time by PoF'!$A$4:$R$4,0),FALSE)), 0, VLOOKUP(CONCATENATE($A133,AI$66),'ECM Staff time by PoF'!$A$5:$S$119,MATCH($RB$103, 'ECM Staff time by PoF'!$A$4:$R$4,0),FALSE))))*AI95</f>
        <v>0</v>
      </c>
      <c r="SJ133" s="60">
        <f>IF($A133="",0,IF(VLOOKUP($A133,'ECM Staff time by PoF'!$B$5:$C$119,2,FALSE)="Not Applicable",VLOOKUP($A133,'ECM Staff time by PoF'!$B$5:$S$119,MATCH($RB$103, 'ECM Staff time by PoF'!$B$4:$R$4,0),FALSE),IF(ISERROR(VLOOKUP(CONCATENATE($A133,AJ$66),'ECM Staff time by PoF'!$A$5:$S$119,MATCH($RB$103, 'ECM Staff time by PoF'!$A$4:$R$4,0),FALSE)), 0, VLOOKUP(CONCATENATE($A133,AJ$66),'ECM Staff time by PoF'!$A$5:$S$119,MATCH($RB$103, 'ECM Staff time by PoF'!$A$4:$R$4,0),FALSE))))*AJ95</f>
        <v>0</v>
      </c>
      <c r="SK133" s="60">
        <f>IF($A133="",0,IF(VLOOKUP($A133,'ECM Staff time by PoF'!$B$5:$C$119,2,FALSE)="Not Applicable",VLOOKUP($A133,'ECM Staff time by PoF'!$B$5:$S$119,MATCH($RB$103, 'ECM Staff time by PoF'!$B$4:$R$4,0),FALSE),IF(ISERROR(VLOOKUP(CONCATENATE($A133,AK$66),'ECM Staff time by PoF'!$A$5:$S$119,MATCH($RB$103, 'ECM Staff time by PoF'!$A$4:$R$4,0),FALSE)), 0, VLOOKUP(CONCATENATE($A133,AK$66),'ECM Staff time by PoF'!$A$5:$S$119,MATCH($RB$103, 'ECM Staff time by PoF'!$A$4:$R$4,0),FALSE))))*AK95</f>
        <v>0</v>
      </c>
      <c r="SL133" s="60">
        <f>IF($A133="",0,IF(VLOOKUP($A133,'ECM Staff time by PoF'!$B$5:$C$119,2,FALSE)="Not Applicable",VLOOKUP($A133,'ECM Staff time by PoF'!$B$5:$S$119,MATCH($SL$103, 'ECM Staff time by PoF'!$B$4:$S$4,0),FALSE),IF(ISERROR(VLOOKUP(CONCATENATE($A133,B$66),'ECM Staff time by PoF'!$A$5:$S$119,MATCH($SL$103, 'ECM Staff time by PoF'!$A$4:$S$4,0),FALSE)), 0, VLOOKUP(CONCATENATE($A133,B$66),'ECM Staff time by PoF'!$A$5:$S$119,MATCH($SL$103, 'ECM Staff time by PoF'!$A$4:$S$4,0),FALSE))))*B95</f>
        <v>0</v>
      </c>
      <c r="SM133" s="60">
        <f>IF($A133="",0,IF(VLOOKUP($A133,'ECM Staff time by PoF'!$B$5:$C$119,2,FALSE)="Not Applicable",VLOOKUP($A133,'ECM Staff time by PoF'!$B$5:$S$119,MATCH($SL$103, 'ECM Staff time by PoF'!$B$4:$S$4,0),FALSE),IF(ISERROR(VLOOKUP(CONCATENATE($A133,C$66),'ECM Staff time by PoF'!$A$5:$S$119,MATCH($SL$103, 'ECM Staff time by PoF'!$A$4:$S$4,0),FALSE)), 0, VLOOKUP(CONCATENATE($A133,C$66),'ECM Staff time by PoF'!$A$5:$S$119,MATCH($SL$103, 'ECM Staff time by PoF'!$A$4:$S$4,0),FALSE))))*C95</f>
        <v>0</v>
      </c>
      <c r="SN133" s="60">
        <f>IF($A133="",0,IF(VLOOKUP($A133,'ECM Staff time by PoF'!$B$5:$C$119,2,FALSE)="Not Applicable",VLOOKUP($A133,'ECM Staff time by PoF'!$B$5:$S$119,MATCH($SL$103, 'ECM Staff time by PoF'!$B$4:$S$4,0),FALSE),IF(ISERROR(VLOOKUP(CONCATENATE($A133,D$66),'ECM Staff time by PoF'!$A$5:$S$119,MATCH($SL$103, 'ECM Staff time by PoF'!$A$4:$S$4,0),FALSE)), 0, VLOOKUP(CONCATENATE($A133,D$66),'ECM Staff time by PoF'!$A$5:$S$119,MATCH($SL$103, 'ECM Staff time by PoF'!$A$4:$S$4,0),FALSE))))*D95</f>
        <v>0</v>
      </c>
      <c r="SO133" s="60">
        <f>IF($A133="",0,IF(VLOOKUP($A133,'ECM Staff time by PoF'!$B$5:$C$119,2,FALSE)="Not Applicable",VLOOKUP($A133,'ECM Staff time by PoF'!$B$5:$S$119,MATCH($SL$103, 'ECM Staff time by PoF'!$B$4:$S$4,0),FALSE),IF(ISERROR(VLOOKUP(CONCATENATE($A133,E$66),'ECM Staff time by PoF'!$A$5:$S$119,MATCH($SL$103, 'ECM Staff time by PoF'!$A$4:$S$4,0),FALSE)), 0, VLOOKUP(CONCATENATE($A133,E$66),'ECM Staff time by PoF'!$A$5:$S$119,MATCH($SL$103, 'ECM Staff time by PoF'!$A$4:$S$4,0),FALSE))))*E95</f>
        <v>0</v>
      </c>
      <c r="SP133" s="60">
        <f>IF($A133="",0,IF(VLOOKUP($A133,'ECM Staff time by PoF'!$B$5:$C$119,2,FALSE)="Not Applicable",VLOOKUP($A133,'ECM Staff time by PoF'!$B$5:$S$119,MATCH($SL$103, 'ECM Staff time by PoF'!$B$4:$S$4,0),FALSE),IF(ISERROR(VLOOKUP(CONCATENATE($A133,F$66),'ECM Staff time by PoF'!$A$5:$S$119,MATCH($SL$103, 'ECM Staff time by PoF'!$A$4:$S$4,0),FALSE)), 0, VLOOKUP(CONCATENATE($A133,F$66),'ECM Staff time by PoF'!$A$5:$S$119,MATCH($SL$103, 'ECM Staff time by PoF'!$A$4:$S$4,0),FALSE))))*F95</f>
        <v>0</v>
      </c>
      <c r="SQ133" s="60">
        <f>IF($A133="",0,IF(VLOOKUP($A133,'ECM Staff time by PoF'!$B$5:$C$119,2,FALSE)="Not Applicable",VLOOKUP($A133,'ECM Staff time by PoF'!$B$5:$S$119,MATCH($SL$103, 'ECM Staff time by PoF'!$B$4:$S$4,0),FALSE),IF(ISERROR(VLOOKUP(CONCATENATE($A133,G$66),'ECM Staff time by PoF'!$A$5:$S$119,MATCH($SL$103, 'ECM Staff time by PoF'!$A$4:$S$4,0),FALSE)), 0, VLOOKUP(CONCATENATE($A133,G$66),'ECM Staff time by PoF'!$A$5:$S$119,MATCH($SL$103, 'ECM Staff time by PoF'!$A$4:$S$4,0),FALSE))))*G95</f>
        <v>0</v>
      </c>
      <c r="SR133" s="60">
        <f>IF($A133="",0,IF(VLOOKUP($A133,'ECM Staff time by PoF'!$B$5:$C$119,2,FALSE)="Not Applicable",VLOOKUP($A133,'ECM Staff time by PoF'!$B$5:$S$119,MATCH($SL$103, 'ECM Staff time by PoF'!$B$4:$S$4,0),FALSE),IF(ISERROR(VLOOKUP(CONCATENATE($A133,H$66),'ECM Staff time by PoF'!$A$5:$S$119,MATCH($SL$103, 'ECM Staff time by PoF'!$A$4:$S$4,0),FALSE)), 0, VLOOKUP(CONCATENATE($A133,H$66),'ECM Staff time by PoF'!$A$5:$S$119,MATCH($SL$103, 'ECM Staff time by PoF'!$A$4:$S$4,0),FALSE))))*H95</f>
        <v>0</v>
      </c>
      <c r="SS133" s="60">
        <f>IF($A133="",0,IF(VLOOKUP($A133,'ECM Staff time by PoF'!$B$5:$C$119,2,FALSE)="Not Applicable",VLOOKUP($A133,'ECM Staff time by PoF'!$B$5:$S$119,MATCH($SL$103, 'ECM Staff time by PoF'!$B$4:$S$4,0),FALSE),IF(ISERROR(VLOOKUP(CONCATENATE($A133,I$66),'ECM Staff time by PoF'!$A$5:$S$119,MATCH($SL$103, 'ECM Staff time by PoF'!$A$4:$S$4,0),FALSE)), 0, VLOOKUP(CONCATENATE($A133,I$66),'ECM Staff time by PoF'!$A$5:$S$119,MATCH($SL$103, 'ECM Staff time by PoF'!$A$4:$S$4,0),FALSE))))*I95</f>
        <v>0</v>
      </c>
      <c r="ST133" s="60">
        <f>IF($A133="",0,IF(VLOOKUP($A133,'ECM Staff time by PoF'!$B$5:$C$119,2,FALSE)="Not Applicable",VLOOKUP($A133,'ECM Staff time by PoF'!$B$5:$S$119,MATCH($SL$103, 'ECM Staff time by PoF'!$B$4:$S$4,0),FALSE),IF(ISERROR(VLOOKUP(CONCATENATE($A133,J$66),'ECM Staff time by PoF'!$A$5:$S$119,MATCH($SL$103, 'ECM Staff time by PoF'!$A$4:$S$4,0),FALSE)), 0, VLOOKUP(CONCATENATE($A133,J$66),'ECM Staff time by PoF'!$A$5:$S$119,MATCH($SL$103, 'ECM Staff time by PoF'!$A$4:$S$4,0),FALSE))))*J95</f>
        <v>0</v>
      </c>
      <c r="SU133" s="60">
        <f>IF($A133="",0,IF(VLOOKUP($A133,'ECM Staff time by PoF'!$B$5:$C$119,2,FALSE)="Not Applicable",VLOOKUP($A133,'ECM Staff time by PoF'!$B$5:$S$119,MATCH($SL$103, 'ECM Staff time by PoF'!$B$4:$S$4,0),FALSE),IF(ISERROR(VLOOKUP(CONCATENATE($A133,K$66),'ECM Staff time by PoF'!$A$5:$S$119,MATCH($SL$103, 'ECM Staff time by PoF'!$A$4:$S$4,0),FALSE)), 0, VLOOKUP(CONCATENATE($A133,K$66),'ECM Staff time by PoF'!$A$5:$S$119,MATCH($SL$103, 'ECM Staff time by PoF'!$A$4:$S$4,0),FALSE))))*K95</f>
        <v>0</v>
      </c>
      <c r="SV133" s="60">
        <f>IF($A133="",0,IF(VLOOKUP($A133,'ECM Staff time by PoF'!$B$5:$C$119,2,FALSE)="Not Applicable",VLOOKUP($A133,'ECM Staff time by PoF'!$B$5:$S$119,MATCH($SL$103, 'ECM Staff time by PoF'!$B$4:$S$4,0),FALSE),IF(ISERROR(VLOOKUP(CONCATENATE($A133,L$66),'ECM Staff time by PoF'!$A$5:$S$119,MATCH($SL$103, 'ECM Staff time by PoF'!$A$4:$S$4,0),FALSE)), 0, VLOOKUP(CONCATENATE($A133,L$66),'ECM Staff time by PoF'!$A$5:$S$119,MATCH($SL$103, 'ECM Staff time by PoF'!$A$4:$S$4,0),FALSE))))*L95</f>
        <v>0</v>
      </c>
      <c r="SW133" s="60">
        <f>IF($A133="",0,IF(VLOOKUP($A133,'ECM Staff time by PoF'!$B$5:$C$119,2,FALSE)="Not Applicable",VLOOKUP($A133,'ECM Staff time by PoF'!$B$5:$S$119,MATCH($SL$103, 'ECM Staff time by PoF'!$B$4:$S$4,0),FALSE),IF(ISERROR(VLOOKUP(CONCATENATE($A133,M$66),'ECM Staff time by PoF'!$A$5:$S$119,MATCH($SL$103, 'ECM Staff time by PoF'!$A$4:$S$4,0),FALSE)), 0, VLOOKUP(CONCATENATE($A133,M$66),'ECM Staff time by PoF'!$A$5:$S$119,MATCH($SL$103, 'ECM Staff time by PoF'!$A$4:$S$4,0),FALSE))))*M95</f>
        <v>0</v>
      </c>
      <c r="SX133" s="60">
        <f>IF($A133="",0,IF(VLOOKUP($A133,'ECM Staff time by PoF'!$B$5:$C$119,2,FALSE)="Not Applicable",VLOOKUP($A133,'ECM Staff time by PoF'!$B$5:$S$119,MATCH($SL$103, 'ECM Staff time by PoF'!$B$4:$S$4,0),FALSE),IF(ISERROR(VLOOKUP(CONCATENATE($A133,N$66),'ECM Staff time by PoF'!$A$5:$S$119,MATCH($SL$103, 'ECM Staff time by PoF'!$A$4:$S$4,0),FALSE)), 0, VLOOKUP(CONCATENATE($A133,N$66),'ECM Staff time by PoF'!$A$5:$S$119,MATCH($SL$103, 'ECM Staff time by PoF'!$A$4:$S$4,0),FALSE))))*N95</f>
        <v>0</v>
      </c>
      <c r="SY133" s="60">
        <f>IF($A133="",0,IF(VLOOKUP($A133,'ECM Staff time by PoF'!$B$5:$C$119,2,FALSE)="Not Applicable",VLOOKUP($A133,'ECM Staff time by PoF'!$B$5:$S$119,MATCH($SL$103, 'ECM Staff time by PoF'!$B$4:$S$4,0),FALSE),IF(ISERROR(VLOOKUP(CONCATENATE($A133,O$66),'ECM Staff time by PoF'!$A$5:$S$119,MATCH($SL$103, 'ECM Staff time by PoF'!$A$4:$S$4,0),FALSE)), 0, VLOOKUP(CONCATENATE($A133,O$66),'ECM Staff time by PoF'!$A$5:$S$119,MATCH($SL$103, 'ECM Staff time by PoF'!$A$4:$S$4,0),FALSE))))*O95</f>
        <v>0</v>
      </c>
      <c r="SZ133" s="60">
        <f>IF($A133="",0,IF(VLOOKUP($A133,'ECM Staff time by PoF'!$B$5:$C$119,2,FALSE)="Not Applicable",VLOOKUP($A133,'ECM Staff time by PoF'!$B$5:$S$119,MATCH($SL$103, 'ECM Staff time by PoF'!$B$4:$S$4,0),FALSE),IF(ISERROR(VLOOKUP(CONCATENATE($A133,P$66),'ECM Staff time by PoF'!$A$5:$S$119,MATCH($SL$103, 'ECM Staff time by PoF'!$A$4:$S$4,0),FALSE)), 0, VLOOKUP(CONCATENATE($A133,P$66),'ECM Staff time by PoF'!$A$5:$S$119,MATCH($SL$103, 'ECM Staff time by PoF'!$A$4:$S$4,0),FALSE))))*P95</f>
        <v>0</v>
      </c>
      <c r="TA133" s="60">
        <f>IF($A133="",0,IF(VLOOKUP($A133,'ECM Staff time by PoF'!$B$5:$C$119,2,FALSE)="Not Applicable",VLOOKUP($A133,'ECM Staff time by PoF'!$B$5:$S$119,MATCH($SL$103, 'ECM Staff time by PoF'!$B$4:$S$4,0),FALSE),IF(ISERROR(VLOOKUP(CONCATENATE($A133,Q$66),'ECM Staff time by PoF'!$A$5:$S$119,MATCH($SL$103, 'ECM Staff time by PoF'!$A$4:$S$4,0),FALSE)), 0, VLOOKUP(CONCATENATE($A133,Q$66),'ECM Staff time by PoF'!$A$5:$S$119,MATCH($SL$103, 'ECM Staff time by PoF'!$A$4:$S$4,0),FALSE))))*Q95</f>
        <v>0</v>
      </c>
      <c r="TB133" s="60">
        <f>IF($A133="",0,IF(VLOOKUP($A133,'ECM Staff time by PoF'!$B$5:$C$119,2,FALSE)="Not Applicable",VLOOKUP($A133,'ECM Staff time by PoF'!$B$5:$S$119,MATCH($SL$103, 'ECM Staff time by PoF'!$B$4:$S$4,0),FALSE),IF(ISERROR(VLOOKUP(CONCATENATE($A133,R$66),'ECM Staff time by PoF'!$A$5:$S$119,MATCH($SL$103, 'ECM Staff time by PoF'!$A$4:$S$4,0),FALSE)), 0, VLOOKUP(CONCATENATE($A133,R$66),'ECM Staff time by PoF'!$A$5:$S$119,MATCH($SL$103, 'ECM Staff time by PoF'!$A$4:$S$4,0),FALSE))))*R95</f>
        <v>0</v>
      </c>
      <c r="TC133" s="60">
        <f>IF($A133="",0,IF(VLOOKUP($A133,'ECM Staff time by PoF'!$B$5:$C$119,2,FALSE)="Not Applicable",VLOOKUP($A133,'ECM Staff time by PoF'!$B$5:$S$119,MATCH($SL$103, 'ECM Staff time by PoF'!$B$4:$S$4,0),FALSE),IF(ISERROR(VLOOKUP(CONCATENATE($A133,S$66),'ECM Staff time by PoF'!$A$5:$S$119,MATCH($SL$103, 'ECM Staff time by PoF'!$A$4:$S$4,0),FALSE)), 0, VLOOKUP(CONCATENATE($A133,S$66),'ECM Staff time by PoF'!$A$5:$S$119,MATCH($SL$103, 'ECM Staff time by PoF'!$A$4:$S$4,0),FALSE))))*S95</f>
        <v>0</v>
      </c>
      <c r="TD133" s="60">
        <f>IF($A133="",0,IF(VLOOKUP($A133,'ECM Staff time by PoF'!$B$5:$C$119,2,FALSE)="Not Applicable",VLOOKUP($A133,'ECM Staff time by PoF'!$B$5:$S$119,MATCH($SL$103, 'ECM Staff time by PoF'!$B$4:$S$4,0),FALSE),IF(ISERROR(VLOOKUP(CONCATENATE($A133,T$66),'ECM Staff time by PoF'!$A$5:$S$119,MATCH($SL$103, 'ECM Staff time by PoF'!$A$4:$S$4,0),FALSE)), 0, VLOOKUP(CONCATENATE($A133,T$66),'ECM Staff time by PoF'!$A$5:$S$119,MATCH($SL$103, 'ECM Staff time by PoF'!$A$4:$S$4,0),FALSE))))*T95</f>
        <v>0</v>
      </c>
      <c r="TE133" s="60">
        <f>IF($A133="",0,IF(VLOOKUP($A133,'ECM Staff time by PoF'!$B$5:$C$119,2,FALSE)="Not Applicable",VLOOKUP($A133,'ECM Staff time by PoF'!$B$5:$S$119,MATCH($SL$103, 'ECM Staff time by PoF'!$B$4:$S$4,0),FALSE),IF(ISERROR(VLOOKUP(CONCATENATE($A133,U$66),'ECM Staff time by PoF'!$A$5:$S$119,MATCH($SL$103, 'ECM Staff time by PoF'!$A$4:$S$4,0),FALSE)), 0, VLOOKUP(CONCATENATE($A133,U$66),'ECM Staff time by PoF'!$A$5:$S$119,MATCH($SL$103, 'ECM Staff time by PoF'!$A$4:$S$4,0),FALSE))))*U95</f>
        <v>0</v>
      </c>
      <c r="TF133" s="60">
        <f>IF($A133="",0,IF(VLOOKUP($A133,'ECM Staff time by PoF'!$B$5:$C$119,2,FALSE)="Not Applicable",VLOOKUP($A133,'ECM Staff time by PoF'!$B$5:$S$119,MATCH($SL$103, 'ECM Staff time by PoF'!$B$4:$S$4,0),FALSE),IF(ISERROR(VLOOKUP(CONCATENATE($A133,V$66),'ECM Staff time by PoF'!$A$5:$S$119,MATCH($SL$103, 'ECM Staff time by PoF'!$A$4:$S$4,0),FALSE)), 0, VLOOKUP(CONCATENATE($A133,V$66),'ECM Staff time by PoF'!$A$5:$S$119,MATCH($SL$103, 'ECM Staff time by PoF'!$A$4:$S$4,0),FALSE))))*V95</f>
        <v>0</v>
      </c>
      <c r="TG133" s="60">
        <f>IF($A133="",0,IF(VLOOKUP($A133,'ECM Staff time by PoF'!$B$5:$C$119,2,FALSE)="Not Applicable",VLOOKUP($A133,'ECM Staff time by PoF'!$B$5:$S$119,MATCH($SL$103, 'ECM Staff time by PoF'!$B$4:$S$4,0),FALSE),IF(ISERROR(VLOOKUP(CONCATENATE($A133,W$66),'ECM Staff time by PoF'!$A$5:$S$119,MATCH($SL$103, 'ECM Staff time by PoF'!$A$4:$S$4,0),FALSE)), 0, VLOOKUP(CONCATENATE($A133,W$66),'ECM Staff time by PoF'!$A$5:$S$119,MATCH($SL$103, 'ECM Staff time by PoF'!$A$4:$S$4,0),FALSE))))*W95</f>
        <v>0</v>
      </c>
      <c r="TH133" s="60">
        <f>IF($A133="",0,IF(VLOOKUP($A133,'ECM Staff time by PoF'!$B$5:$C$119,2,FALSE)="Not Applicable",VLOOKUP($A133,'ECM Staff time by PoF'!$B$5:$S$119,MATCH($SL$103, 'ECM Staff time by PoF'!$B$4:$S$4,0),FALSE),IF(ISERROR(VLOOKUP(CONCATENATE($A133,X$66),'ECM Staff time by PoF'!$A$5:$S$119,MATCH($SL$103, 'ECM Staff time by PoF'!$A$4:$S$4,0),FALSE)), 0, VLOOKUP(CONCATENATE($A133,X$66),'ECM Staff time by PoF'!$A$5:$S$119,MATCH($SL$103, 'ECM Staff time by PoF'!$A$4:$S$4,0),FALSE))))*X95</f>
        <v>0</v>
      </c>
      <c r="TI133" s="60">
        <f>IF($A133="",0,IF(VLOOKUP($A133,'ECM Staff time by PoF'!$B$5:$C$119,2,FALSE)="Not Applicable",VLOOKUP($A133,'ECM Staff time by PoF'!$B$5:$S$119,MATCH($SL$103, 'ECM Staff time by PoF'!$B$4:$S$4,0),FALSE),IF(ISERROR(VLOOKUP(CONCATENATE($A133,Y$66),'ECM Staff time by PoF'!$A$5:$S$119,MATCH($SL$103, 'ECM Staff time by PoF'!$A$4:$S$4,0),FALSE)), 0, VLOOKUP(CONCATENATE($A133,Y$66),'ECM Staff time by PoF'!$A$5:$S$119,MATCH($SL$103, 'ECM Staff time by PoF'!$A$4:$S$4,0),FALSE))))*Y95</f>
        <v>0</v>
      </c>
      <c r="TJ133" s="60">
        <f>IF($A133="",0,IF(VLOOKUP($A133,'ECM Staff time by PoF'!$B$5:$C$119,2,FALSE)="Not Applicable",VLOOKUP($A133,'ECM Staff time by PoF'!$B$5:$S$119,MATCH($SL$103, 'ECM Staff time by PoF'!$B$4:$S$4,0),FALSE),IF(ISERROR(VLOOKUP(CONCATENATE($A133,Z$66),'ECM Staff time by PoF'!$A$5:$S$119,MATCH($SL$103, 'ECM Staff time by PoF'!$A$4:$S$4,0),FALSE)), 0, VLOOKUP(CONCATENATE($A133,Z$66),'ECM Staff time by PoF'!$A$5:$S$119,MATCH($SL$103, 'ECM Staff time by PoF'!$A$4:$S$4,0),FALSE))))*Z95</f>
        <v>0</v>
      </c>
      <c r="TK133" s="60">
        <f>IF($A133="",0,IF(VLOOKUP($A133,'ECM Staff time by PoF'!$B$5:$C$119,2,FALSE)="Not Applicable",VLOOKUP($A133,'ECM Staff time by PoF'!$B$5:$S$119,MATCH($SL$103, 'ECM Staff time by PoF'!$B$4:$S$4,0),FALSE),IF(ISERROR(VLOOKUP(CONCATENATE($A133,AA$66),'ECM Staff time by PoF'!$A$5:$S$119,MATCH($SL$103, 'ECM Staff time by PoF'!$A$4:$S$4,0),FALSE)), 0, VLOOKUP(CONCATENATE($A133,AA$66),'ECM Staff time by PoF'!$A$5:$S$119,MATCH($SL$103, 'ECM Staff time by PoF'!$A$4:$S$4,0),FALSE))))*AA95</f>
        <v>0</v>
      </c>
      <c r="TL133" s="60">
        <f>IF($A133="",0,IF(VLOOKUP($A133,'ECM Staff time by PoF'!$B$5:$C$119,2,FALSE)="Not Applicable",VLOOKUP($A133,'ECM Staff time by PoF'!$B$5:$S$119,MATCH($SL$103, 'ECM Staff time by PoF'!$B$4:$S$4,0),FALSE),IF(ISERROR(VLOOKUP(CONCATENATE($A133,AB$66),'ECM Staff time by PoF'!$A$5:$S$119,MATCH($SL$103, 'ECM Staff time by PoF'!$A$4:$S$4,0),FALSE)), 0, VLOOKUP(CONCATENATE($A133,AB$66),'ECM Staff time by PoF'!$A$5:$S$119,MATCH($SL$103, 'ECM Staff time by PoF'!$A$4:$S$4,0),FALSE))))*AB95</f>
        <v>0</v>
      </c>
      <c r="TM133" s="60">
        <f>IF($A133="",0,IF(VLOOKUP($A133,'ECM Staff time by PoF'!$B$5:$C$119,2,FALSE)="Not Applicable",VLOOKUP($A133,'ECM Staff time by PoF'!$B$5:$S$119,MATCH($SL$103, 'ECM Staff time by PoF'!$B$4:$S$4,0),FALSE),IF(ISERROR(VLOOKUP(CONCATENATE($A133,AC$66),'ECM Staff time by PoF'!$A$5:$S$119,MATCH($SL$103, 'ECM Staff time by PoF'!$A$4:$S$4,0),FALSE)), 0, VLOOKUP(CONCATENATE($A133,AC$66),'ECM Staff time by PoF'!$A$5:$S$119,MATCH($SL$103, 'ECM Staff time by PoF'!$A$4:$S$4,0),FALSE))))*AC95</f>
        <v>0</v>
      </c>
      <c r="TN133" s="60">
        <f>IF($A133="",0,IF(VLOOKUP($A133,'ECM Staff time by PoF'!$B$5:$C$119,2,FALSE)="Not Applicable",VLOOKUP($A133,'ECM Staff time by PoF'!$B$5:$S$119,MATCH($SL$103, 'ECM Staff time by PoF'!$B$4:$S$4,0),FALSE),IF(ISERROR(VLOOKUP(CONCATENATE($A133,AD$66),'ECM Staff time by PoF'!$A$5:$S$119,MATCH($SL$103, 'ECM Staff time by PoF'!$A$4:$S$4,0),FALSE)), 0, VLOOKUP(CONCATENATE($A133,AD$66),'ECM Staff time by PoF'!$A$5:$S$119,MATCH($SL$103, 'ECM Staff time by PoF'!$A$4:$S$4,0),FALSE))))*AD95</f>
        <v>0</v>
      </c>
      <c r="TO133" s="60">
        <f>IF($A133="",0,IF(VLOOKUP($A133,'ECM Staff time by PoF'!$B$5:$C$119,2,FALSE)="Not Applicable",VLOOKUP($A133,'ECM Staff time by PoF'!$B$5:$S$119,MATCH($SL$103, 'ECM Staff time by PoF'!$B$4:$S$4,0),FALSE),IF(ISERROR(VLOOKUP(CONCATENATE($A133,AE$66),'ECM Staff time by PoF'!$A$5:$S$119,MATCH($SL$103, 'ECM Staff time by PoF'!$A$4:$S$4,0),FALSE)), 0, VLOOKUP(CONCATENATE($A133,AE$66),'ECM Staff time by PoF'!$A$5:$S$119,MATCH($SL$103, 'ECM Staff time by PoF'!$A$4:$S$4,0),FALSE))))*AE95</f>
        <v>0</v>
      </c>
      <c r="TP133" s="60">
        <f>IF($A133="",0,IF(VLOOKUP($A133,'ECM Staff time by PoF'!$B$5:$C$119,2,FALSE)="Not Applicable",VLOOKUP($A133,'ECM Staff time by PoF'!$B$5:$S$119,MATCH($SL$103, 'ECM Staff time by PoF'!$B$4:$S$4,0),FALSE),IF(ISERROR(VLOOKUP(CONCATENATE($A133,AF$66),'ECM Staff time by PoF'!$A$5:$S$119,MATCH($SL$103, 'ECM Staff time by PoF'!$A$4:$S$4,0),FALSE)), 0, VLOOKUP(CONCATENATE($A133,AF$66),'ECM Staff time by PoF'!$A$5:$S$119,MATCH($SL$103, 'ECM Staff time by PoF'!$A$4:$S$4,0),FALSE))))*AF95</f>
        <v>0</v>
      </c>
      <c r="TQ133" s="60">
        <f>IF($A133="",0,IF(VLOOKUP($A133,'ECM Staff time by PoF'!$B$5:$C$119,2,FALSE)="Not Applicable",VLOOKUP($A133,'ECM Staff time by PoF'!$B$5:$S$119,MATCH($SL$103, 'ECM Staff time by PoF'!$B$4:$S$4,0),FALSE),IF(ISERROR(VLOOKUP(CONCATENATE($A133,AG$66),'ECM Staff time by PoF'!$A$5:$S$119,MATCH($SL$103, 'ECM Staff time by PoF'!$A$4:$S$4,0),FALSE)), 0, VLOOKUP(CONCATENATE($A133,AG$66),'ECM Staff time by PoF'!$A$5:$S$119,MATCH($SL$103, 'ECM Staff time by PoF'!$A$4:$S$4,0),FALSE))))*AG95</f>
        <v>0</v>
      </c>
      <c r="TR133" s="60">
        <f>IF($A133="",0,IF(VLOOKUP($A133,'ECM Staff time by PoF'!$B$5:$C$119,2,FALSE)="Not Applicable",VLOOKUP($A133,'ECM Staff time by PoF'!$B$5:$S$119,MATCH($SL$103, 'ECM Staff time by PoF'!$B$4:$S$4,0),FALSE),IF(ISERROR(VLOOKUP(CONCATENATE($A133,AH$66),'ECM Staff time by PoF'!$A$5:$S$119,MATCH($SL$103, 'ECM Staff time by PoF'!$A$4:$S$4,0),FALSE)), 0, VLOOKUP(CONCATENATE($A133,AH$66),'ECM Staff time by PoF'!$A$5:$S$119,MATCH($SL$103, 'ECM Staff time by PoF'!$A$4:$S$4,0),FALSE))))*AH95</f>
        <v>0</v>
      </c>
      <c r="TS133" s="60">
        <f>IF($A133="",0,IF(VLOOKUP($A133,'ECM Staff time by PoF'!$B$5:$C$119,2,FALSE)="Not Applicable",VLOOKUP($A133,'ECM Staff time by PoF'!$B$5:$S$119,MATCH($SL$103, 'ECM Staff time by PoF'!$B$4:$S$4,0),FALSE),IF(ISERROR(VLOOKUP(CONCATENATE($A133,AI$66),'ECM Staff time by PoF'!$A$5:$S$119,MATCH($SL$103, 'ECM Staff time by PoF'!$A$4:$S$4,0),FALSE)), 0, VLOOKUP(CONCATENATE($A133,AI$66),'ECM Staff time by PoF'!$A$5:$S$119,MATCH($SL$103, 'ECM Staff time by PoF'!$A$4:$S$4,0),FALSE))))*AI95</f>
        <v>0</v>
      </c>
      <c r="TT133" s="60">
        <f>IF($A133="",0,IF(VLOOKUP($A133,'ECM Staff time by PoF'!$B$5:$C$119,2,FALSE)="Not Applicable",VLOOKUP($A133,'ECM Staff time by PoF'!$B$5:$S$119,MATCH($SL$103, 'ECM Staff time by PoF'!$B$4:$S$4,0),FALSE),IF(ISERROR(VLOOKUP(CONCATENATE($A133,AJ$66),'ECM Staff time by PoF'!$A$5:$S$119,MATCH($SL$103, 'ECM Staff time by PoF'!$A$4:$S$4,0),FALSE)), 0, VLOOKUP(CONCATENATE($A133,AJ$66),'ECM Staff time by PoF'!$A$5:$S$119,MATCH($SL$103, 'ECM Staff time by PoF'!$A$4:$S$4,0),FALSE))))*AJ95</f>
        <v>0</v>
      </c>
      <c r="TU133" s="60">
        <f>IF($A133="",0,IF(VLOOKUP($A133,'ECM Staff time by PoF'!$B$5:$C$119,2,FALSE)="Not Applicable",VLOOKUP($A133,'ECM Staff time by PoF'!$B$5:$S$119,MATCH($SL$103, 'ECM Staff time by PoF'!$B$4:$S$4,0),FALSE),IF(ISERROR(VLOOKUP(CONCATENATE($A133,AK$66),'ECM Staff time by PoF'!$A$5:$S$119,MATCH($SL$103, 'ECM Staff time by PoF'!$A$4:$S$4,0),FALSE)), 0, VLOOKUP(CONCATENATE($A133,AK$66),'ECM Staff time by PoF'!$A$5:$S$119,MATCH($SL$103, 'ECM Staff time by PoF'!$A$4:$S$4,0),FALSE))))*AK95</f>
        <v>0</v>
      </c>
      <c r="TV133" s="60">
        <f>IF($A133="",0,IF(VLOOKUP($A133,'ECM Staff time by PoF'!$B$5:$C$119,2,FALSE)="Not Applicable",VLOOKUP($A133,'ECM Staff time by PoF'!$B$5:$S$119,MATCH($TV$103, 'ECM Staff time by PoF'!$B$4:$S$4,0),FALSE),IF(ISERROR(VLOOKUP(CONCATENATE($A133,B$66),'ECM Staff time by PoF'!$A$5:$S$119,MATCH($TV$103, 'ECM Staff time by PoF'!$A$4:$S$4,0),FALSE)), 0, VLOOKUP(CONCATENATE($A133,B$66),'ECM Staff time by PoF'!$A$5:$S$119,MATCH($TV$103, 'ECM Staff time by PoF'!$A$4:$S$4,0),FALSE))))*B95</f>
        <v>0</v>
      </c>
      <c r="TW133" s="60">
        <f>IF($A133="",0,IF(VLOOKUP($A133,'ECM Staff time by PoF'!$B$5:$C$119,2,FALSE)="Not Applicable",VLOOKUP($A133,'ECM Staff time by PoF'!$B$5:$S$119,MATCH($TV$103, 'ECM Staff time by PoF'!$B$4:$S$4,0),FALSE),IF(ISERROR(VLOOKUP(CONCATENATE($A133,C$66),'ECM Staff time by PoF'!$A$5:$S$119,MATCH($TV$103, 'ECM Staff time by PoF'!$A$4:$S$4,0),FALSE)), 0, VLOOKUP(CONCATENATE($A133,C$66),'ECM Staff time by PoF'!$A$5:$S$119,MATCH($TV$103, 'ECM Staff time by PoF'!$A$4:$S$4,0),FALSE))))*C95</f>
        <v>0</v>
      </c>
      <c r="TX133" s="60">
        <f>IF($A133="",0,IF(VLOOKUP($A133,'ECM Staff time by PoF'!$B$5:$C$119,2,FALSE)="Not Applicable",VLOOKUP($A133,'ECM Staff time by PoF'!$B$5:$S$119,MATCH($TV$103, 'ECM Staff time by PoF'!$B$4:$S$4,0),FALSE),IF(ISERROR(VLOOKUP(CONCATENATE($A133,D$66),'ECM Staff time by PoF'!$A$5:$S$119,MATCH($TV$103, 'ECM Staff time by PoF'!$A$4:$S$4,0),FALSE)), 0, VLOOKUP(CONCATENATE($A133,D$66),'ECM Staff time by PoF'!$A$5:$S$119,MATCH($TV$103, 'ECM Staff time by PoF'!$A$4:$S$4,0),FALSE))))*D95</f>
        <v>0</v>
      </c>
      <c r="TY133" s="60">
        <f>IF($A133="",0,IF(VLOOKUP($A133,'ECM Staff time by PoF'!$B$5:$C$119,2,FALSE)="Not Applicable",VLOOKUP($A133,'ECM Staff time by PoF'!$B$5:$S$119,MATCH($TV$103, 'ECM Staff time by PoF'!$B$4:$S$4,0),FALSE),IF(ISERROR(VLOOKUP(CONCATENATE($A133,E$66),'ECM Staff time by PoF'!$A$5:$S$119,MATCH($TV$103, 'ECM Staff time by PoF'!$A$4:$S$4,0),FALSE)), 0, VLOOKUP(CONCATENATE($A133,E$66),'ECM Staff time by PoF'!$A$5:$S$119,MATCH($TV$103, 'ECM Staff time by PoF'!$A$4:$S$4,0),FALSE))))*E95</f>
        <v>0</v>
      </c>
      <c r="TZ133" s="60">
        <f>IF($A133="",0,IF(VLOOKUP($A133,'ECM Staff time by PoF'!$B$5:$C$119,2,FALSE)="Not Applicable",VLOOKUP($A133,'ECM Staff time by PoF'!$B$5:$S$119,MATCH($TV$103, 'ECM Staff time by PoF'!$B$4:$S$4,0),FALSE),IF(ISERROR(VLOOKUP(CONCATENATE($A133,F$66),'ECM Staff time by PoF'!$A$5:$S$119,MATCH($TV$103, 'ECM Staff time by PoF'!$A$4:$S$4,0),FALSE)), 0, VLOOKUP(CONCATENATE($A133,F$66),'ECM Staff time by PoF'!$A$5:$S$119,MATCH($TV$103, 'ECM Staff time by PoF'!$A$4:$S$4,0),FALSE))))*F95</f>
        <v>0</v>
      </c>
      <c r="UA133" s="60">
        <f>IF($A133="",0,IF(VLOOKUP($A133,'ECM Staff time by PoF'!$B$5:$C$119,2,FALSE)="Not Applicable",VLOOKUP($A133,'ECM Staff time by PoF'!$B$5:$S$119,MATCH($TV$103, 'ECM Staff time by PoF'!$B$4:$S$4,0),FALSE),IF(ISERROR(VLOOKUP(CONCATENATE($A133,G$66),'ECM Staff time by PoF'!$A$5:$S$119,MATCH($TV$103, 'ECM Staff time by PoF'!$A$4:$S$4,0),FALSE)), 0, VLOOKUP(CONCATENATE($A133,G$66),'ECM Staff time by PoF'!$A$5:$S$119,MATCH($TV$103, 'ECM Staff time by PoF'!$A$4:$S$4,0),FALSE))))*G95</f>
        <v>0</v>
      </c>
      <c r="UB133" s="60">
        <f>IF($A133="",0,IF(VLOOKUP($A133,'ECM Staff time by PoF'!$B$5:$C$119,2,FALSE)="Not Applicable",VLOOKUP($A133,'ECM Staff time by PoF'!$B$5:$S$119,MATCH($TV$103, 'ECM Staff time by PoF'!$B$4:$S$4,0),FALSE),IF(ISERROR(VLOOKUP(CONCATENATE($A133,H$66),'ECM Staff time by PoF'!$A$5:$S$119,MATCH($TV$103, 'ECM Staff time by PoF'!$A$4:$S$4,0),FALSE)), 0, VLOOKUP(CONCATENATE($A133,H$66),'ECM Staff time by PoF'!$A$5:$S$119,MATCH($TV$103, 'ECM Staff time by PoF'!$A$4:$S$4,0),FALSE))))*H95</f>
        <v>0</v>
      </c>
      <c r="UC133" s="60">
        <f>IF($A133="",0,IF(VLOOKUP($A133,'ECM Staff time by PoF'!$B$5:$C$119,2,FALSE)="Not Applicable",VLOOKUP($A133,'ECM Staff time by PoF'!$B$5:$S$119,MATCH($TV$103, 'ECM Staff time by PoF'!$B$4:$S$4,0),FALSE),IF(ISERROR(VLOOKUP(CONCATENATE($A133,I$66),'ECM Staff time by PoF'!$A$5:$S$119,MATCH($TV$103, 'ECM Staff time by PoF'!$A$4:$S$4,0),FALSE)), 0, VLOOKUP(CONCATENATE($A133,I$66),'ECM Staff time by PoF'!$A$5:$S$119,MATCH($TV$103, 'ECM Staff time by PoF'!$A$4:$S$4,0),FALSE))))*I95</f>
        <v>0</v>
      </c>
      <c r="UD133" s="60">
        <f>IF($A133="",0,IF(VLOOKUP($A133,'ECM Staff time by PoF'!$B$5:$C$119,2,FALSE)="Not Applicable",VLOOKUP($A133,'ECM Staff time by PoF'!$B$5:$S$119,MATCH($TV$103, 'ECM Staff time by PoF'!$B$4:$S$4,0),FALSE),IF(ISERROR(VLOOKUP(CONCATENATE($A133,J$66),'ECM Staff time by PoF'!$A$5:$S$119,MATCH($TV$103, 'ECM Staff time by PoF'!$A$4:$S$4,0),FALSE)), 0, VLOOKUP(CONCATENATE($A133,J$66),'ECM Staff time by PoF'!$A$5:$S$119,MATCH($TV$103, 'ECM Staff time by PoF'!$A$4:$S$4,0),FALSE))))*J95</f>
        <v>0</v>
      </c>
      <c r="UE133" s="60">
        <f>IF($A133="",0,IF(VLOOKUP($A133,'ECM Staff time by PoF'!$B$5:$C$119,2,FALSE)="Not Applicable",VLOOKUP($A133,'ECM Staff time by PoF'!$B$5:$S$119,MATCH($TV$103, 'ECM Staff time by PoF'!$B$4:$S$4,0),FALSE),IF(ISERROR(VLOOKUP(CONCATENATE($A133,K$66),'ECM Staff time by PoF'!$A$5:$S$119,MATCH($TV$103, 'ECM Staff time by PoF'!$A$4:$S$4,0),FALSE)), 0, VLOOKUP(CONCATENATE($A133,K$66),'ECM Staff time by PoF'!$A$5:$S$119,MATCH($TV$103, 'ECM Staff time by PoF'!$A$4:$S$4,0),FALSE))))*K95</f>
        <v>0</v>
      </c>
      <c r="UF133" s="60">
        <f>IF($A133="",0,IF(VLOOKUP($A133,'ECM Staff time by PoF'!$B$5:$C$119,2,FALSE)="Not Applicable",VLOOKUP($A133,'ECM Staff time by PoF'!$B$5:$S$119,MATCH($TV$103, 'ECM Staff time by PoF'!$B$4:$S$4,0),FALSE),IF(ISERROR(VLOOKUP(CONCATENATE($A133,L$66),'ECM Staff time by PoF'!$A$5:$S$119,MATCH($TV$103, 'ECM Staff time by PoF'!$A$4:$S$4,0),FALSE)), 0, VLOOKUP(CONCATENATE($A133,L$66),'ECM Staff time by PoF'!$A$5:$S$119,MATCH($TV$103, 'ECM Staff time by PoF'!$A$4:$S$4,0),FALSE))))*L95</f>
        <v>0</v>
      </c>
      <c r="UG133" s="60">
        <f>IF($A133="",0,IF(VLOOKUP($A133,'ECM Staff time by PoF'!$B$5:$C$119,2,FALSE)="Not Applicable",VLOOKUP($A133,'ECM Staff time by PoF'!$B$5:$S$119,MATCH($TV$103, 'ECM Staff time by PoF'!$B$4:$S$4,0),FALSE),IF(ISERROR(VLOOKUP(CONCATENATE($A133,M$66),'ECM Staff time by PoF'!$A$5:$S$119,MATCH($TV$103, 'ECM Staff time by PoF'!$A$4:$S$4,0),FALSE)), 0, VLOOKUP(CONCATENATE($A133,M$66),'ECM Staff time by PoF'!$A$5:$S$119,MATCH($TV$103, 'ECM Staff time by PoF'!$A$4:$S$4,0),FALSE))))*M95</f>
        <v>0</v>
      </c>
      <c r="UH133" s="60">
        <f>IF($A133="",0,IF(VLOOKUP($A133,'ECM Staff time by PoF'!$B$5:$C$119,2,FALSE)="Not Applicable",VLOOKUP($A133,'ECM Staff time by PoF'!$B$5:$S$119,MATCH($TV$103, 'ECM Staff time by PoF'!$B$4:$S$4,0),FALSE),IF(ISERROR(VLOOKUP(CONCATENATE($A133,N$66),'ECM Staff time by PoF'!$A$5:$S$119,MATCH($TV$103, 'ECM Staff time by PoF'!$A$4:$S$4,0),FALSE)), 0, VLOOKUP(CONCATENATE($A133,N$66),'ECM Staff time by PoF'!$A$5:$S$119,MATCH($TV$103, 'ECM Staff time by PoF'!$A$4:$S$4,0),FALSE))))*N95</f>
        <v>0</v>
      </c>
      <c r="UI133" s="60">
        <f>IF($A133="",0,IF(VLOOKUP($A133,'ECM Staff time by PoF'!$B$5:$C$119,2,FALSE)="Not Applicable",VLOOKUP($A133,'ECM Staff time by PoF'!$B$5:$S$119,MATCH($TV$103, 'ECM Staff time by PoF'!$B$4:$S$4,0),FALSE),IF(ISERROR(VLOOKUP(CONCATENATE($A133,O$66),'ECM Staff time by PoF'!$A$5:$S$119,MATCH($TV$103, 'ECM Staff time by PoF'!$A$4:$S$4,0),FALSE)), 0, VLOOKUP(CONCATENATE($A133,O$66),'ECM Staff time by PoF'!$A$5:$S$119,MATCH($TV$103, 'ECM Staff time by PoF'!$A$4:$S$4,0),FALSE))))*O95</f>
        <v>0</v>
      </c>
      <c r="UJ133" s="60">
        <f>IF($A133="",0,IF(VLOOKUP($A133,'ECM Staff time by PoF'!$B$5:$C$119,2,FALSE)="Not Applicable",VLOOKUP($A133,'ECM Staff time by PoF'!$B$5:$S$119,MATCH($TV$103, 'ECM Staff time by PoF'!$B$4:$S$4,0),FALSE),IF(ISERROR(VLOOKUP(CONCATENATE($A133,P$66),'ECM Staff time by PoF'!$A$5:$S$119,MATCH($TV$103, 'ECM Staff time by PoF'!$A$4:$S$4,0),FALSE)), 0, VLOOKUP(CONCATENATE($A133,P$66),'ECM Staff time by PoF'!$A$5:$S$119,MATCH($TV$103, 'ECM Staff time by PoF'!$A$4:$S$4,0),FALSE))))*P95</f>
        <v>0</v>
      </c>
      <c r="UK133" s="60">
        <f>IF($A133="",0,IF(VLOOKUP($A133,'ECM Staff time by PoF'!$B$5:$C$119,2,FALSE)="Not Applicable",VLOOKUP($A133,'ECM Staff time by PoF'!$B$5:$S$119,MATCH($TV$103, 'ECM Staff time by PoF'!$B$4:$S$4,0),FALSE),IF(ISERROR(VLOOKUP(CONCATENATE($A133,Q$66),'ECM Staff time by PoF'!$A$5:$S$119,MATCH($TV$103, 'ECM Staff time by PoF'!$A$4:$S$4,0),FALSE)), 0, VLOOKUP(CONCATENATE($A133,Q$66),'ECM Staff time by PoF'!$A$5:$S$119,MATCH($TV$103, 'ECM Staff time by PoF'!$A$4:$S$4,0),FALSE))))*Q95</f>
        <v>0</v>
      </c>
      <c r="UL133" s="60">
        <f>IF($A133="",0,IF(VLOOKUP($A133,'ECM Staff time by PoF'!$B$5:$C$119,2,FALSE)="Not Applicable",VLOOKUP($A133,'ECM Staff time by PoF'!$B$5:$S$119,MATCH($TV$103, 'ECM Staff time by PoF'!$B$4:$S$4,0),FALSE),IF(ISERROR(VLOOKUP(CONCATENATE($A133,R$66),'ECM Staff time by PoF'!$A$5:$S$119,MATCH($TV$103, 'ECM Staff time by PoF'!$A$4:$S$4,0),FALSE)), 0, VLOOKUP(CONCATENATE($A133,R$66),'ECM Staff time by PoF'!$A$5:$S$119,MATCH($TV$103, 'ECM Staff time by PoF'!$A$4:$S$4,0),FALSE))))*R95</f>
        <v>0</v>
      </c>
      <c r="UM133" s="60">
        <f>IF($A133="",0,IF(VLOOKUP($A133,'ECM Staff time by PoF'!$B$5:$C$119,2,FALSE)="Not Applicable",VLOOKUP($A133,'ECM Staff time by PoF'!$B$5:$S$119,MATCH($TV$103, 'ECM Staff time by PoF'!$B$4:$S$4,0),FALSE),IF(ISERROR(VLOOKUP(CONCATENATE($A133,S$66),'ECM Staff time by PoF'!$A$5:$S$119,MATCH($TV$103, 'ECM Staff time by PoF'!$A$4:$S$4,0),FALSE)), 0, VLOOKUP(CONCATENATE($A133,S$66),'ECM Staff time by PoF'!$A$5:$S$119,MATCH($TV$103, 'ECM Staff time by PoF'!$A$4:$S$4,0),FALSE))))*S95</f>
        <v>0</v>
      </c>
      <c r="UN133" s="60">
        <f>IF($A133="",0,IF(VLOOKUP($A133,'ECM Staff time by PoF'!$B$5:$C$119,2,FALSE)="Not Applicable",VLOOKUP($A133,'ECM Staff time by PoF'!$B$5:$S$119,MATCH($TV$103, 'ECM Staff time by PoF'!$B$4:$S$4,0),FALSE),IF(ISERROR(VLOOKUP(CONCATENATE($A133,T$66),'ECM Staff time by PoF'!$A$5:$S$119,MATCH($TV$103, 'ECM Staff time by PoF'!$A$4:$S$4,0),FALSE)), 0, VLOOKUP(CONCATENATE($A133,T$66),'ECM Staff time by PoF'!$A$5:$S$119,MATCH($TV$103, 'ECM Staff time by PoF'!$A$4:$S$4,0),FALSE))))*T95</f>
        <v>0</v>
      </c>
      <c r="UO133" s="60">
        <f>IF($A133="",0,IF(VLOOKUP($A133,'ECM Staff time by PoF'!$B$5:$C$119,2,FALSE)="Not Applicable",VLOOKUP($A133,'ECM Staff time by PoF'!$B$5:$S$119,MATCH($TV$103, 'ECM Staff time by PoF'!$B$4:$S$4,0),FALSE),IF(ISERROR(VLOOKUP(CONCATENATE($A133,U$66),'ECM Staff time by PoF'!$A$5:$S$119,MATCH($TV$103, 'ECM Staff time by PoF'!$A$4:$S$4,0),FALSE)), 0, VLOOKUP(CONCATENATE($A133,U$66),'ECM Staff time by PoF'!$A$5:$S$119,MATCH($TV$103, 'ECM Staff time by PoF'!$A$4:$S$4,0),FALSE))))*U95</f>
        <v>0</v>
      </c>
      <c r="UP133" s="60">
        <f>IF($A133="",0,IF(VLOOKUP($A133,'ECM Staff time by PoF'!$B$5:$C$119,2,FALSE)="Not Applicable",VLOOKUP($A133,'ECM Staff time by PoF'!$B$5:$S$119,MATCH($TV$103, 'ECM Staff time by PoF'!$B$4:$S$4,0),FALSE),IF(ISERROR(VLOOKUP(CONCATENATE($A133,V$66),'ECM Staff time by PoF'!$A$5:$S$119,MATCH($TV$103, 'ECM Staff time by PoF'!$A$4:$S$4,0),FALSE)), 0, VLOOKUP(CONCATENATE($A133,V$66),'ECM Staff time by PoF'!$A$5:$S$119,MATCH($TV$103, 'ECM Staff time by PoF'!$A$4:$S$4,0),FALSE))))*V95</f>
        <v>0</v>
      </c>
      <c r="UQ133" s="60">
        <f>IF($A133="",0,IF(VLOOKUP($A133,'ECM Staff time by PoF'!$B$5:$C$119,2,FALSE)="Not Applicable",VLOOKUP($A133,'ECM Staff time by PoF'!$B$5:$S$119,MATCH($TV$103, 'ECM Staff time by PoF'!$B$4:$S$4,0),FALSE),IF(ISERROR(VLOOKUP(CONCATENATE($A133,W$66),'ECM Staff time by PoF'!$A$5:$S$119,MATCH($TV$103, 'ECM Staff time by PoF'!$A$4:$S$4,0),FALSE)), 0, VLOOKUP(CONCATENATE($A133,W$66),'ECM Staff time by PoF'!$A$5:$S$119,MATCH($TV$103, 'ECM Staff time by PoF'!$A$4:$S$4,0),FALSE))))*W95</f>
        <v>0</v>
      </c>
      <c r="UR133" s="60">
        <f>IF($A133="",0,IF(VLOOKUP($A133,'ECM Staff time by PoF'!$B$5:$C$119,2,FALSE)="Not Applicable",VLOOKUP($A133,'ECM Staff time by PoF'!$B$5:$S$119,MATCH($TV$103, 'ECM Staff time by PoF'!$B$4:$S$4,0),FALSE),IF(ISERROR(VLOOKUP(CONCATENATE($A133,X$66),'ECM Staff time by PoF'!$A$5:$S$119,MATCH($TV$103, 'ECM Staff time by PoF'!$A$4:$S$4,0),FALSE)), 0, VLOOKUP(CONCATENATE($A133,X$66),'ECM Staff time by PoF'!$A$5:$S$119,MATCH($TV$103, 'ECM Staff time by PoF'!$A$4:$S$4,0),FALSE))))*X95</f>
        <v>0</v>
      </c>
      <c r="US133" s="60">
        <f>IF($A133="",0,IF(VLOOKUP($A133,'ECM Staff time by PoF'!$B$5:$C$119,2,FALSE)="Not Applicable",VLOOKUP($A133,'ECM Staff time by PoF'!$B$5:$S$119,MATCH($TV$103, 'ECM Staff time by PoF'!$B$4:$S$4,0),FALSE),IF(ISERROR(VLOOKUP(CONCATENATE($A133,Y$66),'ECM Staff time by PoF'!$A$5:$S$119,MATCH($TV$103, 'ECM Staff time by PoF'!$A$4:$S$4,0),FALSE)), 0, VLOOKUP(CONCATENATE($A133,Y$66),'ECM Staff time by PoF'!$A$5:$S$119,MATCH($TV$103, 'ECM Staff time by PoF'!$A$4:$S$4,0),FALSE))))*Y95</f>
        <v>0</v>
      </c>
      <c r="UT133" s="60">
        <f>IF($A133="",0,IF(VLOOKUP($A133,'ECM Staff time by PoF'!$B$5:$C$119,2,FALSE)="Not Applicable",VLOOKUP($A133,'ECM Staff time by PoF'!$B$5:$S$119,MATCH($TV$103, 'ECM Staff time by PoF'!$B$4:$S$4,0),FALSE),IF(ISERROR(VLOOKUP(CONCATENATE($A133,Z$66),'ECM Staff time by PoF'!$A$5:$S$119,MATCH($TV$103, 'ECM Staff time by PoF'!$A$4:$S$4,0),FALSE)), 0, VLOOKUP(CONCATENATE($A133,Z$66),'ECM Staff time by PoF'!$A$5:$S$119,MATCH($TV$103, 'ECM Staff time by PoF'!$A$4:$S$4,0),FALSE))))*Z95</f>
        <v>0</v>
      </c>
      <c r="UU133" s="60">
        <f>IF($A133="",0,IF(VLOOKUP($A133,'ECM Staff time by PoF'!$B$5:$C$119,2,FALSE)="Not Applicable",VLOOKUP($A133,'ECM Staff time by PoF'!$B$5:$S$119,MATCH($TV$103, 'ECM Staff time by PoF'!$B$4:$S$4,0),FALSE),IF(ISERROR(VLOOKUP(CONCATENATE($A133,AA$66),'ECM Staff time by PoF'!$A$5:$S$119,MATCH($TV$103, 'ECM Staff time by PoF'!$A$4:$S$4,0),FALSE)), 0, VLOOKUP(CONCATENATE($A133,AA$66),'ECM Staff time by PoF'!$A$5:$S$119,MATCH($TV$103, 'ECM Staff time by PoF'!$A$4:$S$4,0),FALSE))))*AA95</f>
        <v>0</v>
      </c>
      <c r="UV133" s="60">
        <f>IF($A133="",0,IF(VLOOKUP($A133,'ECM Staff time by PoF'!$B$5:$C$119,2,FALSE)="Not Applicable",VLOOKUP($A133,'ECM Staff time by PoF'!$B$5:$S$119,MATCH($TV$103, 'ECM Staff time by PoF'!$B$4:$S$4,0),FALSE),IF(ISERROR(VLOOKUP(CONCATENATE($A133,AB$66),'ECM Staff time by PoF'!$A$5:$S$119,MATCH($TV$103, 'ECM Staff time by PoF'!$A$4:$S$4,0),FALSE)), 0, VLOOKUP(CONCATENATE($A133,AB$66),'ECM Staff time by PoF'!$A$5:$S$119,MATCH($TV$103, 'ECM Staff time by PoF'!$A$4:$S$4,0),FALSE))))*AB95</f>
        <v>0</v>
      </c>
      <c r="UW133" s="60">
        <f>IF($A133="",0,IF(VLOOKUP($A133,'ECM Staff time by PoF'!$B$5:$C$119,2,FALSE)="Not Applicable",VLOOKUP($A133,'ECM Staff time by PoF'!$B$5:$S$119,MATCH($TV$103, 'ECM Staff time by PoF'!$B$4:$S$4,0),FALSE),IF(ISERROR(VLOOKUP(CONCATENATE($A133,AC$66),'ECM Staff time by PoF'!$A$5:$S$119,MATCH($TV$103, 'ECM Staff time by PoF'!$A$4:$S$4,0),FALSE)), 0, VLOOKUP(CONCATENATE($A133,AC$66),'ECM Staff time by PoF'!$A$5:$S$119,MATCH($TV$103, 'ECM Staff time by PoF'!$A$4:$S$4,0),FALSE))))*AC95</f>
        <v>0</v>
      </c>
      <c r="UX133" s="60">
        <f>IF($A133="",0,IF(VLOOKUP($A133,'ECM Staff time by PoF'!$B$5:$C$119,2,FALSE)="Not Applicable",VLOOKUP($A133,'ECM Staff time by PoF'!$B$5:$S$119,MATCH($TV$103, 'ECM Staff time by PoF'!$B$4:$S$4,0),FALSE),IF(ISERROR(VLOOKUP(CONCATENATE($A133,AD$66),'ECM Staff time by PoF'!$A$5:$S$119,MATCH($TV$103, 'ECM Staff time by PoF'!$A$4:$S$4,0),FALSE)), 0, VLOOKUP(CONCATENATE($A133,AD$66),'ECM Staff time by PoF'!$A$5:$S$119,MATCH($TV$103, 'ECM Staff time by PoF'!$A$4:$S$4,0),FALSE))))*AD95</f>
        <v>0</v>
      </c>
      <c r="UY133" s="60">
        <f>IF($A133="",0,IF(VLOOKUP($A133,'ECM Staff time by PoF'!$B$5:$C$119,2,FALSE)="Not Applicable",VLOOKUP($A133,'ECM Staff time by PoF'!$B$5:$S$119,MATCH($TV$103, 'ECM Staff time by PoF'!$B$4:$S$4,0),FALSE),IF(ISERROR(VLOOKUP(CONCATENATE($A133,AE$66),'ECM Staff time by PoF'!$A$5:$S$119,MATCH($TV$103, 'ECM Staff time by PoF'!$A$4:$S$4,0),FALSE)), 0, VLOOKUP(CONCATENATE($A133,AE$66),'ECM Staff time by PoF'!$A$5:$S$119,MATCH($TV$103, 'ECM Staff time by PoF'!$A$4:$S$4,0),FALSE))))*AE95</f>
        <v>0</v>
      </c>
      <c r="UZ133" s="60">
        <f>IF($A133="",0,IF(VLOOKUP($A133,'ECM Staff time by PoF'!$B$5:$C$119,2,FALSE)="Not Applicable",VLOOKUP($A133,'ECM Staff time by PoF'!$B$5:$S$119,MATCH($TV$103, 'ECM Staff time by PoF'!$B$4:$S$4,0),FALSE),IF(ISERROR(VLOOKUP(CONCATENATE($A133,AF$66),'ECM Staff time by PoF'!$A$5:$S$119,MATCH($TV$103, 'ECM Staff time by PoF'!$A$4:$S$4,0),FALSE)), 0, VLOOKUP(CONCATENATE($A133,AF$66),'ECM Staff time by PoF'!$A$5:$S$119,MATCH($TV$103, 'ECM Staff time by PoF'!$A$4:$S$4,0),FALSE))))*AF95</f>
        <v>0</v>
      </c>
      <c r="VA133" s="60">
        <f>IF($A133="",0,IF(VLOOKUP($A133,'ECM Staff time by PoF'!$B$5:$C$119,2,FALSE)="Not Applicable",VLOOKUP($A133,'ECM Staff time by PoF'!$B$5:$S$119,MATCH($TV$103, 'ECM Staff time by PoF'!$B$4:$S$4,0),FALSE),IF(ISERROR(VLOOKUP(CONCATENATE($A133,AG$66),'ECM Staff time by PoF'!$A$5:$S$119,MATCH($TV$103, 'ECM Staff time by PoF'!$A$4:$S$4,0),FALSE)), 0, VLOOKUP(CONCATENATE($A133,AG$66),'ECM Staff time by PoF'!$A$5:$S$119,MATCH($TV$103, 'ECM Staff time by PoF'!$A$4:$S$4,0),FALSE))))*AG95</f>
        <v>0</v>
      </c>
      <c r="VB133" s="60">
        <f>IF($A133="",0,IF(VLOOKUP($A133,'ECM Staff time by PoF'!$B$5:$C$119,2,FALSE)="Not Applicable",VLOOKUP($A133,'ECM Staff time by PoF'!$B$5:$S$119,MATCH($TV$103, 'ECM Staff time by PoF'!$B$4:$S$4,0),FALSE),IF(ISERROR(VLOOKUP(CONCATENATE($A133,AH$66),'ECM Staff time by PoF'!$A$5:$S$119,MATCH($TV$103, 'ECM Staff time by PoF'!$A$4:$S$4,0),FALSE)), 0, VLOOKUP(CONCATENATE($A133,AH$66),'ECM Staff time by PoF'!$A$5:$S$119,MATCH($TV$103, 'ECM Staff time by PoF'!$A$4:$S$4,0),FALSE))))*AH95</f>
        <v>0</v>
      </c>
      <c r="VC133" s="60">
        <f>IF($A133="",0,IF(VLOOKUP($A133,'ECM Staff time by PoF'!$B$5:$C$119,2,FALSE)="Not Applicable",VLOOKUP($A133,'ECM Staff time by PoF'!$B$5:$S$119,MATCH($TV$103, 'ECM Staff time by PoF'!$B$4:$S$4,0),FALSE),IF(ISERROR(VLOOKUP(CONCATENATE($A133,AI$66),'ECM Staff time by PoF'!$A$5:$S$119,MATCH($TV$103, 'ECM Staff time by PoF'!$A$4:$S$4,0),FALSE)), 0, VLOOKUP(CONCATENATE($A133,AI$66),'ECM Staff time by PoF'!$A$5:$S$119,MATCH($TV$103, 'ECM Staff time by PoF'!$A$4:$S$4,0),FALSE))))*AI95</f>
        <v>0</v>
      </c>
      <c r="VD133" s="60">
        <f>IF($A133="",0,IF(VLOOKUP($A133,'ECM Staff time by PoF'!$B$5:$C$119,2,FALSE)="Not Applicable",VLOOKUP($A133,'ECM Staff time by PoF'!$B$5:$S$119,MATCH($TV$103, 'ECM Staff time by PoF'!$B$4:$S$4,0),FALSE),IF(ISERROR(VLOOKUP(CONCATENATE($A133,AJ$66),'ECM Staff time by PoF'!$A$5:$S$119,MATCH($TV$103, 'ECM Staff time by PoF'!$A$4:$S$4,0),FALSE)), 0, VLOOKUP(CONCATENATE($A133,AJ$66),'ECM Staff time by PoF'!$A$5:$S$119,MATCH($TV$103, 'ECM Staff time by PoF'!$A$4:$S$4,0),FALSE))))*AJ95</f>
        <v>0</v>
      </c>
      <c r="VE133" s="60">
        <f>IF($A133="",0,IF(VLOOKUP($A133,'ECM Staff time by PoF'!$B$5:$C$119,2,FALSE)="Not Applicable",VLOOKUP($A133,'ECM Staff time by PoF'!$B$5:$S$119,MATCH($TV$103, 'ECM Staff time by PoF'!$B$4:$S$4,0),FALSE),IF(ISERROR(VLOOKUP(CONCATENATE($A133,AK$66),'ECM Staff time by PoF'!$A$5:$S$119,MATCH($TV$103, 'ECM Staff time by PoF'!$A$4:$S$4,0),FALSE)), 0, VLOOKUP(CONCATENATE($A133,AK$66),'ECM Staff time by PoF'!$A$5:$S$119,MATCH($TV$103, 'ECM Staff time by PoF'!$A$4:$S$4,0),FALSE))))*AK95</f>
        <v>0</v>
      </c>
    </row>
    <row r="134" spans="1:578" x14ac:dyDescent="0.25">
      <c r="A134" s="132" t="str">
        <f>IF('ECM Location'!D34="", "",'ECM Location'!D34)</f>
        <v/>
      </c>
      <c r="B134" s="191">
        <f>IF($A134="",0,IF(VLOOKUP($A134,'ECM Staff time by PoF'!$B$5:$C$119,2,FALSE)="Not Applicable",VLOOKUP($A134,'ECM Staff time by PoF'!$B$5:$S$119,MATCH($B$103, 'ECM Staff time by PoF'!$B$4:$R$4,0),FALSE),IF(ISERROR(VLOOKUP(CONCATENATE($A134,B$66),'ECM Staff time by PoF'!$A$5:$S$119,MATCH($B$103, 'ECM Staff time by PoF'!$A$4:$R$4,0),FALSE)), 0, VLOOKUP(CONCATENATE($A134,B$66),'ECM Staff time by PoF'!$A$5:$S$119,MATCH($B$103, 'ECM Staff time by PoF'!$A$4:$R$4,0),FALSE))))*B96</f>
        <v>0</v>
      </c>
      <c r="C134" s="191">
        <f>IF($A134="",0,IF(VLOOKUP($A134,'ECM Staff time by PoF'!$B$5:$C$119,2,FALSE)="Not Applicable",VLOOKUP($A134,'ECM Staff time by PoF'!$B$5:$S$119,MATCH($B$103, 'ECM Staff time by PoF'!$B$4:$R$4,0),FALSE),IF(ISERROR(VLOOKUP(CONCATENATE($A134,C$66),'ECM Staff time by PoF'!$A$5:$S$119,MATCH($B$103, 'ECM Staff time by PoF'!$A$4:$R$4,0),FALSE)), 0, VLOOKUP(CONCATENATE($A134,C$66),'ECM Staff time by PoF'!$A$5:$S$119,MATCH($B$103, 'ECM Staff time by PoF'!$A$4:$R$4,0),FALSE))))*C96</f>
        <v>0</v>
      </c>
      <c r="D134" s="191">
        <f>IF($A134="",0,IF(VLOOKUP($A134,'ECM Staff time by PoF'!$B$5:$C$119,2,FALSE)="Not Applicable",VLOOKUP($A134,'ECM Staff time by PoF'!$B$5:$S$119,MATCH($B$103, 'ECM Staff time by PoF'!$B$4:$R$4,0),FALSE),IF(ISERROR(VLOOKUP(CONCATENATE($A134,D$66),'ECM Staff time by PoF'!$A$5:$S$119,MATCH($B$103, 'ECM Staff time by PoF'!$A$4:$R$4,0),FALSE)), 0, VLOOKUP(CONCATENATE($A134,D$66),'ECM Staff time by PoF'!$A$5:$S$119,MATCH($B$103, 'ECM Staff time by PoF'!$A$4:$R$4,0),FALSE))))*D96</f>
        <v>0</v>
      </c>
      <c r="E134" s="191">
        <f>IF($A134="",0,IF(VLOOKUP($A134,'ECM Staff time by PoF'!$B$5:$C$119,2,FALSE)="Not Applicable",VLOOKUP($A134,'ECM Staff time by PoF'!$B$5:$S$119,MATCH($B$103, 'ECM Staff time by PoF'!$B$4:$R$4,0),FALSE),IF(ISERROR(VLOOKUP(CONCATENATE($A134,E$66),'ECM Staff time by PoF'!$A$5:$S$119,MATCH($B$103, 'ECM Staff time by PoF'!$A$4:$R$4,0),FALSE)), 0, VLOOKUP(CONCATENATE($A134,E$66),'ECM Staff time by PoF'!$A$5:$S$119,MATCH($B$103, 'ECM Staff time by PoF'!$A$4:$R$4,0),FALSE))))*E96</f>
        <v>0</v>
      </c>
      <c r="F134" s="191">
        <f>IF($A134="",0,IF(VLOOKUP($A134,'ECM Staff time by PoF'!$B$5:$C$119,2,FALSE)="Not Applicable",VLOOKUP($A134,'ECM Staff time by PoF'!$B$5:$S$119,MATCH($B$103, 'ECM Staff time by PoF'!$B$4:$R$4,0),FALSE),IF(ISERROR(VLOOKUP(CONCATENATE($A134,F$66),'ECM Staff time by PoF'!$A$5:$S$119,MATCH($B$103, 'ECM Staff time by PoF'!$A$4:$R$4,0),FALSE)), 0, VLOOKUP(CONCATENATE($A134,F$66),'ECM Staff time by PoF'!$A$5:$S$119,MATCH($B$103, 'ECM Staff time by PoF'!$A$4:$R$4,0),FALSE))))*F96</f>
        <v>0</v>
      </c>
      <c r="G134" s="191">
        <f>IF($A134="",0,IF(VLOOKUP($A134,'ECM Staff time by PoF'!$B$5:$C$119,2,FALSE)="Not Applicable",VLOOKUP($A134,'ECM Staff time by PoF'!$B$5:$S$119,MATCH($B$103, 'ECM Staff time by PoF'!$B$4:$R$4,0),FALSE),IF(ISERROR(VLOOKUP(CONCATENATE($A134,G$66),'ECM Staff time by PoF'!$A$5:$S$119,MATCH($B$103, 'ECM Staff time by PoF'!$A$4:$R$4,0),FALSE)), 0, VLOOKUP(CONCATENATE($A134,G$66),'ECM Staff time by PoF'!$A$5:$S$119,MATCH($B$103, 'ECM Staff time by PoF'!$A$4:$R$4,0),FALSE))))*G96</f>
        <v>0</v>
      </c>
      <c r="H134" s="191">
        <f>IF($A134="",0,IF(VLOOKUP($A134,'ECM Staff time by PoF'!$B$5:$C$119,2,FALSE)="Not Applicable",VLOOKUP($A134,'ECM Staff time by PoF'!$B$5:$S$119,MATCH($B$103, 'ECM Staff time by PoF'!$B$4:$R$4,0),FALSE),IF(ISERROR(VLOOKUP(CONCATENATE($A134,H$66),'ECM Staff time by PoF'!$A$5:$S$119,MATCH($B$103, 'ECM Staff time by PoF'!$A$4:$R$4,0),FALSE)), 0, VLOOKUP(CONCATENATE($A134,H$66),'ECM Staff time by PoF'!$A$5:$S$119,MATCH($B$103, 'ECM Staff time by PoF'!$A$4:$R$4,0),FALSE))))*H96</f>
        <v>0</v>
      </c>
      <c r="I134" s="191">
        <f>IF($A134="",0,IF(VLOOKUP($A134,'ECM Staff time by PoF'!$B$5:$C$119,2,FALSE)="Not Applicable",VLOOKUP($A134,'ECM Staff time by PoF'!$B$5:$S$119,MATCH($B$103, 'ECM Staff time by PoF'!$B$4:$R$4,0),FALSE),IF(ISERROR(VLOOKUP(CONCATENATE($A134,I$66),'ECM Staff time by PoF'!$A$5:$S$119,MATCH($B$103, 'ECM Staff time by PoF'!$A$4:$R$4,0),FALSE)), 0, VLOOKUP(CONCATENATE($A134,I$66),'ECM Staff time by PoF'!$A$5:$S$119,MATCH($B$103, 'ECM Staff time by PoF'!$A$4:$R$4,0),FALSE))))*I96</f>
        <v>0</v>
      </c>
      <c r="J134" s="191">
        <f>IF($A134="",0,IF(VLOOKUP($A134,'ECM Staff time by PoF'!$B$5:$C$119,2,FALSE)="Not Applicable",VLOOKUP($A134,'ECM Staff time by PoF'!$B$5:$S$119,MATCH($B$103, 'ECM Staff time by PoF'!$B$4:$R$4,0),FALSE),IF(ISERROR(VLOOKUP(CONCATENATE($A134,J$66),'ECM Staff time by PoF'!$A$5:$S$119,MATCH($B$103, 'ECM Staff time by PoF'!$A$4:$R$4,0),FALSE)), 0, VLOOKUP(CONCATENATE($A134,J$66),'ECM Staff time by PoF'!$A$5:$S$119,MATCH($B$103, 'ECM Staff time by PoF'!$A$4:$R$4,0),FALSE))))*J96</f>
        <v>0</v>
      </c>
      <c r="K134" s="191">
        <f>IF($A134="",0,IF(VLOOKUP($A134,'ECM Staff time by PoF'!$B$5:$C$119,2,FALSE)="Not Applicable",VLOOKUP($A134,'ECM Staff time by PoF'!$B$5:$S$119,MATCH($B$103, 'ECM Staff time by PoF'!$B$4:$R$4,0),FALSE),IF(ISERROR(VLOOKUP(CONCATENATE($A134,K$66),'ECM Staff time by PoF'!$A$5:$S$119,MATCH($B$103, 'ECM Staff time by PoF'!$A$4:$R$4,0),FALSE)), 0, VLOOKUP(CONCATENATE($A134,K$66),'ECM Staff time by PoF'!$A$5:$S$119,MATCH($B$103, 'ECM Staff time by PoF'!$A$4:$R$4,0),FALSE))))*K96</f>
        <v>0</v>
      </c>
      <c r="L134" s="191">
        <f>IF($A134="",0,IF(VLOOKUP($A134,'ECM Staff time by PoF'!$B$5:$C$119,2,FALSE)="Not Applicable",VLOOKUP($A134,'ECM Staff time by PoF'!$B$5:$S$119,MATCH($B$103, 'ECM Staff time by PoF'!$B$4:$R$4,0),FALSE),IF(ISERROR(VLOOKUP(CONCATENATE($A134,L$66),'ECM Staff time by PoF'!$A$5:$S$119,MATCH($B$103, 'ECM Staff time by PoF'!$A$4:$R$4,0),FALSE)), 0, VLOOKUP(CONCATENATE($A134,L$66),'ECM Staff time by PoF'!$A$5:$S$119,MATCH($B$103, 'ECM Staff time by PoF'!$A$4:$R$4,0),FALSE))))*L96</f>
        <v>0</v>
      </c>
      <c r="M134" s="191">
        <f>IF($A134="",0,IF(VLOOKUP($A134,'ECM Staff time by PoF'!$B$5:$C$119,2,FALSE)="Not Applicable",VLOOKUP($A134,'ECM Staff time by PoF'!$B$5:$S$119,MATCH($B$103, 'ECM Staff time by PoF'!$B$4:$R$4,0),FALSE),IF(ISERROR(VLOOKUP(CONCATENATE($A134,M$66),'ECM Staff time by PoF'!$A$5:$S$119,MATCH($B$103, 'ECM Staff time by PoF'!$A$4:$R$4,0),FALSE)), 0, VLOOKUP(CONCATENATE($A134,M$66),'ECM Staff time by PoF'!$A$5:$S$119,MATCH($B$103, 'ECM Staff time by PoF'!$A$4:$R$4,0),FALSE))))*M96</f>
        <v>0</v>
      </c>
      <c r="N134" s="191">
        <f>IF($A134="",0,IF(VLOOKUP($A134,'ECM Staff time by PoF'!$B$5:$C$119,2,FALSE)="Not Applicable",VLOOKUP($A134,'ECM Staff time by PoF'!$B$5:$S$119,MATCH($B$103, 'ECM Staff time by PoF'!$B$4:$R$4,0),FALSE),IF(ISERROR(VLOOKUP(CONCATENATE($A134,N$66),'ECM Staff time by PoF'!$A$5:$S$119,MATCH($B$103, 'ECM Staff time by PoF'!$A$4:$R$4,0),FALSE)), 0, VLOOKUP(CONCATENATE($A134,N$66),'ECM Staff time by PoF'!$A$5:$S$119,MATCH($B$103, 'ECM Staff time by PoF'!$A$4:$R$4,0),FALSE))))*N96</f>
        <v>0</v>
      </c>
      <c r="O134" s="191">
        <f>IF($A134="",0,IF(VLOOKUP($A134,'ECM Staff time by PoF'!$B$5:$C$119,2,FALSE)="Not Applicable",VLOOKUP($A134,'ECM Staff time by PoF'!$B$5:$S$119,MATCH($B$103, 'ECM Staff time by PoF'!$B$4:$R$4,0),FALSE),IF(ISERROR(VLOOKUP(CONCATENATE($A134,O$66),'ECM Staff time by PoF'!$A$5:$S$119,MATCH($B$103, 'ECM Staff time by PoF'!$A$4:$R$4,0),FALSE)), 0, VLOOKUP(CONCATENATE($A134,O$66),'ECM Staff time by PoF'!$A$5:$S$119,MATCH($B$103, 'ECM Staff time by PoF'!$A$4:$R$4,0),FALSE))))*O96</f>
        <v>0</v>
      </c>
      <c r="P134" s="191">
        <f>IF($A134="",0,IF(VLOOKUP($A134,'ECM Staff time by PoF'!$B$5:$C$119,2,FALSE)="Not Applicable",VLOOKUP($A134,'ECM Staff time by PoF'!$B$5:$S$119,MATCH($B$103, 'ECM Staff time by PoF'!$B$4:$R$4,0),FALSE),IF(ISERROR(VLOOKUP(CONCATENATE($A134,P$66),'ECM Staff time by PoF'!$A$5:$S$119,MATCH($B$103, 'ECM Staff time by PoF'!$A$4:$R$4,0),FALSE)), 0, VLOOKUP(CONCATENATE($A134,P$66),'ECM Staff time by PoF'!$A$5:$S$119,MATCH($B$103, 'ECM Staff time by PoF'!$A$4:$R$4,0),FALSE))))*P96</f>
        <v>0</v>
      </c>
      <c r="Q134" s="191">
        <f>IF($A134="",0,IF(VLOOKUP($A134,'ECM Staff time by PoF'!$B$5:$C$119,2,FALSE)="Not Applicable",VLOOKUP($A134,'ECM Staff time by PoF'!$B$5:$S$119,MATCH($B$103, 'ECM Staff time by PoF'!$B$4:$R$4,0),FALSE),IF(ISERROR(VLOOKUP(CONCATENATE($A134,Q$66),'ECM Staff time by PoF'!$A$5:$S$119,MATCH($B$103, 'ECM Staff time by PoF'!$A$4:$R$4,0),FALSE)), 0, VLOOKUP(CONCATENATE($A134,Q$66),'ECM Staff time by PoF'!$A$5:$S$119,MATCH($B$103, 'ECM Staff time by PoF'!$A$4:$R$4,0),FALSE))))*Q96</f>
        <v>0</v>
      </c>
      <c r="R134" s="191">
        <f>IF($A134="",0,IF(VLOOKUP($A134,'ECM Staff time by PoF'!$B$5:$C$119,2,FALSE)="Not Applicable",VLOOKUP($A134,'ECM Staff time by PoF'!$B$5:$S$119,MATCH($B$103, 'ECM Staff time by PoF'!$B$4:$R$4,0),FALSE),IF(ISERROR(VLOOKUP(CONCATENATE($A134,R$66),'ECM Staff time by PoF'!$A$5:$S$119,MATCH($B$103, 'ECM Staff time by PoF'!$A$4:$R$4,0),FALSE)), 0, VLOOKUP(CONCATENATE($A134,R$66),'ECM Staff time by PoF'!$A$5:$S$119,MATCH($B$103, 'ECM Staff time by PoF'!$A$4:$R$4,0),FALSE))))*R96</f>
        <v>0</v>
      </c>
      <c r="S134" s="191">
        <f>IF($A134="",0,IF(VLOOKUP($A134,'ECM Staff time by PoF'!$B$5:$C$119,2,FALSE)="Not Applicable",VLOOKUP($A134,'ECM Staff time by PoF'!$B$5:$S$119,MATCH($B$103, 'ECM Staff time by PoF'!$B$4:$R$4,0),FALSE),IF(ISERROR(VLOOKUP(CONCATENATE($A134,S$66),'ECM Staff time by PoF'!$A$5:$S$119,MATCH($B$103, 'ECM Staff time by PoF'!$A$4:$R$4,0),FALSE)), 0, VLOOKUP(CONCATENATE($A134,S$66),'ECM Staff time by PoF'!$A$5:$S$119,MATCH($B$103, 'ECM Staff time by PoF'!$A$4:$R$4,0),FALSE))))*S96</f>
        <v>0</v>
      </c>
      <c r="T134" s="191">
        <f>IF($A134="",0,IF(VLOOKUP($A134,'ECM Staff time by PoF'!$B$5:$C$119,2,FALSE)="Not Applicable",VLOOKUP($A134,'ECM Staff time by PoF'!$B$5:$S$119,MATCH($B$103, 'ECM Staff time by PoF'!$B$4:$R$4,0),FALSE),IF(ISERROR(VLOOKUP(CONCATENATE($A134,T$66),'ECM Staff time by PoF'!$A$5:$S$119,MATCH($B$103, 'ECM Staff time by PoF'!$A$4:$R$4,0),FALSE)), 0, VLOOKUP(CONCATENATE($A134,T$66),'ECM Staff time by PoF'!$A$5:$S$119,MATCH($B$103, 'ECM Staff time by PoF'!$A$4:$R$4,0),FALSE))))*T96</f>
        <v>0</v>
      </c>
      <c r="U134" s="191">
        <f>IF($A134="",0,IF(VLOOKUP($A134,'ECM Staff time by PoF'!$B$5:$C$119,2,FALSE)="Not Applicable",VLOOKUP($A134,'ECM Staff time by PoF'!$B$5:$S$119,MATCH($B$103, 'ECM Staff time by PoF'!$B$4:$R$4,0),FALSE),IF(ISERROR(VLOOKUP(CONCATENATE($A134,U$66),'ECM Staff time by PoF'!$A$5:$S$119,MATCH($B$103, 'ECM Staff time by PoF'!$A$4:$R$4,0),FALSE)), 0, VLOOKUP(CONCATENATE($A134,U$66),'ECM Staff time by PoF'!$A$5:$S$119,MATCH($B$103, 'ECM Staff time by PoF'!$A$4:$R$4,0),FALSE))))*U96</f>
        <v>0</v>
      </c>
      <c r="V134" s="191">
        <f>IF($A134="",0,IF(VLOOKUP($A134,'ECM Staff time by PoF'!$B$5:$C$119,2,FALSE)="Not Applicable",VLOOKUP($A134,'ECM Staff time by PoF'!$B$5:$S$119,MATCH($B$103, 'ECM Staff time by PoF'!$B$4:$R$4,0),FALSE),IF(ISERROR(VLOOKUP(CONCATENATE($A134,V$66),'ECM Staff time by PoF'!$A$5:$S$119,MATCH($B$103, 'ECM Staff time by PoF'!$A$4:$R$4,0),FALSE)), 0, VLOOKUP(CONCATENATE($A134,V$66),'ECM Staff time by PoF'!$A$5:$S$119,MATCH($B$103, 'ECM Staff time by PoF'!$A$4:$R$4,0),FALSE))))*V96</f>
        <v>0</v>
      </c>
      <c r="W134" s="191">
        <f>IF($A134="",0,IF(VLOOKUP($A134,'ECM Staff time by PoF'!$B$5:$C$119,2,FALSE)="Not Applicable",VLOOKUP($A134,'ECM Staff time by PoF'!$B$5:$S$119,MATCH($B$103, 'ECM Staff time by PoF'!$B$4:$R$4,0),FALSE),IF(ISERROR(VLOOKUP(CONCATENATE($A134,W$66),'ECM Staff time by PoF'!$A$5:$S$119,MATCH($B$103, 'ECM Staff time by PoF'!$A$4:$R$4,0),FALSE)), 0, VLOOKUP(CONCATENATE($A134,W$66),'ECM Staff time by PoF'!$A$5:$S$119,MATCH($B$103, 'ECM Staff time by PoF'!$A$4:$R$4,0),FALSE))))*W96</f>
        <v>0</v>
      </c>
      <c r="X134" s="191">
        <f>IF($A134="",0,IF(VLOOKUP($A134,'ECM Staff time by PoF'!$B$5:$C$119,2,FALSE)="Not Applicable",VLOOKUP($A134,'ECM Staff time by PoF'!$B$5:$S$119,MATCH($B$103, 'ECM Staff time by PoF'!$B$4:$R$4,0),FALSE),IF(ISERROR(VLOOKUP(CONCATENATE($A134,X$66),'ECM Staff time by PoF'!$A$5:$S$119,MATCH($B$103, 'ECM Staff time by PoF'!$A$4:$R$4,0),FALSE)), 0, VLOOKUP(CONCATENATE($A134,X$66),'ECM Staff time by PoF'!$A$5:$S$119,MATCH($B$103, 'ECM Staff time by PoF'!$A$4:$R$4,0),FALSE))))*X96</f>
        <v>0</v>
      </c>
      <c r="Y134" s="191">
        <f>IF($A134="",0,IF(VLOOKUP($A134,'ECM Staff time by PoF'!$B$5:$C$119,2,FALSE)="Not Applicable",VLOOKUP($A134,'ECM Staff time by PoF'!$B$5:$S$119,MATCH($B$103, 'ECM Staff time by PoF'!$B$4:$R$4,0),FALSE),IF(ISERROR(VLOOKUP(CONCATENATE($A134,Y$66),'ECM Staff time by PoF'!$A$5:$S$119,MATCH($B$103, 'ECM Staff time by PoF'!$A$4:$R$4,0),FALSE)), 0, VLOOKUP(CONCATENATE($A134,Y$66),'ECM Staff time by PoF'!$A$5:$S$119,MATCH($B$103, 'ECM Staff time by PoF'!$A$4:$R$4,0),FALSE))))*Y96</f>
        <v>0</v>
      </c>
      <c r="Z134" s="191">
        <f>IF($A134="",0,IF(VLOOKUP($A134,'ECM Staff time by PoF'!$B$5:$C$119,2,FALSE)="Not Applicable",VLOOKUP($A134,'ECM Staff time by PoF'!$B$5:$S$119,MATCH($B$103, 'ECM Staff time by PoF'!$B$4:$R$4,0),FALSE),IF(ISERROR(VLOOKUP(CONCATENATE($A134,Z$66),'ECM Staff time by PoF'!$A$5:$S$119,MATCH($B$103, 'ECM Staff time by PoF'!$A$4:$R$4,0),FALSE)), 0, VLOOKUP(CONCATENATE($A134,Z$66),'ECM Staff time by PoF'!$A$5:$S$119,MATCH($B$103, 'ECM Staff time by PoF'!$A$4:$R$4,0),FALSE))))*Z96</f>
        <v>0</v>
      </c>
      <c r="AA134" s="191">
        <f>IF($A134="",0,IF(VLOOKUP($A134,'ECM Staff time by PoF'!$B$5:$C$119,2,FALSE)="Not Applicable",VLOOKUP($A134,'ECM Staff time by PoF'!$B$5:$S$119,MATCH($B$103, 'ECM Staff time by PoF'!$B$4:$R$4,0),FALSE),IF(ISERROR(VLOOKUP(CONCATENATE($A134,AA$66),'ECM Staff time by PoF'!$A$5:$S$119,MATCH($B$103, 'ECM Staff time by PoF'!$A$4:$R$4,0),FALSE)), 0, VLOOKUP(CONCATENATE($A134,AA$66),'ECM Staff time by PoF'!$A$5:$S$119,MATCH($B$103, 'ECM Staff time by PoF'!$A$4:$R$4,0),FALSE))))*AA96</f>
        <v>0</v>
      </c>
      <c r="AB134" s="191">
        <f>IF($A134="",0,IF(VLOOKUP($A134,'ECM Staff time by PoF'!$B$5:$C$119,2,FALSE)="Not Applicable",VLOOKUP($A134,'ECM Staff time by PoF'!$B$5:$S$119,MATCH($B$103, 'ECM Staff time by PoF'!$B$4:$R$4,0),FALSE),IF(ISERROR(VLOOKUP(CONCATENATE($A134,AB$66),'ECM Staff time by PoF'!$A$5:$S$119,MATCH($B$103, 'ECM Staff time by PoF'!$A$4:$R$4,0),FALSE)), 0, VLOOKUP(CONCATENATE($A134,AB$66),'ECM Staff time by PoF'!$A$5:$S$119,MATCH($B$103, 'ECM Staff time by PoF'!$A$4:$R$4,0),FALSE))))*AB96</f>
        <v>0</v>
      </c>
      <c r="AC134" s="191">
        <f>IF($A134="",0,IF(VLOOKUP($A134,'ECM Staff time by PoF'!$B$5:$C$119,2,FALSE)="Not Applicable",VLOOKUP($A134,'ECM Staff time by PoF'!$B$5:$S$119,MATCH($B$103, 'ECM Staff time by PoF'!$B$4:$R$4,0),FALSE),IF(ISERROR(VLOOKUP(CONCATENATE($A134,AC$66),'ECM Staff time by PoF'!$A$5:$S$119,MATCH($B$103, 'ECM Staff time by PoF'!$A$4:$R$4,0),FALSE)), 0, VLOOKUP(CONCATENATE($A134,AC$66),'ECM Staff time by PoF'!$A$5:$S$119,MATCH($B$103, 'ECM Staff time by PoF'!$A$4:$R$4,0),FALSE))))*AC96</f>
        <v>0</v>
      </c>
      <c r="AD134" s="191">
        <f>IF($A134="",0,IF(VLOOKUP($A134,'ECM Staff time by PoF'!$B$5:$C$119,2,FALSE)="Not Applicable",VLOOKUP($A134,'ECM Staff time by PoF'!$B$5:$S$119,MATCH($B$103, 'ECM Staff time by PoF'!$B$4:$R$4,0),FALSE),IF(ISERROR(VLOOKUP(CONCATENATE($A134,AD$66),'ECM Staff time by PoF'!$A$5:$S$119,MATCH($B$103, 'ECM Staff time by PoF'!$A$4:$R$4,0),FALSE)), 0, VLOOKUP(CONCATENATE($A134,AD$66),'ECM Staff time by PoF'!$A$5:$S$119,MATCH($B$103, 'ECM Staff time by PoF'!$A$4:$R$4,0),FALSE))))*AD96</f>
        <v>0</v>
      </c>
      <c r="AE134" s="191">
        <f>IF($A134="",0,IF(VLOOKUP($A134,'ECM Staff time by PoF'!$B$5:$C$119,2,FALSE)="Not Applicable",VLOOKUP($A134,'ECM Staff time by PoF'!$B$5:$S$119,MATCH($B$103, 'ECM Staff time by PoF'!$B$4:$R$4,0),FALSE),IF(ISERROR(VLOOKUP(CONCATENATE($A134,AE$66),'ECM Staff time by PoF'!$A$5:$S$119,MATCH($B$103, 'ECM Staff time by PoF'!$A$4:$R$4,0),FALSE)), 0, VLOOKUP(CONCATENATE($A134,AE$66),'ECM Staff time by PoF'!$A$5:$S$119,MATCH($B$103, 'ECM Staff time by PoF'!$A$4:$R$4,0),FALSE))))*AE96</f>
        <v>0</v>
      </c>
      <c r="AF134" s="191">
        <f>IF($A134="",0,IF(VLOOKUP($A134,'ECM Staff time by PoF'!$B$5:$C$119,2,FALSE)="Not Applicable",VLOOKUP($A134,'ECM Staff time by PoF'!$B$5:$S$119,MATCH($B$103, 'ECM Staff time by PoF'!$B$4:$R$4,0),FALSE),IF(ISERROR(VLOOKUP(CONCATENATE($A134,AF$66),'ECM Staff time by PoF'!$A$5:$S$119,MATCH($B$103, 'ECM Staff time by PoF'!$A$4:$R$4,0),FALSE)), 0, VLOOKUP(CONCATENATE($A134,AF$66),'ECM Staff time by PoF'!$A$5:$S$119,MATCH($B$103, 'ECM Staff time by PoF'!$A$4:$R$4,0),FALSE))))*AF96</f>
        <v>0</v>
      </c>
      <c r="AG134" s="191">
        <f>IF($A134="",0,IF(VLOOKUP($A134,'ECM Staff time by PoF'!$B$5:$C$119,2,FALSE)="Not Applicable",VLOOKUP($A134,'ECM Staff time by PoF'!$B$5:$S$119,MATCH($B$103, 'ECM Staff time by PoF'!$B$4:$R$4,0),FALSE),IF(ISERROR(VLOOKUP(CONCATENATE($A134,AG$66),'ECM Staff time by PoF'!$A$5:$S$119,MATCH($B$103, 'ECM Staff time by PoF'!$A$4:$R$4,0),FALSE)), 0, VLOOKUP(CONCATENATE($A134,AG$66),'ECM Staff time by PoF'!$A$5:$S$119,MATCH($B$103, 'ECM Staff time by PoF'!$A$4:$R$4,0),FALSE))))*AG96</f>
        <v>0</v>
      </c>
      <c r="AH134" s="191">
        <f>IF($A134="",0,IF(VLOOKUP($A134,'ECM Staff time by PoF'!$B$5:$C$119,2,FALSE)="Not Applicable",VLOOKUP($A134,'ECM Staff time by PoF'!$B$5:$S$119,MATCH($B$103, 'ECM Staff time by PoF'!$B$4:$R$4,0),FALSE),IF(ISERROR(VLOOKUP(CONCATENATE($A134,AH$66),'ECM Staff time by PoF'!$A$5:$S$119,MATCH($B$103, 'ECM Staff time by PoF'!$A$4:$R$4,0),FALSE)), 0, VLOOKUP(CONCATENATE($A134,AH$66),'ECM Staff time by PoF'!$A$5:$S$119,MATCH($B$103, 'ECM Staff time by PoF'!$A$4:$R$4,0),FALSE))))*AH96</f>
        <v>0</v>
      </c>
      <c r="AI134" s="191">
        <f>IF($A134="",0,IF(VLOOKUP($A134,'ECM Staff time by PoF'!$B$5:$C$119,2,FALSE)="Not Applicable",VLOOKUP($A134,'ECM Staff time by PoF'!$B$5:$S$119,MATCH($B$103, 'ECM Staff time by PoF'!$B$4:$R$4,0),FALSE),IF(ISERROR(VLOOKUP(CONCATENATE($A134,AI$66),'ECM Staff time by PoF'!$A$5:$S$119,MATCH($B$103, 'ECM Staff time by PoF'!$A$4:$R$4,0),FALSE)), 0, VLOOKUP(CONCATENATE($A134,AI$66),'ECM Staff time by PoF'!$A$5:$S$119,MATCH($B$103, 'ECM Staff time by PoF'!$A$4:$R$4,0),FALSE))))*AI96</f>
        <v>0</v>
      </c>
      <c r="AJ134" s="191">
        <f>IF($A134="",0,IF(VLOOKUP($A134,'ECM Staff time by PoF'!$B$5:$C$119,2,FALSE)="Not Applicable",VLOOKUP($A134,'ECM Staff time by PoF'!$B$5:$S$119,MATCH($B$103, 'ECM Staff time by PoF'!$B$4:$R$4,0),FALSE),IF(ISERROR(VLOOKUP(CONCATENATE($A134,AJ$66),'ECM Staff time by PoF'!$A$5:$S$119,MATCH($B$103, 'ECM Staff time by PoF'!$A$4:$R$4,0),FALSE)), 0, VLOOKUP(CONCATENATE($A134,AJ$66),'ECM Staff time by PoF'!$A$5:$S$119,MATCH($B$103, 'ECM Staff time by PoF'!$A$4:$R$4,0),FALSE))))*AJ96</f>
        <v>0</v>
      </c>
      <c r="AK134" s="191">
        <f>IF($A134="",0,IF(VLOOKUP($A134,'ECM Staff time by PoF'!$B$5:$C$119,2,FALSE)="Not Applicable",VLOOKUP($A134,'ECM Staff time by PoF'!$B$5:$S$119,MATCH($B$103, 'ECM Staff time by PoF'!$B$4:$R$4,0),FALSE),IF(ISERROR(VLOOKUP(CONCATENATE($A134,AK$66),'ECM Staff time by PoF'!$A$5:$S$119,MATCH($B$103, 'ECM Staff time by PoF'!$A$4:$R$4,0),FALSE)), 0, VLOOKUP(CONCATENATE($A134,AK$66),'ECM Staff time by PoF'!$A$5:$S$119,MATCH($B$103, 'ECM Staff time by PoF'!$A$4:$R$4,0),FALSE))))*AK96</f>
        <v>0</v>
      </c>
      <c r="AL134" s="191">
        <f>IF($A134="",0,IF(VLOOKUP($A134,'ECM Staff time by PoF'!$B$5:$C$119,2,FALSE)="Not Applicable",VLOOKUP($A134,'ECM Staff time by PoF'!$B$5:$S$119,MATCH($AL$103, 'ECM Staff time by PoF'!$B$4:$R$4,0),FALSE),IF(ISERROR(VLOOKUP(CONCATENATE($A134,B$66),'ECM Staff time by PoF'!$A$5:$S$119,MATCH($AL$103, 'ECM Staff time by PoF'!$A$4:$R$4,0),FALSE)), 0, VLOOKUP(CONCATENATE($A134,B$66),'ECM Staff time by PoF'!$A$5:$S$119,MATCH($AL$103, 'ECM Staff time by PoF'!$A$4:$R$4,0),FALSE))))*B96</f>
        <v>0</v>
      </c>
      <c r="AM134" s="191">
        <f>IF($A134="",0,IF(VLOOKUP($A134,'ECM Staff time by PoF'!$B$5:$C$119,2,FALSE)="Not Applicable",VLOOKUP($A134,'ECM Staff time by PoF'!$B$5:$S$119,MATCH($AL$103, 'ECM Staff time by PoF'!$B$4:$R$4,0),FALSE),IF(ISERROR(VLOOKUP(CONCATENATE($A134,C$66),'ECM Staff time by PoF'!$A$5:$S$119,MATCH($AL$103, 'ECM Staff time by PoF'!$A$4:$R$4,0),FALSE)), 0, VLOOKUP(CONCATENATE($A134,C$66),'ECM Staff time by PoF'!$A$5:$S$119,MATCH($AL$103, 'ECM Staff time by PoF'!$A$4:$R$4,0),FALSE))))*C96</f>
        <v>0</v>
      </c>
      <c r="AN134" s="191">
        <f>IF($A134="",0,IF(VLOOKUP($A134,'ECM Staff time by PoF'!$B$5:$C$119,2,FALSE)="Not Applicable",VLOOKUP($A134,'ECM Staff time by PoF'!$B$5:$S$119,MATCH($AL$103, 'ECM Staff time by PoF'!$B$4:$R$4,0),FALSE),IF(ISERROR(VLOOKUP(CONCATENATE($A134,D$66),'ECM Staff time by PoF'!$A$5:$S$119,MATCH($AL$103, 'ECM Staff time by PoF'!$A$4:$R$4,0),FALSE)), 0, VLOOKUP(CONCATENATE($A134,D$66),'ECM Staff time by PoF'!$A$5:$S$119,MATCH($AL$103, 'ECM Staff time by PoF'!$A$4:$R$4,0),FALSE))))*D96</f>
        <v>0</v>
      </c>
      <c r="AO134" s="191">
        <f>IF($A134="",0,IF(VLOOKUP($A134,'ECM Staff time by PoF'!$B$5:$C$119,2,FALSE)="Not Applicable",VLOOKUP($A134,'ECM Staff time by PoF'!$B$5:$S$119,MATCH($AL$103, 'ECM Staff time by PoF'!$B$4:$R$4,0),FALSE),IF(ISERROR(VLOOKUP(CONCATENATE($A134,E$66),'ECM Staff time by PoF'!$A$5:$S$119,MATCH($AL$103, 'ECM Staff time by PoF'!$A$4:$R$4,0),FALSE)), 0, VLOOKUP(CONCATENATE($A134,E$66),'ECM Staff time by PoF'!$A$5:$S$119,MATCH($AL$103, 'ECM Staff time by PoF'!$A$4:$R$4,0),FALSE))))*E96</f>
        <v>0</v>
      </c>
      <c r="AP134" s="191">
        <f>IF($A134="",0,IF(VLOOKUP($A134,'ECM Staff time by PoF'!$B$5:$C$119,2,FALSE)="Not Applicable",VLOOKUP($A134,'ECM Staff time by PoF'!$B$5:$S$119,MATCH($AL$103, 'ECM Staff time by PoF'!$B$4:$R$4,0),FALSE),IF(ISERROR(VLOOKUP(CONCATENATE($A134,F$66),'ECM Staff time by PoF'!$A$5:$S$119,MATCH($AL$103, 'ECM Staff time by PoF'!$A$4:$R$4,0),FALSE)), 0, VLOOKUP(CONCATENATE($A134,F$66),'ECM Staff time by PoF'!$A$5:$S$119,MATCH($AL$103, 'ECM Staff time by PoF'!$A$4:$R$4,0),FALSE))))*F96</f>
        <v>0</v>
      </c>
      <c r="AQ134" s="191">
        <f>IF($A134="",0,IF(VLOOKUP($A134,'ECM Staff time by PoF'!$B$5:$C$119,2,FALSE)="Not Applicable",VLOOKUP($A134,'ECM Staff time by PoF'!$B$5:$S$119,MATCH($AL$103, 'ECM Staff time by PoF'!$B$4:$R$4,0),FALSE),IF(ISERROR(VLOOKUP(CONCATENATE($A134,G$66),'ECM Staff time by PoF'!$A$5:$S$119,MATCH($AL$103, 'ECM Staff time by PoF'!$A$4:$R$4,0),FALSE)), 0, VLOOKUP(CONCATENATE($A134,G$66),'ECM Staff time by PoF'!$A$5:$S$119,MATCH($AL$103, 'ECM Staff time by PoF'!$A$4:$R$4,0),FALSE))))*G96</f>
        <v>0</v>
      </c>
      <c r="AR134" s="191">
        <f>IF($A134="",0,IF(VLOOKUP($A134,'ECM Staff time by PoF'!$B$5:$C$119,2,FALSE)="Not Applicable",VLOOKUP($A134,'ECM Staff time by PoF'!$B$5:$S$119,MATCH($AL$103, 'ECM Staff time by PoF'!$B$4:$R$4,0),FALSE),IF(ISERROR(VLOOKUP(CONCATENATE($A134,H$66),'ECM Staff time by PoF'!$A$5:$S$119,MATCH($AL$103, 'ECM Staff time by PoF'!$A$4:$R$4,0),FALSE)), 0, VLOOKUP(CONCATENATE($A134,H$66),'ECM Staff time by PoF'!$A$5:$S$119,MATCH($AL$103, 'ECM Staff time by PoF'!$A$4:$R$4,0),FALSE))))*H96</f>
        <v>0</v>
      </c>
      <c r="AS134" s="191">
        <f>IF($A134="",0,IF(VLOOKUP($A134,'ECM Staff time by PoF'!$B$5:$C$119,2,FALSE)="Not Applicable",VLOOKUP($A134,'ECM Staff time by PoF'!$B$5:$S$119,MATCH($AL$103, 'ECM Staff time by PoF'!$B$4:$R$4,0),FALSE),IF(ISERROR(VLOOKUP(CONCATENATE($A134,I$66),'ECM Staff time by PoF'!$A$5:$S$119,MATCH($AL$103, 'ECM Staff time by PoF'!$A$4:$R$4,0),FALSE)), 0, VLOOKUP(CONCATENATE($A134,I$66),'ECM Staff time by PoF'!$A$5:$S$119,MATCH($AL$103, 'ECM Staff time by PoF'!$A$4:$R$4,0),FALSE))))*I96</f>
        <v>0</v>
      </c>
      <c r="AT134" s="191">
        <f>IF($A134="",0,IF(VLOOKUP($A134,'ECM Staff time by PoF'!$B$5:$C$119,2,FALSE)="Not Applicable",VLOOKUP($A134,'ECM Staff time by PoF'!$B$5:$S$119,MATCH($AL$103, 'ECM Staff time by PoF'!$B$4:$R$4,0),FALSE),IF(ISERROR(VLOOKUP(CONCATENATE($A134,J$66),'ECM Staff time by PoF'!$A$5:$S$119,MATCH($AL$103, 'ECM Staff time by PoF'!$A$4:$R$4,0),FALSE)), 0, VLOOKUP(CONCATENATE($A134,J$66),'ECM Staff time by PoF'!$A$5:$S$119,MATCH($AL$103, 'ECM Staff time by PoF'!$A$4:$R$4,0),FALSE))))*J96</f>
        <v>0</v>
      </c>
      <c r="AU134" s="191">
        <f>IF($A134="",0,IF(VLOOKUP($A134,'ECM Staff time by PoF'!$B$5:$C$119,2,FALSE)="Not Applicable",VLOOKUP($A134,'ECM Staff time by PoF'!$B$5:$S$119,MATCH($AL$103, 'ECM Staff time by PoF'!$B$4:$R$4,0),FALSE),IF(ISERROR(VLOOKUP(CONCATENATE($A134,K$66),'ECM Staff time by PoF'!$A$5:$S$119,MATCH($AL$103, 'ECM Staff time by PoF'!$A$4:$R$4,0),FALSE)), 0, VLOOKUP(CONCATENATE($A134,K$66),'ECM Staff time by PoF'!$A$5:$S$119,MATCH($AL$103, 'ECM Staff time by PoF'!$A$4:$R$4,0),FALSE))))*K96</f>
        <v>0</v>
      </c>
      <c r="AV134" s="191">
        <f>IF($A134="",0,IF(VLOOKUP($A134,'ECM Staff time by PoF'!$B$5:$C$119,2,FALSE)="Not Applicable",VLOOKUP($A134,'ECM Staff time by PoF'!$B$5:$S$119,MATCH($AL$103, 'ECM Staff time by PoF'!$B$4:$R$4,0),FALSE),IF(ISERROR(VLOOKUP(CONCATENATE($A134,L$66),'ECM Staff time by PoF'!$A$5:$S$119,MATCH($AL$103, 'ECM Staff time by PoF'!$A$4:$R$4,0),FALSE)), 0, VLOOKUP(CONCATENATE($A134,L$66),'ECM Staff time by PoF'!$A$5:$S$119,MATCH($AL$103, 'ECM Staff time by PoF'!$A$4:$R$4,0),FALSE))))*L96</f>
        <v>0</v>
      </c>
      <c r="AW134" s="191">
        <f>IF($A134="",0,IF(VLOOKUP($A134,'ECM Staff time by PoF'!$B$5:$C$119,2,FALSE)="Not Applicable",VLOOKUP($A134,'ECM Staff time by PoF'!$B$5:$S$119,MATCH($AL$103, 'ECM Staff time by PoF'!$B$4:$R$4,0),FALSE),IF(ISERROR(VLOOKUP(CONCATENATE($A134,M$66),'ECM Staff time by PoF'!$A$5:$S$119,MATCH($AL$103, 'ECM Staff time by PoF'!$A$4:$R$4,0),FALSE)), 0, VLOOKUP(CONCATENATE($A134,M$66),'ECM Staff time by PoF'!$A$5:$S$119,MATCH($AL$103, 'ECM Staff time by PoF'!$A$4:$R$4,0),FALSE))))*M96</f>
        <v>0</v>
      </c>
      <c r="AX134" s="191">
        <f>IF($A134="",0,IF(VLOOKUP($A134,'ECM Staff time by PoF'!$B$5:$C$119,2,FALSE)="Not Applicable",VLOOKUP($A134,'ECM Staff time by PoF'!$B$5:$S$119,MATCH($AL$103, 'ECM Staff time by PoF'!$B$4:$R$4,0),FALSE),IF(ISERROR(VLOOKUP(CONCATENATE($A134,N$66),'ECM Staff time by PoF'!$A$5:$S$119,MATCH($AL$103, 'ECM Staff time by PoF'!$A$4:$R$4,0),FALSE)), 0, VLOOKUP(CONCATENATE($A134,N$66),'ECM Staff time by PoF'!$A$5:$S$119,MATCH($AL$103, 'ECM Staff time by PoF'!$A$4:$R$4,0),FALSE))))*N96</f>
        <v>0</v>
      </c>
      <c r="AY134" s="191">
        <f>IF($A134="",0,IF(VLOOKUP($A134,'ECM Staff time by PoF'!$B$5:$C$119,2,FALSE)="Not Applicable",VLOOKUP($A134,'ECM Staff time by PoF'!$B$5:$S$119,MATCH($AL$103, 'ECM Staff time by PoF'!$B$4:$R$4,0),FALSE),IF(ISERROR(VLOOKUP(CONCATENATE($A134,O$66),'ECM Staff time by PoF'!$A$5:$S$119,MATCH($AL$103, 'ECM Staff time by PoF'!$A$4:$R$4,0),FALSE)), 0, VLOOKUP(CONCATENATE($A134,O$66),'ECM Staff time by PoF'!$A$5:$S$119,MATCH($AL$103, 'ECM Staff time by PoF'!$A$4:$R$4,0),FALSE))))*O96</f>
        <v>0</v>
      </c>
      <c r="AZ134" s="191">
        <f>IF($A134="",0,IF(VLOOKUP($A134,'ECM Staff time by PoF'!$B$5:$C$119,2,FALSE)="Not Applicable",VLOOKUP($A134,'ECM Staff time by PoF'!$B$5:$S$119,MATCH($AL$103, 'ECM Staff time by PoF'!$B$4:$R$4,0),FALSE),IF(ISERROR(VLOOKUP(CONCATENATE($A134,P$66),'ECM Staff time by PoF'!$A$5:$S$119,MATCH($AL$103, 'ECM Staff time by PoF'!$A$4:$R$4,0),FALSE)), 0, VLOOKUP(CONCATENATE($A134,P$66),'ECM Staff time by PoF'!$A$5:$S$119,MATCH($AL$103, 'ECM Staff time by PoF'!$A$4:$R$4,0),FALSE))))*P96</f>
        <v>0</v>
      </c>
      <c r="BA134" s="191">
        <f>IF($A134="",0,IF(VLOOKUP($A134,'ECM Staff time by PoF'!$B$5:$C$119,2,FALSE)="Not Applicable",VLOOKUP($A134,'ECM Staff time by PoF'!$B$5:$S$119,MATCH($AL$103, 'ECM Staff time by PoF'!$B$4:$R$4,0),FALSE),IF(ISERROR(VLOOKUP(CONCATENATE($A134,Q$66),'ECM Staff time by PoF'!$A$5:$S$119,MATCH($AL$103, 'ECM Staff time by PoF'!$A$4:$R$4,0),FALSE)), 0, VLOOKUP(CONCATENATE($A134,Q$66),'ECM Staff time by PoF'!$A$5:$S$119,MATCH($AL$103, 'ECM Staff time by PoF'!$A$4:$R$4,0),FALSE))))*Q96</f>
        <v>0</v>
      </c>
      <c r="BB134" s="191">
        <f>IF($A134="",0,IF(VLOOKUP($A134,'ECM Staff time by PoF'!$B$5:$C$119,2,FALSE)="Not Applicable",VLOOKUP($A134,'ECM Staff time by PoF'!$B$5:$S$119,MATCH($AL$103, 'ECM Staff time by PoF'!$B$4:$R$4,0),FALSE),IF(ISERROR(VLOOKUP(CONCATENATE($A134,R$66),'ECM Staff time by PoF'!$A$5:$S$119,MATCH($AL$103, 'ECM Staff time by PoF'!$A$4:$R$4,0),FALSE)), 0, VLOOKUP(CONCATENATE($A134,R$66),'ECM Staff time by PoF'!$A$5:$S$119,MATCH($AL$103, 'ECM Staff time by PoF'!$A$4:$R$4,0),FALSE))))*R96</f>
        <v>0</v>
      </c>
      <c r="BC134" s="191">
        <f>IF($A134="",0,IF(VLOOKUP($A134,'ECM Staff time by PoF'!$B$5:$C$119,2,FALSE)="Not Applicable",VLOOKUP($A134,'ECM Staff time by PoF'!$B$5:$S$119,MATCH($AL$103, 'ECM Staff time by PoF'!$B$4:$R$4,0),FALSE),IF(ISERROR(VLOOKUP(CONCATENATE($A134,S$66),'ECM Staff time by PoF'!$A$5:$S$119,MATCH($AL$103, 'ECM Staff time by PoF'!$A$4:$R$4,0),FALSE)), 0, VLOOKUP(CONCATENATE($A134,S$66),'ECM Staff time by PoF'!$A$5:$S$119,MATCH($AL$103, 'ECM Staff time by PoF'!$A$4:$R$4,0),FALSE))))*S96</f>
        <v>0</v>
      </c>
      <c r="BD134" s="191">
        <f>IF($A134="",0,IF(VLOOKUP($A134,'ECM Staff time by PoF'!$B$5:$C$119,2,FALSE)="Not Applicable",VLOOKUP($A134,'ECM Staff time by PoF'!$B$5:$S$119,MATCH($AL$103, 'ECM Staff time by PoF'!$B$4:$R$4,0),FALSE),IF(ISERROR(VLOOKUP(CONCATENATE($A134,T$66),'ECM Staff time by PoF'!$A$5:$S$119,MATCH($AL$103, 'ECM Staff time by PoF'!$A$4:$R$4,0),FALSE)), 0, VLOOKUP(CONCATENATE($A134,T$66),'ECM Staff time by PoF'!$A$5:$S$119,MATCH($AL$103, 'ECM Staff time by PoF'!$A$4:$R$4,0),FALSE))))*T96</f>
        <v>0</v>
      </c>
      <c r="BE134" s="191">
        <f>IF($A134="",0,IF(VLOOKUP($A134,'ECM Staff time by PoF'!$B$5:$C$119,2,FALSE)="Not Applicable",VLOOKUP($A134,'ECM Staff time by PoF'!$B$5:$S$119,MATCH($AL$103, 'ECM Staff time by PoF'!$B$4:$R$4,0),FALSE),IF(ISERROR(VLOOKUP(CONCATENATE($A134,U$66),'ECM Staff time by PoF'!$A$5:$S$119,MATCH($AL$103, 'ECM Staff time by PoF'!$A$4:$R$4,0),FALSE)), 0, VLOOKUP(CONCATENATE($A134,U$66),'ECM Staff time by PoF'!$A$5:$S$119,MATCH($AL$103, 'ECM Staff time by PoF'!$A$4:$R$4,0),FALSE))))*U96</f>
        <v>0</v>
      </c>
      <c r="BF134" s="191">
        <f>IF($A134="",0,IF(VLOOKUP($A134,'ECM Staff time by PoF'!$B$5:$C$119,2,FALSE)="Not Applicable",VLOOKUP($A134,'ECM Staff time by PoF'!$B$5:$S$119,MATCH($AL$103, 'ECM Staff time by PoF'!$B$4:$R$4,0),FALSE),IF(ISERROR(VLOOKUP(CONCATENATE($A134,V$66),'ECM Staff time by PoF'!$A$5:$S$119,MATCH($AL$103, 'ECM Staff time by PoF'!$A$4:$R$4,0),FALSE)), 0, VLOOKUP(CONCATENATE($A134,V$66),'ECM Staff time by PoF'!$A$5:$S$119,MATCH($AL$103, 'ECM Staff time by PoF'!$A$4:$R$4,0),FALSE))))*V96</f>
        <v>0</v>
      </c>
      <c r="BG134" s="191">
        <f>IF($A134="",0,IF(VLOOKUP($A134,'ECM Staff time by PoF'!$B$5:$C$119,2,FALSE)="Not Applicable",VLOOKUP($A134,'ECM Staff time by PoF'!$B$5:$S$119,MATCH($AL$103, 'ECM Staff time by PoF'!$B$4:$R$4,0),FALSE),IF(ISERROR(VLOOKUP(CONCATENATE($A134,W$66),'ECM Staff time by PoF'!$A$5:$S$119,MATCH($AL$103, 'ECM Staff time by PoF'!$A$4:$R$4,0),FALSE)), 0, VLOOKUP(CONCATENATE($A134,W$66),'ECM Staff time by PoF'!$A$5:$S$119,MATCH($AL$103, 'ECM Staff time by PoF'!$A$4:$R$4,0),FALSE))))*W96</f>
        <v>0</v>
      </c>
      <c r="BH134" s="191">
        <f>IF($A134="",0,IF(VLOOKUP($A134,'ECM Staff time by PoF'!$B$5:$C$119,2,FALSE)="Not Applicable",VLOOKUP($A134,'ECM Staff time by PoF'!$B$5:$S$119,MATCH($AL$103, 'ECM Staff time by PoF'!$B$4:$R$4,0),FALSE),IF(ISERROR(VLOOKUP(CONCATENATE($A134,X$66),'ECM Staff time by PoF'!$A$5:$S$119,MATCH($AL$103, 'ECM Staff time by PoF'!$A$4:$R$4,0),FALSE)), 0, VLOOKUP(CONCATENATE($A134,X$66),'ECM Staff time by PoF'!$A$5:$S$119,MATCH($AL$103, 'ECM Staff time by PoF'!$A$4:$R$4,0),FALSE))))*X96</f>
        <v>0</v>
      </c>
      <c r="BI134" s="191">
        <f>IF($A134="",0,IF(VLOOKUP($A134,'ECM Staff time by PoF'!$B$5:$C$119,2,FALSE)="Not Applicable",VLOOKUP($A134,'ECM Staff time by PoF'!$B$5:$S$119,MATCH($AL$103, 'ECM Staff time by PoF'!$B$4:$R$4,0),FALSE),IF(ISERROR(VLOOKUP(CONCATENATE($A134,Y$66),'ECM Staff time by PoF'!$A$5:$S$119,MATCH($AL$103, 'ECM Staff time by PoF'!$A$4:$R$4,0),FALSE)), 0, VLOOKUP(CONCATENATE($A134,Y$66),'ECM Staff time by PoF'!$A$5:$S$119,MATCH($AL$103, 'ECM Staff time by PoF'!$A$4:$R$4,0),FALSE))))*Y96</f>
        <v>0</v>
      </c>
      <c r="BJ134" s="191">
        <f>IF($A134="",0,IF(VLOOKUP($A134,'ECM Staff time by PoF'!$B$5:$C$119,2,FALSE)="Not Applicable",VLOOKUP($A134,'ECM Staff time by PoF'!$B$5:$S$119,MATCH($AL$103, 'ECM Staff time by PoF'!$B$4:$R$4,0),FALSE),IF(ISERROR(VLOOKUP(CONCATENATE($A134,Z$66),'ECM Staff time by PoF'!$A$5:$S$119,MATCH($AL$103, 'ECM Staff time by PoF'!$A$4:$R$4,0),FALSE)), 0, VLOOKUP(CONCATENATE($A134,Z$66),'ECM Staff time by PoF'!$A$5:$S$119,MATCH($AL$103, 'ECM Staff time by PoF'!$A$4:$R$4,0),FALSE))))*Z96</f>
        <v>0</v>
      </c>
      <c r="BK134" s="191">
        <f>IF($A134="",0,IF(VLOOKUP($A134,'ECM Staff time by PoF'!$B$5:$C$119,2,FALSE)="Not Applicable",VLOOKUP($A134,'ECM Staff time by PoF'!$B$5:$S$119,MATCH($AL$103, 'ECM Staff time by PoF'!$B$4:$R$4,0),FALSE),IF(ISERROR(VLOOKUP(CONCATENATE($A134,AA$66),'ECM Staff time by PoF'!$A$5:$S$119,MATCH($AL$103, 'ECM Staff time by PoF'!$A$4:$R$4,0),FALSE)), 0, VLOOKUP(CONCATENATE($A134,AA$66),'ECM Staff time by PoF'!$A$5:$S$119,MATCH($AL$103, 'ECM Staff time by PoF'!$A$4:$R$4,0),FALSE))))*AA96</f>
        <v>0</v>
      </c>
      <c r="BL134" s="191">
        <f>IF($A134="",0,IF(VLOOKUP($A134,'ECM Staff time by PoF'!$B$5:$C$119,2,FALSE)="Not Applicable",VLOOKUP($A134,'ECM Staff time by PoF'!$B$5:$S$119,MATCH($AL$103, 'ECM Staff time by PoF'!$B$4:$R$4,0),FALSE),IF(ISERROR(VLOOKUP(CONCATENATE($A134,AB$66),'ECM Staff time by PoF'!$A$5:$S$119,MATCH($AL$103, 'ECM Staff time by PoF'!$A$4:$R$4,0),FALSE)), 0, VLOOKUP(CONCATENATE($A134,AB$66),'ECM Staff time by PoF'!$A$5:$S$119,MATCH($AL$103, 'ECM Staff time by PoF'!$A$4:$R$4,0),FALSE))))*AB96</f>
        <v>0</v>
      </c>
      <c r="BM134" s="191">
        <f>IF($A134="",0,IF(VLOOKUP($A134,'ECM Staff time by PoF'!$B$5:$C$119,2,FALSE)="Not Applicable",VLOOKUP($A134,'ECM Staff time by PoF'!$B$5:$S$119,MATCH($AL$103, 'ECM Staff time by PoF'!$B$4:$R$4,0),FALSE),IF(ISERROR(VLOOKUP(CONCATENATE($A134,AC$66),'ECM Staff time by PoF'!$A$5:$S$119,MATCH($AL$103, 'ECM Staff time by PoF'!$A$4:$R$4,0),FALSE)), 0, VLOOKUP(CONCATENATE($A134,AC$66),'ECM Staff time by PoF'!$A$5:$S$119,MATCH($AL$103, 'ECM Staff time by PoF'!$A$4:$R$4,0),FALSE))))*AC96</f>
        <v>0</v>
      </c>
      <c r="BN134" s="191">
        <f>IF($A134="",0,IF(VLOOKUP($A134,'ECM Staff time by PoF'!$B$5:$C$119,2,FALSE)="Not Applicable",VLOOKUP($A134,'ECM Staff time by PoF'!$B$5:$S$119,MATCH($AL$103, 'ECM Staff time by PoF'!$B$4:$R$4,0),FALSE),IF(ISERROR(VLOOKUP(CONCATENATE($A134,AD$66),'ECM Staff time by PoF'!$A$5:$S$119,MATCH($AL$103, 'ECM Staff time by PoF'!$A$4:$R$4,0),FALSE)), 0, VLOOKUP(CONCATENATE($A134,AD$66),'ECM Staff time by PoF'!$A$5:$S$119,MATCH($AL$103, 'ECM Staff time by PoF'!$A$4:$R$4,0),FALSE))))*AD96</f>
        <v>0</v>
      </c>
      <c r="BO134" s="191">
        <f>IF($A134="",0,IF(VLOOKUP($A134,'ECM Staff time by PoF'!$B$5:$C$119,2,FALSE)="Not Applicable",VLOOKUP($A134,'ECM Staff time by PoF'!$B$5:$S$119,MATCH($AL$103, 'ECM Staff time by PoF'!$B$4:$R$4,0),FALSE),IF(ISERROR(VLOOKUP(CONCATENATE($A134,AE$66),'ECM Staff time by PoF'!$A$5:$S$119,MATCH($AL$103, 'ECM Staff time by PoF'!$A$4:$R$4,0),FALSE)), 0, VLOOKUP(CONCATENATE($A134,AE$66),'ECM Staff time by PoF'!$A$5:$S$119,MATCH($AL$103, 'ECM Staff time by PoF'!$A$4:$R$4,0),FALSE))))*AE96</f>
        <v>0</v>
      </c>
      <c r="BP134" s="191">
        <f>IF($A134="",0,IF(VLOOKUP($A134,'ECM Staff time by PoF'!$B$5:$C$119,2,FALSE)="Not Applicable",VLOOKUP($A134,'ECM Staff time by PoF'!$B$5:$S$119,MATCH($AL$103, 'ECM Staff time by PoF'!$B$4:$R$4,0),FALSE),IF(ISERROR(VLOOKUP(CONCATENATE($A134,AF$66),'ECM Staff time by PoF'!$A$5:$S$119,MATCH($AL$103, 'ECM Staff time by PoF'!$A$4:$R$4,0),FALSE)), 0, VLOOKUP(CONCATENATE($A134,AF$66),'ECM Staff time by PoF'!$A$5:$S$119,MATCH($AL$103, 'ECM Staff time by PoF'!$A$4:$R$4,0),FALSE))))*AF96</f>
        <v>0</v>
      </c>
      <c r="BQ134" s="191">
        <f>IF($A134="",0,IF(VLOOKUP($A134,'ECM Staff time by PoF'!$B$5:$C$119,2,FALSE)="Not Applicable",VLOOKUP($A134,'ECM Staff time by PoF'!$B$5:$S$119,MATCH($AL$103, 'ECM Staff time by PoF'!$B$4:$R$4,0),FALSE),IF(ISERROR(VLOOKUP(CONCATENATE($A134,AG$66),'ECM Staff time by PoF'!$A$5:$S$119,MATCH($AL$103, 'ECM Staff time by PoF'!$A$4:$R$4,0),FALSE)), 0, VLOOKUP(CONCATENATE($A134,AG$66),'ECM Staff time by PoF'!$A$5:$S$119,MATCH($AL$103, 'ECM Staff time by PoF'!$A$4:$R$4,0),FALSE))))*AG96</f>
        <v>0</v>
      </c>
      <c r="BR134" s="191">
        <f>IF($A134="",0,IF(VLOOKUP($A134,'ECM Staff time by PoF'!$B$5:$C$119,2,FALSE)="Not Applicable",VLOOKUP($A134,'ECM Staff time by PoF'!$B$5:$S$119,MATCH($AL$103, 'ECM Staff time by PoF'!$B$4:$R$4,0),FALSE),IF(ISERROR(VLOOKUP(CONCATENATE($A134,AH$66),'ECM Staff time by PoF'!$A$5:$S$119,MATCH($AL$103, 'ECM Staff time by PoF'!$A$4:$R$4,0),FALSE)), 0, VLOOKUP(CONCATENATE($A134,AH$66),'ECM Staff time by PoF'!$A$5:$S$119,MATCH($AL$103, 'ECM Staff time by PoF'!$A$4:$R$4,0),FALSE))))*AH96</f>
        <v>0</v>
      </c>
      <c r="BS134" s="191">
        <f>IF($A134="",0,IF(VLOOKUP($A134,'ECM Staff time by PoF'!$B$5:$C$119,2,FALSE)="Not Applicable",VLOOKUP($A134,'ECM Staff time by PoF'!$B$5:$S$119,MATCH($AL$103, 'ECM Staff time by PoF'!$B$4:$R$4,0),FALSE),IF(ISERROR(VLOOKUP(CONCATENATE($A134,AI$66),'ECM Staff time by PoF'!$A$5:$S$119,MATCH($AL$103, 'ECM Staff time by PoF'!$A$4:$R$4,0),FALSE)), 0, VLOOKUP(CONCATENATE($A134,AI$66),'ECM Staff time by PoF'!$A$5:$S$119,MATCH($AL$103, 'ECM Staff time by PoF'!$A$4:$R$4,0),FALSE))))*AI96</f>
        <v>0</v>
      </c>
      <c r="BT134" s="191">
        <f>IF($A134="",0,IF(VLOOKUP($A134,'ECM Staff time by PoF'!$B$5:$C$119,2,FALSE)="Not Applicable",VLOOKUP($A134,'ECM Staff time by PoF'!$B$5:$S$119,MATCH($AL$103, 'ECM Staff time by PoF'!$B$4:$R$4,0),FALSE),IF(ISERROR(VLOOKUP(CONCATENATE($A134,AJ$66),'ECM Staff time by PoF'!$A$5:$S$119,MATCH($AL$103, 'ECM Staff time by PoF'!$A$4:$R$4,0),FALSE)), 0, VLOOKUP(CONCATENATE($A134,AJ$66),'ECM Staff time by PoF'!$A$5:$S$119,MATCH($AL$103, 'ECM Staff time by PoF'!$A$4:$R$4,0),FALSE))))*AJ96</f>
        <v>0</v>
      </c>
      <c r="BU134" s="191">
        <f>IF($A134="",0,IF(VLOOKUP($A134,'ECM Staff time by PoF'!$B$5:$C$119,2,FALSE)="Not Applicable",VLOOKUP($A134,'ECM Staff time by PoF'!$B$5:$S$119,MATCH($AL$103, 'ECM Staff time by PoF'!$B$4:$R$4,0),FALSE),IF(ISERROR(VLOOKUP(CONCATENATE($A134,AK$66),'ECM Staff time by PoF'!$A$5:$S$119,MATCH($AL$103, 'ECM Staff time by PoF'!$A$4:$R$4,0),FALSE)), 0, VLOOKUP(CONCATENATE($A134,AK$66),'ECM Staff time by PoF'!$A$5:$S$119,MATCH($AL$103, 'ECM Staff time by PoF'!$A$4:$R$4,0),FALSE))))*AK96</f>
        <v>0</v>
      </c>
      <c r="BV134" s="191">
        <f>IF($A134="",0,IF(VLOOKUP($A134,'ECM Staff time by PoF'!$B$5:$C$119,2,FALSE)="Not Applicable",VLOOKUP($A134,'ECM Staff time by PoF'!$B$5:$S$119,MATCH($BV$103, 'ECM Staff time by PoF'!$B$4:$R$4,0),FALSE),IF(ISERROR(VLOOKUP(CONCATENATE($A134,B$66),'ECM Staff time by PoF'!$A$5:$S$119,MATCH($BV$103, 'ECM Staff time by PoF'!$A$4:$R$4,0),FALSE)), 0, VLOOKUP(CONCATENATE($A134,B$66),'ECM Staff time by PoF'!$A$5:$S$119,MATCH($BV$103, 'ECM Staff time by PoF'!$A$4:$R$4,0),FALSE))))*B96</f>
        <v>0</v>
      </c>
      <c r="BW134" s="191">
        <f>IF($A134="",0,IF(VLOOKUP($A134,'ECM Staff time by PoF'!$B$5:$C$119,2,FALSE)="Not Applicable",VLOOKUP($A134,'ECM Staff time by PoF'!$B$5:$S$119,MATCH($BV$103, 'ECM Staff time by PoF'!$B$4:$R$4,0),FALSE),IF(ISERROR(VLOOKUP(CONCATENATE($A134,C$66),'ECM Staff time by PoF'!$A$5:$S$119,MATCH($BV$103, 'ECM Staff time by PoF'!$A$4:$R$4,0),FALSE)), 0, VLOOKUP(CONCATENATE($A134,C$66),'ECM Staff time by PoF'!$A$5:$S$119,MATCH($BV$103, 'ECM Staff time by PoF'!$A$4:$R$4,0),FALSE))))*C96</f>
        <v>0</v>
      </c>
      <c r="BX134" s="191">
        <f>IF($A134="",0,IF(VLOOKUP($A134,'ECM Staff time by PoF'!$B$5:$C$119,2,FALSE)="Not Applicable",VLOOKUP($A134,'ECM Staff time by PoF'!$B$5:$S$119,MATCH($BV$103, 'ECM Staff time by PoF'!$B$4:$R$4,0),FALSE),IF(ISERROR(VLOOKUP(CONCATENATE($A134,D$66),'ECM Staff time by PoF'!$A$5:$S$119,MATCH($BV$103, 'ECM Staff time by PoF'!$A$4:$R$4,0),FALSE)), 0, VLOOKUP(CONCATENATE($A134,D$66),'ECM Staff time by PoF'!$A$5:$S$119,MATCH($BV$103, 'ECM Staff time by PoF'!$A$4:$R$4,0),FALSE))))*D96</f>
        <v>0</v>
      </c>
      <c r="BY134" s="191">
        <f>IF($A134="",0,IF(VLOOKUP($A134,'ECM Staff time by PoF'!$B$5:$C$119,2,FALSE)="Not Applicable",VLOOKUP($A134,'ECM Staff time by PoF'!$B$5:$S$119,MATCH($BV$103, 'ECM Staff time by PoF'!$B$4:$R$4,0),FALSE),IF(ISERROR(VLOOKUP(CONCATENATE($A134,E$66),'ECM Staff time by PoF'!$A$5:$S$119,MATCH($BV$103, 'ECM Staff time by PoF'!$A$4:$R$4,0),FALSE)), 0, VLOOKUP(CONCATENATE($A134,E$66),'ECM Staff time by PoF'!$A$5:$S$119,MATCH($BV$103, 'ECM Staff time by PoF'!$A$4:$R$4,0),FALSE))))*E96</f>
        <v>0</v>
      </c>
      <c r="BZ134" s="191">
        <f>IF($A134="",0,IF(VLOOKUP($A134,'ECM Staff time by PoF'!$B$5:$C$119,2,FALSE)="Not Applicable",VLOOKUP($A134,'ECM Staff time by PoF'!$B$5:$S$119,MATCH($BV$103, 'ECM Staff time by PoF'!$B$4:$R$4,0),FALSE),IF(ISERROR(VLOOKUP(CONCATENATE($A134,F$66),'ECM Staff time by PoF'!$A$5:$S$119,MATCH($BV$103, 'ECM Staff time by PoF'!$A$4:$R$4,0),FALSE)), 0, VLOOKUP(CONCATENATE($A134,F$66),'ECM Staff time by PoF'!$A$5:$S$119,MATCH($BV$103, 'ECM Staff time by PoF'!$A$4:$R$4,0),FALSE))))*F96</f>
        <v>0</v>
      </c>
      <c r="CA134" s="191">
        <f>IF($A134="",0,IF(VLOOKUP($A134,'ECM Staff time by PoF'!$B$5:$C$119,2,FALSE)="Not Applicable",VLOOKUP($A134,'ECM Staff time by PoF'!$B$5:$S$119,MATCH($BV$103, 'ECM Staff time by PoF'!$B$4:$R$4,0),FALSE),IF(ISERROR(VLOOKUP(CONCATENATE($A134,G$66),'ECM Staff time by PoF'!$A$5:$S$119,MATCH($BV$103, 'ECM Staff time by PoF'!$A$4:$R$4,0),FALSE)), 0, VLOOKUP(CONCATENATE($A134,G$66),'ECM Staff time by PoF'!$A$5:$S$119,MATCH($BV$103, 'ECM Staff time by PoF'!$A$4:$R$4,0),FALSE))))*G96</f>
        <v>0</v>
      </c>
      <c r="CB134" s="191">
        <f>IF($A134="",0,IF(VLOOKUP($A134,'ECM Staff time by PoF'!$B$5:$C$119,2,FALSE)="Not Applicable",VLOOKUP($A134,'ECM Staff time by PoF'!$B$5:$S$119,MATCH($BV$103, 'ECM Staff time by PoF'!$B$4:$R$4,0),FALSE),IF(ISERROR(VLOOKUP(CONCATENATE($A134,H$66),'ECM Staff time by PoF'!$A$5:$S$119,MATCH($BV$103, 'ECM Staff time by PoF'!$A$4:$R$4,0),FALSE)), 0, VLOOKUP(CONCATENATE($A134,H$66),'ECM Staff time by PoF'!$A$5:$S$119,MATCH($BV$103, 'ECM Staff time by PoF'!$A$4:$R$4,0),FALSE))))*H96</f>
        <v>0</v>
      </c>
      <c r="CC134" s="191">
        <f>IF($A134="",0,IF(VLOOKUP($A134,'ECM Staff time by PoF'!$B$5:$C$119,2,FALSE)="Not Applicable",VLOOKUP($A134,'ECM Staff time by PoF'!$B$5:$S$119,MATCH($BV$103, 'ECM Staff time by PoF'!$B$4:$R$4,0),FALSE),IF(ISERROR(VLOOKUP(CONCATENATE($A134,I$66),'ECM Staff time by PoF'!$A$5:$S$119,MATCH($BV$103, 'ECM Staff time by PoF'!$A$4:$R$4,0),FALSE)), 0, VLOOKUP(CONCATENATE($A134,I$66),'ECM Staff time by PoF'!$A$5:$S$119,MATCH($BV$103, 'ECM Staff time by PoF'!$A$4:$R$4,0),FALSE))))*I96</f>
        <v>0</v>
      </c>
      <c r="CD134" s="191">
        <f>IF($A134="",0,IF(VLOOKUP($A134,'ECM Staff time by PoF'!$B$5:$C$119,2,FALSE)="Not Applicable",VLOOKUP($A134,'ECM Staff time by PoF'!$B$5:$S$119,MATCH($BV$103, 'ECM Staff time by PoF'!$B$4:$R$4,0),FALSE),IF(ISERROR(VLOOKUP(CONCATENATE($A134,J$66),'ECM Staff time by PoF'!$A$5:$S$119,MATCH($BV$103, 'ECM Staff time by PoF'!$A$4:$R$4,0),FALSE)), 0, VLOOKUP(CONCATENATE($A134,J$66),'ECM Staff time by PoF'!$A$5:$S$119,MATCH($BV$103, 'ECM Staff time by PoF'!$A$4:$R$4,0),FALSE))))*J96</f>
        <v>0</v>
      </c>
      <c r="CE134" s="191">
        <f>IF($A134="",0,IF(VLOOKUP($A134,'ECM Staff time by PoF'!$B$5:$C$119,2,FALSE)="Not Applicable",VLOOKUP($A134,'ECM Staff time by PoF'!$B$5:$S$119,MATCH($BV$103, 'ECM Staff time by PoF'!$B$4:$R$4,0),FALSE),IF(ISERROR(VLOOKUP(CONCATENATE($A134,K$66),'ECM Staff time by PoF'!$A$5:$S$119,MATCH($BV$103, 'ECM Staff time by PoF'!$A$4:$R$4,0),FALSE)), 0, VLOOKUP(CONCATENATE($A134,K$66),'ECM Staff time by PoF'!$A$5:$S$119,MATCH($BV$103, 'ECM Staff time by PoF'!$A$4:$R$4,0),FALSE))))*K96</f>
        <v>0</v>
      </c>
      <c r="CF134" s="191">
        <f>IF($A134="",0,IF(VLOOKUP($A134,'ECM Staff time by PoF'!$B$5:$C$119,2,FALSE)="Not Applicable",VLOOKUP($A134,'ECM Staff time by PoF'!$B$5:$S$119,MATCH($BV$103, 'ECM Staff time by PoF'!$B$4:$R$4,0),FALSE),IF(ISERROR(VLOOKUP(CONCATENATE($A134,L$66),'ECM Staff time by PoF'!$A$5:$S$119,MATCH($BV$103, 'ECM Staff time by PoF'!$A$4:$R$4,0),FALSE)), 0, VLOOKUP(CONCATENATE($A134,L$66),'ECM Staff time by PoF'!$A$5:$S$119,MATCH($BV$103, 'ECM Staff time by PoF'!$A$4:$R$4,0),FALSE))))*L96</f>
        <v>0</v>
      </c>
      <c r="CG134" s="191">
        <f>IF($A134="",0,IF(VLOOKUP($A134,'ECM Staff time by PoF'!$B$5:$C$119,2,FALSE)="Not Applicable",VLOOKUP($A134,'ECM Staff time by PoF'!$B$5:$S$119,MATCH($BV$103, 'ECM Staff time by PoF'!$B$4:$R$4,0),FALSE),IF(ISERROR(VLOOKUP(CONCATENATE($A134,M$66),'ECM Staff time by PoF'!$A$5:$S$119,MATCH($BV$103, 'ECM Staff time by PoF'!$A$4:$R$4,0),FALSE)), 0, VLOOKUP(CONCATENATE($A134,M$66),'ECM Staff time by PoF'!$A$5:$S$119,MATCH($BV$103, 'ECM Staff time by PoF'!$A$4:$R$4,0),FALSE))))*M96</f>
        <v>0</v>
      </c>
      <c r="CH134" s="191">
        <f>IF($A134="",0,IF(VLOOKUP($A134,'ECM Staff time by PoF'!$B$5:$C$119,2,FALSE)="Not Applicable",VLOOKUP($A134,'ECM Staff time by PoF'!$B$5:$S$119,MATCH($BV$103, 'ECM Staff time by PoF'!$B$4:$R$4,0),FALSE),IF(ISERROR(VLOOKUP(CONCATENATE($A134,N$66),'ECM Staff time by PoF'!$A$5:$S$119,MATCH($BV$103, 'ECM Staff time by PoF'!$A$4:$R$4,0),FALSE)), 0, VLOOKUP(CONCATENATE($A134,N$66),'ECM Staff time by PoF'!$A$5:$S$119,MATCH($BV$103, 'ECM Staff time by PoF'!$A$4:$R$4,0),FALSE))))*N96</f>
        <v>0</v>
      </c>
      <c r="CI134" s="191">
        <f>IF($A134="",0,IF(VLOOKUP($A134,'ECM Staff time by PoF'!$B$5:$C$119,2,FALSE)="Not Applicable",VLOOKUP($A134,'ECM Staff time by PoF'!$B$5:$S$119,MATCH($BV$103, 'ECM Staff time by PoF'!$B$4:$R$4,0),FALSE),IF(ISERROR(VLOOKUP(CONCATENATE($A134,O$66),'ECM Staff time by PoF'!$A$5:$S$119,MATCH($BV$103, 'ECM Staff time by PoF'!$A$4:$R$4,0),FALSE)), 0, VLOOKUP(CONCATENATE($A134,O$66),'ECM Staff time by PoF'!$A$5:$S$119,MATCH($BV$103, 'ECM Staff time by PoF'!$A$4:$R$4,0),FALSE))))*O96</f>
        <v>0</v>
      </c>
      <c r="CJ134" s="191">
        <f>IF($A134="",0,IF(VLOOKUP($A134,'ECM Staff time by PoF'!$B$5:$C$119,2,FALSE)="Not Applicable",VLOOKUP($A134,'ECM Staff time by PoF'!$B$5:$S$119,MATCH($BV$103, 'ECM Staff time by PoF'!$B$4:$R$4,0),FALSE),IF(ISERROR(VLOOKUP(CONCATENATE($A134,P$66),'ECM Staff time by PoF'!$A$5:$S$119,MATCH($BV$103, 'ECM Staff time by PoF'!$A$4:$R$4,0),FALSE)), 0, VLOOKUP(CONCATENATE($A134,P$66),'ECM Staff time by PoF'!$A$5:$S$119,MATCH($BV$103, 'ECM Staff time by PoF'!$A$4:$R$4,0),FALSE))))*P96</f>
        <v>0</v>
      </c>
      <c r="CK134" s="191">
        <f>IF($A134="",0,IF(VLOOKUP($A134,'ECM Staff time by PoF'!$B$5:$C$119,2,FALSE)="Not Applicable",VLOOKUP($A134,'ECM Staff time by PoF'!$B$5:$S$119,MATCH($BV$103, 'ECM Staff time by PoF'!$B$4:$R$4,0),FALSE),IF(ISERROR(VLOOKUP(CONCATENATE($A134,Q$66),'ECM Staff time by PoF'!$A$5:$S$119,MATCH($BV$103, 'ECM Staff time by PoF'!$A$4:$R$4,0),FALSE)), 0, VLOOKUP(CONCATENATE($A134,Q$66),'ECM Staff time by PoF'!$A$5:$S$119,MATCH($BV$103, 'ECM Staff time by PoF'!$A$4:$R$4,0),FALSE))))*Q96</f>
        <v>0</v>
      </c>
      <c r="CL134" s="191">
        <f>IF($A134="",0,IF(VLOOKUP($A134,'ECM Staff time by PoF'!$B$5:$C$119,2,FALSE)="Not Applicable",VLOOKUP($A134,'ECM Staff time by PoF'!$B$5:$S$119,MATCH($BV$103, 'ECM Staff time by PoF'!$B$4:$R$4,0),FALSE),IF(ISERROR(VLOOKUP(CONCATENATE($A134,R$66),'ECM Staff time by PoF'!$A$5:$S$119,MATCH($BV$103, 'ECM Staff time by PoF'!$A$4:$R$4,0),FALSE)), 0, VLOOKUP(CONCATENATE($A134,R$66),'ECM Staff time by PoF'!$A$5:$S$119,MATCH($BV$103, 'ECM Staff time by PoF'!$A$4:$R$4,0),FALSE))))*R96</f>
        <v>0</v>
      </c>
      <c r="CM134" s="191">
        <f>IF($A134="",0,IF(VLOOKUP($A134,'ECM Staff time by PoF'!$B$5:$C$119,2,FALSE)="Not Applicable",VLOOKUP($A134,'ECM Staff time by PoF'!$B$5:$S$119,MATCH($BV$103, 'ECM Staff time by PoF'!$B$4:$R$4,0),FALSE),IF(ISERROR(VLOOKUP(CONCATENATE($A134,S$66),'ECM Staff time by PoF'!$A$5:$S$119,MATCH($BV$103, 'ECM Staff time by PoF'!$A$4:$R$4,0),FALSE)), 0, VLOOKUP(CONCATENATE($A134,S$66),'ECM Staff time by PoF'!$A$5:$S$119,MATCH($BV$103, 'ECM Staff time by PoF'!$A$4:$R$4,0),FALSE))))*S96</f>
        <v>0</v>
      </c>
      <c r="CN134" s="191">
        <f>IF($A134="",0,IF(VLOOKUP($A134,'ECM Staff time by PoF'!$B$5:$C$119,2,FALSE)="Not Applicable",VLOOKUP($A134,'ECM Staff time by PoF'!$B$5:$S$119,MATCH($BV$103, 'ECM Staff time by PoF'!$B$4:$R$4,0),FALSE),IF(ISERROR(VLOOKUP(CONCATENATE($A134,T$66),'ECM Staff time by PoF'!$A$5:$S$119,MATCH($BV$103, 'ECM Staff time by PoF'!$A$4:$R$4,0),FALSE)), 0, VLOOKUP(CONCATENATE($A134,T$66),'ECM Staff time by PoF'!$A$5:$S$119,MATCH($BV$103, 'ECM Staff time by PoF'!$A$4:$R$4,0),FALSE))))*T96</f>
        <v>0</v>
      </c>
      <c r="CO134" s="191">
        <f>IF($A134="",0,IF(VLOOKUP($A134,'ECM Staff time by PoF'!$B$5:$C$119,2,FALSE)="Not Applicable",VLOOKUP($A134,'ECM Staff time by PoF'!$B$5:$S$119,MATCH($BV$103, 'ECM Staff time by PoF'!$B$4:$R$4,0),FALSE),IF(ISERROR(VLOOKUP(CONCATENATE($A134,U$66),'ECM Staff time by PoF'!$A$5:$S$119,MATCH($BV$103, 'ECM Staff time by PoF'!$A$4:$R$4,0),FALSE)), 0, VLOOKUP(CONCATENATE($A134,U$66),'ECM Staff time by PoF'!$A$5:$S$119,MATCH($BV$103, 'ECM Staff time by PoF'!$A$4:$R$4,0),FALSE))))*U96</f>
        <v>0</v>
      </c>
      <c r="CP134" s="191">
        <f>IF($A134="",0,IF(VLOOKUP($A134,'ECM Staff time by PoF'!$B$5:$C$119,2,FALSE)="Not Applicable",VLOOKUP($A134,'ECM Staff time by PoF'!$B$5:$S$119,MATCH($BV$103, 'ECM Staff time by PoF'!$B$4:$R$4,0),FALSE),IF(ISERROR(VLOOKUP(CONCATENATE($A134,V$66),'ECM Staff time by PoF'!$A$5:$S$119,MATCH($BV$103, 'ECM Staff time by PoF'!$A$4:$R$4,0),FALSE)), 0, VLOOKUP(CONCATENATE($A134,V$66),'ECM Staff time by PoF'!$A$5:$S$119,MATCH($BV$103, 'ECM Staff time by PoF'!$A$4:$R$4,0),FALSE))))*V96</f>
        <v>0</v>
      </c>
      <c r="CQ134" s="191">
        <f>IF($A134="",0,IF(VLOOKUP($A134,'ECM Staff time by PoF'!$B$5:$C$119,2,FALSE)="Not Applicable",VLOOKUP($A134,'ECM Staff time by PoF'!$B$5:$S$119,MATCH($BV$103, 'ECM Staff time by PoF'!$B$4:$R$4,0),FALSE),IF(ISERROR(VLOOKUP(CONCATENATE($A134,W$66),'ECM Staff time by PoF'!$A$5:$S$119,MATCH($BV$103, 'ECM Staff time by PoF'!$A$4:$R$4,0),FALSE)), 0, VLOOKUP(CONCATENATE($A134,W$66),'ECM Staff time by PoF'!$A$5:$S$119,MATCH($BV$103, 'ECM Staff time by PoF'!$A$4:$R$4,0),FALSE))))*W96</f>
        <v>0</v>
      </c>
      <c r="CR134" s="191">
        <f>IF($A134="",0,IF(VLOOKUP($A134,'ECM Staff time by PoF'!$B$5:$C$119,2,FALSE)="Not Applicable",VLOOKUP($A134,'ECM Staff time by PoF'!$B$5:$S$119,MATCH($BV$103, 'ECM Staff time by PoF'!$B$4:$R$4,0),FALSE),IF(ISERROR(VLOOKUP(CONCATENATE($A134,X$66),'ECM Staff time by PoF'!$A$5:$S$119,MATCH($BV$103, 'ECM Staff time by PoF'!$A$4:$R$4,0),FALSE)), 0, VLOOKUP(CONCATENATE($A134,X$66),'ECM Staff time by PoF'!$A$5:$S$119,MATCH($BV$103, 'ECM Staff time by PoF'!$A$4:$R$4,0),FALSE))))*X96</f>
        <v>0</v>
      </c>
      <c r="CS134" s="191">
        <f>IF($A134="",0,IF(VLOOKUP($A134,'ECM Staff time by PoF'!$B$5:$C$119,2,FALSE)="Not Applicable",VLOOKUP($A134,'ECM Staff time by PoF'!$B$5:$S$119,MATCH($BV$103, 'ECM Staff time by PoF'!$B$4:$R$4,0),FALSE),IF(ISERROR(VLOOKUP(CONCATENATE($A134,Y$66),'ECM Staff time by PoF'!$A$5:$S$119,MATCH($BV$103, 'ECM Staff time by PoF'!$A$4:$R$4,0),FALSE)), 0, VLOOKUP(CONCATENATE($A134,Y$66),'ECM Staff time by PoF'!$A$5:$S$119,MATCH($BV$103, 'ECM Staff time by PoF'!$A$4:$R$4,0),FALSE))))*Y96</f>
        <v>0</v>
      </c>
      <c r="CT134" s="191">
        <f>IF($A134="",0,IF(VLOOKUP($A134,'ECM Staff time by PoF'!$B$5:$C$119,2,FALSE)="Not Applicable",VLOOKUP($A134,'ECM Staff time by PoF'!$B$5:$S$119,MATCH($BV$103, 'ECM Staff time by PoF'!$B$4:$R$4,0),FALSE),IF(ISERROR(VLOOKUP(CONCATENATE($A134,Z$66),'ECM Staff time by PoF'!$A$5:$S$119,MATCH($BV$103, 'ECM Staff time by PoF'!$A$4:$R$4,0),FALSE)), 0, VLOOKUP(CONCATENATE($A134,Z$66),'ECM Staff time by PoF'!$A$5:$S$119,MATCH($BV$103, 'ECM Staff time by PoF'!$A$4:$R$4,0),FALSE))))*Z96</f>
        <v>0</v>
      </c>
      <c r="CU134" s="191">
        <f>IF($A134="",0,IF(VLOOKUP($A134,'ECM Staff time by PoF'!$B$5:$C$119,2,FALSE)="Not Applicable",VLOOKUP($A134,'ECM Staff time by PoF'!$B$5:$S$119,MATCH($BV$103, 'ECM Staff time by PoF'!$B$4:$R$4,0),FALSE),IF(ISERROR(VLOOKUP(CONCATENATE($A134,AA$66),'ECM Staff time by PoF'!$A$5:$S$119,MATCH($BV$103, 'ECM Staff time by PoF'!$A$4:$R$4,0),FALSE)), 0, VLOOKUP(CONCATENATE($A134,AA$66),'ECM Staff time by PoF'!$A$5:$S$119,MATCH($BV$103, 'ECM Staff time by PoF'!$A$4:$R$4,0),FALSE))))*AA96</f>
        <v>0</v>
      </c>
      <c r="CV134" s="191">
        <f>IF($A134="",0,IF(VLOOKUP($A134,'ECM Staff time by PoF'!$B$5:$C$119,2,FALSE)="Not Applicable",VLOOKUP($A134,'ECM Staff time by PoF'!$B$5:$S$119,MATCH($BV$103, 'ECM Staff time by PoF'!$B$4:$R$4,0),FALSE),IF(ISERROR(VLOOKUP(CONCATENATE($A134,AB$66),'ECM Staff time by PoF'!$A$5:$S$119,MATCH($BV$103, 'ECM Staff time by PoF'!$A$4:$R$4,0),FALSE)), 0, VLOOKUP(CONCATENATE($A134,AB$66),'ECM Staff time by PoF'!$A$5:$S$119,MATCH($BV$103, 'ECM Staff time by PoF'!$A$4:$R$4,0),FALSE))))*AB96</f>
        <v>0</v>
      </c>
      <c r="CW134" s="191">
        <f>IF($A134="",0,IF(VLOOKUP($A134,'ECM Staff time by PoF'!$B$5:$C$119,2,FALSE)="Not Applicable",VLOOKUP($A134,'ECM Staff time by PoF'!$B$5:$S$119,MATCH($BV$103, 'ECM Staff time by PoF'!$B$4:$R$4,0),FALSE),IF(ISERROR(VLOOKUP(CONCATENATE($A134,AC$66),'ECM Staff time by PoF'!$A$5:$S$119,MATCH($BV$103, 'ECM Staff time by PoF'!$A$4:$R$4,0),FALSE)), 0, VLOOKUP(CONCATENATE($A134,AC$66),'ECM Staff time by PoF'!$A$5:$S$119,MATCH($BV$103, 'ECM Staff time by PoF'!$A$4:$R$4,0),FALSE))))*AC96</f>
        <v>0</v>
      </c>
      <c r="CX134" s="191">
        <f>IF($A134="",0,IF(VLOOKUP($A134,'ECM Staff time by PoF'!$B$5:$C$119,2,FALSE)="Not Applicable",VLOOKUP($A134,'ECM Staff time by PoF'!$B$5:$S$119,MATCH($BV$103, 'ECM Staff time by PoF'!$B$4:$R$4,0),FALSE),IF(ISERROR(VLOOKUP(CONCATENATE($A134,AD$66),'ECM Staff time by PoF'!$A$5:$S$119,MATCH($BV$103, 'ECM Staff time by PoF'!$A$4:$R$4,0),FALSE)), 0, VLOOKUP(CONCATENATE($A134,AD$66),'ECM Staff time by PoF'!$A$5:$S$119,MATCH($BV$103, 'ECM Staff time by PoF'!$A$4:$R$4,0),FALSE))))*AD96</f>
        <v>0</v>
      </c>
      <c r="CY134" s="191">
        <f>IF($A134="",0,IF(VLOOKUP($A134,'ECM Staff time by PoF'!$B$5:$C$119,2,FALSE)="Not Applicable",VLOOKUP($A134,'ECM Staff time by PoF'!$B$5:$S$119,MATCH($BV$103, 'ECM Staff time by PoF'!$B$4:$R$4,0),FALSE),IF(ISERROR(VLOOKUP(CONCATENATE($A134,AE$66),'ECM Staff time by PoF'!$A$5:$S$119,MATCH($BV$103, 'ECM Staff time by PoF'!$A$4:$R$4,0),FALSE)), 0, VLOOKUP(CONCATENATE($A134,AE$66),'ECM Staff time by PoF'!$A$5:$S$119,MATCH($BV$103, 'ECM Staff time by PoF'!$A$4:$R$4,0),FALSE))))*AE96</f>
        <v>0</v>
      </c>
      <c r="CZ134" s="191">
        <f>IF($A134="",0,IF(VLOOKUP($A134,'ECM Staff time by PoF'!$B$5:$C$119,2,FALSE)="Not Applicable",VLOOKUP($A134,'ECM Staff time by PoF'!$B$5:$S$119,MATCH($BV$103, 'ECM Staff time by PoF'!$B$4:$R$4,0),FALSE),IF(ISERROR(VLOOKUP(CONCATENATE($A134,AF$66),'ECM Staff time by PoF'!$A$5:$S$119,MATCH($BV$103, 'ECM Staff time by PoF'!$A$4:$R$4,0),FALSE)), 0, VLOOKUP(CONCATENATE($A134,AF$66),'ECM Staff time by PoF'!$A$5:$S$119,MATCH($BV$103, 'ECM Staff time by PoF'!$A$4:$R$4,0),FALSE))))*AF96</f>
        <v>0</v>
      </c>
      <c r="DA134" s="191">
        <f>IF($A134="",0,IF(VLOOKUP($A134,'ECM Staff time by PoF'!$B$5:$C$119,2,FALSE)="Not Applicable",VLOOKUP($A134,'ECM Staff time by PoF'!$B$5:$S$119,MATCH($BV$103, 'ECM Staff time by PoF'!$B$4:$R$4,0),FALSE),IF(ISERROR(VLOOKUP(CONCATENATE($A134,AG$66),'ECM Staff time by PoF'!$A$5:$S$119,MATCH($BV$103, 'ECM Staff time by PoF'!$A$4:$R$4,0),FALSE)), 0, VLOOKUP(CONCATENATE($A134,AG$66),'ECM Staff time by PoF'!$A$5:$S$119,MATCH($BV$103, 'ECM Staff time by PoF'!$A$4:$R$4,0),FALSE))))*AG96</f>
        <v>0</v>
      </c>
      <c r="DB134" s="191">
        <f>IF($A134="",0,IF(VLOOKUP($A134,'ECM Staff time by PoF'!$B$5:$C$119,2,FALSE)="Not Applicable",VLOOKUP($A134,'ECM Staff time by PoF'!$B$5:$S$119,MATCH($BV$103, 'ECM Staff time by PoF'!$B$4:$R$4,0),FALSE),IF(ISERROR(VLOOKUP(CONCATENATE($A134,AH$66),'ECM Staff time by PoF'!$A$5:$S$119,MATCH($BV$103, 'ECM Staff time by PoF'!$A$4:$R$4,0),FALSE)), 0, VLOOKUP(CONCATENATE($A134,AH$66),'ECM Staff time by PoF'!$A$5:$S$119,MATCH($BV$103, 'ECM Staff time by PoF'!$A$4:$R$4,0),FALSE))))*AH96</f>
        <v>0</v>
      </c>
      <c r="DC134" s="191">
        <f>IF($A134="",0,IF(VLOOKUP($A134,'ECM Staff time by PoF'!$B$5:$C$119,2,FALSE)="Not Applicable",VLOOKUP($A134,'ECM Staff time by PoF'!$B$5:$S$119,MATCH($BV$103, 'ECM Staff time by PoF'!$B$4:$R$4,0),FALSE),IF(ISERROR(VLOOKUP(CONCATENATE($A134,AI$66),'ECM Staff time by PoF'!$A$5:$S$119,MATCH($BV$103, 'ECM Staff time by PoF'!$A$4:$R$4,0),FALSE)), 0, VLOOKUP(CONCATENATE($A134,AI$66),'ECM Staff time by PoF'!$A$5:$S$119,MATCH($BV$103, 'ECM Staff time by PoF'!$A$4:$R$4,0),FALSE))))*AI96</f>
        <v>0</v>
      </c>
      <c r="DD134" s="191">
        <f>IF($A134="",0,IF(VLOOKUP($A134,'ECM Staff time by PoF'!$B$5:$C$119,2,FALSE)="Not Applicable",VLOOKUP($A134,'ECM Staff time by PoF'!$B$5:$S$119,MATCH($BV$103, 'ECM Staff time by PoF'!$B$4:$R$4,0),FALSE),IF(ISERROR(VLOOKUP(CONCATENATE($A134,AJ$66),'ECM Staff time by PoF'!$A$5:$S$119,MATCH($BV$103, 'ECM Staff time by PoF'!$A$4:$R$4,0),FALSE)), 0, VLOOKUP(CONCATENATE($A134,AJ$66),'ECM Staff time by PoF'!$A$5:$S$119,MATCH($BV$103, 'ECM Staff time by PoF'!$A$4:$R$4,0),FALSE))))*AJ96</f>
        <v>0</v>
      </c>
      <c r="DE134" s="191">
        <f>IF($A134="",0,IF(VLOOKUP($A134,'ECM Staff time by PoF'!$B$5:$C$119,2,FALSE)="Not Applicable",VLOOKUP($A134,'ECM Staff time by PoF'!$B$5:$S$119,MATCH($BV$103, 'ECM Staff time by PoF'!$B$4:$R$4,0),FALSE),IF(ISERROR(VLOOKUP(CONCATENATE($A134,AK$66),'ECM Staff time by PoF'!$A$5:$S$119,MATCH($BV$103, 'ECM Staff time by PoF'!$A$4:$R$4,0),FALSE)), 0, VLOOKUP(CONCATENATE($A134,AK$66),'ECM Staff time by PoF'!$A$5:$S$119,MATCH($BV$103, 'ECM Staff time by PoF'!$A$4:$R$4,0),FALSE))))*AK96</f>
        <v>0</v>
      </c>
      <c r="DF134" s="191">
        <f>IF($A134="",0,IF(VLOOKUP($A134,'ECM Staff time by PoF'!$B$5:$C$119,2,FALSE)="Not Applicable",VLOOKUP($A134,'ECM Staff time by PoF'!$B$5:$S$119,MATCH($DF$103, 'ECM Staff time by PoF'!$B$4:$R$4,0),FALSE),IF(ISERROR(VLOOKUP(CONCATENATE($A134,B$66),'ECM Staff time by PoF'!$A$5:$S$119,MATCH($DF$103, 'ECM Staff time by PoF'!$A$4:$R$4,0),FALSE)), 0, VLOOKUP(CONCATENATE($A134,B$66),'ECM Staff time by PoF'!$A$5:$S$119,MATCH($DF$103, 'ECM Staff time by PoF'!$A$4:$R$4,0),FALSE))))*B96</f>
        <v>0</v>
      </c>
      <c r="DG134" s="191">
        <f>IF($A134="",0,IF(VLOOKUP($A134,'ECM Staff time by PoF'!$B$5:$C$119,2,FALSE)="Not Applicable",VLOOKUP($A134,'ECM Staff time by PoF'!$B$5:$S$119,MATCH($DF$103, 'ECM Staff time by PoF'!$B$4:$R$4,0),FALSE),IF(ISERROR(VLOOKUP(CONCATENATE($A134,C$66),'ECM Staff time by PoF'!$A$5:$S$119,MATCH($DF$103, 'ECM Staff time by PoF'!$A$4:$R$4,0),FALSE)), 0, VLOOKUP(CONCATENATE($A134,C$66),'ECM Staff time by PoF'!$A$5:$S$119,MATCH($DF$103, 'ECM Staff time by PoF'!$A$4:$R$4,0),FALSE))))*C96</f>
        <v>0</v>
      </c>
      <c r="DH134" s="191">
        <f>IF($A134="",0,IF(VLOOKUP($A134,'ECM Staff time by PoF'!$B$5:$C$119,2,FALSE)="Not Applicable",VLOOKUP($A134,'ECM Staff time by PoF'!$B$5:$S$119,MATCH($DF$103, 'ECM Staff time by PoF'!$B$4:$R$4,0),FALSE),IF(ISERROR(VLOOKUP(CONCATENATE($A134,D$66),'ECM Staff time by PoF'!$A$5:$S$119,MATCH($DF$103, 'ECM Staff time by PoF'!$A$4:$R$4,0),FALSE)), 0, VLOOKUP(CONCATENATE($A134,D$66),'ECM Staff time by PoF'!$A$5:$S$119,MATCH($DF$103, 'ECM Staff time by PoF'!$A$4:$R$4,0),FALSE))))*D96</f>
        <v>0</v>
      </c>
      <c r="DI134" s="191">
        <f>IF($A134="",0,IF(VLOOKUP($A134,'ECM Staff time by PoF'!$B$5:$C$119,2,FALSE)="Not Applicable",VLOOKUP($A134,'ECM Staff time by PoF'!$B$5:$S$119,MATCH($DF$103, 'ECM Staff time by PoF'!$B$4:$R$4,0),FALSE),IF(ISERROR(VLOOKUP(CONCATENATE($A134,E$66),'ECM Staff time by PoF'!$A$5:$S$119,MATCH($DF$103, 'ECM Staff time by PoF'!$A$4:$R$4,0),FALSE)), 0, VLOOKUP(CONCATENATE($A134,E$66),'ECM Staff time by PoF'!$A$5:$S$119,MATCH($DF$103, 'ECM Staff time by PoF'!$A$4:$R$4,0),FALSE))))*E96</f>
        <v>0</v>
      </c>
      <c r="DJ134" s="191">
        <f>IF($A134="",0,IF(VLOOKUP($A134,'ECM Staff time by PoF'!$B$5:$C$119,2,FALSE)="Not Applicable",VLOOKUP($A134,'ECM Staff time by PoF'!$B$5:$S$119,MATCH($DF$103, 'ECM Staff time by PoF'!$B$4:$R$4,0),FALSE),IF(ISERROR(VLOOKUP(CONCATENATE($A134,F$66),'ECM Staff time by PoF'!$A$5:$S$119,MATCH($DF$103, 'ECM Staff time by PoF'!$A$4:$R$4,0),FALSE)), 0, VLOOKUP(CONCATENATE($A134,F$66),'ECM Staff time by PoF'!$A$5:$S$119,MATCH($DF$103, 'ECM Staff time by PoF'!$A$4:$R$4,0),FALSE))))*F96</f>
        <v>0</v>
      </c>
      <c r="DK134" s="191">
        <f>IF($A134="",0,IF(VLOOKUP($A134,'ECM Staff time by PoF'!$B$5:$C$119,2,FALSE)="Not Applicable",VLOOKUP($A134,'ECM Staff time by PoF'!$B$5:$S$119,MATCH($DF$103, 'ECM Staff time by PoF'!$B$4:$R$4,0),FALSE),IF(ISERROR(VLOOKUP(CONCATENATE($A134,G$66),'ECM Staff time by PoF'!$A$5:$S$119,MATCH($DF$103, 'ECM Staff time by PoF'!$A$4:$R$4,0),FALSE)), 0, VLOOKUP(CONCATENATE($A134,G$66),'ECM Staff time by PoF'!$A$5:$S$119,MATCH($DF$103, 'ECM Staff time by PoF'!$A$4:$R$4,0),FALSE))))*G96</f>
        <v>0</v>
      </c>
      <c r="DL134" s="191">
        <f>IF($A134="",0,IF(VLOOKUP($A134,'ECM Staff time by PoF'!$B$5:$C$119,2,FALSE)="Not Applicable",VLOOKUP($A134,'ECM Staff time by PoF'!$B$5:$S$119,MATCH($DF$103, 'ECM Staff time by PoF'!$B$4:$R$4,0),FALSE),IF(ISERROR(VLOOKUP(CONCATENATE($A134,H$66),'ECM Staff time by PoF'!$A$5:$S$119,MATCH($DF$103, 'ECM Staff time by PoF'!$A$4:$R$4,0),FALSE)), 0, VLOOKUP(CONCATENATE($A134,H$66),'ECM Staff time by PoF'!$A$5:$S$119,MATCH($DF$103, 'ECM Staff time by PoF'!$A$4:$R$4,0),FALSE))))*H96</f>
        <v>0</v>
      </c>
      <c r="DM134" s="191">
        <f>IF($A134="",0,IF(VLOOKUP($A134,'ECM Staff time by PoF'!$B$5:$C$119,2,FALSE)="Not Applicable",VLOOKUP($A134,'ECM Staff time by PoF'!$B$5:$S$119,MATCH($DF$103, 'ECM Staff time by PoF'!$B$4:$R$4,0),FALSE),IF(ISERROR(VLOOKUP(CONCATENATE($A134,I$66),'ECM Staff time by PoF'!$A$5:$S$119,MATCH($DF$103, 'ECM Staff time by PoF'!$A$4:$R$4,0),FALSE)), 0, VLOOKUP(CONCATENATE($A134,I$66),'ECM Staff time by PoF'!$A$5:$S$119,MATCH($DF$103, 'ECM Staff time by PoF'!$A$4:$R$4,0),FALSE))))*I96</f>
        <v>0</v>
      </c>
      <c r="DN134" s="191">
        <f>IF($A134="",0,IF(VLOOKUP($A134,'ECM Staff time by PoF'!$B$5:$C$119,2,FALSE)="Not Applicable",VLOOKUP($A134,'ECM Staff time by PoF'!$B$5:$S$119,MATCH($DF$103, 'ECM Staff time by PoF'!$B$4:$R$4,0),FALSE),IF(ISERROR(VLOOKUP(CONCATENATE($A134,J$66),'ECM Staff time by PoF'!$A$5:$S$119,MATCH($DF$103, 'ECM Staff time by PoF'!$A$4:$R$4,0),FALSE)), 0, VLOOKUP(CONCATENATE($A134,J$66),'ECM Staff time by PoF'!$A$5:$S$119,MATCH($DF$103, 'ECM Staff time by PoF'!$A$4:$R$4,0),FALSE))))*J96</f>
        <v>0</v>
      </c>
      <c r="DO134" s="191">
        <f>IF($A134="",0,IF(VLOOKUP($A134,'ECM Staff time by PoF'!$B$5:$C$119,2,FALSE)="Not Applicable",VLOOKUP($A134,'ECM Staff time by PoF'!$B$5:$S$119,MATCH($DF$103, 'ECM Staff time by PoF'!$B$4:$R$4,0),FALSE),IF(ISERROR(VLOOKUP(CONCATENATE($A134,K$66),'ECM Staff time by PoF'!$A$5:$S$119,MATCH($DF$103, 'ECM Staff time by PoF'!$A$4:$R$4,0),FALSE)), 0, VLOOKUP(CONCATENATE($A134,K$66),'ECM Staff time by PoF'!$A$5:$S$119,MATCH($DF$103, 'ECM Staff time by PoF'!$A$4:$R$4,0),FALSE))))*K96</f>
        <v>0</v>
      </c>
      <c r="DP134" s="191">
        <f>IF($A134="",0,IF(VLOOKUP($A134,'ECM Staff time by PoF'!$B$5:$C$119,2,FALSE)="Not Applicable",VLOOKUP($A134,'ECM Staff time by PoF'!$B$5:$S$119,MATCH($DF$103, 'ECM Staff time by PoF'!$B$4:$R$4,0),FALSE),IF(ISERROR(VLOOKUP(CONCATENATE($A134,L$66),'ECM Staff time by PoF'!$A$5:$S$119,MATCH($DF$103, 'ECM Staff time by PoF'!$A$4:$R$4,0),FALSE)), 0, VLOOKUP(CONCATENATE($A134,L$66),'ECM Staff time by PoF'!$A$5:$S$119,MATCH($DF$103, 'ECM Staff time by PoF'!$A$4:$R$4,0),FALSE))))*L96</f>
        <v>0</v>
      </c>
      <c r="DQ134" s="191">
        <f>IF($A134="",0,IF(VLOOKUP($A134,'ECM Staff time by PoF'!$B$5:$C$119,2,FALSE)="Not Applicable",VLOOKUP($A134,'ECM Staff time by PoF'!$B$5:$S$119,MATCH($DF$103, 'ECM Staff time by PoF'!$B$4:$R$4,0),FALSE),IF(ISERROR(VLOOKUP(CONCATENATE($A134,M$66),'ECM Staff time by PoF'!$A$5:$S$119,MATCH($DF$103, 'ECM Staff time by PoF'!$A$4:$R$4,0),FALSE)), 0, VLOOKUP(CONCATENATE($A134,M$66),'ECM Staff time by PoF'!$A$5:$S$119,MATCH($DF$103, 'ECM Staff time by PoF'!$A$4:$R$4,0),FALSE))))*M96</f>
        <v>0</v>
      </c>
      <c r="DR134" s="191">
        <f>IF($A134="",0,IF(VLOOKUP($A134,'ECM Staff time by PoF'!$B$5:$C$119,2,FALSE)="Not Applicable",VLOOKUP($A134,'ECM Staff time by PoF'!$B$5:$S$119,MATCH($DF$103, 'ECM Staff time by PoF'!$B$4:$R$4,0),FALSE),IF(ISERROR(VLOOKUP(CONCATENATE($A134,N$66),'ECM Staff time by PoF'!$A$5:$S$119,MATCH($DF$103, 'ECM Staff time by PoF'!$A$4:$R$4,0),FALSE)), 0, VLOOKUP(CONCATENATE($A134,N$66),'ECM Staff time by PoF'!$A$5:$S$119,MATCH($DF$103, 'ECM Staff time by PoF'!$A$4:$R$4,0),FALSE))))*N96</f>
        <v>0</v>
      </c>
      <c r="DS134" s="191">
        <f>IF($A134="",0,IF(VLOOKUP($A134,'ECM Staff time by PoF'!$B$5:$C$119,2,FALSE)="Not Applicable",VLOOKUP($A134,'ECM Staff time by PoF'!$B$5:$S$119,MATCH($DF$103, 'ECM Staff time by PoF'!$B$4:$R$4,0),FALSE),IF(ISERROR(VLOOKUP(CONCATENATE($A134,O$66),'ECM Staff time by PoF'!$A$5:$S$119,MATCH($DF$103, 'ECM Staff time by PoF'!$A$4:$R$4,0),FALSE)), 0, VLOOKUP(CONCATENATE($A134,O$66),'ECM Staff time by PoF'!$A$5:$S$119,MATCH($DF$103, 'ECM Staff time by PoF'!$A$4:$R$4,0),FALSE))))*O96</f>
        <v>0</v>
      </c>
      <c r="DT134" s="191">
        <f>IF($A134="",0,IF(VLOOKUP($A134,'ECM Staff time by PoF'!$B$5:$C$119,2,FALSE)="Not Applicable",VLOOKUP($A134,'ECM Staff time by PoF'!$B$5:$S$119,MATCH($DF$103, 'ECM Staff time by PoF'!$B$4:$R$4,0),FALSE),IF(ISERROR(VLOOKUP(CONCATENATE($A134,P$66),'ECM Staff time by PoF'!$A$5:$S$119,MATCH($DF$103, 'ECM Staff time by PoF'!$A$4:$R$4,0),FALSE)), 0, VLOOKUP(CONCATENATE($A134,P$66),'ECM Staff time by PoF'!$A$5:$S$119,MATCH($DF$103, 'ECM Staff time by PoF'!$A$4:$R$4,0),FALSE))))*P96</f>
        <v>0</v>
      </c>
      <c r="DU134" s="191">
        <f>IF($A134="",0,IF(VLOOKUP($A134,'ECM Staff time by PoF'!$B$5:$C$119,2,FALSE)="Not Applicable",VLOOKUP($A134,'ECM Staff time by PoF'!$B$5:$S$119,MATCH($DF$103, 'ECM Staff time by PoF'!$B$4:$R$4,0),FALSE),IF(ISERROR(VLOOKUP(CONCATENATE($A134,Q$66),'ECM Staff time by PoF'!$A$5:$S$119,MATCH($DF$103, 'ECM Staff time by PoF'!$A$4:$R$4,0),FALSE)), 0, VLOOKUP(CONCATENATE($A134,Q$66),'ECM Staff time by PoF'!$A$5:$S$119,MATCH($DF$103, 'ECM Staff time by PoF'!$A$4:$R$4,0),FALSE))))*Q96</f>
        <v>0</v>
      </c>
      <c r="DV134" s="191">
        <f>IF($A134="",0,IF(VLOOKUP($A134,'ECM Staff time by PoF'!$B$5:$C$119,2,FALSE)="Not Applicable",VLOOKUP($A134,'ECM Staff time by PoF'!$B$5:$S$119,MATCH($DF$103, 'ECM Staff time by PoF'!$B$4:$R$4,0),FALSE),IF(ISERROR(VLOOKUP(CONCATENATE($A134,R$66),'ECM Staff time by PoF'!$A$5:$S$119,MATCH($DF$103, 'ECM Staff time by PoF'!$A$4:$R$4,0),FALSE)), 0, VLOOKUP(CONCATENATE($A134,R$66),'ECM Staff time by PoF'!$A$5:$S$119,MATCH($DF$103, 'ECM Staff time by PoF'!$A$4:$R$4,0),FALSE))))*R96</f>
        <v>0</v>
      </c>
      <c r="DW134" s="191">
        <f>IF($A134="",0,IF(VLOOKUP($A134,'ECM Staff time by PoF'!$B$5:$C$119,2,FALSE)="Not Applicable",VLOOKUP($A134,'ECM Staff time by PoF'!$B$5:$S$119,MATCH($DF$103, 'ECM Staff time by PoF'!$B$4:$R$4,0),FALSE),IF(ISERROR(VLOOKUP(CONCATENATE($A134,S$66),'ECM Staff time by PoF'!$A$5:$S$119,MATCH($DF$103, 'ECM Staff time by PoF'!$A$4:$R$4,0),FALSE)), 0, VLOOKUP(CONCATENATE($A134,S$66),'ECM Staff time by PoF'!$A$5:$S$119,MATCH($DF$103, 'ECM Staff time by PoF'!$A$4:$R$4,0),FALSE))))*S96</f>
        <v>0</v>
      </c>
      <c r="DX134" s="191">
        <f>IF($A134="",0,IF(VLOOKUP($A134,'ECM Staff time by PoF'!$B$5:$C$119,2,FALSE)="Not Applicable",VLOOKUP($A134,'ECM Staff time by PoF'!$B$5:$S$119,MATCH($DF$103, 'ECM Staff time by PoF'!$B$4:$R$4,0),FALSE),IF(ISERROR(VLOOKUP(CONCATENATE($A134,T$66),'ECM Staff time by PoF'!$A$5:$S$119,MATCH($DF$103, 'ECM Staff time by PoF'!$A$4:$R$4,0),FALSE)), 0, VLOOKUP(CONCATENATE($A134,T$66),'ECM Staff time by PoF'!$A$5:$S$119,MATCH($DF$103, 'ECM Staff time by PoF'!$A$4:$R$4,0),FALSE))))*T96</f>
        <v>0</v>
      </c>
      <c r="DY134" s="191">
        <f>IF($A134="",0,IF(VLOOKUP($A134,'ECM Staff time by PoF'!$B$5:$C$119,2,FALSE)="Not Applicable",VLOOKUP($A134,'ECM Staff time by PoF'!$B$5:$S$119,MATCH($DF$103, 'ECM Staff time by PoF'!$B$4:$R$4,0),FALSE),IF(ISERROR(VLOOKUP(CONCATENATE($A134,U$66),'ECM Staff time by PoF'!$A$5:$S$119,MATCH($DF$103, 'ECM Staff time by PoF'!$A$4:$R$4,0),FALSE)), 0, VLOOKUP(CONCATENATE($A134,U$66),'ECM Staff time by PoF'!$A$5:$S$119,MATCH($DF$103, 'ECM Staff time by PoF'!$A$4:$R$4,0),FALSE))))*U96</f>
        <v>0</v>
      </c>
      <c r="DZ134" s="191">
        <f>IF($A134="",0,IF(VLOOKUP($A134,'ECM Staff time by PoF'!$B$5:$C$119,2,FALSE)="Not Applicable",VLOOKUP($A134,'ECM Staff time by PoF'!$B$5:$S$119,MATCH($DF$103, 'ECM Staff time by PoF'!$B$4:$R$4,0),FALSE),IF(ISERROR(VLOOKUP(CONCATENATE($A134,V$66),'ECM Staff time by PoF'!$A$5:$S$119,MATCH($DF$103, 'ECM Staff time by PoF'!$A$4:$R$4,0),FALSE)), 0, VLOOKUP(CONCATENATE($A134,V$66),'ECM Staff time by PoF'!$A$5:$S$119,MATCH($DF$103, 'ECM Staff time by PoF'!$A$4:$R$4,0),FALSE))))*V96</f>
        <v>0</v>
      </c>
      <c r="EA134" s="191">
        <f>IF($A134="",0,IF(VLOOKUP($A134,'ECM Staff time by PoF'!$B$5:$C$119,2,FALSE)="Not Applicable",VLOOKUP($A134,'ECM Staff time by PoF'!$B$5:$S$119,MATCH($DF$103, 'ECM Staff time by PoF'!$B$4:$R$4,0),FALSE),IF(ISERROR(VLOOKUP(CONCATENATE($A134,W$66),'ECM Staff time by PoF'!$A$5:$S$119,MATCH($DF$103, 'ECM Staff time by PoF'!$A$4:$R$4,0),FALSE)), 0, VLOOKUP(CONCATENATE($A134,W$66),'ECM Staff time by PoF'!$A$5:$S$119,MATCH($DF$103, 'ECM Staff time by PoF'!$A$4:$R$4,0),FALSE))))*W96</f>
        <v>0</v>
      </c>
      <c r="EB134" s="191">
        <f>IF($A134="",0,IF(VLOOKUP($A134,'ECM Staff time by PoF'!$B$5:$C$119,2,FALSE)="Not Applicable",VLOOKUP($A134,'ECM Staff time by PoF'!$B$5:$S$119,MATCH($DF$103, 'ECM Staff time by PoF'!$B$4:$R$4,0),FALSE),IF(ISERROR(VLOOKUP(CONCATENATE($A134,X$66),'ECM Staff time by PoF'!$A$5:$S$119,MATCH($DF$103, 'ECM Staff time by PoF'!$A$4:$R$4,0),FALSE)), 0, VLOOKUP(CONCATENATE($A134,X$66),'ECM Staff time by PoF'!$A$5:$S$119,MATCH($DF$103, 'ECM Staff time by PoF'!$A$4:$R$4,0),FALSE))))*X96</f>
        <v>0</v>
      </c>
      <c r="EC134" s="191">
        <f>IF($A134="",0,IF(VLOOKUP($A134,'ECM Staff time by PoF'!$B$5:$C$119,2,FALSE)="Not Applicable",VLOOKUP($A134,'ECM Staff time by PoF'!$B$5:$S$119,MATCH($DF$103, 'ECM Staff time by PoF'!$B$4:$R$4,0),FALSE),IF(ISERROR(VLOOKUP(CONCATENATE($A134,Y$66),'ECM Staff time by PoF'!$A$5:$S$119,MATCH($DF$103, 'ECM Staff time by PoF'!$A$4:$R$4,0),FALSE)), 0, VLOOKUP(CONCATENATE($A134,Y$66),'ECM Staff time by PoF'!$A$5:$S$119,MATCH($DF$103, 'ECM Staff time by PoF'!$A$4:$R$4,0),FALSE))))*Y96</f>
        <v>0</v>
      </c>
      <c r="ED134" s="191">
        <f>IF($A134="",0,IF(VLOOKUP($A134,'ECM Staff time by PoF'!$B$5:$C$119,2,FALSE)="Not Applicable",VLOOKUP($A134,'ECM Staff time by PoF'!$B$5:$S$119,MATCH($DF$103, 'ECM Staff time by PoF'!$B$4:$R$4,0),FALSE),IF(ISERROR(VLOOKUP(CONCATENATE($A134,Z$66),'ECM Staff time by PoF'!$A$5:$S$119,MATCH($DF$103, 'ECM Staff time by PoF'!$A$4:$R$4,0),FALSE)), 0, VLOOKUP(CONCATENATE($A134,Z$66),'ECM Staff time by PoF'!$A$5:$S$119,MATCH($DF$103, 'ECM Staff time by PoF'!$A$4:$R$4,0),FALSE))))*Z96</f>
        <v>0</v>
      </c>
      <c r="EE134" s="191">
        <f>IF($A134="",0,IF(VLOOKUP($A134,'ECM Staff time by PoF'!$B$5:$C$119,2,FALSE)="Not Applicable",VLOOKUP($A134,'ECM Staff time by PoF'!$B$5:$S$119,MATCH($DF$103, 'ECM Staff time by PoF'!$B$4:$R$4,0),FALSE),IF(ISERROR(VLOOKUP(CONCATENATE($A134,AA$66),'ECM Staff time by PoF'!$A$5:$S$119,MATCH($DF$103, 'ECM Staff time by PoF'!$A$4:$R$4,0),FALSE)), 0, VLOOKUP(CONCATENATE($A134,AA$66),'ECM Staff time by PoF'!$A$5:$S$119,MATCH($DF$103, 'ECM Staff time by PoF'!$A$4:$R$4,0),FALSE))))*AA96</f>
        <v>0</v>
      </c>
      <c r="EF134" s="191">
        <f>IF($A134="",0,IF(VLOOKUP($A134,'ECM Staff time by PoF'!$B$5:$C$119,2,FALSE)="Not Applicable",VLOOKUP($A134,'ECM Staff time by PoF'!$B$5:$S$119,MATCH($DF$103, 'ECM Staff time by PoF'!$B$4:$R$4,0),FALSE),IF(ISERROR(VLOOKUP(CONCATENATE($A134,AB$66),'ECM Staff time by PoF'!$A$5:$S$119,MATCH($DF$103, 'ECM Staff time by PoF'!$A$4:$R$4,0),FALSE)), 0, VLOOKUP(CONCATENATE($A134,AB$66),'ECM Staff time by PoF'!$A$5:$S$119,MATCH($DF$103, 'ECM Staff time by PoF'!$A$4:$R$4,0),FALSE))))*AB96</f>
        <v>0</v>
      </c>
      <c r="EG134" s="191">
        <f>IF($A134="",0,IF(VLOOKUP($A134,'ECM Staff time by PoF'!$B$5:$C$119,2,FALSE)="Not Applicable",VLOOKUP($A134,'ECM Staff time by PoF'!$B$5:$S$119,MATCH($DF$103, 'ECM Staff time by PoF'!$B$4:$R$4,0),FALSE),IF(ISERROR(VLOOKUP(CONCATENATE($A134,AC$66),'ECM Staff time by PoF'!$A$5:$S$119,MATCH($DF$103, 'ECM Staff time by PoF'!$A$4:$R$4,0),FALSE)), 0, VLOOKUP(CONCATENATE($A134,AC$66),'ECM Staff time by PoF'!$A$5:$S$119,MATCH($DF$103, 'ECM Staff time by PoF'!$A$4:$R$4,0),FALSE))))*AC96</f>
        <v>0</v>
      </c>
      <c r="EH134" s="191">
        <f>IF($A134="",0,IF(VLOOKUP($A134,'ECM Staff time by PoF'!$B$5:$C$119,2,FALSE)="Not Applicable",VLOOKUP($A134,'ECM Staff time by PoF'!$B$5:$S$119,MATCH($DF$103, 'ECM Staff time by PoF'!$B$4:$R$4,0),FALSE),IF(ISERROR(VLOOKUP(CONCATENATE($A134,AD$66),'ECM Staff time by PoF'!$A$5:$S$119,MATCH($DF$103, 'ECM Staff time by PoF'!$A$4:$R$4,0),FALSE)), 0, VLOOKUP(CONCATENATE($A134,AD$66),'ECM Staff time by PoF'!$A$5:$S$119,MATCH($DF$103, 'ECM Staff time by PoF'!$A$4:$R$4,0),FALSE))))*AD96</f>
        <v>0</v>
      </c>
      <c r="EI134" s="191">
        <f>IF($A134="",0,IF(VLOOKUP($A134,'ECM Staff time by PoF'!$B$5:$C$119,2,FALSE)="Not Applicable",VLOOKUP($A134,'ECM Staff time by PoF'!$B$5:$S$119,MATCH($DF$103, 'ECM Staff time by PoF'!$B$4:$R$4,0),FALSE),IF(ISERROR(VLOOKUP(CONCATENATE($A134,AE$66),'ECM Staff time by PoF'!$A$5:$S$119,MATCH($DF$103, 'ECM Staff time by PoF'!$A$4:$R$4,0),FALSE)), 0, VLOOKUP(CONCATENATE($A134,AE$66),'ECM Staff time by PoF'!$A$5:$S$119,MATCH($DF$103, 'ECM Staff time by PoF'!$A$4:$R$4,0),FALSE))))*AE96</f>
        <v>0</v>
      </c>
      <c r="EJ134" s="191">
        <f>IF($A134="",0,IF(VLOOKUP($A134,'ECM Staff time by PoF'!$B$5:$C$119,2,FALSE)="Not Applicable",VLOOKUP($A134,'ECM Staff time by PoF'!$B$5:$S$119,MATCH($DF$103, 'ECM Staff time by PoF'!$B$4:$R$4,0),FALSE),IF(ISERROR(VLOOKUP(CONCATENATE($A134,AF$66),'ECM Staff time by PoF'!$A$5:$S$119,MATCH($DF$103, 'ECM Staff time by PoF'!$A$4:$R$4,0),FALSE)), 0, VLOOKUP(CONCATENATE($A134,AF$66),'ECM Staff time by PoF'!$A$5:$S$119,MATCH($DF$103, 'ECM Staff time by PoF'!$A$4:$R$4,0),FALSE))))*AF96</f>
        <v>0</v>
      </c>
      <c r="EK134" s="191">
        <f>IF($A134="",0,IF(VLOOKUP($A134,'ECM Staff time by PoF'!$B$5:$C$119,2,FALSE)="Not Applicable",VLOOKUP($A134,'ECM Staff time by PoF'!$B$5:$S$119,MATCH($DF$103, 'ECM Staff time by PoF'!$B$4:$R$4,0),FALSE),IF(ISERROR(VLOOKUP(CONCATENATE($A134,AG$66),'ECM Staff time by PoF'!$A$5:$S$119,MATCH($DF$103, 'ECM Staff time by PoF'!$A$4:$R$4,0),FALSE)), 0, VLOOKUP(CONCATENATE($A134,AG$66),'ECM Staff time by PoF'!$A$5:$S$119,MATCH($DF$103, 'ECM Staff time by PoF'!$A$4:$R$4,0),FALSE))))*AG96</f>
        <v>0</v>
      </c>
      <c r="EL134" s="191">
        <f>IF($A134="",0,IF(VLOOKUP($A134,'ECM Staff time by PoF'!$B$5:$C$119,2,FALSE)="Not Applicable",VLOOKUP($A134,'ECM Staff time by PoF'!$B$5:$S$119,MATCH($DF$103, 'ECM Staff time by PoF'!$B$4:$R$4,0),FALSE),IF(ISERROR(VLOOKUP(CONCATENATE($A134,AH$66),'ECM Staff time by PoF'!$A$5:$S$119,MATCH($DF$103, 'ECM Staff time by PoF'!$A$4:$R$4,0),FALSE)), 0, VLOOKUP(CONCATENATE($A134,AH$66),'ECM Staff time by PoF'!$A$5:$S$119,MATCH($DF$103, 'ECM Staff time by PoF'!$A$4:$R$4,0),FALSE))))*AH96</f>
        <v>0</v>
      </c>
      <c r="EM134" s="191">
        <f>IF($A134="",0,IF(VLOOKUP($A134,'ECM Staff time by PoF'!$B$5:$C$119,2,FALSE)="Not Applicable",VLOOKUP($A134,'ECM Staff time by PoF'!$B$5:$S$119,MATCH($DF$103, 'ECM Staff time by PoF'!$B$4:$R$4,0),FALSE),IF(ISERROR(VLOOKUP(CONCATENATE($A134,AI$66),'ECM Staff time by PoF'!$A$5:$S$119,MATCH($DF$103, 'ECM Staff time by PoF'!$A$4:$R$4,0),FALSE)), 0, VLOOKUP(CONCATENATE($A134,AI$66),'ECM Staff time by PoF'!$A$5:$S$119,MATCH($DF$103, 'ECM Staff time by PoF'!$A$4:$R$4,0),FALSE))))*AI96</f>
        <v>0</v>
      </c>
      <c r="EN134" s="191">
        <f>IF($A134="",0,IF(VLOOKUP($A134,'ECM Staff time by PoF'!$B$5:$C$119,2,FALSE)="Not Applicable",VLOOKUP($A134,'ECM Staff time by PoF'!$B$5:$S$119,MATCH($DF$103, 'ECM Staff time by PoF'!$B$4:$R$4,0),FALSE),IF(ISERROR(VLOOKUP(CONCATENATE($A134,AJ$66),'ECM Staff time by PoF'!$A$5:$S$119,MATCH($DF$103, 'ECM Staff time by PoF'!$A$4:$R$4,0),FALSE)), 0, VLOOKUP(CONCATENATE($A134,AJ$66),'ECM Staff time by PoF'!$A$5:$S$119,MATCH($DF$103, 'ECM Staff time by PoF'!$A$4:$R$4,0),FALSE))))*AJ96</f>
        <v>0</v>
      </c>
      <c r="EO134" s="191">
        <f>IF($A134="",0,IF(VLOOKUP($A134,'ECM Staff time by PoF'!$B$5:$C$119,2,FALSE)="Not Applicable",VLOOKUP($A134,'ECM Staff time by PoF'!$B$5:$S$119,MATCH($DF$103, 'ECM Staff time by PoF'!$B$4:$R$4,0),FALSE),IF(ISERROR(VLOOKUP(CONCATENATE($A134,AK$66),'ECM Staff time by PoF'!$A$5:$S$119,MATCH($DF$103, 'ECM Staff time by PoF'!$A$4:$R$4,0),FALSE)), 0, VLOOKUP(CONCATENATE($A134,AK$66),'ECM Staff time by PoF'!$A$5:$S$119,MATCH($DF$103, 'ECM Staff time by PoF'!$A$4:$R$4,0),FALSE))))*AK96</f>
        <v>0</v>
      </c>
      <c r="EP134" s="60">
        <f>IF($A134="",0,IF(VLOOKUP($A134,'ECM Staff time by PoF'!$B$5:$C$119,2,FALSE)="Not Applicable",VLOOKUP($A134,'ECM Staff time by PoF'!$B$5:$S$119,MATCH($EP$103, 'ECM Staff time by PoF'!$B$4:$R$4,0),FALSE),IF(ISERROR(VLOOKUP(CONCATENATE($A134,B$66),'ECM Staff time by PoF'!$A$5:$S$119,MATCH($EP$103, 'ECM Staff time by PoF'!$A$4:$R$4,0),FALSE)), 0, VLOOKUP(CONCATENATE($A134,B$66),'ECM Staff time by PoF'!$A$5:$S$119,MATCH($EP$103, 'ECM Staff time by PoF'!$A$4:$R$4,0),FALSE))))*B96</f>
        <v>0</v>
      </c>
      <c r="EQ134" s="60">
        <f>IF($A134="",0,IF(VLOOKUP($A134,'ECM Staff time by PoF'!$B$5:$C$119,2,FALSE)="Not Applicable",VLOOKUP($A134,'ECM Staff time by PoF'!$B$5:$S$119,MATCH($EP$103, 'ECM Staff time by PoF'!$B$4:$R$4,0),FALSE),IF(ISERROR(VLOOKUP(CONCATENATE($A134,C$66),'ECM Staff time by PoF'!$A$5:$S$119,MATCH($EP$103, 'ECM Staff time by PoF'!$A$4:$R$4,0),FALSE)), 0, VLOOKUP(CONCATENATE($A134,C$66),'ECM Staff time by PoF'!$A$5:$S$119,MATCH($EP$103, 'ECM Staff time by PoF'!$A$4:$R$4,0),FALSE))))*C96</f>
        <v>0</v>
      </c>
      <c r="ER134" s="60">
        <f>IF($A134="",0,IF(VLOOKUP($A134,'ECM Staff time by PoF'!$B$5:$C$119,2,FALSE)="Not Applicable",VLOOKUP($A134,'ECM Staff time by PoF'!$B$5:$S$119,MATCH($EP$103, 'ECM Staff time by PoF'!$B$4:$R$4,0),FALSE),IF(ISERROR(VLOOKUP(CONCATENATE($A134,D$66),'ECM Staff time by PoF'!$A$5:$S$119,MATCH($EP$103, 'ECM Staff time by PoF'!$A$4:$R$4,0),FALSE)), 0, VLOOKUP(CONCATENATE($A134,D$66),'ECM Staff time by PoF'!$A$5:$S$119,MATCH($EP$103, 'ECM Staff time by PoF'!$A$4:$R$4,0),FALSE))))*D96</f>
        <v>0</v>
      </c>
      <c r="ES134" s="60">
        <f>IF($A134="",0,IF(VLOOKUP($A134,'ECM Staff time by PoF'!$B$5:$C$119,2,FALSE)="Not Applicable",VLOOKUP($A134,'ECM Staff time by PoF'!$B$5:$S$119,MATCH($EP$103, 'ECM Staff time by PoF'!$B$4:$R$4,0),FALSE),IF(ISERROR(VLOOKUP(CONCATENATE($A134,E$66),'ECM Staff time by PoF'!$A$5:$S$119,MATCH($EP$103, 'ECM Staff time by PoF'!$A$4:$R$4,0),FALSE)), 0, VLOOKUP(CONCATENATE($A134,E$66),'ECM Staff time by PoF'!$A$5:$S$119,MATCH($EP$103, 'ECM Staff time by PoF'!$A$4:$R$4,0),FALSE))))*E96</f>
        <v>0</v>
      </c>
      <c r="ET134" s="60">
        <f>IF($A134="",0,IF(VLOOKUP($A134,'ECM Staff time by PoF'!$B$5:$C$119,2,FALSE)="Not Applicable",VLOOKUP($A134,'ECM Staff time by PoF'!$B$5:$S$119,MATCH($EP$103, 'ECM Staff time by PoF'!$B$4:$R$4,0),FALSE),IF(ISERROR(VLOOKUP(CONCATENATE($A134,F$66),'ECM Staff time by PoF'!$A$5:$S$119,MATCH($EP$103, 'ECM Staff time by PoF'!$A$4:$R$4,0),FALSE)), 0, VLOOKUP(CONCATENATE($A134,F$66),'ECM Staff time by PoF'!$A$5:$S$119,MATCH($EP$103, 'ECM Staff time by PoF'!$A$4:$R$4,0),FALSE))))*F96</f>
        <v>0</v>
      </c>
      <c r="EU134" s="60">
        <f>IF($A134="",0,IF(VLOOKUP($A134,'ECM Staff time by PoF'!$B$5:$C$119,2,FALSE)="Not Applicable",VLOOKUP($A134,'ECM Staff time by PoF'!$B$5:$S$119,MATCH($EP$103, 'ECM Staff time by PoF'!$B$4:$R$4,0),FALSE),IF(ISERROR(VLOOKUP(CONCATENATE($A134,G$66),'ECM Staff time by PoF'!$A$5:$S$119,MATCH($EP$103, 'ECM Staff time by PoF'!$A$4:$R$4,0),FALSE)), 0, VLOOKUP(CONCATENATE($A134,G$66),'ECM Staff time by PoF'!$A$5:$S$119,MATCH($EP$103, 'ECM Staff time by PoF'!$A$4:$R$4,0),FALSE))))*G96</f>
        <v>0</v>
      </c>
      <c r="EV134" s="60">
        <f>IF($A134="",0,IF(VLOOKUP($A134,'ECM Staff time by PoF'!$B$5:$C$119,2,FALSE)="Not Applicable",VLOOKUP($A134,'ECM Staff time by PoF'!$B$5:$S$119,MATCH($EP$103, 'ECM Staff time by PoF'!$B$4:$R$4,0),FALSE),IF(ISERROR(VLOOKUP(CONCATENATE($A134,H$66),'ECM Staff time by PoF'!$A$5:$S$119,MATCH($EP$103, 'ECM Staff time by PoF'!$A$4:$R$4,0),FALSE)), 0, VLOOKUP(CONCATENATE($A134,H$66),'ECM Staff time by PoF'!$A$5:$S$119,MATCH($EP$103, 'ECM Staff time by PoF'!$A$4:$R$4,0),FALSE))))*H96</f>
        <v>0</v>
      </c>
      <c r="EW134" s="60">
        <f>IF($A134="",0,IF(VLOOKUP($A134,'ECM Staff time by PoF'!$B$5:$C$119,2,FALSE)="Not Applicable",VLOOKUP($A134,'ECM Staff time by PoF'!$B$5:$S$119,MATCH($EP$103, 'ECM Staff time by PoF'!$B$4:$R$4,0),FALSE),IF(ISERROR(VLOOKUP(CONCATENATE($A134,I$66),'ECM Staff time by PoF'!$A$5:$S$119,MATCH($EP$103, 'ECM Staff time by PoF'!$A$4:$R$4,0),FALSE)), 0, VLOOKUP(CONCATENATE($A134,I$66),'ECM Staff time by PoF'!$A$5:$S$119,MATCH($EP$103, 'ECM Staff time by PoF'!$A$4:$R$4,0),FALSE))))*I96</f>
        <v>0</v>
      </c>
      <c r="EX134" s="60">
        <f>IF($A134="",0,IF(VLOOKUP($A134,'ECM Staff time by PoF'!$B$5:$C$119,2,FALSE)="Not Applicable",VLOOKUP($A134,'ECM Staff time by PoF'!$B$5:$S$119,MATCH($EP$103, 'ECM Staff time by PoF'!$B$4:$R$4,0),FALSE),IF(ISERROR(VLOOKUP(CONCATENATE($A134,J$66),'ECM Staff time by PoF'!$A$5:$S$119,MATCH($EP$103, 'ECM Staff time by PoF'!$A$4:$R$4,0),FALSE)), 0, VLOOKUP(CONCATENATE($A134,J$66),'ECM Staff time by PoF'!$A$5:$S$119,MATCH($EP$103, 'ECM Staff time by PoF'!$A$4:$R$4,0),FALSE))))*J96</f>
        <v>0</v>
      </c>
      <c r="EY134" s="60">
        <f>IF($A134="",0,IF(VLOOKUP($A134,'ECM Staff time by PoF'!$B$5:$C$119,2,FALSE)="Not Applicable",VLOOKUP($A134,'ECM Staff time by PoF'!$B$5:$S$119,MATCH($EP$103, 'ECM Staff time by PoF'!$B$4:$R$4,0),FALSE),IF(ISERROR(VLOOKUP(CONCATENATE($A134,K$66),'ECM Staff time by PoF'!$A$5:$S$119,MATCH($EP$103, 'ECM Staff time by PoF'!$A$4:$R$4,0),FALSE)), 0, VLOOKUP(CONCATENATE($A134,K$66),'ECM Staff time by PoF'!$A$5:$S$119,MATCH($EP$103, 'ECM Staff time by PoF'!$A$4:$R$4,0),FALSE))))*K96</f>
        <v>0</v>
      </c>
      <c r="EZ134" s="60">
        <f>IF($A134="",0,IF(VLOOKUP($A134,'ECM Staff time by PoF'!$B$5:$C$119,2,FALSE)="Not Applicable",VLOOKUP($A134,'ECM Staff time by PoF'!$B$5:$S$119,MATCH($EP$103, 'ECM Staff time by PoF'!$B$4:$R$4,0),FALSE),IF(ISERROR(VLOOKUP(CONCATENATE($A134,L$66),'ECM Staff time by PoF'!$A$5:$S$119,MATCH($EP$103, 'ECM Staff time by PoF'!$A$4:$R$4,0),FALSE)), 0, VLOOKUP(CONCATENATE($A134,L$66),'ECM Staff time by PoF'!$A$5:$S$119,MATCH($EP$103, 'ECM Staff time by PoF'!$A$4:$R$4,0),FALSE))))*L96</f>
        <v>0</v>
      </c>
      <c r="FA134" s="60">
        <f>IF($A134="",0,IF(VLOOKUP($A134,'ECM Staff time by PoF'!$B$5:$C$119,2,FALSE)="Not Applicable",VLOOKUP($A134,'ECM Staff time by PoF'!$B$5:$S$119,MATCH($EP$103, 'ECM Staff time by PoF'!$B$4:$R$4,0),FALSE),IF(ISERROR(VLOOKUP(CONCATENATE($A134,M$66),'ECM Staff time by PoF'!$A$5:$S$119,MATCH($EP$103, 'ECM Staff time by PoF'!$A$4:$R$4,0),FALSE)), 0, VLOOKUP(CONCATENATE($A134,M$66),'ECM Staff time by PoF'!$A$5:$S$119,MATCH($EP$103, 'ECM Staff time by PoF'!$A$4:$R$4,0),FALSE))))*M96</f>
        <v>0</v>
      </c>
      <c r="FB134" s="60">
        <f>IF($A134="",0,IF(VLOOKUP($A134,'ECM Staff time by PoF'!$B$5:$C$119,2,FALSE)="Not Applicable",VLOOKUP($A134,'ECM Staff time by PoF'!$B$5:$S$119,MATCH($EP$103, 'ECM Staff time by PoF'!$B$4:$R$4,0),FALSE),IF(ISERROR(VLOOKUP(CONCATENATE($A134,N$66),'ECM Staff time by PoF'!$A$5:$S$119,MATCH($EP$103, 'ECM Staff time by PoF'!$A$4:$R$4,0),FALSE)), 0, VLOOKUP(CONCATENATE($A134,N$66),'ECM Staff time by PoF'!$A$5:$S$119,MATCH($EP$103, 'ECM Staff time by PoF'!$A$4:$R$4,0),FALSE))))*N96</f>
        <v>0</v>
      </c>
      <c r="FC134" s="60">
        <f>IF($A134="",0,IF(VLOOKUP($A134,'ECM Staff time by PoF'!$B$5:$C$119,2,FALSE)="Not Applicable",VLOOKUP($A134,'ECM Staff time by PoF'!$B$5:$S$119,MATCH($EP$103, 'ECM Staff time by PoF'!$B$4:$R$4,0),FALSE),IF(ISERROR(VLOOKUP(CONCATENATE($A134,O$66),'ECM Staff time by PoF'!$A$5:$S$119,MATCH($EP$103, 'ECM Staff time by PoF'!$A$4:$R$4,0),FALSE)), 0, VLOOKUP(CONCATENATE($A134,O$66),'ECM Staff time by PoF'!$A$5:$S$119,MATCH($EP$103, 'ECM Staff time by PoF'!$A$4:$R$4,0),FALSE))))*O96</f>
        <v>0</v>
      </c>
      <c r="FD134" s="60">
        <f>IF($A134="",0,IF(VLOOKUP($A134,'ECM Staff time by PoF'!$B$5:$C$119,2,FALSE)="Not Applicable",VLOOKUP($A134,'ECM Staff time by PoF'!$B$5:$S$119,MATCH($EP$103, 'ECM Staff time by PoF'!$B$4:$R$4,0),FALSE),IF(ISERROR(VLOOKUP(CONCATENATE($A134,P$66),'ECM Staff time by PoF'!$A$5:$S$119,MATCH($EP$103, 'ECM Staff time by PoF'!$A$4:$R$4,0),FALSE)), 0, VLOOKUP(CONCATENATE($A134,P$66),'ECM Staff time by PoF'!$A$5:$S$119,MATCH($EP$103, 'ECM Staff time by PoF'!$A$4:$R$4,0),FALSE))))*P96</f>
        <v>0</v>
      </c>
      <c r="FE134" s="60">
        <f>IF($A134="",0,IF(VLOOKUP($A134,'ECM Staff time by PoF'!$B$5:$C$119,2,FALSE)="Not Applicable",VLOOKUP($A134,'ECM Staff time by PoF'!$B$5:$S$119,MATCH($EP$103, 'ECM Staff time by PoF'!$B$4:$R$4,0),FALSE),IF(ISERROR(VLOOKUP(CONCATENATE($A134,Q$66),'ECM Staff time by PoF'!$A$5:$S$119,MATCH($EP$103, 'ECM Staff time by PoF'!$A$4:$R$4,0),FALSE)), 0, VLOOKUP(CONCATENATE($A134,Q$66),'ECM Staff time by PoF'!$A$5:$S$119,MATCH($EP$103, 'ECM Staff time by PoF'!$A$4:$R$4,0),FALSE))))*Q96</f>
        <v>0</v>
      </c>
      <c r="FF134" s="60">
        <f>IF($A134="",0,IF(VLOOKUP($A134,'ECM Staff time by PoF'!$B$5:$C$119,2,FALSE)="Not Applicable",VLOOKUP($A134,'ECM Staff time by PoF'!$B$5:$S$119,MATCH($EP$103, 'ECM Staff time by PoF'!$B$4:$R$4,0),FALSE),IF(ISERROR(VLOOKUP(CONCATENATE($A134,R$66),'ECM Staff time by PoF'!$A$5:$S$119,MATCH($EP$103, 'ECM Staff time by PoF'!$A$4:$R$4,0),FALSE)), 0, VLOOKUP(CONCATENATE($A134,R$66),'ECM Staff time by PoF'!$A$5:$S$119,MATCH($EP$103, 'ECM Staff time by PoF'!$A$4:$R$4,0),FALSE))))*R96</f>
        <v>0</v>
      </c>
      <c r="FG134" s="60">
        <f>IF($A134="",0,IF(VLOOKUP($A134,'ECM Staff time by PoF'!$B$5:$C$119,2,FALSE)="Not Applicable",VLOOKUP($A134,'ECM Staff time by PoF'!$B$5:$S$119,MATCH($EP$103, 'ECM Staff time by PoF'!$B$4:$R$4,0),FALSE),IF(ISERROR(VLOOKUP(CONCATENATE($A134,S$66),'ECM Staff time by PoF'!$A$5:$S$119,MATCH($EP$103, 'ECM Staff time by PoF'!$A$4:$R$4,0),FALSE)), 0, VLOOKUP(CONCATENATE($A134,S$66),'ECM Staff time by PoF'!$A$5:$S$119,MATCH($EP$103, 'ECM Staff time by PoF'!$A$4:$R$4,0),FALSE))))*S96</f>
        <v>0</v>
      </c>
      <c r="FH134" s="60">
        <f>IF($A134="",0,IF(VLOOKUP($A134,'ECM Staff time by PoF'!$B$5:$C$119,2,FALSE)="Not Applicable",VLOOKUP($A134,'ECM Staff time by PoF'!$B$5:$S$119,MATCH($EP$103, 'ECM Staff time by PoF'!$B$4:$R$4,0),FALSE),IF(ISERROR(VLOOKUP(CONCATENATE($A134,T$66),'ECM Staff time by PoF'!$A$5:$S$119,MATCH($EP$103, 'ECM Staff time by PoF'!$A$4:$R$4,0),FALSE)), 0, VLOOKUP(CONCATENATE($A134,T$66),'ECM Staff time by PoF'!$A$5:$S$119,MATCH($EP$103, 'ECM Staff time by PoF'!$A$4:$R$4,0),FALSE))))*T96</f>
        <v>0</v>
      </c>
      <c r="FI134" s="60">
        <f>IF($A134="",0,IF(VLOOKUP($A134,'ECM Staff time by PoF'!$B$5:$C$119,2,FALSE)="Not Applicable",VLOOKUP($A134,'ECM Staff time by PoF'!$B$5:$S$119,MATCH($EP$103, 'ECM Staff time by PoF'!$B$4:$R$4,0),FALSE),IF(ISERROR(VLOOKUP(CONCATENATE($A134,U$66),'ECM Staff time by PoF'!$A$5:$S$119,MATCH($EP$103, 'ECM Staff time by PoF'!$A$4:$R$4,0),FALSE)), 0, VLOOKUP(CONCATENATE($A134,U$66),'ECM Staff time by PoF'!$A$5:$S$119,MATCH($EP$103, 'ECM Staff time by PoF'!$A$4:$R$4,0),FALSE))))*U96</f>
        <v>0</v>
      </c>
      <c r="FJ134" s="60">
        <f>IF($A134="",0,IF(VLOOKUP($A134,'ECM Staff time by PoF'!$B$5:$C$119,2,FALSE)="Not Applicable",VLOOKUP($A134,'ECM Staff time by PoF'!$B$5:$S$119,MATCH($EP$103, 'ECM Staff time by PoF'!$B$4:$R$4,0),FALSE),IF(ISERROR(VLOOKUP(CONCATENATE($A134,V$66),'ECM Staff time by PoF'!$A$5:$S$119,MATCH($EP$103, 'ECM Staff time by PoF'!$A$4:$R$4,0),FALSE)), 0, VLOOKUP(CONCATENATE($A134,V$66),'ECM Staff time by PoF'!$A$5:$S$119,MATCH($EP$103, 'ECM Staff time by PoF'!$A$4:$R$4,0),FALSE))))*V96</f>
        <v>0</v>
      </c>
      <c r="FK134" s="60">
        <f>IF($A134="",0,IF(VLOOKUP($A134,'ECM Staff time by PoF'!$B$5:$C$119,2,FALSE)="Not Applicable",VLOOKUP($A134,'ECM Staff time by PoF'!$B$5:$S$119,MATCH($EP$103, 'ECM Staff time by PoF'!$B$4:$R$4,0),FALSE),IF(ISERROR(VLOOKUP(CONCATENATE($A134,W$66),'ECM Staff time by PoF'!$A$5:$S$119,MATCH($EP$103, 'ECM Staff time by PoF'!$A$4:$R$4,0),FALSE)), 0, VLOOKUP(CONCATENATE($A134,W$66),'ECM Staff time by PoF'!$A$5:$S$119,MATCH($EP$103, 'ECM Staff time by PoF'!$A$4:$R$4,0),FALSE))))*W96</f>
        <v>0</v>
      </c>
      <c r="FL134" s="60">
        <f>IF($A134="",0,IF(VLOOKUP($A134,'ECM Staff time by PoF'!$B$5:$C$119,2,FALSE)="Not Applicable",VLOOKUP($A134,'ECM Staff time by PoF'!$B$5:$S$119,MATCH($EP$103, 'ECM Staff time by PoF'!$B$4:$R$4,0),FALSE),IF(ISERROR(VLOOKUP(CONCATENATE($A134,X$66),'ECM Staff time by PoF'!$A$5:$S$119,MATCH($EP$103, 'ECM Staff time by PoF'!$A$4:$R$4,0),FALSE)), 0, VLOOKUP(CONCATENATE($A134,X$66),'ECM Staff time by PoF'!$A$5:$S$119,MATCH($EP$103, 'ECM Staff time by PoF'!$A$4:$R$4,0),FALSE))))*X96</f>
        <v>0</v>
      </c>
      <c r="FM134" s="60">
        <f>IF($A134="",0,IF(VLOOKUP($A134,'ECM Staff time by PoF'!$B$5:$C$119,2,FALSE)="Not Applicable",VLOOKUP($A134,'ECM Staff time by PoF'!$B$5:$S$119,MATCH($EP$103, 'ECM Staff time by PoF'!$B$4:$R$4,0),FALSE),IF(ISERROR(VLOOKUP(CONCATENATE($A134,Y$66),'ECM Staff time by PoF'!$A$5:$S$119,MATCH($EP$103, 'ECM Staff time by PoF'!$A$4:$R$4,0),FALSE)), 0, VLOOKUP(CONCATENATE($A134,Y$66),'ECM Staff time by PoF'!$A$5:$S$119,MATCH($EP$103, 'ECM Staff time by PoF'!$A$4:$R$4,0),FALSE))))*Y96</f>
        <v>0</v>
      </c>
      <c r="FN134" s="60">
        <f>IF($A134="",0,IF(VLOOKUP($A134,'ECM Staff time by PoF'!$B$5:$C$119,2,FALSE)="Not Applicable",VLOOKUP($A134,'ECM Staff time by PoF'!$B$5:$S$119,MATCH($EP$103, 'ECM Staff time by PoF'!$B$4:$R$4,0),FALSE),IF(ISERROR(VLOOKUP(CONCATENATE($A134,Z$66),'ECM Staff time by PoF'!$A$5:$S$119,MATCH($EP$103, 'ECM Staff time by PoF'!$A$4:$R$4,0),FALSE)), 0, VLOOKUP(CONCATENATE($A134,Z$66),'ECM Staff time by PoF'!$A$5:$S$119,MATCH($EP$103, 'ECM Staff time by PoF'!$A$4:$R$4,0),FALSE))))*Z96</f>
        <v>0</v>
      </c>
      <c r="FO134" s="60">
        <f>IF($A134="",0,IF(VLOOKUP($A134,'ECM Staff time by PoF'!$B$5:$C$119,2,FALSE)="Not Applicable",VLOOKUP($A134,'ECM Staff time by PoF'!$B$5:$S$119,MATCH($EP$103, 'ECM Staff time by PoF'!$B$4:$R$4,0),FALSE),IF(ISERROR(VLOOKUP(CONCATENATE($A134,AA$66),'ECM Staff time by PoF'!$A$5:$S$119,MATCH($EP$103, 'ECM Staff time by PoF'!$A$4:$R$4,0),FALSE)), 0, VLOOKUP(CONCATENATE($A134,AA$66),'ECM Staff time by PoF'!$A$5:$S$119,MATCH($EP$103, 'ECM Staff time by PoF'!$A$4:$R$4,0),FALSE))))*AA96</f>
        <v>0</v>
      </c>
      <c r="FP134" s="60">
        <f>IF($A134="",0,IF(VLOOKUP($A134,'ECM Staff time by PoF'!$B$5:$C$119,2,FALSE)="Not Applicable",VLOOKUP($A134,'ECM Staff time by PoF'!$B$5:$S$119,MATCH($EP$103, 'ECM Staff time by PoF'!$B$4:$R$4,0),FALSE),IF(ISERROR(VLOOKUP(CONCATENATE($A134,AB$66),'ECM Staff time by PoF'!$A$5:$S$119,MATCH($EP$103, 'ECM Staff time by PoF'!$A$4:$R$4,0),FALSE)), 0, VLOOKUP(CONCATENATE($A134,AB$66),'ECM Staff time by PoF'!$A$5:$S$119,MATCH($EP$103, 'ECM Staff time by PoF'!$A$4:$R$4,0),FALSE))))*AB96</f>
        <v>0</v>
      </c>
      <c r="FQ134" s="60">
        <f>IF($A134="",0,IF(VLOOKUP($A134,'ECM Staff time by PoF'!$B$5:$C$119,2,FALSE)="Not Applicable",VLOOKUP($A134,'ECM Staff time by PoF'!$B$5:$S$119,MATCH($EP$103, 'ECM Staff time by PoF'!$B$4:$R$4,0),FALSE),IF(ISERROR(VLOOKUP(CONCATENATE($A134,AC$66),'ECM Staff time by PoF'!$A$5:$S$119,MATCH($EP$103, 'ECM Staff time by PoF'!$A$4:$R$4,0),FALSE)), 0, VLOOKUP(CONCATENATE($A134,AC$66),'ECM Staff time by PoF'!$A$5:$S$119,MATCH($EP$103, 'ECM Staff time by PoF'!$A$4:$R$4,0),FALSE))))*AC96</f>
        <v>0</v>
      </c>
      <c r="FR134" s="60">
        <f>IF($A134="",0,IF(VLOOKUP($A134,'ECM Staff time by PoF'!$B$5:$C$119,2,FALSE)="Not Applicable",VLOOKUP($A134,'ECM Staff time by PoF'!$B$5:$S$119,MATCH($EP$103, 'ECM Staff time by PoF'!$B$4:$R$4,0),FALSE),IF(ISERROR(VLOOKUP(CONCATENATE($A134,AD$66),'ECM Staff time by PoF'!$A$5:$S$119,MATCH($EP$103, 'ECM Staff time by PoF'!$A$4:$R$4,0),FALSE)), 0, VLOOKUP(CONCATENATE($A134,AD$66),'ECM Staff time by PoF'!$A$5:$S$119,MATCH($EP$103, 'ECM Staff time by PoF'!$A$4:$R$4,0),FALSE))))*AD96</f>
        <v>0</v>
      </c>
      <c r="FS134" s="60">
        <f>IF($A134="",0,IF(VLOOKUP($A134,'ECM Staff time by PoF'!$B$5:$C$119,2,FALSE)="Not Applicable",VLOOKUP($A134,'ECM Staff time by PoF'!$B$5:$S$119,MATCH($EP$103, 'ECM Staff time by PoF'!$B$4:$R$4,0),FALSE),IF(ISERROR(VLOOKUP(CONCATENATE($A134,AE$66),'ECM Staff time by PoF'!$A$5:$S$119,MATCH($EP$103, 'ECM Staff time by PoF'!$A$4:$R$4,0),FALSE)), 0, VLOOKUP(CONCATENATE($A134,AE$66),'ECM Staff time by PoF'!$A$5:$S$119,MATCH($EP$103, 'ECM Staff time by PoF'!$A$4:$R$4,0),FALSE))))*AE96</f>
        <v>0</v>
      </c>
      <c r="FT134" s="60">
        <f>IF($A134="",0,IF(VLOOKUP($A134,'ECM Staff time by PoF'!$B$5:$C$119,2,FALSE)="Not Applicable",VLOOKUP($A134,'ECM Staff time by PoF'!$B$5:$S$119,MATCH($EP$103, 'ECM Staff time by PoF'!$B$4:$R$4,0),FALSE),IF(ISERROR(VLOOKUP(CONCATENATE($A134,AF$66),'ECM Staff time by PoF'!$A$5:$S$119,MATCH($EP$103, 'ECM Staff time by PoF'!$A$4:$R$4,0),FALSE)), 0, VLOOKUP(CONCATENATE($A134,AF$66),'ECM Staff time by PoF'!$A$5:$S$119,MATCH($EP$103, 'ECM Staff time by PoF'!$A$4:$R$4,0),FALSE))))*AF96</f>
        <v>0</v>
      </c>
      <c r="FU134" s="60">
        <f>IF($A134="",0,IF(VLOOKUP($A134,'ECM Staff time by PoF'!$B$5:$C$119,2,FALSE)="Not Applicable",VLOOKUP($A134,'ECM Staff time by PoF'!$B$5:$S$119,MATCH($EP$103, 'ECM Staff time by PoF'!$B$4:$R$4,0),FALSE),IF(ISERROR(VLOOKUP(CONCATENATE($A134,AG$66),'ECM Staff time by PoF'!$A$5:$S$119,MATCH($EP$103, 'ECM Staff time by PoF'!$A$4:$R$4,0),FALSE)), 0, VLOOKUP(CONCATENATE($A134,AG$66),'ECM Staff time by PoF'!$A$5:$S$119,MATCH($EP$103, 'ECM Staff time by PoF'!$A$4:$R$4,0),FALSE))))*AG96</f>
        <v>0</v>
      </c>
      <c r="FV134" s="60">
        <f>IF($A134="",0,IF(VLOOKUP($A134,'ECM Staff time by PoF'!$B$5:$C$119,2,FALSE)="Not Applicable",VLOOKUP($A134,'ECM Staff time by PoF'!$B$5:$S$119,MATCH($EP$103, 'ECM Staff time by PoF'!$B$4:$R$4,0),FALSE),IF(ISERROR(VLOOKUP(CONCATENATE($A134,AH$66),'ECM Staff time by PoF'!$A$5:$S$119,MATCH($EP$103, 'ECM Staff time by PoF'!$A$4:$R$4,0),FALSE)), 0, VLOOKUP(CONCATENATE($A134,AH$66),'ECM Staff time by PoF'!$A$5:$S$119,MATCH($EP$103, 'ECM Staff time by PoF'!$A$4:$R$4,0),FALSE))))*AH96</f>
        <v>0</v>
      </c>
      <c r="FW134" s="60">
        <f>IF($A134="",0,IF(VLOOKUP($A134,'ECM Staff time by PoF'!$B$5:$C$119,2,FALSE)="Not Applicable",VLOOKUP($A134,'ECM Staff time by PoF'!$B$5:$S$119,MATCH($EP$103, 'ECM Staff time by PoF'!$B$4:$R$4,0),FALSE),IF(ISERROR(VLOOKUP(CONCATENATE($A134,AI$66),'ECM Staff time by PoF'!$A$5:$S$119,MATCH($EP$103, 'ECM Staff time by PoF'!$A$4:$R$4,0),FALSE)), 0, VLOOKUP(CONCATENATE($A134,AI$66),'ECM Staff time by PoF'!$A$5:$S$119,MATCH($EP$103, 'ECM Staff time by PoF'!$A$4:$R$4,0),FALSE))))*AI96</f>
        <v>0</v>
      </c>
      <c r="FX134" s="60">
        <f>IF($A134="",0,IF(VLOOKUP($A134,'ECM Staff time by PoF'!$B$5:$C$119,2,FALSE)="Not Applicable",VLOOKUP($A134,'ECM Staff time by PoF'!$B$5:$S$119,MATCH($EP$103, 'ECM Staff time by PoF'!$B$4:$R$4,0),FALSE),IF(ISERROR(VLOOKUP(CONCATENATE($A134,AJ$66),'ECM Staff time by PoF'!$A$5:$S$119,MATCH($EP$103, 'ECM Staff time by PoF'!$A$4:$R$4,0),FALSE)), 0, VLOOKUP(CONCATENATE($A134,AJ$66),'ECM Staff time by PoF'!$A$5:$S$119,MATCH($EP$103, 'ECM Staff time by PoF'!$A$4:$R$4,0),FALSE))))*AJ96</f>
        <v>0</v>
      </c>
      <c r="FY134" s="60">
        <f>IF($A134="",0,IF(VLOOKUP($A134,'ECM Staff time by PoF'!$B$5:$C$119,2,FALSE)="Not Applicable",VLOOKUP($A134,'ECM Staff time by PoF'!$B$5:$S$119,MATCH($EP$103, 'ECM Staff time by PoF'!$B$4:$R$4,0),FALSE),IF(ISERROR(VLOOKUP(CONCATENATE($A134,AK$66),'ECM Staff time by PoF'!$A$5:$S$119,MATCH($EP$103, 'ECM Staff time by PoF'!$A$4:$R$4,0),FALSE)), 0, VLOOKUP(CONCATENATE($A134,AK$66),'ECM Staff time by PoF'!$A$5:$S$119,MATCH($EP$103, 'ECM Staff time by PoF'!$A$4:$R$4,0),FALSE))))*AK96</f>
        <v>0</v>
      </c>
      <c r="FZ134" s="60">
        <f>IF($A134="",0,IF(VLOOKUP($A134,'ECM Staff time by PoF'!$B$5:$C$119,2,FALSE)="Not Applicable",VLOOKUP($A134,'ECM Staff time by PoF'!$B$5:$S$119,MATCH($FZ$103, 'ECM Staff time by PoF'!$B$4:$R$4,0),FALSE),IF(ISERROR(VLOOKUP(CONCATENATE($A134,B$66),'ECM Staff time by PoF'!$A$5:$S$119,MATCH($FZ$103, 'ECM Staff time by PoF'!$A$4:$R$4,0),FALSE)), 0, VLOOKUP(CONCATENATE($A134,B$66),'ECM Staff time by PoF'!$A$5:$S$119,MATCH($FZ$103, 'ECM Staff time by PoF'!$A$4:$R$4,0),FALSE))))*B96</f>
        <v>0</v>
      </c>
      <c r="GA134" s="60">
        <f>IF($A134="",0,IF(VLOOKUP($A134,'ECM Staff time by PoF'!$B$5:$C$119,2,FALSE)="Not Applicable",VLOOKUP($A134,'ECM Staff time by PoF'!$B$5:$S$119,MATCH($FZ$103, 'ECM Staff time by PoF'!$B$4:$R$4,0),FALSE),IF(ISERROR(VLOOKUP(CONCATENATE($A134,C$66),'ECM Staff time by PoF'!$A$5:$S$119,MATCH($FZ$103, 'ECM Staff time by PoF'!$A$4:$R$4,0),FALSE)), 0, VLOOKUP(CONCATENATE($A134,C$66),'ECM Staff time by PoF'!$A$5:$S$119,MATCH($FZ$103, 'ECM Staff time by PoF'!$A$4:$R$4,0),FALSE))))*C96</f>
        <v>0</v>
      </c>
      <c r="GB134" s="60">
        <f>IF($A134="",0,IF(VLOOKUP($A134,'ECM Staff time by PoF'!$B$5:$C$119,2,FALSE)="Not Applicable",VLOOKUP($A134,'ECM Staff time by PoF'!$B$5:$S$119,MATCH($FZ$103, 'ECM Staff time by PoF'!$B$4:$R$4,0),FALSE),IF(ISERROR(VLOOKUP(CONCATENATE($A134,D$66),'ECM Staff time by PoF'!$A$5:$S$119,MATCH($FZ$103, 'ECM Staff time by PoF'!$A$4:$R$4,0),FALSE)), 0, VLOOKUP(CONCATENATE($A134,D$66),'ECM Staff time by PoF'!$A$5:$S$119,MATCH($FZ$103, 'ECM Staff time by PoF'!$A$4:$R$4,0),FALSE))))*D96</f>
        <v>0</v>
      </c>
      <c r="GC134" s="60">
        <f>IF($A134="",0,IF(VLOOKUP($A134,'ECM Staff time by PoF'!$B$5:$C$119,2,FALSE)="Not Applicable",VLOOKUP($A134,'ECM Staff time by PoF'!$B$5:$S$119,MATCH($FZ$103, 'ECM Staff time by PoF'!$B$4:$R$4,0),FALSE),IF(ISERROR(VLOOKUP(CONCATENATE($A134,E$66),'ECM Staff time by PoF'!$A$5:$S$119,MATCH($FZ$103, 'ECM Staff time by PoF'!$A$4:$R$4,0),FALSE)), 0, VLOOKUP(CONCATENATE($A134,E$66),'ECM Staff time by PoF'!$A$5:$S$119,MATCH($FZ$103, 'ECM Staff time by PoF'!$A$4:$R$4,0),FALSE))))*E96</f>
        <v>0</v>
      </c>
      <c r="GD134" s="60">
        <f>IF($A134="",0,IF(VLOOKUP($A134,'ECM Staff time by PoF'!$B$5:$C$119,2,FALSE)="Not Applicable",VLOOKUP($A134,'ECM Staff time by PoF'!$B$5:$S$119,MATCH($FZ$103, 'ECM Staff time by PoF'!$B$4:$R$4,0),FALSE),IF(ISERROR(VLOOKUP(CONCATENATE($A134,F$66),'ECM Staff time by PoF'!$A$5:$S$119,MATCH($FZ$103, 'ECM Staff time by PoF'!$A$4:$R$4,0),FALSE)), 0, VLOOKUP(CONCATENATE($A134,F$66),'ECM Staff time by PoF'!$A$5:$S$119,MATCH($FZ$103, 'ECM Staff time by PoF'!$A$4:$R$4,0),FALSE))))*F96</f>
        <v>0</v>
      </c>
      <c r="GE134" s="60">
        <f>IF($A134="",0,IF(VLOOKUP($A134,'ECM Staff time by PoF'!$B$5:$C$119,2,FALSE)="Not Applicable",VLOOKUP($A134,'ECM Staff time by PoF'!$B$5:$S$119,MATCH($FZ$103, 'ECM Staff time by PoF'!$B$4:$R$4,0),FALSE),IF(ISERROR(VLOOKUP(CONCATENATE($A134,G$66),'ECM Staff time by PoF'!$A$5:$S$119,MATCH($FZ$103, 'ECM Staff time by PoF'!$A$4:$R$4,0),FALSE)), 0, VLOOKUP(CONCATENATE($A134,G$66),'ECM Staff time by PoF'!$A$5:$S$119,MATCH($FZ$103, 'ECM Staff time by PoF'!$A$4:$R$4,0),FALSE))))*G96</f>
        <v>0</v>
      </c>
      <c r="GF134" s="60">
        <f>IF($A134="",0,IF(VLOOKUP($A134,'ECM Staff time by PoF'!$B$5:$C$119,2,FALSE)="Not Applicable",VLOOKUP($A134,'ECM Staff time by PoF'!$B$5:$S$119,MATCH($FZ$103, 'ECM Staff time by PoF'!$B$4:$R$4,0),FALSE),IF(ISERROR(VLOOKUP(CONCATENATE($A134,H$66),'ECM Staff time by PoF'!$A$5:$S$119,MATCH($FZ$103, 'ECM Staff time by PoF'!$A$4:$R$4,0),FALSE)), 0, VLOOKUP(CONCATENATE($A134,H$66),'ECM Staff time by PoF'!$A$5:$S$119,MATCH($FZ$103, 'ECM Staff time by PoF'!$A$4:$R$4,0),FALSE))))*H96</f>
        <v>0</v>
      </c>
      <c r="GG134" s="60">
        <f>IF($A134="",0,IF(VLOOKUP($A134,'ECM Staff time by PoF'!$B$5:$C$119,2,FALSE)="Not Applicable",VLOOKUP($A134,'ECM Staff time by PoF'!$B$5:$S$119,MATCH($FZ$103, 'ECM Staff time by PoF'!$B$4:$R$4,0),FALSE),IF(ISERROR(VLOOKUP(CONCATENATE($A134,I$66),'ECM Staff time by PoF'!$A$5:$S$119,MATCH($FZ$103, 'ECM Staff time by PoF'!$A$4:$R$4,0),FALSE)), 0, VLOOKUP(CONCATENATE($A134,I$66),'ECM Staff time by PoF'!$A$5:$S$119,MATCH($FZ$103, 'ECM Staff time by PoF'!$A$4:$R$4,0),FALSE))))*I96</f>
        <v>0</v>
      </c>
      <c r="GH134" s="60">
        <f>IF($A134="",0,IF(VLOOKUP($A134,'ECM Staff time by PoF'!$B$5:$C$119,2,FALSE)="Not Applicable",VLOOKUP($A134,'ECM Staff time by PoF'!$B$5:$S$119,MATCH($FZ$103, 'ECM Staff time by PoF'!$B$4:$R$4,0),FALSE),IF(ISERROR(VLOOKUP(CONCATENATE($A134,J$66),'ECM Staff time by PoF'!$A$5:$S$119,MATCH($FZ$103, 'ECM Staff time by PoF'!$A$4:$R$4,0),FALSE)), 0, VLOOKUP(CONCATENATE($A134,J$66),'ECM Staff time by PoF'!$A$5:$S$119,MATCH($FZ$103, 'ECM Staff time by PoF'!$A$4:$R$4,0),FALSE))))*J96</f>
        <v>0</v>
      </c>
      <c r="GI134" s="60">
        <f>IF($A134="",0,IF(VLOOKUP($A134,'ECM Staff time by PoF'!$B$5:$C$119,2,FALSE)="Not Applicable",VLOOKUP($A134,'ECM Staff time by PoF'!$B$5:$S$119,MATCH($FZ$103, 'ECM Staff time by PoF'!$B$4:$R$4,0),FALSE),IF(ISERROR(VLOOKUP(CONCATENATE($A134,K$66),'ECM Staff time by PoF'!$A$5:$S$119,MATCH($FZ$103, 'ECM Staff time by PoF'!$A$4:$R$4,0),FALSE)), 0, VLOOKUP(CONCATENATE($A134,K$66),'ECM Staff time by PoF'!$A$5:$S$119,MATCH($FZ$103, 'ECM Staff time by PoF'!$A$4:$R$4,0),FALSE))))*K96</f>
        <v>0</v>
      </c>
      <c r="GJ134" s="60">
        <f>IF($A134="",0,IF(VLOOKUP($A134,'ECM Staff time by PoF'!$B$5:$C$119,2,FALSE)="Not Applicable",VLOOKUP($A134,'ECM Staff time by PoF'!$B$5:$S$119,MATCH($FZ$103, 'ECM Staff time by PoF'!$B$4:$R$4,0),FALSE),IF(ISERROR(VLOOKUP(CONCATENATE($A134,L$66),'ECM Staff time by PoF'!$A$5:$S$119,MATCH($FZ$103, 'ECM Staff time by PoF'!$A$4:$R$4,0),FALSE)), 0, VLOOKUP(CONCATENATE($A134,L$66),'ECM Staff time by PoF'!$A$5:$S$119,MATCH($FZ$103, 'ECM Staff time by PoF'!$A$4:$R$4,0),FALSE))))*L96</f>
        <v>0</v>
      </c>
      <c r="GK134" s="60">
        <f>IF($A134="",0,IF(VLOOKUP($A134,'ECM Staff time by PoF'!$B$5:$C$119,2,FALSE)="Not Applicable",VLOOKUP($A134,'ECM Staff time by PoF'!$B$5:$S$119,MATCH($FZ$103, 'ECM Staff time by PoF'!$B$4:$R$4,0),FALSE),IF(ISERROR(VLOOKUP(CONCATENATE($A134,M$66),'ECM Staff time by PoF'!$A$5:$S$119,MATCH($FZ$103, 'ECM Staff time by PoF'!$A$4:$R$4,0),FALSE)), 0, VLOOKUP(CONCATENATE($A134,M$66),'ECM Staff time by PoF'!$A$5:$S$119,MATCH($FZ$103, 'ECM Staff time by PoF'!$A$4:$R$4,0),FALSE))))*M96</f>
        <v>0</v>
      </c>
      <c r="GL134" s="60">
        <f>IF($A134="",0,IF(VLOOKUP($A134,'ECM Staff time by PoF'!$B$5:$C$119,2,FALSE)="Not Applicable",VLOOKUP($A134,'ECM Staff time by PoF'!$B$5:$S$119,MATCH($FZ$103, 'ECM Staff time by PoF'!$B$4:$R$4,0),FALSE),IF(ISERROR(VLOOKUP(CONCATENATE($A134,N$66),'ECM Staff time by PoF'!$A$5:$S$119,MATCH($FZ$103, 'ECM Staff time by PoF'!$A$4:$R$4,0),FALSE)), 0, VLOOKUP(CONCATENATE($A134,N$66),'ECM Staff time by PoF'!$A$5:$S$119,MATCH($FZ$103, 'ECM Staff time by PoF'!$A$4:$R$4,0),FALSE))))*N96</f>
        <v>0</v>
      </c>
      <c r="GM134" s="60">
        <f>IF($A134="",0,IF(VLOOKUP($A134,'ECM Staff time by PoF'!$B$5:$C$119,2,FALSE)="Not Applicable",VLOOKUP($A134,'ECM Staff time by PoF'!$B$5:$S$119,MATCH($FZ$103, 'ECM Staff time by PoF'!$B$4:$R$4,0),FALSE),IF(ISERROR(VLOOKUP(CONCATENATE($A134,O$66),'ECM Staff time by PoF'!$A$5:$S$119,MATCH($FZ$103, 'ECM Staff time by PoF'!$A$4:$R$4,0),FALSE)), 0, VLOOKUP(CONCATENATE($A134,O$66),'ECM Staff time by PoF'!$A$5:$S$119,MATCH($FZ$103, 'ECM Staff time by PoF'!$A$4:$R$4,0),FALSE))))*O96</f>
        <v>0</v>
      </c>
      <c r="GN134" s="60">
        <f>IF($A134="",0,IF(VLOOKUP($A134,'ECM Staff time by PoF'!$B$5:$C$119,2,FALSE)="Not Applicable",VLOOKUP($A134,'ECM Staff time by PoF'!$B$5:$S$119,MATCH($FZ$103, 'ECM Staff time by PoF'!$B$4:$R$4,0),FALSE),IF(ISERROR(VLOOKUP(CONCATENATE($A134,P$66),'ECM Staff time by PoF'!$A$5:$S$119,MATCH($FZ$103, 'ECM Staff time by PoF'!$A$4:$R$4,0),FALSE)), 0, VLOOKUP(CONCATENATE($A134,P$66),'ECM Staff time by PoF'!$A$5:$S$119,MATCH($FZ$103, 'ECM Staff time by PoF'!$A$4:$R$4,0),FALSE))))*P96</f>
        <v>0</v>
      </c>
      <c r="GO134" s="60">
        <f>IF($A134="",0,IF(VLOOKUP($A134,'ECM Staff time by PoF'!$B$5:$C$119,2,FALSE)="Not Applicable",VLOOKUP($A134,'ECM Staff time by PoF'!$B$5:$S$119,MATCH($FZ$103, 'ECM Staff time by PoF'!$B$4:$R$4,0),FALSE),IF(ISERROR(VLOOKUP(CONCATENATE($A134,Q$66),'ECM Staff time by PoF'!$A$5:$S$119,MATCH($FZ$103, 'ECM Staff time by PoF'!$A$4:$R$4,0),FALSE)), 0, VLOOKUP(CONCATENATE($A134,Q$66),'ECM Staff time by PoF'!$A$5:$S$119,MATCH($FZ$103, 'ECM Staff time by PoF'!$A$4:$R$4,0),FALSE))))*Q96</f>
        <v>0</v>
      </c>
      <c r="GP134" s="60">
        <f>IF($A134="",0,IF(VLOOKUP($A134,'ECM Staff time by PoF'!$B$5:$C$119,2,FALSE)="Not Applicable",VLOOKUP($A134,'ECM Staff time by PoF'!$B$5:$S$119,MATCH($FZ$103, 'ECM Staff time by PoF'!$B$4:$R$4,0),FALSE),IF(ISERROR(VLOOKUP(CONCATENATE($A134,R$66),'ECM Staff time by PoF'!$A$5:$S$119,MATCH($FZ$103, 'ECM Staff time by PoF'!$A$4:$R$4,0),FALSE)), 0, VLOOKUP(CONCATENATE($A134,R$66),'ECM Staff time by PoF'!$A$5:$S$119,MATCH($FZ$103, 'ECM Staff time by PoF'!$A$4:$R$4,0),FALSE))))*R96</f>
        <v>0</v>
      </c>
      <c r="GQ134" s="60">
        <f>IF($A134="",0,IF(VLOOKUP($A134,'ECM Staff time by PoF'!$B$5:$C$119,2,FALSE)="Not Applicable",VLOOKUP($A134,'ECM Staff time by PoF'!$B$5:$S$119,MATCH($FZ$103, 'ECM Staff time by PoF'!$B$4:$R$4,0),FALSE),IF(ISERROR(VLOOKUP(CONCATENATE($A134,S$66),'ECM Staff time by PoF'!$A$5:$S$119,MATCH($FZ$103, 'ECM Staff time by PoF'!$A$4:$R$4,0),FALSE)), 0, VLOOKUP(CONCATENATE($A134,S$66),'ECM Staff time by PoF'!$A$5:$S$119,MATCH($FZ$103, 'ECM Staff time by PoF'!$A$4:$R$4,0),FALSE))))*S96</f>
        <v>0</v>
      </c>
      <c r="GR134" s="60">
        <f>IF($A134="",0,IF(VLOOKUP($A134,'ECM Staff time by PoF'!$B$5:$C$119,2,FALSE)="Not Applicable",VLOOKUP($A134,'ECM Staff time by PoF'!$B$5:$S$119,MATCH($FZ$103, 'ECM Staff time by PoF'!$B$4:$R$4,0),FALSE),IF(ISERROR(VLOOKUP(CONCATENATE($A134,T$66),'ECM Staff time by PoF'!$A$5:$S$119,MATCH($FZ$103, 'ECM Staff time by PoF'!$A$4:$R$4,0),FALSE)), 0, VLOOKUP(CONCATENATE($A134,T$66),'ECM Staff time by PoF'!$A$5:$S$119,MATCH($FZ$103, 'ECM Staff time by PoF'!$A$4:$R$4,0),FALSE))))*T96</f>
        <v>0</v>
      </c>
      <c r="GS134" s="60">
        <f>IF($A134="",0,IF(VLOOKUP($A134,'ECM Staff time by PoF'!$B$5:$C$119,2,FALSE)="Not Applicable",VLOOKUP($A134,'ECM Staff time by PoF'!$B$5:$S$119,MATCH($FZ$103, 'ECM Staff time by PoF'!$B$4:$R$4,0),FALSE),IF(ISERROR(VLOOKUP(CONCATENATE($A134,U$66),'ECM Staff time by PoF'!$A$5:$S$119,MATCH($FZ$103, 'ECM Staff time by PoF'!$A$4:$R$4,0),FALSE)), 0, VLOOKUP(CONCATENATE($A134,U$66),'ECM Staff time by PoF'!$A$5:$S$119,MATCH($FZ$103, 'ECM Staff time by PoF'!$A$4:$R$4,0),FALSE))))*U96</f>
        <v>0</v>
      </c>
      <c r="GT134" s="60">
        <f>IF($A134="",0,IF(VLOOKUP($A134,'ECM Staff time by PoF'!$B$5:$C$119,2,FALSE)="Not Applicable",VLOOKUP($A134,'ECM Staff time by PoF'!$B$5:$S$119,MATCH($FZ$103, 'ECM Staff time by PoF'!$B$4:$R$4,0),FALSE),IF(ISERROR(VLOOKUP(CONCATENATE($A134,V$66),'ECM Staff time by PoF'!$A$5:$S$119,MATCH($FZ$103, 'ECM Staff time by PoF'!$A$4:$R$4,0),FALSE)), 0, VLOOKUP(CONCATENATE($A134,V$66),'ECM Staff time by PoF'!$A$5:$S$119,MATCH($FZ$103, 'ECM Staff time by PoF'!$A$4:$R$4,0),FALSE))))*V96</f>
        <v>0</v>
      </c>
      <c r="GU134" s="60">
        <f>IF($A134="",0,IF(VLOOKUP($A134,'ECM Staff time by PoF'!$B$5:$C$119,2,FALSE)="Not Applicable",VLOOKUP($A134,'ECM Staff time by PoF'!$B$5:$S$119,MATCH($FZ$103, 'ECM Staff time by PoF'!$B$4:$R$4,0),FALSE),IF(ISERROR(VLOOKUP(CONCATENATE($A134,W$66),'ECM Staff time by PoF'!$A$5:$S$119,MATCH($FZ$103, 'ECM Staff time by PoF'!$A$4:$R$4,0),FALSE)), 0, VLOOKUP(CONCATENATE($A134,W$66),'ECM Staff time by PoF'!$A$5:$S$119,MATCH($FZ$103, 'ECM Staff time by PoF'!$A$4:$R$4,0),FALSE))))*W96</f>
        <v>0</v>
      </c>
      <c r="GV134" s="60">
        <f>IF($A134="",0,IF(VLOOKUP($A134,'ECM Staff time by PoF'!$B$5:$C$119,2,FALSE)="Not Applicable",VLOOKUP($A134,'ECM Staff time by PoF'!$B$5:$S$119,MATCH($FZ$103, 'ECM Staff time by PoF'!$B$4:$R$4,0),FALSE),IF(ISERROR(VLOOKUP(CONCATENATE($A134,X$66),'ECM Staff time by PoF'!$A$5:$S$119,MATCH($FZ$103, 'ECM Staff time by PoF'!$A$4:$R$4,0),FALSE)), 0, VLOOKUP(CONCATENATE($A134,X$66),'ECM Staff time by PoF'!$A$5:$S$119,MATCH($FZ$103, 'ECM Staff time by PoF'!$A$4:$R$4,0),FALSE))))*X96</f>
        <v>0</v>
      </c>
      <c r="GW134" s="60">
        <f>IF($A134="",0,IF(VLOOKUP($A134,'ECM Staff time by PoF'!$B$5:$C$119,2,FALSE)="Not Applicable",VLOOKUP($A134,'ECM Staff time by PoF'!$B$5:$S$119,MATCH($FZ$103, 'ECM Staff time by PoF'!$B$4:$R$4,0),FALSE),IF(ISERROR(VLOOKUP(CONCATENATE($A134,Y$66),'ECM Staff time by PoF'!$A$5:$S$119,MATCH($FZ$103, 'ECM Staff time by PoF'!$A$4:$R$4,0),FALSE)), 0, VLOOKUP(CONCATENATE($A134,Y$66),'ECM Staff time by PoF'!$A$5:$S$119,MATCH($FZ$103, 'ECM Staff time by PoF'!$A$4:$R$4,0),FALSE))))*Y96</f>
        <v>0</v>
      </c>
      <c r="GX134" s="60">
        <f>IF($A134="",0,IF(VLOOKUP($A134,'ECM Staff time by PoF'!$B$5:$C$119,2,FALSE)="Not Applicable",VLOOKUP($A134,'ECM Staff time by PoF'!$B$5:$S$119,MATCH($FZ$103, 'ECM Staff time by PoF'!$B$4:$R$4,0),FALSE),IF(ISERROR(VLOOKUP(CONCATENATE($A134,Z$66),'ECM Staff time by PoF'!$A$5:$S$119,MATCH($FZ$103, 'ECM Staff time by PoF'!$A$4:$R$4,0),FALSE)), 0, VLOOKUP(CONCATENATE($A134,Z$66),'ECM Staff time by PoF'!$A$5:$S$119,MATCH($FZ$103, 'ECM Staff time by PoF'!$A$4:$R$4,0),FALSE))))*Z96</f>
        <v>0</v>
      </c>
      <c r="GY134" s="60">
        <f>IF($A134="",0,IF(VLOOKUP($A134,'ECM Staff time by PoF'!$B$5:$C$119,2,FALSE)="Not Applicable",VLOOKUP($A134,'ECM Staff time by PoF'!$B$5:$S$119,MATCH($FZ$103, 'ECM Staff time by PoF'!$B$4:$R$4,0),FALSE),IF(ISERROR(VLOOKUP(CONCATENATE($A134,AA$66),'ECM Staff time by PoF'!$A$5:$S$119,MATCH($FZ$103, 'ECM Staff time by PoF'!$A$4:$R$4,0),FALSE)), 0, VLOOKUP(CONCATENATE($A134,AA$66),'ECM Staff time by PoF'!$A$5:$S$119,MATCH($FZ$103, 'ECM Staff time by PoF'!$A$4:$R$4,0),FALSE))))*AA96</f>
        <v>0</v>
      </c>
      <c r="GZ134" s="60">
        <f>IF($A134="",0,IF(VLOOKUP($A134,'ECM Staff time by PoF'!$B$5:$C$119,2,FALSE)="Not Applicable",VLOOKUP($A134,'ECM Staff time by PoF'!$B$5:$S$119,MATCH($FZ$103, 'ECM Staff time by PoF'!$B$4:$R$4,0),FALSE),IF(ISERROR(VLOOKUP(CONCATENATE($A134,AB$66),'ECM Staff time by PoF'!$A$5:$S$119,MATCH($FZ$103, 'ECM Staff time by PoF'!$A$4:$R$4,0),FALSE)), 0, VLOOKUP(CONCATENATE($A134,AB$66),'ECM Staff time by PoF'!$A$5:$S$119,MATCH($FZ$103, 'ECM Staff time by PoF'!$A$4:$R$4,0),FALSE))))*AB96</f>
        <v>0</v>
      </c>
      <c r="HA134" s="60">
        <f>IF($A134="",0,IF(VLOOKUP($A134,'ECM Staff time by PoF'!$B$5:$C$119,2,FALSE)="Not Applicable",VLOOKUP($A134,'ECM Staff time by PoF'!$B$5:$S$119,MATCH($FZ$103, 'ECM Staff time by PoF'!$B$4:$R$4,0),FALSE),IF(ISERROR(VLOOKUP(CONCATENATE($A134,AC$66),'ECM Staff time by PoF'!$A$5:$S$119,MATCH($FZ$103, 'ECM Staff time by PoF'!$A$4:$R$4,0),FALSE)), 0, VLOOKUP(CONCATENATE($A134,AC$66),'ECM Staff time by PoF'!$A$5:$S$119,MATCH($FZ$103, 'ECM Staff time by PoF'!$A$4:$R$4,0),FALSE))))*AC96</f>
        <v>0</v>
      </c>
      <c r="HB134" s="60">
        <f>IF($A134="",0,IF(VLOOKUP($A134,'ECM Staff time by PoF'!$B$5:$C$119,2,FALSE)="Not Applicable",VLOOKUP($A134,'ECM Staff time by PoF'!$B$5:$S$119,MATCH($FZ$103, 'ECM Staff time by PoF'!$B$4:$R$4,0),FALSE),IF(ISERROR(VLOOKUP(CONCATENATE($A134,AD$66),'ECM Staff time by PoF'!$A$5:$S$119,MATCH($FZ$103, 'ECM Staff time by PoF'!$A$4:$R$4,0),FALSE)), 0, VLOOKUP(CONCATENATE($A134,AD$66),'ECM Staff time by PoF'!$A$5:$S$119,MATCH($FZ$103, 'ECM Staff time by PoF'!$A$4:$R$4,0),FALSE))))*AD96</f>
        <v>0</v>
      </c>
      <c r="HC134" s="60">
        <f>IF($A134="",0,IF(VLOOKUP($A134,'ECM Staff time by PoF'!$B$5:$C$119,2,FALSE)="Not Applicable",VLOOKUP($A134,'ECM Staff time by PoF'!$B$5:$S$119,MATCH($FZ$103, 'ECM Staff time by PoF'!$B$4:$R$4,0),FALSE),IF(ISERROR(VLOOKUP(CONCATENATE($A134,AE$66),'ECM Staff time by PoF'!$A$5:$S$119,MATCH($FZ$103, 'ECM Staff time by PoF'!$A$4:$R$4,0),FALSE)), 0, VLOOKUP(CONCATENATE($A134,AE$66),'ECM Staff time by PoF'!$A$5:$S$119,MATCH($FZ$103, 'ECM Staff time by PoF'!$A$4:$R$4,0),FALSE))))*AE96</f>
        <v>0</v>
      </c>
      <c r="HD134" s="60">
        <f>IF($A134="",0,IF(VLOOKUP($A134,'ECM Staff time by PoF'!$B$5:$C$119,2,FALSE)="Not Applicable",VLOOKUP($A134,'ECM Staff time by PoF'!$B$5:$S$119,MATCH($FZ$103, 'ECM Staff time by PoF'!$B$4:$R$4,0),FALSE),IF(ISERROR(VLOOKUP(CONCATENATE($A134,AF$66),'ECM Staff time by PoF'!$A$5:$S$119,MATCH($FZ$103, 'ECM Staff time by PoF'!$A$4:$R$4,0),FALSE)), 0, VLOOKUP(CONCATENATE($A134,AF$66),'ECM Staff time by PoF'!$A$5:$S$119,MATCH($FZ$103, 'ECM Staff time by PoF'!$A$4:$R$4,0),FALSE))))*AF96</f>
        <v>0</v>
      </c>
      <c r="HE134" s="60">
        <f>IF($A134="",0,IF(VLOOKUP($A134,'ECM Staff time by PoF'!$B$5:$C$119,2,FALSE)="Not Applicable",VLOOKUP($A134,'ECM Staff time by PoF'!$B$5:$S$119,MATCH($FZ$103, 'ECM Staff time by PoF'!$B$4:$R$4,0),FALSE),IF(ISERROR(VLOOKUP(CONCATENATE($A134,AG$66),'ECM Staff time by PoF'!$A$5:$S$119,MATCH($FZ$103, 'ECM Staff time by PoF'!$A$4:$R$4,0),FALSE)), 0, VLOOKUP(CONCATENATE($A134,AG$66),'ECM Staff time by PoF'!$A$5:$S$119,MATCH($FZ$103, 'ECM Staff time by PoF'!$A$4:$R$4,0),FALSE))))*AG96</f>
        <v>0</v>
      </c>
      <c r="HF134" s="60">
        <f>IF($A134="",0,IF(VLOOKUP($A134,'ECM Staff time by PoF'!$B$5:$C$119,2,FALSE)="Not Applicable",VLOOKUP($A134,'ECM Staff time by PoF'!$B$5:$S$119,MATCH($FZ$103, 'ECM Staff time by PoF'!$B$4:$R$4,0),FALSE),IF(ISERROR(VLOOKUP(CONCATENATE($A134,AH$66),'ECM Staff time by PoF'!$A$5:$S$119,MATCH($FZ$103, 'ECM Staff time by PoF'!$A$4:$R$4,0),FALSE)), 0, VLOOKUP(CONCATENATE($A134,AH$66),'ECM Staff time by PoF'!$A$5:$S$119,MATCH($FZ$103, 'ECM Staff time by PoF'!$A$4:$R$4,0),FALSE))))*AH96</f>
        <v>0</v>
      </c>
      <c r="HG134" s="60">
        <f>IF($A134="",0,IF(VLOOKUP($A134,'ECM Staff time by PoF'!$B$5:$C$119,2,FALSE)="Not Applicable",VLOOKUP($A134,'ECM Staff time by PoF'!$B$5:$S$119,MATCH($FZ$103, 'ECM Staff time by PoF'!$B$4:$R$4,0),FALSE),IF(ISERROR(VLOOKUP(CONCATENATE($A134,AI$66),'ECM Staff time by PoF'!$A$5:$S$119,MATCH($FZ$103, 'ECM Staff time by PoF'!$A$4:$R$4,0),FALSE)), 0, VLOOKUP(CONCATENATE($A134,AI$66),'ECM Staff time by PoF'!$A$5:$S$119,MATCH($FZ$103, 'ECM Staff time by PoF'!$A$4:$R$4,0),FALSE))))*AI96</f>
        <v>0</v>
      </c>
      <c r="HH134" s="60">
        <f>IF($A134="",0,IF(VLOOKUP($A134,'ECM Staff time by PoF'!$B$5:$C$119,2,FALSE)="Not Applicable",VLOOKUP($A134,'ECM Staff time by PoF'!$B$5:$S$119,MATCH($FZ$103, 'ECM Staff time by PoF'!$B$4:$R$4,0),FALSE),IF(ISERROR(VLOOKUP(CONCATENATE($A134,AJ$66),'ECM Staff time by PoF'!$A$5:$S$119,MATCH($FZ$103, 'ECM Staff time by PoF'!$A$4:$R$4,0),FALSE)), 0, VLOOKUP(CONCATENATE($A134,AJ$66),'ECM Staff time by PoF'!$A$5:$S$119,MATCH($FZ$103, 'ECM Staff time by PoF'!$A$4:$R$4,0),FALSE))))*AJ96</f>
        <v>0</v>
      </c>
      <c r="HI134" s="60">
        <f>IF($A134="",0,IF(VLOOKUP($A134,'ECM Staff time by PoF'!$B$5:$C$119,2,FALSE)="Not Applicable",VLOOKUP($A134,'ECM Staff time by PoF'!$B$5:$S$119,MATCH($FZ$103, 'ECM Staff time by PoF'!$B$4:$R$4,0),FALSE),IF(ISERROR(VLOOKUP(CONCATENATE($A134,AK$66),'ECM Staff time by PoF'!$A$5:$S$119,MATCH($FZ$103, 'ECM Staff time by PoF'!$A$4:$R$4,0),FALSE)), 0, VLOOKUP(CONCATENATE($A134,AK$66),'ECM Staff time by PoF'!$A$5:$S$119,MATCH($FZ$103, 'ECM Staff time by PoF'!$A$4:$R$4,0),FALSE))))*AK96</f>
        <v>0</v>
      </c>
      <c r="HJ134" s="60">
        <f>IF($A134="",0,IF(VLOOKUP($A134,'ECM Staff time by PoF'!$B$5:$C$119,2,FALSE)="Not Applicable",VLOOKUP($A134,'ECM Staff time by PoF'!$B$5:$S$119,MATCH($HJ$103, 'ECM Staff time by PoF'!$B$4:$R$4,0),FALSE),IF(ISERROR(VLOOKUP(CONCATENATE($A134,B$66),'ECM Staff time by PoF'!$A$5:$S$119,MATCH($HJ$103, 'ECM Staff time by PoF'!$A$4:$R$4,0),FALSE)), 0, VLOOKUP(CONCATENATE($A134,B$66),'ECM Staff time by PoF'!$A$5:$S$119,MATCH($HJ$103, 'ECM Staff time by PoF'!$A$4:$R$4,0),FALSE))))*B96</f>
        <v>0</v>
      </c>
      <c r="HK134" s="60">
        <f>IF($A134="",0,IF(VLOOKUP($A134,'ECM Staff time by PoF'!$B$5:$C$119,2,FALSE)="Not Applicable",VLOOKUP($A134,'ECM Staff time by PoF'!$B$5:$S$119,MATCH($HJ$103, 'ECM Staff time by PoF'!$B$4:$R$4,0),FALSE),IF(ISERROR(VLOOKUP(CONCATENATE($A134,C$66),'ECM Staff time by PoF'!$A$5:$S$119,MATCH($HJ$103, 'ECM Staff time by PoF'!$A$4:$R$4,0),FALSE)), 0, VLOOKUP(CONCATENATE($A134,C$66),'ECM Staff time by PoF'!$A$5:$S$119,MATCH($HJ$103, 'ECM Staff time by PoF'!$A$4:$R$4,0),FALSE))))*C96</f>
        <v>0</v>
      </c>
      <c r="HL134" s="60">
        <f>IF($A134="",0,IF(VLOOKUP($A134,'ECM Staff time by PoF'!$B$5:$C$119,2,FALSE)="Not Applicable",VLOOKUP($A134,'ECM Staff time by PoF'!$B$5:$S$119,MATCH($HJ$103, 'ECM Staff time by PoF'!$B$4:$R$4,0),FALSE),IF(ISERROR(VLOOKUP(CONCATENATE($A134,D$66),'ECM Staff time by PoF'!$A$5:$S$119,MATCH($HJ$103, 'ECM Staff time by PoF'!$A$4:$R$4,0),FALSE)), 0, VLOOKUP(CONCATENATE($A134,D$66),'ECM Staff time by PoF'!$A$5:$S$119,MATCH($HJ$103, 'ECM Staff time by PoF'!$A$4:$R$4,0),FALSE))))*D96</f>
        <v>0</v>
      </c>
      <c r="HM134" s="60">
        <f>IF($A134="",0,IF(VLOOKUP($A134,'ECM Staff time by PoF'!$B$5:$C$119,2,FALSE)="Not Applicable",VLOOKUP($A134,'ECM Staff time by PoF'!$B$5:$S$119,MATCH($HJ$103, 'ECM Staff time by PoF'!$B$4:$R$4,0),FALSE),IF(ISERROR(VLOOKUP(CONCATENATE($A134,E$66),'ECM Staff time by PoF'!$A$5:$S$119,MATCH($HJ$103, 'ECM Staff time by PoF'!$A$4:$R$4,0),FALSE)), 0, VLOOKUP(CONCATENATE($A134,E$66),'ECM Staff time by PoF'!$A$5:$S$119,MATCH($HJ$103, 'ECM Staff time by PoF'!$A$4:$R$4,0),FALSE))))*E96</f>
        <v>0</v>
      </c>
      <c r="HN134" s="60">
        <f>IF($A134="",0,IF(VLOOKUP($A134,'ECM Staff time by PoF'!$B$5:$C$119,2,FALSE)="Not Applicable",VLOOKUP($A134,'ECM Staff time by PoF'!$B$5:$S$119,MATCH($HJ$103, 'ECM Staff time by PoF'!$B$4:$R$4,0),FALSE),IF(ISERROR(VLOOKUP(CONCATENATE($A134,F$66),'ECM Staff time by PoF'!$A$5:$S$119,MATCH($HJ$103, 'ECM Staff time by PoF'!$A$4:$R$4,0),FALSE)), 0, VLOOKUP(CONCATENATE($A134,F$66),'ECM Staff time by PoF'!$A$5:$S$119,MATCH($HJ$103, 'ECM Staff time by PoF'!$A$4:$R$4,0),FALSE))))*F96</f>
        <v>0</v>
      </c>
      <c r="HO134" s="60">
        <f>IF($A134="",0,IF(VLOOKUP($A134,'ECM Staff time by PoF'!$B$5:$C$119,2,FALSE)="Not Applicable",VLOOKUP($A134,'ECM Staff time by PoF'!$B$5:$S$119,MATCH($HJ$103, 'ECM Staff time by PoF'!$B$4:$R$4,0),FALSE),IF(ISERROR(VLOOKUP(CONCATENATE($A134,G$66),'ECM Staff time by PoF'!$A$5:$S$119,MATCH($HJ$103, 'ECM Staff time by PoF'!$A$4:$R$4,0),FALSE)), 0, VLOOKUP(CONCATENATE($A134,G$66),'ECM Staff time by PoF'!$A$5:$S$119,MATCH($HJ$103, 'ECM Staff time by PoF'!$A$4:$R$4,0),FALSE))))*G96</f>
        <v>0</v>
      </c>
      <c r="HP134" s="60">
        <f>IF($A134="",0,IF(VLOOKUP($A134,'ECM Staff time by PoF'!$B$5:$C$119,2,FALSE)="Not Applicable",VLOOKUP($A134,'ECM Staff time by PoF'!$B$5:$S$119,MATCH($HJ$103, 'ECM Staff time by PoF'!$B$4:$R$4,0),FALSE),IF(ISERROR(VLOOKUP(CONCATENATE($A134,H$66),'ECM Staff time by PoF'!$A$5:$S$119,MATCH($HJ$103, 'ECM Staff time by PoF'!$A$4:$R$4,0),FALSE)), 0, VLOOKUP(CONCATENATE($A134,H$66),'ECM Staff time by PoF'!$A$5:$S$119,MATCH($HJ$103, 'ECM Staff time by PoF'!$A$4:$R$4,0),FALSE))))*H96</f>
        <v>0</v>
      </c>
      <c r="HQ134" s="60">
        <f>IF($A134="",0,IF(VLOOKUP($A134,'ECM Staff time by PoF'!$B$5:$C$119,2,FALSE)="Not Applicable",VLOOKUP($A134,'ECM Staff time by PoF'!$B$5:$S$119,MATCH($HJ$103, 'ECM Staff time by PoF'!$B$4:$R$4,0),FALSE),IF(ISERROR(VLOOKUP(CONCATENATE($A134,I$66),'ECM Staff time by PoF'!$A$5:$S$119,MATCH($HJ$103, 'ECM Staff time by PoF'!$A$4:$R$4,0),FALSE)), 0, VLOOKUP(CONCATENATE($A134,I$66),'ECM Staff time by PoF'!$A$5:$S$119,MATCH($HJ$103, 'ECM Staff time by PoF'!$A$4:$R$4,0),FALSE))))*I96</f>
        <v>0</v>
      </c>
      <c r="HR134" s="60">
        <f>IF($A134="",0,IF(VLOOKUP($A134,'ECM Staff time by PoF'!$B$5:$C$119,2,FALSE)="Not Applicable",VLOOKUP($A134,'ECM Staff time by PoF'!$B$5:$S$119,MATCH($HJ$103, 'ECM Staff time by PoF'!$B$4:$R$4,0),FALSE),IF(ISERROR(VLOOKUP(CONCATENATE($A134,J$66),'ECM Staff time by PoF'!$A$5:$S$119,MATCH($HJ$103, 'ECM Staff time by PoF'!$A$4:$R$4,0),FALSE)), 0, VLOOKUP(CONCATENATE($A134,J$66),'ECM Staff time by PoF'!$A$5:$S$119,MATCH($HJ$103, 'ECM Staff time by PoF'!$A$4:$R$4,0),FALSE))))*J96</f>
        <v>0</v>
      </c>
      <c r="HS134" s="60">
        <f>IF($A134="",0,IF(VLOOKUP($A134,'ECM Staff time by PoF'!$B$5:$C$119,2,FALSE)="Not Applicable",VLOOKUP($A134,'ECM Staff time by PoF'!$B$5:$S$119,MATCH($HJ$103, 'ECM Staff time by PoF'!$B$4:$R$4,0),FALSE),IF(ISERROR(VLOOKUP(CONCATENATE($A134,K$66),'ECM Staff time by PoF'!$A$5:$S$119,MATCH($HJ$103, 'ECM Staff time by PoF'!$A$4:$R$4,0),FALSE)), 0, VLOOKUP(CONCATENATE($A134,K$66),'ECM Staff time by PoF'!$A$5:$S$119,MATCH($HJ$103, 'ECM Staff time by PoF'!$A$4:$R$4,0),FALSE))))*K96</f>
        <v>0</v>
      </c>
      <c r="HT134" s="60">
        <f>IF($A134="",0,IF(VLOOKUP($A134,'ECM Staff time by PoF'!$B$5:$C$119,2,FALSE)="Not Applicable",VLOOKUP($A134,'ECM Staff time by PoF'!$B$5:$S$119,MATCH($HJ$103, 'ECM Staff time by PoF'!$B$4:$R$4,0),FALSE),IF(ISERROR(VLOOKUP(CONCATENATE($A134,L$66),'ECM Staff time by PoF'!$A$5:$S$119,MATCH($HJ$103, 'ECM Staff time by PoF'!$A$4:$R$4,0),FALSE)), 0, VLOOKUP(CONCATENATE($A134,L$66),'ECM Staff time by PoF'!$A$5:$S$119,MATCH($HJ$103, 'ECM Staff time by PoF'!$A$4:$R$4,0),FALSE))))*L96</f>
        <v>0</v>
      </c>
      <c r="HU134" s="60">
        <f>IF($A134="",0,IF(VLOOKUP($A134,'ECM Staff time by PoF'!$B$5:$C$119,2,FALSE)="Not Applicable",VLOOKUP($A134,'ECM Staff time by PoF'!$B$5:$S$119,MATCH($HJ$103, 'ECM Staff time by PoF'!$B$4:$R$4,0),FALSE),IF(ISERROR(VLOOKUP(CONCATENATE($A134,M$66),'ECM Staff time by PoF'!$A$5:$S$119,MATCH($HJ$103, 'ECM Staff time by PoF'!$A$4:$R$4,0),FALSE)), 0, VLOOKUP(CONCATENATE($A134,M$66),'ECM Staff time by PoF'!$A$5:$S$119,MATCH($HJ$103, 'ECM Staff time by PoF'!$A$4:$R$4,0),FALSE))))*M96</f>
        <v>0</v>
      </c>
      <c r="HV134" s="60">
        <f>IF($A134="",0,IF(VLOOKUP($A134,'ECM Staff time by PoF'!$B$5:$C$119,2,FALSE)="Not Applicable",VLOOKUP($A134,'ECM Staff time by PoF'!$B$5:$S$119,MATCH($HJ$103, 'ECM Staff time by PoF'!$B$4:$R$4,0),FALSE),IF(ISERROR(VLOOKUP(CONCATENATE($A134,N$66),'ECM Staff time by PoF'!$A$5:$S$119,MATCH($HJ$103, 'ECM Staff time by PoF'!$A$4:$R$4,0),FALSE)), 0, VLOOKUP(CONCATENATE($A134,N$66),'ECM Staff time by PoF'!$A$5:$S$119,MATCH($HJ$103, 'ECM Staff time by PoF'!$A$4:$R$4,0),FALSE))))*N96</f>
        <v>0</v>
      </c>
      <c r="HW134" s="60">
        <f>IF($A134="",0,IF(VLOOKUP($A134,'ECM Staff time by PoF'!$B$5:$C$119,2,FALSE)="Not Applicable",VLOOKUP($A134,'ECM Staff time by PoF'!$B$5:$S$119,MATCH($HJ$103, 'ECM Staff time by PoF'!$B$4:$R$4,0),FALSE),IF(ISERROR(VLOOKUP(CONCATENATE($A134,O$66),'ECM Staff time by PoF'!$A$5:$S$119,MATCH($HJ$103, 'ECM Staff time by PoF'!$A$4:$R$4,0),FALSE)), 0, VLOOKUP(CONCATENATE($A134,O$66),'ECM Staff time by PoF'!$A$5:$S$119,MATCH($HJ$103, 'ECM Staff time by PoF'!$A$4:$R$4,0),FALSE))))*O96</f>
        <v>0</v>
      </c>
      <c r="HX134" s="60">
        <f>IF($A134="",0,IF(VLOOKUP($A134,'ECM Staff time by PoF'!$B$5:$C$119,2,FALSE)="Not Applicable",VLOOKUP($A134,'ECM Staff time by PoF'!$B$5:$S$119,MATCH($HJ$103, 'ECM Staff time by PoF'!$B$4:$R$4,0),FALSE),IF(ISERROR(VLOOKUP(CONCATENATE($A134,P$66),'ECM Staff time by PoF'!$A$5:$S$119,MATCH($HJ$103, 'ECM Staff time by PoF'!$A$4:$R$4,0),FALSE)), 0, VLOOKUP(CONCATENATE($A134,P$66),'ECM Staff time by PoF'!$A$5:$S$119,MATCH($HJ$103, 'ECM Staff time by PoF'!$A$4:$R$4,0),FALSE))))*P96</f>
        <v>0</v>
      </c>
      <c r="HY134" s="60">
        <f>IF($A134="",0,IF(VLOOKUP($A134,'ECM Staff time by PoF'!$B$5:$C$119,2,FALSE)="Not Applicable",VLOOKUP($A134,'ECM Staff time by PoF'!$B$5:$S$119,MATCH($HJ$103, 'ECM Staff time by PoF'!$B$4:$R$4,0),FALSE),IF(ISERROR(VLOOKUP(CONCATENATE($A134,Q$66),'ECM Staff time by PoF'!$A$5:$S$119,MATCH($HJ$103, 'ECM Staff time by PoF'!$A$4:$R$4,0),FALSE)), 0, VLOOKUP(CONCATENATE($A134,Q$66),'ECM Staff time by PoF'!$A$5:$S$119,MATCH($HJ$103, 'ECM Staff time by PoF'!$A$4:$R$4,0),FALSE))))*Q96</f>
        <v>0</v>
      </c>
      <c r="HZ134" s="60">
        <f>IF($A134="",0,IF(VLOOKUP($A134,'ECM Staff time by PoF'!$B$5:$C$119,2,FALSE)="Not Applicable",VLOOKUP($A134,'ECM Staff time by PoF'!$B$5:$S$119,MATCH($HJ$103, 'ECM Staff time by PoF'!$B$4:$R$4,0),FALSE),IF(ISERROR(VLOOKUP(CONCATENATE($A134,R$66),'ECM Staff time by PoF'!$A$5:$S$119,MATCH($HJ$103, 'ECM Staff time by PoF'!$A$4:$R$4,0),FALSE)), 0, VLOOKUP(CONCATENATE($A134,R$66),'ECM Staff time by PoF'!$A$5:$S$119,MATCH($HJ$103, 'ECM Staff time by PoF'!$A$4:$R$4,0),FALSE))))*R96</f>
        <v>0</v>
      </c>
      <c r="IA134" s="60">
        <f>IF($A134="",0,IF(VLOOKUP($A134,'ECM Staff time by PoF'!$B$5:$C$119,2,FALSE)="Not Applicable",VLOOKUP($A134,'ECM Staff time by PoF'!$B$5:$S$119,MATCH($HJ$103, 'ECM Staff time by PoF'!$B$4:$R$4,0),FALSE),IF(ISERROR(VLOOKUP(CONCATENATE($A134,S$66),'ECM Staff time by PoF'!$A$5:$S$119,MATCH($HJ$103, 'ECM Staff time by PoF'!$A$4:$R$4,0),FALSE)), 0, VLOOKUP(CONCATENATE($A134,S$66),'ECM Staff time by PoF'!$A$5:$S$119,MATCH($HJ$103, 'ECM Staff time by PoF'!$A$4:$R$4,0),FALSE))))*S96</f>
        <v>0</v>
      </c>
      <c r="IB134" s="60">
        <f>IF($A134="",0,IF(VLOOKUP($A134,'ECM Staff time by PoF'!$B$5:$C$119,2,FALSE)="Not Applicable",VLOOKUP($A134,'ECM Staff time by PoF'!$B$5:$S$119,MATCH($HJ$103, 'ECM Staff time by PoF'!$B$4:$R$4,0),FALSE),IF(ISERROR(VLOOKUP(CONCATENATE($A134,T$66),'ECM Staff time by PoF'!$A$5:$S$119,MATCH($HJ$103, 'ECM Staff time by PoF'!$A$4:$R$4,0),FALSE)), 0, VLOOKUP(CONCATENATE($A134,T$66),'ECM Staff time by PoF'!$A$5:$S$119,MATCH($HJ$103, 'ECM Staff time by PoF'!$A$4:$R$4,0),FALSE))))*T96</f>
        <v>0</v>
      </c>
      <c r="IC134" s="60">
        <f>IF($A134="",0,IF(VLOOKUP($A134,'ECM Staff time by PoF'!$B$5:$C$119,2,FALSE)="Not Applicable",VLOOKUP($A134,'ECM Staff time by PoF'!$B$5:$S$119,MATCH($HJ$103, 'ECM Staff time by PoF'!$B$4:$R$4,0),FALSE),IF(ISERROR(VLOOKUP(CONCATENATE($A134,U$66),'ECM Staff time by PoF'!$A$5:$S$119,MATCH($HJ$103, 'ECM Staff time by PoF'!$A$4:$R$4,0),FALSE)), 0, VLOOKUP(CONCATENATE($A134,U$66),'ECM Staff time by PoF'!$A$5:$S$119,MATCH($HJ$103, 'ECM Staff time by PoF'!$A$4:$R$4,0),FALSE))))*U96</f>
        <v>0</v>
      </c>
      <c r="ID134" s="60">
        <f>IF($A134="",0,IF(VLOOKUP($A134,'ECM Staff time by PoF'!$B$5:$C$119,2,FALSE)="Not Applicable",VLOOKUP($A134,'ECM Staff time by PoF'!$B$5:$S$119,MATCH($HJ$103, 'ECM Staff time by PoF'!$B$4:$R$4,0),FALSE),IF(ISERROR(VLOOKUP(CONCATENATE($A134,V$66),'ECM Staff time by PoF'!$A$5:$S$119,MATCH($HJ$103, 'ECM Staff time by PoF'!$A$4:$R$4,0),FALSE)), 0, VLOOKUP(CONCATENATE($A134,V$66),'ECM Staff time by PoF'!$A$5:$S$119,MATCH($HJ$103, 'ECM Staff time by PoF'!$A$4:$R$4,0),FALSE))))*V96</f>
        <v>0</v>
      </c>
      <c r="IE134" s="60">
        <f>IF($A134="",0,IF(VLOOKUP($A134,'ECM Staff time by PoF'!$B$5:$C$119,2,FALSE)="Not Applicable",VLOOKUP($A134,'ECM Staff time by PoF'!$B$5:$S$119,MATCH($HJ$103, 'ECM Staff time by PoF'!$B$4:$R$4,0),FALSE),IF(ISERROR(VLOOKUP(CONCATENATE($A134,W$66),'ECM Staff time by PoF'!$A$5:$S$119,MATCH($HJ$103, 'ECM Staff time by PoF'!$A$4:$R$4,0),FALSE)), 0, VLOOKUP(CONCATENATE($A134,W$66),'ECM Staff time by PoF'!$A$5:$S$119,MATCH($HJ$103, 'ECM Staff time by PoF'!$A$4:$R$4,0),FALSE))))*W96</f>
        <v>0</v>
      </c>
      <c r="IF134" s="60">
        <f>IF($A134="",0,IF(VLOOKUP($A134,'ECM Staff time by PoF'!$B$5:$C$119,2,FALSE)="Not Applicable",VLOOKUP($A134,'ECM Staff time by PoF'!$B$5:$S$119,MATCH($HJ$103, 'ECM Staff time by PoF'!$B$4:$R$4,0),FALSE),IF(ISERROR(VLOOKUP(CONCATENATE($A134,X$66),'ECM Staff time by PoF'!$A$5:$S$119,MATCH($HJ$103, 'ECM Staff time by PoF'!$A$4:$R$4,0),FALSE)), 0, VLOOKUP(CONCATENATE($A134,X$66),'ECM Staff time by PoF'!$A$5:$S$119,MATCH($HJ$103, 'ECM Staff time by PoF'!$A$4:$R$4,0),FALSE))))*X96</f>
        <v>0</v>
      </c>
      <c r="IG134" s="60">
        <f>IF($A134="",0,IF(VLOOKUP($A134,'ECM Staff time by PoF'!$B$5:$C$119,2,FALSE)="Not Applicable",VLOOKUP($A134,'ECM Staff time by PoF'!$B$5:$S$119,MATCH($HJ$103, 'ECM Staff time by PoF'!$B$4:$R$4,0),FALSE),IF(ISERROR(VLOOKUP(CONCATENATE($A134,Y$66),'ECM Staff time by PoF'!$A$5:$S$119,MATCH($HJ$103, 'ECM Staff time by PoF'!$A$4:$R$4,0),FALSE)), 0, VLOOKUP(CONCATENATE($A134,Y$66),'ECM Staff time by PoF'!$A$5:$S$119,MATCH($HJ$103, 'ECM Staff time by PoF'!$A$4:$R$4,0),FALSE))))*Y96</f>
        <v>0</v>
      </c>
      <c r="IH134" s="60">
        <f>IF($A134="",0,IF(VLOOKUP($A134,'ECM Staff time by PoF'!$B$5:$C$119,2,FALSE)="Not Applicable",VLOOKUP($A134,'ECM Staff time by PoF'!$B$5:$S$119,MATCH($HJ$103, 'ECM Staff time by PoF'!$B$4:$R$4,0),FALSE),IF(ISERROR(VLOOKUP(CONCATENATE($A134,Z$66),'ECM Staff time by PoF'!$A$5:$S$119,MATCH($HJ$103, 'ECM Staff time by PoF'!$A$4:$R$4,0),FALSE)), 0, VLOOKUP(CONCATENATE($A134,Z$66),'ECM Staff time by PoF'!$A$5:$S$119,MATCH($HJ$103, 'ECM Staff time by PoF'!$A$4:$R$4,0),FALSE))))*Z96</f>
        <v>0</v>
      </c>
      <c r="II134" s="60">
        <f>IF($A134="",0,IF(VLOOKUP($A134,'ECM Staff time by PoF'!$B$5:$C$119,2,FALSE)="Not Applicable",VLOOKUP($A134,'ECM Staff time by PoF'!$B$5:$S$119,MATCH($HJ$103, 'ECM Staff time by PoF'!$B$4:$R$4,0),FALSE),IF(ISERROR(VLOOKUP(CONCATENATE($A134,AA$66),'ECM Staff time by PoF'!$A$5:$S$119,MATCH($HJ$103, 'ECM Staff time by PoF'!$A$4:$R$4,0),FALSE)), 0, VLOOKUP(CONCATENATE($A134,AA$66),'ECM Staff time by PoF'!$A$5:$S$119,MATCH($HJ$103, 'ECM Staff time by PoF'!$A$4:$R$4,0),FALSE))))*AA96</f>
        <v>0</v>
      </c>
      <c r="IJ134" s="60">
        <f>IF($A134="",0,IF(VLOOKUP($A134,'ECM Staff time by PoF'!$B$5:$C$119,2,FALSE)="Not Applicable",VLOOKUP($A134,'ECM Staff time by PoF'!$B$5:$S$119,MATCH($HJ$103, 'ECM Staff time by PoF'!$B$4:$R$4,0),FALSE),IF(ISERROR(VLOOKUP(CONCATENATE($A134,AB$66),'ECM Staff time by PoF'!$A$5:$S$119,MATCH($HJ$103, 'ECM Staff time by PoF'!$A$4:$R$4,0),FALSE)), 0, VLOOKUP(CONCATENATE($A134,AB$66),'ECM Staff time by PoF'!$A$5:$S$119,MATCH($HJ$103, 'ECM Staff time by PoF'!$A$4:$R$4,0),FALSE))))*AB96</f>
        <v>0</v>
      </c>
      <c r="IK134" s="60">
        <f>IF($A134="",0,IF(VLOOKUP($A134,'ECM Staff time by PoF'!$B$5:$C$119,2,FALSE)="Not Applicable",VLOOKUP($A134,'ECM Staff time by PoF'!$B$5:$S$119,MATCH($HJ$103, 'ECM Staff time by PoF'!$B$4:$R$4,0),FALSE),IF(ISERROR(VLOOKUP(CONCATENATE($A134,AC$66),'ECM Staff time by PoF'!$A$5:$S$119,MATCH($HJ$103, 'ECM Staff time by PoF'!$A$4:$R$4,0),FALSE)), 0, VLOOKUP(CONCATENATE($A134,AC$66),'ECM Staff time by PoF'!$A$5:$S$119,MATCH($HJ$103, 'ECM Staff time by PoF'!$A$4:$R$4,0),FALSE))))*AC96</f>
        <v>0</v>
      </c>
      <c r="IL134" s="60">
        <f>IF($A134="",0,IF(VLOOKUP($A134,'ECM Staff time by PoF'!$B$5:$C$119,2,FALSE)="Not Applicable",VLOOKUP($A134,'ECM Staff time by PoF'!$B$5:$S$119,MATCH($HJ$103, 'ECM Staff time by PoF'!$B$4:$R$4,0),FALSE),IF(ISERROR(VLOOKUP(CONCATENATE($A134,AD$66),'ECM Staff time by PoF'!$A$5:$S$119,MATCH($HJ$103, 'ECM Staff time by PoF'!$A$4:$R$4,0),FALSE)), 0, VLOOKUP(CONCATENATE($A134,AD$66),'ECM Staff time by PoF'!$A$5:$S$119,MATCH($HJ$103, 'ECM Staff time by PoF'!$A$4:$R$4,0),FALSE))))*AD96</f>
        <v>0</v>
      </c>
      <c r="IM134" s="60">
        <f>IF($A134="",0,IF(VLOOKUP($A134,'ECM Staff time by PoF'!$B$5:$C$119,2,FALSE)="Not Applicable",VLOOKUP($A134,'ECM Staff time by PoF'!$B$5:$S$119,MATCH($HJ$103, 'ECM Staff time by PoF'!$B$4:$R$4,0),FALSE),IF(ISERROR(VLOOKUP(CONCATENATE($A134,AE$66),'ECM Staff time by PoF'!$A$5:$S$119,MATCH($HJ$103, 'ECM Staff time by PoF'!$A$4:$R$4,0),FALSE)), 0, VLOOKUP(CONCATENATE($A134,AE$66),'ECM Staff time by PoF'!$A$5:$S$119,MATCH($HJ$103, 'ECM Staff time by PoF'!$A$4:$R$4,0),FALSE))))*AE96</f>
        <v>0</v>
      </c>
      <c r="IN134" s="60">
        <f>IF($A134="",0,IF(VLOOKUP($A134,'ECM Staff time by PoF'!$B$5:$C$119,2,FALSE)="Not Applicable",VLOOKUP($A134,'ECM Staff time by PoF'!$B$5:$S$119,MATCH($HJ$103, 'ECM Staff time by PoF'!$B$4:$R$4,0),FALSE),IF(ISERROR(VLOOKUP(CONCATENATE($A134,AF$66),'ECM Staff time by PoF'!$A$5:$S$119,MATCH($HJ$103, 'ECM Staff time by PoF'!$A$4:$R$4,0),FALSE)), 0, VLOOKUP(CONCATENATE($A134,AF$66),'ECM Staff time by PoF'!$A$5:$S$119,MATCH($HJ$103, 'ECM Staff time by PoF'!$A$4:$R$4,0),FALSE))))*AF96</f>
        <v>0</v>
      </c>
      <c r="IO134" s="60">
        <f>IF($A134="",0,IF(VLOOKUP($A134,'ECM Staff time by PoF'!$B$5:$C$119,2,FALSE)="Not Applicable",VLOOKUP($A134,'ECM Staff time by PoF'!$B$5:$S$119,MATCH($HJ$103, 'ECM Staff time by PoF'!$B$4:$R$4,0),FALSE),IF(ISERROR(VLOOKUP(CONCATENATE($A134,AG$66),'ECM Staff time by PoF'!$A$5:$S$119,MATCH($HJ$103, 'ECM Staff time by PoF'!$A$4:$R$4,0),FALSE)), 0, VLOOKUP(CONCATENATE($A134,AG$66),'ECM Staff time by PoF'!$A$5:$S$119,MATCH($HJ$103, 'ECM Staff time by PoF'!$A$4:$R$4,0),FALSE))))*AG96</f>
        <v>0</v>
      </c>
      <c r="IP134" s="60">
        <f>IF($A134="",0,IF(VLOOKUP($A134,'ECM Staff time by PoF'!$B$5:$C$119,2,FALSE)="Not Applicable",VLOOKUP($A134,'ECM Staff time by PoF'!$B$5:$S$119,MATCH($HJ$103, 'ECM Staff time by PoF'!$B$4:$R$4,0),FALSE),IF(ISERROR(VLOOKUP(CONCATENATE($A134,AH$66),'ECM Staff time by PoF'!$A$5:$S$119,MATCH($HJ$103, 'ECM Staff time by PoF'!$A$4:$R$4,0),FALSE)), 0, VLOOKUP(CONCATENATE($A134,AH$66),'ECM Staff time by PoF'!$A$5:$S$119,MATCH($HJ$103, 'ECM Staff time by PoF'!$A$4:$R$4,0),FALSE))))*AH96</f>
        <v>0</v>
      </c>
      <c r="IQ134" s="60">
        <f>IF($A134="",0,IF(VLOOKUP($A134,'ECM Staff time by PoF'!$B$5:$C$119,2,FALSE)="Not Applicable",VLOOKUP($A134,'ECM Staff time by PoF'!$B$5:$S$119,MATCH($HJ$103, 'ECM Staff time by PoF'!$B$4:$R$4,0),FALSE),IF(ISERROR(VLOOKUP(CONCATENATE($A134,AI$66),'ECM Staff time by PoF'!$A$5:$S$119,MATCH($HJ$103, 'ECM Staff time by PoF'!$A$4:$R$4,0),FALSE)), 0, VLOOKUP(CONCATENATE($A134,AI$66),'ECM Staff time by PoF'!$A$5:$S$119,MATCH($HJ$103, 'ECM Staff time by PoF'!$A$4:$R$4,0),FALSE))))*AI96</f>
        <v>0</v>
      </c>
      <c r="IR134" s="60">
        <f>IF($A134="",0,IF(VLOOKUP($A134,'ECM Staff time by PoF'!$B$5:$C$119,2,FALSE)="Not Applicable",VLOOKUP($A134,'ECM Staff time by PoF'!$B$5:$S$119,MATCH($HJ$103, 'ECM Staff time by PoF'!$B$4:$R$4,0),FALSE),IF(ISERROR(VLOOKUP(CONCATENATE($A134,AJ$66),'ECM Staff time by PoF'!$A$5:$S$119,MATCH($HJ$103, 'ECM Staff time by PoF'!$A$4:$R$4,0),FALSE)), 0, VLOOKUP(CONCATENATE($A134,AJ$66),'ECM Staff time by PoF'!$A$5:$S$119,MATCH($HJ$103, 'ECM Staff time by PoF'!$A$4:$R$4,0),FALSE))))*AJ96</f>
        <v>0</v>
      </c>
      <c r="IS134" s="60">
        <f>IF($A134="",0,IF(VLOOKUP($A134,'ECM Staff time by PoF'!$B$5:$C$119,2,FALSE)="Not Applicable",VLOOKUP($A134,'ECM Staff time by PoF'!$B$5:$S$119,MATCH($HJ$103, 'ECM Staff time by PoF'!$B$4:$R$4,0),FALSE),IF(ISERROR(VLOOKUP(CONCATENATE($A134,AK$66),'ECM Staff time by PoF'!$A$5:$S$119,MATCH($HJ$103, 'ECM Staff time by PoF'!$A$4:$R$4,0),FALSE)), 0, VLOOKUP(CONCATENATE($A134,AK$66),'ECM Staff time by PoF'!$A$5:$S$119,MATCH($HJ$103, 'ECM Staff time by PoF'!$A$4:$R$4,0),FALSE))))*AK96</f>
        <v>0</v>
      </c>
      <c r="IT134" s="60">
        <f>IF($A134="",0,IF(VLOOKUP($A134,'ECM Staff time by PoF'!$B$5:$C$119,2,FALSE)="Not Applicable",VLOOKUP($A134,'ECM Staff time by PoF'!$B$5:$S$119,MATCH($IT$103, 'ECM Staff time by PoF'!$B$4:$R$4,0),FALSE),IF(ISERROR(VLOOKUP(CONCATENATE($A134,B$66),'ECM Staff time by PoF'!$A$5:$S$119,MATCH($IT$103, 'ECM Staff time by PoF'!$A$4:$R$4,0),FALSE)), 0, VLOOKUP(CONCATENATE($A134,B$66),'ECM Staff time by PoF'!$A$5:$S$119,MATCH($IT$103, 'ECM Staff time by PoF'!$A$4:$R$4,0),FALSE))))*B96</f>
        <v>0</v>
      </c>
      <c r="IU134" s="60">
        <f>IF($A134="",0,IF(VLOOKUP($A134,'ECM Staff time by PoF'!$B$5:$C$119,2,FALSE)="Not Applicable",VLOOKUP($A134,'ECM Staff time by PoF'!$B$5:$S$119,MATCH($IT$103, 'ECM Staff time by PoF'!$B$4:$R$4,0),FALSE),IF(ISERROR(VLOOKUP(CONCATENATE($A134,C$66),'ECM Staff time by PoF'!$A$5:$S$119,MATCH($IT$103, 'ECM Staff time by PoF'!$A$4:$R$4,0),FALSE)), 0, VLOOKUP(CONCATENATE($A134,C$66),'ECM Staff time by PoF'!$A$5:$S$119,MATCH($IT$103, 'ECM Staff time by PoF'!$A$4:$R$4,0),FALSE))))*C96</f>
        <v>0</v>
      </c>
      <c r="IV134" s="60">
        <f>IF($A134="",0,IF(VLOOKUP($A134,'ECM Staff time by PoF'!$B$5:$C$119,2,FALSE)="Not Applicable",VLOOKUP($A134,'ECM Staff time by PoF'!$B$5:$S$119,MATCH($IT$103, 'ECM Staff time by PoF'!$B$4:$R$4,0),FALSE),IF(ISERROR(VLOOKUP(CONCATENATE($A134,D$66),'ECM Staff time by PoF'!$A$5:$S$119,MATCH($IT$103, 'ECM Staff time by PoF'!$A$4:$R$4,0),FALSE)), 0, VLOOKUP(CONCATENATE($A134,D$66),'ECM Staff time by PoF'!$A$5:$S$119,MATCH($IT$103, 'ECM Staff time by PoF'!$A$4:$R$4,0),FALSE))))*D96</f>
        <v>0</v>
      </c>
      <c r="IW134" s="60">
        <f>IF($A134="",0,IF(VLOOKUP($A134,'ECM Staff time by PoF'!$B$5:$C$119,2,FALSE)="Not Applicable",VLOOKUP($A134,'ECM Staff time by PoF'!$B$5:$S$119,MATCH($IT$103, 'ECM Staff time by PoF'!$B$4:$R$4,0),FALSE),IF(ISERROR(VLOOKUP(CONCATENATE($A134,E$66),'ECM Staff time by PoF'!$A$5:$S$119,MATCH($IT$103, 'ECM Staff time by PoF'!$A$4:$R$4,0),FALSE)), 0, VLOOKUP(CONCATENATE($A134,E$66),'ECM Staff time by PoF'!$A$5:$S$119,MATCH($IT$103, 'ECM Staff time by PoF'!$A$4:$R$4,0),FALSE))))*E96</f>
        <v>0</v>
      </c>
      <c r="IX134" s="60">
        <f>IF($A134="",0,IF(VLOOKUP($A134,'ECM Staff time by PoF'!$B$5:$C$119,2,FALSE)="Not Applicable",VLOOKUP($A134,'ECM Staff time by PoF'!$B$5:$S$119,MATCH($IT$103, 'ECM Staff time by PoF'!$B$4:$R$4,0),FALSE),IF(ISERROR(VLOOKUP(CONCATENATE($A134,F$66),'ECM Staff time by PoF'!$A$5:$S$119,MATCH($IT$103, 'ECM Staff time by PoF'!$A$4:$R$4,0),FALSE)), 0, VLOOKUP(CONCATENATE($A134,F$66),'ECM Staff time by PoF'!$A$5:$S$119,MATCH($IT$103, 'ECM Staff time by PoF'!$A$4:$R$4,0),FALSE))))*F96</f>
        <v>0</v>
      </c>
      <c r="IY134" s="60">
        <f>IF($A134="",0,IF(VLOOKUP($A134,'ECM Staff time by PoF'!$B$5:$C$119,2,FALSE)="Not Applicable",VLOOKUP($A134,'ECM Staff time by PoF'!$B$5:$S$119,MATCH($IT$103, 'ECM Staff time by PoF'!$B$4:$R$4,0),FALSE),IF(ISERROR(VLOOKUP(CONCATENATE($A134,G$66),'ECM Staff time by PoF'!$A$5:$S$119,MATCH($IT$103, 'ECM Staff time by PoF'!$A$4:$R$4,0),FALSE)), 0, VLOOKUP(CONCATENATE($A134,G$66),'ECM Staff time by PoF'!$A$5:$S$119,MATCH($IT$103, 'ECM Staff time by PoF'!$A$4:$R$4,0),FALSE))))*G96</f>
        <v>0</v>
      </c>
      <c r="IZ134" s="60">
        <f>IF($A134="",0,IF(VLOOKUP($A134,'ECM Staff time by PoF'!$B$5:$C$119,2,FALSE)="Not Applicable",VLOOKUP($A134,'ECM Staff time by PoF'!$B$5:$S$119,MATCH($IT$103, 'ECM Staff time by PoF'!$B$4:$R$4,0),FALSE),IF(ISERROR(VLOOKUP(CONCATENATE($A134,H$66),'ECM Staff time by PoF'!$A$5:$S$119,MATCH($IT$103, 'ECM Staff time by PoF'!$A$4:$R$4,0),FALSE)), 0, VLOOKUP(CONCATENATE($A134,H$66),'ECM Staff time by PoF'!$A$5:$S$119,MATCH($IT$103, 'ECM Staff time by PoF'!$A$4:$R$4,0),FALSE))))*H96</f>
        <v>0</v>
      </c>
      <c r="JA134" s="60">
        <f>IF($A134="",0,IF(VLOOKUP($A134,'ECM Staff time by PoF'!$B$5:$C$119,2,FALSE)="Not Applicable",VLOOKUP($A134,'ECM Staff time by PoF'!$B$5:$S$119,MATCH($IT$103, 'ECM Staff time by PoF'!$B$4:$R$4,0),FALSE),IF(ISERROR(VLOOKUP(CONCATENATE($A134,I$66),'ECM Staff time by PoF'!$A$5:$S$119,MATCH($IT$103, 'ECM Staff time by PoF'!$A$4:$R$4,0),FALSE)), 0, VLOOKUP(CONCATENATE($A134,I$66),'ECM Staff time by PoF'!$A$5:$S$119,MATCH($IT$103, 'ECM Staff time by PoF'!$A$4:$R$4,0),FALSE))))*I96</f>
        <v>0</v>
      </c>
      <c r="JB134" s="60">
        <f>IF($A134="",0,IF(VLOOKUP($A134,'ECM Staff time by PoF'!$B$5:$C$119,2,FALSE)="Not Applicable",VLOOKUP($A134,'ECM Staff time by PoF'!$B$5:$S$119,MATCH($IT$103, 'ECM Staff time by PoF'!$B$4:$R$4,0),FALSE),IF(ISERROR(VLOOKUP(CONCATENATE($A134,J$66),'ECM Staff time by PoF'!$A$5:$S$119,MATCH($IT$103, 'ECM Staff time by PoF'!$A$4:$R$4,0),FALSE)), 0, VLOOKUP(CONCATENATE($A134,J$66),'ECM Staff time by PoF'!$A$5:$S$119,MATCH($IT$103, 'ECM Staff time by PoF'!$A$4:$R$4,0),FALSE))))*J96</f>
        <v>0</v>
      </c>
      <c r="JC134" s="60">
        <f>IF($A134="",0,IF(VLOOKUP($A134,'ECM Staff time by PoF'!$B$5:$C$119,2,FALSE)="Not Applicable",VLOOKUP($A134,'ECM Staff time by PoF'!$B$5:$S$119,MATCH($IT$103, 'ECM Staff time by PoF'!$B$4:$R$4,0),FALSE),IF(ISERROR(VLOOKUP(CONCATENATE($A134,K$66),'ECM Staff time by PoF'!$A$5:$S$119,MATCH($IT$103, 'ECM Staff time by PoF'!$A$4:$R$4,0),FALSE)), 0, VLOOKUP(CONCATENATE($A134,K$66),'ECM Staff time by PoF'!$A$5:$S$119,MATCH($IT$103, 'ECM Staff time by PoF'!$A$4:$R$4,0),FALSE))))*K96</f>
        <v>0</v>
      </c>
      <c r="JD134" s="60">
        <f>IF($A134="",0,IF(VLOOKUP($A134,'ECM Staff time by PoF'!$B$5:$C$119,2,FALSE)="Not Applicable",VLOOKUP($A134,'ECM Staff time by PoF'!$B$5:$S$119,MATCH($IT$103, 'ECM Staff time by PoF'!$B$4:$R$4,0),FALSE),IF(ISERROR(VLOOKUP(CONCATENATE($A134,L$66),'ECM Staff time by PoF'!$A$5:$S$119,MATCH($IT$103, 'ECM Staff time by PoF'!$A$4:$R$4,0),FALSE)), 0, VLOOKUP(CONCATENATE($A134,L$66),'ECM Staff time by PoF'!$A$5:$S$119,MATCH($IT$103, 'ECM Staff time by PoF'!$A$4:$R$4,0),FALSE))))*L96</f>
        <v>0</v>
      </c>
      <c r="JE134" s="60">
        <f>IF($A134="",0,IF(VLOOKUP($A134,'ECM Staff time by PoF'!$B$5:$C$119,2,FALSE)="Not Applicable",VLOOKUP($A134,'ECM Staff time by PoF'!$B$5:$S$119,MATCH($IT$103, 'ECM Staff time by PoF'!$B$4:$R$4,0),FALSE),IF(ISERROR(VLOOKUP(CONCATENATE($A134,M$66),'ECM Staff time by PoF'!$A$5:$S$119,MATCH($IT$103, 'ECM Staff time by PoF'!$A$4:$R$4,0),FALSE)), 0, VLOOKUP(CONCATENATE($A134,M$66),'ECM Staff time by PoF'!$A$5:$S$119,MATCH($IT$103, 'ECM Staff time by PoF'!$A$4:$R$4,0),FALSE))))*M96</f>
        <v>0</v>
      </c>
      <c r="JF134" s="60">
        <f>IF($A134="",0,IF(VLOOKUP($A134,'ECM Staff time by PoF'!$B$5:$C$119,2,FALSE)="Not Applicable",VLOOKUP($A134,'ECM Staff time by PoF'!$B$5:$S$119,MATCH($IT$103, 'ECM Staff time by PoF'!$B$4:$R$4,0),FALSE),IF(ISERROR(VLOOKUP(CONCATENATE($A134,N$66),'ECM Staff time by PoF'!$A$5:$S$119,MATCH($IT$103, 'ECM Staff time by PoF'!$A$4:$R$4,0),FALSE)), 0, VLOOKUP(CONCATENATE($A134,N$66),'ECM Staff time by PoF'!$A$5:$S$119,MATCH($IT$103, 'ECM Staff time by PoF'!$A$4:$R$4,0),FALSE))))*N96</f>
        <v>0</v>
      </c>
      <c r="JG134" s="60">
        <f>IF($A134="",0,IF(VLOOKUP($A134,'ECM Staff time by PoF'!$B$5:$C$119,2,FALSE)="Not Applicable",VLOOKUP($A134,'ECM Staff time by PoF'!$B$5:$S$119,MATCH($IT$103, 'ECM Staff time by PoF'!$B$4:$R$4,0),FALSE),IF(ISERROR(VLOOKUP(CONCATENATE($A134,O$66),'ECM Staff time by PoF'!$A$5:$S$119,MATCH($IT$103, 'ECM Staff time by PoF'!$A$4:$R$4,0),FALSE)), 0, VLOOKUP(CONCATENATE($A134,O$66),'ECM Staff time by PoF'!$A$5:$S$119,MATCH($IT$103, 'ECM Staff time by PoF'!$A$4:$R$4,0),FALSE))))*O96</f>
        <v>0</v>
      </c>
      <c r="JH134" s="60">
        <f>IF($A134="",0,IF(VLOOKUP($A134,'ECM Staff time by PoF'!$B$5:$C$119,2,FALSE)="Not Applicable",VLOOKUP($A134,'ECM Staff time by PoF'!$B$5:$S$119,MATCH($IT$103, 'ECM Staff time by PoF'!$B$4:$R$4,0),FALSE),IF(ISERROR(VLOOKUP(CONCATENATE($A134,P$66),'ECM Staff time by PoF'!$A$5:$S$119,MATCH($IT$103, 'ECM Staff time by PoF'!$A$4:$R$4,0),FALSE)), 0, VLOOKUP(CONCATENATE($A134,P$66),'ECM Staff time by PoF'!$A$5:$S$119,MATCH($IT$103, 'ECM Staff time by PoF'!$A$4:$R$4,0),FALSE))))*P96</f>
        <v>0</v>
      </c>
      <c r="JI134" s="60">
        <f>IF($A134="",0,IF(VLOOKUP($A134,'ECM Staff time by PoF'!$B$5:$C$119,2,FALSE)="Not Applicable",VLOOKUP($A134,'ECM Staff time by PoF'!$B$5:$S$119,MATCH($IT$103, 'ECM Staff time by PoF'!$B$4:$R$4,0),FALSE),IF(ISERROR(VLOOKUP(CONCATENATE($A134,Q$66),'ECM Staff time by PoF'!$A$5:$S$119,MATCH($IT$103, 'ECM Staff time by PoF'!$A$4:$R$4,0),FALSE)), 0, VLOOKUP(CONCATENATE($A134,Q$66),'ECM Staff time by PoF'!$A$5:$S$119,MATCH($IT$103, 'ECM Staff time by PoF'!$A$4:$R$4,0),FALSE))))*Q96</f>
        <v>0</v>
      </c>
      <c r="JJ134" s="60">
        <f>IF($A134="",0,IF(VLOOKUP($A134,'ECM Staff time by PoF'!$B$5:$C$119,2,FALSE)="Not Applicable",VLOOKUP($A134,'ECM Staff time by PoF'!$B$5:$S$119,MATCH($IT$103, 'ECM Staff time by PoF'!$B$4:$R$4,0),FALSE),IF(ISERROR(VLOOKUP(CONCATENATE($A134,R$66),'ECM Staff time by PoF'!$A$5:$S$119,MATCH($IT$103, 'ECM Staff time by PoF'!$A$4:$R$4,0),FALSE)), 0, VLOOKUP(CONCATENATE($A134,R$66),'ECM Staff time by PoF'!$A$5:$S$119,MATCH($IT$103, 'ECM Staff time by PoF'!$A$4:$R$4,0),FALSE))))*R96</f>
        <v>0</v>
      </c>
      <c r="JK134" s="60">
        <f>IF($A134="",0,IF(VLOOKUP($A134,'ECM Staff time by PoF'!$B$5:$C$119,2,FALSE)="Not Applicable",VLOOKUP($A134,'ECM Staff time by PoF'!$B$5:$S$119,MATCH($IT$103, 'ECM Staff time by PoF'!$B$4:$R$4,0),FALSE),IF(ISERROR(VLOOKUP(CONCATENATE($A134,S$66),'ECM Staff time by PoF'!$A$5:$S$119,MATCH($IT$103, 'ECM Staff time by PoF'!$A$4:$R$4,0),FALSE)), 0, VLOOKUP(CONCATENATE($A134,S$66),'ECM Staff time by PoF'!$A$5:$S$119,MATCH($IT$103, 'ECM Staff time by PoF'!$A$4:$R$4,0),FALSE))))*S96</f>
        <v>0</v>
      </c>
      <c r="JL134" s="60">
        <f>IF($A134="",0,IF(VLOOKUP($A134,'ECM Staff time by PoF'!$B$5:$C$119,2,FALSE)="Not Applicable",VLOOKUP($A134,'ECM Staff time by PoF'!$B$5:$S$119,MATCH($IT$103, 'ECM Staff time by PoF'!$B$4:$R$4,0),FALSE),IF(ISERROR(VLOOKUP(CONCATENATE($A134,T$66),'ECM Staff time by PoF'!$A$5:$S$119,MATCH($IT$103, 'ECM Staff time by PoF'!$A$4:$R$4,0),FALSE)), 0, VLOOKUP(CONCATENATE($A134,T$66),'ECM Staff time by PoF'!$A$5:$S$119,MATCH($IT$103, 'ECM Staff time by PoF'!$A$4:$R$4,0),FALSE))))*T96</f>
        <v>0</v>
      </c>
      <c r="JM134" s="60">
        <f>IF($A134="",0,IF(VLOOKUP($A134,'ECM Staff time by PoF'!$B$5:$C$119,2,FALSE)="Not Applicable",VLOOKUP($A134,'ECM Staff time by PoF'!$B$5:$S$119,MATCH($IT$103, 'ECM Staff time by PoF'!$B$4:$R$4,0),FALSE),IF(ISERROR(VLOOKUP(CONCATENATE($A134,U$66),'ECM Staff time by PoF'!$A$5:$S$119,MATCH($IT$103, 'ECM Staff time by PoF'!$A$4:$R$4,0),FALSE)), 0, VLOOKUP(CONCATENATE($A134,U$66),'ECM Staff time by PoF'!$A$5:$S$119,MATCH($IT$103, 'ECM Staff time by PoF'!$A$4:$R$4,0),FALSE))))*U96</f>
        <v>0</v>
      </c>
      <c r="JN134" s="60">
        <f>IF($A134="",0,IF(VLOOKUP($A134,'ECM Staff time by PoF'!$B$5:$C$119,2,FALSE)="Not Applicable",VLOOKUP($A134,'ECM Staff time by PoF'!$B$5:$S$119,MATCH($IT$103, 'ECM Staff time by PoF'!$B$4:$R$4,0),FALSE),IF(ISERROR(VLOOKUP(CONCATENATE($A134,V$66),'ECM Staff time by PoF'!$A$5:$S$119,MATCH($IT$103, 'ECM Staff time by PoF'!$A$4:$R$4,0),FALSE)), 0, VLOOKUP(CONCATENATE($A134,V$66),'ECM Staff time by PoF'!$A$5:$S$119,MATCH($IT$103, 'ECM Staff time by PoF'!$A$4:$R$4,0),FALSE))))*V96</f>
        <v>0</v>
      </c>
      <c r="JO134" s="60">
        <f>IF($A134="",0,IF(VLOOKUP($A134,'ECM Staff time by PoF'!$B$5:$C$119,2,FALSE)="Not Applicable",VLOOKUP($A134,'ECM Staff time by PoF'!$B$5:$S$119,MATCH($IT$103, 'ECM Staff time by PoF'!$B$4:$R$4,0),FALSE),IF(ISERROR(VLOOKUP(CONCATENATE($A134,W$66),'ECM Staff time by PoF'!$A$5:$S$119,MATCH($IT$103, 'ECM Staff time by PoF'!$A$4:$R$4,0),FALSE)), 0, VLOOKUP(CONCATENATE($A134,W$66),'ECM Staff time by PoF'!$A$5:$S$119,MATCH($IT$103, 'ECM Staff time by PoF'!$A$4:$R$4,0),FALSE))))*W96</f>
        <v>0</v>
      </c>
      <c r="JP134" s="60">
        <f>IF($A134="",0,IF(VLOOKUP($A134,'ECM Staff time by PoF'!$B$5:$C$119,2,FALSE)="Not Applicable",VLOOKUP($A134,'ECM Staff time by PoF'!$B$5:$S$119,MATCH($IT$103, 'ECM Staff time by PoF'!$B$4:$R$4,0),FALSE),IF(ISERROR(VLOOKUP(CONCATENATE($A134,X$66),'ECM Staff time by PoF'!$A$5:$S$119,MATCH($IT$103, 'ECM Staff time by PoF'!$A$4:$R$4,0),FALSE)), 0, VLOOKUP(CONCATENATE($A134,X$66),'ECM Staff time by PoF'!$A$5:$S$119,MATCH($IT$103, 'ECM Staff time by PoF'!$A$4:$R$4,0),FALSE))))*X96</f>
        <v>0</v>
      </c>
      <c r="JQ134" s="60">
        <f>IF($A134="",0,IF(VLOOKUP($A134,'ECM Staff time by PoF'!$B$5:$C$119,2,FALSE)="Not Applicable",VLOOKUP($A134,'ECM Staff time by PoF'!$B$5:$S$119,MATCH($IT$103, 'ECM Staff time by PoF'!$B$4:$R$4,0),FALSE),IF(ISERROR(VLOOKUP(CONCATENATE($A134,Y$66),'ECM Staff time by PoF'!$A$5:$S$119,MATCH($IT$103, 'ECM Staff time by PoF'!$A$4:$R$4,0),FALSE)), 0, VLOOKUP(CONCATENATE($A134,Y$66),'ECM Staff time by PoF'!$A$5:$S$119,MATCH($IT$103, 'ECM Staff time by PoF'!$A$4:$R$4,0),FALSE))))*Y96</f>
        <v>0</v>
      </c>
      <c r="JR134" s="60">
        <f>IF($A134="",0,IF(VLOOKUP($A134,'ECM Staff time by PoF'!$B$5:$C$119,2,FALSE)="Not Applicable",VLOOKUP($A134,'ECM Staff time by PoF'!$B$5:$S$119,MATCH($IT$103, 'ECM Staff time by PoF'!$B$4:$R$4,0),FALSE),IF(ISERROR(VLOOKUP(CONCATENATE($A134,Z$66),'ECM Staff time by PoF'!$A$5:$S$119,MATCH($IT$103, 'ECM Staff time by PoF'!$A$4:$R$4,0),FALSE)), 0, VLOOKUP(CONCATENATE($A134,Z$66),'ECM Staff time by PoF'!$A$5:$S$119,MATCH($IT$103, 'ECM Staff time by PoF'!$A$4:$R$4,0),FALSE))))*Z96</f>
        <v>0</v>
      </c>
      <c r="JS134" s="60">
        <f>IF($A134="",0,IF(VLOOKUP($A134,'ECM Staff time by PoF'!$B$5:$C$119,2,FALSE)="Not Applicable",VLOOKUP($A134,'ECM Staff time by PoF'!$B$5:$S$119,MATCH($IT$103, 'ECM Staff time by PoF'!$B$4:$R$4,0),FALSE),IF(ISERROR(VLOOKUP(CONCATENATE($A134,AA$66),'ECM Staff time by PoF'!$A$5:$S$119,MATCH($IT$103, 'ECM Staff time by PoF'!$A$4:$R$4,0),FALSE)), 0, VLOOKUP(CONCATENATE($A134,AA$66),'ECM Staff time by PoF'!$A$5:$S$119,MATCH($IT$103, 'ECM Staff time by PoF'!$A$4:$R$4,0),FALSE))))*AA96</f>
        <v>0</v>
      </c>
      <c r="JT134" s="60">
        <f>IF($A134="",0,IF(VLOOKUP($A134,'ECM Staff time by PoF'!$B$5:$C$119,2,FALSE)="Not Applicable",VLOOKUP($A134,'ECM Staff time by PoF'!$B$5:$S$119,MATCH($IT$103, 'ECM Staff time by PoF'!$B$4:$R$4,0),FALSE),IF(ISERROR(VLOOKUP(CONCATENATE($A134,AB$66),'ECM Staff time by PoF'!$A$5:$S$119,MATCH($IT$103, 'ECM Staff time by PoF'!$A$4:$R$4,0),FALSE)), 0, VLOOKUP(CONCATENATE($A134,AB$66),'ECM Staff time by PoF'!$A$5:$S$119,MATCH($IT$103, 'ECM Staff time by PoF'!$A$4:$R$4,0),FALSE))))*AB96</f>
        <v>0</v>
      </c>
      <c r="JU134" s="60">
        <f>IF($A134="",0,IF(VLOOKUP($A134,'ECM Staff time by PoF'!$B$5:$C$119,2,FALSE)="Not Applicable",VLOOKUP($A134,'ECM Staff time by PoF'!$B$5:$S$119,MATCH($IT$103, 'ECM Staff time by PoF'!$B$4:$R$4,0),FALSE),IF(ISERROR(VLOOKUP(CONCATENATE($A134,AC$66),'ECM Staff time by PoF'!$A$5:$S$119,MATCH($IT$103, 'ECM Staff time by PoF'!$A$4:$R$4,0),FALSE)), 0, VLOOKUP(CONCATENATE($A134,AC$66),'ECM Staff time by PoF'!$A$5:$S$119,MATCH($IT$103, 'ECM Staff time by PoF'!$A$4:$R$4,0),FALSE))))*AC96</f>
        <v>0</v>
      </c>
      <c r="JV134" s="60">
        <f>IF($A134="",0,IF(VLOOKUP($A134,'ECM Staff time by PoF'!$B$5:$C$119,2,FALSE)="Not Applicable",VLOOKUP($A134,'ECM Staff time by PoF'!$B$5:$S$119,MATCH($IT$103, 'ECM Staff time by PoF'!$B$4:$R$4,0),FALSE),IF(ISERROR(VLOOKUP(CONCATENATE($A134,AD$66),'ECM Staff time by PoF'!$A$5:$S$119,MATCH($IT$103, 'ECM Staff time by PoF'!$A$4:$R$4,0),FALSE)), 0, VLOOKUP(CONCATENATE($A134,AD$66),'ECM Staff time by PoF'!$A$5:$S$119,MATCH($IT$103, 'ECM Staff time by PoF'!$A$4:$R$4,0),FALSE))))*AD96</f>
        <v>0</v>
      </c>
      <c r="JW134" s="60">
        <f>IF($A134="",0,IF(VLOOKUP($A134,'ECM Staff time by PoF'!$B$5:$C$119,2,FALSE)="Not Applicable",VLOOKUP($A134,'ECM Staff time by PoF'!$B$5:$S$119,MATCH($IT$103, 'ECM Staff time by PoF'!$B$4:$R$4,0),FALSE),IF(ISERROR(VLOOKUP(CONCATENATE($A134,AE$66),'ECM Staff time by PoF'!$A$5:$S$119,MATCH($IT$103, 'ECM Staff time by PoF'!$A$4:$R$4,0),FALSE)), 0, VLOOKUP(CONCATENATE($A134,AE$66),'ECM Staff time by PoF'!$A$5:$S$119,MATCH($IT$103, 'ECM Staff time by PoF'!$A$4:$R$4,0),FALSE))))*AE96</f>
        <v>0</v>
      </c>
      <c r="JX134" s="60">
        <f>IF($A134="",0,IF(VLOOKUP($A134,'ECM Staff time by PoF'!$B$5:$C$119,2,FALSE)="Not Applicable",VLOOKUP($A134,'ECM Staff time by PoF'!$B$5:$S$119,MATCH($IT$103, 'ECM Staff time by PoF'!$B$4:$R$4,0),FALSE),IF(ISERROR(VLOOKUP(CONCATENATE($A134,AF$66),'ECM Staff time by PoF'!$A$5:$S$119,MATCH($IT$103, 'ECM Staff time by PoF'!$A$4:$R$4,0),FALSE)), 0, VLOOKUP(CONCATENATE($A134,AF$66),'ECM Staff time by PoF'!$A$5:$S$119,MATCH($IT$103, 'ECM Staff time by PoF'!$A$4:$R$4,0),FALSE))))*AF96</f>
        <v>0</v>
      </c>
      <c r="JY134" s="60">
        <f>IF($A134="",0,IF(VLOOKUP($A134,'ECM Staff time by PoF'!$B$5:$C$119,2,FALSE)="Not Applicable",VLOOKUP($A134,'ECM Staff time by PoF'!$B$5:$S$119,MATCH($IT$103, 'ECM Staff time by PoF'!$B$4:$R$4,0),FALSE),IF(ISERROR(VLOOKUP(CONCATENATE($A134,AG$66),'ECM Staff time by PoF'!$A$5:$S$119,MATCH($IT$103, 'ECM Staff time by PoF'!$A$4:$R$4,0),FALSE)), 0, VLOOKUP(CONCATENATE($A134,AG$66),'ECM Staff time by PoF'!$A$5:$S$119,MATCH($IT$103, 'ECM Staff time by PoF'!$A$4:$R$4,0),FALSE))))*AG96</f>
        <v>0</v>
      </c>
      <c r="JZ134" s="60">
        <f>IF($A134="",0,IF(VLOOKUP($A134,'ECM Staff time by PoF'!$B$5:$C$119,2,FALSE)="Not Applicable",VLOOKUP($A134,'ECM Staff time by PoF'!$B$5:$S$119,MATCH($IT$103, 'ECM Staff time by PoF'!$B$4:$R$4,0),FALSE),IF(ISERROR(VLOOKUP(CONCATENATE($A134,AH$66),'ECM Staff time by PoF'!$A$5:$S$119,MATCH($IT$103, 'ECM Staff time by PoF'!$A$4:$R$4,0),FALSE)), 0, VLOOKUP(CONCATENATE($A134,AH$66),'ECM Staff time by PoF'!$A$5:$S$119,MATCH($IT$103, 'ECM Staff time by PoF'!$A$4:$R$4,0),FALSE))))*AH96</f>
        <v>0</v>
      </c>
      <c r="KA134" s="60">
        <f>IF($A134="",0,IF(VLOOKUP($A134,'ECM Staff time by PoF'!$B$5:$C$119,2,FALSE)="Not Applicable",VLOOKUP($A134,'ECM Staff time by PoF'!$B$5:$S$119,MATCH($IT$103, 'ECM Staff time by PoF'!$B$4:$R$4,0),FALSE),IF(ISERROR(VLOOKUP(CONCATENATE($A134,AI$66),'ECM Staff time by PoF'!$A$5:$S$119,MATCH($IT$103, 'ECM Staff time by PoF'!$A$4:$R$4,0),FALSE)), 0, VLOOKUP(CONCATENATE($A134,AI$66),'ECM Staff time by PoF'!$A$5:$S$119,MATCH($IT$103, 'ECM Staff time by PoF'!$A$4:$R$4,0),FALSE))))*AI96</f>
        <v>0</v>
      </c>
      <c r="KB134" s="60">
        <f>IF($A134="",0,IF(VLOOKUP($A134,'ECM Staff time by PoF'!$B$5:$C$119,2,FALSE)="Not Applicable",VLOOKUP($A134,'ECM Staff time by PoF'!$B$5:$S$119,MATCH($IT$103, 'ECM Staff time by PoF'!$B$4:$R$4,0),FALSE),IF(ISERROR(VLOOKUP(CONCATENATE($A134,AJ$66),'ECM Staff time by PoF'!$A$5:$S$119,MATCH($IT$103, 'ECM Staff time by PoF'!$A$4:$R$4,0),FALSE)), 0, VLOOKUP(CONCATENATE($A134,AJ$66),'ECM Staff time by PoF'!$A$5:$S$119,MATCH($IT$103, 'ECM Staff time by PoF'!$A$4:$R$4,0),FALSE))))*AJ96</f>
        <v>0</v>
      </c>
      <c r="KC134" s="60">
        <f>IF($A134="",0,IF(VLOOKUP($A134,'ECM Staff time by PoF'!$B$5:$C$119,2,FALSE)="Not Applicable",VLOOKUP($A134,'ECM Staff time by PoF'!$B$5:$S$119,MATCH($IT$103, 'ECM Staff time by PoF'!$B$4:$R$4,0),FALSE),IF(ISERROR(VLOOKUP(CONCATENATE($A134,AK$66),'ECM Staff time by PoF'!$A$5:$S$119,MATCH($IT$103, 'ECM Staff time by PoF'!$A$4:$R$4,0),FALSE)), 0, VLOOKUP(CONCATENATE($A134,AK$66),'ECM Staff time by PoF'!$A$5:$S$119,MATCH($IT$103, 'ECM Staff time by PoF'!$A$4:$R$4,0),FALSE))))*AK96</f>
        <v>0</v>
      </c>
      <c r="KD134" s="60">
        <f>IF($A134="",0,IF(VLOOKUP($A134,'ECM Staff time by PoF'!$B$5:$C$119,2,FALSE)="Not Applicable",VLOOKUP($A134,'ECM Staff time by PoF'!$B$5:$S$119,MATCH($KD$103, 'ECM Staff time by PoF'!$B$4:$R$4,0),FALSE),IF(ISERROR(VLOOKUP(CONCATENATE($A134,B$66),'ECM Staff time by PoF'!$A$5:$S$119,MATCH($KD$103, 'ECM Staff time by PoF'!$A$4:$R$4,0),FALSE)), 0, VLOOKUP(CONCATENATE($A134,B$66),'ECM Staff time by PoF'!$A$5:$S$119,MATCH($KD$103, 'ECM Staff time by PoF'!$A$4:$R$4,0),FALSE))))*B96</f>
        <v>0</v>
      </c>
      <c r="KE134" s="60">
        <f>IF($A134="",0,IF(VLOOKUP($A134,'ECM Staff time by PoF'!$B$5:$C$119,2,FALSE)="Not Applicable",VLOOKUP($A134,'ECM Staff time by PoF'!$B$5:$S$119,MATCH($KD$103, 'ECM Staff time by PoF'!$B$4:$R$4,0),FALSE),IF(ISERROR(VLOOKUP(CONCATENATE($A134,C$66),'ECM Staff time by PoF'!$A$5:$S$119,MATCH($KD$103, 'ECM Staff time by PoF'!$A$4:$R$4,0),FALSE)), 0, VLOOKUP(CONCATENATE($A134,C$66),'ECM Staff time by PoF'!$A$5:$S$119,MATCH($KD$103, 'ECM Staff time by PoF'!$A$4:$R$4,0),FALSE))))*C96</f>
        <v>0</v>
      </c>
      <c r="KF134" s="60">
        <f>IF($A134="",0,IF(VLOOKUP($A134,'ECM Staff time by PoF'!$B$5:$C$119,2,FALSE)="Not Applicable",VLOOKUP($A134,'ECM Staff time by PoF'!$B$5:$S$119,MATCH($KD$103, 'ECM Staff time by PoF'!$B$4:$R$4,0),FALSE),IF(ISERROR(VLOOKUP(CONCATENATE($A134,D$66),'ECM Staff time by PoF'!$A$5:$S$119,MATCH($KD$103, 'ECM Staff time by PoF'!$A$4:$R$4,0),FALSE)), 0, VLOOKUP(CONCATENATE($A134,D$66),'ECM Staff time by PoF'!$A$5:$S$119,MATCH($KD$103, 'ECM Staff time by PoF'!$A$4:$R$4,0),FALSE))))*D96</f>
        <v>0</v>
      </c>
      <c r="KG134" s="60">
        <f>IF($A134="",0,IF(VLOOKUP($A134,'ECM Staff time by PoF'!$B$5:$C$119,2,FALSE)="Not Applicable",VLOOKUP($A134,'ECM Staff time by PoF'!$B$5:$S$119,MATCH($KD$103, 'ECM Staff time by PoF'!$B$4:$R$4,0),FALSE),IF(ISERROR(VLOOKUP(CONCATENATE($A134,E$66),'ECM Staff time by PoF'!$A$5:$S$119,MATCH($KD$103, 'ECM Staff time by PoF'!$A$4:$R$4,0),FALSE)), 0, VLOOKUP(CONCATENATE($A134,E$66),'ECM Staff time by PoF'!$A$5:$S$119,MATCH($KD$103, 'ECM Staff time by PoF'!$A$4:$R$4,0),FALSE))))*E96</f>
        <v>0</v>
      </c>
      <c r="KH134" s="60">
        <f>IF($A134="",0,IF(VLOOKUP($A134,'ECM Staff time by PoF'!$B$5:$C$119,2,FALSE)="Not Applicable",VLOOKUP($A134,'ECM Staff time by PoF'!$B$5:$S$119,MATCH($KD$103, 'ECM Staff time by PoF'!$B$4:$R$4,0),FALSE),IF(ISERROR(VLOOKUP(CONCATENATE($A134,F$66),'ECM Staff time by PoF'!$A$5:$S$119,MATCH($KD$103, 'ECM Staff time by PoF'!$A$4:$R$4,0),FALSE)), 0, VLOOKUP(CONCATENATE($A134,F$66),'ECM Staff time by PoF'!$A$5:$S$119,MATCH($KD$103, 'ECM Staff time by PoF'!$A$4:$R$4,0),FALSE))))*F96</f>
        <v>0</v>
      </c>
      <c r="KI134" s="60">
        <f>IF($A134="",0,IF(VLOOKUP($A134,'ECM Staff time by PoF'!$B$5:$C$119,2,FALSE)="Not Applicable",VLOOKUP($A134,'ECM Staff time by PoF'!$B$5:$S$119,MATCH($KD$103, 'ECM Staff time by PoF'!$B$4:$R$4,0),FALSE),IF(ISERROR(VLOOKUP(CONCATENATE($A134,G$66),'ECM Staff time by PoF'!$A$5:$S$119,MATCH($KD$103, 'ECM Staff time by PoF'!$A$4:$R$4,0),FALSE)), 0, VLOOKUP(CONCATENATE($A134,G$66),'ECM Staff time by PoF'!$A$5:$S$119,MATCH($KD$103, 'ECM Staff time by PoF'!$A$4:$R$4,0),FALSE))))*G96</f>
        <v>0</v>
      </c>
      <c r="KJ134" s="60">
        <f>IF($A134="",0,IF(VLOOKUP($A134,'ECM Staff time by PoF'!$B$5:$C$119,2,FALSE)="Not Applicable",VLOOKUP($A134,'ECM Staff time by PoF'!$B$5:$S$119,MATCH($KD$103, 'ECM Staff time by PoF'!$B$4:$R$4,0),FALSE),IF(ISERROR(VLOOKUP(CONCATENATE($A134,H$66),'ECM Staff time by PoF'!$A$5:$S$119,MATCH($KD$103, 'ECM Staff time by PoF'!$A$4:$R$4,0),FALSE)), 0, VLOOKUP(CONCATENATE($A134,H$66),'ECM Staff time by PoF'!$A$5:$S$119,MATCH($KD$103, 'ECM Staff time by PoF'!$A$4:$R$4,0),FALSE))))*H96</f>
        <v>0</v>
      </c>
      <c r="KK134" s="60">
        <f>IF($A134="",0,IF(VLOOKUP($A134,'ECM Staff time by PoF'!$B$5:$C$119,2,FALSE)="Not Applicable",VLOOKUP($A134,'ECM Staff time by PoF'!$B$5:$S$119,MATCH($KD$103, 'ECM Staff time by PoF'!$B$4:$R$4,0),FALSE),IF(ISERROR(VLOOKUP(CONCATENATE($A134,I$66),'ECM Staff time by PoF'!$A$5:$S$119,MATCH($KD$103, 'ECM Staff time by PoF'!$A$4:$R$4,0),FALSE)), 0, VLOOKUP(CONCATENATE($A134,I$66),'ECM Staff time by PoF'!$A$5:$S$119,MATCH($KD$103, 'ECM Staff time by PoF'!$A$4:$R$4,0),FALSE))))*I96</f>
        <v>0</v>
      </c>
      <c r="KL134" s="60">
        <f>IF($A134="",0,IF(VLOOKUP($A134,'ECM Staff time by PoF'!$B$5:$C$119,2,FALSE)="Not Applicable",VLOOKUP($A134,'ECM Staff time by PoF'!$B$5:$S$119,MATCH($KD$103, 'ECM Staff time by PoF'!$B$4:$R$4,0),FALSE),IF(ISERROR(VLOOKUP(CONCATENATE($A134,J$66),'ECM Staff time by PoF'!$A$5:$S$119,MATCH($KD$103, 'ECM Staff time by PoF'!$A$4:$R$4,0),FALSE)), 0, VLOOKUP(CONCATENATE($A134,J$66),'ECM Staff time by PoF'!$A$5:$S$119,MATCH($KD$103, 'ECM Staff time by PoF'!$A$4:$R$4,0),FALSE))))*J96</f>
        <v>0</v>
      </c>
      <c r="KM134" s="60">
        <f>IF($A134="",0,IF(VLOOKUP($A134,'ECM Staff time by PoF'!$B$5:$C$119,2,FALSE)="Not Applicable",VLOOKUP($A134,'ECM Staff time by PoF'!$B$5:$S$119,MATCH($KD$103, 'ECM Staff time by PoF'!$B$4:$R$4,0),FALSE),IF(ISERROR(VLOOKUP(CONCATENATE($A134,K$66),'ECM Staff time by PoF'!$A$5:$S$119,MATCH($KD$103, 'ECM Staff time by PoF'!$A$4:$R$4,0),FALSE)), 0, VLOOKUP(CONCATENATE($A134,K$66),'ECM Staff time by PoF'!$A$5:$S$119,MATCH($KD$103, 'ECM Staff time by PoF'!$A$4:$R$4,0),FALSE))))*K96</f>
        <v>0</v>
      </c>
      <c r="KN134" s="60">
        <f>IF($A134="",0,IF(VLOOKUP($A134,'ECM Staff time by PoF'!$B$5:$C$119,2,FALSE)="Not Applicable",VLOOKUP($A134,'ECM Staff time by PoF'!$B$5:$S$119,MATCH($KD$103, 'ECM Staff time by PoF'!$B$4:$R$4,0),FALSE),IF(ISERROR(VLOOKUP(CONCATENATE($A134,L$66),'ECM Staff time by PoF'!$A$5:$S$119,MATCH($KD$103, 'ECM Staff time by PoF'!$A$4:$R$4,0),FALSE)), 0, VLOOKUP(CONCATENATE($A134,L$66),'ECM Staff time by PoF'!$A$5:$S$119,MATCH($KD$103, 'ECM Staff time by PoF'!$A$4:$R$4,0),FALSE))))*L96</f>
        <v>0</v>
      </c>
      <c r="KO134" s="60">
        <f>IF($A134="",0,IF(VLOOKUP($A134,'ECM Staff time by PoF'!$B$5:$C$119,2,FALSE)="Not Applicable",VLOOKUP($A134,'ECM Staff time by PoF'!$B$5:$S$119,MATCH($KD$103, 'ECM Staff time by PoF'!$B$4:$R$4,0),FALSE),IF(ISERROR(VLOOKUP(CONCATENATE($A134,M$66),'ECM Staff time by PoF'!$A$5:$S$119,MATCH($KD$103, 'ECM Staff time by PoF'!$A$4:$R$4,0),FALSE)), 0, VLOOKUP(CONCATENATE($A134,M$66),'ECM Staff time by PoF'!$A$5:$S$119,MATCH($KD$103, 'ECM Staff time by PoF'!$A$4:$R$4,0),FALSE))))*M96</f>
        <v>0</v>
      </c>
      <c r="KP134" s="60">
        <f>IF($A134="",0,IF(VLOOKUP($A134,'ECM Staff time by PoF'!$B$5:$C$119,2,FALSE)="Not Applicable",VLOOKUP($A134,'ECM Staff time by PoF'!$B$5:$S$119,MATCH($KD$103, 'ECM Staff time by PoF'!$B$4:$R$4,0),FALSE),IF(ISERROR(VLOOKUP(CONCATENATE($A134,N$66),'ECM Staff time by PoF'!$A$5:$S$119,MATCH($KD$103, 'ECM Staff time by PoF'!$A$4:$R$4,0),FALSE)), 0, VLOOKUP(CONCATENATE($A134,N$66),'ECM Staff time by PoF'!$A$5:$S$119,MATCH($KD$103, 'ECM Staff time by PoF'!$A$4:$R$4,0),FALSE))))*N96</f>
        <v>0</v>
      </c>
      <c r="KQ134" s="60">
        <f>IF($A134="",0,IF(VLOOKUP($A134,'ECM Staff time by PoF'!$B$5:$C$119,2,FALSE)="Not Applicable",VLOOKUP($A134,'ECM Staff time by PoF'!$B$5:$S$119,MATCH($KD$103, 'ECM Staff time by PoF'!$B$4:$R$4,0),FALSE),IF(ISERROR(VLOOKUP(CONCATENATE($A134,O$66),'ECM Staff time by PoF'!$A$5:$S$119,MATCH($KD$103, 'ECM Staff time by PoF'!$A$4:$R$4,0),FALSE)), 0, VLOOKUP(CONCATENATE($A134,O$66),'ECM Staff time by PoF'!$A$5:$S$119,MATCH($KD$103, 'ECM Staff time by PoF'!$A$4:$R$4,0),FALSE))))*O96</f>
        <v>0</v>
      </c>
      <c r="KR134" s="60">
        <f>IF($A134="",0,IF(VLOOKUP($A134,'ECM Staff time by PoF'!$B$5:$C$119,2,FALSE)="Not Applicable",VLOOKUP($A134,'ECM Staff time by PoF'!$B$5:$S$119,MATCH($KD$103, 'ECM Staff time by PoF'!$B$4:$R$4,0),FALSE),IF(ISERROR(VLOOKUP(CONCATENATE($A134,P$66),'ECM Staff time by PoF'!$A$5:$S$119,MATCH($KD$103, 'ECM Staff time by PoF'!$A$4:$R$4,0),FALSE)), 0, VLOOKUP(CONCATENATE($A134,P$66),'ECM Staff time by PoF'!$A$5:$S$119,MATCH($KD$103, 'ECM Staff time by PoF'!$A$4:$R$4,0),FALSE))))*P96</f>
        <v>0</v>
      </c>
      <c r="KS134" s="60">
        <f>IF($A134="",0,IF(VLOOKUP($A134,'ECM Staff time by PoF'!$B$5:$C$119,2,FALSE)="Not Applicable",VLOOKUP($A134,'ECM Staff time by PoF'!$B$5:$S$119,MATCH($KD$103, 'ECM Staff time by PoF'!$B$4:$R$4,0),FALSE),IF(ISERROR(VLOOKUP(CONCATENATE($A134,Q$66),'ECM Staff time by PoF'!$A$5:$S$119,MATCH($KD$103, 'ECM Staff time by PoF'!$A$4:$R$4,0),FALSE)), 0, VLOOKUP(CONCATENATE($A134,Q$66),'ECM Staff time by PoF'!$A$5:$S$119,MATCH($KD$103, 'ECM Staff time by PoF'!$A$4:$R$4,0),FALSE))))*Q96</f>
        <v>0</v>
      </c>
      <c r="KT134" s="60">
        <f>IF($A134="",0,IF(VLOOKUP($A134,'ECM Staff time by PoF'!$B$5:$C$119,2,FALSE)="Not Applicable",VLOOKUP($A134,'ECM Staff time by PoF'!$B$5:$S$119,MATCH($KD$103, 'ECM Staff time by PoF'!$B$4:$R$4,0),FALSE),IF(ISERROR(VLOOKUP(CONCATENATE($A134,R$66),'ECM Staff time by PoF'!$A$5:$S$119,MATCH($KD$103, 'ECM Staff time by PoF'!$A$4:$R$4,0),FALSE)), 0, VLOOKUP(CONCATENATE($A134,R$66),'ECM Staff time by PoF'!$A$5:$S$119,MATCH($KD$103, 'ECM Staff time by PoF'!$A$4:$R$4,0),FALSE))))*R96</f>
        <v>0</v>
      </c>
      <c r="KU134" s="60">
        <f>IF($A134="",0,IF(VLOOKUP($A134,'ECM Staff time by PoF'!$B$5:$C$119,2,FALSE)="Not Applicable",VLOOKUP($A134,'ECM Staff time by PoF'!$B$5:$S$119,MATCH($KD$103, 'ECM Staff time by PoF'!$B$4:$R$4,0),FALSE),IF(ISERROR(VLOOKUP(CONCATENATE($A134,S$66),'ECM Staff time by PoF'!$A$5:$S$119,MATCH($KD$103, 'ECM Staff time by PoF'!$A$4:$R$4,0),FALSE)), 0, VLOOKUP(CONCATENATE($A134,S$66),'ECM Staff time by PoF'!$A$5:$S$119,MATCH($KD$103, 'ECM Staff time by PoF'!$A$4:$R$4,0),FALSE))))*S96</f>
        <v>0</v>
      </c>
      <c r="KV134" s="60">
        <f>IF($A134="",0,IF(VLOOKUP($A134,'ECM Staff time by PoF'!$B$5:$C$119,2,FALSE)="Not Applicable",VLOOKUP($A134,'ECM Staff time by PoF'!$B$5:$S$119,MATCH($KD$103, 'ECM Staff time by PoF'!$B$4:$R$4,0),FALSE),IF(ISERROR(VLOOKUP(CONCATENATE($A134,T$66),'ECM Staff time by PoF'!$A$5:$S$119,MATCH($KD$103, 'ECM Staff time by PoF'!$A$4:$R$4,0),FALSE)), 0, VLOOKUP(CONCATENATE($A134,T$66),'ECM Staff time by PoF'!$A$5:$S$119,MATCH($KD$103, 'ECM Staff time by PoF'!$A$4:$R$4,0),FALSE))))*T96</f>
        <v>0</v>
      </c>
      <c r="KW134" s="60">
        <f>IF($A134="",0,IF(VLOOKUP($A134,'ECM Staff time by PoF'!$B$5:$C$119,2,FALSE)="Not Applicable",VLOOKUP($A134,'ECM Staff time by PoF'!$B$5:$S$119,MATCH($KD$103, 'ECM Staff time by PoF'!$B$4:$R$4,0),FALSE),IF(ISERROR(VLOOKUP(CONCATENATE($A134,U$66),'ECM Staff time by PoF'!$A$5:$S$119,MATCH($KD$103, 'ECM Staff time by PoF'!$A$4:$R$4,0),FALSE)), 0, VLOOKUP(CONCATENATE($A134,U$66),'ECM Staff time by PoF'!$A$5:$S$119,MATCH($KD$103, 'ECM Staff time by PoF'!$A$4:$R$4,0),FALSE))))*U96</f>
        <v>0</v>
      </c>
      <c r="KX134" s="60">
        <f>IF($A134="",0,IF(VLOOKUP($A134,'ECM Staff time by PoF'!$B$5:$C$119,2,FALSE)="Not Applicable",VLOOKUP($A134,'ECM Staff time by PoF'!$B$5:$S$119,MATCH($KD$103, 'ECM Staff time by PoF'!$B$4:$R$4,0),FALSE),IF(ISERROR(VLOOKUP(CONCATENATE($A134,V$66),'ECM Staff time by PoF'!$A$5:$S$119,MATCH($KD$103, 'ECM Staff time by PoF'!$A$4:$R$4,0),FALSE)), 0, VLOOKUP(CONCATENATE($A134,V$66),'ECM Staff time by PoF'!$A$5:$S$119,MATCH($KD$103, 'ECM Staff time by PoF'!$A$4:$R$4,0),FALSE))))*V96</f>
        <v>0</v>
      </c>
      <c r="KY134" s="60">
        <f>IF($A134="",0,IF(VLOOKUP($A134,'ECM Staff time by PoF'!$B$5:$C$119,2,FALSE)="Not Applicable",VLOOKUP($A134,'ECM Staff time by PoF'!$B$5:$S$119,MATCH($KD$103, 'ECM Staff time by PoF'!$B$4:$R$4,0),FALSE),IF(ISERROR(VLOOKUP(CONCATENATE($A134,W$66),'ECM Staff time by PoF'!$A$5:$S$119,MATCH($KD$103, 'ECM Staff time by PoF'!$A$4:$R$4,0),FALSE)), 0, VLOOKUP(CONCATENATE($A134,W$66),'ECM Staff time by PoF'!$A$5:$S$119,MATCH($KD$103, 'ECM Staff time by PoF'!$A$4:$R$4,0),FALSE))))*W96</f>
        <v>0</v>
      </c>
      <c r="KZ134" s="60">
        <f>IF($A134="",0,IF(VLOOKUP($A134,'ECM Staff time by PoF'!$B$5:$C$119,2,FALSE)="Not Applicable",VLOOKUP($A134,'ECM Staff time by PoF'!$B$5:$S$119,MATCH($KD$103, 'ECM Staff time by PoF'!$B$4:$R$4,0),FALSE),IF(ISERROR(VLOOKUP(CONCATENATE($A134,X$66),'ECM Staff time by PoF'!$A$5:$S$119,MATCH($KD$103, 'ECM Staff time by PoF'!$A$4:$R$4,0),FALSE)), 0, VLOOKUP(CONCATENATE($A134,X$66),'ECM Staff time by PoF'!$A$5:$S$119,MATCH($KD$103, 'ECM Staff time by PoF'!$A$4:$R$4,0),FALSE))))*X96</f>
        <v>0</v>
      </c>
      <c r="LA134" s="60">
        <f>IF($A134="",0,IF(VLOOKUP($A134,'ECM Staff time by PoF'!$B$5:$C$119,2,FALSE)="Not Applicable",VLOOKUP($A134,'ECM Staff time by PoF'!$B$5:$S$119,MATCH($KD$103, 'ECM Staff time by PoF'!$B$4:$R$4,0),FALSE),IF(ISERROR(VLOOKUP(CONCATENATE($A134,Y$66),'ECM Staff time by PoF'!$A$5:$S$119,MATCH($KD$103, 'ECM Staff time by PoF'!$A$4:$R$4,0),FALSE)), 0, VLOOKUP(CONCATENATE($A134,Y$66),'ECM Staff time by PoF'!$A$5:$S$119,MATCH($KD$103, 'ECM Staff time by PoF'!$A$4:$R$4,0),FALSE))))*Y96</f>
        <v>0</v>
      </c>
      <c r="LB134" s="60">
        <f>IF($A134="",0,IF(VLOOKUP($A134,'ECM Staff time by PoF'!$B$5:$C$119,2,FALSE)="Not Applicable",VLOOKUP($A134,'ECM Staff time by PoF'!$B$5:$S$119,MATCH($KD$103, 'ECM Staff time by PoF'!$B$4:$R$4,0),FALSE),IF(ISERROR(VLOOKUP(CONCATENATE($A134,Z$66),'ECM Staff time by PoF'!$A$5:$S$119,MATCH($KD$103, 'ECM Staff time by PoF'!$A$4:$R$4,0),FALSE)), 0, VLOOKUP(CONCATENATE($A134,Z$66),'ECM Staff time by PoF'!$A$5:$S$119,MATCH($KD$103, 'ECM Staff time by PoF'!$A$4:$R$4,0),FALSE))))*Z96</f>
        <v>0</v>
      </c>
      <c r="LC134" s="60">
        <f>IF($A134="",0,IF(VLOOKUP($A134,'ECM Staff time by PoF'!$B$5:$C$119,2,FALSE)="Not Applicable",VLOOKUP($A134,'ECM Staff time by PoF'!$B$5:$S$119,MATCH($KD$103, 'ECM Staff time by PoF'!$B$4:$R$4,0),FALSE),IF(ISERROR(VLOOKUP(CONCATENATE($A134,AA$66),'ECM Staff time by PoF'!$A$5:$S$119,MATCH($KD$103, 'ECM Staff time by PoF'!$A$4:$R$4,0),FALSE)), 0, VLOOKUP(CONCATENATE($A134,AA$66),'ECM Staff time by PoF'!$A$5:$S$119,MATCH($KD$103, 'ECM Staff time by PoF'!$A$4:$R$4,0),FALSE))))*AA96</f>
        <v>0</v>
      </c>
      <c r="LD134" s="60">
        <f>IF($A134="",0,IF(VLOOKUP($A134,'ECM Staff time by PoF'!$B$5:$C$119,2,FALSE)="Not Applicable",VLOOKUP($A134,'ECM Staff time by PoF'!$B$5:$S$119,MATCH($KD$103, 'ECM Staff time by PoF'!$B$4:$R$4,0),FALSE),IF(ISERROR(VLOOKUP(CONCATENATE($A134,AB$66),'ECM Staff time by PoF'!$A$5:$S$119,MATCH($KD$103, 'ECM Staff time by PoF'!$A$4:$R$4,0),FALSE)), 0, VLOOKUP(CONCATENATE($A134,AB$66),'ECM Staff time by PoF'!$A$5:$S$119,MATCH($KD$103, 'ECM Staff time by PoF'!$A$4:$R$4,0),FALSE))))*AB96</f>
        <v>0</v>
      </c>
      <c r="LE134" s="60">
        <f>IF($A134="",0,IF(VLOOKUP($A134,'ECM Staff time by PoF'!$B$5:$C$119,2,FALSE)="Not Applicable",VLOOKUP($A134,'ECM Staff time by PoF'!$B$5:$S$119,MATCH($KD$103, 'ECM Staff time by PoF'!$B$4:$R$4,0),FALSE),IF(ISERROR(VLOOKUP(CONCATENATE($A134,AC$66),'ECM Staff time by PoF'!$A$5:$S$119,MATCH($KD$103, 'ECM Staff time by PoF'!$A$4:$R$4,0),FALSE)), 0, VLOOKUP(CONCATENATE($A134,AC$66),'ECM Staff time by PoF'!$A$5:$S$119,MATCH($KD$103, 'ECM Staff time by PoF'!$A$4:$R$4,0),FALSE))))*AC96</f>
        <v>0</v>
      </c>
      <c r="LF134" s="60">
        <f>IF($A134="",0,IF(VLOOKUP($A134,'ECM Staff time by PoF'!$B$5:$C$119,2,FALSE)="Not Applicable",VLOOKUP($A134,'ECM Staff time by PoF'!$B$5:$S$119,MATCH($KD$103, 'ECM Staff time by PoF'!$B$4:$R$4,0),FALSE),IF(ISERROR(VLOOKUP(CONCATENATE($A134,AD$66),'ECM Staff time by PoF'!$A$5:$S$119,MATCH($KD$103, 'ECM Staff time by PoF'!$A$4:$R$4,0),FALSE)), 0, VLOOKUP(CONCATENATE($A134,AD$66),'ECM Staff time by PoF'!$A$5:$S$119,MATCH($KD$103, 'ECM Staff time by PoF'!$A$4:$R$4,0),FALSE))))*AD96</f>
        <v>0</v>
      </c>
      <c r="LG134" s="60">
        <f>IF($A134="",0,IF(VLOOKUP($A134,'ECM Staff time by PoF'!$B$5:$C$119,2,FALSE)="Not Applicable",VLOOKUP($A134,'ECM Staff time by PoF'!$B$5:$S$119,MATCH($KD$103, 'ECM Staff time by PoF'!$B$4:$R$4,0),FALSE),IF(ISERROR(VLOOKUP(CONCATENATE($A134,AE$66),'ECM Staff time by PoF'!$A$5:$S$119,MATCH($KD$103, 'ECM Staff time by PoF'!$A$4:$R$4,0),FALSE)), 0, VLOOKUP(CONCATENATE($A134,AE$66),'ECM Staff time by PoF'!$A$5:$S$119,MATCH($KD$103, 'ECM Staff time by PoF'!$A$4:$R$4,0),FALSE))))*AE96</f>
        <v>0</v>
      </c>
      <c r="LH134" s="60">
        <f>IF($A134="",0,IF(VLOOKUP($A134,'ECM Staff time by PoF'!$B$5:$C$119,2,FALSE)="Not Applicable",VLOOKUP($A134,'ECM Staff time by PoF'!$B$5:$S$119,MATCH($KD$103, 'ECM Staff time by PoF'!$B$4:$R$4,0),FALSE),IF(ISERROR(VLOOKUP(CONCATENATE($A134,AF$66),'ECM Staff time by PoF'!$A$5:$S$119,MATCH($KD$103, 'ECM Staff time by PoF'!$A$4:$R$4,0),FALSE)), 0, VLOOKUP(CONCATENATE($A134,AF$66),'ECM Staff time by PoF'!$A$5:$S$119,MATCH($KD$103, 'ECM Staff time by PoF'!$A$4:$R$4,0),FALSE))))*AF96</f>
        <v>0</v>
      </c>
      <c r="LI134" s="60">
        <f>IF($A134="",0,IF(VLOOKUP($A134,'ECM Staff time by PoF'!$B$5:$C$119,2,FALSE)="Not Applicable",VLOOKUP($A134,'ECM Staff time by PoF'!$B$5:$S$119,MATCH($KD$103, 'ECM Staff time by PoF'!$B$4:$R$4,0),FALSE),IF(ISERROR(VLOOKUP(CONCATENATE($A134,AG$66),'ECM Staff time by PoF'!$A$5:$S$119,MATCH($KD$103, 'ECM Staff time by PoF'!$A$4:$R$4,0),FALSE)), 0, VLOOKUP(CONCATENATE($A134,AG$66),'ECM Staff time by PoF'!$A$5:$S$119,MATCH($KD$103, 'ECM Staff time by PoF'!$A$4:$R$4,0),FALSE))))*AG96</f>
        <v>0</v>
      </c>
      <c r="LJ134" s="60">
        <f>IF($A134="",0,IF(VLOOKUP($A134,'ECM Staff time by PoF'!$B$5:$C$119,2,FALSE)="Not Applicable",VLOOKUP($A134,'ECM Staff time by PoF'!$B$5:$S$119,MATCH($KD$103, 'ECM Staff time by PoF'!$B$4:$R$4,0),FALSE),IF(ISERROR(VLOOKUP(CONCATENATE($A134,AH$66),'ECM Staff time by PoF'!$A$5:$S$119,MATCH($KD$103, 'ECM Staff time by PoF'!$A$4:$R$4,0),FALSE)), 0, VLOOKUP(CONCATENATE($A134,AH$66),'ECM Staff time by PoF'!$A$5:$S$119,MATCH($KD$103, 'ECM Staff time by PoF'!$A$4:$R$4,0),FALSE))))*AH96</f>
        <v>0</v>
      </c>
      <c r="LK134" s="60">
        <f>IF($A134="",0,IF(VLOOKUP($A134,'ECM Staff time by PoF'!$B$5:$C$119,2,FALSE)="Not Applicable",VLOOKUP($A134,'ECM Staff time by PoF'!$B$5:$S$119,MATCH($KD$103, 'ECM Staff time by PoF'!$B$4:$R$4,0),FALSE),IF(ISERROR(VLOOKUP(CONCATENATE($A134,AI$66),'ECM Staff time by PoF'!$A$5:$S$119,MATCH($KD$103, 'ECM Staff time by PoF'!$A$4:$R$4,0),FALSE)), 0, VLOOKUP(CONCATENATE($A134,AI$66),'ECM Staff time by PoF'!$A$5:$S$119,MATCH($KD$103, 'ECM Staff time by PoF'!$A$4:$R$4,0),FALSE))))*AI96</f>
        <v>0</v>
      </c>
      <c r="LL134" s="60">
        <f>IF($A134="",0,IF(VLOOKUP($A134,'ECM Staff time by PoF'!$B$5:$C$119,2,FALSE)="Not Applicable",VLOOKUP($A134,'ECM Staff time by PoF'!$B$5:$S$119,MATCH($KD$103, 'ECM Staff time by PoF'!$B$4:$R$4,0),FALSE),IF(ISERROR(VLOOKUP(CONCATENATE($A134,AJ$66),'ECM Staff time by PoF'!$A$5:$S$119,MATCH($KD$103, 'ECM Staff time by PoF'!$A$4:$R$4,0),FALSE)), 0, VLOOKUP(CONCATENATE($A134,AJ$66),'ECM Staff time by PoF'!$A$5:$S$119,MATCH($KD$103, 'ECM Staff time by PoF'!$A$4:$R$4,0),FALSE))))*AJ96</f>
        <v>0</v>
      </c>
      <c r="LM134" s="60">
        <f>IF($A134="",0,IF(VLOOKUP($A134,'ECM Staff time by PoF'!$B$5:$C$119,2,FALSE)="Not Applicable",VLOOKUP($A134,'ECM Staff time by PoF'!$B$5:$S$119,MATCH($KD$103, 'ECM Staff time by PoF'!$B$4:$R$4,0),FALSE),IF(ISERROR(VLOOKUP(CONCATENATE($A134,AK$66),'ECM Staff time by PoF'!$A$5:$S$119,MATCH($KD$103, 'ECM Staff time by PoF'!$A$4:$R$4,0),FALSE)), 0, VLOOKUP(CONCATENATE($A134,AK$66),'ECM Staff time by PoF'!$A$5:$S$119,MATCH($KD$103, 'ECM Staff time by PoF'!$A$4:$R$4,0),FALSE))))*AK96</f>
        <v>0</v>
      </c>
      <c r="LN134" s="60">
        <f>IF($A134="",0,IF(VLOOKUP($A134,'ECM Staff time by PoF'!$B$5:$C$119,2,FALSE)="Not Applicable",VLOOKUP($A134,'ECM Staff time by PoF'!$B$5:$S$119,MATCH($LN$103, 'ECM Staff time by PoF'!$B$4:$R$4,0),FALSE),IF(ISERROR(VLOOKUP(CONCATENATE($A134,B$66),'ECM Staff time by PoF'!$A$5:$S$119,MATCH($LN$103, 'ECM Staff time by PoF'!$A$4:$R$4,0),FALSE)), 0, VLOOKUP(CONCATENATE($A134,B$66),'ECM Staff time by PoF'!$A$5:$S$119,MATCH($LN$103, 'ECM Staff time by PoF'!$A$4:$R$4,0),FALSE))))*B96</f>
        <v>0</v>
      </c>
      <c r="LO134" s="60">
        <f>IF($A134="",0,IF(VLOOKUP($A134,'ECM Staff time by PoF'!$B$5:$C$119,2,FALSE)="Not Applicable",VLOOKUP($A134,'ECM Staff time by PoF'!$B$5:$S$119,MATCH($LN$103, 'ECM Staff time by PoF'!$B$4:$R$4,0),FALSE),IF(ISERROR(VLOOKUP(CONCATENATE($A134,C$66),'ECM Staff time by PoF'!$A$5:$S$119,MATCH($LN$103, 'ECM Staff time by PoF'!$A$4:$R$4,0),FALSE)), 0, VLOOKUP(CONCATENATE($A134,C$66),'ECM Staff time by PoF'!$A$5:$S$119,MATCH($LN$103, 'ECM Staff time by PoF'!$A$4:$R$4,0),FALSE))))*C96</f>
        <v>0</v>
      </c>
      <c r="LP134" s="60">
        <f>IF($A134="",0,IF(VLOOKUP($A134,'ECM Staff time by PoF'!$B$5:$C$119,2,FALSE)="Not Applicable",VLOOKUP($A134,'ECM Staff time by PoF'!$B$5:$S$119,MATCH($LN$103, 'ECM Staff time by PoF'!$B$4:$R$4,0),FALSE),IF(ISERROR(VLOOKUP(CONCATENATE($A134,D$66),'ECM Staff time by PoF'!$A$5:$S$119,MATCH($LN$103, 'ECM Staff time by PoF'!$A$4:$R$4,0),FALSE)), 0, VLOOKUP(CONCATENATE($A134,D$66),'ECM Staff time by PoF'!$A$5:$S$119,MATCH($LN$103, 'ECM Staff time by PoF'!$A$4:$R$4,0),FALSE))))*D96</f>
        <v>0</v>
      </c>
      <c r="LQ134" s="60">
        <f>IF($A134="",0,IF(VLOOKUP($A134,'ECM Staff time by PoF'!$B$5:$C$119,2,FALSE)="Not Applicable",VLOOKUP($A134,'ECM Staff time by PoF'!$B$5:$S$119,MATCH($LN$103, 'ECM Staff time by PoF'!$B$4:$R$4,0),FALSE),IF(ISERROR(VLOOKUP(CONCATENATE($A134,E$66),'ECM Staff time by PoF'!$A$5:$S$119,MATCH($LN$103, 'ECM Staff time by PoF'!$A$4:$R$4,0),FALSE)), 0, VLOOKUP(CONCATENATE($A134,E$66),'ECM Staff time by PoF'!$A$5:$S$119,MATCH($LN$103, 'ECM Staff time by PoF'!$A$4:$R$4,0),FALSE))))*E96</f>
        <v>0</v>
      </c>
      <c r="LR134" s="60">
        <f>IF($A134="",0,IF(VLOOKUP($A134,'ECM Staff time by PoF'!$B$5:$C$119,2,FALSE)="Not Applicable",VLOOKUP($A134,'ECM Staff time by PoF'!$B$5:$S$119,MATCH($LN$103, 'ECM Staff time by PoF'!$B$4:$R$4,0),FALSE),IF(ISERROR(VLOOKUP(CONCATENATE($A134,F$66),'ECM Staff time by PoF'!$A$5:$S$119,MATCH($LN$103, 'ECM Staff time by PoF'!$A$4:$R$4,0),FALSE)), 0, VLOOKUP(CONCATENATE($A134,F$66),'ECM Staff time by PoF'!$A$5:$S$119,MATCH($LN$103, 'ECM Staff time by PoF'!$A$4:$R$4,0),FALSE))))*F96</f>
        <v>0</v>
      </c>
      <c r="LS134" s="60">
        <f>IF($A134="",0,IF(VLOOKUP($A134,'ECM Staff time by PoF'!$B$5:$C$119,2,FALSE)="Not Applicable",VLOOKUP($A134,'ECM Staff time by PoF'!$B$5:$S$119,MATCH($LN$103, 'ECM Staff time by PoF'!$B$4:$R$4,0),FALSE),IF(ISERROR(VLOOKUP(CONCATENATE($A134,G$66),'ECM Staff time by PoF'!$A$5:$S$119,MATCH($LN$103, 'ECM Staff time by PoF'!$A$4:$R$4,0),FALSE)), 0, VLOOKUP(CONCATENATE($A134,G$66),'ECM Staff time by PoF'!$A$5:$S$119,MATCH($LN$103, 'ECM Staff time by PoF'!$A$4:$R$4,0),FALSE))))*G96</f>
        <v>0</v>
      </c>
      <c r="LT134" s="60">
        <f>IF($A134="",0,IF(VLOOKUP($A134,'ECM Staff time by PoF'!$B$5:$C$119,2,FALSE)="Not Applicable",VLOOKUP($A134,'ECM Staff time by PoF'!$B$5:$S$119,MATCH($LN$103, 'ECM Staff time by PoF'!$B$4:$R$4,0),FALSE),IF(ISERROR(VLOOKUP(CONCATENATE($A134,H$66),'ECM Staff time by PoF'!$A$5:$S$119,MATCH($LN$103, 'ECM Staff time by PoF'!$A$4:$R$4,0),FALSE)), 0, VLOOKUP(CONCATENATE($A134,H$66),'ECM Staff time by PoF'!$A$5:$S$119,MATCH($LN$103, 'ECM Staff time by PoF'!$A$4:$R$4,0),FALSE))))*H96</f>
        <v>0</v>
      </c>
      <c r="LU134" s="60">
        <f>IF($A134="",0,IF(VLOOKUP($A134,'ECM Staff time by PoF'!$B$5:$C$119,2,FALSE)="Not Applicable",VLOOKUP($A134,'ECM Staff time by PoF'!$B$5:$S$119,MATCH($LN$103, 'ECM Staff time by PoF'!$B$4:$R$4,0),FALSE),IF(ISERROR(VLOOKUP(CONCATENATE($A134,I$66),'ECM Staff time by PoF'!$A$5:$S$119,MATCH($LN$103, 'ECM Staff time by PoF'!$A$4:$R$4,0),FALSE)), 0, VLOOKUP(CONCATENATE($A134,I$66),'ECM Staff time by PoF'!$A$5:$S$119,MATCH($LN$103, 'ECM Staff time by PoF'!$A$4:$R$4,0),FALSE))))*I96</f>
        <v>0</v>
      </c>
      <c r="LV134" s="60">
        <f>IF($A134="",0,IF(VLOOKUP($A134,'ECM Staff time by PoF'!$B$5:$C$119,2,FALSE)="Not Applicable",VLOOKUP($A134,'ECM Staff time by PoF'!$B$5:$S$119,MATCH($LN$103, 'ECM Staff time by PoF'!$B$4:$R$4,0),FALSE),IF(ISERROR(VLOOKUP(CONCATENATE($A134,J$66),'ECM Staff time by PoF'!$A$5:$S$119,MATCH($LN$103, 'ECM Staff time by PoF'!$A$4:$R$4,0),FALSE)), 0, VLOOKUP(CONCATENATE($A134,J$66),'ECM Staff time by PoF'!$A$5:$S$119,MATCH($LN$103, 'ECM Staff time by PoF'!$A$4:$R$4,0),FALSE))))*J96</f>
        <v>0</v>
      </c>
      <c r="LW134" s="60">
        <f>IF($A134="",0,IF(VLOOKUP($A134,'ECM Staff time by PoF'!$B$5:$C$119,2,FALSE)="Not Applicable",VLOOKUP($A134,'ECM Staff time by PoF'!$B$5:$S$119,MATCH($LN$103, 'ECM Staff time by PoF'!$B$4:$R$4,0),FALSE),IF(ISERROR(VLOOKUP(CONCATENATE($A134,K$66),'ECM Staff time by PoF'!$A$5:$S$119,MATCH($LN$103, 'ECM Staff time by PoF'!$A$4:$R$4,0),FALSE)), 0, VLOOKUP(CONCATENATE($A134,K$66),'ECM Staff time by PoF'!$A$5:$S$119,MATCH($LN$103, 'ECM Staff time by PoF'!$A$4:$R$4,0),FALSE))))*K96</f>
        <v>0</v>
      </c>
      <c r="LX134" s="60">
        <f>IF($A134="",0,IF(VLOOKUP($A134,'ECM Staff time by PoF'!$B$5:$C$119,2,FALSE)="Not Applicable",VLOOKUP($A134,'ECM Staff time by PoF'!$B$5:$S$119,MATCH($LN$103, 'ECM Staff time by PoF'!$B$4:$R$4,0),FALSE),IF(ISERROR(VLOOKUP(CONCATENATE($A134,L$66),'ECM Staff time by PoF'!$A$5:$S$119,MATCH($LN$103, 'ECM Staff time by PoF'!$A$4:$R$4,0),FALSE)), 0, VLOOKUP(CONCATENATE($A134,L$66),'ECM Staff time by PoF'!$A$5:$S$119,MATCH($LN$103, 'ECM Staff time by PoF'!$A$4:$R$4,0),FALSE))))*L96</f>
        <v>0</v>
      </c>
      <c r="LY134" s="60">
        <f>IF($A134="",0,IF(VLOOKUP($A134,'ECM Staff time by PoF'!$B$5:$C$119,2,FALSE)="Not Applicable",VLOOKUP($A134,'ECM Staff time by PoF'!$B$5:$S$119,MATCH($LN$103, 'ECM Staff time by PoF'!$B$4:$R$4,0),FALSE),IF(ISERROR(VLOOKUP(CONCATENATE($A134,M$66),'ECM Staff time by PoF'!$A$5:$S$119,MATCH($LN$103, 'ECM Staff time by PoF'!$A$4:$R$4,0),FALSE)), 0, VLOOKUP(CONCATENATE($A134,M$66),'ECM Staff time by PoF'!$A$5:$S$119,MATCH($LN$103, 'ECM Staff time by PoF'!$A$4:$R$4,0),FALSE))))*M96</f>
        <v>0</v>
      </c>
      <c r="LZ134" s="60">
        <f>IF($A134="",0,IF(VLOOKUP($A134,'ECM Staff time by PoF'!$B$5:$C$119,2,FALSE)="Not Applicable",VLOOKUP($A134,'ECM Staff time by PoF'!$B$5:$S$119,MATCH($LN$103, 'ECM Staff time by PoF'!$B$4:$R$4,0),FALSE),IF(ISERROR(VLOOKUP(CONCATENATE($A134,N$66),'ECM Staff time by PoF'!$A$5:$S$119,MATCH($LN$103, 'ECM Staff time by PoF'!$A$4:$R$4,0),FALSE)), 0, VLOOKUP(CONCATENATE($A134,N$66),'ECM Staff time by PoF'!$A$5:$S$119,MATCH($LN$103, 'ECM Staff time by PoF'!$A$4:$R$4,0),FALSE))))*N96</f>
        <v>0</v>
      </c>
      <c r="MA134" s="60">
        <f>IF($A134="",0,IF(VLOOKUP($A134,'ECM Staff time by PoF'!$B$5:$C$119,2,FALSE)="Not Applicable",VLOOKUP($A134,'ECM Staff time by PoF'!$B$5:$S$119,MATCH($LN$103, 'ECM Staff time by PoF'!$B$4:$R$4,0),FALSE),IF(ISERROR(VLOOKUP(CONCATENATE($A134,O$66),'ECM Staff time by PoF'!$A$5:$S$119,MATCH($LN$103, 'ECM Staff time by PoF'!$A$4:$R$4,0),FALSE)), 0, VLOOKUP(CONCATENATE($A134,O$66),'ECM Staff time by PoF'!$A$5:$S$119,MATCH($LN$103, 'ECM Staff time by PoF'!$A$4:$R$4,0),FALSE))))*O96</f>
        <v>0</v>
      </c>
      <c r="MB134" s="60">
        <f>IF($A134="",0,IF(VLOOKUP($A134,'ECM Staff time by PoF'!$B$5:$C$119,2,FALSE)="Not Applicable",VLOOKUP($A134,'ECM Staff time by PoF'!$B$5:$S$119,MATCH($LN$103, 'ECM Staff time by PoF'!$B$4:$R$4,0),FALSE),IF(ISERROR(VLOOKUP(CONCATENATE($A134,P$66),'ECM Staff time by PoF'!$A$5:$S$119,MATCH($LN$103, 'ECM Staff time by PoF'!$A$4:$R$4,0),FALSE)), 0, VLOOKUP(CONCATENATE($A134,P$66),'ECM Staff time by PoF'!$A$5:$S$119,MATCH($LN$103, 'ECM Staff time by PoF'!$A$4:$R$4,0),FALSE))))*P96</f>
        <v>0</v>
      </c>
      <c r="MC134" s="60">
        <f>IF($A134="",0,IF(VLOOKUP($A134,'ECM Staff time by PoF'!$B$5:$C$119,2,FALSE)="Not Applicable",VLOOKUP($A134,'ECM Staff time by PoF'!$B$5:$S$119,MATCH($LN$103, 'ECM Staff time by PoF'!$B$4:$R$4,0),FALSE),IF(ISERROR(VLOOKUP(CONCATENATE($A134,Q$66),'ECM Staff time by PoF'!$A$5:$S$119,MATCH($LN$103, 'ECM Staff time by PoF'!$A$4:$R$4,0),FALSE)), 0, VLOOKUP(CONCATENATE($A134,Q$66),'ECM Staff time by PoF'!$A$5:$S$119,MATCH($LN$103, 'ECM Staff time by PoF'!$A$4:$R$4,0),FALSE))))*Q96</f>
        <v>0</v>
      </c>
      <c r="MD134" s="60">
        <f>IF($A134="",0,IF(VLOOKUP($A134,'ECM Staff time by PoF'!$B$5:$C$119,2,FALSE)="Not Applicable",VLOOKUP($A134,'ECM Staff time by PoF'!$B$5:$S$119,MATCH($LN$103, 'ECM Staff time by PoF'!$B$4:$R$4,0),FALSE),IF(ISERROR(VLOOKUP(CONCATENATE($A134,R$66),'ECM Staff time by PoF'!$A$5:$S$119,MATCH($LN$103, 'ECM Staff time by PoF'!$A$4:$R$4,0),FALSE)), 0, VLOOKUP(CONCATENATE($A134,R$66),'ECM Staff time by PoF'!$A$5:$S$119,MATCH($LN$103, 'ECM Staff time by PoF'!$A$4:$R$4,0),FALSE))))*R96</f>
        <v>0</v>
      </c>
      <c r="ME134" s="60">
        <f>IF($A134="",0,IF(VLOOKUP($A134,'ECM Staff time by PoF'!$B$5:$C$119,2,FALSE)="Not Applicable",VLOOKUP($A134,'ECM Staff time by PoF'!$B$5:$S$119,MATCH($LN$103, 'ECM Staff time by PoF'!$B$4:$R$4,0),FALSE),IF(ISERROR(VLOOKUP(CONCATENATE($A134,S$66),'ECM Staff time by PoF'!$A$5:$S$119,MATCH($LN$103, 'ECM Staff time by PoF'!$A$4:$R$4,0),FALSE)), 0, VLOOKUP(CONCATENATE($A134,S$66),'ECM Staff time by PoF'!$A$5:$S$119,MATCH($LN$103, 'ECM Staff time by PoF'!$A$4:$R$4,0),FALSE))))*S96</f>
        <v>0</v>
      </c>
      <c r="MF134" s="60">
        <f>IF($A134="",0,IF(VLOOKUP($A134,'ECM Staff time by PoF'!$B$5:$C$119,2,FALSE)="Not Applicable",VLOOKUP($A134,'ECM Staff time by PoF'!$B$5:$S$119,MATCH($LN$103, 'ECM Staff time by PoF'!$B$4:$R$4,0),FALSE),IF(ISERROR(VLOOKUP(CONCATENATE($A134,T$66),'ECM Staff time by PoF'!$A$5:$S$119,MATCH($LN$103, 'ECM Staff time by PoF'!$A$4:$R$4,0),FALSE)), 0, VLOOKUP(CONCATENATE($A134,T$66),'ECM Staff time by PoF'!$A$5:$S$119,MATCH($LN$103, 'ECM Staff time by PoF'!$A$4:$R$4,0),FALSE))))*T96</f>
        <v>0</v>
      </c>
      <c r="MG134" s="60">
        <f>IF($A134="",0,IF(VLOOKUP($A134,'ECM Staff time by PoF'!$B$5:$C$119,2,FALSE)="Not Applicable",VLOOKUP($A134,'ECM Staff time by PoF'!$B$5:$S$119,MATCH($LN$103, 'ECM Staff time by PoF'!$B$4:$R$4,0),FALSE),IF(ISERROR(VLOOKUP(CONCATENATE($A134,U$66),'ECM Staff time by PoF'!$A$5:$S$119,MATCH($LN$103, 'ECM Staff time by PoF'!$A$4:$R$4,0),FALSE)), 0, VLOOKUP(CONCATENATE($A134,U$66),'ECM Staff time by PoF'!$A$5:$S$119,MATCH($LN$103, 'ECM Staff time by PoF'!$A$4:$R$4,0),FALSE))))*U96</f>
        <v>0</v>
      </c>
      <c r="MH134" s="60">
        <f>IF($A134="",0,IF(VLOOKUP($A134,'ECM Staff time by PoF'!$B$5:$C$119,2,FALSE)="Not Applicable",VLOOKUP($A134,'ECM Staff time by PoF'!$B$5:$S$119,MATCH($LN$103, 'ECM Staff time by PoF'!$B$4:$R$4,0),FALSE),IF(ISERROR(VLOOKUP(CONCATENATE($A134,V$66),'ECM Staff time by PoF'!$A$5:$S$119,MATCH($LN$103, 'ECM Staff time by PoF'!$A$4:$R$4,0),FALSE)), 0, VLOOKUP(CONCATENATE($A134,V$66),'ECM Staff time by PoF'!$A$5:$S$119,MATCH($LN$103, 'ECM Staff time by PoF'!$A$4:$R$4,0),FALSE))))*V96</f>
        <v>0</v>
      </c>
      <c r="MI134" s="60">
        <f>IF($A134="",0,IF(VLOOKUP($A134,'ECM Staff time by PoF'!$B$5:$C$119,2,FALSE)="Not Applicable",VLOOKUP($A134,'ECM Staff time by PoF'!$B$5:$S$119,MATCH($LN$103, 'ECM Staff time by PoF'!$B$4:$R$4,0),FALSE),IF(ISERROR(VLOOKUP(CONCATENATE($A134,W$66),'ECM Staff time by PoF'!$A$5:$S$119,MATCH($LN$103, 'ECM Staff time by PoF'!$A$4:$R$4,0),FALSE)), 0, VLOOKUP(CONCATENATE($A134,W$66),'ECM Staff time by PoF'!$A$5:$S$119,MATCH($LN$103, 'ECM Staff time by PoF'!$A$4:$R$4,0),FALSE))))*W96</f>
        <v>0</v>
      </c>
      <c r="MJ134" s="60">
        <f>IF($A134="",0,IF(VLOOKUP($A134,'ECM Staff time by PoF'!$B$5:$C$119,2,FALSE)="Not Applicable",VLOOKUP($A134,'ECM Staff time by PoF'!$B$5:$S$119,MATCH($LN$103, 'ECM Staff time by PoF'!$B$4:$R$4,0),FALSE),IF(ISERROR(VLOOKUP(CONCATENATE($A134,X$66),'ECM Staff time by PoF'!$A$5:$S$119,MATCH($LN$103, 'ECM Staff time by PoF'!$A$4:$R$4,0),FALSE)), 0, VLOOKUP(CONCATENATE($A134,X$66),'ECM Staff time by PoF'!$A$5:$S$119,MATCH($LN$103, 'ECM Staff time by PoF'!$A$4:$R$4,0),FALSE))))*X96</f>
        <v>0</v>
      </c>
      <c r="MK134" s="60">
        <f>IF($A134="",0,IF(VLOOKUP($A134,'ECM Staff time by PoF'!$B$5:$C$119,2,FALSE)="Not Applicable",VLOOKUP($A134,'ECM Staff time by PoF'!$B$5:$S$119,MATCH($LN$103, 'ECM Staff time by PoF'!$B$4:$R$4,0),FALSE),IF(ISERROR(VLOOKUP(CONCATENATE($A134,Y$66),'ECM Staff time by PoF'!$A$5:$S$119,MATCH($LN$103, 'ECM Staff time by PoF'!$A$4:$R$4,0),FALSE)), 0, VLOOKUP(CONCATENATE($A134,Y$66),'ECM Staff time by PoF'!$A$5:$S$119,MATCH($LN$103, 'ECM Staff time by PoF'!$A$4:$R$4,0),FALSE))))*Y96</f>
        <v>0</v>
      </c>
      <c r="ML134" s="60">
        <f>IF($A134="",0,IF(VLOOKUP($A134,'ECM Staff time by PoF'!$B$5:$C$119,2,FALSE)="Not Applicable",VLOOKUP($A134,'ECM Staff time by PoF'!$B$5:$S$119,MATCH($LN$103, 'ECM Staff time by PoF'!$B$4:$R$4,0),FALSE),IF(ISERROR(VLOOKUP(CONCATENATE($A134,Z$66),'ECM Staff time by PoF'!$A$5:$S$119,MATCH($LN$103, 'ECM Staff time by PoF'!$A$4:$R$4,0),FALSE)), 0, VLOOKUP(CONCATENATE($A134,Z$66),'ECM Staff time by PoF'!$A$5:$S$119,MATCH($LN$103, 'ECM Staff time by PoF'!$A$4:$R$4,0),FALSE))))*Z96</f>
        <v>0</v>
      </c>
      <c r="MM134" s="60">
        <f>IF($A134="",0,IF(VLOOKUP($A134,'ECM Staff time by PoF'!$B$5:$C$119,2,FALSE)="Not Applicable",VLOOKUP($A134,'ECM Staff time by PoF'!$B$5:$S$119,MATCH($LN$103, 'ECM Staff time by PoF'!$B$4:$R$4,0),FALSE),IF(ISERROR(VLOOKUP(CONCATENATE($A134,AA$66),'ECM Staff time by PoF'!$A$5:$S$119,MATCH($LN$103, 'ECM Staff time by PoF'!$A$4:$R$4,0),FALSE)), 0, VLOOKUP(CONCATENATE($A134,AA$66),'ECM Staff time by PoF'!$A$5:$S$119,MATCH($LN$103, 'ECM Staff time by PoF'!$A$4:$R$4,0),FALSE))))*AA96</f>
        <v>0</v>
      </c>
      <c r="MN134" s="60">
        <f>IF($A134="",0,IF(VLOOKUP($A134,'ECM Staff time by PoF'!$B$5:$C$119,2,FALSE)="Not Applicable",VLOOKUP($A134,'ECM Staff time by PoF'!$B$5:$S$119,MATCH($LN$103, 'ECM Staff time by PoF'!$B$4:$R$4,0),FALSE),IF(ISERROR(VLOOKUP(CONCATENATE($A134,AB$66),'ECM Staff time by PoF'!$A$5:$S$119,MATCH($LN$103, 'ECM Staff time by PoF'!$A$4:$R$4,0),FALSE)), 0, VLOOKUP(CONCATENATE($A134,AB$66),'ECM Staff time by PoF'!$A$5:$S$119,MATCH($LN$103, 'ECM Staff time by PoF'!$A$4:$R$4,0),FALSE))))*AB96</f>
        <v>0</v>
      </c>
      <c r="MO134" s="60">
        <f>IF($A134="",0,IF(VLOOKUP($A134,'ECM Staff time by PoF'!$B$5:$C$119,2,FALSE)="Not Applicable",VLOOKUP($A134,'ECM Staff time by PoF'!$B$5:$S$119,MATCH($LN$103, 'ECM Staff time by PoF'!$B$4:$R$4,0),FALSE),IF(ISERROR(VLOOKUP(CONCATENATE($A134,AC$66),'ECM Staff time by PoF'!$A$5:$S$119,MATCH($LN$103, 'ECM Staff time by PoF'!$A$4:$R$4,0),FALSE)), 0, VLOOKUP(CONCATENATE($A134,AC$66),'ECM Staff time by PoF'!$A$5:$S$119,MATCH($LN$103, 'ECM Staff time by PoF'!$A$4:$R$4,0),FALSE))))*AC96</f>
        <v>0</v>
      </c>
      <c r="MP134" s="60">
        <f>IF($A134="",0,IF(VLOOKUP($A134,'ECM Staff time by PoF'!$B$5:$C$119,2,FALSE)="Not Applicable",VLOOKUP($A134,'ECM Staff time by PoF'!$B$5:$S$119,MATCH($LN$103, 'ECM Staff time by PoF'!$B$4:$R$4,0),FALSE),IF(ISERROR(VLOOKUP(CONCATENATE($A134,AD$66),'ECM Staff time by PoF'!$A$5:$S$119,MATCH($LN$103, 'ECM Staff time by PoF'!$A$4:$R$4,0),FALSE)), 0, VLOOKUP(CONCATENATE($A134,AD$66),'ECM Staff time by PoF'!$A$5:$S$119,MATCH($LN$103, 'ECM Staff time by PoF'!$A$4:$R$4,0),FALSE))))*AD96</f>
        <v>0</v>
      </c>
      <c r="MQ134" s="60">
        <f>IF($A134="",0,IF(VLOOKUP($A134,'ECM Staff time by PoF'!$B$5:$C$119,2,FALSE)="Not Applicable",VLOOKUP($A134,'ECM Staff time by PoF'!$B$5:$S$119,MATCH($LN$103, 'ECM Staff time by PoF'!$B$4:$R$4,0),FALSE),IF(ISERROR(VLOOKUP(CONCATENATE($A134,AE$66),'ECM Staff time by PoF'!$A$5:$S$119,MATCH($LN$103, 'ECM Staff time by PoF'!$A$4:$R$4,0),FALSE)), 0, VLOOKUP(CONCATENATE($A134,AE$66),'ECM Staff time by PoF'!$A$5:$S$119,MATCH($LN$103, 'ECM Staff time by PoF'!$A$4:$R$4,0),FALSE))))*AE96</f>
        <v>0</v>
      </c>
      <c r="MR134" s="60">
        <f>IF($A134="",0,IF(VLOOKUP($A134,'ECM Staff time by PoF'!$B$5:$C$119,2,FALSE)="Not Applicable",VLOOKUP($A134,'ECM Staff time by PoF'!$B$5:$S$119,MATCH($LN$103, 'ECM Staff time by PoF'!$B$4:$R$4,0),FALSE),IF(ISERROR(VLOOKUP(CONCATENATE($A134,AF$66),'ECM Staff time by PoF'!$A$5:$S$119,MATCH($LN$103, 'ECM Staff time by PoF'!$A$4:$R$4,0),FALSE)), 0, VLOOKUP(CONCATENATE($A134,AF$66),'ECM Staff time by PoF'!$A$5:$S$119,MATCH($LN$103, 'ECM Staff time by PoF'!$A$4:$R$4,0),FALSE))))*AF96</f>
        <v>0</v>
      </c>
      <c r="MS134" s="60">
        <f>IF($A134="",0,IF(VLOOKUP($A134,'ECM Staff time by PoF'!$B$5:$C$119,2,FALSE)="Not Applicable",VLOOKUP($A134,'ECM Staff time by PoF'!$B$5:$S$119,MATCH($LN$103, 'ECM Staff time by PoF'!$B$4:$R$4,0),FALSE),IF(ISERROR(VLOOKUP(CONCATENATE($A134,AG$66),'ECM Staff time by PoF'!$A$5:$S$119,MATCH($LN$103, 'ECM Staff time by PoF'!$A$4:$R$4,0),FALSE)), 0, VLOOKUP(CONCATENATE($A134,AG$66),'ECM Staff time by PoF'!$A$5:$S$119,MATCH($LN$103, 'ECM Staff time by PoF'!$A$4:$R$4,0),FALSE))))*AG96</f>
        <v>0</v>
      </c>
      <c r="MT134" s="60">
        <f>IF($A134="",0,IF(VLOOKUP($A134,'ECM Staff time by PoF'!$B$5:$C$119,2,FALSE)="Not Applicable",VLOOKUP($A134,'ECM Staff time by PoF'!$B$5:$S$119,MATCH($LN$103, 'ECM Staff time by PoF'!$B$4:$R$4,0),FALSE),IF(ISERROR(VLOOKUP(CONCATENATE($A134,AH$66),'ECM Staff time by PoF'!$A$5:$S$119,MATCH($LN$103, 'ECM Staff time by PoF'!$A$4:$R$4,0),FALSE)), 0, VLOOKUP(CONCATENATE($A134,AH$66),'ECM Staff time by PoF'!$A$5:$S$119,MATCH($LN$103, 'ECM Staff time by PoF'!$A$4:$R$4,0),FALSE))))*AH96</f>
        <v>0</v>
      </c>
      <c r="MU134" s="60">
        <f>IF($A134="",0,IF(VLOOKUP($A134,'ECM Staff time by PoF'!$B$5:$C$119,2,FALSE)="Not Applicable",VLOOKUP($A134,'ECM Staff time by PoF'!$B$5:$S$119,MATCH($LN$103, 'ECM Staff time by PoF'!$B$4:$R$4,0),FALSE),IF(ISERROR(VLOOKUP(CONCATENATE($A134,AI$66),'ECM Staff time by PoF'!$A$5:$S$119,MATCH($LN$103, 'ECM Staff time by PoF'!$A$4:$R$4,0),FALSE)), 0, VLOOKUP(CONCATENATE($A134,AI$66),'ECM Staff time by PoF'!$A$5:$S$119,MATCH($LN$103, 'ECM Staff time by PoF'!$A$4:$R$4,0),FALSE))))*AI96</f>
        <v>0</v>
      </c>
      <c r="MV134" s="60">
        <f>IF($A134="",0,IF(VLOOKUP($A134,'ECM Staff time by PoF'!$B$5:$C$119,2,FALSE)="Not Applicable",VLOOKUP($A134,'ECM Staff time by PoF'!$B$5:$S$119,MATCH($LN$103, 'ECM Staff time by PoF'!$B$4:$R$4,0),FALSE),IF(ISERROR(VLOOKUP(CONCATENATE($A134,AJ$66),'ECM Staff time by PoF'!$A$5:$S$119,MATCH($LN$103, 'ECM Staff time by PoF'!$A$4:$R$4,0),FALSE)), 0, VLOOKUP(CONCATENATE($A134,AJ$66),'ECM Staff time by PoF'!$A$5:$S$119,MATCH($LN$103, 'ECM Staff time by PoF'!$A$4:$R$4,0),FALSE))))*AJ96</f>
        <v>0</v>
      </c>
      <c r="MW134" s="60">
        <f>IF($A134="",0,IF(VLOOKUP($A134,'ECM Staff time by PoF'!$B$5:$C$119,2,FALSE)="Not Applicable",VLOOKUP($A134,'ECM Staff time by PoF'!$B$5:$S$119,MATCH($LN$103, 'ECM Staff time by PoF'!$B$4:$R$4,0),FALSE),IF(ISERROR(VLOOKUP(CONCATENATE($A134,AK$66),'ECM Staff time by PoF'!$A$5:$S$119,MATCH($LN$103, 'ECM Staff time by PoF'!$A$4:$R$4,0),FALSE)), 0, VLOOKUP(CONCATENATE($A134,AK$66),'ECM Staff time by PoF'!$A$5:$S$119,MATCH($LN$103, 'ECM Staff time by PoF'!$A$4:$R$4,0),FALSE))))*AK96</f>
        <v>0</v>
      </c>
      <c r="MX134" s="60">
        <f>IF($A134="",0,IF(VLOOKUP($A134,'ECM Staff time by PoF'!$B$5:$C$119,2,FALSE)="Not Applicable",VLOOKUP($A134,'ECM Staff time by PoF'!$B$5:$S$119,MATCH($MX$103, 'ECM Staff time by PoF'!$B$4:$R$4,0),FALSE),IF(ISERROR(VLOOKUP(CONCATENATE($A134,B$66),'ECM Staff time by PoF'!$A$5:$S$119,MATCH($MX$103, 'ECM Staff time by PoF'!$A$4:$R$4,0),FALSE)), 0, VLOOKUP(CONCATENATE($A134,B$66),'ECM Staff time by PoF'!$A$5:$S$119,MATCH($MX$103, 'ECM Staff time by PoF'!$A$4:$R$4,0),FALSE))))*B96</f>
        <v>0</v>
      </c>
      <c r="MY134" s="60">
        <f>IF($A134="",0,IF(VLOOKUP($A134,'ECM Staff time by PoF'!$B$5:$C$119,2,FALSE)="Not Applicable",VLOOKUP($A134,'ECM Staff time by PoF'!$B$5:$S$119,MATCH($MX$103, 'ECM Staff time by PoF'!$B$4:$R$4,0),FALSE),IF(ISERROR(VLOOKUP(CONCATENATE($A134,C$66),'ECM Staff time by PoF'!$A$5:$S$119,MATCH($MX$103, 'ECM Staff time by PoF'!$A$4:$R$4,0),FALSE)), 0, VLOOKUP(CONCATENATE($A134,C$66),'ECM Staff time by PoF'!$A$5:$S$119,MATCH($MX$103, 'ECM Staff time by PoF'!$A$4:$R$4,0),FALSE))))*C96</f>
        <v>0</v>
      </c>
      <c r="MZ134" s="60">
        <f>IF($A134="",0,IF(VLOOKUP($A134,'ECM Staff time by PoF'!$B$5:$C$119,2,FALSE)="Not Applicable",VLOOKUP($A134,'ECM Staff time by PoF'!$B$5:$S$119,MATCH($MX$103, 'ECM Staff time by PoF'!$B$4:$R$4,0),FALSE),IF(ISERROR(VLOOKUP(CONCATENATE($A134,D$66),'ECM Staff time by PoF'!$A$5:$S$119,MATCH($MX$103, 'ECM Staff time by PoF'!$A$4:$R$4,0),FALSE)), 0, VLOOKUP(CONCATENATE($A134,D$66),'ECM Staff time by PoF'!$A$5:$S$119,MATCH($MX$103, 'ECM Staff time by PoF'!$A$4:$R$4,0),FALSE))))*D96</f>
        <v>0</v>
      </c>
      <c r="NA134" s="60">
        <f>IF($A134="",0,IF(VLOOKUP($A134,'ECM Staff time by PoF'!$B$5:$C$119,2,FALSE)="Not Applicable",VLOOKUP($A134,'ECM Staff time by PoF'!$B$5:$S$119,MATCH($MX$103, 'ECM Staff time by PoF'!$B$4:$R$4,0),FALSE),IF(ISERROR(VLOOKUP(CONCATENATE($A134,E$66),'ECM Staff time by PoF'!$A$5:$S$119,MATCH($MX$103, 'ECM Staff time by PoF'!$A$4:$R$4,0),FALSE)), 0, VLOOKUP(CONCATENATE($A134,E$66),'ECM Staff time by PoF'!$A$5:$S$119,MATCH($MX$103, 'ECM Staff time by PoF'!$A$4:$R$4,0),FALSE))))*E96</f>
        <v>0</v>
      </c>
      <c r="NB134" s="60">
        <f>IF($A134="",0,IF(VLOOKUP($A134,'ECM Staff time by PoF'!$B$5:$C$119,2,FALSE)="Not Applicable",VLOOKUP($A134,'ECM Staff time by PoF'!$B$5:$S$119,MATCH($MX$103, 'ECM Staff time by PoF'!$B$4:$R$4,0),FALSE),IF(ISERROR(VLOOKUP(CONCATENATE($A134,F$66),'ECM Staff time by PoF'!$A$5:$S$119,MATCH($MX$103, 'ECM Staff time by PoF'!$A$4:$R$4,0),FALSE)), 0, VLOOKUP(CONCATENATE($A134,F$66),'ECM Staff time by PoF'!$A$5:$S$119,MATCH($MX$103, 'ECM Staff time by PoF'!$A$4:$R$4,0),FALSE))))*F96</f>
        <v>0</v>
      </c>
      <c r="NC134" s="60">
        <f>IF($A134="",0,IF(VLOOKUP($A134,'ECM Staff time by PoF'!$B$5:$C$119,2,FALSE)="Not Applicable",VLOOKUP($A134,'ECM Staff time by PoF'!$B$5:$S$119,MATCH($MX$103, 'ECM Staff time by PoF'!$B$4:$R$4,0),FALSE),IF(ISERROR(VLOOKUP(CONCATENATE($A134,G$66),'ECM Staff time by PoF'!$A$5:$S$119,MATCH($MX$103, 'ECM Staff time by PoF'!$A$4:$R$4,0),FALSE)), 0, VLOOKUP(CONCATENATE($A134,G$66),'ECM Staff time by PoF'!$A$5:$S$119,MATCH($MX$103, 'ECM Staff time by PoF'!$A$4:$R$4,0),FALSE))))*G96</f>
        <v>0</v>
      </c>
      <c r="ND134" s="60">
        <f>IF($A134="",0,IF(VLOOKUP($A134,'ECM Staff time by PoF'!$B$5:$C$119,2,FALSE)="Not Applicable",VLOOKUP($A134,'ECM Staff time by PoF'!$B$5:$S$119,MATCH($MX$103, 'ECM Staff time by PoF'!$B$4:$R$4,0),FALSE),IF(ISERROR(VLOOKUP(CONCATENATE($A134,H$66),'ECM Staff time by PoF'!$A$5:$S$119,MATCH($MX$103, 'ECM Staff time by PoF'!$A$4:$R$4,0),FALSE)), 0, VLOOKUP(CONCATENATE($A134,H$66),'ECM Staff time by PoF'!$A$5:$S$119,MATCH($MX$103, 'ECM Staff time by PoF'!$A$4:$R$4,0),FALSE))))*H96</f>
        <v>0</v>
      </c>
      <c r="NE134" s="60">
        <f>IF($A134="",0,IF(VLOOKUP($A134,'ECM Staff time by PoF'!$B$5:$C$119,2,FALSE)="Not Applicable",VLOOKUP($A134,'ECM Staff time by PoF'!$B$5:$S$119,MATCH($MX$103, 'ECM Staff time by PoF'!$B$4:$R$4,0),FALSE),IF(ISERROR(VLOOKUP(CONCATENATE($A134,I$66),'ECM Staff time by PoF'!$A$5:$S$119,MATCH($MX$103, 'ECM Staff time by PoF'!$A$4:$R$4,0),FALSE)), 0, VLOOKUP(CONCATENATE($A134,I$66),'ECM Staff time by PoF'!$A$5:$S$119,MATCH($MX$103, 'ECM Staff time by PoF'!$A$4:$R$4,0),FALSE))))*I96</f>
        <v>0</v>
      </c>
      <c r="NF134" s="60">
        <f>IF($A134="",0,IF(VLOOKUP($A134,'ECM Staff time by PoF'!$B$5:$C$119,2,FALSE)="Not Applicable",VLOOKUP($A134,'ECM Staff time by PoF'!$B$5:$S$119,MATCH($MX$103, 'ECM Staff time by PoF'!$B$4:$R$4,0),FALSE),IF(ISERROR(VLOOKUP(CONCATENATE($A134,J$66),'ECM Staff time by PoF'!$A$5:$S$119,MATCH($MX$103, 'ECM Staff time by PoF'!$A$4:$R$4,0),FALSE)), 0, VLOOKUP(CONCATENATE($A134,J$66),'ECM Staff time by PoF'!$A$5:$S$119,MATCH($MX$103, 'ECM Staff time by PoF'!$A$4:$R$4,0),FALSE))))*J96</f>
        <v>0</v>
      </c>
      <c r="NG134" s="60">
        <f>IF($A134="",0,IF(VLOOKUP($A134,'ECM Staff time by PoF'!$B$5:$C$119,2,FALSE)="Not Applicable",VLOOKUP($A134,'ECM Staff time by PoF'!$B$5:$S$119,MATCH($MX$103, 'ECM Staff time by PoF'!$B$4:$R$4,0),FALSE),IF(ISERROR(VLOOKUP(CONCATENATE($A134,K$66),'ECM Staff time by PoF'!$A$5:$S$119,MATCH($MX$103, 'ECM Staff time by PoF'!$A$4:$R$4,0),FALSE)), 0, VLOOKUP(CONCATENATE($A134,K$66),'ECM Staff time by PoF'!$A$5:$S$119,MATCH($MX$103, 'ECM Staff time by PoF'!$A$4:$R$4,0),FALSE))))*K96</f>
        <v>0</v>
      </c>
      <c r="NH134" s="60">
        <f>IF($A134="",0,IF(VLOOKUP($A134,'ECM Staff time by PoF'!$B$5:$C$119,2,FALSE)="Not Applicable",VLOOKUP($A134,'ECM Staff time by PoF'!$B$5:$S$119,MATCH($MX$103, 'ECM Staff time by PoF'!$B$4:$R$4,0),FALSE),IF(ISERROR(VLOOKUP(CONCATENATE($A134,L$66),'ECM Staff time by PoF'!$A$5:$S$119,MATCH($MX$103, 'ECM Staff time by PoF'!$A$4:$R$4,0),FALSE)), 0, VLOOKUP(CONCATENATE($A134,L$66),'ECM Staff time by PoF'!$A$5:$S$119,MATCH($MX$103, 'ECM Staff time by PoF'!$A$4:$R$4,0),FALSE))))*L96</f>
        <v>0</v>
      </c>
      <c r="NI134" s="60">
        <f>IF($A134="",0,IF(VLOOKUP($A134,'ECM Staff time by PoF'!$B$5:$C$119,2,FALSE)="Not Applicable",VLOOKUP($A134,'ECM Staff time by PoF'!$B$5:$S$119,MATCH($MX$103, 'ECM Staff time by PoF'!$B$4:$R$4,0),FALSE),IF(ISERROR(VLOOKUP(CONCATENATE($A134,M$66),'ECM Staff time by PoF'!$A$5:$S$119,MATCH($MX$103, 'ECM Staff time by PoF'!$A$4:$R$4,0),FALSE)), 0, VLOOKUP(CONCATENATE($A134,M$66),'ECM Staff time by PoF'!$A$5:$S$119,MATCH($MX$103, 'ECM Staff time by PoF'!$A$4:$R$4,0),FALSE))))*M96</f>
        <v>0</v>
      </c>
      <c r="NJ134" s="60">
        <f>IF($A134="",0,IF(VLOOKUP($A134,'ECM Staff time by PoF'!$B$5:$C$119,2,FALSE)="Not Applicable",VLOOKUP($A134,'ECM Staff time by PoF'!$B$5:$S$119,MATCH($MX$103, 'ECM Staff time by PoF'!$B$4:$R$4,0),FALSE),IF(ISERROR(VLOOKUP(CONCATENATE($A134,N$66),'ECM Staff time by PoF'!$A$5:$S$119,MATCH($MX$103, 'ECM Staff time by PoF'!$A$4:$R$4,0),FALSE)), 0, VLOOKUP(CONCATENATE($A134,N$66),'ECM Staff time by PoF'!$A$5:$S$119,MATCH($MX$103, 'ECM Staff time by PoF'!$A$4:$R$4,0),FALSE))))*N96</f>
        <v>0</v>
      </c>
      <c r="NK134" s="60">
        <f>IF($A134="",0,IF(VLOOKUP($A134,'ECM Staff time by PoF'!$B$5:$C$119,2,FALSE)="Not Applicable",VLOOKUP($A134,'ECM Staff time by PoF'!$B$5:$S$119,MATCH($MX$103, 'ECM Staff time by PoF'!$B$4:$R$4,0),FALSE),IF(ISERROR(VLOOKUP(CONCATENATE($A134,O$66),'ECM Staff time by PoF'!$A$5:$S$119,MATCH($MX$103, 'ECM Staff time by PoF'!$A$4:$R$4,0),FALSE)), 0, VLOOKUP(CONCATENATE($A134,O$66),'ECM Staff time by PoF'!$A$5:$S$119,MATCH($MX$103, 'ECM Staff time by PoF'!$A$4:$R$4,0),FALSE))))*O96</f>
        <v>0</v>
      </c>
      <c r="NL134" s="60">
        <f>IF($A134="",0,IF(VLOOKUP($A134,'ECM Staff time by PoF'!$B$5:$C$119,2,FALSE)="Not Applicable",VLOOKUP($A134,'ECM Staff time by PoF'!$B$5:$S$119,MATCH($MX$103, 'ECM Staff time by PoF'!$B$4:$R$4,0),FALSE),IF(ISERROR(VLOOKUP(CONCATENATE($A134,P$66),'ECM Staff time by PoF'!$A$5:$S$119,MATCH($MX$103, 'ECM Staff time by PoF'!$A$4:$R$4,0),FALSE)), 0, VLOOKUP(CONCATENATE($A134,P$66),'ECM Staff time by PoF'!$A$5:$S$119,MATCH($MX$103, 'ECM Staff time by PoF'!$A$4:$R$4,0),FALSE))))*P96</f>
        <v>0</v>
      </c>
      <c r="NM134" s="60">
        <f>IF($A134="",0,IF(VLOOKUP($A134,'ECM Staff time by PoF'!$B$5:$C$119,2,FALSE)="Not Applicable",VLOOKUP($A134,'ECM Staff time by PoF'!$B$5:$S$119,MATCH($MX$103, 'ECM Staff time by PoF'!$B$4:$R$4,0),FALSE),IF(ISERROR(VLOOKUP(CONCATENATE($A134,Q$66),'ECM Staff time by PoF'!$A$5:$S$119,MATCH($MX$103, 'ECM Staff time by PoF'!$A$4:$R$4,0),FALSE)), 0, VLOOKUP(CONCATENATE($A134,Q$66),'ECM Staff time by PoF'!$A$5:$S$119,MATCH($MX$103, 'ECM Staff time by PoF'!$A$4:$R$4,0),FALSE))))*Q96</f>
        <v>0</v>
      </c>
      <c r="NN134" s="60">
        <f>IF($A134="",0,IF(VLOOKUP($A134,'ECM Staff time by PoF'!$B$5:$C$119,2,FALSE)="Not Applicable",VLOOKUP($A134,'ECM Staff time by PoF'!$B$5:$S$119,MATCH($MX$103, 'ECM Staff time by PoF'!$B$4:$R$4,0),FALSE),IF(ISERROR(VLOOKUP(CONCATENATE($A134,R$66),'ECM Staff time by PoF'!$A$5:$S$119,MATCH($MX$103, 'ECM Staff time by PoF'!$A$4:$R$4,0),FALSE)), 0, VLOOKUP(CONCATENATE($A134,R$66),'ECM Staff time by PoF'!$A$5:$S$119,MATCH($MX$103, 'ECM Staff time by PoF'!$A$4:$R$4,0),FALSE))))*R96</f>
        <v>0</v>
      </c>
      <c r="NO134" s="60">
        <f>IF($A134="",0,IF(VLOOKUP($A134,'ECM Staff time by PoF'!$B$5:$C$119,2,FALSE)="Not Applicable",VLOOKUP($A134,'ECM Staff time by PoF'!$B$5:$S$119,MATCH($MX$103, 'ECM Staff time by PoF'!$B$4:$R$4,0),FALSE),IF(ISERROR(VLOOKUP(CONCATENATE($A134,S$66),'ECM Staff time by PoF'!$A$5:$S$119,MATCH($MX$103, 'ECM Staff time by PoF'!$A$4:$R$4,0),FALSE)), 0, VLOOKUP(CONCATENATE($A134,S$66),'ECM Staff time by PoF'!$A$5:$S$119,MATCH($MX$103, 'ECM Staff time by PoF'!$A$4:$R$4,0),FALSE))))*S96</f>
        <v>0</v>
      </c>
      <c r="NP134" s="60">
        <f>IF($A134="",0,IF(VLOOKUP($A134,'ECM Staff time by PoF'!$B$5:$C$119,2,FALSE)="Not Applicable",VLOOKUP($A134,'ECM Staff time by PoF'!$B$5:$S$119,MATCH($MX$103, 'ECM Staff time by PoF'!$B$4:$R$4,0),FALSE),IF(ISERROR(VLOOKUP(CONCATENATE($A134,T$66),'ECM Staff time by PoF'!$A$5:$S$119,MATCH($MX$103, 'ECM Staff time by PoF'!$A$4:$R$4,0),FALSE)), 0, VLOOKUP(CONCATENATE($A134,T$66),'ECM Staff time by PoF'!$A$5:$S$119,MATCH($MX$103, 'ECM Staff time by PoF'!$A$4:$R$4,0),FALSE))))*T96</f>
        <v>0</v>
      </c>
      <c r="NQ134" s="60">
        <f>IF($A134="",0,IF(VLOOKUP($A134,'ECM Staff time by PoF'!$B$5:$C$119,2,FALSE)="Not Applicable",VLOOKUP($A134,'ECM Staff time by PoF'!$B$5:$S$119,MATCH($MX$103, 'ECM Staff time by PoF'!$B$4:$R$4,0),FALSE),IF(ISERROR(VLOOKUP(CONCATENATE($A134,U$66),'ECM Staff time by PoF'!$A$5:$S$119,MATCH($MX$103, 'ECM Staff time by PoF'!$A$4:$R$4,0),FALSE)), 0, VLOOKUP(CONCATENATE($A134,U$66),'ECM Staff time by PoF'!$A$5:$S$119,MATCH($MX$103, 'ECM Staff time by PoF'!$A$4:$R$4,0),FALSE))))*U96</f>
        <v>0</v>
      </c>
      <c r="NR134" s="60">
        <f>IF($A134="",0,IF(VLOOKUP($A134,'ECM Staff time by PoF'!$B$5:$C$119,2,FALSE)="Not Applicable",VLOOKUP($A134,'ECM Staff time by PoF'!$B$5:$S$119,MATCH($MX$103, 'ECM Staff time by PoF'!$B$4:$R$4,0),FALSE),IF(ISERROR(VLOOKUP(CONCATENATE($A134,V$66),'ECM Staff time by PoF'!$A$5:$S$119,MATCH($MX$103, 'ECM Staff time by PoF'!$A$4:$R$4,0),FALSE)), 0, VLOOKUP(CONCATENATE($A134,V$66),'ECM Staff time by PoF'!$A$5:$S$119,MATCH($MX$103, 'ECM Staff time by PoF'!$A$4:$R$4,0),FALSE))))*V96</f>
        <v>0</v>
      </c>
      <c r="NS134" s="60">
        <f>IF($A134="",0,IF(VLOOKUP($A134,'ECM Staff time by PoF'!$B$5:$C$119,2,FALSE)="Not Applicable",VLOOKUP($A134,'ECM Staff time by PoF'!$B$5:$S$119,MATCH($MX$103, 'ECM Staff time by PoF'!$B$4:$R$4,0),FALSE),IF(ISERROR(VLOOKUP(CONCATENATE($A134,W$66),'ECM Staff time by PoF'!$A$5:$S$119,MATCH($MX$103, 'ECM Staff time by PoF'!$A$4:$R$4,0),FALSE)), 0, VLOOKUP(CONCATENATE($A134,W$66),'ECM Staff time by PoF'!$A$5:$S$119,MATCH($MX$103, 'ECM Staff time by PoF'!$A$4:$R$4,0),FALSE))))*W96</f>
        <v>0</v>
      </c>
      <c r="NT134" s="60">
        <f>IF($A134="",0,IF(VLOOKUP($A134,'ECM Staff time by PoF'!$B$5:$C$119,2,FALSE)="Not Applicable",VLOOKUP($A134,'ECM Staff time by PoF'!$B$5:$S$119,MATCH($MX$103, 'ECM Staff time by PoF'!$B$4:$R$4,0),FALSE),IF(ISERROR(VLOOKUP(CONCATENATE($A134,X$66),'ECM Staff time by PoF'!$A$5:$S$119,MATCH($MX$103, 'ECM Staff time by PoF'!$A$4:$R$4,0),FALSE)), 0, VLOOKUP(CONCATENATE($A134,X$66),'ECM Staff time by PoF'!$A$5:$S$119,MATCH($MX$103, 'ECM Staff time by PoF'!$A$4:$R$4,0),FALSE))))*X96</f>
        <v>0</v>
      </c>
      <c r="NU134" s="60">
        <f>IF($A134="",0,IF(VLOOKUP($A134,'ECM Staff time by PoF'!$B$5:$C$119,2,FALSE)="Not Applicable",VLOOKUP($A134,'ECM Staff time by PoF'!$B$5:$S$119,MATCH($MX$103, 'ECM Staff time by PoF'!$B$4:$R$4,0),FALSE),IF(ISERROR(VLOOKUP(CONCATENATE($A134,Y$66),'ECM Staff time by PoF'!$A$5:$S$119,MATCH($MX$103, 'ECM Staff time by PoF'!$A$4:$R$4,0),FALSE)), 0, VLOOKUP(CONCATENATE($A134,Y$66),'ECM Staff time by PoF'!$A$5:$S$119,MATCH($MX$103, 'ECM Staff time by PoF'!$A$4:$R$4,0),FALSE))))*Y96</f>
        <v>0</v>
      </c>
      <c r="NV134" s="60">
        <f>IF($A134="",0,IF(VLOOKUP($A134,'ECM Staff time by PoF'!$B$5:$C$119,2,FALSE)="Not Applicable",VLOOKUP($A134,'ECM Staff time by PoF'!$B$5:$S$119,MATCH($MX$103, 'ECM Staff time by PoF'!$B$4:$R$4,0),FALSE),IF(ISERROR(VLOOKUP(CONCATENATE($A134,Z$66),'ECM Staff time by PoF'!$A$5:$S$119,MATCH($MX$103, 'ECM Staff time by PoF'!$A$4:$R$4,0),FALSE)), 0, VLOOKUP(CONCATENATE($A134,Z$66),'ECM Staff time by PoF'!$A$5:$S$119,MATCH($MX$103, 'ECM Staff time by PoF'!$A$4:$R$4,0),FALSE))))*Z96</f>
        <v>0</v>
      </c>
      <c r="NW134" s="60">
        <f>IF($A134="",0,IF(VLOOKUP($A134,'ECM Staff time by PoF'!$B$5:$C$119,2,FALSE)="Not Applicable",VLOOKUP($A134,'ECM Staff time by PoF'!$B$5:$S$119,MATCH($MX$103, 'ECM Staff time by PoF'!$B$4:$R$4,0),FALSE),IF(ISERROR(VLOOKUP(CONCATENATE($A134,AA$66),'ECM Staff time by PoF'!$A$5:$S$119,MATCH($MX$103, 'ECM Staff time by PoF'!$A$4:$R$4,0),FALSE)), 0, VLOOKUP(CONCATENATE($A134,AA$66),'ECM Staff time by PoF'!$A$5:$S$119,MATCH($MX$103, 'ECM Staff time by PoF'!$A$4:$R$4,0),FALSE))))*AA96</f>
        <v>0</v>
      </c>
      <c r="NX134" s="60">
        <f>IF($A134="",0,IF(VLOOKUP($A134,'ECM Staff time by PoF'!$B$5:$C$119,2,FALSE)="Not Applicable",VLOOKUP($A134,'ECM Staff time by PoF'!$B$5:$S$119,MATCH($MX$103, 'ECM Staff time by PoF'!$B$4:$R$4,0),FALSE),IF(ISERROR(VLOOKUP(CONCATENATE($A134,AB$66),'ECM Staff time by PoF'!$A$5:$S$119,MATCH($MX$103, 'ECM Staff time by PoF'!$A$4:$R$4,0),FALSE)), 0, VLOOKUP(CONCATENATE($A134,AB$66),'ECM Staff time by PoF'!$A$5:$S$119,MATCH($MX$103, 'ECM Staff time by PoF'!$A$4:$R$4,0),FALSE))))*AB96</f>
        <v>0</v>
      </c>
      <c r="NY134" s="60">
        <f>IF($A134="",0,IF(VLOOKUP($A134,'ECM Staff time by PoF'!$B$5:$C$119,2,FALSE)="Not Applicable",VLOOKUP($A134,'ECM Staff time by PoF'!$B$5:$S$119,MATCH($MX$103, 'ECM Staff time by PoF'!$B$4:$R$4,0),FALSE),IF(ISERROR(VLOOKUP(CONCATENATE($A134,AC$66),'ECM Staff time by PoF'!$A$5:$S$119,MATCH($MX$103, 'ECM Staff time by PoF'!$A$4:$R$4,0),FALSE)), 0, VLOOKUP(CONCATENATE($A134,AC$66),'ECM Staff time by PoF'!$A$5:$S$119,MATCH($MX$103, 'ECM Staff time by PoF'!$A$4:$R$4,0),FALSE))))*AC96</f>
        <v>0</v>
      </c>
      <c r="NZ134" s="60">
        <f>IF($A134="",0,IF(VLOOKUP($A134,'ECM Staff time by PoF'!$B$5:$C$119,2,FALSE)="Not Applicable",VLOOKUP($A134,'ECM Staff time by PoF'!$B$5:$S$119,MATCH($MX$103, 'ECM Staff time by PoF'!$B$4:$R$4,0),FALSE),IF(ISERROR(VLOOKUP(CONCATENATE($A134,AD$66),'ECM Staff time by PoF'!$A$5:$S$119,MATCH($MX$103, 'ECM Staff time by PoF'!$A$4:$R$4,0),FALSE)), 0, VLOOKUP(CONCATENATE($A134,AD$66),'ECM Staff time by PoF'!$A$5:$S$119,MATCH($MX$103, 'ECM Staff time by PoF'!$A$4:$R$4,0),FALSE))))*AD96</f>
        <v>0</v>
      </c>
      <c r="OA134" s="60">
        <f>IF($A134="",0,IF(VLOOKUP($A134,'ECM Staff time by PoF'!$B$5:$C$119,2,FALSE)="Not Applicable",VLOOKUP($A134,'ECM Staff time by PoF'!$B$5:$S$119,MATCH($MX$103, 'ECM Staff time by PoF'!$B$4:$R$4,0),FALSE),IF(ISERROR(VLOOKUP(CONCATENATE($A134,AE$66),'ECM Staff time by PoF'!$A$5:$S$119,MATCH($MX$103, 'ECM Staff time by PoF'!$A$4:$R$4,0),FALSE)), 0, VLOOKUP(CONCATENATE($A134,AE$66),'ECM Staff time by PoF'!$A$5:$S$119,MATCH($MX$103, 'ECM Staff time by PoF'!$A$4:$R$4,0),FALSE))))*AE96</f>
        <v>0</v>
      </c>
      <c r="OB134" s="60">
        <f>IF($A134="",0,IF(VLOOKUP($A134,'ECM Staff time by PoF'!$B$5:$C$119,2,FALSE)="Not Applicable",VLOOKUP($A134,'ECM Staff time by PoF'!$B$5:$S$119,MATCH($MX$103, 'ECM Staff time by PoF'!$B$4:$R$4,0),FALSE),IF(ISERROR(VLOOKUP(CONCATENATE($A134,AF$66),'ECM Staff time by PoF'!$A$5:$S$119,MATCH($MX$103, 'ECM Staff time by PoF'!$A$4:$R$4,0),FALSE)), 0, VLOOKUP(CONCATENATE($A134,AF$66),'ECM Staff time by PoF'!$A$5:$S$119,MATCH($MX$103, 'ECM Staff time by PoF'!$A$4:$R$4,0),FALSE))))*AF96</f>
        <v>0</v>
      </c>
      <c r="OC134" s="60">
        <f>IF($A134="",0,IF(VLOOKUP($A134,'ECM Staff time by PoF'!$B$5:$C$119,2,FALSE)="Not Applicable",VLOOKUP($A134,'ECM Staff time by PoF'!$B$5:$S$119,MATCH($MX$103, 'ECM Staff time by PoF'!$B$4:$R$4,0),FALSE),IF(ISERROR(VLOOKUP(CONCATENATE($A134,AG$66),'ECM Staff time by PoF'!$A$5:$S$119,MATCH($MX$103, 'ECM Staff time by PoF'!$A$4:$R$4,0),FALSE)), 0, VLOOKUP(CONCATENATE($A134,AG$66),'ECM Staff time by PoF'!$A$5:$S$119,MATCH($MX$103, 'ECM Staff time by PoF'!$A$4:$R$4,0),FALSE))))*AG96</f>
        <v>0</v>
      </c>
      <c r="OD134" s="60">
        <f>IF($A134="",0,IF(VLOOKUP($A134,'ECM Staff time by PoF'!$B$5:$C$119,2,FALSE)="Not Applicable",VLOOKUP($A134,'ECM Staff time by PoF'!$B$5:$S$119,MATCH($MX$103, 'ECM Staff time by PoF'!$B$4:$R$4,0),FALSE),IF(ISERROR(VLOOKUP(CONCATENATE($A134,AH$66),'ECM Staff time by PoF'!$A$5:$S$119,MATCH($MX$103, 'ECM Staff time by PoF'!$A$4:$R$4,0),FALSE)), 0, VLOOKUP(CONCATENATE($A134,AH$66),'ECM Staff time by PoF'!$A$5:$S$119,MATCH($MX$103, 'ECM Staff time by PoF'!$A$4:$R$4,0),FALSE))))*AH96</f>
        <v>0</v>
      </c>
      <c r="OE134" s="60">
        <f>IF($A134="",0,IF(VLOOKUP($A134,'ECM Staff time by PoF'!$B$5:$C$119,2,FALSE)="Not Applicable",VLOOKUP($A134,'ECM Staff time by PoF'!$B$5:$S$119,MATCH($MX$103, 'ECM Staff time by PoF'!$B$4:$R$4,0),FALSE),IF(ISERROR(VLOOKUP(CONCATENATE($A134,AI$66),'ECM Staff time by PoF'!$A$5:$S$119,MATCH($MX$103, 'ECM Staff time by PoF'!$A$4:$R$4,0),FALSE)), 0, VLOOKUP(CONCATENATE($A134,AI$66),'ECM Staff time by PoF'!$A$5:$S$119,MATCH($MX$103, 'ECM Staff time by PoF'!$A$4:$R$4,0),FALSE))))*AI96</f>
        <v>0</v>
      </c>
      <c r="OF134" s="60">
        <f>IF($A134="",0,IF(VLOOKUP($A134,'ECM Staff time by PoF'!$B$5:$C$119,2,FALSE)="Not Applicable",VLOOKUP($A134,'ECM Staff time by PoF'!$B$5:$S$119,MATCH($MX$103, 'ECM Staff time by PoF'!$B$4:$R$4,0),FALSE),IF(ISERROR(VLOOKUP(CONCATENATE($A134,AJ$66),'ECM Staff time by PoF'!$A$5:$S$119,MATCH($MX$103, 'ECM Staff time by PoF'!$A$4:$R$4,0),FALSE)), 0, VLOOKUP(CONCATENATE($A134,AJ$66),'ECM Staff time by PoF'!$A$5:$S$119,MATCH($MX$103, 'ECM Staff time by PoF'!$A$4:$R$4,0),FALSE))))*AJ96</f>
        <v>0</v>
      </c>
      <c r="OG134" s="60">
        <f>IF($A134="",0,IF(VLOOKUP($A134,'ECM Staff time by PoF'!$B$5:$C$119,2,FALSE)="Not Applicable",VLOOKUP($A134,'ECM Staff time by PoF'!$B$5:$S$119,MATCH($MX$103, 'ECM Staff time by PoF'!$B$4:$R$4,0),FALSE),IF(ISERROR(VLOOKUP(CONCATENATE($A134,AK$66),'ECM Staff time by PoF'!$A$5:$S$119,MATCH($MX$103, 'ECM Staff time by PoF'!$A$4:$R$4,0),FALSE)), 0, VLOOKUP(CONCATENATE($A134,AK$66),'ECM Staff time by PoF'!$A$5:$S$119,MATCH($MX$103, 'ECM Staff time by PoF'!$A$4:$R$4,0),FALSE))))*AK96</f>
        <v>0</v>
      </c>
      <c r="OH134" s="60">
        <f>IF($A134="",0,IF(VLOOKUP($A134,'ECM Staff time by PoF'!$B$5:$C$119,2,FALSE)="Not Applicable",VLOOKUP($A134,'ECM Staff time by PoF'!$B$5:$S$119,MATCH($OH$103, 'ECM Staff time by PoF'!$B$4:$R$4,0),FALSE),IF(ISERROR(VLOOKUP(CONCATENATE($A134,B$66),'ECM Staff time by PoF'!$A$5:$S$119,MATCH($OH$103, 'ECM Staff time by PoF'!$A$4:$R$4,0),FALSE)), 0, VLOOKUP(CONCATENATE($A134,B$66),'ECM Staff time by PoF'!$A$5:$S$119,MATCH($OH$103, 'ECM Staff time by PoF'!$A$4:$R$4,0),FALSE))))*B96</f>
        <v>0</v>
      </c>
      <c r="OI134" s="60">
        <f>IF($A134="",0,IF(VLOOKUP($A134,'ECM Staff time by PoF'!$B$5:$C$119,2,FALSE)="Not Applicable",VLOOKUP($A134,'ECM Staff time by PoF'!$B$5:$S$119,MATCH($OH$103, 'ECM Staff time by PoF'!$B$4:$R$4,0),FALSE),IF(ISERROR(VLOOKUP(CONCATENATE($A134,C$66),'ECM Staff time by PoF'!$A$5:$S$119,MATCH($OH$103, 'ECM Staff time by PoF'!$A$4:$R$4,0),FALSE)), 0, VLOOKUP(CONCATENATE($A134,C$66),'ECM Staff time by PoF'!$A$5:$S$119,MATCH($OH$103, 'ECM Staff time by PoF'!$A$4:$R$4,0),FALSE))))*C96</f>
        <v>0</v>
      </c>
      <c r="OJ134" s="60">
        <f>IF($A134="",0,IF(VLOOKUP($A134,'ECM Staff time by PoF'!$B$5:$C$119,2,FALSE)="Not Applicable",VLOOKUP($A134,'ECM Staff time by PoF'!$B$5:$S$119,MATCH($OH$103, 'ECM Staff time by PoF'!$B$4:$R$4,0),FALSE),IF(ISERROR(VLOOKUP(CONCATENATE($A134,D$66),'ECM Staff time by PoF'!$A$5:$S$119,MATCH($OH$103, 'ECM Staff time by PoF'!$A$4:$R$4,0),FALSE)), 0, VLOOKUP(CONCATENATE($A134,D$66),'ECM Staff time by PoF'!$A$5:$S$119,MATCH($OH$103, 'ECM Staff time by PoF'!$A$4:$R$4,0),FALSE))))*D96</f>
        <v>0</v>
      </c>
      <c r="OK134" s="60">
        <f>IF($A134="",0,IF(VLOOKUP($A134,'ECM Staff time by PoF'!$B$5:$C$119,2,FALSE)="Not Applicable",VLOOKUP($A134,'ECM Staff time by PoF'!$B$5:$S$119,MATCH($OH$103, 'ECM Staff time by PoF'!$B$4:$R$4,0),FALSE),IF(ISERROR(VLOOKUP(CONCATENATE($A134,E$66),'ECM Staff time by PoF'!$A$5:$S$119,MATCH($OH$103, 'ECM Staff time by PoF'!$A$4:$R$4,0),FALSE)), 0, VLOOKUP(CONCATENATE($A134,E$66),'ECM Staff time by PoF'!$A$5:$S$119,MATCH($OH$103, 'ECM Staff time by PoF'!$A$4:$R$4,0),FALSE))))*E96</f>
        <v>0</v>
      </c>
      <c r="OL134" s="60">
        <f>IF($A134="",0,IF(VLOOKUP($A134,'ECM Staff time by PoF'!$B$5:$C$119,2,FALSE)="Not Applicable",VLOOKUP($A134,'ECM Staff time by PoF'!$B$5:$S$119,MATCH($OH$103, 'ECM Staff time by PoF'!$B$4:$R$4,0),FALSE),IF(ISERROR(VLOOKUP(CONCATENATE($A134,F$66),'ECM Staff time by PoF'!$A$5:$S$119,MATCH($OH$103, 'ECM Staff time by PoF'!$A$4:$R$4,0),FALSE)), 0, VLOOKUP(CONCATENATE($A134,F$66),'ECM Staff time by PoF'!$A$5:$S$119,MATCH($OH$103, 'ECM Staff time by PoF'!$A$4:$R$4,0),FALSE))))*F96</f>
        <v>0</v>
      </c>
      <c r="OM134" s="60">
        <f>IF($A134="",0,IF(VLOOKUP($A134,'ECM Staff time by PoF'!$B$5:$C$119,2,FALSE)="Not Applicable",VLOOKUP($A134,'ECM Staff time by PoF'!$B$5:$S$119,MATCH($OH$103, 'ECM Staff time by PoF'!$B$4:$R$4,0),FALSE),IF(ISERROR(VLOOKUP(CONCATENATE($A134,G$66),'ECM Staff time by PoF'!$A$5:$S$119,MATCH($OH$103, 'ECM Staff time by PoF'!$A$4:$R$4,0),FALSE)), 0, VLOOKUP(CONCATENATE($A134,G$66),'ECM Staff time by PoF'!$A$5:$S$119,MATCH($OH$103, 'ECM Staff time by PoF'!$A$4:$R$4,0),FALSE))))*G96</f>
        <v>0</v>
      </c>
      <c r="ON134" s="60">
        <f>IF($A134="",0,IF(VLOOKUP($A134,'ECM Staff time by PoF'!$B$5:$C$119,2,FALSE)="Not Applicable",VLOOKUP($A134,'ECM Staff time by PoF'!$B$5:$S$119,MATCH($OH$103, 'ECM Staff time by PoF'!$B$4:$R$4,0),FALSE),IF(ISERROR(VLOOKUP(CONCATENATE($A134,H$66),'ECM Staff time by PoF'!$A$5:$S$119,MATCH($OH$103, 'ECM Staff time by PoF'!$A$4:$R$4,0),FALSE)), 0, VLOOKUP(CONCATENATE($A134,H$66),'ECM Staff time by PoF'!$A$5:$S$119,MATCH($OH$103, 'ECM Staff time by PoF'!$A$4:$R$4,0),FALSE))))*H96</f>
        <v>0</v>
      </c>
      <c r="OO134" s="60">
        <f>IF($A134="",0,IF(VLOOKUP($A134,'ECM Staff time by PoF'!$B$5:$C$119,2,FALSE)="Not Applicable",VLOOKUP($A134,'ECM Staff time by PoF'!$B$5:$S$119,MATCH($OH$103, 'ECM Staff time by PoF'!$B$4:$R$4,0),FALSE),IF(ISERROR(VLOOKUP(CONCATENATE($A134,I$66),'ECM Staff time by PoF'!$A$5:$S$119,MATCH($OH$103, 'ECM Staff time by PoF'!$A$4:$R$4,0),FALSE)), 0, VLOOKUP(CONCATENATE($A134,I$66),'ECM Staff time by PoF'!$A$5:$S$119,MATCH($OH$103, 'ECM Staff time by PoF'!$A$4:$R$4,0),FALSE))))*I96</f>
        <v>0</v>
      </c>
      <c r="OP134" s="60">
        <f>IF($A134="",0,IF(VLOOKUP($A134,'ECM Staff time by PoF'!$B$5:$C$119,2,FALSE)="Not Applicable",VLOOKUP($A134,'ECM Staff time by PoF'!$B$5:$S$119,MATCH($OH$103, 'ECM Staff time by PoF'!$B$4:$R$4,0),FALSE),IF(ISERROR(VLOOKUP(CONCATENATE($A134,J$66),'ECM Staff time by PoF'!$A$5:$S$119,MATCH($OH$103, 'ECM Staff time by PoF'!$A$4:$R$4,0),FALSE)), 0, VLOOKUP(CONCATENATE($A134,J$66),'ECM Staff time by PoF'!$A$5:$S$119,MATCH($OH$103, 'ECM Staff time by PoF'!$A$4:$R$4,0),FALSE))))*J96</f>
        <v>0</v>
      </c>
      <c r="OQ134" s="60">
        <f>IF($A134="",0,IF(VLOOKUP($A134,'ECM Staff time by PoF'!$B$5:$C$119,2,FALSE)="Not Applicable",VLOOKUP($A134,'ECM Staff time by PoF'!$B$5:$S$119,MATCH($OH$103, 'ECM Staff time by PoF'!$B$4:$R$4,0),FALSE),IF(ISERROR(VLOOKUP(CONCATENATE($A134,K$66),'ECM Staff time by PoF'!$A$5:$S$119,MATCH($OH$103, 'ECM Staff time by PoF'!$A$4:$R$4,0),FALSE)), 0, VLOOKUP(CONCATENATE($A134,K$66),'ECM Staff time by PoF'!$A$5:$S$119,MATCH($OH$103, 'ECM Staff time by PoF'!$A$4:$R$4,0),FALSE))))*K96</f>
        <v>0</v>
      </c>
      <c r="OR134" s="60">
        <f>IF($A134="",0,IF(VLOOKUP($A134,'ECM Staff time by PoF'!$B$5:$C$119,2,FALSE)="Not Applicable",VLOOKUP($A134,'ECM Staff time by PoF'!$B$5:$S$119,MATCH($OH$103, 'ECM Staff time by PoF'!$B$4:$R$4,0),FALSE),IF(ISERROR(VLOOKUP(CONCATENATE($A134,L$66),'ECM Staff time by PoF'!$A$5:$S$119,MATCH($OH$103, 'ECM Staff time by PoF'!$A$4:$R$4,0),FALSE)), 0, VLOOKUP(CONCATENATE($A134,L$66),'ECM Staff time by PoF'!$A$5:$S$119,MATCH($OH$103, 'ECM Staff time by PoF'!$A$4:$R$4,0),FALSE))))*L96</f>
        <v>0</v>
      </c>
      <c r="OS134" s="60">
        <f>IF($A134="",0,IF(VLOOKUP($A134,'ECM Staff time by PoF'!$B$5:$C$119,2,FALSE)="Not Applicable",VLOOKUP($A134,'ECM Staff time by PoF'!$B$5:$S$119,MATCH($OH$103, 'ECM Staff time by PoF'!$B$4:$R$4,0),FALSE),IF(ISERROR(VLOOKUP(CONCATENATE($A134,M$66),'ECM Staff time by PoF'!$A$5:$S$119,MATCH($OH$103, 'ECM Staff time by PoF'!$A$4:$R$4,0),FALSE)), 0, VLOOKUP(CONCATENATE($A134,M$66),'ECM Staff time by PoF'!$A$5:$S$119,MATCH($OH$103, 'ECM Staff time by PoF'!$A$4:$R$4,0),FALSE))))*M96</f>
        <v>0</v>
      </c>
      <c r="OT134" s="60">
        <f>IF($A134="",0,IF(VLOOKUP($A134,'ECM Staff time by PoF'!$B$5:$C$119,2,FALSE)="Not Applicable",VLOOKUP($A134,'ECM Staff time by PoF'!$B$5:$S$119,MATCH($OH$103, 'ECM Staff time by PoF'!$B$4:$R$4,0),FALSE),IF(ISERROR(VLOOKUP(CONCATENATE($A134,N$66),'ECM Staff time by PoF'!$A$5:$S$119,MATCH($OH$103, 'ECM Staff time by PoF'!$A$4:$R$4,0),FALSE)), 0, VLOOKUP(CONCATENATE($A134,N$66),'ECM Staff time by PoF'!$A$5:$S$119,MATCH($OH$103, 'ECM Staff time by PoF'!$A$4:$R$4,0),FALSE))))*N96</f>
        <v>0</v>
      </c>
      <c r="OU134" s="60">
        <f>IF($A134="",0,IF(VLOOKUP($A134,'ECM Staff time by PoF'!$B$5:$C$119,2,FALSE)="Not Applicable",VLOOKUP($A134,'ECM Staff time by PoF'!$B$5:$S$119,MATCH($OH$103, 'ECM Staff time by PoF'!$B$4:$R$4,0),FALSE),IF(ISERROR(VLOOKUP(CONCATENATE($A134,O$66),'ECM Staff time by PoF'!$A$5:$S$119,MATCH($OH$103, 'ECM Staff time by PoF'!$A$4:$R$4,0),FALSE)), 0, VLOOKUP(CONCATENATE($A134,O$66),'ECM Staff time by PoF'!$A$5:$S$119,MATCH($OH$103, 'ECM Staff time by PoF'!$A$4:$R$4,0),FALSE))))*O96</f>
        <v>0</v>
      </c>
      <c r="OV134" s="60">
        <f>IF($A134="",0,IF(VLOOKUP($A134,'ECM Staff time by PoF'!$B$5:$C$119,2,FALSE)="Not Applicable",VLOOKUP($A134,'ECM Staff time by PoF'!$B$5:$S$119,MATCH($OH$103, 'ECM Staff time by PoF'!$B$4:$R$4,0),FALSE),IF(ISERROR(VLOOKUP(CONCATENATE($A134,P$66),'ECM Staff time by PoF'!$A$5:$S$119,MATCH($OH$103, 'ECM Staff time by PoF'!$A$4:$R$4,0),FALSE)), 0, VLOOKUP(CONCATENATE($A134,P$66),'ECM Staff time by PoF'!$A$5:$S$119,MATCH($OH$103, 'ECM Staff time by PoF'!$A$4:$R$4,0),FALSE))))*P96</f>
        <v>0</v>
      </c>
      <c r="OW134" s="60">
        <f>IF($A134="",0,IF(VLOOKUP($A134,'ECM Staff time by PoF'!$B$5:$C$119,2,FALSE)="Not Applicable",VLOOKUP($A134,'ECM Staff time by PoF'!$B$5:$S$119,MATCH($OH$103, 'ECM Staff time by PoF'!$B$4:$R$4,0),FALSE),IF(ISERROR(VLOOKUP(CONCATENATE($A134,Q$66),'ECM Staff time by PoF'!$A$5:$S$119,MATCH($OH$103, 'ECM Staff time by PoF'!$A$4:$R$4,0),FALSE)), 0, VLOOKUP(CONCATENATE($A134,Q$66),'ECM Staff time by PoF'!$A$5:$S$119,MATCH($OH$103, 'ECM Staff time by PoF'!$A$4:$R$4,0),FALSE))))*Q96</f>
        <v>0</v>
      </c>
      <c r="OX134" s="60">
        <f>IF($A134="",0,IF(VLOOKUP($A134,'ECM Staff time by PoF'!$B$5:$C$119,2,FALSE)="Not Applicable",VLOOKUP($A134,'ECM Staff time by PoF'!$B$5:$S$119,MATCH($OH$103, 'ECM Staff time by PoF'!$B$4:$R$4,0),FALSE),IF(ISERROR(VLOOKUP(CONCATENATE($A134,R$66),'ECM Staff time by PoF'!$A$5:$S$119,MATCH($OH$103, 'ECM Staff time by PoF'!$A$4:$R$4,0),FALSE)), 0, VLOOKUP(CONCATENATE($A134,R$66),'ECM Staff time by PoF'!$A$5:$S$119,MATCH($OH$103, 'ECM Staff time by PoF'!$A$4:$R$4,0),FALSE))))*R96</f>
        <v>0</v>
      </c>
      <c r="OY134" s="60">
        <f>IF($A134="",0,IF(VLOOKUP($A134,'ECM Staff time by PoF'!$B$5:$C$119,2,FALSE)="Not Applicable",VLOOKUP($A134,'ECM Staff time by PoF'!$B$5:$S$119,MATCH($OH$103, 'ECM Staff time by PoF'!$B$4:$R$4,0),FALSE),IF(ISERROR(VLOOKUP(CONCATENATE($A134,S$66),'ECM Staff time by PoF'!$A$5:$S$119,MATCH($OH$103, 'ECM Staff time by PoF'!$A$4:$R$4,0),FALSE)), 0, VLOOKUP(CONCATENATE($A134,S$66),'ECM Staff time by PoF'!$A$5:$S$119,MATCH($OH$103, 'ECM Staff time by PoF'!$A$4:$R$4,0),FALSE))))*S96</f>
        <v>0</v>
      </c>
      <c r="OZ134" s="60">
        <f>IF($A134="",0,IF(VLOOKUP($A134,'ECM Staff time by PoF'!$B$5:$C$119,2,FALSE)="Not Applicable",VLOOKUP($A134,'ECM Staff time by PoF'!$B$5:$S$119,MATCH($OH$103, 'ECM Staff time by PoF'!$B$4:$R$4,0),FALSE),IF(ISERROR(VLOOKUP(CONCATENATE($A134,T$66),'ECM Staff time by PoF'!$A$5:$S$119,MATCH($OH$103, 'ECM Staff time by PoF'!$A$4:$R$4,0),FALSE)), 0, VLOOKUP(CONCATENATE($A134,T$66),'ECM Staff time by PoF'!$A$5:$S$119,MATCH($OH$103, 'ECM Staff time by PoF'!$A$4:$R$4,0),FALSE))))*T96</f>
        <v>0</v>
      </c>
      <c r="PA134" s="60">
        <f>IF($A134="",0,IF(VLOOKUP($A134,'ECM Staff time by PoF'!$B$5:$C$119,2,FALSE)="Not Applicable",VLOOKUP($A134,'ECM Staff time by PoF'!$B$5:$S$119,MATCH($OH$103, 'ECM Staff time by PoF'!$B$4:$R$4,0),FALSE),IF(ISERROR(VLOOKUP(CONCATENATE($A134,U$66),'ECM Staff time by PoF'!$A$5:$S$119,MATCH($OH$103, 'ECM Staff time by PoF'!$A$4:$R$4,0),FALSE)), 0, VLOOKUP(CONCATENATE($A134,U$66),'ECM Staff time by PoF'!$A$5:$S$119,MATCH($OH$103, 'ECM Staff time by PoF'!$A$4:$R$4,0),FALSE))))*U96</f>
        <v>0</v>
      </c>
      <c r="PB134" s="60">
        <f>IF($A134="",0,IF(VLOOKUP($A134,'ECM Staff time by PoF'!$B$5:$C$119,2,FALSE)="Not Applicable",VLOOKUP($A134,'ECM Staff time by PoF'!$B$5:$S$119,MATCH($OH$103, 'ECM Staff time by PoF'!$B$4:$R$4,0),FALSE),IF(ISERROR(VLOOKUP(CONCATENATE($A134,V$66),'ECM Staff time by PoF'!$A$5:$S$119,MATCH($OH$103, 'ECM Staff time by PoF'!$A$4:$R$4,0),FALSE)), 0, VLOOKUP(CONCATENATE($A134,V$66),'ECM Staff time by PoF'!$A$5:$S$119,MATCH($OH$103, 'ECM Staff time by PoF'!$A$4:$R$4,0),FALSE))))*V96</f>
        <v>0</v>
      </c>
      <c r="PC134" s="60">
        <f>IF($A134="",0,IF(VLOOKUP($A134,'ECM Staff time by PoF'!$B$5:$C$119,2,FALSE)="Not Applicable",VLOOKUP($A134,'ECM Staff time by PoF'!$B$5:$S$119,MATCH($OH$103, 'ECM Staff time by PoF'!$B$4:$R$4,0),FALSE),IF(ISERROR(VLOOKUP(CONCATENATE($A134,W$66),'ECM Staff time by PoF'!$A$5:$S$119,MATCH($OH$103, 'ECM Staff time by PoF'!$A$4:$R$4,0),FALSE)), 0, VLOOKUP(CONCATENATE($A134,W$66),'ECM Staff time by PoF'!$A$5:$S$119,MATCH($OH$103, 'ECM Staff time by PoF'!$A$4:$R$4,0),FALSE))))*W96</f>
        <v>0</v>
      </c>
      <c r="PD134" s="60">
        <f>IF($A134="",0,IF(VLOOKUP($A134,'ECM Staff time by PoF'!$B$5:$C$119,2,FALSE)="Not Applicable",VLOOKUP($A134,'ECM Staff time by PoF'!$B$5:$S$119,MATCH($OH$103, 'ECM Staff time by PoF'!$B$4:$R$4,0),FALSE),IF(ISERROR(VLOOKUP(CONCATENATE($A134,X$66),'ECM Staff time by PoF'!$A$5:$S$119,MATCH($OH$103, 'ECM Staff time by PoF'!$A$4:$R$4,0),FALSE)), 0, VLOOKUP(CONCATENATE($A134,X$66),'ECM Staff time by PoF'!$A$5:$S$119,MATCH($OH$103, 'ECM Staff time by PoF'!$A$4:$R$4,0),FALSE))))*X96</f>
        <v>0</v>
      </c>
      <c r="PE134" s="60">
        <f>IF($A134="",0,IF(VLOOKUP($A134,'ECM Staff time by PoF'!$B$5:$C$119,2,FALSE)="Not Applicable",VLOOKUP($A134,'ECM Staff time by PoF'!$B$5:$S$119,MATCH($OH$103, 'ECM Staff time by PoF'!$B$4:$R$4,0),FALSE),IF(ISERROR(VLOOKUP(CONCATENATE($A134,Y$66),'ECM Staff time by PoF'!$A$5:$S$119,MATCH($OH$103, 'ECM Staff time by PoF'!$A$4:$R$4,0),FALSE)), 0, VLOOKUP(CONCATENATE($A134,Y$66),'ECM Staff time by PoF'!$A$5:$S$119,MATCH($OH$103, 'ECM Staff time by PoF'!$A$4:$R$4,0),FALSE))))*Y96</f>
        <v>0</v>
      </c>
      <c r="PF134" s="60">
        <f>IF($A134="",0,IF(VLOOKUP($A134,'ECM Staff time by PoF'!$B$5:$C$119,2,FALSE)="Not Applicable",VLOOKUP($A134,'ECM Staff time by PoF'!$B$5:$S$119,MATCH($OH$103, 'ECM Staff time by PoF'!$B$4:$R$4,0),FALSE),IF(ISERROR(VLOOKUP(CONCATENATE($A134,Z$66),'ECM Staff time by PoF'!$A$5:$S$119,MATCH($OH$103, 'ECM Staff time by PoF'!$A$4:$R$4,0),FALSE)), 0, VLOOKUP(CONCATENATE($A134,Z$66),'ECM Staff time by PoF'!$A$5:$S$119,MATCH($OH$103, 'ECM Staff time by PoF'!$A$4:$R$4,0),FALSE))))*Z96</f>
        <v>0</v>
      </c>
      <c r="PG134" s="60">
        <f>IF($A134="",0,IF(VLOOKUP($A134,'ECM Staff time by PoF'!$B$5:$C$119,2,FALSE)="Not Applicable",VLOOKUP($A134,'ECM Staff time by PoF'!$B$5:$S$119,MATCH($OH$103, 'ECM Staff time by PoF'!$B$4:$R$4,0),FALSE),IF(ISERROR(VLOOKUP(CONCATENATE($A134,AA$66),'ECM Staff time by PoF'!$A$5:$S$119,MATCH($OH$103, 'ECM Staff time by PoF'!$A$4:$R$4,0),FALSE)), 0, VLOOKUP(CONCATENATE($A134,AA$66),'ECM Staff time by PoF'!$A$5:$S$119,MATCH($OH$103, 'ECM Staff time by PoF'!$A$4:$R$4,0),FALSE))))*AA96</f>
        <v>0</v>
      </c>
      <c r="PH134" s="60">
        <f>IF($A134="",0,IF(VLOOKUP($A134,'ECM Staff time by PoF'!$B$5:$C$119,2,FALSE)="Not Applicable",VLOOKUP($A134,'ECM Staff time by PoF'!$B$5:$S$119,MATCH($OH$103, 'ECM Staff time by PoF'!$B$4:$R$4,0),FALSE),IF(ISERROR(VLOOKUP(CONCATENATE($A134,AB$66),'ECM Staff time by PoF'!$A$5:$S$119,MATCH($OH$103, 'ECM Staff time by PoF'!$A$4:$R$4,0),FALSE)), 0, VLOOKUP(CONCATENATE($A134,AB$66),'ECM Staff time by PoF'!$A$5:$S$119,MATCH($OH$103, 'ECM Staff time by PoF'!$A$4:$R$4,0),FALSE))))*AB96</f>
        <v>0</v>
      </c>
      <c r="PI134" s="60">
        <f>IF($A134="",0,IF(VLOOKUP($A134,'ECM Staff time by PoF'!$B$5:$C$119,2,FALSE)="Not Applicable",VLOOKUP($A134,'ECM Staff time by PoF'!$B$5:$S$119,MATCH($OH$103, 'ECM Staff time by PoF'!$B$4:$R$4,0),FALSE),IF(ISERROR(VLOOKUP(CONCATENATE($A134,AC$66),'ECM Staff time by PoF'!$A$5:$S$119,MATCH($OH$103, 'ECM Staff time by PoF'!$A$4:$R$4,0),FALSE)), 0, VLOOKUP(CONCATENATE($A134,AC$66),'ECM Staff time by PoF'!$A$5:$S$119,MATCH($OH$103, 'ECM Staff time by PoF'!$A$4:$R$4,0),FALSE))))*AC96</f>
        <v>0</v>
      </c>
      <c r="PJ134" s="60">
        <f>IF($A134="",0,IF(VLOOKUP($A134,'ECM Staff time by PoF'!$B$5:$C$119,2,FALSE)="Not Applicable",VLOOKUP($A134,'ECM Staff time by PoF'!$B$5:$S$119,MATCH($OH$103, 'ECM Staff time by PoF'!$B$4:$R$4,0),FALSE),IF(ISERROR(VLOOKUP(CONCATENATE($A134,AD$66),'ECM Staff time by PoF'!$A$5:$S$119,MATCH($OH$103, 'ECM Staff time by PoF'!$A$4:$R$4,0),FALSE)), 0, VLOOKUP(CONCATENATE($A134,AD$66),'ECM Staff time by PoF'!$A$5:$S$119,MATCH($OH$103, 'ECM Staff time by PoF'!$A$4:$R$4,0),FALSE))))*AD96</f>
        <v>0</v>
      </c>
      <c r="PK134" s="60">
        <f>IF($A134="",0,IF(VLOOKUP($A134,'ECM Staff time by PoF'!$B$5:$C$119,2,FALSE)="Not Applicable",VLOOKUP($A134,'ECM Staff time by PoF'!$B$5:$S$119,MATCH($OH$103, 'ECM Staff time by PoF'!$B$4:$R$4,0),FALSE),IF(ISERROR(VLOOKUP(CONCATENATE($A134,AE$66),'ECM Staff time by PoF'!$A$5:$S$119,MATCH($OH$103, 'ECM Staff time by PoF'!$A$4:$R$4,0),FALSE)), 0, VLOOKUP(CONCATENATE($A134,AE$66),'ECM Staff time by PoF'!$A$5:$S$119,MATCH($OH$103, 'ECM Staff time by PoF'!$A$4:$R$4,0),FALSE))))*AE96</f>
        <v>0</v>
      </c>
      <c r="PL134" s="60">
        <f>IF($A134="",0,IF(VLOOKUP($A134,'ECM Staff time by PoF'!$B$5:$C$119,2,FALSE)="Not Applicable",VLOOKUP($A134,'ECM Staff time by PoF'!$B$5:$S$119,MATCH($OH$103, 'ECM Staff time by PoF'!$B$4:$R$4,0),FALSE),IF(ISERROR(VLOOKUP(CONCATENATE($A134,AF$66),'ECM Staff time by PoF'!$A$5:$S$119,MATCH($OH$103, 'ECM Staff time by PoF'!$A$4:$R$4,0),FALSE)), 0, VLOOKUP(CONCATENATE($A134,AF$66),'ECM Staff time by PoF'!$A$5:$S$119,MATCH($OH$103, 'ECM Staff time by PoF'!$A$4:$R$4,0),FALSE))))*AF96</f>
        <v>0</v>
      </c>
      <c r="PM134" s="60">
        <f>IF($A134="",0,IF(VLOOKUP($A134,'ECM Staff time by PoF'!$B$5:$C$119,2,FALSE)="Not Applicable",VLOOKUP($A134,'ECM Staff time by PoF'!$B$5:$S$119,MATCH($OH$103, 'ECM Staff time by PoF'!$B$4:$R$4,0),FALSE),IF(ISERROR(VLOOKUP(CONCATENATE($A134,AG$66),'ECM Staff time by PoF'!$A$5:$S$119,MATCH($OH$103, 'ECM Staff time by PoF'!$A$4:$R$4,0),FALSE)), 0, VLOOKUP(CONCATENATE($A134,AG$66),'ECM Staff time by PoF'!$A$5:$S$119,MATCH($OH$103, 'ECM Staff time by PoF'!$A$4:$R$4,0),FALSE))))*AG96</f>
        <v>0</v>
      </c>
      <c r="PN134" s="60">
        <f>IF($A134="",0,IF(VLOOKUP($A134,'ECM Staff time by PoF'!$B$5:$C$119,2,FALSE)="Not Applicable",VLOOKUP($A134,'ECM Staff time by PoF'!$B$5:$S$119,MATCH($OH$103, 'ECM Staff time by PoF'!$B$4:$R$4,0),FALSE),IF(ISERROR(VLOOKUP(CONCATENATE($A134,AH$66),'ECM Staff time by PoF'!$A$5:$S$119,MATCH($OH$103, 'ECM Staff time by PoF'!$A$4:$R$4,0),FALSE)), 0, VLOOKUP(CONCATENATE($A134,AH$66),'ECM Staff time by PoF'!$A$5:$S$119,MATCH($OH$103, 'ECM Staff time by PoF'!$A$4:$R$4,0),FALSE))))*AH96</f>
        <v>0</v>
      </c>
      <c r="PO134" s="60">
        <f>IF($A134="",0,IF(VLOOKUP($A134,'ECM Staff time by PoF'!$B$5:$C$119,2,FALSE)="Not Applicable",VLOOKUP($A134,'ECM Staff time by PoF'!$B$5:$S$119,MATCH($OH$103, 'ECM Staff time by PoF'!$B$4:$R$4,0),FALSE),IF(ISERROR(VLOOKUP(CONCATENATE($A134,AI$66),'ECM Staff time by PoF'!$A$5:$S$119,MATCH($OH$103, 'ECM Staff time by PoF'!$A$4:$R$4,0),FALSE)), 0, VLOOKUP(CONCATENATE($A134,AI$66),'ECM Staff time by PoF'!$A$5:$S$119,MATCH($OH$103, 'ECM Staff time by PoF'!$A$4:$R$4,0),FALSE))))*AI96</f>
        <v>0</v>
      </c>
      <c r="PP134" s="60">
        <f>IF($A134="",0,IF(VLOOKUP($A134,'ECM Staff time by PoF'!$B$5:$C$119,2,FALSE)="Not Applicable",VLOOKUP($A134,'ECM Staff time by PoF'!$B$5:$S$119,MATCH($OH$103, 'ECM Staff time by PoF'!$B$4:$R$4,0),FALSE),IF(ISERROR(VLOOKUP(CONCATENATE($A134,AJ$66),'ECM Staff time by PoF'!$A$5:$S$119,MATCH($OH$103, 'ECM Staff time by PoF'!$A$4:$R$4,0),FALSE)), 0, VLOOKUP(CONCATENATE($A134,AJ$66),'ECM Staff time by PoF'!$A$5:$S$119,MATCH($OH$103, 'ECM Staff time by PoF'!$A$4:$R$4,0),FALSE))))*AJ96</f>
        <v>0</v>
      </c>
      <c r="PQ134" s="60">
        <f>IF($A134="",0,IF(VLOOKUP($A134,'ECM Staff time by PoF'!$B$5:$C$119,2,FALSE)="Not Applicable",VLOOKUP($A134,'ECM Staff time by PoF'!$B$5:$S$119,MATCH($OH$103, 'ECM Staff time by PoF'!$B$4:$R$4,0),FALSE),IF(ISERROR(VLOOKUP(CONCATENATE($A134,AK$66),'ECM Staff time by PoF'!$A$5:$S$119,MATCH($OH$103, 'ECM Staff time by PoF'!$A$4:$R$4,0),FALSE)), 0, VLOOKUP(CONCATENATE($A134,AK$66),'ECM Staff time by PoF'!$A$5:$S$119,MATCH($OH$103, 'ECM Staff time by PoF'!$A$4:$R$4,0),FALSE))))*AK96</f>
        <v>0</v>
      </c>
      <c r="PR134" s="60">
        <f>IF($A134="",0,IF(VLOOKUP($A134,'ECM Staff time by PoF'!$B$5:$C$119,2,FALSE)="Not Applicable",VLOOKUP($A134,'ECM Staff time by PoF'!$B$5:$S$119,MATCH($PR$103, 'ECM Staff time by PoF'!$B$4:$R$4,0),FALSE),IF(ISERROR(VLOOKUP(CONCATENATE($A134,B$66),'ECM Staff time by PoF'!$A$5:$S$119,MATCH($PR$103, 'ECM Staff time by PoF'!$A$4:$R$4,0),FALSE)), 0, VLOOKUP(CONCATENATE($A134,B$66),'ECM Staff time by PoF'!$A$5:$S$119,MATCH($PR$103, 'ECM Staff time by PoF'!$A$4:$R$4,0),FALSE))))*B96</f>
        <v>0</v>
      </c>
      <c r="PS134" s="60">
        <f>IF($A134="",0,IF(VLOOKUP($A134,'ECM Staff time by PoF'!$B$5:$C$119,2,FALSE)="Not Applicable",VLOOKUP($A134,'ECM Staff time by PoF'!$B$5:$S$119,MATCH($PR$103, 'ECM Staff time by PoF'!$B$4:$R$4,0),FALSE),IF(ISERROR(VLOOKUP(CONCATENATE($A134,C$66),'ECM Staff time by PoF'!$A$5:$S$119,MATCH($PR$103, 'ECM Staff time by PoF'!$A$4:$R$4,0),FALSE)), 0, VLOOKUP(CONCATENATE($A134,C$66),'ECM Staff time by PoF'!$A$5:$S$119,MATCH($PR$103, 'ECM Staff time by PoF'!$A$4:$R$4,0),FALSE))))*C96</f>
        <v>0</v>
      </c>
      <c r="PT134" s="60">
        <f>IF($A134="",0,IF(VLOOKUP($A134,'ECM Staff time by PoF'!$B$5:$C$119,2,FALSE)="Not Applicable",VLOOKUP($A134,'ECM Staff time by PoF'!$B$5:$S$119,MATCH($PR$103, 'ECM Staff time by PoF'!$B$4:$R$4,0),FALSE),IF(ISERROR(VLOOKUP(CONCATENATE($A134,D$66),'ECM Staff time by PoF'!$A$5:$S$119,MATCH($PR$103, 'ECM Staff time by PoF'!$A$4:$R$4,0),FALSE)), 0, VLOOKUP(CONCATENATE($A134,D$66),'ECM Staff time by PoF'!$A$5:$S$119,MATCH($PR$103, 'ECM Staff time by PoF'!$A$4:$R$4,0),FALSE))))*D96</f>
        <v>0</v>
      </c>
      <c r="PU134" s="60">
        <f>IF($A134="",0,IF(VLOOKUP($A134,'ECM Staff time by PoF'!$B$5:$C$119,2,FALSE)="Not Applicable",VLOOKUP($A134,'ECM Staff time by PoF'!$B$5:$S$119,MATCH($PR$103, 'ECM Staff time by PoF'!$B$4:$R$4,0),FALSE),IF(ISERROR(VLOOKUP(CONCATENATE($A134,E$66),'ECM Staff time by PoF'!$A$5:$S$119,MATCH($PR$103, 'ECM Staff time by PoF'!$A$4:$R$4,0),FALSE)), 0, VLOOKUP(CONCATENATE($A134,E$66),'ECM Staff time by PoF'!$A$5:$S$119,MATCH($PR$103, 'ECM Staff time by PoF'!$A$4:$R$4,0),FALSE))))*E96</f>
        <v>0</v>
      </c>
      <c r="PV134" s="60">
        <f>IF($A134="",0,IF(VLOOKUP($A134,'ECM Staff time by PoF'!$B$5:$C$119,2,FALSE)="Not Applicable",VLOOKUP($A134,'ECM Staff time by PoF'!$B$5:$S$119,MATCH($PR$103, 'ECM Staff time by PoF'!$B$4:$R$4,0),FALSE),IF(ISERROR(VLOOKUP(CONCATENATE($A134,F$66),'ECM Staff time by PoF'!$A$5:$S$119,MATCH($PR$103, 'ECM Staff time by PoF'!$A$4:$R$4,0),FALSE)), 0, VLOOKUP(CONCATENATE($A134,F$66),'ECM Staff time by PoF'!$A$5:$S$119,MATCH($PR$103, 'ECM Staff time by PoF'!$A$4:$R$4,0),FALSE))))*F96</f>
        <v>0</v>
      </c>
      <c r="PW134" s="60">
        <f>IF($A134="",0,IF(VLOOKUP($A134,'ECM Staff time by PoF'!$B$5:$C$119,2,FALSE)="Not Applicable",VLOOKUP($A134,'ECM Staff time by PoF'!$B$5:$S$119,MATCH($PR$103, 'ECM Staff time by PoF'!$B$4:$R$4,0),FALSE),IF(ISERROR(VLOOKUP(CONCATENATE($A134,G$66),'ECM Staff time by PoF'!$A$5:$S$119,MATCH($PR$103, 'ECM Staff time by PoF'!$A$4:$R$4,0),FALSE)), 0, VLOOKUP(CONCATENATE($A134,G$66),'ECM Staff time by PoF'!$A$5:$S$119,MATCH($PR$103, 'ECM Staff time by PoF'!$A$4:$R$4,0),FALSE))))*G96</f>
        <v>0</v>
      </c>
      <c r="PX134" s="60">
        <f>IF($A134="",0,IF(VLOOKUP($A134,'ECM Staff time by PoF'!$B$5:$C$119,2,FALSE)="Not Applicable",VLOOKUP($A134,'ECM Staff time by PoF'!$B$5:$S$119,MATCH($PR$103, 'ECM Staff time by PoF'!$B$4:$R$4,0),FALSE),IF(ISERROR(VLOOKUP(CONCATENATE($A134,H$66),'ECM Staff time by PoF'!$A$5:$S$119,MATCH($PR$103, 'ECM Staff time by PoF'!$A$4:$R$4,0),FALSE)), 0, VLOOKUP(CONCATENATE($A134,H$66),'ECM Staff time by PoF'!$A$5:$S$119,MATCH($PR$103, 'ECM Staff time by PoF'!$A$4:$R$4,0),FALSE))))*H96</f>
        <v>0</v>
      </c>
      <c r="PY134" s="60">
        <f>IF($A134="",0,IF(VLOOKUP($A134,'ECM Staff time by PoF'!$B$5:$C$119,2,FALSE)="Not Applicable",VLOOKUP($A134,'ECM Staff time by PoF'!$B$5:$S$119,MATCH($PR$103, 'ECM Staff time by PoF'!$B$4:$R$4,0),FALSE),IF(ISERROR(VLOOKUP(CONCATENATE($A134,I$66),'ECM Staff time by PoF'!$A$5:$S$119,MATCH($PR$103, 'ECM Staff time by PoF'!$A$4:$R$4,0),FALSE)), 0, VLOOKUP(CONCATENATE($A134,I$66),'ECM Staff time by PoF'!$A$5:$S$119,MATCH($PR$103, 'ECM Staff time by PoF'!$A$4:$R$4,0),FALSE))))*I96</f>
        <v>0</v>
      </c>
      <c r="PZ134" s="60">
        <f>IF($A134="",0,IF(VLOOKUP($A134,'ECM Staff time by PoF'!$B$5:$C$119,2,FALSE)="Not Applicable",VLOOKUP($A134,'ECM Staff time by PoF'!$B$5:$S$119,MATCH($PR$103, 'ECM Staff time by PoF'!$B$4:$R$4,0),FALSE),IF(ISERROR(VLOOKUP(CONCATENATE($A134,J$66),'ECM Staff time by PoF'!$A$5:$S$119,MATCH($PR$103, 'ECM Staff time by PoF'!$A$4:$R$4,0),FALSE)), 0, VLOOKUP(CONCATENATE($A134,J$66),'ECM Staff time by PoF'!$A$5:$S$119,MATCH($PR$103, 'ECM Staff time by PoF'!$A$4:$R$4,0),FALSE))))*J96</f>
        <v>0</v>
      </c>
      <c r="QA134" s="60">
        <f>IF($A134="",0,IF(VLOOKUP($A134,'ECM Staff time by PoF'!$B$5:$C$119,2,FALSE)="Not Applicable",VLOOKUP($A134,'ECM Staff time by PoF'!$B$5:$S$119,MATCH($PR$103, 'ECM Staff time by PoF'!$B$4:$R$4,0),FALSE),IF(ISERROR(VLOOKUP(CONCATENATE($A134,K$66),'ECM Staff time by PoF'!$A$5:$S$119,MATCH($PR$103, 'ECM Staff time by PoF'!$A$4:$R$4,0),FALSE)), 0, VLOOKUP(CONCATENATE($A134,K$66),'ECM Staff time by PoF'!$A$5:$S$119,MATCH($PR$103, 'ECM Staff time by PoF'!$A$4:$R$4,0),FALSE))))*K96</f>
        <v>0</v>
      </c>
      <c r="QB134" s="60">
        <f>IF($A134="",0,IF(VLOOKUP($A134,'ECM Staff time by PoF'!$B$5:$C$119,2,FALSE)="Not Applicable",VLOOKUP($A134,'ECM Staff time by PoF'!$B$5:$S$119,MATCH($PR$103, 'ECM Staff time by PoF'!$B$4:$R$4,0),FALSE),IF(ISERROR(VLOOKUP(CONCATENATE($A134,L$66),'ECM Staff time by PoF'!$A$5:$S$119,MATCH($PR$103, 'ECM Staff time by PoF'!$A$4:$R$4,0),FALSE)), 0, VLOOKUP(CONCATENATE($A134,L$66),'ECM Staff time by PoF'!$A$5:$S$119,MATCH($PR$103, 'ECM Staff time by PoF'!$A$4:$R$4,0),FALSE))))*L96</f>
        <v>0</v>
      </c>
      <c r="QC134" s="60">
        <f>IF($A134="",0,IF(VLOOKUP($A134,'ECM Staff time by PoF'!$B$5:$C$119,2,FALSE)="Not Applicable",VLOOKUP($A134,'ECM Staff time by PoF'!$B$5:$S$119,MATCH($PR$103, 'ECM Staff time by PoF'!$B$4:$R$4,0),FALSE),IF(ISERROR(VLOOKUP(CONCATENATE($A134,M$66),'ECM Staff time by PoF'!$A$5:$S$119,MATCH($PR$103, 'ECM Staff time by PoF'!$A$4:$R$4,0),FALSE)), 0, VLOOKUP(CONCATENATE($A134,M$66),'ECM Staff time by PoF'!$A$5:$S$119,MATCH($PR$103, 'ECM Staff time by PoF'!$A$4:$R$4,0),FALSE))))*M96</f>
        <v>0</v>
      </c>
      <c r="QD134" s="60">
        <f>IF($A134="",0,IF(VLOOKUP($A134,'ECM Staff time by PoF'!$B$5:$C$119,2,FALSE)="Not Applicable",VLOOKUP($A134,'ECM Staff time by PoF'!$B$5:$S$119,MATCH($PR$103, 'ECM Staff time by PoF'!$B$4:$R$4,0),FALSE),IF(ISERROR(VLOOKUP(CONCATENATE($A134,N$66),'ECM Staff time by PoF'!$A$5:$S$119,MATCH($PR$103, 'ECM Staff time by PoF'!$A$4:$R$4,0),FALSE)), 0, VLOOKUP(CONCATENATE($A134,N$66),'ECM Staff time by PoF'!$A$5:$S$119,MATCH($PR$103, 'ECM Staff time by PoF'!$A$4:$R$4,0),FALSE))))*N96</f>
        <v>0</v>
      </c>
      <c r="QE134" s="60">
        <f>IF($A134="",0,IF(VLOOKUP($A134,'ECM Staff time by PoF'!$B$5:$C$119,2,FALSE)="Not Applicable",VLOOKUP($A134,'ECM Staff time by PoF'!$B$5:$S$119,MATCH($PR$103, 'ECM Staff time by PoF'!$B$4:$R$4,0),FALSE),IF(ISERROR(VLOOKUP(CONCATENATE($A134,O$66),'ECM Staff time by PoF'!$A$5:$S$119,MATCH($PR$103, 'ECM Staff time by PoF'!$A$4:$R$4,0),FALSE)), 0, VLOOKUP(CONCATENATE($A134,O$66),'ECM Staff time by PoF'!$A$5:$S$119,MATCH($PR$103, 'ECM Staff time by PoF'!$A$4:$R$4,0),FALSE))))*O96</f>
        <v>0</v>
      </c>
      <c r="QF134" s="60">
        <f>IF($A134="",0,IF(VLOOKUP($A134,'ECM Staff time by PoF'!$B$5:$C$119,2,FALSE)="Not Applicable",VLOOKUP($A134,'ECM Staff time by PoF'!$B$5:$S$119,MATCH($PR$103, 'ECM Staff time by PoF'!$B$4:$R$4,0),FALSE),IF(ISERROR(VLOOKUP(CONCATENATE($A134,P$66),'ECM Staff time by PoF'!$A$5:$S$119,MATCH($PR$103, 'ECM Staff time by PoF'!$A$4:$R$4,0),FALSE)), 0, VLOOKUP(CONCATENATE($A134,P$66),'ECM Staff time by PoF'!$A$5:$S$119,MATCH($PR$103, 'ECM Staff time by PoF'!$A$4:$R$4,0),FALSE))))*P96</f>
        <v>0</v>
      </c>
      <c r="QG134" s="60">
        <f>IF($A134="",0,IF(VLOOKUP($A134,'ECM Staff time by PoF'!$B$5:$C$119,2,FALSE)="Not Applicable",VLOOKUP($A134,'ECM Staff time by PoF'!$B$5:$S$119,MATCH($PR$103, 'ECM Staff time by PoF'!$B$4:$R$4,0),FALSE),IF(ISERROR(VLOOKUP(CONCATENATE($A134,Q$66),'ECM Staff time by PoF'!$A$5:$S$119,MATCH($PR$103, 'ECM Staff time by PoF'!$A$4:$R$4,0),FALSE)), 0, VLOOKUP(CONCATENATE($A134,Q$66),'ECM Staff time by PoF'!$A$5:$S$119,MATCH($PR$103, 'ECM Staff time by PoF'!$A$4:$R$4,0),FALSE))))*Q96</f>
        <v>0</v>
      </c>
      <c r="QH134" s="60">
        <f>IF($A134="",0,IF(VLOOKUP($A134,'ECM Staff time by PoF'!$B$5:$C$119,2,FALSE)="Not Applicable",VLOOKUP($A134,'ECM Staff time by PoF'!$B$5:$S$119,MATCH($PR$103, 'ECM Staff time by PoF'!$B$4:$R$4,0),FALSE),IF(ISERROR(VLOOKUP(CONCATENATE($A134,R$66),'ECM Staff time by PoF'!$A$5:$S$119,MATCH($PR$103, 'ECM Staff time by PoF'!$A$4:$R$4,0),FALSE)), 0, VLOOKUP(CONCATENATE($A134,R$66),'ECM Staff time by PoF'!$A$5:$S$119,MATCH($PR$103, 'ECM Staff time by PoF'!$A$4:$R$4,0),FALSE))))*R96</f>
        <v>0</v>
      </c>
      <c r="QI134" s="60">
        <f>IF($A134="",0,IF(VLOOKUP($A134,'ECM Staff time by PoF'!$B$5:$C$119,2,FALSE)="Not Applicable",VLOOKUP($A134,'ECM Staff time by PoF'!$B$5:$S$119,MATCH($PR$103, 'ECM Staff time by PoF'!$B$4:$R$4,0),FALSE),IF(ISERROR(VLOOKUP(CONCATENATE($A134,S$66),'ECM Staff time by PoF'!$A$5:$S$119,MATCH($PR$103, 'ECM Staff time by PoF'!$A$4:$R$4,0),FALSE)), 0, VLOOKUP(CONCATENATE($A134,S$66),'ECM Staff time by PoF'!$A$5:$S$119,MATCH($PR$103, 'ECM Staff time by PoF'!$A$4:$R$4,0),FALSE))))*S96</f>
        <v>0</v>
      </c>
      <c r="QJ134" s="60">
        <f>IF($A134="",0,IF(VLOOKUP($A134,'ECM Staff time by PoF'!$B$5:$C$119,2,FALSE)="Not Applicable",VLOOKUP($A134,'ECM Staff time by PoF'!$B$5:$S$119,MATCH($PR$103, 'ECM Staff time by PoF'!$B$4:$R$4,0),FALSE),IF(ISERROR(VLOOKUP(CONCATENATE($A134,T$66),'ECM Staff time by PoF'!$A$5:$S$119,MATCH($PR$103, 'ECM Staff time by PoF'!$A$4:$R$4,0),FALSE)), 0, VLOOKUP(CONCATENATE($A134,T$66),'ECM Staff time by PoF'!$A$5:$S$119,MATCH($PR$103, 'ECM Staff time by PoF'!$A$4:$R$4,0),FALSE))))*T96</f>
        <v>0</v>
      </c>
      <c r="QK134" s="60">
        <f>IF($A134="",0,IF(VLOOKUP($A134,'ECM Staff time by PoF'!$B$5:$C$119,2,FALSE)="Not Applicable",VLOOKUP($A134,'ECM Staff time by PoF'!$B$5:$S$119,MATCH($PR$103, 'ECM Staff time by PoF'!$B$4:$R$4,0),FALSE),IF(ISERROR(VLOOKUP(CONCATENATE($A134,U$66),'ECM Staff time by PoF'!$A$5:$S$119,MATCH($PR$103, 'ECM Staff time by PoF'!$A$4:$R$4,0),FALSE)), 0, VLOOKUP(CONCATENATE($A134,U$66),'ECM Staff time by PoF'!$A$5:$S$119,MATCH($PR$103, 'ECM Staff time by PoF'!$A$4:$R$4,0),FALSE))))*U96</f>
        <v>0</v>
      </c>
      <c r="QL134" s="60">
        <f>IF($A134="",0,IF(VLOOKUP($A134,'ECM Staff time by PoF'!$B$5:$C$119,2,FALSE)="Not Applicable",VLOOKUP($A134,'ECM Staff time by PoF'!$B$5:$S$119,MATCH($PR$103, 'ECM Staff time by PoF'!$B$4:$R$4,0),FALSE),IF(ISERROR(VLOOKUP(CONCATENATE($A134,V$66),'ECM Staff time by PoF'!$A$5:$S$119,MATCH($PR$103, 'ECM Staff time by PoF'!$A$4:$R$4,0),FALSE)), 0, VLOOKUP(CONCATENATE($A134,V$66),'ECM Staff time by PoF'!$A$5:$S$119,MATCH($PR$103, 'ECM Staff time by PoF'!$A$4:$R$4,0),FALSE))))*V96</f>
        <v>0</v>
      </c>
      <c r="QM134" s="60">
        <f>IF($A134="",0,IF(VLOOKUP($A134,'ECM Staff time by PoF'!$B$5:$C$119,2,FALSE)="Not Applicable",VLOOKUP($A134,'ECM Staff time by PoF'!$B$5:$S$119,MATCH($PR$103, 'ECM Staff time by PoF'!$B$4:$R$4,0),FALSE),IF(ISERROR(VLOOKUP(CONCATENATE($A134,W$66),'ECM Staff time by PoF'!$A$5:$S$119,MATCH($PR$103, 'ECM Staff time by PoF'!$A$4:$R$4,0),FALSE)), 0, VLOOKUP(CONCATENATE($A134,W$66),'ECM Staff time by PoF'!$A$5:$S$119,MATCH($PR$103, 'ECM Staff time by PoF'!$A$4:$R$4,0),FALSE))))*W96</f>
        <v>0</v>
      </c>
      <c r="QN134" s="60">
        <f>IF($A134="",0,IF(VLOOKUP($A134,'ECM Staff time by PoF'!$B$5:$C$119,2,FALSE)="Not Applicable",VLOOKUP($A134,'ECM Staff time by PoF'!$B$5:$S$119,MATCH($PR$103, 'ECM Staff time by PoF'!$B$4:$R$4,0),FALSE),IF(ISERROR(VLOOKUP(CONCATENATE($A134,X$66),'ECM Staff time by PoF'!$A$5:$S$119,MATCH($PR$103, 'ECM Staff time by PoF'!$A$4:$R$4,0),FALSE)), 0, VLOOKUP(CONCATENATE($A134,X$66),'ECM Staff time by PoF'!$A$5:$S$119,MATCH($PR$103, 'ECM Staff time by PoF'!$A$4:$R$4,0),FALSE))))*X96</f>
        <v>0</v>
      </c>
      <c r="QO134" s="60">
        <f>IF($A134="",0,IF(VLOOKUP($A134,'ECM Staff time by PoF'!$B$5:$C$119,2,FALSE)="Not Applicable",VLOOKUP($A134,'ECM Staff time by PoF'!$B$5:$S$119,MATCH($PR$103, 'ECM Staff time by PoF'!$B$4:$R$4,0),FALSE),IF(ISERROR(VLOOKUP(CONCATENATE($A134,Y$66),'ECM Staff time by PoF'!$A$5:$S$119,MATCH($PR$103, 'ECM Staff time by PoF'!$A$4:$R$4,0),FALSE)), 0, VLOOKUP(CONCATENATE($A134,Y$66),'ECM Staff time by PoF'!$A$5:$S$119,MATCH($PR$103, 'ECM Staff time by PoF'!$A$4:$R$4,0),FALSE))))*Y96</f>
        <v>0</v>
      </c>
      <c r="QP134" s="60">
        <f>IF($A134="",0,IF(VLOOKUP($A134,'ECM Staff time by PoF'!$B$5:$C$119,2,FALSE)="Not Applicable",VLOOKUP($A134,'ECM Staff time by PoF'!$B$5:$S$119,MATCH($PR$103, 'ECM Staff time by PoF'!$B$4:$R$4,0),FALSE),IF(ISERROR(VLOOKUP(CONCATENATE($A134,Z$66),'ECM Staff time by PoF'!$A$5:$S$119,MATCH($PR$103, 'ECM Staff time by PoF'!$A$4:$R$4,0),FALSE)), 0, VLOOKUP(CONCATENATE($A134,Z$66),'ECM Staff time by PoF'!$A$5:$S$119,MATCH($PR$103, 'ECM Staff time by PoF'!$A$4:$R$4,0),FALSE))))*Z96</f>
        <v>0</v>
      </c>
      <c r="QQ134" s="60">
        <f>IF($A134="",0,IF(VLOOKUP($A134,'ECM Staff time by PoF'!$B$5:$C$119,2,FALSE)="Not Applicable",VLOOKUP($A134,'ECM Staff time by PoF'!$B$5:$S$119,MATCH($PR$103, 'ECM Staff time by PoF'!$B$4:$R$4,0),FALSE),IF(ISERROR(VLOOKUP(CONCATENATE($A134,AA$66),'ECM Staff time by PoF'!$A$5:$S$119,MATCH($PR$103, 'ECM Staff time by PoF'!$A$4:$R$4,0),FALSE)), 0, VLOOKUP(CONCATENATE($A134,AA$66),'ECM Staff time by PoF'!$A$5:$S$119,MATCH($PR$103, 'ECM Staff time by PoF'!$A$4:$R$4,0),FALSE))))*AA96</f>
        <v>0</v>
      </c>
      <c r="QR134" s="60">
        <f>IF($A134="",0,IF(VLOOKUP($A134,'ECM Staff time by PoF'!$B$5:$C$119,2,FALSE)="Not Applicable",VLOOKUP($A134,'ECM Staff time by PoF'!$B$5:$S$119,MATCH($PR$103, 'ECM Staff time by PoF'!$B$4:$R$4,0),FALSE),IF(ISERROR(VLOOKUP(CONCATENATE($A134,AB$66),'ECM Staff time by PoF'!$A$5:$S$119,MATCH($PR$103, 'ECM Staff time by PoF'!$A$4:$R$4,0),FALSE)), 0, VLOOKUP(CONCATENATE($A134,AB$66),'ECM Staff time by PoF'!$A$5:$S$119,MATCH($PR$103, 'ECM Staff time by PoF'!$A$4:$R$4,0),FALSE))))*AB96</f>
        <v>0</v>
      </c>
      <c r="QS134" s="60">
        <f>IF($A134="",0,IF(VLOOKUP($A134,'ECM Staff time by PoF'!$B$5:$C$119,2,FALSE)="Not Applicable",VLOOKUP($A134,'ECM Staff time by PoF'!$B$5:$S$119,MATCH($PR$103, 'ECM Staff time by PoF'!$B$4:$R$4,0),FALSE),IF(ISERROR(VLOOKUP(CONCATENATE($A134,AC$66),'ECM Staff time by PoF'!$A$5:$S$119,MATCH($PR$103, 'ECM Staff time by PoF'!$A$4:$R$4,0),FALSE)), 0, VLOOKUP(CONCATENATE($A134,AC$66),'ECM Staff time by PoF'!$A$5:$S$119,MATCH($PR$103, 'ECM Staff time by PoF'!$A$4:$R$4,0),FALSE))))*AC96</f>
        <v>0</v>
      </c>
      <c r="QT134" s="60">
        <f>IF($A134="",0,IF(VLOOKUP($A134,'ECM Staff time by PoF'!$B$5:$C$119,2,FALSE)="Not Applicable",VLOOKUP($A134,'ECM Staff time by PoF'!$B$5:$S$119,MATCH($PR$103, 'ECM Staff time by PoF'!$B$4:$R$4,0),FALSE),IF(ISERROR(VLOOKUP(CONCATENATE($A134,AD$66),'ECM Staff time by PoF'!$A$5:$S$119,MATCH($PR$103, 'ECM Staff time by PoF'!$A$4:$R$4,0),FALSE)), 0, VLOOKUP(CONCATENATE($A134,AD$66),'ECM Staff time by PoF'!$A$5:$S$119,MATCH($PR$103, 'ECM Staff time by PoF'!$A$4:$R$4,0),FALSE))))*AD96</f>
        <v>0</v>
      </c>
      <c r="QU134" s="60">
        <f>IF($A134="",0,IF(VLOOKUP($A134,'ECM Staff time by PoF'!$B$5:$C$119,2,FALSE)="Not Applicable",VLOOKUP($A134,'ECM Staff time by PoF'!$B$5:$S$119,MATCH($PR$103, 'ECM Staff time by PoF'!$B$4:$R$4,0),FALSE),IF(ISERROR(VLOOKUP(CONCATENATE($A134,AE$66),'ECM Staff time by PoF'!$A$5:$S$119,MATCH($PR$103, 'ECM Staff time by PoF'!$A$4:$R$4,0),FALSE)), 0, VLOOKUP(CONCATENATE($A134,AE$66),'ECM Staff time by PoF'!$A$5:$S$119,MATCH($PR$103, 'ECM Staff time by PoF'!$A$4:$R$4,0),FALSE))))*AE96</f>
        <v>0</v>
      </c>
      <c r="QV134" s="60">
        <f>IF($A134="",0,IF(VLOOKUP($A134,'ECM Staff time by PoF'!$B$5:$C$119,2,FALSE)="Not Applicable",VLOOKUP($A134,'ECM Staff time by PoF'!$B$5:$S$119,MATCH($PR$103, 'ECM Staff time by PoF'!$B$4:$R$4,0),FALSE),IF(ISERROR(VLOOKUP(CONCATENATE($A134,AF$66),'ECM Staff time by PoF'!$A$5:$S$119,MATCH($PR$103, 'ECM Staff time by PoF'!$A$4:$R$4,0),FALSE)), 0, VLOOKUP(CONCATENATE($A134,AF$66),'ECM Staff time by PoF'!$A$5:$S$119,MATCH($PR$103, 'ECM Staff time by PoF'!$A$4:$R$4,0),FALSE))))*AF96</f>
        <v>0</v>
      </c>
      <c r="QW134" s="60">
        <f>IF($A134="",0,IF(VLOOKUP($A134,'ECM Staff time by PoF'!$B$5:$C$119,2,FALSE)="Not Applicable",VLOOKUP($A134,'ECM Staff time by PoF'!$B$5:$S$119,MATCH($PR$103, 'ECM Staff time by PoF'!$B$4:$R$4,0),FALSE),IF(ISERROR(VLOOKUP(CONCATENATE($A134,AG$66),'ECM Staff time by PoF'!$A$5:$S$119,MATCH($PR$103, 'ECM Staff time by PoF'!$A$4:$R$4,0),FALSE)), 0, VLOOKUP(CONCATENATE($A134,AG$66),'ECM Staff time by PoF'!$A$5:$S$119,MATCH($PR$103, 'ECM Staff time by PoF'!$A$4:$R$4,0),FALSE))))*AG96</f>
        <v>0</v>
      </c>
      <c r="QX134" s="60">
        <f>IF($A134="",0,IF(VLOOKUP($A134,'ECM Staff time by PoF'!$B$5:$C$119,2,FALSE)="Not Applicable",VLOOKUP($A134,'ECM Staff time by PoF'!$B$5:$S$119,MATCH($PR$103, 'ECM Staff time by PoF'!$B$4:$R$4,0),FALSE),IF(ISERROR(VLOOKUP(CONCATENATE($A134,AH$66),'ECM Staff time by PoF'!$A$5:$S$119,MATCH($PR$103, 'ECM Staff time by PoF'!$A$4:$R$4,0),FALSE)), 0, VLOOKUP(CONCATENATE($A134,AH$66),'ECM Staff time by PoF'!$A$5:$S$119,MATCH($PR$103, 'ECM Staff time by PoF'!$A$4:$R$4,0),FALSE))))*AH96</f>
        <v>0</v>
      </c>
      <c r="QY134" s="60">
        <f>IF($A134="",0,IF(VLOOKUP($A134,'ECM Staff time by PoF'!$B$5:$C$119,2,FALSE)="Not Applicable",VLOOKUP($A134,'ECM Staff time by PoF'!$B$5:$S$119,MATCH($PR$103, 'ECM Staff time by PoF'!$B$4:$R$4,0),FALSE),IF(ISERROR(VLOOKUP(CONCATENATE($A134,AI$66),'ECM Staff time by PoF'!$A$5:$S$119,MATCH($PR$103, 'ECM Staff time by PoF'!$A$4:$R$4,0),FALSE)), 0, VLOOKUP(CONCATENATE($A134,AI$66),'ECM Staff time by PoF'!$A$5:$S$119,MATCH($PR$103, 'ECM Staff time by PoF'!$A$4:$R$4,0),FALSE))))*AI96</f>
        <v>0</v>
      </c>
      <c r="QZ134" s="60">
        <f>IF($A134="",0,IF(VLOOKUP($A134,'ECM Staff time by PoF'!$B$5:$C$119,2,FALSE)="Not Applicable",VLOOKUP($A134,'ECM Staff time by PoF'!$B$5:$S$119,MATCH($PR$103, 'ECM Staff time by PoF'!$B$4:$R$4,0),FALSE),IF(ISERROR(VLOOKUP(CONCATENATE($A134,AJ$66),'ECM Staff time by PoF'!$A$5:$S$119,MATCH($PR$103, 'ECM Staff time by PoF'!$A$4:$R$4,0),FALSE)), 0, VLOOKUP(CONCATENATE($A134,AJ$66),'ECM Staff time by PoF'!$A$5:$S$119,MATCH($PR$103, 'ECM Staff time by PoF'!$A$4:$R$4,0),FALSE))))*AJ96</f>
        <v>0</v>
      </c>
      <c r="RA134" s="202">
        <f>IF($A134="",0,IF(VLOOKUP($A134,'ECM Staff time by PoF'!$B$5:$C$119,2,FALSE)="Not Applicable",VLOOKUP($A134,'ECM Staff time by PoF'!$B$5:$S$119,MATCH($PR$103, 'ECM Staff time by PoF'!$B$4:$R$4,0),FALSE),IF(ISERROR(VLOOKUP(CONCATENATE($A134,AK$66),'ECM Staff time by PoF'!$A$5:$S$119,MATCH($PR$103, 'ECM Staff time by PoF'!$A$4:$R$4,0),FALSE)), 0, VLOOKUP(CONCATENATE($A134,AK$66),'ECM Staff time by PoF'!$A$5:$S$119,MATCH($PR$103, 'ECM Staff time by PoF'!$A$4:$R$4,0),FALSE))))*AK96</f>
        <v>0</v>
      </c>
      <c r="RB134" s="60">
        <f>IF($A134="",0,IF(VLOOKUP($A134,'ECM Staff time by PoF'!$B$5:$C$119,2,FALSE)="Not Applicable",VLOOKUP($A134,'ECM Staff time by PoF'!$B$5:$S$119,MATCH($RB$103, 'ECM Staff time by PoF'!$B$4:$R$4,0),FALSE),IF(ISERROR(VLOOKUP(CONCATENATE($A134,B$66),'ECM Staff time by PoF'!$A$5:$S$119,MATCH($RB$103, 'ECM Staff time by PoF'!$A$4:$R$4,0),FALSE)), 0, VLOOKUP(CONCATENATE($A134,B$66),'ECM Staff time by PoF'!$A$5:$S$119,MATCH($RB$103, 'ECM Staff time by PoF'!$A$4:$R$4,0),FALSE))))*B96</f>
        <v>0</v>
      </c>
      <c r="RC134" s="60">
        <f>IF($A134="",0,IF(VLOOKUP($A134,'ECM Staff time by PoF'!$B$5:$C$119,2,FALSE)="Not Applicable",VLOOKUP($A134,'ECM Staff time by PoF'!$B$5:$S$119,MATCH($RB$103, 'ECM Staff time by PoF'!$B$4:$R$4,0),FALSE),IF(ISERROR(VLOOKUP(CONCATENATE($A134,C$66),'ECM Staff time by PoF'!$A$5:$S$119,MATCH($RB$103, 'ECM Staff time by PoF'!$A$4:$R$4,0),FALSE)), 0, VLOOKUP(CONCATENATE($A134,C$66),'ECM Staff time by PoF'!$A$5:$S$119,MATCH($RB$103, 'ECM Staff time by PoF'!$A$4:$R$4,0),FALSE))))*C96</f>
        <v>0</v>
      </c>
      <c r="RD134" s="60">
        <f>IF($A134="",0,IF(VLOOKUP($A134,'ECM Staff time by PoF'!$B$5:$C$119,2,FALSE)="Not Applicable",VLOOKUP($A134,'ECM Staff time by PoF'!$B$5:$S$119,MATCH($RB$103, 'ECM Staff time by PoF'!$B$4:$R$4,0),FALSE),IF(ISERROR(VLOOKUP(CONCATENATE($A134,D$66),'ECM Staff time by PoF'!$A$5:$S$119,MATCH($RB$103, 'ECM Staff time by PoF'!$A$4:$R$4,0),FALSE)), 0, VLOOKUP(CONCATENATE($A134,D$66),'ECM Staff time by PoF'!$A$5:$S$119,MATCH($RB$103, 'ECM Staff time by PoF'!$A$4:$R$4,0),FALSE))))*D96</f>
        <v>0</v>
      </c>
      <c r="RE134" s="60">
        <f>IF($A134="",0,IF(VLOOKUP($A134,'ECM Staff time by PoF'!$B$5:$C$119,2,FALSE)="Not Applicable",VLOOKUP($A134,'ECM Staff time by PoF'!$B$5:$S$119,MATCH($RB$103, 'ECM Staff time by PoF'!$B$4:$R$4,0),FALSE),IF(ISERROR(VLOOKUP(CONCATENATE($A134,E$66),'ECM Staff time by PoF'!$A$5:$S$119,MATCH($RB$103, 'ECM Staff time by PoF'!$A$4:$R$4,0),FALSE)), 0, VLOOKUP(CONCATENATE($A134,E$66),'ECM Staff time by PoF'!$A$5:$S$119,MATCH($RB$103, 'ECM Staff time by PoF'!$A$4:$R$4,0),FALSE))))*E96</f>
        <v>0</v>
      </c>
      <c r="RF134" s="60">
        <f>IF($A134="",0,IF(VLOOKUP($A134,'ECM Staff time by PoF'!$B$5:$C$119,2,FALSE)="Not Applicable",VLOOKUP($A134,'ECM Staff time by PoF'!$B$5:$S$119,MATCH($RB$103, 'ECM Staff time by PoF'!$B$4:$R$4,0),FALSE),IF(ISERROR(VLOOKUP(CONCATENATE($A134,F$66),'ECM Staff time by PoF'!$A$5:$S$119,MATCH($RB$103, 'ECM Staff time by PoF'!$A$4:$R$4,0),FALSE)), 0, VLOOKUP(CONCATENATE($A134,F$66),'ECM Staff time by PoF'!$A$5:$S$119,MATCH($RB$103, 'ECM Staff time by PoF'!$A$4:$R$4,0),FALSE))))*F96</f>
        <v>0</v>
      </c>
      <c r="RG134" s="60">
        <f>IF($A134="",0,IF(VLOOKUP($A134,'ECM Staff time by PoF'!$B$5:$C$119,2,FALSE)="Not Applicable",VLOOKUP($A134,'ECM Staff time by PoF'!$B$5:$S$119,MATCH($RB$103, 'ECM Staff time by PoF'!$B$4:$R$4,0),FALSE),IF(ISERROR(VLOOKUP(CONCATENATE($A134,G$66),'ECM Staff time by PoF'!$A$5:$S$119,MATCH($RB$103, 'ECM Staff time by PoF'!$A$4:$R$4,0),FALSE)), 0, VLOOKUP(CONCATENATE($A134,G$66),'ECM Staff time by PoF'!$A$5:$S$119,MATCH($RB$103, 'ECM Staff time by PoF'!$A$4:$R$4,0),FALSE))))*G96</f>
        <v>0</v>
      </c>
      <c r="RH134" s="60">
        <f>IF($A134="",0,IF(VLOOKUP($A134,'ECM Staff time by PoF'!$B$5:$C$119,2,FALSE)="Not Applicable",VLOOKUP($A134,'ECM Staff time by PoF'!$B$5:$S$119,MATCH($RB$103, 'ECM Staff time by PoF'!$B$4:$R$4,0),FALSE),IF(ISERROR(VLOOKUP(CONCATENATE($A134,H$66),'ECM Staff time by PoF'!$A$5:$S$119,MATCH($RB$103, 'ECM Staff time by PoF'!$A$4:$R$4,0),FALSE)), 0, VLOOKUP(CONCATENATE($A134,H$66),'ECM Staff time by PoF'!$A$5:$S$119,MATCH($RB$103, 'ECM Staff time by PoF'!$A$4:$R$4,0),FALSE))))*H96</f>
        <v>0</v>
      </c>
      <c r="RI134" s="60">
        <f>IF($A134="",0,IF(VLOOKUP($A134,'ECM Staff time by PoF'!$B$5:$C$119,2,FALSE)="Not Applicable",VLOOKUP($A134,'ECM Staff time by PoF'!$B$5:$S$119,MATCH($RB$103, 'ECM Staff time by PoF'!$B$4:$R$4,0),FALSE),IF(ISERROR(VLOOKUP(CONCATENATE($A134,I$66),'ECM Staff time by PoF'!$A$5:$S$119,MATCH($RB$103, 'ECM Staff time by PoF'!$A$4:$R$4,0),FALSE)), 0, VLOOKUP(CONCATENATE($A134,I$66),'ECM Staff time by PoF'!$A$5:$S$119,MATCH($RB$103, 'ECM Staff time by PoF'!$A$4:$R$4,0),FALSE))))*I96</f>
        <v>0</v>
      </c>
      <c r="RJ134" s="60">
        <f>IF($A134="",0,IF(VLOOKUP($A134,'ECM Staff time by PoF'!$B$5:$C$119,2,FALSE)="Not Applicable",VLOOKUP($A134,'ECM Staff time by PoF'!$B$5:$S$119,MATCH($RB$103, 'ECM Staff time by PoF'!$B$4:$R$4,0),FALSE),IF(ISERROR(VLOOKUP(CONCATENATE($A134,J$66),'ECM Staff time by PoF'!$A$5:$S$119,MATCH($RB$103, 'ECM Staff time by PoF'!$A$4:$R$4,0),FALSE)), 0, VLOOKUP(CONCATENATE($A134,J$66),'ECM Staff time by PoF'!$A$5:$S$119,MATCH($RB$103, 'ECM Staff time by PoF'!$A$4:$R$4,0),FALSE))))*J96</f>
        <v>0</v>
      </c>
      <c r="RK134" s="60">
        <f>IF($A134="",0,IF(VLOOKUP($A134,'ECM Staff time by PoF'!$B$5:$C$119,2,FALSE)="Not Applicable",VLOOKUP($A134,'ECM Staff time by PoF'!$B$5:$S$119,MATCH($RB$103, 'ECM Staff time by PoF'!$B$4:$R$4,0),FALSE),IF(ISERROR(VLOOKUP(CONCATENATE($A134,K$66),'ECM Staff time by PoF'!$A$5:$S$119,MATCH($RB$103, 'ECM Staff time by PoF'!$A$4:$R$4,0),FALSE)), 0, VLOOKUP(CONCATENATE($A134,K$66),'ECM Staff time by PoF'!$A$5:$S$119,MATCH($RB$103, 'ECM Staff time by PoF'!$A$4:$R$4,0),FALSE))))*K96</f>
        <v>0</v>
      </c>
      <c r="RL134" s="60">
        <f>IF($A134="",0,IF(VLOOKUP($A134,'ECM Staff time by PoF'!$B$5:$C$119,2,FALSE)="Not Applicable",VLOOKUP($A134,'ECM Staff time by PoF'!$B$5:$S$119,MATCH($RB$103, 'ECM Staff time by PoF'!$B$4:$R$4,0),FALSE),IF(ISERROR(VLOOKUP(CONCATENATE($A134,L$66),'ECM Staff time by PoF'!$A$5:$S$119,MATCH($RB$103, 'ECM Staff time by PoF'!$A$4:$R$4,0),FALSE)), 0, VLOOKUP(CONCATENATE($A134,L$66),'ECM Staff time by PoF'!$A$5:$S$119,MATCH($RB$103, 'ECM Staff time by PoF'!$A$4:$R$4,0),FALSE))))*L96</f>
        <v>0</v>
      </c>
      <c r="RM134" s="60">
        <f>IF($A134="",0,IF(VLOOKUP($A134,'ECM Staff time by PoF'!$B$5:$C$119,2,FALSE)="Not Applicable",VLOOKUP($A134,'ECM Staff time by PoF'!$B$5:$S$119,MATCH($RB$103, 'ECM Staff time by PoF'!$B$4:$R$4,0),FALSE),IF(ISERROR(VLOOKUP(CONCATENATE($A134,M$66),'ECM Staff time by PoF'!$A$5:$S$119,MATCH($RB$103, 'ECM Staff time by PoF'!$A$4:$R$4,0),FALSE)), 0, VLOOKUP(CONCATENATE($A134,M$66),'ECM Staff time by PoF'!$A$5:$S$119,MATCH($RB$103, 'ECM Staff time by PoF'!$A$4:$R$4,0),FALSE))))*M96</f>
        <v>0</v>
      </c>
      <c r="RN134" s="60">
        <f>IF($A134="",0,IF(VLOOKUP($A134,'ECM Staff time by PoF'!$B$5:$C$119,2,FALSE)="Not Applicable",VLOOKUP($A134,'ECM Staff time by PoF'!$B$5:$S$119,MATCH($RB$103, 'ECM Staff time by PoF'!$B$4:$R$4,0),FALSE),IF(ISERROR(VLOOKUP(CONCATENATE($A134,N$66),'ECM Staff time by PoF'!$A$5:$S$119,MATCH($RB$103, 'ECM Staff time by PoF'!$A$4:$R$4,0),FALSE)), 0, VLOOKUP(CONCATENATE($A134,N$66),'ECM Staff time by PoF'!$A$5:$S$119,MATCH($RB$103, 'ECM Staff time by PoF'!$A$4:$R$4,0),FALSE))))*N96</f>
        <v>0</v>
      </c>
      <c r="RO134" s="60">
        <f>IF($A134="",0,IF(VLOOKUP($A134,'ECM Staff time by PoF'!$B$5:$C$119,2,FALSE)="Not Applicable",VLOOKUP($A134,'ECM Staff time by PoF'!$B$5:$S$119,MATCH($RB$103, 'ECM Staff time by PoF'!$B$4:$R$4,0),FALSE),IF(ISERROR(VLOOKUP(CONCATENATE($A134,O$66),'ECM Staff time by PoF'!$A$5:$S$119,MATCH($RB$103, 'ECM Staff time by PoF'!$A$4:$R$4,0),FALSE)), 0, VLOOKUP(CONCATENATE($A134,O$66),'ECM Staff time by PoF'!$A$5:$S$119,MATCH($RB$103, 'ECM Staff time by PoF'!$A$4:$R$4,0),FALSE))))*O96</f>
        <v>0</v>
      </c>
      <c r="RP134" s="60">
        <f>IF($A134="",0,IF(VLOOKUP($A134,'ECM Staff time by PoF'!$B$5:$C$119,2,FALSE)="Not Applicable",VLOOKUP($A134,'ECM Staff time by PoF'!$B$5:$S$119,MATCH($RB$103, 'ECM Staff time by PoF'!$B$4:$R$4,0),FALSE),IF(ISERROR(VLOOKUP(CONCATENATE($A134,P$66),'ECM Staff time by PoF'!$A$5:$S$119,MATCH($RB$103, 'ECM Staff time by PoF'!$A$4:$R$4,0),FALSE)), 0, VLOOKUP(CONCATENATE($A134,P$66),'ECM Staff time by PoF'!$A$5:$S$119,MATCH($RB$103, 'ECM Staff time by PoF'!$A$4:$R$4,0),FALSE))))*P96</f>
        <v>0</v>
      </c>
      <c r="RQ134" s="60">
        <f>IF($A134="",0,IF(VLOOKUP($A134,'ECM Staff time by PoF'!$B$5:$C$119,2,FALSE)="Not Applicable",VLOOKUP($A134,'ECM Staff time by PoF'!$B$5:$S$119,MATCH($RB$103, 'ECM Staff time by PoF'!$B$4:$R$4,0),FALSE),IF(ISERROR(VLOOKUP(CONCATENATE($A134,Q$66),'ECM Staff time by PoF'!$A$5:$S$119,MATCH($RB$103, 'ECM Staff time by PoF'!$A$4:$R$4,0),FALSE)), 0, VLOOKUP(CONCATENATE($A134,Q$66),'ECM Staff time by PoF'!$A$5:$S$119,MATCH($RB$103, 'ECM Staff time by PoF'!$A$4:$R$4,0),FALSE))))*Q96</f>
        <v>0</v>
      </c>
      <c r="RR134" s="60">
        <f>IF($A134="",0,IF(VLOOKUP($A134,'ECM Staff time by PoF'!$B$5:$C$119,2,FALSE)="Not Applicable",VLOOKUP($A134,'ECM Staff time by PoF'!$B$5:$S$119,MATCH($RB$103, 'ECM Staff time by PoF'!$B$4:$R$4,0),FALSE),IF(ISERROR(VLOOKUP(CONCATENATE($A134,R$66),'ECM Staff time by PoF'!$A$5:$S$119,MATCH($RB$103, 'ECM Staff time by PoF'!$A$4:$R$4,0),FALSE)), 0, VLOOKUP(CONCATENATE($A134,R$66),'ECM Staff time by PoF'!$A$5:$S$119,MATCH($RB$103, 'ECM Staff time by PoF'!$A$4:$R$4,0),FALSE))))*R96</f>
        <v>0</v>
      </c>
      <c r="RS134" s="60">
        <f>IF($A134="",0,IF(VLOOKUP($A134,'ECM Staff time by PoF'!$B$5:$C$119,2,FALSE)="Not Applicable",VLOOKUP($A134,'ECM Staff time by PoF'!$B$5:$S$119,MATCH($RB$103, 'ECM Staff time by PoF'!$B$4:$R$4,0),FALSE),IF(ISERROR(VLOOKUP(CONCATENATE($A134,S$66),'ECM Staff time by PoF'!$A$5:$S$119,MATCH($RB$103, 'ECM Staff time by PoF'!$A$4:$R$4,0),FALSE)), 0, VLOOKUP(CONCATENATE($A134,S$66),'ECM Staff time by PoF'!$A$5:$S$119,MATCH($RB$103, 'ECM Staff time by PoF'!$A$4:$R$4,0),FALSE))))*S96</f>
        <v>0</v>
      </c>
      <c r="RT134" s="60">
        <f>IF($A134="",0,IF(VLOOKUP($A134,'ECM Staff time by PoF'!$B$5:$C$119,2,FALSE)="Not Applicable",VLOOKUP($A134,'ECM Staff time by PoF'!$B$5:$S$119,MATCH($RB$103, 'ECM Staff time by PoF'!$B$4:$R$4,0),FALSE),IF(ISERROR(VLOOKUP(CONCATENATE($A134,T$66),'ECM Staff time by PoF'!$A$5:$S$119,MATCH($RB$103, 'ECM Staff time by PoF'!$A$4:$R$4,0),FALSE)), 0, VLOOKUP(CONCATENATE($A134,T$66),'ECM Staff time by PoF'!$A$5:$S$119,MATCH($RB$103, 'ECM Staff time by PoF'!$A$4:$R$4,0),FALSE))))*T96</f>
        <v>0</v>
      </c>
      <c r="RU134" s="60">
        <f>IF($A134="",0,IF(VLOOKUP($A134,'ECM Staff time by PoF'!$B$5:$C$119,2,FALSE)="Not Applicable",VLOOKUP($A134,'ECM Staff time by PoF'!$B$5:$S$119,MATCH($RB$103, 'ECM Staff time by PoF'!$B$4:$R$4,0),FALSE),IF(ISERROR(VLOOKUP(CONCATENATE($A134,U$66),'ECM Staff time by PoF'!$A$5:$S$119,MATCH($RB$103, 'ECM Staff time by PoF'!$A$4:$R$4,0),FALSE)), 0, VLOOKUP(CONCATENATE($A134,U$66),'ECM Staff time by PoF'!$A$5:$S$119,MATCH($RB$103, 'ECM Staff time by PoF'!$A$4:$R$4,0),FALSE))))*U96</f>
        <v>0</v>
      </c>
      <c r="RV134" s="60">
        <f>IF($A134="",0,IF(VLOOKUP($A134,'ECM Staff time by PoF'!$B$5:$C$119,2,FALSE)="Not Applicable",VLOOKUP($A134,'ECM Staff time by PoF'!$B$5:$S$119,MATCH($RB$103, 'ECM Staff time by PoF'!$B$4:$R$4,0),FALSE),IF(ISERROR(VLOOKUP(CONCATENATE($A134,V$66),'ECM Staff time by PoF'!$A$5:$S$119,MATCH($RB$103, 'ECM Staff time by PoF'!$A$4:$R$4,0),FALSE)), 0, VLOOKUP(CONCATENATE($A134,V$66),'ECM Staff time by PoF'!$A$5:$S$119,MATCH($RB$103, 'ECM Staff time by PoF'!$A$4:$R$4,0),FALSE))))*V96</f>
        <v>0</v>
      </c>
      <c r="RW134" s="60">
        <f>IF($A134="",0,IF(VLOOKUP($A134,'ECM Staff time by PoF'!$B$5:$C$119,2,FALSE)="Not Applicable",VLOOKUP($A134,'ECM Staff time by PoF'!$B$5:$S$119,MATCH($RB$103, 'ECM Staff time by PoF'!$B$4:$R$4,0),FALSE),IF(ISERROR(VLOOKUP(CONCATENATE($A134,W$66),'ECM Staff time by PoF'!$A$5:$S$119,MATCH($RB$103, 'ECM Staff time by PoF'!$A$4:$R$4,0),FALSE)), 0, VLOOKUP(CONCATENATE($A134,W$66),'ECM Staff time by PoF'!$A$5:$S$119,MATCH($RB$103, 'ECM Staff time by PoF'!$A$4:$R$4,0),FALSE))))*W96</f>
        <v>0</v>
      </c>
      <c r="RX134" s="60">
        <f>IF($A134="",0,IF(VLOOKUP($A134,'ECM Staff time by PoF'!$B$5:$C$119,2,FALSE)="Not Applicable",VLOOKUP($A134,'ECM Staff time by PoF'!$B$5:$S$119,MATCH($RB$103, 'ECM Staff time by PoF'!$B$4:$R$4,0),FALSE),IF(ISERROR(VLOOKUP(CONCATENATE($A134,X$66),'ECM Staff time by PoF'!$A$5:$S$119,MATCH($RB$103, 'ECM Staff time by PoF'!$A$4:$R$4,0),FALSE)), 0, VLOOKUP(CONCATENATE($A134,X$66),'ECM Staff time by PoF'!$A$5:$S$119,MATCH($RB$103, 'ECM Staff time by PoF'!$A$4:$R$4,0),FALSE))))*X96</f>
        <v>0</v>
      </c>
      <c r="RY134" s="60">
        <f>IF($A134="",0,IF(VLOOKUP($A134,'ECM Staff time by PoF'!$B$5:$C$119,2,FALSE)="Not Applicable",VLOOKUP($A134,'ECM Staff time by PoF'!$B$5:$S$119,MATCH($RB$103, 'ECM Staff time by PoF'!$B$4:$R$4,0),FALSE),IF(ISERROR(VLOOKUP(CONCATENATE($A134,Y$66),'ECM Staff time by PoF'!$A$5:$S$119,MATCH($RB$103, 'ECM Staff time by PoF'!$A$4:$R$4,0),FALSE)), 0, VLOOKUP(CONCATENATE($A134,Y$66),'ECM Staff time by PoF'!$A$5:$S$119,MATCH($RB$103, 'ECM Staff time by PoF'!$A$4:$R$4,0),FALSE))))*Y96</f>
        <v>0</v>
      </c>
      <c r="RZ134" s="60">
        <f>IF($A134="",0,IF(VLOOKUP($A134,'ECM Staff time by PoF'!$B$5:$C$119,2,FALSE)="Not Applicable",VLOOKUP($A134,'ECM Staff time by PoF'!$B$5:$S$119,MATCH($RB$103, 'ECM Staff time by PoF'!$B$4:$R$4,0),FALSE),IF(ISERROR(VLOOKUP(CONCATENATE($A134,Z$66),'ECM Staff time by PoF'!$A$5:$S$119,MATCH($RB$103, 'ECM Staff time by PoF'!$A$4:$R$4,0),FALSE)), 0, VLOOKUP(CONCATENATE($A134,Z$66),'ECM Staff time by PoF'!$A$5:$S$119,MATCH($RB$103, 'ECM Staff time by PoF'!$A$4:$R$4,0),FALSE))))*Z96</f>
        <v>0</v>
      </c>
      <c r="SA134" s="60">
        <f>IF($A134="",0,IF(VLOOKUP($A134,'ECM Staff time by PoF'!$B$5:$C$119,2,FALSE)="Not Applicable",VLOOKUP($A134,'ECM Staff time by PoF'!$B$5:$S$119,MATCH($RB$103, 'ECM Staff time by PoF'!$B$4:$R$4,0),FALSE),IF(ISERROR(VLOOKUP(CONCATENATE($A134,AA$66),'ECM Staff time by PoF'!$A$5:$S$119,MATCH($RB$103, 'ECM Staff time by PoF'!$A$4:$R$4,0),FALSE)), 0, VLOOKUP(CONCATENATE($A134,AA$66),'ECM Staff time by PoF'!$A$5:$S$119,MATCH($RB$103, 'ECM Staff time by PoF'!$A$4:$R$4,0),FALSE))))*AA96</f>
        <v>0</v>
      </c>
      <c r="SB134" s="60">
        <f>IF($A134="",0,IF(VLOOKUP($A134,'ECM Staff time by PoF'!$B$5:$C$119,2,FALSE)="Not Applicable",VLOOKUP($A134,'ECM Staff time by PoF'!$B$5:$S$119,MATCH($RB$103, 'ECM Staff time by PoF'!$B$4:$R$4,0),FALSE),IF(ISERROR(VLOOKUP(CONCATENATE($A134,AB$66),'ECM Staff time by PoF'!$A$5:$S$119,MATCH($RB$103, 'ECM Staff time by PoF'!$A$4:$R$4,0),FALSE)), 0, VLOOKUP(CONCATENATE($A134,AB$66),'ECM Staff time by PoF'!$A$5:$S$119,MATCH($RB$103, 'ECM Staff time by PoF'!$A$4:$R$4,0),FALSE))))*AB96</f>
        <v>0</v>
      </c>
      <c r="SC134" s="60">
        <f>IF($A134="",0,IF(VLOOKUP($A134,'ECM Staff time by PoF'!$B$5:$C$119,2,FALSE)="Not Applicable",VLOOKUP($A134,'ECM Staff time by PoF'!$B$5:$S$119,MATCH($RB$103, 'ECM Staff time by PoF'!$B$4:$R$4,0),FALSE),IF(ISERROR(VLOOKUP(CONCATENATE($A134,AC$66),'ECM Staff time by PoF'!$A$5:$S$119,MATCH($RB$103, 'ECM Staff time by PoF'!$A$4:$R$4,0),FALSE)), 0, VLOOKUP(CONCATENATE($A134,AC$66),'ECM Staff time by PoF'!$A$5:$S$119,MATCH($RB$103, 'ECM Staff time by PoF'!$A$4:$R$4,0),FALSE))))*AC96</f>
        <v>0</v>
      </c>
      <c r="SD134" s="60">
        <f>IF($A134="",0,IF(VLOOKUP($A134,'ECM Staff time by PoF'!$B$5:$C$119,2,FALSE)="Not Applicable",VLOOKUP($A134,'ECM Staff time by PoF'!$B$5:$S$119,MATCH($RB$103, 'ECM Staff time by PoF'!$B$4:$R$4,0),FALSE),IF(ISERROR(VLOOKUP(CONCATENATE($A134,AD$66),'ECM Staff time by PoF'!$A$5:$S$119,MATCH($RB$103, 'ECM Staff time by PoF'!$A$4:$R$4,0),FALSE)), 0, VLOOKUP(CONCATENATE($A134,AD$66),'ECM Staff time by PoF'!$A$5:$S$119,MATCH($RB$103, 'ECM Staff time by PoF'!$A$4:$R$4,0),FALSE))))*AD96</f>
        <v>0</v>
      </c>
      <c r="SE134" s="60">
        <f>IF($A134="",0,IF(VLOOKUP($A134,'ECM Staff time by PoF'!$B$5:$C$119,2,FALSE)="Not Applicable",VLOOKUP($A134,'ECM Staff time by PoF'!$B$5:$S$119,MATCH($RB$103, 'ECM Staff time by PoF'!$B$4:$R$4,0),FALSE),IF(ISERROR(VLOOKUP(CONCATENATE($A134,AE$66),'ECM Staff time by PoF'!$A$5:$S$119,MATCH($RB$103, 'ECM Staff time by PoF'!$A$4:$R$4,0),FALSE)), 0, VLOOKUP(CONCATENATE($A134,AE$66),'ECM Staff time by PoF'!$A$5:$S$119,MATCH($RB$103, 'ECM Staff time by PoF'!$A$4:$R$4,0),FALSE))))*AE96</f>
        <v>0</v>
      </c>
      <c r="SF134" s="60">
        <f>IF($A134="",0,IF(VLOOKUP($A134,'ECM Staff time by PoF'!$B$5:$C$119,2,FALSE)="Not Applicable",VLOOKUP($A134,'ECM Staff time by PoF'!$B$5:$S$119,MATCH($RB$103, 'ECM Staff time by PoF'!$B$4:$R$4,0),FALSE),IF(ISERROR(VLOOKUP(CONCATENATE($A134,AF$66),'ECM Staff time by PoF'!$A$5:$S$119,MATCH($RB$103, 'ECM Staff time by PoF'!$A$4:$R$4,0),FALSE)), 0, VLOOKUP(CONCATENATE($A134,AF$66),'ECM Staff time by PoF'!$A$5:$S$119,MATCH($RB$103, 'ECM Staff time by PoF'!$A$4:$R$4,0),FALSE))))*AF96</f>
        <v>0</v>
      </c>
      <c r="SG134" s="60">
        <f>IF($A134="",0,IF(VLOOKUP($A134,'ECM Staff time by PoF'!$B$5:$C$119,2,FALSE)="Not Applicable",VLOOKUP($A134,'ECM Staff time by PoF'!$B$5:$S$119,MATCH($RB$103, 'ECM Staff time by PoF'!$B$4:$R$4,0),FALSE),IF(ISERROR(VLOOKUP(CONCATENATE($A134,AG$66),'ECM Staff time by PoF'!$A$5:$S$119,MATCH($RB$103, 'ECM Staff time by PoF'!$A$4:$R$4,0),FALSE)), 0, VLOOKUP(CONCATENATE($A134,AG$66),'ECM Staff time by PoF'!$A$5:$S$119,MATCH($RB$103, 'ECM Staff time by PoF'!$A$4:$R$4,0),FALSE))))*AG96</f>
        <v>0</v>
      </c>
      <c r="SH134" s="60">
        <f>IF($A134="",0,IF(VLOOKUP($A134,'ECM Staff time by PoF'!$B$5:$C$119,2,FALSE)="Not Applicable",VLOOKUP($A134,'ECM Staff time by PoF'!$B$5:$S$119,MATCH($RB$103, 'ECM Staff time by PoF'!$B$4:$R$4,0),FALSE),IF(ISERROR(VLOOKUP(CONCATENATE($A134,AH$66),'ECM Staff time by PoF'!$A$5:$S$119,MATCH($RB$103, 'ECM Staff time by PoF'!$A$4:$R$4,0),FALSE)), 0, VLOOKUP(CONCATENATE($A134,AH$66),'ECM Staff time by PoF'!$A$5:$S$119,MATCH($RB$103, 'ECM Staff time by PoF'!$A$4:$R$4,0),FALSE))))*AH96</f>
        <v>0</v>
      </c>
      <c r="SI134" s="60">
        <f>IF($A134="",0,IF(VLOOKUP($A134,'ECM Staff time by PoF'!$B$5:$C$119,2,FALSE)="Not Applicable",VLOOKUP($A134,'ECM Staff time by PoF'!$B$5:$S$119,MATCH($RB$103, 'ECM Staff time by PoF'!$B$4:$R$4,0),FALSE),IF(ISERROR(VLOOKUP(CONCATENATE($A134,AI$66),'ECM Staff time by PoF'!$A$5:$S$119,MATCH($RB$103, 'ECM Staff time by PoF'!$A$4:$R$4,0),FALSE)), 0, VLOOKUP(CONCATENATE($A134,AI$66),'ECM Staff time by PoF'!$A$5:$S$119,MATCH($RB$103, 'ECM Staff time by PoF'!$A$4:$R$4,0),FALSE))))*AI96</f>
        <v>0</v>
      </c>
      <c r="SJ134" s="60">
        <f>IF($A134="",0,IF(VLOOKUP($A134,'ECM Staff time by PoF'!$B$5:$C$119,2,FALSE)="Not Applicable",VLOOKUP($A134,'ECM Staff time by PoF'!$B$5:$S$119,MATCH($RB$103, 'ECM Staff time by PoF'!$B$4:$R$4,0),FALSE),IF(ISERROR(VLOOKUP(CONCATENATE($A134,AJ$66),'ECM Staff time by PoF'!$A$5:$S$119,MATCH($RB$103, 'ECM Staff time by PoF'!$A$4:$R$4,0),FALSE)), 0, VLOOKUP(CONCATENATE($A134,AJ$66),'ECM Staff time by PoF'!$A$5:$S$119,MATCH($RB$103, 'ECM Staff time by PoF'!$A$4:$R$4,0),FALSE))))*AJ96</f>
        <v>0</v>
      </c>
      <c r="SK134" s="60">
        <f>IF($A134="",0,IF(VLOOKUP($A134,'ECM Staff time by PoF'!$B$5:$C$119,2,FALSE)="Not Applicable",VLOOKUP($A134,'ECM Staff time by PoF'!$B$5:$S$119,MATCH($RB$103, 'ECM Staff time by PoF'!$B$4:$R$4,0),FALSE),IF(ISERROR(VLOOKUP(CONCATENATE($A134,AK$66),'ECM Staff time by PoF'!$A$5:$S$119,MATCH($RB$103, 'ECM Staff time by PoF'!$A$4:$R$4,0),FALSE)), 0, VLOOKUP(CONCATENATE($A134,AK$66),'ECM Staff time by PoF'!$A$5:$S$119,MATCH($RB$103, 'ECM Staff time by PoF'!$A$4:$R$4,0),FALSE))))*AK96</f>
        <v>0</v>
      </c>
      <c r="SL134" s="60">
        <f>IF($A134="",0,IF(VLOOKUP($A134,'ECM Staff time by PoF'!$B$5:$C$119,2,FALSE)="Not Applicable",VLOOKUP($A134,'ECM Staff time by PoF'!$B$5:$S$119,MATCH($SL$103, 'ECM Staff time by PoF'!$B$4:$S$4,0),FALSE),IF(ISERROR(VLOOKUP(CONCATENATE($A134,B$66),'ECM Staff time by PoF'!$A$5:$S$119,MATCH($SL$103, 'ECM Staff time by PoF'!$A$4:$S$4,0),FALSE)), 0, VLOOKUP(CONCATENATE($A134,B$66),'ECM Staff time by PoF'!$A$5:$S$119,MATCH($SL$103, 'ECM Staff time by PoF'!$A$4:$S$4,0),FALSE))))*B96</f>
        <v>0</v>
      </c>
      <c r="SM134" s="60">
        <f>IF($A134="",0,IF(VLOOKUP($A134,'ECM Staff time by PoF'!$B$5:$C$119,2,FALSE)="Not Applicable",VLOOKUP($A134,'ECM Staff time by PoF'!$B$5:$S$119,MATCH($SL$103, 'ECM Staff time by PoF'!$B$4:$S$4,0),FALSE),IF(ISERROR(VLOOKUP(CONCATENATE($A134,C$66),'ECM Staff time by PoF'!$A$5:$S$119,MATCH($SL$103, 'ECM Staff time by PoF'!$A$4:$S$4,0),FALSE)), 0, VLOOKUP(CONCATENATE($A134,C$66),'ECM Staff time by PoF'!$A$5:$S$119,MATCH($SL$103, 'ECM Staff time by PoF'!$A$4:$S$4,0),FALSE))))*C96</f>
        <v>0</v>
      </c>
      <c r="SN134" s="60">
        <f>IF($A134="",0,IF(VLOOKUP($A134,'ECM Staff time by PoF'!$B$5:$C$119,2,FALSE)="Not Applicable",VLOOKUP($A134,'ECM Staff time by PoF'!$B$5:$S$119,MATCH($SL$103, 'ECM Staff time by PoF'!$B$4:$S$4,0),FALSE),IF(ISERROR(VLOOKUP(CONCATENATE($A134,D$66),'ECM Staff time by PoF'!$A$5:$S$119,MATCH($SL$103, 'ECM Staff time by PoF'!$A$4:$S$4,0),FALSE)), 0, VLOOKUP(CONCATENATE($A134,D$66),'ECM Staff time by PoF'!$A$5:$S$119,MATCH($SL$103, 'ECM Staff time by PoF'!$A$4:$S$4,0),FALSE))))*D96</f>
        <v>0</v>
      </c>
      <c r="SO134" s="60">
        <f>IF($A134="",0,IF(VLOOKUP($A134,'ECM Staff time by PoF'!$B$5:$C$119,2,FALSE)="Not Applicable",VLOOKUP($A134,'ECM Staff time by PoF'!$B$5:$S$119,MATCH($SL$103, 'ECM Staff time by PoF'!$B$4:$S$4,0),FALSE),IF(ISERROR(VLOOKUP(CONCATENATE($A134,E$66),'ECM Staff time by PoF'!$A$5:$S$119,MATCH($SL$103, 'ECM Staff time by PoF'!$A$4:$S$4,0),FALSE)), 0, VLOOKUP(CONCATENATE($A134,E$66),'ECM Staff time by PoF'!$A$5:$S$119,MATCH($SL$103, 'ECM Staff time by PoF'!$A$4:$S$4,0),FALSE))))*E96</f>
        <v>0</v>
      </c>
      <c r="SP134" s="60">
        <f>IF($A134="",0,IF(VLOOKUP($A134,'ECM Staff time by PoF'!$B$5:$C$119,2,FALSE)="Not Applicable",VLOOKUP($A134,'ECM Staff time by PoF'!$B$5:$S$119,MATCH($SL$103, 'ECM Staff time by PoF'!$B$4:$S$4,0),FALSE),IF(ISERROR(VLOOKUP(CONCATENATE($A134,F$66),'ECM Staff time by PoF'!$A$5:$S$119,MATCH($SL$103, 'ECM Staff time by PoF'!$A$4:$S$4,0),FALSE)), 0, VLOOKUP(CONCATENATE($A134,F$66),'ECM Staff time by PoF'!$A$5:$S$119,MATCH($SL$103, 'ECM Staff time by PoF'!$A$4:$S$4,0),FALSE))))*F96</f>
        <v>0</v>
      </c>
      <c r="SQ134" s="60">
        <f>IF($A134="",0,IF(VLOOKUP($A134,'ECM Staff time by PoF'!$B$5:$C$119,2,FALSE)="Not Applicable",VLOOKUP($A134,'ECM Staff time by PoF'!$B$5:$S$119,MATCH($SL$103, 'ECM Staff time by PoF'!$B$4:$S$4,0),FALSE),IF(ISERROR(VLOOKUP(CONCATENATE($A134,G$66),'ECM Staff time by PoF'!$A$5:$S$119,MATCH($SL$103, 'ECM Staff time by PoF'!$A$4:$S$4,0),FALSE)), 0, VLOOKUP(CONCATENATE($A134,G$66),'ECM Staff time by PoF'!$A$5:$S$119,MATCH($SL$103, 'ECM Staff time by PoF'!$A$4:$S$4,0),FALSE))))*G96</f>
        <v>0</v>
      </c>
      <c r="SR134" s="60">
        <f>IF($A134="",0,IF(VLOOKUP($A134,'ECM Staff time by PoF'!$B$5:$C$119,2,FALSE)="Not Applicable",VLOOKUP($A134,'ECM Staff time by PoF'!$B$5:$S$119,MATCH($SL$103, 'ECM Staff time by PoF'!$B$4:$S$4,0),FALSE),IF(ISERROR(VLOOKUP(CONCATENATE($A134,H$66),'ECM Staff time by PoF'!$A$5:$S$119,MATCH($SL$103, 'ECM Staff time by PoF'!$A$4:$S$4,0),FALSE)), 0, VLOOKUP(CONCATENATE($A134,H$66),'ECM Staff time by PoF'!$A$5:$S$119,MATCH($SL$103, 'ECM Staff time by PoF'!$A$4:$S$4,0),FALSE))))*H96</f>
        <v>0</v>
      </c>
      <c r="SS134" s="60">
        <f>IF($A134="",0,IF(VLOOKUP($A134,'ECM Staff time by PoF'!$B$5:$C$119,2,FALSE)="Not Applicable",VLOOKUP($A134,'ECM Staff time by PoF'!$B$5:$S$119,MATCH($SL$103, 'ECM Staff time by PoF'!$B$4:$S$4,0),FALSE),IF(ISERROR(VLOOKUP(CONCATENATE($A134,I$66),'ECM Staff time by PoF'!$A$5:$S$119,MATCH($SL$103, 'ECM Staff time by PoF'!$A$4:$S$4,0),FALSE)), 0, VLOOKUP(CONCATENATE($A134,I$66),'ECM Staff time by PoF'!$A$5:$S$119,MATCH($SL$103, 'ECM Staff time by PoF'!$A$4:$S$4,0),FALSE))))*I96</f>
        <v>0</v>
      </c>
      <c r="ST134" s="60">
        <f>IF($A134="",0,IF(VLOOKUP($A134,'ECM Staff time by PoF'!$B$5:$C$119,2,FALSE)="Not Applicable",VLOOKUP($A134,'ECM Staff time by PoF'!$B$5:$S$119,MATCH($SL$103, 'ECM Staff time by PoF'!$B$4:$S$4,0),FALSE),IF(ISERROR(VLOOKUP(CONCATENATE($A134,J$66),'ECM Staff time by PoF'!$A$5:$S$119,MATCH($SL$103, 'ECM Staff time by PoF'!$A$4:$S$4,0),FALSE)), 0, VLOOKUP(CONCATENATE($A134,J$66),'ECM Staff time by PoF'!$A$5:$S$119,MATCH($SL$103, 'ECM Staff time by PoF'!$A$4:$S$4,0),FALSE))))*J96</f>
        <v>0</v>
      </c>
      <c r="SU134" s="60">
        <f>IF($A134="",0,IF(VLOOKUP($A134,'ECM Staff time by PoF'!$B$5:$C$119,2,FALSE)="Not Applicable",VLOOKUP($A134,'ECM Staff time by PoF'!$B$5:$S$119,MATCH($SL$103, 'ECM Staff time by PoF'!$B$4:$S$4,0),FALSE),IF(ISERROR(VLOOKUP(CONCATENATE($A134,K$66),'ECM Staff time by PoF'!$A$5:$S$119,MATCH($SL$103, 'ECM Staff time by PoF'!$A$4:$S$4,0),FALSE)), 0, VLOOKUP(CONCATENATE($A134,K$66),'ECM Staff time by PoF'!$A$5:$S$119,MATCH($SL$103, 'ECM Staff time by PoF'!$A$4:$S$4,0),FALSE))))*K96</f>
        <v>0</v>
      </c>
      <c r="SV134" s="60">
        <f>IF($A134="",0,IF(VLOOKUP($A134,'ECM Staff time by PoF'!$B$5:$C$119,2,FALSE)="Not Applicable",VLOOKUP($A134,'ECM Staff time by PoF'!$B$5:$S$119,MATCH($SL$103, 'ECM Staff time by PoF'!$B$4:$S$4,0),FALSE),IF(ISERROR(VLOOKUP(CONCATENATE($A134,L$66),'ECM Staff time by PoF'!$A$5:$S$119,MATCH($SL$103, 'ECM Staff time by PoF'!$A$4:$S$4,0),FALSE)), 0, VLOOKUP(CONCATENATE($A134,L$66),'ECM Staff time by PoF'!$A$5:$S$119,MATCH($SL$103, 'ECM Staff time by PoF'!$A$4:$S$4,0),FALSE))))*L96</f>
        <v>0</v>
      </c>
      <c r="SW134" s="60">
        <f>IF($A134="",0,IF(VLOOKUP($A134,'ECM Staff time by PoF'!$B$5:$C$119,2,FALSE)="Not Applicable",VLOOKUP($A134,'ECM Staff time by PoF'!$B$5:$S$119,MATCH($SL$103, 'ECM Staff time by PoF'!$B$4:$S$4,0),FALSE),IF(ISERROR(VLOOKUP(CONCATENATE($A134,M$66),'ECM Staff time by PoF'!$A$5:$S$119,MATCH($SL$103, 'ECM Staff time by PoF'!$A$4:$S$4,0),FALSE)), 0, VLOOKUP(CONCATENATE($A134,M$66),'ECM Staff time by PoF'!$A$5:$S$119,MATCH($SL$103, 'ECM Staff time by PoF'!$A$4:$S$4,0),FALSE))))*M96</f>
        <v>0</v>
      </c>
      <c r="SX134" s="60">
        <f>IF($A134="",0,IF(VLOOKUP($A134,'ECM Staff time by PoF'!$B$5:$C$119,2,FALSE)="Not Applicable",VLOOKUP($A134,'ECM Staff time by PoF'!$B$5:$S$119,MATCH($SL$103, 'ECM Staff time by PoF'!$B$4:$S$4,0),FALSE),IF(ISERROR(VLOOKUP(CONCATENATE($A134,N$66),'ECM Staff time by PoF'!$A$5:$S$119,MATCH($SL$103, 'ECM Staff time by PoF'!$A$4:$S$4,0),FALSE)), 0, VLOOKUP(CONCATENATE($A134,N$66),'ECM Staff time by PoF'!$A$5:$S$119,MATCH($SL$103, 'ECM Staff time by PoF'!$A$4:$S$4,0),FALSE))))*N96</f>
        <v>0</v>
      </c>
      <c r="SY134" s="60">
        <f>IF($A134="",0,IF(VLOOKUP($A134,'ECM Staff time by PoF'!$B$5:$C$119,2,FALSE)="Not Applicable",VLOOKUP($A134,'ECM Staff time by PoF'!$B$5:$S$119,MATCH($SL$103, 'ECM Staff time by PoF'!$B$4:$S$4,0),FALSE),IF(ISERROR(VLOOKUP(CONCATENATE($A134,O$66),'ECM Staff time by PoF'!$A$5:$S$119,MATCH($SL$103, 'ECM Staff time by PoF'!$A$4:$S$4,0),FALSE)), 0, VLOOKUP(CONCATENATE($A134,O$66),'ECM Staff time by PoF'!$A$5:$S$119,MATCH($SL$103, 'ECM Staff time by PoF'!$A$4:$S$4,0),FALSE))))*O96</f>
        <v>0</v>
      </c>
      <c r="SZ134" s="60">
        <f>IF($A134="",0,IF(VLOOKUP($A134,'ECM Staff time by PoF'!$B$5:$C$119,2,FALSE)="Not Applicable",VLOOKUP($A134,'ECM Staff time by PoF'!$B$5:$S$119,MATCH($SL$103, 'ECM Staff time by PoF'!$B$4:$S$4,0),FALSE),IF(ISERROR(VLOOKUP(CONCATENATE($A134,P$66),'ECM Staff time by PoF'!$A$5:$S$119,MATCH($SL$103, 'ECM Staff time by PoF'!$A$4:$S$4,0),FALSE)), 0, VLOOKUP(CONCATENATE($A134,P$66),'ECM Staff time by PoF'!$A$5:$S$119,MATCH($SL$103, 'ECM Staff time by PoF'!$A$4:$S$4,0),FALSE))))*P96</f>
        <v>0</v>
      </c>
      <c r="TA134" s="60">
        <f>IF($A134="",0,IF(VLOOKUP($A134,'ECM Staff time by PoF'!$B$5:$C$119,2,FALSE)="Not Applicable",VLOOKUP($A134,'ECM Staff time by PoF'!$B$5:$S$119,MATCH($SL$103, 'ECM Staff time by PoF'!$B$4:$S$4,0),FALSE),IF(ISERROR(VLOOKUP(CONCATENATE($A134,Q$66),'ECM Staff time by PoF'!$A$5:$S$119,MATCH($SL$103, 'ECM Staff time by PoF'!$A$4:$S$4,0),FALSE)), 0, VLOOKUP(CONCATENATE($A134,Q$66),'ECM Staff time by PoF'!$A$5:$S$119,MATCH($SL$103, 'ECM Staff time by PoF'!$A$4:$S$4,0),FALSE))))*Q96</f>
        <v>0</v>
      </c>
      <c r="TB134" s="60">
        <f>IF($A134="",0,IF(VLOOKUP($A134,'ECM Staff time by PoF'!$B$5:$C$119,2,FALSE)="Not Applicable",VLOOKUP($A134,'ECM Staff time by PoF'!$B$5:$S$119,MATCH($SL$103, 'ECM Staff time by PoF'!$B$4:$S$4,0),FALSE),IF(ISERROR(VLOOKUP(CONCATENATE($A134,R$66),'ECM Staff time by PoF'!$A$5:$S$119,MATCH($SL$103, 'ECM Staff time by PoF'!$A$4:$S$4,0),FALSE)), 0, VLOOKUP(CONCATENATE($A134,R$66),'ECM Staff time by PoF'!$A$5:$S$119,MATCH($SL$103, 'ECM Staff time by PoF'!$A$4:$S$4,0),FALSE))))*R96</f>
        <v>0</v>
      </c>
      <c r="TC134" s="60">
        <f>IF($A134="",0,IF(VLOOKUP($A134,'ECM Staff time by PoF'!$B$5:$C$119,2,FALSE)="Not Applicable",VLOOKUP($A134,'ECM Staff time by PoF'!$B$5:$S$119,MATCH($SL$103, 'ECM Staff time by PoF'!$B$4:$S$4,0),FALSE),IF(ISERROR(VLOOKUP(CONCATENATE($A134,S$66),'ECM Staff time by PoF'!$A$5:$S$119,MATCH($SL$103, 'ECM Staff time by PoF'!$A$4:$S$4,0),FALSE)), 0, VLOOKUP(CONCATENATE($A134,S$66),'ECM Staff time by PoF'!$A$5:$S$119,MATCH($SL$103, 'ECM Staff time by PoF'!$A$4:$S$4,0),FALSE))))*S96</f>
        <v>0</v>
      </c>
      <c r="TD134" s="60">
        <f>IF($A134="",0,IF(VLOOKUP($A134,'ECM Staff time by PoF'!$B$5:$C$119,2,FALSE)="Not Applicable",VLOOKUP($A134,'ECM Staff time by PoF'!$B$5:$S$119,MATCH($SL$103, 'ECM Staff time by PoF'!$B$4:$S$4,0),FALSE),IF(ISERROR(VLOOKUP(CONCATENATE($A134,T$66),'ECM Staff time by PoF'!$A$5:$S$119,MATCH($SL$103, 'ECM Staff time by PoF'!$A$4:$S$4,0),FALSE)), 0, VLOOKUP(CONCATENATE($A134,T$66),'ECM Staff time by PoF'!$A$5:$S$119,MATCH($SL$103, 'ECM Staff time by PoF'!$A$4:$S$4,0),FALSE))))*T96</f>
        <v>0</v>
      </c>
      <c r="TE134" s="60">
        <f>IF($A134="",0,IF(VLOOKUP($A134,'ECM Staff time by PoF'!$B$5:$C$119,2,FALSE)="Not Applicable",VLOOKUP($A134,'ECM Staff time by PoF'!$B$5:$S$119,MATCH($SL$103, 'ECM Staff time by PoF'!$B$4:$S$4,0),FALSE),IF(ISERROR(VLOOKUP(CONCATENATE($A134,U$66),'ECM Staff time by PoF'!$A$5:$S$119,MATCH($SL$103, 'ECM Staff time by PoF'!$A$4:$S$4,0),FALSE)), 0, VLOOKUP(CONCATENATE($A134,U$66),'ECM Staff time by PoF'!$A$5:$S$119,MATCH($SL$103, 'ECM Staff time by PoF'!$A$4:$S$4,0),FALSE))))*U96</f>
        <v>0</v>
      </c>
      <c r="TF134" s="60">
        <f>IF($A134="",0,IF(VLOOKUP($A134,'ECM Staff time by PoF'!$B$5:$C$119,2,FALSE)="Not Applicable",VLOOKUP($A134,'ECM Staff time by PoF'!$B$5:$S$119,MATCH($SL$103, 'ECM Staff time by PoF'!$B$4:$S$4,0),FALSE),IF(ISERROR(VLOOKUP(CONCATENATE($A134,V$66),'ECM Staff time by PoF'!$A$5:$S$119,MATCH($SL$103, 'ECM Staff time by PoF'!$A$4:$S$4,0),FALSE)), 0, VLOOKUP(CONCATENATE($A134,V$66),'ECM Staff time by PoF'!$A$5:$S$119,MATCH($SL$103, 'ECM Staff time by PoF'!$A$4:$S$4,0),FALSE))))*V96</f>
        <v>0</v>
      </c>
      <c r="TG134" s="60">
        <f>IF($A134="",0,IF(VLOOKUP($A134,'ECM Staff time by PoF'!$B$5:$C$119,2,FALSE)="Not Applicable",VLOOKUP($A134,'ECM Staff time by PoF'!$B$5:$S$119,MATCH($SL$103, 'ECM Staff time by PoF'!$B$4:$S$4,0),FALSE),IF(ISERROR(VLOOKUP(CONCATENATE($A134,W$66),'ECM Staff time by PoF'!$A$5:$S$119,MATCH($SL$103, 'ECM Staff time by PoF'!$A$4:$S$4,0),FALSE)), 0, VLOOKUP(CONCATENATE($A134,W$66),'ECM Staff time by PoF'!$A$5:$S$119,MATCH($SL$103, 'ECM Staff time by PoF'!$A$4:$S$4,0),FALSE))))*W96</f>
        <v>0</v>
      </c>
      <c r="TH134" s="60">
        <f>IF($A134="",0,IF(VLOOKUP($A134,'ECM Staff time by PoF'!$B$5:$C$119,2,FALSE)="Not Applicable",VLOOKUP($A134,'ECM Staff time by PoF'!$B$5:$S$119,MATCH($SL$103, 'ECM Staff time by PoF'!$B$4:$S$4,0),FALSE),IF(ISERROR(VLOOKUP(CONCATENATE($A134,X$66),'ECM Staff time by PoF'!$A$5:$S$119,MATCH($SL$103, 'ECM Staff time by PoF'!$A$4:$S$4,0),FALSE)), 0, VLOOKUP(CONCATENATE($A134,X$66),'ECM Staff time by PoF'!$A$5:$S$119,MATCH($SL$103, 'ECM Staff time by PoF'!$A$4:$S$4,0),FALSE))))*X96</f>
        <v>0</v>
      </c>
      <c r="TI134" s="60">
        <f>IF($A134="",0,IF(VLOOKUP($A134,'ECM Staff time by PoF'!$B$5:$C$119,2,FALSE)="Not Applicable",VLOOKUP($A134,'ECM Staff time by PoF'!$B$5:$S$119,MATCH($SL$103, 'ECM Staff time by PoF'!$B$4:$S$4,0),FALSE),IF(ISERROR(VLOOKUP(CONCATENATE($A134,Y$66),'ECM Staff time by PoF'!$A$5:$S$119,MATCH($SL$103, 'ECM Staff time by PoF'!$A$4:$S$4,0),FALSE)), 0, VLOOKUP(CONCATENATE($A134,Y$66),'ECM Staff time by PoF'!$A$5:$S$119,MATCH($SL$103, 'ECM Staff time by PoF'!$A$4:$S$4,0),FALSE))))*Y96</f>
        <v>0</v>
      </c>
      <c r="TJ134" s="60">
        <f>IF($A134="",0,IF(VLOOKUP($A134,'ECM Staff time by PoF'!$B$5:$C$119,2,FALSE)="Not Applicable",VLOOKUP($A134,'ECM Staff time by PoF'!$B$5:$S$119,MATCH($SL$103, 'ECM Staff time by PoF'!$B$4:$S$4,0),FALSE),IF(ISERROR(VLOOKUP(CONCATENATE($A134,Z$66),'ECM Staff time by PoF'!$A$5:$S$119,MATCH($SL$103, 'ECM Staff time by PoF'!$A$4:$S$4,0),FALSE)), 0, VLOOKUP(CONCATENATE($A134,Z$66),'ECM Staff time by PoF'!$A$5:$S$119,MATCH($SL$103, 'ECM Staff time by PoF'!$A$4:$S$4,0),FALSE))))*Z96</f>
        <v>0</v>
      </c>
      <c r="TK134" s="60">
        <f>IF($A134="",0,IF(VLOOKUP($A134,'ECM Staff time by PoF'!$B$5:$C$119,2,FALSE)="Not Applicable",VLOOKUP($A134,'ECM Staff time by PoF'!$B$5:$S$119,MATCH($SL$103, 'ECM Staff time by PoF'!$B$4:$S$4,0),FALSE),IF(ISERROR(VLOOKUP(CONCATENATE($A134,AA$66),'ECM Staff time by PoF'!$A$5:$S$119,MATCH($SL$103, 'ECM Staff time by PoF'!$A$4:$S$4,0),FALSE)), 0, VLOOKUP(CONCATENATE($A134,AA$66),'ECM Staff time by PoF'!$A$5:$S$119,MATCH($SL$103, 'ECM Staff time by PoF'!$A$4:$S$4,0),FALSE))))*AA96</f>
        <v>0</v>
      </c>
      <c r="TL134" s="60">
        <f>IF($A134="",0,IF(VLOOKUP($A134,'ECM Staff time by PoF'!$B$5:$C$119,2,FALSE)="Not Applicable",VLOOKUP($A134,'ECM Staff time by PoF'!$B$5:$S$119,MATCH($SL$103, 'ECM Staff time by PoF'!$B$4:$S$4,0),FALSE),IF(ISERROR(VLOOKUP(CONCATENATE($A134,AB$66),'ECM Staff time by PoF'!$A$5:$S$119,MATCH($SL$103, 'ECM Staff time by PoF'!$A$4:$S$4,0),FALSE)), 0, VLOOKUP(CONCATENATE($A134,AB$66),'ECM Staff time by PoF'!$A$5:$S$119,MATCH($SL$103, 'ECM Staff time by PoF'!$A$4:$S$4,0),FALSE))))*AB96</f>
        <v>0</v>
      </c>
      <c r="TM134" s="60">
        <f>IF($A134="",0,IF(VLOOKUP($A134,'ECM Staff time by PoF'!$B$5:$C$119,2,FALSE)="Not Applicable",VLOOKUP($A134,'ECM Staff time by PoF'!$B$5:$S$119,MATCH($SL$103, 'ECM Staff time by PoF'!$B$4:$S$4,0),FALSE),IF(ISERROR(VLOOKUP(CONCATENATE($A134,AC$66),'ECM Staff time by PoF'!$A$5:$S$119,MATCH($SL$103, 'ECM Staff time by PoF'!$A$4:$S$4,0),FALSE)), 0, VLOOKUP(CONCATENATE($A134,AC$66),'ECM Staff time by PoF'!$A$5:$S$119,MATCH($SL$103, 'ECM Staff time by PoF'!$A$4:$S$4,0),FALSE))))*AC96</f>
        <v>0</v>
      </c>
      <c r="TN134" s="60">
        <f>IF($A134="",0,IF(VLOOKUP($A134,'ECM Staff time by PoF'!$B$5:$C$119,2,FALSE)="Not Applicable",VLOOKUP($A134,'ECM Staff time by PoF'!$B$5:$S$119,MATCH($SL$103, 'ECM Staff time by PoF'!$B$4:$S$4,0),FALSE),IF(ISERROR(VLOOKUP(CONCATENATE($A134,AD$66),'ECM Staff time by PoF'!$A$5:$S$119,MATCH($SL$103, 'ECM Staff time by PoF'!$A$4:$S$4,0),FALSE)), 0, VLOOKUP(CONCATENATE($A134,AD$66),'ECM Staff time by PoF'!$A$5:$S$119,MATCH($SL$103, 'ECM Staff time by PoF'!$A$4:$S$4,0),FALSE))))*AD96</f>
        <v>0</v>
      </c>
      <c r="TO134" s="60">
        <f>IF($A134="",0,IF(VLOOKUP($A134,'ECM Staff time by PoF'!$B$5:$C$119,2,FALSE)="Not Applicable",VLOOKUP($A134,'ECM Staff time by PoF'!$B$5:$S$119,MATCH($SL$103, 'ECM Staff time by PoF'!$B$4:$S$4,0),FALSE),IF(ISERROR(VLOOKUP(CONCATENATE($A134,AE$66),'ECM Staff time by PoF'!$A$5:$S$119,MATCH($SL$103, 'ECM Staff time by PoF'!$A$4:$S$4,0),FALSE)), 0, VLOOKUP(CONCATENATE($A134,AE$66),'ECM Staff time by PoF'!$A$5:$S$119,MATCH($SL$103, 'ECM Staff time by PoF'!$A$4:$S$4,0),FALSE))))*AE96</f>
        <v>0</v>
      </c>
      <c r="TP134" s="60">
        <f>IF($A134="",0,IF(VLOOKUP($A134,'ECM Staff time by PoF'!$B$5:$C$119,2,FALSE)="Not Applicable",VLOOKUP($A134,'ECM Staff time by PoF'!$B$5:$S$119,MATCH($SL$103, 'ECM Staff time by PoF'!$B$4:$S$4,0),FALSE),IF(ISERROR(VLOOKUP(CONCATENATE($A134,AF$66),'ECM Staff time by PoF'!$A$5:$S$119,MATCH($SL$103, 'ECM Staff time by PoF'!$A$4:$S$4,0),FALSE)), 0, VLOOKUP(CONCATENATE($A134,AF$66),'ECM Staff time by PoF'!$A$5:$S$119,MATCH($SL$103, 'ECM Staff time by PoF'!$A$4:$S$4,0),FALSE))))*AF96</f>
        <v>0</v>
      </c>
      <c r="TQ134" s="60">
        <f>IF($A134="",0,IF(VLOOKUP($A134,'ECM Staff time by PoF'!$B$5:$C$119,2,FALSE)="Not Applicable",VLOOKUP($A134,'ECM Staff time by PoF'!$B$5:$S$119,MATCH($SL$103, 'ECM Staff time by PoF'!$B$4:$S$4,0),FALSE),IF(ISERROR(VLOOKUP(CONCATENATE($A134,AG$66),'ECM Staff time by PoF'!$A$5:$S$119,MATCH($SL$103, 'ECM Staff time by PoF'!$A$4:$S$4,0),FALSE)), 0, VLOOKUP(CONCATENATE($A134,AG$66),'ECM Staff time by PoF'!$A$5:$S$119,MATCH($SL$103, 'ECM Staff time by PoF'!$A$4:$S$4,0),FALSE))))*AG96</f>
        <v>0</v>
      </c>
      <c r="TR134" s="60">
        <f>IF($A134="",0,IF(VLOOKUP($A134,'ECM Staff time by PoF'!$B$5:$C$119,2,FALSE)="Not Applicable",VLOOKUP($A134,'ECM Staff time by PoF'!$B$5:$S$119,MATCH($SL$103, 'ECM Staff time by PoF'!$B$4:$S$4,0),FALSE),IF(ISERROR(VLOOKUP(CONCATENATE($A134,AH$66),'ECM Staff time by PoF'!$A$5:$S$119,MATCH($SL$103, 'ECM Staff time by PoF'!$A$4:$S$4,0),FALSE)), 0, VLOOKUP(CONCATENATE($A134,AH$66),'ECM Staff time by PoF'!$A$5:$S$119,MATCH($SL$103, 'ECM Staff time by PoF'!$A$4:$S$4,0),FALSE))))*AH96</f>
        <v>0</v>
      </c>
      <c r="TS134" s="60">
        <f>IF($A134="",0,IF(VLOOKUP($A134,'ECM Staff time by PoF'!$B$5:$C$119,2,FALSE)="Not Applicable",VLOOKUP($A134,'ECM Staff time by PoF'!$B$5:$S$119,MATCH($SL$103, 'ECM Staff time by PoF'!$B$4:$S$4,0),FALSE),IF(ISERROR(VLOOKUP(CONCATENATE($A134,AI$66),'ECM Staff time by PoF'!$A$5:$S$119,MATCH($SL$103, 'ECM Staff time by PoF'!$A$4:$S$4,0),FALSE)), 0, VLOOKUP(CONCATENATE($A134,AI$66),'ECM Staff time by PoF'!$A$5:$S$119,MATCH($SL$103, 'ECM Staff time by PoF'!$A$4:$S$4,0),FALSE))))*AI96</f>
        <v>0</v>
      </c>
      <c r="TT134" s="60">
        <f>IF($A134="",0,IF(VLOOKUP($A134,'ECM Staff time by PoF'!$B$5:$C$119,2,FALSE)="Not Applicable",VLOOKUP($A134,'ECM Staff time by PoF'!$B$5:$S$119,MATCH($SL$103, 'ECM Staff time by PoF'!$B$4:$S$4,0),FALSE),IF(ISERROR(VLOOKUP(CONCATENATE($A134,AJ$66),'ECM Staff time by PoF'!$A$5:$S$119,MATCH($SL$103, 'ECM Staff time by PoF'!$A$4:$S$4,0),FALSE)), 0, VLOOKUP(CONCATENATE($A134,AJ$66),'ECM Staff time by PoF'!$A$5:$S$119,MATCH($SL$103, 'ECM Staff time by PoF'!$A$4:$S$4,0),FALSE))))*AJ96</f>
        <v>0</v>
      </c>
      <c r="TU134" s="60">
        <f>IF($A134="",0,IF(VLOOKUP($A134,'ECM Staff time by PoF'!$B$5:$C$119,2,FALSE)="Not Applicable",VLOOKUP($A134,'ECM Staff time by PoF'!$B$5:$S$119,MATCH($SL$103, 'ECM Staff time by PoF'!$B$4:$S$4,0),FALSE),IF(ISERROR(VLOOKUP(CONCATENATE($A134,AK$66),'ECM Staff time by PoF'!$A$5:$S$119,MATCH($SL$103, 'ECM Staff time by PoF'!$A$4:$S$4,0),FALSE)), 0, VLOOKUP(CONCATENATE($A134,AK$66),'ECM Staff time by PoF'!$A$5:$S$119,MATCH($SL$103, 'ECM Staff time by PoF'!$A$4:$S$4,0),FALSE))))*AK96</f>
        <v>0</v>
      </c>
      <c r="TV134" s="60">
        <f>IF($A134="",0,IF(VLOOKUP($A134,'ECM Staff time by PoF'!$B$5:$C$119,2,FALSE)="Not Applicable",VLOOKUP($A134,'ECM Staff time by PoF'!$B$5:$S$119,MATCH($TV$103, 'ECM Staff time by PoF'!$B$4:$S$4,0),FALSE),IF(ISERROR(VLOOKUP(CONCATENATE($A134,B$66),'ECM Staff time by PoF'!$A$5:$S$119,MATCH($TV$103, 'ECM Staff time by PoF'!$A$4:$S$4,0),FALSE)), 0, VLOOKUP(CONCATENATE($A134,B$66),'ECM Staff time by PoF'!$A$5:$S$119,MATCH($TV$103, 'ECM Staff time by PoF'!$A$4:$S$4,0),FALSE))))*B96</f>
        <v>0</v>
      </c>
      <c r="TW134" s="60">
        <f>IF($A134="",0,IF(VLOOKUP($A134,'ECM Staff time by PoF'!$B$5:$C$119,2,FALSE)="Not Applicable",VLOOKUP($A134,'ECM Staff time by PoF'!$B$5:$S$119,MATCH($TV$103, 'ECM Staff time by PoF'!$B$4:$S$4,0),FALSE),IF(ISERROR(VLOOKUP(CONCATENATE($A134,C$66),'ECM Staff time by PoF'!$A$5:$S$119,MATCH($TV$103, 'ECM Staff time by PoF'!$A$4:$S$4,0),FALSE)), 0, VLOOKUP(CONCATENATE($A134,C$66),'ECM Staff time by PoF'!$A$5:$S$119,MATCH($TV$103, 'ECM Staff time by PoF'!$A$4:$S$4,0),FALSE))))*C96</f>
        <v>0</v>
      </c>
      <c r="TX134" s="60">
        <f>IF($A134="",0,IF(VLOOKUP($A134,'ECM Staff time by PoF'!$B$5:$C$119,2,FALSE)="Not Applicable",VLOOKUP($A134,'ECM Staff time by PoF'!$B$5:$S$119,MATCH($TV$103, 'ECM Staff time by PoF'!$B$4:$S$4,0),FALSE),IF(ISERROR(VLOOKUP(CONCATENATE($A134,D$66),'ECM Staff time by PoF'!$A$5:$S$119,MATCH($TV$103, 'ECM Staff time by PoF'!$A$4:$S$4,0),FALSE)), 0, VLOOKUP(CONCATENATE($A134,D$66),'ECM Staff time by PoF'!$A$5:$S$119,MATCH($TV$103, 'ECM Staff time by PoF'!$A$4:$S$4,0),FALSE))))*D96</f>
        <v>0</v>
      </c>
      <c r="TY134" s="60">
        <f>IF($A134="",0,IF(VLOOKUP($A134,'ECM Staff time by PoF'!$B$5:$C$119,2,FALSE)="Not Applicable",VLOOKUP($A134,'ECM Staff time by PoF'!$B$5:$S$119,MATCH($TV$103, 'ECM Staff time by PoF'!$B$4:$S$4,0),FALSE),IF(ISERROR(VLOOKUP(CONCATENATE($A134,E$66),'ECM Staff time by PoF'!$A$5:$S$119,MATCH($TV$103, 'ECM Staff time by PoF'!$A$4:$S$4,0),FALSE)), 0, VLOOKUP(CONCATENATE($A134,E$66),'ECM Staff time by PoF'!$A$5:$S$119,MATCH($TV$103, 'ECM Staff time by PoF'!$A$4:$S$4,0),FALSE))))*E96</f>
        <v>0</v>
      </c>
      <c r="TZ134" s="60">
        <f>IF($A134="",0,IF(VLOOKUP($A134,'ECM Staff time by PoF'!$B$5:$C$119,2,FALSE)="Not Applicable",VLOOKUP($A134,'ECM Staff time by PoF'!$B$5:$S$119,MATCH($TV$103, 'ECM Staff time by PoF'!$B$4:$S$4,0),FALSE),IF(ISERROR(VLOOKUP(CONCATENATE($A134,F$66),'ECM Staff time by PoF'!$A$5:$S$119,MATCH($TV$103, 'ECM Staff time by PoF'!$A$4:$S$4,0),FALSE)), 0, VLOOKUP(CONCATENATE($A134,F$66),'ECM Staff time by PoF'!$A$5:$S$119,MATCH($TV$103, 'ECM Staff time by PoF'!$A$4:$S$4,0),FALSE))))*F96</f>
        <v>0</v>
      </c>
      <c r="UA134" s="60">
        <f>IF($A134="",0,IF(VLOOKUP($A134,'ECM Staff time by PoF'!$B$5:$C$119,2,FALSE)="Not Applicable",VLOOKUP($A134,'ECM Staff time by PoF'!$B$5:$S$119,MATCH($TV$103, 'ECM Staff time by PoF'!$B$4:$S$4,0),FALSE),IF(ISERROR(VLOOKUP(CONCATENATE($A134,G$66),'ECM Staff time by PoF'!$A$5:$S$119,MATCH($TV$103, 'ECM Staff time by PoF'!$A$4:$S$4,0),FALSE)), 0, VLOOKUP(CONCATENATE($A134,G$66),'ECM Staff time by PoF'!$A$5:$S$119,MATCH($TV$103, 'ECM Staff time by PoF'!$A$4:$S$4,0),FALSE))))*G96</f>
        <v>0</v>
      </c>
      <c r="UB134" s="60">
        <f>IF($A134="",0,IF(VLOOKUP($A134,'ECM Staff time by PoF'!$B$5:$C$119,2,FALSE)="Not Applicable",VLOOKUP($A134,'ECM Staff time by PoF'!$B$5:$S$119,MATCH($TV$103, 'ECM Staff time by PoF'!$B$4:$S$4,0),FALSE),IF(ISERROR(VLOOKUP(CONCATENATE($A134,H$66),'ECM Staff time by PoF'!$A$5:$S$119,MATCH($TV$103, 'ECM Staff time by PoF'!$A$4:$S$4,0),FALSE)), 0, VLOOKUP(CONCATENATE($A134,H$66),'ECM Staff time by PoF'!$A$5:$S$119,MATCH($TV$103, 'ECM Staff time by PoF'!$A$4:$S$4,0),FALSE))))*H96</f>
        <v>0</v>
      </c>
      <c r="UC134" s="60">
        <f>IF($A134="",0,IF(VLOOKUP($A134,'ECM Staff time by PoF'!$B$5:$C$119,2,FALSE)="Not Applicable",VLOOKUP($A134,'ECM Staff time by PoF'!$B$5:$S$119,MATCH($TV$103, 'ECM Staff time by PoF'!$B$4:$S$4,0),FALSE),IF(ISERROR(VLOOKUP(CONCATENATE($A134,I$66),'ECM Staff time by PoF'!$A$5:$S$119,MATCH($TV$103, 'ECM Staff time by PoF'!$A$4:$S$4,0),FALSE)), 0, VLOOKUP(CONCATENATE($A134,I$66),'ECM Staff time by PoF'!$A$5:$S$119,MATCH($TV$103, 'ECM Staff time by PoF'!$A$4:$S$4,0),FALSE))))*I96</f>
        <v>0</v>
      </c>
      <c r="UD134" s="60">
        <f>IF($A134="",0,IF(VLOOKUP($A134,'ECM Staff time by PoF'!$B$5:$C$119,2,FALSE)="Not Applicable",VLOOKUP($A134,'ECM Staff time by PoF'!$B$5:$S$119,MATCH($TV$103, 'ECM Staff time by PoF'!$B$4:$S$4,0),FALSE),IF(ISERROR(VLOOKUP(CONCATENATE($A134,J$66),'ECM Staff time by PoF'!$A$5:$S$119,MATCH($TV$103, 'ECM Staff time by PoF'!$A$4:$S$4,0),FALSE)), 0, VLOOKUP(CONCATENATE($A134,J$66),'ECM Staff time by PoF'!$A$5:$S$119,MATCH($TV$103, 'ECM Staff time by PoF'!$A$4:$S$4,0),FALSE))))*J96</f>
        <v>0</v>
      </c>
      <c r="UE134" s="60">
        <f>IF($A134="",0,IF(VLOOKUP($A134,'ECM Staff time by PoF'!$B$5:$C$119,2,FALSE)="Not Applicable",VLOOKUP($A134,'ECM Staff time by PoF'!$B$5:$S$119,MATCH($TV$103, 'ECM Staff time by PoF'!$B$4:$S$4,0),FALSE),IF(ISERROR(VLOOKUP(CONCATENATE($A134,K$66),'ECM Staff time by PoF'!$A$5:$S$119,MATCH($TV$103, 'ECM Staff time by PoF'!$A$4:$S$4,0),FALSE)), 0, VLOOKUP(CONCATENATE($A134,K$66),'ECM Staff time by PoF'!$A$5:$S$119,MATCH($TV$103, 'ECM Staff time by PoF'!$A$4:$S$4,0),FALSE))))*K96</f>
        <v>0</v>
      </c>
      <c r="UF134" s="60">
        <f>IF($A134="",0,IF(VLOOKUP($A134,'ECM Staff time by PoF'!$B$5:$C$119,2,FALSE)="Not Applicable",VLOOKUP($A134,'ECM Staff time by PoF'!$B$5:$S$119,MATCH($TV$103, 'ECM Staff time by PoF'!$B$4:$S$4,0),FALSE),IF(ISERROR(VLOOKUP(CONCATENATE($A134,L$66),'ECM Staff time by PoF'!$A$5:$S$119,MATCH($TV$103, 'ECM Staff time by PoF'!$A$4:$S$4,0),FALSE)), 0, VLOOKUP(CONCATENATE($A134,L$66),'ECM Staff time by PoF'!$A$5:$S$119,MATCH($TV$103, 'ECM Staff time by PoF'!$A$4:$S$4,0),FALSE))))*L96</f>
        <v>0</v>
      </c>
      <c r="UG134" s="60">
        <f>IF($A134="",0,IF(VLOOKUP($A134,'ECM Staff time by PoF'!$B$5:$C$119,2,FALSE)="Not Applicable",VLOOKUP($A134,'ECM Staff time by PoF'!$B$5:$S$119,MATCH($TV$103, 'ECM Staff time by PoF'!$B$4:$S$4,0),FALSE),IF(ISERROR(VLOOKUP(CONCATENATE($A134,M$66),'ECM Staff time by PoF'!$A$5:$S$119,MATCH($TV$103, 'ECM Staff time by PoF'!$A$4:$S$4,0),FALSE)), 0, VLOOKUP(CONCATENATE($A134,M$66),'ECM Staff time by PoF'!$A$5:$S$119,MATCH($TV$103, 'ECM Staff time by PoF'!$A$4:$S$4,0),FALSE))))*M96</f>
        <v>0</v>
      </c>
      <c r="UH134" s="60">
        <f>IF($A134="",0,IF(VLOOKUP($A134,'ECM Staff time by PoF'!$B$5:$C$119,2,FALSE)="Not Applicable",VLOOKUP($A134,'ECM Staff time by PoF'!$B$5:$S$119,MATCH($TV$103, 'ECM Staff time by PoF'!$B$4:$S$4,0),FALSE),IF(ISERROR(VLOOKUP(CONCATENATE($A134,N$66),'ECM Staff time by PoF'!$A$5:$S$119,MATCH($TV$103, 'ECM Staff time by PoF'!$A$4:$S$4,0),FALSE)), 0, VLOOKUP(CONCATENATE($A134,N$66),'ECM Staff time by PoF'!$A$5:$S$119,MATCH($TV$103, 'ECM Staff time by PoF'!$A$4:$S$4,0),FALSE))))*N96</f>
        <v>0</v>
      </c>
      <c r="UI134" s="60">
        <f>IF($A134="",0,IF(VLOOKUP($A134,'ECM Staff time by PoF'!$B$5:$C$119,2,FALSE)="Not Applicable",VLOOKUP($A134,'ECM Staff time by PoF'!$B$5:$S$119,MATCH($TV$103, 'ECM Staff time by PoF'!$B$4:$S$4,0),FALSE),IF(ISERROR(VLOOKUP(CONCATENATE($A134,O$66),'ECM Staff time by PoF'!$A$5:$S$119,MATCH($TV$103, 'ECM Staff time by PoF'!$A$4:$S$4,0),FALSE)), 0, VLOOKUP(CONCATENATE($A134,O$66),'ECM Staff time by PoF'!$A$5:$S$119,MATCH($TV$103, 'ECM Staff time by PoF'!$A$4:$S$4,0),FALSE))))*O96</f>
        <v>0</v>
      </c>
      <c r="UJ134" s="60">
        <f>IF($A134="",0,IF(VLOOKUP($A134,'ECM Staff time by PoF'!$B$5:$C$119,2,FALSE)="Not Applicable",VLOOKUP($A134,'ECM Staff time by PoF'!$B$5:$S$119,MATCH($TV$103, 'ECM Staff time by PoF'!$B$4:$S$4,0),FALSE),IF(ISERROR(VLOOKUP(CONCATENATE($A134,P$66),'ECM Staff time by PoF'!$A$5:$S$119,MATCH($TV$103, 'ECM Staff time by PoF'!$A$4:$S$4,0),FALSE)), 0, VLOOKUP(CONCATENATE($A134,P$66),'ECM Staff time by PoF'!$A$5:$S$119,MATCH($TV$103, 'ECM Staff time by PoF'!$A$4:$S$4,0),FALSE))))*P96</f>
        <v>0</v>
      </c>
      <c r="UK134" s="60">
        <f>IF($A134="",0,IF(VLOOKUP($A134,'ECM Staff time by PoF'!$B$5:$C$119,2,FALSE)="Not Applicable",VLOOKUP($A134,'ECM Staff time by PoF'!$B$5:$S$119,MATCH($TV$103, 'ECM Staff time by PoF'!$B$4:$S$4,0),FALSE),IF(ISERROR(VLOOKUP(CONCATENATE($A134,Q$66),'ECM Staff time by PoF'!$A$5:$S$119,MATCH($TV$103, 'ECM Staff time by PoF'!$A$4:$S$4,0),FALSE)), 0, VLOOKUP(CONCATENATE($A134,Q$66),'ECM Staff time by PoF'!$A$5:$S$119,MATCH($TV$103, 'ECM Staff time by PoF'!$A$4:$S$4,0),FALSE))))*Q96</f>
        <v>0</v>
      </c>
      <c r="UL134" s="60">
        <f>IF($A134="",0,IF(VLOOKUP($A134,'ECM Staff time by PoF'!$B$5:$C$119,2,FALSE)="Not Applicable",VLOOKUP($A134,'ECM Staff time by PoF'!$B$5:$S$119,MATCH($TV$103, 'ECM Staff time by PoF'!$B$4:$S$4,0),FALSE),IF(ISERROR(VLOOKUP(CONCATENATE($A134,R$66),'ECM Staff time by PoF'!$A$5:$S$119,MATCH($TV$103, 'ECM Staff time by PoF'!$A$4:$S$4,0),FALSE)), 0, VLOOKUP(CONCATENATE($A134,R$66),'ECM Staff time by PoF'!$A$5:$S$119,MATCH($TV$103, 'ECM Staff time by PoF'!$A$4:$S$4,0),FALSE))))*R96</f>
        <v>0</v>
      </c>
      <c r="UM134" s="60">
        <f>IF($A134="",0,IF(VLOOKUP($A134,'ECM Staff time by PoF'!$B$5:$C$119,2,FALSE)="Not Applicable",VLOOKUP($A134,'ECM Staff time by PoF'!$B$5:$S$119,MATCH($TV$103, 'ECM Staff time by PoF'!$B$4:$S$4,0),FALSE),IF(ISERROR(VLOOKUP(CONCATENATE($A134,S$66),'ECM Staff time by PoF'!$A$5:$S$119,MATCH($TV$103, 'ECM Staff time by PoF'!$A$4:$S$4,0),FALSE)), 0, VLOOKUP(CONCATENATE($A134,S$66),'ECM Staff time by PoF'!$A$5:$S$119,MATCH($TV$103, 'ECM Staff time by PoF'!$A$4:$S$4,0),FALSE))))*S96</f>
        <v>0</v>
      </c>
      <c r="UN134" s="60">
        <f>IF($A134="",0,IF(VLOOKUP($A134,'ECM Staff time by PoF'!$B$5:$C$119,2,FALSE)="Not Applicable",VLOOKUP($A134,'ECM Staff time by PoF'!$B$5:$S$119,MATCH($TV$103, 'ECM Staff time by PoF'!$B$4:$S$4,0),FALSE),IF(ISERROR(VLOOKUP(CONCATENATE($A134,T$66),'ECM Staff time by PoF'!$A$5:$S$119,MATCH($TV$103, 'ECM Staff time by PoF'!$A$4:$S$4,0),FALSE)), 0, VLOOKUP(CONCATENATE($A134,T$66),'ECM Staff time by PoF'!$A$5:$S$119,MATCH($TV$103, 'ECM Staff time by PoF'!$A$4:$S$4,0),FALSE))))*T96</f>
        <v>0</v>
      </c>
      <c r="UO134" s="60">
        <f>IF($A134="",0,IF(VLOOKUP($A134,'ECM Staff time by PoF'!$B$5:$C$119,2,FALSE)="Not Applicable",VLOOKUP($A134,'ECM Staff time by PoF'!$B$5:$S$119,MATCH($TV$103, 'ECM Staff time by PoF'!$B$4:$S$4,0),FALSE),IF(ISERROR(VLOOKUP(CONCATENATE($A134,U$66),'ECM Staff time by PoF'!$A$5:$S$119,MATCH($TV$103, 'ECM Staff time by PoF'!$A$4:$S$4,0),FALSE)), 0, VLOOKUP(CONCATENATE($A134,U$66),'ECM Staff time by PoF'!$A$5:$S$119,MATCH($TV$103, 'ECM Staff time by PoF'!$A$4:$S$4,0),FALSE))))*U96</f>
        <v>0</v>
      </c>
      <c r="UP134" s="60">
        <f>IF($A134="",0,IF(VLOOKUP($A134,'ECM Staff time by PoF'!$B$5:$C$119,2,FALSE)="Not Applicable",VLOOKUP($A134,'ECM Staff time by PoF'!$B$5:$S$119,MATCH($TV$103, 'ECM Staff time by PoF'!$B$4:$S$4,0),FALSE),IF(ISERROR(VLOOKUP(CONCATENATE($A134,V$66),'ECM Staff time by PoF'!$A$5:$S$119,MATCH($TV$103, 'ECM Staff time by PoF'!$A$4:$S$4,0),FALSE)), 0, VLOOKUP(CONCATENATE($A134,V$66),'ECM Staff time by PoF'!$A$5:$S$119,MATCH($TV$103, 'ECM Staff time by PoF'!$A$4:$S$4,0),FALSE))))*V96</f>
        <v>0</v>
      </c>
      <c r="UQ134" s="60">
        <f>IF($A134="",0,IF(VLOOKUP($A134,'ECM Staff time by PoF'!$B$5:$C$119,2,FALSE)="Not Applicable",VLOOKUP($A134,'ECM Staff time by PoF'!$B$5:$S$119,MATCH($TV$103, 'ECM Staff time by PoF'!$B$4:$S$4,0),FALSE),IF(ISERROR(VLOOKUP(CONCATENATE($A134,W$66),'ECM Staff time by PoF'!$A$5:$S$119,MATCH($TV$103, 'ECM Staff time by PoF'!$A$4:$S$4,0),FALSE)), 0, VLOOKUP(CONCATENATE($A134,W$66),'ECM Staff time by PoF'!$A$5:$S$119,MATCH($TV$103, 'ECM Staff time by PoF'!$A$4:$S$4,0),FALSE))))*W96</f>
        <v>0</v>
      </c>
      <c r="UR134" s="60">
        <f>IF($A134="",0,IF(VLOOKUP($A134,'ECM Staff time by PoF'!$B$5:$C$119,2,FALSE)="Not Applicable",VLOOKUP($A134,'ECM Staff time by PoF'!$B$5:$S$119,MATCH($TV$103, 'ECM Staff time by PoF'!$B$4:$S$4,0),FALSE),IF(ISERROR(VLOOKUP(CONCATENATE($A134,X$66),'ECM Staff time by PoF'!$A$5:$S$119,MATCH($TV$103, 'ECM Staff time by PoF'!$A$4:$S$4,0),FALSE)), 0, VLOOKUP(CONCATENATE($A134,X$66),'ECM Staff time by PoF'!$A$5:$S$119,MATCH($TV$103, 'ECM Staff time by PoF'!$A$4:$S$4,0),FALSE))))*X96</f>
        <v>0</v>
      </c>
      <c r="US134" s="60">
        <f>IF($A134="",0,IF(VLOOKUP($A134,'ECM Staff time by PoF'!$B$5:$C$119,2,FALSE)="Not Applicable",VLOOKUP($A134,'ECM Staff time by PoF'!$B$5:$S$119,MATCH($TV$103, 'ECM Staff time by PoF'!$B$4:$S$4,0),FALSE),IF(ISERROR(VLOOKUP(CONCATENATE($A134,Y$66),'ECM Staff time by PoF'!$A$5:$S$119,MATCH($TV$103, 'ECM Staff time by PoF'!$A$4:$S$4,0),FALSE)), 0, VLOOKUP(CONCATENATE($A134,Y$66),'ECM Staff time by PoF'!$A$5:$S$119,MATCH($TV$103, 'ECM Staff time by PoF'!$A$4:$S$4,0),FALSE))))*Y96</f>
        <v>0</v>
      </c>
      <c r="UT134" s="60">
        <f>IF($A134="",0,IF(VLOOKUP($A134,'ECM Staff time by PoF'!$B$5:$C$119,2,FALSE)="Not Applicable",VLOOKUP($A134,'ECM Staff time by PoF'!$B$5:$S$119,MATCH($TV$103, 'ECM Staff time by PoF'!$B$4:$S$4,0),FALSE),IF(ISERROR(VLOOKUP(CONCATENATE($A134,Z$66),'ECM Staff time by PoF'!$A$5:$S$119,MATCH($TV$103, 'ECM Staff time by PoF'!$A$4:$S$4,0),FALSE)), 0, VLOOKUP(CONCATENATE($A134,Z$66),'ECM Staff time by PoF'!$A$5:$S$119,MATCH($TV$103, 'ECM Staff time by PoF'!$A$4:$S$4,0),FALSE))))*Z96</f>
        <v>0</v>
      </c>
      <c r="UU134" s="60">
        <f>IF($A134="",0,IF(VLOOKUP($A134,'ECM Staff time by PoF'!$B$5:$C$119,2,FALSE)="Not Applicable",VLOOKUP($A134,'ECM Staff time by PoF'!$B$5:$S$119,MATCH($TV$103, 'ECM Staff time by PoF'!$B$4:$S$4,0),FALSE),IF(ISERROR(VLOOKUP(CONCATENATE($A134,AA$66),'ECM Staff time by PoF'!$A$5:$S$119,MATCH($TV$103, 'ECM Staff time by PoF'!$A$4:$S$4,0),FALSE)), 0, VLOOKUP(CONCATENATE($A134,AA$66),'ECM Staff time by PoF'!$A$5:$S$119,MATCH($TV$103, 'ECM Staff time by PoF'!$A$4:$S$4,0),FALSE))))*AA96</f>
        <v>0</v>
      </c>
      <c r="UV134" s="60">
        <f>IF($A134="",0,IF(VLOOKUP($A134,'ECM Staff time by PoF'!$B$5:$C$119,2,FALSE)="Not Applicable",VLOOKUP($A134,'ECM Staff time by PoF'!$B$5:$S$119,MATCH($TV$103, 'ECM Staff time by PoF'!$B$4:$S$4,0),FALSE),IF(ISERROR(VLOOKUP(CONCATENATE($A134,AB$66),'ECM Staff time by PoF'!$A$5:$S$119,MATCH($TV$103, 'ECM Staff time by PoF'!$A$4:$S$4,0),FALSE)), 0, VLOOKUP(CONCATENATE($A134,AB$66),'ECM Staff time by PoF'!$A$5:$S$119,MATCH($TV$103, 'ECM Staff time by PoF'!$A$4:$S$4,0),FALSE))))*AB96</f>
        <v>0</v>
      </c>
      <c r="UW134" s="60">
        <f>IF($A134="",0,IF(VLOOKUP($A134,'ECM Staff time by PoF'!$B$5:$C$119,2,FALSE)="Not Applicable",VLOOKUP($A134,'ECM Staff time by PoF'!$B$5:$S$119,MATCH($TV$103, 'ECM Staff time by PoF'!$B$4:$S$4,0),FALSE),IF(ISERROR(VLOOKUP(CONCATENATE($A134,AC$66),'ECM Staff time by PoF'!$A$5:$S$119,MATCH($TV$103, 'ECM Staff time by PoF'!$A$4:$S$4,0),FALSE)), 0, VLOOKUP(CONCATENATE($A134,AC$66),'ECM Staff time by PoF'!$A$5:$S$119,MATCH($TV$103, 'ECM Staff time by PoF'!$A$4:$S$4,0),FALSE))))*AC96</f>
        <v>0</v>
      </c>
      <c r="UX134" s="60">
        <f>IF($A134="",0,IF(VLOOKUP($A134,'ECM Staff time by PoF'!$B$5:$C$119,2,FALSE)="Not Applicable",VLOOKUP($A134,'ECM Staff time by PoF'!$B$5:$S$119,MATCH($TV$103, 'ECM Staff time by PoF'!$B$4:$S$4,0),FALSE),IF(ISERROR(VLOOKUP(CONCATENATE($A134,AD$66),'ECM Staff time by PoF'!$A$5:$S$119,MATCH($TV$103, 'ECM Staff time by PoF'!$A$4:$S$4,0),FALSE)), 0, VLOOKUP(CONCATENATE($A134,AD$66),'ECM Staff time by PoF'!$A$5:$S$119,MATCH($TV$103, 'ECM Staff time by PoF'!$A$4:$S$4,0),FALSE))))*AD96</f>
        <v>0</v>
      </c>
      <c r="UY134" s="60">
        <f>IF($A134="",0,IF(VLOOKUP($A134,'ECM Staff time by PoF'!$B$5:$C$119,2,FALSE)="Not Applicable",VLOOKUP($A134,'ECM Staff time by PoF'!$B$5:$S$119,MATCH($TV$103, 'ECM Staff time by PoF'!$B$4:$S$4,0),FALSE),IF(ISERROR(VLOOKUP(CONCATENATE($A134,AE$66),'ECM Staff time by PoF'!$A$5:$S$119,MATCH($TV$103, 'ECM Staff time by PoF'!$A$4:$S$4,0),FALSE)), 0, VLOOKUP(CONCATENATE($A134,AE$66),'ECM Staff time by PoF'!$A$5:$S$119,MATCH($TV$103, 'ECM Staff time by PoF'!$A$4:$S$4,0),FALSE))))*AE96</f>
        <v>0</v>
      </c>
      <c r="UZ134" s="60">
        <f>IF($A134="",0,IF(VLOOKUP($A134,'ECM Staff time by PoF'!$B$5:$C$119,2,FALSE)="Not Applicable",VLOOKUP($A134,'ECM Staff time by PoF'!$B$5:$S$119,MATCH($TV$103, 'ECM Staff time by PoF'!$B$4:$S$4,0),FALSE),IF(ISERROR(VLOOKUP(CONCATENATE($A134,AF$66),'ECM Staff time by PoF'!$A$5:$S$119,MATCH($TV$103, 'ECM Staff time by PoF'!$A$4:$S$4,0),FALSE)), 0, VLOOKUP(CONCATENATE($A134,AF$66),'ECM Staff time by PoF'!$A$5:$S$119,MATCH($TV$103, 'ECM Staff time by PoF'!$A$4:$S$4,0),FALSE))))*AF96</f>
        <v>0</v>
      </c>
      <c r="VA134" s="60">
        <f>IF($A134="",0,IF(VLOOKUP($A134,'ECM Staff time by PoF'!$B$5:$C$119,2,FALSE)="Not Applicable",VLOOKUP($A134,'ECM Staff time by PoF'!$B$5:$S$119,MATCH($TV$103, 'ECM Staff time by PoF'!$B$4:$S$4,0),FALSE),IF(ISERROR(VLOOKUP(CONCATENATE($A134,AG$66),'ECM Staff time by PoF'!$A$5:$S$119,MATCH($TV$103, 'ECM Staff time by PoF'!$A$4:$S$4,0),FALSE)), 0, VLOOKUP(CONCATENATE($A134,AG$66),'ECM Staff time by PoF'!$A$5:$S$119,MATCH($TV$103, 'ECM Staff time by PoF'!$A$4:$S$4,0),FALSE))))*AG96</f>
        <v>0</v>
      </c>
      <c r="VB134" s="60">
        <f>IF($A134="",0,IF(VLOOKUP($A134,'ECM Staff time by PoF'!$B$5:$C$119,2,FALSE)="Not Applicable",VLOOKUP($A134,'ECM Staff time by PoF'!$B$5:$S$119,MATCH($TV$103, 'ECM Staff time by PoF'!$B$4:$S$4,0),FALSE),IF(ISERROR(VLOOKUP(CONCATENATE($A134,AH$66),'ECM Staff time by PoF'!$A$5:$S$119,MATCH($TV$103, 'ECM Staff time by PoF'!$A$4:$S$4,0),FALSE)), 0, VLOOKUP(CONCATENATE($A134,AH$66),'ECM Staff time by PoF'!$A$5:$S$119,MATCH($TV$103, 'ECM Staff time by PoF'!$A$4:$S$4,0),FALSE))))*AH96</f>
        <v>0</v>
      </c>
      <c r="VC134" s="60">
        <f>IF($A134="",0,IF(VLOOKUP($A134,'ECM Staff time by PoF'!$B$5:$C$119,2,FALSE)="Not Applicable",VLOOKUP($A134,'ECM Staff time by PoF'!$B$5:$S$119,MATCH($TV$103, 'ECM Staff time by PoF'!$B$4:$S$4,0),FALSE),IF(ISERROR(VLOOKUP(CONCATENATE($A134,AI$66),'ECM Staff time by PoF'!$A$5:$S$119,MATCH($TV$103, 'ECM Staff time by PoF'!$A$4:$S$4,0),FALSE)), 0, VLOOKUP(CONCATENATE($A134,AI$66),'ECM Staff time by PoF'!$A$5:$S$119,MATCH($TV$103, 'ECM Staff time by PoF'!$A$4:$S$4,0),FALSE))))*AI96</f>
        <v>0</v>
      </c>
      <c r="VD134" s="60">
        <f>IF($A134="",0,IF(VLOOKUP($A134,'ECM Staff time by PoF'!$B$5:$C$119,2,FALSE)="Not Applicable",VLOOKUP($A134,'ECM Staff time by PoF'!$B$5:$S$119,MATCH($TV$103, 'ECM Staff time by PoF'!$B$4:$S$4,0),FALSE),IF(ISERROR(VLOOKUP(CONCATENATE($A134,AJ$66),'ECM Staff time by PoF'!$A$5:$S$119,MATCH($TV$103, 'ECM Staff time by PoF'!$A$4:$S$4,0),FALSE)), 0, VLOOKUP(CONCATENATE($A134,AJ$66),'ECM Staff time by PoF'!$A$5:$S$119,MATCH($TV$103, 'ECM Staff time by PoF'!$A$4:$S$4,0),FALSE))))*AJ96</f>
        <v>0</v>
      </c>
      <c r="VE134" s="60">
        <f>IF($A134="",0,IF(VLOOKUP($A134,'ECM Staff time by PoF'!$B$5:$C$119,2,FALSE)="Not Applicable",VLOOKUP($A134,'ECM Staff time by PoF'!$B$5:$S$119,MATCH($TV$103, 'ECM Staff time by PoF'!$B$4:$S$4,0),FALSE),IF(ISERROR(VLOOKUP(CONCATENATE($A134,AK$66),'ECM Staff time by PoF'!$A$5:$S$119,MATCH($TV$103, 'ECM Staff time by PoF'!$A$4:$S$4,0),FALSE)), 0, VLOOKUP(CONCATENATE($A134,AK$66),'ECM Staff time by PoF'!$A$5:$S$119,MATCH($TV$103, 'ECM Staff time by PoF'!$A$4:$S$4,0),FALSE))))*AK96</f>
        <v>0</v>
      </c>
    </row>
    <row r="135" spans="1:578" x14ac:dyDescent="0.25">
      <c r="A135" s="132" t="str">
        <f>IF('ECM Location'!D35="", "",'ECM Location'!D35)</f>
        <v/>
      </c>
      <c r="B135" s="191">
        <f>IF($A135="",0,IF(VLOOKUP($A135,'ECM Staff time by PoF'!$B$5:$C$119,2,FALSE)="Not Applicable",VLOOKUP($A135,'ECM Staff time by PoF'!$B$5:$S$119,MATCH($B$103, 'ECM Staff time by PoF'!$B$4:$R$4,0),FALSE),IF(ISERROR(VLOOKUP(CONCATENATE($A135,B$66),'ECM Staff time by PoF'!$A$5:$S$119,MATCH($B$103, 'ECM Staff time by PoF'!$A$4:$R$4,0),FALSE)), 0, VLOOKUP(CONCATENATE($A135,B$66),'ECM Staff time by PoF'!$A$5:$S$119,MATCH($B$103, 'ECM Staff time by PoF'!$A$4:$R$4,0),FALSE))))*B97</f>
        <v>0</v>
      </c>
      <c r="C135" s="191">
        <f>IF($A135="",0,IF(VLOOKUP($A135,'ECM Staff time by PoF'!$B$5:$C$119,2,FALSE)="Not Applicable",VLOOKUP($A135,'ECM Staff time by PoF'!$B$5:$S$119,MATCH($B$103, 'ECM Staff time by PoF'!$B$4:$R$4,0),FALSE),IF(ISERROR(VLOOKUP(CONCATENATE($A135,C$66),'ECM Staff time by PoF'!$A$5:$S$119,MATCH($B$103, 'ECM Staff time by PoF'!$A$4:$R$4,0),FALSE)), 0, VLOOKUP(CONCATENATE($A135,C$66),'ECM Staff time by PoF'!$A$5:$S$119,MATCH($B$103, 'ECM Staff time by PoF'!$A$4:$R$4,0),FALSE))))*C97</f>
        <v>0</v>
      </c>
      <c r="D135" s="191">
        <f>IF($A135="",0,IF(VLOOKUP($A135,'ECM Staff time by PoF'!$B$5:$C$119,2,FALSE)="Not Applicable",VLOOKUP($A135,'ECM Staff time by PoF'!$B$5:$S$119,MATCH($B$103, 'ECM Staff time by PoF'!$B$4:$R$4,0),FALSE),IF(ISERROR(VLOOKUP(CONCATENATE($A135,D$66),'ECM Staff time by PoF'!$A$5:$S$119,MATCH($B$103, 'ECM Staff time by PoF'!$A$4:$R$4,0),FALSE)), 0, VLOOKUP(CONCATENATE($A135,D$66),'ECM Staff time by PoF'!$A$5:$S$119,MATCH($B$103, 'ECM Staff time by PoF'!$A$4:$R$4,0),FALSE))))*D97</f>
        <v>0</v>
      </c>
      <c r="E135" s="191">
        <f>IF($A135="",0,IF(VLOOKUP($A135,'ECM Staff time by PoF'!$B$5:$C$119,2,FALSE)="Not Applicable",VLOOKUP($A135,'ECM Staff time by PoF'!$B$5:$S$119,MATCH($B$103, 'ECM Staff time by PoF'!$B$4:$R$4,0),FALSE),IF(ISERROR(VLOOKUP(CONCATENATE($A135,E$66),'ECM Staff time by PoF'!$A$5:$S$119,MATCH($B$103, 'ECM Staff time by PoF'!$A$4:$R$4,0),FALSE)), 0, VLOOKUP(CONCATENATE($A135,E$66),'ECM Staff time by PoF'!$A$5:$S$119,MATCH($B$103, 'ECM Staff time by PoF'!$A$4:$R$4,0),FALSE))))*E97</f>
        <v>0</v>
      </c>
      <c r="F135" s="191">
        <f>IF($A135="",0,IF(VLOOKUP($A135,'ECM Staff time by PoF'!$B$5:$C$119,2,FALSE)="Not Applicable",VLOOKUP($A135,'ECM Staff time by PoF'!$B$5:$S$119,MATCH($B$103, 'ECM Staff time by PoF'!$B$4:$R$4,0),FALSE),IF(ISERROR(VLOOKUP(CONCATENATE($A135,F$66),'ECM Staff time by PoF'!$A$5:$S$119,MATCH($B$103, 'ECM Staff time by PoF'!$A$4:$R$4,0),FALSE)), 0, VLOOKUP(CONCATENATE($A135,F$66),'ECM Staff time by PoF'!$A$5:$S$119,MATCH($B$103, 'ECM Staff time by PoF'!$A$4:$R$4,0),FALSE))))*F97</f>
        <v>0</v>
      </c>
      <c r="G135" s="191">
        <f>IF($A135="",0,IF(VLOOKUP($A135,'ECM Staff time by PoF'!$B$5:$C$119,2,FALSE)="Not Applicable",VLOOKUP($A135,'ECM Staff time by PoF'!$B$5:$S$119,MATCH($B$103, 'ECM Staff time by PoF'!$B$4:$R$4,0),FALSE),IF(ISERROR(VLOOKUP(CONCATENATE($A135,G$66),'ECM Staff time by PoF'!$A$5:$S$119,MATCH($B$103, 'ECM Staff time by PoF'!$A$4:$R$4,0),FALSE)), 0, VLOOKUP(CONCATENATE($A135,G$66),'ECM Staff time by PoF'!$A$5:$S$119,MATCH($B$103, 'ECM Staff time by PoF'!$A$4:$R$4,0),FALSE))))*G97</f>
        <v>0</v>
      </c>
      <c r="H135" s="191">
        <f>IF($A135="",0,IF(VLOOKUP($A135,'ECM Staff time by PoF'!$B$5:$C$119,2,FALSE)="Not Applicable",VLOOKUP($A135,'ECM Staff time by PoF'!$B$5:$S$119,MATCH($B$103, 'ECM Staff time by PoF'!$B$4:$R$4,0),FALSE),IF(ISERROR(VLOOKUP(CONCATENATE($A135,H$66),'ECM Staff time by PoF'!$A$5:$S$119,MATCH($B$103, 'ECM Staff time by PoF'!$A$4:$R$4,0),FALSE)), 0, VLOOKUP(CONCATENATE($A135,H$66),'ECM Staff time by PoF'!$A$5:$S$119,MATCH($B$103, 'ECM Staff time by PoF'!$A$4:$R$4,0),FALSE))))*H97</f>
        <v>0</v>
      </c>
      <c r="I135" s="191">
        <f>IF($A135="",0,IF(VLOOKUP($A135,'ECM Staff time by PoF'!$B$5:$C$119,2,FALSE)="Not Applicable",VLOOKUP($A135,'ECM Staff time by PoF'!$B$5:$S$119,MATCH($B$103, 'ECM Staff time by PoF'!$B$4:$R$4,0),FALSE),IF(ISERROR(VLOOKUP(CONCATENATE($A135,I$66),'ECM Staff time by PoF'!$A$5:$S$119,MATCH($B$103, 'ECM Staff time by PoF'!$A$4:$R$4,0),FALSE)), 0, VLOOKUP(CONCATENATE($A135,I$66),'ECM Staff time by PoF'!$A$5:$S$119,MATCH($B$103, 'ECM Staff time by PoF'!$A$4:$R$4,0),FALSE))))*I97</f>
        <v>0</v>
      </c>
      <c r="J135" s="191">
        <f>IF($A135="",0,IF(VLOOKUP($A135,'ECM Staff time by PoF'!$B$5:$C$119,2,FALSE)="Not Applicable",VLOOKUP($A135,'ECM Staff time by PoF'!$B$5:$S$119,MATCH($B$103, 'ECM Staff time by PoF'!$B$4:$R$4,0),FALSE),IF(ISERROR(VLOOKUP(CONCATENATE($A135,J$66),'ECM Staff time by PoF'!$A$5:$S$119,MATCH($B$103, 'ECM Staff time by PoF'!$A$4:$R$4,0),FALSE)), 0, VLOOKUP(CONCATENATE($A135,J$66),'ECM Staff time by PoF'!$A$5:$S$119,MATCH($B$103, 'ECM Staff time by PoF'!$A$4:$R$4,0),FALSE))))*J97</f>
        <v>0</v>
      </c>
      <c r="K135" s="191">
        <f>IF($A135="",0,IF(VLOOKUP($A135,'ECM Staff time by PoF'!$B$5:$C$119,2,FALSE)="Not Applicable",VLOOKUP($A135,'ECM Staff time by PoF'!$B$5:$S$119,MATCH($B$103, 'ECM Staff time by PoF'!$B$4:$R$4,0),FALSE),IF(ISERROR(VLOOKUP(CONCATENATE($A135,K$66),'ECM Staff time by PoF'!$A$5:$S$119,MATCH($B$103, 'ECM Staff time by PoF'!$A$4:$R$4,0),FALSE)), 0, VLOOKUP(CONCATENATE($A135,K$66),'ECM Staff time by PoF'!$A$5:$S$119,MATCH($B$103, 'ECM Staff time by PoF'!$A$4:$R$4,0),FALSE))))*K97</f>
        <v>0</v>
      </c>
      <c r="L135" s="191">
        <f>IF($A135="",0,IF(VLOOKUP($A135,'ECM Staff time by PoF'!$B$5:$C$119,2,FALSE)="Not Applicable",VLOOKUP($A135,'ECM Staff time by PoF'!$B$5:$S$119,MATCH($B$103, 'ECM Staff time by PoF'!$B$4:$R$4,0),FALSE),IF(ISERROR(VLOOKUP(CONCATENATE($A135,L$66),'ECM Staff time by PoF'!$A$5:$S$119,MATCH($B$103, 'ECM Staff time by PoF'!$A$4:$R$4,0),FALSE)), 0, VLOOKUP(CONCATENATE($A135,L$66),'ECM Staff time by PoF'!$A$5:$S$119,MATCH($B$103, 'ECM Staff time by PoF'!$A$4:$R$4,0),FALSE))))*L97</f>
        <v>0</v>
      </c>
      <c r="M135" s="191">
        <f>IF($A135="",0,IF(VLOOKUP($A135,'ECM Staff time by PoF'!$B$5:$C$119,2,FALSE)="Not Applicable",VLOOKUP($A135,'ECM Staff time by PoF'!$B$5:$S$119,MATCH($B$103, 'ECM Staff time by PoF'!$B$4:$R$4,0),FALSE),IF(ISERROR(VLOOKUP(CONCATENATE($A135,M$66),'ECM Staff time by PoF'!$A$5:$S$119,MATCH($B$103, 'ECM Staff time by PoF'!$A$4:$R$4,0),FALSE)), 0, VLOOKUP(CONCATENATE($A135,M$66),'ECM Staff time by PoF'!$A$5:$S$119,MATCH($B$103, 'ECM Staff time by PoF'!$A$4:$R$4,0),FALSE))))*M97</f>
        <v>0</v>
      </c>
      <c r="N135" s="191">
        <f>IF($A135="",0,IF(VLOOKUP($A135,'ECM Staff time by PoF'!$B$5:$C$119,2,FALSE)="Not Applicable",VLOOKUP($A135,'ECM Staff time by PoF'!$B$5:$S$119,MATCH($B$103, 'ECM Staff time by PoF'!$B$4:$R$4,0),FALSE),IF(ISERROR(VLOOKUP(CONCATENATE($A135,N$66),'ECM Staff time by PoF'!$A$5:$S$119,MATCH($B$103, 'ECM Staff time by PoF'!$A$4:$R$4,0),FALSE)), 0, VLOOKUP(CONCATENATE($A135,N$66),'ECM Staff time by PoF'!$A$5:$S$119,MATCH($B$103, 'ECM Staff time by PoF'!$A$4:$R$4,0),FALSE))))*N97</f>
        <v>0</v>
      </c>
      <c r="O135" s="191">
        <f>IF($A135="",0,IF(VLOOKUP($A135,'ECM Staff time by PoF'!$B$5:$C$119,2,FALSE)="Not Applicable",VLOOKUP($A135,'ECM Staff time by PoF'!$B$5:$S$119,MATCH($B$103, 'ECM Staff time by PoF'!$B$4:$R$4,0),FALSE),IF(ISERROR(VLOOKUP(CONCATENATE($A135,O$66),'ECM Staff time by PoF'!$A$5:$S$119,MATCH($B$103, 'ECM Staff time by PoF'!$A$4:$R$4,0),FALSE)), 0, VLOOKUP(CONCATENATE($A135,O$66),'ECM Staff time by PoF'!$A$5:$S$119,MATCH($B$103, 'ECM Staff time by PoF'!$A$4:$R$4,0),FALSE))))*O97</f>
        <v>0</v>
      </c>
      <c r="P135" s="191">
        <f>IF($A135="",0,IF(VLOOKUP($A135,'ECM Staff time by PoF'!$B$5:$C$119,2,FALSE)="Not Applicable",VLOOKUP($A135,'ECM Staff time by PoF'!$B$5:$S$119,MATCH($B$103, 'ECM Staff time by PoF'!$B$4:$R$4,0),FALSE),IF(ISERROR(VLOOKUP(CONCATENATE($A135,P$66),'ECM Staff time by PoF'!$A$5:$S$119,MATCH($B$103, 'ECM Staff time by PoF'!$A$4:$R$4,0),FALSE)), 0, VLOOKUP(CONCATENATE($A135,P$66),'ECM Staff time by PoF'!$A$5:$S$119,MATCH($B$103, 'ECM Staff time by PoF'!$A$4:$R$4,0),FALSE))))*P97</f>
        <v>0</v>
      </c>
      <c r="Q135" s="191">
        <f>IF($A135="",0,IF(VLOOKUP($A135,'ECM Staff time by PoF'!$B$5:$C$119,2,FALSE)="Not Applicable",VLOOKUP($A135,'ECM Staff time by PoF'!$B$5:$S$119,MATCH($B$103, 'ECM Staff time by PoF'!$B$4:$R$4,0),FALSE),IF(ISERROR(VLOOKUP(CONCATENATE($A135,Q$66),'ECM Staff time by PoF'!$A$5:$S$119,MATCH($B$103, 'ECM Staff time by PoF'!$A$4:$R$4,0),FALSE)), 0, VLOOKUP(CONCATENATE($A135,Q$66),'ECM Staff time by PoF'!$A$5:$S$119,MATCH($B$103, 'ECM Staff time by PoF'!$A$4:$R$4,0),FALSE))))*Q97</f>
        <v>0</v>
      </c>
      <c r="R135" s="191">
        <f>IF($A135="",0,IF(VLOOKUP($A135,'ECM Staff time by PoF'!$B$5:$C$119,2,FALSE)="Not Applicable",VLOOKUP($A135,'ECM Staff time by PoF'!$B$5:$S$119,MATCH($B$103, 'ECM Staff time by PoF'!$B$4:$R$4,0),FALSE),IF(ISERROR(VLOOKUP(CONCATENATE($A135,R$66),'ECM Staff time by PoF'!$A$5:$S$119,MATCH($B$103, 'ECM Staff time by PoF'!$A$4:$R$4,0),FALSE)), 0, VLOOKUP(CONCATENATE($A135,R$66),'ECM Staff time by PoF'!$A$5:$S$119,MATCH($B$103, 'ECM Staff time by PoF'!$A$4:$R$4,0),FALSE))))*R97</f>
        <v>0</v>
      </c>
      <c r="S135" s="191">
        <f>IF($A135="",0,IF(VLOOKUP($A135,'ECM Staff time by PoF'!$B$5:$C$119,2,FALSE)="Not Applicable",VLOOKUP($A135,'ECM Staff time by PoF'!$B$5:$S$119,MATCH($B$103, 'ECM Staff time by PoF'!$B$4:$R$4,0),FALSE),IF(ISERROR(VLOOKUP(CONCATENATE($A135,S$66),'ECM Staff time by PoF'!$A$5:$S$119,MATCH($B$103, 'ECM Staff time by PoF'!$A$4:$R$4,0),FALSE)), 0, VLOOKUP(CONCATENATE($A135,S$66),'ECM Staff time by PoF'!$A$5:$S$119,MATCH($B$103, 'ECM Staff time by PoF'!$A$4:$R$4,0),FALSE))))*S97</f>
        <v>0</v>
      </c>
      <c r="T135" s="191">
        <f>IF($A135="",0,IF(VLOOKUP($A135,'ECM Staff time by PoF'!$B$5:$C$119,2,FALSE)="Not Applicable",VLOOKUP($A135,'ECM Staff time by PoF'!$B$5:$S$119,MATCH($B$103, 'ECM Staff time by PoF'!$B$4:$R$4,0),FALSE),IF(ISERROR(VLOOKUP(CONCATENATE($A135,T$66),'ECM Staff time by PoF'!$A$5:$S$119,MATCH($B$103, 'ECM Staff time by PoF'!$A$4:$R$4,0),FALSE)), 0, VLOOKUP(CONCATENATE($A135,T$66),'ECM Staff time by PoF'!$A$5:$S$119,MATCH($B$103, 'ECM Staff time by PoF'!$A$4:$R$4,0),FALSE))))*T97</f>
        <v>0</v>
      </c>
      <c r="U135" s="191">
        <f>IF($A135="",0,IF(VLOOKUP($A135,'ECM Staff time by PoF'!$B$5:$C$119,2,FALSE)="Not Applicable",VLOOKUP($A135,'ECM Staff time by PoF'!$B$5:$S$119,MATCH($B$103, 'ECM Staff time by PoF'!$B$4:$R$4,0),FALSE),IF(ISERROR(VLOOKUP(CONCATENATE($A135,U$66),'ECM Staff time by PoF'!$A$5:$S$119,MATCH($B$103, 'ECM Staff time by PoF'!$A$4:$R$4,0),FALSE)), 0, VLOOKUP(CONCATENATE($A135,U$66),'ECM Staff time by PoF'!$A$5:$S$119,MATCH($B$103, 'ECM Staff time by PoF'!$A$4:$R$4,0),FALSE))))*U97</f>
        <v>0</v>
      </c>
      <c r="V135" s="191">
        <f>IF($A135="",0,IF(VLOOKUP($A135,'ECM Staff time by PoF'!$B$5:$C$119,2,FALSE)="Not Applicable",VLOOKUP($A135,'ECM Staff time by PoF'!$B$5:$S$119,MATCH($B$103, 'ECM Staff time by PoF'!$B$4:$R$4,0),FALSE),IF(ISERROR(VLOOKUP(CONCATENATE($A135,V$66),'ECM Staff time by PoF'!$A$5:$S$119,MATCH($B$103, 'ECM Staff time by PoF'!$A$4:$R$4,0),FALSE)), 0, VLOOKUP(CONCATENATE($A135,V$66),'ECM Staff time by PoF'!$A$5:$S$119,MATCH($B$103, 'ECM Staff time by PoF'!$A$4:$R$4,0),FALSE))))*V97</f>
        <v>0</v>
      </c>
      <c r="W135" s="191">
        <f>IF($A135="",0,IF(VLOOKUP($A135,'ECM Staff time by PoF'!$B$5:$C$119,2,FALSE)="Not Applicable",VLOOKUP($A135,'ECM Staff time by PoF'!$B$5:$S$119,MATCH($B$103, 'ECM Staff time by PoF'!$B$4:$R$4,0),FALSE),IF(ISERROR(VLOOKUP(CONCATENATE($A135,W$66),'ECM Staff time by PoF'!$A$5:$S$119,MATCH($B$103, 'ECM Staff time by PoF'!$A$4:$R$4,0),FALSE)), 0, VLOOKUP(CONCATENATE($A135,W$66),'ECM Staff time by PoF'!$A$5:$S$119,MATCH($B$103, 'ECM Staff time by PoF'!$A$4:$R$4,0),FALSE))))*W97</f>
        <v>0</v>
      </c>
      <c r="X135" s="191">
        <f>IF($A135="",0,IF(VLOOKUP($A135,'ECM Staff time by PoF'!$B$5:$C$119,2,FALSE)="Not Applicable",VLOOKUP($A135,'ECM Staff time by PoF'!$B$5:$S$119,MATCH($B$103, 'ECM Staff time by PoF'!$B$4:$R$4,0),FALSE),IF(ISERROR(VLOOKUP(CONCATENATE($A135,X$66),'ECM Staff time by PoF'!$A$5:$S$119,MATCH($B$103, 'ECM Staff time by PoF'!$A$4:$R$4,0),FALSE)), 0, VLOOKUP(CONCATENATE($A135,X$66),'ECM Staff time by PoF'!$A$5:$S$119,MATCH($B$103, 'ECM Staff time by PoF'!$A$4:$R$4,0),FALSE))))*X97</f>
        <v>0</v>
      </c>
      <c r="Y135" s="191">
        <f>IF($A135="",0,IF(VLOOKUP($A135,'ECM Staff time by PoF'!$B$5:$C$119,2,FALSE)="Not Applicable",VLOOKUP($A135,'ECM Staff time by PoF'!$B$5:$S$119,MATCH($B$103, 'ECM Staff time by PoF'!$B$4:$R$4,0),FALSE),IF(ISERROR(VLOOKUP(CONCATENATE($A135,Y$66),'ECM Staff time by PoF'!$A$5:$S$119,MATCH($B$103, 'ECM Staff time by PoF'!$A$4:$R$4,0),FALSE)), 0, VLOOKUP(CONCATENATE($A135,Y$66),'ECM Staff time by PoF'!$A$5:$S$119,MATCH($B$103, 'ECM Staff time by PoF'!$A$4:$R$4,0),FALSE))))*Y97</f>
        <v>0</v>
      </c>
      <c r="Z135" s="191">
        <f>IF($A135="",0,IF(VLOOKUP($A135,'ECM Staff time by PoF'!$B$5:$C$119,2,FALSE)="Not Applicable",VLOOKUP($A135,'ECM Staff time by PoF'!$B$5:$S$119,MATCH($B$103, 'ECM Staff time by PoF'!$B$4:$R$4,0),FALSE),IF(ISERROR(VLOOKUP(CONCATENATE($A135,Z$66),'ECM Staff time by PoF'!$A$5:$S$119,MATCH($B$103, 'ECM Staff time by PoF'!$A$4:$R$4,0),FALSE)), 0, VLOOKUP(CONCATENATE($A135,Z$66),'ECM Staff time by PoF'!$A$5:$S$119,MATCH($B$103, 'ECM Staff time by PoF'!$A$4:$R$4,0),FALSE))))*Z97</f>
        <v>0</v>
      </c>
      <c r="AA135" s="191">
        <f>IF($A135="",0,IF(VLOOKUP($A135,'ECM Staff time by PoF'!$B$5:$C$119,2,FALSE)="Not Applicable",VLOOKUP($A135,'ECM Staff time by PoF'!$B$5:$S$119,MATCH($B$103, 'ECM Staff time by PoF'!$B$4:$R$4,0),FALSE),IF(ISERROR(VLOOKUP(CONCATENATE($A135,AA$66),'ECM Staff time by PoF'!$A$5:$S$119,MATCH($B$103, 'ECM Staff time by PoF'!$A$4:$R$4,0),FALSE)), 0, VLOOKUP(CONCATENATE($A135,AA$66),'ECM Staff time by PoF'!$A$5:$S$119,MATCH($B$103, 'ECM Staff time by PoF'!$A$4:$R$4,0),FALSE))))*AA97</f>
        <v>0</v>
      </c>
      <c r="AB135" s="191">
        <f>IF($A135="",0,IF(VLOOKUP($A135,'ECM Staff time by PoF'!$B$5:$C$119,2,FALSE)="Not Applicable",VLOOKUP($A135,'ECM Staff time by PoF'!$B$5:$S$119,MATCH($B$103, 'ECM Staff time by PoF'!$B$4:$R$4,0),FALSE),IF(ISERROR(VLOOKUP(CONCATENATE($A135,AB$66),'ECM Staff time by PoF'!$A$5:$S$119,MATCH($B$103, 'ECM Staff time by PoF'!$A$4:$R$4,0),FALSE)), 0, VLOOKUP(CONCATENATE($A135,AB$66),'ECM Staff time by PoF'!$A$5:$S$119,MATCH($B$103, 'ECM Staff time by PoF'!$A$4:$R$4,0),FALSE))))*AB97</f>
        <v>0</v>
      </c>
      <c r="AC135" s="191">
        <f>IF($A135="",0,IF(VLOOKUP($A135,'ECM Staff time by PoF'!$B$5:$C$119,2,FALSE)="Not Applicable",VLOOKUP($A135,'ECM Staff time by PoF'!$B$5:$S$119,MATCH($B$103, 'ECM Staff time by PoF'!$B$4:$R$4,0),FALSE),IF(ISERROR(VLOOKUP(CONCATENATE($A135,AC$66),'ECM Staff time by PoF'!$A$5:$S$119,MATCH($B$103, 'ECM Staff time by PoF'!$A$4:$R$4,0),FALSE)), 0, VLOOKUP(CONCATENATE($A135,AC$66),'ECM Staff time by PoF'!$A$5:$S$119,MATCH($B$103, 'ECM Staff time by PoF'!$A$4:$R$4,0),FALSE))))*AC97</f>
        <v>0</v>
      </c>
      <c r="AD135" s="191">
        <f>IF($A135="",0,IF(VLOOKUP($A135,'ECM Staff time by PoF'!$B$5:$C$119,2,FALSE)="Not Applicable",VLOOKUP($A135,'ECM Staff time by PoF'!$B$5:$S$119,MATCH($B$103, 'ECM Staff time by PoF'!$B$4:$R$4,0),FALSE),IF(ISERROR(VLOOKUP(CONCATENATE($A135,AD$66),'ECM Staff time by PoF'!$A$5:$S$119,MATCH($B$103, 'ECM Staff time by PoF'!$A$4:$R$4,0),FALSE)), 0, VLOOKUP(CONCATENATE($A135,AD$66),'ECM Staff time by PoF'!$A$5:$S$119,MATCH($B$103, 'ECM Staff time by PoF'!$A$4:$R$4,0),FALSE))))*AD97</f>
        <v>0</v>
      </c>
      <c r="AE135" s="191">
        <f>IF($A135="",0,IF(VLOOKUP($A135,'ECM Staff time by PoF'!$B$5:$C$119,2,FALSE)="Not Applicable",VLOOKUP($A135,'ECM Staff time by PoF'!$B$5:$S$119,MATCH($B$103, 'ECM Staff time by PoF'!$B$4:$R$4,0),FALSE),IF(ISERROR(VLOOKUP(CONCATENATE($A135,AE$66),'ECM Staff time by PoF'!$A$5:$S$119,MATCH($B$103, 'ECM Staff time by PoF'!$A$4:$R$4,0),FALSE)), 0, VLOOKUP(CONCATENATE($A135,AE$66),'ECM Staff time by PoF'!$A$5:$S$119,MATCH($B$103, 'ECM Staff time by PoF'!$A$4:$R$4,0),FALSE))))*AE97</f>
        <v>0</v>
      </c>
      <c r="AF135" s="191">
        <f>IF($A135="",0,IF(VLOOKUP($A135,'ECM Staff time by PoF'!$B$5:$C$119,2,FALSE)="Not Applicable",VLOOKUP($A135,'ECM Staff time by PoF'!$B$5:$S$119,MATCH($B$103, 'ECM Staff time by PoF'!$B$4:$R$4,0),FALSE),IF(ISERROR(VLOOKUP(CONCATENATE($A135,AF$66),'ECM Staff time by PoF'!$A$5:$S$119,MATCH($B$103, 'ECM Staff time by PoF'!$A$4:$R$4,0),FALSE)), 0, VLOOKUP(CONCATENATE($A135,AF$66),'ECM Staff time by PoF'!$A$5:$S$119,MATCH($B$103, 'ECM Staff time by PoF'!$A$4:$R$4,0),FALSE))))*AF97</f>
        <v>0</v>
      </c>
      <c r="AG135" s="191">
        <f>IF($A135="",0,IF(VLOOKUP($A135,'ECM Staff time by PoF'!$B$5:$C$119,2,FALSE)="Not Applicable",VLOOKUP($A135,'ECM Staff time by PoF'!$B$5:$S$119,MATCH($B$103, 'ECM Staff time by PoF'!$B$4:$R$4,0),FALSE),IF(ISERROR(VLOOKUP(CONCATENATE($A135,AG$66),'ECM Staff time by PoF'!$A$5:$S$119,MATCH($B$103, 'ECM Staff time by PoF'!$A$4:$R$4,0),FALSE)), 0, VLOOKUP(CONCATENATE($A135,AG$66),'ECM Staff time by PoF'!$A$5:$S$119,MATCH($B$103, 'ECM Staff time by PoF'!$A$4:$R$4,0),FALSE))))*AG97</f>
        <v>0</v>
      </c>
      <c r="AH135" s="191">
        <f>IF($A135="",0,IF(VLOOKUP($A135,'ECM Staff time by PoF'!$B$5:$C$119,2,FALSE)="Not Applicable",VLOOKUP($A135,'ECM Staff time by PoF'!$B$5:$S$119,MATCH($B$103, 'ECM Staff time by PoF'!$B$4:$R$4,0),FALSE),IF(ISERROR(VLOOKUP(CONCATENATE($A135,AH$66),'ECM Staff time by PoF'!$A$5:$S$119,MATCH($B$103, 'ECM Staff time by PoF'!$A$4:$R$4,0),FALSE)), 0, VLOOKUP(CONCATENATE($A135,AH$66),'ECM Staff time by PoF'!$A$5:$S$119,MATCH($B$103, 'ECM Staff time by PoF'!$A$4:$R$4,0),FALSE))))*AH97</f>
        <v>0</v>
      </c>
      <c r="AI135" s="191">
        <f>IF($A135="",0,IF(VLOOKUP($A135,'ECM Staff time by PoF'!$B$5:$C$119,2,FALSE)="Not Applicable",VLOOKUP($A135,'ECM Staff time by PoF'!$B$5:$S$119,MATCH($B$103, 'ECM Staff time by PoF'!$B$4:$R$4,0),FALSE),IF(ISERROR(VLOOKUP(CONCATENATE($A135,AI$66),'ECM Staff time by PoF'!$A$5:$S$119,MATCH($B$103, 'ECM Staff time by PoF'!$A$4:$R$4,0),FALSE)), 0, VLOOKUP(CONCATENATE($A135,AI$66),'ECM Staff time by PoF'!$A$5:$S$119,MATCH($B$103, 'ECM Staff time by PoF'!$A$4:$R$4,0),FALSE))))*AI97</f>
        <v>0</v>
      </c>
      <c r="AJ135" s="191">
        <f>IF($A135="",0,IF(VLOOKUP($A135,'ECM Staff time by PoF'!$B$5:$C$119,2,FALSE)="Not Applicable",VLOOKUP($A135,'ECM Staff time by PoF'!$B$5:$S$119,MATCH($B$103, 'ECM Staff time by PoF'!$B$4:$R$4,0),FALSE),IF(ISERROR(VLOOKUP(CONCATENATE($A135,AJ$66),'ECM Staff time by PoF'!$A$5:$S$119,MATCH($B$103, 'ECM Staff time by PoF'!$A$4:$R$4,0),FALSE)), 0, VLOOKUP(CONCATENATE($A135,AJ$66),'ECM Staff time by PoF'!$A$5:$S$119,MATCH($B$103, 'ECM Staff time by PoF'!$A$4:$R$4,0),FALSE))))*AJ97</f>
        <v>0</v>
      </c>
      <c r="AK135" s="191">
        <f>IF($A135="",0,IF(VLOOKUP($A135,'ECM Staff time by PoF'!$B$5:$C$119,2,FALSE)="Not Applicable",VLOOKUP($A135,'ECM Staff time by PoF'!$B$5:$S$119,MATCH($B$103, 'ECM Staff time by PoF'!$B$4:$R$4,0),FALSE),IF(ISERROR(VLOOKUP(CONCATENATE($A135,AK$66),'ECM Staff time by PoF'!$A$5:$S$119,MATCH($B$103, 'ECM Staff time by PoF'!$A$4:$R$4,0),FALSE)), 0, VLOOKUP(CONCATENATE($A135,AK$66),'ECM Staff time by PoF'!$A$5:$S$119,MATCH($B$103, 'ECM Staff time by PoF'!$A$4:$R$4,0),FALSE))))*AK97</f>
        <v>0</v>
      </c>
      <c r="AL135" s="191">
        <f>IF($A135="",0,IF(VLOOKUP($A135,'ECM Staff time by PoF'!$B$5:$C$119,2,FALSE)="Not Applicable",VLOOKUP($A135,'ECM Staff time by PoF'!$B$5:$S$119,MATCH($AL$103, 'ECM Staff time by PoF'!$B$4:$R$4,0),FALSE),IF(ISERROR(VLOOKUP(CONCATENATE($A135,B$66),'ECM Staff time by PoF'!$A$5:$S$119,MATCH($AL$103, 'ECM Staff time by PoF'!$A$4:$R$4,0),FALSE)), 0, VLOOKUP(CONCATENATE($A135,B$66),'ECM Staff time by PoF'!$A$5:$S$119,MATCH($AL$103, 'ECM Staff time by PoF'!$A$4:$R$4,0),FALSE))))*B97</f>
        <v>0</v>
      </c>
      <c r="AM135" s="191">
        <f>IF($A135="",0,IF(VLOOKUP($A135,'ECM Staff time by PoF'!$B$5:$C$119,2,FALSE)="Not Applicable",VLOOKUP($A135,'ECM Staff time by PoF'!$B$5:$S$119,MATCH($AL$103, 'ECM Staff time by PoF'!$B$4:$R$4,0),FALSE),IF(ISERROR(VLOOKUP(CONCATENATE($A135,C$66),'ECM Staff time by PoF'!$A$5:$S$119,MATCH($AL$103, 'ECM Staff time by PoF'!$A$4:$R$4,0),FALSE)), 0, VLOOKUP(CONCATENATE($A135,C$66),'ECM Staff time by PoF'!$A$5:$S$119,MATCH($AL$103, 'ECM Staff time by PoF'!$A$4:$R$4,0),FALSE))))*C97</f>
        <v>0</v>
      </c>
      <c r="AN135" s="191">
        <f>IF($A135="",0,IF(VLOOKUP($A135,'ECM Staff time by PoF'!$B$5:$C$119,2,FALSE)="Not Applicable",VLOOKUP($A135,'ECM Staff time by PoF'!$B$5:$S$119,MATCH($AL$103, 'ECM Staff time by PoF'!$B$4:$R$4,0),FALSE),IF(ISERROR(VLOOKUP(CONCATENATE($A135,D$66),'ECM Staff time by PoF'!$A$5:$S$119,MATCH($AL$103, 'ECM Staff time by PoF'!$A$4:$R$4,0),FALSE)), 0, VLOOKUP(CONCATENATE($A135,D$66),'ECM Staff time by PoF'!$A$5:$S$119,MATCH($AL$103, 'ECM Staff time by PoF'!$A$4:$R$4,0),FALSE))))*D97</f>
        <v>0</v>
      </c>
      <c r="AO135" s="191">
        <f>IF($A135="",0,IF(VLOOKUP($A135,'ECM Staff time by PoF'!$B$5:$C$119,2,FALSE)="Not Applicable",VLOOKUP($A135,'ECM Staff time by PoF'!$B$5:$S$119,MATCH($AL$103, 'ECM Staff time by PoF'!$B$4:$R$4,0),FALSE),IF(ISERROR(VLOOKUP(CONCATENATE($A135,E$66),'ECM Staff time by PoF'!$A$5:$S$119,MATCH($AL$103, 'ECM Staff time by PoF'!$A$4:$R$4,0),FALSE)), 0, VLOOKUP(CONCATENATE($A135,E$66),'ECM Staff time by PoF'!$A$5:$S$119,MATCH($AL$103, 'ECM Staff time by PoF'!$A$4:$R$4,0),FALSE))))*E97</f>
        <v>0</v>
      </c>
      <c r="AP135" s="191">
        <f>IF($A135="",0,IF(VLOOKUP($A135,'ECM Staff time by PoF'!$B$5:$C$119,2,FALSE)="Not Applicable",VLOOKUP($A135,'ECM Staff time by PoF'!$B$5:$S$119,MATCH($AL$103, 'ECM Staff time by PoF'!$B$4:$R$4,0),FALSE),IF(ISERROR(VLOOKUP(CONCATENATE($A135,F$66),'ECM Staff time by PoF'!$A$5:$S$119,MATCH($AL$103, 'ECM Staff time by PoF'!$A$4:$R$4,0),FALSE)), 0, VLOOKUP(CONCATENATE($A135,F$66),'ECM Staff time by PoF'!$A$5:$S$119,MATCH($AL$103, 'ECM Staff time by PoF'!$A$4:$R$4,0),FALSE))))*F97</f>
        <v>0</v>
      </c>
      <c r="AQ135" s="191">
        <f>IF($A135="",0,IF(VLOOKUP($A135,'ECM Staff time by PoF'!$B$5:$C$119,2,FALSE)="Not Applicable",VLOOKUP($A135,'ECM Staff time by PoF'!$B$5:$S$119,MATCH($AL$103, 'ECM Staff time by PoF'!$B$4:$R$4,0),FALSE),IF(ISERROR(VLOOKUP(CONCATENATE($A135,G$66),'ECM Staff time by PoF'!$A$5:$S$119,MATCH($AL$103, 'ECM Staff time by PoF'!$A$4:$R$4,0),FALSE)), 0, VLOOKUP(CONCATENATE($A135,G$66),'ECM Staff time by PoF'!$A$5:$S$119,MATCH($AL$103, 'ECM Staff time by PoF'!$A$4:$R$4,0),FALSE))))*G97</f>
        <v>0</v>
      </c>
      <c r="AR135" s="191">
        <f>IF($A135="",0,IF(VLOOKUP($A135,'ECM Staff time by PoF'!$B$5:$C$119,2,FALSE)="Not Applicable",VLOOKUP($A135,'ECM Staff time by PoF'!$B$5:$S$119,MATCH($AL$103, 'ECM Staff time by PoF'!$B$4:$R$4,0),FALSE),IF(ISERROR(VLOOKUP(CONCATENATE($A135,H$66),'ECM Staff time by PoF'!$A$5:$S$119,MATCH($AL$103, 'ECM Staff time by PoF'!$A$4:$R$4,0),FALSE)), 0, VLOOKUP(CONCATENATE($A135,H$66),'ECM Staff time by PoF'!$A$5:$S$119,MATCH($AL$103, 'ECM Staff time by PoF'!$A$4:$R$4,0),FALSE))))*H97</f>
        <v>0</v>
      </c>
      <c r="AS135" s="191">
        <f>IF($A135="",0,IF(VLOOKUP($A135,'ECM Staff time by PoF'!$B$5:$C$119,2,FALSE)="Not Applicable",VLOOKUP($A135,'ECM Staff time by PoF'!$B$5:$S$119,MATCH($AL$103, 'ECM Staff time by PoF'!$B$4:$R$4,0),FALSE),IF(ISERROR(VLOOKUP(CONCATENATE($A135,I$66),'ECM Staff time by PoF'!$A$5:$S$119,MATCH($AL$103, 'ECM Staff time by PoF'!$A$4:$R$4,0),FALSE)), 0, VLOOKUP(CONCATENATE($A135,I$66),'ECM Staff time by PoF'!$A$5:$S$119,MATCH($AL$103, 'ECM Staff time by PoF'!$A$4:$R$4,0),FALSE))))*I97</f>
        <v>0</v>
      </c>
      <c r="AT135" s="191">
        <f>IF($A135="",0,IF(VLOOKUP($A135,'ECM Staff time by PoF'!$B$5:$C$119,2,FALSE)="Not Applicable",VLOOKUP($A135,'ECM Staff time by PoF'!$B$5:$S$119,MATCH($AL$103, 'ECM Staff time by PoF'!$B$4:$R$4,0),FALSE),IF(ISERROR(VLOOKUP(CONCATENATE($A135,J$66),'ECM Staff time by PoF'!$A$5:$S$119,MATCH($AL$103, 'ECM Staff time by PoF'!$A$4:$R$4,0),FALSE)), 0, VLOOKUP(CONCATENATE($A135,J$66),'ECM Staff time by PoF'!$A$5:$S$119,MATCH($AL$103, 'ECM Staff time by PoF'!$A$4:$R$4,0),FALSE))))*J97</f>
        <v>0</v>
      </c>
      <c r="AU135" s="191">
        <f>IF($A135="",0,IF(VLOOKUP($A135,'ECM Staff time by PoF'!$B$5:$C$119,2,FALSE)="Not Applicable",VLOOKUP($A135,'ECM Staff time by PoF'!$B$5:$S$119,MATCH($AL$103, 'ECM Staff time by PoF'!$B$4:$R$4,0),FALSE),IF(ISERROR(VLOOKUP(CONCATENATE($A135,K$66),'ECM Staff time by PoF'!$A$5:$S$119,MATCH($AL$103, 'ECM Staff time by PoF'!$A$4:$R$4,0),FALSE)), 0, VLOOKUP(CONCATENATE($A135,K$66),'ECM Staff time by PoF'!$A$5:$S$119,MATCH($AL$103, 'ECM Staff time by PoF'!$A$4:$R$4,0),FALSE))))*K97</f>
        <v>0</v>
      </c>
      <c r="AV135" s="191">
        <f>IF($A135="",0,IF(VLOOKUP($A135,'ECM Staff time by PoF'!$B$5:$C$119,2,FALSE)="Not Applicable",VLOOKUP($A135,'ECM Staff time by PoF'!$B$5:$S$119,MATCH($AL$103, 'ECM Staff time by PoF'!$B$4:$R$4,0),FALSE),IF(ISERROR(VLOOKUP(CONCATENATE($A135,L$66),'ECM Staff time by PoF'!$A$5:$S$119,MATCH($AL$103, 'ECM Staff time by PoF'!$A$4:$R$4,0),FALSE)), 0, VLOOKUP(CONCATENATE($A135,L$66),'ECM Staff time by PoF'!$A$5:$S$119,MATCH($AL$103, 'ECM Staff time by PoF'!$A$4:$R$4,0),FALSE))))*L97</f>
        <v>0</v>
      </c>
      <c r="AW135" s="191">
        <f>IF($A135="",0,IF(VLOOKUP($A135,'ECM Staff time by PoF'!$B$5:$C$119,2,FALSE)="Not Applicable",VLOOKUP($A135,'ECM Staff time by PoF'!$B$5:$S$119,MATCH($AL$103, 'ECM Staff time by PoF'!$B$4:$R$4,0),FALSE),IF(ISERROR(VLOOKUP(CONCATENATE($A135,M$66),'ECM Staff time by PoF'!$A$5:$S$119,MATCH($AL$103, 'ECM Staff time by PoF'!$A$4:$R$4,0),FALSE)), 0, VLOOKUP(CONCATENATE($A135,M$66),'ECM Staff time by PoF'!$A$5:$S$119,MATCH($AL$103, 'ECM Staff time by PoF'!$A$4:$R$4,0),FALSE))))*M97</f>
        <v>0</v>
      </c>
      <c r="AX135" s="191">
        <f>IF($A135="",0,IF(VLOOKUP($A135,'ECM Staff time by PoF'!$B$5:$C$119,2,FALSE)="Not Applicable",VLOOKUP($A135,'ECM Staff time by PoF'!$B$5:$S$119,MATCH($AL$103, 'ECM Staff time by PoF'!$B$4:$R$4,0),FALSE),IF(ISERROR(VLOOKUP(CONCATENATE($A135,N$66),'ECM Staff time by PoF'!$A$5:$S$119,MATCH($AL$103, 'ECM Staff time by PoF'!$A$4:$R$4,0),FALSE)), 0, VLOOKUP(CONCATENATE($A135,N$66),'ECM Staff time by PoF'!$A$5:$S$119,MATCH($AL$103, 'ECM Staff time by PoF'!$A$4:$R$4,0),FALSE))))*N97</f>
        <v>0</v>
      </c>
      <c r="AY135" s="191">
        <f>IF($A135="",0,IF(VLOOKUP($A135,'ECM Staff time by PoF'!$B$5:$C$119,2,FALSE)="Not Applicable",VLOOKUP($A135,'ECM Staff time by PoF'!$B$5:$S$119,MATCH($AL$103, 'ECM Staff time by PoF'!$B$4:$R$4,0),FALSE),IF(ISERROR(VLOOKUP(CONCATENATE($A135,O$66),'ECM Staff time by PoF'!$A$5:$S$119,MATCH($AL$103, 'ECM Staff time by PoF'!$A$4:$R$4,0),FALSE)), 0, VLOOKUP(CONCATENATE($A135,O$66),'ECM Staff time by PoF'!$A$5:$S$119,MATCH($AL$103, 'ECM Staff time by PoF'!$A$4:$R$4,0),FALSE))))*O97</f>
        <v>0</v>
      </c>
      <c r="AZ135" s="191">
        <f>IF($A135="",0,IF(VLOOKUP($A135,'ECM Staff time by PoF'!$B$5:$C$119,2,FALSE)="Not Applicable",VLOOKUP($A135,'ECM Staff time by PoF'!$B$5:$S$119,MATCH($AL$103, 'ECM Staff time by PoF'!$B$4:$R$4,0),FALSE),IF(ISERROR(VLOOKUP(CONCATENATE($A135,P$66),'ECM Staff time by PoF'!$A$5:$S$119,MATCH($AL$103, 'ECM Staff time by PoF'!$A$4:$R$4,0),FALSE)), 0, VLOOKUP(CONCATENATE($A135,P$66),'ECM Staff time by PoF'!$A$5:$S$119,MATCH($AL$103, 'ECM Staff time by PoF'!$A$4:$R$4,0),FALSE))))*P97</f>
        <v>0</v>
      </c>
      <c r="BA135" s="191">
        <f>IF($A135="",0,IF(VLOOKUP($A135,'ECM Staff time by PoF'!$B$5:$C$119,2,FALSE)="Not Applicable",VLOOKUP($A135,'ECM Staff time by PoF'!$B$5:$S$119,MATCH($AL$103, 'ECM Staff time by PoF'!$B$4:$R$4,0),FALSE),IF(ISERROR(VLOOKUP(CONCATENATE($A135,Q$66),'ECM Staff time by PoF'!$A$5:$S$119,MATCH($AL$103, 'ECM Staff time by PoF'!$A$4:$R$4,0),FALSE)), 0, VLOOKUP(CONCATENATE($A135,Q$66),'ECM Staff time by PoF'!$A$5:$S$119,MATCH($AL$103, 'ECM Staff time by PoF'!$A$4:$R$4,0),FALSE))))*Q97</f>
        <v>0</v>
      </c>
      <c r="BB135" s="191">
        <f>IF($A135="",0,IF(VLOOKUP($A135,'ECM Staff time by PoF'!$B$5:$C$119,2,FALSE)="Not Applicable",VLOOKUP($A135,'ECM Staff time by PoF'!$B$5:$S$119,MATCH($AL$103, 'ECM Staff time by PoF'!$B$4:$R$4,0),FALSE),IF(ISERROR(VLOOKUP(CONCATENATE($A135,R$66),'ECM Staff time by PoF'!$A$5:$S$119,MATCH($AL$103, 'ECM Staff time by PoF'!$A$4:$R$4,0),FALSE)), 0, VLOOKUP(CONCATENATE($A135,R$66),'ECM Staff time by PoF'!$A$5:$S$119,MATCH($AL$103, 'ECM Staff time by PoF'!$A$4:$R$4,0),FALSE))))*R97</f>
        <v>0</v>
      </c>
      <c r="BC135" s="191">
        <f>IF($A135="",0,IF(VLOOKUP($A135,'ECM Staff time by PoF'!$B$5:$C$119,2,FALSE)="Not Applicable",VLOOKUP($A135,'ECM Staff time by PoF'!$B$5:$S$119,MATCH($AL$103, 'ECM Staff time by PoF'!$B$4:$R$4,0),FALSE),IF(ISERROR(VLOOKUP(CONCATENATE($A135,S$66),'ECM Staff time by PoF'!$A$5:$S$119,MATCH($AL$103, 'ECM Staff time by PoF'!$A$4:$R$4,0),FALSE)), 0, VLOOKUP(CONCATENATE($A135,S$66),'ECM Staff time by PoF'!$A$5:$S$119,MATCH($AL$103, 'ECM Staff time by PoF'!$A$4:$R$4,0),FALSE))))*S97</f>
        <v>0</v>
      </c>
      <c r="BD135" s="191">
        <f>IF($A135="",0,IF(VLOOKUP($A135,'ECM Staff time by PoF'!$B$5:$C$119,2,FALSE)="Not Applicable",VLOOKUP($A135,'ECM Staff time by PoF'!$B$5:$S$119,MATCH($AL$103, 'ECM Staff time by PoF'!$B$4:$R$4,0),FALSE),IF(ISERROR(VLOOKUP(CONCATENATE($A135,T$66),'ECM Staff time by PoF'!$A$5:$S$119,MATCH($AL$103, 'ECM Staff time by PoF'!$A$4:$R$4,0),FALSE)), 0, VLOOKUP(CONCATENATE($A135,T$66),'ECM Staff time by PoF'!$A$5:$S$119,MATCH($AL$103, 'ECM Staff time by PoF'!$A$4:$R$4,0),FALSE))))*T97</f>
        <v>0</v>
      </c>
      <c r="BE135" s="191">
        <f>IF($A135="",0,IF(VLOOKUP($A135,'ECM Staff time by PoF'!$B$5:$C$119,2,FALSE)="Not Applicable",VLOOKUP($A135,'ECM Staff time by PoF'!$B$5:$S$119,MATCH($AL$103, 'ECM Staff time by PoF'!$B$4:$R$4,0),FALSE),IF(ISERROR(VLOOKUP(CONCATENATE($A135,U$66),'ECM Staff time by PoF'!$A$5:$S$119,MATCH($AL$103, 'ECM Staff time by PoF'!$A$4:$R$4,0),FALSE)), 0, VLOOKUP(CONCATENATE($A135,U$66),'ECM Staff time by PoF'!$A$5:$S$119,MATCH($AL$103, 'ECM Staff time by PoF'!$A$4:$R$4,0),FALSE))))*U97</f>
        <v>0</v>
      </c>
      <c r="BF135" s="191">
        <f>IF($A135="",0,IF(VLOOKUP($A135,'ECM Staff time by PoF'!$B$5:$C$119,2,FALSE)="Not Applicable",VLOOKUP($A135,'ECM Staff time by PoF'!$B$5:$S$119,MATCH($AL$103, 'ECM Staff time by PoF'!$B$4:$R$4,0),FALSE),IF(ISERROR(VLOOKUP(CONCATENATE($A135,V$66),'ECM Staff time by PoF'!$A$5:$S$119,MATCH($AL$103, 'ECM Staff time by PoF'!$A$4:$R$4,0),FALSE)), 0, VLOOKUP(CONCATENATE($A135,V$66),'ECM Staff time by PoF'!$A$5:$S$119,MATCH($AL$103, 'ECM Staff time by PoF'!$A$4:$R$4,0),FALSE))))*V97</f>
        <v>0</v>
      </c>
      <c r="BG135" s="191">
        <f>IF($A135="",0,IF(VLOOKUP($A135,'ECM Staff time by PoF'!$B$5:$C$119,2,FALSE)="Not Applicable",VLOOKUP($A135,'ECM Staff time by PoF'!$B$5:$S$119,MATCH($AL$103, 'ECM Staff time by PoF'!$B$4:$R$4,0),FALSE),IF(ISERROR(VLOOKUP(CONCATENATE($A135,W$66),'ECM Staff time by PoF'!$A$5:$S$119,MATCH($AL$103, 'ECM Staff time by PoF'!$A$4:$R$4,0),FALSE)), 0, VLOOKUP(CONCATENATE($A135,W$66),'ECM Staff time by PoF'!$A$5:$S$119,MATCH($AL$103, 'ECM Staff time by PoF'!$A$4:$R$4,0),FALSE))))*W97</f>
        <v>0</v>
      </c>
      <c r="BH135" s="191">
        <f>IF($A135="",0,IF(VLOOKUP($A135,'ECM Staff time by PoF'!$B$5:$C$119,2,FALSE)="Not Applicable",VLOOKUP($A135,'ECM Staff time by PoF'!$B$5:$S$119,MATCH($AL$103, 'ECM Staff time by PoF'!$B$4:$R$4,0),FALSE),IF(ISERROR(VLOOKUP(CONCATENATE($A135,X$66),'ECM Staff time by PoF'!$A$5:$S$119,MATCH($AL$103, 'ECM Staff time by PoF'!$A$4:$R$4,0),FALSE)), 0, VLOOKUP(CONCATENATE($A135,X$66),'ECM Staff time by PoF'!$A$5:$S$119,MATCH($AL$103, 'ECM Staff time by PoF'!$A$4:$R$4,0),FALSE))))*X97</f>
        <v>0</v>
      </c>
      <c r="BI135" s="191">
        <f>IF($A135="",0,IF(VLOOKUP($A135,'ECM Staff time by PoF'!$B$5:$C$119,2,FALSE)="Not Applicable",VLOOKUP($A135,'ECM Staff time by PoF'!$B$5:$S$119,MATCH($AL$103, 'ECM Staff time by PoF'!$B$4:$R$4,0),FALSE),IF(ISERROR(VLOOKUP(CONCATENATE($A135,Y$66),'ECM Staff time by PoF'!$A$5:$S$119,MATCH($AL$103, 'ECM Staff time by PoF'!$A$4:$R$4,0),FALSE)), 0, VLOOKUP(CONCATENATE($A135,Y$66),'ECM Staff time by PoF'!$A$5:$S$119,MATCH($AL$103, 'ECM Staff time by PoF'!$A$4:$R$4,0),FALSE))))*Y97</f>
        <v>0</v>
      </c>
      <c r="BJ135" s="191">
        <f>IF($A135="",0,IF(VLOOKUP($A135,'ECM Staff time by PoF'!$B$5:$C$119,2,FALSE)="Not Applicable",VLOOKUP($A135,'ECM Staff time by PoF'!$B$5:$S$119,MATCH($AL$103, 'ECM Staff time by PoF'!$B$4:$R$4,0),FALSE),IF(ISERROR(VLOOKUP(CONCATENATE($A135,Z$66),'ECM Staff time by PoF'!$A$5:$S$119,MATCH($AL$103, 'ECM Staff time by PoF'!$A$4:$R$4,0),FALSE)), 0, VLOOKUP(CONCATENATE($A135,Z$66),'ECM Staff time by PoF'!$A$5:$S$119,MATCH($AL$103, 'ECM Staff time by PoF'!$A$4:$R$4,0),FALSE))))*Z97</f>
        <v>0</v>
      </c>
      <c r="BK135" s="191">
        <f>IF($A135="",0,IF(VLOOKUP($A135,'ECM Staff time by PoF'!$B$5:$C$119,2,FALSE)="Not Applicable",VLOOKUP($A135,'ECM Staff time by PoF'!$B$5:$S$119,MATCH($AL$103, 'ECM Staff time by PoF'!$B$4:$R$4,0),FALSE),IF(ISERROR(VLOOKUP(CONCATENATE($A135,AA$66),'ECM Staff time by PoF'!$A$5:$S$119,MATCH($AL$103, 'ECM Staff time by PoF'!$A$4:$R$4,0),FALSE)), 0, VLOOKUP(CONCATENATE($A135,AA$66),'ECM Staff time by PoF'!$A$5:$S$119,MATCH($AL$103, 'ECM Staff time by PoF'!$A$4:$R$4,0),FALSE))))*AA97</f>
        <v>0</v>
      </c>
      <c r="BL135" s="191">
        <f>IF($A135="",0,IF(VLOOKUP($A135,'ECM Staff time by PoF'!$B$5:$C$119,2,FALSE)="Not Applicable",VLOOKUP($A135,'ECM Staff time by PoF'!$B$5:$S$119,MATCH($AL$103, 'ECM Staff time by PoF'!$B$4:$R$4,0),FALSE),IF(ISERROR(VLOOKUP(CONCATENATE($A135,AB$66),'ECM Staff time by PoF'!$A$5:$S$119,MATCH($AL$103, 'ECM Staff time by PoF'!$A$4:$R$4,0),FALSE)), 0, VLOOKUP(CONCATENATE($A135,AB$66),'ECM Staff time by PoF'!$A$5:$S$119,MATCH($AL$103, 'ECM Staff time by PoF'!$A$4:$R$4,0),FALSE))))*AB97</f>
        <v>0</v>
      </c>
      <c r="BM135" s="191">
        <f>IF($A135="",0,IF(VLOOKUP($A135,'ECM Staff time by PoF'!$B$5:$C$119,2,FALSE)="Not Applicable",VLOOKUP($A135,'ECM Staff time by PoF'!$B$5:$S$119,MATCH($AL$103, 'ECM Staff time by PoF'!$B$4:$R$4,0),FALSE),IF(ISERROR(VLOOKUP(CONCATENATE($A135,AC$66),'ECM Staff time by PoF'!$A$5:$S$119,MATCH($AL$103, 'ECM Staff time by PoF'!$A$4:$R$4,0),FALSE)), 0, VLOOKUP(CONCATENATE($A135,AC$66),'ECM Staff time by PoF'!$A$5:$S$119,MATCH($AL$103, 'ECM Staff time by PoF'!$A$4:$R$4,0),FALSE))))*AC97</f>
        <v>0</v>
      </c>
      <c r="BN135" s="191">
        <f>IF($A135="",0,IF(VLOOKUP($A135,'ECM Staff time by PoF'!$B$5:$C$119,2,FALSE)="Not Applicable",VLOOKUP($A135,'ECM Staff time by PoF'!$B$5:$S$119,MATCH($AL$103, 'ECM Staff time by PoF'!$B$4:$R$4,0),FALSE),IF(ISERROR(VLOOKUP(CONCATENATE($A135,AD$66),'ECM Staff time by PoF'!$A$5:$S$119,MATCH($AL$103, 'ECM Staff time by PoF'!$A$4:$R$4,0),FALSE)), 0, VLOOKUP(CONCATENATE($A135,AD$66),'ECM Staff time by PoF'!$A$5:$S$119,MATCH($AL$103, 'ECM Staff time by PoF'!$A$4:$R$4,0),FALSE))))*AD97</f>
        <v>0</v>
      </c>
      <c r="BO135" s="191">
        <f>IF($A135="",0,IF(VLOOKUP($A135,'ECM Staff time by PoF'!$B$5:$C$119,2,FALSE)="Not Applicable",VLOOKUP($A135,'ECM Staff time by PoF'!$B$5:$S$119,MATCH($AL$103, 'ECM Staff time by PoF'!$B$4:$R$4,0),FALSE),IF(ISERROR(VLOOKUP(CONCATENATE($A135,AE$66),'ECM Staff time by PoF'!$A$5:$S$119,MATCH($AL$103, 'ECM Staff time by PoF'!$A$4:$R$4,0),FALSE)), 0, VLOOKUP(CONCATENATE($A135,AE$66),'ECM Staff time by PoF'!$A$5:$S$119,MATCH($AL$103, 'ECM Staff time by PoF'!$A$4:$R$4,0),FALSE))))*AE97</f>
        <v>0</v>
      </c>
      <c r="BP135" s="191">
        <f>IF($A135="",0,IF(VLOOKUP($A135,'ECM Staff time by PoF'!$B$5:$C$119,2,FALSE)="Not Applicable",VLOOKUP($A135,'ECM Staff time by PoF'!$B$5:$S$119,MATCH($AL$103, 'ECM Staff time by PoF'!$B$4:$R$4,0),FALSE),IF(ISERROR(VLOOKUP(CONCATENATE($A135,AF$66),'ECM Staff time by PoF'!$A$5:$S$119,MATCH($AL$103, 'ECM Staff time by PoF'!$A$4:$R$4,0),FALSE)), 0, VLOOKUP(CONCATENATE($A135,AF$66),'ECM Staff time by PoF'!$A$5:$S$119,MATCH($AL$103, 'ECM Staff time by PoF'!$A$4:$R$4,0),FALSE))))*AF97</f>
        <v>0</v>
      </c>
      <c r="BQ135" s="191">
        <f>IF($A135="",0,IF(VLOOKUP($A135,'ECM Staff time by PoF'!$B$5:$C$119,2,FALSE)="Not Applicable",VLOOKUP($A135,'ECM Staff time by PoF'!$B$5:$S$119,MATCH($AL$103, 'ECM Staff time by PoF'!$B$4:$R$4,0),FALSE),IF(ISERROR(VLOOKUP(CONCATENATE($A135,AG$66),'ECM Staff time by PoF'!$A$5:$S$119,MATCH($AL$103, 'ECM Staff time by PoF'!$A$4:$R$4,0),FALSE)), 0, VLOOKUP(CONCATENATE($A135,AG$66),'ECM Staff time by PoF'!$A$5:$S$119,MATCH($AL$103, 'ECM Staff time by PoF'!$A$4:$R$4,0),FALSE))))*AG97</f>
        <v>0</v>
      </c>
      <c r="BR135" s="191">
        <f>IF($A135="",0,IF(VLOOKUP($A135,'ECM Staff time by PoF'!$B$5:$C$119,2,FALSE)="Not Applicable",VLOOKUP($A135,'ECM Staff time by PoF'!$B$5:$S$119,MATCH($AL$103, 'ECM Staff time by PoF'!$B$4:$R$4,0),FALSE),IF(ISERROR(VLOOKUP(CONCATENATE($A135,AH$66),'ECM Staff time by PoF'!$A$5:$S$119,MATCH($AL$103, 'ECM Staff time by PoF'!$A$4:$R$4,0),FALSE)), 0, VLOOKUP(CONCATENATE($A135,AH$66),'ECM Staff time by PoF'!$A$5:$S$119,MATCH($AL$103, 'ECM Staff time by PoF'!$A$4:$R$4,0),FALSE))))*AH97</f>
        <v>0</v>
      </c>
      <c r="BS135" s="191">
        <f>IF($A135="",0,IF(VLOOKUP($A135,'ECM Staff time by PoF'!$B$5:$C$119,2,FALSE)="Not Applicable",VLOOKUP($A135,'ECM Staff time by PoF'!$B$5:$S$119,MATCH($AL$103, 'ECM Staff time by PoF'!$B$4:$R$4,0),FALSE),IF(ISERROR(VLOOKUP(CONCATENATE($A135,AI$66),'ECM Staff time by PoF'!$A$5:$S$119,MATCH($AL$103, 'ECM Staff time by PoF'!$A$4:$R$4,0),FALSE)), 0, VLOOKUP(CONCATENATE($A135,AI$66),'ECM Staff time by PoF'!$A$5:$S$119,MATCH($AL$103, 'ECM Staff time by PoF'!$A$4:$R$4,0),FALSE))))*AI97</f>
        <v>0</v>
      </c>
      <c r="BT135" s="191">
        <f>IF($A135="",0,IF(VLOOKUP($A135,'ECM Staff time by PoF'!$B$5:$C$119,2,FALSE)="Not Applicable",VLOOKUP($A135,'ECM Staff time by PoF'!$B$5:$S$119,MATCH($AL$103, 'ECM Staff time by PoF'!$B$4:$R$4,0),FALSE),IF(ISERROR(VLOOKUP(CONCATENATE($A135,AJ$66),'ECM Staff time by PoF'!$A$5:$S$119,MATCH($AL$103, 'ECM Staff time by PoF'!$A$4:$R$4,0),FALSE)), 0, VLOOKUP(CONCATENATE($A135,AJ$66),'ECM Staff time by PoF'!$A$5:$S$119,MATCH($AL$103, 'ECM Staff time by PoF'!$A$4:$R$4,0),FALSE))))*AJ97</f>
        <v>0</v>
      </c>
      <c r="BU135" s="191">
        <f>IF($A135="",0,IF(VLOOKUP($A135,'ECM Staff time by PoF'!$B$5:$C$119,2,FALSE)="Not Applicable",VLOOKUP($A135,'ECM Staff time by PoF'!$B$5:$S$119,MATCH($AL$103, 'ECM Staff time by PoF'!$B$4:$R$4,0),FALSE),IF(ISERROR(VLOOKUP(CONCATENATE($A135,AK$66),'ECM Staff time by PoF'!$A$5:$S$119,MATCH($AL$103, 'ECM Staff time by PoF'!$A$4:$R$4,0),FALSE)), 0, VLOOKUP(CONCATENATE($A135,AK$66),'ECM Staff time by PoF'!$A$5:$S$119,MATCH($AL$103, 'ECM Staff time by PoF'!$A$4:$R$4,0),FALSE))))*AK97</f>
        <v>0</v>
      </c>
      <c r="BV135" s="191">
        <f>IF($A135="",0,IF(VLOOKUP($A135,'ECM Staff time by PoF'!$B$5:$C$119,2,FALSE)="Not Applicable",VLOOKUP($A135,'ECM Staff time by PoF'!$B$5:$S$119,MATCH($BV$103, 'ECM Staff time by PoF'!$B$4:$R$4,0),FALSE),IF(ISERROR(VLOOKUP(CONCATENATE($A135,B$66),'ECM Staff time by PoF'!$A$5:$S$119,MATCH($BV$103, 'ECM Staff time by PoF'!$A$4:$R$4,0),FALSE)), 0, VLOOKUP(CONCATENATE($A135,B$66),'ECM Staff time by PoF'!$A$5:$S$119,MATCH($BV$103, 'ECM Staff time by PoF'!$A$4:$R$4,0),FALSE))))*B97</f>
        <v>0</v>
      </c>
      <c r="BW135" s="191">
        <f>IF($A135="",0,IF(VLOOKUP($A135,'ECM Staff time by PoF'!$B$5:$C$119,2,FALSE)="Not Applicable",VLOOKUP($A135,'ECM Staff time by PoF'!$B$5:$S$119,MATCH($BV$103, 'ECM Staff time by PoF'!$B$4:$R$4,0),FALSE),IF(ISERROR(VLOOKUP(CONCATENATE($A135,C$66),'ECM Staff time by PoF'!$A$5:$S$119,MATCH($BV$103, 'ECM Staff time by PoF'!$A$4:$R$4,0),FALSE)), 0, VLOOKUP(CONCATENATE($A135,C$66),'ECM Staff time by PoF'!$A$5:$S$119,MATCH($BV$103, 'ECM Staff time by PoF'!$A$4:$R$4,0),FALSE))))*C97</f>
        <v>0</v>
      </c>
      <c r="BX135" s="191">
        <f>IF($A135="",0,IF(VLOOKUP($A135,'ECM Staff time by PoF'!$B$5:$C$119,2,FALSE)="Not Applicable",VLOOKUP($A135,'ECM Staff time by PoF'!$B$5:$S$119,MATCH($BV$103, 'ECM Staff time by PoF'!$B$4:$R$4,0),FALSE),IF(ISERROR(VLOOKUP(CONCATENATE($A135,D$66),'ECM Staff time by PoF'!$A$5:$S$119,MATCH($BV$103, 'ECM Staff time by PoF'!$A$4:$R$4,0),FALSE)), 0, VLOOKUP(CONCATENATE($A135,D$66),'ECM Staff time by PoF'!$A$5:$S$119,MATCH($BV$103, 'ECM Staff time by PoF'!$A$4:$R$4,0),FALSE))))*D97</f>
        <v>0</v>
      </c>
      <c r="BY135" s="191">
        <f>IF($A135="",0,IF(VLOOKUP($A135,'ECM Staff time by PoF'!$B$5:$C$119,2,FALSE)="Not Applicable",VLOOKUP($A135,'ECM Staff time by PoF'!$B$5:$S$119,MATCH($BV$103, 'ECM Staff time by PoF'!$B$4:$R$4,0),FALSE),IF(ISERROR(VLOOKUP(CONCATENATE($A135,E$66),'ECM Staff time by PoF'!$A$5:$S$119,MATCH($BV$103, 'ECM Staff time by PoF'!$A$4:$R$4,0),FALSE)), 0, VLOOKUP(CONCATENATE($A135,E$66),'ECM Staff time by PoF'!$A$5:$S$119,MATCH($BV$103, 'ECM Staff time by PoF'!$A$4:$R$4,0),FALSE))))*E97</f>
        <v>0</v>
      </c>
      <c r="BZ135" s="191">
        <f>IF($A135="",0,IF(VLOOKUP($A135,'ECM Staff time by PoF'!$B$5:$C$119,2,FALSE)="Not Applicable",VLOOKUP($A135,'ECM Staff time by PoF'!$B$5:$S$119,MATCH($BV$103, 'ECM Staff time by PoF'!$B$4:$R$4,0),FALSE),IF(ISERROR(VLOOKUP(CONCATENATE($A135,F$66),'ECM Staff time by PoF'!$A$5:$S$119,MATCH($BV$103, 'ECM Staff time by PoF'!$A$4:$R$4,0),FALSE)), 0, VLOOKUP(CONCATENATE($A135,F$66),'ECM Staff time by PoF'!$A$5:$S$119,MATCH($BV$103, 'ECM Staff time by PoF'!$A$4:$R$4,0),FALSE))))*F97</f>
        <v>0</v>
      </c>
      <c r="CA135" s="191">
        <f>IF($A135="",0,IF(VLOOKUP($A135,'ECM Staff time by PoF'!$B$5:$C$119,2,FALSE)="Not Applicable",VLOOKUP($A135,'ECM Staff time by PoF'!$B$5:$S$119,MATCH($BV$103, 'ECM Staff time by PoF'!$B$4:$R$4,0),FALSE),IF(ISERROR(VLOOKUP(CONCATENATE($A135,G$66),'ECM Staff time by PoF'!$A$5:$S$119,MATCH($BV$103, 'ECM Staff time by PoF'!$A$4:$R$4,0),FALSE)), 0, VLOOKUP(CONCATENATE($A135,G$66),'ECM Staff time by PoF'!$A$5:$S$119,MATCH($BV$103, 'ECM Staff time by PoF'!$A$4:$R$4,0),FALSE))))*G97</f>
        <v>0</v>
      </c>
      <c r="CB135" s="191">
        <f>IF($A135="",0,IF(VLOOKUP($A135,'ECM Staff time by PoF'!$B$5:$C$119,2,FALSE)="Not Applicable",VLOOKUP($A135,'ECM Staff time by PoF'!$B$5:$S$119,MATCH($BV$103, 'ECM Staff time by PoF'!$B$4:$R$4,0),FALSE),IF(ISERROR(VLOOKUP(CONCATENATE($A135,H$66),'ECM Staff time by PoF'!$A$5:$S$119,MATCH($BV$103, 'ECM Staff time by PoF'!$A$4:$R$4,0),FALSE)), 0, VLOOKUP(CONCATENATE($A135,H$66),'ECM Staff time by PoF'!$A$5:$S$119,MATCH($BV$103, 'ECM Staff time by PoF'!$A$4:$R$4,0),FALSE))))*H97</f>
        <v>0</v>
      </c>
      <c r="CC135" s="191">
        <f>IF($A135="",0,IF(VLOOKUP($A135,'ECM Staff time by PoF'!$B$5:$C$119,2,FALSE)="Not Applicable",VLOOKUP($A135,'ECM Staff time by PoF'!$B$5:$S$119,MATCH($BV$103, 'ECM Staff time by PoF'!$B$4:$R$4,0),FALSE),IF(ISERROR(VLOOKUP(CONCATENATE($A135,I$66),'ECM Staff time by PoF'!$A$5:$S$119,MATCH($BV$103, 'ECM Staff time by PoF'!$A$4:$R$4,0),FALSE)), 0, VLOOKUP(CONCATENATE($A135,I$66),'ECM Staff time by PoF'!$A$5:$S$119,MATCH($BV$103, 'ECM Staff time by PoF'!$A$4:$R$4,0),FALSE))))*I97</f>
        <v>0</v>
      </c>
      <c r="CD135" s="191">
        <f>IF($A135="",0,IF(VLOOKUP($A135,'ECM Staff time by PoF'!$B$5:$C$119,2,FALSE)="Not Applicable",VLOOKUP($A135,'ECM Staff time by PoF'!$B$5:$S$119,MATCH($BV$103, 'ECM Staff time by PoF'!$B$4:$R$4,0),FALSE),IF(ISERROR(VLOOKUP(CONCATENATE($A135,J$66),'ECM Staff time by PoF'!$A$5:$S$119,MATCH($BV$103, 'ECM Staff time by PoF'!$A$4:$R$4,0),FALSE)), 0, VLOOKUP(CONCATENATE($A135,J$66),'ECM Staff time by PoF'!$A$5:$S$119,MATCH($BV$103, 'ECM Staff time by PoF'!$A$4:$R$4,0),FALSE))))*J97</f>
        <v>0</v>
      </c>
      <c r="CE135" s="191">
        <f>IF($A135="",0,IF(VLOOKUP($A135,'ECM Staff time by PoF'!$B$5:$C$119,2,FALSE)="Not Applicable",VLOOKUP($A135,'ECM Staff time by PoF'!$B$5:$S$119,MATCH($BV$103, 'ECM Staff time by PoF'!$B$4:$R$4,0),FALSE),IF(ISERROR(VLOOKUP(CONCATENATE($A135,K$66),'ECM Staff time by PoF'!$A$5:$S$119,MATCH($BV$103, 'ECM Staff time by PoF'!$A$4:$R$4,0),FALSE)), 0, VLOOKUP(CONCATENATE($A135,K$66),'ECM Staff time by PoF'!$A$5:$S$119,MATCH($BV$103, 'ECM Staff time by PoF'!$A$4:$R$4,0),FALSE))))*K97</f>
        <v>0</v>
      </c>
      <c r="CF135" s="191">
        <f>IF($A135="",0,IF(VLOOKUP($A135,'ECM Staff time by PoF'!$B$5:$C$119,2,FALSE)="Not Applicable",VLOOKUP($A135,'ECM Staff time by PoF'!$B$5:$S$119,MATCH($BV$103, 'ECM Staff time by PoF'!$B$4:$R$4,0),FALSE),IF(ISERROR(VLOOKUP(CONCATENATE($A135,L$66),'ECM Staff time by PoF'!$A$5:$S$119,MATCH($BV$103, 'ECM Staff time by PoF'!$A$4:$R$4,0),FALSE)), 0, VLOOKUP(CONCATENATE($A135,L$66),'ECM Staff time by PoF'!$A$5:$S$119,MATCH($BV$103, 'ECM Staff time by PoF'!$A$4:$R$4,0),FALSE))))*L97</f>
        <v>0</v>
      </c>
      <c r="CG135" s="191">
        <f>IF($A135="",0,IF(VLOOKUP($A135,'ECM Staff time by PoF'!$B$5:$C$119,2,FALSE)="Not Applicable",VLOOKUP($A135,'ECM Staff time by PoF'!$B$5:$S$119,MATCH($BV$103, 'ECM Staff time by PoF'!$B$4:$R$4,0),FALSE),IF(ISERROR(VLOOKUP(CONCATENATE($A135,M$66),'ECM Staff time by PoF'!$A$5:$S$119,MATCH($BV$103, 'ECM Staff time by PoF'!$A$4:$R$4,0),FALSE)), 0, VLOOKUP(CONCATENATE($A135,M$66),'ECM Staff time by PoF'!$A$5:$S$119,MATCH($BV$103, 'ECM Staff time by PoF'!$A$4:$R$4,0),FALSE))))*M97</f>
        <v>0</v>
      </c>
      <c r="CH135" s="191">
        <f>IF($A135="",0,IF(VLOOKUP($A135,'ECM Staff time by PoF'!$B$5:$C$119,2,FALSE)="Not Applicable",VLOOKUP($A135,'ECM Staff time by PoF'!$B$5:$S$119,MATCH($BV$103, 'ECM Staff time by PoF'!$B$4:$R$4,0),FALSE),IF(ISERROR(VLOOKUP(CONCATENATE($A135,N$66),'ECM Staff time by PoF'!$A$5:$S$119,MATCH($BV$103, 'ECM Staff time by PoF'!$A$4:$R$4,0),FALSE)), 0, VLOOKUP(CONCATENATE($A135,N$66),'ECM Staff time by PoF'!$A$5:$S$119,MATCH($BV$103, 'ECM Staff time by PoF'!$A$4:$R$4,0),FALSE))))*N97</f>
        <v>0</v>
      </c>
      <c r="CI135" s="191">
        <f>IF($A135="",0,IF(VLOOKUP($A135,'ECM Staff time by PoF'!$B$5:$C$119,2,FALSE)="Not Applicable",VLOOKUP($A135,'ECM Staff time by PoF'!$B$5:$S$119,MATCH($BV$103, 'ECM Staff time by PoF'!$B$4:$R$4,0),FALSE),IF(ISERROR(VLOOKUP(CONCATENATE($A135,O$66),'ECM Staff time by PoF'!$A$5:$S$119,MATCH($BV$103, 'ECM Staff time by PoF'!$A$4:$R$4,0),FALSE)), 0, VLOOKUP(CONCATENATE($A135,O$66),'ECM Staff time by PoF'!$A$5:$S$119,MATCH($BV$103, 'ECM Staff time by PoF'!$A$4:$R$4,0),FALSE))))*O97</f>
        <v>0</v>
      </c>
      <c r="CJ135" s="191">
        <f>IF($A135="",0,IF(VLOOKUP($A135,'ECM Staff time by PoF'!$B$5:$C$119,2,FALSE)="Not Applicable",VLOOKUP($A135,'ECM Staff time by PoF'!$B$5:$S$119,MATCH($BV$103, 'ECM Staff time by PoF'!$B$4:$R$4,0),FALSE),IF(ISERROR(VLOOKUP(CONCATENATE($A135,P$66),'ECM Staff time by PoF'!$A$5:$S$119,MATCH($BV$103, 'ECM Staff time by PoF'!$A$4:$R$4,0),FALSE)), 0, VLOOKUP(CONCATENATE($A135,P$66),'ECM Staff time by PoF'!$A$5:$S$119,MATCH($BV$103, 'ECM Staff time by PoF'!$A$4:$R$4,0),FALSE))))*P97</f>
        <v>0</v>
      </c>
      <c r="CK135" s="191">
        <f>IF($A135="",0,IF(VLOOKUP($A135,'ECM Staff time by PoF'!$B$5:$C$119,2,FALSE)="Not Applicable",VLOOKUP($A135,'ECM Staff time by PoF'!$B$5:$S$119,MATCH($BV$103, 'ECM Staff time by PoF'!$B$4:$R$4,0),FALSE),IF(ISERROR(VLOOKUP(CONCATENATE($A135,Q$66),'ECM Staff time by PoF'!$A$5:$S$119,MATCH($BV$103, 'ECM Staff time by PoF'!$A$4:$R$4,0),FALSE)), 0, VLOOKUP(CONCATENATE($A135,Q$66),'ECM Staff time by PoF'!$A$5:$S$119,MATCH($BV$103, 'ECM Staff time by PoF'!$A$4:$R$4,0),FALSE))))*Q97</f>
        <v>0</v>
      </c>
      <c r="CL135" s="191">
        <f>IF($A135="",0,IF(VLOOKUP($A135,'ECM Staff time by PoF'!$B$5:$C$119,2,FALSE)="Not Applicable",VLOOKUP($A135,'ECM Staff time by PoF'!$B$5:$S$119,MATCH($BV$103, 'ECM Staff time by PoF'!$B$4:$R$4,0),FALSE),IF(ISERROR(VLOOKUP(CONCATENATE($A135,R$66),'ECM Staff time by PoF'!$A$5:$S$119,MATCH($BV$103, 'ECM Staff time by PoF'!$A$4:$R$4,0),FALSE)), 0, VLOOKUP(CONCATENATE($A135,R$66),'ECM Staff time by PoF'!$A$5:$S$119,MATCH($BV$103, 'ECM Staff time by PoF'!$A$4:$R$4,0),FALSE))))*R97</f>
        <v>0</v>
      </c>
      <c r="CM135" s="191">
        <f>IF($A135="",0,IF(VLOOKUP($A135,'ECM Staff time by PoF'!$B$5:$C$119,2,FALSE)="Not Applicable",VLOOKUP($A135,'ECM Staff time by PoF'!$B$5:$S$119,MATCH($BV$103, 'ECM Staff time by PoF'!$B$4:$R$4,0),FALSE),IF(ISERROR(VLOOKUP(CONCATENATE($A135,S$66),'ECM Staff time by PoF'!$A$5:$S$119,MATCH($BV$103, 'ECM Staff time by PoF'!$A$4:$R$4,0),FALSE)), 0, VLOOKUP(CONCATENATE($A135,S$66),'ECM Staff time by PoF'!$A$5:$S$119,MATCH($BV$103, 'ECM Staff time by PoF'!$A$4:$R$4,0),FALSE))))*S97</f>
        <v>0</v>
      </c>
      <c r="CN135" s="191">
        <f>IF($A135="",0,IF(VLOOKUP($A135,'ECM Staff time by PoF'!$B$5:$C$119,2,FALSE)="Not Applicable",VLOOKUP($A135,'ECM Staff time by PoF'!$B$5:$S$119,MATCH($BV$103, 'ECM Staff time by PoF'!$B$4:$R$4,0),FALSE),IF(ISERROR(VLOOKUP(CONCATENATE($A135,T$66),'ECM Staff time by PoF'!$A$5:$S$119,MATCH($BV$103, 'ECM Staff time by PoF'!$A$4:$R$4,0),FALSE)), 0, VLOOKUP(CONCATENATE($A135,T$66),'ECM Staff time by PoF'!$A$5:$S$119,MATCH($BV$103, 'ECM Staff time by PoF'!$A$4:$R$4,0),FALSE))))*T97</f>
        <v>0</v>
      </c>
      <c r="CO135" s="191">
        <f>IF($A135="",0,IF(VLOOKUP($A135,'ECM Staff time by PoF'!$B$5:$C$119,2,FALSE)="Not Applicable",VLOOKUP($A135,'ECM Staff time by PoF'!$B$5:$S$119,MATCH($BV$103, 'ECM Staff time by PoF'!$B$4:$R$4,0),FALSE),IF(ISERROR(VLOOKUP(CONCATENATE($A135,U$66),'ECM Staff time by PoF'!$A$5:$S$119,MATCH($BV$103, 'ECM Staff time by PoF'!$A$4:$R$4,0),FALSE)), 0, VLOOKUP(CONCATENATE($A135,U$66),'ECM Staff time by PoF'!$A$5:$S$119,MATCH($BV$103, 'ECM Staff time by PoF'!$A$4:$R$4,0),FALSE))))*U97</f>
        <v>0</v>
      </c>
      <c r="CP135" s="191">
        <f>IF($A135="",0,IF(VLOOKUP($A135,'ECM Staff time by PoF'!$B$5:$C$119,2,FALSE)="Not Applicable",VLOOKUP($A135,'ECM Staff time by PoF'!$B$5:$S$119,MATCH($BV$103, 'ECM Staff time by PoF'!$B$4:$R$4,0),FALSE),IF(ISERROR(VLOOKUP(CONCATENATE($A135,V$66),'ECM Staff time by PoF'!$A$5:$S$119,MATCH($BV$103, 'ECM Staff time by PoF'!$A$4:$R$4,0),FALSE)), 0, VLOOKUP(CONCATENATE($A135,V$66),'ECM Staff time by PoF'!$A$5:$S$119,MATCH($BV$103, 'ECM Staff time by PoF'!$A$4:$R$4,0),FALSE))))*V97</f>
        <v>0</v>
      </c>
      <c r="CQ135" s="191">
        <f>IF($A135="",0,IF(VLOOKUP($A135,'ECM Staff time by PoF'!$B$5:$C$119,2,FALSE)="Not Applicable",VLOOKUP($A135,'ECM Staff time by PoF'!$B$5:$S$119,MATCH($BV$103, 'ECM Staff time by PoF'!$B$4:$R$4,0),FALSE),IF(ISERROR(VLOOKUP(CONCATENATE($A135,W$66),'ECM Staff time by PoF'!$A$5:$S$119,MATCH($BV$103, 'ECM Staff time by PoF'!$A$4:$R$4,0),FALSE)), 0, VLOOKUP(CONCATENATE($A135,W$66),'ECM Staff time by PoF'!$A$5:$S$119,MATCH($BV$103, 'ECM Staff time by PoF'!$A$4:$R$4,0),FALSE))))*W97</f>
        <v>0</v>
      </c>
      <c r="CR135" s="191">
        <f>IF($A135="",0,IF(VLOOKUP($A135,'ECM Staff time by PoF'!$B$5:$C$119,2,FALSE)="Not Applicable",VLOOKUP($A135,'ECM Staff time by PoF'!$B$5:$S$119,MATCH($BV$103, 'ECM Staff time by PoF'!$B$4:$R$4,0),FALSE),IF(ISERROR(VLOOKUP(CONCATENATE($A135,X$66),'ECM Staff time by PoF'!$A$5:$S$119,MATCH($BV$103, 'ECM Staff time by PoF'!$A$4:$R$4,0),FALSE)), 0, VLOOKUP(CONCATENATE($A135,X$66),'ECM Staff time by PoF'!$A$5:$S$119,MATCH($BV$103, 'ECM Staff time by PoF'!$A$4:$R$4,0),FALSE))))*X97</f>
        <v>0</v>
      </c>
      <c r="CS135" s="191">
        <f>IF($A135="",0,IF(VLOOKUP($A135,'ECM Staff time by PoF'!$B$5:$C$119,2,FALSE)="Not Applicable",VLOOKUP($A135,'ECM Staff time by PoF'!$B$5:$S$119,MATCH($BV$103, 'ECM Staff time by PoF'!$B$4:$R$4,0),FALSE),IF(ISERROR(VLOOKUP(CONCATENATE($A135,Y$66),'ECM Staff time by PoF'!$A$5:$S$119,MATCH($BV$103, 'ECM Staff time by PoF'!$A$4:$R$4,0),FALSE)), 0, VLOOKUP(CONCATENATE($A135,Y$66),'ECM Staff time by PoF'!$A$5:$S$119,MATCH($BV$103, 'ECM Staff time by PoF'!$A$4:$R$4,0),FALSE))))*Y97</f>
        <v>0</v>
      </c>
      <c r="CT135" s="191">
        <f>IF($A135="",0,IF(VLOOKUP($A135,'ECM Staff time by PoF'!$B$5:$C$119,2,FALSE)="Not Applicable",VLOOKUP($A135,'ECM Staff time by PoF'!$B$5:$S$119,MATCH($BV$103, 'ECM Staff time by PoF'!$B$4:$R$4,0),FALSE),IF(ISERROR(VLOOKUP(CONCATENATE($A135,Z$66),'ECM Staff time by PoF'!$A$5:$S$119,MATCH($BV$103, 'ECM Staff time by PoF'!$A$4:$R$4,0),FALSE)), 0, VLOOKUP(CONCATENATE($A135,Z$66),'ECM Staff time by PoF'!$A$5:$S$119,MATCH($BV$103, 'ECM Staff time by PoF'!$A$4:$R$4,0),FALSE))))*Z97</f>
        <v>0</v>
      </c>
      <c r="CU135" s="191">
        <f>IF($A135="",0,IF(VLOOKUP($A135,'ECM Staff time by PoF'!$B$5:$C$119,2,FALSE)="Not Applicable",VLOOKUP($A135,'ECM Staff time by PoF'!$B$5:$S$119,MATCH($BV$103, 'ECM Staff time by PoF'!$B$4:$R$4,0),FALSE),IF(ISERROR(VLOOKUP(CONCATENATE($A135,AA$66),'ECM Staff time by PoF'!$A$5:$S$119,MATCH($BV$103, 'ECM Staff time by PoF'!$A$4:$R$4,0),FALSE)), 0, VLOOKUP(CONCATENATE($A135,AA$66),'ECM Staff time by PoF'!$A$5:$S$119,MATCH($BV$103, 'ECM Staff time by PoF'!$A$4:$R$4,0),FALSE))))*AA97</f>
        <v>0</v>
      </c>
      <c r="CV135" s="191">
        <f>IF($A135="",0,IF(VLOOKUP($A135,'ECM Staff time by PoF'!$B$5:$C$119,2,FALSE)="Not Applicable",VLOOKUP($A135,'ECM Staff time by PoF'!$B$5:$S$119,MATCH($BV$103, 'ECM Staff time by PoF'!$B$4:$R$4,0),FALSE),IF(ISERROR(VLOOKUP(CONCATENATE($A135,AB$66),'ECM Staff time by PoF'!$A$5:$S$119,MATCH($BV$103, 'ECM Staff time by PoF'!$A$4:$R$4,0),FALSE)), 0, VLOOKUP(CONCATENATE($A135,AB$66),'ECM Staff time by PoF'!$A$5:$S$119,MATCH($BV$103, 'ECM Staff time by PoF'!$A$4:$R$4,0),FALSE))))*AB97</f>
        <v>0</v>
      </c>
      <c r="CW135" s="191">
        <f>IF($A135="",0,IF(VLOOKUP($A135,'ECM Staff time by PoF'!$B$5:$C$119,2,FALSE)="Not Applicable",VLOOKUP($A135,'ECM Staff time by PoF'!$B$5:$S$119,MATCH($BV$103, 'ECM Staff time by PoF'!$B$4:$R$4,0),FALSE),IF(ISERROR(VLOOKUP(CONCATENATE($A135,AC$66),'ECM Staff time by PoF'!$A$5:$S$119,MATCH($BV$103, 'ECM Staff time by PoF'!$A$4:$R$4,0),FALSE)), 0, VLOOKUP(CONCATENATE($A135,AC$66),'ECM Staff time by PoF'!$A$5:$S$119,MATCH($BV$103, 'ECM Staff time by PoF'!$A$4:$R$4,0),FALSE))))*AC97</f>
        <v>0</v>
      </c>
      <c r="CX135" s="191">
        <f>IF($A135="",0,IF(VLOOKUP($A135,'ECM Staff time by PoF'!$B$5:$C$119,2,FALSE)="Not Applicable",VLOOKUP($A135,'ECM Staff time by PoF'!$B$5:$S$119,MATCH($BV$103, 'ECM Staff time by PoF'!$B$4:$R$4,0),FALSE),IF(ISERROR(VLOOKUP(CONCATENATE($A135,AD$66),'ECM Staff time by PoF'!$A$5:$S$119,MATCH($BV$103, 'ECM Staff time by PoF'!$A$4:$R$4,0),FALSE)), 0, VLOOKUP(CONCATENATE($A135,AD$66),'ECM Staff time by PoF'!$A$5:$S$119,MATCH($BV$103, 'ECM Staff time by PoF'!$A$4:$R$4,0),FALSE))))*AD97</f>
        <v>0</v>
      </c>
      <c r="CY135" s="191">
        <f>IF($A135="",0,IF(VLOOKUP($A135,'ECM Staff time by PoF'!$B$5:$C$119,2,FALSE)="Not Applicable",VLOOKUP($A135,'ECM Staff time by PoF'!$B$5:$S$119,MATCH($BV$103, 'ECM Staff time by PoF'!$B$4:$R$4,0),FALSE),IF(ISERROR(VLOOKUP(CONCATENATE($A135,AE$66),'ECM Staff time by PoF'!$A$5:$S$119,MATCH($BV$103, 'ECM Staff time by PoF'!$A$4:$R$4,0),FALSE)), 0, VLOOKUP(CONCATENATE($A135,AE$66),'ECM Staff time by PoF'!$A$5:$S$119,MATCH($BV$103, 'ECM Staff time by PoF'!$A$4:$R$4,0),FALSE))))*AE97</f>
        <v>0</v>
      </c>
      <c r="CZ135" s="191">
        <f>IF($A135="",0,IF(VLOOKUP($A135,'ECM Staff time by PoF'!$B$5:$C$119,2,FALSE)="Not Applicable",VLOOKUP($A135,'ECM Staff time by PoF'!$B$5:$S$119,MATCH($BV$103, 'ECM Staff time by PoF'!$B$4:$R$4,0),FALSE),IF(ISERROR(VLOOKUP(CONCATENATE($A135,AF$66),'ECM Staff time by PoF'!$A$5:$S$119,MATCH($BV$103, 'ECM Staff time by PoF'!$A$4:$R$4,0),FALSE)), 0, VLOOKUP(CONCATENATE($A135,AF$66),'ECM Staff time by PoF'!$A$5:$S$119,MATCH($BV$103, 'ECM Staff time by PoF'!$A$4:$R$4,0),FALSE))))*AF97</f>
        <v>0</v>
      </c>
      <c r="DA135" s="191">
        <f>IF($A135="",0,IF(VLOOKUP($A135,'ECM Staff time by PoF'!$B$5:$C$119,2,FALSE)="Not Applicable",VLOOKUP($A135,'ECM Staff time by PoF'!$B$5:$S$119,MATCH($BV$103, 'ECM Staff time by PoF'!$B$4:$R$4,0),FALSE),IF(ISERROR(VLOOKUP(CONCATENATE($A135,AG$66),'ECM Staff time by PoF'!$A$5:$S$119,MATCH($BV$103, 'ECM Staff time by PoF'!$A$4:$R$4,0),FALSE)), 0, VLOOKUP(CONCATENATE($A135,AG$66),'ECM Staff time by PoF'!$A$5:$S$119,MATCH($BV$103, 'ECM Staff time by PoF'!$A$4:$R$4,0),FALSE))))*AG97</f>
        <v>0</v>
      </c>
      <c r="DB135" s="191">
        <f>IF($A135="",0,IF(VLOOKUP($A135,'ECM Staff time by PoF'!$B$5:$C$119,2,FALSE)="Not Applicable",VLOOKUP($A135,'ECM Staff time by PoF'!$B$5:$S$119,MATCH($BV$103, 'ECM Staff time by PoF'!$B$4:$R$4,0),FALSE),IF(ISERROR(VLOOKUP(CONCATENATE($A135,AH$66),'ECM Staff time by PoF'!$A$5:$S$119,MATCH($BV$103, 'ECM Staff time by PoF'!$A$4:$R$4,0),FALSE)), 0, VLOOKUP(CONCATENATE($A135,AH$66),'ECM Staff time by PoF'!$A$5:$S$119,MATCH($BV$103, 'ECM Staff time by PoF'!$A$4:$R$4,0),FALSE))))*AH97</f>
        <v>0</v>
      </c>
      <c r="DC135" s="191">
        <f>IF($A135="",0,IF(VLOOKUP($A135,'ECM Staff time by PoF'!$B$5:$C$119,2,FALSE)="Not Applicable",VLOOKUP($A135,'ECM Staff time by PoF'!$B$5:$S$119,MATCH($BV$103, 'ECM Staff time by PoF'!$B$4:$R$4,0),FALSE),IF(ISERROR(VLOOKUP(CONCATENATE($A135,AI$66),'ECM Staff time by PoF'!$A$5:$S$119,MATCH($BV$103, 'ECM Staff time by PoF'!$A$4:$R$4,0),FALSE)), 0, VLOOKUP(CONCATENATE($A135,AI$66),'ECM Staff time by PoF'!$A$5:$S$119,MATCH($BV$103, 'ECM Staff time by PoF'!$A$4:$R$4,0),FALSE))))*AI97</f>
        <v>0</v>
      </c>
      <c r="DD135" s="191">
        <f>IF($A135="",0,IF(VLOOKUP($A135,'ECM Staff time by PoF'!$B$5:$C$119,2,FALSE)="Not Applicable",VLOOKUP($A135,'ECM Staff time by PoF'!$B$5:$S$119,MATCH($BV$103, 'ECM Staff time by PoF'!$B$4:$R$4,0),FALSE),IF(ISERROR(VLOOKUP(CONCATENATE($A135,AJ$66),'ECM Staff time by PoF'!$A$5:$S$119,MATCH($BV$103, 'ECM Staff time by PoF'!$A$4:$R$4,0),FALSE)), 0, VLOOKUP(CONCATENATE($A135,AJ$66),'ECM Staff time by PoF'!$A$5:$S$119,MATCH($BV$103, 'ECM Staff time by PoF'!$A$4:$R$4,0),FALSE))))*AJ97</f>
        <v>0</v>
      </c>
      <c r="DE135" s="191">
        <f>IF($A135="",0,IF(VLOOKUP($A135,'ECM Staff time by PoF'!$B$5:$C$119,2,FALSE)="Not Applicable",VLOOKUP($A135,'ECM Staff time by PoF'!$B$5:$S$119,MATCH($BV$103, 'ECM Staff time by PoF'!$B$4:$R$4,0),FALSE),IF(ISERROR(VLOOKUP(CONCATENATE($A135,AK$66),'ECM Staff time by PoF'!$A$5:$S$119,MATCH($BV$103, 'ECM Staff time by PoF'!$A$4:$R$4,0),FALSE)), 0, VLOOKUP(CONCATENATE($A135,AK$66),'ECM Staff time by PoF'!$A$5:$S$119,MATCH($BV$103, 'ECM Staff time by PoF'!$A$4:$R$4,0),FALSE))))*AK97</f>
        <v>0</v>
      </c>
      <c r="DF135" s="191">
        <f>IF($A135="",0,IF(VLOOKUP($A135,'ECM Staff time by PoF'!$B$5:$C$119,2,FALSE)="Not Applicable",VLOOKUP($A135,'ECM Staff time by PoF'!$B$5:$S$119,MATCH($DF$103, 'ECM Staff time by PoF'!$B$4:$R$4,0),FALSE),IF(ISERROR(VLOOKUP(CONCATENATE($A135,B$66),'ECM Staff time by PoF'!$A$5:$S$119,MATCH($DF$103, 'ECM Staff time by PoF'!$A$4:$R$4,0),FALSE)), 0, VLOOKUP(CONCATENATE($A135,B$66),'ECM Staff time by PoF'!$A$5:$S$119,MATCH($DF$103, 'ECM Staff time by PoF'!$A$4:$R$4,0),FALSE))))*B97</f>
        <v>0</v>
      </c>
      <c r="DG135" s="191">
        <f>IF($A135="",0,IF(VLOOKUP($A135,'ECM Staff time by PoF'!$B$5:$C$119,2,FALSE)="Not Applicable",VLOOKUP($A135,'ECM Staff time by PoF'!$B$5:$S$119,MATCH($DF$103, 'ECM Staff time by PoF'!$B$4:$R$4,0),FALSE),IF(ISERROR(VLOOKUP(CONCATENATE($A135,C$66),'ECM Staff time by PoF'!$A$5:$S$119,MATCH($DF$103, 'ECM Staff time by PoF'!$A$4:$R$4,0),FALSE)), 0, VLOOKUP(CONCATENATE($A135,C$66),'ECM Staff time by PoF'!$A$5:$S$119,MATCH($DF$103, 'ECM Staff time by PoF'!$A$4:$R$4,0),FALSE))))*C97</f>
        <v>0</v>
      </c>
      <c r="DH135" s="191">
        <f>IF($A135="",0,IF(VLOOKUP($A135,'ECM Staff time by PoF'!$B$5:$C$119,2,FALSE)="Not Applicable",VLOOKUP($A135,'ECM Staff time by PoF'!$B$5:$S$119,MATCH($DF$103, 'ECM Staff time by PoF'!$B$4:$R$4,0),FALSE),IF(ISERROR(VLOOKUP(CONCATENATE($A135,D$66),'ECM Staff time by PoF'!$A$5:$S$119,MATCH($DF$103, 'ECM Staff time by PoF'!$A$4:$R$4,0),FALSE)), 0, VLOOKUP(CONCATENATE($A135,D$66),'ECM Staff time by PoF'!$A$5:$S$119,MATCH($DF$103, 'ECM Staff time by PoF'!$A$4:$R$4,0),FALSE))))*D97</f>
        <v>0</v>
      </c>
      <c r="DI135" s="191">
        <f>IF($A135="",0,IF(VLOOKUP($A135,'ECM Staff time by PoF'!$B$5:$C$119,2,FALSE)="Not Applicable",VLOOKUP($A135,'ECM Staff time by PoF'!$B$5:$S$119,MATCH($DF$103, 'ECM Staff time by PoF'!$B$4:$R$4,0),FALSE),IF(ISERROR(VLOOKUP(CONCATENATE($A135,E$66),'ECM Staff time by PoF'!$A$5:$S$119,MATCH($DF$103, 'ECM Staff time by PoF'!$A$4:$R$4,0),FALSE)), 0, VLOOKUP(CONCATENATE($A135,E$66),'ECM Staff time by PoF'!$A$5:$S$119,MATCH($DF$103, 'ECM Staff time by PoF'!$A$4:$R$4,0),FALSE))))*E97</f>
        <v>0</v>
      </c>
      <c r="DJ135" s="191">
        <f>IF($A135="",0,IF(VLOOKUP($A135,'ECM Staff time by PoF'!$B$5:$C$119,2,FALSE)="Not Applicable",VLOOKUP($A135,'ECM Staff time by PoF'!$B$5:$S$119,MATCH($DF$103, 'ECM Staff time by PoF'!$B$4:$R$4,0),FALSE),IF(ISERROR(VLOOKUP(CONCATENATE($A135,F$66),'ECM Staff time by PoF'!$A$5:$S$119,MATCH($DF$103, 'ECM Staff time by PoF'!$A$4:$R$4,0),FALSE)), 0, VLOOKUP(CONCATENATE($A135,F$66),'ECM Staff time by PoF'!$A$5:$S$119,MATCH($DF$103, 'ECM Staff time by PoF'!$A$4:$R$4,0),FALSE))))*F97</f>
        <v>0</v>
      </c>
      <c r="DK135" s="191">
        <f>IF($A135="",0,IF(VLOOKUP($A135,'ECM Staff time by PoF'!$B$5:$C$119,2,FALSE)="Not Applicable",VLOOKUP($A135,'ECM Staff time by PoF'!$B$5:$S$119,MATCH($DF$103, 'ECM Staff time by PoF'!$B$4:$R$4,0),FALSE),IF(ISERROR(VLOOKUP(CONCATENATE($A135,G$66),'ECM Staff time by PoF'!$A$5:$S$119,MATCH($DF$103, 'ECM Staff time by PoF'!$A$4:$R$4,0),FALSE)), 0, VLOOKUP(CONCATENATE($A135,G$66),'ECM Staff time by PoF'!$A$5:$S$119,MATCH($DF$103, 'ECM Staff time by PoF'!$A$4:$R$4,0),FALSE))))*G97</f>
        <v>0</v>
      </c>
      <c r="DL135" s="191">
        <f>IF($A135="",0,IF(VLOOKUP($A135,'ECM Staff time by PoF'!$B$5:$C$119,2,FALSE)="Not Applicable",VLOOKUP($A135,'ECM Staff time by PoF'!$B$5:$S$119,MATCH($DF$103, 'ECM Staff time by PoF'!$B$4:$R$4,0),FALSE),IF(ISERROR(VLOOKUP(CONCATENATE($A135,H$66),'ECM Staff time by PoF'!$A$5:$S$119,MATCH($DF$103, 'ECM Staff time by PoF'!$A$4:$R$4,0),FALSE)), 0, VLOOKUP(CONCATENATE($A135,H$66),'ECM Staff time by PoF'!$A$5:$S$119,MATCH($DF$103, 'ECM Staff time by PoF'!$A$4:$R$4,0),FALSE))))*H97</f>
        <v>0</v>
      </c>
      <c r="DM135" s="191">
        <f>IF($A135="",0,IF(VLOOKUP($A135,'ECM Staff time by PoF'!$B$5:$C$119,2,FALSE)="Not Applicable",VLOOKUP($A135,'ECM Staff time by PoF'!$B$5:$S$119,MATCH($DF$103, 'ECM Staff time by PoF'!$B$4:$R$4,0),FALSE),IF(ISERROR(VLOOKUP(CONCATENATE($A135,I$66),'ECM Staff time by PoF'!$A$5:$S$119,MATCH($DF$103, 'ECM Staff time by PoF'!$A$4:$R$4,0),FALSE)), 0, VLOOKUP(CONCATENATE($A135,I$66),'ECM Staff time by PoF'!$A$5:$S$119,MATCH($DF$103, 'ECM Staff time by PoF'!$A$4:$R$4,0),FALSE))))*I97</f>
        <v>0</v>
      </c>
      <c r="DN135" s="191">
        <f>IF($A135="",0,IF(VLOOKUP($A135,'ECM Staff time by PoF'!$B$5:$C$119,2,FALSE)="Not Applicable",VLOOKUP($A135,'ECM Staff time by PoF'!$B$5:$S$119,MATCH($DF$103, 'ECM Staff time by PoF'!$B$4:$R$4,0),FALSE),IF(ISERROR(VLOOKUP(CONCATENATE($A135,J$66),'ECM Staff time by PoF'!$A$5:$S$119,MATCH($DF$103, 'ECM Staff time by PoF'!$A$4:$R$4,0),FALSE)), 0, VLOOKUP(CONCATENATE($A135,J$66),'ECM Staff time by PoF'!$A$5:$S$119,MATCH($DF$103, 'ECM Staff time by PoF'!$A$4:$R$4,0),FALSE))))*J97</f>
        <v>0</v>
      </c>
      <c r="DO135" s="191">
        <f>IF($A135="",0,IF(VLOOKUP($A135,'ECM Staff time by PoF'!$B$5:$C$119,2,FALSE)="Not Applicable",VLOOKUP($A135,'ECM Staff time by PoF'!$B$5:$S$119,MATCH($DF$103, 'ECM Staff time by PoF'!$B$4:$R$4,0),FALSE),IF(ISERROR(VLOOKUP(CONCATENATE($A135,K$66),'ECM Staff time by PoF'!$A$5:$S$119,MATCH($DF$103, 'ECM Staff time by PoF'!$A$4:$R$4,0),FALSE)), 0, VLOOKUP(CONCATENATE($A135,K$66),'ECM Staff time by PoF'!$A$5:$S$119,MATCH($DF$103, 'ECM Staff time by PoF'!$A$4:$R$4,0),FALSE))))*K97</f>
        <v>0</v>
      </c>
      <c r="DP135" s="191">
        <f>IF($A135="",0,IF(VLOOKUP($A135,'ECM Staff time by PoF'!$B$5:$C$119,2,FALSE)="Not Applicable",VLOOKUP($A135,'ECM Staff time by PoF'!$B$5:$S$119,MATCH($DF$103, 'ECM Staff time by PoF'!$B$4:$R$4,0),FALSE),IF(ISERROR(VLOOKUP(CONCATENATE($A135,L$66),'ECM Staff time by PoF'!$A$5:$S$119,MATCH($DF$103, 'ECM Staff time by PoF'!$A$4:$R$4,0),FALSE)), 0, VLOOKUP(CONCATENATE($A135,L$66),'ECM Staff time by PoF'!$A$5:$S$119,MATCH($DF$103, 'ECM Staff time by PoF'!$A$4:$R$4,0),FALSE))))*L97</f>
        <v>0</v>
      </c>
      <c r="DQ135" s="191">
        <f>IF($A135="",0,IF(VLOOKUP($A135,'ECM Staff time by PoF'!$B$5:$C$119,2,FALSE)="Not Applicable",VLOOKUP($A135,'ECM Staff time by PoF'!$B$5:$S$119,MATCH($DF$103, 'ECM Staff time by PoF'!$B$4:$R$4,0),FALSE),IF(ISERROR(VLOOKUP(CONCATENATE($A135,M$66),'ECM Staff time by PoF'!$A$5:$S$119,MATCH($DF$103, 'ECM Staff time by PoF'!$A$4:$R$4,0),FALSE)), 0, VLOOKUP(CONCATENATE($A135,M$66),'ECM Staff time by PoF'!$A$5:$S$119,MATCH($DF$103, 'ECM Staff time by PoF'!$A$4:$R$4,0),FALSE))))*M97</f>
        <v>0</v>
      </c>
      <c r="DR135" s="191">
        <f>IF($A135="",0,IF(VLOOKUP($A135,'ECM Staff time by PoF'!$B$5:$C$119,2,FALSE)="Not Applicable",VLOOKUP($A135,'ECM Staff time by PoF'!$B$5:$S$119,MATCH($DF$103, 'ECM Staff time by PoF'!$B$4:$R$4,0),FALSE),IF(ISERROR(VLOOKUP(CONCATENATE($A135,N$66),'ECM Staff time by PoF'!$A$5:$S$119,MATCH($DF$103, 'ECM Staff time by PoF'!$A$4:$R$4,0),FALSE)), 0, VLOOKUP(CONCATENATE($A135,N$66),'ECM Staff time by PoF'!$A$5:$S$119,MATCH($DF$103, 'ECM Staff time by PoF'!$A$4:$R$4,0),FALSE))))*N97</f>
        <v>0</v>
      </c>
      <c r="DS135" s="191">
        <f>IF($A135="",0,IF(VLOOKUP($A135,'ECM Staff time by PoF'!$B$5:$C$119,2,FALSE)="Not Applicable",VLOOKUP($A135,'ECM Staff time by PoF'!$B$5:$S$119,MATCH($DF$103, 'ECM Staff time by PoF'!$B$4:$R$4,0),FALSE),IF(ISERROR(VLOOKUP(CONCATENATE($A135,O$66),'ECM Staff time by PoF'!$A$5:$S$119,MATCH($DF$103, 'ECM Staff time by PoF'!$A$4:$R$4,0),FALSE)), 0, VLOOKUP(CONCATENATE($A135,O$66),'ECM Staff time by PoF'!$A$5:$S$119,MATCH($DF$103, 'ECM Staff time by PoF'!$A$4:$R$4,0),FALSE))))*O97</f>
        <v>0</v>
      </c>
      <c r="DT135" s="191">
        <f>IF($A135="",0,IF(VLOOKUP($A135,'ECM Staff time by PoF'!$B$5:$C$119,2,FALSE)="Not Applicable",VLOOKUP($A135,'ECM Staff time by PoF'!$B$5:$S$119,MATCH($DF$103, 'ECM Staff time by PoF'!$B$4:$R$4,0),FALSE),IF(ISERROR(VLOOKUP(CONCATENATE($A135,P$66),'ECM Staff time by PoF'!$A$5:$S$119,MATCH($DF$103, 'ECM Staff time by PoF'!$A$4:$R$4,0),FALSE)), 0, VLOOKUP(CONCATENATE($A135,P$66),'ECM Staff time by PoF'!$A$5:$S$119,MATCH($DF$103, 'ECM Staff time by PoF'!$A$4:$R$4,0),FALSE))))*P97</f>
        <v>0</v>
      </c>
      <c r="DU135" s="191">
        <f>IF($A135="",0,IF(VLOOKUP($A135,'ECM Staff time by PoF'!$B$5:$C$119,2,FALSE)="Not Applicable",VLOOKUP($A135,'ECM Staff time by PoF'!$B$5:$S$119,MATCH($DF$103, 'ECM Staff time by PoF'!$B$4:$R$4,0),FALSE),IF(ISERROR(VLOOKUP(CONCATENATE($A135,Q$66),'ECM Staff time by PoF'!$A$5:$S$119,MATCH($DF$103, 'ECM Staff time by PoF'!$A$4:$R$4,0),FALSE)), 0, VLOOKUP(CONCATENATE($A135,Q$66),'ECM Staff time by PoF'!$A$5:$S$119,MATCH($DF$103, 'ECM Staff time by PoF'!$A$4:$R$4,0),FALSE))))*Q97</f>
        <v>0</v>
      </c>
      <c r="DV135" s="191">
        <f>IF($A135="",0,IF(VLOOKUP($A135,'ECM Staff time by PoF'!$B$5:$C$119,2,FALSE)="Not Applicable",VLOOKUP($A135,'ECM Staff time by PoF'!$B$5:$S$119,MATCH($DF$103, 'ECM Staff time by PoF'!$B$4:$R$4,0),FALSE),IF(ISERROR(VLOOKUP(CONCATENATE($A135,R$66),'ECM Staff time by PoF'!$A$5:$S$119,MATCH($DF$103, 'ECM Staff time by PoF'!$A$4:$R$4,0),FALSE)), 0, VLOOKUP(CONCATENATE($A135,R$66),'ECM Staff time by PoF'!$A$5:$S$119,MATCH($DF$103, 'ECM Staff time by PoF'!$A$4:$R$4,0),FALSE))))*R97</f>
        <v>0</v>
      </c>
      <c r="DW135" s="191">
        <f>IF($A135="",0,IF(VLOOKUP($A135,'ECM Staff time by PoF'!$B$5:$C$119,2,FALSE)="Not Applicable",VLOOKUP($A135,'ECM Staff time by PoF'!$B$5:$S$119,MATCH($DF$103, 'ECM Staff time by PoF'!$B$4:$R$4,0),FALSE),IF(ISERROR(VLOOKUP(CONCATENATE($A135,S$66),'ECM Staff time by PoF'!$A$5:$S$119,MATCH($DF$103, 'ECM Staff time by PoF'!$A$4:$R$4,0),FALSE)), 0, VLOOKUP(CONCATENATE($A135,S$66),'ECM Staff time by PoF'!$A$5:$S$119,MATCH($DF$103, 'ECM Staff time by PoF'!$A$4:$R$4,0),FALSE))))*S97</f>
        <v>0</v>
      </c>
      <c r="DX135" s="191">
        <f>IF($A135="",0,IF(VLOOKUP($A135,'ECM Staff time by PoF'!$B$5:$C$119,2,FALSE)="Not Applicable",VLOOKUP($A135,'ECM Staff time by PoF'!$B$5:$S$119,MATCH($DF$103, 'ECM Staff time by PoF'!$B$4:$R$4,0),FALSE),IF(ISERROR(VLOOKUP(CONCATENATE($A135,T$66),'ECM Staff time by PoF'!$A$5:$S$119,MATCH($DF$103, 'ECM Staff time by PoF'!$A$4:$R$4,0),FALSE)), 0, VLOOKUP(CONCATENATE($A135,T$66),'ECM Staff time by PoF'!$A$5:$S$119,MATCH($DF$103, 'ECM Staff time by PoF'!$A$4:$R$4,0),FALSE))))*T97</f>
        <v>0</v>
      </c>
      <c r="DY135" s="191">
        <f>IF($A135="",0,IF(VLOOKUP($A135,'ECM Staff time by PoF'!$B$5:$C$119,2,FALSE)="Not Applicable",VLOOKUP($A135,'ECM Staff time by PoF'!$B$5:$S$119,MATCH($DF$103, 'ECM Staff time by PoF'!$B$4:$R$4,0),FALSE),IF(ISERROR(VLOOKUP(CONCATENATE($A135,U$66),'ECM Staff time by PoF'!$A$5:$S$119,MATCH($DF$103, 'ECM Staff time by PoF'!$A$4:$R$4,0),FALSE)), 0, VLOOKUP(CONCATENATE($A135,U$66),'ECM Staff time by PoF'!$A$5:$S$119,MATCH($DF$103, 'ECM Staff time by PoF'!$A$4:$R$4,0),FALSE))))*U97</f>
        <v>0</v>
      </c>
      <c r="DZ135" s="191">
        <f>IF($A135="",0,IF(VLOOKUP($A135,'ECM Staff time by PoF'!$B$5:$C$119,2,FALSE)="Not Applicable",VLOOKUP($A135,'ECM Staff time by PoF'!$B$5:$S$119,MATCH($DF$103, 'ECM Staff time by PoF'!$B$4:$R$4,0),FALSE),IF(ISERROR(VLOOKUP(CONCATENATE($A135,V$66),'ECM Staff time by PoF'!$A$5:$S$119,MATCH($DF$103, 'ECM Staff time by PoF'!$A$4:$R$4,0),FALSE)), 0, VLOOKUP(CONCATENATE($A135,V$66),'ECM Staff time by PoF'!$A$5:$S$119,MATCH($DF$103, 'ECM Staff time by PoF'!$A$4:$R$4,0),FALSE))))*V97</f>
        <v>0</v>
      </c>
      <c r="EA135" s="191">
        <f>IF($A135="",0,IF(VLOOKUP($A135,'ECM Staff time by PoF'!$B$5:$C$119,2,FALSE)="Not Applicable",VLOOKUP($A135,'ECM Staff time by PoF'!$B$5:$S$119,MATCH($DF$103, 'ECM Staff time by PoF'!$B$4:$R$4,0),FALSE),IF(ISERROR(VLOOKUP(CONCATENATE($A135,W$66),'ECM Staff time by PoF'!$A$5:$S$119,MATCH($DF$103, 'ECM Staff time by PoF'!$A$4:$R$4,0),FALSE)), 0, VLOOKUP(CONCATENATE($A135,W$66),'ECM Staff time by PoF'!$A$5:$S$119,MATCH($DF$103, 'ECM Staff time by PoF'!$A$4:$R$4,0),FALSE))))*W97</f>
        <v>0</v>
      </c>
      <c r="EB135" s="191">
        <f>IF($A135="",0,IF(VLOOKUP($A135,'ECM Staff time by PoF'!$B$5:$C$119,2,FALSE)="Not Applicable",VLOOKUP($A135,'ECM Staff time by PoF'!$B$5:$S$119,MATCH($DF$103, 'ECM Staff time by PoF'!$B$4:$R$4,0),FALSE),IF(ISERROR(VLOOKUP(CONCATENATE($A135,X$66),'ECM Staff time by PoF'!$A$5:$S$119,MATCH($DF$103, 'ECM Staff time by PoF'!$A$4:$R$4,0),FALSE)), 0, VLOOKUP(CONCATENATE($A135,X$66),'ECM Staff time by PoF'!$A$5:$S$119,MATCH($DF$103, 'ECM Staff time by PoF'!$A$4:$R$4,0),FALSE))))*X97</f>
        <v>0</v>
      </c>
      <c r="EC135" s="191">
        <f>IF($A135="",0,IF(VLOOKUP($A135,'ECM Staff time by PoF'!$B$5:$C$119,2,FALSE)="Not Applicable",VLOOKUP($A135,'ECM Staff time by PoF'!$B$5:$S$119,MATCH($DF$103, 'ECM Staff time by PoF'!$B$4:$R$4,0),FALSE),IF(ISERROR(VLOOKUP(CONCATENATE($A135,Y$66),'ECM Staff time by PoF'!$A$5:$S$119,MATCH($DF$103, 'ECM Staff time by PoF'!$A$4:$R$4,0),FALSE)), 0, VLOOKUP(CONCATENATE($A135,Y$66),'ECM Staff time by PoF'!$A$5:$S$119,MATCH($DF$103, 'ECM Staff time by PoF'!$A$4:$R$4,0),FALSE))))*Y97</f>
        <v>0</v>
      </c>
      <c r="ED135" s="191">
        <f>IF($A135="",0,IF(VLOOKUP($A135,'ECM Staff time by PoF'!$B$5:$C$119,2,FALSE)="Not Applicable",VLOOKUP($A135,'ECM Staff time by PoF'!$B$5:$S$119,MATCH($DF$103, 'ECM Staff time by PoF'!$B$4:$R$4,0),FALSE),IF(ISERROR(VLOOKUP(CONCATENATE($A135,Z$66),'ECM Staff time by PoF'!$A$5:$S$119,MATCH($DF$103, 'ECM Staff time by PoF'!$A$4:$R$4,0),FALSE)), 0, VLOOKUP(CONCATENATE($A135,Z$66),'ECM Staff time by PoF'!$A$5:$S$119,MATCH($DF$103, 'ECM Staff time by PoF'!$A$4:$R$4,0),FALSE))))*Z97</f>
        <v>0</v>
      </c>
      <c r="EE135" s="191">
        <f>IF($A135="",0,IF(VLOOKUP($A135,'ECM Staff time by PoF'!$B$5:$C$119,2,FALSE)="Not Applicable",VLOOKUP($A135,'ECM Staff time by PoF'!$B$5:$S$119,MATCH($DF$103, 'ECM Staff time by PoF'!$B$4:$R$4,0),FALSE),IF(ISERROR(VLOOKUP(CONCATENATE($A135,AA$66),'ECM Staff time by PoF'!$A$5:$S$119,MATCH($DF$103, 'ECM Staff time by PoF'!$A$4:$R$4,0),FALSE)), 0, VLOOKUP(CONCATENATE($A135,AA$66),'ECM Staff time by PoF'!$A$5:$S$119,MATCH($DF$103, 'ECM Staff time by PoF'!$A$4:$R$4,0),FALSE))))*AA97</f>
        <v>0</v>
      </c>
      <c r="EF135" s="191">
        <f>IF($A135="",0,IF(VLOOKUP($A135,'ECM Staff time by PoF'!$B$5:$C$119,2,FALSE)="Not Applicable",VLOOKUP($A135,'ECM Staff time by PoF'!$B$5:$S$119,MATCH($DF$103, 'ECM Staff time by PoF'!$B$4:$R$4,0),FALSE),IF(ISERROR(VLOOKUP(CONCATENATE($A135,AB$66),'ECM Staff time by PoF'!$A$5:$S$119,MATCH($DF$103, 'ECM Staff time by PoF'!$A$4:$R$4,0),FALSE)), 0, VLOOKUP(CONCATENATE($A135,AB$66),'ECM Staff time by PoF'!$A$5:$S$119,MATCH($DF$103, 'ECM Staff time by PoF'!$A$4:$R$4,0),FALSE))))*AB97</f>
        <v>0</v>
      </c>
      <c r="EG135" s="191">
        <f>IF($A135="",0,IF(VLOOKUP($A135,'ECM Staff time by PoF'!$B$5:$C$119,2,FALSE)="Not Applicable",VLOOKUP($A135,'ECM Staff time by PoF'!$B$5:$S$119,MATCH($DF$103, 'ECM Staff time by PoF'!$B$4:$R$4,0),FALSE),IF(ISERROR(VLOOKUP(CONCATENATE($A135,AC$66),'ECM Staff time by PoF'!$A$5:$S$119,MATCH($DF$103, 'ECM Staff time by PoF'!$A$4:$R$4,0),FALSE)), 0, VLOOKUP(CONCATENATE($A135,AC$66),'ECM Staff time by PoF'!$A$5:$S$119,MATCH($DF$103, 'ECM Staff time by PoF'!$A$4:$R$4,0),FALSE))))*AC97</f>
        <v>0</v>
      </c>
      <c r="EH135" s="191">
        <f>IF($A135="",0,IF(VLOOKUP($A135,'ECM Staff time by PoF'!$B$5:$C$119,2,FALSE)="Not Applicable",VLOOKUP($A135,'ECM Staff time by PoF'!$B$5:$S$119,MATCH($DF$103, 'ECM Staff time by PoF'!$B$4:$R$4,0),FALSE),IF(ISERROR(VLOOKUP(CONCATENATE($A135,AD$66),'ECM Staff time by PoF'!$A$5:$S$119,MATCH($DF$103, 'ECM Staff time by PoF'!$A$4:$R$4,0),FALSE)), 0, VLOOKUP(CONCATENATE($A135,AD$66),'ECM Staff time by PoF'!$A$5:$S$119,MATCH($DF$103, 'ECM Staff time by PoF'!$A$4:$R$4,0),FALSE))))*AD97</f>
        <v>0</v>
      </c>
      <c r="EI135" s="191">
        <f>IF($A135="",0,IF(VLOOKUP($A135,'ECM Staff time by PoF'!$B$5:$C$119,2,FALSE)="Not Applicable",VLOOKUP($A135,'ECM Staff time by PoF'!$B$5:$S$119,MATCH($DF$103, 'ECM Staff time by PoF'!$B$4:$R$4,0),FALSE),IF(ISERROR(VLOOKUP(CONCATENATE($A135,AE$66),'ECM Staff time by PoF'!$A$5:$S$119,MATCH($DF$103, 'ECM Staff time by PoF'!$A$4:$R$4,0),FALSE)), 0, VLOOKUP(CONCATENATE($A135,AE$66),'ECM Staff time by PoF'!$A$5:$S$119,MATCH($DF$103, 'ECM Staff time by PoF'!$A$4:$R$4,0),FALSE))))*AE97</f>
        <v>0</v>
      </c>
      <c r="EJ135" s="191">
        <f>IF($A135="",0,IF(VLOOKUP($A135,'ECM Staff time by PoF'!$B$5:$C$119,2,FALSE)="Not Applicable",VLOOKUP($A135,'ECM Staff time by PoF'!$B$5:$S$119,MATCH($DF$103, 'ECM Staff time by PoF'!$B$4:$R$4,0),FALSE),IF(ISERROR(VLOOKUP(CONCATENATE($A135,AF$66),'ECM Staff time by PoF'!$A$5:$S$119,MATCH($DF$103, 'ECM Staff time by PoF'!$A$4:$R$4,0),FALSE)), 0, VLOOKUP(CONCATENATE($A135,AF$66),'ECM Staff time by PoF'!$A$5:$S$119,MATCH($DF$103, 'ECM Staff time by PoF'!$A$4:$R$4,0),FALSE))))*AF97</f>
        <v>0</v>
      </c>
      <c r="EK135" s="191">
        <f>IF($A135="",0,IF(VLOOKUP($A135,'ECM Staff time by PoF'!$B$5:$C$119,2,FALSE)="Not Applicable",VLOOKUP($A135,'ECM Staff time by PoF'!$B$5:$S$119,MATCH($DF$103, 'ECM Staff time by PoF'!$B$4:$R$4,0),FALSE),IF(ISERROR(VLOOKUP(CONCATENATE($A135,AG$66),'ECM Staff time by PoF'!$A$5:$S$119,MATCH($DF$103, 'ECM Staff time by PoF'!$A$4:$R$4,0),FALSE)), 0, VLOOKUP(CONCATENATE($A135,AG$66),'ECM Staff time by PoF'!$A$5:$S$119,MATCH($DF$103, 'ECM Staff time by PoF'!$A$4:$R$4,0),FALSE))))*AG97</f>
        <v>0</v>
      </c>
      <c r="EL135" s="191">
        <f>IF($A135="",0,IF(VLOOKUP($A135,'ECM Staff time by PoF'!$B$5:$C$119,2,FALSE)="Not Applicable",VLOOKUP($A135,'ECM Staff time by PoF'!$B$5:$S$119,MATCH($DF$103, 'ECM Staff time by PoF'!$B$4:$R$4,0),FALSE),IF(ISERROR(VLOOKUP(CONCATENATE($A135,AH$66),'ECM Staff time by PoF'!$A$5:$S$119,MATCH($DF$103, 'ECM Staff time by PoF'!$A$4:$R$4,0),FALSE)), 0, VLOOKUP(CONCATENATE($A135,AH$66),'ECM Staff time by PoF'!$A$5:$S$119,MATCH($DF$103, 'ECM Staff time by PoF'!$A$4:$R$4,0),FALSE))))*AH97</f>
        <v>0</v>
      </c>
      <c r="EM135" s="191">
        <f>IF($A135="",0,IF(VLOOKUP($A135,'ECM Staff time by PoF'!$B$5:$C$119,2,FALSE)="Not Applicable",VLOOKUP($A135,'ECM Staff time by PoF'!$B$5:$S$119,MATCH($DF$103, 'ECM Staff time by PoF'!$B$4:$R$4,0),FALSE),IF(ISERROR(VLOOKUP(CONCATENATE($A135,AI$66),'ECM Staff time by PoF'!$A$5:$S$119,MATCH($DF$103, 'ECM Staff time by PoF'!$A$4:$R$4,0),FALSE)), 0, VLOOKUP(CONCATENATE($A135,AI$66),'ECM Staff time by PoF'!$A$5:$S$119,MATCH($DF$103, 'ECM Staff time by PoF'!$A$4:$R$4,0),FALSE))))*AI97</f>
        <v>0</v>
      </c>
      <c r="EN135" s="191">
        <f>IF($A135="",0,IF(VLOOKUP($A135,'ECM Staff time by PoF'!$B$5:$C$119,2,FALSE)="Not Applicable",VLOOKUP($A135,'ECM Staff time by PoF'!$B$5:$S$119,MATCH($DF$103, 'ECM Staff time by PoF'!$B$4:$R$4,0),FALSE),IF(ISERROR(VLOOKUP(CONCATENATE($A135,AJ$66),'ECM Staff time by PoF'!$A$5:$S$119,MATCH($DF$103, 'ECM Staff time by PoF'!$A$4:$R$4,0),FALSE)), 0, VLOOKUP(CONCATENATE($A135,AJ$66),'ECM Staff time by PoF'!$A$5:$S$119,MATCH($DF$103, 'ECM Staff time by PoF'!$A$4:$R$4,0),FALSE))))*AJ97</f>
        <v>0</v>
      </c>
      <c r="EO135" s="191">
        <f>IF($A135="",0,IF(VLOOKUP($A135,'ECM Staff time by PoF'!$B$5:$C$119,2,FALSE)="Not Applicable",VLOOKUP($A135,'ECM Staff time by PoF'!$B$5:$S$119,MATCH($DF$103, 'ECM Staff time by PoF'!$B$4:$R$4,0),FALSE),IF(ISERROR(VLOOKUP(CONCATENATE($A135,AK$66),'ECM Staff time by PoF'!$A$5:$S$119,MATCH($DF$103, 'ECM Staff time by PoF'!$A$4:$R$4,0),FALSE)), 0, VLOOKUP(CONCATENATE($A135,AK$66),'ECM Staff time by PoF'!$A$5:$S$119,MATCH($DF$103, 'ECM Staff time by PoF'!$A$4:$R$4,0),FALSE))))*AK97</f>
        <v>0</v>
      </c>
      <c r="EP135" s="60">
        <f>IF($A135="",0,IF(VLOOKUP($A135,'ECM Staff time by PoF'!$B$5:$C$119,2,FALSE)="Not Applicable",VLOOKUP($A135,'ECM Staff time by PoF'!$B$5:$S$119,MATCH($EP$103, 'ECM Staff time by PoF'!$B$4:$R$4,0),FALSE),IF(ISERROR(VLOOKUP(CONCATENATE($A135,B$66),'ECM Staff time by PoF'!$A$5:$S$119,MATCH($EP$103, 'ECM Staff time by PoF'!$A$4:$R$4,0),FALSE)), 0, VLOOKUP(CONCATENATE($A135,B$66),'ECM Staff time by PoF'!$A$5:$S$119,MATCH($EP$103, 'ECM Staff time by PoF'!$A$4:$R$4,0),FALSE))))*B97</f>
        <v>0</v>
      </c>
      <c r="EQ135" s="60">
        <f>IF($A135="",0,IF(VLOOKUP($A135,'ECM Staff time by PoF'!$B$5:$C$119,2,FALSE)="Not Applicable",VLOOKUP($A135,'ECM Staff time by PoF'!$B$5:$S$119,MATCH($EP$103, 'ECM Staff time by PoF'!$B$4:$R$4,0),FALSE),IF(ISERROR(VLOOKUP(CONCATENATE($A135,C$66),'ECM Staff time by PoF'!$A$5:$S$119,MATCH($EP$103, 'ECM Staff time by PoF'!$A$4:$R$4,0),FALSE)), 0, VLOOKUP(CONCATENATE($A135,C$66),'ECM Staff time by PoF'!$A$5:$S$119,MATCH($EP$103, 'ECM Staff time by PoF'!$A$4:$R$4,0),FALSE))))*C97</f>
        <v>0</v>
      </c>
      <c r="ER135" s="60">
        <f>IF($A135="",0,IF(VLOOKUP($A135,'ECM Staff time by PoF'!$B$5:$C$119,2,FALSE)="Not Applicable",VLOOKUP($A135,'ECM Staff time by PoF'!$B$5:$S$119,MATCH($EP$103, 'ECM Staff time by PoF'!$B$4:$R$4,0),FALSE),IF(ISERROR(VLOOKUP(CONCATENATE($A135,D$66),'ECM Staff time by PoF'!$A$5:$S$119,MATCH($EP$103, 'ECM Staff time by PoF'!$A$4:$R$4,0),FALSE)), 0, VLOOKUP(CONCATENATE($A135,D$66),'ECM Staff time by PoF'!$A$5:$S$119,MATCH($EP$103, 'ECM Staff time by PoF'!$A$4:$R$4,0),FALSE))))*D97</f>
        <v>0</v>
      </c>
      <c r="ES135" s="60">
        <f>IF($A135="",0,IF(VLOOKUP($A135,'ECM Staff time by PoF'!$B$5:$C$119,2,FALSE)="Not Applicable",VLOOKUP($A135,'ECM Staff time by PoF'!$B$5:$S$119,MATCH($EP$103, 'ECM Staff time by PoF'!$B$4:$R$4,0),FALSE),IF(ISERROR(VLOOKUP(CONCATENATE($A135,E$66),'ECM Staff time by PoF'!$A$5:$S$119,MATCH($EP$103, 'ECM Staff time by PoF'!$A$4:$R$4,0),FALSE)), 0, VLOOKUP(CONCATENATE($A135,E$66),'ECM Staff time by PoF'!$A$5:$S$119,MATCH($EP$103, 'ECM Staff time by PoF'!$A$4:$R$4,0),FALSE))))*E97</f>
        <v>0</v>
      </c>
      <c r="ET135" s="60">
        <f>IF($A135="",0,IF(VLOOKUP($A135,'ECM Staff time by PoF'!$B$5:$C$119,2,FALSE)="Not Applicable",VLOOKUP($A135,'ECM Staff time by PoF'!$B$5:$S$119,MATCH($EP$103, 'ECM Staff time by PoF'!$B$4:$R$4,0),FALSE),IF(ISERROR(VLOOKUP(CONCATENATE($A135,F$66),'ECM Staff time by PoF'!$A$5:$S$119,MATCH($EP$103, 'ECM Staff time by PoF'!$A$4:$R$4,0),FALSE)), 0, VLOOKUP(CONCATENATE($A135,F$66),'ECM Staff time by PoF'!$A$5:$S$119,MATCH($EP$103, 'ECM Staff time by PoF'!$A$4:$R$4,0),FALSE))))*F97</f>
        <v>0</v>
      </c>
      <c r="EU135" s="60">
        <f>IF($A135="",0,IF(VLOOKUP($A135,'ECM Staff time by PoF'!$B$5:$C$119,2,FALSE)="Not Applicable",VLOOKUP($A135,'ECM Staff time by PoF'!$B$5:$S$119,MATCH($EP$103, 'ECM Staff time by PoF'!$B$4:$R$4,0),FALSE),IF(ISERROR(VLOOKUP(CONCATENATE($A135,G$66),'ECM Staff time by PoF'!$A$5:$S$119,MATCH($EP$103, 'ECM Staff time by PoF'!$A$4:$R$4,0),FALSE)), 0, VLOOKUP(CONCATENATE($A135,G$66),'ECM Staff time by PoF'!$A$5:$S$119,MATCH($EP$103, 'ECM Staff time by PoF'!$A$4:$R$4,0),FALSE))))*G97</f>
        <v>0</v>
      </c>
      <c r="EV135" s="60">
        <f>IF($A135="",0,IF(VLOOKUP($A135,'ECM Staff time by PoF'!$B$5:$C$119,2,FALSE)="Not Applicable",VLOOKUP($A135,'ECM Staff time by PoF'!$B$5:$S$119,MATCH($EP$103, 'ECM Staff time by PoF'!$B$4:$R$4,0),FALSE),IF(ISERROR(VLOOKUP(CONCATENATE($A135,H$66),'ECM Staff time by PoF'!$A$5:$S$119,MATCH($EP$103, 'ECM Staff time by PoF'!$A$4:$R$4,0),FALSE)), 0, VLOOKUP(CONCATENATE($A135,H$66),'ECM Staff time by PoF'!$A$5:$S$119,MATCH($EP$103, 'ECM Staff time by PoF'!$A$4:$R$4,0),FALSE))))*H97</f>
        <v>0</v>
      </c>
      <c r="EW135" s="60">
        <f>IF($A135="",0,IF(VLOOKUP($A135,'ECM Staff time by PoF'!$B$5:$C$119,2,FALSE)="Not Applicable",VLOOKUP($A135,'ECM Staff time by PoF'!$B$5:$S$119,MATCH($EP$103, 'ECM Staff time by PoF'!$B$4:$R$4,0),FALSE),IF(ISERROR(VLOOKUP(CONCATENATE($A135,I$66),'ECM Staff time by PoF'!$A$5:$S$119,MATCH($EP$103, 'ECM Staff time by PoF'!$A$4:$R$4,0),FALSE)), 0, VLOOKUP(CONCATENATE($A135,I$66),'ECM Staff time by PoF'!$A$5:$S$119,MATCH($EP$103, 'ECM Staff time by PoF'!$A$4:$R$4,0),FALSE))))*I97</f>
        <v>0</v>
      </c>
      <c r="EX135" s="60">
        <f>IF($A135="",0,IF(VLOOKUP($A135,'ECM Staff time by PoF'!$B$5:$C$119,2,FALSE)="Not Applicable",VLOOKUP($A135,'ECM Staff time by PoF'!$B$5:$S$119,MATCH($EP$103, 'ECM Staff time by PoF'!$B$4:$R$4,0),FALSE),IF(ISERROR(VLOOKUP(CONCATENATE($A135,J$66),'ECM Staff time by PoF'!$A$5:$S$119,MATCH($EP$103, 'ECM Staff time by PoF'!$A$4:$R$4,0),FALSE)), 0, VLOOKUP(CONCATENATE($A135,J$66),'ECM Staff time by PoF'!$A$5:$S$119,MATCH($EP$103, 'ECM Staff time by PoF'!$A$4:$R$4,0),FALSE))))*J97</f>
        <v>0</v>
      </c>
      <c r="EY135" s="60">
        <f>IF($A135="",0,IF(VLOOKUP($A135,'ECM Staff time by PoF'!$B$5:$C$119,2,FALSE)="Not Applicable",VLOOKUP($A135,'ECM Staff time by PoF'!$B$5:$S$119,MATCH($EP$103, 'ECM Staff time by PoF'!$B$4:$R$4,0),FALSE),IF(ISERROR(VLOOKUP(CONCATENATE($A135,K$66),'ECM Staff time by PoF'!$A$5:$S$119,MATCH($EP$103, 'ECM Staff time by PoF'!$A$4:$R$4,0),FALSE)), 0, VLOOKUP(CONCATENATE($A135,K$66),'ECM Staff time by PoF'!$A$5:$S$119,MATCH($EP$103, 'ECM Staff time by PoF'!$A$4:$R$4,0),FALSE))))*K97</f>
        <v>0</v>
      </c>
      <c r="EZ135" s="60">
        <f>IF($A135="",0,IF(VLOOKUP($A135,'ECM Staff time by PoF'!$B$5:$C$119,2,FALSE)="Not Applicable",VLOOKUP($A135,'ECM Staff time by PoF'!$B$5:$S$119,MATCH($EP$103, 'ECM Staff time by PoF'!$B$4:$R$4,0),FALSE),IF(ISERROR(VLOOKUP(CONCATENATE($A135,L$66),'ECM Staff time by PoF'!$A$5:$S$119,MATCH($EP$103, 'ECM Staff time by PoF'!$A$4:$R$4,0),FALSE)), 0, VLOOKUP(CONCATENATE($A135,L$66),'ECM Staff time by PoF'!$A$5:$S$119,MATCH($EP$103, 'ECM Staff time by PoF'!$A$4:$R$4,0),FALSE))))*L97</f>
        <v>0</v>
      </c>
      <c r="FA135" s="60">
        <f>IF($A135="",0,IF(VLOOKUP($A135,'ECM Staff time by PoF'!$B$5:$C$119,2,FALSE)="Not Applicable",VLOOKUP($A135,'ECM Staff time by PoF'!$B$5:$S$119,MATCH($EP$103, 'ECM Staff time by PoF'!$B$4:$R$4,0),FALSE),IF(ISERROR(VLOOKUP(CONCATENATE($A135,M$66),'ECM Staff time by PoF'!$A$5:$S$119,MATCH($EP$103, 'ECM Staff time by PoF'!$A$4:$R$4,0),FALSE)), 0, VLOOKUP(CONCATENATE($A135,M$66),'ECM Staff time by PoF'!$A$5:$S$119,MATCH($EP$103, 'ECM Staff time by PoF'!$A$4:$R$4,0),FALSE))))*M97</f>
        <v>0</v>
      </c>
      <c r="FB135" s="60">
        <f>IF($A135="",0,IF(VLOOKUP($A135,'ECM Staff time by PoF'!$B$5:$C$119,2,FALSE)="Not Applicable",VLOOKUP($A135,'ECM Staff time by PoF'!$B$5:$S$119,MATCH($EP$103, 'ECM Staff time by PoF'!$B$4:$R$4,0),FALSE),IF(ISERROR(VLOOKUP(CONCATENATE($A135,N$66),'ECM Staff time by PoF'!$A$5:$S$119,MATCH($EP$103, 'ECM Staff time by PoF'!$A$4:$R$4,0),FALSE)), 0, VLOOKUP(CONCATENATE($A135,N$66),'ECM Staff time by PoF'!$A$5:$S$119,MATCH($EP$103, 'ECM Staff time by PoF'!$A$4:$R$4,0),FALSE))))*N97</f>
        <v>0</v>
      </c>
      <c r="FC135" s="60">
        <f>IF($A135="",0,IF(VLOOKUP($A135,'ECM Staff time by PoF'!$B$5:$C$119,2,FALSE)="Not Applicable",VLOOKUP($A135,'ECM Staff time by PoF'!$B$5:$S$119,MATCH($EP$103, 'ECM Staff time by PoF'!$B$4:$R$4,0),FALSE),IF(ISERROR(VLOOKUP(CONCATENATE($A135,O$66),'ECM Staff time by PoF'!$A$5:$S$119,MATCH($EP$103, 'ECM Staff time by PoF'!$A$4:$R$4,0),FALSE)), 0, VLOOKUP(CONCATENATE($A135,O$66),'ECM Staff time by PoF'!$A$5:$S$119,MATCH($EP$103, 'ECM Staff time by PoF'!$A$4:$R$4,0),FALSE))))*O97</f>
        <v>0</v>
      </c>
      <c r="FD135" s="60">
        <f>IF($A135="",0,IF(VLOOKUP($A135,'ECM Staff time by PoF'!$B$5:$C$119,2,FALSE)="Not Applicable",VLOOKUP($A135,'ECM Staff time by PoF'!$B$5:$S$119,MATCH($EP$103, 'ECM Staff time by PoF'!$B$4:$R$4,0),FALSE),IF(ISERROR(VLOOKUP(CONCATENATE($A135,P$66),'ECM Staff time by PoF'!$A$5:$S$119,MATCH($EP$103, 'ECM Staff time by PoF'!$A$4:$R$4,0),FALSE)), 0, VLOOKUP(CONCATENATE($A135,P$66),'ECM Staff time by PoF'!$A$5:$S$119,MATCH($EP$103, 'ECM Staff time by PoF'!$A$4:$R$4,0),FALSE))))*P97</f>
        <v>0</v>
      </c>
      <c r="FE135" s="60">
        <f>IF($A135="",0,IF(VLOOKUP($A135,'ECM Staff time by PoF'!$B$5:$C$119,2,FALSE)="Not Applicable",VLOOKUP($A135,'ECM Staff time by PoF'!$B$5:$S$119,MATCH($EP$103, 'ECM Staff time by PoF'!$B$4:$R$4,0),FALSE),IF(ISERROR(VLOOKUP(CONCATENATE($A135,Q$66),'ECM Staff time by PoF'!$A$5:$S$119,MATCH($EP$103, 'ECM Staff time by PoF'!$A$4:$R$4,0),FALSE)), 0, VLOOKUP(CONCATENATE($A135,Q$66),'ECM Staff time by PoF'!$A$5:$S$119,MATCH($EP$103, 'ECM Staff time by PoF'!$A$4:$R$4,0),FALSE))))*Q97</f>
        <v>0</v>
      </c>
      <c r="FF135" s="60">
        <f>IF($A135="",0,IF(VLOOKUP($A135,'ECM Staff time by PoF'!$B$5:$C$119,2,FALSE)="Not Applicable",VLOOKUP($A135,'ECM Staff time by PoF'!$B$5:$S$119,MATCH($EP$103, 'ECM Staff time by PoF'!$B$4:$R$4,0),FALSE),IF(ISERROR(VLOOKUP(CONCATENATE($A135,R$66),'ECM Staff time by PoF'!$A$5:$S$119,MATCH($EP$103, 'ECM Staff time by PoF'!$A$4:$R$4,0),FALSE)), 0, VLOOKUP(CONCATENATE($A135,R$66),'ECM Staff time by PoF'!$A$5:$S$119,MATCH($EP$103, 'ECM Staff time by PoF'!$A$4:$R$4,0),FALSE))))*R97</f>
        <v>0</v>
      </c>
      <c r="FG135" s="60">
        <f>IF($A135="",0,IF(VLOOKUP($A135,'ECM Staff time by PoF'!$B$5:$C$119,2,FALSE)="Not Applicable",VLOOKUP($A135,'ECM Staff time by PoF'!$B$5:$S$119,MATCH($EP$103, 'ECM Staff time by PoF'!$B$4:$R$4,0),FALSE),IF(ISERROR(VLOOKUP(CONCATENATE($A135,S$66),'ECM Staff time by PoF'!$A$5:$S$119,MATCH($EP$103, 'ECM Staff time by PoF'!$A$4:$R$4,0),FALSE)), 0, VLOOKUP(CONCATENATE($A135,S$66),'ECM Staff time by PoF'!$A$5:$S$119,MATCH($EP$103, 'ECM Staff time by PoF'!$A$4:$R$4,0),FALSE))))*S97</f>
        <v>0</v>
      </c>
      <c r="FH135" s="60">
        <f>IF($A135="",0,IF(VLOOKUP($A135,'ECM Staff time by PoF'!$B$5:$C$119,2,FALSE)="Not Applicable",VLOOKUP($A135,'ECM Staff time by PoF'!$B$5:$S$119,MATCH($EP$103, 'ECM Staff time by PoF'!$B$4:$R$4,0),FALSE),IF(ISERROR(VLOOKUP(CONCATENATE($A135,T$66),'ECM Staff time by PoF'!$A$5:$S$119,MATCH($EP$103, 'ECM Staff time by PoF'!$A$4:$R$4,0),FALSE)), 0, VLOOKUP(CONCATENATE($A135,T$66),'ECM Staff time by PoF'!$A$5:$S$119,MATCH($EP$103, 'ECM Staff time by PoF'!$A$4:$R$4,0),FALSE))))*T97</f>
        <v>0</v>
      </c>
      <c r="FI135" s="60">
        <f>IF($A135="",0,IF(VLOOKUP($A135,'ECM Staff time by PoF'!$B$5:$C$119,2,FALSE)="Not Applicable",VLOOKUP($A135,'ECM Staff time by PoF'!$B$5:$S$119,MATCH($EP$103, 'ECM Staff time by PoF'!$B$4:$R$4,0),FALSE),IF(ISERROR(VLOOKUP(CONCATENATE($A135,U$66),'ECM Staff time by PoF'!$A$5:$S$119,MATCH($EP$103, 'ECM Staff time by PoF'!$A$4:$R$4,0),FALSE)), 0, VLOOKUP(CONCATENATE($A135,U$66),'ECM Staff time by PoF'!$A$5:$S$119,MATCH($EP$103, 'ECM Staff time by PoF'!$A$4:$R$4,0),FALSE))))*U97</f>
        <v>0</v>
      </c>
      <c r="FJ135" s="60">
        <f>IF($A135="",0,IF(VLOOKUP($A135,'ECM Staff time by PoF'!$B$5:$C$119,2,FALSE)="Not Applicable",VLOOKUP($A135,'ECM Staff time by PoF'!$B$5:$S$119,MATCH($EP$103, 'ECM Staff time by PoF'!$B$4:$R$4,0),FALSE),IF(ISERROR(VLOOKUP(CONCATENATE($A135,V$66),'ECM Staff time by PoF'!$A$5:$S$119,MATCH($EP$103, 'ECM Staff time by PoF'!$A$4:$R$4,0),FALSE)), 0, VLOOKUP(CONCATENATE($A135,V$66),'ECM Staff time by PoF'!$A$5:$S$119,MATCH($EP$103, 'ECM Staff time by PoF'!$A$4:$R$4,0),FALSE))))*V97</f>
        <v>0</v>
      </c>
      <c r="FK135" s="60">
        <f>IF($A135="",0,IF(VLOOKUP($A135,'ECM Staff time by PoF'!$B$5:$C$119,2,FALSE)="Not Applicable",VLOOKUP($A135,'ECM Staff time by PoF'!$B$5:$S$119,MATCH($EP$103, 'ECM Staff time by PoF'!$B$4:$R$4,0),FALSE),IF(ISERROR(VLOOKUP(CONCATENATE($A135,W$66),'ECM Staff time by PoF'!$A$5:$S$119,MATCH($EP$103, 'ECM Staff time by PoF'!$A$4:$R$4,0),FALSE)), 0, VLOOKUP(CONCATENATE($A135,W$66),'ECM Staff time by PoF'!$A$5:$S$119,MATCH($EP$103, 'ECM Staff time by PoF'!$A$4:$R$4,0),FALSE))))*W97</f>
        <v>0</v>
      </c>
      <c r="FL135" s="60">
        <f>IF($A135="",0,IF(VLOOKUP($A135,'ECM Staff time by PoF'!$B$5:$C$119,2,FALSE)="Not Applicable",VLOOKUP($A135,'ECM Staff time by PoF'!$B$5:$S$119,MATCH($EP$103, 'ECM Staff time by PoF'!$B$4:$R$4,0),FALSE),IF(ISERROR(VLOOKUP(CONCATENATE($A135,X$66),'ECM Staff time by PoF'!$A$5:$S$119,MATCH($EP$103, 'ECM Staff time by PoF'!$A$4:$R$4,0),FALSE)), 0, VLOOKUP(CONCATENATE($A135,X$66),'ECM Staff time by PoF'!$A$5:$S$119,MATCH($EP$103, 'ECM Staff time by PoF'!$A$4:$R$4,0),FALSE))))*X97</f>
        <v>0</v>
      </c>
      <c r="FM135" s="60">
        <f>IF($A135="",0,IF(VLOOKUP($A135,'ECM Staff time by PoF'!$B$5:$C$119,2,FALSE)="Not Applicable",VLOOKUP($A135,'ECM Staff time by PoF'!$B$5:$S$119,MATCH($EP$103, 'ECM Staff time by PoF'!$B$4:$R$4,0),FALSE),IF(ISERROR(VLOOKUP(CONCATENATE($A135,Y$66),'ECM Staff time by PoF'!$A$5:$S$119,MATCH($EP$103, 'ECM Staff time by PoF'!$A$4:$R$4,0),FALSE)), 0, VLOOKUP(CONCATENATE($A135,Y$66),'ECM Staff time by PoF'!$A$5:$S$119,MATCH($EP$103, 'ECM Staff time by PoF'!$A$4:$R$4,0),FALSE))))*Y97</f>
        <v>0</v>
      </c>
      <c r="FN135" s="60">
        <f>IF($A135="",0,IF(VLOOKUP($A135,'ECM Staff time by PoF'!$B$5:$C$119,2,FALSE)="Not Applicable",VLOOKUP($A135,'ECM Staff time by PoF'!$B$5:$S$119,MATCH($EP$103, 'ECM Staff time by PoF'!$B$4:$R$4,0),FALSE),IF(ISERROR(VLOOKUP(CONCATENATE($A135,Z$66),'ECM Staff time by PoF'!$A$5:$S$119,MATCH($EP$103, 'ECM Staff time by PoF'!$A$4:$R$4,0),FALSE)), 0, VLOOKUP(CONCATENATE($A135,Z$66),'ECM Staff time by PoF'!$A$5:$S$119,MATCH($EP$103, 'ECM Staff time by PoF'!$A$4:$R$4,0),FALSE))))*Z97</f>
        <v>0</v>
      </c>
      <c r="FO135" s="60">
        <f>IF($A135="",0,IF(VLOOKUP($A135,'ECM Staff time by PoF'!$B$5:$C$119,2,FALSE)="Not Applicable",VLOOKUP($A135,'ECM Staff time by PoF'!$B$5:$S$119,MATCH($EP$103, 'ECM Staff time by PoF'!$B$4:$R$4,0),FALSE),IF(ISERROR(VLOOKUP(CONCATENATE($A135,AA$66),'ECM Staff time by PoF'!$A$5:$S$119,MATCH($EP$103, 'ECM Staff time by PoF'!$A$4:$R$4,0),FALSE)), 0, VLOOKUP(CONCATENATE($A135,AA$66),'ECM Staff time by PoF'!$A$5:$S$119,MATCH($EP$103, 'ECM Staff time by PoF'!$A$4:$R$4,0),FALSE))))*AA97</f>
        <v>0</v>
      </c>
      <c r="FP135" s="60">
        <f>IF($A135="",0,IF(VLOOKUP($A135,'ECM Staff time by PoF'!$B$5:$C$119,2,FALSE)="Not Applicable",VLOOKUP($A135,'ECM Staff time by PoF'!$B$5:$S$119,MATCH($EP$103, 'ECM Staff time by PoF'!$B$4:$R$4,0),FALSE),IF(ISERROR(VLOOKUP(CONCATENATE($A135,AB$66),'ECM Staff time by PoF'!$A$5:$S$119,MATCH($EP$103, 'ECM Staff time by PoF'!$A$4:$R$4,0),FALSE)), 0, VLOOKUP(CONCATENATE($A135,AB$66),'ECM Staff time by PoF'!$A$5:$S$119,MATCH($EP$103, 'ECM Staff time by PoF'!$A$4:$R$4,0),FALSE))))*AB97</f>
        <v>0</v>
      </c>
      <c r="FQ135" s="60">
        <f>IF($A135="",0,IF(VLOOKUP($A135,'ECM Staff time by PoF'!$B$5:$C$119,2,FALSE)="Not Applicable",VLOOKUP($A135,'ECM Staff time by PoF'!$B$5:$S$119,MATCH($EP$103, 'ECM Staff time by PoF'!$B$4:$R$4,0),FALSE),IF(ISERROR(VLOOKUP(CONCATENATE($A135,AC$66),'ECM Staff time by PoF'!$A$5:$S$119,MATCH($EP$103, 'ECM Staff time by PoF'!$A$4:$R$4,0),FALSE)), 0, VLOOKUP(CONCATENATE($A135,AC$66),'ECM Staff time by PoF'!$A$5:$S$119,MATCH($EP$103, 'ECM Staff time by PoF'!$A$4:$R$4,0),FALSE))))*AC97</f>
        <v>0</v>
      </c>
      <c r="FR135" s="60">
        <f>IF($A135="",0,IF(VLOOKUP($A135,'ECM Staff time by PoF'!$B$5:$C$119,2,FALSE)="Not Applicable",VLOOKUP($A135,'ECM Staff time by PoF'!$B$5:$S$119,MATCH($EP$103, 'ECM Staff time by PoF'!$B$4:$R$4,0),FALSE),IF(ISERROR(VLOOKUP(CONCATENATE($A135,AD$66),'ECM Staff time by PoF'!$A$5:$S$119,MATCH($EP$103, 'ECM Staff time by PoF'!$A$4:$R$4,0),FALSE)), 0, VLOOKUP(CONCATENATE($A135,AD$66),'ECM Staff time by PoF'!$A$5:$S$119,MATCH($EP$103, 'ECM Staff time by PoF'!$A$4:$R$4,0),FALSE))))*AD97</f>
        <v>0</v>
      </c>
      <c r="FS135" s="60">
        <f>IF($A135="",0,IF(VLOOKUP($A135,'ECM Staff time by PoF'!$B$5:$C$119,2,FALSE)="Not Applicable",VLOOKUP($A135,'ECM Staff time by PoF'!$B$5:$S$119,MATCH($EP$103, 'ECM Staff time by PoF'!$B$4:$R$4,0),FALSE),IF(ISERROR(VLOOKUP(CONCATENATE($A135,AE$66),'ECM Staff time by PoF'!$A$5:$S$119,MATCH($EP$103, 'ECM Staff time by PoF'!$A$4:$R$4,0),FALSE)), 0, VLOOKUP(CONCATENATE($A135,AE$66),'ECM Staff time by PoF'!$A$5:$S$119,MATCH($EP$103, 'ECM Staff time by PoF'!$A$4:$R$4,0),FALSE))))*AE97</f>
        <v>0</v>
      </c>
      <c r="FT135" s="60">
        <f>IF($A135="",0,IF(VLOOKUP($A135,'ECM Staff time by PoF'!$B$5:$C$119,2,FALSE)="Not Applicable",VLOOKUP($A135,'ECM Staff time by PoF'!$B$5:$S$119,MATCH($EP$103, 'ECM Staff time by PoF'!$B$4:$R$4,0),FALSE),IF(ISERROR(VLOOKUP(CONCATENATE($A135,AF$66),'ECM Staff time by PoF'!$A$5:$S$119,MATCH($EP$103, 'ECM Staff time by PoF'!$A$4:$R$4,0),FALSE)), 0, VLOOKUP(CONCATENATE($A135,AF$66),'ECM Staff time by PoF'!$A$5:$S$119,MATCH($EP$103, 'ECM Staff time by PoF'!$A$4:$R$4,0),FALSE))))*AF97</f>
        <v>0</v>
      </c>
      <c r="FU135" s="60">
        <f>IF($A135="",0,IF(VLOOKUP($A135,'ECM Staff time by PoF'!$B$5:$C$119,2,FALSE)="Not Applicable",VLOOKUP($A135,'ECM Staff time by PoF'!$B$5:$S$119,MATCH($EP$103, 'ECM Staff time by PoF'!$B$4:$R$4,0),FALSE),IF(ISERROR(VLOOKUP(CONCATENATE($A135,AG$66),'ECM Staff time by PoF'!$A$5:$S$119,MATCH($EP$103, 'ECM Staff time by PoF'!$A$4:$R$4,0),FALSE)), 0, VLOOKUP(CONCATENATE($A135,AG$66),'ECM Staff time by PoF'!$A$5:$S$119,MATCH($EP$103, 'ECM Staff time by PoF'!$A$4:$R$4,0),FALSE))))*AG97</f>
        <v>0</v>
      </c>
      <c r="FV135" s="60">
        <f>IF($A135="",0,IF(VLOOKUP($A135,'ECM Staff time by PoF'!$B$5:$C$119,2,FALSE)="Not Applicable",VLOOKUP($A135,'ECM Staff time by PoF'!$B$5:$S$119,MATCH($EP$103, 'ECM Staff time by PoF'!$B$4:$R$4,0),FALSE),IF(ISERROR(VLOOKUP(CONCATENATE($A135,AH$66),'ECM Staff time by PoF'!$A$5:$S$119,MATCH($EP$103, 'ECM Staff time by PoF'!$A$4:$R$4,0),FALSE)), 0, VLOOKUP(CONCATENATE($A135,AH$66),'ECM Staff time by PoF'!$A$5:$S$119,MATCH($EP$103, 'ECM Staff time by PoF'!$A$4:$R$4,0),FALSE))))*AH97</f>
        <v>0</v>
      </c>
      <c r="FW135" s="60">
        <f>IF($A135="",0,IF(VLOOKUP($A135,'ECM Staff time by PoF'!$B$5:$C$119,2,FALSE)="Not Applicable",VLOOKUP($A135,'ECM Staff time by PoF'!$B$5:$S$119,MATCH($EP$103, 'ECM Staff time by PoF'!$B$4:$R$4,0),FALSE),IF(ISERROR(VLOOKUP(CONCATENATE($A135,AI$66),'ECM Staff time by PoF'!$A$5:$S$119,MATCH($EP$103, 'ECM Staff time by PoF'!$A$4:$R$4,0),FALSE)), 0, VLOOKUP(CONCATENATE($A135,AI$66),'ECM Staff time by PoF'!$A$5:$S$119,MATCH($EP$103, 'ECM Staff time by PoF'!$A$4:$R$4,0),FALSE))))*AI97</f>
        <v>0</v>
      </c>
      <c r="FX135" s="60">
        <f>IF($A135="",0,IF(VLOOKUP($A135,'ECM Staff time by PoF'!$B$5:$C$119,2,FALSE)="Not Applicable",VLOOKUP($A135,'ECM Staff time by PoF'!$B$5:$S$119,MATCH($EP$103, 'ECM Staff time by PoF'!$B$4:$R$4,0),FALSE),IF(ISERROR(VLOOKUP(CONCATENATE($A135,AJ$66),'ECM Staff time by PoF'!$A$5:$S$119,MATCH($EP$103, 'ECM Staff time by PoF'!$A$4:$R$4,0),FALSE)), 0, VLOOKUP(CONCATENATE($A135,AJ$66),'ECM Staff time by PoF'!$A$5:$S$119,MATCH($EP$103, 'ECM Staff time by PoF'!$A$4:$R$4,0),FALSE))))*AJ97</f>
        <v>0</v>
      </c>
      <c r="FY135" s="60">
        <f>IF($A135="",0,IF(VLOOKUP($A135,'ECM Staff time by PoF'!$B$5:$C$119,2,FALSE)="Not Applicable",VLOOKUP($A135,'ECM Staff time by PoF'!$B$5:$S$119,MATCH($EP$103, 'ECM Staff time by PoF'!$B$4:$R$4,0),FALSE),IF(ISERROR(VLOOKUP(CONCATENATE($A135,AK$66),'ECM Staff time by PoF'!$A$5:$S$119,MATCH($EP$103, 'ECM Staff time by PoF'!$A$4:$R$4,0),FALSE)), 0, VLOOKUP(CONCATENATE($A135,AK$66),'ECM Staff time by PoF'!$A$5:$S$119,MATCH($EP$103, 'ECM Staff time by PoF'!$A$4:$R$4,0),FALSE))))*AK97</f>
        <v>0</v>
      </c>
      <c r="FZ135" s="60">
        <f>IF($A135="",0,IF(VLOOKUP($A135,'ECM Staff time by PoF'!$B$5:$C$119,2,FALSE)="Not Applicable",VLOOKUP($A135,'ECM Staff time by PoF'!$B$5:$S$119,MATCH($FZ$103, 'ECM Staff time by PoF'!$B$4:$R$4,0),FALSE),IF(ISERROR(VLOOKUP(CONCATENATE($A135,B$66),'ECM Staff time by PoF'!$A$5:$S$119,MATCH($FZ$103, 'ECM Staff time by PoF'!$A$4:$R$4,0),FALSE)), 0, VLOOKUP(CONCATENATE($A135,B$66),'ECM Staff time by PoF'!$A$5:$S$119,MATCH($FZ$103, 'ECM Staff time by PoF'!$A$4:$R$4,0),FALSE))))*B97</f>
        <v>0</v>
      </c>
      <c r="GA135" s="60">
        <f>IF($A135="",0,IF(VLOOKUP($A135,'ECM Staff time by PoF'!$B$5:$C$119,2,FALSE)="Not Applicable",VLOOKUP($A135,'ECM Staff time by PoF'!$B$5:$S$119,MATCH($FZ$103, 'ECM Staff time by PoF'!$B$4:$R$4,0),FALSE),IF(ISERROR(VLOOKUP(CONCATENATE($A135,C$66),'ECM Staff time by PoF'!$A$5:$S$119,MATCH($FZ$103, 'ECM Staff time by PoF'!$A$4:$R$4,0),FALSE)), 0, VLOOKUP(CONCATENATE($A135,C$66),'ECM Staff time by PoF'!$A$5:$S$119,MATCH($FZ$103, 'ECM Staff time by PoF'!$A$4:$R$4,0),FALSE))))*C97</f>
        <v>0</v>
      </c>
      <c r="GB135" s="60">
        <f>IF($A135="",0,IF(VLOOKUP($A135,'ECM Staff time by PoF'!$B$5:$C$119,2,FALSE)="Not Applicable",VLOOKUP($A135,'ECM Staff time by PoF'!$B$5:$S$119,MATCH($FZ$103, 'ECM Staff time by PoF'!$B$4:$R$4,0),FALSE),IF(ISERROR(VLOOKUP(CONCATENATE($A135,D$66),'ECM Staff time by PoF'!$A$5:$S$119,MATCH($FZ$103, 'ECM Staff time by PoF'!$A$4:$R$4,0),FALSE)), 0, VLOOKUP(CONCATENATE($A135,D$66),'ECM Staff time by PoF'!$A$5:$S$119,MATCH($FZ$103, 'ECM Staff time by PoF'!$A$4:$R$4,0),FALSE))))*D97</f>
        <v>0</v>
      </c>
      <c r="GC135" s="60">
        <f>IF($A135="",0,IF(VLOOKUP($A135,'ECM Staff time by PoF'!$B$5:$C$119,2,FALSE)="Not Applicable",VLOOKUP($A135,'ECM Staff time by PoF'!$B$5:$S$119,MATCH($FZ$103, 'ECM Staff time by PoF'!$B$4:$R$4,0),FALSE),IF(ISERROR(VLOOKUP(CONCATENATE($A135,E$66),'ECM Staff time by PoF'!$A$5:$S$119,MATCH($FZ$103, 'ECM Staff time by PoF'!$A$4:$R$4,0),FALSE)), 0, VLOOKUP(CONCATENATE($A135,E$66),'ECM Staff time by PoF'!$A$5:$S$119,MATCH($FZ$103, 'ECM Staff time by PoF'!$A$4:$R$4,0),FALSE))))*E97</f>
        <v>0</v>
      </c>
      <c r="GD135" s="60">
        <f>IF($A135="",0,IF(VLOOKUP($A135,'ECM Staff time by PoF'!$B$5:$C$119,2,FALSE)="Not Applicable",VLOOKUP($A135,'ECM Staff time by PoF'!$B$5:$S$119,MATCH($FZ$103, 'ECM Staff time by PoF'!$B$4:$R$4,0),FALSE),IF(ISERROR(VLOOKUP(CONCATENATE($A135,F$66),'ECM Staff time by PoF'!$A$5:$S$119,MATCH($FZ$103, 'ECM Staff time by PoF'!$A$4:$R$4,0),FALSE)), 0, VLOOKUP(CONCATENATE($A135,F$66),'ECM Staff time by PoF'!$A$5:$S$119,MATCH($FZ$103, 'ECM Staff time by PoF'!$A$4:$R$4,0),FALSE))))*F97</f>
        <v>0</v>
      </c>
      <c r="GE135" s="60">
        <f>IF($A135="",0,IF(VLOOKUP($A135,'ECM Staff time by PoF'!$B$5:$C$119,2,FALSE)="Not Applicable",VLOOKUP($A135,'ECM Staff time by PoF'!$B$5:$S$119,MATCH($FZ$103, 'ECM Staff time by PoF'!$B$4:$R$4,0),FALSE),IF(ISERROR(VLOOKUP(CONCATENATE($A135,G$66),'ECM Staff time by PoF'!$A$5:$S$119,MATCH($FZ$103, 'ECM Staff time by PoF'!$A$4:$R$4,0),FALSE)), 0, VLOOKUP(CONCATENATE($A135,G$66),'ECM Staff time by PoF'!$A$5:$S$119,MATCH($FZ$103, 'ECM Staff time by PoF'!$A$4:$R$4,0),FALSE))))*G97</f>
        <v>0</v>
      </c>
      <c r="GF135" s="60">
        <f>IF($A135="",0,IF(VLOOKUP($A135,'ECM Staff time by PoF'!$B$5:$C$119,2,FALSE)="Not Applicable",VLOOKUP($A135,'ECM Staff time by PoF'!$B$5:$S$119,MATCH($FZ$103, 'ECM Staff time by PoF'!$B$4:$R$4,0),FALSE),IF(ISERROR(VLOOKUP(CONCATENATE($A135,H$66),'ECM Staff time by PoF'!$A$5:$S$119,MATCH($FZ$103, 'ECM Staff time by PoF'!$A$4:$R$4,0),FALSE)), 0, VLOOKUP(CONCATENATE($A135,H$66),'ECM Staff time by PoF'!$A$5:$S$119,MATCH($FZ$103, 'ECM Staff time by PoF'!$A$4:$R$4,0),FALSE))))*H97</f>
        <v>0</v>
      </c>
      <c r="GG135" s="60">
        <f>IF($A135="",0,IF(VLOOKUP($A135,'ECM Staff time by PoF'!$B$5:$C$119,2,FALSE)="Not Applicable",VLOOKUP($A135,'ECM Staff time by PoF'!$B$5:$S$119,MATCH($FZ$103, 'ECM Staff time by PoF'!$B$4:$R$4,0),FALSE),IF(ISERROR(VLOOKUP(CONCATENATE($A135,I$66),'ECM Staff time by PoF'!$A$5:$S$119,MATCH($FZ$103, 'ECM Staff time by PoF'!$A$4:$R$4,0),FALSE)), 0, VLOOKUP(CONCATENATE($A135,I$66),'ECM Staff time by PoF'!$A$5:$S$119,MATCH($FZ$103, 'ECM Staff time by PoF'!$A$4:$R$4,0),FALSE))))*I97</f>
        <v>0</v>
      </c>
      <c r="GH135" s="60">
        <f>IF($A135="",0,IF(VLOOKUP($A135,'ECM Staff time by PoF'!$B$5:$C$119,2,FALSE)="Not Applicable",VLOOKUP($A135,'ECM Staff time by PoF'!$B$5:$S$119,MATCH($FZ$103, 'ECM Staff time by PoF'!$B$4:$R$4,0),FALSE),IF(ISERROR(VLOOKUP(CONCATENATE($A135,J$66),'ECM Staff time by PoF'!$A$5:$S$119,MATCH($FZ$103, 'ECM Staff time by PoF'!$A$4:$R$4,0),FALSE)), 0, VLOOKUP(CONCATENATE($A135,J$66),'ECM Staff time by PoF'!$A$5:$S$119,MATCH($FZ$103, 'ECM Staff time by PoF'!$A$4:$R$4,0),FALSE))))*J97</f>
        <v>0</v>
      </c>
      <c r="GI135" s="60">
        <f>IF($A135="",0,IF(VLOOKUP($A135,'ECM Staff time by PoF'!$B$5:$C$119,2,FALSE)="Not Applicable",VLOOKUP($A135,'ECM Staff time by PoF'!$B$5:$S$119,MATCH($FZ$103, 'ECM Staff time by PoF'!$B$4:$R$4,0),FALSE),IF(ISERROR(VLOOKUP(CONCATENATE($A135,K$66),'ECM Staff time by PoF'!$A$5:$S$119,MATCH($FZ$103, 'ECM Staff time by PoF'!$A$4:$R$4,0),FALSE)), 0, VLOOKUP(CONCATENATE($A135,K$66),'ECM Staff time by PoF'!$A$5:$S$119,MATCH($FZ$103, 'ECM Staff time by PoF'!$A$4:$R$4,0),FALSE))))*K97</f>
        <v>0</v>
      </c>
      <c r="GJ135" s="60">
        <f>IF($A135="",0,IF(VLOOKUP($A135,'ECM Staff time by PoF'!$B$5:$C$119,2,FALSE)="Not Applicable",VLOOKUP($A135,'ECM Staff time by PoF'!$B$5:$S$119,MATCH($FZ$103, 'ECM Staff time by PoF'!$B$4:$R$4,0),FALSE),IF(ISERROR(VLOOKUP(CONCATENATE($A135,L$66),'ECM Staff time by PoF'!$A$5:$S$119,MATCH($FZ$103, 'ECM Staff time by PoF'!$A$4:$R$4,0),FALSE)), 0, VLOOKUP(CONCATENATE($A135,L$66),'ECM Staff time by PoF'!$A$5:$S$119,MATCH($FZ$103, 'ECM Staff time by PoF'!$A$4:$R$4,0),FALSE))))*L97</f>
        <v>0</v>
      </c>
      <c r="GK135" s="60">
        <f>IF($A135="",0,IF(VLOOKUP($A135,'ECM Staff time by PoF'!$B$5:$C$119,2,FALSE)="Not Applicable",VLOOKUP($A135,'ECM Staff time by PoF'!$B$5:$S$119,MATCH($FZ$103, 'ECM Staff time by PoF'!$B$4:$R$4,0),FALSE),IF(ISERROR(VLOOKUP(CONCATENATE($A135,M$66),'ECM Staff time by PoF'!$A$5:$S$119,MATCH($FZ$103, 'ECM Staff time by PoF'!$A$4:$R$4,0),FALSE)), 0, VLOOKUP(CONCATENATE($A135,M$66),'ECM Staff time by PoF'!$A$5:$S$119,MATCH($FZ$103, 'ECM Staff time by PoF'!$A$4:$R$4,0),FALSE))))*M97</f>
        <v>0</v>
      </c>
      <c r="GL135" s="60">
        <f>IF($A135="",0,IF(VLOOKUP($A135,'ECM Staff time by PoF'!$B$5:$C$119,2,FALSE)="Not Applicable",VLOOKUP($A135,'ECM Staff time by PoF'!$B$5:$S$119,MATCH($FZ$103, 'ECM Staff time by PoF'!$B$4:$R$4,0),FALSE),IF(ISERROR(VLOOKUP(CONCATENATE($A135,N$66),'ECM Staff time by PoF'!$A$5:$S$119,MATCH($FZ$103, 'ECM Staff time by PoF'!$A$4:$R$4,0),FALSE)), 0, VLOOKUP(CONCATENATE($A135,N$66),'ECM Staff time by PoF'!$A$5:$S$119,MATCH($FZ$103, 'ECM Staff time by PoF'!$A$4:$R$4,0),FALSE))))*N97</f>
        <v>0</v>
      </c>
      <c r="GM135" s="60">
        <f>IF($A135="",0,IF(VLOOKUP($A135,'ECM Staff time by PoF'!$B$5:$C$119,2,FALSE)="Not Applicable",VLOOKUP($A135,'ECM Staff time by PoF'!$B$5:$S$119,MATCH($FZ$103, 'ECM Staff time by PoF'!$B$4:$R$4,0),FALSE),IF(ISERROR(VLOOKUP(CONCATENATE($A135,O$66),'ECM Staff time by PoF'!$A$5:$S$119,MATCH($FZ$103, 'ECM Staff time by PoF'!$A$4:$R$4,0),FALSE)), 0, VLOOKUP(CONCATENATE($A135,O$66),'ECM Staff time by PoF'!$A$5:$S$119,MATCH($FZ$103, 'ECM Staff time by PoF'!$A$4:$R$4,0),FALSE))))*O97</f>
        <v>0</v>
      </c>
      <c r="GN135" s="60">
        <f>IF($A135="",0,IF(VLOOKUP($A135,'ECM Staff time by PoF'!$B$5:$C$119,2,FALSE)="Not Applicable",VLOOKUP($A135,'ECM Staff time by PoF'!$B$5:$S$119,MATCH($FZ$103, 'ECM Staff time by PoF'!$B$4:$R$4,0),FALSE),IF(ISERROR(VLOOKUP(CONCATENATE($A135,P$66),'ECM Staff time by PoF'!$A$5:$S$119,MATCH($FZ$103, 'ECM Staff time by PoF'!$A$4:$R$4,0),FALSE)), 0, VLOOKUP(CONCATENATE($A135,P$66),'ECM Staff time by PoF'!$A$5:$S$119,MATCH($FZ$103, 'ECM Staff time by PoF'!$A$4:$R$4,0),FALSE))))*P97</f>
        <v>0</v>
      </c>
      <c r="GO135" s="60">
        <f>IF($A135="",0,IF(VLOOKUP($A135,'ECM Staff time by PoF'!$B$5:$C$119,2,FALSE)="Not Applicable",VLOOKUP($A135,'ECM Staff time by PoF'!$B$5:$S$119,MATCH($FZ$103, 'ECM Staff time by PoF'!$B$4:$R$4,0),FALSE),IF(ISERROR(VLOOKUP(CONCATENATE($A135,Q$66),'ECM Staff time by PoF'!$A$5:$S$119,MATCH($FZ$103, 'ECM Staff time by PoF'!$A$4:$R$4,0),FALSE)), 0, VLOOKUP(CONCATENATE($A135,Q$66),'ECM Staff time by PoF'!$A$5:$S$119,MATCH($FZ$103, 'ECM Staff time by PoF'!$A$4:$R$4,0),FALSE))))*Q97</f>
        <v>0</v>
      </c>
      <c r="GP135" s="60">
        <f>IF($A135="",0,IF(VLOOKUP($A135,'ECM Staff time by PoF'!$B$5:$C$119,2,FALSE)="Not Applicable",VLOOKUP($A135,'ECM Staff time by PoF'!$B$5:$S$119,MATCH($FZ$103, 'ECM Staff time by PoF'!$B$4:$R$4,0),FALSE),IF(ISERROR(VLOOKUP(CONCATENATE($A135,R$66),'ECM Staff time by PoF'!$A$5:$S$119,MATCH($FZ$103, 'ECM Staff time by PoF'!$A$4:$R$4,0),FALSE)), 0, VLOOKUP(CONCATENATE($A135,R$66),'ECM Staff time by PoF'!$A$5:$S$119,MATCH($FZ$103, 'ECM Staff time by PoF'!$A$4:$R$4,0),FALSE))))*R97</f>
        <v>0</v>
      </c>
      <c r="GQ135" s="60">
        <f>IF($A135="",0,IF(VLOOKUP($A135,'ECM Staff time by PoF'!$B$5:$C$119,2,FALSE)="Not Applicable",VLOOKUP($A135,'ECM Staff time by PoF'!$B$5:$S$119,MATCH($FZ$103, 'ECM Staff time by PoF'!$B$4:$R$4,0),FALSE),IF(ISERROR(VLOOKUP(CONCATENATE($A135,S$66),'ECM Staff time by PoF'!$A$5:$S$119,MATCH($FZ$103, 'ECM Staff time by PoF'!$A$4:$R$4,0),FALSE)), 0, VLOOKUP(CONCATENATE($A135,S$66),'ECM Staff time by PoF'!$A$5:$S$119,MATCH($FZ$103, 'ECM Staff time by PoF'!$A$4:$R$4,0),FALSE))))*S97</f>
        <v>0</v>
      </c>
      <c r="GR135" s="60">
        <f>IF($A135="",0,IF(VLOOKUP($A135,'ECM Staff time by PoF'!$B$5:$C$119,2,FALSE)="Not Applicable",VLOOKUP($A135,'ECM Staff time by PoF'!$B$5:$S$119,MATCH($FZ$103, 'ECM Staff time by PoF'!$B$4:$R$4,0),FALSE),IF(ISERROR(VLOOKUP(CONCATENATE($A135,T$66),'ECM Staff time by PoF'!$A$5:$S$119,MATCH($FZ$103, 'ECM Staff time by PoF'!$A$4:$R$4,0),FALSE)), 0, VLOOKUP(CONCATENATE($A135,T$66),'ECM Staff time by PoF'!$A$5:$S$119,MATCH($FZ$103, 'ECM Staff time by PoF'!$A$4:$R$4,0),FALSE))))*T97</f>
        <v>0</v>
      </c>
      <c r="GS135" s="60">
        <f>IF($A135="",0,IF(VLOOKUP($A135,'ECM Staff time by PoF'!$B$5:$C$119,2,FALSE)="Not Applicable",VLOOKUP($A135,'ECM Staff time by PoF'!$B$5:$S$119,MATCH($FZ$103, 'ECM Staff time by PoF'!$B$4:$R$4,0),FALSE),IF(ISERROR(VLOOKUP(CONCATENATE($A135,U$66),'ECM Staff time by PoF'!$A$5:$S$119,MATCH($FZ$103, 'ECM Staff time by PoF'!$A$4:$R$4,0),FALSE)), 0, VLOOKUP(CONCATENATE($A135,U$66),'ECM Staff time by PoF'!$A$5:$S$119,MATCH($FZ$103, 'ECM Staff time by PoF'!$A$4:$R$4,0),FALSE))))*U97</f>
        <v>0</v>
      </c>
      <c r="GT135" s="60">
        <f>IF($A135="",0,IF(VLOOKUP($A135,'ECM Staff time by PoF'!$B$5:$C$119,2,FALSE)="Not Applicable",VLOOKUP($A135,'ECM Staff time by PoF'!$B$5:$S$119,MATCH($FZ$103, 'ECM Staff time by PoF'!$B$4:$R$4,0),FALSE),IF(ISERROR(VLOOKUP(CONCATENATE($A135,V$66),'ECM Staff time by PoF'!$A$5:$S$119,MATCH($FZ$103, 'ECM Staff time by PoF'!$A$4:$R$4,0),FALSE)), 0, VLOOKUP(CONCATENATE($A135,V$66),'ECM Staff time by PoF'!$A$5:$S$119,MATCH($FZ$103, 'ECM Staff time by PoF'!$A$4:$R$4,0),FALSE))))*V97</f>
        <v>0</v>
      </c>
      <c r="GU135" s="60">
        <f>IF($A135="",0,IF(VLOOKUP($A135,'ECM Staff time by PoF'!$B$5:$C$119,2,FALSE)="Not Applicable",VLOOKUP($A135,'ECM Staff time by PoF'!$B$5:$S$119,MATCH($FZ$103, 'ECM Staff time by PoF'!$B$4:$R$4,0),FALSE),IF(ISERROR(VLOOKUP(CONCATENATE($A135,W$66),'ECM Staff time by PoF'!$A$5:$S$119,MATCH($FZ$103, 'ECM Staff time by PoF'!$A$4:$R$4,0),FALSE)), 0, VLOOKUP(CONCATENATE($A135,W$66),'ECM Staff time by PoF'!$A$5:$S$119,MATCH($FZ$103, 'ECM Staff time by PoF'!$A$4:$R$4,0),FALSE))))*W97</f>
        <v>0</v>
      </c>
      <c r="GV135" s="60">
        <f>IF($A135="",0,IF(VLOOKUP($A135,'ECM Staff time by PoF'!$B$5:$C$119,2,FALSE)="Not Applicable",VLOOKUP($A135,'ECM Staff time by PoF'!$B$5:$S$119,MATCH($FZ$103, 'ECM Staff time by PoF'!$B$4:$R$4,0),FALSE),IF(ISERROR(VLOOKUP(CONCATENATE($A135,X$66),'ECM Staff time by PoF'!$A$5:$S$119,MATCH($FZ$103, 'ECM Staff time by PoF'!$A$4:$R$4,0),FALSE)), 0, VLOOKUP(CONCATENATE($A135,X$66),'ECM Staff time by PoF'!$A$5:$S$119,MATCH($FZ$103, 'ECM Staff time by PoF'!$A$4:$R$4,0),FALSE))))*X97</f>
        <v>0</v>
      </c>
      <c r="GW135" s="60">
        <f>IF($A135="",0,IF(VLOOKUP($A135,'ECM Staff time by PoF'!$B$5:$C$119,2,FALSE)="Not Applicable",VLOOKUP($A135,'ECM Staff time by PoF'!$B$5:$S$119,MATCH($FZ$103, 'ECM Staff time by PoF'!$B$4:$R$4,0),FALSE),IF(ISERROR(VLOOKUP(CONCATENATE($A135,Y$66),'ECM Staff time by PoF'!$A$5:$S$119,MATCH($FZ$103, 'ECM Staff time by PoF'!$A$4:$R$4,0),FALSE)), 0, VLOOKUP(CONCATENATE($A135,Y$66),'ECM Staff time by PoF'!$A$5:$S$119,MATCH($FZ$103, 'ECM Staff time by PoF'!$A$4:$R$4,0),FALSE))))*Y97</f>
        <v>0</v>
      </c>
      <c r="GX135" s="60">
        <f>IF($A135="",0,IF(VLOOKUP($A135,'ECM Staff time by PoF'!$B$5:$C$119,2,FALSE)="Not Applicable",VLOOKUP($A135,'ECM Staff time by PoF'!$B$5:$S$119,MATCH($FZ$103, 'ECM Staff time by PoF'!$B$4:$R$4,0),FALSE),IF(ISERROR(VLOOKUP(CONCATENATE($A135,Z$66),'ECM Staff time by PoF'!$A$5:$S$119,MATCH($FZ$103, 'ECM Staff time by PoF'!$A$4:$R$4,0),FALSE)), 0, VLOOKUP(CONCATENATE($A135,Z$66),'ECM Staff time by PoF'!$A$5:$S$119,MATCH($FZ$103, 'ECM Staff time by PoF'!$A$4:$R$4,0),FALSE))))*Z97</f>
        <v>0</v>
      </c>
      <c r="GY135" s="60">
        <f>IF($A135="",0,IF(VLOOKUP($A135,'ECM Staff time by PoF'!$B$5:$C$119,2,FALSE)="Not Applicable",VLOOKUP($A135,'ECM Staff time by PoF'!$B$5:$S$119,MATCH($FZ$103, 'ECM Staff time by PoF'!$B$4:$R$4,0),FALSE),IF(ISERROR(VLOOKUP(CONCATENATE($A135,AA$66),'ECM Staff time by PoF'!$A$5:$S$119,MATCH($FZ$103, 'ECM Staff time by PoF'!$A$4:$R$4,0),FALSE)), 0, VLOOKUP(CONCATENATE($A135,AA$66),'ECM Staff time by PoF'!$A$5:$S$119,MATCH($FZ$103, 'ECM Staff time by PoF'!$A$4:$R$4,0),FALSE))))*AA97</f>
        <v>0</v>
      </c>
      <c r="GZ135" s="60">
        <f>IF($A135="",0,IF(VLOOKUP($A135,'ECM Staff time by PoF'!$B$5:$C$119,2,FALSE)="Not Applicable",VLOOKUP($A135,'ECM Staff time by PoF'!$B$5:$S$119,MATCH($FZ$103, 'ECM Staff time by PoF'!$B$4:$R$4,0),FALSE),IF(ISERROR(VLOOKUP(CONCATENATE($A135,AB$66),'ECM Staff time by PoF'!$A$5:$S$119,MATCH($FZ$103, 'ECM Staff time by PoF'!$A$4:$R$4,0),FALSE)), 0, VLOOKUP(CONCATENATE($A135,AB$66),'ECM Staff time by PoF'!$A$5:$S$119,MATCH($FZ$103, 'ECM Staff time by PoF'!$A$4:$R$4,0),FALSE))))*AB97</f>
        <v>0</v>
      </c>
      <c r="HA135" s="60">
        <f>IF($A135="",0,IF(VLOOKUP($A135,'ECM Staff time by PoF'!$B$5:$C$119,2,FALSE)="Not Applicable",VLOOKUP($A135,'ECM Staff time by PoF'!$B$5:$S$119,MATCH($FZ$103, 'ECM Staff time by PoF'!$B$4:$R$4,0),FALSE),IF(ISERROR(VLOOKUP(CONCATENATE($A135,AC$66),'ECM Staff time by PoF'!$A$5:$S$119,MATCH($FZ$103, 'ECM Staff time by PoF'!$A$4:$R$4,0),FALSE)), 0, VLOOKUP(CONCATENATE($A135,AC$66),'ECM Staff time by PoF'!$A$5:$S$119,MATCH($FZ$103, 'ECM Staff time by PoF'!$A$4:$R$4,0),FALSE))))*AC97</f>
        <v>0</v>
      </c>
      <c r="HB135" s="60">
        <f>IF($A135="",0,IF(VLOOKUP($A135,'ECM Staff time by PoF'!$B$5:$C$119,2,FALSE)="Not Applicable",VLOOKUP($A135,'ECM Staff time by PoF'!$B$5:$S$119,MATCH($FZ$103, 'ECM Staff time by PoF'!$B$4:$R$4,0),FALSE),IF(ISERROR(VLOOKUP(CONCATENATE($A135,AD$66),'ECM Staff time by PoF'!$A$5:$S$119,MATCH($FZ$103, 'ECM Staff time by PoF'!$A$4:$R$4,0),FALSE)), 0, VLOOKUP(CONCATENATE($A135,AD$66),'ECM Staff time by PoF'!$A$5:$S$119,MATCH($FZ$103, 'ECM Staff time by PoF'!$A$4:$R$4,0),FALSE))))*AD97</f>
        <v>0</v>
      </c>
      <c r="HC135" s="60">
        <f>IF($A135="",0,IF(VLOOKUP($A135,'ECM Staff time by PoF'!$B$5:$C$119,2,FALSE)="Not Applicable",VLOOKUP($A135,'ECM Staff time by PoF'!$B$5:$S$119,MATCH($FZ$103, 'ECM Staff time by PoF'!$B$4:$R$4,0),FALSE),IF(ISERROR(VLOOKUP(CONCATENATE($A135,AE$66),'ECM Staff time by PoF'!$A$5:$S$119,MATCH($FZ$103, 'ECM Staff time by PoF'!$A$4:$R$4,0),FALSE)), 0, VLOOKUP(CONCATENATE($A135,AE$66),'ECM Staff time by PoF'!$A$5:$S$119,MATCH($FZ$103, 'ECM Staff time by PoF'!$A$4:$R$4,0),FALSE))))*AE97</f>
        <v>0</v>
      </c>
      <c r="HD135" s="60">
        <f>IF($A135="",0,IF(VLOOKUP($A135,'ECM Staff time by PoF'!$B$5:$C$119,2,FALSE)="Not Applicable",VLOOKUP($A135,'ECM Staff time by PoF'!$B$5:$S$119,MATCH($FZ$103, 'ECM Staff time by PoF'!$B$4:$R$4,0),FALSE),IF(ISERROR(VLOOKUP(CONCATENATE($A135,AF$66),'ECM Staff time by PoF'!$A$5:$S$119,MATCH($FZ$103, 'ECM Staff time by PoF'!$A$4:$R$4,0),FALSE)), 0, VLOOKUP(CONCATENATE($A135,AF$66),'ECM Staff time by PoF'!$A$5:$S$119,MATCH($FZ$103, 'ECM Staff time by PoF'!$A$4:$R$4,0),FALSE))))*AF97</f>
        <v>0</v>
      </c>
      <c r="HE135" s="60">
        <f>IF($A135="",0,IF(VLOOKUP($A135,'ECM Staff time by PoF'!$B$5:$C$119,2,FALSE)="Not Applicable",VLOOKUP($A135,'ECM Staff time by PoF'!$B$5:$S$119,MATCH($FZ$103, 'ECM Staff time by PoF'!$B$4:$R$4,0),FALSE),IF(ISERROR(VLOOKUP(CONCATENATE($A135,AG$66),'ECM Staff time by PoF'!$A$5:$S$119,MATCH($FZ$103, 'ECM Staff time by PoF'!$A$4:$R$4,0),FALSE)), 0, VLOOKUP(CONCATENATE($A135,AG$66),'ECM Staff time by PoF'!$A$5:$S$119,MATCH($FZ$103, 'ECM Staff time by PoF'!$A$4:$R$4,0),FALSE))))*AG97</f>
        <v>0</v>
      </c>
      <c r="HF135" s="60">
        <f>IF($A135="",0,IF(VLOOKUP($A135,'ECM Staff time by PoF'!$B$5:$C$119,2,FALSE)="Not Applicable",VLOOKUP($A135,'ECM Staff time by PoF'!$B$5:$S$119,MATCH($FZ$103, 'ECM Staff time by PoF'!$B$4:$R$4,0),FALSE),IF(ISERROR(VLOOKUP(CONCATENATE($A135,AH$66),'ECM Staff time by PoF'!$A$5:$S$119,MATCH($FZ$103, 'ECM Staff time by PoF'!$A$4:$R$4,0),FALSE)), 0, VLOOKUP(CONCATENATE($A135,AH$66),'ECM Staff time by PoF'!$A$5:$S$119,MATCH($FZ$103, 'ECM Staff time by PoF'!$A$4:$R$4,0),FALSE))))*AH97</f>
        <v>0</v>
      </c>
      <c r="HG135" s="60">
        <f>IF($A135="",0,IF(VLOOKUP($A135,'ECM Staff time by PoF'!$B$5:$C$119,2,FALSE)="Not Applicable",VLOOKUP($A135,'ECM Staff time by PoF'!$B$5:$S$119,MATCH($FZ$103, 'ECM Staff time by PoF'!$B$4:$R$4,0),FALSE),IF(ISERROR(VLOOKUP(CONCATENATE($A135,AI$66),'ECM Staff time by PoF'!$A$5:$S$119,MATCH($FZ$103, 'ECM Staff time by PoF'!$A$4:$R$4,0),FALSE)), 0, VLOOKUP(CONCATENATE($A135,AI$66),'ECM Staff time by PoF'!$A$5:$S$119,MATCH($FZ$103, 'ECM Staff time by PoF'!$A$4:$R$4,0),FALSE))))*AI97</f>
        <v>0</v>
      </c>
      <c r="HH135" s="60">
        <f>IF($A135="",0,IF(VLOOKUP($A135,'ECM Staff time by PoF'!$B$5:$C$119,2,FALSE)="Not Applicable",VLOOKUP($A135,'ECM Staff time by PoF'!$B$5:$S$119,MATCH($FZ$103, 'ECM Staff time by PoF'!$B$4:$R$4,0),FALSE),IF(ISERROR(VLOOKUP(CONCATENATE($A135,AJ$66),'ECM Staff time by PoF'!$A$5:$S$119,MATCH($FZ$103, 'ECM Staff time by PoF'!$A$4:$R$4,0),FALSE)), 0, VLOOKUP(CONCATENATE($A135,AJ$66),'ECM Staff time by PoF'!$A$5:$S$119,MATCH($FZ$103, 'ECM Staff time by PoF'!$A$4:$R$4,0),FALSE))))*AJ97</f>
        <v>0</v>
      </c>
      <c r="HI135" s="60">
        <f>IF($A135="",0,IF(VLOOKUP($A135,'ECM Staff time by PoF'!$B$5:$C$119,2,FALSE)="Not Applicable",VLOOKUP($A135,'ECM Staff time by PoF'!$B$5:$S$119,MATCH($FZ$103, 'ECM Staff time by PoF'!$B$4:$R$4,0),FALSE),IF(ISERROR(VLOOKUP(CONCATENATE($A135,AK$66),'ECM Staff time by PoF'!$A$5:$S$119,MATCH($FZ$103, 'ECM Staff time by PoF'!$A$4:$R$4,0),FALSE)), 0, VLOOKUP(CONCATENATE($A135,AK$66),'ECM Staff time by PoF'!$A$5:$S$119,MATCH($FZ$103, 'ECM Staff time by PoF'!$A$4:$R$4,0),FALSE))))*AK97</f>
        <v>0</v>
      </c>
      <c r="HJ135" s="60">
        <f>IF($A135="",0,IF(VLOOKUP($A135,'ECM Staff time by PoF'!$B$5:$C$119,2,FALSE)="Not Applicable",VLOOKUP($A135,'ECM Staff time by PoF'!$B$5:$S$119,MATCH($HJ$103, 'ECM Staff time by PoF'!$B$4:$R$4,0),FALSE),IF(ISERROR(VLOOKUP(CONCATENATE($A135,B$66),'ECM Staff time by PoF'!$A$5:$S$119,MATCH($HJ$103, 'ECM Staff time by PoF'!$A$4:$R$4,0),FALSE)), 0, VLOOKUP(CONCATENATE($A135,B$66),'ECM Staff time by PoF'!$A$5:$S$119,MATCH($HJ$103, 'ECM Staff time by PoF'!$A$4:$R$4,0),FALSE))))*B97</f>
        <v>0</v>
      </c>
      <c r="HK135" s="60">
        <f>IF($A135="",0,IF(VLOOKUP($A135,'ECM Staff time by PoF'!$B$5:$C$119,2,FALSE)="Not Applicable",VLOOKUP($A135,'ECM Staff time by PoF'!$B$5:$S$119,MATCH($HJ$103, 'ECM Staff time by PoF'!$B$4:$R$4,0),FALSE),IF(ISERROR(VLOOKUP(CONCATENATE($A135,C$66),'ECM Staff time by PoF'!$A$5:$S$119,MATCH($HJ$103, 'ECM Staff time by PoF'!$A$4:$R$4,0),FALSE)), 0, VLOOKUP(CONCATENATE($A135,C$66),'ECM Staff time by PoF'!$A$5:$S$119,MATCH($HJ$103, 'ECM Staff time by PoF'!$A$4:$R$4,0),FALSE))))*C97</f>
        <v>0</v>
      </c>
      <c r="HL135" s="60">
        <f>IF($A135="",0,IF(VLOOKUP($A135,'ECM Staff time by PoF'!$B$5:$C$119,2,FALSE)="Not Applicable",VLOOKUP($A135,'ECM Staff time by PoF'!$B$5:$S$119,MATCH($HJ$103, 'ECM Staff time by PoF'!$B$4:$R$4,0),FALSE),IF(ISERROR(VLOOKUP(CONCATENATE($A135,D$66),'ECM Staff time by PoF'!$A$5:$S$119,MATCH($HJ$103, 'ECM Staff time by PoF'!$A$4:$R$4,0),FALSE)), 0, VLOOKUP(CONCATENATE($A135,D$66),'ECM Staff time by PoF'!$A$5:$S$119,MATCH($HJ$103, 'ECM Staff time by PoF'!$A$4:$R$4,0),FALSE))))*D97</f>
        <v>0</v>
      </c>
      <c r="HM135" s="60">
        <f>IF($A135="",0,IF(VLOOKUP($A135,'ECM Staff time by PoF'!$B$5:$C$119,2,FALSE)="Not Applicable",VLOOKUP($A135,'ECM Staff time by PoF'!$B$5:$S$119,MATCH($HJ$103, 'ECM Staff time by PoF'!$B$4:$R$4,0),FALSE),IF(ISERROR(VLOOKUP(CONCATENATE($A135,E$66),'ECM Staff time by PoF'!$A$5:$S$119,MATCH($HJ$103, 'ECM Staff time by PoF'!$A$4:$R$4,0),FALSE)), 0, VLOOKUP(CONCATENATE($A135,E$66),'ECM Staff time by PoF'!$A$5:$S$119,MATCH($HJ$103, 'ECM Staff time by PoF'!$A$4:$R$4,0),FALSE))))*E97</f>
        <v>0</v>
      </c>
      <c r="HN135" s="60">
        <f>IF($A135="",0,IF(VLOOKUP($A135,'ECM Staff time by PoF'!$B$5:$C$119,2,FALSE)="Not Applicable",VLOOKUP($A135,'ECM Staff time by PoF'!$B$5:$S$119,MATCH($HJ$103, 'ECM Staff time by PoF'!$B$4:$R$4,0),FALSE),IF(ISERROR(VLOOKUP(CONCATENATE($A135,F$66),'ECM Staff time by PoF'!$A$5:$S$119,MATCH($HJ$103, 'ECM Staff time by PoF'!$A$4:$R$4,0),FALSE)), 0, VLOOKUP(CONCATENATE($A135,F$66),'ECM Staff time by PoF'!$A$5:$S$119,MATCH($HJ$103, 'ECM Staff time by PoF'!$A$4:$R$4,0),FALSE))))*F97</f>
        <v>0</v>
      </c>
      <c r="HO135" s="60">
        <f>IF($A135="",0,IF(VLOOKUP($A135,'ECM Staff time by PoF'!$B$5:$C$119,2,FALSE)="Not Applicable",VLOOKUP($A135,'ECM Staff time by PoF'!$B$5:$S$119,MATCH($HJ$103, 'ECM Staff time by PoF'!$B$4:$R$4,0),FALSE),IF(ISERROR(VLOOKUP(CONCATENATE($A135,G$66),'ECM Staff time by PoF'!$A$5:$S$119,MATCH($HJ$103, 'ECM Staff time by PoF'!$A$4:$R$4,0),FALSE)), 0, VLOOKUP(CONCATENATE($A135,G$66),'ECM Staff time by PoF'!$A$5:$S$119,MATCH($HJ$103, 'ECM Staff time by PoF'!$A$4:$R$4,0),FALSE))))*G97</f>
        <v>0</v>
      </c>
      <c r="HP135" s="60">
        <f>IF($A135="",0,IF(VLOOKUP($A135,'ECM Staff time by PoF'!$B$5:$C$119,2,FALSE)="Not Applicable",VLOOKUP($A135,'ECM Staff time by PoF'!$B$5:$S$119,MATCH($HJ$103, 'ECM Staff time by PoF'!$B$4:$R$4,0),FALSE),IF(ISERROR(VLOOKUP(CONCATENATE($A135,H$66),'ECM Staff time by PoF'!$A$5:$S$119,MATCH($HJ$103, 'ECM Staff time by PoF'!$A$4:$R$4,0),FALSE)), 0, VLOOKUP(CONCATENATE($A135,H$66),'ECM Staff time by PoF'!$A$5:$S$119,MATCH($HJ$103, 'ECM Staff time by PoF'!$A$4:$R$4,0),FALSE))))*H97</f>
        <v>0</v>
      </c>
      <c r="HQ135" s="60">
        <f>IF($A135="",0,IF(VLOOKUP($A135,'ECM Staff time by PoF'!$B$5:$C$119,2,FALSE)="Not Applicable",VLOOKUP($A135,'ECM Staff time by PoF'!$B$5:$S$119,MATCH($HJ$103, 'ECM Staff time by PoF'!$B$4:$R$4,0),FALSE),IF(ISERROR(VLOOKUP(CONCATENATE($A135,I$66),'ECM Staff time by PoF'!$A$5:$S$119,MATCH($HJ$103, 'ECM Staff time by PoF'!$A$4:$R$4,0),FALSE)), 0, VLOOKUP(CONCATENATE($A135,I$66),'ECM Staff time by PoF'!$A$5:$S$119,MATCH($HJ$103, 'ECM Staff time by PoF'!$A$4:$R$4,0),FALSE))))*I97</f>
        <v>0</v>
      </c>
      <c r="HR135" s="60">
        <f>IF($A135="",0,IF(VLOOKUP($A135,'ECM Staff time by PoF'!$B$5:$C$119,2,FALSE)="Not Applicable",VLOOKUP($A135,'ECM Staff time by PoF'!$B$5:$S$119,MATCH($HJ$103, 'ECM Staff time by PoF'!$B$4:$R$4,0),FALSE),IF(ISERROR(VLOOKUP(CONCATENATE($A135,J$66),'ECM Staff time by PoF'!$A$5:$S$119,MATCH($HJ$103, 'ECM Staff time by PoF'!$A$4:$R$4,0),FALSE)), 0, VLOOKUP(CONCATENATE($A135,J$66),'ECM Staff time by PoF'!$A$5:$S$119,MATCH($HJ$103, 'ECM Staff time by PoF'!$A$4:$R$4,0),FALSE))))*J97</f>
        <v>0</v>
      </c>
      <c r="HS135" s="60">
        <f>IF($A135="",0,IF(VLOOKUP($A135,'ECM Staff time by PoF'!$B$5:$C$119,2,FALSE)="Not Applicable",VLOOKUP($A135,'ECM Staff time by PoF'!$B$5:$S$119,MATCH($HJ$103, 'ECM Staff time by PoF'!$B$4:$R$4,0),FALSE),IF(ISERROR(VLOOKUP(CONCATENATE($A135,K$66),'ECM Staff time by PoF'!$A$5:$S$119,MATCH($HJ$103, 'ECM Staff time by PoF'!$A$4:$R$4,0),FALSE)), 0, VLOOKUP(CONCATENATE($A135,K$66),'ECM Staff time by PoF'!$A$5:$S$119,MATCH($HJ$103, 'ECM Staff time by PoF'!$A$4:$R$4,0),FALSE))))*K97</f>
        <v>0</v>
      </c>
      <c r="HT135" s="60">
        <f>IF($A135="",0,IF(VLOOKUP($A135,'ECM Staff time by PoF'!$B$5:$C$119,2,FALSE)="Not Applicable",VLOOKUP($A135,'ECM Staff time by PoF'!$B$5:$S$119,MATCH($HJ$103, 'ECM Staff time by PoF'!$B$4:$R$4,0),FALSE),IF(ISERROR(VLOOKUP(CONCATENATE($A135,L$66),'ECM Staff time by PoF'!$A$5:$S$119,MATCH($HJ$103, 'ECM Staff time by PoF'!$A$4:$R$4,0),FALSE)), 0, VLOOKUP(CONCATENATE($A135,L$66),'ECM Staff time by PoF'!$A$5:$S$119,MATCH($HJ$103, 'ECM Staff time by PoF'!$A$4:$R$4,0),FALSE))))*L97</f>
        <v>0</v>
      </c>
      <c r="HU135" s="60">
        <f>IF($A135="",0,IF(VLOOKUP($A135,'ECM Staff time by PoF'!$B$5:$C$119,2,FALSE)="Not Applicable",VLOOKUP($A135,'ECM Staff time by PoF'!$B$5:$S$119,MATCH($HJ$103, 'ECM Staff time by PoF'!$B$4:$R$4,0),FALSE),IF(ISERROR(VLOOKUP(CONCATENATE($A135,M$66),'ECM Staff time by PoF'!$A$5:$S$119,MATCH($HJ$103, 'ECM Staff time by PoF'!$A$4:$R$4,0),FALSE)), 0, VLOOKUP(CONCATENATE($A135,M$66),'ECM Staff time by PoF'!$A$5:$S$119,MATCH($HJ$103, 'ECM Staff time by PoF'!$A$4:$R$4,0),FALSE))))*M97</f>
        <v>0</v>
      </c>
      <c r="HV135" s="60">
        <f>IF($A135="",0,IF(VLOOKUP($A135,'ECM Staff time by PoF'!$B$5:$C$119,2,FALSE)="Not Applicable",VLOOKUP($A135,'ECM Staff time by PoF'!$B$5:$S$119,MATCH($HJ$103, 'ECM Staff time by PoF'!$B$4:$R$4,0),FALSE),IF(ISERROR(VLOOKUP(CONCATENATE($A135,N$66),'ECM Staff time by PoF'!$A$5:$S$119,MATCH($HJ$103, 'ECM Staff time by PoF'!$A$4:$R$4,0),FALSE)), 0, VLOOKUP(CONCATENATE($A135,N$66),'ECM Staff time by PoF'!$A$5:$S$119,MATCH($HJ$103, 'ECM Staff time by PoF'!$A$4:$R$4,0),FALSE))))*N97</f>
        <v>0</v>
      </c>
      <c r="HW135" s="60">
        <f>IF($A135="",0,IF(VLOOKUP($A135,'ECM Staff time by PoF'!$B$5:$C$119,2,FALSE)="Not Applicable",VLOOKUP($A135,'ECM Staff time by PoF'!$B$5:$S$119,MATCH($HJ$103, 'ECM Staff time by PoF'!$B$4:$R$4,0),FALSE),IF(ISERROR(VLOOKUP(CONCATENATE($A135,O$66),'ECM Staff time by PoF'!$A$5:$S$119,MATCH($HJ$103, 'ECM Staff time by PoF'!$A$4:$R$4,0),FALSE)), 0, VLOOKUP(CONCATENATE($A135,O$66),'ECM Staff time by PoF'!$A$5:$S$119,MATCH($HJ$103, 'ECM Staff time by PoF'!$A$4:$R$4,0),FALSE))))*O97</f>
        <v>0</v>
      </c>
      <c r="HX135" s="60">
        <f>IF($A135="",0,IF(VLOOKUP($A135,'ECM Staff time by PoF'!$B$5:$C$119,2,FALSE)="Not Applicable",VLOOKUP($A135,'ECM Staff time by PoF'!$B$5:$S$119,MATCH($HJ$103, 'ECM Staff time by PoF'!$B$4:$R$4,0),FALSE),IF(ISERROR(VLOOKUP(CONCATENATE($A135,P$66),'ECM Staff time by PoF'!$A$5:$S$119,MATCH($HJ$103, 'ECM Staff time by PoF'!$A$4:$R$4,0),FALSE)), 0, VLOOKUP(CONCATENATE($A135,P$66),'ECM Staff time by PoF'!$A$5:$S$119,MATCH($HJ$103, 'ECM Staff time by PoF'!$A$4:$R$4,0),FALSE))))*P97</f>
        <v>0</v>
      </c>
      <c r="HY135" s="60">
        <f>IF($A135="",0,IF(VLOOKUP($A135,'ECM Staff time by PoF'!$B$5:$C$119,2,FALSE)="Not Applicable",VLOOKUP($A135,'ECM Staff time by PoF'!$B$5:$S$119,MATCH($HJ$103, 'ECM Staff time by PoF'!$B$4:$R$4,0),FALSE),IF(ISERROR(VLOOKUP(CONCATENATE($A135,Q$66),'ECM Staff time by PoF'!$A$5:$S$119,MATCH($HJ$103, 'ECM Staff time by PoF'!$A$4:$R$4,0),FALSE)), 0, VLOOKUP(CONCATENATE($A135,Q$66),'ECM Staff time by PoF'!$A$5:$S$119,MATCH($HJ$103, 'ECM Staff time by PoF'!$A$4:$R$4,0),FALSE))))*Q97</f>
        <v>0</v>
      </c>
      <c r="HZ135" s="60">
        <f>IF($A135="",0,IF(VLOOKUP($A135,'ECM Staff time by PoF'!$B$5:$C$119,2,FALSE)="Not Applicable",VLOOKUP($A135,'ECM Staff time by PoF'!$B$5:$S$119,MATCH($HJ$103, 'ECM Staff time by PoF'!$B$4:$R$4,0),FALSE),IF(ISERROR(VLOOKUP(CONCATENATE($A135,R$66),'ECM Staff time by PoF'!$A$5:$S$119,MATCH($HJ$103, 'ECM Staff time by PoF'!$A$4:$R$4,0),FALSE)), 0, VLOOKUP(CONCATENATE($A135,R$66),'ECM Staff time by PoF'!$A$5:$S$119,MATCH($HJ$103, 'ECM Staff time by PoF'!$A$4:$R$4,0),FALSE))))*R97</f>
        <v>0</v>
      </c>
      <c r="IA135" s="60">
        <f>IF($A135="",0,IF(VLOOKUP($A135,'ECM Staff time by PoF'!$B$5:$C$119,2,FALSE)="Not Applicable",VLOOKUP($A135,'ECM Staff time by PoF'!$B$5:$S$119,MATCH($HJ$103, 'ECM Staff time by PoF'!$B$4:$R$4,0),FALSE),IF(ISERROR(VLOOKUP(CONCATENATE($A135,S$66),'ECM Staff time by PoF'!$A$5:$S$119,MATCH($HJ$103, 'ECM Staff time by PoF'!$A$4:$R$4,0),FALSE)), 0, VLOOKUP(CONCATENATE($A135,S$66),'ECM Staff time by PoF'!$A$5:$S$119,MATCH($HJ$103, 'ECM Staff time by PoF'!$A$4:$R$4,0),FALSE))))*S97</f>
        <v>0</v>
      </c>
      <c r="IB135" s="60">
        <f>IF($A135="",0,IF(VLOOKUP($A135,'ECM Staff time by PoF'!$B$5:$C$119,2,FALSE)="Not Applicable",VLOOKUP($A135,'ECM Staff time by PoF'!$B$5:$S$119,MATCH($HJ$103, 'ECM Staff time by PoF'!$B$4:$R$4,0),FALSE),IF(ISERROR(VLOOKUP(CONCATENATE($A135,T$66),'ECM Staff time by PoF'!$A$5:$S$119,MATCH($HJ$103, 'ECM Staff time by PoF'!$A$4:$R$4,0),FALSE)), 0, VLOOKUP(CONCATENATE($A135,T$66),'ECM Staff time by PoF'!$A$5:$S$119,MATCH($HJ$103, 'ECM Staff time by PoF'!$A$4:$R$4,0),FALSE))))*T97</f>
        <v>0</v>
      </c>
      <c r="IC135" s="60">
        <f>IF($A135="",0,IF(VLOOKUP($A135,'ECM Staff time by PoF'!$B$5:$C$119,2,FALSE)="Not Applicable",VLOOKUP($A135,'ECM Staff time by PoF'!$B$5:$S$119,MATCH($HJ$103, 'ECM Staff time by PoF'!$B$4:$R$4,0),FALSE),IF(ISERROR(VLOOKUP(CONCATENATE($A135,U$66),'ECM Staff time by PoF'!$A$5:$S$119,MATCH($HJ$103, 'ECM Staff time by PoF'!$A$4:$R$4,0),FALSE)), 0, VLOOKUP(CONCATENATE($A135,U$66),'ECM Staff time by PoF'!$A$5:$S$119,MATCH($HJ$103, 'ECM Staff time by PoF'!$A$4:$R$4,0),FALSE))))*U97</f>
        <v>0</v>
      </c>
      <c r="ID135" s="60">
        <f>IF($A135="",0,IF(VLOOKUP($A135,'ECM Staff time by PoF'!$B$5:$C$119,2,FALSE)="Not Applicable",VLOOKUP($A135,'ECM Staff time by PoF'!$B$5:$S$119,MATCH($HJ$103, 'ECM Staff time by PoF'!$B$4:$R$4,0),FALSE),IF(ISERROR(VLOOKUP(CONCATENATE($A135,V$66),'ECM Staff time by PoF'!$A$5:$S$119,MATCH($HJ$103, 'ECM Staff time by PoF'!$A$4:$R$4,0),FALSE)), 0, VLOOKUP(CONCATENATE($A135,V$66),'ECM Staff time by PoF'!$A$5:$S$119,MATCH($HJ$103, 'ECM Staff time by PoF'!$A$4:$R$4,0),FALSE))))*V97</f>
        <v>0</v>
      </c>
      <c r="IE135" s="60">
        <f>IF($A135="",0,IF(VLOOKUP($A135,'ECM Staff time by PoF'!$B$5:$C$119,2,FALSE)="Not Applicable",VLOOKUP($A135,'ECM Staff time by PoF'!$B$5:$S$119,MATCH($HJ$103, 'ECM Staff time by PoF'!$B$4:$R$4,0),FALSE),IF(ISERROR(VLOOKUP(CONCATENATE($A135,W$66),'ECM Staff time by PoF'!$A$5:$S$119,MATCH($HJ$103, 'ECM Staff time by PoF'!$A$4:$R$4,0),FALSE)), 0, VLOOKUP(CONCATENATE($A135,W$66),'ECM Staff time by PoF'!$A$5:$S$119,MATCH($HJ$103, 'ECM Staff time by PoF'!$A$4:$R$4,0),FALSE))))*W97</f>
        <v>0</v>
      </c>
      <c r="IF135" s="60">
        <f>IF($A135="",0,IF(VLOOKUP($A135,'ECM Staff time by PoF'!$B$5:$C$119,2,FALSE)="Not Applicable",VLOOKUP($A135,'ECM Staff time by PoF'!$B$5:$S$119,MATCH($HJ$103, 'ECM Staff time by PoF'!$B$4:$R$4,0),FALSE),IF(ISERROR(VLOOKUP(CONCATENATE($A135,X$66),'ECM Staff time by PoF'!$A$5:$S$119,MATCH($HJ$103, 'ECM Staff time by PoF'!$A$4:$R$4,0),FALSE)), 0, VLOOKUP(CONCATENATE($A135,X$66),'ECM Staff time by PoF'!$A$5:$S$119,MATCH($HJ$103, 'ECM Staff time by PoF'!$A$4:$R$4,0),FALSE))))*X97</f>
        <v>0</v>
      </c>
      <c r="IG135" s="60">
        <f>IF($A135="",0,IF(VLOOKUP($A135,'ECM Staff time by PoF'!$B$5:$C$119,2,FALSE)="Not Applicable",VLOOKUP($A135,'ECM Staff time by PoF'!$B$5:$S$119,MATCH($HJ$103, 'ECM Staff time by PoF'!$B$4:$R$4,0),FALSE),IF(ISERROR(VLOOKUP(CONCATENATE($A135,Y$66),'ECM Staff time by PoF'!$A$5:$S$119,MATCH($HJ$103, 'ECM Staff time by PoF'!$A$4:$R$4,0),FALSE)), 0, VLOOKUP(CONCATENATE($A135,Y$66),'ECM Staff time by PoF'!$A$5:$S$119,MATCH($HJ$103, 'ECM Staff time by PoF'!$A$4:$R$4,0),FALSE))))*Y97</f>
        <v>0</v>
      </c>
      <c r="IH135" s="60">
        <f>IF($A135="",0,IF(VLOOKUP($A135,'ECM Staff time by PoF'!$B$5:$C$119,2,FALSE)="Not Applicable",VLOOKUP($A135,'ECM Staff time by PoF'!$B$5:$S$119,MATCH($HJ$103, 'ECM Staff time by PoF'!$B$4:$R$4,0),FALSE),IF(ISERROR(VLOOKUP(CONCATENATE($A135,Z$66),'ECM Staff time by PoF'!$A$5:$S$119,MATCH($HJ$103, 'ECM Staff time by PoF'!$A$4:$R$4,0),FALSE)), 0, VLOOKUP(CONCATENATE($A135,Z$66),'ECM Staff time by PoF'!$A$5:$S$119,MATCH($HJ$103, 'ECM Staff time by PoF'!$A$4:$R$4,0),FALSE))))*Z97</f>
        <v>0</v>
      </c>
      <c r="II135" s="60">
        <f>IF($A135="",0,IF(VLOOKUP($A135,'ECM Staff time by PoF'!$B$5:$C$119,2,FALSE)="Not Applicable",VLOOKUP($A135,'ECM Staff time by PoF'!$B$5:$S$119,MATCH($HJ$103, 'ECM Staff time by PoF'!$B$4:$R$4,0),FALSE),IF(ISERROR(VLOOKUP(CONCATENATE($A135,AA$66),'ECM Staff time by PoF'!$A$5:$S$119,MATCH($HJ$103, 'ECM Staff time by PoF'!$A$4:$R$4,0),FALSE)), 0, VLOOKUP(CONCATENATE($A135,AA$66),'ECM Staff time by PoF'!$A$5:$S$119,MATCH($HJ$103, 'ECM Staff time by PoF'!$A$4:$R$4,0),FALSE))))*AA97</f>
        <v>0</v>
      </c>
      <c r="IJ135" s="60">
        <f>IF($A135="",0,IF(VLOOKUP($A135,'ECM Staff time by PoF'!$B$5:$C$119,2,FALSE)="Not Applicable",VLOOKUP($A135,'ECM Staff time by PoF'!$B$5:$S$119,MATCH($HJ$103, 'ECM Staff time by PoF'!$B$4:$R$4,0),FALSE),IF(ISERROR(VLOOKUP(CONCATENATE($A135,AB$66),'ECM Staff time by PoF'!$A$5:$S$119,MATCH($HJ$103, 'ECM Staff time by PoF'!$A$4:$R$4,0),FALSE)), 0, VLOOKUP(CONCATENATE($A135,AB$66),'ECM Staff time by PoF'!$A$5:$S$119,MATCH($HJ$103, 'ECM Staff time by PoF'!$A$4:$R$4,0),FALSE))))*AB97</f>
        <v>0</v>
      </c>
      <c r="IK135" s="60">
        <f>IF($A135="",0,IF(VLOOKUP($A135,'ECM Staff time by PoF'!$B$5:$C$119,2,FALSE)="Not Applicable",VLOOKUP($A135,'ECM Staff time by PoF'!$B$5:$S$119,MATCH($HJ$103, 'ECM Staff time by PoF'!$B$4:$R$4,0),FALSE),IF(ISERROR(VLOOKUP(CONCATENATE($A135,AC$66),'ECM Staff time by PoF'!$A$5:$S$119,MATCH($HJ$103, 'ECM Staff time by PoF'!$A$4:$R$4,0),FALSE)), 0, VLOOKUP(CONCATENATE($A135,AC$66),'ECM Staff time by PoF'!$A$5:$S$119,MATCH($HJ$103, 'ECM Staff time by PoF'!$A$4:$R$4,0),FALSE))))*AC97</f>
        <v>0</v>
      </c>
      <c r="IL135" s="60">
        <f>IF($A135="",0,IF(VLOOKUP($A135,'ECM Staff time by PoF'!$B$5:$C$119,2,FALSE)="Not Applicable",VLOOKUP($A135,'ECM Staff time by PoF'!$B$5:$S$119,MATCH($HJ$103, 'ECM Staff time by PoF'!$B$4:$R$4,0),FALSE),IF(ISERROR(VLOOKUP(CONCATENATE($A135,AD$66),'ECM Staff time by PoF'!$A$5:$S$119,MATCH($HJ$103, 'ECM Staff time by PoF'!$A$4:$R$4,0),FALSE)), 0, VLOOKUP(CONCATENATE($A135,AD$66),'ECM Staff time by PoF'!$A$5:$S$119,MATCH($HJ$103, 'ECM Staff time by PoF'!$A$4:$R$4,0),FALSE))))*AD97</f>
        <v>0</v>
      </c>
      <c r="IM135" s="60">
        <f>IF($A135="",0,IF(VLOOKUP($A135,'ECM Staff time by PoF'!$B$5:$C$119,2,FALSE)="Not Applicable",VLOOKUP($A135,'ECM Staff time by PoF'!$B$5:$S$119,MATCH($HJ$103, 'ECM Staff time by PoF'!$B$4:$R$4,0),FALSE),IF(ISERROR(VLOOKUP(CONCATENATE($A135,AE$66),'ECM Staff time by PoF'!$A$5:$S$119,MATCH($HJ$103, 'ECM Staff time by PoF'!$A$4:$R$4,0),FALSE)), 0, VLOOKUP(CONCATENATE($A135,AE$66),'ECM Staff time by PoF'!$A$5:$S$119,MATCH($HJ$103, 'ECM Staff time by PoF'!$A$4:$R$4,0),FALSE))))*AE97</f>
        <v>0</v>
      </c>
      <c r="IN135" s="60">
        <f>IF($A135="",0,IF(VLOOKUP($A135,'ECM Staff time by PoF'!$B$5:$C$119,2,FALSE)="Not Applicable",VLOOKUP($A135,'ECM Staff time by PoF'!$B$5:$S$119,MATCH($HJ$103, 'ECM Staff time by PoF'!$B$4:$R$4,0),FALSE),IF(ISERROR(VLOOKUP(CONCATENATE($A135,AF$66),'ECM Staff time by PoF'!$A$5:$S$119,MATCH($HJ$103, 'ECM Staff time by PoF'!$A$4:$R$4,0),FALSE)), 0, VLOOKUP(CONCATENATE($A135,AF$66),'ECM Staff time by PoF'!$A$5:$S$119,MATCH($HJ$103, 'ECM Staff time by PoF'!$A$4:$R$4,0),FALSE))))*AF97</f>
        <v>0</v>
      </c>
      <c r="IO135" s="60">
        <f>IF($A135="",0,IF(VLOOKUP($A135,'ECM Staff time by PoF'!$B$5:$C$119,2,FALSE)="Not Applicable",VLOOKUP($A135,'ECM Staff time by PoF'!$B$5:$S$119,MATCH($HJ$103, 'ECM Staff time by PoF'!$B$4:$R$4,0),FALSE),IF(ISERROR(VLOOKUP(CONCATENATE($A135,AG$66),'ECM Staff time by PoF'!$A$5:$S$119,MATCH($HJ$103, 'ECM Staff time by PoF'!$A$4:$R$4,0),FALSE)), 0, VLOOKUP(CONCATENATE($A135,AG$66),'ECM Staff time by PoF'!$A$5:$S$119,MATCH($HJ$103, 'ECM Staff time by PoF'!$A$4:$R$4,0),FALSE))))*AG97</f>
        <v>0</v>
      </c>
      <c r="IP135" s="60">
        <f>IF($A135="",0,IF(VLOOKUP($A135,'ECM Staff time by PoF'!$B$5:$C$119,2,FALSE)="Not Applicable",VLOOKUP($A135,'ECM Staff time by PoF'!$B$5:$S$119,MATCH($HJ$103, 'ECM Staff time by PoF'!$B$4:$R$4,0),FALSE),IF(ISERROR(VLOOKUP(CONCATENATE($A135,AH$66),'ECM Staff time by PoF'!$A$5:$S$119,MATCH($HJ$103, 'ECM Staff time by PoF'!$A$4:$R$4,0),FALSE)), 0, VLOOKUP(CONCATENATE($A135,AH$66),'ECM Staff time by PoF'!$A$5:$S$119,MATCH($HJ$103, 'ECM Staff time by PoF'!$A$4:$R$4,0),FALSE))))*AH97</f>
        <v>0</v>
      </c>
      <c r="IQ135" s="60">
        <f>IF($A135="",0,IF(VLOOKUP($A135,'ECM Staff time by PoF'!$B$5:$C$119,2,FALSE)="Not Applicable",VLOOKUP($A135,'ECM Staff time by PoF'!$B$5:$S$119,MATCH($HJ$103, 'ECM Staff time by PoF'!$B$4:$R$4,0),FALSE),IF(ISERROR(VLOOKUP(CONCATENATE($A135,AI$66),'ECM Staff time by PoF'!$A$5:$S$119,MATCH($HJ$103, 'ECM Staff time by PoF'!$A$4:$R$4,0),FALSE)), 0, VLOOKUP(CONCATENATE($A135,AI$66),'ECM Staff time by PoF'!$A$5:$S$119,MATCH($HJ$103, 'ECM Staff time by PoF'!$A$4:$R$4,0),FALSE))))*AI97</f>
        <v>0</v>
      </c>
      <c r="IR135" s="60">
        <f>IF($A135="",0,IF(VLOOKUP($A135,'ECM Staff time by PoF'!$B$5:$C$119,2,FALSE)="Not Applicable",VLOOKUP($A135,'ECM Staff time by PoF'!$B$5:$S$119,MATCH($HJ$103, 'ECM Staff time by PoF'!$B$4:$R$4,0),FALSE),IF(ISERROR(VLOOKUP(CONCATENATE($A135,AJ$66),'ECM Staff time by PoF'!$A$5:$S$119,MATCH($HJ$103, 'ECM Staff time by PoF'!$A$4:$R$4,0),FALSE)), 0, VLOOKUP(CONCATENATE($A135,AJ$66),'ECM Staff time by PoF'!$A$5:$S$119,MATCH($HJ$103, 'ECM Staff time by PoF'!$A$4:$R$4,0),FALSE))))*AJ97</f>
        <v>0</v>
      </c>
      <c r="IS135" s="60">
        <f>IF($A135="",0,IF(VLOOKUP($A135,'ECM Staff time by PoF'!$B$5:$C$119,2,FALSE)="Not Applicable",VLOOKUP($A135,'ECM Staff time by PoF'!$B$5:$S$119,MATCH($HJ$103, 'ECM Staff time by PoF'!$B$4:$R$4,0),FALSE),IF(ISERROR(VLOOKUP(CONCATENATE($A135,AK$66),'ECM Staff time by PoF'!$A$5:$S$119,MATCH($HJ$103, 'ECM Staff time by PoF'!$A$4:$R$4,0),FALSE)), 0, VLOOKUP(CONCATENATE($A135,AK$66),'ECM Staff time by PoF'!$A$5:$S$119,MATCH($HJ$103, 'ECM Staff time by PoF'!$A$4:$R$4,0),FALSE))))*AK97</f>
        <v>0</v>
      </c>
      <c r="IT135" s="60">
        <f>IF($A135="",0,IF(VLOOKUP($A135,'ECM Staff time by PoF'!$B$5:$C$119,2,FALSE)="Not Applicable",VLOOKUP($A135,'ECM Staff time by PoF'!$B$5:$S$119,MATCH($IT$103, 'ECM Staff time by PoF'!$B$4:$R$4,0),FALSE),IF(ISERROR(VLOOKUP(CONCATENATE($A135,B$66),'ECM Staff time by PoF'!$A$5:$S$119,MATCH($IT$103, 'ECM Staff time by PoF'!$A$4:$R$4,0),FALSE)), 0, VLOOKUP(CONCATENATE($A135,B$66),'ECM Staff time by PoF'!$A$5:$S$119,MATCH($IT$103, 'ECM Staff time by PoF'!$A$4:$R$4,0),FALSE))))*B97</f>
        <v>0</v>
      </c>
      <c r="IU135" s="60">
        <f>IF($A135="",0,IF(VLOOKUP($A135,'ECM Staff time by PoF'!$B$5:$C$119,2,FALSE)="Not Applicable",VLOOKUP($A135,'ECM Staff time by PoF'!$B$5:$S$119,MATCH($IT$103, 'ECM Staff time by PoF'!$B$4:$R$4,0),FALSE),IF(ISERROR(VLOOKUP(CONCATENATE($A135,C$66),'ECM Staff time by PoF'!$A$5:$S$119,MATCH($IT$103, 'ECM Staff time by PoF'!$A$4:$R$4,0),FALSE)), 0, VLOOKUP(CONCATENATE($A135,C$66),'ECM Staff time by PoF'!$A$5:$S$119,MATCH($IT$103, 'ECM Staff time by PoF'!$A$4:$R$4,0),FALSE))))*C97</f>
        <v>0</v>
      </c>
      <c r="IV135" s="60">
        <f>IF($A135="",0,IF(VLOOKUP($A135,'ECM Staff time by PoF'!$B$5:$C$119,2,FALSE)="Not Applicable",VLOOKUP($A135,'ECM Staff time by PoF'!$B$5:$S$119,MATCH($IT$103, 'ECM Staff time by PoF'!$B$4:$R$4,0),FALSE),IF(ISERROR(VLOOKUP(CONCATENATE($A135,D$66),'ECM Staff time by PoF'!$A$5:$S$119,MATCH($IT$103, 'ECM Staff time by PoF'!$A$4:$R$4,0),FALSE)), 0, VLOOKUP(CONCATENATE($A135,D$66),'ECM Staff time by PoF'!$A$5:$S$119,MATCH($IT$103, 'ECM Staff time by PoF'!$A$4:$R$4,0),FALSE))))*D97</f>
        <v>0</v>
      </c>
      <c r="IW135" s="60">
        <f>IF($A135="",0,IF(VLOOKUP($A135,'ECM Staff time by PoF'!$B$5:$C$119,2,FALSE)="Not Applicable",VLOOKUP($A135,'ECM Staff time by PoF'!$B$5:$S$119,MATCH($IT$103, 'ECM Staff time by PoF'!$B$4:$R$4,0),FALSE),IF(ISERROR(VLOOKUP(CONCATENATE($A135,E$66),'ECM Staff time by PoF'!$A$5:$S$119,MATCH($IT$103, 'ECM Staff time by PoF'!$A$4:$R$4,0),FALSE)), 0, VLOOKUP(CONCATENATE($A135,E$66),'ECM Staff time by PoF'!$A$5:$S$119,MATCH($IT$103, 'ECM Staff time by PoF'!$A$4:$R$4,0),FALSE))))*E97</f>
        <v>0</v>
      </c>
      <c r="IX135" s="60">
        <f>IF($A135="",0,IF(VLOOKUP($A135,'ECM Staff time by PoF'!$B$5:$C$119,2,FALSE)="Not Applicable",VLOOKUP($A135,'ECM Staff time by PoF'!$B$5:$S$119,MATCH($IT$103, 'ECM Staff time by PoF'!$B$4:$R$4,0),FALSE),IF(ISERROR(VLOOKUP(CONCATENATE($A135,F$66),'ECM Staff time by PoF'!$A$5:$S$119,MATCH($IT$103, 'ECM Staff time by PoF'!$A$4:$R$4,0),FALSE)), 0, VLOOKUP(CONCATENATE($A135,F$66),'ECM Staff time by PoF'!$A$5:$S$119,MATCH($IT$103, 'ECM Staff time by PoF'!$A$4:$R$4,0),FALSE))))*F97</f>
        <v>0</v>
      </c>
      <c r="IY135" s="60">
        <f>IF($A135="",0,IF(VLOOKUP($A135,'ECM Staff time by PoF'!$B$5:$C$119,2,FALSE)="Not Applicable",VLOOKUP($A135,'ECM Staff time by PoF'!$B$5:$S$119,MATCH($IT$103, 'ECM Staff time by PoF'!$B$4:$R$4,0),FALSE),IF(ISERROR(VLOOKUP(CONCATENATE($A135,G$66),'ECM Staff time by PoF'!$A$5:$S$119,MATCH($IT$103, 'ECM Staff time by PoF'!$A$4:$R$4,0),FALSE)), 0, VLOOKUP(CONCATENATE($A135,G$66),'ECM Staff time by PoF'!$A$5:$S$119,MATCH($IT$103, 'ECM Staff time by PoF'!$A$4:$R$4,0),FALSE))))*G97</f>
        <v>0</v>
      </c>
      <c r="IZ135" s="60">
        <f>IF($A135="",0,IF(VLOOKUP($A135,'ECM Staff time by PoF'!$B$5:$C$119,2,FALSE)="Not Applicable",VLOOKUP($A135,'ECM Staff time by PoF'!$B$5:$S$119,MATCH($IT$103, 'ECM Staff time by PoF'!$B$4:$R$4,0),FALSE),IF(ISERROR(VLOOKUP(CONCATENATE($A135,H$66),'ECM Staff time by PoF'!$A$5:$S$119,MATCH($IT$103, 'ECM Staff time by PoF'!$A$4:$R$4,0),FALSE)), 0, VLOOKUP(CONCATENATE($A135,H$66),'ECM Staff time by PoF'!$A$5:$S$119,MATCH($IT$103, 'ECM Staff time by PoF'!$A$4:$R$4,0),FALSE))))*H97</f>
        <v>0</v>
      </c>
      <c r="JA135" s="60">
        <f>IF($A135="",0,IF(VLOOKUP($A135,'ECM Staff time by PoF'!$B$5:$C$119,2,FALSE)="Not Applicable",VLOOKUP($A135,'ECM Staff time by PoF'!$B$5:$S$119,MATCH($IT$103, 'ECM Staff time by PoF'!$B$4:$R$4,0),FALSE),IF(ISERROR(VLOOKUP(CONCATENATE($A135,I$66),'ECM Staff time by PoF'!$A$5:$S$119,MATCH($IT$103, 'ECM Staff time by PoF'!$A$4:$R$4,0),FALSE)), 0, VLOOKUP(CONCATENATE($A135,I$66),'ECM Staff time by PoF'!$A$5:$S$119,MATCH($IT$103, 'ECM Staff time by PoF'!$A$4:$R$4,0),FALSE))))*I97</f>
        <v>0</v>
      </c>
      <c r="JB135" s="60">
        <f>IF($A135="",0,IF(VLOOKUP($A135,'ECM Staff time by PoF'!$B$5:$C$119,2,FALSE)="Not Applicable",VLOOKUP($A135,'ECM Staff time by PoF'!$B$5:$S$119,MATCH($IT$103, 'ECM Staff time by PoF'!$B$4:$R$4,0),FALSE),IF(ISERROR(VLOOKUP(CONCATENATE($A135,J$66),'ECM Staff time by PoF'!$A$5:$S$119,MATCH($IT$103, 'ECM Staff time by PoF'!$A$4:$R$4,0),FALSE)), 0, VLOOKUP(CONCATENATE($A135,J$66),'ECM Staff time by PoF'!$A$5:$S$119,MATCH($IT$103, 'ECM Staff time by PoF'!$A$4:$R$4,0),FALSE))))*J97</f>
        <v>0</v>
      </c>
      <c r="JC135" s="60">
        <f>IF($A135="",0,IF(VLOOKUP($A135,'ECM Staff time by PoF'!$B$5:$C$119,2,FALSE)="Not Applicable",VLOOKUP($A135,'ECM Staff time by PoF'!$B$5:$S$119,MATCH($IT$103, 'ECM Staff time by PoF'!$B$4:$R$4,0),FALSE),IF(ISERROR(VLOOKUP(CONCATENATE($A135,K$66),'ECM Staff time by PoF'!$A$5:$S$119,MATCH($IT$103, 'ECM Staff time by PoF'!$A$4:$R$4,0),FALSE)), 0, VLOOKUP(CONCATENATE($A135,K$66),'ECM Staff time by PoF'!$A$5:$S$119,MATCH($IT$103, 'ECM Staff time by PoF'!$A$4:$R$4,0),FALSE))))*K97</f>
        <v>0</v>
      </c>
      <c r="JD135" s="60">
        <f>IF($A135="",0,IF(VLOOKUP($A135,'ECM Staff time by PoF'!$B$5:$C$119,2,FALSE)="Not Applicable",VLOOKUP($A135,'ECM Staff time by PoF'!$B$5:$S$119,MATCH($IT$103, 'ECM Staff time by PoF'!$B$4:$R$4,0),FALSE),IF(ISERROR(VLOOKUP(CONCATENATE($A135,L$66),'ECM Staff time by PoF'!$A$5:$S$119,MATCH($IT$103, 'ECM Staff time by PoF'!$A$4:$R$4,0),FALSE)), 0, VLOOKUP(CONCATENATE($A135,L$66),'ECM Staff time by PoF'!$A$5:$S$119,MATCH($IT$103, 'ECM Staff time by PoF'!$A$4:$R$4,0),FALSE))))*L97</f>
        <v>0</v>
      </c>
      <c r="JE135" s="60">
        <f>IF($A135="",0,IF(VLOOKUP($A135,'ECM Staff time by PoF'!$B$5:$C$119,2,FALSE)="Not Applicable",VLOOKUP($A135,'ECM Staff time by PoF'!$B$5:$S$119,MATCH($IT$103, 'ECM Staff time by PoF'!$B$4:$R$4,0),FALSE),IF(ISERROR(VLOOKUP(CONCATENATE($A135,M$66),'ECM Staff time by PoF'!$A$5:$S$119,MATCH($IT$103, 'ECM Staff time by PoF'!$A$4:$R$4,0),FALSE)), 0, VLOOKUP(CONCATENATE($A135,M$66),'ECM Staff time by PoF'!$A$5:$S$119,MATCH($IT$103, 'ECM Staff time by PoF'!$A$4:$R$4,0),FALSE))))*M97</f>
        <v>0</v>
      </c>
      <c r="JF135" s="60">
        <f>IF($A135="",0,IF(VLOOKUP($A135,'ECM Staff time by PoF'!$B$5:$C$119,2,FALSE)="Not Applicable",VLOOKUP($A135,'ECM Staff time by PoF'!$B$5:$S$119,MATCH($IT$103, 'ECM Staff time by PoF'!$B$4:$R$4,0),FALSE),IF(ISERROR(VLOOKUP(CONCATENATE($A135,N$66),'ECM Staff time by PoF'!$A$5:$S$119,MATCH($IT$103, 'ECM Staff time by PoF'!$A$4:$R$4,0),FALSE)), 0, VLOOKUP(CONCATENATE($A135,N$66),'ECM Staff time by PoF'!$A$5:$S$119,MATCH($IT$103, 'ECM Staff time by PoF'!$A$4:$R$4,0),FALSE))))*N97</f>
        <v>0</v>
      </c>
      <c r="JG135" s="60">
        <f>IF($A135="",0,IF(VLOOKUP($A135,'ECM Staff time by PoF'!$B$5:$C$119,2,FALSE)="Not Applicable",VLOOKUP($A135,'ECM Staff time by PoF'!$B$5:$S$119,MATCH($IT$103, 'ECM Staff time by PoF'!$B$4:$R$4,0),FALSE),IF(ISERROR(VLOOKUP(CONCATENATE($A135,O$66),'ECM Staff time by PoF'!$A$5:$S$119,MATCH($IT$103, 'ECM Staff time by PoF'!$A$4:$R$4,0),FALSE)), 0, VLOOKUP(CONCATENATE($A135,O$66),'ECM Staff time by PoF'!$A$5:$S$119,MATCH($IT$103, 'ECM Staff time by PoF'!$A$4:$R$4,0),FALSE))))*O97</f>
        <v>0</v>
      </c>
      <c r="JH135" s="60">
        <f>IF($A135="",0,IF(VLOOKUP($A135,'ECM Staff time by PoF'!$B$5:$C$119,2,FALSE)="Not Applicable",VLOOKUP($A135,'ECM Staff time by PoF'!$B$5:$S$119,MATCH($IT$103, 'ECM Staff time by PoF'!$B$4:$R$4,0),FALSE),IF(ISERROR(VLOOKUP(CONCATENATE($A135,P$66),'ECM Staff time by PoF'!$A$5:$S$119,MATCH($IT$103, 'ECM Staff time by PoF'!$A$4:$R$4,0),FALSE)), 0, VLOOKUP(CONCATENATE($A135,P$66),'ECM Staff time by PoF'!$A$5:$S$119,MATCH($IT$103, 'ECM Staff time by PoF'!$A$4:$R$4,0),FALSE))))*P97</f>
        <v>0</v>
      </c>
      <c r="JI135" s="60">
        <f>IF($A135="",0,IF(VLOOKUP($A135,'ECM Staff time by PoF'!$B$5:$C$119,2,FALSE)="Not Applicable",VLOOKUP($A135,'ECM Staff time by PoF'!$B$5:$S$119,MATCH($IT$103, 'ECM Staff time by PoF'!$B$4:$R$4,0),FALSE),IF(ISERROR(VLOOKUP(CONCATENATE($A135,Q$66),'ECM Staff time by PoF'!$A$5:$S$119,MATCH($IT$103, 'ECM Staff time by PoF'!$A$4:$R$4,0),FALSE)), 0, VLOOKUP(CONCATENATE($A135,Q$66),'ECM Staff time by PoF'!$A$5:$S$119,MATCH($IT$103, 'ECM Staff time by PoF'!$A$4:$R$4,0),FALSE))))*Q97</f>
        <v>0</v>
      </c>
      <c r="JJ135" s="60">
        <f>IF($A135="",0,IF(VLOOKUP($A135,'ECM Staff time by PoF'!$B$5:$C$119,2,FALSE)="Not Applicable",VLOOKUP($A135,'ECM Staff time by PoF'!$B$5:$S$119,MATCH($IT$103, 'ECM Staff time by PoF'!$B$4:$R$4,0),FALSE),IF(ISERROR(VLOOKUP(CONCATENATE($A135,R$66),'ECM Staff time by PoF'!$A$5:$S$119,MATCH($IT$103, 'ECM Staff time by PoF'!$A$4:$R$4,0),FALSE)), 0, VLOOKUP(CONCATENATE($A135,R$66),'ECM Staff time by PoF'!$A$5:$S$119,MATCH($IT$103, 'ECM Staff time by PoF'!$A$4:$R$4,0),FALSE))))*R97</f>
        <v>0</v>
      </c>
      <c r="JK135" s="60">
        <f>IF($A135="",0,IF(VLOOKUP($A135,'ECM Staff time by PoF'!$B$5:$C$119,2,FALSE)="Not Applicable",VLOOKUP($A135,'ECM Staff time by PoF'!$B$5:$S$119,MATCH($IT$103, 'ECM Staff time by PoF'!$B$4:$R$4,0),FALSE),IF(ISERROR(VLOOKUP(CONCATENATE($A135,S$66),'ECM Staff time by PoF'!$A$5:$S$119,MATCH($IT$103, 'ECM Staff time by PoF'!$A$4:$R$4,0),FALSE)), 0, VLOOKUP(CONCATENATE($A135,S$66),'ECM Staff time by PoF'!$A$5:$S$119,MATCH($IT$103, 'ECM Staff time by PoF'!$A$4:$R$4,0),FALSE))))*S97</f>
        <v>0</v>
      </c>
      <c r="JL135" s="60">
        <f>IF($A135="",0,IF(VLOOKUP($A135,'ECM Staff time by PoF'!$B$5:$C$119,2,FALSE)="Not Applicable",VLOOKUP($A135,'ECM Staff time by PoF'!$B$5:$S$119,MATCH($IT$103, 'ECM Staff time by PoF'!$B$4:$R$4,0),FALSE),IF(ISERROR(VLOOKUP(CONCATENATE($A135,T$66),'ECM Staff time by PoF'!$A$5:$S$119,MATCH($IT$103, 'ECM Staff time by PoF'!$A$4:$R$4,0),FALSE)), 0, VLOOKUP(CONCATENATE($A135,T$66),'ECM Staff time by PoF'!$A$5:$S$119,MATCH($IT$103, 'ECM Staff time by PoF'!$A$4:$R$4,0),FALSE))))*T97</f>
        <v>0</v>
      </c>
      <c r="JM135" s="60">
        <f>IF($A135="",0,IF(VLOOKUP($A135,'ECM Staff time by PoF'!$B$5:$C$119,2,FALSE)="Not Applicable",VLOOKUP($A135,'ECM Staff time by PoF'!$B$5:$S$119,MATCH($IT$103, 'ECM Staff time by PoF'!$B$4:$R$4,0),FALSE),IF(ISERROR(VLOOKUP(CONCATENATE($A135,U$66),'ECM Staff time by PoF'!$A$5:$S$119,MATCH($IT$103, 'ECM Staff time by PoF'!$A$4:$R$4,0),FALSE)), 0, VLOOKUP(CONCATENATE($A135,U$66),'ECM Staff time by PoF'!$A$5:$S$119,MATCH($IT$103, 'ECM Staff time by PoF'!$A$4:$R$4,0),FALSE))))*U97</f>
        <v>0</v>
      </c>
      <c r="JN135" s="60">
        <f>IF($A135="",0,IF(VLOOKUP($A135,'ECM Staff time by PoF'!$B$5:$C$119,2,FALSE)="Not Applicable",VLOOKUP($A135,'ECM Staff time by PoF'!$B$5:$S$119,MATCH($IT$103, 'ECM Staff time by PoF'!$B$4:$R$4,0),FALSE),IF(ISERROR(VLOOKUP(CONCATENATE($A135,V$66),'ECM Staff time by PoF'!$A$5:$S$119,MATCH($IT$103, 'ECM Staff time by PoF'!$A$4:$R$4,0),FALSE)), 0, VLOOKUP(CONCATENATE($A135,V$66),'ECM Staff time by PoF'!$A$5:$S$119,MATCH($IT$103, 'ECM Staff time by PoF'!$A$4:$R$4,0),FALSE))))*V97</f>
        <v>0</v>
      </c>
      <c r="JO135" s="60">
        <f>IF($A135="",0,IF(VLOOKUP($A135,'ECM Staff time by PoF'!$B$5:$C$119,2,FALSE)="Not Applicable",VLOOKUP($A135,'ECM Staff time by PoF'!$B$5:$S$119,MATCH($IT$103, 'ECM Staff time by PoF'!$B$4:$R$4,0),FALSE),IF(ISERROR(VLOOKUP(CONCATENATE($A135,W$66),'ECM Staff time by PoF'!$A$5:$S$119,MATCH($IT$103, 'ECM Staff time by PoF'!$A$4:$R$4,0),FALSE)), 0, VLOOKUP(CONCATENATE($A135,W$66),'ECM Staff time by PoF'!$A$5:$S$119,MATCH($IT$103, 'ECM Staff time by PoF'!$A$4:$R$4,0),FALSE))))*W97</f>
        <v>0</v>
      </c>
      <c r="JP135" s="60">
        <f>IF($A135="",0,IF(VLOOKUP($A135,'ECM Staff time by PoF'!$B$5:$C$119,2,FALSE)="Not Applicable",VLOOKUP($A135,'ECM Staff time by PoF'!$B$5:$S$119,MATCH($IT$103, 'ECM Staff time by PoF'!$B$4:$R$4,0),FALSE),IF(ISERROR(VLOOKUP(CONCATENATE($A135,X$66),'ECM Staff time by PoF'!$A$5:$S$119,MATCH($IT$103, 'ECM Staff time by PoF'!$A$4:$R$4,0),FALSE)), 0, VLOOKUP(CONCATENATE($A135,X$66),'ECM Staff time by PoF'!$A$5:$S$119,MATCH($IT$103, 'ECM Staff time by PoF'!$A$4:$R$4,0),FALSE))))*X97</f>
        <v>0</v>
      </c>
      <c r="JQ135" s="60">
        <f>IF($A135="",0,IF(VLOOKUP($A135,'ECM Staff time by PoF'!$B$5:$C$119,2,FALSE)="Not Applicable",VLOOKUP($A135,'ECM Staff time by PoF'!$B$5:$S$119,MATCH($IT$103, 'ECM Staff time by PoF'!$B$4:$R$4,0),FALSE),IF(ISERROR(VLOOKUP(CONCATENATE($A135,Y$66),'ECM Staff time by PoF'!$A$5:$S$119,MATCH($IT$103, 'ECM Staff time by PoF'!$A$4:$R$4,0),FALSE)), 0, VLOOKUP(CONCATENATE($A135,Y$66),'ECM Staff time by PoF'!$A$5:$S$119,MATCH($IT$103, 'ECM Staff time by PoF'!$A$4:$R$4,0),FALSE))))*Y97</f>
        <v>0</v>
      </c>
      <c r="JR135" s="60">
        <f>IF($A135="",0,IF(VLOOKUP($A135,'ECM Staff time by PoF'!$B$5:$C$119,2,FALSE)="Not Applicable",VLOOKUP($A135,'ECM Staff time by PoF'!$B$5:$S$119,MATCH($IT$103, 'ECM Staff time by PoF'!$B$4:$R$4,0),FALSE),IF(ISERROR(VLOOKUP(CONCATENATE($A135,Z$66),'ECM Staff time by PoF'!$A$5:$S$119,MATCH($IT$103, 'ECM Staff time by PoF'!$A$4:$R$4,0),FALSE)), 0, VLOOKUP(CONCATENATE($A135,Z$66),'ECM Staff time by PoF'!$A$5:$S$119,MATCH($IT$103, 'ECM Staff time by PoF'!$A$4:$R$4,0),FALSE))))*Z97</f>
        <v>0</v>
      </c>
      <c r="JS135" s="60">
        <f>IF($A135="",0,IF(VLOOKUP($A135,'ECM Staff time by PoF'!$B$5:$C$119,2,FALSE)="Not Applicable",VLOOKUP($A135,'ECM Staff time by PoF'!$B$5:$S$119,MATCH($IT$103, 'ECM Staff time by PoF'!$B$4:$R$4,0),FALSE),IF(ISERROR(VLOOKUP(CONCATENATE($A135,AA$66),'ECM Staff time by PoF'!$A$5:$S$119,MATCH($IT$103, 'ECM Staff time by PoF'!$A$4:$R$4,0),FALSE)), 0, VLOOKUP(CONCATENATE($A135,AA$66),'ECM Staff time by PoF'!$A$5:$S$119,MATCH($IT$103, 'ECM Staff time by PoF'!$A$4:$R$4,0),FALSE))))*AA97</f>
        <v>0</v>
      </c>
      <c r="JT135" s="60">
        <f>IF($A135="",0,IF(VLOOKUP($A135,'ECM Staff time by PoF'!$B$5:$C$119,2,FALSE)="Not Applicable",VLOOKUP($A135,'ECM Staff time by PoF'!$B$5:$S$119,MATCH($IT$103, 'ECM Staff time by PoF'!$B$4:$R$4,0),FALSE),IF(ISERROR(VLOOKUP(CONCATENATE($A135,AB$66),'ECM Staff time by PoF'!$A$5:$S$119,MATCH($IT$103, 'ECM Staff time by PoF'!$A$4:$R$4,0),FALSE)), 0, VLOOKUP(CONCATENATE($A135,AB$66),'ECM Staff time by PoF'!$A$5:$S$119,MATCH($IT$103, 'ECM Staff time by PoF'!$A$4:$R$4,0),FALSE))))*AB97</f>
        <v>0</v>
      </c>
      <c r="JU135" s="60">
        <f>IF($A135="",0,IF(VLOOKUP($A135,'ECM Staff time by PoF'!$B$5:$C$119,2,FALSE)="Not Applicable",VLOOKUP($A135,'ECM Staff time by PoF'!$B$5:$S$119,MATCH($IT$103, 'ECM Staff time by PoF'!$B$4:$R$4,0),FALSE),IF(ISERROR(VLOOKUP(CONCATENATE($A135,AC$66),'ECM Staff time by PoF'!$A$5:$S$119,MATCH($IT$103, 'ECM Staff time by PoF'!$A$4:$R$4,0),FALSE)), 0, VLOOKUP(CONCATENATE($A135,AC$66),'ECM Staff time by PoF'!$A$5:$S$119,MATCH($IT$103, 'ECM Staff time by PoF'!$A$4:$R$4,0),FALSE))))*AC97</f>
        <v>0</v>
      </c>
      <c r="JV135" s="60">
        <f>IF($A135="",0,IF(VLOOKUP($A135,'ECM Staff time by PoF'!$B$5:$C$119,2,FALSE)="Not Applicable",VLOOKUP($A135,'ECM Staff time by PoF'!$B$5:$S$119,MATCH($IT$103, 'ECM Staff time by PoF'!$B$4:$R$4,0),FALSE),IF(ISERROR(VLOOKUP(CONCATENATE($A135,AD$66),'ECM Staff time by PoF'!$A$5:$S$119,MATCH($IT$103, 'ECM Staff time by PoF'!$A$4:$R$4,0),FALSE)), 0, VLOOKUP(CONCATENATE($A135,AD$66),'ECM Staff time by PoF'!$A$5:$S$119,MATCH($IT$103, 'ECM Staff time by PoF'!$A$4:$R$4,0),FALSE))))*AD97</f>
        <v>0</v>
      </c>
      <c r="JW135" s="60">
        <f>IF($A135="",0,IF(VLOOKUP($A135,'ECM Staff time by PoF'!$B$5:$C$119,2,FALSE)="Not Applicable",VLOOKUP($A135,'ECM Staff time by PoF'!$B$5:$S$119,MATCH($IT$103, 'ECM Staff time by PoF'!$B$4:$R$4,0),FALSE),IF(ISERROR(VLOOKUP(CONCATENATE($A135,AE$66),'ECM Staff time by PoF'!$A$5:$S$119,MATCH($IT$103, 'ECM Staff time by PoF'!$A$4:$R$4,0),FALSE)), 0, VLOOKUP(CONCATENATE($A135,AE$66),'ECM Staff time by PoF'!$A$5:$S$119,MATCH($IT$103, 'ECM Staff time by PoF'!$A$4:$R$4,0),FALSE))))*AE97</f>
        <v>0</v>
      </c>
      <c r="JX135" s="60">
        <f>IF($A135="",0,IF(VLOOKUP($A135,'ECM Staff time by PoF'!$B$5:$C$119,2,FALSE)="Not Applicable",VLOOKUP($A135,'ECM Staff time by PoF'!$B$5:$S$119,MATCH($IT$103, 'ECM Staff time by PoF'!$B$4:$R$4,0),FALSE),IF(ISERROR(VLOOKUP(CONCATENATE($A135,AF$66),'ECM Staff time by PoF'!$A$5:$S$119,MATCH($IT$103, 'ECM Staff time by PoF'!$A$4:$R$4,0),FALSE)), 0, VLOOKUP(CONCATENATE($A135,AF$66),'ECM Staff time by PoF'!$A$5:$S$119,MATCH($IT$103, 'ECM Staff time by PoF'!$A$4:$R$4,0),FALSE))))*AF97</f>
        <v>0</v>
      </c>
      <c r="JY135" s="60">
        <f>IF($A135="",0,IF(VLOOKUP($A135,'ECM Staff time by PoF'!$B$5:$C$119,2,FALSE)="Not Applicable",VLOOKUP($A135,'ECM Staff time by PoF'!$B$5:$S$119,MATCH($IT$103, 'ECM Staff time by PoF'!$B$4:$R$4,0),FALSE),IF(ISERROR(VLOOKUP(CONCATENATE($A135,AG$66),'ECM Staff time by PoF'!$A$5:$S$119,MATCH($IT$103, 'ECM Staff time by PoF'!$A$4:$R$4,0),FALSE)), 0, VLOOKUP(CONCATENATE($A135,AG$66),'ECM Staff time by PoF'!$A$5:$S$119,MATCH($IT$103, 'ECM Staff time by PoF'!$A$4:$R$4,0),FALSE))))*AG97</f>
        <v>0</v>
      </c>
      <c r="JZ135" s="60">
        <f>IF($A135="",0,IF(VLOOKUP($A135,'ECM Staff time by PoF'!$B$5:$C$119,2,FALSE)="Not Applicable",VLOOKUP($A135,'ECM Staff time by PoF'!$B$5:$S$119,MATCH($IT$103, 'ECM Staff time by PoF'!$B$4:$R$4,0),FALSE),IF(ISERROR(VLOOKUP(CONCATENATE($A135,AH$66),'ECM Staff time by PoF'!$A$5:$S$119,MATCH($IT$103, 'ECM Staff time by PoF'!$A$4:$R$4,0),FALSE)), 0, VLOOKUP(CONCATENATE($A135,AH$66),'ECM Staff time by PoF'!$A$5:$S$119,MATCH($IT$103, 'ECM Staff time by PoF'!$A$4:$R$4,0),FALSE))))*AH97</f>
        <v>0</v>
      </c>
      <c r="KA135" s="60">
        <f>IF($A135="",0,IF(VLOOKUP($A135,'ECM Staff time by PoF'!$B$5:$C$119,2,FALSE)="Not Applicable",VLOOKUP($A135,'ECM Staff time by PoF'!$B$5:$S$119,MATCH($IT$103, 'ECM Staff time by PoF'!$B$4:$R$4,0),FALSE),IF(ISERROR(VLOOKUP(CONCATENATE($A135,AI$66),'ECM Staff time by PoF'!$A$5:$S$119,MATCH($IT$103, 'ECM Staff time by PoF'!$A$4:$R$4,0),FALSE)), 0, VLOOKUP(CONCATENATE($A135,AI$66),'ECM Staff time by PoF'!$A$5:$S$119,MATCH($IT$103, 'ECM Staff time by PoF'!$A$4:$R$4,0),FALSE))))*AI97</f>
        <v>0</v>
      </c>
      <c r="KB135" s="60">
        <f>IF($A135="",0,IF(VLOOKUP($A135,'ECM Staff time by PoF'!$B$5:$C$119,2,FALSE)="Not Applicable",VLOOKUP($A135,'ECM Staff time by PoF'!$B$5:$S$119,MATCH($IT$103, 'ECM Staff time by PoF'!$B$4:$R$4,0),FALSE),IF(ISERROR(VLOOKUP(CONCATENATE($A135,AJ$66),'ECM Staff time by PoF'!$A$5:$S$119,MATCH($IT$103, 'ECM Staff time by PoF'!$A$4:$R$4,0),FALSE)), 0, VLOOKUP(CONCATENATE($A135,AJ$66),'ECM Staff time by PoF'!$A$5:$S$119,MATCH($IT$103, 'ECM Staff time by PoF'!$A$4:$R$4,0),FALSE))))*AJ97</f>
        <v>0</v>
      </c>
      <c r="KC135" s="60">
        <f>IF($A135="",0,IF(VLOOKUP($A135,'ECM Staff time by PoF'!$B$5:$C$119,2,FALSE)="Not Applicable",VLOOKUP($A135,'ECM Staff time by PoF'!$B$5:$S$119,MATCH($IT$103, 'ECM Staff time by PoF'!$B$4:$R$4,0),FALSE),IF(ISERROR(VLOOKUP(CONCATENATE($A135,AK$66),'ECM Staff time by PoF'!$A$5:$S$119,MATCH($IT$103, 'ECM Staff time by PoF'!$A$4:$R$4,0),FALSE)), 0, VLOOKUP(CONCATENATE($A135,AK$66),'ECM Staff time by PoF'!$A$5:$S$119,MATCH($IT$103, 'ECM Staff time by PoF'!$A$4:$R$4,0),FALSE))))*AK97</f>
        <v>0</v>
      </c>
      <c r="KD135" s="60">
        <f>IF($A135="",0,IF(VLOOKUP($A135,'ECM Staff time by PoF'!$B$5:$C$119,2,FALSE)="Not Applicable",VLOOKUP($A135,'ECM Staff time by PoF'!$B$5:$S$119,MATCH($KD$103, 'ECM Staff time by PoF'!$B$4:$R$4,0),FALSE),IF(ISERROR(VLOOKUP(CONCATENATE($A135,B$66),'ECM Staff time by PoF'!$A$5:$S$119,MATCH($KD$103, 'ECM Staff time by PoF'!$A$4:$R$4,0),FALSE)), 0, VLOOKUP(CONCATENATE($A135,B$66),'ECM Staff time by PoF'!$A$5:$S$119,MATCH($KD$103, 'ECM Staff time by PoF'!$A$4:$R$4,0),FALSE))))*B97</f>
        <v>0</v>
      </c>
      <c r="KE135" s="60">
        <f>IF($A135="",0,IF(VLOOKUP($A135,'ECM Staff time by PoF'!$B$5:$C$119,2,FALSE)="Not Applicable",VLOOKUP($A135,'ECM Staff time by PoF'!$B$5:$S$119,MATCH($KD$103, 'ECM Staff time by PoF'!$B$4:$R$4,0),FALSE),IF(ISERROR(VLOOKUP(CONCATENATE($A135,C$66),'ECM Staff time by PoF'!$A$5:$S$119,MATCH($KD$103, 'ECM Staff time by PoF'!$A$4:$R$4,0),FALSE)), 0, VLOOKUP(CONCATENATE($A135,C$66),'ECM Staff time by PoF'!$A$5:$S$119,MATCH($KD$103, 'ECM Staff time by PoF'!$A$4:$R$4,0),FALSE))))*C97</f>
        <v>0</v>
      </c>
      <c r="KF135" s="60">
        <f>IF($A135="",0,IF(VLOOKUP($A135,'ECM Staff time by PoF'!$B$5:$C$119,2,FALSE)="Not Applicable",VLOOKUP($A135,'ECM Staff time by PoF'!$B$5:$S$119,MATCH($KD$103, 'ECM Staff time by PoF'!$B$4:$R$4,0),FALSE),IF(ISERROR(VLOOKUP(CONCATENATE($A135,D$66),'ECM Staff time by PoF'!$A$5:$S$119,MATCH($KD$103, 'ECM Staff time by PoF'!$A$4:$R$4,0),FALSE)), 0, VLOOKUP(CONCATENATE($A135,D$66),'ECM Staff time by PoF'!$A$5:$S$119,MATCH($KD$103, 'ECM Staff time by PoF'!$A$4:$R$4,0),FALSE))))*D97</f>
        <v>0</v>
      </c>
      <c r="KG135" s="60">
        <f>IF($A135="",0,IF(VLOOKUP($A135,'ECM Staff time by PoF'!$B$5:$C$119,2,FALSE)="Not Applicable",VLOOKUP($A135,'ECM Staff time by PoF'!$B$5:$S$119,MATCH($KD$103, 'ECM Staff time by PoF'!$B$4:$R$4,0),FALSE),IF(ISERROR(VLOOKUP(CONCATENATE($A135,E$66),'ECM Staff time by PoF'!$A$5:$S$119,MATCH($KD$103, 'ECM Staff time by PoF'!$A$4:$R$4,0),FALSE)), 0, VLOOKUP(CONCATENATE($A135,E$66),'ECM Staff time by PoF'!$A$5:$S$119,MATCH($KD$103, 'ECM Staff time by PoF'!$A$4:$R$4,0),FALSE))))*E97</f>
        <v>0</v>
      </c>
      <c r="KH135" s="60">
        <f>IF($A135="",0,IF(VLOOKUP($A135,'ECM Staff time by PoF'!$B$5:$C$119,2,FALSE)="Not Applicable",VLOOKUP($A135,'ECM Staff time by PoF'!$B$5:$S$119,MATCH($KD$103, 'ECM Staff time by PoF'!$B$4:$R$4,0),FALSE),IF(ISERROR(VLOOKUP(CONCATENATE($A135,F$66),'ECM Staff time by PoF'!$A$5:$S$119,MATCH($KD$103, 'ECM Staff time by PoF'!$A$4:$R$4,0),FALSE)), 0, VLOOKUP(CONCATENATE($A135,F$66),'ECM Staff time by PoF'!$A$5:$S$119,MATCH($KD$103, 'ECM Staff time by PoF'!$A$4:$R$4,0),FALSE))))*F97</f>
        <v>0</v>
      </c>
      <c r="KI135" s="60">
        <f>IF($A135="",0,IF(VLOOKUP($A135,'ECM Staff time by PoF'!$B$5:$C$119,2,FALSE)="Not Applicable",VLOOKUP($A135,'ECM Staff time by PoF'!$B$5:$S$119,MATCH($KD$103, 'ECM Staff time by PoF'!$B$4:$R$4,0),FALSE),IF(ISERROR(VLOOKUP(CONCATENATE($A135,G$66),'ECM Staff time by PoF'!$A$5:$S$119,MATCH($KD$103, 'ECM Staff time by PoF'!$A$4:$R$4,0),FALSE)), 0, VLOOKUP(CONCATENATE($A135,G$66),'ECM Staff time by PoF'!$A$5:$S$119,MATCH($KD$103, 'ECM Staff time by PoF'!$A$4:$R$4,0),FALSE))))*G97</f>
        <v>0</v>
      </c>
      <c r="KJ135" s="60">
        <f>IF($A135="",0,IF(VLOOKUP($A135,'ECM Staff time by PoF'!$B$5:$C$119,2,FALSE)="Not Applicable",VLOOKUP($A135,'ECM Staff time by PoF'!$B$5:$S$119,MATCH($KD$103, 'ECM Staff time by PoF'!$B$4:$R$4,0),FALSE),IF(ISERROR(VLOOKUP(CONCATENATE($A135,H$66),'ECM Staff time by PoF'!$A$5:$S$119,MATCH($KD$103, 'ECM Staff time by PoF'!$A$4:$R$4,0),FALSE)), 0, VLOOKUP(CONCATENATE($A135,H$66),'ECM Staff time by PoF'!$A$5:$S$119,MATCH($KD$103, 'ECM Staff time by PoF'!$A$4:$R$4,0),FALSE))))*H97</f>
        <v>0</v>
      </c>
      <c r="KK135" s="60">
        <f>IF($A135="",0,IF(VLOOKUP($A135,'ECM Staff time by PoF'!$B$5:$C$119,2,FALSE)="Not Applicable",VLOOKUP($A135,'ECM Staff time by PoF'!$B$5:$S$119,MATCH($KD$103, 'ECM Staff time by PoF'!$B$4:$R$4,0),FALSE),IF(ISERROR(VLOOKUP(CONCATENATE($A135,I$66),'ECM Staff time by PoF'!$A$5:$S$119,MATCH($KD$103, 'ECM Staff time by PoF'!$A$4:$R$4,0),FALSE)), 0, VLOOKUP(CONCATENATE($A135,I$66),'ECM Staff time by PoF'!$A$5:$S$119,MATCH($KD$103, 'ECM Staff time by PoF'!$A$4:$R$4,0),FALSE))))*I97</f>
        <v>0</v>
      </c>
      <c r="KL135" s="60">
        <f>IF($A135="",0,IF(VLOOKUP($A135,'ECM Staff time by PoF'!$B$5:$C$119,2,FALSE)="Not Applicable",VLOOKUP($A135,'ECM Staff time by PoF'!$B$5:$S$119,MATCH($KD$103, 'ECM Staff time by PoF'!$B$4:$R$4,0),FALSE),IF(ISERROR(VLOOKUP(CONCATENATE($A135,J$66),'ECM Staff time by PoF'!$A$5:$S$119,MATCH($KD$103, 'ECM Staff time by PoF'!$A$4:$R$4,0),FALSE)), 0, VLOOKUP(CONCATENATE($A135,J$66),'ECM Staff time by PoF'!$A$5:$S$119,MATCH($KD$103, 'ECM Staff time by PoF'!$A$4:$R$4,0),FALSE))))*J97</f>
        <v>0</v>
      </c>
      <c r="KM135" s="60">
        <f>IF($A135="",0,IF(VLOOKUP($A135,'ECM Staff time by PoF'!$B$5:$C$119,2,FALSE)="Not Applicable",VLOOKUP($A135,'ECM Staff time by PoF'!$B$5:$S$119,MATCH($KD$103, 'ECM Staff time by PoF'!$B$4:$R$4,0),FALSE),IF(ISERROR(VLOOKUP(CONCATENATE($A135,K$66),'ECM Staff time by PoF'!$A$5:$S$119,MATCH($KD$103, 'ECM Staff time by PoF'!$A$4:$R$4,0),FALSE)), 0, VLOOKUP(CONCATENATE($A135,K$66),'ECM Staff time by PoF'!$A$5:$S$119,MATCH($KD$103, 'ECM Staff time by PoF'!$A$4:$R$4,0),FALSE))))*K97</f>
        <v>0</v>
      </c>
      <c r="KN135" s="60">
        <f>IF($A135="",0,IF(VLOOKUP($A135,'ECM Staff time by PoF'!$B$5:$C$119,2,FALSE)="Not Applicable",VLOOKUP($A135,'ECM Staff time by PoF'!$B$5:$S$119,MATCH($KD$103, 'ECM Staff time by PoF'!$B$4:$R$4,0),FALSE),IF(ISERROR(VLOOKUP(CONCATENATE($A135,L$66),'ECM Staff time by PoF'!$A$5:$S$119,MATCH($KD$103, 'ECM Staff time by PoF'!$A$4:$R$4,0),FALSE)), 0, VLOOKUP(CONCATENATE($A135,L$66),'ECM Staff time by PoF'!$A$5:$S$119,MATCH($KD$103, 'ECM Staff time by PoF'!$A$4:$R$4,0),FALSE))))*L97</f>
        <v>0</v>
      </c>
      <c r="KO135" s="60">
        <f>IF($A135="",0,IF(VLOOKUP($A135,'ECM Staff time by PoF'!$B$5:$C$119,2,FALSE)="Not Applicable",VLOOKUP($A135,'ECM Staff time by PoF'!$B$5:$S$119,MATCH($KD$103, 'ECM Staff time by PoF'!$B$4:$R$4,0),FALSE),IF(ISERROR(VLOOKUP(CONCATENATE($A135,M$66),'ECM Staff time by PoF'!$A$5:$S$119,MATCH($KD$103, 'ECM Staff time by PoF'!$A$4:$R$4,0),FALSE)), 0, VLOOKUP(CONCATENATE($A135,M$66),'ECM Staff time by PoF'!$A$5:$S$119,MATCH($KD$103, 'ECM Staff time by PoF'!$A$4:$R$4,0),FALSE))))*M97</f>
        <v>0</v>
      </c>
      <c r="KP135" s="60">
        <f>IF($A135="",0,IF(VLOOKUP($A135,'ECM Staff time by PoF'!$B$5:$C$119,2,FALSE)="Not Applicable",VLOOKUP($A135,'ECM Staff time by PoF'!$B$5:$S$119,MATCH($KD$103, 'ECM Staff time by PoF'!$B$4:$R$4,0),FALSE),IF(ISERROR(VLOOKUP(CONCATENATE($A135,N$66),'ECM Staff time by PoF'!$A$5:$S$119,MATCH($KD$103, 'ECM Staff time by PoF'!$A$4:$R$4,0),FALSE)), 0, VLOOKUP(CONCATENATE($A135,N$66),'ECM Staff time by PoF'!$A$5:$S$119,MATCH($KD$103, 'ECM Staff time by PoF'!$A$4:$R$4,0),FALSE))))*N97</f>
        <v>0</v>
      </c>
      <c r="KQ135" s="60">
        <f>IF($A135="",0,IF(VLOOKUP($A135,'ECM Staff time by PoF'!$B$5:$C$119,2,FALSE)="Not Applicable",VLOOKUP($A135,'ECM Staff time by PoF'!$B$5:$S$119,MATCH($KD$103, 'ECM Staff time by PoF'!$B$4:$R$4,0),FALSE),IF(ISERROR(VLOOKUP(CONCATENATE($A135,O$66),'ECM Staff time by PoF'!$A$5:$S$119,MATCH($KD$103, 'ECM Staff time by PoF'!$A$4:$R$4,0),FALSE)), 0, VLOOKUP(CONCATENATE($A135,O$66),'ECM Staff time by PoF'!$A$5:$S$119,MATCH($KD$103, 'ECM Staff time by PoF'!$A$4:$R$4,0),FALSE))))*O97</f>
        <v>0</v>
      </c>
      <c r="KR135" s="60">
        <f>IF($A135="",0,IF(VLOOKUP($A135,'ECM Staff time by PoF'!$B$5:$C$119,2,FALSE)="Not Applicable",VLOOKUP($A135,'ECM Staff time by PoF'!$B$5:$S$119,MATCH($KD$103, 'ECM Staff time by PoF'!$B$4:$R$4,0),FALSE),IF(ISERROR(VLOOKUP(CONCATENATE($A135,P$66),'ECM Staff time by PoF'!$A$5:$S$119,MATCH($KD$103, 'ECM Staff time by PoF'!$A$4:$R$4,0),FALSE)), 0, VLOOKUP(CONCATENATE($A135,P$66),'ECM Staff time by PoF'!$A$5:$S$119,MATCH($KD$103, 'ECM Staff time by PoF'!$A$4:$R$4,0),FALSE))))*P97</f>
        <v>0</v>
      </c>
      <c r="KS135" s="60">
        <f>IF($A135="",0,IF(VLOOKUP($A135,'ECM Staff time by PoF'!$B$5:$C$119,2,FALSE)="Not Applicable",VLOOKUP($A135,'ECM Staff time by PoF'!$B$5:$S$119,MATCH($KD$103, 'ECM Staff time by PoF'!$B$4:$R$4,0),FALSE),IF(ISERROR(VLOOKUP(CONCATENATE($A135,Q$66),'ECM Staff time by PoF'!$A$5:$S$119,MATCH($KD$103, 'ECM Staff time by PoF'!$A$4:$R$4,0),FALSE)), 0, VLOOKUP(CONCATENATE($A135,Q$66),'ECM Staff time by PoF'!$A$5:$S$119,MATCH($KD$103, 'ECM Staff time by PoF'!$A$4:$R$4,0),FALSE))))*Q97</f>
        <v>0</v>
      </c>
      <c r="KT135" s="60">
        <f>IF($A135="",0,IF(VLOOKUP($A135,'ECM Staff time by PoF'!$B$5:$C$119,2,FALSE)="Not Applicable",VLOOKUP($A135,'ECM Staff time by PoF'!$B$5:$S$119,MATCH($KD$103, 'ECM Staff time by PoF'!$B$4:$R$4,0),FALSE),IF(ISERROR(VLOOKUP(CONCATENATE($A135,R$66),'ECM Staff time by PoF'!$A$5:$S$119,MATCH($KD$103, 'ECM Staff time by PoF'!$A$4:$R$4,0),FALSE)), 0, VLOOKUP(CONCATENATE($A135,R$66),'ECM Staff time by PoF'!$A$5:$S$119,MATCH($KD$103, 'ECM Staff time by PoF'!$A$4:$R$4,0),FALSE))))*R97</f>
        <v>0</v>
      </c>
      <c r="KU135" s="60">
        <f>IF($A135="",0,IF(VLOOKUP($A135,'ECM Staff time by PoF'!$B$5:$C$119,2,FALSE)="Not Applicable",VLOOKUP($A135,'ECM Staff time by PoF'!$B$5:$S$119,MATCH($KD$103, 'ECM Staff time by PoF'!$B$4:$R$4,0),FALSE),IF(ISERROR(VLOOKUP(CONCATENATE($A135,S$66),'ECM Staff time by PoF'!$A$5:$S$119,MATCH($KD$103, 'ECM Staff time by PoF'!$A$4:$R$4,0),FALSE)), 0, VLOOKUP(CONCATENATE($A135,S$66),'ECM Staff time by PoF'!$A$5:$S$119,MATCH($KD$103, 'ECM Staff time by PoF'!$A$4:$R$4,0),FALSE))))*S97</f>
        <v>0</v>
      </c>
      <c r="KV135" s="60">
        <f>IF($A135="",0,IF(VLOOKUP($A135,'ECM Staff time by PoF'!$B$5:$C$119,2,FALSE)="Not Applicable",VLOOKUP($A135,'ECM Staff time by PoF'!$B$5:$S$119,MATCH($KD$103, 'ECM Staff time by PoF'!$B$4:$R$4,0),FALSE),IF(ISERROR(VLOOKUP(CONCATENATE($A135,T$66),'ECM Staff time by PoF'!$A$5:$S$119,MATCH($KD$103, 'ECM Staff time by PoF'!$A$4:$R$4,0),FALSE)), 0, VLOOKUP(CONCATENATE($A135,T$66),'ECM Staff time by PoF'!$A$5:$S$119,MATCH($KD$103, 'ECM Staff time by PoF'!$A$4:$R$4,0),FALSE))))*T97</f>
        <v>0</v>
      </c>
      <c r="KW135" s="60">
        <f>IF($A135="",0,IF(VLOOKUP($A135,'ECM Staff time by PoF'!$B$5:$C$119,2,FALSE)="Not Applicable",VLOOKUP($A135,'ECM Staff time by PoF'!$B$5:$S$119,MATCH($KD$103, 'ECM Staff time by PoF'!$B$4:$R$4,0),FALSE),IF(ISERROR(VLOOKUP(CONCATENATE($A135,U$66),'ECM Staff time by PoF'!$A$5:$S$119,MATCH($KD$103, 'ECM Staff time by PoF'!$A$4:$R$4,0),FALSE)), 0, VLOOKUP(CONCATENATE($A135,U$66),'ECM Staff time by PoF'!$A$5:$S$119,MATCH($KD$103, 'ECM Staff time by PoF'!$A$4:$R$4,0),FALSE))))*U97</f>
        <v>0</v>
      </c>
      <c r="KX135" s="60">
        <f>IF($A135="",0,IF(VLOOKUP($A135,'ECM Staff time by PoF'!$B$5:$C$119,2,FALSE)="Not Applicable",VLOOKUP($A135,'ECM Staff time by PoF'!$B$5:$S$119,MATCH($KD$103, 'ECM Staff time by PoF'!$B$4:$R$4,0),FALSE),IF(ISERROR(VLOOKUP(CONCATENATE($A135,V$66),'ECM Staff time by PoF'!$A$5:$S$119,MATCH($KD$103, 'ECM Staff time by PoF'!$A$4:$R$4,0),FALSE)), 0, VLOOKUP(CONCATENATE($A135,V$66),'ECM Staff time by PoF'!$A$5:$S$119,MATCH($KD$103, 'ECM Staff time by PoF'!$A$4:$R$4,0),FALSE))))*V97</f>
        <v>0</v>
      </c>
      <c r="KY135" s="60">
        <f>IF($A135="",0,IF(VLOOKUP($A135,'ECM Staff time by PoF'!$B$5:$C$119,2,FALSE)="Not Applicable",VLOOKUP($A135,'ECM Staff time by PoF'!$B$5:$S$119,MATCH($KD$103, 'ECM Staff time by PoF'!$B$4:$R$4,0),FALSE),IF(ISERROR(VLOOKUP(CONCATENATE($A135,W$66),'ECM Staff time by PoF'!$A$5:$S$119,MATCH($KD$103, 'ECM Staff time by PoF'!$A$4:$R$4,0),FALSE)), 0, VLOOKUP(CONCATENATE($A135,W$66),'ECM Staff time by PoF'!$A$5:$S$119,MATCH($KD$103, 'ECM Staff time by PoF'!$A$4:$R$4,0),FALSE))))*W97</f>
        <v>0</v>
      </c>
      <c r="KZ135" s="60">
        <f>IF($A135="",0,IF(VLOOKUP($A135,'ECM Staff time by PoF'!$B$5:$C$119,2,FALSE)="Not Applicable",VLOOKUP($A135,'ECM Staff time by PoF'!$B$5:$S$119,MATCH($KD$103, 'ECM Staff time by PoF'!$B$4:$R$4,0),FALSE),IF(ISERROR(VLOOKUP(CONCATENATE($A135,X$66),'ECM Staff time by PoF'!$A$5:$S$119,MATCH($KD$103, 'ECM Staff time by PoF'!$A$4:$R$4,0),FALSE)), 0, VLOOKUP(CONCATENATE($A135,X$66),'ECM Staff time by PoF'!$A$5:$S$119,MATCH($KD$103, 'ECM Staff time by PoF'!$A$4:$R$4,0),FALSE))))*X97</f>
        <v>0</v>
      </c>
      <c r="LA135" s="60">
        <f>IF($A135="",0,IF(VLOOKUP($A135,'ECM Staff time by PoF'!$B$5:$C$119,2,FALSE)="Not Applicable",VLOOKUP($A135,'ECM Staff time by PoF'!$B$5:$S$119,MATCH($KD$103, 'ECM Staff time by PoF'!$B$4:$R$4,0),FALSE),IF(ISERROR(VLOOKUP(CONCATENATE($A135,Y$66),'ECM Staff time by PoF'!$A$5:$S$119,MATCH($KD$103, 'ECM Staff time by PoF'!$A$4:$R$4,0),FALSE)), 0, VLOOKUP(CONCATENATE($A135,Y$66),'ECM Staff time by PoF'!$A$5:$S$119,MATCH($KD$103, 'ECM Staff time by PoF'!$A$4:$R$4,0),FALSE))))*Y97</f>
        <v>0</v>
      </c>
      <c r="LB135" s="60">
        <f>IF($A135="",0,IF(VLOOKUP($A135,'ECM Staff time by PoF'!$B$5:$C$119,2,FALSE)="Not Applicable",VLOOKUP($A135,'ECM Staff time by PoF'!$B$5:$S$119,MATCH($KD$103, 'ECM Staff time by PoF'!$B$4:$R$4,0),FALSE),IF(ISERROR(VLOOKUP(CONCATENATE($A135,Z$66),'ECM Staff time by PoF'!$A$5:$S$119,MATCH($KD$103, 'ECM Staff time by PoF'!$A$4:$R$4,0),FALSE)), 0, VLOOKUP(CONCATENATE($A135,Z$66),'ECM Staff time by PoF'!$A$5:$S$119,MATCH($KD$103, 'ECM Staff time by PoF'!$A$4:$R$4,0),FALSE))))*Z97</f>
        <v>0</v>
      </c>
      <c r="LC135" s="60">
        <f>IF($A135="",0,IF(VLOOKUP($A135,'ECM Staff time by PoF'!$B$5:$C$119,2,FALSE)="Not Applicable",VLOOKUP($A135,'ECM Staff time by PoF'!$B$5:$S$119,MATCH($KD$103, 'ECM Staff time by PoF'!$B$4:$R$4,0),FALSE),IF(ISERROR(VLOOKUP(CONCATENATE($A135,AA$66),'ECM Staff time by PoF'!$A$5:$S$119,MATCH($KD$103, 'ECM Staff time by PoF'!$A$4:$R$4,0),FALSE)), 0, VLOOKUP(CONCATENATE($A135,AA$66),'ECM Staff time by PoF'!$A$5:$S$119,MATCH($KD$103, 'ECM Staff time by PoF'!$A$4:$R$4,0),FALSE))))*AA97</f>
        <v>0</v>
      </c>
      <c r="LD135" s="60">
        <f>IF($A135="",0,IF(VLOOKUP($A135,'ECM Staff time by PoF'!$B$5:$C$119,2,FALSE)="Not Applicable",VLOOKUP($A135,'ECM Staff time by PoF'!$B$5:$S$119,MATCH($KD$103, 'ECM Staff time by PoF'!$B$4:$R$4,0),FALSE),IF(ISERROR(VLOOKUP(CONCATENATE($A135,AB$66),'ECM Staff time by PoF'!$A$5:$S$119,MATCH($KD$103, 'ECM Staff time by PoF'!$A$4:$R$4,0),FALSE)), 0, VLOOKUP(CONCATENATE($A135,AB$66),'ECM Staff time by PoF'!$A$5:$S$119,MATCH($KD$103, 'ECM Staff time by PoF'!$A$4:$R$4,0),FALSE))))*AB97</f>
        <v>0</v>
      </c>
      <c r="LE135" s="60">
        <f>IF($A135="",0,IF(VLOOKUP($A135,'ECM Staff time by PoF'!$B$5:$C$119,2,FALSE)="Not Applicable",VLOOKUP($A135,'ECM Staff time by PoF'!$B$5:$S$119,MATCH($KD$103, 'ECM Staff time by PoF'!$B$4:$R$4,0),FALSE),IF(ISERROR(VLOOKUP(CONCATENATE($A135,AC$66),'ECM Staff time by PoF'!$A$5:$S$119,MATCH($KD$103, 'ECM Staff time by PoF'!$A$4:$R$4,0),FALSE)), 0, VLOOKUP(CONCATENATE($A135,AC$66),'ECM Staff time by PoF'!$A$5:$S$119,MATCH($KD$103, 'ECM Staff time by PoF'!$A$4:$R$4,0),FALSE))))*AC97</f>
        <v>0</v>
      </c>
      <c r="LF135" s="60">
        <f>IF($A135="",0,IF(VLOOKUP($A135,'ECM Staff time by PoF'!$B$5:$C$119,2,FALSE)="Not Applicable",VLOOKUP($A135,'ECM Staff time by PoF'!$B$5:$S$119,MATCH($KD$103, 'ECM Staff time by PoF'!$B$4:$R$4,0),FALSE),IF(ISERROR(VLOOKUP(CONCATENATE($A135,AD$66),'ECM Staff time by PoF'!$A$5:$S$119,MATCH($KD$103, 'ECM Staff time by PoF'!$A$4:$R$4,0),FALSE)), 0, VLOOKUP(CONCATENATE($A135,AD$66),'ECM Staff time by PoF'!$A$5:$S$119,MATCH($KD$103, 'ECM Staff time by PoF'!$A$4:$R$4,0),FALSE))))*AD97</f>
        <v>0</v>
      </c>
      <c r="LG135" s="60">
        <f>IF($A135="",0,IF(VLOOKUP($A135,'ECM Staff time by PoF'!$B$5:$C$119,2,FALSE)="Not Applicable",VLOOKUP($A135,'ECM Staff time by PoF'!$B$5:$S$119,MATCH($KD$103, 'ECM Staff time by PoF'!$B$4:$R$4,0),FALSE),IF(ISERROR(VLOOKUP(CONCATENATE($A135,AE$66),'ECM Staff time by PoF'!$A$5:$S$119,MATCH($KD$103, 'ECM Staff time by PoF'!$A$4:$R$4,0),FALSE)), 0, VLOOKUP(CONCATENATE($A135,AE$66),'ECM Staff time by PoF'!$A$5:$S$119,MATCH($KD$103, 'ECM Staff time by PoF'!$A$4:$R$4,0),FALSE))))*AE97</f>
        <v>0</v>
      </c>
      <c r="LH135" s="60">
        <f>IF($A135="",0,IF(VLOOKUP($A135,'ECM Staff time by PoF'!$B$5:$C$119,2,FALSE)="Not Applicable",VLOOKUP($A135,'ECM Staff time by PoF'!$B$5:$S$119,MATCH($KD$103, 'ECM Staff time by PoF'!$B$4:$R$4,0),FALSE),IF(ISERROR(VLOOKUP(CONCATENATE($A135,AF$66),'ECM Staff time by PoF'!$A$5:$S$119,MATCH($KD$103, 'ECM Staff time by PoF'!$A$4:$R$4,0),FALSE)), 0, VLOOKUP(CONCATENATE($A135,AF$66),'ECM Staff time by PoF'!$A$5:$S$119,MATCH($KD$103, 'ECM Staff time by PoF'!$A$4:$R$4,0),FALSE))))*AF97</f>
        <v>0</v>
      </c>
      <c r="LI135" s="60">
        <f>IF($A135="",0,IF(VLOOKUP($A135,'ECM Staff time by PoF'!$B$5:$C$119,2,FALSE)="Not Applicable",VLOOKUP($A135,'ECM Staff time by PoF'!$B$5:$S$119,MATCH($KD$103, 'ECM Staff time by PoF'!$B$4:$R$4,0),FALSE),IF(ISERROR(VLOOKUP(CONCATENATE($A135,AG$66),'ECM Staff time by PoF'!$A$5:$S$119,MATCH($KD$103, 'ECM Staff time by PoF'!$A$4:$R$4,0),FALSE)), 0, VLOOKUP(CONCATENATE($A135,AG$66),'ECM Staff time by PoF'!$A$5:$S$119,MATCH($KD$103, 'ECM Staff time by PoF'!$A$4:$R$4,0),FALSE))))*AG97</f>
        <v>0</v>
      </c>
      <c r="LJ135" s="60">
        <f>IF($A135="",0,IF(VLOOKUP($A135,'ECM Staff time by PoF'!$B$5:$C$119,2,FALSE)="Not Applicable",VLOOKUP($A135,'ECM Staff time by PoF'!$B$5:$S$119,MATCH($KD$103, 'ECM Staff time by PoF'!$B$4:$R$4,0),FALSE),IF(ISERROR(VLOOKUP(CONCATENATE($A135,AH$66),'ECM Staff time by PoF'!$A$5:$S$119,MATCH($KD$103, 'ECM Staff time by PoF'!$A$4:$R$4,0),FALSE)), 0, VLOOKUP(CONCATENATE($A135,AH$66),'ECM Staff time by PoF'!$A$5:$S$119,MATCH($KD$103, 'ECM Staff time by PoF'!$A$4:$R$4,0),FALSE))))*AH97</f>
        <v>0</v>
      </c>
      <c r="LK135" s="60">
        <f>IF($A135="",0,IF(VLOOKUP($A135,'ECM Staff time by PoF'!$B$5:$C$119,2,FALSE)="Not Applicable",VLOOKUP($A135,'ECM Staff time by PoF'!$B$5:$S$119,MATCH($KD$103, 'ECM Staff time by PoF'!$B$4:$R$4,0),FALSE),IF(ISERROR(VLOOKUP(CONCATENATE($A135,AI$66),'ECM Staff time by PoF'!$A$5:$S$119,MATCH($KD$103, 'ECM Staff time by PoF'!$A$4:$R$4,0),FALSE)), 0, VLOOKUP(CONCATENATE($A135,AI$66),'ECM Staff time by PoF'!$A$5:$S$119,MATCH($KD$103, 'ECM Staff time by PoF'!$A$4:$R$4,0),FALSE))))*AI97</f>
        <v>0</v>
      </c>
      <c r="LL135" s="60">
        <f>IF($A135="",0,IF(VLOOKUP($A135,'ECM Staff time by PoF'!$B$5:$C$119,2,FALSE)="Not Applicable",VLOOKUP($A135,'ECM Staff time by PoF'!$B$5:$S$119,MATCH($KD$103, 'ECM Staff time by PoF'!$B$4:$R$4,0),FALSE),IF(ISERROR(VLOOKUP(CONCATENATE($A135,AJ$66),'ECM Staff time by PoF'!$A$5:$S$119,MATCH($KD$103, 'ECM Staff time by PoF'!$A$4:$R$4,0),FALSE)), 0, VLOOKUP(CONCATENATE($A135,AJ$66),'ECM Staff time by PoF'!$A$5:$S$119,MATCH($KD$103, 'ECM Staff time by PoF'!$A$4:$R$4,0),FALSE))))*AJ97</f>
        <v>0</v>
      </c>
      <c r="LM135" s="60">
        <f>IF($A135="",0,IF(VLOOKUP($A135,'ECM Staff time by PoF'!$B$5:$C$119,2,FALSE)="Not Applicable",VLOOKUP($A135,'ECM Staff time by PoF'!$B$5:$S$119,MATCH($KD$103, 'ECM Staff time by PoF'!$B$4:$R$4,0),FALSE),IF(ISERROR(VLOOKUP(CONCATENATE($A135,AK$66),'ECM Staff time by PoF'!$A$5:$S$119,MATCH($KD$103, 'ECM Staff time by PoF'!$A$4:$R$4,0),FALSE)), 0, VLOOKUP(CONCATENATE($A135,AK$66),'ECM Staff time by PoF'!$A$5:$S$119,MATCH($KD$103, 'ECM Staff time by PoF'!$A$4:$R$4,0),FALSE))))*AK97</f>
        <v>0</v>
      </c>
      <c r="LN135" s="60">
        <f>IF($A135="",0,IF(VLOOKUP($A135,'ECM Staff time by PoF'!$B$5:$C$119,2,FALSE)="Not Applicable",VLOOKUP($A135,'ECM Staff time by PoF'!$B$5:$S$119,MATCH($LN$103, 'ECM Staff time by PoF'!$B$4:$R$4,0),FALSE),IF(ISERROR(VLOOKUP(CONCATENATE($A135,B$66),'ECM Staff time by PoF'!$A$5:$S$119,MATCH($LN$103, 'ECM Staff time by PoF'!$A$4:$R$4,0),FALSE)), 0, VLOOKUP(CONCATENATE($A135,B$66),'ECM Staff time by PoF'!$A$5:$S$119,MATCH($LN$103, 'ECM Staff time by PoF'!$A$4:$R$4,0),FALSE))))*B97</f>
        <v>0</v>
      </c>
      <c r="LO135" s="60">
        <f>IF($A135="",0,IF(VLOOKUP($A135,'ECM Staff time by PoF'!$B$5:$C$119,2,FALSE)="Not Applicable",VLOOKUP($A135,'ECM Staff time by PoF'!$B$5:$S$119,MATCH($LN$103, 'ECM Staff time by PoF'!$B$4:$R$4,0),FALSE),IF(ISERROR(VLOOKUP(CONCATENATE($A135,C$66),'ECM Staff time by PoF'!$A$5:$S$119,MATCH($LN$103, 'ECM Staff time by PoF'!$A$4:$R$4,0),FALSE)), 0, VLOOKUP(CONCATENATE($A135,C$66),'ECM Staff time by PoF'!$A$5:$S$119,MATCH($LN$103, 'ECM Staff time by PoF'!$A$4:$R$4,0),FALSE))))*C97</f>
        <v>0</v>
      </c>
      <c r="LP135" s="60">
        <f>IF($A135="",0,IF(VLOOKUP($A135,'ECM Staff time by PoF'!$B$5:$C$119,2,FALSE)="Not Applicable",VLOOKUP($A135,'ECM Staff time by PoF'!$B$5:$S$119,MATCH($LN$103, 'ECM Staff time by PoF'!$B$4:$R$4,0),FALSE),IF(ISERROR(VLOOKUP(CONCATENATE($A135,D$66),'ECM Staff time by PoF'!$A$5:$S$119,MATCH($LN$103, 'ECM Staff time by PoF'!$A$4:$R$4,0),FALSE)), 0, VLOOKUP(CONCATENATE($A135,D$66),'ECM Staff time by PoF'!$A$5:$S$119,MATCH($LN$103, 'ECM Staff time by PoF'!$A$4:$R$4,0),FALSE))))*D97</f>
        <v>0</v>
      </c>
      <c r="LQ135" s="60">
        <f>IF($A135="",0,IF(VLOOKUP($A135,'ECM Staff time by PoF'!$B$5:$C$119,2,FALSE)="Not Applicable",VLOOKUP($A135,'ECM Staff time by PoF'!$B$5:$S$119,MATCH($LN$103, 'ECM Staff time by PoF'!$B$4:$R$4,0),FALSE),IF(ISERROR(VLOOKUP(CONCATENATE($A135,E$66),'ECM Staff time by PoF'!$A$5:$S$119,MATCH($LN$103, 'ECM Staff time by PoF'!$A$4:$R$4,0),FALSE)), 0, VLOOKUP(CONCATENATE($A135,E$66),'ECM Staff time by PoF'!$A$5:$S$119,MATCH($LN$103, 'ECM Staff time by PoF'!$A$4:$R$4,0),FALSE))))*E97</f>
        <v>0</v>
      </c>
      <c r="LR135" s="60">
        <f>IF($A135="",0,IF(VLOOKUP($A135,'ECM Staff time by PoF'!$B$5:$C$119,2,FALSE)="Not Applicable",VLOOKUP($A135,'ECM Staff time by PoF'!$B$5:$S$119,MATCH($LN$103, 'ECM Staff time by PoF'!$B$4:$R$4,0),FALSE),IF(ISERROR(VLOOKUP(CONCATENATE($A135,F$66),'ECM Staff time by PoF'!$A$5:$S$119,MATCH($LN$103, 'ECM Staff time by PoF'!$A$4:$R$4,0),FALSE)), 0, VLOOKUP(CONCATENATE($A135,F$66),'ECM Staff time by PoF'!$A$5:$S$119,MATCH($LN$103, 'ECM Staff time by PoF'!$A$4:$R$4,0),FALSE))))*F97</f>
        <v>0</v>
      </c>
      <c r="LS135" s="60">
        <f>IF($A135="",0,IF(VLOOKUP($A135,'ECM Staff time by PoF'!$B$5:$C$119,2,FALSE)="Not Applicable",VLOOKUP($A135,'ECM Staff time by PoF'!$B$5:$S$119,MATCH($LN$103, 'ECM Staff time by PoF'!$B$4:$R$4,0),FALSE),IF(ISERROR(VLOOKUP(CONCATENATE($A135,G$66),'ECM Staff time by PoF'!$A$5:$S$119,MATCH($LN$103, 'ECM Staff time by PoF'!$A$4:$R$4,0),FALSE)), 0, VLOOKUP(CONCATENATE($A135,G$66),'ECM Staff time by PoF'!$A$5:$S$119,MATCH($LN$103, 'ECM Staff time by PoF'!$A$4:$R$4,0),FALSE))))*G97</f>
        <v>0</v>
      </c>
      <c r="LT135" s="60">
        <f>IF($A135="",0,IF(VLOOKUP($A135,'ECM Staff time by PoF'!$B$5:$C$119,2,FALSE)="Not Applicable",VLOOKUP($A135,'ECM Staff time by PoF'!$B$5:$S$119,MATCH($LN$103, 'ECM Staff time by PoF'!$B$4:$R$4,0),FALSE),IF(ISERROR(VLOOKUP(CONCATENATE($A135,H$66),'ECM Staff time by PoF'!$A$5:$S$119,MATCH($LN$103, 'ECM Staff time by PoF'!$A$4:$R$4,0),FALSE)), 0, VLOOKUP(CONCATENATE($A135,H$66),'ECM Staff time by PoF'!$A$5:$S$119,MATCH($LN$103, 'ECM Staff time by PoF'!$A$4:$R$4,0),FALSE))))*H97</f>
        <v>0</v>
      </c>
      <c r="LU135" s="60">
        <f>IF($A135="",0,IF(VLOOKUP($A135,'ECM Staff time by PoF'!$B$5:$C$119,2,FALSE)="Not Applicable",VLOOKUP($A135,'ECM Staff time by PoF'!$B$5:$S$119,MATCH($LN$103, 'ECM Staff time by PoF'!$B$4:$R$4,0),FALSE),IF(ISERROR(VLOOKUP(CONCATENATE($A135,I$66),'ECM Staff time by PoF'!$A$5:$S$119,MATCH($LN$103, 'ECM Staff time by PoF'!$A$4:$R$4,0),FALSE)), 0, VLOOKUP(CONCATENATE($A135,I$66),'ECM Staff time by PoF'!$A$5:$S$119,MATCH($LN$103, 'ECM Staff time by PoF'!$A$4:$R$4,0),FALSE))))*I97</f>
        <v>0</v>
      </c>
      <c r="LV135" s="60">
        <f>IF($A135="",0,IF(VLOOKUP($A135,'ECM Staff time by PoF'!$B$5:$C$119,2,FALSE)="Not Applicable",VLOOKUP($A135,'ECM Staff time by PoF'!$B$5:$S$119,MATCH($LN$103, 'ECM Staff time by PoF'!$B$4:$R$4,0),FALSE),IF(ISERROR(VLOOKUP(CONCATENATE($A135,J$66),'ECM Staff time by PoF'!$A$5:$S$119,MATCH($LN$103, 'ECM Staff time by PoF'!$A$4:$R$4,0),FALSE)), 0, VLOOKUP(CONCATENATE($A135,J$66),'ECM Staff time by PoF'!$A$5:$S$119,MATCH($LN$103, 'ECM Staff time by PoF'!$A$4:$R$4,0),FALSE))))*J97</f>
        <v>0</v>
      </c>
      <c r="LW135" s="60">
        <f>IF($A135="",0,IF(VLOOKUP($A135,'ECM Staff time by PoF'!$B$5:$C$119,2,FALSE)="Not Applicable",VLOOKUP($A135,'ECM Staff time by PoF'!$B$5:$S$119,MATCH($LN$103, 'ECM Staff time by PoF'!$B$4:$R$4,0),FALSE),IF(ISERROR(VLOOKUP(CONCATENATE($A135,K$66),'ECM Staff time by PoF'!$A$5:$S$119,MATCH($LN$103, 'ECM Staff time by PoF'!$A$4:$R$4,0),FALSE)), 0, VLOOKUP(CONCATENATE($A135,K$66),'ECM Staff time by PoF'!$A$5:$S$119,MATCH($LN$103, 'ECM Staff time by PoF'!$A$4:$R$4,0),FALSE))))*K97</f>
        <v>0</v>
      </c>
      <c r="LX135" s="60">
        <f>IF($A135="",0,IF(VLOOKUP($A135,'ECM Staff time by PoF'!$B$5:$C$119,2,FALSE)="Not Applicable",VLOOKUP($A135,'ECM Staff time by PoF'!$B$5:$S$119,MATCH($LN$103, 'ECM Staff time by PoF'!$B$4:$R$4,0),FALSE),IF(ISERROR(VLOOKUP(CONCATENATE($A135,L$66),'ECM Staff time by PoF'!$A$5:$S$119,MATCH($LN$103, 'ECM Staff time by PoF'!$A$4:$R$4,0),FALSE)), 0, VLOOKUP(CONCATENATE($A135,L$66),'ECM Staff time by PoF'!$A$5:$S$119,MATCH($LN$103, 'ECM Staff time by PoF'!$A$4:$R$4,0),FALSE))))*L97</f>
        <v>0</v>
      </c>
      <c r="LY135" s="60">
        <f>IF($A135="",0,IF(VLOOKUP($A135,'ECM Staff time by PoF'!$B$5:$C$119,2,FALSE)="Not Applicable",VLOOKUP($A135,'ECM Staff time by PoF'!$B$5:$S$119,MATCH($LN$103, 'ECM Staff time by PoF'!$B$4:$R$4,0),FALSE),IF(ISERROR(VLOOKUP(CONCATENATE($A135,M$66),'ECM Staff time by PoF'!$A$5:$S$119,MATCH($LN$103, 'ECM Staff time by PoF'!$A$4:$R$4,0),FALSE)), 0, VLOOKUP(CONCATENATE($A135,M$66),'ECM Staff time by PoF'!$A$5:$S$119,MATCH($LN$103, 'ECM Staff time by PoF'!$A$4:$R$4,0),FALSE))))*M97</f>
        <v>0</v>
      </c>
      <c r="LZ135" s="60">
        <f>IF($A135="",0,IF(VLOOKUP($A135,'ECM Staff time by PoF'!$B$5:$C$119,2,FALSE)="Not Applicable",VLOOKUP($A135,'ECM Staff time by PoF'!$B$5:$S$119,MATCH($LN$103, 'ECM Staff time by PoF'!$B$4:$R$4,0),FALSE),IF(ISERROR(VLOOKUP(CONCATENATE($A135,N$66),'ECM Staff time by PoF'!$A$5:$S$119,MATCH($LN$103, 'ECM Staff time by PoF'!$A$4:$R$4,0),FALSE)), 0, VLOOKUP(CONCATENATE($A135,N$66),'ECM Staff time by PoF'!$A$5:$S$119,MATCH($LN$103, 'ECM Staff time by PoF'!$A$4:$R$4,0),FALSE))))*N97</f>
        <v>0</v>
      </c>
      <c r="MA135" s="60">
        <f>IF($A135="",0,IF(VLOOKUP($A135,'ECM Staff time by PoF'!$B$5:$C$119,2,FALSE)="Not Applicable",VLOOKUP($A135,'ECM Staff time by PoF'!$B$5:$S$119,MATCH($LN$103, 'ECM Staff time by PoF'!$B$4:$R$4,0),FALSE),IF(ISERROR(VLOOKUP(CONCATENATE($A135,O$66),'ECM Staff time by PoF'!$A$5:$S$119,MATCH($LN$103, 'ECM Staff time by PoF'!$A$4:$R$4,0),FALSE)), 0, VLOOKUP(CONCATENATE($A135,O$66),'ECM Staff time by PoF'!$A$5:$S$119,MATCH($LN$103, 'ECM Staff time by PoF'!$A$4:$R$4,0),FALSE))))*O97</f>
        <v>0</v>
      </c>
      <c r="MB135" s="60">
        <f>IF($A135="",0,IF(VLOOKUP($A135,'ECM Staff time by PoF'!$B$5:$C$119,2,FALSE)="Not Applicable",VLOOKUP($A135,'ECM Staff time by PoF'!$B$5:$S$119,MATCH($LN$103, 'ECM Staff time by PoF'!$B$4:$R$4,0),FALSE),IF(ISERROR(VLOOKUP(CONCATENATE($A135,P$66),'ECM Staff time by PoF'!$A$5:$S$119,MATCH($LN$103, 'ECM Staff time by PoF'!$A$4:$R$4,0),FALSE)), 0, VLOOKUP(CONCATENATE($A135,P$66),'ECM Staff time by PoF'!$A$5:$S$119,MATCH($LN$103, 'ECM Staff time by PoF'!$A$4:$R$4,0),FALSE))))*P97</f>
        <v>0</v>
      </c>
      <c r="MC135" s="60">
        <f>IF($A135="",0,IF(VLOOKUP($A135,'ECM Staff time by PoF'!$B$5:$C$119,2,FALSE)="Not Applicable",VLOOKUP($A135,'ECM Staff time by PoF'!$B$5:$S$119,MATCH($LN$103, 'ECM Staff time by PoF'!$B$4:$R$4,0),FALSE),IF(ISERROR(VLOOKUP(CONCATENATE($A135,Q$66),'ECM Staff time by PoF'!$A$5:$S$119,MATCH($LN$103, 'ECM Staff time by PoF'!$A$4:$R$4,0),FALSE)), 0, VLOOKUP(CONCATENATE($A135,Q$66),'ECM Staff time by PoF'!$A$5:$S$119,MATCH($LN$103, 'ECM Staff time by PoF'!$A$4:$R$4,0),FALSE))))*Q97</f>
        <v>0</v>
      </c>
      <c r="MD135" s="60">
        <f>IF($A135="",0,IF(VLOOKUP($A135,'ECM Staff time by PoF'!$B$5:$C$119,2,FALSE)="Not Applicable",VLOOKUP($A135,'ECM Staff time by PoF'!$B$5:$S$119,MATCH($LN$103, 'ECM Staff time by PoF'!$B$4:$R$4,0),FALSE),IF(ISERROR(VLOOKUP(CONCATENATE($A135,R$66),'ECM Staff time by PoF'!$A$5:$S$119,MATCH($LN$103, 'ECM Staff time by PoF'!$A$4:$R$4,0),FALSE)), 0, VLOOKUP(CONCATENATE($A135,R$66),'ECM Staff time by PoF'!$A$5:$S$119,MATCH($LN$103, 'ECM Staff time by PoF'!$A$4:$R$4,0),FALSE))))*R97</f>
        <v>0</v>
      </c>
      <c r="ME135" s="60">
        <f>IF($A135="",0,IF(VLOOKUP($A135,'ECM Staff time by PoF'!$B$5:$C$119,2,FALSE)="Not Applicable",VLOOKUP($A135,'ECM Staff time by PoF'!$B$5:$S$119,MATCH($LN$103, 'ECM Staff time by PoF'!$B$4:$R$4,0),FALSE),IF(ISERROR(VLOOKUP(CONCATENATE($A135,S$66),'ECM Staff time by PoF'!$A$5:$S$119,MATCH($LN$103, 'ECM Staff time by PoF'!$A$4:$R$4,0),FALSE)), 0, VLOOKUP(CONCATENATE($A135,S$66),'ECM Staff time by PoF'!$A$5:$S$119,MATCH($LN$103, 'ECM Staff time by PoF'!$A$4:$R$4,0),FALSE))))*S97</f>
        <v>0</v>
      </c>
      <c r="MF135" s="60">
        <f>IF($A135="",0,IF(VLOOKUP($A135,'ECM Staff time by PoF'!$B$5:$C$119,2,FALSE)="Not Applicable",VLOOKUP($A135,'ECM Staff time by PoF'!$B$5:$S$119,MATCH($LN$103, 'ECM Staff time by PoF'!$B$4:$R$4,0),FALSE),IF(ISERROR(VLOOKUP(CONCATENATE($A135,T$66),'ECM Staff time by PoF'!$A$5:$S$119,MATCH($LN$103, 'ECM Staff time by PoF'!$A$4:$R$4,0),FALSE)), 0, VLOOKUP(CONCATENATE($A135,T$66),'ECM Staff time by PoF'!$A$5:$S$119,MATCH($LN$103, 'ECM Staff time by PoF'!$A$4:$R$4,0),FALSE))))*T97</f>
        <v>0</v>
      </c>
      <c r="MG135" s="60">
        <f>IF($A135="",0,IF(VLOOKUP($A135,'ECM Staff time by PoF'!$B$5:$C$119,2,FALSE)="Not Applicable",VLOOKUP($A135,'ECM Staff time by PoF'!$B$5:$S$119,MATCH($LN$103, 'ECM Staff time by PoF'!$B$4:$R$4,0),FALSE),IF(ISERROR(VLOOKUP(CONCATENATE($A135,U$66),'ECM Staff time by PoF'!$A$5:$S$119,MATCH($LN$103, 'ECM Staff time by PoF'!$A$4:$R$4,0),FALSE)), 0, VLOOKUP(CONCATENATE($A135,U$66),'ECM Staff time by PoF'!$A$5:$S$119,MATCH($LN$103, 'ECM Staff time by PoF'!$A$4:$R$4,0),FALSE))))*U97</f>
        <v>0</v>
      </c>
      <c r="MH135" s="60">
        <f>IF($A135="",0,IF(VLOOKUP($A135,'ECM Staff time by PoF'!$B$5:$C$119,2,FALSE)="Not Applicable",VLOOKUP($A135,'ECM Staff time by PoF'!$B$5:$S$119,MATCH($LN$103, 'ECM Staff time by PoF'!$B$4:$R$4,0),FALSE),IF(ISERROR(VLOOKUP(CONCATENATE($A135,V$66),'ECM Staff time by PoF'!$A$5:$S$119,MATCH($LN$103, 'ECM Staff time by PoF'!$A$4:$R$4,0),FALSE)), 0, VLOOKUP(CONCATENATE($A135,V$66),'ECM Staff time by PoF'!$A$5:$S$119,MATCH($LN$103, 'ECM Staff time by PoF'!$A$4:$R$4,0),FALSE))))*V97</f>
        <v>0</v>
      </c>
      <c r="MI135" s="60">
        <f>IF($A135="",0,IF(VLOOKUP($A135,'ECM Staff time by PoF'!$B$5:$C$119,2,FALSE)="Not Applicable",VLOOKUP($A135,'ECM Staff time by PoF'!$B$5:$S$119,MATCH($LN$103, 'ECM Staff time by PoF'!$B$4:$R$4,0),FALSE),IF(ISERROR(VLOOKUP(CONCATENATE($A135,W$66),'ECM Staff time by PoF'!$A$5:$S$119,MATCH($LN$103, 'ECM Staff time by PoF'!$A$4:$R$4,0),FALSE)), 0, VLOOKUP(CONCATENATE($A135,W$66),'ECM Staff time by PoF'!$A$5:$S$119,MATCH($LN$103, 'ECM Staff time by PoF'!$A$4:$R$4,0),FALSE))))*W97</f>
        <v>0</v>
      </c>
      <c r="MJ135" s="60">
        <f>IF($A135="",0,IF(VLOOKUP($A135,'ECM Staff time by PoF'!$B$5:$C$119,2,FALSE)="Not Applicable",VLOOKUP($A135,'ECM Staff time by PoF'!$B$5:$S$119,MATCH($LN$103, 'ECM Staff time by PoF'!$B$4:$R$4,0),FALSE),IF(ISERROR(VLOOKUP(CONCATENATE($A135,X$66),'ECM Staff time by PoF'!$A$5:$S$119,MATCH($LN$103, 'ECM Staff time by PoF'!$A$4:$R$4,0),FALSE)), 0, VLOOKUP(CONCATENATE($A135,X$66),'ECM Staff time by PoF'!$A$5:$S$119,MATCH($LN$103, 'ECM Staff time by PoF'!$A$4:$R$4,0),FALSE))))*X97</f>
        <v>0</v>
      </c>
      <c r="MK135" s="60">
        <f>IF($A135="",0,IF(VLOOKUP($A135,'ECM Staff time by PoF'!$B$5:$C$119,2,FALSE)="Not Applicable",VLOOKUP($A135,'ECM Staff time by PoF'!$B$5:$S$119,MATCH($LN$103, 'ECM Staff time by PoF'!$B$4:$R$4,0),FALSE),IF(ISERROR(VLOOKUP(CONCATENATE($A135,Y$66),'ECM Staff time by PoF'!$A$5:$S$119,MATCH($LN$103, 'ECM Staff time by PoF'!$A$4:$R$4,0),FALSE)), 0, VLOOKUP(CONCATENATE($A135,Y$66),'ECM Staff time by PoF'!$A$5:$S$119,MATCH($LN$103, 'ECM Staff time by PoF'!$A$4:$R$4,0),FALSE))))*Y97</f>
        <v>0</v>
      </c>
      <c r="ML135" s="60">
        <f>IF($A135="",0,IF(VLOOKUP($A135,'ECM Staff time by PoF'!$B$5:$C$119,2,FALSE)="Not Applicable",VLOOKUP($A135,'ECM Staff time by PoF'!$B$5:$S$119,MATCH($LN$103, 'ECM Staff time by PoF'!$B$4:$R$4,0),FALSE),IF(ISERROR(VLOOKUP(CONCATENATE($A135,Z$66),'ECM Staff time by PoF'!$A$5:$S$119,MATCH($LN$103, 'ECM Staff time by PoF'!$A$4:$R$4,0),FALSE)), 0, VLOOKUP(CONCATENATE($A135,Z$66),'ECM Staff time by PoF'!$A$5:$S$119,MATCH($LN$103, 'ECM Staff time by PoF'!$A$4:$R$4,0),FALSE))))*Z97</f>
        <v>0</v>
      </c>
      <c r="MM135" s="60">
        <f>IF($A135="",0,IF(VLOOKUP($A135,'ECM Staff time by PoF'!$B$5:$C$119,2,FALSE)="Not Applicable",VLOOKUP($A135,'ECM Staff time by PoF'!$B$5:$S$119,MATCH($LN$103, 'ECM Staff time by PoF'!$B$4:$R$4,0),FALSE),IF(ISERROR(VLOOKUP(CONCATENATE($A135,AA$66),'ECM Staff time by PoF'!$A$5:$S$119,MATCH($LN$103, 'ECM Staff time by PoF'!$A$4:$R$4,0),FALSE)), 0, VLOOKUP(CONCATENATE($A135,AA$66),'ECM Staff time by PoF'!$A$5:$S$119,MATCH($LN$103, 'ECM Staff time by PoF'!$A$4:$R$4,0),FALSE))))*AA97</f>
        <v>0</v>
      </c>
      <c r="MN135" s="60">
        <f>IF($A135="",0,IF(VLOOKUP($A135,'ECM Staff time by PoF'!$B$5:$C$119,2,FALSE)="Not Applicable",VLOOKUP($A135,'ECM Staff time by PoF'!$B$5:$S$119,MATCH($LN$103, 'ECM Staff time by PoF'!$B$4:$R$4,0),FALSE),IF(ISERROR(VLOOKUP(CONCATENATE($A135,AB$66),'ECM Staff time by PoF'!$A$5:$S$119,MATCH($LN$103, 'ECM Staff time by PoF'!$A$4:$R$4,0),FALSE)), 0, VLOOKUP(CONCATENATE($A135,AB$66),'ECM Staff time by PoF'!$A$5:$S$119,MATCH($LN$103, 'ECM Staff time by PoF'!$A$4:$R$4,0),FALSE))))*AB97</f>
        <v>0</v>
      </c>
      <c r="MO135" s="60">
        <f>IF($A135="",0,IF(VLOOKUP($A135,'ECM Staff time by PoF'!$B$5:$C$119,2,FALSE)="Not Applicable",VLOOKUP($A135,'ECM Staff time by PoF'!$B$5:$S$119,MATCH($LN$103, 'ECM Staff time by PoF'!$B$4:$R$4,0),FALSE),IF(ISERROR(VLOOKUP(CONCATENATE($A135,AC$66),'ECM Staff time by PoF'!$A$5:$S$119,MATCH($LN$103, 'ECM Staff time by PoF'!$A$4:$R$4,0),FALSE)), 0, VLOOKUP(CONCATENATE($A135,AC$66),'ECM Staff time by PoF'!$A$5:$S$119,MATCH($LN$103, 'ECM Staff time by PoF'!$A$4:$R$4,0),FALSE))))*AC97</f>
        <v>0</v>
      </c>
      <c r="MP135" s="60">
        <f>IF($A135="",0,IF(VLOOKUP($A135,'ECM Staff time by PoF'!$B$5:$C$119,2,FALSE)="Not Applicable",VLOOKUP($A135,'ECM Staff time by PoF'!$B$5:$S$119,MATCH($LN$103, 'ECM Staff time by PoF'!$B$4:$R$4,0),FALSE),IF(ISERROR(VLOOKUP(CONCATENATE($A135,AD$66),'ECM Staff time by PoF'!$A$5:$S$119,MATCH($LN$103, 'ECM Staff time by PoF'!$A$4:$R$4,0),FALSE)), 0, VLOOKUP(CONCATENATE($A135,AD$66),'ECM Staff time by PoF'!$A$5:$S$119,MATCH($LN$103, 'ECM Staff time by PoF'!$A$4:$R$4,0),FALSE))))*AD97</f>
        <v>0</v>
      </c>
      <c r="MQ135" s="60">
        <f>IF($A135="",0,IF(VLOOKUP($A135,'ECM Staff time by PoF'!$B$5:$C$119,2,FALSE)="Not Applicable",VLOOKUP($A135,'ECM Staff time by PoF'!$B$5:$S$119,MATCH($LN$103, 'ECM Staff time by PoF'!$B$4:$R$4,0),FALSE),IF(ISERROR(VLOOKUP(CONCATENATE($A135,AE$66),'ECM Staff time by PoF'!$A$5:$S$119,MATCH($LN$103, 'ECM Staff time by PoF'!$A$4:$R$4,0),FALSE)), 0, VLOOKUP(CONCATENATE($A135,AE$66),'ECM Staff time by PoF'!$A$5:$S$119,MATCH($LN$103, 'ECM Staff time by PoF'!$A$4:$R$4,0),FALSE))))*AE97</f>
        <v>0</v>
      </c>
      <c r="MR135" s="60">
        <f>IF($A135="",0,IF(VLOOKUP($A135,'ECM Staff time by PoF'!$B$5:$C$119,2,FALSE)="Not Applicable",VLOOKUP($A135,'ECM Staff time by PoF'!$B$5:$S$119,MATCH($LN$103, 'ECM Staff time by PoF'!$B$4:$R$4,0),FALSE),IF(ISERROR(VLOOKUP(CONCATENATE($A135,AF$66),'ECM Staff time by PoF'!$A$5:$S$119,MATCH($LN$103, 'ECM Staff time by PoF'!$A$4:$R$4,0),FALSE)), 0, VLOOKUP(CONCATENATE($A135,AF$66),'ECM Staff time by PoF'!$A$5:$S$119,MATCH($LN$103, 'ECM Staff time by PoF'!$A$4:$R$4,0),FALSE))))*AF97</f>
        <v>0</v>
      </c>
      <c r="MS135" s="60">
        <f>IF($A135="",0,IF(VLOOKUP($A135,'ECM Staff time by PoF'!$B$5:$C$119,2,FALSE)="Not Applicable",VLOOKUP($A135,'ECM Staff time by PoF'!$B$5:$S$119,MATCH($LN$103, 'ECM Staff time by PoF'!$B$4:$R$4,0),FALSE),IF(ISERROR(VLOOKUP(CONCATENATE($A135,AG$66),'ECM Staff time by PoF'!$A$5:$S$119,MATCH($LN$103, 'ECM Staff time by PoF'!$A$4:$R$4,0),FALSE)), 0, VLOOKUP(CONCATENATE($A135,AG$66),'ECM Staff time by PoF'!$A$5:$S$119,MATCH($LN$103, 'ECM Staff time by PoF'!$A$4:$R$4,0),FALSE))))*AG97</f>
        <v>0</v>
      </c>
      <c r="MT135" s="60">
        <f>IF($A135="",0,IF(VLOOKUP($A135,'ECM Staff time by PoF'!$B$5:$C$119,2,FALSE)="Not Applicable",VLOOKUP($A135,'ECM Staff time by PoF'!$B$5:$S$119,MATCH($LN$103, 'ECM Staff time by PoF'!$B$4:$R$4,0),FALSE),IF(ISERROR(VLOOKUP(CONCATENATE($A135,AH$66),'ECM Staff time by PoF'!$A$5:$S$119,MATCH($LN$103, 'ECM Staff time by PoF'!$A$4:$R$4,0),FALSE)), 0, VLOOKUP(CONCATENATE($A135,AH$66),'ECM Staff time by PoF'!$A$5:$S$119,MATCH($LN$103, 'ECM Staff time by PoF'!$A$4:$R$4,0),FALSE))))*AH97</f>
        <v>0</v>
      </c>
      <c r="MU135" s="60">
        <f>IF($A135="",0,IF(VLOOKUP($A135,'ECM Staff time by PoF'!$B$5:$C$119,2,FALSE)="Not Applicable",VLOOKUP($A135,'ECM Staff time by PoF'!$B$5:$S$119,MATCH($LN$103, 'ECM Staff time by PoF'!$B$4:$R$4,0),FALSE),IF(ISERROR(VLOOKUP(CONCATENATE($A135,AI$66),'ECM Staff time by PoF'!$A$5:$S$119,MATCH($LN$103, 'ECM Staff time by PoF'!$A$4:$R$4,0),FALSE)), 0, VLOOKUP(CONCATENATE($A135,AI$66),'ECM Staff time by PoF'!$A$5:$S$119,MATCH($LN$103, 'ECM Staff time by PoF'!$A$4:$R$4,0),FALSE))))*AI97</f>
        <v>0</v>
      </c>
      <c r="MV135" s="60">
        <f>IF($A135="",0,IF(VLOOKUP($A135,'ECM Staff time by PoF'!$B$5:$C$119,2,FALSE)="Not Applicable",VLOOKUP($A135,'ECM Staff time by PoF'!$B$5:$S$119,MATCH($LN$103, 'ECM Staff time by PoF'!$B$4:$R$4,0),FALSE),IF(ISERROR(VLOOKUP(CONCATENATE($A135,AJ$66),'ECM Staff time by PoF'!$A$5:$S$119,MATCH($LN$103, 'ECM Staff time by PoF'!$A$4:$R$4,0),FALSE)), 0, VLOOKUP(CONCATENATE($A135,AJ$66),'ECM Staff time by PoF'!$A$5:$S$119,MATCH($LN$103, 'ECM Staff time by PoF'!$A$4:$R$4,0),FALSE))))*AJ97</f>
        <v>0</v>
      </c>
      <c r="MW135" s="60">
        <f>IF($A135="",0,IF(VLOOKUP($A135,'ECM Staff time by PoF'!$B$5:$C$119,2,FALSE)="Not Applicable",VLOOKUP($A135,'ECM Staff time by PoF'!$B$5:$S$119,MATCH($LN$103, 'ECM Staff time by PoF'!$B$4:$R$4,0),FALSE),IF(ISERROR(VLOOKUP(CONCATENATE($A135,AK$66),'ECM Staff time by PoF'!$A$5:$S$119,MATCH($LN$103, 'ECM Staff time by PoF'!$A$4:$R$4,0),FALSE)), 0, VLOOKUP(CONCATENATE($A135,AK$66),'ECM Staff time by PoF'!$A$5:$S$119,MATCH($LN$103, 'ECM Staff time by PoF'!$A$4:$R$4,0),FALSE))))*AK97</f>
        <v>0</v>
      </c>
      <c r="MX135" s="60">
        <f>IF($A135="",0,IF(VLOOKUP($A135,'ECM Staff time by PoF'!$B$5:$C$119,2,FALSE)="Not Applicable",VLOOKUP($A135,'ECM Staff time by PoF'!$B$5:$S$119,MATCH($MX$103, 'ECM Staff time by PoF'!$B$4:$R$4,0),FALSE),IF(ISERROR(VLOOKUP(CONCATENATE($A135,B$66),'ECM Staff time by PoF'!$A$5:$S$119,MATCH($MX$103, 'ECM Staff time by PoF'!$A$4:$R$4,0),FALSE)), 0, VLOOKUP(CONCATENATE($A135,B$66),'ECM Staff time by PoF'!$A$5:$S$119,MATCH($MX$103, 'ECM Staff time by PoF'!$A$4:$R$4,0),FALSE))))*B97</f>
        <v>0</v>
      </c>
      <c r="MY135" s="60">
        <f>IF($A135="",0,IF(VLOOKUP($A135,'ECM Staff time by PoF'!$B$5:$C$119,2,FALSE)="Not Applicable",VLOOKUP($A135,'ECM Staff time by PoF'!$B$5:$S$119,MATCH($MX$103, 'ECM Staff time by PoF'!$B$4:$R$4,0),FALSE),IF(ISERROR(VLOOKUP(CONCATENATE($A135,C$66),'ECM Staff time by PoF'!$A$5:$S$119,MATCH($MX$103, 'ECM Staff time by PoF'!$A$4:$R$4,0),FALSE)), 0, VLOOKUP(CONCATENATE($A135,C$66),'ECM Staff time by PoF'!$A$5:$S$119,MATCH($MX$103, 'ECM Staff time by PoF'!$A$4:$R$4,0),FALSE))))*C97</f>
        <v>0</v>
      </c>
      <c r="MZ135" s="60">
        <f>IF($A135="",0,IF(VLOOKUP($A135,'ECM Staff time by PoF'!$B$5:$C$119,2,FALSE)="Not Applicable",VLOOKUP($A135,'ECM Staff time by PoF'!$B$5:$S$119,MATCH($MX$103, 'ECM Staff time by PoF'!$B$4:$R$4,0),FALSE),IF(ISERROR(VLOOKUP(CONCATENATE($A135,D$66),'ECM Staff time by PoF'!$A$5:$S$119,MATCH($MX$103, 'ECM Staff time by PoF'!$A$4:$R$4,0),FALSE)), 0, VLOOKUP(CONCATENATE($A135,D$66),'ECM Staff time by PoF'!$A$5:$S$119,MATCH($MX$103, 'ECM Staff time by PoF'!$A$4:$R$4,0),FALSE))))*D97</f>
        <v>0</v>
      </c>
      <c r="NA135" s="60">
        <f>IF($A135="",0,IF(VLOOKUP($A135,'ECM Staff time by PoF'!$B$5:$C$119,2,FALSE)="Not Applicable",VLOOKUP($A135,'ECM Staff time by PoF'!$B$5:$S$119,MATCH($MX$103, 'ECM Staff time by PoF'!$B$4:$R$4,0),FALSE),IF(ISERROR(VLOOKUP(CONCATENATE($A135,E$66),'ECM Staff time by PoF'!$A$5:$S$119,MATCH($MX$103, 'ECM Staff time by PoF'!$A$4:$R$4,0),FALSE)), 0, VLOOKUP(CONCATENATE($A135,E$66),'ECM Staff time by PoF'!$A$5:$S$119,MATCH($MX$103, 'ECM Staff time by PoF'!$A$4:$R$4,0),FALSE))))*E97</f>
        <v>0</v>
      </c>
      <c r="NB135" s="60">
        <f>IF($A135="",0,IF(VLOOKUP($A135,'ECM Staff time by PoF'!$B$5:$C$119,2,FALSE)="Not Applicable",VLOOKUP($A135,'ECM Staff time by PoF'!$B$5:$S$119,MATCH($MX$103, 'ECM Staff time by PoF'!$B$4:$R$4,0),FALSE),IF(ISERROR(VLOOKUP(CONCATENATE($A135,F$66),'ECM Staff time by PoF'!$A$5:$S$119,MATCH($MX$103, 'ECM Staff time by PoF'!$A$4:$R$4,0),FALSE)), 0, VLOOKUP(CONCATENATE($A135,F$66),'ECM Staff time by PoF'!$A$5:$S$119,MATCH($MX$103, 'ECM Staff time by PoF'!$A$4:$R$4,0),FALSE))))*F97</f>
        <v>0</v>
      </c>
      <c r="NC135" s="60">
        <f>IF($A135="",0,IF(VLOOKUP($A135,'ECM Staff time by PoF'!$B$5:$C$119,2,FALSE)="Not Applicable",VLOOKUP($A135,'ECM Staff time by PoF'!$B$5:$S$119,MATCH($MX$103, 'ECM Staff time by PoF'!$B$4:$R$4,0),FALSE),IF(ISERROR(VLOOKUP(CONCATENATE($A135,G$66),'ECM Staff time by PoF'!$A$5:$S$119,MATCH($MX$103, 'ECM Staff time by PoF'!$A$4:$R$4,0),FALSE)), 0, VLOOKUP(CONCATENATE($A135,G$66),'ECM Staff time by PoF'!$A$5:$S$119,MATCH($MX$103, 'ECM Staff time by PoF'!$A$4:$R$4,0),FALSE))))*G97</f>
        <v>0</v>
      </c>
      <c r="ND135" s="60">
        <f>IF($A135="",0,IF(VLOOKUP($A135,'ECM Staff time by PoF'!$B$5:$C$119,2,FALSE)="Not Applicable",VLOOKUP($A135,'ECM Staff time by PoF'!$B$5:$S$119,MATCH($MX$103, 'ECM Staff time by PoF'!$B$4:$R$4,0),FALSE),IF(ISERROR(VLOOKUP(CONCATENATE($A135,H$66),'ECM Staff time by PoF'!$A$5:$S$119,MATCH($MX$103, 'ECM Staff time by PoF'!$A$4:$R$4,0),FALSE)), 0, VLOOKUP(CONCATENATE($A135,H$66),'ECM Staff time by PoF'!$A$5:$S$119,MATCH($MX$103, 'ECM Staff time by PoF'!$A$4:$R$4,0),FALSE))))*H97</f>
        <v>0</v>
      </c>
      <c r="NE135" s="60">
        <f>IF($A135="",0,IF(VLOOKUP($A135,'ECM Staff time by PoF'!$B$5:$C$119,2,FALSE)="Not Applicable",VLOOKUP($A135,'ECM Staff time by PoF'!$B$5:$S$119,MATCH($MX$103, 'ECM Staff time by PoF'!$B$4:$R$4,0),FALSE),IF(ISERROR(VLOOKUP(CONCATENATE($A135,I$66),'ECM Staff time by PoF'!$A$5:$S$119,MATCH($MX$103, 'ECM Staff time by PoF'!$A$4:$R$4,0),FALSE)), 0, VLOOKUP(CONCATENATE($A135,I$66),'ECM Staff time by PoF'!$A$5:$S$119,MATCH($MX$103, 'ECM Staff time by PoF'!$A$4:$R$4,0),FALSE))))*I97</f>
        <v>0</v>
      </c>
      <c r="NF135" s="60">
        <f>IF($A135="",0,IF(VLOOKUP($A135,'ECM Staff time by PoF'!$B$5:$C$119,2,FALSE)="Not Applicable",VLOOKUP($A135,'ECM Staff time by PoF'!$B$5:$S$119,MATCH($MX$103, 'ECM Staff time by PoF'!$B$4:$R$4,0),FALSE),IF(ISERROR(VLOOKUP(CONCATENATE($A135,J$66),'ECM Staff time by PoF'!$A$5:$S$119,MATCH($MX$103, 'ECM Staff time by PoF'!$A$4:$R$4,0),FALSE)), 0, VLOOKUP(CONCATENATE($A135,J$66),'ECM Staff time by PoF'!$A$5:$S$119,MATCH($MX$103, 'ECM Staff time by PoF'!$A$4:$R$4,0),FALSE))))*J97</f>
        <v>0</v>
      </c>
      <c r="NG135" s="60">
        <f>IF($A135="",0,IF(VLOOKUP($A135,'ECM Staff time by PoF'!$B$5:$C$119,2,FALSE)="Not Applicable",VLOOKUP($A135,'ECM Staff time by PoF'!$B$5:$S$119,MATCH($MX$103, 'ECM Staff time by PoF'!$B$4:$R$4,0),FALSE),IF(ISERROR(VLOOKUP(CONCATENATE($A135,K$66),'ECM Staff time by PoF'!$A$5:$S$119,MATCH($MX$103, 'ECM Staff time by PoF'!$A$4:$R$4,0),FALSE)), 0, VLOOKUP(CONCATENATE($A135,K$66),'ECM Staff time by PoF'!$A$5:$S$119,MATCH($MX$103, 'ECM Staff time by PoF'!$A$4:$R$4,0),FALSE))))*K97</f>
        <v>0</v>
      </c>
      <c r="NH135" s="60">
        <f>IF($A135="",0,IF(VLOOKUP($A135,'ECM Staff time by PoF'!$B$5:$C$119,2,FALSE)="Not Applicable",VLOOKUP($A135,'ECM Staff time by PoF'!$B$5:$S$119,MATCH($MX$103, 'ECM Staff time by PoF'!$B$4:$R$4,0),FALSE),IF(ISERROR(VLOOKUP(CONCATENATE($A135,L$66),'ECM Staff time by PoF'!$A$5:$S$119,MATCH($MX$103, 'ECM Staff time by PoF'!$A$4:$R$4,0),FALSE)), 0, VLOOKUP(CONCATENATE($A135,L$66),'ECM Staff time by PoF'!$A$5:$S$119,MATCH($MX$103, 'ECM Staff time by PoF'!$A$4:$R$4,0),FALSE))))*L97</f>
        <v>0</v>
      </c>
      <c r="NI135" s="60">
        <f>IF($A135="",0,IF(VLOOKUP($A135,'ECM Staff time by PoF'!$B$5:$C$119,2,FALSE)="Not Applicable",VLOOKUP($A135,'ECM Staff time by PoF'!$B$5:$S$119,MATCH($MX$103, 'ECM Staff time by PoF'!$B$4:$R$4,0),FALSE),IF(ISERROR(VLOOKUP(CONCATENATE($A135,M$66),'ECM Staff time by PoF'!$A$5:$S$119,MATCH($MX$103, 'ECM Staff time by PoF'!$A$4:$R$4,0),FALSE)), 0, VLOOKUP(CONCATENATE($A135,M$66),'ECM Staff time by PoF'!$A$5:$S$119,MATCH($MX$103, 'ECM Staff time by PoF'!$A$4:$R$4,0),FALSE))))*M97</f>
        <v>0</v>
      </c>
      <c r="NJ135" s="60">
        <f>IF($A135="",0,IF(VLOOKUP($A135,'ECM Staff time by PoF'!$B$5:$C$119,2,FALSE)="Not Applicable",VLOOKUP($A135,'ECM Staff time by PoF'!$B$5:$S$119,MATCH($MX$103, 'ECM Staff time by PoF'!$B$4:$R$4,0),FALSE),IF(ISERROR(VLOOKUP(CONCATENATE($A135,N$66),'ECM Staff time by PoF'!$A$5:$S$119,MATCH($MX$103, 'ECM Staff time by PoF'!$A$4:$R$4,0),FALSE)), 0, VLOOKUP(CONCATENATE($A135,N$66),'ECM Staff time by PoF'!$A$5:$S$119,MATCH($MX$103, 'ECM Staff time by PoF'!$A$4:$R$4,0),FALSE))))*N97</f>
        <v>0</v>
      </c>
      <c r="NK135" s="60">
        <f>IF($A135="",0,IF(VLOOKUP($A135,'ECM Staff time by PoF'!$B$5:$C$119,2,FALSE)="Not Applicable",VLOOKUP($A135,'ECM Staff time by PoF'!$B$5:$S$119,MATCH($MX$103, 'ECM Staff time by PoF'!$B$4:$R$4,0),FALSE),IF(ISERROR(VLOOKUP(CONCATENATE($A135,O$66),'ECM Staff time by PoF'!$A$5:$S$119,MATCH($MX$103, 'ECM Staff time by PoF'!$A$4:$R$4,0),FALSE)), 0, VLOOKUP(CONCATENATE($A135,O$66),'ECM Staff time by PoF'!$A$5:$S$119,MATCH($MX$103, 'ECM Staff time by PoF'!$A$4:$R$4,0),FALSE))))*O97</f>
        <v>0</v>
      </c>
      <c r="NL135" s="60">
        <f>IF($A135="",0,IF(VLOOKUP($A135,'ECM Staff time by PoF'!$B$5:$C$119,2,FALSE)="Not Applicable",VLOOKUP($A135,'ECM Staff time by PoF'!$B$5:$S$119,MATCH($MX$103, 'ECM Staff time by PoF'!$B$4:$R$4,0),FALSE),IF(ISERROR(VLOOKUP(CONCATENATE($A135,P$66),'ECM Staff time by PoF'!$A$5:$S$119,MATCH($MX$103, 'ECM Staff time by PoF'!$A$4:$R$4,0),FALSE)), 0, VLOOKUP(CONCATENATE($A135,P$66),'ECM Staff time by PoF'!$A$5:$S$119,MATCH($MX$103, 'ECM Staff time by PoF'!$A$4:$R$4,0),FALSE))))*P97</f>
        <v>0</v>
      </c>
      <c r="NM135" s="60">
        <f>IF($A135="",0,IF(VLOOKUP($A135,'ECM Staff time by PoF'!$B$5:$C$119,2,FALSE)="Not Applicable",VLOOKUP($A135,'ECM Staff time by PoF'!$B$5:$S$119,MATCH($MX$103, 'ECM Staff time by PoF'!$B$4:$R$4,0),FALSE),IF(ISERROR(VLOOKUP(CONCATENATE($A135,Q$66),'ECM Staff time by PoF'!$A$5:$S$119,MATCH($MX$103, 'ECM Staff time by PoF'!$A$4:$R$4,0),FALSE)), 0, VLOOKUP(CONCATENATE($A135,Q$66),'ECM Staff time by PoF'!$A$5:$S$119,MATCH($MX$103, 'ECM Staff time by PoF'!$A$4:$R$4,0),FALSE))))*Q97</f>
        <v>0</v>
      </c>
      <c r="NN135" s="60">
        <f>IF($A135="",0,IF(VLOOKUP($A135,'ECM Staff time by PoF'!$B$5:$C$119,2,FALSE)="Not Applicable",VLOOKUP($A135,'ECM Staff time by PoF'!$B$5:$S$119,MATCH($MX$103, 'ECM Staff time by PoF'!$B$4:$R$4,0),FALSE),IF(ISERROR(VLOOKUP(CONCATENATE($A135,R$66),'ECM Staff time by PoF'!$A$5:$S$119,MATCH($MX$103, 'ECM Staff time by PoF'!$A$4:$R$4,0),FALSE)), 0, VLOOKUP(CONCATENATE($A135,R$66),'ECM Staff time by PoF'!$A$5:$S$119,MATCH($MX$103, 'ECM Staff time by PoF'!$A$4:$R$4,0),FALSE))))*R97</f>
        <v>0</v>
      </c>
      <c r="NO135" s="60">
        <f>IF($A135="",0,IF(VLOOKUP($A135,'ECM Staff time by PoF'!$B$5:$C$119,2,FALSE)="Not Applicable",VLOOKUP($A135,'ECM Staff time by PoF'!$B$5:$S$119,MATCH($MX$103, 'ECM Staff time by PoF'!$B$4:$R$4,0),FALSE),IF(ISERROR(VLOOKUP(CONCATENATE($A135,S$66),'ECM Staff time by PoF'!$A$5:$S$119,MATCH($MX$103, 'ECM Staff time by PoF'!$A$4:$R$4,0),FALSE)), 0, VLOOKUP(CONCATENATE($A135,S$66),'ECM Staff time by PoF'!$A$5:$S$119,MATCH($MX$103, 'ECM Staff time by PoF'!$A$4:$R$4,0),FALSE))))*S97</f>
        <v>0</v>
      </c>
      <c r="NP135" s="60">
        <f>IF($A135="",0,IF(VLOOKUP($A135,'ECM Staff time by PoF'!$B$5:$C$119,2,FALSE)="Not Applicable",VLOOKUP($A135,'ECM Staff time by PoF'!$B$5:$S$119,MATCH($MX$103, 'ECM Staff time by PoF'!$B$4:$R$4,0),FALSE),IF(ISERROR(VLOOKUP(CONCATENATE($A135,T$66),'ECM Staff time by PoF'!$A$5:$S$119,MATCH($MX$103, 'ECM Staff time by PoF'!$A$4:$R$4,0),FALSE)), 0, VLOOKUP(CONCATENATE($A135,T$66),'ECM Staff time by PoF'!$A$5:$S$119,MATCH($MX$103, 'ECM Staff time by PoF'!$A$4:$R$4,0),FALSE))))*T97</f>
        <v>0</v>
      </c>
      <c r="NQ135" s="60">
        <f>IF($A135="",0,IF(VLOOKUP($A135,'ECM Staff time by PoF'!$B$5:$C$119,2,FALSE)="Not Applicable",VLOOKUP($A135,'ECM Staff time by PoF'!$B$5:$S$119,MATCH($MX$103, 'ECM Staff time by PoF'!$B$4:$R$4,0),FALSE),IF(ISERROR(VLOOKUP(CONCATENATE($A135,U$66),'ECM Staff time by PoF'!$A$5:$S$119,MATCH($MX$103, 'ECM Staff time by PoF'!$A$4:$R$4,0),FALSE)), 0, VLOOKUP(CONCATENATE($A135,U$66),'ECM Staff time by PoF'!$A$5:$S$119,MATCH($MX$103, 'ECM Staff time by PoF'!$A$4:$R$4,0),FALSE))))*U97</f>
        <v>0</v>
      </c>
      <c r="NR135" s="60">
        <f>IF($A135="",0,IF(VLOOKUP($A135,'ECM Staff time by PoF'!$B$5:$C$119,2,FALSE)="Not Applicable",VLOOKUP($A135,'ECM Staff time by PoF'!$B$5:$S$119,MATCH($MX$103, 'ECM Staff time by PoF'!$B$4:$R$4,0),FALSE),IF(ISERROR(VLOOKUP(CONCATENATE($A135,V$66),'ECM Staff time by PoF'!$A$5:$S$119,MATCH($MX$103, 'ECM Staff time by PoF'!$A$4:$R$4,0),FALSE)), 0, VLOOKUP(CONCATENATE($A135,V$66),'ECM Staff time by PoF'!$A$5:$S$119,MATCH($MX$103, 'ECM Staff time by PoF'!$A$4:$R$4,0),FALSE))))*V97</f>
        <v>0</v>
      </c>
      <c r="NS135" s="60">
        <f>IF($A135="",0,IF(VLOOKUP($A135,'ECM Staff time by PoF'!$B$5:$C$119,2,FALSE)="Not Applicable",VLOOKUP($A135,'ECM Staff time by PoF'!$B$5:$S$119,MATCH($MX$103, 'ECM Staff time by PoF'!$B$4:$R$4,0),FALSE),IF(ISERROR(VLOOKUP(CONCATENATE($A135,W$66),'ECM Staff time by PoF'!$A$5:$S$119,MATCH($MX$103, 'ECM Staff time by PoF'!$A$4:$R$4,0),FALSE)), 0, VLOOKUP(CONCATENATE($A135,W$66),'ECM Staff time by PoF'!$A$5:$S$119,MATCH($MX$103, 'ECM Staff time by PoF'!$A$4:$R$4,0),FALSE))))*W97</f>
        <v>0</v>
      </c>
      <c r="NT135" s="60">
        <f>IF($A135="",0,IF(VLOOKUP($A135,'ECM Staff time by PoF'!$B$5:$C$119,2,FALSE)="Not Applicable",VLOOKUP($A135,'ECM Staff time by PoF'!$B$5:$S$119,MATCH($MX$103, 'ECM Staff time by PoF'!$B$4:$R$4,0),FALSE),IF(ISERROR(VLOOKUP(CONCATENATE($A135,X$66),'ECM Staff time by PoF'!$A$5:$S$119,MATCH($MX$103, 'ECM Staff time by PoF'!$A$4:$R$4,0),FALSE)), 0, VLOOKUP(CONCATENATE($A135,X$66),'ECM Staff time by PoF'!$A$5:$S$119,MATCH($MX$103, 'ECM Staff time by PoF'!$A$4:$R$4,0),FALSE))))*X97</f>
        <v>0</v>
      </c>
      <c r="NU135" s="60">
        <f>IF($A135="",0,IF(VLOOKUP($A135,'ECM Staff time by PoF'!$B$5:$C$119,2,FALSE)="Not Applicable",VLOOKUP($A135,'ECM Staff time by PoF'!$B$5:$S$119,MATCH($MX$103, 'ECM Staff time by PoF'!$B$4:$R$4,0),FALSE),IF(ISERROR(VLOOKUP(CONCATENATE($A135,Y$66),'ECM Staff time by PoF'!$A$5:$S$119,MATCH($MX$103, 'ECM Staff time by PoF'!$A$4:$R$4,0),FALSE)), 0, VLOOKUP(CONCATENATE($A135,Y$66),'ECM Staff time by PoF'!$A$5:$S$119,MATCH($MX$103, 'ECM Staff time by PoF'!$A$4:$R$4,0),FALSE))))*Y97</f>
        <v>0</v>
      </c>
      <c r="NV135" s="60">
        <f>IF($A135="",0,IF(VLOOKUP($A135,'ECM Staff time by PoF'!$B$5:$C$119,2,FALSE)="Not Applicable",VLOOKUP($A135,'ECM Staff time by PoF'!$B$5:$S$119,MATCH($MX$103, 'ECM Staff time by PoF'!$B$4:$R$4,0),FALSE),IF(ISERROR(VLOOKUP(CONCATENATE($A135,Z$66),'ECM Staff time by PoF'!$A$5:$S$119,MATCH($MX$103, 'ECM Staff time by PoF'!$A$4:$R$4,0),FALSE)), 0, VLOOKUP(CONCATENATE($A135,Z$66),'ECM Staff time by PoF'!$A$5:$S$119,MATCH($MX$103, 'ECM Staff time by PoF'!$A$4:$R$4,0),FALSE))))*Z97</f>
        <v>0</v>
      </c>
      <c r="NW135" s="60">
        <f>IF($A135="",0,IF(VLOOKUP($A135,'ECM Staff time by PoF'!$B$5:$C$119,2,FALSE)="Not Applicable",VLOOKUP($A135,'ECM Staff time by PoF'!$B$5:$S$119,MATCH($MX$103, 'ECM Staff time by PoF'!$B$4:$R$4,0),FALSE),IF(ISERROR(VLOOKUP(CONCATENATE($A135,AA$66),'ECM Staff time by PoF'!$A$5:$S$119,MATCH($MX$103, 'ECM Staff time by PoF'!$A$4:$R$4,0),FALSE)), 0, VLOOKUP(CONCATENATE($A135,AA$66),'ECM Staff time by PoF'!$A$5:$S$119,MATCH($MX$103, 'ECM Staff time by PoF'!$A$4:$R$4,0),FALSE))))*AA97</f>
        <v>0</v>
      </c>
      <c r="NX135" s="60">
        <f>IF($A135="",0,IF(VLOOKUP($A135,'ECM Staff time by PoF'!$B$5:$C$119,2,FALSE)="Not Applicable",VLOOKUP($A135,'ECM Staff time by PoF'!$B$5:$S$119,MATCH($MX$103, 'ECM Staff time by PoF'!$B$4:$R$4,0),FALSE),IF(ISERROR(VLOOKUP(CONCATENATE($A135,AB$66),'ECM Staff time by PoF'!$A$5:$S$119,MATCH($MX$103, 'ECM Staff time by PoF'!$A$4:$R$4,0),FALSE)), 0, VLOOKUP(CONCATENATE($A135,AB$66),'ECM Staff time by PoF'!$A$5:$S$119,MATCH($MX$103, 'ECM Staff time by PoF'!$A$4:$R$4,0),FALSE))))*AB97</f>
        <v>0</v>
      </c>
      <c r="NY135" s="60">
        <f>IF($A135="",0,IF(VLOOKUP($A135,'ECM Staff time by PoF'!$B$5:$C$119,2,FALSE)="Not Applicable",VLOOKUP($A135,'ECM Staff time by PoF'!$B$5:$S$119,MATCH($MX$103, 'ECM Staff time by PoF'!$B$4:$R$4,0),FALSE),IF(ISERROR(VLOOKUP(CONCATENATE($A135,AC$66),'ECM Staff time by PoF'!$A$5:$S$119,MATCH($MX$103, 'ECM Staff time by PoF'!$A$4:$R$4,0),FALSE)), 0, VLOOKUP(CONCATENATE($A135,AC$66),'ECM Staff time by PoF'!$A$5:$S$119,MATCH($MX$103, 'ECM Staff time by PoF'!$A$4:$R$4,0),FALSE))))*AC97</f>
        <v>0</v>
      </c>
      <c r="NZ135" s="60">
        <f>IF($A135="",0,IF(VLOOKUP($A135,'ECM Staff time by PoF'!$B$5:$C$119,2,FALSE)="Not Applicable",VLOOKUP($A135,'ECM Staff time by PoF'!$B$5:$S$119,MATCH($MX$103, 'ECM Staff time by PoF'!$B$4:$R$4,0),FALSE),IF(ISERROR(VLOOKUP(CONCATENATE($A135,AD$66),'ECM Staff time by PoF'!$A$5:$S$119,MATCH($MX$103, 'ECM Staff time by PoF'!$A$4:$R$4,0),FALSE)), 0, VLOOKUP(CONCATENATE($A135,AD$66),'ECM Staff time by PoF'!$A$5:$S$119,MATCH($MX$103, 'ECM Staff time by PoF'!$A$4:$R$4,0),FALSE))))*AD97</f>
        <v>0</v>
      </c>
      <c r="OA135" s="60">
        <f>IF($A135="",0,IF(VLOOKUP($A135,'ECM Staff time by PoF'!$B$5:$C$119,2,FALSE)="Not Applicable",VLOOKUP($A135,'ECM Staff time by PoF'!$B$5:$S$119,MATCH($MX$103, 'ECM Staff time by PoF'!$B$4:$R$4,0),FALSE),IF(ISERROR(VLOOKUP(CONCATENATE($A135,AE$66),'ECM Staff time by PoF'!$A$5:$S$119,MATCH($MX$103, 'ECM Staff time by PoF'!$A$4:$R$4,0),FALSE)), 0, VLOOKUP(CONCATENATE($A135,AE$66),'ECM Staff time by PoF'!$A$5:$S$119,MATCH($MX$103, 'ECM Staff time by PoF'!$A$4:$R$4,0),FALSE))))*AE97</f>
        <v>0</v>
      </c>
      <c r="OB135" s="60">
        <f>IF($A135="",0,IF(VLOOKUP($A135,'ECM Staff time by PoF'!$B$5:$C$119,2,FALSE)="Not Applicable",VLOOKUP($A135,'ECM Staff time by PoF'!$B$5:$S$119,MATCH($MX$103, 'ECM Staff time by PoF'!$B$4:$R$4,0),FALSE),IF(ISERROR(VLOOKUP(CONCATENATE($A135,AF$66),'ECM Staff time by PoF'!$A$5:$S$119,MATCH($MX$103, 'ECM Staff time by PoF'!$A$4:$R$4,0),FALSE)), 0, VLOOKUP(CONCATENATE($A135,AF$66),'ECM Staff time by PoF'!$A$5:$S$119,MATCH($MX$103, 'ECM Staff time by PoF'!$A$4:$R$4,0),FALSE))))*AF97</f>
        <v>0</v>
      </c>
      <c r="OC135" s="60">
        <f>IF($A135="",0,IF(VLOOKUP($A135,'ECM Staff time by PoF'!$B$5:$C$119,2,FALSE)="Not Applicable",VLOOKUP($A135,'ECM Staff time by PoF'!$B$5:$S$119,MATCH($MX$103, 'ECM Staff time by PoF'!$B$4:$R$4,0),FALSE),IF(ISERROR(VLOOKUP(CONCATENATE($A135,AG$66),'ECM Staff time by PoF'!$A$5:$S$119,MATCH($MX$103, 'ECM Staff time by PoF'!$A$4:$R$4,0),FALSE)), 0, VLOOKUP(CONCATENATE($A135,AG$66),'ECM Staff time by PoF'!$A$5:$S$119,MATCH($MX$103, 'ECM Staff time by PoF'!$A$4:$R$4,0),FALSE))))*AG97</f>
        <v>0</v>
      </c>
      <c r="OD135" s="60">
        <f>IF($A135="",0,IF(VLOOKUP($A135,'ECM Staff time by PoF'!$B$5:$C$119,2,FALSE)="Not Applicable",VLOOKUP($A135,'ECM Staff time by PoF'!$B$5:$S$119,MATCH($MX$103, 'ECM Staff time by PoF'!$B$4:$R$4,0),FALSE),IF(ISERROR(VLOOKUP(CONCATENATE($A135,AH$66),'ECM Staff time by PoF'!$A$5:$S$119,MATCH($MX$103, 'ECM Staff time by PoF'!$A$4:$R$4,0),FALSE)), 0, VLOOKUP(CONCATENATE($A135,AH$66),'ECM Staff time by PoF'!$A$5:$S$119,MATCH($MX$103, 'ECM Staff time by PoF'!$A$4:$R$4,0),FALSE))))*AH97</f>
        <v>0</v>
      </c>
      <c r="OE135" s="60">
        <f>IF($A135="",0,IF(VLOOKUP($A135,'ECM Staff time by PoF'!$B$5:$C$119,2,FALSE)="Not Applicable",VLOOKUP($A135,'ECM Staff time by PoF'!$B$5:$S$119,MATCH($MX$103, 'ECM Staff time by PoF'!$B$4:$R$4,0),FALSE),IF(ISERROR(VLOOKUP(CONCATENATE($A135,AI$66),'ECM Staff time by PoF'!$A$5:$S$119,MATCH($MX$103, 'ECM Staff time by PoF'!$A$4:$R$4,0),FALSE)), 0, VLOOKUP(CONCATENATE($A135,AI$66),'ECM Staff time by PoF'!$A$5:$S$119,MATCH($MX$103, 'ECM Staff time by PoF'!$A$4:$R$4,0),FALSE))))*AI97</f>
        <v>0</v>
      </c>
      <c r="OF135" s="60">
        <f>IF($A135="",0,IF(VLOOKUP($A135,'ECM Staff time by PoF'!$B$5:$C$119,2,FALSE)="Not Applicable",VLOOKUP($A135,'ECM Staff time by PoF'!$B$5:$S$119,MATCH($MX$103, 'ECM Staff time by PoF'!$B$4:$R$4,0),FALSE),IF(ISERROR(VLOOKUP(CONCATENATE($A135,AJ$66),'ECM Staff time by PoF'!$A$5:$S$119,MATCH($MX$103, 'ECM Staff time by PoF'!$A$4:$R$4,0),FALSE)), 0, VLOOKUP(CONCATENATE($A135,AJ$66),'ECM Staff time by PoF'!$A$5:$S$119,MATCH($MX$103, 'ECM Staff time by PoF'!$A$4:$R$4,0),FALSE))))*AJ97</f>
        <v>0</v>
      </c>
      <c r="OG135" s="60">
        <f>IF($A135="",0,IF(VLOOKUP($A135,'ECM Staff time by PoF'!$B$5:$C$119,2,FALSE)="Not Applicable",VLOOKUP($A135,'ECM Staff time by PoF'!$B$5:$S$119,MATCH($MX$103, 'ECM Staff time by PoF'!$B$4:$R$4,0),FALSE),IF(ISERROR(VLOOKUP(CONCATENATE($A135,AK$66),'ECM Staff time by PoF'!$A$5:$S$119,MATCH($MX$103, 'ECM Staff time by PoF'!$A$4:$R$4,0),FALSE)), 0, VLOOKUP(CONCATENATE($A135,AK$66),'ECM Staff time by PoF'!$A$5:$S$119,MATCH($MX$103, 'ECM Staff time by PoF'!$A$4:$R$4,0),FALSE))))*AK97</f>
        <v>0</v>
      </c>
      <c r="OH135" s="60">
        <f>IF($A135="",0,IF(VLOOKUP($A135,'ECM Staff time by PoF'!$B$5:$C$119,2,FALSE)="Not Applicable",VLOOKUP($A135,'ECM Staff time by PoF'!$B$5:$S$119,MATCH($OH$103, 'ECM Staff time by PoF'!$B$4:$R$4,0),FALSE),IF(ISERROR(VLOOKUP(CONCATENATE($A135,B$66),'ECM Staff time by PoF'!$A$5:$S$119,MATCH($OH$103, 'ECM Staff time by PoF'!$A$4:$R$4,0),FALSE)), 0, VLOOKUP(CONCATENATE($A135,B$66),'ECM Staff time by PoF'!$A$5:$S$119,MATCH($OH$103, 'ECM Staff time by PoF'!$A$4:$R$4,0),FALSE))))*B97</f>
        <v>0</v>
      </c>
      <c r="OI135" s="60">
        <f>IF($A135="",0,IF(VLOOKUP($A135,'ECM Staff time by PoF'!$B$5:$C$119,2,FALSE)="Not Applicable",VLOOKUP($A135,'ECM Staff time by PoF'!$B$5:$S$119,MATCH($OH$103, 'ECM Staff time by PoF'!$B$4:$R$4,0),FALSE),IF(ISERROR(VLOOKUP(CONCATENATE($A135,C$66),'ECM Staff time by PoF'!$A$5:$S$119,MATCH($OH$103, 'ECM Staff time by PoF'!$A$4:$R$4,0),FALSE)), 0, VLOOKUP(CONCATENATE($A135,C$66),'ECM Staff time by PoF'!$A$5:$S$119,MATCH($OH$103, 'ECM Staff time by PoF'!$A$4:$R$4,0),FALSE))))*C97</f>
        <v>0</v>
      </c>
      <c r="OJ135" s="60">
        <f>IF($A135="",0,IF(VLOOKUP($A135,'ECM Staff time by PoF'!$B$5:$C$119,2,FALSE)="Not Applicable",VLOOKUP($A135,'ECM Staff time by PoF'!$B$5:$S$119,MATCH($OH$103, 'ECM Staff time by PoF'!$B$4:$R$4,0),FALSE),IF(ISERROR(VLOOKUP(CONCATENATE($A135,D$66),'ECM Staff time by PoF'!$A$5:$S$119,MATCH($OH$103, 'ECM Staff time by PoF'!$A$4:$R$4,0),FALSE)), 0, VLOOKUP(CONCATENATE($A135,D$66),'ECM Staff time by PoF'!$A$5:$S$119,MATCH($OH$103, 'ECM Staff time by PoF'!$A$4:$R$4,0),FALSE))))*D97</f>
        <v>0</v>
      </c>
      <c r="OK135" s="60">
        <f>IF($A135="",0,IF(VLOOKUP($A135,'ECM Staff time by PoF'!$B$5:$C$119,2,FALSE)="Not Applicable",VLOOKUP($A135,'ECM Staff time by PoF'!$B$5:$S$119,MATCH($OH$103, 'ECM Staff time by PoF'!$B$4:$R$4,0),FALSE),IF(ISERROR(VLOOKUP(CONCATENATE($A135,E$66),'ECM Staff time by PoF'!$A$5:$S$119,MATCH($OH$103, 'ECM Staff time by PoF'!$A$4:$R$4,0),FALSE)), 0, VLOOKUP(CONCATENATE($A135,E$66),'ECM Staff time by PoF'!$A$5:$S$119,MATCH($OH$103, 'ECM Staff time by PoF'!$A$4:$R$4,0),FALSE))))*E97</f>
        <v>0</v>
      </c>
      <c r="OL135" s="60">
        <f>IF($A135="",0,IF(VLOOKUP($A135,'ECM Staff time by PoF'!$B$5:$C$119,2,FALSE)="Not Applicable",VLOOKUP($A135,'ECM Staff time by PoF'!$B$5:$S$119,MATCH($OH$103, 'ECM Staff time by PoF'!$B$4:$R$4,0),FALSE),IF(ISERROR(VLOOKUP(CONCATENATE($A135,F$66),'ECM Staff time by PoF'!$A$5:$S$119,MATCH($OH$103, 'ECM Staff time by PoF'!$A$4:$R$4,0),FALSE)), 0, VLOOKUP(CONCATENATE($A135,F$66),'ECM Staff time by PoF'!$A$5:$S$119,MATCH($OH$103, 'ECM Staff time by PoF'!$A$4:$R$4,0),FALSE))))*F97</f>
        <v>0</v>
      </c>
      <c r="OM135" s="60">
        <f>IF($A135="",0,IF(VLOOKUP($A135,'ECM Staff time by PoF'!$B$5:$C$119,2,FALSE)="Not Applicable",VLOOKUP($A135,'ECM Staff time by PoF'!$B$5:$S$119,MATCH($OH$103, 'ECM Staff time by PoF'!$B$4:$R$4,0),FALSE),IF(ISERROR(VLOOKUP(CONCATENATE($A135,G$66),'ECM Staff time by PoF'!$A$5:$S$119,MATCH($OH$103, 'ECM Staff time by PoF'!$A$4:$R$4,0),FALSE)), 0, VLOOKUP(CONCATENATE($A135,G$66),'ECM Staff time by PoF'!$A$5:$S$119,MATCH($OH$103, 'ECM Staff time by PoF'!$A$4:$R$4,0),FALSE))))*G97</f>
        <v>0</v>
      </c>
      <c r="ON135" s="60">
        <f>IF($A135="",0,IF(VLOOKUP($A135,'ECM Staff time by PoF'!$B$5:$C$119,2,FALSE)="Not Applicable",VLOOKUP($A135,'ECM Staff time by PoF'!$B$5:$S$119,MATCH($OH$103, 'ECM Staff time by PoF'!$B$4:$R$4,0),FALSE),IF(ISERROR(VLOOKUP(CONCATENATE($A135,H$66),'ECM Staff time by PoF'!$A$5:$S$119,MATCH($OH$103, 'ECM Staff time by PoF'!$A$4:$R$4,0),FALSE)), 0, VLOOKUP(CONCATENATE($A135,H$66),'ECM Staff time by PoF'!$A$5:$S$119,MATCH($OH$103, 'ECM Staff time by PoF'!$A$4:$R$4,0),FALSE))))*H97</f>
        <v>0</v>
      </c>
      <c r="OO135" s="60">
        <f>IF($A135="",0,IF(VLOOKUP($A135,'ECM Staff time by PoF'!$B$5:$C$119,2,FALSE)="Not Applicable",VLOOKUP($A135,'ECM Staff time by PoF'!$B$5:$S$119,MATCH($OH$103, 'ECM Staff time by PoF'!$B$4:$R$4,0),FALSE),IF(ISERROR(VLOOKUP(CONCATENATE($A135,I$66),'ECM Staff time by PoF'!$A$5:$S$119,MATCH($OH$103, 'ECM Staff time by PoF'!$A$4:$R$4,0),FALSE)), 0, VLOOKUP(CONCATENATE($A135,I$66),'ECM Staff time by PoF'!$A$5:$S$119,MATCH($OH$103, 'ECM Staff time by PoF'!$A$4:$R$4,0),FALSE))))*I97</f>
        <v>0</v>
      </c>
      <c r="OP135" s="60">
        <f>IF($A135="",0,IF(VLOOKUP($A135,'ECM Staff time by PoF'!$B$5:$C$119,2,FALSE)="Not Applicable",VLOOKUP($A135,'ECM Staff time by PoF'!$B$5:$S$119,MATCH($OH$103, 'ECM Staff time by PoF'!$B$4:$R$4,0),FALSE),IF(ISERROR(VLOOKUP(CONCATENATE($A135,J$66),'ECM Staff time by PoF'!$A$5:$S$119,MATCH($OH$103, 'ECM Staff time by PoF'!$A$4:$R$4,0),FALSE)), 0, VLOOKUP(CONCATENATE($A135,J$66),'ECM Staff time by PoF'!$A$5:$S$119,MATCH($OH$103, 'ECM Staff time by PoF'!$A$4:$R$4,0),FALSE))))*J97</f>
        <v>0</v>
      </c>
      <c r="OQ135" s="60">
        <f>IF($A135="",0,IF(VLOOKUP($A135,'ECM Staff time by PoF'!$B$5:$C$119,2,FALSE)="Not Applicable",VLOOKUP($A135,'ECM Staff time by PoF'!$B$5:$S$119,MATCH($OH$103, 'ECM Staff time by PoF'!$B$4:$R$4,0),FALSE),IF(ISERROR(VLOOKUP(CONCATENATE($A135,K$66),'ECM Staff time by PoF'!$A$5:$S$119,MATCH($OH$103, 'ECM Staff time by PoF'!$A$4:$R$4,0),FALSE)), 0, VLOOKUP(CONCATENATE($A135,K$66),'ECM Staff time by PoF'!$A$5:$S$119,MATCH($OH$103, 'ECM Staff time by PoF'!$A$4:$R$4,0),FALSE))))*K97</f>
        <v>0</v>
      </c>
      <c r="OR135" s="60">
        <f>IF($A135="",0,IF(VLOOKUP($A135,'ECM Staff time by PoF'!$B$5:$C$119,2,FALSE)="Not Applicable",VLOOKUP($A135,'ECM Staff time by PoF'!$B$5:$S$119,MATCH($OH$103, 'ECM Staff time by PoF'!$B$4:$R$4,0),FALSE),IF(ISERROR(VLOOKUP(CONCATENATE($A135,L$66),'ECM Staff time by PoF'!$A$5:$S$119,MATCH($OH$103, 'ECM Staff time by PoF'!$A$4:$R$4,0),FALSE)), 0, VLOOKUP(CONCATENATE($A135,L$66),'ECM Staff time by PoF'!$A$5:$S$119,MATCH($OH$103, 'ECM Staff time by PoF'!$A$4:$R$4,0),FALSE))))*L97</f>
        <v>0</v>
      </c>
      <c r="OS135" s="60">
        <f>IF($A135="",0,IF(VLOOKUP($A135,'ECM Staff time by PoF'!$B$5:$C$119,2,FALSE)="Not Applicable",VLOOKUP($A135,'ECM Staff time by PoF'!$B$5:$S$119,MATCH($OH$103, 'ECM Staff time by PoF'!$B$4:$R$4,0),FALSE),IF(ISERROR(VLOOKUP(CONCATENATE($A135,M$66),'ECM Staff time by PoF'!$A$5:$S$119,MATCH($OH$103, 'ECM Staff time by PoF'!$A$4:$R$4,0),FALSE)), 0, VLOOKUP(CONCATENATE($A135,M$66),'ECM Staff time by PoF'!$A$5:$S$119,MATCH($OH$103, 'ECM Staff time by PoF'!$A$4:$R$4,0),FALSE))))*M97</f>
        <v>0</v>
      </c>
      <c r="OT135" s="60">
        <f>IF($A135="",0,IF(VLOOKUP($A135,'ECM Staff time by PoF'!$B$5:$C$119,2,FALSE)="Not Applicable",VLOOKUP($A135,'ECM Staff time by PoF'!$B$5:$S$119,MATCH($OH$103, 'ECM Staff time by PoF'!$B$4:$R$4,0),FALSE),IF(ISERROR(VLOOKUP(CONCATENATE($A135,N$66),'ECM Staff time by PoF'!$A$5:$S$119,MATCH($OH$103, 'ECM Staff time by PoF'!$A$4:$R$4,0),FALSE)), 0, VLOOKUP(CONCATENATE($A135,N$66),'ECM Staff time by PoF'!$A$5:$S$119,MATCH($OH$103, 'ECM Staff time by PoF'!$A$4:$R$4,0),FALSE))))*N97</f>
        <v>0</v>
      </c>
      <c r="OU135" s="60">
        <f>IF($A135="",0,IF(VLOOKUP($A135,'ECM Staff time by PoF'!$B$5:$C$119,2,FALSE)="Not Applicable",VLOOKUP($A135,'ECM Staff time by PoF'!$B$5:$S$119,MATCH($OH$103, 'ECM Staff time by PoF'!$B$4:$R$4,0),FALSE),IF(ISERROR(VLOOKUP(CONCATENATE($A135,O$66),'ECM Staff time by PoF'!$A$5:$S$119,MATCH($OH$103, 'ECM Staff time by PoF'!$A$4:$R$4,0),FALSE)), 0, VLOOKUP(CONCATENATE($A135,O$66),'ECM Staff time by PoF'!$A$5:$S$119,MATCH($OH$103, 'ECM Staff time by PoF'!$A$4:$R$4,0),FALSE))))*O97</f>
        <v>0</v>
      </c>
      <c r="OV135" s="60">
        <f>IF($A135="",0,IF(VLOOKUP($A135,'ECM Staff time by PoF'!$B$5:$C$119,2,FALSE)="Not Applicable",VLOOKUP($A135,'ECM Staff time by PoF'!$B$5:$S$119,MATCH($OH$103, 'ECM Staff time by PoF'!$B$4:$R$4,0),FALSE),IF(ISERROR(VLOOKUP(CONCATENATE($A135,P$66),'ECM Staff time by PoF'!$A$5:$S$119,MATCH($OH$103, 'ECM Staff time by PoF'!$A$4:$R$4,0),FALSE)), 0, VLOOKUP(CONCATENATE($A135,P$66),'ECM Staff time by PoF'!$A$5:$S$119,MATCH($OH$103, 'ECM Staff time by PoF'!$A$4:$R$4,0),FALSE))))*P97</f>
        <v>0</v>
      </c>
      <c r="OW135" s="60">
        <f>IF($A135="",0,IF(VLOOKUP($A135,'ECM Staff time by PoF'!$B$5:$C$119,2,FALSE)="Not Applicable",VLOOKUP($A135,'ECM Staff time by PoF'!$B$5:$S$119,MATCH($OH$103, 'ECM Staff time by PoF'!$B$4:$R$4,0),FALSE),IF(ISERROR(VLOOKUP(CONCATENATE($A135,Q$66),'ECM Staff time by PoF'!$A$5:$S$119,MATCH($OH$103, 'ECM Staff time by PoF'!$A$4:$R$4,0),FALSE)), 0, VLOOKUP(CONCATENATE($A135,Q$66),'ECM Staff time by PoF'!$A$5:$S$119,MATCH($OH$103, 'ECM Staff time by PoF'!$A$4:$R$4,0),FALSE))))*Q97</f>
        <v>0</v>
      </c>
      <c r="OX135" s="60">
        <f>IF($A135="",0,IF(VLOOKUP($A135,'ECM Staff time by PoF'!$B$5:$C$119,2,FALSE)="Not Applicable",VLOOKUP($A135,'ECM Staff time by PoF'!$B$5:$S$119,MATCH($OH$103, 'ECM Staff time by PoF'!$B$4:$R$4,0),FALSE),IF(ISERROR(VLOOKUP(CONCATENATE($A135,R$66),'ECM Staff time by PoF'!$A$5:$S$119,MATCH($OH$103, 'ECM Staff time by PoF'!$A$4:$R$4,0),FALSE)), 0, VLOOKUP(CONCATENATE($A135,R$66),'ECM Staff time by PoF'!$A$5:$S$119,MATCH($OH$103, 'ECM Staff time by PoF'!$A$4:$R$4,0),FALSE))))*R97</f>
        <v>0</v>
      </c>
      <c r="OY135" s="60">
        <f>IF($A135="",0,IF(VLOOKUP($A135,'ECM Staff time by PoF'!$B$5:$C$119,2,FALSE)="Not Applicable",VLOOKUP($A135,'ECM Staff time by PoF'!$B$5:$S$119,MATCH($OH$103, 'ECM Staff time by PoF'!$B$4:$R$4,0),FALSE),IF(ISERROR(VLOOKUP(CONCATENATE($A135,S$66),'ECM Staff time by PoF'!$A$5:$S$119,MATCH($OH$103, 'ECM Staff time by PoF'!$A$4:$R$4,0),FALSE)), 0, VLOOKUP(CONCATENATE($A135,S$66),'ECM Staff time by PoF'!$A$5:$S$119,MATCH($OH$103, 'ECM Staff time by PoF'!$A$4:$R$4,0),FALSE))))*S97</f>
        <v>0</v>
      </c>
      <c r="OZ135" s="60">
        <f>IF($A135="",0,IF(VLOOKUP($A135,'ECM Staff time by PoF'!$B$5:$C$119,2,FALSE)="Not Applicable",VLOOKUP($A135,'ECM Staff time by PoF'!$B$5:$S$119,MATCH($OH$103, 'ECM Staff time by PoF'!$B$4:$R$4,0),FALSE),IF(ISERROR(VLOOKUP(CONCATENATE($A135,T$66),'ECM Staff time by PoF'!$A$5:$S$119,MATCH($OH$103, 'ECM Staff time by PoF'!$A$4:$R$4,0),FALSE)), 0, VLOOKUP(CONCATENATE($A135,T$66),'ECM Staff time by PoF'!$A$5:$S$119,MATCH($OH$103, 'ECM Staff time by PoF'!$A$4:$R$4,0),FALSE))))*T97</f>
        <v>0</v>
      </c>
      <c r="PA135" s="60">
        <f>IF($A135="",0,IF(VLOOKUP($A135,'ECM Staff time by PoF'!$B$5:$C$119,2,FALSE)="Not Applicable",VLOOKUP($A135,'ECM Staff time by PoF'!$B$5:$S$119,MATCH($OH$103, 'ECM Staff time by PoF'!$B$4:$R$4,0),FALSE),IF(ISERROR(VLOOKUP(CONCATENATE($A135,U$66),'ECM Staff time by PoF'!$A$5:$S$119,MATCH($OH$103, 'ECM Staff time by PoF'!$A$4:$R$4,0),FALSE)), 0, VLOOKUP(CONCATENATE($A135,U$66),'ECM Staff time by PoF'!$A$5:$S$119,MATCH($OH$103, 'ECM Staff time by PoF'!$A$4:$R$4,0),FALSE))))*U97</f>
        <v>0</v>
      </c>
      <c r="PB135" s="60">
        <f>IF($A135="",0,IF(VLOOKUP($A135,'ECM Staff time by PoF'!$B$5:$C$119,2,FALSE)="Not Applicable",VLOOKUP($A135,'ECM Staff time by PoF'!$B$5:$S$119,MATCH($OH$103, 'ECM Staff time by PoF'!$B$4:$R$4,0),FALSE),IF(ISERROR(VLOOKUP(CONCATENATE($A135,V$66),'ECM Staff time by PoF'!$A$5:$S$119,MATCH($OH$103, 'ECM Staff time by PoF'!$A$4:$R$4,0),FALSE)), 0, VLOOKUP(CONCATENATE($A135,V$66),'ECM Staff time by PoF'!$A$5:$S$119,MATCH($OH$103, 'ECM Staff time by PoF'!$A$4:$R$4,0),FALSE))))*V97</f>
        <v>0</v>
      </c>
      <c r="PC135" s="60">
        <f>IF($A135="",0,IF(VLOOKUP($A135,'ECM Staff time by PoF'!$B$5:$C$119,2,FALSE)="Not Applicable",VLOOKUP($A135,'ECM Staff time by PoF'!$B$5:$S$119,MATCH($OH$103, 'ECM Staff time by PoF'!$B$4:$R$4,0),FALSE),IF(ISERROR(VLOOKUP(CONCATENATE($A135,W$66),'ECM Staff time by PoF'!$A$5:$S$119,MATCH($OH$103, 'ECM Staff time by PoF'!$A$4:$R$4,0),FALSE)), 0, VLOOKUP(CONCATENATE($A135,W$66),'ECM Staff time by PoF'!$A$5:$S$119,MATCH($OH$103, 'ECM Staff time by PoF'!$A$4:$R$4,0),FALSE))))*W97</f>
        <v>0</v>
      </c>
      <c r="PD135" s="60">
        <f>IF($A135="",0,IF(VLOOKUP($A135,'ECM Staff time by PoF'!$B$5:$C$119,2,FALSE)="Not Applicable",VLOOKUP($A135,'ECM Staff time by PoF'!$B$5:$S$119,MATCH($OH$103, 'ECM Staff time by PoF'!$B$4:$R$4,0),FALSE),IF(ISERROR(VLOOKUP(CONCATENATE($A135,X$66),'ECM Staff time by PoF'!$A$5:$S$119,MATCH($OH$103, 'ECM Staff time by PoF'!$A$4:$R$4,0),FALSE)), 0, VLOOKUP(CONCATENATE($A135,X$66),'ECM Staff time by PoF'!$A$5:$S$119,MATCH($OH$103, 'ECM Staff time by PoF'!$A$4:$R$4,0),FALSE))))*X97</f>
        <v>0</v>
      </c>
      <c r="PE135" s="60">
        <f>IF($A135="",0,IF(VLOOKUP($A135,'ECM Staff time by PoF'!$B$5:$C$119,2,FALSE)="Not Applicable",VLOOKUP($A135,'ECM Staff time by PoF'!$B$5:$S$119,MATCH($OH$103, 'ECM Staff time by PoF'!$B$4:$R$4,0),FALSE),IF(ISERROR(VLOOKUP(CONCATENATE($A135,Y$66),'ECM Staff time by PoF'!$A$5:$S$119,MATCH($OH$103, 'ECM Staff time by PoF'!$A$4:$R$4,0),FALSE)), 0, VLOOKUP(CONCATENATE($A135,Y$66),'ECM Staff time by PoF'!$A$5:$S$119,MATCH($OH$103, 'ECM Staff time by PoF'!$A$4:$R$4,0),FALSE))))*Y97</f>
        <v>0</v>
      </c>
      <c r="PF135" s="60">
        <f>IF($A135="",0,IF(VLOOKUP($A135,'ECM Staff time by PoF'!$B$5:$C$119,2,FALSE)="Not Applicable",VLOOKUP($A135,'ECM Staff time by PoF'!$B$5:$S$119,MATCH($OH$103, 'ECM Staff time by PoF'!$B$4:$R$4,0),FALSE),IF(ISERROR(VLOOKUP(CONCATENATE($A135,Z$66),'ECM Staff time by PoF'!$A$5:$S$119,MATCH($OH$103, 'ECM Staff time by PoF'!$A$4:$R$4,0),FALSE)), 0, VLOOKUP(CONCATENATE($A135,Z$66),'ECM Staff time by PoF'!$A$5:$S$119,MATCH($OH$103, 'ECM Staff time by PoF'!$A$4:$R$4,0),FALSE))))*Z97</f>
        <v>0</v>
      </c>
      <c r="PG135" s="60">
        <f>IF($A135="",0,IF(VLOOKUP($A135,'ECM Staff time by PoF'!$B$5:$C$119,2,FALSE)="Not Applicable",VLOOKUP($A135,'ECM Staff time by PoF'!$B$5:$S$119,MATCH($OH$103, 'ECM Staff time by PoF'!$B$4:$R$4,0),FALSE),IF(ISERROR(VLOOKUP(CONCATENATE($A135,AA$66),'ECM Staff time by PoF'!$A$5:$S$119,MATCH($OH$103, 'ECM Staff time by PoF'!$A$4:$R$4,0),FALSE)), 0, VLOOKUP(CONCATENATE($A135,AA$66),'ECM Staff time by PoF'!$A$5:$S$119,MATCH($OH$103, 'ECM Staff time by PoF'!$A$4:$R$4,0),FALSE))))*AA97</f>
        <v>0</v>
      </c>
      <c r="PH135" s="60">
        <f>IF($A135="",0,IF(VLOOKUP($A135,'ECM Staff time by PoF'!$B$5:$C$119,2,FALSE)="Not Applicable",VLOOKUP($A135,'ECM Staff time by PoF'!$B$5:$S$119,MATCH($OH$103, 'ECM Staff time by PoF'!$B$4:$R$4,0),FALSE),IF(ISERROR(VLOOKUP(CONCATENATE($A135,AB$66),'ECM Staff time by PoF'!$A$5:$S$119,MATCH($OH$103, 'ECM Staff time by PoF'!$A$4:$R$4,0),FALSE)), 0, VLOOKUP(CONCATENATE($A135,AB$66),'ECM Staff time by PoF'!$A$5:$S$119,MATCH($OH$103, 'ECM Staff time by PoF'!$A$4:$R$4,0),FALSE))))*AB97</f>
        <v>0</v>
      </c>
      <c r="PI135" s="60">
        <f>IF($A135="",0,IF(VLOOKUP($A135,'ECM Staff time by PoF'!$B$5:$C$119,2,FALSE)="Not Applicable",VLOOKUP($A135,'ECM Staff time by PoF'!$B$5:$S$119,MATCH($OH$103, 'ECM Staff time by PoF'!$B$4:$R$4,0),FALSE),IF(ISERROR(VLOOKUP(CONCATENATE($A135,AC$66),'ECM Staff time by PoF'!$A$5:$S$119,MATCH($OH$103, 'ECM Staff time by PoF'!$A$4:$R$4,0),FALSE)), 0, VLOOKUP(CONCATENATE($A135,AC$66),'ECM Staff time by PoF'!$A$5:$S$119,MATCH($OH$103, 'ECM Staff time by PoF'!$A$4:$R$4,0),FALSE))))*AC97</f>
        <v>0</v>
      </c>
      <c r="PJ135" s="60">
        <f>IF($A135="",0,IF(VLOOKUP($A135,'ECM Staff time by PoF'!$B$5:$C$119,2,FALSE)="Not Applicable",VLOOKUP($A135,'ECM Staff time by PoF'!$B$5:$S$119,MATCH($OH$103, 'ECM Staff time by PoF'!$B$4:$R$4,0),FALSE),IF(ISERROR(VLOOKUP(CONCATENATE($A135,AD$66),'ECM Staff time by PoF'!$A$5:$S$119,MATCH($OH$103, 'ECM Staff time by PoF'!$A$4:$R$4,0),FALSE)), 0, VLOOKUP(CONCATENATE($A135,AD$66),'ECM Staff time by PoF'!$A$5:$S$119,MATCH($OH$103, 'ECM Staff time by PoF'!$A$4:$R$4,0),FALSE))))*AD97</f>
        <v>0</v>
      </c>
      <c r="PK135" s="60">
        <f>IF($A135="",0,IF(VLOOKUP($A135,'ECM Staff time by PoF'!$B$5:$C$119,2,FALSE)="Not Applicable",VLOOKUP($A135,'ECM Staff time by PoF'!$B$5:$S$119,MATCH($OH$103, 'ECM Staff time by PoF'!$B$4:$R$4,0),FALSE),IF(ISERROR(VLOOKUP(CONCATENATE($A135,AE$66),'ECM Staff time by PoF'!$A$5:$S$119,MATCH($OH$103, 'ECM Staff time by PoF'!$A$4:$R$4,0),FALSE)), 0, VLOOKUP(CONCATENATE($A135,AE$66),'ECM Staff time by PoF'!$A$5:$S$119,MATCH($OH$103, 'ECM Staff time by PoF'!$A$4:$R$4,0),FALSE))))*AE97</f>
        <v>0</v>
      </c>
      <c r="PL135" s="60">
        <f>IF($A135="",0,IF(VLOOKUP($A135,'ECM Staff time by PoF'!$B$5:$C$119,2,FALSE)="Not Applicable",VLOOKUP($A135,'ECM Staff time by PoF'!$B$5:$S$119,MATCH($OH$103, 'ECM Staff time by PoF'!$B$4:$R$4,0),FALSE),IF(ISERROR(VLOOKUP(CONCATENATE($A135,AF$66),'ECM Staff time by PoF'!$A$5:$S$119,MATCH($OH$103, 'ECM Staff time by PoF'!$A$4:$R$4,0),FALSE)), 0, VLOOKUP(CONCATENATE($A135,AF$66),'ECM Staff time by PoF'!$A$5:$S$119,MATCH($OH$103, 'ECM Staff time by PoF'!$A$4:$R$4,0),FALSE))))*AF97</f>
        <v>0</v>
      </c>
      <c r="PM135" s="60">
        <f>IF($A135="",0,IF(VLOOKUP($A135,'ECM Staff time by PoF'!$B$5:$C$119,2,FALSE)="Not Applicable",VLOOKUP($A135,'ECM Staff time by PoF'!$B$5:$S$119,MATCH($OH$103, 'ECM Staff time by PoF'!$B$4:$R$4,0),FALSE),IF(ISERROR(VLOOKUP(CONCATENATE($A135,AG$66),'ECM Staff time by PoF'!$A$5:$S$119,MATCH($OH$103, 'ECM Staff time by PoF'!$A$4:$R$4,0),FALSE)), 0, VLOOKUP(CONCATENATE($A135,AG$66),'ECM Staff time by PoF'!$A$5:$S$119,MATCH($OH$103, 'ECM Staff time by PoF'!$A$4:$R$4,0),FALSE))))*AG97</f>
        <v>0</v>
      </c>
      <c r="PN135" s="60">
        <f>IF($A135="",0,IF(VLOOKUP($A135,'ECM Staff time by PoF'!$B$5:$C$119,2,FALSE)="Not Applicable",VLOOKUP($A135,'ECM Staff time by PoF'!$B$5:$S$119,MATCH($OH$103, 'ECM Staff time by PoF'!$B$4:$R$4,0),FALSE),IF(ISERROR(VLOOKUP(CONCATENATE($A135,AH$66),'ECM Staff time by PoF'!$A$5:$S$119,MATCH($OH$103, 'ECM Staff time by PoF'!$A$4:$R$4,0),FALSE)), 0, VLOOKUP(CONCATENATE($A135,AH$66),'ECM Staff time by PoF'!$A$5:$S$119,MATCH($OH$103, 'ECM Staff time by PoF'!$A$4:$R$4,0),FALSE))))*AH97</f>
        <v>0</v>
      </c>
      <c r="PO135" s="60">
        <f>IF($A135="",0,IF(VLOOKUP($A135,'ECM Staff time by PoF'!$B$5:$C$119,2,FALSE)="Not Applicable",VLOOKUP($A135,'ECM Staff time by PoF'!$B$5:$S$119,MATCH($OH$103, 'ECM Staff time by PoF'!$B$4:$R$4,0),FALSE),IF(ISERROR(VLOOKUP(CONCATENATE($A135,AI$66),'ECM Staff time by PoF'!$A$5:$S$119,MATCH($OH$103, 'ECM Staff time by PoF'!$A$4:$R$4,0),FALSE)), 0, VLOOKUP(CONCATENATE($A135,AI$66),'ECM Staff time by PoF'!$A$5:$S$119,MATCH($OH$103, 'ECM Staff time by PoF'!$A$4:$R$4,0),FALSE))))*AI97</f>
        <v>0</v>
      </c>
      <c r="PP135" s="60">
        <f>IF($A135="",0,IF(VLOOKUP($A135,'ECM Staff time by PoF'!$B$5:$C$119,2,FALSE)="Not Applicable",VLOOKUP($A135,'ECM Staff time by PoF'!$B$5:$S$119,MATCH($OH$103, 'ECM Staff time by PoF'!$B$4:$R$4,0),FALSE),IF(ISERROR(VLOOKUP(CONCATENATE($A135,AJ$66),'ECM Staff time by PoF'!$A$5:$S$119,MATCH($OH$103, 'ECM Staff time by PoF'!$A$4:$R$4,0),FALSE)), 0, VLOOKUP(CONCATENATE($A135,AJ$66),'ECM Staff time by PoF'!$A$5:$S$119,MATCH($OH$103, 'ECM Staff time by PoF'!$A$4:$R$4,0),FALSE))))*AJ97</f>
        <v>0</v>
      </c>
      <c r="PQ135" s="60">
        <f>IF($A135="",0,IF(VLOOKUP($A135,'ECM Staff time by PoF'!$B$5:$C$119,2,FALSE)="Not Applicable",VLOOKUP($A135,'ECM Staff time by PoF'!$B$5:$S$119,MATCH($OH$103, 'ECM Staff time by PoF'!$B$4:$R$4,0),FALSE),IF(ISERROR(VLOOKUP(CONCATENATE($A135,AK$66),'ECM Staff time by PoF'!$A$5:$S$119,MATCH($OH$103, 'ECM Staff time by PoF'!$A$4:$R$4,0),FALSE)), 0, VLOOKUP(CONCATENATE($A135,AK$66),'ECM Staff time by PoF'!$A$5:$S$119,MATCH($OH$103, 'ECM Staff time by PoF'!$A$4:$R$4,0),FALSE))))*AK97</f>
        <v>0</v>
      </c>
      <c r="PR135" s="60">
        <f>IF($A135="",0,IF(VLOOKUP($A135,'ECM Staff time by PoF'!$B$5:$C$119,2,FALSE)="Not Applicable",VLOOKUP($A135,'ECM Staff time by PoF'!$B$5:$S$119,MATCH($PR$103, 'ECM Staff time by PoF'!$B$4:$R$4,0),FALSE),IF(ISERROR(VLOOKUP(CONCATENATE($A135,B$66),'ECM Staff time by PoF'!$A$5:$S$119,MATCH($PR$103, 'ECM Staff time by PoF'!$A$4:$R$4,0),FALSE)), 0, VLOOKUP(CONCATENATE($A135,B$66),'ECM Staff time by PoF'!$A$5:$S$119,MATCH($PR$103, 'ECM Staff time by PoF'!$A$4:$R$4,0),FALSE))))*B97</f>
        <v>0</v>
      </c>
      <c r="PS135" s="60">
        <f>IF($A135="",0,IF(VLOOKUP($A135,'ECM Staff time by PoF'!$B$5:$C$119,2,FALSE)="Not Applicable",VLOOKUP($A135,'ECM Staff time by PoF'!$B$5:$S$119,MATCH($PR$103, 'ECM Staff time by PoF'!$B$4:$R$4,0),FALSE),IF(ISERROR(VLOOKUP(CONCATENATE($A135,C$66),'ECM Staff time by PoF'!$A$5:$S$119,MATCH($PR$103, 'ECM Staff time by PoF'!$A$4:$R$4,0),FALSE)), 0, VLOOKUP(CONCATENATE($A135,C$66),'ECM Staff time by PoF'!$A$5:$S$119,MATCH($PR$103, 'ECM Staff time by PoF'!$A$4:$R$4,0),FALSE))))*C97</f>
        <v>0</v>
      </c>
      <c r="PT135" s="60">
        <f>IF($A135="",0,IF(VLOOKUP($A135,'ECM Staff time by PoF'!$B$5:$C$119,2,FALSE)="Not Applicable",VLOOKUP($A135,'ECM Staff time by PoF'!$B$5:$S$119,MATCH($PR$103, 'ECM Staff time by PoF'!$B$4:$R$4,0),FALSE),IF(ISERROR(VLOOKUP(CONCATENATE($A135,D$66),'ECM Staff time by PoF'!$A$5:$S$119,MATCH($PR$103, 'ECM Staff time by PoF'!$A$4:$R$4,0),FALSE)), 0, VLOOKUP(CONCATENATE($A135,D$66),'ECM Staff time by PoF'!$A$5:$S$119,MATCH($PR$103, 'ECM Staff time by PoF'!$A$4:$R$4,0),FALSE))))*D97</f>
        <v>0</v>
      </c>
      <c r="PU135" s="60">
        <f>IF($A135="",0,IF(VLOOKUP($A135,'ECM Staff time by PoF'!$B$5:$C$119,2,FALSE)="Not Applicable",VLOOKUP($A135,'ECM Staff time by PoF'!$B$5:$S$119,MATCH($PR$103, 'ECM Staff time by PoF'!$B$4:$R$4,0),FALSE),IF(ISERROR(VLOOKUP(CONCATENATE($A135,E$66),'ECM Staff time by PoF'!$A$5:$S$119,MATCH($PR$103, 'ECM Staff time by PoF'!$A$4:$R$4,0),FALSE)), 0, VLOOKUP(CONCATENATE($A135,E$66),'ECM Staff time by PoF'!$A$5:$S$119,MATCH($PR$103, 'ECM Staff time by PoF'!$A$4:$R$4,0),FALSE))))*E97</f>
        <v>0</v>
      </c>
      <c r="PV135" s="60">
        <f>IF($A135="",0,IF(VLOOKUP($A135,'ECM Staff time by PoF'!$B$5:$C$119,2,FALSE)="Not Applicable",VLOOKUP($A135,'ECM Staff time by PoF'!$B$5:$S$119,MATCH($PR$103, 'ECM Staff time by PoF'!$B$4:$R$4,0),FALSE),IF(ISERROR(VLOOKUP(CONCATENATE($A135,F$66),'ECM Staff time by PoF'!$A$5:$S$119,MATCH($PR$103, 'ECM Staff time by PoF'!$A$4:$R$4,0),FALSE)), 0, VLOOKUP(CONCATENATE($A135,F$66),'ECM Staff time by PoF'!$A$5:$S$119,MATCH($PR$103, 'ECM Staff time by PoF'!$A$4:$R$4,0),FALSE))))*F97</f>
        <v>0</v>
      </c>
      <c r="PW135" s="60">
        <f>IF($A135="",0,IF(VLOOKUP($A135,'ECM Staff time by PoF'!$B$5:$C$119,2,FALSE)="Not Applicable",VLOOKUP($A135,'ECM Staff time by PoF'!$B$5:$S$119,MATCH($PR$103, 'ECM Staff time by PoF'!$B$4:$R$4,0),FALSE),IF(ISERROR(VLOOKUP(CONCATENATE($A135,G$66),'ECM Staff time by PoF'!$A$5:$S$119,MATCH($PR$103, 'ECM Staff time by PoF'!$A$4:$R$4,0),FALSE)), 0, VLOOKUP(CONCATENATE($A135,G$66),'ECM Staff time by PoF'!$A$5:$S$119,MATCH($PR$103, 'ECM Staff time by PoF'!$A$4:$R$4,0),FALSE))))*G97</f>
        <v>0</v>
      </c>
      <c r="PX135" s="60">
        <f>IF($A135="",0,IF(VLOOKUP($A135,'ECM Staff time by PoF'!$B$5:$C$119,2,FALSE)="Not Applicable",VLOOKUP($A135,'ECM Staff time by PoF'!$B$5:$S$119,MATCH($PR$103, 'ECM Staff time by PoF'!$B$4:$R$4,0),FALSE),IF(ISERROR(VLOOKUP(CONCATENATE($A135,H$66),'ECM Staff time by PoF'!$A$5:$S$119,MATCH($PR$103, 'ECM Staff time by PoF'!$A$4:$R$4,0),FALSE)), 0, VLOOKUP(CONCATENATE($A135,H$66),'ECM Staff time by PoF'!$A$5:$S$119,MATCH($PR$103, 'ECM Staff time by PoF'!$A$4:$R$4,0),FALSE))))*H97</f>
        <v>0</v>
      </c>
      <c r="PY135" s="60">
        <f>IF($A135="",0,IF(VLOOKUP($A135,'ECM Staff time by PoF'!$B$5:$C$119,2,FALSE)="Not Applicable",VLOOKUP($A135,'ECM Staff time by PoF'!$B$5:$S$119,MATCH($PR$103, 'ECM Staff time by PoF'!$B$4:$R$4,0),FALSE),IF(ISERROR(VLOOKUP(CONCATENATE($A135,I$66),'ECM Staff time by PoF'!$A$5:$S$119,MATCH($PR$103, 'ECM Staff time by PoF'!$A$4:$R$4,0),FALSE)), 0, VLOOKUP(CONCATENATE($A135,I$66),'ECM Staff time by PoF'!$A$5:$S$119,MATCH($PR$103, 'ECM Staff time by PoF'!$A$4:$R$4,0),FALSE))))*I97</f>
        <v>0</v>
      </c>
      <c r="PZ135" s="60">
        <f>IF($A135="",0,IF(VLOOKUP($A135,'ECM Staff time by PoF'!$B$5:$C$119,2,FALSE)="Not Applicable",VLOOKUP($A135,'ECM Staff time by PoF'!$B$5:$S$119,MATCH($PR$103, 'ECM Staff time by PoF'!$B$4:$R$4,0),FALSE),IF(ISERROR(VLOOKUP(CONCATENATE($A135,J$66),'ECM Staff time by PoF'!$A$5:$S$119,MATCH($PR$103, 'ECM Staff time by PoF'!$A$4:$R$4,0),FALSE)), 0, VLOOKUP(CONCATENATE($A135,J$66),'ECM Staff time by PoF'!$A$5:$S$119,MATCH($PR$103, 'ECM Staff time by PoF'!$A$4:$R$4,0),FALSE))))*J97</f>
        <v>0</v>
      </c>
      <c r="QA135" s="60">
        <f>IF($A135="",0,IF(VLOOKUP($A135,'ECM Staff time by PoF'!$B$5:$C$119,2,FALSE)="Not Applicable",VLOOKUP($A135,'ECM Staff time by PoF'!$B$5:$S$119,MATCH($PR$103, 'ECM Staff time by PoF'!$B$4:$R$4,0),FALSE),IF(ISERROR(VLOOKUP(CONCATENATE($A135,K$66),'ECM Staff time by PoF'!$A$5:$S$119,MATCH($PR$103, 'ECM Staff time by PoF'!$A$4:$R$4,0),FALSE)), 0, VLOOKUP(CONCATENATE($A135,K$66),'ECM Staff time by PoF'!$A$5:$S$119,MATCH($PR$103, 'ECM Staff time by PoF'!$A$4:$R$4,0),FALSE))))*K97</f>
        <v>0</v>
      </c>
      <c r="QB135" s="60">
        <f>IF($A135="",0,IF(VLOOKUP($A135,'ECM Staff time by PoF'!$B$5:$C$119,2,FALSE)="Not Applicable",VLOOKUP($A135,'ECM Staff time by PoF'!$B$5:$S$119,MATCH($PR$103, 'ECM Staff time by PoF'!$B$4:$R$4,0),FALSE),IF(ISERROR(VLOOKUP(CONCATENATE($A135,L$66),'ECM Staff time by PoF'!$A$5:$S$119,MATCH($PR$103, 'ECM Staff time by PoF'!$A$4:$R$4,0),FALSE)), 0, VLOOKUP(CONCATENATE($A135,L$66),'ECM Staff time by PoF'!$A$5:$S$119,MATCH($PR$103, 'ECM Staff time by PoF'!$A$4:$R$4,0),FALSE))))*L97</f>
        <v>0</v>
      </c>
      <c r="QC135" s="60">
        <f>IF($A135="",0,IF(VLOOKUP($A135,'ECM Staff time by PoF'!$B$5:$C$119,2,FALSE)="Not Applicable",VLOOKUP($A135,'ECM Staff time by PoF'!$B$5:$S$119,MATCH($PR$103, 'ECM Staff time by PoF'!$B$4:$R$4,0),FALSE),IF(ISERROR(VLOOKUP(CONCATENATE($A135,M$66),'ECM Staff time by PoF'!$A$5:$S$119,MATCH($PR$103, 'ECM Staff time by PoF'!$A$4:$R$4,0),FALSE)), 0, VLOOKUP(CONCATENATE($A135,M$66),'ECM Staff time by PoF'!$A$5:$S$119,MATCH($PR$103, 'ECM Staff time by PoF'!$A$4:$R$4,0),FALSE))))*M97</f>
        <v>0</v>
      </c>
      <c r="QD135" s="60">
        <f>IF($A135="",0,IF(VLOOKUP($A135,'ECM Staff time by PoF'!$B$5:$C$119,2,FALSE)="Not Applicable",VLOOKUP($A135,'ECM Staff time by PoF'!$B$5:$S$119,MATCH($PR$103, 'ECM Staff time by PoF'!$B$4:$R$4,0),FALSE),IF(ISERROR(VLOOKUP(CONCATENATE($A135,N$66),'ECM Staff time by PoF'!$A$5:$S$119,MATCH($PR$103, 'ECM Staff time by PoF'!$A$4:$R$4,0),FALSE)), 0, VLOOKUP(CONCATENATE($A135,N$66),'ECM Staff time by PoF'!$A$5:$S$119,MATCH($PR$103, 'ECM Staff time by PoF'!$A$4:$R$4,0),FALSE))))*N97</f>
        <v>0</v>
      </c>
      <c r="QE135" s="60">
        <f>IF($A135="",0,IF(VLOOKUP($A135,'ECM Staff time by PoF'!$B$5:$C$119,2,FALSE)="Not Applicable",VLOOKUP($A135,'ECM Staff time by PoF'!$B$5:$S$119,MATCH($PR$103, 'ECM Staff time by PoF'!$B$4:$R$4,0),FALSE),IF(ISERROR(VLOOKUP(CONCATENATE($A135,O$66),'ECM Staff time by PoF'!$A$5:$S$119,MATCH($PR$103, 'ECM Staff time by PoF'!$A$4:$R$4,0),FALSE)), 0, VLOOKUP(CONCATENATE($A135,O$66),'ECM Staff time by PoF'!$A$5:$S$119,MATCH($PR$103, 'ECM Staff time by PoF'!$A$4:$R$4,0),FALSE))))*O97</f>
        <v>0</v>
      </c>
      <c r="QF135" s="60">
        <f>IF($A135="",0,IF(VLOOKUP($A135,'ECM Staff time by PoF'!$B$5:$C$119,2,FALSE)="Not Applicable",VLOOKUP($A135,'ECM Staff time by PoF'!$B$5:$S$119,MATCH($PR$103, 'ECM Staff time by PoF'!$B$4:$R$4,0),FALSE),IF(ISERROR(VLOOKUP(CONCATENATE($A135,P$66),'ECM Staff time by PoF'!$A$5:$S$119,MATCH($PR$103, 'ECM Staff time by PoF'!$A$4:$R$4,0),FALSE)), 0, VLOOKUP(CONCATENATE($A135,P$66),'ECM Staff time by PoF'!$A$5:$S$119,MATCH($PR$103, 'ECM Staff time by PoF'!$A$4:$R$4,0),FALSE))))*P97</f>
        <v>0</v>
      </c>
      <c r="QG135" s="60">
        <f>IF($A135="",0,IF(VLOOKUP($A135,'ECM Staff time by PoF'!$B$5:$C$119,2,FALSE)="Not Applicable",VLOOKUP($A135,'ECM Staff time by PoF'!$B$5:$S$119,MATCH($PR$103, 'ECM Staff time by PoF'!$B$4:$R$4,0),FALSE),IF(ISERROR(VLOOKUP(CONCATENATE($A135,Q$66),'ECM Staff time by PoF'!$A$5:$S$119,MATCH($PR$103, 'ECM Staff time by PoF'!$A$4:$R$4,0),FALSE)), 0, VLOOKUP(CONCATENATE($A135,Q$66),'ECM Staff time by PoF'!$A$5:$S$119,MATCH($PR$103, 'ECM Staff time by PoF'!$A$4:$R$4,0),FALSE))))*Q97</f>
        <v>0</v>
      </c>
      <c r="QH135" s="60">
        <f>IF($A135="",0,IF(VLOOKUP($A135,'ECM Staff time by PoF'!$B$5:$C$119,2,FALSE)="Not Applicable",VLOOKUP($A135,'ECM Staff time by PoF'!$B$5:$S$119,MATCH($PR$103, 'ECM Staff time by PoF'!$B$4:$R$4,0),FALSE),IF(ISERROR(VLOOKUP(CONCATENATE($A135,R$66),'ECM Staff time by PoF'!$A$5:$S$119,MATCH($PR$103, 'ECM Staff time by PoF'!$A$4:$R$4,0),FALSE)), 0, VLOOKUP(CONCATENATE($A135,R$66),'ECM Staff time by PoF'!$A$5:$S$119,MATCH($PR$103, 'ECM Staff time by PoF'!$A$4:$R$4,0),FALSE))))*R97</f>
        <v>0</v>
      </c>
      <c r="QI135" s="60">
        <f>IF($A135="",0,IF(VLOOKUP($A135,'ECM Staff time by PoF'!$B$5:$C$119,2,FALSE)="Not Applicable",VLOOKUP($A135,'ECM Staff time by PoF'!$B$5:$S$119,MATCH($PR$103, 'ECM Staff time by PoF'!$B$4:$R$4,0),FALSE),IF(ISERROR(VLOOKUP(CONCATENATE($A135,S$66),'ECM Staff time by PoF'!$A$5:$S$119,MATCH($PR$103, 'ECM Staff time by PoF'!$A$4:$R$4,0),FALSE)), 0, VLOOKUP(CONCATENATE($A135,S$66),'ECM Staff time by PoF'!$A$5:$S$119,MATCH($PR$103, 'ECM Staff time by PoF'!$A$4:$R$4,0),FALSE))))*S97</f>
        <v>0</v>
      </c>
      <c r="QJ135" s="60">
        <f>IF($A135="",0,IF(VLOOKUP($A135,'ECM Staff time by PoF'!$B$5:$C$119,2,FALSE)="Not Applicable",VLOOKUP($A135,'ECM Staff time by PoF'!$B$5:$S$119,MATCH($PR$103, 'ECM Staff time by PoF'!$B$4:$R$4,0),FALSE),IF(ISERROR(VLOOKUP(CONCATENATE($A135,T$66),'ECM Staff time by PoF'!$A$5:$S$119,MATCH($PR$103, 'ECM Staff time by PoF'!$A$4:$R$4,0),FALSE)), 0, VLOOKUP(CONCATENATE($A135,T$66),'ECM Staff time by PoF'!$A$5:$S$119,MATCH($PR$103, 'ECM Staff time by PoF'!$A$4:$R$4,0),FALSE))))*T97</f>
        <v>0</v>
      </c>
      <c r="QK135" s="60">
        <f>IF($A135="",0,IF(VLOOKUP($A135,'ECM Staff time by PoF'!$B$5:$C$119,2,FALSE)="Not Applicable",VLOOKUP($A135,'ECM Staff time by PoF'!$B$5:$S$119,MATCH($PR$103, 'ECM Staff time by PoF'!$B$4:$R$4,0),FALSE),IF(ISERROR(VLOOKUP(CONCATENATE($A135,U$66),'ECM Staff time by PoF'!$A$5:$S$119,MATCH($PR$103, 'ECM Staff time by PoF'!$A$4:$R$4,0),FALSE)), 0, VLOOKUP(CONCATENATE($A135,U$66),'ECM Staff time by PoF'!$A$5:$S$119,MATCH($PR$103, 'ECM Staff time by PoF'!$A$4:$R$4,0),FALSE))))*U97</f>
        <v>0</v>
      </c>
      <c r="QL135" s="60">
        <f>IF($A135="",0,IF(VLOOKUP($A135,'ECM Staff time by PoF'!$B$5:$C$119,2,FALSE)="Not Applicable",VLOOKUP($A135,'ECM Staff time by PoF'!$B$5:$S$119,MATCH($PR$103, 'ECM Staff time by PoF'!$B$4:$R$4,0),FALSE),IF(ISERROR(VLOOKUP(CONCATENATE($A135,V$66),'ECM Staff time by PoF'!$A$5:$S$119,MATCH($PR$103, 'ECM Staff time by PoF'!$A$4:$R$4,0),FALSE)), 0, VLOOKUP(CONCATENATE($A135,V$66),'ECM Staff time by PoF'!$A$5:$S$119,MATCH($PR$103, 'ECM Staff time by PoF'!$A$4:$R$4,0),FALSE))))*V97</f>
        <v>0</v>
      </c>
      <c r="QM135" s="60">
        <f>IF($A135="",0,IF(VLOOKUP($A135,'ECM Staff time by PoF'!$B$5:$C$119,2,FALSE)="Not Applicable",VLOOKUP($A135,'ECM Staff time by PoF'!$B$5:$S$119,MATCH($PR$103, 'ECM Staff time by PoF'!$B$4:$R$4,0),FALSE),IF(ISERROR(VLOOKUP(CONCATENATE($A135,W$66),'ECM Staff time by PoF'!$A$5:$S$119,MATCH($PR$103, 'ECM Staff time by PoF'!$A$4:$R$4,0),FALSE)), 0, VLOOKUP(CONCATENATE($A135,W$66),'ECM Staff time by PoF'!$A$5:$S$119,MATCH($PR$103, 'ECM Staff time by PoF'!$A$4:$R$4,0),FALSE))))*W97</f>
        <v>0</v>
      </c>
      <c r="QN135" s="60">
        <f>IF($A135="",0,IF(VLOOKUP($A135,'ECM Staff time by PoF'!$B$5:$C$119,2,FALSE)="Not Applicable",VLOOKUP($A135,'ECM Staff time by PoF'!$B$5:$S$119,MATCH($PR$103, 'ECM Staff time by PoF'!$B$4:$R$4,0),FALSE),IF(ISERROR(VLOOKUP(CONCATENATE($A135,X$66),'ECM Staff time by PoF'!$A$5:$S$119,MATCH($PR$103, 'ECM Staff time by PoF'!$A$4:$R$4,0),FALSE)), 0, VLOOKUP(CONCATENATE($A135,X$66),'ECM Staff time by PoF'!$A$5:$S$119,MATCH($PR$103, 'ECM Staff time by PoF'!$A$4:$R$4,0),FALSE))))*X97</f>
        <v>0</v>
      </c>
      <c r="QO135" s="60">
        <f>IF($A135="",0,IF(VLOOKUP($A135,'ECM Staff time by PoF'!$B$5:$C$119,2,FALSE)="Not Applicable",VLOOKUP($A135,'ECM Staff time by PoF'!$B$5:$S$119,MATCH($PR$103, 'ECM Staff time by PoF'!$B$4:$R$4,0),FALSE),IF(ISERROR(VLOOKUP(CONCATENATE($A135,Y$66),'ECM Staff time by PoF'!$A$5:$S$119,MATCH($PR$103, 'ECM Staff time by PoF'!$A$4:$R$4,0),FALSE)), 0, VLOOKUP(CONCATENATE($A135,Y$66),'ECM Staff time by PoF'!$A$5:$S$119,MATCH($PR$103, 'ECM Staff time by PoF'!$A$4:$R$4,0),FALSE))))*Y97</f>
        <v>0</v>
      </c>
      <c r="QP135" s="60">
        <f>IF($A135="",0,IF(VLOOKUP($A135,'ECM Staff time by PoF'!$B$5:$C$119,2,FALSE)="Not Applicable",VLOOKUP($A135,'ECM Staff time by PoF'!$B$5:$S$119,MATCH($PR$103, 'ECM Staff time by PoF'!$B$4:$R$4,0),FALSE),IF(ISERROR(VLOOKUP(CONCATENATE($A135,Z$66),'ECM Staff time by PoF'!$A$5:$S$119,MATCH($PR$103, 'ECM Staff time by PoF'!$A$4:$R$4,0),FALSE)), 0, VLOOKUP(CONCATENATE($A135,Z$66),'ECM Staff time by PoF'!$A$5:$S$119,MATCH($PR$103, 'ECM Staff time by PoF'!$A$4:$R$4,0),FALSE))))*Z97</f>
        <v>0</v>
      </c>
      <c r="QQ135" s="60">
        <f>IF($A135="",0,IF(VLOOKUP($A135,'ECM Staff time by PoF'!$B$5:$C$119,2,FALSE)="Not Applicable",VLOOKUP($A135,'ECM Staff time by PoF'!$B$5:$S$119,MATCH($PR$103, 'ECM Staff time by PoF'!$B$4:$R$4,0),FALSE),IF(ISERROR(VLOOKUP(CONCATENATE($A135,AA$66),'ECM Staff time by PoF'!$A$5:$S$119,MATCH($PR$103, 'ECM Staff time by PoF'!$A$4:$R$4,0),FALSE)), 0, VLOOKUP(CONCATENATE($A135,AA$66),'ECM Staff time by PoF'!$A$5:$S$119,MATCH($PR$103, 'ECM Staff time by PoF'!$A$4:$R$4,0),FALSE))))*AA97</f>
        <v>0</v>
      </c>
      <c r="QR135" s="60">
        <f>IF($A135="",0,IF(VLOOKUP($A135,'ECM Staff time by PoF'!$B$5:$C$119,2,FALSE)="Not Applicable",VLOOKUP($A135,'ECM Staff time by PoF'!$B$5:$S$119,MATCH($PR$103, 'ECM Staff time by PoF'!$B$4:$R$4,0),FALSE),IF(ISERROR(VLOOKUP(CONCATENATE($A135,AB$66),'ECM Staff time by PoF'!$A$5:$S$119,MATCH($PR$103, 'ECM Staff time by PoF'!$A$4:$R$4,0),FALSE)), 0, VLOOKUP(CONCATENATE($A135,AB$66),'ECM Staff time by PoF'!$A$5:$S$119,MATCH($PR$103, 'ECM Staff time by PoF'!$A$4:$R$4,0),FALSE))))*AB97</f>
        <v>0</v>
      </c>
      <c r="QS135" s="60">
        <f>IF($A135="",0,IF(VLOOKUP($A135,'ECM Staff time by PoF'!$B$5:$C$119,2,FALSE)="Not Applicable",VLOOKUP($A135,'ECM Staff time by PoF'!$B$5:$S$119,MATCH($PR$103, 'ECM Staff time by PoF'!$B$4:$R$4,0),FALSE),IF(ISERROR(VLOOKUP(CONCATENATE($A135,AC$66),'ECM Staff time by PoF'!$A$5:$S$119,MATCH($PR$103, 'ECM Staff time by PoF'!$A$4:$R$4,0),FALSE)), 0, VLOOKUP(CONCATENATE($A135,AC$66),'ECM Staff time by PoF'!$A$5:$S$119,MATCH($PR$103, 'ECM Staff time by PoF'!$A$4:$R$4,0),FALSE))))*AC97</f>
        <v>0</v>
      </c>
      <c r="QT135" s="60">
        <f>IF($A135="",0,IF(VLOOKUP($A135,'ECM Staff time by PoF'!$B$5:$C$119,2,FALSE)="Not Applicable",VLOOKUP($A135,'ECM Staff time by PoF'!$B$5:$S$119,MATCH($PR$103, 'ECM Staff time by PoF'!$B$4:$R$4,0),FALSE),IF(ISERROR(VLOOKUP(CONCATENATE($A135,AD$66),'ECM Staff time by PoF'!$A$5:$S$119,MATCH($PR$103, 'ECM Staff time by PoF'!$A$4:$R$4,0),FALSE)), 0, VLOOKUP(CONCATENATE($A135,AD$66),'ECM Staff time by PoF'!$A$5:$S$119,MATCH($PR$103, 'ECM Staff time by PoF'!$A$4:$R$4,0),FALSE))))*AD97</f>
        <v>0</v>
      </c>
      <c r="QU135" s="60">
        <f>IF($A135="",0,IF(VLOOKUP($A135,'ECM Staff time by PoF'!$B$5:$C$119,2,FALSE)="Not Applicable",VLOOKUP($A135,'ECM Staff time by PoF'!$B$5:$S$119,MATCH($PR$103, 'ECM Staff time by PoF'!$B$4:$R$4,0),FALSE),IF(ISERROR(VLOOKUP(CONCATENATE($A135,AE$66),'ECM Staff time by PoF'!$A$5:$S$119,MATCH($PR$103, 'ECM Staff time by PoF'!$A$4:$R$4,0),FALSE)), 0, VLOOKUP(CONCATENATE($A135,AE$66),'ECM Staff time by PoF'!$A$5:$S$119,MATCH($PR$103, 'ECM Staff time by PoF'!$A$4:$R$4,0),FALSE))))*AE97</f>
        <v>0</v>
      </c>
      <c r="QV135" s="60">
        <f>IF($A135="",0,IF(VLOOKUP($A135,'ECM Staff time by PoF'!$B$5:$C$119,2,FALSE)="Not Applicable",VLOOKUP($A135,'ECM Staff time by PoF'!$B$5:$S$119,MATCH($PR$103, 'ECM Staff time by PoF'!$B$4:$R$4,0),FALSE),IF(ISERROR(VLOOKUP(CONCATENATE($A135,AF$66),'ECM Staff time by PoF'!$A$5:$S$119,MATCH($PR$103, 'ECM Staff time by PoF'!$A$4:$R$4,0),FALSE)), 0, VLOOKUP(CONCATENATE($A135,AF$66),'ECM Staff time by PoF'!$A$5:$S$119,MATCH($PR$103, 'ECM Staff time by PoF'!$A$4:$R$4,0),FALSE))))*AF97</f>
        <v>0</v>
      </c>
      <c r="QW135" s="60">
        <f>IF($A135="",0,IF(VLOOKUP($A135,'ECM Staff time by PoF'!$B$5:$C$119,2,FALSE)="Not Applicable",VLOOKUP($A135,'ECM Staff time by PoF'!$B$5:$S$119,MATCH($PR$103, 'ECM Staff time by PoF'!$B$4:$R$4,0),FALSE),IF(ISERROR(VLOOKUP(CONCATENATE($A135,AG$66),'ECM Staff time by PoF'!$A$5:$S$119,MATCH($PR$103, 'ECM Staff time by PoF'!$A$4:$R$4,0),FALSE)), 0, VLOOKUP(CONCATENATE($A135,AG$66),'ECM Staff time by PoF'!$A$5:$S$119,MATCH($PR$103, 'ECM Staff time by PoF'!$A$4:$R$4,0),FALSE))))*AG97</f>
        <v>0</v>
      </c>
      <c r="QX135" s="60">
        <f>IF($A135="",0,IF(VLOOKUP($A135,'ECM Staff time by PoF'!$B$5:$C$119,2,FALSE)="Not Applicable",VLOOKUP($A135,'ECM Staff time by PoF'!$B$5:$S$119,MATCH($PR$103, 'ECM Staff time by PoF'!$B$4:$R$4,0),FALSE),IF(ISERROR(VLOOKUP(CONCATENATE($A135,AH$66),'ECM Staff time by PoF'!$A$5:$S$119,MATCH($PR$103, 'ECM Staff time by PoF'!$A$4:$R$4,0),FALSE)), 0, VLOOKUP(CONCATENATE($A135,AH$66),'ECM Staff time by PoF'!$A$5:$S$119,MATCH($PR$103, 'ECM Staff time by PoF'!$A$4:$R$4,0),FALSE))))*AH97</f>
        <v>0</v>
      </c>
      <c r="QY135" s="60">
        <f>IF($A135="",0,IF(VLOOKUP($A135,'ECM Staff time by PoF'!$B$5:$C$119,2,FALSE)="Not Applicable",VLOOKUP($A135,'ECM Staff time by PoF'!$B$5:$S$119,MATCH($PR$103, 'ECM Staff time by PoF'!$B$4:$R$4,0),FALSE),IF(ISERROR(VLOOKUP(CONCATENATE($A135,AI$66),'ECM Staff time by PoF'!$A$5:$S$119,MATCH($PR$103, 'ECM Staff time by PoF'!$A$4:$R$4,0),FALSE)), 0, VLOOKUP(CONCATENATE($A135,AI$66),'ECM Staff time by PoF'!$A$5:$S$119,MATCH($PR$103, 'ECM Staff time by PoF'!$A$4:$R$4,0),FALSE))))*AI97</f>
        <v>0</v>
      </c>
      <c r="QZ135" s="60">
        <f>IF($A135="",0,IF(VLOOKUP($A135,'ECM Staff time by PoF'!$B$5:$C$119,2,FALSE)="Not Applicable",VLOOKUP($A135,'ECM Staff time by PoF'!$B$5:$S$119,MATCH($PR$103, 'ECM Staff time by PoF'!$B$4:$R$4,0),FALSE),IF(ISERROR(VLOOKUP(CONCATENATE($A135,AJ$66),'ECM Staff time by PoF'!$A$5:$S$119,MATCH($PR$103, 'ECM Staff time by PoF'!$A$4:$R$4,0),FALSE)), 0, VLOOKUP(CONCATENATE($A135,AJ$66),'ECM Staff time by PoF'!$A$5:$S$119,MATCH($PR$103, 'ECM Staff time by PoF'!$A$4:$R$4,0),FALSE))))*AJ97</f>
        <v>0</v>
      </c>
      <c r="RA135" s="202">
        <f>IF($A135="",0,IF(VLOOKUP($A135,'ECM Staff time by PoF'!$B$5:$C$119,2,FALSE)="Not Applicable",VLOOKUP($A135,'ECM Staff time by PoF'!$B$5:$S$119,MATCH($PR$103, 'ECM Staff time by PoF'!$B$4:$R$4,0),FALSE),IF(ISERROR(VLOOKUP(CONCATENATE($A135,AK$66),'ECM Staff time by PoF'!$A$5:$S$119,MATCH($PR$103, 'ECM Staff time by PoF'!$A$4:$R$4,0),FALSE)), 0, VLOOKUP(CONCATENATE($A135,AK$66),'ECM Staff time by PoF'!$A$5:$S$119,MATCH($PR$103, 'ECM Staff time by PoF'!$A$4:$R$4,0),FALSE))))*AK97</f>
        <v>0</v>
      </c>
      <c r="RB135" s="60">
        <f>IF($A135="",0,IF(VLOOKUP($A135,'ECM Staff time by PoF'!$B$5:$C$119,2,FALSE)="Not Applicable",VLOOKUP($A135,'ECM Staff time by PoF'!$B$5:$S$119,MATCH($RB$103, 'ECM Staff time by PoF'!$B$4:$R$4,0),FALSE),IF(ISERROR(VLOOKUP(CONCATENATE($A135,B$66),'ECM Staff time by PoF'!$A$5:$S$119,MATCH($RB$103, 'ECM Staff time by PoF'!$A$4:$R$4,0),FALSE)), 0, VLOOKUP(CONCATENATE($A135,B$66),'ECM Staff time by PoF'!$A$5:$S$119,MATCH($RB$103, 'ECM Staff time by PoF'!$A$4:$R$4,0),FALSE))))*B97</f>
        <v>0</v>
      </c>
      <c r="RC135" s="60">
        <f>IF($A135="",0,IF(VLOOKUP($A135,'ECM Staff time by PoF'!$B$5:$C$119,2,FALSE)="Not Applicable",VLOOKUP($A135,'ECM Staff time by PoF'!$B$5:$S$119,MATCH($RB$103, 'ECM Staff time by PoF'!$B$4:$R$4,0),FALSE),IF(ISERROR(VLOOKUP(CONCATENATE($A135,C$66),'ECM Staff time by PoF'!$A$5:$S$119,MATCH($RB$103, 'ECM Staff time by PoF'!$A$4:$R$4,0),FALSE)), 0, VLOOKUP(CONCATENATE($A135,C$66),'ECM Staff time by PoF'!$A$5:$S$119,MATCH($RB$103, 'ECM Staff time by PoF'!$A$4:$R$4,0),FALSE))))*C97</f>
        <v>0</v>
      </c>
      <c r="RD135" s="60">
        <f>IF($A135="",0,IF(VLOOKUP($A135,'ECM Staff time by PoF'!$B$5:$C$119,2,FALSE)="Not Applicable",VLOOKUP($A135,'ECM Staff time by PoF'!$B$5:$S$119,MATCH($RB$103, 'ECM Staff time by PoF'!$B$4:$R$4,0),FALSE),IF(ISERROR(VLOOKUP(CONCATENATE($A135,D$66),'ECM Staff time by PoF'!$A$5:$S$119,MATCH($RB$103, 'ECM Staff time by PoF'!$A$4:$R$4,0),FALSE)), 0, VLOOKUP(CONCATENATE($A135,D$66),'ECM Staff time by PoF'!$A$5:$S$119,MATCH($RB$103, 'ECM Staff time by PoF'!$A$4:$R$4,0),FALSE))))*D97</f>
        <v>0</v>
      </c>
      <c r="RE135" s="60">
        <f>IF($A135="",0,IF(VLOOKUP($A135,'ECM Staff time by PoF'!$B$5:$C$119,2,FALSE)="Not Applicable",VLOOKUP($A135,'ECM Staff time by PoF'!$B$5:$S$119,MATCH($RB$103, 'ECM Staff time by PoF'!$B$4:$R$4,0),FALSE),IF(ISERROR(VLOOKUP(CONCATENATE($A135,E$66),'ECM Staff time by PoF'!$A$5:$S$119,MATCH($RB$103, 'ECM Staff time by PoF'!$A$4:$R$4,0),FALSE)), 0, VLOOKUP(CONCATENATE($A135,E$66),'ECM Staff time by PoF'!$A$5:$S$119,MATCH($RB$103, 'ECM Staff time by PoF'!$A$4:$R$4,0),FALSE))))*E97</f>
        <v>0</v>
      </c>
      <c r="RF135" s="60">
        <f>IF($A135="",0,IF(VLOOKUP($A135,'ECM Staff time by PoF'!$B$5:$C$119,2,FALSE)="Not Applicable",VLOOKUP($A135,'ECM Staff time by PoF'!$B$5:$S$119,MATCH($RB$103, 'ECM Staff time by PoF'!$B$4:$R$4,0),FALSE),IF(ISERROR(VLOOKUP(CONCATENATE($A135,F$66),'ECM Staff time by PoF'!$A$5:$S$119,MATCH($RB$103, 'ECM Staff time by PoF'!$A$4:$R$4,0),FALSE)), 0, VLOOKUP(CONCATENATE($A135,F$66),'ECM Staff time by PoF'!$A$5:$S$119,MATCH($RB$103, 'ECM Staff time by PoF'!$A$4:$R$4,0),FALSE))))*F97</f>
        <v>0</v>
      </c>
      <c r="RG135" s="60">
        <f>IF($A135="",0,IF(VLOOKUP($A135,'ECM Staff time by PoF'!$B$5:$C$119,2,FALSE)="Not Applicable",VLOOKUP($A135,'ECM Staff time by PoF'!$B$5:$S$119,MATCH($RB$103, 'ECM Staff time by PoF'!$B$4:$R$4,0),FALSE),IF(ISERROR(VLOOKUP(CONCATENATE($A135,G$66),'ECM Staff time by PoF'!$A$5:$S$119,MATCH($RB$103, 'ECM Staff time by PoF'!$A$4:$R$4,0),FALSE)), 0, VLOOKUP(CONCATENATE($A135,G$66),'ECM Staff time by PoF'!$A$5:$S$119,MATCH($RB$103, 'ECM Staff time by PoF'!$A$4:$R$4,0),FALSE))))*G97</f>
        <v>0</v>
      </c>
      <c r="RH135" s="60">
        <f>IF($A135="",0,IF(VLOOKUP($A135,'ECM Staff time by PoF'!$B$5:$C$119,2,FALSE)="Not Applicable",VLOOKUP($A135,'ECM Staff time by PoF'!$B$5:$S$119,MATCH($RB$103, 'ECM Staff time by PoF'!$B$4:$R$4,0),FALSE),IF(ISERROR(VLOOKUP(CONCATENATE($A135,H$66),'ECM Staff time by PoF'!$A$5:$S$119,MATCH($RB$103, 'ECM Staff time by PoF'!$A$4:$R$4,0),FALSE)), 0, VLOOKUP(CONCATENATE($A135,H$66),'ECM Staff time by PoF'!$A$5:$S$119,MATCH($RB$103, 'ECM Staff time by PoF'!$A$4:$R$4,0),FALSE))))*H97</f>
        <v>0</v>
      </c>
      <c r="RI135" s="60">
        <f>IF($A135="",0,IF(VLOOKUP($A135,'ECM Staff time by PoF'!$B$5:$C$119,2,FALSE)="Not Applicable",VLOOKUP($A135,'ECM Staff time by PoF'!$B$5:$S$119,MATCH($RB$103, 'ECM Staff time by PoF'!$B$4:$R$4,0),FALSE),IF(ISERROR(VLOOKUP(CONCATENATE($A135,I$66),'ECM Staff time by PoF'!$A$5:$S$119,MATCH($RB$103, 'ECM Staff time by PoF'!$A$4:$R$4,0),FALSE)), 0, VLOOKUP(CONCATENATE($A135,I$66),'ECM Staff time by PoF'!$A$5:$S$119,MATCH($RB$103, 'ECM Staff time by PoF'!$A$4:$R$4,0),FALSE))))*I97</f>
        <v>0</v>
      </c>
      <c r="RJ135" s="60">
        <f>IF($A135="",0,IF(VLOOKUP($A135,'ECM Staff time by PoF'!$B$5:$C$119,2,FALSE)="Not Applicable",VLOOKUP($A135,'ECM Staff time by PoF'!$B$5:$S$119,MATCH($RB$103, 'ECM Staff time by PoF'!$B$4:$R$4,0),FALSE),IF(ISERROR(VLOOKUP(CONCATENATE($A135,J$66),'ECM Staff time by PoF'!$A$5:$S$119,MATCH($RB$103, 'ECM Staff time by PoF'!$A$4:$R$4,0),FALSE)), 0, VLOOKUP(CONCATENATE($A135,J$66),'ECM Staff time by PoF'!$A$5:$S$119,MATCH($RB$103, 'ECM Staff time by PoF'!$A$4:$R$4,0),FALSE))))*J97</f>
        <v>0</v>
      </c>
      <c r="RK135" s="60">
        <f>IF($A135="",0,IF(VLOOKUP($A135,'ECM Staff time by PoF'!$B$5:$C$119,2,FALSE)="Not Applicable",VLOOKUP($A135,'ECM Staff time by PoF'!$B$5:$S$119,MATCH($RB$103, 'ECM Staff time by PoF'!$B$4:$R$4,0),FALSE),IF(ISERROR(VLOOKUP(CONCATENATE($A135,K$66),'ECM Staff time by PoF'!$A$5:$S$119,MATCH($RB$103, 'ECM Staff time by PoF'!$A$4:$R$4,0),FALSE)), 0, VLOOKUP(CONCATENATE($A135,K$66),'ECM Staff time by PoF'!$A$5:$S$119,MATCH($RB$103, 'ECM Staff time by PoF'!$A$4:$R$4,0),FALSE))))*K97</f>
        <v>0</v>
      </c>
      <c r="RL135" s="60">
        <f>IF($A135="",0,IF(VLOOKUP($A135,'ECM Staff time by PoF'!$B$5:$C$119,2,FALSE)="Not Applicable",VLOOKUP($A135,'ECM Staff time by PoF'!$B$5:$S$119,MATCH($RB$103, 'ECM Staff time by PoF'!$B$4:$R$4,0),FALSE),IF(ISERROR(VLOOKUP(CONCATENATE($A135,L$66),'ECM Staff time by PoF'!$A$5:$S$119,MATCH($RB$103, 'ECM Staff time by PoF'!$A$4:$R$4,0),FALSE)), 0, VLOOKUP(CONCATENATE($A135,L$66),'ECM Staff time by PoF'!$A$5:$S$119,MATCH($RB$103, 'ECM Staff time by PoF'!$A$4:$R$4,0),FALSE))))*L97</f>
        <v>0</v>
      </c>
      <c r="RM135" s="60">
        <f>IF($A135="",0,IF(VLOOKUP($A135,'ECM Staff time by PoF'!$B$5:$C$119,2,FALSE)="Not Applicable",VLOOKUP($A135,'ECM Staff time by PoF'!$B$5:$S$119,MATCH($RB$103, 'ECM Staff time by PoF'!$B$4:$R$4,0),FALSE),IF(ISERROR(VLOOKUP(CONCATENATE($A135,M$66),'ECM Staff time by PoF'!$A$5:$S$119,MATCH($RB$103, 'ECM Staff time by PoF'!$A$4:$R$4,0),FALSE)), 0, VLOOKUP(CONCATENATE($A135,M$66),'ECM Staff time by PoF'!$A$5:$S$119,MATCH($RB$103, 'ECM Staff time by PoF'!$A$4:$R$4,0),FALSE))))*M97</f>
        <v>0</v>
      </c>
      <c r="RN135" s="60">
        <f>IF($A135="",0,IF(VLOOKUP($A135,'ECM Staff time by PoF'!$B$5:$C$119,2,FALSE)="Not Applicable",VLOOKUP($A135,'ECM Staff time by PoF'!$B$5:$S$119,MATCH($RB$103, 'ECM Staff time by PoF'!$B$4:$R$4,0),FALSE),IF(ISERROR(VLOOKUP(CONCATENATE($A135,N$66),'ECM Staff time by PoF'!$A$5:$S$119,MATCH($RB$103, 'ECM Staff time by PoF'!$A$4:$R$4,0),FALSE)), 0, VLOOKUP(CONCATENATE($A135,N$66),'ECM Staff time by PoF'!$A$5:$S$119,MATCH($RB$103, 'ECM Staff time by PoF'!$A$4:$R$4,0),FALSE))))*N97</f>
        <v>0</v>
      </c>
      <c r="RO135" s="60">
        <f>IF($A135="",0,IF(VLOOKUP($A135,'ECM Staff time by PoF'!$B$5:$C$119,2,FALSE)="Not Applicable",VLOOKUP($A135,'ECM Staff time by PoF'!$B$5:$S$119,MATCH($RB$103, 'ECM Staff time by PoF'!$B$4:$R$4,0),FALSE),IF(ISERROR(VLOOKUP(CONCATENATE($A135,O$66),'ECM Staff time by PoF'!$A$5:$S$119,MATCH($RB$103, 'ECM Staff time by PoF'!$A$4:$R$4,0),FALSE)), 0, VLOOKUP(CONCATENATE($A135,O$66),'ECM Staff time by PoF'!$A$5:$S$119,MATCH($RB$103, 'ECM Staff time by PoF'!$A$4:$R$4,0),FALSE))))*O97</f>
        <v>0</v>
      </c>
      <c r="RP135" s="60">
        <f>IF($A135="",0,IF(VLOOKUP($A135,'ECM Staff time by PoF'!$B$5:$C$119,2,FALSE)="Not Applicable",VLOOKUP($A135,'ECM Staff time by PoF'!$B$5:$S$119,MATCH($RB$103, 'ECM Staff time by PoF'!$B$4:$R$4,0),FALSE),IF(ISERROR(VLOOKUP(CONCATENATE($A135,P$66),'ECM Staff time by PoF'!$A$5:$S$119,MATCH($RB$103, 'ECM Staff time by PoF'!$A$4:$R$4,0),FALSE)), 0, VLOOKUP(CONCATENATE($A135,P$66),'ECM Staff time by PoF'!$A$5:$S$119,MATCH($RB$103, 'ECM Staff time by PoF'!$A$4:$R$4,0),FALSE))))*P97</f>
        <v>0</v>
      </c>
      <c r="RQ135" s="60">
        <f>IF($A135="",0,IF(VLOOKUP($A135,'ECM Staff time by PoF'!$B$5:$C$119,2,FALSE)="Not Applicable",VLOOKUP($A135,'ECM Staff time by PoF'!$B$5:$S$119,MATCH($RB$103, 'ECM Staff time by PoF'!$B$4:$R$4,0),FALSE),IF(ISERROR(VLOOKUP(CONCATENATE($A135,Q$66),'ECM Staff time by PoF'!$A$5:$S$119,MATCH($RB$103, 'ECM Staff time by PoF'!$A$4:$R$4,0),FALSE)), 0, VLOOKUP(CONCATENATE($A135,Q$66),'ECM Staff time by PoF'!$A$5:$S$119,MATCH($RB$103, 'ECM Staff time by PoF'!$A$4:$R$4,0),FALSE))))*Q97</f>
        <v>0</v>
      </c>
      <c r="RR135" s="60">
        <f>IF($A135="",0,IF(VLOOKUP($A135,'ECM Staff time by PoF'!$B$5:$C$119,2,FALSE)="Not Applicable",VLOOKUP($A135,'ECM Staff time by PoF'!$B$5:$S$119,MATCH($RB$103, 'ECM Staff time by PoF'!$B$4:$R$4,0),FALSE),IF(ISERROR(VLOOKUP(CONCATENATE($A135,R$66),'ECM Staff time by PoF'!$A$5:$S$119,MATCH($RB$103, 'ECM Staff time by PoF'!$A$4:$R$4,0),FALSE)), 0, VLOOKUP(CONCATENATE($A135,R$66),'ECM Staff time by PoF'!$A$5:$S$119,MATCH($RB$103, 'ECM Staff time by PoF'!$A$4:$R$4,0),FALSE))))*R97</f>
        <v>0</v>
      </c>
      <c r="RS135" s="60">
        <f>IF($A135="",0,IF(VLOOKUP($A135,'ECM Staff time by PoF'!$B$5:$C$119,2,FALSE)="Not Applicable",VLOOKUP($A135,'ECM Staff time by PoF'!$B$5:$S$119,MATCH($RB$103, 'ECM Staff time by PoF'!$B$4:$R$4,0),FALSE),IF(ISERROR(VLOOKUP(CONCATENATE($A135,S$66),'ECM Staff time by PoF'!$A$5:$S$119,MATCH($RB$103, 'ECM Staff time by PoF'!$A$4:$R$4,0),FALSE)), 0, VLOOKUP(CONCATENATE($A135,S$66),'ECM Staff time by PoF'!$A$5:$S$119,MATCH($RB$103, 'ECM Staff time by PoF'!$A$4:$R$4,0),FALSE))))*S97</f>
        <v>0</v>
      </c>
      <c r="RT135" s="60">
        <f>IF($A135="",0,IF(VLOOKUP($A135,'ECM Staff time by PoF'!$B$5:$C$119,2,FALSE)="Not Applicable",VLOOKUP($A135,'ECM Staff time by PoF'!$B$5:$S$119,MATCH($RB$103, 'ECM Staff time by PoF'!$B$4:$R$4,0),FALSE),IF(ISERROR(VLOOKUP(CONCATENATE($A135,T$66),'ECM Staff time by PoF'!$A$5:$S$119,MATCH($RB$103, 'ECM Staff time by PoF'!$A$4:$R$4,0),FALSE)), 0, VLOOKUP(CONCATENATE($A135,T$66),'ECM Staff time by PoF'!$A$5:$S$119,MATCH($RB$103, 'ECM Staff time by PoF'!$A$4:$R$4,0),FALSE))))*T97</f>
        <v>0</v>
      </c>
      <c r="RU135" s="60">
        <f>IF($A135="",0,IF(VLOOKUP($A135,'ECM Staff time by PoF'!$B$5:$C$119,2,FALSE)="Not Applicable",VLOOKUP($A135,'ECM Staff time by PoF'!$B$5:$S$119,MATCH($RB$103, 'ECM Staff time by PoF'!$B$4:$R$4,0),FALSE),IF(ISERROR(VLOOKUP(CONCATENATE($A135,U$66),'ECM Staff time by PoF'!$A$5:$S$119,MATCH($RB$103, 'ECM Staff time by PoF'!$A$4:$R$4,0),FALSE)), 0, VLOOKUP(CONCATENATE($A135,U$66),'ECM Staff time by PoF'!$A$5:$S$119,MATCH($RB$103, 'ECM Staff time by PoF'!$A$4:$R$4,0),FALSE))))*U97</f>
        <v>0</v>
      </c>
      <c r="RV135" s="60">
        <f>IF($A135="",0,IF(VLOOKUP($A135,'ECM Staff time by PoF'!$B$5:$C$119,2,FALSE)="Not Applicable",VLOOKUP($A135,'ECM Staff time by PoF'!$B$5:$S$119,MATCH($RB$103, 'ECM Staff time by PoF'!$B$4:$R$4,0),FALSE),IF(ISERROR(VLOOKUP(CONCATENATE($A135,V$66),'ECM Staff time by PoF'!$A$5:$S$119,MATCH($RB$103, 'ECM Staff time by PoF'!$A$4:$R$4,0),FALSE)), 0, VLOOKUP(CONCATENATE($A135,V$66),'ECM Staff time by PoF'!$A$5:$S$119,MATCH($RB$103, 'ECM Staff time by PoF'!$A$4:$R$4,0),FALSE))))*V97</f>
        <v>0</v>
      </c>
      <c r="RW135" s="60">
        <f>IF($A135="",0,IF(VLOOKUP($A135,'ECM Staff time by PoF'!$B$5:$C$119,2,FALSE)="Not Applicable",VLOOKUP($A135,'ECM Staff time by PoF'!$B$5:$S$119,MATCH($RB$103, 'ECM Staff time by PoF'!$B$4:$R$4,0),FALSE),IF(ISERROR(VLOOKUP(CONCATENATE($A135,W$66),'ECM Staff time by PoF'!$A$5:$S$119,MATCH($RB$103, 'ECM Staff time by PoF'!$A$4:$R$4,0),FALSE)), 0, VLOOKUP(CONCATENATE($A135,W$66),'ECM Staff time by PoF'!$A$5:$S$119,MATCH($RB$103, 'ECM Staff time by PoF'!$A$4:$R$4,0),FALSE))))*W97</f>
        <v>0</v>
      </c>
      <c r="RX135" s="60">
        <f>IF($A135="",0,IF(VLOOKUP($A135,'ECM Staff time by PoF'!$B$5:$C$119,2,FALSE)="Not Applicable",VLOOKUP($A135,'ECM Staff time by PoF'!$B$5:$S$119,MATCH($RB$103, 'ECM Staff time by PoF'!$B$4:$R$4,0),FALSE),IF(ISERROR(VLOOKUP(CONCATENATE($A135,X$66),'ECM Staff time by PoF'!$A$5:$S$119,MATCH($RB$103, 'ECM Staff time by PoF'!$A$4:$R$4,0),FALSE)), 0, VLOOKUP(CONCATENATE($A135,X$66),'ECM Staff time by PoF'!$A$5:$S$119,MATCH($RB$103, 'ECM Staff time by PoF'!$A$4:$R$4,0),FALSE))))*X97</f>
        <v>0</v>
      </c>
      <c r="RY135" s="60">
        <f>IF($A135="",0,IF(VLOOKUP($A135,'ECM Staff time by PoF'!$B$5:$C$119,2,FALSE)="Not Applicable",VLOOKUP($A135,'ECM Staff time by PoF'!$B$5:$S$119,MATCH($RB$103, 'ECM Staff time by PoF'!$B$4:$R$4,0),FALSE),IF(ISERROR(VLOOKUP(CONCATENATE($A135,Y$66),'ECM Staff time by PoF'!$A$5:$S$119,MATCH($RB$103, 'ECM Staff time by PoF'!$A$4:$R$4,0),FALSE)), 0, VLOOKUP(CONCATENATE($A135,Y$66),'ECM Staff time by PoF'!$A$5:$S$119,MATCH($RB$103, 'ECM Staff time by PoF'!$A$4:$R$4,0),FALSE))))*Y97</f>
        <v>0</v>
      </c>
      <c r="RZ135" s="60">
        <f>IF($A135="",0,IF(VLOOKUP($A135,'ECM Staff time by PoF'!$B$5:$C$119,2,FALSE)="Not Applicable",VLOOKUP($A135,'ECM Staff time by PoF'!$B$5:$S$119,MATCH($RB$103, 'ECM Staff time by PoF'!$B$4:$R$4,0),FALSE),IF(ISERROR(VLOOKUP(CONCATENATE($A135,Z$66),'ECM Staff time by PoF'!$A$5:$S$119,MATCH($RB$103, 'ECM Staff time by PoF'!$A$4:$R$4,0),FALSE)), 0, VLOOKUP(CONCATENATE($A135,Z$66),'ECM Staff time by PoF'!$A$5:$S$119,MATCH($RB$103, 'ECM Staff time by PoF'!$A$4:$R$4,0),FALSE))))*Z97</f>
        <v>0</v>
      </c>
      <c r="SA135" s="60">
        <f>IF($A135="",0,IF(VLOOKUP($A135,'ECM Staff time by PoF'!$B$5:$C$119,2,FALSE)="Not Applicable",VLOOKUP($A135,'ECM Staff time by PoF'!$B$5:$S$119,MATCH($RB$103, 'ECM Staff time by PoF'!$B$4:$R$4,0),FALSE),IF(ISERROR(VLOOKUP(CONCATENATE($A135,AA$66),'ECM Staff time by PoF'!$A$5:$S$119,MATCH($RB$103, 'ECM Staff time by PoF'!$A$4:$R$4,0),FALSE)), 0, VLOOKUP(CONCATENATE($A135,AA$66),'ECM Staff time by PoF'!$A$5:$S$119,MATCH($RB$103, 'ECM Staff time by PoF'!$A$4:$R$4,0),FALSE))))*AA97</f>
        <v>0</v>
      </c>
      <c r="SB135" s="60">
        <f>IF($A135="",0,IF(VLOOKUP($A135,'ECM Staff time by PoF'!$B$5:$C$119,2,FALSE)="Not Applicable",VLOOKUP($A135,'ECM Staff time by PoF'!$B$5:$S$119,MATCH($RB$103, 'ECM Staff time by PoF'!$B$4:$R$4,0),FALSE),IF(ISERROR(VLOOKUP(CONCATENATE($A135,AB$66),'ECM Staff time by PoF'!$A$5:$S$119,MATCH($RB$103, 'ECM Staff time by PoF'!$A$4:$R$4,0),FALSE)), 0, VLOOKUP(CONCATENATE($A135,AB$66),'ECM Staff time by PoF'!$A$5:$S$119,MATCH($RB$103, 'ECM Staff time by PoF'!$A$4:$R$4,0),FALSE))))*AB97</f>
        <v>0</v>
      </c>
      <c r="SC135" s="60">
        <f>IF($A135="",0,IF(VLOOKUP($A135,'ECM Staff time by PoF'!$B$5:$C$119,2,FALSE)="Not Applicable",VLOOKUP($A135,'ECM Staff time by PoF'!$B$5:$S$119,MATCH($RB$103, 'ECM Staff time by PoF'!$B$4:$R$4,0),FALSE),IF(ISERROR(VLOOKUP(CONCATENATE($A135,AC$66),'ECM Staff time by PoF'!$A$5:$S$119,MATCH($RB$103, 'ECM Staff time by PoF'!$A$4:$R$4,0),FALSE)), 0, VLOOKUP(CONCATENATE($A135,AC$66),'ECM Staff time by PoF'!$A$5:$S$119,MATCH($RB$103, 'ECM Staff time by PoF'!$A$4:$R$4,0),FALSE))))*AC97</f>
        <v>0</v>
      </c>
      <c r="SD135" s="60">
        <f>IF($A135="",0,IF(VLOOKUP($A135,'ECM Staff time by PoF'!$B$5:$C$119,2,FALSE)="Not Applicable",VLOOKUP($A135,'ECM Staff time by PoF'!$B$5:$S$119,MATCH($RB$103, 'ECM Staff time by PoF'!$B$4:$R$4,0),FALSE),IF(ISERROR(VLOOKUP(CONCATENATE($A135,AD$66),'ECM Staff time by PoF'!$A$5:$S$119,MATCH($RB$103, 'ECM Staff time by PoF'!$A$4:$R$4,0),FALSE)), 0, VLOOKUP(CONCATENATE($A135,AD$66),'ECM Staff time by PoF'!$A$5:$S$119,MATCH($RB$103, 'ECM Staff time by PoF'!$A$4:$R$4,0),FALSE))))*AD97</f>
        <v>0</v>
      </c>
      <c r="SE135" s="60">
        <f>IF($A135="",0,IF(VLOOKUP($A135,'ECM Staff time by PoF'!$B$5:$C$119,2,FALSE)="Not Applicable",VLOOKUP($A135,'ECM Staff time by PoF'!$B$5:$S$119,MATCH($RB$103, 'ECM Staff time by PoF'!$B$4:$R$4,0),FALSE),IF(ISERROR(VLOOKUP(CONCATENATE($A135,AE$66),'ECM Staff time by PoF'!$A$5:$S$119,MATCH($RB$103, 'ECM Staff time by PoF'!$A$4:$R$4,0),FALSE)), 0, VLOOKUP(CONCATENATE($A135,AE$66),'ECM Staff time by PoF'!$A$5:$S$119,MATCH($RB$103, 'ECM Staff time by PoF'!$A$4:$R$4,0),FALSE))))*AE97</f>
        <v>0</v>
      </c>
      <c r="SF135" s="60">
        <f>IF($A135="",0,IF(VLOOKUP($A135,'ECM Staff time by PoF'!$B$5:$C$119,2,FALSE)="Not Applicable",VLOOKUP($A135,'ECM Staff time by PoF'!$B$5:$S$119,MATCH($RB$103, 'ECM Staff time by PoF'!$B$4:$R$4,0),FALSE),IF(ISERROR(VLOOKUP(CONCATENATE($A135,AF$66),'ECM Staff time by PoF'!$A$5:$S$119,MATCH($RB$103, 'ECM Staff time by PoF'!$A$4:$R$4,0),FALSE)), 0, VLOOKUP(CONCATENATE($A135,AF$66),'ECM Staff time by PoF'!$A$5:$S$119,MATCH($RB$103, 'ECM Staff time by PoF'!$A$4:$R$4,0),FALSE))))*AF97</f>
        <v>0</v>
      </c>
      <c r="SG135" s="60">
        <f>IF($A135="",0,IF(VLOOKUP($A135,'ECM Staff time by PoF'!$B$5:$C$119,2,FALSE)="Not Applicable",VLOOKUP($A135,'ECM Staff time by PoF'!$B$5:$S$119,MATCH($RB$103, 'ECM Staff time by PoF'!$B$4:$R$4,0),FALSE),IF(ISERROR(VLOOKUP(CONCATENATE($A135,AG$66),'ECM Staff time by PoF'!$A$5:$S$119,MATCH($RB$103, 'ECM Staff time by PoF'!$A$4:$R$4,0),FALSE)), 0, VLOOKUP(CONCATENATE($A135,AG$66),'ECM Staff time by PoF'!$A$5:$S$119,MATCH($RB$103, 'ECM Staff time by PoF'!$A$4:$R$4,0),FALSE))))*AG97</f>
        <v>0</v>
      </c>
      <c r="SH135" s="60">
        <f>IF($A135="",0,IF(VLOOKUP($A135,'ECM Staff time by PoF'!$B$5:$C$119,2,FALSE)="Not Applicable",VLOOKUP($A135,'ECM Staff time by PoF'!$B$5:$S$119,MATCH($RB$103, 'ECM Staff time by PoF'!$B$4:$R$4,0),FALSE),IF(ISERROR(VLOOKUP(CONCATENATE($A135,AH$66),'ECM Staff time by PoF'!$A$5:$S$119,MATCH($RB$103, 'ECM Staff time by PoF'!$A$4:$R$4,0),FALSE)), 0, VLOOKUP(CONCATENATE($A135,AH$66),'ECM Staff time by PoF'!$A$5:$S$119,MATCH($RB$103, 'ECM Staff time by PoF'!$A$4:$R$4,0),FALSE))))*AH97</f>
        <v>0</v>
      </c>
      <c r="SI135" s="60">
        <f>IF($A135="",0,IF(VLOOKUP($A135,'ECM Staff time by PoF'!$B$5:$C$119,2,FALSE)="Not Applicable",VLOOKUP($A135,'ECM Staff time by PoF'!$B$5:$S$119,MATCH($RB$103, 'ECM Staff time by PoF'!$B$4:$R$4,0),FALSE),IF(ISERROR(VLOOKUP(CONCATENATE($A135,AI$66),'ECM Staff time by PoF'!$A$5:$S$119,MATCH($RB$103, 'ECM Staff time by PoF'!$A$4:$R$4,0),FALSE)), 0, VLOOKUP(CONCATENATE($A135,AI$66),'ECM Staff time by PoF'!$A$5:$S$119,MATCH($RB$103, 'ECM Staff time by PoF'!$A$4:$R$4,0),FALSE))))*AI97</f>
        <v>0</v>
      </c>
      <c r="SJ135" s="60">
        <f>IF($A135="",0,IF(VLOOKUP($A135,'ECM Staff time by PoF'!$B$5:$C$119,2,FALSE)="Not Applicable",VLOOKUP($A135,'ECM Staff time by PoF'!$B$5:$S$119,MATCH($RB$103, 'ECM Staff time by PoF'!$B$4:$R$4,0),FALSE),IF(ISERROR(VLOOKUP(CONCATENATE($A135,AJ$66),'ECM Staff time by PoF'!$A$5:$S$119,MATCH($RB$103, 'ECM Staff time by PoF'!$A$4:$R$4,0),FALSE)), 0, VLOOKUP(CONCATENATE($A135,AJ$66),'ECM Staff time by PoF'!$A$5:$S$119,MATCH($RB$103, 'ECM Staff time by PoF'!$A$4:$R$4,0),FALSE))))*AJ97</f>
        <v>0</v>
      </c>
      <c r="SK135" s="60">
        <f>IF($A135="",0,IF(VLOOKUP($A135,'ECM Staff time by PoF'!$B$5:$C$119,2,FALSE)="Not Applicable",VLOOKUP($A135,'ECM Staff time by PoF'!$B$5:$S$119,MATCH($RB$103, 'ECM Staff time by PoF'!$B$4:$R$4,0),FALSE),IF(ISERROR(VLOOKUP(CONCATENATE($A135,AK$66),'ECM Staff time by PoF'!$A$5:$S$119,MATCH($RB$103, 'ECM Staff time by PoF'!$A$4:$R$4,0),FALSE)), 0, VLOOKUP(CONCATENATE($A135,AK$66),'ECM Staff time by PoF'!$A$5:$S$119,MATCH($RB$103, 'ECM Staff time by PoF'!$A$4:$R$4,0),FALSE))))*AK97</f>
        <v>0</v>
      </c>
      <c r="SL135" s="60">
        <f>IF($A135="",0,IF(VLOOKUP($A135,'ECM Staff time by PoF'!$B$5:$C$119,2,FALSE)="Not Applicable",VLOOKUP($A135,'ECM Staff time by PoF'!$B$5:$S$119,MATCH($SL$103, 'ECM Staff time by PoF'!$B$4:$S$4,0),FALSE),IF(ISERROR(VLOOKUP(CONCATENATE($A135,B$66),'ECM Staff time by PoF'!$A$5:$S$119,MATCH($SL$103, 'ECM Staff time by PoF'!$A$4:$S$4,0),FALSE)), 0, VLOOKUP(CONCATENATE($A135,B$66),'ECM Staff time by PoF'!$A$5:$S$119,MATCH($SL$103, 'ECM Staff time by PoF'!$A$4:$S$4,0),FALSE))))*B97</f>
        <v>0</v>
      </c>
      <c r="SM135" s="60">
        <f>IF($A135="",0,IF(VLOOKUP($A135,'ECM Staff time by PoF'!$B$5:$C$119,2,FALSE)="Not Applicable",VLOOKUP($A135,'ECM Staff time by PoF'!$B$5:$S$119,MATCH($SL$103, 'ECM Staff time by PoF'!$B$4:$S$4,0),FALSE),IF(ISERROR(VLOOKUP(CONCATENATE($A135,C$66),'ECM Staff time by PoF'!$A$5:$S$119,MATCH($SL$103, 'ECM Staff time by PoF'!$A$4:$S$4,0),FALSE)), 0, VLOOKUP(CONCATENATE($A135,C$66),'ECM Staff time by PoF'!$A$5:$S$119,MATCH($SL$103, 'ECM Staff time by PoF'!$A$4:$S$4,0),FALSE))))*C97</f>
        <v>0</v>
      </c>
      <c r="SN135" s="60">
        <f>IF($A135="",0,IF(VLOOKUP($A135,'ECM Staff time by PoF'!$B$5:$C$119,2,FALSE)="Not Applicable",VLOOKUP($A135,'ECM Staff time by PoF'!$B$5:$S$119,MATCH($SL$103, 'ECM Staff time by PoF'!$B$4:$S$4,0),FALSE),IF(ISERROR(VLOOKUP(CONCATENATE($A135,D$66),'ECM Staff time by PoF'!$A$5:$S$119,MATCH($SL$103, 'ECM Staff time by PoF'!$A$4:$S$4,0),FALSE)), 0, VLOOKUP(CONCATENATE($A135,D$66),'ECM Staff time by PoF'!$A$5:$S$119,MATCH($SL$103, 'ECM Staff time by PoF'!$A$4:$S$4,0),FALSE))))*D97</f>
        <v>0</v>
      </c>
      <c r="SO135" s="60">
        <f>IF($A135="",0,IF(VLOOKUP($A135,'ECM Staff time by PoF'!$B$5:$C$119,2,FALSE)="Not Applicable",VLOOKUP($A135,'ECM Staff time by PoF'!$B$5:$S$119,MATCH($SL$103, 'ECM Staff time by PoF'!$B$4:$S$4,0),FALSE),IF(ISERROR(VLOOKUP(CONCATENATE($A135,E$66),'ECM Staff time by PoF'!$A$5:$S$119,MATCH($SL$103, 'ECM Staff time by PoF'!$A$4:$S$4,0),FALSE)), 0, VLOOKUP(CONCATENATE($A135,E$66),'ECM Staff time by PoF'!$A$5:$S$119,MATCH($SL$103, 'ECM Staff time by PoF'!$A$4:$S$4,0),FALSE))))*E97</f>
        <v>0</v>
      </c>
      <c r="SP135" s="60">
        <f>IF($A135="",0,IF(VLOOKUP($A135,'ECM Staff time by PoF'!$B$5:$C$119,2,FALSE)="Not Applicable",VLOOKUP($A135,'ECM Staff time by PoF'!$B$5:$S$119,MATCH($SL$103, 'ECM Staff time by PoF'!$B$4:$S$4,0),FALSE),IF(ISERROR(VLOOKUP(CONCATENATE($A135,F$66),'ECM Staff time by PoF'!$A$5:$S$119,MATCH($SL$103, 'ECM Staff time by PoF'!$A$4:$S$4,0),FALSE)), 0, VLOOKUP(CONCATENATE($A135,F$66),'ECM Staff time by PoF'!$A$5:$S$119,MATCH($SL$103, 'ECM Staff time by PoF'!$A$4:$S$4,0),FALSE))))*F97</f>
        <v>0</v>
      </c>
      <c r="SQ135" s="60">
        <f>IF($A135="",0,IF(VLOOKUP($A135,'ECM Staff time by PoF'!$B$5:$C$119,2,FALSE)="Not Applicable",VLOOKUP($A135,'ECM Staff time by PoF'!$B$5:$S$119,MATCH($SL$103, 'ECM Staff time by PoF'!$B$4:$S$4,0),FALSE),IF(ISERROR(VLOOKUP(CONCATENATE($A135,G$66),'ECM Staff time by PoF'!$A$5:$S$119,MATCH($SL$103, 'ECM Staff time by PoF'!$A$4:$S$4,0),FALSE)), 0, VLOOKUP(CONCATENATE($A135,G$66),'ECM Staff time by PoF'!$A$5:$S$119,MATCH($SL$103, 'ECM Staff time by PoF'!$A$4:$S$4,0),FALSE))))*G97</f>
        <v>0</v>
      </c>
      <c r="SR135" s="60">
        <f>IF($A135="",0,IF(VLOOKUP($A135,'ECM Staff time by PoF'!$B$5:$C$119,2,FALSE)="Not Applicable",VLOOKUP($A135,'ECM Staff time by PoF'!$B$5:$S$119,MATCH($SL$103, 'ECM Staff time by PoF'!$B$4:$S$4,0),FALSE),IF(ISERROR(VLOOKUP(CONCATENATE($A135,H$66),'ECM Staff time by PoF'!$A$5:$S$119,MATCH($SL$103, 'ECM Staff time by PoF'!$A$4:$S$4,0),FALSE)), 0, VLOOKUP(CONCATENATE($A135,H$66),'ECM Staff time by PoF'!$A$5:$S$119,MATCH($SL$103, 'ECM Staff time by PoF'!$A$4:$S$4,0),FALSE))))*H97</f>
        <v>0</v>
      </c>
      <c r="SS135" s="60">
        <f>IF($A135="",0,IF(VLOOKUP($A135,'ECM Staff time by PoF'!$B$5:$C$119,2,FALSE)="Not Applicable",VLOOKUP($A135,'ECM Staff time by PoF'!$B$5:$S$119,MATCH($SL$103, 'ECM Staff time by PoF'!$B$4:$S$4,0),FALSE),IF(ISERROR(VLOOKUP(CONCATENATE($A135,I$66),'ECM Staff time by PoF'!$A$5:$S$119,MATCH($SL$103, 'ECM Staff time by PoF'!$A$4:$S$4,0),FALSE)), 0, VLOOKUP(CONCATENATE($A135,I$66),'ECM Staff time by PoF'!$A$5:$S$119,MATCH($SL$103, 'ECM Staff time by PoF'!$A$4:$S$4,0),FALSE))))*I97</f>
        <v>0</v>
      </c>
      <c r="ST135" s="60">
        <f>IF($A135="",0,IF(VLOOKUP($A135,'ECM Staff time by PoF'!$B$5:$C$119,2,FALSE)="Not Applicable",VLOOKUP($A135,'ECM Staff time by PoF'!$B$5:$S$119,MATCH($SL$103, 'ECM Staff time by PoF'!$B$4:$S$4,0),FALSE),IF(ISERROR(VLOOKUP(CONCATENATE($A135,J$66),'ECM Staff time by PoF'!$A$5:$S$119,MATCH($SL$103, 'ECM Staff time by PoF'!$A$4:$S$4,0),FALSE)), 0, VLOOKUP(CONCATENATE($A135,J$66),'ECM Staff time by PoF'!$A$5:$S$119,MATCH($SL$103, 'ECM Staff time by PoF'!$A$4:$S$4,0),FALSE))))*J97</f>
        <v>0</v>
      </c>
      <c r="SU135" s="60">
        <f>IF($A135="",0,IF(VLOOKUP($A135,'ECM Staff time by PoF'!$B$5:$C$119,2,FALSE)="Not Applicable",VLOOKUP($A135,'ECM Staff time by PoF'!$B$5:$S$119,MATCH($SL$103, 'ECM Staff time by PoF'!$B$4:$S$4,0),FALSE),IF(ISERROR(VLOOKUP(CONCATENATE($A135,K$66),'ECM Staff time by PoF'!$A$5:$S$119,MATCH($SL$103, 'ECM Staff time by PoF'!$A$4:$S$4,0),FALSE)), 0, VLOOKUP(CONCATENATE($A135,K$66),'ECM Staff time by PoF'!$A$5:$S$119,MATCH($SL$103, 'ECM Staff time by PoF'!$A$4:$S$4,0),FALSE))))*K97</f>
        <v>0</v>
      </c>
      <c r="SV135" s="60">
        <f>IF($A135="",0,IF(VLOOKUP($A135,'ECM Staff time by PoF'!$B$5:$C$119,2,FALSE)="Not Applicable",VLOOKUP($A135,'ECM Staff time by PoF'!$B$5:$S$119,MATCH($SL$103, 'ECM Staff time by PoF'!$B$4:$S$4,0),FALSE),IF(ISERROR(VLOOKUP(CONCATENATE($A135,L$66),'ECM Staff time by PoF'!$A$5:$S$119,MATCH($SL$103, 'ECM Staff time by PoF'!$A$4:$S$4,0),FALSE)), 0, VLOOKUP(CONCATENATE($A135,L$66),'ECM Staff time by PoF'!$A$5:$S$119,MATCH($SL$103, 'ECM Staff time by PoF'!$A$4:$S$4,0),FALSE))))*L97</f>
        <v>0</v>
      </c>
      <c r="SW135" s="60">
        <f>IF($A135="",0,IF(VLOOKUP($A135,'ECM Staff time by PoF'!$B$5:$C$119,2,FALSE)="Not Applicable",VLOOKUP($A135,'ECM Staff time by PoF'!$B$5:$S$119,MATCH($SL$103, 'ECM Staff time by PoF'!$B$4:$S$4,0),FALSE),IF(ISERROR(VLOOKUP(CONCATENATE($A135,M$66),'ECM Staff time by PoF'!$A$5:$S$119,MATCH($SL$103, 'ECM Staff time by PoF'!$A$4:$S$4,0),FALSE)), 0, VLOOKUP(CONCATENATE($A135,M$66),'ECM Staff time by PoF'!$A$5:$S$119,MATCH($SL$103, 'ECM Staff time by PoF'!$A$4:$S$4,0),FALSE))))*M97</f>
        <v>0</v>
      </c>
      <c r="SX135" s="60">
        <f>IF($A135="",0,IF(VLOOKUP($A135,'ECM Staff time by PoF'!$B$5:$C$119,2,FALSE)="Not Applicable",VLOOKUP($A135,'ECM Staff time by PoF'!$B$5:$S$119,MATCH($SL$103, 'ECM Staff time by PoF'!$B$4:$S$4,0),FALSE),IF(ISERROR(VLOOKUP(CONCATENATE($A135,N$66),'ECM Staff time by PoF'!$A$5:$S$119,MATCH($SL$103, 'ECM Staff time by PoF'!$A$4:$S$4,0),FALSE)), 0, VLOOKUP(CONCATENATE($A135,N$66),'ECM Staff time by PoF'!$A$5:$S$119,MATCH($SL$103, 'ECM Staff time by PoF'!$A$4:$S$4,0),FALSE))))*N97</f>
        <v>0</v>
      </c>
      <c r="SY135" s="60">
        <f>IF($A135="",0,IF(VLOOKUP($A135,'ECM Staff time by PoF'!$B$5:$C$119,2,FALSE)="Not Applicable",VLOOKUP($A135,'ECM Staff time by PoF'!$B$5:$S$119,MATCH($SL$103, 'ECM Staff time by PoF'!$B$4:$S$4,0),FALSE),IF(ISERROR(VLOOKUP(CONCATENATE($A135,O$66),'ECM Staff time by PoF'!$A$5:$S$119,MATCH($SL$103, 'ECM Staff time by PoF'!$A$4:$S$4,0),FALSE)), 0, VLOOKUP(CONCATENATE($A135,O$66),'ECM Staff time by PoF'!$A$5:$S$119,MATCH($SL$103, 'ECM Staff time by PoF'!$A$4:$S$4,0),FALSE))))*O97</f>
        <v>0</v>
      </c>
      <c r="SZ135" s="60">
        <f>IF($A135="",0,IF(VLOOKUP($A135,'ECM Staff time by PoF'!$B$5:$C$119,2,FALSE)="Not Applicable",VLOOKUP($A135,'ECM Staff time by PoF'!$B$5:$S$119,MATCH($SL$103, 'ECM Staff time by PoF'!$B$4:$S$4,0),FALSE),IF(ISERROR(VLOOKUP(CONCATENATE($A135,P$66),'ECM Staff time by PoF'!$A$5:$S$119,MATCH($SL$103, 'ECM Staff time by PoF'!$A$4:$S$4,0),FALSE)), 0, VLOOKUP(CONCATENATE($A135,P$66),'ECM Staff time by PoF'!$A$5:$S$119,MATCH($SL$103, 'ECM Staff time by PoF'!$A$4:$S$4,0),FALSE))))*P97</f>
        <v>0</v>
      </c>
      <c r="TA135" s="60">
        <f>IF($A135="",0,IF(VLOOKUP($A135,'ECM Staff time by PoF'!$B$5:$C$119,2,FALSE)="Not Applicable",VLOOKUP($A135,'ECM Staff time by PoF'!$B$5:$S$119,MATCH($SL$103, 'ECM Staff time by PoF'!$B$4:$S$4,0),FALSE),IF(ISERROR(VLOOKUP(CONCATENATE($A135,Q$66),'ECM Staff time by PoF'!$A$5:$S$119,MATCH($SL$103, 'ECM Staff time by PoF'!$A$4:$S$4,0),FALSE)), 0, VLOOKUP(CONCATENATE($A135,Q$66),'ECM Staff time by PoF'!$A$5:$S$119,MATCH($SL$103, 'ECM Staff time by PoF'!$A$4:$S$4,0),FALSE))))*Q97</f>
        <v>0</v>
      </c>
      <c r="TB135" s="60">
        <f>IF($A135="",0,IF(VLOOKUP($A135,'ECM Staff time by PoF'!$B$5:$C$119,2,FALSE)="Not Applicable",VLOOKUP($A135,'ECM Staff time by PoF'!$B$5:$S$119,MATCH($SL$103, 'ECM Staff time by PoF'!$B$4:$S$4,0),FALSE),IF(ISERROR(VLOOKUP(CONCATENATE($A135,R$66),'ECM Staff time by PoF'!$A$5:$S$119,MATCH($SL$103, 'ECM Staff time by PoF'!$A$4:$S$4,0),FALSE)), 0, VLOOKUP(CONCATENATE($A135,R$66),'ECM Staff time by PoF'!$A$5:$S$119,MATCH($SL$103, 'ECM Staff time by PoF'!$A$4:$S$4,0),FALSE))))*R97</f>
        <v>0</v>
      </c>
      <c r="TC135" s="60">
        <f>IF($A135="",0,IF(VLOOKUP($A135,'ECM Staff time by PoF'!$B$5:$C$119,2,FALSE)="Not Applicable",VLOOKUP($A135,'ECM Staff time by PoF'!$B$5:$S$119,MATCH($SL$103, 'ECM Staff time by PoF'!$B$4:$S$4,0),FALSE),IF(ISERROR(VLOOKUP(CONCATENATE($A135,S$66),'ECM Staff time by PoF'!$A$5:$S$119,MATCH($SL$103, 'ECM Staff time by PoF'!$A$4:$S$4,0),FALSE)), 0, VLOOKUP(CONCATENATE($A135,S$66),'ECM Staff time by PoF'!$A$5:$S$119,MATCH($SL$103, 'ECM Staff time by PoF'!$A$4:$S$4,0),FALSE))))*S97</f>
        <v>0</v>
      </c>
      <c r="TD135" s="60">
        <f>IF($A135="",0,IF(VLOOKUP($A135,'ECM Staff time by PoF'!$B$5:$C$119,2,FALSE)="Not Applicable",VLOOKUP($A135,'ECM Staff time by PoF'!$B$5:$S$119,MATCH($SL$103, 'ECM Staff time by PoF'!$B$4:$S$4,0),FALSE),IF(ISERROR(VLOOKUP(CONCATENATE($A135,T$66),'ECM Staff time by PoF'!$A$5:$S$119,MATCH($SL$103, 'ECM Staff time by PoF'!$A$4:$S$4,0),FALSE)), 0, VLOOKUP(CONCATENATE($A135,T$66),'ECM Staff time by PoF'!$A$5:$S$119,MATCH($SL$103, 'ECM Staff time by PoF'!$A$4:$S$4,0),FALSE))))*T97</f>
        <v>0</v>
      </c>
      <c r="TE135" s="60">
        <f>IF($A135="",0,IF(VLOOKUP($A135,'ECM Staff time by PoF'!$B$5:$C$119,2,FALSE)="Not Applicable",VLOOKUP($A135,'ECM Staff time by PoF'!$B$5:$S$119,MATCH($SL$103, 'ECM Staff time by PoF'!$B$4:$S$4,0),FALSE),IF(ISERROR(VLOOKUP(CONCATENATE($A135,U$66),'ECM Staff time by PoF'!$A$5:$S$119,MATCH($SL$103, 'ECM Staff time by PoF'!$A$4:$S$4,0),FALSE)), 0, VLOOKUP(CONCATENATE($A135,U$66),'ECM Staff time by PoF'!$A$5:$S$119,MATCH($SL$103, 'ECM Staff time by PoF'!$A$4:$S$4,0),FALSE))))*U97</f>
        <v>0</v>
      </c>
      <c r="TF135" s="60">
        <f>IF($A135="",0,IF(VLOOKUP($A135,'ECM Staff time by PoF'!$B$5:$C$119,2,FALSE)="Not Applicable",VLOOKUP($A135,'ECM Staff time by PoF'!$B$5:$S$119,MATCH($SL$103, 'ECM Staff time by PoF'!$B$4:$S$4,0),FALSE),IF(ISERROR(VLOOKUP(CONCATENATE($A135,V$66),'ECM Staff time by PoF'!$A$5:$S$119,MATCH($SL$103, 'ECM Staff time by PoF'!$A$4:$S$4,0),FALSE)), 0, VLOOKUP(CONCATENATE($A135,V$66),'ECM Staff time by PoF'!$A$5:$S$119,MATCH($SL$103, 'ECM Staff time by PoF'!$A$4:$S$4,0),FALSE))))*V97</f>
        <v>0</v>
      </c>
      <c r="TG135" s="60">
        <f>IF($A135="",0,IF(VLOOKUP($A135,'ECM Staff time by PoF'!$B$5:$C$119,2,FALSE)="Not Applicable",VLOOKUP($A135,'ECM Staff time by PoF'!$B$5:$S$119,MATCH($SL$103, 'ECM Staff time by PoF'!$B$4:$S$4,0),FALSE),IF(ISERROR(VLOOKUP(CONCATENATE($A135,W$66),'ECM Staff time by PoF'!$A$5:$S$119,MATCH($SL$103, 'ECM Staff time by PoF'!$A$4:$S$4,0),FALSE)), 0, VLOOKUP(CONCATENATE($A135,W$66),'ECM Staff time by PoF'!$A$5:$S$119,MATCH($SL$103, 'ECM Staff time by PoF'!$A$4:$S$4,0),FALSE))))*W97</f>
        <v>0</v>
      </c>
      <c r="TH135" s="60">
        <f>IF($A135="",0,IF(VLOOKUP($A135,'ECM Staff time by PoF'!$B$5:$C$119,2,FALSE)="Not Applicable",VLOOKUP($A135,'ECM Staff time by PoF'!$B$5:$S$119,MATCH($SL$103, 'ECM Staff time by PoF'!$B$4:$S$4,0),FALSE),IF(ISERROR(VLOOKUP(CONCATENATE($A135,X$66),'ECM Staff time by PoF'!$A$5:$S$119,MATCH($SL$103, 'ECM Staff time by PoF'!$A$4:$S$4,0),FALSE)), 0, VLOOKUP(CONCATENATE($A135,X$66),'ECM Staff time by PoF'!$A$5:$S$119,MATCH($SL$103, 'ECM Staff time by PoF'!$A$4:$S$4,0),FALSE))))*X97</f>
        <v>0</v>
      </c>
      <c r="TI135" s="60">
        <f>IF($A135="",0,IF(VLOOKUP($A135,'ECM Staff time by PoF'!$B$5:$C$119,2,FALSE)="Not Applicable",VLOOKUP($A135,'ECM Staff time by PoF'!$B$5:$S$119,MATCH($SL$103, 'ECM Staff time by PoF'!$B$4:$S$4,0),FALSE),IF(ISERROR(VLOOKUP(CONCATENATE($A135,Y$66),'ECM Staff time by PoF'!$A$5:$S$119,MATCH($SL$103, 'ECM Staff time by PoF'!$A$4:$S$4,0),FALSE)), 0, VLOOKUP(CONCATENATE($A135,Y$66),'ECM Staff time by PoF'!$A$5:$S$119,MATCH($SL$103, 'ECM Staff time by PoF'!$A$4:$S$4,0),FALSE))))*Y97</f>
        <v>0</v>
      </c>
      <c r="TJ135" s="60">
        <f>IF($A135="",0,IF(VLOOKUP($A135,'ECM Staff time by PoF'!$B$5:$C$119,2,FALSE)="Not Applicable",VLOOKUP($A135,'ECM Staff time by PoF'!$B$5:$S$119,MATCH($SL$103, 'ECM Staff time by PoF'!$B$4:$S$4,0),FALSE),IF(ISERROR(VLOOKUP(CONCATENATE($A135,Z$66),'ECM Staff time by PoF'!$A$5:$S$119,MATCH($SL$103, 'ECM Staff time by PoF'!$A$4:$S$4,0),FALSE)), 0, VLOOKUP(CONCATENATE($A135,Z$66),'ECM Staff time by PoF'!$A$5:$S$119,MATCH($SL$103, 'ECM Staff time by PoF'!$A$4:$S$4,0),FALSE))))*Z97</f>
        <v>0</v>
      </c>
      <c r="TK135" s="60">
        <f>IF($A135="",0,IF(VLOOKUP($A135,'ECM Staff time by PoF'!$B$5:$C$119,2,FALSE)="Not Applicable",VLOOKUP($A135,'ECM Staff time by PoF'!$B$5:$S$119,MATCH($SL$103, 'ECM Staff time by PoF'!$B$4:$S$4,0),FALSE),IF(ISERROR(VLOOKUP(CONCATENATE($A135,AA$66),'ECM Staff time by PoF'!$A$5:$S$119,MATCH($SL$103, 'ECM Staff time by PoF'!$A$4:$S$4,0),FALSE)), 0, VLOOKUP(CONCATENATE($A135,AA$66),'ECM Staff time by PoF'!$A$5:$S$119,MATCH($SL$103, 'ECM Staff time by PoF'!$A$4:$S$4,0),FALSE))))*AA97</f>
        <v>0</v>
      </c>
      <c r="TL135" s="60">
        <f>IF($A135="",0,IF(VLOOKUP($A135,'ECM Staff time by PoF'!$B$5:$C$119,2,FALSE)="Not Applicable",VLOOKUP($A135,'ECM Staff time by PoF'!$B$5:$S$119,MATCH($SL$103, 'ECM Staff time by PoF'!$B$4:$S$4,0),FALSE),IF(ISERROR(VLOOKUP(CONCATENATE($A135,AB$66),'ECM Staff time by PoF'!$A$5:$S$119,MATCH($SL$103, 'ECM Staff time by PoF'!$A$4:$S$4,0),FALSE)), 0, VLOOKUP(CONCATENATE($A135,AB$66),'ECM Staff time by PoF'!$A$5:$S$119,MATCH($SL$103, 'ECM Staff time by PoF'!$A$4:$S$4,0),FALSE))))*AB97</f>
        <v>0</v>
      </c>
      <c r="TM135" s="60">
        <f>IF($A135="",0,IF(VLOOKUP($A135,'ECM Staff time by PoF'!$B$5:$C$119,2,FALSE)="Not Applicable",VLOOKUP($A135,'ECM Staff time by PoF'!$B$5:$S$119,MATCH($SL$103, 'ECM Staff time by PoF'!$B$4:$S$4,0),FALSE),IF(ISERROR(VLOOKUP(CONCATENATE($A135,AC$66),'ECM Staff time by PoF'!$A$5:$S$119,MATCH($SL$103, 'ECM Staff time by PoF'!$A$4:$S$4,0),FALSE)), 0, VLOOKUP(CONCATENATE($A135,AC$66),'ECM Staff time by PoF'!$A$5:$S$119,MATCH($SL$103, 'ECM Staff time by PoF'!$A$4:$S$4,0),FALSE))))*AC97</f>
        <v>0</v>
      </c>
      <c r="TN135" s="60">
        <f>IF($A135="",0,IF(VLOOKUP($A135,'ECM Staff time by PoF'!$B$5:$C$119,2,FALSE)="Not Applicable",VLOOKUP($A135,'ECM Staff time by PoF'!$B$5:$S$119,MATCH($SL$103, 'ECM Staff time by PoF'!$B$4:$S$4,0),FALSE),IF(ISERROR(VLOOKUP(CONCATENATE($A135,AD$66),'ECM Staff time by PoF'!$A$5:$S$119,MATCH($SL$103, 'ECM Staff time by PoF'!$A$4:$S$4,0),FALSE)), 0, VLOOKUP(CONCATENATE($A135,AD$66),'ECM Staff time by PoF'!$A$5:$S$119,MATCH($SL$103, 'ECM Staff time by PoF'!$A$4:$S$4,0),FALSE))))*AD97</f>
        <v>0</v>
      </c>
      <c r="TO135" s="60">
        <f>IF($A135="",0,IF(VLOOKUP($A135,'ECM Staff time by PoF'!$B$5:$C$119,2,FALSE)="Not Applicable",VLOOKUP($A135,'ECM Staff time by PoF'!$B$5:$S$119,MATCH($SL$103, 'ECM Staff time by PoF'!$B$4:$S$4,0),FALSE),IF(ISERROR(VLOOKUP(CONCATENATE($A135,AE$66),'ECM Staff time by PoF'!$A$5:$S$119,MATCH($SL$103, 'ECM Staff time by PoF'!$A$4:$S$4,0),FALSE)), 0, VLOOKUP(CONCATENATE($A135,AE$66),'ECM Staff time by PoF'!$A$5:$S$119,MATCH($SL$103, 'ECM Staff time by PoF'!$A$4:$S$4,0),FALSE))))*AE97</f>
        <v>0</v>
      </c>
      <c r="TP135" s="60">
        <f>IF($A135="",0,IF(VLOOKUP($A135,'ECM Staff time by PoF'!$B$5:$C$119,2,FALSE)="Not Applicable",VLOOKUP($A135,'ECM Staff time by PoF'!$B$5:$S$119,MATCH($SL$103, 'ECM Staff time by PoF'!$B$4:$S$4,0),FALSE),IF(ISERROR(VLOOKUP(CONCATENATE($A135,AF$66),'ECM Staff time by PoF'!$A$5:$S$119,MATCH($SL$103, 'ECM Staff time by PoF'!$A$4:$S$4,0),FALSE)), 0, VLOOKUP(CONCATENATE($A135,AF$66),'ECM Staff time by PoF'!$A$5:$S$119,MATCH($SL$103, 'ECM Staff time by PoF'!$A$4:$S$4,0),FALSE))))*AF97</f>
        <v>0</v>
      </c>
      <c r="TQ135" s="60">
        <f>IF($A135="",0,IF(VLOOKUP($A135,'ECM Staff time by PoF'!$B$5:$C$119,2,FALSE)="Not Applicable",VLOOKUP($A135,'ECM Staff time by PoF'!$B$5:$S$119,MATCH($SL$103, 'ECM Staff time by PoF'!$B$4:$S$4,0),FALSE),IF(ISERROR(VLOOKUP(CONCATENATE($A135,AG$66),'ECM Staff time by PoF'!$A$5:$S$119,MATCH($SL$103, 'ECM Staff time by PoF'!$A$4:$S$4,0),FALSE)), 0, VLOOKUP(CONCATENATE($A135,AG$66),'ECM Staff time by PoF'!$A$5:$S$119,MATCH($SL$103, 'ECM Staff time by PoF'!$A$4:$S$4,0),FALSE))))*AG97</f>
        <v>0</v>
      </c>
      <c r="TR135" s="60">
        <f>IF($A135="",0,IF(VLOOKUP($A135,'ECM Staff time by PoF'!$B$5:$C$119,2,FALSE)="Not Applicable",VLOOKUP($A135,'ECM Staff time by PoF'!$B$5:$S$119,MATCH($SL$103, 'ECM Staff time by PoF'!$B$4:$S$4,0),FALSE),IF(ISERROR(VLOOKUP(CONCATENATE($A135,AH$66),'ECM Staff time by PoF'!$A$5:$S$119,MATCH($SL$103, 'ECM Staff time by PoF'!$A$4:$S$4,0),FALSE)), 0, VLOOKUP(CONCATENATE($A135,AH$66),'ECM Staff time by PoF'!$A$5:$S$119,MATCH($SL$103, 'ECM Staff time by PoF'!$A$4:$S$4,0),FALSE))))*AH97</f>
        <v>0</v>
      </c>
      <c r="TS135" s="60">
        <f>IF($A135="",0,IF(VLOOKUP($A135,'ECM Staff time by PoF'!$B$5:$C$119,2,FALSE)="Not Applicable",VLOOKUP($A135,'ECM Staff time by PoF'!$B$5:$S$119,MATCH($SL$103, 'ECM Staff time by PoF'!$B$4:$S$4,0),FALSE),IF(ISERROR(VLOOKUP(CONCATENATE($A135,AI$66),'ECM Staff time by PoF'!$A$5:$S$119,MATCH($SL$103, 'ECM Staff time by PoF'!$A$4:$S$4,0),FALSE)), 0, VLOOKUP(CONCATENATE($A135,AI$66),'ECM Staff time by PoF'!$A$5:$S$119,MATCH($SL$103, 'ECM Staff time by PoF'!$A$4:$S$4,0),FALSE))))*AI97</f>
        <v>0</v>
      </c>
      <c r="TT135" s="60">
        <f>IF($A135="",0,IF(VLOOKUP($A135,'ECM Staff time by PoF'!$B$5:$C$119,2,FALSE)="Not Applicable",VLOOKUP($A135,'ECM Staff time by PoF'!$B$5:$S$119,MATCH($SL$103, 'ECM Staff time by PoF'!$B$4:$S$4,0),FALSE),IF(ISERROR(VLOOKUP(CONCATENATE($A135,AJ$66),'ECM Staff time by PoF'!$A$5:$S$119,MATCH($SL$103, 'ECM Staff time by PoF'!$A$4:$S$4,0),FALSE)), 0, VLOOKUP(CONCATENATE($A135,AJ$66),'ECM Staff time by PoF'!$A$5:$S$119,MATCH($SL$103, 'ECM Staff time by PoF'!$A$4:$S$4,0),FALSE))))*AJ97</f>
        <v>0</v>
      </c>
      <c r="TU135" s="60">
        <f>IF($A135="",0,IF(VLOOKUP($A135,'ECM Staff time by PoF'!$B$5:$C$119,2,FALSE)="Not Applicable",VLOOKUP($A135,'ECM Staff time by PoF'!$B$5:$S$119,MATCH($SL$103, 'ECM Staff time by PoF'!$B$4:$S$4,0),FALSE),IF(ISERROR(VLOOKUP(CONCATENATE($A135,AK$66),'ECM Staff time by PoF'!$A$5:$S$119,MATCH($SL$103, 'ECM Staff time by PoF'!$A$4:$S$4,0),FALSE)), 0, VLOOKUP(CONCATENATE($A135,AK$66),'ECM Staff time by PoF'!$A$5:$S$119,MATCH($SL$103, 'ECM Staff time by PoF'!$A$4:$S$4,0),FALSE))))*AK97</f>
        <v>0</v>
      </c>
      <c r="TV135" s="60">
        <f>IF($A135="",0,IF(VLOOKUP($A135,'ECM Staff time by PoF'!$B$5:$C$119,2,FALSE)="Not Applicable",VLOOKUP($A135,'ECM Staff time by PoF'!$B$5:$S$119,MATCH($TV$103, 'ECM Staff time by PoF'!$B$4:$S$4,0),FALSE),IF(ISERROR(VLOOKUP(CONCATENATE($A135,B$66),'ECM Staff time by PoF'!$A$5:$S$119,MATCH($TV$103, 'ECM Staff time by PoF'!$A$4:$S$4,0),FALSE)), 0, VLOOKUP(CONCATENATE($A135,B$66),'ECM Staff time by PoF'!$A$5:$S$119,MATCH($TV$103, 'ECM Staff time by PoF'!$A$4:$S$4,0),FALSE))))*B97</f>
        <v>0</v>
      </c>
      <c r="TW135" s="60">
        <f>IF($A135="",0,IF(VLOOKUP($A135,'ECM Staff time by PoF'!$B$5:$C$119,2,FALSE)="Not Applicable",VLOOKUP($A135,'ECM Staff time by PoF'!$B$5:$S$119,MATCH($TV$103, 'ECM Staff time by PoF'!$B$4:$S$4,0),FALSE),IF(ISERROR(VLOOKUP(CONCATENATE($A135,C$66),'ECM Staff time by PoF'!$A$5:$S$119,MATCH($TV$103, 'ECM Staff time by PoF'!$A$4:$S$4,0),FALSE)), 0, VLOOKUP(CONCATENATE($A135,C$66),'ECM Staff time by PoF'!$A$5:$S$119,MATCH($TV$103, 'ECM Staff time by PoF'!$A$4:$S$4,0),FALSE))))*C97</f>
        <v>0</v>
      </c>
      <c r="TX135" s="60">
        <f>IF($A135="",0,IF(VLOOKUP($A135,'ECM Staff time by PoF'!$B$5:$C$119,2,FALSE)="Not Applicable",VLOOKUP($A135,'ECM Staff time by PoF'!$B$5:$S$119,MATCH($TV$103, 'ECM Staff time by PoF'!$B$4:$S$4,0),FALSE),IF(ISERROR(VLOOKUP(CONCATENATE($A135,D$66),'ECM Staff time by PoF'!$A$5:$S$119,MATCH($TV$103, 'ECM Staff time by PoF'!$A$4:$S$4,0),FALSE)), 0, VLOOKUP(CONCATENATE($A135,D$66),'ECM Staff time by PoF'!$A$5:$S$119,MATCH($TV$103, 'ECM Staff time by PoF'!$A$4:$S$4,0),FALSE))))*D97</f>
        <v>0</v>
      </c>
      <c r="TY135" s="60">
        <f>IF($A135="",0,IF(VLOOKUP($A135,'ECM Staff time by PoF'!$B$5:$C$119,2,FALSE)="Not Applicable",VLOOKUP($A135,'ECM Staff time by PoF'!$B$5:$S$119,MATCH($TV$103, 'ECM Staff time by PoF'!$B$4:$S$4,0),FALSE),IF(ISERROR(VLOOKUP(CONCATENATE($A135,E$66),'ECM Staff time by PoF'!$A$5:$S$119,MATCH($TV$103, 'ECM Staff time by PoF'!$A$4:$S$4,0),FALSE)), 0, VLOOKUP(CONCATENATE($A135,E$66),'ECM Staff time by PoF'!$A$5:$S$119,MATCH($TV$103, 'ECM Staff time by PoF'!$A$4:$S$4,0),FALSE))))*E97</f>
        <v>0</v>
      </c>
      <c r="TZ135" s="60">
        <f>IF($A135="",0,IF(VLOOKUP($A135,'ECM Staff time by PoF'!$B$5:$C$119,2,FALSE)="Not Applicable",VLOOKUP($A135,'ECM Staff time by PoF'!$B$5:$S$119,MATCH($TV$103, 'ECM Staff time by PoF'!$B$4:$S$4,0),FALSE),IF(ISERROR(VLOOKUP(CONCATENATE($A135,F$66),'ECM Staff time by PoF'!$A$5:$S$119,MATCH($TV$103, 'ECM Staff time by PoF'!$A$4:$S$4,0),FALSE)), 0, VLOOKUP(CONCATENATE($A135,F$66),'ECM Staff time by PoF'!$A$5:$S$119,MATCH($TV$103, 'ECM Staff time by PoF'!$A$4:$S$4,0),FALSE))))*F97</f>
        <v>0</v>
      </c>
      <c r="UA135" s="60">
        <f>IF($A135="",0,IF(VLOOKUP($A135,'ECM Staff time by PoF'!$B$5:$C$119,2,FALSE)="Not Applicable",VLOOKUP($A135,'ECM Staff time by PoF'!$B$5:$S$119,MATCH($TV$103, 'ECM Staff time by PoF'!$B$4:$S$4,0),FALSE),IF(ISERROR(VLOOKUP(CONCATENATE($A135,G$66),'ECM Staff time by PoF'!$A$5:$S$119,MATCH($TV$103, 'ECM Staff time by PoF'!$A$4:$S$4,0),FALSE)), 0, VLOOKUP(CONCATENATE($A135,G$66),'ECM Staff time by PoF'!$A$5:$S$119,MATCH($TV$103, 'ECM Staff time by PoF'!$A$4:$S$4,0),FALSE))))*G97</f>
        <v>0</v>
      </c>
      <c r="UB135" s="60">
        <f>IF($A135="",0,IF(VLOOKUP($A135,'ECM Staff time by PoF'!$B$5:$C$119,2,FALSE)="Not Applicable",VLOOKUP($A135,'ECM Staff time by PoF'!$B$5:$S$119,MATCH($TV$103, 'ECM Staff time by PoF'!$B$4:$S$4,0),FALSE),IF(ISERROR(VLOOKUP(CONCATENATE($A135,H$66),'ECM Staff time by PoF'!$A$5:$S$119,MATCH($TV$103, 'ECM Staff time by PoF'!$A$4:$S$4,0),FALSE)), 0, VLOOKUP(CONCATENATE($A135,H$66),'ECM Staff time by PoF'!$A$5:$S$119,MATCH($TV$103, 'ECM Staff time by PoF'!$A$4:$S$4,0),FALSE))))*H97</f>
        <v>0</v>
      </c>
      <c r="UC135" s="60">
        <f>IF($A135="",0,IF(VLOOKUP($A135,'ECM Staff time by PoF'!$B$5:$C$119,2,FALSE)="Not Applicable",VLOOKUP($A135,'ECM Staff time by PoF'!$B$5:$S$119,MATCH($TV$103, 'ECM Staff time by PoF'!$B$4:$S$4,0),FALSE),IF(ISERROR(VLOOKUP(CONCATENATE($A135,I$66),'ECM Staff time by PoF'!$A$5:$S$119,MATCH($TV$103, 'ECM Staff time by PoF'!$A$4:$S$4,0),FALSE)), 0, VLOOKUP(CONCATENATE($A135,I$66),'ECM Staff time by PoF'!$A$5:$S$119,MATCH($TV$103, 'ECM Staff time by PoF'!$A$4:$S$4,0),FALSE))))*I97</f>
        <v>0</v>
      </c>
      <c r="UD135" s="60">
        <f>IF($A135="",0,IF(VLOOKUP($A135,'ECM Staff time by PoF'!$B$5:$C$119,2,FALSE)="Not Applicable",VLOOKUP($A135,'ECM Staff time by PoF'!$B$5:$S$119,MATCH($TV$103, 'ECM Staff time by PoF'!$B$4:$S$4,0),FALSE),IF(ISERROR(VLOOKUP(CONCATENATE($A135,J$66),'ECM Staff time by PoF'!$A$5:$S$119,MATCH($TV$103, 'ECM Staff time by PoF'!$A$4:$S$4,0),FALSE)), 0, VLOOKUP(CONCATENATE($A135,J$66),'ECM Staff time by PoF'!$A$5:$S$119,MATCH($TV$103, 'ECM Staff time by PoF'!$A$4:$S$4,0),FALSE))))*J97</f>
        <v>0</v>
      </c>
      <c r="UE135" s="60">
        <f>IF($A135="",0,IF(VLOOKUP($A135,'ECM Staff time by PoF'!$B$5:$C$119,2,FALSE)="Not Applicable",VLOOKUP($A135,'ECM Staff time by PoF'!$B$5:$S$119,MATCH($TV$103, 'ECM Staff time by PoF'!$B$4:$S$4,0),FALSE),IF(ISERROR(VLOOKUP(CONCATENATE($A135,K$66),'ECM Staff time by PoF'!$A$5:$S$119,MATCH($TV$103, 'ECM Staff time by PoF'!$A$4:$S$4,0),FALSE)), 0, VLOOKUP(CONCATENATE($A135,K$66),'ECM Staff time by PoF'!$A$5:$S$119,MATCH($TV$103, 'ECM Staff time by PoF'!$A$4:$S$4,0),FALSE))))*K97</f>
        <v>0</v>
      </c>
      <c r="UF135" s="60">
        <f>IF($A135="",0,IF(VLOOKUP($A135,'ECM Staff time by PoF'!$B$5:$C$119,2,FALSE)="Not Applicable",VLOOKUP($A135,'ECM Staff time by PoF'!$B$5:$S$119,MATCH($TV$103, 'ECM Staff time by PoF'!$B$4:$S$4,0),FALSE),IF(ISERROR(VLOOKUP(CONCATENATE($A135,L$66),'ECM Staff time by PoF'!$A$5:$S$119,MATCH($TV$103, 'ECM Staff time by PoF'!$A$4:$S$4,0),FALSE)), 0, VLOOKUP(CONCATENATE($A135,L$66),'ECM Staff time by PoF'!$A$5:$S$119,MATCH($TV$103, 'ECM Staff time by PoF'!$A$4:$S$4,0),FALSE))))*L97</f>
        <v>0</v>
      </c>
      <c r="UG135" s="60">
        <f>IF($A135="",0,IF(VLOOKUP($A135,'ECM Staff time by PoF'!$B$5:$C$119,2,FALSE)="Not Applicable",VLOOKUP($A135,'ECM Staff time by PoF'!$B$5:$S$119,MATCH($TV$103, 'ECM Staff time by PoF'!$B$4:$S$4,0),FALSE),IF(ISERROR(VLOOKUP(CONCATENATE($A135,M$66),'ECM Staff time by PoF'!$A$5:$S$119,MATCH($TV$103, 'ECM Staff time by PoF'!$A$4:$S$4,0),FALSE)), 0, VLOOKUP(CONCATENATE($A135,M$66),'ECM Staff time by PoF'!$A$5:$S$119,MATCH($TV$103, 'ECM Staff time by PoF'!$A$4:$S$4,0),FALSE))))*M97</f>
        <v>0</v>
      </c>
      <c r="UH135" s="60">
        <f>IF($A135="",0,IF(VLOOKUP($A135,'ECM Staff time by PoF'!$B$5:$C$119,2,FALSE)="Not Applicable",VLOOKUP($A135,'ECM Staff time by PoF'!$B$5:$S$119,MATCH($TV$103, 'ECM Staff time by PoF'!$B$4:$S$4,0),FALSE),IF(ISERROR(VLOOKUP(CONCATENATE($A135,N$66),'ECM Staff time by PoF'!$A$5:$S$119,MATCH($TV$103, 'ECM Staff time by PoF'!$A$4:$S$4,0),FALSE)), 0, VLOOKUP(CONCATENATE($A135,N$66),'ECM Staff time by PoF'!$A$5:$S$119,MATCH($TV$103, 'ECM Staff time by PoF'!$A$4:$S$4,0),FALSE))))*N97</f>
        <v>0</v>
      </c>
      <c r="UI135" s="60">
        <f>IF($A135="",0,IF(VLOOKUP($A135,'ECM Staff time by PoF'!$B$5:$C$119,2,FALSE)="Not Applicable",VLOOKUP($A135,'ECM Staff time by PoF'!$B$5:$S$119,MATCH($TV$103, 'ECM Staff time by PoF'!$B$4:$S$4,0),FALSE),IF(ISERROR(VLOOKUP(CONCATENATE($A135,O$66),'ECM Staff time by PoF'!$A$5:$S$119,MATCH($TV$103, 'ECM Staff time by PoF'!$A$4:$S$4,0),FALSE)), 0, VLOOKUP(CONCATENATE($A135,O$66),'ECM Staff time by PoF'!$A$5:$S$119,MATCH($TV$103, 'ECM Staff time by PoF'!$A$4:$S$4,0),FALSE))))*O97</f>
        <v>0</v>
      </c>
      <c r="UJ135" s="60">
        <f>IF($A135="",0,IF(VLOOKUP($A135,'ECM Staff time by PoF'!$B$5:$C$119,2,FALSE)="Not Applicable",VLOOKUP($A135,'ECM Staff time by PoF'!$B$5:$S$119,MATCH($TV$103, 'ECM Staff time by PoF'!$B$4:$S$4,0),FALSE),IF(ISERROR(VLOOKUP(CONCATENATE($A135,P$66),'ECM Staff time by PoF'!$A$5:$S$119,MATCH($TV$103, 'ECM Staff time by PoF'!$A$4:$S$4,0),FALSE)), 0, VLOOKUP(CONCATENATE($A135,P$66),'ECM Staff time by PoF'!$A$5:$S$119,MATCH($TV$103, 'ECM Staff time by PoF'!$A$4:$S$4,0),FALSE))))*P97</f>
        <v>0</v>
      </c>
      <c r="UK135" s="60">
        <f>IF($A135="",0,IF(VLOOKUP($A135,'ECM Staff time by PoF'!$B$5:$C$119,2,FALSE)="Not Applicable",VLOOKUP($A135,'ECM Staff time by PoF'!$B$5:$S$119,MATCH($TV$103, 'ECM Staff time by PoF'!$B$4:$S$4,0),FALSE),IF(ISERROR(VLOOKUP(CONCATENATE($A135,Q$66),'ECM Staff time by PoF'!$A$5:$S$119,MATCH($TV$103, 'ECM Staff time by PoF'!$A$4:$S$4,0),FALSE)), 0, VLOOKUP(CONCATENATE($A135,Q$66),'ECM Staff time by PoF'!$A$5:$S$119,MATCH($TV$103, 'ECM Staff time by PoF'!$A$4:$S$4,0),FALSE))))*Q97</f>
        <v>0</v>
      </c>
      <c r="UL135" s="60">
        <f>IF($A135="",0,IF(VLOOKUP($A135,'ECM Staff time by PoF'!$B$5:$C$119,2,FALSE)="Not Applicable",VLOOKUP($A135,'ECM Staff time by PoF'!$B$5:$S$119,MATCH($TV$103, 'ECM Staff time by PoF'!$B$4:$S$4,0),FALSE),IF(ISERROR(VLOOKUP(CONCATENATE($A135,R$66),'ECM Staff time by PoF'!$A$5:$S$119,MATCH($TV$103, 'ECM Staff time by PoF'!$A$4:$S$4,0),FALSE)), 0, VLOOKUP(CONCATENATE($A135,R$66),'ECM Staff time by PoF'!$A$5:$S$119,MATCH($TV$103, 'ECM Staff time by PoF'!$A$4:$S$4,0),FALSE))))*R97</f>
        <v>0</v>
      </c>
      <c r="UM135" s="60">
        <f>IF($A135="",0,IF(VLOOKUP($A135,'ECM Staff time by PoF'!$B$5:$C$119,2,FALSE)="Not Applicable",VLOOKUP($A135,'ECM Staff time by PoF'!$B$5:$S$119,MATCH($TV$103, 'ECM Staff time by PoF'!$B$4:$S$4,0),FALSE),IF(ISERROR(VLOOKUP(CONCATENATE($A135,S$66),'ECM Staff time by PoF'!$A$5:$S$119,MATCH($TV$103, 'ECM Staff time by PoF'!$A$4:$S$4,0),FALSE)), 0, VLOOKUP(CONCATENATE($A135,S$66),'ECM Staff time by PoF'!$A$5:$S$119,MATCH($TV$103, 'ECM Staff time by PoF'!$A$4:$S$4,0),FALSE))))*S97</f>
        <v>0</v>
      </c>
      <c r="UN135" s="60">
        <f>IF($A135="",0,IF(VLOOKUP($A135,'ECM Staff time by PoF'!$B$5:$C$119,2,FALSE)="Not Applicable",VLOOKUP($A135,'ECM Staff time by PoF'!$B$5:$S$119,MATCH($TV$103, 'ECM Staff time by PoF'!$B$4:$S$4,0),FALSE),IF(ISERROR(VLOOKUP(CONCATENATE($A135,T$66),'ECM Staff time by PoF'!$A$5:$S$119,MATCH($TV$103, 'ECM Staff time by PoF'!$A$4:$S$4,0),FALSE)), 0, VLOOKUP(CONCATENATE($A135,T$66),'ECM Staff time by PoF'!$A$5:$S$119,MATCH($TV$103, 'ECM Staff time by PoF'!$A$4:$S$4,0),FALSE))))*T97</f>
        <v>0</v>
      </c>
      <c r="UO135" s="60">
        <f>IF($A135="",0,IF(VLOOKUP($A135,'ECM Staff time by PoF'!$B$5:$C$119,2,FALSE)="Not Applicable",VLOOKUP($A135,'ECM Staff time by PoF'!$B$5:$S$119,MATCH($TV$103, 'ECM Staff time by PoF'!$B$4:$S$4,0),FALSE),IF(ISERROR(VLOOKUP(CONCATENATE($A135,U$66),'ECM Staff time by PoF'!$A$5:$S$119,MATCH($TV$103, 'ECM Staff time by PoF'!$A$4:$S$4,0),FALSE)), 0, VLOOKUP(CONCATENATE($A135,U$66),'ECM Staff time by PoF'!$A$5:$S$119,MATCH($TV$103, 'ECM Staff time by PoF'!$A$4:$S$4,0),FALSE))))*U97</f>
        <v>0</v>
      </c>
      <c r="UP135" s="60">
        <f>IF($A135="",0,IF(VLOOKUP($A135,'ECM Staff time by PoF'!$B$5:$C$119,2,FALSE)="Not Applicable",VLOOKUP($A135,'ECM Staff time by PoF'!$B$5:$S$119,MATCH($TV$103, 'ECM Staff time by PoF'!$B$4:$S$4,0),FALSE),IF(ISERROR(VLOOKUP(CONCATENATE($A135,V$66),'ECM Staff time by PoF'!$A$5:$S$119,MATCH($TV$103, 'ECM Staff time by PoF'!$A$4:$S$4,0),FALSE)), 0, VLOOKUP(CONCATENATE($A135,V$66),'ECM Staff time by PoF'!$A$5:$S$119,MATCH($TV$103, 'ECM Staff time by PoF'!$A$4:$S$4,0),FALSE))))*V97</f>
        <v>0</v>
      </c>
      <c r="UQ135" s="60">
        <f>IF($A135="",0,IF(VLOOKUP($A135,'ECM Staff time by PoF'!$B$5:$C$119,2,FALSE)="Not Applicable",VLOOKUP($A135,'ECM Staff time by PoF'!$B$5:$S$119,MATCH($TV$103, 'ECM Staff time by PoF'!$B$4:$S$4,0),FALSE),IF(ISERROR(VLOOKUP(CONCATENATE($A135,W$66),'ECM Staff time by PoF'!$A$5:$S$119,MATCH($TV$103, 'ECM Staff time by PoF'!$A$4:$S$4,0),FALSE)), 0, VLOOKUP(CONCATENATE($A135,W$66),'ECM Staff time by PoF'!$A$5:$S$119,MATCH($TV$103, 'ECM Staff time by PoF'!$A$4:$S$4,0),FALSE))))*W97</f>
        <v>0</v>
      </c>
      <c r="UR135" s="60">
        <f>IF($A135="",0,IF(VLOOKUP($A135,'ECM Staff time by PoF'!$B$5:$C$119,2,FALSE)="Not Applicable",VLOOKUP($A135,'ECM Staff time by PoF'!$B$5:$S$119,MATCH($TV$103, 'ECM Staff time by PoF'!$B$4:$S$4,0),FALSE),IF(ISERROR(VLOOKUP(CONCATENATE($A135,X$66),'ECM Staff time by PoF'!$A$5:$S$119,MATCH($TV$103, 'ECM Staff time by PoF'!$A$4:$S$4,0),FALSE)), 0, VLOOKUP(CONCATENATE($A135,X$66),'ECM Staff time by PoF'!$A$5:$S$119,MATCH($TV$103, 'ECM Staff time by PoF'!$A$4:$S$4,0),FALSE))))*X97</f>
        <v>0</v>
      </c>
      <c r="US135" s="60">
        <f>IF($A135="",0,IF(VLOOKUP($A135,'ECM Staff time by PoF'!$B$5:$C$119,2,FALSE)="Not Applicable",VLOOKUP($A135,'ECM Staff time by PoF'!$B$5:$S$119,MATCH($TV$103, 'ECM Staff time by PoF'!$B$4:$S$4,0),FALSE),IF(ISERROR(VLOOKUP(CONCATENATE($A135,Y$66),'ECM Staff time by PoF'!$A$5:$S$119,MATCH($TV$103, 'ECM Staff time by PoF'!$A$4:$S$4,0),FALSE)), 0, VLOOKUP(CONCATENATE($A135,Y$66),'ECM Staff time by PoF'!$A$5:$S$119,MATCH($TV$103, 'ECM Staff time by PoF'!$A$4:$S$4,0),FALSE))))*Y97</f>
        <v>0</v>
      </c>
      <c r="UT135" s="60">
        <f>IF($A135="",0,IF(VLOOKUP($A135,'ECM Staff time by PoF'!$B$5:$C$119,2,FALSE)="Not Applicable",VLOOKUP($A135,'ECM Staff time by PoF'!$B$5:$S$119,MATCH($TV$103, 'ECM Staff time by PoF'!$B$4:$S$4,0),FALSE),IF(ISERROR(VLOOKUP(CONCATENATE($A135,Z$66),'ECM Staff time by PoF'!$A$5:$S$119,MATCH($TV$103, 'ECM Staff time by PoF'!$A$4:$S$4,0),FALSE)), 0, VLOOKUP(CONCATENATE($A135,Z$66),'ECM Staff time by PoF'!$A$5:$S$119,MATCH($TV$103, 'ECM Staff time by PoF'!$A$4:$S$4,0),FALSE))))*Z97</f>
        <v>0</v>
      </c>
      <c r="UU135" s="60">
        <f>IF($A135="",0,IF(VLOOKUP($A135,'ECM Staff time by PoF'!$B$5:$C$119,2,FALSE)="Not Applicable",VLOOKUP($A135,'ECM Staff time by PoF'!$B$5:$S$119,MATCH($TV$103, 'ECM Staff time by PoF'!$B$4:$S$4,0),FALSE),IF(ISERROR(VLOOKUP(CONCATENATE($A135,AA$66),'ECM Staff time by PoF'!$A$5:$S$119,MATCH($TV$103, 'ECM Staff time by PoF'!$A$4:$S$4,0),FALSE)), 0, VLOOKUP(CONCATENATE($A135,AA$66),'ECM Staff time by PoF'!$A$5:$S$119,MATCH($TV$103, 'ECM Staff time by PoF'!$A$4:$S$4,0),FALSE))))*AA97</f>
        <v>0</v>
      </c>
      <c r="UV135" s="60">
        <f>IF($A135="",0,IF(VLOOKUP($A135,'ECM Staff time by PoF'!$B$5:$C$119,2,FALSE)="Not Applicable",VLOOKUP($A135,'ECM Staff time by PoF'!$B$5:$S$119,MATCH($TV$103, 'ECM Staff time by PoF'!$B$4:$S$4,0),FALSE),IF(ISERROR(VLOOKUP(CONCATENATE($A135,AB$66),'ECM Staff time by PoF'!$A$5:$S$119,MATCH($TV$103, 'ECM Staff time by PoF'!$A$4:$S$4,0),FALSE)), 0, VLOOKUP(CONCATENATE($A135,AB$66),'ECM Staff time by PoF'!$A$5:$S$119,MATCH($TV$103, 'ECM Staff time by PoF'!$A$4:$S$4,0),FALSE))))*AB97</f>
        <v>0</v>
      </c>
      <c r="UW135" s="60">
        <f>IF($A135="",0,IF(VLOOKUP($A135,'ECM Staff time by PoF'!$B$5:$C$119,2,FALSE)="Not Applicable",VLOOKUP($A135,'ECM Staff time by PoF'!$B$5:$S$119,MATCH($TV$103, 'ECM Staff time by PoF'!$B$4:$S$4,0),FALSE),IF(ISERROR(VLOOKUP(CONCATENATE($A135,AC$66),'ECM Staff time by PoF'!$A$5:$S$119,MATCH($TV$103, 'ECM Staff time by PoF'!$A$4:$S$4,0),FALSE)), 0, VLOOKUP(CONCATENATE($A135,AC$66),'ECM Staff time by PoF'!$A$5:$S$119,MATCH($TV$103, 'ECM Staff time by PoF'!$A$4:$S$4,0),FALSE))))*AC97</f>
        <v>0</v>
      </c>
      <c r="UX135" s="60">
        <f>IF($A135="",0,IF(VLOOKUP($A135,'ECM Staff time by PoF'!$B$5:$C$119,2,FALSE)="Not Applicable",VLOOKUP($A135,'ECM Staff time by PoF'!$B$5:$S$119,MATCH($TV$103, 'ECM Staff time by PoF'!$B$4:$S$4,0),FALSE),IF(ISERROR(VLOOKUP(CONCATENATE($A135,AD$66),'ECM Staff time by PoF'!$A$5:$S$119,MATCH($TV$103, 'ECM Staff time by PoF'!$A$4:$S$4,0),FALSE)), 0, VLOOKUP(CONCATENATE($A135,AD$66),'ECM Staff time by PoF'!$A$5:$S$119,MATCH($TV$103, 'ECM Staff time by PoF'!$A$4:$S$4,0),FALSE))))*AD97</f>
        <v>0</v>
      </c>
      <c r="UY135" s="60">
        <f>IF($A135="",0,IF(VLOOKUP($A135,'ECM Staff time by PoF'!$B$5:$C$119,2,FALSE)="Not Applicable",VLOOKUP($A135,'ECM Staff time by PoF'!$B$5:$S$119,MATCH($TV$103, 'ECM Staff time by PoF'!$B$4:$S$4,0),FALSE),IF(ISERROR(VLOOKUP(CONCATENATE($A135,AE$66),'ECM Staff time by PoF'!$A$5:$S$119,MATCH($TV$103, 'ECM Staff time by PoF'!$A$4:$S$4,0),FALSE)), 0, VLOOKUP(CONCATENATE($A135,AE$66),'ECM Staff time by PoF'!$A$5:$S$119,MATCH($TV$103, 'ECM Staff time by PoF'!$A$4:$S$4,0),FALSE))))*AE97</f>
        <v>0</v>
      </c>
      <c r="UZ135" s="60">
        <f>IF($A135="",0,IF(VLOOKUP($A135,'ECM Staff time by PoF'!$B$5:$C$119,2,FALSE)="Not Applicable",VLOOKUP($A135,'ECM Staff time by PoF'!$B$5:$S$119,MATCH($TV$103, 'ECM Staff time by PoF'!$B$4:$S$4,0),FALSE),IF(ISERROR(VLOOKUP(CONCATENATE($A135,AF$66),'ECM Staff time by PoF'!$A$5:$S$119,MATCH($TV$103, 'ECM Staff time by PoF'!$A$4:$S$4,0),FALSE)), 0, VLOOKUP(CONCATENATE($A135,AF$66),'ECM Staff time by PoF'!$A$5:$S$119,MATCH($TV$103, 'ECM Staff time by PoF'!$A$4:$S$4,0),FALSE))))*AF97</f>
        <v>0</v>
      </c>
      <c r="VA135" s="60">
        <f>IF($A135="",0,IF(VLOOKUP($A135,'ECM Staff time by PoF'!$B$5:$C$119,2,FALSE)="Not Applicable",VLOOKUP($A135,'ECM Staff time by PoF'!$B$5:$S$119,MATCH($TV$103, 'ECM Staff time by PoF'!$B$4:$S$4,0),FALSE),IF(ISERROR(VLOOKUP(CONCATENATE($A135,AG$66),'ECM Staff time by PoF'!$A$5:$S$119,MATCH($TV$103, 'ECM Staff time by PoF'!$A$4:$S$4,0),FALSE)), 0, VLOOKUP(CONCATENATE($A135,AG$66),'ECM Staff time by PoF'!$A$5:$S$119,MATCH($TV$103, 'ECM Staff time by PoF'!$A$4:$S$4,0),FALSE))))*AG97</f>
        <v>0</v>
      </c>
      <c r="VB135" s="60">
        <f>IF($A135="",0,IF(VLOOKUP($A135,'ECM Staff time by PoF'!$B$5:$C$119,2,FALSE)="Not Applicable",VLOOKUP($A135,'ECM Staff time by PoF'!$B$5:$S$119,MATCH($TV$103, 'ECM Staff time by PoF'!$B$4:$S$4,0),FALSE),IF(ISERROR(VLOOKUP(CONCATENATE($A135,AH$66),'ECM Staff time by PoF'!$A$5:$S$119,MATCH($TV$103, 'ECM Staff time by PoF'!$A$4:$S$4,0),FALSE)), 0, VLOOKUP(CONCATENATE($A135,AH$66),'ECM Staff time by PoF'!$A$5:$S$119,MATCH($TV$103, 'ECM Staff time by PoF'!$A$4:$S$4,0),FALSE))))*AH97</f>
        <v>0</v>
      </c>
      <c r="VC135" s="60">
        <f>IF($A135="",0,IF(VLOOKUP($A135,'ECM Staff time by PoF'!$B$5:$C$119,2,FALSE)="Not Applicable",VLOOKUP($A135,'ECM Staff time by PoF'!$B$5:$S$119,MATCH($TV$103, 'ECM Staff time by PoF'!$B$4:$S$4,0),FALSE),IF(ISERROR(VLOOKUP(CONCATENATE($A135,AI$66),'ECM Staff time by PoF'!$A$5:$S$119,MATCH($TV$103, 'ECM Staff time by PoF'!$A$4:$S$4,0),FALSE)), 0, VLOOKUP(CONCATENATE($A135,AI$66),'ECM Staff time by PoF'!$A$5:$S$119,MATCH($TV$103, 'ECM Staff time by PoF'!$A$4:$S$4,0),FALSE))))*AI97</f>
        <v>0</v>
      </c>
      <c r="VD135" s="60">
        <f>IF($A135="",0,IF(VLOOKUP($A135,'ECM Staff time by PoF'!$B$5:$C$119,2,FALSE)="Not Applicable",VLOOKUP($A135,'ECM Staff time by PoF'!$B$5:$S$119,MATCH($TV$103, 'ECM Staff time by PoF'!$B$4:$S$4,0),FALSE),IF(ISERROR(VLOOKUP(CONCATENATE($A135,AJ$66),'ECM Staff time by PoF'!$A$5:$S$119,MATCH($TV$103, 'ECM Staff time by PoF'!$A$4:$S$4,0),FALSE)), 0, VLOOKUP(CONCATENATE($A135,AJ$66),'ECM Staff time by PoF'!$A$5:$S$119,MATCH($TV$103, 'ECM Staff time by PoF'!$A$4:$S$4,0),FALSE))))*AJ97</f>
        <v>0</v>
      </c>
      <c r="VE135" s="60">
        <f>IF($A135="",0,IF(VLOOKUP($A135,'ECM Staff time by PoF'!$B$5:$C$119,2,FALSE)="Not Applicable",VLOOKUP($A135,'ECM Staff time by PoF'!$B$5:$S$119,MATCH($TV$103, 'ECM Staff time by PoF'!$B$4:$S$4,0),FALSE),IF(ISERROR(VLOOKUP(CONCATENATE($A135,AK$66),'ECM Staff time by PoF'!$A$5:$S$119,MATCH($TV$103, 'ECM Staff time by PoF'!$A$4:$S$4,0),FALSE)), 0, VLOOKUP(CONCATENATE($A135,AK$66),'ECM Staff time by PoF'!$A$5:$S$119,MATCH($TV$103, 'ECM Staff time by PoF'!$A$4:$S$4,0),FALSE))))*AK97</f>
        <v>0</v>
      </c>
    </row>
    <row r="136" spans="1:578" x14ac:dyDescent="0.25">
      <c r="A136" s="132" t="str">
        <f>IF('ECM Location'!D36="", "",'ECM Location'!D36)</f>
        <v/>
      </c>
      <c r="B136" s="191">
        <f>IF($A136="",0,IF(VLOOKUP($A136,'ECM Staff time by PoF'!$B$5:$C$119,2,FALSE)="Not Applicable",VLOOKUP($A136,'ECM Staff time by PoF'!$B$5:$S$119,MATCH($B$103, 'ECM Staff time by PoF'!$B$4:$R$4,0),FALSE),IF(ISERROR(VLOOKUP(CONCATENATE($A136,B$66),'ECM Staff time by PoF'!$A$5:$S$119,MATCH($B$103, 'ECM Staff time by PoF'!$A$4:$R$4,0),FALSE)), 0, VLOOKUP(CONCATENATE($A136,B$66),'ECM Staff time by PoF'!$A$5:$S$119,MATCH($B$103, 'ECM Staff time by PoF'!$A$4:$R$4,0),FALSE))))*B98</f>
        <v>0</v>
      </c>
      <c r="C136" s="191">
        <f>IF($A136="",0,IF(VLOOKUP($A136,'ECM Staff time by PoF'!$B$5:$C$119,2,FALSE)="Not Applicable",VLOOKUP($A136,'ECM Staff time by PoF'!$B$5:$S$119,MATCH($B$103, 'ECM Staff time by PoF'!$B$4:$R$4,0),FALSE),IF(ISERROR(VLOOKUP(CONCATENATE($A136,C$66),'ECM Staff time by PoF'!$A$5:$S$119,MATCH($B$103, 'ECM Staff time by PoF'!$A$4:$R$4,0),FALSE)), 0, VLOOKUP(CONCATENATE($A136,C$66),'ECM Staff time by PoF'!$A$5:$S$119,MATCH($B$103, 'ECM Staff time by PoF'!$A$4:$R$4,0),FALSE))))*C98</f>
        <v>0</v>
      </c>
      <c r="D136" s="191">
        <f>IF($A136="",0,IF(VLOOKUP($A136,'ECM Staff time by PoF'!$B$5:$C$119,2,FALSE)="Not Applicable",VLOOKUP($A136,'ECM Staff time by PoF'!$B$5:$S$119,MATCH($B$103, 'ECM Staff time by PoF'!$B$4:$R$4,0),FALSE),IF(ISERROR(VLOOKUP(CONCATENATE($A136,D$66),'ECM Staff time by PoF'!$A$5:$S$119,MATCH($B$103, 'ECM Staff time by PoF'!$A$4:$R$4,0),FALSE)), 0, VLOOKUP(CONCATENATE($A136,D$66),'ECM Staff time by PoF'!$A$5:$S$119,MATCH($B$103, 'ECM Staff time by PoF'!$A$4:$R$4,0),FALSE))))*D98</f>
        <v>0</v>
      </c>
      <c r="E136" s="191">
        <f>IF($A136="",0,IF(VLOOKUP($A136,'ECM Staff time by PoF'!$B$5:$C$119,2,FALSE)="Not Applicable",VLOOKUP($A136,'ECM Staff time by PoF'!$B$5:$S$119,MATCH($B$103, 'ECM Staff time by PoF'!$B$4:$R$4,0),FALSE),IF(ISERROR(VLOOKUP(CONCATENATE($A136,E$66),'ECM Staff time by PoF'!$A$5:$S$119,MATCH($B$103, 'ECM Staff time by PoF'!$A$4:$R$4,0),FALSE)), 0, VLOOKUP(CONCATENATE($A136,E$66),'ECM Staff time by PoF'!$A$5:$S$119,MATCH($B$103, 'ECM Staff time by PoF'!$A$4:$R$4,0),FALSE))))*E98</f>
        <v>0</v>
      </c>
      <c r="F136" s="191">
        <f>IF($A136="",0,IF(VLOOKUP($A136,'ECM Staff time by PoF'!$B$5:$C$119,2,FALSE)="Not Applicable",VLOOKUP($A136,'ECM Staff time by PoF'!$B$5:$S$119,MATCH($B$103, 'ECM Staff time by PoF'!$B$4:$R$4,0),FALSE),IF(ISERROR(VLOOKUP(CONCATENATE($A136,F$66),'ECM Staff time by PoF'!$A$5:$S$119,MATCH($B$103, 'ECM Staff time by PoF'!$A$4:$R$4,0),FALSE)), 0, VLOOKUP(CONCATENATE($A136,F$66),'ECM Staff time by PoF'!$A$5:$S$119,MATCH($B$103, 'ECM Staff time by PoF'!$A$4:$R$4,0),FALSE))))*F98</f>
        <v>0</v>
      </c>
      <c r="G136" s="191">
        <f>IF($A136="",0,IF(VLOOKUP($A136,'ECM Staff time by PoF'!$B$5:$C$119,2,FALSE)="Not Applicable",VLOOKUP($A136,'ECM Staff time by PoF'!$B$5:$S$119,MATCH($B$103, 'ECM Staff time by PoF'!$B$4:$R$4,0),FALSE),IF(ISERROR(VLOOKUP(CONCATENATE($A136,G$66),'ECM Staff time by PoF'!$A$5:$S$119,MATCH($B$103, 'ECM Staff time by PoF'!$A$4:$R$4,0),FALSE)), 0, VLOOKUP(CONCATENATE($A136,G$66),'ECM Staff time by PoF'!$A$5:$S$119,MATCH($B$103, 'ECM Staff time by PoF'!$A$4:$R$4,0),FALSE))))*G98</f>
        <v>0</v>
      </c>
      <c r="H136" s="191">
        <f>IF($A136="",0,IF(VLOOKUP($A136,'ECM Staff time by PoF'!$B$5:$C$119,2,FALSE)="Not Applicable",VLOOKUP($A136,'ECM Staff time by PoF'!$B$5:$S$119,MATCH($B$103, 'ECM Staff time by PoF'!$B$4:$R$4,0),FALSE),IF(ISERROR(VLOOKUP(CONCATENATE($A136,H$66),'ECM Staff time by PoF'!$A$5:$S$119,MATCH($B$103, 'ECM Staff time by PoF'!$A$4:$R$4,0),FALSE)), 0, VLOOKUP(CONCATENATE($A136,H$66),'ECM Staff time by PoF'!$A$5:$S$119,MATCH($B$103, 'ECM Staff time by PoF'!$A$4:$R$4,0),FALSE))))*H98</f>
        <v>0</v>
      </c>
      <c r="I136" s="191">
        <f>IF($A136="",0,IF(VLOOKUP($A136,'ECM Staff time by PoF'!$B$5:$C$119,2,FALSE)="Not Applicable",VLOOKUP($A136,'ECM Staff time by PoF'!$B$5:$S$119,MATCH($B$103, 'ECM Staff time by PoF'!$B$4:$R$4,0),FALSE),IF(ISERROR(VLOOKUP(CONCATENATE($A136,I$66),'ECM Staff time by PoF'!$A$5:$S$119,MATCH($B$103, 'ECM Staff time by PoF'!$A$4:$R$4,0),FALSE)), 0, VLOOKUP(CONCATENATE($A136,I$66),'ECM Staff time by PoF'!$A$5:$S$119,MATCH($B$103, 'ECM Staff time by PoF'!$A$4:$R$4,0),FALSE))))*I98</f>
        <v>0</v>
      </c>
      <c r="J136" s="191">
        <f>IF($A136="",0,IF(VLOOKUP($A136,'ECM Staff time by PoF'!$B$5:$C$119,2,FALSE)="Not Applicable",VLOOKUP($A136,'ECM Staff time by PoF'!$B$5:$S$119,MATCH($B$103, 'ECM Staff time by PoF'!$B$4:$R$4,0),FALSE),IF(ISERROR(VLOOKUP(CONCATENATE($A136,J$66),'ECM Staff time by PoF'!$A$5:$S$119,MATCH($B$103, 'ECM Staff time by PoF'!$A$4:$R$4,0),FALSE)), 0, VLOOKUP(CONCATENATE($A136,J$66),'ECM Staff time by PoF'!$A$5:$S$119,MATCH($B$103, 'ECM Staff time by PoF'!$A$4:$R$4,0),FALSE))))*J98</f>
        <v>0</v>
      </c>
      <c r="K136" s="191">
        <f>IF($A136="",0,IF(VLOOKUP($A136,'ECM Staff time by PoF'!$B$5:$C$119,2,FALSE)="Not Applicable",VLOOKUP($A136,'ECM Staff time by PoF'!$B$5:$S$119,MATCH($B$103, 'ECM Staff time by PoF'!$B$4:$R$4,0),FALSE),IF(ISERROR(VLOOKUP(CONCATENATE($A136,K$66),'ECM Staff time by PoF'!$A$5:$S$119,MATCH($B$103, 'ECM Staff time by PoF'!$A$4:$R$4,0),FALSE)), 0, VLOOKUP(CONCATENATE($A136,K$66),'ECM Staff time by PoF'!$A$5:$S$119,MATCH($B$103, 'ECM Staff time by PoF'!$A$4:$R$4,0),FALSE))))*K98</f>
        <v>0</v>
      </c>
      <c r="L136" s="191">
        <f>IF($A136="",0,IF(VLOOKUP($A136,'ECM Staff time by PoF'!$B$5:$C$119,2,FALSE)="Not Applicable",VLOOKUP($A136,'ECM Staff time by PoF'!$B$5:$S$119,MATCH($B$103, 'ECM Staff time by PoF'!$B$4:$R$4,0),FALSE),IF(ISERROR(VLOOKUP(CONCATENATE($A136,L$66),'ECM Staff time by PoF'!$A$5:$S$119,MATCH($B$103, 'ECM Staff time by PoF'!$A$4:$R$4,0),FALSE)), 0, VLOOKUP(CONCATENATE($A136,L$66),'ECM Staff time by PoF'!$A$5:$S$119,MATCH($B$103, 'ECM Staff time by PoF'!$A$4:$R$4,0),FALSE))))*L98</f>
        <v>0</v>
      </c>
      <c r="M136" s="191">
        <f>IF($A136="",0,IF(VLOOKUP($A136,'ECM Staff time by PoF'!$B$5:$C$119,2,FALSE)="Not Applicable",VLOOKUP($A136,'ECM Staff time by PoF'!$B$5:$S$119,MATCH($B$103, 'ECM Staff time by PoF'!$B$4:$R$4,0),FALSE),IF(ISERROR(VLOOKUP(CONCATENATE($A136,M$66),'ECM Staff time by PoF'!$A$5:$S$119,MATCH($B$103, 'ECM Staff time by PoF'!$A$4:$R$4,0),FALSE)), 0, VLOOKUP(CONCATENATE($A136,M$66),'ECM Staff time by PoF'!$A$5:$S$119,MATCH($B$103, 'ECM Staff time by PoF'!$A$4:$R$4,0),FALSE))))*M98</f>
        <v>0</v>
      </c>
      <c r="N136" s="191">
        <f>IF($A136="",0,IF(VLOOKUP($A136,'ECM Staff time by PoF'!$B$5:$C$119,2,FALSE)="Not Applicable",VLOOKUP($A136,'ECM Staff time by PoF'!$B$5:$S$119,MATCH($B$103, 'ECM Staff time by PoF'!$B$4:$R$4,0),FALSE),IF(ISERROR(VLOOKUP(CONCATENATE($A136,N$66),'ECM Staff time by PoF'!$A$5:$S$119,MATCH($B$103, 'ECM Staff time by PoF'!$A$4:$R$4,0),FALSE)), 0, VLOOKUP(CONCATENATE($A136,N$66),'ECM Staff time by PoF'!$A$5:$S$119,MATCH($B$103, 'ECM Staff time by PoF'!$A$4:$R$4,0),FALSE))))*N98</f>
        <v>0</v>
      </c>
      <c r="O136" s="191">
        <f>IF($A136="",0,IF(VLOOKUP($A136,'ECM Staff time by PoF'!$B$5:$C$119,2,FALSE)="Not Applicable",VLOOKUP($A136,'ECM Staff time by PoF'!$B$5:$S$119,MATCH($B$103, 'ECM Staff time by PoF'!$B$4:$R$4,0),FALSE),IF(ISERROR(VLOOKUP(CONCATENATE($A136,O$66),'ECM Staff time by PoF'!$A$5:$S$119,MATCH($B$103, 'ECM Staff time by PoF'!$A$4:$R$4,0),FALSE)), 0, VLOOKUP(CONCATENATE($A136,O$66),'ECM Staff time by PoF'!$A$5:$S$119,MATCH($B$103, 'ECM Staff time by PoF'!$A$4:$R$4,0),FALSE))))*O98</f>
        <v>0</v>
      </c>
      <c r="P136" s="191">
        <f>IF($A136="",0,IF(VLOOKUP($A136,'ECM Staff time by PoF'!$B$5:$C$119,2,FALSE)="Not Applicable",VLOOKUP($A136,'ECM Staff time by PoF'!$B$5:$S$119,MATCH($B$103, 'ECM Staff time by PoF'!$B$4:$R$4,0),FALSE),IF(ISERROR(VLOOKUP(CONCATENATE($A136,P$66),'ECM Staff time by PoF'!$A$5:$S$119,MATCH($B$103, 'ECM Staff time by PoF'!$A$4:$R$4,0),FALSE)), 0, VLOOKUP(CONCATENATE($A136,P$66),'ECM Staff time by PoF'!$A$5:$S$119,MATCH($B$103, 'ECM Staff time by PoF'!$A$4:$R$4,0),FALSE))))*P98</f>
        <v>0</v>
      </c>
      <c r="Q136" s="191">
        <f>IF($A136="",0,IF(VLOOKUP($A136,'ECM Staff time by PoF'!$B$5:$C$119,2,FALSE)="Not Applicable",VLOOKUP($A136,'ECM Staff time by PoF'!$B$5:$S$119,MATCH($B$103, 'ECM Staff time by PoF'!$B$4:$R$4,0),FALSE),IF(ISERROR(VLOOKUP(CONCATENATE($A136,Q$66),'ECM Staff time by PoF'!$A$5:$S$119,MATCH($B$103, 'ECM Staff time by PoF'!$A$4:$R$4,0),FALSE)), 0, VLOOKUP(CONCATENATE($A136,Q$66),'ECM Staff time by PoF'!$A$5:$S$119,MATCH($B$103, 'ECM Staff time by PoF'!$A$4:$R$4,0),FALSE))))*Q98</f>
        <v>0</v>
      </c>
      <c r="R136" s="191">
        <f>IF($A136="",0,IF(VLOOKUP($A136,'ECM Staff time by PoF'!$B$5:$C$119,2,FALSE)="Not Applicable",VLOOKUP($A136,'ECM Staff time by PoF'!$B$5:$S$119,MATCH($B$103, 'ECM Staff time by PoF'!$B$4:$R$4,0),FALSE),IF(ISERROR(VLOOKUP(CONCATENATE($A136,R$66),'ECM Staff time by PoF'!$A$5:$S$119,MATCH($B$103, 'ECM Staff time by PoF'!$A$4:$R$4,0),FALSE)), 0, VLOOKUP(CONCATENATE($A136,R$66),'ECM Staff time by PoF'!$A$5:$S$119,MATCH($B$103, 'ECM Staff time by PoF'!$A$4:$R$4,0),FALSE))))*R98</f>
        <v>0</v>
      </c>
      <c r="S136" s="191">
        <f>IF($A136="",0,IF(VLOOKUP($A136,'ECM Staff time by PoF'!$B$5:$C$119,2,FALSE)="Not Applicable",VLOOKUP($A136,'ECM Staff time by PoF'!$B$5:$S$119,MATCH($B$103, 'ECM Staff time by PoF'!$B$4:$R$4,0),FALSE),IF(ISERROR(VLOOKUP(CONCATENATE($A136,S$66),'ECM Staff time by PoF'!$A$5:$S$119,MATCH($B$103, 'ECM Staff time by PoF'!$A$4:$R$4,0),FALSE)), 0, VLOOKUP(CONCATENATE($A136,S$66),'ECM Staff time by PoF'!$A$5:$S$119,MATCH($B$103, 'ECM Staff time by PoF'!$A$4:$R$4,0),FALSE))))*S98</f>
        <v>0</v>
      </c>
      <c r="T136" s="191">
        <f>IF($A136="",0,IF(VLOOKUP($A136,'ECM Staff time by PoF'!$B$5:$C$119,2,FALSE)="Not Applicable",VLOOKUP($A136,'ECM Staff time by PoF'!$B$5:$S$119,MATCH($B$103, 'ECM Staff time by PoF'!$B$4:$R$4,0),FALSE),IF(ISERROR(VLOOKUP(CONCATENATE($A136,T$66),'ECM Staff time by PoF'!$A$5:$S$119,MATCH($B$103, 'ECM Staff time by PoF'!$A$4:$R$4,0),FALSE)), 0, VLOOKUP(CONCATENATE($A136,T$66),'ECM Staff time by PoF'!$A$5:$S$119,MATCH($B$103, 'ECM Staff time by PoF'!$A$4:$R$4,0),FALSE))))*T98</f>
        <v>0</v>
      </c>
      <c r="U136" s="191">
        <f>IF($A136="",0,IF(VLOOKUP($A136,'ECM Staff time by PoF'!$B$5:$C$119,2,FALSE)="Not Applicable",VLOOKUP($A136,'ECM Staff time by PoF'!$B$5:$S$119,MATCH($B$103, 'ECM Staff time by PoF'!$B$4:$R$4,0),FALSE),IF(ISERROR(VLOOKUP(CONCATENATE($A136,U$66),'ECM Staff time by PoF'!$A$5:$S$119,MATCH($B$103, 'ECM Staff time by PoF'!$A$4:$R$4,0),FALSE)), 0, VLOOKUP(CONCATENATE($A136,U$66),'ECM Staff time by PoF'!$A$5:$S$119,MATCH($B$103, 'ECM Staff time by PoF'!$A$4:$R$4,0),FALSE))))*U98</f>
        <v>0</v>
      </c>
      <c r="V136" s="191">
        <f>IF($A136="",0,IF(VLOOKUP($A136,'ECM Staff time by PoF'!$B$5:$C$119,2,FALSE)="Not Applicable",VLOOKUP($A136,'ECM Staff time by PoF'!$B$5:$S$119,MATCH($B$103, 'ECM Staff time by PoF'!$B$4:$R$4,0),FALSE),IF(ISERROR(VLOOKUP(CONCATENATE($A136,V$66),'ECM Staff time by PoF'!$A$5:$S$119,MATCH($B$103, 'ECM Staff time by PoF'!$A$4:$R$4,0),FALSE)), 0, VLOOKUP(CONCATENATE($A136,V$66),'ECM Staff time by PoF'!$A$5:$S$119,MATCH($B$103, 'ECM Staff time by PoF'!$A$4:$R$4,0),FALSE))))*V98</f>
        <v>0</v>
      </c>
      <c r="W136" s="191">
        <f>IF($A136="",0,IF(VLOOKUP($A136,'ECM Staff time by PoF'!$B$5:$C$119,2,FALSE)="Not Applicable",VLOOKUP($A136,'ECM Staff time by PoF'!$B$5:$S$119,MATCH($B$103, 'ECM Staff time by PoF'!$B$4:$R$4,0),FALSE),IF(ISERROR(VLOOKUP(CONCATENATE($A136,W$66),'ECM Staff time by PoF'!$A$5:$S$119,MATCH($B$103, 'ECM Staff time by PoF'!$A$4:$R$4,0),FALSE)), 0, VLOOKUP(CONCATENATE($A136,W$66),'ECM Staff time by PoF'!$A$5:$S$119,MATCH($B$103, 'ECM Staff time by PoF'!$A$4:$R$4,0),FALSE))))*W98</f>
        <v>0</v>
      </c>
      <c r="X136" s="191">
        <f>IF($A136="",0,IF(VLOOKUP($A136,'ECM Staff time by PoF'!$B$5:$C$119,2,FALSE)="Not Applicable",VLOOKUP($A136,'ECM Staff time by PoF'!$B$5:$S$119,MATCH($B$103, 'ECM Staff time by PoF'!$B$4:$R$4,0),FALSE),IF(ISERROR(VLOOKUP(CONCATENATE($A136,X$66),'ECM Staff time by PoF'!$A$5:$S$119,MATCH($B$103, 'ECM Staff time by PoF'!$A$4:$R$4,0),FALSE)), 0, VLOOKUP(CONCATENATE($A136,X$66),'ECM Staff time by PoF'!$A$5:$S$119,MATCH($B$103, 'ECM Staff time by PoF'!$A$4:$R$4,0),FALSE))))*X98</f>
        <v>0</v>
      </c>
      <c r="Y136" s="191">
        <f>IF($A136="",0,IF(VLOOKUP($A136,'ECM Staff time by PoF'!$B$5:$C$119,2,FALSE)="Not Applicable",VLOOKUP($A136,'ECM Staff time by PoF'!$B$5:$S$119,MATCH($B$103, 'ECM Staff time by PoF'!$B$4:$R$4,0),FALSE),IF(ISERROR(VLOOKUP(CONCATENATE($A136,Y$66),'ECM Staff time by PoF'!$A$5:$S$119,MATCH($B$103, 'ECM Staff time by PoF'!$A$4:$R$4,0),FALSE)), 0, VLOOKUP(CONCATENATE($A136,Y$66),'ECM Staff time by PoF'!$A$5:$S$119,MATCH($B$103, 'ECM Staff time by PoF'!$A$4:$R$4,0),FALSE))))*Y98</f>
        <v>0</v>
      </c>
      <c r="Z136" s="191">
        <f>IF($A136="",0,IF(VLOOKUP($A136,'ECM Staff time by PoF'!$B$5:$C$119,2,FALSE)="Not Applicable",VLOOKUP($A136,'ECM Staff time by PoF'!$B$5:$S$119,MATCH($B$103, 'ECM Staff time by PoF'!$B$4:$R$4,0),FALSE),IF(ISERROR(VLOOKUP(CONCATENATE($A136,Z$66),'ECM Staff time by PoF'!$A$5:$S$119,MATCH($B$103, 'ECM Staff time by PoF'!$A$4:$R$4,0),FALSE)), 0, VLOOKUP(CONCATENATE($A136,Z$66),'ECM Staff time by PoF'!$A$5:$S$119,MATCH($B$103, 'ECM Staff time by PoF'!$A$4:$R$4,0),FALSE))))*Z98</f>
        <v>0</v>
      </c>
      <c r="AA136" s="191">
        <f>IF($A136="",0,IF(VLOOKUP($A136,'ECM Staff time by PoF'!$B$5:$C$119,2,FALSE)="Not Applicable",VLOOKUP($A136,'ECM Staff time by PoF'!$B$5:$S$119,MATCH($B$103, 'ECM Staff time by PoF'!$B$4:$R$4,0),FALSE),IF(ISERROR(VLOOKUP(CONCATENATE($A136,AA$66),'ECM Staff time by PoF'!$A$5:$S$119,MATCH($B$103, 'ECM Staff time by PoF'!$A$4:$R$4,0),FALSE)), 0, VLOOKUP(CONCATENATE($A136,AA$66),'ECM Staff time by PoF'!$A$5:$S$119,MATCH($B$103, 'ECM Staff time by PoF'!$A$4:$R$4,0),FALSE))))*AA98</f>
        <v>0</v>
      </c>
      <c r="AB136" s="191">
        <f>IF($A136="",0,IF(VLOOKUP($A136,'ECM Staff time by PoF'!$B$5:$C$119,2,FALSE)="Not Applicable",VLOOKUP($A136,'ECM Staff time by PoF'!$B$5:$S$119,MATCH($B$103, 'ECM Staff time by PoF'!$B$4:$R$4,0),FALSE),IF(ISERROR(VLOOKUP(CONCATENATE($A136,AB$66),'ECM Staff time by PoF'!$A$5:$S$119,MATCH($B$103, 'ECM Staff time by PoF'!$A$4:$R$4,0),FALSE)), 0, VLOOKUP(CONCATENATE($A136,AB$66),'ECM Staff time by PoF'!$A$5:$S$119,MATCH($B$103, 'ECM Staff time by PoF'!$A$4:$R$4,0),FALSE))))*AB98</f>
        <v>0</v>
      </c>
      <c r="AC136" s="191">
        <f>IF($A136="",0,IF(VLOOKUP($A136,'ECM Staff time by PoF'!$B$5:$C$119,2,FALSE)="Not Applicable",VLOOKUP($A136,'ECM Staff time by PoF'!$B$5:$S$119,MATCH($B$103, 'ECM Staff time by PoF'!$B$4:$R$4,0),FALSE),IF(ISERROR(VLOOKUP(CONCATENATE($A136,AC$66),'ECM Staff time by PoF'!$A$5:$S$119,MATCH($B$103, 'ECM Staff time by PoF'!$A$4:$R$4,0),FALSE)), 0, VLOOKUP(CONCATENATE($A136,AC$66),'ECM Staff time by PoF'!$A$5:$S$119,MATCH($B$103, 'ECM Staff time by PoF'!$A$4:$R$4,0),FALSE))))*AC98</f>
        <v>0</v>
      </c>
      <c r="AD136" s="191">
        <f>IF($A136="",0,IF(VLOOKUP($A136,'ECM Staff time by PoF'!$B$5:$C$119,2,FALSE)="Not Applicable",VLOOKUP($A136,'ECM Staff time by PoF'!$B$5:$S$119,MATCH($B$103, 'ECM Staff time by PoF'!$B$4:$R$4,0),FALSE),IF(ISERROR(VLOOKUP(CONCATENATE($A136,AD$66),'ECM Staff time by PoF'!$A$5:$S$119,MATCH($B$103, 'ECM Staff time by PoF'!$A$4:$R$4,0),FALSE)), 0, VLOOKUP(CONCATENATE($A136,AD$66),'ECM Staff time by PoF'!$A$5:$S$119,MATCH($B$103, 'ECM Staff time by PoF'!$A$4:$R$4,0),FALSE))))*AD98</f>
        <v>0</v>
      </c>
      <c r="AE136" s="191">
        <f>IF($A136="",0,IF(VLOOKUP($A136,'ECM Staff time by PoF'!$B$5:$C$119,2,FALSE)="Not Applicable",VLOOKUP($A136,'ECM Staff time by PoF'!$B$5:$S$119,MATCH($B$103, 'ECM Staff time by PoF'!$B$4:$R$4,0),FALSE),IF(ISERROR(VLOOKUP(CONCATENATE($A136,AE$66),'ECM Staff time by PoF'!$A$5:$S$119,MATCH($B$103, 'ECM Staff time by PoF'!$A$4:$R$4,0),FALSE)), 0, VLOOKUP(CONCATENATE($A136,AE$66),'ECM Staff time by PoF'!$A$5:$S$119,MATCH($B$103, 'ECM Staff time by PoF'!$A$4:$R$4,0),FALSE))))*AE98</f>
        <v>0</v>
      </c>
      <c r="AF136" s="191">
        <f>IF($A136="",0,IF(VLOOKUP($A136,'ECM Staff time by PoF'!$B$5:$C$119,2,FALSE)="Not Applicable",VLOOKUP($A136,'ECM Staff time by PoF'!$B$5:$S$119,MATCH($B$103, 'ECM Staff time by PoF'!$B$4:$R$4,0),FALSE),IF(ISERROR(VLOOKUP(CONCATENATE($A136,AF$66),'ECM Staff time by PoF'!$A$5:$S$119,MATCH($B$103, 'ECM Staff time by PoF'!$A$4:$R$4,0),FALSE)), 0, VLOOKUP(CONCATENATE($A136,AF$66),'ECM Staff time by PoF'!$A$5:$S$119,MATCH($B$103, 'ECM Staff time by PoF'!$A$4:$R$4,0),FALSE))))*AF98</f>
        <v>0</v>
      </c>
      <c r="AG136" s="191">
        <f>IF($A136="",0,IF(VLOOKUP($A136,'ECM Staff time by PoF'!$B$5:$C$119,2,FALSE)="Not Applicable",VLOOKUP($A136,'ECM Staff time by PoF'!$B$5:$S$119,MATCH($B$103, 'ECM Staff time by PoF'!$B$4:$R$4,0),FALSE),IF(ISERROR(VLOOKUP(CONCATENATE($A136,AG$66),'ECM Staff time by PoF'!$A$5:$S$119,MATCH($B$103, 'ECM Staff time by PoF'!$A$4:$R$4,0),FALSE)), 0, VLOOKUP(CONCATENATE($A136,AG$66),'ECM Staff time by PoF'!$A$5:$S$119,MATCH($B$103, 'ECM Staff time by PoF'!$A$4:$R$4,0),FALSE))))*AG98</f>
        <v>0</v>
      </c>
      <c r="AH136" s="191">
        <f>IF($A136="",0,IF(VLOOKUP($A136,'ECM Staff time by PoF'!$B$5:$C$119,2,FALSE)="Not Applicable",VLOOKUP($A136,'ECM Staff time by PoF'!$B$5:$S$119,MATCH($B$103, 'ECM Staff time by PoF'!$B$4:$R$4,0),FALSE),IF(ISERROR(VLOOKUP(CONCATENATE($A136,AH$66),'ECM Staff time by PoF'!$A$5:$S$119,MATCH($B$103, 'ECM Staff time by PoF'!$A$4:$R$4,0),FALSE)), 0, VLOOKUP(CONCATENATE($A136,AH$66),'ECM Staff time by PoF'!$A$5:$S$119,MATCH($B$103, 'ECM Staff time by PoF'!$A$4:$R$4,0),FALSE))))*AH98</f>
        <v>0</v>
      </c>
      <c r="AI136" s="191">
        <f>IF($A136="",0,IF(VLOOKUP($A136,'ECM Staff time by PoF'!$B$5:$C$119,2,FALSE)="Not Applicable",VLOOKUP($A136,'ECM Staff time by PoF'!$B$5:$S$119,MATCH($B$103, 'ECM Staff time by PoF'!$B$4:$R$4,0),FALSE),IF(ISERROR(VLOOKUP(CONCATENATE($A136,AI$66),'ECM Staff time by PoF'!$A$5:$S$119,MATCH($B$103, 'ECM Staff time by PoF'!$A$4:$R$4,0),FALSE)), 0, VLOOKUP(CONCATENATE($A136,AI$66),'ECM Staff time by PoF'!$A$5:$S$119,MATCH($B$103, 'ECM Staff time by PoF'!$A$4:$R$4,0),FALSE))))*AI98</f>
        <v>0</v>
      </c>
      <c r="AJ136" s="191">
        <f>IF($A136="",0,IF(VLOOKUP($A136,'ECM Staff time by PoF'!$B$5:$C$119,2,FALSE)="Not Applicable",VLOOKUP($A136,'ECM Staff time by PoF'!$B$5:$S$119,MATCH($B$103, 'ECM Staff time by PoF'!$B$4:$R$4,0),FALSE),IF(ISERROR(VLOOKUP(CONCATENATE($A136,AJ$66),'ECM Staff time by PoF'!$A$5:$S$119,MATCH($B$103, 'ECM Staff time by PoF'!$A$4:$R$4,0),FALSE)), 0, VLOOKUP(CONCATENATE($A136,AJ$66),'ECM Staff time by PoF'!$A$5:$S$119,MATCH($B$103, 'ECM Staff time by PoF'!$A$4:$R$4,0),FALSE))))*AJ98</f>
        <v>0</v>
      </c>
      <c r="AK136" s="191">
        <f>IF($A136="",0,IF(VLOOKUP($A136,'ECM Staff time by PoF'!$B$5:$C$119,2,FALSE)="Not Applicable",VLOOKUP($A136,'ECM Staff time by PoF'!$B$5:$S$119,MATCH($B$103, 'ECM Staff time by PoF'!$B$4:$R$4,0),FALSE),IF(ISERROR(VLOOKUP(CONCATENATE($A136,AK$66),'ECM Staff time by PoF'!$A$5:$S$119,MATCH($B$103, 'ECM Staff time by PoF'!$A$4:$R$4,0),FALSE)), 0, VLOOKUP(CONCATENATE($A136,AK$66),'ECM Staff time by PoF'!$A$5:$S$119,MATCH($B$103, 'ECM Staff time by PoF'!$A$4:$R$4,0),FALSE))))*AK98</f>
        <v>0</v>
      </c>
      <c r="AL136" s="191">
        <f>IF($A136="",0,IF(VLOOKUP($A136,'ECM Staff time by PoF'!$B$5:$C$119,2,FALSE)="Not Applicable",VLOOKUP($A136,'ECM Staff time by PoF'!$B$5:$S$119,MATCH($AL$103, 'ECM Staff time by PoF'!$B$4:$R$4,0),FALSE),IF(ISERROR(VLOOKUP(CONCATENATE($A136,B$66),'ECM Staff time by PoF'!$A$5:$S$119,MATCH($AL$103, 'ECM Staff time by PoF'!$A$4:$R$4,0),FALSE)), 0, VLOOKUP(CONCATENATE($A136,B$66),'ECM Staff time by PoF'!$A$5:$S$119,MATCH($AL$103, 'ECM Staff time by PoF'!$A$4:$R$4,0),FALSE))))*B98</f>
        <v>0</v>
      </c>
      <c r="AM136" s="191">
        <f>IF($A136="",0,IF(VLOOKUP($A136,'ECM Staff time by PoF'!$B$5:$C$119,2,FALSE)="Not Applicable",VLOOKUP($A136,'ECM Staff time by PoF'!$B$5:$S$119,MATCH($AL$103, 'ECM Staff time by PoF'!$B$4:$R$4,0),FALSE),IF(ISERROR(VLOOKUP(CONCATENATE($A136,C$66),'ECM Staff time by PoF'!$A$5:$S$119,MATCH($AL$103, 'ECM Staff time by PoF'!$A$4:$R$4,0),FALSE)), 0, VLOOKUP(CONCATENATE($A136,C$66),'ECM Staff time by PoF'!$A$5:$S$119,MATCH($AL$103, 'ECM Staff time by PoF'!$A$4:$R$4,0),FALSE))))*C98</f>
        <v>0</v>
      </c>
      <c r="AN136" s="191">
        <f>IF($A136="",0,IF(VLOOKUP($A136,'ECM Staff time by PoF'!$B$5:$C$119,2,FALSE)="Not Applicable",VLOOKUP($A136,'ECM Staff time by PoF'!$B$5:$S$119,MATCH($AL$103, 'ECM Staff time by PoF'!$B$4:$R$4,0),FALSE),IF(ISERROR(VLOOKUP(CONCATENATE($A136,D$66),'ECM Staff time by PoF'!$A$5:$S$119,MATCH($AL$103, 'ECM Staff time by PoF'!$A$4:$R$4,0),FALSE)), 0, VLOOKUP(CONCATENATE($A136,D$66),'ECM Staff time by PoF'!$A$5:$S$119,MATCH($AL$103, 'ECM Staff time by PoF'!$A$4:$R$4,0),FALSE))))*D98</f>
        <v>0</v>
      </c>
      <c r="AO136" s="191">
        <f>IF($A136="",0,IF(VLOOKUP($A136,'ECM Staff time by PoF'!$B$5:$C$119,2,FALSE)="Not Applicable",VLOOKUP($A136,'ECM Staff time by PoF'!$B$5:$S$119,MATCH($AL$103, 'ECM Staff time by PoF'!$B$4:$R$4,0),FALSE),IF(ISERROR(VLOOKUP(CONCATENATE($A136,E$66),'ECM Staff time by PoF'!$A$5:$S$119,MATCH($AL$103, 'ECM Staff time by PoF'!$A$4:$R$4,0),FALSE)), 0, VLOOKUP(CONCATENATE($A136,E$66),'ECM Staff time by PoF'!$A$5:$S$119,MATCH($AL$103, 'ECM Staff time by PoF'!$A$4:$R$4,0),FALSE))))*E98</f>
        <v>0</v>
      </c>
      <c r="AP136" s="191">
        <f>IF($A136="",0,IF(VLOOKUP($A136,'ECM Staff time by PoF'!$B$5:$C$119,2,FALSE)="Not Applicable",VLOOKUP($A136,'ECM Staff time by PoF'!$B$5:$S$119,MATCH($AL$103, 'ECM Staff time by PoF'!$B$4:$R$4,0),FALSE),IF(ISERROR(VLOOKUP(CONCATENATE($A136,F$66),'ECM Staff time by PoF'!$A$5:$S$119,MATCH($AL$103, 'ECM Staff time by PoF'!$A$4:$R$4,0),FALSE)), 0, VLOOKUP(CONCATENATE($A136,F$66),'ECM Staff time by PoF'!$A$5:$S$119,MATCH($AL$103, 'ECM Staff time by PoF'!$A$4:$R$4,0),FALSE))))*F98</f>
        <v>0</v>
      </c>
      <c r="AQ136" s="191">
        <f>IF($A136="",0,IF(VLOOKUP($A136,'ECM Staff time by PoF'!$B$5:$C$119,2,FALSE)="Not Applicable",VLOOKUP($A136,'ECM Staff time by PoF'!$B$5:$S$119,MATCH($AL$103, 'ECM Staff time by PoF'!$B$4:$R$4,0),FALSE),IF(ISERROR(VLOOKUP(CONCATENATE($A136,G$66),'ECM Staff time by PoF'!$A$5:$S$119,MATCH($AL$103, 'ECM Staff time by PoF'!$A$4:$R$4,0),FALSE)), 0, VLOOKUP(CONCATENATE($A136,G$66),'ECM Staff time by PoF'!$A$5:$S$119,MATCH($AL$103, 'ECM Staff time by PoF'!$A$4:$R$4,0),FALSE))))*G98</f>
        <v>0</v>
      </c>
      <c r="AR136" s="191">
        <f>IF($A136="",0,IF(VLOOKUP($A136,'ECM Staff time by PoF'!$B$5:$C$119,2,FALSE)="Not Applicable",VLOOKUP($A136,'ECM Staff time by PoF'!$B$5:$S$119,MATCH($AL$103, 'ECM Staff time by PoF'!$B$4:$R$4,0),FALSE),IF(ISERROR(VLOOKUP(CONCATENATE($A136,H$66),'ECM Staff time by PoF'!$A$5:$S$119,MATCH($AL$103, 'ECM Staff time by PoF'!$A$4:$R$4,0),FALSE)), 0, VLOOKUP(CONCATENATE($A136,H$66),'ECM Staff time by PoF'!$A$5:$S$119,MATCH($AL$103, 'ECM Staff time by PoF'!$A$4:$R$4,0),FALSE))))*H98</f>
        <v>0</v>
      </c>
      <c r="AS136" s="191">
        <f>IF($A136="",0,IF(VLOOKUP($A136,'ECM Staff time by PoF'!$B$5:$C$119,2,FALSE)="Not Applicable",VLOOKUP($A136,'ECM Staff time by PoF'!$B$5:$S$119,MATCH($AL$103, 'ECM Staff time by PoF'!$B$4:$R$4,0),FALSE),IF(ISERROR(VLOOKUP(CONCATENATE($A136,I$66),'ECM Staff time by PoF'!$A$5:$S$119,MATCH($AL$103, 'ECM Staff time by PoF'!$A$4:$R$4,0),FALSE)), 0, VLOOKUP(CONCATENATE($A136,I$66),'ECM Staff time by PoF'!$A$5:$S$119,MATCH($AL$103, 'ECM Staff time by PoF'!$A$4:$R$4,0),FALSE))))*I98</f>
        <v>0</v>
      </c>
      <c r="AT136" s="191">
        <f>IF($A136="",0,IF(VLOOKUP($A136,'ECM Staff time by PoF'!$B$5:$C$119,2,FALSE)="Not Applicable",VLOOKUP($A136,'ECM Staff time by PoF'!$B$5:$S$119,MATCH($AL$103, 'ECM Staff time by PoF'!$B$4:$R$4,0),FALSE),IF(ISERROR(VLOOKUP(CONCATENATE($A136,J$66),'ECM Staff time by PoF'!$A$5:$S$119,MATCH($AL$103, 'ECM Staff time by PoF'!$A$4:$R$4,0),FALSE)), 0, VLOOKUP(CONCATENATE($A136,J$66),'ECM Staff time by PoF'!$A$5:$S$119,MATCH($AL$103, 'ECM Staff time by PoF'!$A$4:$R$4,0),FALSE))))*J98</f>
        <v>0</v>
      </c>
      <c r="AU136" s="191">
        <f>IF($A136="",0,IF(VLOOKUP($A136,'ECM Staff time by PoF'!$B$5:$C$119,2,FALSE)="Not Applicable",VLOOKUP($A136,'ECM Staff time by PoF'!$B$5:$S$119,MATCH($AL$103, 'ECM Staff time by PoF'!$B$4:$R$4,0),FALSE),IF(ISERROR(VLOOKUP(CONCATENATE($A136,K$66),'ECM Staff time by PoF'!$A$5:$S$119,MATCH($AL$103, 'ECM Staff time by PoF'!$A$4:$R$4,0),FALSE)), 0, VLOOKUP(CONCATENATE($A136,K$66),'ECM Staff time by PoF'!$A$5:$S$119,MATCH($AL$103, 'ECM Staff time by PoF'!$A$4:$R$4,0),FALSE))))*K98</f>
        <v>0</v>
      </c>
      <c r="AV136" s="191">
        <f>IF($A136="",0,IF(VLOOKUP($A136,'ECM Staff time by PoF'!$B$5:$C$119,2,FALSE)="Not Applicable",VLOOKUP($A136,'ECM Staff time by PoF'!$B$5:$S$119,MATCH($AL$103, 'ECM Staff time by PoF'!$B$4:$R$4,0),FALSE),IF(ISERROR(VLOOKUP(CONCATENATE($A136,L$66),'ECM Staff time by PoF'!$A$5:$S$119,MATCH($AL$103, 'ECM Staff time by PoF'!$A$4:$R$4,0),FALSE)), 0, VLOOKUP(CONCATENATE($A136,L$66),'ECM Staff time by PoF'!$A$5:$S$119,MATCH($AL$103, 'ECM Staff time by PoF'!$A$4:$R$4,0),FALSE))))*L98</f>
        <v>0</v>
      </c>
      <c r="AW136" s="191">
        <f>IF($A136="",0,IF(VLOOKUP($A136,'ECM Staff time by PoF'!$B$5:$C$119,2,FALSE)="Not Applicable",VLOOKUP($A136,'ECM Staff time by PoF'!$B$5:$S$119,MATCH($AL$103, 'ECM Staff time by PoF'!$B$4:$R$4,0),FALSE),IF(ISERROR(VLOOKUP(CONCATENATE($A136,M$66),'ECM Staff time by PoF'!$A$5:$S$119,MATCH($AL$103, 'ECM Staff time by PoF'!$A$4:$R$4,0),FALSE)), 0, VLOOKUP(CONCATENATE($A136,M$66),'ECM Staff time by PoF'!$A$5:$S$119,MATCH($AL$103, 'ECM Staff time by PoF'!$A$4:$R$4,0),FALSE))))*M98</f>
        <v>0</v>
      </c>
      <c r="AX136" s="191">
        <f>IF($A136="",0,IF(VLOOKUP($A136,'ECM Staff time by PoF'!$B$5:$C$119,2,FALSE)="Not Applicable",VLOOKUP($A136,'ECM Staff time by PoF'!$B$5:$S$119,MATCH($AL$103, 'ECM Staff time by PoF'!$B$4:$R$4,0),FALSE),IF(ISERROR(VLOOKUP(CONCATENATE($A136,N$66),'ECM Staff time by PoF'!$A$5:$S$119,MATCH($AL$103, 'ECM Staff time by PoF'!$A$4:$R$4,0),FALSE)), 0, VLOOKUP(CONCATENATE($A136,N$66),'ECM Staff time by PoF'!$A$5:$S$119,MATCH($AL$103, 'ECM Staff time by PoF'!$A$4:$R$4,0),FALSE))))*N98</f>
        <v>0</v>
      </c>
      <c r="AY136" s="191">
        <f>IF($A136="",0,IF(VLOOKUP($A136,'ECM Staff time by PoF'!$B$5:$C$119,2,FALSE)="Not Applicable",VLOOKUP($A136,'ECM Staff time by PoF'!$B$5:$S$119,MATCH($AL$103, 'ECM Staff time by PoF'!$B$4:$R$4,0),FALSE),IF(ISERROR(VLOOKUP(CONCATENATE($A136,O$66),'ECM Staff time by PoF'!$A$5:$S$119,MATCH($AL$103, 'ECM Staff time by PoF'!$A$4:$R$4,0),FALSE)), 0, VLOOKUP(CONCATENATE($A136,O$66),'ECM Staff time by PoF'!$A$5:$S$119,MATCH($AL$103, 'ECM Staff time by PoF'!$A$4:$R$4,0),FALSE))))*O98</f>
        <v>0</v>
      </c>
      <c r="AZ136" s="191">
        <f>IF($A136="",0,IF(VLOOKUP($A136,'ECM Staff time by PoF'!$B$5:$C$119,2,FALSE)="Not Applicable",VLOOKUP($A136,'ECM Staff time by PoF'!$B$5:$S$119,MATCH($AL$103, 'ECM Staff time by PoF'!$B$4:$R$4,0),FALSE),IF(ISERROR(VLOOKUP(CONCATENATE($A136,P$66),'ECM Staff time by PoF'!$A$5:$S$119,MATCH($AL$103, 'ECM Staff time by PoF'!$A$4:$R$4,0),FALSE)), 0, VLOOKUP(CONCATENATE($A136,P$66),'ECM Staff time by PoF'!$A$5:$S$119,MATCH($AL$103, 'ECM Staff time by PoF'!$A$4:$R$4,0),FALSE))))*P98</f>
        <v>0</v>
      </c>
      <c r="BA136" s="191">
        <f>IF($A136="",0,IF(VLOOKUP($A136,'ECM Staff time by PoF'!$B$5:$C$119,2,FALSE)="Not Applicable",VLOOKUP($A136,'ECM Staff time by PoF'!$B$5:$S$119,MATCH($AL$103, 'ECM Staff time by PoF'!$B$4:$R$4,0),FALSE),IF(ISERROR(VLOOKUP(CONCATENATE($A136,Q$66),'ECM Staff time by PoF'!$A$5:$S$119,MATCH($AL$103, 'ECM Staff time by PoF'!$A$4:$R$4,0),FALSE)), 0, VLOOKUP(CONCATENATE($A136,Q$66),'ECM Staff time by PoF'!$A$5:$S$119,MATCH($AL$103, 'ECM Staff time by PoF'!$A$4:$R$4,0),FALSE))))*Q98</f>
        <v>0</v>
      </c>
      <c r="BB136" s="191">
        <f>IF($A136="",0,IF(VLOOKUP($A136,'ECM Staff time by PoF'!$B$5:$C$119,2,FALSE)="Not Applicable",VLOOKUP($A136,'ECM Staff time by PoF'!$B$5:$S$119,MATCH($AL$103, 'ECM Staff time by PoF'!$B$4:$R$4,0),FALSE),IF(ISERROR(VLOOKUP(CONCATENATE($A136,R$66),'ECM Staff time by PoF'!$A$5:$S$119,MATCH($AL$103, 'ECM Staff time by PoF'!$A$4:$R$4,0),FALSE)), 0, VLOOKUP(CONCATENATE($A136,R$66),'ECM Staff time by PoF'!$A$5:$S$119,MATCH($AL$103, 'ECM Staff time by PoF'!$A$4:$R$4,0),FALSE))))*R98</f>
        <v>0</v>
      </c>
      <c r="BC136" s="191">
        <f>IF($A136="",0,IF(VLOOKUP($A136,'ECM Staff time by PoF'!$B$5:$C$119,2,FALSE)="Not Applicable",VLOOKUP($A136,'ECM Staff time by PoF'!$B$5:$S$119,MATCH($AL$103, 'ECM Staff time by PoF'!$B$4:$R$4,0),FALSE),IF(ISERROR(VLOOKUP(CONCATENATE($A136,S$66),'ECM Staff time by PoF'!$A$5:$S$119,MATCH($AL$103, 'ECM Staff time by PoF'!$A$4:$R$4,0),FALSE)), 0, VLOOKUP(CONCATENATE($A136,S$66),'ECM Staff time by PoF'!$A$5:$S$119,MATCH($AL$103, 'ECM Staff time by PoF'!$A$4:$R$4,0),FALSE))))*S98</f>
        <v>0</v>
      </c>
      <c r="BD136" s="191">
        <f>IF($A136="",0,IF(VLOOKUP($A136,'ECM Staff time by PoF'!$B$5:$C$119,2,FALSE)="Not Applicable",VLOOKUP($A136,'ECM Staff time by PoF'!$B$5:$S$119,MATCH($AL$103, 'ECM Staff time by PoF'!$B$4:$R$4,0),FALSE),IF(ISERROR(VLOOKUP(CONCATENATE($A136,T$66),'ECM Staff time by PoF'!$A$5:$S$119,MATCH($AL$103, 'ECM Staff time by PoF'!$A$4:$R$4,0),FALSE)), 0, VLOOKUP(CONCATENATE($A136,T$66),'ECM Staff time by PoF'!$A$5:$S$119,MATCH($AL$103, 'ECM Staff time by PoF'!$A$4:$R$4,0),FALSE))))*T98</f>
        <v>0</v>
      </c>
      <c r="BE136" s="191">
        <f>IF($A136="",0,IF(VLOOKUP($A136,'ECM Staff time by PoF'!$B$5:$C$119,2,FALSE)="Not Applicable",VLOOKUP($A136,'ECM Staff time by PoF'!$B$5:$S$119,MATCH($AL$103, 'ECM Staff time by PoF'!$B$4:$R$4,0),FALSE),IF(ISERROR(VLOOKUP(CONCATENATE($A136,U$66),'ECM Staff time by PoF'!$A$5:$S$119,MATCH($AL$103, 'ECM Staff time by PoF'!$A$4:$R$4,0),FALSE)), 0, VLOOKUP(CONCATENATE($A136,U$66),'ECM Staff time by PoF'!$A$5:$S$119,MATCH($AL$103, 'ECM Staff time by PoF'!$A$4:$R$4,0),FALSE))))*U98</f>
        <v>0</v>
      </c>
      <c r="BF136" s="191">
        <f>IF($A136="",0,IF(VLOOKUP($A136,'ECM Staff time by PoF'!$B$5:$C$119,2,FALSE)="Not Applicable",VLOOKUP($A136,'ECM Staff time by PoF'!$B$5:$S$119,MATCH($AL$103, 'ECM Staff time by PoF'!$B$4:$R$4,0),FALSE),IF(ISERROR(VLOOKUP(CONCATENATE($A136,V$66),'ECM Staff time by PoF'!$A$5:$S$119,MATCH($AL$103, 'ECM Staff time by PoF'!$A$4:$R$4,0),FALSE)), 0, VLOOKUP(CONCATENATE($A136,V$66),'ECM Staff time by PoF'!$A$5:$S$119,MATCH($AL$103, 'ECM Staff time by PoF'!$A$4:$R$4,0),FALSE))))*V98</f>
        <v>0</v>
      </c>
      <c r="BG136" s="191">
        <f>IF($A136="",0,IF(VLOOKUP($A136,'ECM Staff time by PoF'!$B$5:$C$119,2,FALSE)="Not Applicable",VLOOKUP($A136,'ECM Staff time by PoF'!$B$5:$S$119,MATCH($AL$103, 'ECM Staff time by PoF'!$B$4:$R$4,0),FALSE),IF(ISERROR(VLOOKUP(CONCATENATE($A136,W$66),'ECM Staff time by PoF'!$A$5:$S$119,MATCH($AL$103, 'ECM Staff time by PoF'!$A$4:$R$4,0),FALSE)), 0, VLOOKUP(CONCATENATE($A136,W$66),'ECM Staff time by PoF'!$A$5:$S$119,MATCH($AL$103, 'ECM Staff time by PoF'!$A$4:$R$4,0),FALSE))))*W98</f>
        <v>0</v>
      </c>
      <c r="BH136" s="191">
        <f>IF($A136="",0,IF(VLOOKUP($A136,'ECM Staff time by PoF'!$B$5:$C$119,2,FALSE)="Not Applicable",VLOOKUP($A136,'ECM Staff time by PoF'!$B$5:$S$119,MATCH($AL$103, 'ECM Staff time by PoF'!$B$4:$R$4,0),FALSE),IF(ISERROR(VLOOKUP(CONCATENATE($A136,X$66),'ECM Staff time by PoF'!$A$5:$S$119,MATCH($AL$103, 'ECM Staff time by PoF'!$A$4:$R$4,0),FALSE)), 0, VLOOKUP(CONCATENATE($A136,X$66),'ECM Staff time by PoF'!$A$5:$S$119,MATCH($AL$103, 'ECM Staff time by PoF'!$A$4:$R$4,0),FALSE))))*X98</f>
        <v>0</v>
      </c>
      <c r="BI136" s="191">
        <f>IF($A136="",0,IF(VLOOKUP($A136,'ECM Staff time by PoF'!$B$5:$C$119,2,FALSE)="Not Applicable",VLOOKUP($A136,'ECM Staff time by PoF'!$B$5:$S$119,MATCH($AL$103, 'ECM Staff time by PoF'!$B$4:$R$4,0),FALSE),IF(ISERROR(VLOOKUP(CONCATENATE($A136,Y$66),'ECM Staff time by PoF'!$A$5:$S$119,MATCH($AL$103, 'ECM Staff time by PoF'!$A$4:$R$4,0),FALSE)), 0, VLOOKUP(CONCATENATE($A136,Y$66),'ECM Staff time by PoF'!$A$5:$S$119,MATCH($AL$103, 'ECM Staff time by PoF'!$A$4:$R$4,0),FALSE))))*Y98</f>
        <v>0</v>
      </c>
      <c r="BJ136" s="191">
        <f>IF($A136="",0,IF(VLOOKUP($A136,'ECM Staff time by PoF'!$B$5:$C$119,2,FALSE)="Not Applicable",VLOOKUP($A136,'ECM Staff time by PoF'!$B$5:$S$119,MATCH($AL$103, 'ECM Staff time by PoF'!$B$4:$R$4,0),FALSE),IF(ISERROR(VLOOKUP(CONCATENATE($A136,Z$66),'ECM Staff time by PoF'!$A$5:$S$119,MATCH($AL$103, 'ECM Staff time by PoF'!$A$4:$R$4,0),FALSE)), 0, VLOOKUP(CONCATENATE($A136,Z$66),'ECM Staff time by PoF'!$A$5:$S$119,MATCH($AL$103, 'ECM Staff time by PoF'!$A$4:$R$4,0),FALSE))))*Z98</f>
        <v>0</v>
      </c>
      <c r="BK136" s="191">
        <f>IF($A136="",0,IF(VLOOKUP($A136,'ECM Staff time by PoF'!$B$5:$C$119,2,FALSE)="Not Applicable",VLOOKUP($A136,'ECM Staff time by PoF'!$B$5:$S$119,MATCH($AL$103, 'ECM Staff time by PoF'!$B$4:$R$4,0),FALSE),IF(ISERROR(VLOOKUP(CONCATENATE($A136,AA$66),'ECM Staff time by PoF'!$A$5:$S$119,MATCH($AL$103, 'ECM Staff time by PoF'!$A$4:$R$4,0),FALSE)), 0, VLOOKUP(CONCATENATE($A136,AA$66),'ECM Staff time by PoF'!$A$5:$S$119,MATCH($AL$103, 'ECM Staff time by PoF'!$A$4:$R$4,0),FALSE))))*AA98</f>
        <v>0</v>
      </c>
      <c r="BL136" s="191">
        <f>IF($A136="",0,IF(VLOOKUP($A136,'ECM Staff time by PoF'!$B$5:$C$119,2,FALSE)="Not Applicable",VLOOKUP($A136,'ECM Staff time by PoF'!$B$5:$S$119,MATCH($AL$103, 'ECM Staff time by PoF'!$B$4:$R$4,0),FALSE),IF(ISERROR(VLOOKUP(CONCATENATE($A136,AB$66),'ECM Staff time by PoF'!$A$5:$S$119,MATCH($AL$103, 'ECM Staff time by PoF'!$A$4:$R$4,0),FALSE)), 0, VLOOKUP(CONCATENATE($A136,AB$66),'ECM Staff time by PoF'!$A$5:$S$119,MATCH($AL$103, 'ECM Staff time by PoF'!$A$4:$R$4,0),FALSE))))*AB98</f>
        <v>0</v>
      </c>
      <c r="BM136" s="191">
        <f>IF($A136="",0,IF(VLOOKUP($A136,'ECM Staff time by PoF'!$B$5:$C$119,2,FALSE)="Not Applicable",VLOOKUP($A136,'ECM Staff time by PoF'!$B$5:$S$119,MATCH($AL$103, 'ECM Staff time by PoF'!$B$4:$R$4,0),FALSE),IF(ISERROR(VLOOKUP(CONCATENATE($A136,AC$66),'ECM Staff time by PoF'!$A$5:$S$119,MATCH($AL$103, 'ECM Staff time by PoF'!$A$4:$R$4,0),FALSE)), 0, VLOOKUP(CONCATENATE($A136,AC$66),'ECM Staff time by PoF'!$A$5:$S$119,MATCH($AL$103, 'ECM Staff time by PoF'!$A$4:$R$4,0),FALSE))))*AC98</f>
        <v>0</v>
      </c>
      <c r="BN136" s="191">
        <f>IF($A136="",0,IF(VLOOKUP($A136,'ECM Staff time by PoF'!$B$5:$C$119,2,FALSE)="Not Applicable",VLOOKUP($A136,'ECM Staff time by PoF'!$B$5:$S$119,MATCH($AL$103, 'ECM Staff time by PoF'!$B$4:$R$4,0),FALSE),IF(ISERROR(VLOOKUP(CONCATENATE($A136,AD$66),'ECM Staff time by PoF'!$A$5:$S$119,MATCH($AL$103, 'ECM Staff time by PoF'!$A$4:$R$4,0),FALSE)), 0, VLOOKUP(CONCATENATE($A136,AD$66),'ECM Staff time by PoF'!$A$5:$S$119,MATCH($AL$103, 'ECM Staff time by PoF'!$A$4:$R$4,0),FALSE))))*AD98</f>
        <v>0</v>
      </c>
      <c r="BO136" s="191">
        <f>IF($A136="",0,IF(VLOOKUP($A136,'ECM Staff time by PoF'!$B$5:$C$119,2,FALSE)="Not Applicable",VLOOKUP($A136,'ECM Staff time by PoF'!$B$5:$S$119,MATCH($AL$103, 'ECM Staff time by PoF'!$B$4:$R$4,0),FALSE),IF(ISERROR(VLOOKUP(CONCATENATE($A136,AE$66),'ECM Staff time by PoF'!$A$5:$S$119,MATCH($AL$103, 'ECM Staff time by PoF'!$A$4:$R$4,0),FALSE)), 0, VLOOKUP(CONCATENATE($A136,AE$66),'ECM Staff time by PoF'!$A$5:$S$119,MATCH($AL$103, 'ECM Staff time by PoF'!$A$4:$R$4,0),FALSE))))*AE98</f>
        <v>0</v>
      </c>
      <c r="BP136" s="191">
        <f>IF($A136="",0,IF(VLOOKUP($A136,'ECM Staff time by PoF'!$B$5:$C$119,2,FALSE)="Not Applicable",VLOOKUP($A136,'ECM Staff time by PoF'!$B$5:$S$119,MATCH($AL$103, 'ECM Staff time by PoF'!$B$4:$R$4,0),FALSE),IF(ISERROR(VLOOKUP(CONCATENATE($A136,AF$66),'ECM Staff time by PoF'!$A$5:$S$119,MATCH($AL$103, 'ECM Staff time by PoF'!$A$4:$R$4,0),FALSE)), 0, VLOOKUP(CONCATENATE($A136,AF$66),'ECM Staff time by PoF'!$A$5:$S$119,MATCH($AL$103, 'ECM Staff time by PoF'!$A$4:$R$4,0),FALSE))))*AF98</f>
        <v>0</v>
      </c>
      <c r="BQ136" s="191">
        <f>IF($A136="",0,IF(VLOOKUP($A136,'ECM Staff time by PoF'!$B$5:$C$119,2,FALSE)="Not Applicable",VLOOKUP($A136,'ECM Staff time by PoF'!$B$5:$S$119,MATCH($AL$103, 'ECM Staff time by PoF'!$B$4:$R$4,0),FALSE),IF(ISERROR(VLOOKUP(CONCATENATE($A136,AG$66),'ECM Staff time by PoF'!$A$5:$S$119,MATCH($AL$103, 'ECM Staff time by PoF'!$A$4:$R$4,0),FALSE)), 0, VLOOKUP(CONCATENATE($A136,AG$66),'ECM Staff time by PoF'!$A$5:$S$119,MATCH($AL$103, 'ECM Staff time by PoF'!$A$4:$R$4,0),FALSE))))*AG98</f>
        <v>0</v>
      </c>
      <c r="BR136" s="191">
        <f>IF($A136="",0,IF(VLOOKUP($A136,'ECM Staff time by PoF'!$B$5:$C$119,2,FALSE)="Not Applicable",VLOOKUP($A136,'ECM Staff time by PoF'!$B$5:$S$119,MATCH($AL$103, 'ECM Staff time by PoF'!$B$4:$R$4,0),FALSE),IF(ISERROR(VLOOKUP(CONCATENATE($A136,AH$66),'ECM Staff time by PoF'!$A$5:$S$119,MATCH($AL$103, 'ECM Staff time by PoF'!$A$4:$R$4,0),FALSE)), 0, VLOOKUP(CONCATENATE($A136,AH$66),'ECM Staff time by PoF'!$A$5:$S$119,MATCH($AL$103, 'ECM Staff time by PoF'!$A$4:$R$4,0),FALSE))))*AH98</f>
        <v>0</v>
      </c>
      <c r="BS136" s="191">
        <f>IF($A136="",0,IF(VLOOKUP($A136,'ECM Staff time by PoF'!$B$5:$C$119,2,FALSE)="Not Applicable",VLOOKUP($A136,'ECM Staff time by PoF'!$B$5:$S$119,MATCH($AL$103, 'ECM Staff time by PoF'!$B$4:$R$4,0),FALSE),IF(ISERROR(VLOOKUP(CONCATENATE($A136,AI$66),'ECM Staff time by PoF'!$A$5:$S$119,MATCH($AL$103, 'ECM Staff time by PoF'!$A$4:$R$4,0),FALSE)), 0, VLOOKUP(CONCATENATE($A136,AI$66),'ECM Staff time by PoF'!$A$5:$S$119,MATCH($AL$103, 'ECM Staff time by PoF'!$A$4:$R$4,0),FALSE))))*AI98</f>
        <v>0</v>
      </c>
      <c r="BT136" s="191">
        <f>IF($A136="",0,IF(VLOOKUP($A136,'ECM Staff time by PoF'!$B$5:$C$119,2,FALSE)="Not Applicable",VLOOKUP($A136,'ECM Staff time by PoF'!$B$5:$S$119,MATCH($AL$103, 'ECM Staff time by PoF'!$B$4:$R$4,0),FALSE),IF(ISERROR(VLOOKUP(CONCATENATE($A136,AJ$66),'ECM Staff time by PoF'!$A$5:$S$119,MATCH($AL$103, 'ECM Staff time by PoF'!$A$4:$R$4,0),FALSE)), 0, VLOOKUP(CONCATENATE($A136,AJ$66),'ECM Staff time by PoF'!$A$5:$S$119,MATCH($AL$103, 'ECM Staff time by PoF'!$A$4:$R$4,0),FALSE))))*AJ98</f>
        <v>0</v>
      </c>
      <c r="BU136" s="191">
        <f>IF($A136="",0,IF(VLOOKUP($A136,'ECM Staff time by PoF'!$B$5:$C$119,2,FALSE)="Not Applicable",VLOOKUP($A136,'ECM Staff time by PoF'!$B$5:$S$119,MATCH($AL$103, 'ECM Staff time by PoF'!$B$4:$R$4,0),FALSE),IF(ISERROR(VLOOKUP(CONCATENATE($A136,AK$66),'ECM Staff time by PoF'!$A$5:$S$119,MATCH($AL$103, 'ECM Staff time by PoF'!$A$4:$R$4,0),FALSE)), 0, VLOOKUP(CONCATENATE($A136,AK$66),'ECM Staff time by PoF'!$A$5:$S$119,MATCH($AL$103, 'ECM Staff time by PoF'!$A$4:$R$4,0),FALSE))))*AK98</f>
        <v>0</v>
      </c>
      <c r="BV136" s="191">
        <f>IF($A136="",0,IF(VLOOKUP($A136,'ECM Staff time by PoF'!$B$5:$C$119,2,FALSE)="Not Applicable",VLOOKUP($A136,'ECM Staff time by PoF'!$B$5:$S$119,MATCH($BV$103, 'ECM Staff time by PoF'!$B$4:$R$4,0),FALSE),IF(ISERROR(VLOOKUP(CONCATENATE($A136,B$66),'ECM Staff time by PoF'!$A$5:$S$119,MATCH($BV$103, 'ECM Staff time by PoF'!$A$4:$R$4,0),FALSE)), 0, VLOOKUP(CONCATENATE($A136,B$66),'ECM Staff time by PoF'!$A$5:$S$119,MATCH($BV$103, 'ECM Staff time by PoF'!$A$4:$R$4,0),FALSE))))*B98</f>
        <v>0</v>
      </c>
      <c r="BW136" s="191">
        <f>IF($A136="",0,IF(VLOOKUP($A136,'ECM Staff time by PoF'!$B$5:$C$119,2,FALSE)="Not Applicable",VLOOKUP($A136,'ECM Staff time by PoF'!$B$5:$S$119,MATCH($BV$103, 'ECM Staff time by PoF'!$B$4:$R$4,0),FALSE),IF(ISERROR(VLOOKUP(CONCATENATE($A136,C$66),'ECM Staff time by PoF'!$A$5:$S$119,MATCH($BV$103, 'ECM Staff time by PoF'!$A$4:$R$4,0),FALSE)), 0, VLOOKUP(CONCATENATE($A136,C$66),'ECM Staff time by PoF'!$A$5:$S$119,MATCH($BV$103, 'ECM Staff time by PoF'!$A$4:$R$4,0),FALSE))))*C98</f>
        <v>0</v>
      </c>
      <c r="BX136" s="191">
        <f>IF($A136="",0,IF(VLOOKUP($A136,'ECM Staff time by PoF'!$B$5:$C$119,2,FALSE)="Not Applicable",VLOOKUP($A136,'ECM Staff time by PoF'!$B$5:$S$119,MATCH($BV$103, 'ECM Staff time by PoF'!$B$4:$R$4,0),FALSE),IF(ISERROR(VLOOKUP(CONCATENATE($A136,D$66),'ECM Staff time by PoF'!$A$5:$S$119,MATCH($BV$103, 'ECM Staff time by PoF'!$A$4:$R$4,0),FALSE)), 0, VLOOKUP(CONCATENATE($A136,D$66),'ECM Staff time by PoF'!$A$5:$S$119,MATCH($BV$103, 'ECM Staff time by PoF'!$A$4:$R$4,0),FALSE))))*D98</f>
        <v>0</v>
      </c>
      <c r="BY136" s="191">
        <f>IF($A136="",0,IF(VLOOKUP($A136,'ECM Staff time by PoF'!$B$5:$C$119,2,FALSE)="Not Applicable",VLOOKUP($A136,'ECM Staff time by PoF'!$B$5:$S$119,MATCH($BV$103, 'ECM Staff time by PoF'!$B$4:$R$4,0),FALSE),IF(ISERROR(VLOOKUP(CONCATENATE($A136,E$66),'ECM Staff time by PoF'!$A$5:$S$119,MATCH($BV$103, 'ECM Staff time by PoF'!$A$4:$R$4,0),FALSE)), 0, VLOOKUP(CONCATENATE($A136,E$66),'ECM Staff time by PoF'!$A$5:$S$119,MATCH($BV$103, 'ECM Staff time by PoF'!$A$4:$R$4,0),FALSE))))*E98</f>
        <v>0</v>
      </c>
      <c r="BZ136" s="191">
        <f>IF($A136="",0,IF(VLOOKUP($A136,'ECM Staff time by PoF'!$B$5:$C$119,2,FALSE)="Not Applicable",VLOOKUP($A136,'ECM Staff time by PoF'!$B$5:$S$119,MATCH($BV$103, 'ECM Staff time by PoF'!$B$4:$R$4,0),FALSE),IF(ISERROR(VLOOKUP(CONCATENATE($A136,F$66),'ECM Staff time by PoF'!$A$5:$S$119,MATCH($BV$103, 'ECM Staff time by PoF'!$A$4:$R$4,0),FALSE)), 0, VLOOKUP(CONCATENATE($A136,F$66),'ECM Staff time by PoF'!$A$5:$S$119,MATCH($BV$103, 'ECM Staff time by PoF'!$A$4:$R$4,0),FALSE))))*F98</f>
        <v>0</v>
      </c>
      <c r="CA136" s="191">
        <f>IF($A136="",0,IF(VLOOKUP($A136,'ECM Staff time by PoF'!$B$5:$C$119,2,FALSE)="Not Applicable",VLOOKUP($A136,'ECM Staff time by PoF'!$B$5:$S$119,MATCH($BV$103, 'ECM Staff time by PoF'!$B$4:$R$4,0),FALSE),IF(ISERROR(VLOOKUP(CONCATENATE($A136,G$66),'ECM Staff time by PoF'!$A$5:$S$119,MATCH($BV$103, 'ECM Staff time by PoF'!$A$4:$R$4,0),FALSE)), 0, VLOOKUP(CONCATENATE($A136,G$66),'ECM Staff time by PoF'!$A$5:$S$119,MATCH($BV$103, 'ECM Staff time by PoF'!$A$4:$R$4,0),FALSE))))*G98</f>
        <v>0</v>
      </c>
      <c r="CB136" s="191">
        <f>IF($A136="",0,IF(VLOOKUP($A136,'ECM Staff time by PoF'!$B$5:$C$119,2,FALSE)="Not Applicable",VLOOKUP($A136,'ECM Staff time by PoF'!$B$5:$S$119,MATCH($BV$103, 'ECM Staff time by PoF'!$B$4:$R$4,0),FALSE),IF(ISERROR(VLOOKUP(CONCATENATE($A136,H$66),'ECM Staff time by PoF'!$A$5:$S$119,MATCH($BV$103, 'ECM Staff time by PoF'!$A$4:$R$4,0),FALSE)), 0, VLOOKUP(CONCATENATE($A136,H$66),'ECM Staff time by PoF'!$A$5:$S$119,MATCH($BV$103, 'ECM Staff time by PoF'!$A$4:$R$4,0),FALSE))))*H98</f>
        <v>0</v>
      </c>
      <c r="CC136" s="191">
        <f>IF($A136="",0,IF(VLOOKUP($A136,'ECM Staff time by PoF'!$B$5:$C$119,2,FALSE)="Not Applicable",VLOOKUP($A136,'ECM Staff time by PoF'!$B$5:$S$119,MATCH($BV$103, 'ECM Staff time by PoF'!$B$4:$R$4,0),FALSE),IF(ISERROR(VLOOKUP(CONCATENATE($A136,I$66),'ECM Staff time by PoF'!$A$5:$S$119,MATCH($BV$103, 'ECM Staff time by PoF'!$A$4:$R$4,0),FALSE)), 0, VLOOKUP(CONCATENATE($A136,I$66),'ECM Staff time by PoF'!$A$5:$S$119,MATCH($BV$103, 'ECM Staff time by PoF'!$A$4:$R$4,0),FALSE))))*I98</f>
        <v>0</v>
      </c>
      <c r="CD136" s="191">
        <f>IF($A136="",0,IF(VLOOKUP($A136,'ECM Staff time by PoF'!$B$5:$C$119,2,FALSE)="Not Applicable",VLOOKUP($A136,'ECM Staff time by PoF'!$B$5:$S$119,MATCH($BV$103, 'ECM Staff time by PoF'!$B$4:$R$4,0),FALSE),IF(ISERROR(VLOOKUP(CONCATENATE($A136,J$66),'ECM Staff time by PoF'!$A$5:$S$119,MATCH($BV$103, 'ECM Staff time by PoF'!$A$4:$R$4,0),FALSE)), 0, VLOOKUP(CONCATENATE($A136,J$66),'ECM Staff time by PoF'!$A$5:$S$119,MATCH($BV$103, 'ECM Staff time by PoF'!$A$4:$R$4,0),FALSE))))*J98</f>
        <v>0</v>
      </c>
      <c r="CE136" s="191">
        <f>IF($A136="",0,IF(VLOOKUP($A136,'ECM Staff time by PoF'!$B$5:$C$119,2,FALSE)="Not Applicable",VLOOKUP($A136,'ECM Staff time by PoF'!$B$5:$S$119,MATCH($BV$103, 'ECM Staff time by PoF'!$B$4:$R$4,0),FALSE),IF(ISERROR(VLOOKUP(CONCATENATE($A136,K$66),'ECM Staff time by PoF'!$A$5:$S$119,MATCH($BV$103, 'ECM Staff time by PoF'!$A$4:$R$4,0),FALSE)), 0, VLOOKUP(CONCATENATE($A136,K$66),'ECM Staff time by PoF'!$A$5:$S$119,MATCH($BV$103, 'ECM Staff time by PoF'!$A$4:$R$4,0),FALSE))))*K98</f>
        <v>0</v>
      </c>
      <c r="CF136" s="191">
        <f>IF($A136="",0,IF(VLOOKUP($A136,'ECM Staff time by PoF'!$B$5:$C$119,2,FALSE)="Not Applicable",VLOOKUP($A136,'ECM Staff time by PoF'!$B$5:$S$119,MATCH($BV$103, 'ECM Staff time by PoF'!$B$4:$R$4,0),FALSE),IF(ISERROR(VLOOKUP(CONCATENATE($A136,L$66),'ECM Staff time by PoF'!$A$5:$S$119,MATCH($BV$103, 'ECM Staff time by PoF'!$A$4:$R$4,0),FALSE)), 0, VLOOKUP(CONCATENATE($A136,L$66),'ECM Staff time by PoF'!$A$5:$S$119,MATCH($BV$103, 'ECM Staff time by PoF'!$A$4:$R$4,0),FALSE))))*L98</f>
        <v>0</v>
      </c>
      <c r="CG136" s="191">
        <f>IF($A136="",0,IF(VLOOKUP($A136,'ECM Staff time by PoF'!$B$5:$C$119,2,FALSE)="Not Applicable",VLOOKUP($A136,'ECM Staff time by PoF'!$B$5:$S$119,MATCH($BV$103, 'ECM Staff time by PoF'!$B$4:$R$4,0),FALSE),IF(ISERROR(VLOOKUP(CONCATENATE($A136,M$66),'ECM Staff time by PoF'!$A$5:$S$119,MATCH($BV$103, 'ECM Staff time by PoF'!$A$4:$R$4,0),FALSE)), 0, VLOOKUP(CONCATENATE($A136,M$66),'ECM Staff time by PoF'!$A$5:$S$119,MATCH($BV$103, 'ECM Staff time by PoF'!$A$4:$R$4,0),FALSE))))*M98</f>
        <v>0</v>
      </c>
      <c r="CH136" s="191">
        <f>IF($A136="",0,IF(VLOOKUP($A136,'ECM Staff time by PoF'!$B$5:$C$119,2,FALSE)="Not Applicable",VLOOKUP($A136,'ECM Staff time by PoF'!$B$5:$S$119,MATCH($BV$103, 'ECM Staff time by PoF'!$B$4:$R$4,0),FALSE),IF(ISERROR(VLOOKUP(CONCATENATE($A136,N$66),'ECM Staff time by PoF'!$A$5:$S$119,MATCH($BV$103, 'ECM Staff time by PoF'!$A$4:$R$4,0),FALSE)), 0, VLOOKUP(CONCATENATE($A136,N$66),'ECM Staff time by PoF'!$A$5:$S$119,MATCH($BV$103, 'ECM Staff time by PoF'!$A$4:$R$4,0),FALSE))))*N98</f>
        <v>0</v>
      </c>
      <c r="CI136" s="191">
        <f>IF($A136="",0,IF(VLOOKUP($A136,'ECM Staff time by PoF'!$B$5:$C$119,2,FALSE)="Not Applicable",VLOOKUP($A136,'ECM Staff time by PoF'!$B$5:$S$119,MATCH($BV$103, 'ECM Staff time by PoF'!$B$4:$R$4,0),FALSE),IF(ISERROR(VLOOKUP(CONCATENATE($A136,O$66),'ECM Staff time by PoF'!$A$5:$S$119,MATCH($BV$103, 'ECM Staff time by PoF'!$A$4:$R$4,0),FALSE)), 0, VLOOKUP(CONCATENATE($A136,O$66),'ECM Staff time by PoF'!$A$5:$S$119,MATCH($BV$103, 'ECM Staff time by PoF'!$A$4:$R$4,0),FALSE))))*O98</f>
        <v>0</v>
      </c>
      <c r="CJ136" s="191">
        <f>IF($A136="",0,IF(VLOOKUP($A136,'ECM Staff time by PoF'!$B$5:$C$119,2,FALSE)="Not Applicable",VLOOKUP($A136,'ECM Staff time by PoF'!$B$5:$S$119,MATCH($BV$103, 'ECM Staff time by PoF'!$B$4:$R$4,0),FALSE),IF(ISERROR(VLOOKUP(CONCATENATE($A136,P$66),'ECM Staff time by PoF'!$A$5:$S$119,MATCH($BV$103, 'ECM Staff time by PoF'!$A$4:$R$4,0),FALSE)), 0, VLOOKUP(CONCATENATE($A136,P$66),'ECM Staff time by PoF'!$A$5:$S$119,MATCH($BV$103, 'ECM Staff time by PoF'!$A$4:$R$4,0),FALSE))))*P98</f>
        <v>0</v>
      </c>
      <c r="CK136" s="191">
        <f>IF($A136="",0,IF(VLOOKUP($A136,'ECM Staff time by PoF'!$B$5:$C$119,2,FALSE)="Not Applicable",VLOOKUP($A136,'ECM Staff time by PoF'!$B$5:$S$119,MATCH($BV$103, 'ECM Staff time by PoF'!$B$4:$R$4,0),FALSE),IF(ISERROR(VLOOKUP(CONCATENATE($A136,Q$66),'ECM Staff time by PoF'!$A$5:$S$119,MATCH($BV$103, 'ECM Staff time by PoF'!$A$4:$R$4,0),FALSE)), 0, VLOOKUP(CONCATENATE($A136,Q$66),'ECM Staff time by PoF'!$A$5:$S$119,MATCH($BV$103, 'ECM Staff time by PoF'!$A$4:$R$4,0),FALSE))))*Q98</f>
        <v>0</v>
      </c>
      <c r="CL136" s="191">
        <f>IF($A136="",0,IF(VLOOKUP($A136,'ECM Staff time by PoF'!$B$5:$C$119,2,FALSE)="Not Applicable",VLOOKUP($A136,'ECM Staff time by PoF'!$B$5:$S$119,MATCH($BV$103, 'ECM Staff time by PoF'!$B$4:$R$4,0),FALSE),IF(ISERROR(VLOOKUP(CONCATENATE($A136,R$66),'ECM Staff time by PoF'!$A$5:$S$119,MATCH($BV$103, 'ECM Staff time by PoF'!$A$4:$R$4,0),FALSE)), 0, VLOOKUP(CONCATENATE($A136,R$66),'ECM Staff time by PoF'!$A$5:$S$119,MATCH($BV$103, 'ECM Staff time by PoF'!$A$4:$R$4,0),FALSE))))*R98</f>
        <v>0</v>
      </c>
      <c r="CM136" s="191">
        <f>IF($A136="",0,IF(VLOOKUP($A136,'ECM Staff time by PoF'!$B$5:$C$119,2,FALSE)="Not Applicable",VLOOKUP($A136,'ECM Staff time by PoF'!$B$5:$S$119,MATCH($BV$103, 'ECM Staff time by PoF'!$B$4:$R$4,0),FALSE),IF(ISERROR(VLOOKUP(CONCATENATE($A136,S$66),'ECM Staff time by PoF'!$A$5:$S$119,MATCH($BV$103, 'ECM Staff time by PoF'!$A$4:$R$4,0),FALSE)), 0, VLOOKUP(CONCATENATE($A136,S$66),'ECM Staff time by PoF'!$A$5:$S$119,MATCH($BV$103, 'ECM Staff time by PoF'!$A$4:$R$4,0),FALSE))))*S98</f>
        <v>0</v>
      </c>
      <c r="CN136" s="191">
        <f>IF($A136="",0,IF(VLOOKUP($A136,'ECM Staff time by PoF'!$B$5:$C$119,2,FALSE)="Not Applicable",VLOOKUP($A136,'ECM Staff time by PoF'!$B$5:$S$119,MATCH($BV$103, 'ECM Staff time by PoF'!$B$4:$R$4,0),FALSE),IF(ISERROR(VLOOKUP(CONCATENATE($A136,T$66),'ECM Staff time by PoF'!$A$5:$S$119,MATCH($BV$103, 'ECM Staff time by PoF'!$A$4:$R$4,0),FALSE)), 0, VLOOKUP(CONCATENATE($A136,T$66),'ECM Staff time by PoF'!$A$5:$S$119,MATCH($BV$103, 'ECM Staff time by PoF'!$A$4:$R$4,0),FALSE))))*T98</f>
        <v>0</v>
      </c>
      <c r="CO136" s="191">
        <f>IF($A136="",0,IF(VLOOKUP($A136,'ECM Staff time by PoF'!$B$5:$C$119,2,FALSE)="Not Applicable",VLOOKUP($A136,'ECM Staff time by PoF'!$B$5:$S$119,MATCH($BV$103, 'ECM Staff time by PoF'!$B$4:$R$4,0),FALSE),IF(ISERROR(VLOOKUP(CONCATENATE($A136,U$66),'ECM Staff time by PoF'!$A$5:$S$119,MATCH($BV$103, 'ECM Staff time by PoF'!$A$4:$R$4,0),FALSE)), 0, VLOOKUP(CONCATENATE($A136,U$66),'ECM Staff time by PoF'!$A$5:$S$119,MATCH($BV$103, 'ECM Staff time by PoF'!$A$4:$R$4,0),FALSE))))*U98</f>
        <v>0</v>
      </c>
      <c r="CP136" s="191">
        <f>IF($A136="",0,IF(VLOOKUP($A136,'ECM Staff time by PoF'!$B$5:$C$119,2,FALSE)="Not Applicable",VLOOKUP($A136,'ECM Staff time by PoF'!$B$5:$S$119,MATCH($BV$103, 'ECM Staff time by PoF'!$B$4:$R$4,0),FALSE),IF(ISERROR(VLOOKUP(CONCATENATE($A136,V$66),'ECM Staff time by PoF'!$A$5:$S$119,MATCH($BV$103, 'ECM Staff time by PoF'!$A$4:$R$4,0),FALSE)), 0, VLOOKUP(CONCATENATE($A136,V$66),'ECM Staff time by PoF'!$A$5:$S$119,MATCH($BV$103, 'ECM Staff time by PoF'!$A$4:$R$4,0),FALSE))))*V98</f>
        <v>0</v>
      </c>
      <c r="CQ136" s="191">
        <f>IF($A136="",0,IF(VLOOKUP($A136,'ECM Staff time by PoF'!$B$5:$C$119,2,FALSE)="Not Applicable",VLOOKUP($A136,'ECM Staff time by PoF'!$B$5:$S$119,MATCH($BV$103, 'ECM Staff time by PoF'!$B$4:$R$4,0),FALSE),IF(ISERROR(VLOOKUP(CONCATENATE($A136,W$66),'ECM Staff time by PoF'!$A$5:$S$119,MATCH($BV$103, 'ECM Staff time by PoF'!$A$4:$R$4,0),FALSE)), 0, VLOOKUP(CONCATENATE($A136,W$66),'ECM Staff time by PoF'!$A$5:$S$119,MATCH($BV$103, 'ECM Staff time by PoF'!$A$4:$R$4,0),FALSE))))*W98</f>
        <v>0</v>
      </c>
      <c r="CR136" s="191">
        <f>IF($A136="",0,IF(VLOOKUP($A136,'ECM Staff time by PoF'!$B$5:$C$119,2,FALSE)="Not Applicable",VLOOKUP($A136,'ECM Staff time by PoF'!$B$5:$S$119,MATCH($BV$103, 'ECM Staff time by PoF'!$B$4:$R$4,0),FALSE),IF(ISERROR(VLOOKUP(CONCATENATE($A136,X$66),'ECM Staff time by PoF'!$A$5:$S$119,MATCH($BV$103, 'ECM Staff time by PoF'!$A$4:$R$4,0),FALSE)), 0, VLOOKUP(CONCATENATE($A136,X$66),'ECM Staff time by PoF'!$A$5:$S$119,MATCH($BV$103, 'ECM Staff time by PoF'!$A$4:$R$4,0),FALSE))))*X98</f>
        <v>0</v>
      </c>
      <c r="CS136" s="191">
        <f>IF($A136="",0,IF(VLOOKUP($A136,'ECM Staff time by PoF'!$B$5:$C$119,2,FALSE)="Not Applicable",VLOOKUP($A136,'ECM Staff time by PoF'!$B$5:$S$119,MATCH($BV$103, 'ECM Staff time by PoF'!$B$4:$R$4,0),FALSE),IF(ISERROR(VLOOKUP(CONCATENATE($A136,Y$66),'ECM Staff time by PoF'!$A$5:$S$119,MATCH($BV$103, 'ECM Staff time by PoF'!$A$4:$R$4,0),FALSE)), 0, VLOOKUP(CONCATENATE($A136,Y$66),'ECM Staff time by PoF'!$A$5:$S$119,MATCH($BV$103, 'ECM Staff time by PoF'!$A$4:$R$4,0),FALSE))))*Y98</f>
        <v>0</v>
      </c>
      <c r="CT136" s="191">
        <f>IF($A136="",0,IF(VLOOKUP($A136,'ECM Staff time by PoF'!$B$5:$C$119,2,FALSE)="Not Applicable",VLOOKUP($A136,'ECM Staff time by PoF'!$B$5:$S$119,MATCH($BV$103, 'ECM Staff time by PoF'!$B$4:$R$4,0),FALSE),IF(ISERROR(VLOOKUP(CONCATENATE($A136,Z$66),'ECM Staff time by PoF'!$A$5:$S$119,MATCH($BV$103, 'ECM Staff time by PoF'!$A$4:$R$4,0),FALSE)), 0, VLOOKUP(CONCATENATE($A136,Z$66),'ECM Staff time by PoF'!$A$5:$S$119,MATCH($BV$103, 'ECM Staff time by PoF'!$A$4:$R$4,0),FALSE))))*Z98</f>
        <v>0</v>
      </c>
      <c r="CU136" s="191">
        <f>IF($A136="",0,IF(VLOOKUP($A136,'ECM Staff time by PoF'!$B$5:$C$119,2,FALSE)="Not Applicable",VLOOKUP($A136,'ECM Staff time by PoF'!$B$5:$S$119,MATCH($BV$103, 'ECM Staff time by PoF'!$B$4:$R$4,0),FALSE),IF(ISERROR(VLOOKUP(CONCATENATE($A136,AA$66),'ECM Staff time by PoF'!$A$5:$S$119,MATCH($BV$103, 'ECM Staff time by PoF'!$A$4:$R$4,0),FALSE)), 0, VLOOKUP(CONCATENATE($A136,AA$66),'ECM Staff time by PoF'!$A$5:$S$119,MATCH($BV$103, 'ECM Staff time by PoF'!$A$4:$R$4,0),FALSE))))*AA98</f>
        <v>0</v>
      </c>
      <c r="CV136" s="191">
        <f>IF($A136="",0,IF(VLOOKUP($A136,'ECM Staff time by PoF'!$B$5:$C$119,2,FALSE)="Not Applicable",VLOOKUP($A136,'ECM Staff time by PoF'!$B$5:$S$119,MATCH($BV$103, 'ECM Staff time by PoF'!$B$4:$R$4,0),FALSE),IF(ISERROR(VLOOKUP(CONCATENATE($A136,AB$66),'ECM Staff time by PoF'!$A$5:$S$119,MATCH($BV$103, 'ECM Staff time by PoF'!$A$4:$R$4,0),FALSE)), 0, VLOOKUP(CONCATENATE($A136,AB$66),'ECM Staff time by PoF'!$A$5:$S$119,MATCH($BV$103, 'ECM Staff time by PoF'!$A$4:$R$4,0),FALSE))))*AB98</f>
        <v>0</v>
      </c>
      <c r="CW136" s="191">
        <f>IF($A136="",0,IF(VLOOKUP($A136,'ECM Staff time by PoF'!$B$5:$C$119,2,FALSE)="Not Applicable",VLOOKUP($A136,'ECM Staff time by PoF'!$B$5:$S$119,MATCH($BV$103, 'ECM Staff time by PoF'!$B$4:$R$4,0),FALSE),IF(ISERROR(VLOOKUP(CONCATENATE($A136,AC$66),'ECM Staff time by PoF'!$A$5:$S$119,MATCH($BV$103, 'ECM Staff time by PoF'!$A$4:$R$4,0),FALSE)), 0, VLOOKUP(CONCATENATE($A136,AC$66),'ECM Staff time by PoF'!$A$5:$S$119,MATCH($BV$103, 'ECM Staff time by PoF'!$A$4:$R$4,0),FALSE))))*AC98</f>
        <v>0</v>
      </c>
      <c r="CX136" s="191">
        <f>IF($A136="",0,IF(VLOOKUP($A136,'ECM Staff time by PoF'!$B$5:$C$119,2,FALSE)="Not Applicable",VLOOKUP($A136,'ECM Staff time by PoF'!$B$5:$S$119,MATCH($BV$103, 'ECM Staff time by PoF'!$B$4:$R$4,0),FALSE),IF(ISERROR(VLOOKUP(CONCATENATE($A136,AD$66),'ECM Staff time by PoF'!$A$5:$S$119,MATCH($BV$103, 'ECM Staff time by PoF'!$A$4:$R$4,0),FALSE)), 0, VLOOKUP(CONCATENATE($A136,AD$66),'ECM Staff time by PoF'!$A$5:$S$119,MATCH($BV$103, 'ECM Staff time by PoF'!$A$4:$R$4,0),FALSE))))*AD98</f>
        <v>0</v>
      </c>
      <c r="CY136" s="191">
        <f>IF($A136="",0,IF(VLOOKUP($A136,'ECM Staff time by PoF'!$B$5:$C$119,2,FALSE)="Not Applicable",VLOOKUP($A136,'ECM Staff time by PoF'!$B$5:$S$119,MATCH($BV$103, 'ECM Staff time by PoF'!$B$4:$R$4,0),FALSE),IF(ISERROR(VLOOKUP(CONCATENATE($A136,AE$66),'ECM Staff time by PoF'!$A$5:$S$119,MATCH($BV$103, 'ECM Staff time by PoF'!$A$4:$R$4,0),FALSE)), 0, VLOOKUP(CONCATENATE($A136,AE$66),'ECM Staff time by PoF'!$A$5:$S$119,MATCH($BV$103, 'ECM Staff time by PoF'!$A$4:$R$4,0),FALSE))))*AE98</f>
        <v>0</v>
      </c>
      <c r="CZ136" s="191">
        <f>IF($A136="",0,IF(VLOOKUP($A136,'ECM Staff time by PoF'!$B$5:$C$119,2,FALSE)="Not Applicable",VLOOKUP($A136,'ECM Staff time by PoF'!$B$5:$S$119,MATCH($BV$103, 'ECM Staff time by PoF'!$B$4:$R$4,0),FALSE),IF(ISERROR(VLOOKUP(CONCATENATE($A136,AF$66),'ECM Staff time by PoF'!$A$5:$S$119,MATCH($BV$103, 'ECM Staff time by PoF'!$A$4:$R$4,0),FALSE)), 0, VLOOKUP(CONCATENATE($A136,AF$66),'ECM Staff time by PoF'!$A$5:$S$119,MATCH($BV$103, 'ECM Staff time by PoF'!$A$4:$R$4,0),FALSE))))*AF98</f>
        <v>0</v>
      </c>
      <c r="DA136" s="191">
        <f>IF($A136="",0,IF(VLOOKUP($A136,'ECM Staff time by PoF'!$B$5:$C$119,2,FALSE)="Not Applicable",VLOOKUP($A136,'ECM Staff time by PoF'!$B$5:$S$119,MATCH($BV$103, 'ECM Staff time by PoF'!$B$4:$R$4,0),FALSE),IF(ISERROR(VLOOKUP(CONCATENATE($A136,AG$66),'ECM Staff time by PoF'!$A$5:$S$119,MATCH($BV$103, 'ECM Staff time by PoF'!$A$4:$R$4,0),FALSE)), 0, VLOOKUP(CONCATENATE($A136,AG$66),'ECM Staff time by PoF'!$A$5:$S$119,MATCH($BV$103, 'ECM Staff time by PoF'!$A$4:$R$4,0),FALSE))))*AG98</f>
        <v>0</v>
      </c>
      <c r="DB136" s="191">
        <f>IF($A136="",0,IF(VLOOKUP($A136,'ECM Staff time by PoF'!$B$5:$C$119,2,FALSE)="Not Applicable",VLOOKUP($A136,'ECM Staff time by PoF'!$B$5:$S$119,MATCH($BV$103, 'ECM Staff time by PoF'!$B$4:$R$4,0),FALSE),IF(ISERROR(VLOOKUP(CONCATENATE($A136,AH$66),'ECM Staff time by PoF'!$A$5:$S$119,MATCH($BV$103, 'ECM Staff time by PoF'!$A$4:$R$4,0),FALSE)), 0, VLOOKUP(CONCATENATE($A136,AH$66),'ECM Staff time by PoF'!$A$5:$S$119,MATCH($BV$103, 'ECM Staff time by PoF'!$A$4:$R$4,0),FALSE))))*AH98</f>
        <v>0</v>
      </c>
      <c r="DC136" s="191">
        <f>IF($A136="",0,IF(VLOOKUP($A136,'ECM Staff time by PoF'!$B$5:$C$119,2,FALSE)="Not Applicable",VLOOKUP($A136,'ECM Staff time by PoF'!$B$5:$S$119,MATCH($BV$103, 'ECM Staff time by PoF'!$B$4:$R$4,0),FALSE),IF(ISERROR(VLOOKUP(CONCATENATE($A136,AI$66),'ECM Staff time by PoF'!$A$5:$S$119,MATCH($BV$103, 'ECM Staff time by PoF'!$A$4:$R$4,0),FALSE)), 0, VLOOKUP(CONCATENATE($A136,AI$66),'ECM Staff time by PoF'!$A$5:$S$119,MATCH($BV$103, 'ECM Staff time by PoF'!$A$4:$R$4,0),FALSE))))*AI98</f>
        <v>0</v>
      </c>
      <c r="DD136" s="191">
        <f>IF($A136="",0,IF(VLOOKUP($A136,'ECM Staff time by PoF'!$B$5:$C$119,2,FALSE)="Not Applicable",VLOOKUP($A136,'ECM Staff time by PoF'!$B$5:$S$119,MATCH($BV$103, 'ECM Staff time by PoF'!$B$4:$R$4,0),FALSE),IF(ISERROR(VLOOKUP(CONCATENATE($A136,AJ$66),'ECM Staff time by PoF'!$A$5:$S$119,MATCH($BV$103, 'ECM Staff time by PoF'!$A$4:$R$4,0),FALSE)), 0, VLOOKUP(CONCATENATE($A136,AJ$66),'ECM Staff time by PoF'!$A$5:$S$119,MATCH($BV$103, 'ECM Staff time by PoF'!$A$4:$R$4,0),FALSE))))*AJ98</f>
        <v>0</v>
      </c>
      <c r="DE136" s="191">
        <f>IF($A136="",0,IF(VLOOKUP($A136,'ECM Staff time by PoF'!$B$5:$C$119,2,FALSE)="Not Applicable",VLOOKUP($A136,'ECM Staff time by PoF'!$B$5:$S$119,MATCH($BV$103, 'ECM Staff time by PoF'!$B$4:$R$4,0),FALSE),IF(ISERROR(VLOOKUP(CONCATENATE($A136,AK$66),'ECM Staff time by PoF'!$A$5:$S$119,MATCH($BV$103, 'ECM Staff time by PoF'!$A$4:$R$4,0),FALSE)), 0, VLOOKUP(CONCATENATE($A136,AK$66),'ECM Staff time by PoF'!$A$5:$S$119,MATCH($BV$103, 'ECM Staff time by PoF'!$A$4:$R$4,0),FALSE))))*AK98</f>
        <v>0</v>
      </c>
      <c r="DF136" s="191">
        <f>IF($A136="",0,IF(VLOOKUP($A136,'ECM Staff time by PoF'!$B$5:$C$119,2,FALSE)="Not Applicable",VLOOKUP($A136,'ECM Staff time by PoF'!$B$5:$S$119,MATCH($DF$103, 'ECM Staff time by PoF'!$B$4:$R$4,0),FALSE),IF(ISERROR(VLOOKUP(CONCATENATE($A136,B$66),'ECM Staff time by PoF'!$A$5:$S$119,MATCH($DF$103, 'ECM Staff time by PoF'!$A$4:$R$4,0),FALSE)), 0, VLOOKUP(CONCATENATE($A136,B$66),'ECM Staff time by PoF'!$A$5:$S$119,MATCH($DF$103, 'ECM Staff time by PoF'!$A$4:$R$4,0),FALSE))))*B98</f>
        <v>0</v>
      </c>
      <c r="DG136" s="191">
        <f>IF($A136="",0,IF(VLOOKUP($A136,'ECM Staff time by PoF'!$B$5:$C$119,2,FALSE)="Not Applicable",VLOOKUP($A136,'ECM Staff time by PoF'!$B$5:$S$119,MATCH($DF$103, 'ECM Staff time by PoF'!$B$4:$R$4,0),FALSE),IF(ISERROR(VLOOKUP(CONCATENATE($A136,C$66),'ECM Staff time by PoF'!$A$5:$S$119,MATCH($DF$103, 'ECM Staff time by PoF'!$A$4:$R$4,0),FALSE)), 0, VLOOKUP(CONCATENATE($A136,C$66),'ECM Staff time by PoF'!$A$5:$S$119,MATCH($DF$103, 'ECM Staff time by PoF'!$A$4:$R$4,0),FALSE))))*C98</f>
        <v>0</v>
      </c>
      <c r="DH136" s="191">
        <f>IF($A136="",0,IF(VLOOKUP($A136,'ECM Staff time by PoF'!$B$5:$C$119,2,FALSE)="Not Applicable",VLOOKUP($A136,'ECM Staff time by PoF'!$B$5:$S$119,MATCH($DF$103, 'ECM Staff time by PoF'!$B$4:$R$4,0),FALSE),IF(ISERROR(VLOOKUP(CONCATENATE($A136,D$66),'ECM Staff time by PoF'!$A$5:$S$119,MATCH($DF$103, 'ECM Staff time by PoF'!$A$4:$R$4,0),FALSE)), 0, VLOOKUP(CONCATENATE($A136,D$66),'ECM Staff time by PoF'!$A$5:$S$119,MATCH($DF$103, 'ECM Staff time by PoF'!$A$4:$R$4,0),FALSE))))*D98</f>
        <v>0</v>
      </c>
      <c r="DI136" s="191">
        <f>IF($A136="",0,IF(VLOOKUP($A136,'ECM Staff time by PoF'!$B$5:$C$119,2,FALSE)="Not Applicable",VLOOKUP($A136,'ECM Staff time by PoF'!$B$5:$S$119,MATCH($DF$103, 'ECM Staff time by PoF'!$B$4:$R$4,0),FALSE),IF(ISERROR(VLOOKUP(CONCATENATE($A136,E$66),'ECM Staff time by PoF'!$A$5:$S$119,MATCH($DF$103, 'ECM Staff time by PoF'!$A$4:$R$4,0),FALSE)), 0, VLOOKUP(CONCATENATE($A136,E$66),'ECM Staff time by PoF'!$A$5:$S$119,MATCH($DF$103, 'ECM Staff time by PoF'!$A$4:$R$4,0),FALSE))))*E98</f>
        <v>0</v>
      </c>
      <c r="DJ136" s="191">
        <f>IF($A136="",0,IF(VLOOKUP($A136,'ECM Staff time by PoF'!$B$5:$C$119,2,FALSE)="Not Applicable",VLOOKUP($A136,'ECM Staff time by PoF'!$B$5:$S$119,MATCH($DF$103, 'ECM Staff time by PoF'!$B$4:$R$4,0),FALSE),IF(ISERROR(VLOOKUP(CONCATENATE($A136,F$66),'ECM Staff time by PoF'!$A$5:$S$119,MATCH($DF$103, 'ECM Staff time by PoF'!$A$4:$R$4,0),FALSE)), 0, VLOOKUP(CONCATENATE($A136,F$66),'ECM Staff time by PoF'!$A$5:$S$119,MATCH($DF$103, 'ECM Staff time by PoF'!$A$4:$R$4,0),FALSE))))*F98</f>
        <v>0</v>
      </c>
      <c r="DK136" s="191">
        <f>IF($A136="",0,IF(VLOOKUP($A136,'ECM Staff time by PoF'!$B$5:$C$119,2,FALSE)="Not Applicable",VLOOKUP($A136,'ECM Staff time by PoF'!$B$5:$S$119,MATCH($DF$103, 'ECM Staff time by PoF'!$B$4:$R$4,0),FALSE),IF(ISERROR(VLOOKUP(CONCATENATE($A136,G$66),'ECM Staff time by PoF'!$A$5:$S$119,MATCH($DF$103, 'ECM Staff time by PoF'!$A$4:$R$4,0),FALSE)), 0, VLOOKUP(CONCATENATE($A136,G$66),'ECM Staff time by PoF'!$A$5:$S$119,MATCH($DF$103, 'ECM Staff time by PoF'!$A$4:$R$4,0),FALSE))))*G98</f>
        <v>0</v>
      </c>
      <c r="DL136" s="191">
        <f>IF($A136="",0,IF(VLOOKUP($A136,'ECM Staff time by PoF'!$B$5:$C$119,2,FALSE)="Not Applicable",VLOOKUP($A136,'ECM Staff time by PoF'!$B$5:$S$119,MATCH($DF$103, 'ECM Staff time by PoF'!$B$4:$R$4,0),FALSE),IF(ISERROR(VLOOKUP(CONCATENATE($A136,H$66),'ECM Staff time by PoF'!$A$5:$S$119,MATCH($DF$103, 'ECM Staff time by PoF'!$A$4:$R$4,0),FALSE)), 0, VLOOKUP(CONCATENATE($A136,H$66),'ECM Staff time by PoF'!$A$5:$S$119,MATCH($DF$103, 'ECM Staff time by PoF'!$A$4:$R$4,0),FALSE))))*H98</f>
        <v>0</v>
      </c>
      <c r="DM136" s="191">
        <f>IF($A136="",0,IF(VLOOKUP($A136,'ECM Staff time by PoF'!$B$5:$C$119,2,FALSE)="Not Applicable",VLOOKUP($A136,'ECM Staff time by PoF'!$B$5:$S$119,MATCH($DF$103, 'ECM Staff time by PoF'!$B$4:$R$4,0),FALSE),IF(ISERROR(VLOOKUP(CONCATENATE($A136,I$66),'ECM Staff time by PoF'!$A$5:$S$119,MATCH($DF$103, 'ECM Staff time by PoF'!$A$4:$R$4,0),FALSE)), 0, VLOOKUP(CONCATENATE($A136,I$66),'ECM Staff time by PoF'!$A$5:$S$119,MATCH($DF$103, 'ECM Staff time by PoF'!$A$4:$R$4,0),FALSE))))*I98</f>
        <v>0</v>
      </c>
      <c r="DN136" s="191">
        <f>IF($A136="",0,IF(VLOOKUP($A136,'ECM Staff time by PoF'!$B$5:$C$119,2,FALSE)="Not Applicable",VLOOKUP($A136,'ECM Staff time by PoF'!$B$5:$S$119,MATCH($DF$103, 'ECM Staff time by PoF'!$B$4:$R$4,0),FALSE),IF(ISERROR(VLOOKUP(CONCATENATE($A136,J$66),'ECM Staff time by PoF'!$A$5:$S$119,MATCH($DF$103, 'ECM Staff time by PoF'!$A$4:$R$4,0),FALSE)), 0, VLOOKUP(CONCATENATE($A136,J$66),'ECM Staff time by PoF'!$A$5:$S$119,MATCH($DF$103, 'ECM Staff time by PoF'!$A$4:$R$4,0),FALSE))))*J98</f>
        <v>0</v>
      </c>
      <c r="DO136" s="191">
        <f>IF($A136="",0,IF(VLOOKUP($A136,'ECM Staff time by PoF'!$B$5:$C$119,2,FALSE)="Not Applicable",VLOOKUP($A136,'ECM Staff time by PoF'!$B$5:$S$119,MATCH($DF$103, 'ECM Staff time by PoF'!$B$4:$R$4,0),FALSE),IF(ISERROR(VLOOKUP(CONCATENATE($A136,K$66),'ECM Staff time by PoF'!$A$5:$S$119,MATCH($DF$103, 'ECM Staff time by PoF'!$A$4:$R$4,0),FALSE)), 0, VLOOKUP(CONCATENATE($A136,K$66),'ECM Staff time by PoF'!$A$5:$S$119,MATCH($DF$103, 'ECM Staff time by PoF'!$A$4:$R$4,0),FALSE))))*K98</f>
        <v>0</v>
      </c>
      <c r="DP136" s="191">
        <f>IF($A136="",0,IF(VLOOKUP($A136,'ECM Staff time by PoF'!$B$5:$C$119,2,FALSE)="Not Applicable",VLOOKUP($A136,'ECM Staff time by PoF'!$B$5:$S$119,MATCH($DF$103, 'ECM Staff time by PoF'!$B$4:$R$4,0),FALSE),IF(ISERROR(VLOOKUP(CONCATENATE($A136,L$66),'ECM Staff time by PoF'!$A$5:$S$119,MATCH($DF$103, 'ECM Staff time by PoF'!$A$4:$R$4,0),FALSE)), 0, VLOOKUP(CONCATENATE($A136,L$66),'ECM Staff time by PoF'!$A$5:$S$119,MATCH($DF$103, 'ECM Staff time by PoF'!$A$4:$R$4,0),FALSE))))*L98</f>
        <v>0</v>
      </c>
      <c r="DQ136" s="191">
        <f>IF($A136="",0,IF(VLOOKUP($A136,'ECM Staff time by PoF'!$B$5:$C$119,2,FALSE)="Not Applicable",VLOOKUP($A136,'ECM Staff time by PoF'!$B$5:$S$119,MATCH($DF$103, 'ECM Staff time by PoF'!$B$4:$R$4,0),FALSE),IF(ISERROR(VLOOKUP(CONCATENATE($A136,M$66),'ECM Staff time by PoF'!$A$5:$S$119,MATCH($DF$103, 'ECM Staff time by PoF'!$A$4:$R$4,0),FALSE)), 0, VLOOKUP(CONCATENATE($A136,M$66),'ECM Staff time by PoF'!$A$5:$S$119,MATCH($DF$103, 'ECM Staff time by PoF'!$A$4:$R$4,0),FALSE))))*M98</f>
        <v>0</v>
      </c>
      <c r="DR136" s="191">
        <f>IF($A136="",0,IF(VLOOKUP($A136,'ECM Staff time by PoF'!$B$5:$C$119,2,FALSE)="Not Applicable",VLOOKUP($A136,'ECM Staff time by PoF'!$B$5:$S$119,MATCH($DF$103, 'ECM Staff time by PoF'!$B$4:$R$4,0),FALSE),IF(ISERROR(VLOOKUP(CONCATENATE($A136,N$66),'ECM Staff time by PoF'!$A$5:$S$119,MATCH($DF$103, 'ECM Staff time by PoF'!$A$4:$R$4,0),FALSE)), 0, VLOOKUP(CONCATENATE($A136,N$66),'ECM Staff time by PoF'!$A$5:$S$119,MATCH($DF$103, 'ECM Staff time by PoF'!$A$4:$R$4,0),FALSE))))*N98</f>
        <v>0</v>
      </c>
      <c r="DS136" s="191">
        <f>IF($A136="",0,IF(VLOOKUP($A136,'ECM Staff time by PoF'!$B$5:$C$119,2,FALSE)="Not Applicable",VLOOKUP($A136,'ECM Staff time by PoF'!$B$5:$S$119,MATCH($DF$103, 'ECM Staff time by PoF'!$B$4:$R$4,0),FALSE),IF(ISERROR(VLOOKUP(CONCATENATE($A136,O$66),'ECM Staff time by PoF'!$A$5:$S$119,MATCH($DF$103, 'ECM Staff time by PoF'!$A$4:$R$4,0),FALSE)), 0, VLOOKUP(CONCATENATE($A136,O$66),'ECM Staff time by PoF'!$A$5:$S$119,MATCH($DF$103, 'ECM Staff time by PoF'!$A$4:$R$4,0),FALSE))))*O98</f>
        <v>0</v>
      </c>
      <c r="DT136" s="191">
        <f>IF($A136="",0,IF(VLOOKUP($A136,'ECM Staff time by PoF'!$B$5:$C$119,2,FALSE)="Not Applicable",VLOOKUP($A136,'ECM Staff time by PoF'!$B$5:$S$119,MATCH($DF$103, 'ECM Staff time by PoF'!$B$4:$R$4,0),FALSE),IF(ISERROR(VLOOKUP(CONCATENATE($A136,P$66),'ECM Staff time by PoF'!$A$5:$S$119,MATCH($DF$103, 'ECM Staff time by PoF'!$A$4:$R$4,0),FALSE)), 0, VLOOKUP(CONCATENATE($A136,P$66),'ECM Staff time by PoF'!$A$5:$S$119,MATCH($DF$103, 'ECM Staff time by PoF'!$A$4:$R$4,0),FALSE))))*P98</f>
        <v>0</v>
      </c>
      <c r="DU136" s="191">
        <f>IF($A136="",0,IF(VLOOKUP($A136,'ECM Staff time by PoF'!$B$5:$C$119,2,FALSE)="Not Applicable",VLOOKUP($A136,'ECM Staff time by PoF'!$B$5:$S$119,MATCH($DF$103, 'ECM Staff time by PoF'!$B$4:$R$4,0),FALSE),IF(ISERROR(VLOOKUP(CONCATENATE($A136,Q$66),'ECM Staff time by PoF'!$A$5:$S$119,MATCH($DF$103, 'ECM Staff time by PoF'!$A$4:$R$4,0),FALSE)), 0, VLOOKUP(CONCATENATE($A136,Q$66),'ECM Staff time by PoF'!$A$5:$S$119,MATCH($DF$103, 'ECM Staff time by PoF'!$A$4:$R$4,0),FALSE))))*Q98</f>
        <v>0</v>
      </c>
      <c r="DV136" s="191">
        <f>IF($A136="",0,IF(VLOOKUP($A136,'ECM Staff time by PoF'!$B$5:$C$119,2,FALSE)="Not Applicable",VLOOKUP($A136,'ECM Staff time by PoF'!$B$5:$S$119,MATCH($DF$103, 'ECM Staff time by PoF'!$B$4:$R$4,0),FALSE),IF(ISERROR(VLOOKUP(CONCATENATE($A136,R$66),'ECM Staff time by PoF'!$A$5:$S$119,MATCH($DF$103, 'ECM Staff time by PoF'!$A$4:$R$4,0),FALSE)), 0, VLOOKUP(CONCATENATE($A136,R$66),'ECM Staff time by PoF'!$A$5:$S$119,MATCH($DF$103, 'ECM Staff time by PoF'!$A$4:$R$4,0),FALSE))))*R98</f>
        <v>0</v>
      </c>
      <c r="DW136" s="191">
        <f>IF($A136="",0,IF(VLOOKUP($A136,'ECM Staff time by PoF'!$B$5:$C$119,2,FALSE)="Not Applicable",VLOOKUP($A136,'ECM Staff time by PoF'!$B$5:$S$119,MATCH($DF$103, 'ECM Staff time by PoF'!$B$4:$R$4,0),FALSE),IF(ISERROR(VLOOKUP(CONCATENATE($A136,S$66),'ECM Staff time by PoF'!$A$5:$S$119,MATCH($DF$103, 'ECM Staff time by PoF'!$A$4:$R$4,0),FALSE)), 0, VLOOKUP(CONCATENATE($A136,S$66),'ECM Staff time by PoF'!$A$5:$S$119,MATCH($DF$103, 'ECM Staff time by PoF'!$A$4:$R$4,0),FALSE))))*S98</f>
        <v>0</v>
      </c>
      <c r="DX136" s="191">
        <f>IF($A136="",0,IF(VLOOKUP($A136,'ECM Staff time by PoF'!$B$5:$C$119,2,FALSE)="Not Applicable",VLOOKUP($A136,'ECM Staff time by PoF'!$B$5:$S$119,MATCH($DF$103, 'ECM Staff time by PoF'!$B$4:$R$4,0),FALSE),IF(ISERROR(VLOOKUP(CONCATENATE($A136,T$66),'ECM Staff time by PoF'!$A$5:$S$119,MATCH($DF$103, 'ECM Staff time by PoF'!$A$4:$R$4,0),FALSE)), 0, VLOOKUP(CONCATENATE($A136,T$66),'ECM Staff time by PoF'!$A$5:$S$119,MATCH($DF$103, 'ECM Staff time by PoF'!$A$4:$R$4,0),FALSE))))*T98</f>
        <v>0</v>
      </c>
      <c r="DY136" s="191">
        <f>IF($A136="",0,IF(VLOOKUP($A136,'ECM Staff time by PoF'!$B$5:$C$119,2,FALSE)="Not Applicable",VLOOKUP($A136,'ECM Staff time by PoF'!$B$5:$S$119,MATCH($DF$103, 'ECM Staff time by PoF'!$B$4:$R$4,0),FALSE),IF(ISERROR(VLOOKUP(CONCATENATE($A136,U$66),'ECM Staff time by PoF'!$A$5:$S$119,MATCH($DF$103, 'ECM Staff time by PoF'!$A$4:$R$4,0),FALSE)), 0, VLOOKUP(CONCATENATE($A136,U$66),'ECM Staff time by PoF'!$A$5:$S$119,MATCH($DF$103, 'ECM Staff time by PoF'!$A$4:$R$4,0),FALSE))))*U98</f>
        <v>0</v>
      </c>
      <c r="DZ136" s="191">
        <f>IF($A136="",0,IF(VLOOKUP($A136,'ECM Staff time by PoF'!$B$5:$C$119,2,FALSE)="Not Applicable",VLOOKUP($A136,'ECM Staff time by PoF'!$B$5:$S$119,MATCH($DF$103, 'ECM Staff time by PoF'!$B$4:$R$4,0),FALSE),IF(ISERROR(VLOOKUP(CONCATENATE($A136,V$66),'ECM Staff time by PoF'!$A$5:$S$119,MATCH($DF$103, 'ECM Staff time by PoF'!$A$4:$R$4,0),FALSE)), 0, VLOOKUP(CONCATENATE($A136,V$66),'ECM Staff time by PoF'!$A$5:$S$119,MATCH($DF$103, 'ECM Staff time by PoF'!$A$4:$R$4,0),FALSE))))*V98</f>
        <v>0</v>
      </c>
      <c r="EA136" s="191">
        <f>IF($A136="",0,IF(VLOOKUP($A136,'ECM Staff time by PoF'!$B$5:$C$119,2,FALSE)="Not Applicable",VLOOKUP($A136,'ECM Staff time by PoF'!$B$5:$S$119,MATCH($DF$103, 'ECM Staff time by PoF'!$B$4:$R$4,0),FALSE),IF(ISERROR(VLOOKUP(CONCATENATE($A136,W$66),'ECM Staff time by PoF'!$A$5:$S$119,MATCH($DF$103, 'ECM Staff time by PoF'!$A$4:$R$4,0),FALSE)), 0, VLOOKUP(CONCATENATE($A136,W$66),'ECM Staff time by PoF'!$A$5:$S$119,MATCH($DF$103, 'ECM Staff time by PoF'!$A$4:$R$4,0),FALSE))))*W98</f>
        <v>0</v>
      </c>
      <c r="EB136" s="191">
        <f>IF($A136="",0,IF(VLOOKUP($A136,'ECM Staff time by PoF'!$B$5:$C$119,2,FALSE)="Not Applicable",VLOOKUP($A136,'ECM Staff time by PoF'!$B$5:$S$119,MATCH($DF$103, 'ECM Staff time by PoF'!$B$4:$R$4,0),FALSE),IF(ISERROR(VLOOKUP(CONCATENATE($A136,X$66),'ECM Staff time by PoF'!$A$5:$S$119,MATCH($DF$103, 'ECM Staff time by PoF'!$A$4:$R$4,0),FALSE)), 0, VLOOKUP(CONCATENATE($A136,X$66),'ECM Staff time by PoF'!$A$5:$S$119,MATCH($DF$103, 'ECM Staff time by PoF'!$A$4:$R$4,0),FALSE))))*X98</f>
        <v>0</v>
      </c>
      <c r="EC136" s="191">
        <f>IF($A136="",0,IF(VLOOKUP($A136,'ECM Staff time by PoF'!$B$5:$C$119,2,FALSE)="Not Applicable",VLOOKUP($A136,'ECM Staff time by PoF'!$B$5:$S$119,MATCH($DF$103, 'ECM Staff time by PoF'!$B$4:$R$4,0),FALSE),IF(ISERROR(VLOOKUP(CONCATENATE($A136,Y$66),'ECM Staff time by PoF'!$A$5:$S$119,MATCH($DF$103, 'ECM Staff time by PoF'!$A$4:$R$4,0),FALSE)), 0, VLOOKUP(CONCATENATE($A136,Y$66),'ECM Staff time by PoF'!$A$5:$S$119,MATCH($DF$103, 'ECM Staff time by PoF'!$A$4:$R$4,0),FALSE))))*Y98</f>
        <v>0</v>
      </c>
      <c r="ED136" s="191">
        <f>IF($A136="",0,IF(VLOOKUP($A136,'ECM Staff time by PoF'!$B$5:$C$119,2,FALSE)="Not Applicable",VLOOKUP($A136,'ECM Staff time by PoF'!$B$5:$S$119,MATCH($DF$103, 'ECM Staff time by PoF'!$B$4:$R$4,0),FALSE),IF(ISERROR(VLOOKUP(CONCATENATE($A136,Z$66),'ECM Staff time by PoF'!$A$5:$S$119,MATCH($DF$103, 'ECM Staff time by PoF'!$A$4:$R$4,0),FALSE)), 0, VLOOKUP(CONCATENATE($A136,Z$66),'ECM Staff time by PoF'!$A$5:$S$119,MATCH($DF$103, 'ECM Staff time by PoF'!$A$4:$R$4,0),FALSE))))*Z98</f>
        <v>0</v>
      </c>
      <c r="EE136" s="191">
        <f>IF($A136="",0,IF(VLOOKUP($A136,'ECM Staff time by PoF'!$B$5:$C$119,2,FALSE)="Not Applicable",VLOOKUP($A136,'ECM Staff time by PoF'!$B$5:$S$119,MATCH($DF$103, 'ECM Staff time by PoF'!$B$4:$R$4,0),FALSE),IF(ISERROR(VLOOKUP(CONCATENATE($A136,AA$66),'ECM Staff time by PoF'!$A$5:$S$119,MATCH($DF$103, 'ECM Staff time by PoF'!$A$4:$R$4,0),FALSE)), 0, VLOOKUP(CONCATENATE($A136,AA$66),'ECM Staff time by PoF'!$A$5:$S$119,MATCH($DF$103, 'ECM Staff time by PoF'!$A$4:$R$4,0),FALSE))))*AA98</f>
        <v>0</v>
      </c>
      <c r="EF136" s="191">
        <f>IF($A136="",0,IF(VLOOKUP($A136,'ECM Staff time by PoF'!$B$5:$C$119,2,FALSE)="Not Applicable",VLOOKUP($A136,'ECM Staff time by PoF'!$B$5:$S$119,MATCH($DF$103, 'ECM Staff time by PoF'!$B$4:$R$4,0),FALSE),IF(ISERROR(VLOOKUP(CONCATENATE($A136,AB$66),'ECM Staff time by PoF'!$A$5:$S$119,MATCH($DF$103, 'ECM Staff time by PoF'!$A$4:$R$4,0),FALSE)), 0, VLOOKUP(CONCATENATE($A136,AB$66),'ECM Staff time by PoF'!$A$5:$S$119,MATCH($DF$103, 'ECM Staff time by PoF'!$A$4:$R$4,0),FALSE))))*AB98</f>
        <v>0</v>
      </c>
      <c r="EG136" s="191">
        <f>IF($A136="",0,IF(VLOOKUP($A136,'ECM Staff time by PoF'!$B$5:$C$119,2,FALSE)="Not Applicable",VLOOKUP($A136,'ECM Staff time by PoF'!$B$5:$S$119,MATCH($DF$103, 'ECM Staff time by PoF'!$B$4:$R$4,0),FALSE),IF(ISERROR(VLOOKUP(CONCATENATE($A136,AC$66),'ECM Staff time by PoF'!$A$5:$S$119,MATCH($DF$103, 'ECM Staff time by PoF'!$A$4:$R$4,0),FALSE)), 0, VLOOKUP(CONCATENATE($A136,AC$66),'ECM Staff time by PoF'!$A$5:$S$119,MATCH($DF$103, 'ECM Staff time by PoF'!$A$4:$R$4,0),FALSE))))*AC98</f>
        <v>0</v>
      </c>
      <c r="EH136" s="191">
        <f>IF($A136="",0,IF(VLOOKUP($A136,'ECM Staff time by PoF'!$B$5:$C$119,2,FALSE)="Not Applicable",VLOOKUP($A136,'ECM Staff time by PoF'!$B$5:$S$119,MATCH($DF$103, 'ECM Staff time by PoF'!$B$4:$R$4,0),FALSE),IF(ISERROR(VLOOKUP(CONCATENATE($A136,AD$66),'ECM Staff time by PoF'!$A$5:$S$119,MATCH($DF$103, 'ECM Staff time by PoF'!$A$4:$R$4,0),FALSE)), 0, VLOOKUP(CONCATENATE($A136,AD$66),'ECM Staff time by PoF'!$A$5:$S$119,MATCH($DF$103, 'ECM Staff time by PoF'!$A$4:$R$4,0),FALSE))))*AD98</f>
        <v>0</v>
      </c>
      <c r="EI136" s="191">
        <f>IF($A136="",0,IF(VLOOKUP($A136,'ECM Staff time by PoF'!$B$5:$C$119,2,FALSE)="Not Applicable",VLOOKUP($A136,'ECM Staff time by PoF'!$B$5:$S$119,MATCH($DF$103, 'ECM Staff time by PoF'!$B$4:$R$4,0),FALSE),IF(ISERROR(VLOOKUP(CONCATENATE($A136,AE$66),'ECM Staff time by PoF'!$A$5:$S$119,MATCH($DF$103, 'ECM Staff time by PoF'!$A$4:$R$4,0),FALSE)), 0, VLOOKUP(CONCATENATE($A136,AE$66),'ECM Staff time by PoF'!$A$5:$S$119,MATCH($DF$103, 'ECM Staff time by PoF'!$A$4:$R$4,0),FALSE))))*AE98</f>
        <v>0</v>
      </c>
      <c r="EJ136" s="191">
        <f>IF($A136="",0,IF(VLOOKUP($A136,'ECM Staff time by PoF'!$B$5:$C$119,2,FALSE)="Not Applicable",VLOOKUP($A136,'ECM Staff time by PoF'!$B$5:$S$119,MATCH($DF$103, 'ECM Staff time by PoF'!$B$4:$R$4,0),FALSE),IF(ISERROR(VLOOKUP(CONCATENATE($A136,AF$66),'ECM Staff time by PoF'!$A$5:$S$119,MATCH($DF$103, 'ECM Staff time by PoF'!$A$4:$R$4,0),FALSE)), 0, VLOOKUP(CONCATENATE($A136,AF$66),'ECM Staff time by PoF'!$A$5:$S$119,MATCH($DF$103, 'ECM Staff time by PoF'!$A$4:$R$4,0),FALSE))))*AF98</f>
        <v>0</v>
      </c>
      <c r="EK136" s="191">
        <f>IF($A136="",0,IF(VLOOKUP($A136,'ECM Staff time by PoF'!$B$5:$C$119,2,FALSE)="Not Applicable",VLOOKUP($A136,'ECM Staff time by PoF'!$B$5:$S$119,MATCH($DF$103, 'ECM Staff time by PoF'!$B$4:$R$4,0),FALSE),IF(ISERROR(VLOOKUP(CONCATENATE($A136,AG$66),'ECM Staff time by PoF'!$A$5:$S$119,MATCH($DF$103, 'ECM Staff time by PoF'!$A$4:$R$4,0),FALSE)), 0, VLOOKUP(CONCATENATE($A136,AG$66),'ECM Staff time by PoF'!$A$5:$S$119,MATCH($DF$103, 'ECM Staff time by PoF'!$A$4:$R$4,0),FALSE))))*AG98</f>
        <v>0</v>
      </c>
      <c r="EL136" s="191">
        <f>IF($A136="",0,IF(VLOOKUP($A136,'ECM Staff time by PoF'!$B$5:$C$119,2,FALSE)="Not Applicable",VLOOKUP($A136,'ECM Staff time by PoF'!$B$5:$S$119,MATCH($DF$103, 'ECM Staff time by PoF'!$B$4:$R$4,0),FALSE),IF(ISERROR(VLOOKUP(CONCATENATE($A136,AH$66),'ECM Staff time by PoF'!$A$5:$S$119,MATCH($DF$103, 'ECM Staff time by PoF'!$A$4:$R$4,0),FALSE)), 0, VLOOKUP(CONCATENATE($A136,AH$66),'ECM Staff time by PoF'!$A$5:$S$119,MATCH($DF$103, 'ECM Staff time by PoF'!$A$4:$R$4,0),FALSE))))*AH98</f>
        <v>0</v>
      </c>
      <c r="EM136" s="191">
        <f>IF($A136="",0,IF(VLOOKUP($A136,'ECM Staff time by PoF'!$B$5:$C$119,2,FALSE)="Not Applicable",VLOOKUP($A136,'ECM Staff time by PoF'!$B$5:$S$119,MATCH($DF$103, 'ECM Staff time by PoF'!$B$4:$R$4,0),FALSE),IF(ISERROR(VLOOKUP(CONCATENATE($A136,AI$66),'ECM Staff time by PoF'!$A$5:$S$119,MATCH($DF$103, 'ECM Staff time by PoF'!$A$4:$R$4,0),FALSE)), 0, VLOOKUP(CONCATENATE($A136,AI$66),'ECM Staff time by PoF'!$A$5:$S$119,MATCH($DF$103, 'ECM Staff time by PoF'!$A$4:$R$4,0),FALSE))))*AI98</f>
        <v>0</v>
      </c>
      <c r="EN136" s="191">
        <f>IF($A136="",0,IF(VLOOKUP($A136,'ECM Staff time by PoF'!$B$5:$C$119,2,FALSE)="Not Applicable",VLOOKUP($A136,'ECM Staff time by PoF'!$B$5:$S$119,MATCH($DF$103, 'ECM Staff time by PoF'!$B$4:$R$4,0),FALSE),IF(ISERROR(VLOOKUP(CONCATENATE($A136,AJ$66),'ECM Staff time by PoF'!$A$5:$S$119,MATCH($DF$103, 'ECM Staff time by PoF'!$A$4:$R$4,0),FALSE)), 0, VLOOKUP(CONCATENATE($A136,AJ$66),'ECM Staff time by PoF'!$A$5:$S$119,MATCH($DF$103, 'ECM Staff time by PoF'!$A$4:$R$4,0),FALSE))))*AJ98</f>
        <v>0</v>
      </c>
      <c r="EO136" s="191">
        <f>IF($A136="",0,IF(VLOOKUP($A136,'ECM Staff time by PoF'!$B$5:$C$119,2,FALSE)="Not Applicable",VLOOKUP($A136,'ECM Staff time by PoF'!$B$5:$S$119,MATCH($DF$103, 'ECM Staff time by PoF'!$B$4:$R$4,0),FALSE),IF(ISERROR(VLOOKUP(CONCATENATE($A136,AK$66),'ECM Staff time by PoF'!$A$5:$S$119,MATCH($DF$103, 'ECM Staff time by PoF'!$A$4:$R$4,0),FALSE)), 0, VLOOKUP(CONCATENATE($A136,AK$66),'ECM Staff time by PoF'!$A$5:$S$119,MATCH($DF$103, 'ECM Staff time by PoF'!$A$4:$R$4,0),FALSE))))*AK98</f>
        <v>0</v>
      </c>
      <c r="EP136" s="60">
        <f>IF($A136="",0,IF(VLOOKUP($A136,'ECM Staff time by PoF'!$B$5:$C$119,2,FALSE)="Not Applicable",VLOOKUP($A136,'ECM Staff time by PoF'!$B$5:$S$119,MATCH($EP$103, 'ECM Staff time by PoF'!$B$4:$R$4,0),FALSE),IF(ISERROR(VLOOKUP(CONCATENATE($A136,B$66),'ECM Staff time by PoF'!$A$5:$S$119,MATCH($EP$103, 'ECM Staff time by PoF'!$A$4:$R$4,0),FALSE)), 0, VLOOKUP(CONCATENATE($A136,B$66),'ECM Staff time by PoF'!$A$5:$S$119,MATCH($EP$103, 'ECM Staff time by PoF'!$A$4:$R$4,0),FALSE))))*B98</f>
        <v>0</v>
      </c>
      <c r="EQ136" s="60">
        <f>IF($A136="",0,IF(VLOOKUP($A136,'ECM Staff time by PoF'!$B$5:$C$119,2,FALSE)="Not Applicable",VLOOKUP($A136,'ECM Staff time by PoF'!$B$5:$S$119,MATCH($EP$103, 'ECM Staff time by PoF'!$B$4:$R$4,0),FALSE),IF(ISERROR(VLOOKUP(CONCATENATE($A136,C$66),'ECM Staff time by PoF'!$A$5:$S$119,MATCH($EP$103, 'ECM Staff time by PoF'!$A$4:$R$4,0),FALSE)), 0, VLOOKUP(CONCATENATE($A136,C$66),'ECM Staff time by PoF'!$A$5:$S$119,MATCH($EP$103, 'ECM Staff time by PoF'!$A$4:$R$4,0),FALSE))))*C98</f>
        <v>0</v>
      </c>
      <c r="ER136" s="60">
        <f>IF($A136="",0,IF(VLOOKUP($A136,'ECM Staff time by PoF'!$B$5:$C$119,2,FALSE)="Not Applicable",VLOOKUP($A136,'ECM Staff time by PoF'!$B$5:$S$119,MATCH($EP$103, 'ECM Staff time by PoF'!$B$4:$R$4,0),FALSE),IF(ISERROR(VLOOKUP(CONCATENATE($A136,D$66),'ECM Staff time by PoF'!$A$5:$S$119,MATCH($EP$103, 'ECM Staff time by PoF'!$A$4:$R$4,0),FALSE)), 0, VLOOKUP(CONCATENATE($A136,D$66),'ECM Staff time by PoF'!$A$5:$S$119,MATCH($EP$103, 'ECM Staff time by PoF'!$A$4:$R$4,0),FALSE))))*D98</f>
        <v>0</v>
      </c>
      <c r="ES136" s="60">
        <f>IF($A136="",0,IF(VLOOKUP($A136,'ECM Staff time by PoF'!$B$5:$C$119,2,FALSE)="Not Applicable",VLOOKUP($A136,'ECM Staff time by PoF'!$B$5:$S$119,MATCH($EP$103, 'ECM Staff time by PoF'!$B$4:$R$4,0),FALSE),IF(ISERROR(VLOOKUP(CONCATENATE($A136,E$66),'ECM Staff time by PoF'!$A$5:$S$119,MATCH($EP$103, 'ECM Staff time by PoF'!$A$4:$R$4,0),FALSE)), 0, VLOOKUP(CONCATENATE($A136,E$66),'ECM Staff time by PoF'!$A$5:$S$119,MATCH($EP$103, 'ECM Staff time by PoF'!$A$4:$R$4,0),FALSE))))*E98</f>
        <v>0</v>
      </c>
      <c r="ET136" s="60">
        <f>IF($A136="",0,IF(VLOOKUP($A136,'ECM Staff time by PoF'!$B$5:$C$119,2,FALSE)="Not Applicable",VLOOKUP($A136,'ECM Staff time by PoF'!$B$5:$S$119,MATCH($EP$103, 'ECM Staff time by PoF'!$B$4:$R$4,0),FALSE),IF(ISERROR(VLOOKUP(CONCATENATE($A136,F$66),'ECM Staff time by PoF'!$A$5:$S$119,MATCH($EP$103, 'ECM Staff time by PoF'!$A$4:$R$4,0),FALSE)), 0, VLOOKUP(CONCATENATE($A136,F$66),'ECM Staff time by PoF'!$A$5:$S$119,MATCH($EP$103, 'ECM Staff time by PoF'!$A$4:$R$4,0),FALSE))))*F98</f>
        <v>0</v>
      </c>
      <c r="EU136" s="60">
        <f>IF($A136="",0,IF(VLOOKUP($A136,'ECM Staff time by PoF'!$B$5:$C$119,2,FALSE)="Not Applicable",VLOOKUP($A136,'ECM Staff time by PoF'!$B$5:$S$119,MATCH($EP$103, 'ECM Staff time by PoF'!$B$4:$R$4,0),FALSE),IF(ISERROR(VLOOKUP(CONCATENATE($A136,G$66),'ECM Staff time by PoF'!$A$5:$S$119,MATCH($EP$103, 'ECM Staff time by PoF'!$A$4:$R$4,0),FALSE)), 0, VLOOKUP(CONCATENATE($A136,G$66),'ECM Staff time by PoF'!$A$5:$S$119,MATCH($EP$103, 'ECM Staff time by PoF'!$A$4:$R$4,0),FALSE))))*G98</f>
        <v>0</v>
      </c>
      <c r="EV136" s="60">
        <f>IF($A136="",0,IF(VLOOKUP($A136,'ECM Staff time by PoF'!$B$5:$C$119,2,FALSE)="Not Applicable",VLOOKUP($A136,'ECM Staff time by PoF'!$B$5:$S$119,MATCH($EP$103, 'ECM Staff time by PoF'!$B$4:$R$4,0),FALSE),IF(ISERROR(VLOOKUP(CONCATENATE($A136,H$66),'ECM Staff time by PoF'!$A$5:$S$119,MATCH($EP$103, 'ECM Staff time by PoF'!$A$4:$R$4,0),FALSE)), 0, VLOOKUP(CONCATENATE($A136,H$66),'ECM Staff time by PoF'!$A$5:$S$119,MATCH($EP$103, 'ECM Staff time by PoF'!$A$4:$R$4,0),FALSE))))*H98</f>
        <v>0</v>
      </c>
      <c r="EW136" s="60">
        <f>IF($A136="",0,IF(VLOOKUP($A136,'ECM Staff time by PoF'!$B$5:$C$119,2,FALSE)="Not Applicable",VLOOKUP($A136,'ECM Staff time by PoF'!$B$5:$S$119,MATCH($EP$103, 'ECM Staff time by PoF'!$B$4:$R$4,0),FALSE),IF(ISERROR(VLOOKUP(CONCATENATE($A136,I$66),'ECM Staff time by PoF'!$A$5:$S$119,MATCH($EP$103, 'ECM Staff time by PoF'!$A$4:$R$4,0),FALSE)), 0, VLOOKUP(CONCATENATE($A136,I$66),'ECM Staff time by PoF'!$A$5:$S$119,MATCH($EP$103, 'ECM Staff time by PoF'!$A$4:$R$4,0),FALSE))))*I98</f>
        <v>0</v>
      </c>
      <c r="EX136" s="60">
        <f>IF($A136="",0,IF(VLOOKUP($A136,'ECM Staff time by PoF'!$B$5:$C$119,2,FALSE)="Not Applicable",VLOOKUP($A136,'ECM Staff time by PoF'!$B$5:$S$119,MATCH($EP$103, 'ECM Staff time by PoF'!$B$4:$R$4,0),FALSE),IF(ISERROR(VLOOKUP(CONCATENATE($A136,J$66),'ECM Staff time by PoF'!$A$5:$S$119,MATCH($EP$103, 'ECM Staff time by PoF'!$A$4:$R$4,0),FALSE)), 0, VLOOKUP(CONCATENATE($A136,J$66),'ECM Staff time by PoF'!$A$5:$S$119,MATCH($EP$103, 'ECM Staff time by PoF'!$A$4:$R$4,0),FALSE))))*J98</f>
        <v>0</v>
      </c>
      <c r="EY136" s="60">
        <f>IF($A136="",0,IF(VLOOKUP($A136,'ECM Staff time by PoF'!$B$5:$C$119,2,FALSE)="Not Applicable",VLOOKUP($A136,'ECM Staff time by PoF'!$B$5:$S$119,MATCH($EP$103, 'ECM Staff time by PoF'!$B$4:$R$4,0),FALSE),IF(ISERROR(VLOOKUP(CONCATENATE($A136,K$66),'ECM Staff time by PoF'!$A$5:$S$119,MATCH($EP$103, 'ECM Staff time by PoF'!$A$4:$R$4,0),FALSE)), 0, VLOOKUP(CONCATENATE($A136,K$66),'ECM Staff time by PoF'!$A$5:$S$119,MATCH($EP$103, 'ECM Staff time by PoF'!$A$4:$R$4,0),FALSE))))*K98</f>
        <v>0</v>
      </c>
      <c r="EZ136" s="60">
        <f>IF($A136="",0,IF(VLOOKUP($A136,'ECM Staff time by PoF'!$B$5:$C$119,2,FALSE)="Not Applicable",VLOOKUP($A136,'ECM Staff time by PoF'!$B$5:$S$119,MATCH($EP$103, 'ECM Staff time by PoF'!$B$4:$R$4,0),FALSE),IF(ISERROR(VLOOKUP(CONCATENATE($A136,L$66),'ECM Staff time by PoF'!$A$5:$S$119,MATCH($EP$103, 'ECM Staff time by PoF'!$A$4:$R$4,0),FALSE)), 0, VLOOKUP(CONCATENATE($A136,L$66),'ECM Staff time by PoF'!$A$5:$S$119,MATCH($EP$103, 'ECM Staff time by PoF'!$A$4:$R$4,0),FALSE))))*L98</f>
        <v>0</v>
      </c>
      <c r="FA136" s="60">
        <f>IF($A136="",0,IF(VLOOKUP($A136,'ECM Staff time by PoF'!$B$5:$C$119,2,FALSE)="Not Applicable",VLOOKUP($A136,'ECM Staff time by PoF'!$B$5:$S$119,MATCH($EP$103, 'ECM Staff time by PoF'!$B$4:$R$4,0),FALSE),IF(ISERROR(VLOOKUP(CONCATENATE($A136,M$66),'ECM Staff time by PoF'!$A$5:$S$119,MATCH($EP$103, 'ECM Staff time by PoF'!$A$4:$R$4,0),FALSE)), 0, VLOOKUP(CONCATENATE($A136,M$66),'ECM Staff time by PoF'!$A$5:$S$119,MATCH($EP$103, 'ECM Staff time by PoF'!$A$4:$R$4,0),FALSE))))*M98</f>
        <v>0</v>
      </c>
      <c r="FB136" s="60">
        <f>IF($A136="",0,IF(VLOOKUP($A136,'ECM Staff time by PoF'!$B$5:$C$119,2,FALSE)="Not Applicable",VLOOKUP($A136,'ECM Staff time by PoF'!$B$5:$S$119,MATCH($EP$103, 'ECM Staff time by PoF'!$B$4:$R$4,0),FALSE),IF(ISERROR(VLOOKUP(CONCATENATE($A136,N$66),'ECM Staff time by PoF'!$A$5:$S$119,MATCH($EP$103, 'ECM Staff time by PoF'!$A$4:$R$4,0),FALSE)), 0, VLOOKUP(CONCATENATE($A136,N$66),'ECM Staff time by PoF'!$A$5:$S$119,MATCH($EP$103, 'ECM Staff time by PoF'!$A$4:$R$4,0),FALSE))))*N98</f>
        <v>0</v>
      </c>
      <c r="FC136" s="60">
        <f>IF($A136="",0,IF(VLOOKUP($A136,'ECM Staff time by PoF'!$B$5:$C$119,2,FALSE)="Not Applicable",VLOOKUP($A136,'ECM Staff time by PoF'!$B$5:$S$119,MATCH($EP$103, 'ECM Staff time by PoF'!$B$4:$R$4,0),FALSE),IF(ISERROR(VLOOKUP(CONCATENATE($A136,O$66),'ECM Staff time by PoF'!$A$5:$S$119,MATCH($EP$103, 'ECM Staff time by PoF'!$A$4:$R$4,0),FALSE)), 0, VLOOKUP(CONCATENATE($A136,O$66),'ECM Staff time by PoF'!$A$5:$S$119,MATCH($EP$103, 'ECM Staff time by PoF'!$A$4:$R$4,0),FALSE))))*O98</f>
        <v>0</v>
      </c>
      <c r="FD136" s="60">
        <f>IF($A136="",0,IF(VLOOKUP($A136,'ECM Staff time by PoF'!$B$5:$C$119,2,FALSE)="Not Applicable",VLOOKUP($A136,'ECM Staff time by PoF'!$B$5:$S$119,MATCH($EP$103, 'ECM Staff time by PoF'!$B$4:$R$4,0),FALSE),IF(ISERROR(VLOOKUP(CONCATENATE($A136,P$66),'ECM Staff time by PoF'!$A$5:$S$119,MATCH($EP$103, 'ECM Staff time by PoF'!$A$4:$R$4,0),FALSE)), 0, VLOOKUP(CONCATENATE($A136,P$66),'ECM Staff time by PoF'!$A$5:$S$119,MATCH($EP$103, 'ECM Staff time by PoF'!$A$4:$R$4,0),FALSE))))*P98</f>
        <v>0</v>
      </c>
      <c r="FE136" s="60">
        <f>IF($A136="",0,IF(VLOOKUP($A136,'ECM Staff time by PoF'!$B$5:$C$119,2,FALSE)="Not Applicable",VLOOKUP($A136,'ECM Staff time by PoF'!$B$5:$S$119,MATCH($EP$103, 'ECM Staff time by PoF'!$B$4:$R$4,0),FALSE),IF(ISERROR(VLOOKUP(CONCATENATE($A136,Q$66),'ECM Staff time by PoF'!$A$5:$S$119,MATCH($EP$103, 'ECM Staff time by PoF'!$A$4:$R$4,0),FALSE)), 0, VLOOKUP(CONCATENATE($A136,Q$66),'ECM Staff time by PoF'!$A$5:$S$119,MATCH($EP$103, 'ECM Staff time by PoF'!$A$4:$R$4,0),FALSE))))*Q98</f>
        <v>0</v>
      </c>
      <c r="FF136" s="60">
        <f>IF($A136="",0,IF(VLOOKUP($A136,'ECM Staff time by PoF'!$B$5:$C$119,2,FALSE)="Not Applicable",VLOOKUP($A136,'ECM Staff time by PoF'!$B$5:$S$119,MATCH($EP$103, 'ECM Staff time by PoF'!$B$4:$R$4,0),FALSE),IF(ISERROR(VLOOKUP(CONCATENATE($A136,R$66),'ECM Staff time by PoF'!$A$5:$S$119,MATCH($EP$103, 'ECM Staff time by PoF'!$A$4:$R$4,0),FALSE)), 0, VLOOKUP(CONCATENATE($A136,R$66),'ECM Staff time by PoF'!$A$5:$S$119,MATCH($EP$103, 'ECM Staff time by PoF'!$A$4:$R$4,0),FALSE))))*R98</f>
        <v>0</v>
      </c>
      <c r="FG136" s="60">
        <f>IF($A136="",0,IF(VLOOKUP($A136,'ECM Staff time by PoF'!$B$5:$C$119,2,FALSE)="Not Applicable",VLOOKUP($A136,'ECM Staff time by PoF'!$B$5:$S$119,MATCH($EP$103, 'ECM Staff time by PoF'!$B$4:$R$4,0),FALSE),IF(ISERROR(VLOOKUP(CONCATENATE($A136,S$66),'ECM Staff time by PoF'!$A$5:$S$119,MATCH($EP$103, 'ECM Staff time by PoF'!$A$4:$R$4,0),FALSE)), 0, VLOOKUP(CONCATENATE($A136,S$66),'ECM Staff time by PoF'!$A$5:$S$119,MATCH($EP$103, 'ECM Staff time by PoF'!$A$4:$R$4,0),FALSE))))*S98</f>
        <v>0</v>
      </c>
      <c r="FH136" s="60">
        <f>IF($A136="",0,IF(VLOOKUP($A136,'ECM Staff time by PoF'!$B$5:$C$119,2,FALSE)="Not Applicable",VLOOKUP($A136,'ECM Staff time by PoF'!$B$5:$S$119,MATCH($EP$103, 'ECM Staff time by PoF'!$B$4:$R$4,0),FALSE),IF(ISERROR(VLOOKUP(CONCATENATE($A136,T$66),'ECM Staff time by PoF'!$A$5:$S$119,MATCH($EP$103, 'ECM Staff time by PoF'!$A$4:$R$4,0),FALSE)), 0, VLOOKUP(CONCATENATE($A136,T$66),'ECM Staff time by PoF'!$A$5:$S$119,MATCH($EP$103, 'ECM Staff time by PoF'!$A$4:$R$4,0),FALSE))))*T98</f>
        <v>0</v>
      </c>
      <c r="FI136" s="60">
        <f>IF($A136="",0,IF(VLOOKUP($A136,'ECM Staff time by PoF'!$B$5:$C$119,2,FALSE)="Not Applicable",VLOOKUP($A136,'ECM Staff time by PoF'!$B$5:$S$119,MATCH($EP$103, 'ECM Staff time by PoF'!$B$4:$R$4,0),FALSE),IF(ISERROR(VLOOKUP(CONCATENATE($A136,U$66),'ECM Staff time by PoF'!$A$5:$S$119,MATCH($EP$103, 'ECM Staff time by PoF'!$A$4:$R$4,0),FALSE)), 0, VLOOKUP(CONCATENATE($A136,U$66),'ECM Staff time by PoF'!$A$5:$S$119,MATCH($EP$103, 'ECM Staff time by PoF'!$A$4:$R$4,0),FALSE))))*U98</f>
        <v>0</v>
      </c>
      <c r="FJ136" s="60">
        <f>IF($A136="",0,IF(VLOOKUP($A136,'ECM Staff time by PoF'!$B$5:$C$119,2,FALSE)="Not Applicable",VLOOKUP($A136,'ECM Staff time by PoF'!$B$5:$S$119,MATCH($EP$103, 'ECM Staff time by PoF'!$B$4:$R$4,0),FALSE),IF(ISERROR(VLOOKUP(CONCATENATE($A136,V$66),'ECM Staff time by PoF'!$A$5:$S$119,MATCH($EP$103, 'ECM Staff time by PoF'!$A$4:$R$4,0),FALSE)), 0, VLOOKUP(CONCATENATE($A136,V$66),'ECM Staff time by PoF'!$A$5:$S$119,MATCH($EP$103, 'ECM Staff time by PoF'!$A$4:$R$4,0),FALSE))))*V98</f>
        <v>0</v>
      </c>
      <c r="FK136" s="60">
        <f>IF($A136="",0,IF(VLOOKUP($A136,'ECM Staff time by PoF'!$B$5:$C$119,2,FALSE)="Not Applicable",VLOOKUP($A136,'ECM Staff time by PoF'!$B$5:$S$119,MATCH($EP$103, 'ECM Staff time by PoF'!$B$4:$R$4,0),FALSE),IF(ISERROR(VLOOKUP(CONCATENATE($A136,W$66),'ECM Staff time by PoF'!$A$5:$S$119,MATCH($EP$103, 'ECM Staff time by PoF'!$A$4:$R$4,0),FALSE)), 0, VLOOKUP(CONCATENATE($A136,W$66),'ECM Staff time by PoF'!$A$5:$S$119,MATCH($EP$103, 'ECM Staff time by PoF'!$A$4:$R$4,0),FALSE))))*W98</f>
        <v>0</v>
      </c>
      <c r="FL136" s="60">
        <f>IF($A136="",0,IF(VLOOKUP($A136,'ECM Staff time by PoF'!$B$5:$C$119,2,FALSE)="Not Applicable",VLOOKUP($A136,'ECM Staff time by PoF'!$B$5:$S$119,MATCH($EP$103, 'ECM Staff time by PoF'!$B$4:$R$4,0),FALSE),IF(ISERROR(VLOOKUP(CONCATENATE($A136,X$66),'ECM Staff time by PoF'!$A$5:$S$119,MATCH($EP$103, 'ECM Staff time by PoF'!$A$4:$R$4,0),FALSE)), 0, VLOOKUP(CONCATENATE($A136,X$66),'ECM Staff time by PoF'!$A$5:$S$119,MATCH($EP$103, 'ECM Staff time by PoF'!$A$4:$R$4,0),FALSE))))*X98</f>
        <v>0</v>
      </c>
      <c r="FM136" s="60">
        <f>IF($A136="",0,IF(VLOOKUP($A136,'ECM Staff time by PoF'!$B$5:$C$119,2,FALSE)="Not Applicable",VLOOKUP($A136,'ECM Staff time by PoF'!$B$5:$S$119,MATCH($EP$103, 'ECM Staff time by PoF'!$B$4:$R$4,0),FALSE),IF(ISERROR(VLOOKUP(CONCATENATE($A136,Y$66),'ECM Staff time by PoF'!$A$5:$S$119,MATCH($EP$103, 'ECM Staff time by PoF'!$A$4:$R$4,0),FALSE)), 0, VLOOKUP(CONCATENATE($A136,Y$66),'ECM Staff time by PoF'!$A$5:$S$119,MATCH($EP$103, 'ECM Staff time by PoF'!$A$4:$R$4,0),FALSE))))*Y98</f>
        <v>0</v>
      </c>
      <c r="FN136" s="60">
        <f>IF($A136="",0,IF(VLOOKUP($A136,'ECM Staff time by PoF'!$B$5:$C$119,2,FALSE)="Not Applicable",VLOOKUP($A136,'ECM Staff time by PoF'!$B$5:$S$119,MATCH($EP$103, 'ECM Staff time by PoF'!$B$4:$R$4,0),FALSE),IF(ISERROR(VLOOKUP(CONCATENATE($A136,Z$66),'ECM Staff time by PoF'!$A$5:$S$119,MATCH($EP$103, 'ECM Staff time by PoF'!$A$4:$R$4,0),FALSE)), 0, VLOOKUP(CONCATENATE($A136,Z$66),'ECM Staff time by PoF'!$A$5:$S$119,MATCH($EP$103, 'ECM Staff time by PoF'!$A$4:$R$4,0),FALSE))))*Z98</f>
        <v>0</v>
      </c>
      <c r="FO136" s="60">
        <f>IF($A136="",0,IF(VLOOKUP($A136,'ECM Staff time by PoF'!$B$5:$C$119,2,FALSE)="Not Applicable",VLOOKUP($A136,'ECM Staff time by PoF'!$B$5:$S$119,MATCH($EP$103, 'ECM Staff time by PoF'!$B$4:$R$4,0),FALSE),IF(ISERROR(VLOOKUP(CONCATENATE($A136,AA$66),'ECM Staff time by PoF'!$A$5:$S$119,MATCH($EP$103, 'ECM Staff time by PoF'!$A$4:$R$4,0),FALSE)), 0, VLOOKUP(CONCATENATE($A136,AA$66),'ECM Staff time by PoF'!$A$5:$S$119,MATCH($EP$103, 'ECM Staff time by PoF'!$A$4:$R$4,0),FALSE))))*AA98</f>
        <v>0</v>
      </c>
      <c r="FP136" s="60">
        <f>IF($A136="",0,IF(VLOOKUP($A136,'ECM Staff time by PoF'!$B$5:$C$119,2,FALSE)="Not Applicable",VLOOKUP($A136,'ECM Staff time by PoF'!$B$5:$S$119,MATCH($EP$103, 'ECM Staff time by PoF'!$B$4:$R$4,0),FALSE),IF(ISERROR(VLOOKUP(CONCATENATE($A136,AB$66),'ECM Staff time by PoF'!$A$5:$S$119,MATCH($EP$103, 'ECM Staff time by PoF'!$A$4:$R$4,0),FALSE)), 0, VLOOKUP(CONCATENATE($A136,AB$66),'ECM Staff time by PoF'!$A$5:$S$119,MATCH($EP$103, 'ECM Staff time by PoF'!$A$4:$R$4,0),FALSE))))*AB98</f>
        <v>0</v>
      </c>
      <c r="FQ136" s="60">
        <f>IF($A136="",0,IF(VLOOKUP($A136,'ECM Staff time by PoF'!$B$5:$C$119,2,FALSE)="Not Applicable",VLOOKUP($A136,'ECM Staff time by PoF'!$B$5:$S$119,MATCH($EP$103, 'ECM Staff time by PoF'!$B$4:$R$4,0),FALSE),IF(ISERROR(VLOOKUP(CONCATENATE($A136,AC$66),'ECM Staff time by PoF'!$A$5:$S$119,MATCH($EP$103, 'ECM Staff time by PoF'!$A$4:$R$4,0),FALSE)), 0, VLOOKUP(CONCATENATE($A136,AC$66),'ECM Staff time by PoF'!$A$5:$S$119,MATCH($EP$103, 'ECM Staff time by PoF'!$A$4:$R$4,0),FALSE))))*AC98</f>
        <v>0</v>
      </c>
      <c r="FR136" s="60">
        <f>IF($A136="",0,IF(VLOOKUP($A136,'ECM Staff time by PoF'!$B$5:$C$119,2,FALSE)="Not Applicable",VLOOKUP($A136,'ECM Staff time by PoF'!$B$5:$S$119,MATCH($EP$103, 'ECM Staff time by PoF'!$B$4:$R$4,0),FALSE),IF(ISERROR(VLOOKUP(CONCATENATE($A136,AD$66),'ECM Staff time by PoF'!$A$5:$S$119,MATCH($EP$103, 'ECM Staff time by PoF'!$A$4:$R$4,0),FALSE)), 0, VLOOKUP(CONCATENATE($A136,AD$66),'ECM Staff time by PoF'!$A$5:$S$119,MATCH($EP$103, 'ECM Staff time by PoF'!$A$4:$R$4,0),FALSE))))*AD98</f>
        <v>0</v>
      </c>
      <c r="FS136" s="60">
        <f>IF($A136="",0,IF(VLOOKUP($A136,'ECM Staff time by PoF'!$B$5:$C$119,2,FALSE)="Not Applicable",VLOOKUP($A136,'ECM Staff time by PoF'!$B$5:$S$119,MATCH($EP$103, 'ECM Staff time by PoF'!$B$4:$R$4,0),FALSE),IF(ISERROR(VLOOKUP(CONCATENATE($A136,AE$66),'ECM Staff time by PoF'!$A$5:$S$119,MATCH($EP$103, 'ECM Staff time by PoF'!$A$4:$R$4,0),FALSE)), 0, VLOOKUP(CONCATENATE($A136,AE$66),'ECM Staff time by PoF'!$A$5:$S$119,MATCH($EP$103, 'ECM Staff time by PoF'!$A$4:$R$4,0),FALSE))))*AE98</f>
        <v>0</v>
      </c>
      <c r="FT136" s="60">
        <f>IF($A136="",0,IF(VLOOKUP($A136,'ECM Staff time by PoF'!$B$5:$C$119,2,FALSE)="Not Applicable",VLOOKUP($A136,'ECM Staff time by PoF'!$B$5:$S$119,MATCH($EP$103, 'ECM Staff time by PoF'!$B$4:$R$4,0),FALSE),IF(ISERROR(VLOOKUP(CONCATENATE($A136,AF$66),'ECM Staff time by PoF'!$A$5:$S$119,MATCH($EP$103, 'ECM Staff time by PoF'!$A$4:$R$4,0),FALSE)), 0, VLOOKUP(CONCATENATE($A136,AF$66),'ECM Staff time by PoF'!$A$5:$S$119,MATCH($EP$103, 'ECM Staff time by PoF'!$A$4:$R$4,0),FALSE))))*AF98</f>
        <v>0</v>
      </c>
      <c r="FU136" s="60">
        <f>IF($A136="",0,IF(VLOOKUP($A136,'ECM Staff time by PoF'!$B$5:$C$119,2,FALSE)="Not Applicable",VLOOKUP($A136,'ECM Staff time by PoF'!$B$5:$S$119,MATCH($EP$103, 'ECM Staff time by PoF'!$B$4:$R$4,0),FALSE),IF(ISERROR(VLOOKUP(CONCATENATE($A136,AG$66),'ECM Staff time by PoF'!$A$5:$S$119,MATCH($EP$103, 'ECM Staff time by PoF'!$A$4:$R$4,0),FALSE)), 0, VLOOKUP(CONCATENATE($A136,AG$66),'ECM Staff time by PoF'!$A$5:$S$119,MATCH($EP$103, 'ECM Staff time by PoF'!$A$4:$R$4,0),FALSE))))*AG98</f>
        <v>0</v>
      </c>
      <c r="FV136" s="60">
        <f>IF($A136="",0,IF(VLOOKUP($A136,'ECM Staff time by PoF'!$B$5:$C$119,2,FALSE)="Not Applicable",VLOOKUP($A136,'ECM Staff time by PoF'!$B$5:$S$119,MATCH($EP$103, 'ECM Staff time by PoF'!$B$4:$R$4,0),FALSE),IF(ISERROR(VLOOKUP(CONCATENATE($A136,AH$66),'ECM Staff time by PoF'!$A$5:$S$119,MATCH($EP$103, 'ECM Staff time by PoF'!$A$4:$R$4,0),FALSE)), 0, VLOOKUP(CONCATENATE($A136,AH$66),'ECM Staff time by PoF'!$A$5:$S$119,MATCH($EP$103, 'ECM Staff time by PoF'!$A$4:$R$4,0),FALSE))))*AH98</f>
        <v>0</v>
      </c>
      <c r="FW136" s="60">
        <f>IF($A136="",0,IF(VLOOKUP($A136,'ECM Staff time by PoF'!$B$5:$C$119,2,FALSE)="Not Applicable",VLOOKUP($A136,'ECM Staff time by PoF'!$B$5:$S$119,MATCH($EP$103, 'ECM Staff time by PoF'!$B$4:$R$4,0),FALSE),IF(ISERROR(VLOOKUP(CONCATENATE($A136,AI$66),'ECM Staff time by PoF'!$A$5:$S$119,MATCH($EP$103, 'ECM Staff time by PoF'!$A$4:$R$4,0),FALSE)), 0, VLOOKUP(CONCATENATE($A136,AI$66),'ECM Staff time by PoF'!$A$5:$S$119,MATCH($EP$103, 'ECM Staff time by PoF'!$A$4:$R$4,0),FALSE))))*AI98</f>
        <v>0</v>
      </c>
      <c r="FX136" s="60">
        <f>IF($A136="",0,IF(VLOOKUP($A136,'ECM Staff time by PoF'!$B$5:$C$119,2,FALSE)="Not Applicable",VLOOKUP($A136,'ECM Staff time by PoF'!$B$5:$S$119,MATCH($EP$103, 'ECM Staff time by PoF'!$B$4:$R$4,0),FALSE),IF(ISERROR(VLOOKUP(CONCATENATE($A136,AJ$66),'ECM Staff time by PoF'!$A$5:$S$119,MATCH($EP$103, 'ECM Staff time by PoF'!$A$4:$R$4,0),FALSE)), 0, VLOOKUP(CONCATENATE($A136,AJ$66),'ECM Staff time by PoF'!$A$5:$S$119,MATCH($EP$103, 'ECM Staff time by PoF'!$A$4:$R$4,0),FALSE))))*AJ98</f>
        <v>0</v>
      </c>
      <c r="FY136" s="60">
        <f>IF($A136="",0,IF(VLOOKUP($A136,'ECM Staff time by PoF'!$B$5:$C$119,2,FALSE)="Not Applicable",VLOOKUP($A136,'ECM Staff time by PoF'!$B$5:$S$119,MATCH($EP$103, 'ECM Staff time by PoF'!$B$4:$R$4,0),FALSE),IF(ISERROR(VLOOKUP(CONCATENATE($A136,AK$66),'ECM Staff time by PoF'!$A$5:$S$119,MATCH($EP$103, 'ECM Staff time by PoF'!$A$4:$R$4,0),FALSE)), 0, VLOOKUP(CONCATENATE($A136,AK$66),'ECM Staff time by PoF'!$A$5:$S$119,MATCH($EP$103, 'ECM Staff time by PoF'!$A$4:$R$4,0),FALSE))))*AK98</f>
        <v>0</v>
      </c>
      <c r="FZ136" s="60">
        <f>IF($A136="",0,IF(VLOOKUP($A136,'ECM Staff time by PoF'!$B$5:$C$119,2,FALSE)="Not Applicable",VLOOKUP($A136,'ECM Staff time by PoF'!$B$5:$S$119,MATCH($FZ$103, 'ECM Staff time by PoF'!$B$4:$R$4,0),FALSE),IF(ISERROR(VLOOKUP(CONCATENATE($A136,B$66),'ECM Staff time by PoF'!$A$5:$S$119,MATCH($FZ$103, 'ECM Staff time by PoF'!$A$4:$R$4,0),FALSE)), 0, VLOOKUP(CONCATENATE($A136,B$66),'ECM Staff time by PoF'!$A$5:$S$119,MATCH($FZ$103, 'ECM Staff time by PoF'!$A$4:$R$4,0),FALSE))))*B98</f>
        <v>0</v>
      </c>
      <c r="GA136" s="60">
        <f>IF($A136="",0,IF(VLOOKUP($A136,'ECM Staff time by PoF'!$B$5:$C$119,2,FALSE)="Not Applicable",VLOOKUP($A136,'ECM Staff time by PoF'!$B$5:$S$119,MATCH($FZ$103, 'ECM Staff time by PoF'!$B$4:$R$4,0),FALSE),IF(ISERROR(VLOOKUP(CONCATENATE($A136,C$66),'ECM Staff time by PoF'!$A$5:$S$119,MATCH($FZ$103, 'ECM Staff time by PoF'!$A$4:$R$4,0),FALSE)), 0, VLOOKUP(CONCATENATE($A136,C$66),'ECM Staff time by PoF'!$A$5:$S$119,MATCH($FZ$103, 'ECM Staff time by PoF'!$A$4:$R$4,0),FALSE))))*C98</f>
        <v>0</v>
      </c>
      <c r="GB136" s="60">
        <f>IF($A136="",0,IF(VLOOKUP($A136,'ECM Staff time by PoF'!$B$5:$C$119,2,FALSE)="Not Applicable",VLOOKUP($A136,'ECM Staff time by PoF'!$B$5:$S$119,MATCH($FZ$103, 'ECM Staff time by PoF'!$B$4:$R$4,0),FALSE),IF(ISERROR(VLOOKUP(CONCATENATE($A136,D$66),'ECM Staff time by PoF'!$A$5:$S$119,MATCH($FZ$103, 'ECM Staff time by PoF'!$A$4:$R$4,0),FALSE)), 0, VLOOKUP(CONCATENATE($A136,D$66),'ECM Staff time by PoF'!$A$5:$S$119,MATCH($FZ$103, 'ECM Staff time by PoF'!$A$4:$R$4,0),FALSE))))*D98</f>
        <v>0</v>
      </c>
      <c r="GC136" s="60">
        <f>IF($A136="",0,IF(VLOOKUP($A136,'ECM Staff time by PoF'!$B$5:$C$119,2,FALSE)="Not Applicable",VLOOKUP($A136,'ECM Staff time by PoF'!$B$5:$S$119,MATCH($FZ$103, 'ECM Staff time by PoF'!$B$4:$R$4,0),FALSE),IF(ISERROR(VLOOKUP(CONCATENATE($A136,E$66),'ECM Staff time by PoF'!$A$5:$S$119,MATCH($FZ$103, 'ECM Staff time by PoF'!$A$4:$R$4,0),FALSE)), 0, VLOOKUP(CONCATENATE($A136,E$66),'ECM Staff time by PoF'!$A$5:$S$119,MATCH($FZ$103, 'ECM Staff time by PoF'!$A$4:$R$4,0),FALSE))))*E98</f>
        <v>0</v>
      </c>
      <c r="GD136" s="60">
        <f>IF($A136="",0,IF(VLOOKUP($A136,'ECM Staff time by PoF'!$B$5:$C$119,2,FALSE)="Not Applicable",VLOOKUP($A136,'ECM Staff time by PoF'!$B$5:$S$119,MATCH($FZ$103, 'ECM Staff time by PoF'!$B$4:$R$4,0),FALSE),IF(ISERROR(VLOOKUP(CONCATENATE($A136,F$66),'ECM Staff time by PoF'!$A$5:$S$119,MATCH($FZ$103, 'ECM Staff time by PoF'!$A$4:$R$4,0),FALSE)), 0, VLOOKUP(CONCATENATE($A136,F$66),'ECM Staff time by PoF'!$A$5:$S$119,MATCH($FZ$103, 'ECM Staff time by PoF'!$A$4:$R$4,0),FALSE))))*F98</f>
        <v>0</v>
      </c>
      <c r="GE136" s="60">
        <f>IF($A136="",0,IF(VLOOKUP($A136,'ECM Staff time by PoF'!$B$5:$C$119,2,FALSE)="Not Applicable",VLOOKUP($A136,'ECM Staff time by PoF'!$B$5:$S$119,MATCH($FZ$103, 'ECM Staff time by PoF'!$B$4:$R$4,0),FALSE),IF(ISERROR(VLOOKUP(CONCATENATE($A136,G$66),'ECM Staff time by PoF'!$A$5:$S$119,MATCH($FZ$103, 'ECM Staff time by PoF'!$A$4:$R$4,0),FALSE)), 0, VLOOKUP(CONCATENATE($A136,G$66),'ECM Staff time by PoF'!$A$5:$S$119,MATCH($FZ$103, 'ECM Staff time by PoF'!$A$4:$R$4,0),FALSE))))*G98</f>
        <v>0</v>
      </c>
      <c r="GF136" s="60">
        <f>IF($A136="",0,IF(VLOOKUP($A136,'ECM Staff time by PoF'!$B$5:$C$119,2,FALSE)="Not Applicable",VLOOKUP($A136,'ECM Staff time by PoF'!$B$5:$S$119,MATCH($FZ$103, 'ECM Staff time by PoF'!$B$4:$R$4,0),FALSE),IF(ISERROR(VLOOKUP(CONCATENATE($A136,H$66),'ECM Staff time by PoF'!$A$5:$S$119,MATCH($FZ$103, 'ECM Staff time by PoF'!$A$4:$R$4,0),FALSE)), 0, VLOOKUP(CONCATENATE($A136,H$66),'ECM Staff time by PoF'!$A$5:$S$119,MATCH($FZ$103, 'ECM Staff time by PoF'!$A$4:$R$4,0),FALSE))))*H98</f>
        <v>0</v>
      </c>
      <c r="GG136" s="60">
        <f>IF($A136="",0,IF(VLOOKUP($A136,'ECM Staff time by PoF'!$B$5:$C$119,2,FALSE)="Not Applicable",VLOOKUP($A136,'ECM Staff time by PoF'!$B$5:$S$119,MATCH($FZ$103, 'ECM Staff time by PoF'!$B$4:$R$4,0),FALSE),IF(ISERROR(VLOOKUP(CONCATENATE($A136,I$66),'ECM Staff time by PoF'!$A$5:$S$119,MATCH($FZ$103, 'ECM Staff time by PoF'!$A$4:$R$4,0),FALSE)), 0, VLOOKUP(CONCATENATE($A136,I$66),'ECM Staff time by PoF'!$A$5:$S$119,MATCH($FZ$103, 'ECM Staff time by PoF'!$A$4:$R$4,0),FALSE))))*I98</f>
        <v>0</v>
      </c>
      <c r="GH136" s="60">
        <f>IF($A136="",0,IF(VLOOKUP($A136,'ECM Staff time by PoF'!$B$5:$C$119,2,FALSE)="Not Applicable",VLOOKUP($A136,'ECM Staff time by PoF'!$B$5:$S$119,MATCH($FZ$103, 'ECM Staff time by PoF'!$B$4:$R$4,0),FALSE),IF(ISERROR(VLOOKUP(CONCATENATE($A136,J$66),'ECM Staff time by PoF'!$A$5:$S$119,MATCH($FZ$103, 'ECM Staff time by PoF'!$A$4:$R$4,0),FALSE)), 0, VLOOKUP(CONCATENATE($A136,J$66),'ECM Staff time by PoF'!$A$5:$S$119,MATCH($FZ$103, 'ECM Staff time by PoF'!$A$4:$R$4,0),FALSE))))*J98</f>
        <v>0</v>
      </c>
      <c r="GI136" s="60">
        <f>IF($A136="",0,IF(VLOOKUP($A136,'ECM Staff time by PoF'!$B$5:$C$119,2,FALSE)="Not Applicable",VLOOKUP($A136,'ECM Staff time by PoF'!$B$5:$S$119,MATCH($FZ$103, 'ECM Staff time by PoF'!$B$4:$R$4,0),FALSE),IF(ISERROR(VLOOKUP(CONCATENATE($A136,K$66),'ECM Staff time by PoF'!$A$5:$S$119,MATCH($FZ$103, 'ECM Staff time by PoF'!$A$4:$R$4,0),FALSE)), 0, VLOOKUP(CONCATENATE($A136,K$66),'ECM Staff time by PoF'!$A$5:$S$119,MATCH($FZ$103, 'ECM Staff time by PoF'!$A$4:$R$4,0),FALSE))))*K98</f>
        <v>0</v>
      </c>
      <c r="GJ136" s="60">
        <f>IF($A136="",0,IF(VLOOKUP($A136,'ECM Staff time by PoF'!$B$5:$C$119,2,FALSE)="Not Applicable",VLOOKUP($A136,'ECM Staff time by PoF'!$B$5:$S$119,MATCH($FZ$103, 'ECM Staff time by PoF'!$B$4:$R$4,0),FALSE),IF(ISERROR(VLOOKUP(CONCATENATE($A136,L$66),'ECM Staff time by PoF'!$A$5:$S$119,MATCH($FZ$103, 'ECM Staff time by PoF'!$A$4:$R$4,0),FALSE)), 0, VLOOKUP(CONCATENATE($A136,L$66),'ECM Staff time by PoF'!$A$5:$S$119,MATCH($FZ$103, 'ECM Staff time by PoF'!$A$4:$R$4,0),FALSE))))*L98</f>
        <v>0</v>
      </c>
      <c r="GK136" s="60">
        <f>IF($A136="",0,IF(VLOOKUP($A136,'ECM Staff time by PoF'!$B$5:$C$119,2,FALSE)="Not Applicable",VLOOKUP($A136,'ECM Staff time by PoF'!$B$5:$S$119,MATCH($FZ$103, 'ECM Staff time by PoF'!$B$4:$R$4,0),FALSE),IF(ISERROR(VLOOKUP(CONCATENATE($A136,M$66),'ECM Staff time by PoF'!$A$5:$S$119,MATCH($FZ$103, 'ECM Staff time by PoF'!$A$4:$R$4,0),FALSE)), 0, VLOOKUP(CONCATENATE($A136,M$66),'ECM Staff time by PoF'!$A$5:$S$119,MATCH($FZ$103, 'ECM Staff time by PoF'!$A$4:$R$4,0),FALSE))))*M98</f>
        <v>0</v>
      </c>
      <c r="GL136" s="60">
        <f>IF($A136="",0,IF(VLOOKUP($A136,'ECM Staff time by PoF'!$B$5:$C$119,2,FALSE)="Not Applicable",VLOOKUP($A136,'ECM Staff time by PoF'!$B$5:$S$119,MATCH($FZ$103, 'ECM Staff time by PoF'!$B$4:$R$4,0),FALSE),IF(ISERROR(VLOOKUP(CONCATENATE($A136,N$66),'ECM Staff time by PoF'!$A$5:$S$119,MATCH($FZ$103, 'ECM Staff time by PoF'!$A$4:$R$4,0),FALSE)), 0, VLOOKUP(CONCATENATE($A136,N$66),'ECM Staff time by PoF'!$A$5:$S$119,MATCH($FZ$103, 'ECM Staff time by PoF'!$A$4:$R$4,0),FALSE))))*N98</f>
        <v>0</v>
      </c>
      <c r="GM136" s="60">
        <f>IF($A136="",0,IF(VLOOKUP($A136,'ECM Staff time by PoF'!$B$5:$C$119,2,FALSE)="Not Applicable",VLOOKUP($A136,'ECM Staff time by PoF'!$B$5:$S$119,MATCH($FZ$103, 'ECM Staff time by PoF'!$B$4:$R$4,0),FALSE),IF(ISERROR(VLOOKUP(CONCATENATE($A136,O$66),'ECM Staff time by PoF'!$A$5:$S$119,MATCH($FZ$103, 'ECM Staff time by PoF'!$A$4:$R$4,0),FALSE)), 0, VLOOKUP(CONCATENATE($A136,O$66),'ECM Staff time by PoF'!$A$5:$S$119,MATCH($FZ$103, 'ECM Staff time by PoF'!$A$4:$R$4,0),FALSE))))*O98</f>
        <v>0</v>
      </c>
      <c r="GN136" s="60">
        <f>IF($A136="",0,IF(VLOOKUP($A136,'ECM Staff time by PoF'!$B$5:$C$119,2,FALSE)="Not Applicable",VLOOKUP($A136,'ECM Staff time by PoF'!$B$5:$S$119,MATCH($FZ$103, 'ECM Staff time by PoF'!$B$4:$R$4,0),FALSE),IF(ISERROR(VLOOKUP(CONCATENATE($A136,P$66),'ECM Staff time by PoF'!$A$5:$S$119,MATCH($FZ$103, 'ECM Staff time by PoF'!$A$4:$R$4,0),FALSE)), 0, VLOOKUP(CONCATENATE($A136,P$66),'ECM Staff time by PoF'!$A$5:$S$119,MATCH($FZ$103, 'ECM Staff time by PoF'!$A$4:$R$4,0),FALSE))))*P98</f>
        <v>0</v>
      </c>
      <c r="GO136" s="60">
        <f>IF($A136="",0,IF(VLOOKUP($A136,'ECM Staff time by PoF'!$B$5:$C$119,2,FALSE)="Not Applicable",VLOOKUP($A136,'ECM Staff time by PoF'!$B$5:$S$119,MATCH($FZ$103, 'ECM Staff time by PoF'!$B$4:$R$4,0),FALSE),IF(ISERROR(VLOOKUP(CONCATENATE($A136,Q$66),'ECM Staff time by PoF'!$A$5:$S$119,MATCH($FZ$103, 'ECM Staff time by PoF'!$A$4:$R$4,0),FALSE)), 0, VLOOKUP(CONCATENATE($A136,Q$66),'ECM Staff time by PoF'!$A$5:$S$119,MATCH($FZ$103, 'ECM Staff time by PoF'!$A$4:$R$4,0),FALSE))))*Q98</f>
        <v>0</v>
      </c>
      <c r="GP136" s="60">
        <f>IF($A136="",0,IF(VLOOKUP($A136,'ECM Staff time by PoF'!$B$5:$C$119,2,FALSE)="Not Applicable",VLOOKUP($A136,'ECM Staff time by PoF'!$B$5:$S$119,MATCH($FZ$103, 'ECM Staff time by PoF'!$B$4:$R$4,0),FALSE),IF(ISERROR(VLOOKUP(CONCATENATE($A136,R$66),'ECM Staff time by PoF'!$A$5:$S$119,MATCH($FZ$103, 'ECM Staff time by PoF'!$A$4:$R$4,0),FALSE)), 0, VLOOKUP(CONCATENATE($A136,R$66),'ECM Staff time by PoF'!$A$5:$S$119,MATCH($FZ$103, 'ECM Staff time by PoF'!$A$4:$R$4,0),FALSE))))*R98</f>
        <v>0</v>
      </c>
      <c r="GQ136" s="60">
        <f>IF($A136="",0,IF(VLOOKUP($A136,'ECM Staff time by PoF'!$B$5:$C$119,2,FALSE)="Not Applicable",VLOOKUP($A136,'ECM Staff time by PoF'!$B$5:$S$119,MATCH($FZ$103, 'ECM Staff time by PoF'!$B$4:$R$4,0),FALSE),IF(ISERROR(VLOOKUP(CONCATENATE($A136,S$66),'ECM Staff time by PoF'!$A$5:$S$119,MATCH($FZ$103, 'ECM Staff time by PoF'!$A$4:$R$4,0),FALSE)), 0, VLOOKUP(CONCATENATE($A136,S$66),'ECM Staff time by PoF'!$A$5:$S$119,MATCH($FZ$103, 'ECM Staff time by PoF'!$A$4:$R$4,0),FALSE))))*S98</f>
        <v>0</v>
      </c>
      <c r="GR136" s="60">
        <f>IF($A136="",0,IF(VLOOKUP($A136,'ECM Staff time by PoF'!$B$5:$C$119,2,FALSE)="Not Applicable",VLOOKUP($A136,'ECM Staff time by PoF'!$B$5:$S$119,MATCH($FZ$103, 'ECM Staff time by PoF'!$B$4:$R$4,0),FALSE),IF(ISERROR(VLOOKUP(CONCATENATE($A136,T$66),'ECM Staff time by PoF'!$A$5:$S$119,MATCH($FZ$103, 'ECM Staff time by PoF'!$A$4:$R$4,0),FALSE)), 0, VLOOKUP(CONCATENATE($A136,T$66),'ECM Staff time by PoF'!$A$5:$S$119,MATCH($FZ$103, 'ECM Staff time by PoF'!$A$4:$R$4,0),FALSE))))*T98</f>
        <v>0</v>
      </c>
      <c r="GS136" s="60">
        <f>IF($A136="",0,IF(VLOOKUP($A136,'ECM Staff time by PoF'!$B$5:$C$119,2,FALSE)="Not Applicable",VLOOKUP($A136,'ECM Staff time by PoF'!$B$5:$S$119,MATCH($FZ$103, 'ECM Staff time by PoF'!$B$4:$R$4,0),FALSE),IF(ISERROR(VLOOKUP(CONCATENATE($A136,U$66),'ECM Staff time by PoF'!$A$5:$S$119,MATCH($FZ$103, 'ECM Staff time by PoF'!$A$4:$R$4,0),FALSE)), 0, VLOOKUP(CONCATENATE($A136,U$66),'ECM Staff time by PoF'!$A$5:$S$119,MATCH($FZ$103, 'ECM Staff time by PoF'!$A$4:$R$4,0),FALSE))))*U98</f>
        <v>0</v>
      </c>
      <c r="GT136" s="60">
        <f>IF($A136="",0,IF(VLOOKUP($A136,'ECM Staff time by PoF'!$B$5:$C$119,2,FALSE)="Not Applicable",VLOOKUP($A136,'ECM Staff time by PoF'!$B$5:$S$119,MATCH($FZ$103, 'ECM Staff time by PoF'!$B$4:$R$4,0),FALSE),IF(ISERROR(VLOOKUP(CONCATENATE($A136,V$66),'ECM Staff time by PoF'!$A$5:$S$119,MATCH($FZ$103, 'ECM Staff time by PoF'!$A$4:$R$4,0),FALSE)), 0, VLOOKUP(CONCATENATE($A136,V$66),'ECM Staff time by PoF'!$A$5:$S$119,MATCH($FZ$103, 'ECM Staff time by PoF'!$A$4:$R$4,0),FALSE))))*V98</f>
        <v>0</v>
      </c>
      <c r="GU136" s="60">
        <f>IF($A136="",0,IF(VLOOKUP($A136,'ECM Staff time by PoF'!$B$5:$C$119,2,FALSE)="Not Applicable",VLOOKUP($A136,'ECM Staff time by PoF'!$B$5:$S$119,MATCH($FZ$103, 'ECM Staff time by PoF'!$B$4:$R$4,0),FALSE),IF(ISERROR(VLOOKUP(CONCATENATE($A136,W$66),'ECM Staff time by PoF'!$A$5:$S$119,MATCH($FZ$103, 'ECM Staff time by PoF'!$A$4:$R$4,0),FALSE)), 0, VLOOKUP(CONCATENATE($A136,W$66),'ECM Staff time by PoF'!$A$5:$S$119,MATCH($FZ$103, 'ECM Staff time by PoF'!$A$4:$R$4,0),FALSE))))*W98</f>
        <v>0</v>
      </c>
      <c r="GV136" s="60">
        <f>IF($A136="",0,IF(VLOOKUP($A136,'ECM Staff time by PoF'!$B$5:$C$119,2,FALSE)="Not Applicable",VLOOKUP($A136,'ECM Staff time by PoF'!$B$5:$S$119,MATCH($FZ$103, 'ECM Staff time by PoF'!$B$4:$R$4,0),FALSE),IF(ISERROR(VLOOKUP(CONCATENATE($A136,X$66),'ECM Staff time by PoF'!$A$5:$S$119,MATCH($FZ$103, 'ECM Staff time by PoF'!$A$4:$R$4,0),FALSE)), 0, VLOOKUP(CONCATENATE($A136,X$66),'ECM Staff time by PoF'!$A$5:$S$119,MATCH($FZ$103, 'ECM Staff time by PoF'!$A$4:$R$4,0),FALSE))))*X98</f>
        <v>0</v>
      </c>
      <c r="GW136" s="60">
        <f>IF($A136="",0,IF(VLOOKUP($A136,'ECM Staff time by PoF'!$B$5:$C$119,2,FALSE)="Not Applicable",VLOOKUP($A136,'ECM Staff time by PoF'!$B$5:$S$119,MATCH($FZ$103, 'ECM Staff time by PoF'!$B$4:$R$4,0),FALSE),IF(ISERROR(VLOOKUP(CONCATENATE($A136,Y$66),'ECM Staff time by PoF'!$A$5:$S$119,MATCH($FZ$103, 'ECM Staff time by PoF'!$A$4:$R$4,0),FALSE)), 0, VLOOKUP(CONCATENATE($A136,Y$66),'ECM Staff time by PoF'!$A$5:$S$119,MATCH($FZ$103, 'ECM Staff time by PoF'!$A$4:$R$4,0),FALSE))))*Y98</f>
        <v>0</v>
      </c>
      <c r="GX136" s="60">
        <f>IF($A136="",0,IF(VLOOKUP($A136,'ECM Staff time by PoF'!$B$5:$C$119,2,FALSE)="Not Applicable",VLOOKUP($A136,'ECM Staff time by PoF'!$B$5:$S$119,MATCH($FZ$103, 'ECM Staff time by PoF'!$B$4:$R$4,0),FALSE),IF(ISERROR(VLOOKUP(CONCATENATE($A136,Z$66),'ECM Staff time by PoF'!$A$5:$S$119,MATCH($FZ$103, 'ECM Staff time by PoF'!$A$4:$R$4,0),FALSE)), 0, VLOOKUP(CONCATENATE($A136,Z$66),'ECM Staff time by PoF'!$A$5:$S$119,MATCH($FZ$103, 'ECM Staff time by PoF'!$A$4:$R$4,0),FALSE))))*Z98</f>
        <v>0</v>
      </c>
      <c r="GY136" s="60">
        <f>IF($A136="",0,IF(VLOOKUP($A136,'ECM Staff time by PoF'!$B$5:$C$119,2,FALSE)="Not Applicable",VLOOKUP($A136,'ECM Staff time by PoF'!$B$5:$S$119,MATCH($FZ$103, 'ECM Staff time by PoF'!$B$4:$R$4,0),FALSE),IF(ISERROR(VLOOKUP(CONCATENATE($A136,AA$66),'ECM Staff time by PoF'!$A$5:$S$119,MATCH($FZ$103, 'ECM Staff time by PoF'!$A$4:$R$4,0),FALSE)), 0, VLOOKUP(CONCATENATE($A136,AA$66),'ECM Staff time by PoF'!$A$5:$S$119,MATCH($FZ$103, 'ECM Staff time by PoF'!$A$4:$R$4,0),FALSE))))*AA98</f>
        <v>0</v>
      </c>
      <c r="GZ136" s="60">
        <f>IF($A136="",0,IF(VLOOKUP($A136,'ECM Staff time by PoF'!$B$5:$C$119,2,FALSE)="Not Applicable",VLOOKUP($A136,'ECM Staff time by PoF'!$B$5:$S$119,MATCH($FZ$103, 'ECM Staff time by PoF'!$B$4:$R$4,0),FALSE),IF(ISERROR(VLOOKUP(CONCATENATE($A136,AB$66),'ECM Staff time by PoF'!$A$5:$S$119,MATCH($FZ$103, 'ECM Staff time by PoF'!$A$4:$R$4,0),FALSE)), 0, VLOOKUP(CONCATENATE($A136,AB$66),'ECM Staff time by PoF'!$A$5:$S$119,MATCH($FZ$103, 'ECM Staff time by PoF'!$A$4:$R$4,0),FALSE))))*AB98</f>
        <v>0</v>
      </c>
      <c r="HA136" s="60">
        <f>IF($A136="",0,IF(VLOOKUP($A136,'ECM Staff time by PoF'!$B$5:$C$119,2,FALSE)="Not Applicable",VLOOKUP($A136,'ECM Staff time by PoF'!$B$5:$S$119,MATCH($FZ$103, 'ECM Staff time by PoF'!$B$4:$R$4,0),FALSE),IF(ISERROR(VLOOKUP(CONCATENATE($A136,AC$66),'ECM Staff time by PoF'!$A$5:$S$119,MATCH($FZ$103, 'ECM Staff time by PoF'!$A$4:$R$4,0),FALSE)), 0, VLOOKUP(CONCATENATE($A136,AC$66),'ECM Staff time by PoF'!$A$5:$S$119,MATCH($FZ$103, 'ECM Staff time by PoF'!$A$4:$R$4,0),FALSE))))*AC98</f>
        <v>0</v>
      </c>
      <c r="HB136" s="60">
        <f>IF($A136="",0,IF(VLOOKUP($A136,'ECM Staff time by PoF'!$B$5:$C$119,2,FALSE)="Not Applicable",VLOOKUP($A136,'ECM Staff time by PoF'!$B$5:$S$119,MATCH($FZ$103, 'ECM Staff time by PoF'!$B$4:$R$4,0),FALSE),IF(ISERROR(VLOOKUP(CONCATENATE($A136,AD$66),'ECM Staff time by PoF'!$A$5:$S$119,MATCH($FZ$103, 'ECM Staff time by PoF'!$A$4:$R$4,0),FALSE)), 0, VLOOKUP(CONCATENATE($A136,AD$66),'ECM Staff time by PoF'!$A$5:$S$119,MATCH($FZ$103, 'ECM Staff time by PoF'!$A$4:$R$4,0),FALSE))))*AD98</f>
        <v>0</v>
      </c>
      <c r="HC136" s="60">
        <f>IF($A136="",0,IF(VLOOKUP($A136,'ECM Staff time by PoF'!$B$5:$C$119,2,FALSE)="Not Applicable",VLOOKUP($A136,'ECM Staff time by PoF'!$B$5:$S$119,MATCH($FZ$103, 'ECM Staff time by PoF'!$B$4:$R$4,0),FALSE),IF(ISERROR(VLOOKUP(CONCATENATE($A136,AE$66),'ECM Staff time by PoF'!$A$5:$S$119,MATCH($FZ$103, 'ECM Staff time by PoF'!$A$4:$R$4,0),FALSE)), 0, VLOOKUP(CONCATENATE($A136,AE$66),'ECM Staff time by PoF'!$A$5:$S$119,MATCH($FZ$103, 'ECM Staff time by PoF'!$A$4:$R$4,0),FALSE))))*AE98</f>
        <v>0</v>
      </c>
      <c r="HD136" s="60">
        <f>IF($A136="",0,IF(VLOOKUP($A136,'ECM Staff time by PoF'!$B$5:$C$119,2,FALSE)="Not Applicable",VLOOKUP($A136,'ECM Staff time by PoF'!$B$5:$S$119,MATCH($FZ$103, 'ECM Staff time by PoF'!$B$4:$R$4,0),FALSE),IF(ISERROR(VLOOKUP(CONCATENATE($A136,AF$66),'ECM Staff time by PoF'!$A$5:$S$119,MATCH($FZ$103, 'ECM Staff time by PoF'!$A$4:$R$4,0),FALSE)), 0, VLOOKUP(CONCATENATE($A136,AF$66),'ECM Staff time by PoF'!$A$5:$S$119,MATCH($FZ$103, 'ECM Staff time by PoF'!$A$4:$R$4,0),FALSE))))*AF98</f>
        <v>0</v>
      </c>
      <c r="HE136" s="60">
        <f>IF($A136="",0,IF(VLOOKUP($A136,'ECM Staff time by PoF'!$B$5:$C$119,2,FALSE)="Not Applicable",VLOOKUP($A136,'ECM Staff time by PoF'!$B$5:$S$119,MATCH($FZ$103, 'ECM Staff time by PoF'!$B$4:$R$4,0),FALSE),IF(ISERROR(VLOOKUP(CONCATENATE($A136,AG$66),'ECM Staff time by PoF'!$A$5:$S$119,MATCH($FZ$103, 'ECM Staff time by PoF'!$A$4:$R$4,0),FALSE)), 0, VLOOKUP(CONCATENATE($A136,AG$66),'ECM Staff time by PoF'!$A$5:$S$119,MATCH($FZ$103, 'ECM Staff time by PoF'!$A$4:$R$4,0),FALSE))))*AG98</f>
        <v>0</v>
      </c>
      <c r="HF136" s="60">
        <f>IF($A136="",0,IF(VLOOKUP($A136,'ECM Staff time by PoF'!$B$5:$C$119,2,FALSE)="Not Applicable",VLOOKUP($A136,'ECM Staff time by PoF'!$B$5:$S$119,MATCH($FZ$103, 'ECM Staff time by PoF'!$B$4:$R$4,0),FALSE),IF(ISERROR(VLOOKUP(CONCATENATE($A136,AH$66),'ECM Staff time by PoF'!$A$5:$S$119,MATCH($FZ$103, 'ECM Staff time by PoF'!$A$4:$R$4,0),FALSE)), 0, VLOOKUP(CONCATENATE($A136,AH$66),'ECM Staff time by PoF'!$A$5:$S$119,MATCH($FZ$103, 'ECM Staff time by PoF'!$A$4:$R$4,0),FALSE))))*AH98</f>
        <v>0</v>
      </c>
      <c r="HG136" s="60">
        <f>IF($A136="",0,IF(VLOOKUP($A136,'ECM Staff time by PoF'!$B$5:$C$119,2,FALSE)="Not Applicable",VLOOKUP($A136,'ECM Staff time by PoF'!$B$5:$S$119,MATCH($FZ$103, 'ECM Staff time by PoF'!$B$4:$R$4,0),FALSE),IF(ISERROR(VLOOKUP(CONCATENATE($A136,AI$66),'ECM Staff time by PoF'!$A$5:$S$119,MATCH($FZ$103, 'ECM Staff time by PoF'!$A$4:$R$4,0),FALSE)), 0, VLOOKUP(CONCATENATE($A136,AI$66),'ECM Staff time by PoF'!$A$5:$S$119,MATCH($FZ$103, 'ECM Staff time by PoF'!$A$4:$R$4,0),FALSE))))*AI98</f>
        <v>0</v>
      </c>
      <c r="HH136" s="60">
        <f>IF($A136="",0,IF(VLOOKUP($A136,'ECM Staff time by PoF'!$B$5:$C$119,2,FALSE)="Not Applicable",VLOOKUP($A136,'ECM Staff time by PoF'!$B$5:$S$119,MATCH($FZ$103, 'ECM Staff time by PoF'!$B$4:$R$4,0),FALSE),IF(ISERROR(VLOOKUP(CONCATENATE($A136,AJ$66),'ECM Staff time by PoF'!$A$5:$S$119,MATCH($FZ$103, 'ECM Staff time by PoF'!$A$4:$R$4,0),FALSE)), 0, VLOOKUP(CONCATENATE($A136,AJ$66),'ECM Staff time by PoF'!$A$5:$S$119,MATCH($FZ$103, 'ECM Staff time by PoF'!$A$4:$R$4,0),FALSE))))*AJ98</f>
        <v>0</v>
      </c>
      <c r="HI136" s="60">
        <f>IF($A136="",0,IF(VLOOKUP($A136,'ECM Staff time by PoF'!$B$5:$C$119,2,FALSE)="Not Applicable",VLOOKUP($A136,'ECM Staff time by PoF'!$B$5:$S$119,MATCH($FZ$103, 'ECM Staff time by PoF'!$B$4:$R$4,0),FALSE),IF(ISERROR(VLOOKUP(CONCATENATE($A136,AK$66),'ECM Staff time by PoF'!$A$5:$S$119,MATCH($FZ$103, 'ECM Staff time by PoF'!$A$4:$R$4,0),FALSE)), 0, VLOOKUP(CONCATENATE($A136,AK$66),'ECM Staff time by PoF'!$A$5:$S$119,MATCH($FZ$103, 'ECM Staff time by PoF'!$A$4:$R$4,0),FALSE))))*AK98</f>
        <v>0</v>
      </c>
      <c r="HJ136" s="60">
        <f>IF($A136="",0,IF(VLOOKUP($A136,'ECM Staff time by PoF'!$B$5:$C$119,2,FALSE)="Not Applicable",VLOOKUP($A136,'ECM Staff time by PoF'!$B$5:$S$119,MATCH($HJ$103, 'ECM Staff time by PoF'!$B$4:$R$4,0),FALSE),IF(ISERROR(VLOOKUP(CONCATENATE($A136,B$66),'ECM Staff time by PoF'!$A$5:$S$119,MATCH($HJ$103, 'ECM Staff time by PoF'!$A$4:$R$4,0),FALSE)), 0, VLOOKUP(CONCATENATE($A136,B$66),'ECM Staff time by PoF'!$A$5:$S$119,MATCH($HJ$103, 'ECM Staff time by PoF'!$A$4:$R$4,0),FALSE))))*B98</f>
        <v>0</v>
      </c>
      <c r="HK136" s="60">
        <f>IF($A136="",0,IF(VLOOKUP($A136,'ECM Staff time by PoF'!$B$5:$C$119,2,FALSE)="Not Applicable",VLOOKUP($A136,'ECM Staff time by PoF'!$B$5:$S$119,MATCH($HJ$103, 'ECM Staff time by PoF'!$B$4:$R$4,0),FALSE),IF(ISERROR(VLOOKUP(CONCATENATE($A136,C$66),'ECM Staff time by PoF'!$A$5:$S$119,MATCH($HJ$103, 'ECM Staff time by PoF'!$A$4:$R$4,0),FALSE)), 0, VLOOKUP(CONCATENATE($A136,C$66),'ECM Staff time by PoF'!$A$5:$S$119,MATCH($HJ$103, 'ECM Staff time by PoF'!$A$4:$R$4,0),FALSE))))*C98</f>
        <v>0</v>
      </c>
      <c r="HL136" s="60">
        <f>IF($A136="",0,IF(VLOOKUP($A136,'ECM Staff time by PoF'!$B$5:$C$119,2,FALSE)="Not Applicable",VLOOKUP($A136,'ECM Staff time by PoF'!$B$5:$S$119,MATCH($HJ$103, 'ECM Staff time by PoF'!$B$4:$R$4,0),FALSE),IF(ISERROR(VLOOKUP(CONCATENATE($A136,D$66),'ECM Staff time by PoF'!$A$5:$S$119,MATCH($HJ$103, 'ECM Staff time by PoF'!$A$4:$R$4,0),FALSE)), 0, VLOOKUP(CONCATENATE($A136,D$66),'ECM Staff time by PoF'!$A$5:$S$119,MATCH($HJ$103, 'ECM Staff time by PoF'!$A$4:$R$4,0),FALSE))))*D98</f>
        <v>0</v>
      </c>
      <c r="HM136" s="60">
        <f>IF($A136="",0,IF(VLOOKUP($A136,'ECM Staff time by PoF'!$B$5:$C$119,2,FALSE)="Not Applicable",VLOOKUP($A136,'ECM Staff time by PoF'!$B$5:$S$119,MATCH($HJ$103, 'ECM Staff time by PoF'!$B$4:$R$4,0),FALSE),IF(ISERROR(VLOOKUP(CONCATENATE($A136,E$66),'ECM Staff time by PoF'!$A$5:$S$119,MATCH($HJ$103, 'ECM Staff time by PoF'!$A$4:$R$4,0),FALSE)), 0, VLOOKUP(CONCATENATE($A136,E$66),'ECM Staff time by PoF'!$A$5:$S$119,MATCH($HJ$103, 'ECM Staff time by PoF'!$A$4:$R$4,0),FALSE))))*E98</f>
        <v>0</v>
      </c>
      <c r="HN136" s="60">
        <f>IF($A136="",0,IF(VLOOKUP($A136,'ECM Staff time by PoF'!$B$5:$C$119,2,FALSE)="Not Applicable",VLOOKUP($A136,'ECM Staff time by PoF'!$B$5:$S$119,MATCH($HJ$103, 'ECM Staff time by PoF'!$B$4:$R$4,0),FALSE),IF(ISERROR(VLOOKUP(CONCATENATE($A136,F$66),'ECM Staff time by PoF'!$A$5:$S$119,MATCH($HJ$103, 'ECM Staff time by PoF'!$A$4:$R$4,0),FALSE)), 0, VLOOKUP(CONCATENATE($A136,F$66),'ECM Staff time by PoF'!$A$5:$S$119,MATCH($HJ$103, 'ECM Staff time by PoF'!$A$4:$R$4,0),FALSE))))*F98</f>
        <v>0</v>
      </c>
      <c r="HO136" s="60">
        <f>IF($A136="",0,IF(VLOOKUP($A136,'ECM Staff time by PoF'!$B$5:$C$119,2,FALSE)="Not Applicable",VLOOKUP($A136,'ECM Staff time by PoF'!$B$5:$S$119,MATCH($HJ$103, 'ECM Staff time by PoF'!$B$4:$R$4,0),FALSE),IF(ISERROR(VLOOKUP(CONCATENATE($A136,G$66),'ECM Staff time by PoF'!$A$5:$S$119,MATCH($HJ$103, 'ECM Staff time by PoF'!$A$4:$R$4,0),FALSE)), 0, VLOOKUP(CONCATENATE($A136,G$66),'ECM Staff time by PoF'!$A$5:$S$119,MATCH($HJ$103, 'ECM Staff time by PoF'!$A$4:$R$4,0),FALSE))))*G98</f>
        <v>0</v>
      </c>
      <c r="HP136" s="60">
        <f>IF($A136="",0,IF(VLOOKUP($A136,'ECM Staff time by PoF'!$B$5:$C$119,2,FALSE)="Not Applicable",VLOOKUP($A136,'ECM Staff time by PoF'!$B$5:$S$119,MATCH($HJ$103, 'ECM Staff time by PoF'!$B$4:$R$4,0),FALSE),IF(ISERROR(VLOOKUP(CONCATENATE($A136,H$66),'ECM Staff time by PoF'!$A$5:$S$119,MATCH($HJ$103, 'ECM Staff time by PoF'!$A$4:$R$4,0),FALSE)), 0, VLOOKUP(CONCATENATE($A136,H$66),'ECM Staff time by PoF'!$A$5:$S$119,MATCH($HJ$103, 'ECM Staff time by PoF'!$A$4:$R$4,0),FALSE))))*H98</f>
        <v>0</v>
      </c>
      <c r="HQ136" s="60">
        <f>IF($A136="",0,IF(VLOOKUP($A136,'ECM Staff time by PoF'!$B$5:$C$119,2,FALSE)="Not Applicable",VLOOKUP($A136,'ECM Staff time by PoF'!$B$5:$S$119,MATCH($HJ$103, 'ECM Staff time by PoF'!$B$4:$R$4,0),FALSE),IF(ISERROR(VLOOKUP(CONCATENATE($A136,I$66),'ECM Staff time by PoF'!$A$5:$S$119,MATCH($HJ$103, 'ECM Staff time by PoF'!$A$4:$R$4,0),FALSE)), 0, VLOOKUP(CONCATENATE($A136,I$66),'ECM Staff time by PoF'!$A$5:$S$119,MATCH($HJ$103, 'ECM Staff time by PoF'!$A$4:$R$4,0),FALSE))))*I98</f>
        <v>0</v>
      </c>
      <c r="HR136" s="60">
        <f>IF($A136="",0,IF(VLOOKUP($A136,'ECM Staff time by PoF'!$B$5:$C$119,2,FALSE)="Not Applicable",VLOOKUP($A136,'ECM Staff time by PoF'!$B$5:$S$119,MATCH($HJ$103, 'ECM Staff time by PoF'!$B$4:$R$4,0),FALSE),IF(ISERROR(VLOOKUP(CONCATENATE($A136,J$66),'ECM Staff time by PoF'!$A$5:$S$119,MATCH($HJ$103, 'ECM Staff time by PoF'!$A$4:$R$4,0),FALSE)), 0, VLOOKUP(CONCATENATE($A136,J$66),'ECM Staff time by PoF'!$A$5:$S$119,MATCH($HJ$103, 'ECM Staff time by PoF'!$A$4:$R$4,0),FALSE))))*J98</f>
        <v>0</v>
      </c>
      <c r="HS136" s="60">
        <f>IF($A136="",0,IF(VLOOKUP($A136,'ECM Staff time by PoF'!$B$5:$C$119,2,FALSE)="Not Applicable",VLOOKUP($A136,'ECM Staff time by PoF'!$B$5:$S$119,MATCH($HJ$103, 'ECM Staff time by PoF'!$B$4:$R$4,0),FALSE),IF(ISERROR(VLOOKUP(CONCATENATE($A136,K$66),'ECM Staff time by PoF'!$A$5:$S$119,MATCH($HJ$103, 'ECM Staff time by PoF'!$A$4:$R$4,0),FALSE)), 0, VLOOKUP(CONCATENATE($A136,K$66),'ECM Staff time by PoF'!$A$5:$S$119,MATCH($HJ$103, 'ECM Staff time by PoF'!$A$4:$R$4,0),FALSE))))*K98</f>
        <v>0</v>
      </c>
      <c r="HT136" s="60">
        <f>IF($A136="",0,IF(VLOOKUP($A136,'ECM Staff time by PoF'!$B$5:$C$119,2,FALSE)="Not Applicable",VLOOKUP($A136,'ECM Staff time by PoF'!$B$5:$S$119,MATCH($HJ$103, 'ECM Staff time by PoF'!$B$4:$R$4,0),FALSE),IF(ISERROR(VLOOKUP(CONCATENATE($A136,L$66),'ECM Staff time by PoF'!$A$5:$S$119,MATCH($HJ$103, 'ECM Staff time by PoF'!$A$4:$R$4,0),FALSE)), 0, VLOOKUP(CONCATENATE($A136,L$66),'ECM Staff time by PoF'!$A$5:$S$119,MATCH($HJ$103, 'ECM Staff time by PoF'!$A$4:$R$4,0),FALSE))))*L98</f>
        <v>0</v>
      </c>
      <c r="HU136" s="60">
        <f>IF($A136="",0,IF(VLOOKUP($A136,'ECM Staff time by PoF'!$B$5:$C$119,2,FALSE)="Not Applicable",VLOOKUP($A136,'ECM Staff time by PoF'!$B$5:$S$119,MATCH($HJ$103, 'ECM Staff time by PoF'!$B$4:$R$4,0),FALSE),IF(ISERROR(VLOOKUP(CONCATENATE($A136,M$66),'ECM Staff time by PoF'!$A$5:$S$119,MATCH($HJ$103, 'ECM Staff time by PoF'!$A$4:$R$4,0),FALSE)), 0, VLOOKUP(CONCATENATE($A136,M$66),'ECM Staff time by PoF'!$A$5:$S$119,MATCH($HJ$103, 'ECM Staff time by PoF'!$A$4:$R$4,0),FALSE))))*M98</f>
        <v>0</v>
      </c>
      <c r="HV136" s="60">
        <f>IF($A136="",0,IF(VLOOKUP($A136,'ECM Staff time by PoF'!$B$5:$C$119,2,FALSE)="Not Applicable",VLOOKUP($A136,'ECM Staff time by PoF'!$B$5:$S$119,MATCH($HJ$103, 'ECM Staff time by PoF'!$B$4:$R$4,0),FALSE),IF(ISERROR(VLOOKUP(CONCATENATE($A136,N$66),'ECM Staff time by PoF'!$A$5:$S$119,MATCH($HJ$103, 'ECM Staff time by PoF'!$A$4:$R$4,0),FALSE)), 0, VLOOKUP(CONCATENATE($A136,N$66),'ECM Staff time by PoF'!$A$5:$S$119,MATCH($HJ$103, 'ECM Staff time by PoF'!$A$4:$R$4,0),FALSE))))*N98</f>
        <v>0</v>
      </c>
      <c r="HW136" s="60">
        <f>IF($A136="",0,IF(VLOOKUP($A136,'ECM Staff time by PoF'!$B$5:$C$119,2,FALSE)="Not Applicable",VLOOKUP($A136,'ECM Staff time by PoF'!$B$5:$S$119,MATCH($HJ$103, 'ECM Staff time by PoF'!$B$4:$R$4,0),FALSE),IF(ISERROR(VLOOKUP(CONCATENATE($A136,O$66),'ECM Staff time by PoF'!$A$5:$S$119,MATCH($HJ$103, 'ECM Staff time by PoF'!$A$4:$R$4,0),FALSE)), 0, VLOOKUP(CONCATENATE($A136,O$66),'ECM Staff time by PoF'!$A$5:$S$119,MATCH($HJ$103, 'ECM Staff time by PoF'!$A$4:$R$4,0),FALSE))))*O98</f>
        <v>0</v>
      </c>
      <c r="HX136" s="60">
        <f>IF($A136="",0,IF(VLOOKUP($A136,'ECM Staff time by PoF'!$B$5:$C$119,2,FALSE)="Not Applicable",VLOOKUP($A136,'ECM Staff time by PoF'!$B$5:$S$119,MATCH($HJ$103, 'ECM Staff time by PoF'!$B$4:$R$4,0),FALSE),IF(ISERROR(VLOOKUP(CONCATENATE($A136,P$66),'ECM Staff time by PoF'!$A$5:$S$119,MATCH($HJ$103, 'ECM Staff time by PoF'!$A$4:$R$4,0),FALSE)), 0, VLOOKUP(CONCATENATE($A136,P$66),'ECM Staff time by PoF'!$A$5:$S$119,MATCH($HJ$103, 'ECM Staff time by PoF'!$A$4:$R$4,0),FALSE))))*P98</f>
        <v>0</v>
      </c>
      <c r="HY136" s="60">
        <f>IF($A136="",0,IF(VLOOKUP($A136,'ECM Staff time by PoF'!$B$5:$C$119,2,FALSE)="Not Applicable",VLOOKUP($A136,'ECM Staff time by PoF'!$B$5:$S$119,MATCH($HJ$103, 'ECM Staff time by PoF'!$B$4:$R$4,0),FALSE),IF(ISERROR(VLOOKUP(CONCATENATE($A136,Q$66),'ECM Staff time by PoF'!$A$5:$S$119,MATCH($HJ$103, 'ECM Staff time by PoF'!$A$4:$R$4,0),FALSE)), 0, VLOOKUP(CONCATENATE($A136,Q$66),'ECM Staff time by PoF'!$A$5:$S$119,MATCH($HJ$103, 'ECM Staff time by PoF'!$A$4:$R$4,0),FALSE))))*Q98</f>
        <v>0</v>
      </c>
      <c r="HZ136" s="60">
        <f>IF($A136="",0,IF(VLOOKUP($A136,'ECM Staff time by PoF'!$B$5:$C$119,2,FALSE)="Not Applicable",VLOOKUP($A136,'ECM Staff time by PoF'!$B$5:$S$119,MATCH($HJ$103, 'ECM Staff time by PoF'!$B$4:$R$4,0),FALSE),IF(ISERROR(VLOOKUP(CONCATENATE($A136,R$66),'ECM Staff time by PoF'!$A$5:$S$119,MATCH($HJ$103, 'ECM Staff time by PoF'!$A$4:$R$4,0),FALSE)), 0, VLOOKUP(CONCATENATE($A136,R$66),'ECM Staff time by PoF'!$A$5:$S$119,MATCH($HJ$103, 'ECM Staff time by PoF'!$A$4:$R$4,0),FALSE))))*R98</f>
        <v>0</v>
      </c>
      <c r="IA136" s="60">
        <f>IF($A136="",0,IF(VLOOKUP($A136,'ECM Staff time by PoF'!$B$5:$C$119,2,FALSE)="Not Applicable",VLOOKUP($A136,'ECM Staff time by PoF'!$B$5:$S$119,MATCH($HJ$103, 'ECM Staff time by PoF'!$B$4:$R$4,0),FALSE),IF(ISERROR(VLOOKUP(CONCATENATE($A136,S$66),'ECM Staff time by PoF'!$A$5:$S$119,MATCH($HJ$103, 'ECM Staff time by PoF'!$A$4:$R$4,0),FALSE)), 0, VLOOKUP(CONCATENATE($A136,S$66),'ECM Staff time by PoF'!$A$5:$S$119,MATCH($HJ$103, 'ECM Staff time by PoF'!$A$4:$R$4,0),FALSE))))*S98</f>
        <v>0</v>
      </c>
      <c r="IB136" s="60">
        <f>IF($A136="",0,IF(VLOOKUP($A136,'ECM Staff time by PoF'!$B$5:$C$119,2,FALSE)="Not Applicable",VLOOKUP($A136,'ECM Staff time by PoF'!$B$5:$S$119,MATCH($HJ$103, 'ECM Staff time by PoF'!$B$4:$R$4,0),FALSE),IF(ISERROR(VLOOKUP(CONCATENATE($A136,T$66),'ECM Staff time by PoF'!$A$5:$S$119,MATCH($HJ$103, 'ECM Staff time by PoF'!$A$4:$R$4,0),FALSE)), 0, VLOOKUP(CONCATENATE($A136,T$66),'ECM Staff time by PoF'!$A$5:$S$119,MATCH($HJ$103, 'ECM Staff time by PoF'!$A$4:$R$4,0),FALSE))))*T98</f>
        <v>0</v>
      </c>
      <c r="IC136" s="60">
        <f>IF($A136="",0,IF(VLOOKUP($A136,'ECM Staff time by PoF'!$B$5:$C$119,2,FALSE)="Not Applicable",VLOOKUP($A136,'ECM Staff time by PoF'!$B$5:$S$119,MATCH($HJ$103, 'ECM Staff time by PoF'!$B$4:$R$4,0),FALSE),IF(ISERROR(VLOOKUP(CONCATENATE($A136,U$66),'ECM Staff time by PoF'!$A$5:$S$119,MATCH($HJ$103, 'ECM Staff time by PoF'!$A$4:$R$4,0),FALSE)), 0, VLOOKUP(CONCATENATE($A136,U$66),'ECM Staff time by PoF'!$A$5:$S$119,MATCH($HJ$103, 'ECM Staff time by PoF'!$A$4:$R$4,0),FALSE))))*U98</f>
        <v>0</v>
      </c>
      <c r="ID136" s="60">
        <f>IF($A136="",0,IF(VLOOKUP($A136,'ECM Staff time by PoF'!$B$5:$C$119,2,FALSE)="Not Applicable",VLOOKUP($A136,'ECM Staff time by PoF'!$B$5:$S$119,MATCH($HJ$103, 'ECM Staff time by PoF'!$B$4:$R$4,0),FALSE),IF(ISERROR(VLOOKUP(CONCATENATE($A136,V$66),'ECM Staff time by PoF'!$A$5:$S$119,MATCH($HJ$103, 'ECM Staff time by PoF'!$A$4:$R$4,0),FALSE)), 0, VLOOKUP(CONCATENATE($A136,V$66),'ECM Staff time by PoF'!$A$5:$S$119,MATCH($HJ$103, 'ECM Staff time by PoF'!$A$4:$R$4,0),FALSE))))*V98</f>
        <v>0</v>
      </c>
      <c r="IE136" s="60">
        <f>IF($A136="",0,IF(VLOOKUP($A136,'ECM Staff time by PoF'!$B$5:$C$119,2,FALSE)="Not Applicable",VLOOKUP($A136,'ECM Staff time by PoF'!$B$5:$S$119,MATCH($HJ$103, 'ECM Staff time by PoF'!$B$4:$R$4,0),FALSE),IF(ISERROR(VLOOKUP(CONCATENATE($A136,W$66),'ECM Staff time by PoF'!$A$5:$S$119,MATCH($HJ$103, 'ECM Staff time by PoF'!$A$4:$R$4,0),FALSE)), 0, VLOOKUP(CONCATENATE($A136,W$66),'ECM Staff time by PoF'!$A$5:$S$119,MATCH($HJ$103, 'ECM Staff time by PoF'!$A$4:$R$4,0),FALSE))))*W98</f>
        <v>0</v>
      </c>
      <c r="IF136" s="60">
        <f>IF($A136="",0,IF(VLOOKUP($A136,'ECM Staff time by PoF'!$B$5:$C$119,2,FALSE)="Not Applicable",VLOOKUP($A136,'ECM Staff time by PoF'!$B$5:$S$119,MATCH($HJ$103, 'ECM Staff time by PoF'!$B$4:$R$4,0),FALSE),IF(ISERROR(VLOOKUP(CONCATENATE($A136,X$66),'ECM Staff time by PoF'!$A$5:$S$119,MATCH($HJ$103, 'ECM Staff time by PoF'!$A$4:$R$4,0),FALSE)), 0, VLOOKUP(CONCATENATE($A136,X$66),'ECM Staff time by PoF'!$A$5:$S$119,MATCH($HJ$103, 'ECM Staff time by PoF'!$A$4:$R$4,0),FALSE))))*X98</f>
        <v>0</v>
      </c>
      <c r="IG136" s="60">
        <f>IF($A136="",0,IF(VLOOKUP($A136,'ECM Staff time by PoF'!$B$5:$C$119,2,FALSE)="Not Applicable",VLOOKUP($A136,'ECM Staff time by PoF'!$B$5:$S$119,MATCH($HJ$103, 'ECM Staff time by PoF'!$B$4:$R$4,0),FALSE),IF(ISERROR(VLOOKUP(CONCATENATE($A136,Y$66),'ECM Staff time by PoF'!$A$5:$S$119,MATCH($HJ$103, 'ECM Staff time by PoF'!$A$4:$R$4,0),FALSE)), 0, VLOOKUP(CONCATENATE($A136,Y$66),'ECM Staff time by PoF'!$A$5:$S$119,MATCH($HJ$103, 'ECM Staff time by PoF'!$A$4:$R$4,0),FALSE))))*Y98</f>
        <v>0</v>
      </c>
      <c r="IH136" s="60">
        <f>IF($A136="",0,IF(VLOOKUP($A136,'ECM Staff time by PoF'!$B$5:$C$119,2,FALSE)="Not Applicable",VLOOKUP($A136,'ECM Staff time by PoF'!$B$5:$S$119,MATCH($HJ$103, 'ECM Staff time by PoF'!$B$4:$R$4,0),FALSE),IF(ISERROR(VLOOKUP(CONCATENATE($A136,Z$66),'ECM Staff time by PoF'!$A$5:$S$119,MATCH($HJ$103, 'ECM Staff time by PoF'!$A$4:$R$4,0),FALSE)), 0, VLOOKUP(CONCATENATE($A136,Z$66),'ECM Staff time by PoF'!$A$5:$S$119,MATCH($HJ$103, 'ECM Staff time by PoF'!$A$4:$R$4,0),FALSE))))*Z98</f>
        <v>0</v>
      </c>
      <c r="II136" s="60">
        <f>IF($A136="",0,IF(VLOOKUP($A136,'ECM Staff time by PoF'!$B$5:$C$119,2,FALSE)="Not Applicable",VLOOKUP($A136,'ECM Staff time by PoF'!$B$5:$S$119,MATCH($HJ$103, 'ECM Staff time by PoF'!$B$4:$R$4,0),FALSE),IF(ISERROR(VLOOKUP(CONCATENATE($A136,AA$66),'ECM Staff time by PoF'!$A$5:$S$119,MATCH($HJ$103, 'ECM Staff time by PoF'!$A$4:$R$4,0),FALSE)), 0, VLOOKUP(CONCATENATE($A136,AA$66),'ECM Staff time by PoF'!$A$5:$S$119,MATCH($HJ$103, 'ECM Staff time by PoF'!$A$4:$R$4,0),FALSE))))*AA98</f>
        <v>0</v>
      </c>
      <c r="IJ136" s="60">
        <f>IF($A136="",0,IF(VLOOKUP($A136,'ECM Staff time by PoF'!$B$5:$C$119,2,FALSE)="Not Applicable",VLOOKUP($A136,'ECM Staff time by PoF'!$B$5:$S$119,MATCH($HJ$103, 'ECM Staff time by PoF'!$B$4:$R$4,0),FALSE),IF(ISERROR(VLOOKUP(CONCATENATE($A136,AB$66),'ECM Staff time by PoF'!$A$5:$S$119,MATCH($HJ$103, 'ECM Staff time by PoF'!$A$4:$R$4,0),FALSE)), 0, VLOOKUP(CONCATENATE($A136,AB$66),'ECM Staff time by PoF'!$A$5:$S$119,MATCH($HJ$103, 'ECM Staff time by PoF'!$A$4:$R$4,0),FALSE))))*AB98</f>
        <v>0</v>
      </c>
      <c r="IK136" s="60">
        <f>IF($A136="",0,IF(VLOOKUP($A136,'ECM Staff time by PoF'!$B$5:$C$119,2,FALSE)="Not Applicable",VLOOKUP($A136,'ECM Staff time by PoF'!$B$5:$S$119,MATCH($HJ$103, 'ECM Staff time by PoF'!$B$4:$R$4,0),FALSE),IF(ISERROR(VLOOKUP(CONCATENATE($A136,AC$66),'ECM Staff time by PoF'!$A$5:$S$119,MATCH($HJ$103, 'ECM Staff time by PoF'!$A$4:$R$4,0),FALSE)), 0, VLOOKUP(CONCATENATE($A136,AC$66),'ECM Staff time by PoF'!$A$5:$S$119,MATCH($HJ$103, 'ECM Staff time by PoF'!$A$4:$R$4,0),FALSE))))*AC98</f>
        <v>0</v>
      </c>
      <c r="IL136" s="60">
        <f>IF($A136="",0,IF(VLOOKUP($A136,'ECM Staff time by PoF'!$B$5:$C$119,2,FALSE)="Not Applicable",VLOOKUP($A136,'ECM Staff time by PoF'!$B$5:$S$119,MATCH($HJ$103, 'ECM Staff time by PoF'!$B$4:$R$4,0),FALSE),IF(ISERROR(VLOOKUP(CONCATENATE($A136,AD$66),'ECM Staff time by PoF'!$A$5:$S$119,MATCH($HJ$103, 'ECM Staff time by PoF'!$A$4:$R$4,0),FALSE)), 0, VLOOKUP(CONCATENATE($A136,AD$66),'ECM Staff time by PoF'!$A$5:$S$119,MATCH($HJ$103, 'ECM Staff time by PoF'!$A$4:$R$4,0),FALSE))))*AD98</f>
        <v>0</v>
      </c>
      <c r="IM136" s="60">
        <f>IF($A136="",0,IF(VLOOKUP($A136,'ECM Staff time by PoF'!$B$5:$C$119,2,FALSE)="Not Applicable",VLOOKUP($A136,'ECM Staff time by PoF'!$B$5:$S$119,MATCH($HJ$103, 'ECM Staff time by PoF'!$B$4:$R$4,0),FALSE),IF(ISERROR(VLOOKUP(CONCATENATE($A136,AE$66),'ECM Staff time by PoF'!$A$5:$S$119,MATCH($HJ$103, 'ECM Staff time by PoF'!$A$4:$R$4,0),FALSE)), 0, VLOOKUP(CONCATENATE($A136,AE$66),'ECM Staff time by PoF'!$A$5:$S$119,MATCH($HJ$103, 'ECM Staff time by PoF'!$A$4:$R$4,0),FALSE))))*AE98</f>
        <v>0</v>
      </c>
      <c r="IN136" s="60">
        <f>IF($A136="",0,IF(VLOOKUP($A136,'ECM Staff time by PoF'!$B$5:$C$119,2,FALSE)="Not Applicable",VLOOKUP($A136,'ECM Staff time by PoF'!$B$5:$S$119,MATCH($HJ$103, 'ECM Staff time by PoF'!$B$4:$R$4,0),FALSE),IF(ISERROR(VLOOKUP(CONCATENATE($A136,AF$66),'ECM Staff time by PoF'!$A$5:$S$119,MATCH($HJ$103, 'ECM Staff time by PoF'!$A$4:$R$4,0),FALSE)), 0, VLOOKUP(CONCATENATE($A136,AF$66),'ECM Staff time by PoF'!$A$5:$S$119,MATCH($HJ$103, 'ECM Staff time by PoF'!$A$4:$R$4,0),FALSE))))*AF98</f>
        <v>0</v>
      </c>
      <c r="IO136" s="60">
        <f>IF($A136="",0,IF(VLOOKUP($A136,'ECM Staff time by PoF'!$B$5:$C$119,2,FALSE)="Not Applicable",VLOOKUP($A136,'ECM Staff time by PoF'!$B$5:$S$119,MATCH($HJ$103, 'ECM Staff time by PoF'!$B$4:$R$4,0),FALSE),IF(ISERROR(VLOOKUP(CONCATENATE($A136,AG$66),'ECM Staff time by PoF'!$A$5:$S$119,MATCH($HJ$103, 'ECM Staff time by PoF'!$A$4:$R$4,0),FALSE)), 0, VLOOKUP(CONCATENATE($A136,AG$66),'ECM Staff time by PoF'!$A$5:$S$119,MATCH($HJ$103, 'ECM Staff time by PoF'!$A$4:$R$4,0),FALSE))))*AG98</f>
        <v>0</v>
      </c>
      <c r="IP136" s="60">
        <f>IF($A136="",0,IF(VLOOKUP($A136,'ECM Staff time by PoF'!$B$5:$C$119,2,FALSE)="Not Applicable",VLOOKUP($A136,'ECM Staff time by PoF'!$B$5:$S$119,MATCH($HJ$103, 'ECM Staff time by PoF'!$B$4:$R$4,0),FALSE),IF(ISERROR(VLOOKUP(CONCATENATE($A136,AH$66),'ECM Staff time by PoF'!$A$5:$S$119,MATCH($HJ$103, 'ECM Staff time by PoF'!$A$4:$R$4,0),FALSE)), 0, VLOOKUP(CONCATENATE($A136,AH$66),'ECM Staff time by PoF'!$A$5:$S$119,MATCH($HJ$103, 'ECM Staff time by PoF'!$A$4:$R$4,0),FALSE))))*AH98</f>
        <v>0</v>
      </c>
      <c r="IQ136" s="60">
        <f>IF($A136="",0,IF(VLOOKUP($A136,'ECM Staff time by PoF'!$B$5:$C$119,2,FALSE)="Not Applicable",VLOOKUP($A136,'ECM Staff time by PoF'!$B$5:$S$119,MATCH($HJ$103, 'ECM Staff time by PoF'!$B$4:$R$4,0),FALSE),IF(ISERROR(VLOOKUP(CONCATENATE($A136,AI$66),'ECM Staff time by PoF'!$A$5:$S$119,MATCH($HJ$103, 'ECM Staff time by PoF'!$A$4:$R$4,0),FALSE)), 0, VLOOKUP(CONCATENATE($A136,AI$66),'ECM Staff time by PoF'!$A$5:$S$119,MATCH($HJ$103, 'ECM Staff time by PoF'!$A$4:$R$4,0),FALSE))))*AI98</f>
        <v>0</v>
      </c>
      <c r="IR136" s="60">
        <f>IF($A136="",0,IF(VLOOKUP($A136,'ECM Staff time by PoF'!$B$5:$C$119,2,FALSE)="Not Applicable",VLOOKUP($A136,'ECM Staff time by PoF'!$B$5:$S$119,MATCH($HJ$103, 'ECM Staff time by PoF'!$B$4:$R$4,0),FALSE),IF(ISERROR(VLOOKUP(CONCATENATE($A136,AJ$66),'ECM Staff time by PoF'!$A$5:$S$119,MATCH($HJ$103, 'ECM Staff time by PoF'!$A$4:$R$4,0),FALSE)), 0, VLOOKUP(CONCATENATE($A136,AJ$66),'ECM Staff time by PoF'!$A$5:$S$119,MATCH($HJ$103, 'ECM Staff time by PoF'!$A$4:$R$4,0),FALSE))))*AJ98</f>
        <v>0</v>
      </c>
      <c r="IS136" s="60">
        <f>IF($A136="",0,IF(VLOOKUP($A136,'ECM Staff time by PoF'!$B$5:$C$119,2,FALSE)="Not Applicable",VLOOKUP($A136,'ECM Staff time by PoF'!$B$5:$S$119,MATCH($HJ$103, 'ECM Staff time by PoF'!$B$4:$R$4,0),FALSE),IF(ISERROR(VLOOKUP(CONCATENATE($A136,AK$66),'ECM Staff time by PoF'!$A$5:$S$119,MATCH($HJ$103, 'ECM Staff time by PoF'!$A$4:$R$4,0),FALSE)), 0, VLOOKUP(CONCATENATE($A136,AK$66),'ECM Staff time by PoF'!$A$5:$S$119,MATCH($HJ$103, 'ECM Staff time by PoF'!$A$4:$R$4,0),FALSE))))*AK98</f>
        <v>0</v>
      </c>
      <c r="IT136" s="60">
        <f>IF($A136="",0,IF(VLOOKUP($A136,'ECM Staff time by PoF'!$B$5:$C$119,2,FALSE)="Not Applicable",VLOOKUP($A136,'ECM Staff time by PoF'!$B$5:$S$119,MATCH($IT$103, 'ECM Staff time by PoF'!$B$4:$R$4,0),FALSE),IF(ISERROR(VLOOKUP(CONCATENATE($A136,B$66),'ECM Staff time by PoF'!$A$5:$S$119,MATCH($IT$103, 'ECM Staff time by PoF'!$A$4:$R$4,0),FALSE)), 0, VLOOKUP(CONCATENATE($A136,B$66),'ECM Staff time by PoF'!$A$5:$S$119,MATCH($IT$103, 'ECM Staff time by PoF'!$A$4:$R$4,0),FALSE))))*B98</f>
        <v>0</v>
      </c>
      <c r="IU136" s="60">
        <f>IF($A136="",0,IF(VLOOKUP($A136,'ECM Staff time by PoF'!$B$5:$C$119,2,FALSE)="Not Applicable",VLOOKUP($A136,'ECM Staff time by PoF'!$B$5:$S$119,MATCH($IT$103, 'ECM Staff time by PoF'!$B$4:$R$4,0),FALSE),IF(ISERROR(VLOOKUP(CONCATENATE($A136,C$66),'ECM Staff time by PoF'!$A$5:$S$119,MATCH($IT$103, 'ECM Staff time by PoF'!$A$4:$R$4,0),FALSE)), 0, VLOOKUP(CONCATENATE($A136,C$66),'ECM Staff time by PoF'!$A$5:$S$119,MATCH($IT$103, 'ECM Staff time by PoF'!$A$4:$R$4,0),FALSE))))*C98</f>
        <v>0</v>
      </c>
      <c r="IV136" s="60">
        <f>IF($A136="",0,IF(VLOOKUP($A136,'ECM Staff time by PoF'!$B$5:$C$119,2,FALSE)="Not Applicable",VLOOKUP($A136,'ECM Staff time by PoF'!$B$5:$S$119,MATCH($IT$103, 'ECM Staff time by PoF'!$B$4:$R$4,0),FALSE),IF(ISERROR(VLOOKUP(CONCATENATE($A136,D$66),'ECM Staff time by PoF'!$A$5:$S$119,MATCH($IT$103, 'ECM Staff time by PoF'!$A$4:$R$4,0),FALSE)), 0, VLOOKUP(CONCATENATE($A136,D$66),'ECM Staff time by PoF'!$A$5:$S$119,MATCH($IT$103, 'ECM Staff time by PoF'!$A$4:$R$4,0),FALSE))))*D98</f>
        <v>0</v>
      </c>
      <c r="IW136" s="60">
        <f>IF($A136="",0,IF(VLOOKUP($A136,'ECM Staff time by PoF'!$B$5:$C$119,2,FALSE)="Not Applicable",VLOOKUP($A136,'ECM Staff time by PoF'!$B$5:$S$119,MATCH($IT$103, 'ECM Staff time by PoF'!$B$4:$R$4,0),FALSE),IF(ISERROR(VLOOKUP(CONCATENATE($A136,E$66),'ECM Staff time by PoF'!$A$5:$S$119,MATCH($IT$103, 'ECM Staff time by PoF'!$A$4:$R$4,0),FALSE)), 0, VLOOKUP(CONCATENATE($A136,E$66),'ECM Staff time by PoF'!$A$5:$S$119,MATCH($IT$103, 'ECM Staff time by PoF'!$A$4:$R$4,0),FALSE))))*E98</f>
        <v>0</v>
      </c>
      <c r="IX136" s="60">
        <f>IF($A136="",0,IF(VLOOKUP($A136,'ECM Staff time by PoF'!$B$5:$C$119,2,FALSE)="Not Applicable",VLOOKUP($A136,'ECM Staff time by PoF'!$B$5:$S$119,MATCH($IT$103, 'ECM Staff time by PoF'!$B$4:$R$4,0),FALSE),IF(ISERROR(VLOOKUP(CONCATENATE($A136,F$66),'ECM Staff time by PoF'!$A$5:$S$119,MATCH($IT$103, 'ECM Staff time by PoF'!$A$4:$R$4,0),FALSE)), 0, VLOOKUP(CONCATENATE($A136,F$66),'ECM Staff time by PoF'!$A$5:$S$119,MATCH($IT$103, 'ECM Staff time by PoF'!$A$4:$R$4,0),FALSE))))*F98</f>
        <v>0</v>
      </c>
      <c r="IY136" s="60">
        <f>IF($A136="",0,IF(VLOOKUP($A136,'ECM Staff time by PoF'!$B$5:$C$119,2,FALSE)="Not Applicable",VLOOKUP($A136,'ECM Staff time by PoF'!$B$5:$S$119,MATCH($IT$103, 'ECM Staff time by PoF'!$B$4:$R$4,0),FALSE),IF(ISERROR(VLOOKUP(CONCATENATE($A136,G$66),'ECM Staff time by PoF'!$A$5:$S$119,MATCH($IT$103, 'ECM Staff time by PoF'!$A$4:$R$4,0),FALSE)), 0, VLOOKUP(CONCATENATE($A136,G$66),'ECM Staff time by PoF'!$A$5:$S$119,MATCH($IT$103, 'ECM Staff time by PoF'!$A$4:$R$4,0),FALSE))))*G98</f>
        <v>0</v>
      </c>
      <c r="IZ136" s="60">
        <f>IF($A136="",0,IF(VLOOKUP($A136,'ECM Staff time by PoF'!$B$5:$C$119,2,FALSE)="Not Applicable",VLOOKUP($A136,'ECM Staff time by PoF'!$B$5:$S$119,MATCH($IT$103, 'ECM Staff time by PoF'!$B$4:$R$4,0),FALSE),IF(ISERROR(VLOOKUP(CONCATENATE($A136,H$66),'ECM Staff time by PoF'!$A$5:$S$119,MATCH($IT$103, 'ECM Staff time by PoF'!$A$4:$R$4,0),FALSE)), 0, VLOOKUP(CONCATENATE($A136,H$66),'ECM Staff time by PoF'!$A$5:$S$119,MATCH($IT$103, 'ECM Staff time by PoF'!$A$4:$R$4,0),FALSE))))*H98</f>
        <v>0</v>
      </c>
      <c r="JA136" s="60">
        <f>IF($A136="",0,IF(VLOOKUP($A136,'ECM Staff time by PoF'!$B$5:$C$119,2,FALSE)="Not Applicable",VLOOKUP($A136,'ECM Staff time by PoF'!$B$5:$S$119,MATCH($IT$103, 'ECM Staff time by PoF'!$B$4:$R$4,0),FALSE),IF(ISERROR(VLOOKUP(CONCATENATE($A136,I$66),'ECM Staff time by PoF'!$A$5:$S$119,MATCH($IT$103, 'ECM Staff time by PoF'!$A$4:$R$4,0),FALSE)), 0, VLOOKUP(CONCATENATE($A136,I$66),'ECM Staff time by PoF'!$A$5:$S$119,MATCH($IT$103, 'ECM Staff time by PoF'!$A$4:$R$4,0),FALSE))))*I98</f>
        <v>0</v>
      </c>
      <c r="JB136" s="60">
        <f>IF($A136="",0,IF(VLOOKUP($A136,'ECM Staff time by PoF'!$B$5:$C$119,2,FALSE)="Not Applicable",VLOOKUP($A136,'ECM Staff time by PoF'!$B$5:$S$119,MATCH($IT$103, 'ECM Staff time by PoF'!$B$4:$R$4,0),FALSE),IF(ISERROR(VLOOKUP(CONCATENATE($A136,J$66),'ECM Staff time by PoF'!$A$5:$S$119,MATCH($IT$103, 'ECM Staff time by PoF'!$A$4:$R$4,0),FALSE)), 0, VLOOKUP(CONCATENATE($A136,J$66),'ECM Staff time by PoF'!$A$5:$S$119,MATCH($IT$103, 'ECM Staff time by PoF'!$A$4:$R$4,0),FALSE))))*J98</f>
        <v>0</v>
      </c>
      <c r="JC136" s="60">
        <f>IF($A136="",0,IF(VLOOKUP($A136,'ECM Staff time by PoF'!$B$5:$C$119,2,FALSE)="Not Applicable",VLOOKUP($A136,'ECM Staff time by PoF'!$B$5:$S$119,MATCH($IT$103, 'ECM Staff time by PoF'!$B$4:$R$4,0),FALSE),IF(ISERROR(VLOOKUP(CONCATENATE($A136,K$66),'ECM Staff time by PoF'!$A$5:$S$119,MATCH($IT$103, 'ECM Staff time by PoF'!$A$4:$R$4,0),FALSE)), 0, VLOOKUP(CONCATENATE($A136,K$66),'ECM Staff time by PoF'!$A$5:$S$119,MATCH($IT$103, 'ECM Staff time by PoF'!$A$4:$R$4,0),FALSE))))*K98</f>
        <v>0</v>
      </c>
      <c r="JD136" s="60">
        <f>IF($A136="",0,IF(VLOOKUP($A136,'ECM Staff time by PoF'!$B$5:$C$119,2,FALSE)="Not Applicable",VLOOKUP($A136,'ECM Staff time by PoF'!$B$5:$S$119,MATCH($IT$103, 'ECM Staff time by PoF'!$B$4:$R$4,0),FALSE),IF(ISERROR(VLOOKUP(CONCATENATE($A136,L$66),'ECM Staff time by PoF'!$A$5:$S$119,MATCH($IT$103, 'ECM Staff time by PoF'!$A$4:$R$4,0),FALSE)), 0, VLOOKUP(CONCATENATE($A136,L$66),'ECM Staff time by PoF'!$A$5:$S$119,MATCH($IT$103, 'ECM Staff time by PoF'!$A$4:$R$4,0),FALSE))))*L98</f>
        <v>0</v>
      </c>
      <c r="JE136" s="60">
        <f>IF($A136="",0,IF(VLOOKUP($A136,'ECM Staff time by PoF'!$B$5:$C$119,2,FALSE)="Not Applicable",VLOOKUP($A136,'ECM Staff time by PoF'!$B$5:$S$119,MATCH($IT$103, 'ECM Staff time by PoF'!$B$4:$R$4,0),FALSE),IF(ISERROR(VLOOKUP(CONCATENATE($A136,M$66),'ECM Staff time by PoF'!$A$5:$S$119,MATCH($IT$103, 'ECM Staff time by PoF'!$A$4:$R$4,0),FALSE)), 0, VLOOKUP(CONCATENATE($A136,M$66),'ECM Staff time by PoF'!$A$5:$S$119,MATCH($IT$103, 'ECM Staff time by PoF'!$A$4:$R$4,0),FALSE))))*M98</f>
        <v>0</v>
      </c>
      <c r="JF136" s="60">
        <f>IF($A136="",0,IF(VLOOKUP($A136,'ECM Staff time by PoF'!$B$5:$C$119,2,FALSE)="Not Applicable",VLOOKUP($A136,'ECM Staff time by PoF'!$B$5:$S$119,MATCH($IT$103, 'ECM Staff time by PoF'!$B$4:$R$4,0),FALSE),IF(ISERROR(VLOOKUP(CONCATENATE($A136,N$66),'ECM Staff time by PoF'!$A$5:$S$119,MATCH($IT$103, 'ECM Staff time by PoF'!$A$4:$R$4,0),FALSE)), 0, VLOOKUP(CONCATENATE($A136,N$66),'ECM Staff time by PoF'!$A$5:$S$119,MATCH($IT$103, 'ECM Staff time by PoF'!$A$4:$R$4,0),FALSE))))*N98</f>
        <v>0</v>
      </c>
      <c r="JG136" s="60">
        <f>IF($A136="",0,IF(VLOOKUP($A136,'ECM Staff time by PoF'!$B$5:$C$119,2,FALSE)="Not Applicable",VLOOKUP($A136,'ECM Staff time by PoF'!$B$5:$S$119,MATCH($IT$103, 'ECM Staff time by PoF'!$B$4:$R$4,0),FALSE),IF(ISERROR(VLOOKUP(CONCATENATE($A136,O$66),'ECM Staff time by PoF'!$A$5:$S$119,MATCH($IT$103, 'ECM Staff time by PoF'!$A$4:$R$4,0),FALSE)), 0, VLOOKUP(CONCATENATE($A136,O$66),'ECM Staff time by PoF'!$A$5:$S$119,MATCH($IT$103, 'ECM Staff time by PoF'!$A$4:$R$4,0),FALSE))))*O98</f>
        <v>0</v>
      </c>
      <c r="JH136" s="60">
        <f>IF($A136="",0,IF(VLOOKUP($A136,'ECM Staff time by PoF'!$B$5:$C$119,2,FALSE)="Not Applicable",VLOOKUP($A136,'ECM Staff time by PoF'!$B$5:$S$119,MATCH($IT$103, 'ECM Staff time by PoF'!$B$4:$R$4,0),FALSE),IF(ISERROR(VLOOKUP(CONCATENATE($A136,P$66),'ECM Staff time by PoF'!$A$5:$S$119,MATCH($IT$103, 'ECM Staff time by PoF'!$A$4:$R$4,0),FALSE)), 0, VLOOKUP(CONCATENATE($A136,P$66),'ECM Staff time by PoF'!$A$5:$S$119,MATCH($IT$103, 'ECM Staff time by PoF'!$A$4:$R$4,0),FALSE))))*P98</f>
        <v>0</v>
      </c>
      <c r="JI136" s="60">
        <f>IF($A136="",0,IF(VLOOKUP($A136,'ECM Staff time by PoF'!$B$5:$C$119,2,FALSE)="Not Applicable",VLOOKUP($A136,'ECM Staff time by PoF'!$B$5:$S$119,MATCH($IT$103, 'ECM Staff time by PoF'!$B$4:$R$4,0),FALSE),IF(ISERROR(VLOOKUP(CONCATENATE($A136,Q$66),'ECM Staff time by PoF'!$A$5:$S$119,MATCH($IT$103, 'ECM Staff time by PoF'!$A$4:$R$4,0),FALSE)), 0, VLOOKUP(CONCATENATE($A136,Q$66),'ECM Staff time by PoF'!$A$5:$S$119,MATCH($IT$103, 'ECM Staff time by PoF'!$A$4:$R$4,0),FALSE))))*Q98</f>
        <v>0</v>
      </c>
      <c r="JJ136" s="60">
        <f>IF($A136="",0,IF(VLOOKUP($A136,'ECM Staff time by PoF'!$B$5:$C$119,2,FALSE)="Not Applicable",VLOOKUP($A136,'ECM Staff time by PoF'!$B$5:$S$119,MATCH($IT$103, 'ECM Staff time by PoF'!$B$4:$R$4,0),FALSE),IF(ISERROR(VLOOKUP(CONCATENATE($A136,R$66),'ECM Staff time by PoF'!$A$5:$S$119,MATCH($IT$103, 'ECM Staff time by PoF'!$A$4:$R$4,0),FALSE)), 0, VLOOKUP(CONCATENATE($A136,R$66),'ECM Staff time by PoF'!$A$5:$S$119,MATCH($IT$103, 'ECM Staff time by PoF'!$A$4:$R$4,0),FALSE))))*R98</f>
        <v>0</v>
      </c>
      <c r="JK136" s="60">
        <f>IF($A136="",0,IF(VLOOKUP($A136,'ECM Staff time by PoF'!$B$5:$C$119,2,FALSE)="Not Applicable",VLOOKUP($A136,'ECM Staff time by PoF'!$B$5:$S$119,MATCH($IT$103, 'ECM Staff time by PoF'!$B$4:$R$4,0),FALSE),IF(ISERROR(VLOOKUP(CONCATENATE($A136,S$66),'ECM Staff time by PoF'!$A$5:$S$119,MATCH($IT$103, 'ECM Staff time by PoF'!$A$4:$R$4,0),FALSE)), 0, VLOOKUP(CONCATENATE($A136,S$66),'ECM Staff time by PoF'!$A$5:$S$119,MATCH($IT$103, 'ECM Staff time by PoF'!$A$4:$R$4,0),FALSE))))*S98</f>
        <v>0</v>
      </c>
      <c r="JL136" s="60">
        <f>IF($A136="",0,IF(VLOOKUP($A136,'ECM Staff time by PoF'!$B$5:$C$119,2,FALSE)="Not Applicable",VLOOKUP($A136,'ECM Staff time by PoF'!$B$5:$S$119,MATCH($IT$103, 'ECM Staff time by PoF'!$B$4:$R$4,0),FALSE),IF(ISERROR(VLOOKUP(CONCATENATE($A136,T$66),'ECM Staff time by PoF'!$A$5:$S$119,MATCH($IT$103, 'ECM Staff time by PoF'!$A$4:$R$4,0),FALSE)), 0, VLOOKUP(CONCATENATE($A136,T$66),'ECM Staff time by PoF'!$A$5:$S$119,MATCH($IT$103, 'ECM Staff time by PoF'!$A$4:$R$4,0),FALSE))))*T98</f>
        <v>0</v>
      </c>
      <c r="JM136" s="60">
        <f>IF($A136="",0,IF(VLOOKUP($A136,'ECM Staff time by PoF'!$B$5:$C$119,2,FALSE)="Not Applicable",VLOOKUP($A136,'ECM Staff time by PoF'!$B$5:$S$119,MATCH($IT$103, 'ECM Staff time by PoF'!$B$4:$R$4,0),FALSE),IF(ISERROR(VLOOKUP(CONCATENATE($A136,U$66),'ECM Staff time by PoF'!$A$5:$S$119,MATCH($IT$103, 'ECM Staff time by PoF'!$A$4:$R$4,0),FALSE)), 0, VLOOKUP(CONCATENATE($A136,U$66),'ECM Staff time by PoF'!$A$5:$S$119,MATCH($IT$103, 'ECM Staff time by PoF'!$A$4:$R$4,0),FALSE))))*U98</f>
        <v>0</v>
      </c>
      <c r="JN136" s="60">
        <f>IF($A136="",0,IF(VLOOKUP($A136,'ECM Staff time by PoF'!$B$5:$C$119,2,FALSE)="Not Applicable",VLOOKUP($A136,'ECM Staff time by PoF'!$B$5:$S$119,MATCH($IT$103, 'ECM Staff time by PoF'!$B$4:$R$4,0),FALSE),IF(ISERROR(VLOOKUP(CONCATENATE($A136,V$66),'ECM Staff time by PoF'!$A$5:$S$119,MATCH($IT$103, 'ECM Staff time by PoF'!$A$4:$R$4,0),FALSE)), 0, VLOOKUP(CONCATENATE($A136,V$66),'ECM Staff time by PoF'!$A$5:$S$119,MATCH($IT$103, 'ECM Staff time by PoF'!$A$4:$R$4,0),FALSE))))*V98</f>
        <v>0</v>
      </c>
      <c r="JO136" s="60">
        <f>IF($A136="",0,IF(VLOOKUP($A136,'ECM Staff time by PoF'!$B$5:$C$119,2,FALSE)="Not Applicable",VLOOKUP($A136,'ECM Staff time by PoF'!$B$5:$S$119,MATCH($IT$103, 'ECM Staff time by PoF'!$B$4:$R$4,0),FALSE),IF(ISERROR(VLOOKUP(CONCATENATE($A136,W$66),'ECM Staff time by PoF'!$A$5:$S$119,MATCH($IT$103, 'ECM Staff time by PoF'!$A$4:$R$4,0),FALSE)), 0, VLOOKUP(CONCATENATE($A136,W$66),'ECM Staff time by PoF'!$A$5:$S$119,MATCH($IT$103, 'ECM Staff time by PoF'!$A$4:$R$4,0),FALSE))))*W98</f>
        <v>0</v>
      </c>
      <c r="JP136" s="60">
        <f>IF($A136="",0,IF(VLOOKUP($A136,'ECM Staff time by PoF'!$B$5:$C$119,2,FALSE)="Not Applicable",VLOOKUP($A136,'ECM Staff time by PoF'!$B$5:$S$119,MATCH($IT$103, 'ECM Staff time by PoF'!$B$4:$R$4,0),FALSE),IF(ISERROR(VLOOKUP(CONCATENATE($A136,X$66),'ECM Staff time by PoF'!$A$5:$S$119,MATCH($IT$103, 'ECM Staff time by PoF'!$A$4:$R$4,0),FALSE)), 0, VLOOKUP(CONCATENATE($A136,X$66),'ECM Staff time by PoF'!$A$5:$S$119,MATCH($IT$103, 'ECM Staff time by PoF'!$A$4:$R$4,0),FALSE))))*X98</f>
        <v>0</v>
      </c>
      <c r="JQ136" s="60">
        <f>IF($A136="",0,IF(VLOOKUP($A136,'ECM Staff time by PoF'!$B$5:$C$119,2,FALSE)="Not Applicable",VLOOKUP($A136,'ECM Staff time by PoF'!$B$5:$S$119,MATCH($IT$103, 'ECM Staff time by PoF'!$B$4:$R$4,0),FALSE),IF(ISERROR(VLOOKUP(CONCATENATE($A136,Y$66),'ECM Staff time by PoF'!$A$5:$S$119,MATCH($IT$103, 'ECM Staff time by PoF'!$A$4:$R$4,0),FALSE)), 0, VLOOKUP(CONCATENATE($A136,Y$66),'ECM Staff time by PoF'!$A$5:$S$119,MATCH($IT$103, 'ECM Staff time by PoF'!$A$4:$R$4,0),FALSE))))*Y98</f>
        <v>0</v>
      </c>
      <c r="JR136" s="60">
        <f>IF($A136="",0,IF(VLOOKUP($A136,'ECM Staff time by PoF'!$B$5:$C$119,2,FALSE)="Not Applicable",VLOOKUP($A136,'ECM Staff time by PoF'!$B$5:$S$119,MATCH($IT$103, 'ECM Staff time by PoF'!$B$4:$R$4,0),FALSE),IF(ISERROR(VLOOKUP(CONCATENATE($A136,Z$66),'ECM Staff time by PoF'!$A$5:$S$119,MATCH($IT$103, 'ECM Staff time by PoF'!$A$4:$R$4,0),FALSE)), 0, VLOOKUP(CONCATENATE($A136,Z$66),'ECM Staff time by PoF'!$A$5:$S$119,MATCH($IT$103, 'ECM Staff time by PoF'!$A$4:$R$4,0),FALSE))))*Z98</f>
        <v>0</v>
      </c>
      <c r="JS136" s="60">
        <f>IF($A136="",0,IF(VLOOKUP($A136,'ECM Staff time by PoF'!$B$5:$C$119,2,FALSE)="Not Applicable",VLOOKUP($A136,'ECM Staff time by PoF'!$B$5:$S$119,MATCH($IT$103, 'ECM Staff time by PoF'!$B$4:$R$4,0),FALSE),IF(ISERROR(VLOOKUP(CONCATENATE($A136,AA$66),'ECM Staff time by PoF'!$A$5:$S$119,MATCH($IT$103, 'ECM Staff time by PoF'!$A$4:$R$4,0),FALSE)), 0, VLOOKUP(CONCATENATE($A136,AA$66),'ECM Staff time by PoF'!$A$5:$S$119,MATCH($IT$103, 'ECM Staff time by PoF'!$A$4:$R$4,0),FALSE))))*AA98</f>
        <v>0</v>
      </c>
      <c r="JT136" s="60">
        <f>IF($A136="",0,IF(VLOOKUP($A136,'ECM Staff time by PoF'!$B$5:$C$119,2,FALSE)="Not Applicable",VLOOKUP($A136,'ECM Staff time by PoF'!$B$5:$S$119,MATCH($IT$103, 'ECM Staff time by PoF'!$B$4:$R$4,0),FALSE),IF(ISERROR(VLOOKUP(CONCATENATE($A136,AB$66),'ECM Staff time by PoF'!$A$5:$S$119,MATCH($IT$103, 'ECM Staff time by PoF'!$A$4:$R$4,0),FALSE)), 0, VLOOKUP(CONCATENATE($A136,AB$66),'ECM Staff time by PoF'!$A$5:$S$119,MATCH($IT$103, 'ECM Staff time by PoF'!$A$4:$R$4,0),FALSE))))*AB98</f>
        <v>0</v>
      </c>
      <c r="JU136" s="60">
        <f>IF($A136="",0,IF(VLOOKUP($A136,'ECM Staff time by PoF'!$B$5:$C$119,2,FALSE)="Not Applicable",VLOOKUP($A136,'ECM Staff time by PoF'!$B$5:$S$119,MATCH($IT$103, 'ECM Staff time by PoF'!$B$4:$R$4,0),FALSE),IF(ISERROR(VLOOKUP(CONCATENATE($A136,AC$66),'ECM Staff time by PoF'!$A$5:$S$119,MATCH($IT$103, 'ECM Staff time by PoF'!$A$4:$R$4,0),FALSE)), 0, VLOOKUP(CONCATENATE($A136,AC$66),'ECM Staff time by PoF'!$A$5:$S$119,MATCH($IT$103, 'ECM Staff time by PoF'!$A$4:$R$4,0),FALSE))))*AC98</f>
        <v>0</v>
      </c>
      <c r="JV136" s="60">
        <f>IF($A136="",0,IF(VLOOKUP($A136,'ECM Staff time by PoF'!$B$5:$C$119,2,FALSE)="Not Applicable",VLOOKUP($A136,'ECM Staff time by PoF'!$B$5:$S$119,MATCH($IT$103, 'ECM Staff time by PoF'!$B$4:$R$4,0),FALSE),IF(ISERROR(VLOOKUP(CONCATENATE($A136,AD$66),'ECM Staff time by PoF'!$A$5:$S$119,MATCH($IT$103, 'ECM Staff time by PoF'!$A$4:$R$4,0),FALSE)), 0, VLOOKUP(CONCATENATE($A136,AD$66),'ECM Staff time by PoF'!$A$5:$S$119,MATCH($IT$103, 'ECM Staff time by PoF'!$A$4:$R$4,0),FALSE))))*AD98</f>
        <v>0</v>
      </c>
      <c r="JW136" s="60">
        <f>IF($A136="",0,IF(VLOOKUP($A136,'ECM Staff time by PoF'!$B$5:$C$119,2,FALSE)="Not Applicable",VLOOKUP($A136,'ECM Staff time by PoF'!$B$5:$S$119,MATCH($IT$103, 'ECM Staff time by PoF'!$B$4:$R$4,0),FALSE),IF(ISERROR(VLOOKUP(CONCATENATE($A136,AE$66),'ECM Staff time by PoF'!$A$5:$S$119,MATCH($IT$103, 'ECM Staff time by PoF'!$A$4:$R$4,0),FALSE)), 0, VLOOKUP(CONCATENATE($A136,AE$66),'ECM Staff time by PoF'!$A$5:$S$119,MATCH($IT$103, 'ECM Staff time by PoF'!$A$4:$R$4,0),FALSE))))*AE98</f>
        <v>0</v>
      </c>
      <c r="JX136" s="60">
        <f>IF($A136="",0,IF(VLOOKUP($A136,'ECM Staff time by PoF'!$B$5:$C$119,2,FALSE)="Not Applicable",VLOOKUP($A136,'ECM Staff time by PoF'!$B$5:$S$119,MATCH($IT$103, 'ECM Staff time by PoF'!$B$4:$R$4,0),FALSE),IF(ISERROR(VLOOKUP(CONCATENATE($A136,AF$66),'ECM Staff time by PoF'!$A$5:$S$119,MATCH($IT$103, 'ECM Staff time by PoF'!$A$4:$R$4,0),FALSE)), 0, VLOOKUP(CONCATENATE($A136,AF$66),'ECM Staff time by PoF'!$A$5:$S$119,MATCH($IT$103, 'ECM Staff time by PoF'!$A$4:$R$4,0),FALSE))))*AF98</f>
        <v>0</v>
      </c>
      <c r="JY136" s="60">
        <f>IF($A136="",0,IF(VLOOKUP($A136,'ECM Staff time by PoF'!$B$5:$C$119,2,FALSE)="Not Applicable",VLOOKUP($A136,'ECM Staff time by PoF'!$B$5:$S$119,MATCH($IT$103, 'ECM Staff time by PoF'!$B$4:$R$4,0),FALSE),IF(ISERROR(VLOOKUP(CONCATENATE($A136,AG$66),'ECM Staff time by PoF'!$A$5:$S$119,MATCH($IT$103, 'ECM Staff time by PoF'!$A$4:$R$4,0),FALSE)), 0, VLOOKUP(CONCATENATE($A136,AG$66),'ECM Staff time by PoF'!$A$5:$S$119,MATCH($IT$103, 'ECM Staff time by PoF'!$A$4:$R$4,0),FALSE))))*AG98</f>
        <v>0</v>
      </c>
      <c r="JZ136" s="60">
        <f>IF($A136="",0,IF(VLOOKUP($A136,'ECM Staff time by PoF'!$B$5:$C$119,2,FALSE)="Not Applicable",VLOOKUP($A136,'ECM Staff time by PoF'!$B$5:$S$119,MATCH($IT$103, 'ECM Staff time by PoF'!$B$4:$R$4,0),FALSE),IF(ISERROR(VLOOKUP(CONCATENATE($A136,AH$66),'ECM Staff time by PoF'!$A$5:$S$119,MATCH($IT$103, 'ECM Staff time by PoF'!$A$4:$R$4,0),FALSE)), 0, VLOOKUP(CONCATENATE($A136,AH$66),'ECM Staff time by PoF'!$A$5:$S$119,MATCH($IT$103, 'ECM Staff time by PoF'!$A$4:$R$4,0),FALSE))))*AH98</f>
        <v>0</v>
      </c>
      <c r="KA136" s="60">
        <f>IF($A136="",0,IF(VLOOKUP($A136,'ECM Staff time by PoF'!$B$5:$C$119,2,FALSE)="Not Applicable",VLOOKUP($A136,'ECM Staff time by PoF'!$B$5:$S$119,MATCH($IT$103, 'ECM Staff time by PoF'!$B$4:$R$4,0),FALSE),IF(ISERROR(VLOOKUP(CONCATENATE($A136,AI$66),'ECM Staff time by PoF'!$A$5:$S$119,MATCH($IT$103, 'ECM Staff time by PoF'!$A$4:$R$4,0),FALSE)), 0, VLOOKUP(CONCATENATE($A136,AI$66),'ECM Staff time by PoF'!$A$5:$S$119,MATCH($IT$103, 'ECM Staff time by PoF'!$A$4:$R$4,0),FALSE))))*AI98</f>
        <v>0</v>
      </c>
      <c r="KB136" s="60">
        <f>IF($A136="",0,IF(VLOOKUP($A136,'ECM Staff time by PoF'!$B$5:$C$119,2,FALSE)="Not Applicable",VLOOKUP($A136,'ECM Staff time by PoF'!$B$5:$S$119,MATCH($IT$103, 'ECM Staff time by PoF'!$B$4:$R$4,0),FALSE),IF(ISERROR(VLOOKUP(CONCATENATE($A136,AJ$66),'ECM Staff time by PoF'!$A$5:$S$119,MATCH($IT$103, 'ECM Staff time by PoF'!$A$4:$R$4,0),FALSE)), 0, VLOOKUP(CONCATENATE($A136,AJ$66),'ECM Staff time by PoF'!$A$5:$S$119,MATCH($IT$103, 'ECM Staff time by PoF'!$A$4:$R$4,0),FALSE))))*AJ98</f>
        <v>0</v>
      </c>
      <c r="KC136" s="60">
        <f>IF($A136="",0,IF(VLOOKUP($A136,'ECM Staff time by PoF'!$B$5:$C$119,2,FALSE)="Not Applicable",VLOOKUP($A136,'ECM Staff time by PoF'!$B$5:$S$119,MATCH($IT$103, 'ECM Staff time by PoF'!$B$4:$R$4,0),FALSE),IF(ISERROR(VLOOKUP(CONCATENATE($A136,AK$66),'ECM Staff time by PoF'!$A$5:$S$119,MATCH($IT$103, 'ECM Staff time by PoF'!$A$4:$R$4,0),FALSE)), 0, VLOOKUP(CONCATENATE($A136,AK$66),'ECM Staff time by PoF'!$A$5:$S$119,MATCH($IT$103, 'ECM Staff time by PoF'!$A$4:$R$4,0),FALSE))))*AK98</f>
        <v>0</v>
      </c>
      <c r="KD136" s="60">
        <f>IF($A136="",0,IF(VLOOKUP($A136,'ECM Staff time by PoF'!$B$5:$C$119,2,FALSE)="Not Applicable",VLOOKUP($A136,'ECM Staff time by PoF'!$B$5:$S$119,MATCH($KD$103, 'ECM Staff time by PoF'!$B$4:$R$4,0),FALSE),IF(ISERROR(VLOOKUP(CONCATENATE($A136,B$66),'ECM Staff time by PoF'!$A$5:$S$119,MATCH($KD$103, 'ECM Staff time by PoF'!$A$4:$R$4,0),FALSE)), 0, VLOOKUP(CONCATENATE($A136,B$66),'ECM Staff time by PoF'!$A$5:$S$119,MATCH($KD$103, 'ECM Staff time by PoF'!$A$4:$R$4,0),FALSE))))*B98</f>
        <v>0</v>
      </c>
      <c r="KE136" s="60">
        <f>IF($A136="",0,IF(VLOOKUP($A136,'ECM Staff time by PoF'!$B$5:$C$119,2,FALSE)="Not Applicable",VLOOKUP($A136,'ECM Staff time by PoF'!$B$5:$S$119,MATCH($KD$103, 'ECM Staff time by PoF'!$B$4:$R$4,0),FALSE),IF(ISERROR(VLOOKUP(CONCATENATE($A136,C$66),'ECM Staff time by PoF'!$A$5:$S$119,MATCH($KD$103, 'ECM Staff time by PoF'!$A$4:$R$4,0),FALSE)), 0, VLOOKUP(CONCATENATE($A136,C$66),'ECM Staff time by PoF'!$A$5:$S$119,MATCH($KD$103, 'ECM Staff time by PoF'!$A$4:$R$4,0),FALSE))))*C98</f>
        <v>0</v>
      </c>
      <c r="KF136" s="60">
        <f>IF($A136="",0,IF(VLOOKUP($A136,'ECM Staff time by PoF'!$B$5:$C$119,2,FALSE)="Not Applicable",VLOOKUP($A136,'ECM Staff time by PoF'!$B$5:$S$119,MATCH($KD$103, 'ECM Staff time by PoF'!$B$4:$R$4,0),FALSE),IF(ISERROR(VLOOKUP(CONCATENATE($A136,D$66),'ECM Staff time by PoF'!$A$5:$S$119,MATCH($KD$103, 'ECM Staff time by PoF'!$A$4:$R$4,0),FALSE)), 0, VLOOKUP(CONCATENATE($A136,D$66),'ECM Staff time by PoF'!$A$5:$S$119,MATCH($KD$103, 'ECM Staff time by PoF'!$A$4:$R$4,0),FALSE))))*D98</f>
        <v>0</v>
      </c>
      <c r="KG136" s="60">
        <f>IF($A136="",0,IF(VLOOKUP($A136,'ECM Staff time by PoF'!$B$5:$C$119,2,FALSE)="Not Applicable",VLOOKUP($A136,'ECM Staff time by PoF'!$B$5:$S$119,MATCH($KD$103, 'ECM Staff time by PoF'!$B$4:$R$4,0),FALSE),IF(ISERROR(VLOOKUP(CONCATENATE($A136,E$66),'ECM Staff time by PoF'!$A$5:$S$119,MATCH($KD$103, 'ECM Staff time by PoF'!$A$4:$R$4,0),FALSE)), 0, VLOOKUP(CONCATENATE($A136,E$66),'ECM Staff time by PoF'!$A$5:$S$119,MATCH($KD$103, 'ECM Staff time by PoF'!$A$4:$R$4,0),FALSE))))*E98</f>
        <v>0</v>
      </c>
      <c r="KH136" s="60">
        <f>IF($A136="",0,IF(VLOOKUP($A136,'ECM Staff time by PoF'!$B$5:$C$119,2,FALSE)="Not Applicable",VLOOKUP($A136,'ECM Staff time by PoF'!$B$5:$S$119,MATCH($KD$103, 'ECM Staff time by PoF'!$B$4:$R$4,0),FALSE),IF(ISERROR(VLOOKUP(CONCATENATE($A136,F$66),'ECM Staff time by PoF'!$A$5:$S$119,MATCH($KD$103, 'ECM Staff time by PoF'!$A$4:$R$4,0),FALSE)), 0, VLOOKUP(CONCATENATE($A136,F$66),'ECM Staff time by PoF'!$A$5:$S$119,MATCH($KD$103, 'ECM Staff time by PoF'!$A$4:$R$4,0),FALSE))))*F98</f>
        <v>0</v>
      </c>
      <c r="KI136" s="60">
        <f>IF($A136="",0,IF(VLOOKUP($A136,'ECM Staff time by PoF'!$B$5:$C$119,2,FALSE)="Not Applicable",VLOOKUP($A136,'ECM Staff time by PoF'!$B$5:$S$119,MATCH($KD$103, 'ECM Staff time by PoF'!$B$4:$R$4,0),FALSE),IF(ISERROR(VLOOKUP(CONCATENATE($A136,G$66),'ECM Staff time by PoF'!$A$5:$S$119,MATCH($KD$103, 'ECM Staff time by PoF'!$A$4:$R$4,0),FALSE)), 0, VLOOKUP(CONCATENATE($A136,G$66),'ECM Staff time by PoF'!$A$5:$S$119,MATCH($KD$103, 'ECM Staff time by PoF'!$A$4:$R$4,0),FALSE))))*G98</f>
        <v>0</v>
      </c>
      <c r="KJ136" s="60">
        <f>IF($A136="",0,IF(VLOOKUP($A136,'ECM Staff time by PoF'!$B$5:$C$119,2,FALSE)="Not Applicable",VLOOKUP($A136,'ECM Staff time by PoF'!$B$5:$S$119,MATCH($KD$103, 'ECM Staff time by PoF'!$B$4:$R$4,0),FALSE),IF(ISERROR(VLOOKUP(CONCATENATE($A136,H$66),'ECM Staff time by PoF'!$A$5:$S$119,MATCH($KD$103, 'ECM Staff time by PoF'!$A$4:$R$4,0),FALSE)), 0, VLOOKUP(CONCATENATE($A136,H$66),'ECM Staff time by PoF'!$A$5:$S$119,MATCH($KD$103, 'ECM Staff time by PoF'!$A$4:$R$4,0),FALSE))))*H98</f>
        <v>0</v>
      </c>
      <c r="KK136" s="60">
        <f>IF($A136="",0,IF(VLOOKUP($A136,'ECM Staff time by PoF'!$B$5:$C$119,2,FALSE)="Not Applicable",VLOOKUP($A136,'ECM Staff time by PoF'!$B$5:$S$119,MATCH($KD$103, 'ECM Staff time by PoF'!$B$4:$R$4,0),FALSE),IF(ISERROR(VLOOKUP(CONCATENATE($A136,I$66),'ECM Staff time by PoF'!$A$5:$S$119,MATCH($KD$103, 'ECM Staff time by PoF'!$A$4:$R$4,0),FALSE)), 0, VLOOKUP(CONCATENATE($A136,I$66),'ECM Staff time by PoF'!$A$5:$S$119,MATCH($KD$103, 'ECM Staff time by PoF'!$A$4:$R$4,0),FALSE))))*I98</f>
        <v>0</v>
      </c>
      <c r="KL136" s="60">
        <f>IF($A136="",0,IF(VLOOKUP($A136,'ECM Staff time by PoF'!$B$5:$C$119,2,FALSE)="Not Applicable",VLOOKUP($A136,'ECM Staff time by PoF'!$B$5:$S$119,MATCH($KD$103, 'ECM Staff time by PoF'!$B$4:$R$4,0),FALSE),IF(ISERROR(VLOOKUP(CONCATENATE($A136,J$66),'ECM Staff time by PoF'!$A$5:$S$119,MATCH($KD$103, 'ECM Staff time by PoF'!$A$4:$R$4,0),FALSE)), 0, VLOOKUP(CONCATENATE($A136,J$66),'ECM Staff time by PoF'!$A$5:$S$119,MATCH($KD$103, 'ECM Staff time by PoF'!$A$4:$R$4,0),FALSE))))*J98</f>
        <v>0</v>
      </c>
      <c r="KM136" s="60">
        <f>IF($A136="",0,IF(VLOOKUP($A136,'ECM Staff time by PoF'!$B$5:$C$119,2,FALSE)="Not Applicable",VLOOKUP($A136,'ECM Staff time by PoF'!$B$5:$S$119,MATCH($KD$103, 'ECM Staff time by PoF'!$B$4:$R$4,0),FALSE),IF(ISERROR(VLOOKUP(CONCATENATE($A136,K$66),'ECM Staff time by PoF'!$A$5:$S$119,MATCH($KD$103, 'ECM Staff time by PoF'!$A$4:$R$4,0),FALSE)), 0, VLOOKUP(CONCATENATE($A136,K$66),'ECM Staff time by PoF'!$A$5:$S$119,MATCH($KD$103, 'ECM Staff time by PoF'!$A$4:$R$4,0),FALSE))))*K98</f>
        <v>0</v>
      </c>
      <c r="KN136" s="60">
        <f>IF($A136="",0,IF(VLOOKUP($A136,'ECM Staff time by PoF'!$B$5:$C$119,2,FALSE)="Not Applicable",VLOOKUP($A136,'ECM Staff time by PoF'!$B$5:$S$119,MATCH($KD$103, 'ECM Staff time by PoF'!$B$4:$R$4,0),FALSE),IF(ISERROR(VLOOKUP(CONCATENATE($A136,L$66),'ECM Staff time by PoF'!$A$5:$S$119,MATCH($KD$103, 'ECM Staff time by PoF'!$A$4:$R$4,0),FALSE)), 0, VLOOKUP(CONCATENATE($A136,L$66),'ECM Staff time by PoF'!$A$5:$S$119,MATCH($KD$103, 'ECM Staff time by PoF'!$A$4:$R$4,0),FALSE))))*L98</f>
        <v>0</v>
      </c>
      <c r="KO136" s="60">
        <f>IF($A136="",0,IF(VLOOKUP($A136,'ECM Staff time by PoF'!$B$5:$C$119,2,FALSE)="Not Applicable",VLOOKUP($A136,'ECM Staff time by PoF'!$B$5:$S$119,MATCH($KD$103, 'ECM Staff time by PoF'!$B$4:$R$4,0),FALSE),IF(ISERROR(VLOOKUP(CONCATENATE($A136,M$66),'ECM Staff time by PoF'!$A$5:$S$119,MATCH($KD$103, 'ECM Staff time by PoF'!$A$4:$R$4,0),FALSE)), 0, VLOOKUP(CONCATENATE($A136,M$66),'ECM Staff time by PoF'!$A$5:$S$119,MATCH($KD$103, 'ECM Staff time by PoF'!$A$4:$R$4,0),FALSE))))*M98</f>
        <v>0</v>
      </c>
      <c r="KP136" s="60">
        <f>IF($A136="",0,IF(VLOOKUP($A136,'ECM Staff time by PoF'!$B$5:$C$119,2,FALSE)="Not Applicable",VLOOKUP($A136,'ECM Staff time by PoF'!$B$5:$S$119,MATCH($KD$103, 'ECM Staff time by PoF'!$B$4:$R$4,0),FALSE),IF(ISERROR(VLOOKUP(CONCATENATE($A136,N$66),'ECM Staff time by PoF'!$A$5:$S$119,MATCH($KD$103, 'ECM Staff time by PoF'!$A$4:$R$4,0),FALSE)), 0, VLOOKUP(CONCATENATE($A136,N$66),'ECM Staff time by PoF'!$A$5:$S$119,MATCH($KD$103, 'ECM Staff time by PoF'!$A$4:$R$4,0),FALSE))))*N98</f>
        <v>0</v>
      </c>
      <c r="KQ136" s="60">
        <f>IF($A136="",0,IF(VLOOKUP($A136,'ECM Staff time by PoF'!$B$5:$C$119,2,FALSE)="Not Applicable",VLOOKUP($A136,'ECM Staff time by PoF'!$B$5:$S$119,MATCH($KD$103, 'ECM Staff time by PoF'!$B$4:$R$4,0),FALSE),IF(ISERROR(VLOOKUP(CONCATENATE($A136,O$66),'ECM Staff time by PoF'!$A$5:$S$119,MATCH($KD$103, 'ECM Staff time by PoF'!$A$4:$R$4,0),FALSE)), 0, VLOOKUP(CONCATENATE($A136,O$66),'ECM Staff time by PoF'!$A$5:$S$119,MATCH($KD$103, 'ECM Staff time by PoF'!$A$4:$R$4,0),FALSE))))*O98</f>
        <v>0</v>
      </c>
      <c r="KR136" s="60">
        <f>IF($A136="",0,IF(VLOOKUP($A136,'ECM Staff time by PoF'!$B$5:$C$119,2,FALSE)="Not Applicable",VLOOKUP($A136,'ECM Staff time by PoF'!$B$5:$S$119,MATCH($KD$103, 'ECM Staff time by PoF'!$B$4:$R$4,0),FALSE),IF(ISERROR(VLOOKUP(CONCATENATE($A136,P$66),'ECM Staff time by PoF'!$A$5:$S$119,MATCH($KD$103, 'ECM Staff time by PoF'!$A$4:$R$4,0),FALSE)), 0, VLOOKUP(CONCATENATE($A136,P$66),'ECM Staff time by PoF'!$A$5:$S$119,MATCH($KD$103, 'ECM Staff time by PoF'!$A$4:$R$4,0),FALSE))))*P98</f>
        <v>0</v>
      </c>
      <c r="KS136" s="60">
        <f>IF($A136="",0,IF(VLOOKUP($A136,'ECM Staff time by PoF'!$B$5:$C$119,2,FALSE)="Not Applicable",VLOOKUP($A136,'ECM Staff time by PoF'!$B$5:$S$119,MATCH($KD$103, 'ECM Staff time by PoF'!$B$4:$R$4,0),FALSE),IF(ISERROR(VLOOKUP(CONCATENATE($A136,Q$66),'ECM Staff time by PoF'!$A$5:$S$119,MATCH($KD$103, 'ECM Staff time by PoF'!$A$4:$R$4,0),FALSE)), 0, VLOOKUP(CONCATENATE($A136,Q$66),'ECM Staff time by PoF'!$A$5:$S$119,MATCH($KD$103, 'ECM Staff time by PoF'!$A$4:$R$4,0),FALSE))))*Q98</f>
        <v>0</v>
      </c>
      <c r="KT136" s="60">
        <f>IF($A136="",0,IF(VLOOKUP($A136,'ECM Staff time by PoF'!$B$5:$C$119,2,FALSE)="Not Applicable",VLOOKUP($A136,'ECM Staff time by PoF'!$B$5:$S$119,MATCH($KD$103, 'ECM Staff time by PoF'!$B$4:$R$4,0),FALSE),IF(ISERROR(VLOOKUP(CONCATENATE($A136,R$66),'ECM Staff time by PoF'!$A$5:$S$119,MATCH($KD$103, 'ECM Staff time by PoF'!$A$4:$R$4,0),FALSE)), 0, VLOOKUP(CONCATENATE($A136,R$66),'ECM Staff time by PoF'!$A$5:$S$119,MATCH($KD$103, 'ECM Staff time by PoF'!$A$4:$R$4,0),FALSE))))*R98</f>
        <v>0</v>
      </c>
      <c r="KU136" s="60">
        <f>IF($A136="",0,IF(VLOOKUP($A136,'ECM Staff time by PoF'!$B$5:$C$119,2,FALSE)="Not Applicable",VLOOKUP($A136,'ECM Staff time by PoF'!$B$5:$S$119,MATCH($KD$103, 'ECM Staff time by PoF'!$B$4:$R$4,0),FALSE),IF(ISERROR(VLOOKUP(CONCATENATE($A136,S$66),'ECM Staff time by PoF'!$A$5:$S$119,MATCH($KD$103, 'ECM Staff time by PoF'!$A$4:$R$4,0),FALSE)), 0, VLOOKUP(CONCATENATE($A136,S$66),'ECM Staff time by PoF'!$A$5:$S$119,MATCH($KD$103, 'ECM Staff time by PoF'!$A$4:$R$4,0),FALSE))))*S98</f>
        <v>0</v>
      </c>
      <c r="KV136" s="60">
        <f>IF($A136="",0,IF(VLOOKUP($A136,'ECM Staff time by PoF'!$B$5:$C$119,2,FALSE)="Not Applicable",VLOOKUP($A136,'ECM Staff time by PoF'!$B$5:$S$119,MATCH($KD$103, 'ECM Staff time by PoF'!$B$4:$R$4,0),FALSE),IF(ISERROR(VLOOKUP(CONCATENATE($A136,T$66),'ECM Staff time by PoF'!$A$5:$S$119,MATCH($KD$103, 'ECM Staff time by PoF'!$A$4:$R$4,0),FALSE)), 0, VLOOKUP(CONCATENATE($A136,T$66),'ECM Staff time by PoF'!$A$5:$S$119,MATCH($KD$103, 'ECM Staff time by PoF'!$A$4:$R$4,0),FALSE))))*T98</f>
        <v>0</v>
      </c>
      <c r="KW136" s="60">
        <f>IF($A136="",0,IF(VLOOKUP($A136,'ECM Staff time by PoF'!$B$5:$C$119,2,FALSE)="Not Applicable",VLOOKUP($A136,'ECM Staff time by PoF'!$B$5:$S$119,MATCH($KD$103, 'ECM Staff time by PoF'!$B$4:$R$4,0),FALSE),IF(ISERROR(VLOOKUP(CONCATENATE($A136,U$66),'ECM Staff time by PoF'!$A$5:$S$119,MATCH($KD$103, 'ECM Staff time by PoF'!$A$4:$R$4,0),FALSE)), 0, VLOOKUP(CONCATENATE($A136,U$66),'ECM Staff time by PoF'!$A$5:$S$119,MATCH($KD$103, 'ECM Staff time by PoF'!$A$4:$R$4,0),FALSE))))*U98</f>
        <v>0</v>
      </c>
      <c r="KX136" s="60">
        <f>IF($A136="",0,IF(VLOOKUP($A136,'ECM Staff time by PoF'!$B$5:$C$119,2,FALSE)="Not Applicable",VLOOKUP($A136,'ECM Staff time by PoF'!$B$5:$S$119,MATCH($KD$103, 'ECM Staff time by PoF'!$B$4:$R$4,0),FALSE),IF(ISERROR(VLOOKUP(CONCATENATE($A136,V$66),'ECM Staff time by PoF'!$A$5:$S$119,MATCH($KD$103, 'ECM Staff time by PoF'!$A$4:$R$4,0),FALSE)), 0, VLOOKUP(CONCATENATE($A136,V$66),'ECM Staff time by PoF'!$A$5:$S$119,MATCH($KD$103, 'ECM Staff time by PoF'!$A$4:$R$4,0),FALSE))))*V98</f>
        <v>0</v>
      </c>
      <c r="KY136" s="60">
        <f>IF($A136="",0,IF(VLOOKUP($A136,'ECM Staff time by PoF'!$B$5:$C$119,2,FALSE)="Not Applicable",VLOOKUP($A136,'ECM Staff time by PoF'!$B$5:$S$119,MATCH($KD$103, 'ECM Staff time by PoF'!$B$4:$R$4,0),FALSE),IF(ISERROR(VLOOKUP(CONCATENATE($A136,W$66),'ECM Staff time by PoF'!$A$5:$S$119,MATCH($KD$103, 'ECM Staff time by PoF'!$A$4:$R$4,0),FALSE)), 0, VLOOKUP(CONCATENATE($A136,W$66),'ECM Staff time by PoF'!$A$5:$S$119,MATCH($KD$103, 'ECM Staff time by PoF'!$A$4:$R$4,0),FALSE))))*W98</f>
        <v>0</v>
      </c>
      <c r="KZ136" s="60">
        <f>IF($A136="",0,IF(VLOOKUP($A136,'ECM Staff time by PoF'!$B$5:$C$119,2,FALSE)="Not Applicable",VLOOKUP($A136,'ECM Staff time by PoF'!$B$5:$S$119,MATCH($KD$103, 'ECM Staff time by PoF'!$B$4:$R$4,0),FALSE),IF(ISERROR(VLOOKUP(CONCATENATE($A136,X$66),'ECM Staff time by PoF'!$A$5:$S$119,MATCH($KD$103, 'ECM Staff time by PoF'!$A$4:$R$4,0),FALSE)), 0, VLOOKUP(CONCATENATE($A136,X$66),'ECM Staff time by PoF'!$A$5:$S$119,MATCH($KD$103, 'ECM Staff time by PoF'!$A$4:$R$4,0),FALSE))))*X98</f>
        <v>0</v>
      </c>
      <c r="LA136" s="60">
        <f>IF($A136="",0,IF(VLOOKUP($A136,'ECM Staff time by PoF'!$B$5:$C$119,2,FALSE)="Not Applicable",VLOOKUP($A136,'ECM Staff time by PoF'!$B$5:$S$119,MATCH($KD$103, 'ECM Staff time by PoF'!$B$4:$R$4,0),FALSE),IF(ISERROR(VLOOKUP(CONCATENATE($A136,Y$66),'ECM Staff time by PoF'!$A$5:$S$119,MATCH($KD$103, 'ECM Staff time by PoF'!$A$4:$R$4,0),FALSE)), 0, VLOOKUP(CONCATENATE($A136,Y$66),'ECM Staff time by PoF'!$A$5:$S$119,MATCH($KD$103, 'ECM Staff time by PoF'!$A$4:$R$4,0),FALSE))))*Y98</f>
        <v>0</v>
      </c>
      <c r="LB136" s="60">
        <f>IF($A136="",0,IF(VLOOKUP($A136,'ECM Staff time by PoF'!$B$5:$C$119,2,FALSE)="Not Applicable",VLOOKUP($A136,'ECM Staff time by PoF'!$B$5:$S$119,MATCH($KD$103, 'ECM Staff time by PoF'!$B$4:$R$4,0),FALSE),IF(ISERROR(VLOOKUP(CONCATENATE($A136,Z$66),'ECM Staff time by PoF'!$A$5:$S$119,MATCH($KD$103, 'ECM Staff time by PoF'!$A$4:$R$4,0),FALSE)), 0, VLOOKUP(CONCATENATE($A136,Z$66),'ECM Staff time by PoF'!$A$5:$S$119,MATCH($KD$103, 'ECM Staff time by PoF'!$A$4:$R$4,0),FALSE))))*Z98</f>
        <v>0</v>
      </c>
      <c r="LC136" s="60">
        <f>IF($A136="",0,IF(VLOOKUP($A136,'ECM Staff time by PoF'!$B$5:$C$119,2,FALSE)="Not Applicable",VLOOKUP($A136,'ECM Staff time by PoF'!$B$5:$S$119,MATCH($KD$103, 'ECM Staff time by PoF'!$B$4:$R$4,0),FALSE),IF(ISERROR(VLOOKUP(CONCATENATE($A136,AA$66),'ECM Staff time by PoF'!$A$5:$S$119,MATCH($KD$103, 'ECM Staff time by PoF'!$A$4:$R$4,0),FALSE)), 0, VLOOKUP(CONCATENATE($A136,AA$66),'ECM Staff time by PoF'!$A$5:$S$119,MATCH($KD$103, 'ECM Staff time by PoF'!$A$4:$R$4,0),FALSE))))*AA98</f>
        <v>0</v>
      </c>
      <c r="LD136" s="60">
        <f>IF($A136="",0,IF(VLOOKUP($A136,'ECM Staff time by PoF'!$B$5:$C$119,2,FALSE)="Not Applicable",VLOOKUP($A136,'ECM Staff time by PoF'!$B$5:$S$119,MATCH($KD$103, 'ECM Staff time by PoF'!$B$4:$R$4,0),FALSE),IF(ISERROR(VLOOKUP(CONCATENATE($A136,AB$66),'ECM Staff time by PoF'!$A$5:$S$119,MATCH($KD$103, 'ECM Staff time by PoF'!$A$4:$R$4,0),FALSE)), 0, VLOOKUP(CONCATENATE($A136,AB$66),'ECM Staff time by PoF'!$A$5:$S$119,MATCH($KD$103, 'ECM Staff time by PoF'!$A$4:$R$4,0),FALSE))))*AB98</f>
        <v>0</v>
      </c>
      <c r="LE136" s="60">
        <f>IF($A136="",0,IF(VLOOKUP($A136,'ECM Staff time by PoF'!$B$5:$C$119,2,FALSE)="Not Applicable",VLOOKUP($A136,'ECM Staff time by PoF'!$B$5:$S$119,MATCH($KD$103, 'ECM Staff time by PoF'!$B$4:$R$4,0),FALSE),IF(ISERROR(VLOOKUP(CONCATENATE($A136,AC$66),'ECM Staff time by PoF'!$A$5:$S$119,MATCH($KD$103, 'ECM Staff time by PoF'!$A$4:$R$4,0),FALSE)), 0, VLOOKUP(CONCATENATE($A136,AC$66),'ECM Staff time by PoF'!$A$5:$S$119,MATCH($KD$103, 'ECM Staff time by PoF'!$A$4:$R$4,0),FALSE))))*AC98</f>
        <v>0</v>
      </c>
      <c r="LF136" s="60">
        <f>IF($A136="",0,IF(VLOOKUP($A136,'ECM Staff time by PoF'!$B$5:$C$119,2,FALSE)="Not Applicable",VLOOKUP($A136,'ECM Staff time by PoF'!$B$5:$S$119,MATCH($KD$103, 'ECM Staff time by PoF'!$B$4:$R$4,0),FALSE),IF(ISERROR(VLOOKUP(CONCATENATE($A136,AD$66),'ECM Staff time by PoF'!$A$5:$S$119,MATCH($KD$103, 'ECM Staff time by PoF'!$A$4:$R$4,0),FALSE)), 0, VLOOKUP(CONCATENATE($A136,AD$66),'ECM Staff time by PoF'!$A$5:$S$119,MATCH($KD$103, 'ECM Staff time by PoF'!$A$4:$R$4,0),FALSE))))*AD98</f>
        <v>0</v>
      </c>
      <c r="LG136" s="60">
        <f>IF($A136="",0,IF(VLOOKUP($A136,'ECM Staff time by PoF'!$B$5:$C$119,2,FALSE)="Not Applicable",VLOOKUP($A136,'ECM Staff time by PoF'!$B$5:$S$119,MATCH($KD$103, 'ECM Staff time by PoF'!$B$4:$R$4,0),FALSE),IF(ISERROR(VLOOKUP(CONCATENATE($A136,AE$66),'ECM Staff time by PoF'!$A$5:$S$119,MATCH($KD$103, 'ECM Staff time by PoF'!$A$4:$R$4,0),FALSE)), 0, VLOOKUP(CONCATENATE($A136,AE$66),'ECM Staff time by PoF'!$A$5:$S$119,MATCH($KD$103, 'ECM Staff time by PoF'!$A$4:$R$4,0),FALSE))))*AE98</f>
        <v>0</v>
      </c>
      <c r="LH136" s="60">
        <f>IF($A136="",0,IF(VLOOKUP($A136,'ECM Staff time by PoF'!$B$5:$C$119,2,FALSE)="Not Applicable",VLOOKUP($A136,'ECM Staff time by PoF'!$B$5:$S$119,MATCH($KD$103, 'ECM Staff time by PoF'!$B$4:$R$4,0),FALSE),IF(ISERROR(VLOOKUP(CONCATENATE($A136,AF$66),'ECM Staff time by PoF'!$A$5:$S$119,MATCH($KD$103, 'ECM Staff time by PoF'!$A$4:$R$4,0),FALSE)), 0, VLOOKUP(CONCATENATE($A136,AF$66),'ECM Staff time by PoF'!$A$5:$S$119,MATCH($KD$103, 'ECM Staff time by PoF'!$A$4:$R$4,0),FALSE))))*AF98</f>
        <v>0</v>
      </c>
      <c r="LI136" s="60">
        <f>IF($A136="",0,IF(VLOOKUP($A136,'ECM Staff time by PoF'!$B$5:$C$119,2,FALSE)="Not Applicable",VLOOKUP($A136,'ECM Staff time by PoF'!$B$5:$S$119,MATCH($KD$103, 'ECM Staff time by PoF'!$B$4:$R$4,0),FALSE),IF(ISERROR(VLOOKUP(CONCATENATE($A136,AG$66),'ECM Staff time by PoF'!$A$5:$S$119,MATCH($KD$103, 'ECM Staff time by PoF'!$A$4:$R$4,0),FALSE)), 0, VLOOKUP(CONCATENATE($A136,AG$66),'ECM Staff time by PoF'!$A$5:$S$119,MATCH($KD$103, 'ECM Staff time by PoF'!$A$4:$R$4,0),FALSE))))*AG98</f>
        <v>0</v>
      </c>
      <c r="LJ136" s="60">
        <f>IF($A136="",0,IF(VLOOKUP($A136,'ECM Staff time by PoF'!$B$5:$C$119,2,FALSE)="Not Applicable",VLOOKUP($A136,'ECM Staff time by PoF'!$B$5:$S$119,MATCH($KD$103, 'ECM Staff time by PoF'!$B$4:$R$4,0),FALSE),IF(ISERROR(VLOOKUP(CONCATENATE($A136,AH$66),'ECM Staff time by PoF'!$A$5:$S$119,MATCH($KD$103, 'ECM Staff time by PoF'!$A$4:$R$4,0),FALSE)), 0, VLOOKUP(CONCATENATE($A136,AH$66),'ECM Staff time by PoF'!$A$5:$S$119,MATCH($KD$103, 'ECM Staff time by PoF'!$A$4:$R$4,0),FALSE))))*AH98</f>
        <v>0</v>
      </c>
      <c r="LK136" s="60">
        <f>IF($A136="",0,IF(VLOOKUP($A136,'ECM Staff time by PoF'!$B$5:$C$119,2,FALSE)="Not Applicable",VLOOKUP($A136,'ECM Staff time by PoF'!$B$5:$S$119,MATCH($KD$103, 'ECM Staff time by PoF'!$B$4:$R$4,0),FALSE),IF(ISERROR(VLOOKUP(CONCATENATE($A136,AI$66),'ECM Staff time by PoF'!$A$5:$S$119,MATCH($KD$103, 'ECM Staff time by PoF'!$A$4:$R$4,0),FALSE)), 0, VLOOKUP(CONCATENATE($A136,AI$66),'ECM Staff time by PoF'!$A$5:$S$119,MATCH($KD$103, 'ECM Staff time by PoF'!$A$4:$R$4,0),FALSE))))*AI98</f>
        <v>0</v>
      </c>
      <c r="LL136" s="60">
        <f>IF($A136="",0,IF(VLOOKUP($A136,'ECM Staff time by PoF'!$B$5:$C$119,2,FALSE)="Not Applicable",VLOOKUP($A136,'ECM Staff time by PoF'!$B$5:$S$119,MATCH($KD$103, 'ECM Staff time by PoF'!$B$4:$R$4,0),FALSE),IF(ISERROR(VLOOKUP(CONCATENATE($A136,AJ$66),'ECM Staff time by PoF'!$A$5:$S$119,MATCH($KD$103, 'ECM Staff time by PoF'!$A$4:$R$4,0),FALSE)), 0, VLOOKUP(CONCATENATE($A136,AJ$66),'ECM Staff time by PoF'!$A$5:$S$119,MATCH($KD$103, 'ECM Staff time by PoF'!$A$4:$R$4,0),FALSE))))*AJ98</f>
        <v>0</v>
      </c>
      <c r="LM136" s="60">
        <f>IF($A136="",0,IF(VLOOKUP($A136,'ECM Staff time by PoF'!$B$5:$C$119,2,FALSE)="Not Applicable",VLOOKUP($A136,'ECM Staff time by PoF'!$B$5:$S$119,MATCH($KD$103, 'ECM Staff time by PoF'!$B$4:$R$4,0),FALSE),IF(ISERROR(VLOOKUP(CONCATENATE($A136,AK$66),'ECM Staff time by PoF'!$A$5:$S$119,MATCH($KD$103, 'ECM Staff time by PoF'!$A$4:$R$4,0),FALSE)), 0, VLOOKUP(CONCATENATE($A136,AK$66),'ECM Staff time by PoF'!$A$5:$S$119,MATCH($KD$103, 'ECM Staff time by PoF'!$A$4:$R$4,0),FALSE))))*AK98</f>
        <v>0</v>
      </c>
      <c r="LN136" s="60">
        <f>IF($A136="",0,IF(VLOOKUP($A136,'ECM Staff time by PoF'!$B$5:$C$119,2,FALSE)="Not Applicable",VLOOKUP($A136,'ECM Staff time by PoF'!$B$5:$S$119,MATCH($LN$103, 'ECM Staff time by PoF'!$B$4:$R$4,0),FALSE),IF(ISERROR(VLOOKUP(CONCATENATE($A136,B$66),'ECM Staff time by PoF'!$A$5:$S$119,MATCH($LN$103, 'ECM Staff time by PoF'!$A$4:$R$4,0),FALSE)), 0, VLOOKUP(CONCATENATE($A136,B$66),'ECM Staff time by PoF'!$A$5:$S$119,MATCH($LN$103, 'ECM Staff time by PoF'!$A$4:$R$4,0),FALSE))))*B98</f>
        <v>0</v>
      </c>
      <c r="LO136" s="60">
        <f>IF($A136="",0,IF(VLOOKUP($A136,'ECM Staff time by PoF'!$B$5:$C$119,2,FALSE)="Not Applicable",VLOOKUP($A136,'ECM Staff time by PoF'!$B$5:$S$119,MATCH($LN$103, 'ECM Staff time by PoF'!$B$4:$R$4,0),FALSE),IF(ISERROR(VLOOKUP(CONCATENATE($A136,C$66),'ECM Staff time by PoF'!$A$5:$S$119,MATCH($LN$103, 'ECM Staff time by PoF'!$A$4:$R$4,0),FALSE)), 0, VLOOKUP(CONCATENATE($A136,C$66),'ECM Staff time by PoF'!$A$5:$S$119,MATCH($LN$103, 'ECM Staff time by PoF'!$A$4:$R$4,0),FALSE))))*C98</f>
        <v>0</v>
      </c>
      <c r="LP136" s="60">
        <f>IF($A136="",0,IF(VLOOKUP($A136,'ECM Staff time by PoF'!$B$5:$C$119,2,FALSE)="Not Applicable",VLOOKUP($A136,'ECM Staff time by PoF'!$B$5:$S$119,MATCH($LN$103, 'ECM Staff time by PoF'!$B$4:$R$4,0),FALSE),IF(ISERROR(VLOOKUP(CONCATENATE($A136,D$66),'ECM Staff time by PoF'!$A$5:$S$119,MATCH($LN$103, 'ECM Staff time by PoF'!$A$4:$R$4,0),FALSE)), 0, VLOOKUP(CONCATENATE($A136,D$66),'ECM Staff time by PoF'!$A$5:$S$119,MATCH($LN$103, 'ECM Staff time by PoF'!$A$4:$R$4,0),FALSE))))*D98</f>
        <v>0</v>
      </c>
      <c r="LQ136" s="60">
        <f>IF($A136="",0,IF(VLOOKUP($A136,'ECM Staff time by PoF'!$B$5:$C$119,2,FALSE)="Not Applicable",VLOOKUP($A136,'ECM Staff time by PoF'!$B$5:$S$119,MATCH($LN$103, 'ECM Staff time by PoF'!$B$4:$R$4,0),FALSE),IF(ISERROR(VLOOKUP(CONCATENATE($A136,E$66),'ECM Staff time by PoF'!$A$5:$S$119,MATCH($LN$103, 'ECM Staff time by PoF'!$A$4:$R$4,0),FALSE)), 0, VLOOKUP(CONCATENATE($A136,E$66),'ECM Staff time by PoF'!$A$5:$S$119,MATCH($LN$103, 'ECM Staff time by PoF'!$A$4:$R$4,0),FALSE))))*E98</f>
        <v>0</v>
      </c>
      <c r="LR136" s="60">
        <f>IF($A136="",0,IF(VLOOKUP($A136,'ECM Staff time by PoF'!$B$5:$C$119,2,FALSE)="Not Applicable",VLOOKUP($A136,'ECM Staff time by PoF'!$B$5:$S$119,MATCH($LN$103, 'ECM Staff time by PoF'!$B$4:$R$4,0),FALSE),IF(ISERROR(VLOOKUP(CONCATENATE($A136,F$66),'ECM Staff time by PoF'!$A$5:$S$119,MATCH($LN$103, 'ECM Staff time by PoF'!$A$4:$R$4,0),FALSE)), 0, VLOOKUP(CONCATENATE($A136,F$66),'ECM Staff time by PoF'!$A$5:$S$119,MATCH($LN$103, 'ECM Staff time by PoF'!$A$4:$R$4,0),FALSE))))*F98</f>
        <v>0</v>
      </c>
      <c r="LS136" s="60">
        <f>IF($A136="",0,IF(VLOOKUP($A136,'ECM Staff time by PoF'!$B$5:$C$119,2,FALSE)="Not Applicable",VLOOKUP($A136,'ECM Staff time by PoF'!$B$5:$S$119,MATCH($LN$103, 'ECM Staff time by PoF'!$B$4:$R$4,0),FALSE),IF(ISERROR(VLOOKUP(CONCATENATE($A136,G$66),'ECM Staff time by PoF'!$A$5:$S$119,MATCH($LN$103, 'ECM Staff time by PoF'!$A$4:$R$4,0),FALSE)), 0, VLOOKUP(CONCATENATE($A136,G$66),'ECM Staff time by PoF'!$A$5:$S$119,MATCH($LN$103, 'ECM Staff time by PoF'!$A$4:$R$4,0),FALSE))))*G98</f>
        <v>0</v>
      </c>
      <c r="LT136" s="60">
        <f>IF($A136="",0,IF(VLOOKUP($A136,'ECM Staff time by PoF'!$B$5:$C$119,2,FALSE)="Not Applicable",VLOOKUP($A136,'ECM Staff time by PoF'!$B$5:$S$119,MATCH($LN$103, 'ECM Staff time by PoF'!$B$4:$R$4,0),FALSE),IF(ISERROR(VLOOKUP(CONCATENATE($A136,H$66),'ECM Staff time by PoF'!$A$5:$S$119,MATCH($LN$103, 'ECM Staff time by PoF'!$A$4:$R$4,0),FALSE)), 0, VLOOKUP(CONCATENATE($A136,H$66),'ECM Staff time by PoF'!$A$5:$S$119,MATCH($LN$103, 'ECM Staff time by PoF'!$A$4:$R$4,0),FALSE))))*H98</f>
        <v>0</v>
      </c>
      <c r="LU136" s="60">
        <f>IF($A136="",0,IF(VLOOKUP($A136,'ECM Staff time by PoF'!$B$5:$C$119,2,FALSE)="Not Applicable",VLOOKUP($A136,'ECM Staff time by PoF'!$B$5:$S$119,MATCH($LN$103, 'ECM Staff time by PoF'!$B$4:$R$4,0),FALSE),IF(ISERROR(VLOOKUP(CONCATENATE($A136,I$66),'ECM Staff time by PoF'!$A$5:$S$119,MATCH($LN$103, 'ECM Staff time by PoF'!$A$4:$R$4,0),FALSE)), 0, VLOOKUP(CONCATENATE($A136,I$66),'ECM Staff time by PoF'!$A$5:$S$119,MATCH($LN$103, 'ECM Staff time by PoF'!$A$4:$R$4,0),FALSE))))*I98</f>
        <v>0</v>
      </c>
      <c r="LV136" s="60">
        <f>IF($A136="",0,IF(VLOOKUP($A136,'ECM Staff time by PoF'!$B$5:$C$119,2,FALSE)="Not Applicable",VLOOKUP($A136,'ECM Staff time by PoF'!$B$5:$S$119,MATCH($LN$103, 'ECM Staff time by PoF'!$B$4:$R$4,0),FALSE),IF(ISERROR(VLOOKUP(CONCATENATE($A136,J$66),'ECM Staff time by PoF'!$A$5:$S$119,MATCH($LN$103, 'ECM Staff time by PoF'!$A$4:$R$4,0),FALSE)), 0, VLOOKUP(CONCATENATE($A136,J$66),'ECM Staff time by PoF'!$A$5:$S$119,MATCH($LN$103, 'ECM Staff time by PoF'!$A$4:$R$4,0),FALSE))))*J98</f>
        <v>0</v>
      </c>
      <c r="LW136" s="60">
        <f>IF($A136="",0,IF(VLOOKUP($A136,'ECM Staff time by PoF'!$B$5:$C$119,2,FALSE)="Not Applicable",VLOOKUP($A136,'ECM Staff time by PoF'!$B$5:$S$119,MATCH($LN$103, 'ECM Staff time by PoF'!$B$4:$R$4,0),FALSE),IF(ISERROR(VLOOKUP(CONCATENATE($A136,K$66),'ECM Staff time by PoF'!$A$5:$S$119,MATCH($LN$103, 'ECM Staff time by PoF'!$A$4:$R$4,0),FALSE)), 0, VLOOKUP(CONCATENATE($A136,K$66),'ECM Staff time by PoF'!$A$5:$S$119,MATCH($LN$103, 'ECM Staff time by PoF'!$A$4:$R$4,0),FALSE))))*K98</f>
        <v>0</v>
      </c>
      <c r="LX136" s="60">
        <f>IF($A136="",0,IF(VLOOKUP($A136,'ECM Staff time by PoF'!$B$5:$C$119,2,FALSE)="Not Applicable",VLOOKUP($A136,'ECM Staff time by PoF'!$B$5:$S$119,MATCH($LN$103, 'ECM Staff time by PoF'!$B$4:$R$4,0),FALSE),IF(ISERROR(VLOOKUP(CONCATENATE($A136,L$66),'ECM Staff time by PoF'!$A$5:$S$119,MATCH($LN$103, 'ECM Staff time by PoF'!$A$4:$R$4,0),FALSE)), 0, VLOOKUP(CONCATENATE($A136,L$66),'ECM Staff time by PoF'!$A$5:$S$119,MATCH($LN$103, 'ECM Staff time by PoF'!$A$4:$R$4,0),FALSE))))*L98</f>
        <v>0</v>
      </c>
      <c r="LY136" s="60">
        <f>IF($A136="",0,IF(VLOOKUP($A136,'ECM Staff time by PoF'!$B$5:$C$119,2,FALSE)="Not Applicable",VLOOKUP($A136,'ECM Staff time by PoF'!$B$5:$S$119,MATCH($LN$103, 'ECM Staff time by PoF'!$B$4:$R$4,0),FALSE),IF(ISERROR(VLOOKUP(CONCATENATE($A136,M$66),'ECM Staff time by PoF'!$A$5:$S$119,MATCH($LN$103, 'ECM Staff time by PoF'!$A$4:$R$4,0),FALSE)), 0, VLOOKUP(CONCATENATE($A136,M$66),'ECM Staff time by PoF'!$A$5:$S$119,MATCH($LN$103, 'ECM Staff time by PoF'!$A$4:$R$4,0),FALSE))))*M98</f>
        <v>0</v>
      </c>
      <c r="LZ136" s="60">
        <f>IF($A136="",0,IF(VLOOKUP($A136,'ECM Staff time by PoF'!$B$5:$C$119,2,FALSE)="Not Applicable",VLOOKUP($A136,'ECM Staff time by PoF'!$B$5:$S$119,MATCH($LN$103, 'ECM Staff time by PoF'!$B$4:$R$4,0),FALSE),IF(ISERROR(VLOOKUP(CONCATENATE($A136,N$66),'ECM Staff time by PoF'!$A$5:$S$119,MATCH($LN$103, 'ECM Staff time by PoF'!$A$4:$R$4,0),FALSE)), 0, VLOOKUP(CONCATENATE($A136,N$66),'ECM Staff time by PoF'!$A$5:$S$119,MATCH($LN$103, 'ECM Staff time by PoF'!$A$4:$R$4,0),FALSE))))*N98</f>
        <v>0</v>
      </c>
      <c r="MA136" s="60">
        <f>IF($A136="",0,IF(VLOOKUP($A136,'ECM Staff time by PoF'!$B$5:$C$119,2,FALSE)="Not Applicable",VLOOKUP($A136,'ECM Staff time by PoF'!$B$5:$S$119,MATCH($LN$103, 'ECM Staff time by PoF'!$B$4:$R$4,0),FALSE),IF(ISERROR(VLOOKUP(CONCATENATE($A136,O$66),'ECM Staff time by PoF'!$A$5:$S$119,MATCH($LN$103, 'ECM Staff time by PoF'!$A$4:$R$4,0),FALSE)), 0, VLOOKUP(CONCATENATE($A136,O$66),'ECM Staff time by PoF'!$A$5:$S$119,MATCH($LN$103, 'ECM Staff time by PoF'!$A$4:$R$4,0),FALSE))))*O98</f>
        <v>0</v>
      </c>
      <c r="MB136" s="60">
        <f>IF($A136="",0,IF(VLOOKUP($A136,'ECM Staff time by PoF'!$B$5:$C$119,2,FALSE)="Not Applicable",VLOOKUP($A136,'ECM Staff time by PoF'!$B$5:$S$119,MATCH($LN$103, 'ECM Staff time by PoF'!$B$4:$R$4,0),FALSE),IF(ISERROR(VLOOKUP(CONCATENATE($A136,P$66),'ECM Staff time by PoF'!$A$5:$S$119,MATCH($LN$103, 'ECM Staff time by PoF'!$A$4:$R$4,0),FALSE)), 0, VLOOKUP(CONCATENATE($A136,P$66),'ECM Staff time by PoF'!$A$5:$S$119,MATCH($LN$103, 'ECM Staff time by PoF'!$A$4:$R$4,0),FALSE))))*P98</f>
        <v>0</v>
      </c>
      <c r="MC136" s="60">
        <f>IF($A136="",0,IF(VLOOKUP($A136,'ECM Staff time by PoF'!$B$5:$C$119,2,FALSE)="Not Applicable",VLOOKUP($A136,'ECM Staff time by PoF'!$B$5:$S$119,MATCH($LN$103, 'ECM Staff time by PoF'!$B$4:$R$4,0),FALSE),IF(ISERROR(VLOOKUP(CONCATENATE($A136,Q$66),'ECM Staff time by PoF'!$A$5:$S$119,MATCH($LN$103, 'ECM Staff time by PoF'!$A$4:$R$4,0),FALSE)), 0, VLOOKUP(CONCATENATE($A136,Q$66),'ECM Staff time by PoF'!$A$5:$S$119,MATCH($LN$103, 'ECM Staff time by PoF'!$A$4:$R$4,0),FALSE))))*Q98</f>
        <v>0</v>
      </c>
      <c r="MD136" s="60">
        <f>IF($A136="",0,IF(VLOOKUP($A136,'ECM Staff time by PoF'!$B$5:$C$119,2,FALSE)="Not Applicable",VLOOKUP($A136,'ECM Staff time by PoF'!$B$5:$S$119,MATCH($LN$103, 'ECM Staff time by PoF'!$B$4:$R$4,0),FALSE),IF(ISERROR(VLOOKUP(CONCATENATE($A136,R$66),'ECM Staff time by PoF'!$A$5:$S$119,MATCH($LN$103, 'ECM Staff time by PoF'!$A$4:$R$4,0),FALSE)), 0, VLOOKUP(CONCATENATE($A136,R$66),'ECM Staff time by PoF'!$A$5:$S$119,MATCH($LN$103, 'ECM Staff time by PoF'!$A$4:$R$4,0),FALSE))))*R98</f>
        <v>0</v>
      </c>
      <c r="ME136" s="60">
        <f>IF($A136="",0,IF(VLOOKUP($A136,'ECM Staff time by PoF'!$B$5:$C$119,2,FALSE)="Not Applicable",VLOOKUP($A136,'ECM Staff time by PoF'!$B$5:$S$119,MATCH($LN$103, 'ECM Staff time by PoF'!$B$4:$R$4,0),FALSE),IF(ISERROR(VLOOKUP(CONCATENATE($A136,S$66),'ECM Staff time by PoF'!$A$5:$S$119,MATCH($LN$103, 'ECM Staff time by PoF'!$A$4:$R$4,0),FALSE)), 0, VLOOKUP(CONCATENATE($A136,S$66),'ECM Staff time by PoF'!$A$5:$S$119,MATCH($LN$103, 'ECM Staff time by PoF'!$A$4:$R$4,0),FALSE))))*S98</f>
        <v>0</v>
      </c>
      <c r="MF136" s="60">
        <f>IF($A136="",0,IF(VLOOKUP($A136,'ECM Staff time by PoF'!$B$5:$C$119,2,FALSE)="Not Applicable",VLOOKUP($A136,'ECM Staff time by PoF'!$B$5:$S$119,MATCH($LN$103, 'ECM Staff time by PoF'!$B$4:$R$4,0),FALSE),IF(ISERROR(VLOOKUP(CONCATENATE($A136,T$66),'ECM Staff time by PoF'!$A$5:$S$119,MATCH($LN$103, 'ECM Staff time by PoF'!$A$4:$R$4,0),FALSE)), 0, VLOOKUP(CONCATENATE($A136,T$66),'ECM Staff time by PoF'!$A$5:$S$119,MATCH($LN$103, 'ECM Staff time by PoF'!$A$4:$R$4,0),FALSE))))*T98</f>
        <v>0</v>
      </c>
      <c r="MG136" s="60">
        <f>IF($A136="",0,IF(VLOOKUP($A136,'ECM Staff time by PoF'!$B$5:$C$119,2,FALSE)="Not Applicable",VLOOKUP($A136,'ECM Staff time by PoF'!$B$5:$S$119,MATCH($LN$103, 'ECM Staff time by PoF'!$B$4:$R$4,0),FALSE),IF(ISERROR(VLOOKUP(CONCATENATE($A136,U$66),'ECM Staff time by PoF'!$A$5:$S$119,MATCH($LN$103, 'ECM Staff time by PoF'!$A$4:$R$4,0),FALSE)), 0, VLOOKUP(CONCATENATE($A136,U$66),'ECM Staff time by PoF'!$A$5:$S$119,MATCH($LN$103, 'ECM Staff time by PoF'!$A$4:$R$4,0),FALSE))))*U98</f>
        <v>0</v>
      </c>
      <c r="MH136" s="60">
        <f>IF($A136="",0,IF(VLOOKUP($A136,'ECM Staff time by PoF'!$B$5:$C$119,2,FALSE)="Not Applicable",VLOOKUP($A136,'ECM Staff time by PoF'!$B$5:$S$119,MATCH($LN$103, 'ECM Staff time by PoF'!$B$4:$R$4,0),FALSE),IF(ISERROR(VLOOKUP(CONCATENATE($A136,V$66),'ECM Staff time by PoF'!$A$5:$S$119,MATCH($LN$103, 'ECM Staff time by PoF'!$A$4:$R$4,0),FALSE)), 0, VLOOKUP(CONCATENATE($A136,V$66),'ECM Staff time by PoF'!$A$5:$S$119,MATCH($LN$103, 'ECM Staff time by PoF'!$A$4:$R$4,0),FALSE))))*V98</f>
        <v>0</v>
      </c>
      <c r="MI136" s="60">
        <f>IF($A136="",0,IF(VLOOKUP($A136,'ECM Staff time by PoF'!$B$5:$C$119,2,FALSE)="Not Applicable",VLOOKUP($A136,'ECM Staff time by PoF'!$B$5:$S$119,MATCH($LN$103, 'ECM Staff time by PoF'!$B$4:$R$4,0),FALSE),IF(ISERROR(VLOOKUP(CONCATENATE($A136,W$66),'ECM Staff time by PoF'!$A$5:$S$119,MATCH($LN$103, 'ECM Staff time by PoF'!$A$4:$R$4,0),FALSE)), 0, VLOOKUP(CONCATENATE($A136,W$66),'ECM Staff time by PoF'!$A$5:$S$119,MATCH($LN$103, 'ECM Staff time by PoF'!$A$4:$R$4,0),FALSE))))*W98</f>
        <v>0</v>
      </c>
      <c r="MJ136" s="60">
        <f>IF($A136="",0,IF(VLOOKUP($A136,'ECM Staff time by PoF'!$B$5:$C$119,2,FALSE)="Not Applicable",VLOOKUP($A136,'ECM Staff time by PoF'!$B$5:$S$119,MATCH($LN$103, 'ECM Staff time by PoF'!$B$4:$R$4,0),FALSE),IF(ISERROR(VLOOKUP(CONCATENATE($A136,X$66),'ECM Staff time by PoF'!$A$5:$S$119,MATCH($LN$103, 'ECM Staff time by PoF'!$A$4:$R$4,0),FALSE)), 0, VLOOKUP(CONCATENATE($A136,X$66),'ECM Staff time by PoF'!$A$5:$S$119,MATCH($LN$103, 'ECM Staff time by PoF'!$A$4:$R$4,0),FALSE))))*X98</f>
        <v>0</v>
      </c>
      <c r="MK136" s="60">
        <f>IF($A136="",0,IF(VLOOKUP($A136,'ECM Staff time by PoF'!$B$5:$C$119,2,FALSE)="Not Applicable",VLOOKUP($A136,'ECM Staff time by PoF'!$B$5:$S$119,MATCH($LN$103, 'ECM Staff time by PoF'!$B$4:$R$4,0),FALSE),IF(ISERROR(VLOOKUP(CONCATENATE($A136,Y$66),'ECM Staff time by PoF'!$A$5:$S$119,MATCH($LN$103, 'ECM Staff time by PoF'!$A$4:$R$4,0),FALSE)), 0, VLOOKUP(CONCATENATE($A136,Y$66),'ECM Staff time by PoF'!$A$5:$S$119,MATCH($LN$103, 'ECM Staff time by PoF'!$A$4:$R$4,0),FALSE))))*Y98</f>
        <v>0</v>
      </c>
      <c r="ML136" s="60">
        <f>IF($A136="",0,IF(VLOOKUP($A136,'ECM Staff time by PoF'!$B$5:$C$119,2,FALSE)="Not Applicable",VLOOKUP($A136,'ECM Staff time by PoF'!$B$5:$S$119,MATCH($LN$103, 'ECM Staff time by PoF'!$B$4:$R$4,0),FALSE),IF(ISERROR(VLOOKUP(CONCATENATE($A136,Z$66),'ECM Staff time by PoF'!$A$5:$S$119,MATCH($LN$103, 'ECM Staff time by PoF'!$A$4:$R$4,0),FALSE)), 0, VLOOKUP(CONCATENATE($A136,Z$66),'ECM Staff time by PoF'!$A$5:$S$119,MATCH($LN$103, 'ECM Staff time by PoF'!$A$4:$R$4,0),FALSE))))*Z98</f>
        <v>0</v>
      </c>
      <c r="MM136" s="60">
        <f>IF($A136="",0,IF(VLOOKUP($A136,'ECM Staff time by PoF'!$B$5:$C$119,2,FALSE)="Not Applicable",VLOOKUP($A136,'ECM Staff time by PoF'!$B$5:$S$119,MATCH($LN$103, 'ECM Staff time by PoF'!$B$4:$R$4,0),FALSE),IF(ISERROR(VLOOKUP(CONCATENATE($A136,AA$66),'ECM Staff time by PoF'!$A$5:$S$119,MATCH($LN$103, 'ECM Staff time by PoF'!$A$4:$R$4,0),FALSE)), 0, VLOOKUP(CONCATENATE($A136,AA$66),'ECM Staff time by PoF'!$A$5:$S$119,MATCH($LN$103, 'ECM Staff time by PoF'!$A$4:$R$4,0),FALSE))))*AA98</f>
        <v>0</v>
      </c>
      <c r="MN136" s="60">
        <f>IF($A136="",0,IF(VLOOKUP($A136,'ECM Staff time by PoF'!$B$5:$C$119,2,FALSE)="Not Applicable",VLOOKUP($A136,'ECM Staff time by PoF'!$B$5:$S$119,MATCH($LN$103, 'ECM Staff time by PoF'!$B$4:$R$4,0),FALSE),IF(ISERROR(VLOOKUP(CONCATENATE($A136,AB$66),'ECM Staff time by PoF'!$A$5:$S$119,MATCH($LN$103, 'ECM Staff time by PoF'!$A$4:$R$4,0),FALSE)), 0, VLOOKUP(CONCATENATE($A136,AB$66),'ECM Staff time by PoF'!$A$5:$S$119,MATCH($LN$103, 'ECM Staff time by PoF'!$A$4:$R$4,0),FALSE))))*AB98</f>
        <v>0</v>
      </c>
      <c r="MO136" s="60">
        <f>IF($A136="",0,IF(VLOOKUP($A136,'ECM Staff time by PoF'!$B$5:$C$119,2,FALSE)="Not Applicable",VLOOKUP($A136,'ECM Staff time by PoF'!$B$5:$S$119,MATCH($LN$103, 'ECM Staff time by PoF'!$B$4:$R$4,0),FALSE),IF(ISERROR(VLOOKUP(CONCATENATE($A136,AC$66),'ECM Staff time by PoF'!$A$5:$S$119,MATCH($LN$103, 'ECM Staff time by PoF'!$A$4:$R$4,0),FALSE)), 0, VLOOKUP(CONCATENATE($A136,AC$66),'ECM Staff time by PoF'!$A$5:$S$119,MATCH($LN$103, 'ECM Staff time by PoF'!$A$4:$R$4,0),FALSE))))*AC98</f>
        <v>0</v>
      </c>
      <c r="MP136" s="60">
        <f>IF($A136="",0,IF(VLOOKUP($A136,'ECM Staff time by PoF'!$B$5:$C$119,2,FALSE)="Not Applicable",VLOOKUP($A136,'ECM Staff time by PoF'!$B$5:$S$119,MATCH($LN$103, 'ECM Staff time by PoF'!$B$4:$R$4,0),FALSE),IF(ISERROR(VLOOKUP(CONCATENATE($A136,AD$66),'ECM Staff time by PoF'!$A$5:$S$119,MATCH($LN$103, 'ECM Staff time by PoF'!$A$4:$R$4,0),FALSE)), 0, VLOOKUP(CONCATENATE($A136,AD$66),'ECM Staff time by PoF'!$A$5:$S$119,MATCH($LN$103, 'ECM Staff time by PoF'!$A$4:$R$4,0),FALSE))))*AD98</f>
        <v>0</v>
      </c>
      <c r="MQ136" s="60">
        <f>IF($A136="",0,IF(VLOOKUP($A136,'ECM Staff time by PoF'!$B$5:$C$119,2,FALSE)="Not Applicable",VLOOKUP($A136,'ECM Staff time by PoF'!$B$5:$S$119,MATCH($LN$103, 'ECM Staff time by PoF'!$B$4:$R$4,0),FALSE),IF(ISERROR(VLOOKUP(CONCATENATE($A136,AE$66),'ECM Staff time by PoF'!$A$5:$S$119,MATCH($LN$103, 'ECM Staff time by PoF'!$A$4:$R$4,0),FALSE)), 0, VLOOKUP(CONCATENATE($A136,AE$66),'ECM Staff time by PoF'!$A$5:$S$119,MATCH($LN$103, 'ECM Staff time by PoF'!$A$4:$R$4,0),FALSE))))*AE98</f>
        <v>0</v>
      </c>
      <c r="MR136" s="60">
        <f>IF($A136="",0,IF(VLOOKUP($A136,'ECM Staff time by PoF'!$B$5:$C$119,2,FALSE)="Not Applicable",VLOOKUP($A136,'ECM Staff time by PoF'!$B$5:$S$119,MATCH($LN$103, 'ECM Staff time by PoF'!$B$4:$R$4,0),FALSE),IF(ISERROR(VLOOKUP(CONCATENATE($A136,AF$66),'ECM Staff time by PoF'!$A$5:$S$119,MATCH($LN$103, 'ECM Staff time by PoF'!$A$4:$R$4,0),FALSE)), 0, VLOOKUP(CONCATENATE($A136,AF$66),'ECM Staff time by PoF'!$A$5:$S$119,MATCH($LN$103, 'ECM Staff time by PoF'!$A$4:$R$4,0),FALSE))))*AF98</f>
        <v>0</v>
      </c>
      <c r="MS136" s="60">
        <f>IF($A136="",0,IF(VLOOKUP($A136,'ECM Staff time by PoF'!$B$5:$C$119,2,FALSE)="Not Applicable",VLOOKUP($A136,'ECM Staff time by PoF'!$B$5:$S$119,MATCH($LN$103, 'ECM Staff time by PoF'!$B$4:$R$4,0),FALSE),IF(ISERROR(VLOOKUP(CONCATENATE($A136,AG$66),'ECM Staff time by PoF'!$A$5:$S$119,MATCH($LN$103, 'ECM Staff time by PoF'!$A$4:$R$4,0),FALSE)), 0, VLOOKUP(CONCATENATE($A136,AG$66),'ECM Staff time by PoF'!$A$5:$S$119,MATCH($LN$103, 'ECM Staff time by PoF'!$A$4:$R$4,0),FALSE))))*AG98</f>
        <v>0</v>
      </c>
      <c r="MT136" s="60">
        <f>IF($A136="",0,IF(VLOOKUP($A136,'ECM Staff time by PoF'!$B$5:$C$119,2,FALSE)="Not Applicable",VLOOKUP($A136,'ECM Staff time by PoF'!$B$5:$S$119,MATCH($LN$103, 'ECM Staff time by PoF'!$B$4:$R$4,0),FALSE),IF(ISERROR(VLOOKUP(CONCATENATE($A136,AH$66),'ECM Staff time by PoF'!$A$5:$S$119,MATCH($LN$103, 'ECM Staff time by PoF'!$A$4:$R$4,0),FALSE)), 0, VLOOKUP(CONCATENATE($A136,AH$66),'ECM Staff time by PoF'!$A$5:$S$119,MATCH($LN$103, 'ECM Staff time by PoF'!$A$4:$R$4,0),FALSE))))*AH98</f>
        <v>0</v>
      </c>
      <c r="MU136" s="60">
        <f>IF($A136="",0,IF(VLOOKUP($A136,'ECM Staff time by PoF'!$B$5:$C$119,2,FALSE)="Not Applicable",VLOOKUP($A136,'ECM Staff time by PoF'!$B$5:$S$119,MATCH($LN$103, 'ECM Staff time by PoF'!$B$4:$R$4,0),FALSE),IF(ISERROR(VLOOKUP(CONCATENATE($A136,AI$66),'ECM Staff time by PoF'!$A$5:$S$119,MATCH($LN$103, 'ECM Staff time by PoF'!$A$4:$R$4,0),FALSE)), 0, VLOOKUP(CONCATENATE($A136,AI$66),'ECM Staff time by PoF'!$A$5:$S$119,MATCH($LN$103, 'ECM Staff time by PoF'!$A$4:$R$4,0),FALSE))))*AI98</f>
        <v>0</v>
      </c>
      <c r="MV136" s="60">
        <f>IF($A136="",0,IF(VLOOKUP($A136,'ECM Staff time by PoF'!$B$5:$C$119,2,FALSE)="Not Applicable",VLOOKUP($A136,'ECM Staff time by PoF'!$B$5:$S$119,MATCH($LN$103, 'ECM Staff time by PoF'!$B$4:$R$4,0),FALSE),IF(ISERROR(VLOOKUP(CONCATENATE($A136,AJ$66),'ECM Staff time by PoF'!$A$5:$S$119,MATCH($LN$103, 'ECM Staff time by PoF'!$A$4:$R$4,0),FALSE)), 0, VLOOKUP(CONCATENATE($A136,AJ$66),'ECM Staff time by PoF'!$A$5:$S$119,MATCH($LN$103, 'ECM Staff time by PoF'!$A$4:$R$4,0),FALSE))))*AJ98</f>
        <v>0</v>
      </c>
      <c r="MW136" s="60">
        <f>IF($A136="",0,IF(VLOOKUP($A136,'ECM Staff time by PoF'!$B$5:$C$119,2,FALSE)="Not Applicable",VLOOKUP($A136,'ECM Staff time by PoF'!$B$5:$S$119,MATCH($LN$103, 'ECM Staff time by PoF'!$B$4:$R$4,0),FALSE),IF(ISERROR(VLOOKUP(CONCATENATE($A136,AK$66),'ECM Staff time by PoF'!$A$5:$S$119,MATCH($LN$103, 'ECM Staff time by PoF'!$A$4:$R$4,0),FALSE)), 0, VLOOKUP(CONCATENATE($A136,AK$66),'ECM Staff time by PoF'!$A$5:$S$119,MATCH($LN$103, 'ECM Staff time by PoF'!$A$4:$R$4,0),FALSE))))*AK98</f>
        <v>0</v>
      </c>
      <c r="MX136" s="60">
        <f>IF($A136="",0,IF(VLOOKUP($A136,'ECM Staff time by PoF'!$B$5:$C$119,2,FALSE)="Not Applicable",VLOOKUP($A136,'ECM Staff time by PoF'!$B$5:$S$119,MATCH($MX$103, 'ECM Staff time by PoF'!$B$4:$R$4,0),FALSE),IF(ISERROR(VLOOKUP(CONCATENATE($A136,B$66),'ECM Staff time by PoF'!$A$5:$S$119,MATCH($MX$103, 'ECM Staff time by PoF'!$A$4:$R$4,0),FALSE)), 0, VLOOKUP(CONCATENATE($A136,B$66),'ECM Staff time by PoF'!$A$5:$S$119,MATCH($MX$103, 'ECM Staff time by PoF'!$A$4:$R$4,0),FALSE))))*B98</f>
        <v>0</v>
      </c>
      <c r="MY136" s="60">
        <f>IF($A136="",0,IF(VLOOKUP($A136,'ECM Staff time by PoF'!$B$5:$C$119,2,FALSE)="Not Applicable",VLOOKUP($A136,'ECM Staff time by PoF'!$B$5:$S$119,MATCH($MX$103, 'ECM Staff time by PoF'!$B$4:$R$4,0),FALSE),IF(ISERROR(VLOOKUP(CONCATENATE($A136,C$66),'ECM Staff time by PoF'!$A$5:$S$119,MATCH($MX$103, 'ECM Staff time by PoF'!$A$4:$R$4,0),FALSE)), 0, VLOOKUP(CONCATENATE($A136,C$66),'ECM Staff time by PoF'!$A$5:$S$119,MATCH($MX$103, 'ECM Staff time by PoF'!$A$4:$R$4,0),FALSE))))*C98</f>
        <v>0</v>
      </c>
      <c r="MZ136" s="60">
        <f>IF($A136="",0,IF(VLOOKUP($A136,'ECM Staff time by PoF'!$B$5:$C$119,2,FALSE)="Not Applicable",VLOOKUP($A136,'ECM Staff time by PoF'!$B$5:$S$119,MATCH($MX$103, 'ECM Staff time by PoF'!$B$4:$R$4,0),FALSE),IF(ISERROR(VLOOKUP(CONCATENATE($A136,D$66),'ECM Staff time by PoF'!$A$5:$S$119,MATCH($MX$103, 'ECM Staff time by PoF'!$A$4:$R$4,0),FALSE)), 0, VLOOKUP(CONCATENATE($A136,D$66),'ECM Staff time by PoF'!$A$5:$S$119,MATCH($MX$103, 'ECM Staff time by PoF'!$A$4:$R$4,0),FALSE))))*D98</f>
        <v>0</v>
      </c>
      <c r="NA136" s="60">
        <f>IF($A136="",0,IF(VLOOKUP($A136,'ECM Staff time by PoF'!$B$5:$C$119,2,FALSE)="Not Applicable",VLOOKUP($A136,'ECM Staff time by PoF'!$B$5:$S$119,MATCH($MX$103, 'ECM Staff time by PoF'!$B$4:$R$4,0),FALSE),IF(ISERROR(VLOOKUP(CONCATENATE($A136,E$66),'ECM Staff time by PoF'!$A$5:$S$119,MATCH($MX$103, 'ECM Staff time by PoF'!$A$4:$R$4,0),FALSE)), 0, VLOOKUP(CONCATENATE($A136,E$66),'ECM Staff time by PoF'!$A$5:$S$119,MATCH($MX$103, 'ECM Staff time by PoF'!$A$4:$R$4,0),FALSE))))*E98</f>
        <v>0</v>
      </c>
      <c r="NB136" s="60">
        <f>IF($A136="",0,IF(VLOOKUP($A136,'ECM Staff time by PoF'!$B$5:$C$119,2,FALSE)="Not Applicable",VLOOKUP($A136,'ECM Staff time by PoF'!$B$5:$S$119,MATCH($MX$103, 'ECM Staff time by PoF'!$B$4:$R$4,0),FALSE),IF(ISERROR(VLOOKUP(CONCATENATE($A136,F$66),'ECM Staff time by PoF'!$A$5:$S$119,MATCH($MX$103, 'ECM Staff time by PoF'!$A$4:$R$4,0),FALSE)), 0, VLOOKUP(CONCATENATE($A136,F$66),'ECM Staff time by PoF'!$A$5:$S$119,MATCH($MX$103, 'ECM Staff time by PoF'!$A$4:$R$4,0),FALSE))))*F98</f>
        <v>0</v>
      </c>
      <c r="NC136" s="60">
        <f>IF($A136="",0,IF(VLOOKUP($A136,'ECM Staff time by PoF'!$B$5:$C$119,2,FALSE)="Not Applicable",VLOOKUP($A136,'ECM Staff time by PoF'!$B$5:$S$119,MATCH($MX$103, 'ECM Staff time by PoF'!$B$4:$R$4,0),FALSE),IF(ISERROR(VLOOKUP(CONCATENATE($A136,G$66),'ECM Staff time by PoF'!$A$5:$S$119,MATCH($MX$103, 'ECM Staff time by PoF'!$A$4:$R$4,0),FALSE)), 0, VLOOKUP(CONCATENATE($A136,G$66),'ECM Staff time by PoF'!$A$5:$S$119,MATCH($MX$103, 'ECM Staff time by PoF'!$A$4:$R$4,0),FALSE))))*G98</f>
        <v>0</v>
      </c>
      <c r="ND136" s="60">
        <f>IF($A136="",0,IF(VLOOKUP($A136,'ECM Staff time by PoF'!$B$5:$C$119,2,FALSE)="Not Applicable",VLOOKUP($A136,'ECM Staff time by PoF'!$B$5:$S$119,MATCH($MX$103, 'ECM Staff time by PoF'!$B$4:$R$4,0),FALSE),IF(ISERROR(VLOOKUP(CONCATENATE($A136,H$66),'ECM Staff time by PoF'!$A$5:$S$119,MATCH($MX$103, 'ECM Staff time by PoF'!$A$4:$R$4,0),FALSE)), 0, VLOOKUP(CONCATENATE($A136,H$66),'ECM Staff time by PoF'!$A$5:$S$119,MATCH($MX$103, 'ECM Staff time by PoF'!$A$4:$R$4,0),FALSE))))*H98</f>
        <v>0</v>
      </c>
      <c r="NE136" s="60">
        <f>IF($A136="",0,IF(VLOOKUP($A136,'ECM Staff time by PoF'!$B$5:$C$119,2,FALSE)="Not Applicable",VLOOKUP($A136,'ECM Staff time by PoF'!$B$5:$S$119,MATCH($MX$103, 'ECM Staff time by PoF'!$B$4:$R$4,0),FALSE),IF(ISERROR(VLOOKUP(CONCATENATE($A136,I$66),'ECM Staff time by PoF'!$A$5:$S$119,MATCH($MX$103, 'ECM Staff time by PoF'!$A$4:$R$4,0),FALSE)), 0, VLOOKUP(CONCATENATE($A136,I$66),'ECM Staff time by PoF'!$A$5:$S$119,MATCH($MX$103, 'ECM Staff time by PoF'!$A$4:$R$4,0),FALSE))))*I98</f>
        <v>0</v>
      </c>
      <c r="NF136" s="60">
        <f>IF($A136="",0,IF(VLOOKUP($A136,'ECM Staff time by PoF'!$B$5:$C$119,2,FALSE)="Not Applicable",VLOOKUP($A136,'ECM Staff time by PoF'!$B$5:$S$119,MATCH($MX$103, 'ECM Staff time by PoF'!$B$4:$R$4,0),FALSE),IF(ISERROR(VLOOKUP(CONCATENATE($A136,J$66),'ECM Staff time by PoF'!$A$5:$S$119,MATCH($MX$103, 'ECM Staff time by PoF'!$A$4:$R$4,0),FALSE)), 0, VLOOKUP(CONCATENATE($A136,J$66),'ECM Staff time by PoF'!$A$5:$S$119,MATCH($MX$103, 'ECM Staff time by PoF'!$A$4:$R$4,0),FALSE))))*J98</f>
        <v>0</v>
      </c>
      <c r="NG136" s="60">
        <f>IF($A136="",0,IF(VLOOKUP($A136,'ECM Staff time by PoF'!$B$5:$C$119,2,FALSE)="Not Applicable",VLOOKUP($A136,'ECM Staff time by PoF'!$B$5:$S$119,MATCH($MX$103, 'ECM Staff time by PoF'!$B$4:$R$4,0),FALSE),IF(ISERROR(VLOOKUP(CONCATENATE($A136,K$66),'ECM Staff time by PoF'!$A$5:$S$119,MATCH($MX$103, 'ECM Staff time by PoF'!$A$4:$R$4,0),FALSE)), 0, VLOOKUP(CONCATENATE($A136,K$66),'ECM Staff time by PoF'!$A$5:$S$119,MATCH($MX$103, 'ECM Staff time by PoF'!$A$4:$R$4,0),FALSE))))*K98</f>
        <v>0</v>
      </c>
      <c r="NH136" s="60">
        <f>IF($A136="",0,IF(VLOOKUP($A136,'ECM Staff time by PoF'!$B$5:$C$119,2,FALSE)="Not Applicable",VLOOKUP($A136,'ECM Staff time by PoF'!$B$5:$S$119,MATCH($MX$103, 'ECM Staff time by PoF'!$B$4:$R$4,0),FALSE),IF(ISERROR(VLOOKUP(CONCATENATE($A136,L$66),'ECM Staff time by PoF'!$A$5:$S$119,MATCH($MX$103, 'ECM Staff time by PoF'!$A$4:$R$4,0),FALSE)), 0, VLOOKUP(CONCATENATE($A136,L$66),'ECM Staff time by PoF'!$A$5:$S$119,MATCH($MX$103, 'ECM Staff time by PoF'!$A$4:$R$4,0),FALSE))))*L98</f>
        <v>0</v>
      </c>
      <c r="NI136" s="60">
        <f>IF($A136="",0,IF(VLOOKUP($A136,'ECM Staff time by PoF'!$B$5:$C$119,2,FALSE)="Not Applicable",VLOOKUP($A136,'ECM Staff time by PoF'!$B$5:$S$119,MATCH($MX$103, 'ECM Staff time by PoF'!$B$4:$R$4,0),FALSE),IF(ISERROR(VLOOKUP(CONCATENATE($A136,M$66),'ECM Staff time by PoF'!$A$5:$S$119,MATCH($MX$103, 'ECM Staff time by PoF'!$A$4:$R$4,0),FALSE)), 0, VLOOKUP(CONCATENATE($A136,M$66),'ECM Staff time by PoF'!$A$5:$S$119,MATCH($MX$103, 'ECM Staff time by PoF'!$A$4:$R$4,0),FALSE))))*M98</f>
        <v>0</v>
      </c>
      <c r="NJ136" s="60">
        <f>IF($A136="",0,IF(VLOOKUP($A136,'ECM Staff time by PoF'!$B$5:$C$119,2,FALSE)="Not Applicable",VLOOKUP($A136,'ECM Staff time by PoF'!$B$5:$S$119,MATCH($MX$103, 'ECM Staff time by PoF'!$B$4:$R$4,0),FALSE),IF(ISERROR(VLOOKUP(CONCATENATE($A136,N$66),'ECM Staff time by PoF'!$A$5:$S$119,MATCH($MX$103, 'ECM Staff time by PoF'!$A$4:$R$4,0),FALSE)), 0, VLOOKUP(CONCATENATE($A136,N$66),'ECM Staff time by PoF'!$A$5:$S$119,MATCH($MX$103, 'ECM Staff time by PoF'!$A$4:$R$4,0),FALSE))))*N98</f>
        <v>0</v>
      </c>
      <c r="NK136" s="60">
        <f>IF($A136="",0,IF(VLOOKUP($A136,'ECM Staff time by PoF'!$B$5:$C$119,2,FALSE)="Not Applicable",VLOOKUP($A136,'ECM Staff time by PoF'!$B$5:$S$119,MATCH($MX$103, 'ECM Staff time by PoF'!$B$4:$R$4,0),FALSE),IF(ISERROR(VLOOKUP(CONCATENATE($A136,O$66),'ECM Staff time by PoF'!$A$5:$S$119,MATCH($MX$103, 'ECM Staff time by PoF'!$A$4:$R$4,0),FALSE)), 0, VLOOKUP(CONCATENATE($A136,O$66),'ECM Staff time by PoF'!$A$5:$S$119,MATCH($MX$103, 'ECM Staff time by PoF'!$A$4:$R$4,0),FALSE))))*O98</f>
        <v>0</v>
      </c>
      <c r="NL136" s="60">
        <f>IF($A136="",0,IF(VLOOKUP($A136,'ECM Staff time by PoF'!$B$5:$C$119,2,FALSE)="Not Applicable",VLOOKUP($A136,'ECM Staff time by PoF'!$B$5:$S$119,MATCH($MX$103, 'ECM Staff time by PoF'!$B$4:$R$4,0),FALSE),IF(ISERROR(VLOOKUP(CONCATENATE($A136,P$66),'ECM Staff time by PoF'!$A$5:$S$119,MATCH($MX$103, 'ECM Staff time by PoF'!$A$4:$R$4,0),FALSE)), 0, VLOOKUP(CONCATENATE($A136,P$66),'ECM Staff time by PoF'!$A$5:$S$119,MATCH($MX$103, 'ECM Staff time by PoF'!$A$4:$R$4,0),FALSE))))*P98</f>
        <v>0</v>
      </c>
      <c r="NM136" s="60">
        <f>IF($A136="",0,IF(VLOOKUP($A136,'ECM Staff time by PoF'!$B$5:$C$119,2,FALSE)="Not Applicable",VLOOKUP($A136,'ECM Staff time by PoF'!$B$5:$S$119,MATCH($MX$103, 'ECM Staff time by PoF'!$B$4:$R$4,0),FALSE),IF(ISERROR(VLOOKUP(CONCATENATE($A136,Q$66),'ECM Staff time by PoF'!$A$5:$S$119,MATCH($MX$103, 'ECM Staff time by PoF'!$A$4:$R$4,0),FALSE)), 0, VLOOKUP(CONCATENATE($A136,Q$66),'ECM Staff time by PoF'!$A$5:$S$119,MATCH($MX$103, 'ECM Staff time by PoF'!$A$4:$R$4,0),FALSE))))*Q98</f>
        <v>0</v>
      </c>
      <c r="NN136" s="60">
        <f>IF($A136="",0,IF(VLOOKUP($A136,'ECM Staff time by PoF'!$B$5:$C$119,2,FALSE)="Not Applicable",VLOOKUP($A136,'ECM Staff time by PoF'!$B$5:$S$119,MATCH($MX$103, 'ECM Staff time by PoF'!$B$4:$R$4,0),FALSE),IF(ISERROR(VLOOKUP(CONCATENATE($A136,R$66),'ECM Staff time by PoF'!$A$5:$S$119,MATCH($MX$103, 'ECM Staff time by PoF'!$A$4:$R$4,0),FALSE)), 0, VLOOKUP(CONCATENATE($A136,R$66),'ECM Staff time by PoF'!$A$5:$S$119,MATCH($MX$103, 'ECM Staff time by PoF'!$A$4:$R$4,0),FALSE))))*R98</f>
        <v>0</v>
      </c>
      <c r="NO136" s="60">
        <f>IF($A136="",0,IF(VLOOKUP($A136,'ECM Staff time by PoF'!$B$5:$C$119,2,FALSE)="Not Applicable",VLOOKUP($A136,'ECM Staff time by PoF'!$B$5:$S$119,MATCH($MX$103, 'ECM Staff time by PoF'!$B$4:$R$4,0),FALSE),IF(ISERROR(VLOOKUP(CONCATENATE($A136,S$66),'ECM Staff time by PoF'!$A$5:$S$119,MATCH($MX$103, 'ECM Staff time by PoF'!$A$4:$R$4,0),FALSE)), 0, VLOOKUP(CONCATENATE($A136,S$66),'ECM Staff time by PoF'!$A$5:$S$119,MATCH($MX$103, 'ECM Staff time by PoF'!$A$4:$R$4,0),FALSE))))*S98</f>
        <v>0</v>
      </c>
      <c r="NP136" s="60">
        <f>IF($A136="",0,IF(VLOOKUP($A136,'ECM Staff time by PoF'!$B$5:$C$119,2,FALSE)="Not Applicable",VLOOKUP($A136,'ECM Staff time by PoF'!$B$5:$S$119,MATCH($MX$103, 'ECM Staff time by PoF'!$B$4:$R$4,0),FALSE),IF(ISERROR(VLOOKUP(CONCATENATE($A136,T$66),'ECM Staff time by PoF'!$A$5:$S$119,MATCH($MX$103, 'ECM Staff time by PoF'!$A$4:$R$4,0),FALSE)), 0, VLOOKUP(CONCATENATE($A136,T$66),'ECM Staff time by PoF'!$A$5:$S$119,MATCH($MX$103, 'ECM Staff time by PoF'!$A$4:$R$4,0),FALSE))))*T98</f>
        <v>0</v>
      </c>
      <c r="NQ136" s="60">
        <f>IF($A136="",0,IF(VLOOKUP($A136,'ECM Staff time by PoF'!$B$5:$C$119,2,FALSE)="Not Applicable",VLOOKUP($A136,'ECM Staff time by PoF'!$B$5:$S$119,MATCH($MX$103, 'ECM Staff time by PoF'!$B$4:$R$4,0),FALSE),IF(ISERROR(VLOOKUP(CONCATENATE($A136,U$66),'ECM Staff time by PoF'!$A$5:$S$119,MATCH($MX$103, 'ECM Staff time by PoF'!$A$4:$R$4,0),FALSE)), 0, VLOOKUP(CONCATENATE($A136,U$66),'ECM Staff time by PoF'!$A$5:$S$119,MATCH($MX$103, 'ECM Staff time by PoF'!$A$4:$R$4,0),FALSE))))*U98</f>
        <v>0</v>
      </c>
      <c r="NR136" s="60">
        <f>IF($A136="",0,IF(VLOOKUP($A136,'ECM Staff time by PoF'!$B$5:$C$119,2,FALSE)="Not Applicable",VLOOKUP($A136,'ECM Staff time by PoF'!$B$5:$S$119,MATCH($MX$103, 'ECM Staff time by PoF'!$B$4:$R$4,0),FALSE),IF(ISERROR(VLOOKUP(CONCATENATE($A136,V$66),'ECM Staff time by PoF'!$A$5:$S$119,MATCH($MX$103, 'ECM Staff time by PoF'!$A$4:$R$4,0),FALSE)), 0, VLOOKUP(CONCATENATE($A136,V$66),'ECM Staff time by PoF'!$A$5:$S$119,MATCH($MX$103, 'ECM Staff time by PoF'!$A$4:$R$4,0),FALSE))))*V98</f>
        <v>0</v>
      </c>
      <c r="NS136" s="60">
        <f>IF($A136="",0,IF(VLOOKUP($A136,'ECM Staff time by PoF'!$B$5:$C$119,2,FALSE)="Not Applicable",VLOOKUP($A136,'ECM Staff time by PoF'!$B$5:$S$119,MATCH($MX$103, 'ECM Staff time by PoF'!$B$4:$R$4,0),FALSE),IF(ISERROR(VLOOKUP(CONCATENATE($A136,W$66),'ECM Staff time by PoF'!$A$5:$S$119,MATCH($MX$103, 'ECM Staff time by PoF'!$A$4:$R$4,0),FALSE)), 0, VLOOKUP(CONCATENATE($A136,W$66),'ECM Staff time by PoF'!$A$5:$S$119,MATCH($MX$103, 'ECM Staff time by PoF'!$A$4:$R$4,0),FALSE))))*W98</f>
        <v>0</v>
      </c>
      <c r="NT136" s="60">
        <f>IF($A136="",0,IF(VLOOKUP($A136,'ECM Staff time by PoF'!$B$5:$C$119,2,FALSE)="Not Applicable",VLOOKUP($A136,'ECM Staff time by PoF'!$B$5:$S$119,MATCH($MX$103, 'ECM Staff time by PoF'!$B$4:$R$4,0),FALSE),IF(ISERROR(VLOOKUP(CONCATENATE($A136,X$66),'ECM Staff time by PoF'!$A$5:$S$119,MATCH($MX$103, 'ECM Staff time by PoF'!$A$4:$R$4,0),FALSE)), 0, VLOOKUP(CONCATENATE($A136,X$66),'ECM Staff time by PoF'!$A$5:$S$119,MATCH($MX$103, 'ECM Staff time by PoF'!$A$4:$R$4,0),FALSE))))*X98</f>
        <v>0</v>
      </c>
      <c r="NU136" s="60">
        <f>IF($A136="",0,IF(VLOOKUP($A136,'ECM Staff time by PoF'!$B$5:$C$119,2,FALSE)="Not Applicable",VLOOKUP($A136,'ECM Staff time by PoF'!$B$5:$S$119,MATCH($MX$103, 'ECM Staff time by PoF'!$B$4:$R$4,0),FALSE),IF(ISERROR(VLOOKUP(CONCATENATE($A136,Y$66),'ECM Staff time by PoF'!$A$5:$S$119,MATCH($MX$103, 'ECM Staff time by PoF'!$A$4:$R$4,0),FALSE)), 0, VLOOKUP(CONCATENATE($A136,Y$66),'ECM Staff time by PoF'!$A$5:$S$119,MATCH($MX$103, 'ECM Staff time by PoF'!$A$4:$R$4,0),FALSE))))*Y98</f>
        <v>0</v>
      </c>
      <c r="NV136" s="60">
        <f>IF($A136="",0,IF(VLOOKUP($A136,'ECM Staff time by PoF'!$B$5:$C$119,2,FALSE)="Not Applicable",VLOOKUP($A136,'ECM Staff time by PoF'!$B$5:$S$119,MATCH($MX$103, 'ECM Staff time by PoF'!$B$4:$R$4,0),FALSE),IF(ISERROR(VLOOKUP(CONCATENATE($A136,Z$66),'ECM Staff time by PoF'!$A$5:$S$119,MATCH($MX$103, 'ECM Staff time by PoF'!$A$4:$R$4,0),FALSE)), 0, VLOOKUP(CONCATENATE($A136,Z$66),'ECM Staff time by PoF'!$A$5:$S$119,MATCH($MX$103, 'ECM Staff time by PoF'!$A$4:$R$4,0),FALSE))))*Z98</f>
        <v>0</v>
      </c>
      <c r="NW136" s="60">
        <f>IF($A136="",0,IF(VLOOKUP($A136,'ECM Staff time by PoF'!$B$5:$C$119,2,FALSE)="Not Applicable",VLOOKUP($A136,'ECM Staff time by PoF'!$B$5:$S$119,MATCH($MX$103, 'ECM Staff time by PoF'!$B$4:$R$4,0),FALSE),IF(ISERROR(VLOOKUP(CONCATENATE($A136,AA$66),'ECM Staff time by PoF'!$A$5:$S$119,MATCH($MX$103, 'ECM Staff time by PoF'!$A$4:$R$4,0),FALSE)), 0, VLOOKUP(CONCATENATE($A136,AA$66),'ECM Staff time by PoF'!$A$5:$S$119,MATCH($MX$103, 'ECM Staff time by PoF'!$A$4:$R$4,0),FALSE))))*AA98</f>
        <v>0</v>
      </c>
      <c r="NX136" s="60">
        <f>IF($A136="",0,IF(VLOOKUP($A136,'ECM Staff time by PoF'!$B$5:$C$119,2,FALSE)="Not Applicable",VLOOKUP($A136,'ECM Staff time by PoF'!$B$5:$S$119,MATCH($MX$103, 'ECM Staff time by PoF'!$B$4:$R$4,0),FALSE),IF(ISERROR(VLOOKUP(CONCATENATE($A136,AB$66),'ECM Staff time by PoF'!$A$5:$S$119,MATCH($MX$103, 'ECM Staff time by PoF'!$A$4:$R$4,0),FALSE)), 0, VLOOKUP(CONCATENATE($A136,AB$66),'ECM Staff time by PoF'!$A$5:$S$119,MATCH($MX$103, 'ECM Staff time by PoF'!$A$4:$R$4,0),FALSE))))*AB98</f>
        <v>0</v>
      </c>
      <c r="NY136" s="60">
        <f>IF($A136="",0,IF(VLOOKUP($A136,'ECM Staff time by PoF'!$B$5:$C$119,2,FALSE)="Not Applicable",VLOOKUP($A136,'ECM Staff time by PoF'!$B$5:$S$119,MATCH($MX$103, 'ECM Staff time by PoF'!$B$4:$R$4,0),FALSE),IF(ISERROR(VLOOKUP(CONCATENATE($A136,AC$66),'ECM Staff time by PoF'!$A$5:$S$119,MATCH($MX$103, 'ECM Staff time by PoF'!$A$4:$R$4,0),FALSE)), 0, VLOOKUP(CONCATENATE($A136,AC$66),'ECM Staff time by PoF'!$A$5:$S$119,MATCH($MX$103, 'ECM Staff time by PoF'!$A$4:$R$4,0),FALSE))))*AC98</f>
        <v>0</v>
      </c>
      <c r="NZ136" s="60">
        <f>IF($A136="",0,IF(VLOOKUP($A136,'ECM Staff time by PoF'!$B$5:$C$119,2,FALSE)="Not Applicable",VLOOKUP($A136,'ECM Staff time by PoF'!$B$5:$S$119,MATCH($MX$103, 'ECM Staff time by PoF'!$B$4:$R$4,0),FALSE),IF(ISERROR(VLOOKUP(CONCATENATE($A136,AD$66),'ECM Staff time by PoF'!$A$5:$S$119,MATCH($MX$103, 'ECM Staff time by PoF'!$A$4:$R$4,0),FALSE)), 0, VLOOKUP(CONCATENATE($A136,AD$66),'ECM Staff time by PoF'!$A$5:$S$119,MATCH($MX$103, 'ECM Staff time by PoF'!$A$4:$R$4,0),FALSE))))*AD98</f>
        <v>0</v>
      </c>
      <c r="OA136" s="60">
        <f>IF($A136="",0,IF(VLOOKUP($A136,'ECM Staff time by PoF'!$B$5:$C$119,2,FALSE)="Not Applicable",VLOOKUP($A136,'ECM Staff time by PoF'!$B$5:$S$119,MATCH($MX$103, 'ECM Staff time by PoF'!$B$4:$R$4,0),FALSE),IF(ISERROR(VLOOKUP(CONCATENATE($A136,AE$66),'ECM Staff time by PoF'!$A$5:$S$119,MATCH($MX$103, 'ECM Staff time by PoF'!$A$4:$R$4,0),FALSE)), 0, VLOOKUP(CONCATENATE($A136,AE$66),'ECM Staff time by PoF'!$A$5:$S$119,MATCH($MX$103, 'ECM Staff time by PoF'!$A$4:$R$4,0),FALSE))))*AE98</f>
        <v>0</v>
      </c>
      <c r="OB136" s="60">
        <f>IF($A136="",0,IF(VLOOKUP($A136,'ECM Staff time by PoF'!$B$5:$C$119,2,FALSE)="Not Applicable",VLOOKUP($A136,'ECM Staff time by PoF'!$B$5:$S$119,MATCH($MX$103, 'ECM Staff time by PoF'!$B$4:$R$4,0),FALSE),IF(ISERROR(VLOOKUP(CONCATENATE($A136,AF$66),'ECM Staff time by PoF'!$A$5:$S$119,MATCH($MX$103, 'ECM Staff time by PoF'!$A$4:$R$4,0),FALSE)), 0, VLOOKUP(CONCATENATE($A136,AF$66),'ECM Staff time by PoF'!$A$5:$S$119,MATCH($MX$103, 'ECM Staff time by PoF'!$A$4:$R$4,0),FALSE))))*AF98</f>
        <v>0</v>
      </c>
      <c r="OC136" s="60">
        <f>IF($A136="",0,IF(VLOOKUP($A136,'ECM Staff time by PoF'!$B$5:$C$119,2,FALSE)="Not Applicable",VLOOKUP($A136,'ECM Staff time by PoF'!$B$5:$S$119,MATCH($MX$103, 'ECM Staff time by PoF'!$B$4:$R$4,0),FALSE),IF(ISERROR(VLOOKUP(CONCATENATE($A136,AG$66),'ECM Staff time by PoF'!$A$5:$S$119,MATCH($MX$103, 'ECM Staff time by PoF'!$A$4:$R$4,0),FALSE)), 0, VLOOKUP(CONCATENATE($A136,AG$66),'ECM Staff time by PoF'!$A$5:$S$119,MATCH($MX$103, 'ECM Staff time by PoF'!$A$4:$R$4,0),FALSE))))*AG98</f>
        <v>0</v>
      </c>
      <c r="OD136" s="60">
        <f>IF($A136="",0,IF(VLOOKUP($A136,'ECM Staff time by PoF'!$B$5:$C$119,2,FALSE)="Not Applicable",VLOOKUP($A136,'ECM Staff time by PoF'!$B$5:$S$119,MATCH($MX$103, 'ECM Staff time by PoF'!$B$4:$R$4,0),FALSE),IF(ISERROR(VLOOKUP(CONCATENATE($A136,AH$66),'ECM Staff time by PoF'!$A$5:$S$119,MATCH($MX$103, 'ECM Staff time by PoF'!$A$4:$R$4,0),FALSE)), 0, VLOOKUP(CONCATENATE($A136,AH$66),'ECM Staff time by PoF'!$A$5:$S$119,MATCH($MX$103, 'ECM Staff time by PoF'!$A$4:$R$4,0),FALSE))))*AH98</f>
        <v>0</v>
      </c>
      <c r="OE136" s="60">
        <f>IF($A136="",0,IF(VLOOKUP($A136,'ECM Staff time by PoF'!$B$5:$C$119,2,FALSE)="Not Applicable",VLOOKUP($A136,'ECM Staff time by PoF'!$B$5:$S$119,MATCH($MX$103, 'ECM Staff time by PoF'!$B$4:$R$4,0),FALSE),IF(ISERROR(VLOOKUP(CONCATENATE($A136,AI$66),'ECM Staff time by PoF'!$A$5:$S$119,MATCH($MX$103, 'ECM Staff time by PoF'!$A$4:$R$4,0),FALSE)), 0, VLOOKUP(CONCATENATE($A136,AI$66),'ECM Staff time by PoF'!$A$5:$S$119,MATCH($MX$103, 'ECM Staff time by PoF'!$A$4:$R$4,0),FALSE))))*AI98</f>
        <v>0</v>
      </c>
      <c r="OF136" s="60">
        <f>IF($A136="",0,IF(VLOOKUP($A136,'ECM Staff time by PoF'!$B$5:$C$119,2,FALSE)="Not Applicable",VLOOKUP($A136,'ECM Staff time by PoF'!$B$5:$S$119,MATCH($MX$103, 'ECM Staff time by PoF'!$B$4:$R$4,0),FALSE),IF(ISERROR(VLOOKUP(CONCATENATE($A136,AJ$66),'ECM Staff time by PoF'!$A$5:$S$119,MATCH($MX$103, 'ECM Staff time by PoF'!$A$4:$R$4,0),FALSE)), 0, VLOOKUP(CONCATENATE($A136,AJ$66),'ECM Staff time by PoF'!$A$5:$S$119,MATCH($MX$103, 'ECM Staff time by PoF'!$A$4:$R$4,0),FALSE))))*AJ98</f>
        <v>0</v>
      </c>
      <c r="OG136" s="60">
        <f>IF($A136="",0,IF(VLOOKUP($A136,'ECM Staff time by PoF'!$B$5:$C$119,2,FALSE)="Not Applicable",VLOOKUP($A136,'ECM Staff time by PoF'!$B$5:$S$119,MATCH($MX$103, 'ECM Staff time by PoF'!$B$4:$R$4,0),FALSE),IF(ISERROR(VLOOKUP(CONCATENATE($A136,AK$66),'ECM Staff time by PoF'!$A$5:$S$119,MATCH($MX$103, 'ECM Staff time by PoF'!$A$4:$R$4,0),FALSE)), 0, VLOOKUP(CONCATENATE($A136,AK$66),'ECM Staff time by PoF'!$A$5:$S$119,MATCH($MX$103, 'ECM Staff time by PoF'!$A$4:$R$4,0),FALSE))))*AK98</f>
        <v>0</v>
      </c>
      <c r="OH136" s="60">
        <f>IF($A136="",0,IF(VLOOKUP($A136,'ECM Staff time by PoF'!$B$5:$C$119,2,FALSE)="Not Applicable",VLOOKUP($A136,'ECM Staff time by PoF'!$B$5:$S$119,MATCH($OH$103, 'ECM Staff time by PoF'!$B$4:$R$4,0),FALSE),IF(ISERROR(VLOOKUP(CONCATENATE($A136,B$66),'ECM Staff time by PoF'!$A$5:$S$119,MATCH($OH$103, 'ECM Staff time by PoF'!$A$4:$R$4,0),FALSE)), 0, VLOOKUP(CONCATENATE($A136,B$66),'ECM Staff time by PoF'!$A$5:$S$119,MATCH($OH$103, 'ECM Staff time by PoF'!$A$4:$R$4,0),FALSE))))*B98</f>
        <v>0</v>
      </c>
      <c r="OI136" s="60">
        <f>IF($A136="",0,IF(VLOOKUP($A136,'ECM Staff time by PoF'!$B$5:$C$119,2,FALSE)="Not Applicable",VLOOKUP($A136,'ECM Staff time by PoF'!$B$5:$S$119,MATCH($OH$103, 'ECM Staff time by PoF'!$B$4:$R$4,0),FALSE),IF(ISERROR(VLOOKUP(CONCATENATE($A136,C$66),'ECM Staff time by PoF'!$A$5:$S$119,MATCH($OH$103, 'ECM Staff time by PoF'!$A$4:$R$4,0),FALSE)), 0, VLOOKUP(CONCATENATE($A136,C$66),'ECM Staff time by PoF'!$A$5:$S$119,MATCH($OH$103, 'ECM Staff time by PoF'!$A$4:$R$4,0),FALSE))))*C98</f>
        <v>0</v>
      </c>
      <c r="OJ136" s="60">
        <f>IF($A136="",0,IF(VLOOKUP($A136,'ECM Staff time by PoF'!$B$5:$C$119,2,FALSE)="Not Applicable",VLOOKUP($A136,'ECM Staff time by PoF'!$B$5:$S$119,MATCH($OH$103, 'ECM Staff time by PoF'!$B$4:$R$4,0),FALSE),IF(ISERROR(VLOOKUP(CONCATENATE($A136,D$66),'ECM Staff time by PoF'!$A$5:$S$119,MATCH($OH$103, 'ECM Staff time by PoF'!$A$4:$R$4,0),FALSE)), 0, VLOOKUP(CONCATENATE($A136,D$66),'ECM Staff time by PoF'!$A$5:$S$119,MATCH($OH$103, 'ECM Staff time by PoF'!$A$4:$R$4,0),FALSE))))*D98</f>
        <v>0</v>
      </c>
      <c r="OK136" s="60">
        <f>IF($A136="",0,IF(VLOOKUP($A136,'ECM Staff time by PoF'!$B$5:$C$119,2,FALSE)="Not Applicable",VLOOKUP($A136,'ECM Staff time by PoF'!$B$5:$S$119,MATCH($OH$103, 'ECM Staff time by PoF'!$B$4:$R$4,0),FALSE),IF(ISERROR(VLOOKUP(CONCATENATE($A136,E$66),'ECM Staff time by PoF'!$A$5:$S$119,MATCH($OH$103, 'ECM Staff time by PoF'!$A$4:$R$4,0),FALSE)), 0, VLOOKUP(CONCATENATE($A136,E$66),'ECM Staff time by PoF'!$A$5:$S$119,MATCH($OH$103, 'ECM Staff time by PoF'!$A$4:$R$4,0),FALSE))))*E98</f>
        <v>0</v>
      </c>
      <c r="OL136" s="60">
        <f>IF($A136="",0,IF(VLOOKUP($A136,'ECM Staff time by PoF'!$B$5:$C$119,2,FALSE)="Not Applicable",VLOOKUP($A136,'ECM Staff time by PoF'!$B$5:$S$119,MATCH($OH$103, 'ECM Staff time by PoF'!$B$4:$R$4,0),FALSE),IF(ISERROR(VLOOKUP(CONCATENATE($A136,F$66),'ECM Staff time by PoF'!$A$5:$S$119,MATCH($OH$103, 'ECM Staff time by PoF'!$A$4:$R$4,0),FALSE)), 0, VLOOKUP(CONCATENATE($A136,F$66),'ECM Staff time by PoF'!$A$5:$S$119,MATCH($OH$103, 'ECM Staff time by PoF'!$A$4:$R$4,0),FALSE))))*F98</f>
        <v>0</v>
      </c>
      <c r="OM136" s="60">
        <f>IF($A136="",0,IF(VLOOKUP($A136,'ECM Staff time by PoF'!$B$5:$C$119,2,FALSE)="Not Applicable",VLOOKUP($A136,'ECM Staff time by PoF'!$B$5:$S$119,MATCH($OH$103, 'ECM Staff time by PoF'!$B$4:$R$4,0),FALSE),IF(ISERROR(VLOOKUP(CONCATENATE($A136,G$66),'ECM Staff time by PoF'!$A$5:$S$119,MATCH($OH$103, 'ECM Staff time by PoF'!$A$4:$R$4,0),FALSE)), 0, VLOOKUP(CONCATENATE($A136,G$66),'ECM Staff time by PoF'!$A$5:$S$119,MATCH($OH$103, 'ECM Staff time by PoF'!$A$4:$R$4,0),FALSE))))*G98</f>
        <v>0</v>
      </c>
      <c r="ON136" s="60">
        <f>IF($A136="",0,IF(VLOOKUP($A136,'ECM Staff time by PoF'!$B$5:$C$119,2,FALSE)="Not Applicable",VLOOKUP($A136,'ECM Staff time by PoF'!$B$5:$S$119,MATCH($OH$103, 'ECM Staff time by PoF'!$B$4:$R$4,0),FALSE),IF(ISERROR(VLOOKUP(CONCATENATE($A136,H$66),'ECM Staff time by PoF'!$A$5:$S$119,MATCH($OH$103, 'ECM Staff time by PoF'!$A$4:$R$4,0),FALSE)), 0, VLOOKUP(CONCATENATE($A136,H$66),'ECM Staff time by PoF'!$A$5:$S$119,MATCH($OH$103, 'ECM Staff time by PoF'!$A$4:$R$4,0),FALSE))))*H98</f>
        <v>0</v>
      </c>
      <c r="OO136" s="60">
        <f>IF($A136="",0,IF(VLOOKUP($A136,'ECM Staff time by PoF'!$B$5:$C$119,2,FALSE)="Not Applicable",VLOOKUP($A136,'ECM Staff time by PoF'!$B$5:$S$119,MATCH($OH$103, 'ECM Staff time by PoF'!$B$4:$R$4,0),FALSE),IF(ISERROR(VLOOKUP(CONCATENATE($A136,I$66),'ECM Staff time by PoF'!$A$5:$S$119,MATCH($OH$103, 'ECM Staff time by PoF'!$A$4:$R$4,0),FALSE)), 0, VLOOKUP(CONCATENATE($A136,I$66),'ECM Staff time by PoF'!$A$5:$S$119,MATCH($OH$103, 'ECM Staff time by PoF'!$A$4:$R$4,0),FALSE))))*I98</f>
        <v>0</v>
      </c>
      <c r="OP136" s="60">
        <f>IF($A136="",0,IF(VLOOKUP($A136,'ECM Staff time by PoF'!$B$5:$C$119,2,FALSE)="Not Applicable",VLOOKUP($A136,'ECM Staff time by PoF'!$B$5:$S$119,MATCH($OH$103, 'ECM Staff time by PoF'!$B$4:$R$4,0),FALSE),IF(ISERROR(VLOOKUP(CONCATENATE($A136,J$66),'ECM Staff time by PoF'!$A$5:$S$119,MATCH($OH$103, 'ECM Staff time by PoF'!$A$4:$R$4,0),FALSE)), 0, VLOOKUP(CONCATENATE($A136,J$66),'ECM Staff time by PoF'!$A$5:$S$119,MATCH($OH$103, 'ECM Staff time by PoF'!$A$4:$R$4,0),FALSE))))*J98</f>
        <v>0</v>
      </c>
      <c r="OQ136" s="60">
        <f>IF($A136="",0,IF(VLOOKUP($A136,'ECM Staff time by PoF'!$B$5:$C$119,2,FALSE)="Not Applicable",VLOOKUP($A136,'ECM Staff time by PoF'!$B$5:$S$119,MATCH($OH$103, 'ECM Staff time by PoF'!$B$4:$R$4,0),FALSE),IF(ISERROR(VLOOKUP(CONCATENATE($A136,K$66),'ECM Staff time by PoF'!$A$5:$S$119,MATCH($OH$103, 'ECM Staff time by PoF'!$A$4:$R$4,0),FALSE)), 0, VLOOKUP(CONCATENATE($A136,K$66),'ECM Staff time by PoF'!$A$5:$S$119,MATCH($OH$103, 'ECM Staff time by PoF'!$A$4:$R$4,0),FALSE))))*K98</f>
        <v>0</v>
      </c>
      <c r="OR136" s="60">
        <f>IF($A136="",0,IF(VLOOKUP($A136,'ECM Staff time by PoF'!$B$5:$C$119,2,FALSE)="Not Applicable",VLOOKUP($A136,'ECM Staff time by PoF'!$B$5:$S$119,MATCH($OH$103, 'ECM Staff time by PoF'!$B$4:$R$4,0),FALSE),IF(ISERROR(VLOOKUP(CONCATENATE($A136,L$66),'ECM Staff time by PoF'!$A$5:$S$119,MATCH($OH$103, 'ECM Staff time by PoF'!$A$4:$R$4,0),FALSE)), 0, VLOOKUP(CONCATENATE($A136,L$66),'ECM Staff time by PoF'!$A$5:$S$119,MATCH($OH$103, 'ECM Staff time by PoF'!$A$4:$R$4,0),FALSE))))*L98</f>
        <v>0</v>
      </c>
      <c r="OS136" s="60">
        <f>IF($A136="",0,IF(VLOOKUP($A136,'ECM Staff time by PoF'!$B$5:$C$119,2,FALSE)="Not Applicable",VLOOKUP($A136,'ECM Staff time by PoF'!$B$5:$S$119,MATCH($OH$103, 'ECM Staff time by PoF'!$B$4:$R$4,0),FALSE),IF(ISERROR(VLOOKUP(CONCATENATE($A136,M$66),'ECM Staff time by PoF'!$A$5:$S$119,MATCH($OH$103, 'ECM Staff time by PoF'!$A$4:$R$4,0),FALSE)), 0, VLOOKUP(CONCATENATE($A136,M$66),'ECM Staff time by PoF'!$A$5:$S$119,MATCH($OH$103, 'ECM Staff time by PoF'!$A$4:$R$4,0),FALSE))))*M98</f>
        <v>0</v>
      </c>
      <c r="OT136" s="60">
        <f>IF($A136="",0,IF(VLOOKUP($A136,'ECM Staff time by PoF'!$B$5:$C$119,2,FALSE)="Not Applicable",VLOOKUP($A136,'ECM Staff time by PoF'!$B$5:$S$119,MATCH($OH$103, 'ECM Staff time by PoF'!$B$4:$R$4,0),FALSE),IF(ISERROR(VLOOKUP(CONCATENATE($A136,N$66),'ECM Staff time by PoF'!$A$5:$S$119,MATCH($OH$103, 'ECM Staff time by PoF'!$A$4:$R$4,0),FALSE)), 0, VLOOKUP(CONCATENATE($A136,N$66),'ECM Staff time by PoF'!$A$5:$S$119,MATCH($OH$103, 'ECM Staff time by PoF'!$A$4:$R$4,0),FALSE))))*N98</f>
        <v>0</v>
      </c>
      <c r="OU136" s="60">
        <f>IF($A136="",0,IF(VLOOKUP($A136,'ECM Staff time by PoF'!$B$5:$C$119,2,FALSE)="Not Applicable",VLOOKUP($A136,'ECM Staff time by PoF'!$B$5:$S$119,MATCH($OH$103, 'ECM Staff time by PoF'!$B$4:$R$4,0),FALSE),IF(ISERROR(VLOOKUP(CONCATENATE($A136,O$66),'ECM Staff time by PoF'!$A$5:$S$119,MATCH($OH$103, 'ECM Staff time by PoF'!$A$4:$R$4,0),FALSE)), 0, VLOOKUP(CONCATENATE($A136,O$66),'ECM Staff time by PoF'!$A$5:$S$119,MATCH($OH$103, 'ECM Staff time by PoF'!$A$4:$R$4,0),FALSE))))*O98</f>
        <v>0</v>
      </c>
      <c r="OV136" s="60">
        <f>IF($A136="",0,IF(VLOOKUP($A136,'ECM Staff time by PoF'!$B$5:$C$119,2,FALSE)="Not Applicable",VLOOKUP($A136,'ECM Staff time by PoF'!$B$5:$S$119,MATCH($OH$103, 'ECM Staff time by PoF'!$B$4:$R$4,0),FALSE),IF(ISERROR(VLOOKUP(CONCATENATE($A136,P$66),'ECM Staff time by PoF'!$A$5:$S$119,MATCH($OH$103, 'ECM Staff time by PoF'!$A$4:$R$4,0),FALSE)), 0, VLOOKUP(CONCATENATE($A136,P$66),'ECM Staff time by PoF'!$A$5:$S$119,MATCH($OH$103, 'ECM Staff time by PoF'!$A$4:$R$4,0),FALSE))))*P98</f>
        <v>0</v>
      </c>
      <c r="OW136" s="60">
        <f>IF($A136="",0,IF(VLOOKUP($A136,'ECM Staff time by PoF'!$B$5:$C$119,2,FALSE)="Not Applicable",VLOOKUP($A136,'ECM Staff time by PoF'!$B$5:$S$119,MATCH($OH$103, 'ECM Staff time by PoF'!$B$4:$R$4,0),FALSE),IF(ISERROR(VLOOKUP(CONCATENATE($A136,Q$66),'ECM Staff time by PoF'!$A$5:$S$119,MATCH($OH$103, 'ECM Staff time by PoF'!$A$4:$R$4,0),FALSE)), 0, VLOOKUP(CONCATENATE($A136,Q$66),'ECM Staff time by PoF'!$A$5:$S$119,MATCH($OH$103, 'ECM Staff time by PoF'!$A$4:$R$4,0),FALSE))))*Q98</f>
        <v>0</v>
      </c>
      <c r="OX136" s="60">
        <f>IF($A136="",0,IF(VLOOKUP($A136,'ECM Staff time by PoF'!$B$5:$C$119,2,FALSE)="Not Applicable",VLOOKUP($A136,'ECM Staff time by PoF'!$B$5:$S$119,MATCH($OH$103, 'ECM Staff time by PoF'!$B$4:$R$4,0),FALSE),IF(ISERROR(VLOOKUP(CONCATENATE($A136,R$66),'ECM Staff time by PoF'!$A$5:$S$119,MATCH($OH$103, 'ECM Staff time by PoF'!$A$4:$R$4,0),FALSE)), 0, VLOOKUP(CONCATENATE($A136,R$66),'ECM Staff time by PoF'!$A$5:$S$119,MATCH($OH$103, 'ECM Staff time by PoF'!$A$4:$R$4,0),FALSE))))*R98</f>
        <v>0</v>
      </c>
      <c r="OY136" s="60">
        <f>IF($A136="",0,IF(VLOOKUP($A136,'ECM Staff time by PoF'!$B$5:$C$119,2,FALSE)="Not Applicable",VLOOKUP($A136,'ECM Staff time by PoF'!$B$5:$S$119,MATCH($OH$103, 'ECM Staff time by PoF'!$B$4:$R$4,0),FALSE),IF(ISERROR(VLOOKUP(CONCATENATE($A136,S$66),'ECM Staff time by PoF'!$A$5:$S$119,MATCH($OH$103, 'ECM Staff time by PoF'!$A$4:$R$4,0),FALSE)), 0, VLOOKUP(CONCATENATE($A136,S$66),'ECM Staff time by PoF'!$A$5:$S$119,MATCH($OH$103, 'ECM Staff time by PoF'!$A$4:$R$4,0),FALSE))))*S98</f>
        <v>0</v>
      </c>
      <c r="OZ136" s="60">
        <f>IF($A136="",0,IF(VLOOKUP($A136,'ECM Staff time by PoF'!$B$5:$C$119,2,FALSE)="Not Applicable",VLOOKUP($A136,'ECM Staff time by PoF'!$B$5:$S$119,MATCH($OH$103, 'ECM Staff time by PoF'!$B$4:$R$4,0),FALSE),IF(ISERROR(VLOOKUP(CONCATENATE($A136,T$66),'ECM Staff time by PoF'!$A$5:$S$119,MATCH($OH$103, 'ECM Staff time by PoF'!$A$4:$R$4,0),FALSE)), 0, VLOOKUP(CONCATENATE($A136,T$66),'ECM Staff time by PoF'!$A$5:$S$119,MATCH($OH$103, 'ECM Staff time by PoF'!$A$4:$R$4,0),FALSE))))*T98</f>
        <v>0</v>
      </c>
      <c r="PA136" s="60">
        <f>IF($A136="",0,IF(VLOOKUP($A136,'ECM Staff time by PoF'!$B$5:$C$119,2,FALSE)="Not Applicable",VLOOKUP($A136,'ECM Staff time by PoF'!$B$5:$S$119,MATCH($OH$103, 'ECM Staff time by PoF'!$B$4:$R$4,0),FALSE),IF(ISERROR(VLOOKUP(CONCATENATE($A136,U$66),'ECM Staff time by PoF'!$A$5:$S$119,MATCH($OH$103, 'ECM Staff time by PoF'!$A$4:$R$4,0),FALSE)), 0, VLOOKUP(CONCATENATE($A136,U$66),'ECM Staff time by PoF'!$A$5:$S$119,MATCH($OH$103, 'ECM Staff time by PoF'!$A$4:$R$4,0),FALSE))))*U98</f>
        <v>0</v>
      </c>
      <c r="PB136" s="60">
        <f>IF($A136="",0,IF(VLOOKUP($A136,'ECM Staff time by PoF'!$B$5:$C$119,2,FALSE)="Not Applicable",VLOOKUP($A136,'ECM Staff time by PoF'!$B$5:$S$119,MATCH($OH$103, 'ECM Staff time by PoF'!$B$4:$R$4,0),FALSE),IF(ISERROR(VLOOKUP(CONCATENATE($A136,V$66),'ECM Staff time by PoF'!$A$5:$S$119,MATCH($OH$103, 'ECM Staff time by PoF'!$A$4:$R$4,0),FALSE)), 0, VLOOKUP(CONCATENATE($A136,V$66),'ECM Staff time by PoF'!$A$5:$S$119,MATCH($OH$103, 'ECM Staff time by PoF'!$A$4:$R$4,0),FALSE))))*V98</f>
        <v>0</v>
      </c>
      <c r="PC136" s="60">
        <f>IF($A136="",0,IF(VLOOKUP($A136,'ECM Staff time by PoF'!$B$5:$C$119,2,FALSE)="Not Applicable",VLOOKUP($A136,'ECM Staff time by PoF'!$B$5:$S$119,MATCH($OH$103, 'ECM Staff time by PoF'!$B$4:$R$4,0),FALSE),IF(ISERROR(VLOOKUP(CONCATENATE($A136,W$66),'ECM Staff time by PoF'!$A$5:$S$119,MATCH($OH$103, 'ECM Staff time by PoF'!$A$4:$R$4,0),FALSE)), 0, VLOOKUP(CONCATENATE($A136,W$66),'ECM Staff time by PoF'!$A$5:$S$119,MATCH($OH$103, 'ECM Staff time by PoF'!$A$4:$R$4,0),FALSE))))*W98</f>
        <v>0</v>
      </c>
      <c r="PD136" s="60">
        <f>IF($A136="",0,IF(VLOOKUP($A136,'ECM Staff time by PoF'!$B$5:$C$119,2,FALSE)="Not Applicable",VLOOKUP($A136,'ECM Staff time by PoF'!$B$5:$S$119,MATCH($OH$103, 'ECM Staff time by PoF'!$B$4:$R$4,0),FALSE),IF(ISERROR(VLOOKUP(CONCATENATE($A136,X$66),'ECM Staff time by PoF'!$A$5:$S$119,MATCH($OH$103, 'ECM Staff time by PoF'!$A$4:$R$4,0),FALSE)), 0, VLOOKUP(CONCATENATE($A136,X$66),'ECM Staff time by PoF'!$A$5:$S$119,MATCH($OH$103, 'ECM Staff time by PoF'!$A$4:$R$4,0),FALSE))))*X98</f>
        <v>0</v>
      </c>
      <c r="PE136" s="60">
        <f>IF($A136="",0,IF(VLOOKUP($A136,'ECM Staff time by PoF'!$B$5:$C$119,2,FALSE)="Not Applicable",VLOOKUP($A136,'ECM Staff time by PoF'!$B$5:$S$119,MATCH($OH$103, 'ECM Staff time by PoF'!$B$4:$R$4,0),FALSE),IF(ISERROR(VLOOKUP(CONCATENATE($A136,Y$66),'ECM Staff time by PoF'!$A$5:$S$119,MATCH($OH$103, 'ECM Staff time by PoF'!$A$4:$R$4,0),FALSE)), 0, VLOOKUP(CONCATENATE($A136,Y$66),'ECM Staff time by PoF'!$A$5:$S$119,MATCH($OH$103, 'ECM Staff time by PoF'!$A$4:$R$4,0),FALSE))))*Y98</f>
        <v>0</v>
      </c>
      <c r="PF136" s="60">
        <f>IF($A136="",0,IF(VLOOKUP($A136,'ECM Staff time by PoF'!$B$5:$C$119,2,FALSE)="Not Applicable",VLOOKUP($A136,'ECM Staff time by PoF'!$B$5:$S$119,MATCH($OH$103, 'ECM Staff time by PoF'!$B$4:$R$4,0),FALSE),IF(ISERROR(VLOOKUP(CONCATENATE($A136,Z$66),'ECM Staff time by PoF'!$A$5:$S$119,MATCH($OH$103, 'ECM Staff time by PoF'!$A$4:$R$4,0),FALSE)), 0, VLOOKUP(CONCATENATE($A136,Z$66),'ECM Staff time by PoF'!$A$5:$S$119,MATCH($OH$103, 'ECM Staff time by PoF'!$A$4:$R$4,0),FALSE))))*Z98</f>
        <v>0</v>
      </c>
      <c r="PG136" s="60">
        <f>IF($A136="",0,IF(VLOOKUP($A136,'ECM Staff time by PoF'!$B$5:$C$119,2,FALSE)="Not Applicable",VLOOKUP($A136,'ECM Staff time by PoF'!$B$5:$S$119,MATCH($OH$103, 'ECM Staff time by PoF'!$B$4:$R$4,0),FALSE),IF(ISERROR(VLOOKUP(CONCATENATE($A136,AA$66),'ECM Staff time by PoF'!$A$5:$S$119,MATCH($OH$103, 'ECM Staff time by PoF'!$A$4:$R$4,0),FALSE)), 0, VLOOKUP(CONCATENATE($A136,AA$66),'ECM Staff time by PoF'!$A$5:$S$119,MATCH($OH$103, 'ECM Staff time by PoF'!$A$4:$R$4,0),FALSE))))*AA98</f>
        <v>0</v>
      </c>
      <c r="PH136" s="60">
        <f>IF($A136="",0,IF(VLOOKUP($A136,'ECM Staff time by PoF'!$B$5:$C$119,2,FALSE)="Not Applicable",VLOOKUP($A136,'ECM Staff time by PoF'!$B$5:$S$119,MATCH($OH$103, 'ECM Staff time by PoF'!$B$4:$R$4,0),FALSE),IF(ISERROR(VLOOKUP(CONCATENATE($A136,AB$66),'ECM Staff time by PoF'!$A$5:$S$119,MATCH($OH$103, 'ECM Staff time by PoF'!$A$4:$R$4,0),FALSE)), 0, VLOOKUP(CONCATENATE($A136,AB$66),'ECM Staff time by PoF'!$A$5:$S$119,MATCH($OH$103, 'ECM Staff time by PoF'!$A$4:$R$4,0),FALSE))))*AB98</f>
        <v>0</v>
      </c>
      <c r="PI136" s="60">
        <f>IF($A136="",0,IF(VLOOKUP($A136,'ECM Staff time by PoF'!$B$5:$C$119,2,FALSE)="Not Applicable",VLOOKUP($A136,'ECM Staff time by PoF'!$B$5:$S$119,MATCH($OH$103, 'ECM Staff time by PoF'!$B$4:$R$4,0),FALSE),IF(ISERROR(VLOOKUP(CONCATENATE($A136,AC$66),'ECM Staff time by PoF'!$A$5:$S$119,MATCH($OH$103, 'ECM Staff time by PoF'!$A$4:$R$4,0),FALSE)), 0, VLOOKUP(CONCATENATE($A136,AC$66),'ECM Staff time by PoF'!$A$5:$S$119,MATCH($OH$103, 'ECM Staff time by PoF'!$A$4:$R$4,0),FALSE))))*AC98</f>
        <v>0</v>
      </c>
      <c r="PJ136" s="60">
        <f>IF($A136="",0,IF(VLOOKUP($A136,'ECM Staff time by PoF'!$B$5:$C$119,2,FALSE)="Not Applicable",VLOOKUP($A136,'ECM Staff time by PoF'!$B$5:$S$119,MATCH($OH$103, 'ECM Staff time by PoF'!$B$4:$R$4,0),FALSE),IF(ISERROR(VLOOKUP(CONCATENATE($A136,AD$66),'ECM Staff time by PoF'!$A$5:$S$119,MATCH($OH$103, 'ECM Staff time by PoF'!$A$4:$R$4,0),FALSE)), 0, VLOOKUP(CONCATENATE($A136,AD$66),'ECM Staff time by PoF'!$A$5:$S$119,MATCH($OH$103, 'ECM Staff time by PoF'!$A$4:$R$4,0),FALSE))))*AD98</f>
        <v>0</v>
      </c>
      <c r="PK136" s="60">
        <f>IF($A136="",0,IF(VLOOKUP($A136,'ECM Staff time by PoF'!$B$5:$C$119,2,FALSE)="Not Applicable",VLOOKUP($A136,'ECM Staff time by PoF'!$B$5:$S$119,MATCH($OH$103, 'ECM Staff time by PoF'!$B$4:$R$4,0),FALSE),IF(ISERROR(VLOOKUP(CONCATENATE($A136,AE$66),'ECM Staff time by PoF'!$A$5:$S$119,MATCH($OH$103, 'ECM Staff time by PoF'!$A$4:$R$4,0),FALSE)), 0, VLOOKUP(CONCATENATE($A136,AE$66),'ECM Staff time by PoF'!$A$5:$S$119,MATCH($OH$103, 'ECM Staff time by PoF'!$A$4:$R$4,0),FALSE))))*AE98</f>
        <v>0</v>
      </c>
      <c r="PL136" s="60">
        <f>IF($A136="",0,IF(VLOOKUP($A136,'ECM Staff time by PoF'!$B$5:$C$119,2,FALSE)="Not Applicable",VLOOKUP($A136,'ECM Staff time by PoF'!$B$5:$S$119,MATCH($OH$103, 'ECM Staff time by PoF'!$B$4:$R$4,0),FALSE),IF(ISERROR(VLOOKUP(CONCATENATE($A136,AF$66),'ECM Staff time by PoF'!$A$5:$S$119,MATCH($OH$103, 'ECM Staff time by PoF'!$A$4:$R$4,0),FALSE)), 0, VLOOKUP(CONCATENATE($A136,AF$66),'ECM Staff time by PoF'!$A$5:$S$119,MATCH($OH$103, 'ECM Staff time by PoF'!$A$4:$R$4,0),FALSE))))*AF98</f>
        <v>0</v>
      </c>
      <c r="PM136" s="60">
        <f>IF($A136="",0,IF(VLOOKUP($A136,'ECM Staff time by PoF'!$B$5:$C$119,2,FALSE)="Not Applicable",VLOOKUP($A136,'ECM Staff time by PoF'!$B$5:$S$119,MATCH($OH$103, 'ECM Staff time by PoF'!$B$4:$R$4,0),FALSE),IF(ISERROR(VLOOKUP(CONCATENATE($A136,AG$66),'ECM Staff time by PoF'!$A$5:$S$119,MATCH($OH$103, 'ECM Staff time by PoF'!$A$4:$R$4,0),FALSE)), 0, VLOOKUP(CONCATENATE($A136,AG$66),'ECM Staff time by PoF'!$A$5:$S$119,MATCH($OH$103, 'ECM Staff time by PoF'!$A$4:$R$4,0),FALSE))))*AG98</f>
        <v>0</v>
      </c>
      <c r="PN136" s="60">
        <f>IF($A136="",0,IF(VLOOKUP($A136,'ECM Staff time by PoF'!$B$5:$C$119,2,FALSE)="Not Applicable",VLOOKUP($A136,'ECM Staff time by PoF'!$B$5:$S$119,MATCH($OH$103, 'ECM Staff time by PoF'!$B$4:$R$4,0),FALSE),IF(ISERROR(VLOOKUP(CONCATENATE($A136,AH$66),'ECM Staff time by PoF'!$A$5:$S$119,MATCH($OH$103, 'ECM Staff time by PoF'!$A$4:$R$4,0),FALSE)), 0, VLOOKUP(CONCATENATE($A136,AH$66),'ECM Staff time by PoF'!$A$5:$S$119,MATCH($OH$103, 'ECM Staff time by PoF'!$A$4:$R$4,0),FALSE))))*AH98</f>
        <v>0</v>
      </c>
      <c r="PO136" s="60">
        <f>IF($A136="",0,IF(VLOOKUP($A136,'ECM Staff time by PoF'!$B$5:$C$119,2,FALSE)="Not Applicable",VLOOKUP($A136,'ECM Staff time by PoF'!$B$5:$S$119,MATCH($OH$103, 'ECM Staff time by PoF'!$B$4:$R$4,0),FALSE),IF(ISERROR(VLOOKUP(CONCATENATE($A136,AI$66),'ECM Staff time by PoF'!$A$5:$S$119,MATCH($OH$103, 'ECM Staff time by PoF'!$A$4:$R$4,0),FALSE)), 0, VLOOKUP(CONCATENATE($A136,AI$66),'ECM Staff time by PoF'!$A$5:$S$119,MATCH($OH$103, 'ECM Staff time by PoF'!$A$4:$R$4,0),FALSE))))*AI98</f>
        <v>0</v>
      </c>
      <c r="PP136" s="60">
        <f>IF($A136="",0,IF(VLOOKUP($A136,'ECM Staff time by PoF'!$B$5:$C$119,2,FALSE)="Not Applicable",VLOOKUP($A136,'ECM Staff time by PoF'!$B$5:$S$119,MATCH($OH$103, 'ECM Staff time by PoF'!$B$4:$R$4,0),FALSE),IF(ISERROR(VLOOKUP(CONCATENATE($A136,AJ$66),'ECM Staff time by PoF'!$A$5:$S$119,MATCH($OH$103, 'ECM Staff time by PoF'!$A$4:$R$4,0),FALSE)), 0, VLOOKUP(CONCATENATE($A136,AJ$66),'ECM Staff time by PoF'!$A$5:$S$119,MATCH($OH$103, 'ECM Staff time by PoF'!$A$4:$R$4,0),FALSE))))*AJ98</f>
        <v>0</v>
      </c>
      <c r="PQ136" s="60">
        <f>IF($A136="",0,IF(VLOOKUP($A136,'ECM Staff time by PoF'!$B$5:$C$119,2,FALSE)="Not Applicable",VLOOKUP($A136,'ECM Staff time by PoF'!$B$5:$S$119,MATCH($OH$103, 'ECM Staff time by PoF'!$B$4:$R$4,0),FALSE),IF(ISERROR(VLOOKUP(CONCATENATE($A136,AK$66),'ECM Staff time by PoF'!$A$5:$S$119,MATCH($OH$103, 'ECM Staff time by PoF'!$A$4:$R$4,0),FALSE)), 0, VLOOKUP(CONCATENATE($A136,AK$66),'ECM Staff time by PoF'!$A$5:$S$119,MATCH($OH$103, 'ECM Staff time by PoF'!$A$4:$R$4,0),FALSE))))*AK98</f>
        <v>0</v>
      </c>
      <c r="PR136" s="60">
        <f>IF($A136="",0,IF(VLOOKUP($A136,'ECM Staff time by PoF'!$B$5:$C$119,2,FALSE)="Not Applicable",VLOOKUP($A136,'ECM Staff time by PoF'!$B$5:$S$119,MATCH($PR$103, 'ECM Staff time by PoF'!$B$4:$R$4,0),FALSE),IF(ISERROR(VLOOKUP(CONCATENATE($A136,B$66),'ECM Staff time by PoF'!$A$5:$S$119,MATCH($PR$103, 'ECM Staff time by PoF'!$A$4:$R$4,0),FALSE)), 0, VLOOKUP(CONCATENATE($A136,B$66),'ECM Staff time by PoF'!$A$5:$S$119,MATCH($PR$103, 'ECM Staff time by PoF'!$A$4:$R$4,0),FALSE))))*B98</f>
        <v>0</v>
      </c>
      <c r="PS136" s="60">
        <f>IF($A136="",0,IF(VLOOKUP($A136,'ECM Staff time by PoF'!$B$5:$C$119,2,FALSE)="Not Applicable",VLOOKUP($A136,'ECM Staff time by PoF'!$B$5:$S$119,MATCH($PR$103, 'ECM Staff time by PoF'!$B$4:$R$4,0),FALSE),IF(ISERROR(VLOOKUP(CONCATENATE($A136,C$66),'ECM Staff time by PoF'!$A$5:$S$119,MATCH($PR$103, 'ECM Staff time by PoF'!$A$4:$R$4,0),FALSE)), 0, VLOOKUP(CONCATENATE($A136,C$66),'ECM Staff time by PoF'!$A$5:$S$119,MATCH($PR$103, 'ECM Staff time by PoF'!$A$4:$R$4,0),FALSE))))*C98</f>
        <v>0</v>
      </c>
      <c r="PT136" s="60">
        <f>IF($A136="",0,IF(VLOOKUP($A136,'ECM Staff time by PoF'!$B$5:$C$119,2,FALSE)="Not Applicable",VLOOKUP($A136,'ECM Staff time by PoF'!$B$5:$S$119,MATCH($PR$103, 'ECM Staff time by PoF'!$B$4:$R$4,0),FALSE),IF(ISERROR(VLOOKUP(CONCATENATE($A136,D$66),'ECM Staff time by PoF'!$A$5:$S$119,MATCH($PR$103, 'ECM Staff time by PoF'!$A$4:$R$4,0),FALSE)), 0, VLOOKUP(CONCATENATE($A136,D$66),'ECM Staff time by PoF'!$A$5:$S$119,MATCH($PR$103, 'ECM Staff time by PoF'!$A$4:$R$4,0),FALSE))))*D98</f>
        <v>0</v>
      </c>
      <c r="PU136" s="60">
        <f>IF($A136="",0,IF(VLOOKUP($A136,'ECM Staff time by PoF'!$B$5:$C$119,2,FALSE)="Not Applicable",VLOOKUP($A136,'ECM Staff time by PoF'!$B$5:$S$119,MATCH($PR$103, 'ECM Staff time by PoF'!$B$4:$R$4,0),FALSE),IF(ISERROR(VLOOKUP(CONCATENATE($A136,E$66),'ECM Staff time by PoF'!$A$5:$S$119,MATCH($PR$103, 'ECM Staff time by PoF'!$A$4:$R$4,0),FALSE)), 0, VLOOKUP(CONCATENATE($A136,E$66),'ECM Staff time by PoF'!$A$5:$S$119,MATCH($PR$103, 'ECM Staff time by PoF'!$A$4:$R$4,0),FALSE))))*E98</f>
        <v>0</v>
      </c>
      <c r="PV136" s="60">
        <f>IF($A136="",0,IF(VLOOKUP($A136,'ECM Staff time by PoF'!$B$5:$C$119,2,FALSE)="Not Applicable",VLOOKUP($A136,'ECM Staff time by PoF'!$B$5:$S$119,MATCH($PR$103, 'ECM Staff time by PoF'!$B$4:$R$4,0),FALSE),IF(ISERROR(VLOOKUP(CONCATENATE($A136,F$66),'ECM Staff time by PoF'!$A$5:$S$119,MATCH($PR$103, 'ECM Staff time by PoF'!$A$4:$R$4,0),FALSE)), 0, VLOOKUP(CONCATENATE($A136,F$66),'ECM Staff time by PoF'!$A$5:$S$119,MATCH($PR$103, 'ECM Staff time by PoF'!$A$4:$R$4,0),FALSE))))*F98</f>
        <v>0</v>
      </c>
      <c r="PW136" s="60">
        <f>IF($A136="",0,IF(VLOOKUP($A136,'ECM Staff time by PoF'!$B$5:$C$119,2,FALSE)="Not Applicable",VLOOKUP($A136,'ECM Staff time by PoF'!$B$5:$S$119,MATCH($PR$103, 'ECM Staff time by PoF'!$B$4:$R$4,0),FALSE),IF(ISERROR(VLOOKUP(CONCATENATE($A136,G$66),'ECM Staff time by PoF'!$A$5:$S$119,MATCH($PR$103, 'ECM Staff time by PoF'!$A$4:$R$4,0),FALSE)), 0, VLOOKUP(CONCATENATE($A136,G$66),'ECM Staff time by PoF'!$A$5:$S$119,MATCH($PR$103, 'ECM Staff time by PoF'!$A$4:$R$4,0),FALSE))))*G98</f>
        <v>0</v>
      </c>
      <c r="PX136" s="60">
        <f>IF($A136="",0,IF(VLOOKUP($A136,'ECM Staff time by PoF'!$B$5:$C$119,2,FALSE)="Not Applicable",VLOOKUP($A136,'ECM Staff time by PoF'!$B$5:$S$119,MATCH($PR$103, 'ECM Staff time by PoF'!$B$4:$R$4,0),FALSE),IF(ISERROR(VLOOKUP(CONCATENATE($A136,H$66),'ECM Staff time by PoF'!$A$5:$S$119,MATCH($PR$103, 'ECM Staff time by PoF'!$A$4:$R$4,0),FALSE)), 0, VLOOKUP(CONCATENATE($A136,H$66),'ECM Staff time by PoF'!$A$5:$S$119,MATCH($PR$103, 'ECM Staff time by PoF'!$A$4:$R$4,0),FALSE))))*H98</f>
        <v>0</v>
      </c>
      <c r="PY136" s="60">
        <f>IF($A136="",0,IF(VLOOKUP($A136,'ECM Staff time by PoF'!$B$5:$C$119,2,FALSE)="Not Applicable",VLOOKUP($A136,'ECM Staff time by PoF'!$B$5:$S$119,MATCH($PR$103, 'ECM Staff time by PoF'!$B$4:$R$4,0),FALSE),IF(ISERROR(VLOOKUP(CONCATENATE($A136,I$66),'ECM Staff time by PoF'!$A$5:$S$119,MATCH($PR$103, 'ECM Staff time by PoF'!$A$4:$R$4,0),FALSE)), 0, VLOOKUP(CONCATENATE($A136,I$66),'ECM Staff time by PoF'!$A$5:$S$119,MATCH($PR$103, 'ECM Staff time by PoF'!$A$4:$R$4,0),FALSE))))*I98</f>
        <v>0</v>
      </c>
      <c r="PZ136" s="60">
        <f>IF($A136="",0,IF(VLOOKUP($A136,'ECM Staff time by PoF'!$B$5:$C$119,2,FALSE)="Not Applicable",VLOOKUP($A136,'ECM Staff time by PoF'!$B$5:$S$119,MATCH($PR$103, 'ECM Staff time by PoF'!$B$4:$R$4,0),FALSE),IF(ISERROR(VLOOKUP(CONCATENATE($A136,J$66),'ECM Staff time by PoF'!$A$5:$S$119,MATCH($PR$103, 'ECM Staff time by PoF'!$A$4:$R$4,0),FALSE)), 0, VLOOKUP(CONCATENATE($A136,J$66),'ECM Staff time by PoF'!$A$5:$S$119,MATCH($PR$103, 'ECM Staff time by PoF'!$A$4:$R$4,0),FALSE))))*J98</f>
        <v>0</v>
      </c>
      <c r="QA136" s="60">
        <f>IF($A136="",0,IF(VLOOKUP($A136,'ECM Staff time by PoF'!$B$5:$C$119,2,FALSE)="Not Applicable",VLOOKUP($A136,'ECM Staff time by PoF'!$B$5:$S$119,MATCH($PR$103, 'ECM Staff time by PoF'!$B$4:$R$4,0),FALSE),IF(ISERROR(VLOOKUP(CONCATENATE($A136,K$66),'ECM Staff time by PoF'!$A$5:$S$119,MATCH($PR$103, 'ECM Staff time by PoF'!$A$4:$R$4,0),FALSE)), 0, VLOOKUP(CONCATENATE($A136,K$66),'ECM Staff time by PoF'!$A$5:$S$119,MATCH($PR$103, 'ECM Staff time by PoF'!$A$4:$R$4,0),FALSE))))*K98</f>
        <v>0</v>
      </c>
      <c r="QB136" s="60">
        <f>IF($A136="",0,IF(VLOOKUP($A136,'ECM Staff time by PoF'!$B$5:$C$119,2,FALSE)="Not Applicable",VLOOKUP($A136,'ECM Staff time by PoF'!$B$5:$S$119,MATCH($PR$103, 'ECM Staff time by PoF'!$B$4:$R$4,0),FALSE),IF(ISERROR(VLOOKUP(CONCATENATE($A136,L$66),'ECM Staff time by PoF'!$A$5:$S$119,MATCH($PR$103, 'ECM Staff time by PoF'!$A$4:$R$4,0),FALSE)), 0, VLOOKUP(CONCATENATE($A136,L$66),'ECM Staff time by PoF'!$A$5:$S$119,MATCH($PR$103, 'ECM Staff time by PoF'!$A$4:$R$4,0),FALSE))))*L98</f>
        <v>0</v>
      </c>
      <c r="QC136" s="60">
        <f>IF($A136="",0,IF(VLOOKUP($A136,'ECM Staff time by PoF'!$B$5:$C$119,2,FALSE)="Not Applicable",VLOOKUP($A136,'ECM Staff time by PoF'!$B$5:$S$119,MATCH($PR$103, 'ECM Staff time by PoF'!$B$4:$R$4,0),FALSE),IF(ISERROR(VLOOKUP(CONCATENATE($A136,M$66),'ECM Staff time by PoF'!$A$5:$S$119,MATCH($PR$103, 'ECM Staff time by PoF'!$A$4:$R$4,0),FALSE)), 0, VLOOKUP(CONCATENATE($A136,M$66),'ECM Staff time by PoF'!$A$5:$S$119,MATCH($PR$103, 'ECM Staff time by PoF'!$A$4:$R$4,0),FALSE))))*M98</f>
        <v>0</v>
      </c>
      <c r="QD136" s="60">
        <f>IF($A136="",0,IF(VLOOKUP($A136,'ECM Staff time by PoF'!$B$5:$C$119,2,FALSE)="Not Applicable",VLOOKUP($A136,'ECM Staff time by PoF'!$B$5:$S$119,MATCH($PR$103, 'ECM Staff time by PoF'!$B$4:$R$4,0),FALSE),IF(ISERROR(VLOOKUP(CONCATENATE($A136,N$66),'ECM Staff time by PoF'!$A$5:$S$119,MATCH($PR$103, 'ECM Staff time by PoF'!$A$4:$R$4,0),FALSE)), 0, VLOOKUP(CONCATENATE($A136,N$66),'ECM Staff time by PoF'!$A$5:$S$119,MATCH($PR$103, 'ECM Staff time by PoF'!$A$4:$R$4,0),FALSE))))*N98</f>
        <v>0</v>
      </c>
      <c r="QE136" s="60">
        <f>IF($A136="",0,IF(VLOOKUP($A136,'ECM Staff time by PoF'!$B$5:$C$119,2,FALSE)="Not Applicable",VLOOKUP($A136,'ECM Staff time by PoF'!$B$5:$S$119,MATCH($PR$103, 'ECM Staff time by PoF'!$B$4:$R$4,0),FALSE),IF(ISERROR(VLOOKUP(CONCATENATE($A136,O$66),'ECM Staff time by PoF'!$A$5:$S$119,MATCH($PR$103, 'ECM Staff time by PoF'!$A$4:$R$4,0),FALSE)), 0, VLOOKUP(CONCATENATE($A136,O$66),'ECM Staff time by PoF'!$A$5:$S$119,MATCH($PR$103, 'ECM Staff time by PoF'!$A$4:$R$4,0),FALSE))))*O98</f>
        <v>0</v>
      </c>
      <c r="QF136" s="60">
        <f>IF($A136="",0,IF(VLOOKUP($A136,'ECM Staff time by PoF'!$B$5:$C$119,2,FALSE)="Not Applicable",VLOOKUP($A136,'ECM Staff time by PoF'!$B$5:$S$119,MATCH($PR$103, 'ECM Staff time by PoF'!$B$4:$R$4,0),FALSE),IF(ISERROR(VLOOKUP(CONCATENATE($A136,P$66),'ECM Staff time by PoF'!$A$5:$S$119,MATCH($PR$103, 'ECM Staff time by PoF'!$A$4:$R$4,0),FALSE)), 0, VLOOKUP(CONCATENATE($A136,P$66),'ECM Staff time by PoF'!$A$5:$S$119,MATCH($PR$103, 'ECM Staff time by PoF'!$A$4:$R$4,0),FALSE))))*P98</f>
        <v>0</v>
      </c>
      <c r="QG136" s="60">
        <f>IF($A136="",0,IF(VLOOKUP($A136,'ECM Staff time by PoF'!$B$5:$C$119,2,FALSE)="Not Applicable",VLOOKUP($A136,'ECM Staff time by PoF'!$B$5:$S$119,MATCH($PR$103, 'ECM Staff time by PoF'!$B$4:$R$4,0),FALSE),IF(ISERROR(VLOOKUP(CONCATENATE($A136,Q$66),'ECM Staff time by PoF'!$A$5:$S$119,MATCH($PR$103, 'ECM Staff time by PoF'!$A$4:$R$4,0),FALSE)), 0, VLOOKUP(CONCATENATE($A136,Q$66),'ECM Staff time by PoF'!$A$5:$S$119,MATCH($PR$103, 'ECM Staff time by PoF'!$A$4:$R$4,0),FALSE))))*Q98</f>
        <v>0</v>
      </c>
      <c r="QH136" s="60">
        <f>IF($A136="",0,IF(VLOOKUP($A136,'ECM Staff time by PoF'!$B$5:$C$119,2,FALSE)="Not Applicable",VLOOKUP($A136,'ECM Staff time by PoF'!$B$5:$S$119,MATCH($PR$103, 'ECM Staff time by PoF'!$B$4:$R$4,0),FALSE),IF(ISERROR(VLOOKUP(CONCATENATE($A136,R$66),'ECM Staff time by PoF'!$A$5:$S$119,MATCH($PR$103, 'ECM Staff time by PoF'!$A$4:$R$4,0),FALSE)), 0, VLOOKUP(CONCATENATE($A136,R$66),'ECM Staff time by PoF'!$A$5:$S$119,MATCH($PR$103, 'ECM Staff time by PoF'!$A$4:$R$4,0),FALSE))))*R98</f>
        <v>0</v>
      </c>
      <c r="QI136" s="60">
        <f>IF($A136="",0,IF(VLOOKUP($A136,'ECM Staff time by PoF'!$B$5:$C$119,2,FALSE)="Not Applicable",VLOOKUP($A136,'ECM Staff time by PoF'!$B$5:$S$119,MATCH($PR$103, 'ECM Staff time by PoF'!$B$4:$R$4,0),FALSE),IF(ISERROR(VLOOKUP(CONCATENATE($A136,S$66),'ECM Staff time by PoF'!$A$5:$S$119,MATCH($PR$103, 'ECM Staff time by PoF'!$A$4:$R$4,0),FALSE)), 0, VLOOKUP(CONCATENATE($A136,S$66),'ECM Staff time by PoF'!$A$5:$S$119,MATCH($PR$103, 'ECM Staff time by PoF'!$A$4:$R$4,0),FALSE))))*S98</f>
        <v>0</v>
      </c>
      <c r="QJ136" s="60">
        <f>IF($A136="",0,IF(VLOOKUP($A136,'ECM Staff time by PoF'!$B$5:$C$119,2,FALSE)="Not Applicable",VLOOKUP($A136,'ECM Staff time by PoF'!$B$5:$S$119,MATCH($PR$103, 'ECM Staff time by PoF'!$B$4:$R$4,0),FALSE),IF(ISERROR(VLOOKUP(CONCATENATE($A136,T$66),'ECM Staff time by PoF'!$A$5:$S$119,MATCH($PR$103, 'ECM Staff time by PoF'!$A$4:$R$4,0),FALSE)), 0, VLOOKUP(CONCATENATE($A136,T$66),'ECM Staff time by PoF'!$A$5:$S$119,MATCH($PR$103, 'ECM Staff time by PoF'!$A$4:$R$4,0),FALSE))))*T98</f>
        <v>0</v>
      </c>
      <c r="QK136" s="60">
        <f>IF($A136="",0,IF(VLOOKUP($A136,'ECM Staff time by PoF'!$B$5:$C$119,2,FALSE)="Not Applicable",VLOOKUP($A136,'ECM Staff time by PoF'!$B$5:$S$119,MATCH($PR$103, 'ECM Staff time by PoF'!$B$4:$R$4,0),FALSE),IF(ISERROR(VLOOKUP(CONCATENATE($A136,U$66),'ECM Staff time by PoF'!$A$5:$S$119,MATCH($PR$103, 'ECM Staff time by PoF'!$A$4:$R$4,0),FALSE)), 0, VLOOKUP(CONCATENATE($A136,U$66),'ECM Staff time by PoF'!$A$5:$S$119,MATCH($PR$103, 'ECM Staff time by PoF'!$A$4:$R$4,0),FALSE))))*U98</f>
        <v>0</v>
      </c>
      <c r="QL136" s="60">
        <f>IF($A136="",0,IF(VLOOKUP($A136,'ECM Staff time by PoF'!$B$5:$C$119,2,FALSE)="Not Applicable",VLOOKUP($A136,'ECM Staff time by PoF'!$B$5:$S$119,MATCH($PR$103, 'ECM Staff time by PoF'!$B$4:$R$4,0),FALSE),IF(ISERROR(VLOOKUP(CONCATENATE($A136,V$66),'ECM Staff time by PoF'!$A$5:$S$119,MATCH($PR$103, 'ECM Staff time by PoF'!$A$4:$R$4,0),FALSE)), 0, VLOOKUP(CONCATENATE($A136,V$66),'ECM Staff time by PoF'!$A$5:$S$119,MATCH($PR$103, 'ECM Staff time by PoF'!$A$4:$R$4,0),FALSE))))*V98</f>
        <v>0</v>
      </c>
      <c r="QM136" s="60">
        <f>IF($A136="",0,IF(VLOOKUP($A136,'ECM Staff time by PoF'!$B$5:$C$119,2,FALSE)="Not Applicable",VLOOKUP($A136,'ECM Staff time by PoF'!$B$5:$S$119,MATCH($PR$103, 'ECM Staff time by PoF'!$B$4:$R$4,0),FALSE),IF(ISERROR(VLOOKUP(CONCATENATE($A136,W$66),'ECM Staff time by PoF'!$A$5:$S$119,MATCH($PR$103, 'ECM Staff time by PoF'!$A$4:$R$4,0),FALSE)), 0, VLOOKUP(CONCATENATE($A136,W$66),'ECM Staff time by PoF'!$A$5:$S$119,MATCH($PR$103, 'ECM Staff time by PoF'!$A$4:$R$4,0),FALSE))))*W98</f>
        <v>0</v>
      </c>
      <c r="QN136" s="60">
        <f>IF($A136="",0,IF(VLOOKUP($A136,'ECM Staff time by PoF'!$B$5:$C$119,2,FALSE)="Not Applicable",VLOOKUP($A136,'ECM Staff time by PoF'!$B$5:$S$119,MATCH($PR$103, 'ECM Staff time by PoF'!$B$4:$R$4,0),FALSE),IF(ISERROR(VLOOKUP(CONCATENATE($A136,X$66),'ECM Staff time by PoF'!$A$5:$S$119,MATCH($PR$103, 'ECM Staff time by PoF'!$A$4:$R$4,0),FALSE)), 0, VLOOKUP(CONCATENATE($A136,X$66),'ECM Staff time by PoF'!$A$5:$S$119,MATCH($PR$103, 'ECM Staff time by PoF'!$A$4:$R$4,0),FALSE))))*X98</f>
        <v>0</v>
      </c>
      <c r="QO136" s="60">
        <f>IF($A136="",0,IF(VLOOKUP($A136,'ECM Staff time by PoF'!$B$5:$C$119,2,FALSE)="Not Applicable",VLOOKUP($A136,'ECM Staff time by PoF'!$B$5:$S$119,MATCH($PR$103, 'ECM Staff time by PoF'!$B$4:$R$4,0),FALSE),IF(ISERROR(VLOOKUP(CONCATENATE($A136,Y$66),'ECM Staff time by PoF'!$A$5:$S$119,MATCH($PR$103, 'ECM Staff time by PoF'!$A$4:$R$4,0),FALSE)), 0, VLOOKUP(CONCATENATE($A136,Y$66),'ECM Staff time by PoF'!$A$5:$S$119,MATCH($PR$103, 'ECM Staff time by PoF'!$A$4:$R$4,0),FALSE))))*Y98</f>
        <v>0</v>
      </c>
      <c r="QP136" s="60">
        <f>IF($A136="",0,IF(VLOOKUP($A136,'ECM Staff time by PoF'!$B$5:$C$119,2,FALSE)="Not Applicable",VLOOKUP($A136,'ECM Staff time by PoF'!$B$5:$S$119,MATCH($PR$103, 'ECM Staff time by PoF'!$B$4:$R$4,0),FALSE),IF(ISERROR(VLOOKUP(CONCATENATE($A136,Z$66),'ECM Staff time by PoF'!$A$5:$S$119,MATCH($PR$103, 'ECM Staff time by PoF'!$A$4:$R$4,0),FALSE)), 0, VLOOKUP(CONCATENATE($A136,Z$66),'ECM Staff time by PoF'!$A$5:$S$119,MATCH($PR$103, 'ECM Staff time by PoF'!$A$4:$R$4,0),FALSE))))*Z98</f>
        <v>0</v>
      </c>
      <c r="QQ136" s="60">
        <f>IF($A136="",0,IF(VLOOKUP($A136,'ECM Staff time by PoF'!$B$5:$C$119,2,FALSE)="Not Applicable",VLOOKUP($A136,'ECM Staff time by PoF'!$B$5:$S$119,MATCH($PR$103, 'ECM Staff time by PoF'!$B$4:$R$4,0),FALSE),IF(ISERROR(VLOOKUP(CONCATENATE($A136,AA$66),'ECM Staff time by PoF'!$A$5:$S$119,MATCH($PR$103, 'ECM Staff time by PoF'!$A$4:$R$4,0),FALSE)), 0, VLOOKUP(CONCATENATE($A136,AA$66),'ECM Staff time by PoF'!$A$5:$S$119,MATCH($PR$103, 'ECM Staff time by PoF'!$A$4:$R$4,0),FALSE))))*AA98</f>
        <v>0</v>
      </c>
      <c r="QR136" s="60">
        <f>IF($A136="",0,IF(VLOOKUP($A136,'ECM Staff time by PoF'!$B$5:$C$119,2,FALSE)="Not Applicable",VLOOKUP($A136,'ECM Staff time by PoF'!$B$5:$S$119,MATCH($PR$103, 'ECM Staff time by PoF'!$B$4:$R$4,0),FALSE),IF(ISERROR(VLOOKUP(CONCATENATE($A136,AB$66),'ECM Staff time by PoF'!$A$5:$S$119,MATCH($PR$103, 'ECM Staff time by PoF'!$A$4:$R$4,0),FALSE)), 0, VLOOKUP(CONCATENATE($A136,AB$66),'ECM Staff time by PoF'!$A$5:$S$119,MATCH($PR$103, 'ECM Staff time by PoF'!$A$4:$R$4,0),FALSE))))*AB98</f>
        <v>0</v>
      </c>
      <c r="QS136" s="60">
        <f>IF($A136="",0,IF(VLOOKUP($A136,'ECM Staff time by PoF'!$B$5:$C$119,2,FALSE)="Not Applicable",VLOOKUP($A136,'ECM Staff time by PoF'!$B$5:$S$119,MATCH($PR$103, 'ECM Staff time by PoF'!$B$4:$R$4,0),FALSE),IF(ISERROR(VLOOKUP(CONCATENATE($A136,AC$66),'ECM Staff time by PoF'!$A$5:$S$119,MATCH($PR$103, 'ECM Staff time by PoF'!$A$4:$R$4,0),FALSE)), 0, VLOOKUP(CONCATENATE($A136,AC$66),'ECM Staff time by PoF'!$A$5:$S$119,MATCH($PR$103, 'ECM Staff time by PoF'!$A$4:$R$4,0),FALSE))))*AC98</f>
        <v>0</v>
      </c>
      <c r="QT136" s="60">
        <f>IF($A136="",0,IF(VLOOKUP($A136,'ECM Staff time by PoF'!$B$5:$C$119,2,FALSE)="Not Applicable",VLOOKUP($A136,'ECM Staff time by PoF'!$B$5:$S$119,MATCH($PR$103, 'ECM Staff time by PoF'!$B$4:$R$4,0),FALSE),IF(ISERROR(VLOOKUP(CONCATENATE($A136,AD$66),'ECM Staff time by PoF'!$A$5:$S$119,MATCH($PR$103, 'ECM Staff time by PoF'!$A$4:$R$4,0),FALSE)), 0, VLOOKUP(CONCATENATE($A136,AD$66),'ECM Staff time by PoF'!$A$5:$S$119,MATCH($PR$103, 'ECM Staff time by PoF'!$A$4:$R$4,0),FALSE))))*AD98</f>
        <v>0</v>
      </c>
      <c r="QU136" s="60">
        <f>IF($A136="",0,IF(VLOOKUP($A136,'ECM Staff time by PoF'!$B$5:$C$119,2,FALSE)="Not Applicable",VLOOKUP($A136,'ECM Staff time by PoF'!$B$5:$S$119,MATCH($PR$103, 'ECM Staff time by PoF'!$B$4:$R$4,0),FALSE),IF(ISERROR(VLOOKUP(CONCATENATE($A136,AE$66),'ECM Staff time by PoF'!$A$5:$S$119,MATCH($PR$103, 'ECM Staff time by PoF'!$A$4:$R$4,0),FALSE)), 0, VLOOKUP(CONCATENATE($A136,AE$66),'ECM Staff time by PoF'!$A$5:$S$119,MATCH($PR$103, 'ECM Staff time by PoF'!$A$4:$R$4,0),FALSE))))*AE98</f>
        <v>0</v>
      </c>
      <c r="QV136" s="60">
        <f>IF($A136="",0,IF(VLOOKUP($A136,'ECM Staff time by PoF'!$B$5:$C$119,2,FALSE)="Not Applicable",VLOOKUP($A136,'ECM Staff time by PoF'!$B$5:$S$119,MATCH($PR$103, 'ECM Staff time by PoF'!$B$4:$R$4,0),FALSE),IF(ISERROR(VLOOKUP(CONCATENATE($A136,AF$66),'ECM Staff time by PoF'!$A$5:$S$119,MATCH($PR$103, 'ECM Staff time by PoF'!$A$4:$R$4,0),FALSE)), 0, VLOOKUP(CONCATENATE($A136,AF$66),'ECM Staff time by PoF'!$A$5:$S$119,MATCH($PR$103, 'ECM Staff time by PoF'!$A$4:$R$4,0),FALSE))))*AF98</f>
        <v>0</v>
      </c>
      <c r="QW136" s="60">
        <f>IF($A136="",0,IF(VLOOKUP($A136,'ECM Staff time by PoF'!$B$5:$C$119,2,FALSE)="Not Applicable",VLOOKUP($A136,'ECM Staff time by PoF'!$B$5:$S$119,MATCH($PR$103, 'ECM Staff time by PoF'!$B$4:$R$4,0),FALSE),IF(ISERROR(VLOOKUP(CONCATENATE($A136,AG$66),'ECM Staff time by PoF'!$A$5:$S$119,MATCH($PR$103, 'ECM Staff time by PoF'!$A$4:$R$4,0),FALSE)), 0, VLOOKUP(CONCATENATE($A136,AG$66),'ECM Staff time by PoF'!$A$5:$S$119,MATCH($PR$103, 'ECM Staff time by PoF'!$A$4:$R$4,0),FALSE))))*AG98</f>
        <v>0</v>
      </c>
      <c r="QX136" s="60">
        <f>IF($A136="",0,IF(VLOOKUP($A136,'ECM Staff time by PoF'!$B$5:$C$119,2,FALSE)="Not Applicable",VLOOKUP($A136,'ECM Staff time by PoF'!$B$5:$S$119,MATCH($PR$103, 'ECM Staff time by PoF'!$B$4:$R$4,0),FALSE),IF(ISERROR(VLOOKUP(CONCATENATE($A136,AH$66),'ECM Staff time by PoF'!$A$5:$S$119,MATCH($PR$103, 'ECM Staff time by PoF'!$A$4:$R$4,0),FALSE)), 0, VLOOKUP(CONCATENATE($A136,AH$66),'ECM Staff time by PoF'!$A$5:$S$119,MATCH($PR$103, 'ECM Staff time by PoF'!$A$4:$R$4,0),FALSE))))*AH98</f>
        <v>0</v>
      </c>
      <c r="QY136" s="60">
        <f>IF($A136="",0,IF(VLOOKUP($A136,'ECM Staff time by PoF'!$B$5:$C$119,2,FALSE)="Not Applicable",VLOOKUP($A136,'ECM Staff time by PoF'!$B$5:$S$119,MATCH($PR$103, 'ECM Staff time by PoF'!$B$4:$R$4,0),FALSE),IF(ISERROR(VLOOKUP(CONCATENATE($A136,AI$66),'ECM Staff time by PoF'!$A$5:$S$119,MATCH($PR$103, 'ECM Staff time by PoF'!$A$4:$R$4,0),FALSE)), 0, VLOOKUP(CONCATENATE($A136,AI$66),'ECM Staff time by PoF'!$A$5:$S$119,MATCH($PR$103, 'ECM Staff time by PoF'!$A$4:$R$4,0),FALSE))))*AI98</f>
        <v>0</v>
      </c>
      <c r="QZ136" s="60">
        <f>IF($A136="",0,IF(VLOOKUP($A136,'ECM Staff time by PoF'!$B$5:$C$119,2,FALSE)="Not Applicable",VLOOKUP($A136,'ECM Staff time by PoF'!$B$5:$S$119,MATCH($PR$103, 'ECM Staff time by PoF'!$B$4:$R$4,0),FALSE),IF(ISERROR(VLOOKUP(CONCATENATE($A136,AJ$66),'ECM Staff time by PoF'!$A$5:$S$119,MATCH($PR$103, 'ECM Staff time by PoF'!$A$4:$R$4,0),FALSE)), 0, VLOOKUP(CONCATENATE($A136,AJ$66),'ECM Staff time by PoF'!$A$5:$S$119,MATCH($PR$103, 'ECM Staff time by PoF'!$A$4:$R$4,0),FALSE))))*AJ98</f>
        <v>0</v>
      </c>
      <c r="RA136" s="202">
        <f>IF($A136="",0,IF(VLOOKUP($A136,'ECM Staff time by PoF'!$B$5:$C$119,2,FALSE)="Not Applicable",VLOOKUP($A136,'ECM Staff time by PoF'!$B$5:$S$119,MATCH($PR$103, 'ECM Staff time by PoF'!$B$4:$R$4,0),FALSE),IF(ISERROR(VLOOKUP(CONCATENATE($A136,AK$66),'ECM Staff time by PoF'!$A$5:$S$119,MATCH($PR$103, 'ECM Staff time by PoF'!$A$4:$R$4,0),FALSE)), 0, VLOOKUP(CONCATENATE($A136,AK$66),'ECM Staff time by PoF'!$A$5:$S$119,MATCH($PR$103, 'ECM Staff time by PoF'!$A$4:$R$4,0),FALSE))))*AK98</f>
        <v>0</v>
      </c>
      <c r="RB136" s="60">
        <f>IF($A136="",0,IF(VLOOKUP($A136,'ECM Staff time by PoF'!$B$5:$C$119,2,FALSE)="Not Applicable",VLOOKUP($A136,'ECM Staff time by PoF'!$B$5:$S$119,MATCH($RB$103, 'ECM Staff time by PoF'!$B$4:$R$4,0),FALSE),IF(ISERROR(VLOOKUP(CONCATENATE($A136,B$66),'ECM Staff time by PoF'!$A$5:$S$119,MATCH($RB$103, 'ECM Staff time by PoF'!$A$4:$R$4,0),FALSE)), 0, VLOOKUP(CONCATENATE($A136,B$66),'ECM Staff time by PoF'!$A$5:$S$119,MATCH($RB$103, 'ECM Staff time by PoF'!$A$4:$R$4,0),FALSE))))*B98</f>
        <v>0</v>
      </c>
      <c r="RC136" s="60">
        <f>IF($A136="",0,IF(VLOOKUP($A136,'ECM Staff time by PoF'!$B$5:$C$119,2,FALSE)="Not Applicable",VLOOKUP($A136,'ECM Staff time by PoF'!$B$5:$S$119,MATCH($RB$103, 'ECM Staff time by PoF'!$B$4:$R$4,0),FALSE),IF(ISERROR(VLOOKUP(CONCATENATE($A136,C$66),'ECM Staff time by PoF'!$A$5:$S$119,MATCH($RB$103, 'ECM Staff time by PoF'!$A$4:$R$4,0),FALSE)), 0, VLOOKUP(CONCATENATE($A136,C$66),'ECM Staff time by PoF'!$A$5:$S$119,MATCH($RB$103, 'ECM Staff time by PoF'!$A$4:$R$4,0),FALSE))))*C98</f>
        <v>0</v>
      </c>
      <c r="RD136" s="60">
        <f>IF($A136="",0,IF(VLOOKUP($A136,'ECM Staff time by PoF'!$B$5:$C$119,2,FALSE)="Not Applicable",VLOOKUP($A136,'ECM Staff time by PoF'!$B$5:$S$119,MATCH($RB$103, 'ECM Staff time by PoF'!$B$4:$R$4,0),FALSE),IF(ISERROR(VLOOKUP(CONCATENATE($A136,D$66),'ECM Staff time by PoF'!$A$5:$S$119,MATCH($RB$103, 'ECM Staff time by PoF'!$A$4:$R$4,0),FALSE)), 0, VLOOKUP(CONCATENATE($A136,D$66),'ECM Staff time by PoF'!$A$5:$S$119,MATCH($RB$103, 'ECM Staff time by PoF'!$A$4:$R$4,0),FALSE))))*D98</f>
        <v>0</v>
      </c>
      <c r="RE136" s="60">
        <f>IF($A136="",0,IF(VLOOKUP($A136,'ECM Staff time by PoF'!$B$5:$C$119,2,FALSE)="Not Applicable",VLOOKUP($A136,'ECM Staff time by PoF'!$B$5:$S$119,MATCH($RB$103, 'ECM Staff time by PoF'!$B$4:$R$4,0),FALSE),IF(ISERROR(VLOOKUP(CONCATENATE($A136,E$66),'ECM Staff time by PoF'!$A$5:$S$119,MATCH($RB$103, 'ECM Staff time by PoF'!$A$4:$R$4,0),FALSE)), 0, VLOOKUP(CONCATENATE($A136,E$66),'ECM Staff time by PoF'!$A$5:$S$119,MATCH($RB$103, 'ECM Staff time by PoF'!$A$4:$R$4,0),FALSE))))*E98</f>
        <v>0</v>
      </c>
      <c r="RF136" s="60">
        <f>IF($A136="",0,IF(VLOOKUP($A136,'ECM Staff time by PoF'!$B$5:$C$119,2,FALSE)="Not Applicable",VLOOKUP($A136,'ECM Staff time by PoF'!$B$5:$S$119,MATCH($RB$103, 'ECM Staff time by PoF'!$B$4:$R$4,0),FALSE),IF(ISERROR(VLOOKUP(CONCATENATE($A136,F$66),'ECM Staff time by PoF'!$A$5:$S$119,MATCH($RB$103, 'ECM Staff time by PoF'!$A$4:$R$4,0),FALSE)), 0, VLOOKUP(CONCATENATE($A136,F$66),'ECM Staff time by PoF'!$A$5:$S$119,MATCH($RB$103, 'ECM Staff time by PoF'!$A$4:$R$4,0),FALSE))))*F98</f>
        <v>0</v>
      </c>
      <c r="RG136" s="60">
        <f>IF($A136="",0,IF(VLOOKUP($A136,'ECM Staff time by PoF'!$B$5:$C$119,2,FALSE)="Not Applicable",VLOOKUP($A136,'ECM Staff time by PoF'!$B$5:$S$119,MATCH($RB$103, 'ECM Staff time by PoF'!$B$4:$R$4,0),FALSE),IF(ISERROR(VLOOKUP(CONCATENATE($A136,G$66),'ECM Staff time by PoF'!$A$5:$S$119,MATCH($RB$103, 'ECM Staff time by PoF'!$A$4:$R$4,0),FALSE)), 0, VLOOKUP(CONCATENATE($A136,G$66),'ECM Staff time by PoF'!$A$5:$S$119,MATCH($RB$103, 'ECM Staff time by PoF'!$A$4:$R$4,0),FALSE))))*G98</f>
        <v>0</v>
      </c>
      <c r="RH136" s="60">
        <f>IF($A136="",0,IF(VLOOKUP($A136,'ECM Staff time by PoF'!$B$5:$C$119,2,FALSE)="Not Applicable",VLOOKUP($A136,'ECM Staff time by PoF'!$B$5:$S$119,MATCH($RB$103, 'ECM Staff time by PoF'!$B$4:$R$4,0),FALSE),IF(ISERROR(VLOOKUP(CONCATENATE($A136,H$66),'ECM Staff time by PoF'!$A$5:$S$119,MATCH($RB$103, 'ECM Staff time by PoF'!$A$4:$R$4,0),FALSE)), 0, VLOOKUP(CONCATENATE($A136,H$66),'ECM Staff time by PoF'!$A$5:$S$119,MATCH($RB$103, 'ECM Staff time by PoF'!$A$4:$R$4,0),FALSE))))*H98</f>
        <v>0</v>
      </c>
      <c r="RI136" s="60">
        <f>IF($A136="",0,IF(VLOOKUP($A136,'ECM Staff time by PoF'!$B$5:$C$119,2,FALSE)="Not Applicable",VLOOKUP($A136,'ECM Staff time by PoF'!$B$5:$S$119,MATCH($RB$103, 'ECM Staff time by PoF'!$B$4:$R$4,0),FALSE),IF(ISERROR(VLOOKUP(CONCATENATE($A136,I$66),'ECM Staff time by PoF'!$A$5:$S$119,MATCH($RB$103, 'ECM Staff time by PoF'!$A$4:$R$4,0),FALSE)), 0, VLOOKUP(CONCATENATE($A136,I$66),'ECM Staff time by PoF'!$A$5:$S$119,MATCH($RB$103, 'ECM Staff time by PoF'!$A$4:$R$4,0),FALSE))))*I98</f>
        <v>0</v>
      </c>
      <c r="RJ136" s="60">
        <f>IF($A136="",0,IF(VLOOKUP($A136,'ECM Staff time by PoF'!$B$5:$C$119,2,FALSE)="Not Applicable",VLOOKUP($A136,'ECM Staff time by PoF'!$B$5:$S$119,MATCH($RB$103, 'ECM Staff time by PoF'!$B$4:$R$4,0),FALSE),IF(ISERROR(VLOOKUP(CONCATENATE($A136,J$66),'ECM Staff time by PoF'!$A$5:$S$119,MATCH($RB$103, 'ECM Staff time by PoF'!$A$4:$R$4,0),FALSE)), 0, VLOOKUP(CONCATENATE($A136,J$66),'ECM Staff time by PoF'!$A$5:$S$119,MATCH($RB$103, 'ECM Staff time by PoF'!$A$4:$R$4,0),FALSE))))*J98</f>
        <v>0</v>
      </c>
      <c r="RK136" s="60">
        <f>IF($A136="",0,IF(VLOOKUP($A136,'ECM Staff time by PoF'!$B$5:$C$119,2,FALSE)="Not Applicable",VLOOKUP($A136,'ECM Staff time by PoF'!$B$5:$S$119,MATCH($RB$103, 'ECM Staff time by PoF'!$B$4:$R$4,0),FALSE),IF(ISERROR(VLOOKUP(CONCATENATE($A136,K$66),'ECM Staff time by PoF'!$A$5:$S$119,MATCH($RB$103, 'ECM Staff time by PoF'!$A$4:$R$4,0),FALSE)), 0, VLOOKUP(CONCATENATE($A136,K$66),'ECM Staff time by PoF'!$A$5:$S$119,MATCH($RB$103, 'ECM Staff time by PoF'!$A$4:$R$4,0),FALSE))))*K98</f>
        <v>0</v>
      </c>
      <c r="RL136" s="60">
        <f>IF($A136="",0,IF(VLOOKUP($A136,'ECM Staff time by PoF'!$B$5:$C$119,2,FALSE)="Not Applicable",VLOOKUP($A136,'ECM Staff time by PoF'!$B$5:$S$119,MATCH($RB$103, 'ECM Staff time by PoF'!$B$4:$R$4,0),FALSE),IF(ISERROR(VLOOKUP(CONCATENATE($A136,L$66),'ECM Staff time by PoF'!$A$5:$S$119,MATCH($RB$103, 'ECM Staff time by PoF'!$A$4:$R$4,0),FALSE)), 0, VLOOKUP(CONCATENATE($A136,L$66),'ECM Staff time by PoF'!$A$5:$S$119,MATCH($RB$103, 'ECM Staff time by PoF'!$A$4:$R$4,0),FALSE))))*L98</f>
        <v>0</v>
      </c>
      <c r="RM136" s="60">
        <f>IF($A136="",0,IF(VLOOKUP($A136,'ECM Staff time by PoF'!$B$5:$C$119,2,FALSE)="Not Applicable",VLOOKUP($A136,'ECM Staff time by PoF'!$B$5:$S$119,MATCH($RB$103, 'ECM Staff time by PoF'!$B$4:$R$4,0),FALSE),IF(ISERROR(VLOOKUP(CONCATENATE($A136,M$66),'ECM Staff time by PoF'!$A$5:$S$119,MATCH($RB$103, 'ECM Staff time by PoF'!$A$4:$R$4,0),FALSE)), 0, VLOOKUP(CONCATENATE($A136,M$66),'ECM Staff time by PoF'!$A$5:$S$119,MATCH($RB$103, 'ECM Staff time by PoF'!$A$4:$R$4,0),FALSE))))*M98</f>
        <v>0</v>
      </c>
      <c r="RN136" s="60">
        <f>IF($A136="",0,IF(VLOOKUP($A136,'ECM Staff time by PoF'!$B$5:$C$119,2,FALSE)="Not Applicable",VLOOKUP($A136,'ECM Staff time by PoF'!$B$5:$S$119,MATCH($RB$103, 'ECM Staff time by PoF'!$B$4:$R$4,0),FALSE),IF(ISERROR(VLOOKUP(CONCATENATE($A136,N$66),'ECM Staff time by PoF'!$A$5:$S$119,MATCH($RB$103, 'ECM Staff time by PoF'!$A$4:$R$4,0),FALSE)), 0, VLOOKUP(CONCATENATE($A136,N$66),'ECM Staff time by PoF'!$A$5:$S$119,MATCH($RB$103, 'ECM Staff time by PoF'!$A$4:$R$4,0),FALSE))))*N98</f>
        <v>0</v>
      </c>
      <c r="RO136" s="60">
        <f>IF($A136="",0,IF(VLOOKUP($A136,'ECM Staff time by PoF'!$B$5:$C$119,2,FALSE)="Not Applicable",VLOOKUP($A136,'ECM Staff time by PoF'!$B$5:$S$119,MATCH($RB$103, 'ECM Staff time by PoF'!$B$4:$R$4,0),FALSE),IF(ISERROR(VLOOKUP(CONCATENATE($A136,O$66),'ECM Staff time by PoF'!$A$5:$S$119,MATCH($RB$103, 'ECM Staff time by PoF'!$A$4:$R$4,0),FALSE)), 0, VLOOKUP(CONCATENATE($A136,O$66),'ECM Staff time by PoF'!$A$5:$S$119,MATCH($RB$103, 'ECM Staff time by PoF'!$A$4:$R$4,0),FALSE))))*O98</f>
        <v>0</v>
      </c>
      <c r="RP136" s="60">
        <f>IF($A136="",0,IF(VLOOKUP($A136,'ECM Staff time by PoF'!$B$5:$C$119,2,FALSE)="Not Applicable",VLOOKUP($A136,'ECM Staff time by PoF'!$B$5:$S$119,MATCH($RB$103, 'ECM Staff time by PoF'!$B$4:$R$4,0),FALSE),IF(ISERROR(VLOOKUP(CONCATENATE($A136,P$66),'ECM Staff time by PoF'!$A$5:$S$119,MATCH($RB$103, 'ECM Staff time by PoF'!$A$4:$R$4,0),FALSE)), 0, VLOOKUP(CONCATENATE($A136,P$66),'ECM Staff time by PoF'!$A$5:$S$119,MATCH($RB$103, 'ECM Staff time by PoF'!$A$4:$R$4,0),FALSE))))*P98</f>
        <v>0</v>
      </c>
      <c r="RQ136" s="60">
        <f>IF($A136="",0,IF(VLOOKUP($A136,'ECM Staff time by PoF'!$B$5:$C$119,2,FALSE)="Not Applicable",VLOOKUP($A136,'ECM Staff time by PoF'!$B$5:$S$119,MATCH($RB$103, 'ECM Staff time by PoF'!$B$4:$R$4,0),FALSE),IF(ISERROR(VLOOKUP(CONCATENATE($A136,Q$66),'ECM Staff time by PoF'!$A$5:$S$119,MATCH($RB$103, 'ECM Staff time by PoF'!$A$4:$R$4,0),FALSE)), 0, VLOOKUP(CONCATENATE($A136,Q$66),'ECM Staff time by PoF'!$A$5:$S$119,MATCH($RB$103, 'ECM Staff time by PoF'!$A$4:$R$4,0),FALSE))))*Q98</f>
        <v>0</v>
      </c>
      <c r="RR136" s="60">
        <f>IF($A136="",0,IF(VLOOKUP($A136,'ECM Staff time by PoF'!$B$5:$C$119,2,FALSE)="Not Applicable",VLOOKUP($A136,'ECM Staff time by PoF'!$B$5:$S$119,MATCH($RB$103, 'ECM Staff time by PoF'!$B$4:$R$4,0),FALSE),IF(ISERROR(VLOOKUP(CONCATENATE($A136,R$66),'ECM Staff time by PoF'!$A$5:$S$119,MATCH($RB$103, 'ECM Staff time by PoF'!$A$4:$R$4,0),FALSE)), 0, VLOOKUP(CONCATENATE($A136,R$66),'ECM Staff time by PoF'!$A$5:$S$119,MATCH($RB$103, 'ECM Staff time by PoF'!$A$4:$R$4,0),FALSE))))*R98</f>
        <v>0</v>
      </c>
      <c r="RS136" s="60">
        <f>IF($A136="",0,IF(VLOOKUP($A136,'ECM Staff time by PoF'!$B$5:$C$119,2,FALSE)="Not Applicable",VLOOKUP($A136,'ECM Staff time by PoF'!$B$5:$S$119,MATCH($RB$103, 'ECM Staff time by PoF'!$B$4:$R$4,0),FALSE),IF(ISERROR(VLOOKUP(CONCATENATE($A136,S$66),'ECM Staff time by PoF'!$A$5:$S$119,MATCH($RB$103, 'ECM Staff time by PoF'!$A$4:$R$4,0),FALSE)), 0, VLOOKUP(CONCATENATE($A136,S$66),'ECM Staff time by PoF'!$A$5:$S$119,MATCH($RB$103, 'ECM Staff time by PoF'!$A$4:$R$4,0),FALSE))))*S98</f>
        <v>0</v>
      </c>
      <c r="RT136" s="60">
        <f>IF($A136="",0,IF(VLOOKUP($A136,'ECM Staff time by PoF'!$B$5:$C$119,2,FALSE)="Not Applicable",VLOOKUP($A136,'ECM Staff time by PoF'!$B$5:$S$119,MATCH($RB$103, 'ECM Staff time by PoF'!$B$4:$R$4,0),FALSE),IF(ISERROR(VLOOKUP(CONCATENATE($A136,T$66),'ECM Staff time by PoF'!$A$5:$S$119,MATCH($RB$103, 'ECM Staff time by PoF'!$A$4:$R$4,0),FALSE)), 0, VLOOKUP(CONCATENATE($A136,T$66),'ECM Staff time by PoF'!$A$5:$S$119,MATCH($RB$103, 'ECM Staff time by PoF'!$A$4:$R$4,0),FALSE))))*T98</f>
        <v>0</v>
      </c>
      <c r="RU136" s="60">
        <f>IF($A136="",0,IF(VLOOKUP($A136,'ECM Staff time by PoF'!$B$5:$C$119,2,FALSE)="Not Applicable",VLOOKUP($A136,'ECM Staff time by PoF'!$B$5:$S$119,MATCH($RB$103, 'ECM Staff time by PoF'!$B$4:$R$4,0),FALSE),IF(ISERROR(VLOOKUP(CONCATENATE($A136,U$66),'ECM Staff time by PoF'!$A$5:$S$119,MATCH($RB$103, 'ECM Staff time by PoF'!$A$4:$R$4,0),FALSE)), 0, VLOOKUP(CONCATENATE($A136,U$66),'ECM Staff time by PoF'!$A$5:$S$119,MATCH($RB$103, 'ECM Staff time by PoF'!$A$4:$R$4,0),FALSE))))*U98</f>
        <v>0</v>
      </c>
      <c r="RV136" s="60">
        <f>IF($A136="",0,IF(VLOOKUP($A136,'ECM Staff time by PoF'!$B$5:$C$119,2,FALSE)="Not Applicable",VLOOKUP($A136,'ECM Staff time by PoF'!$B$5:$S$119,MATCH($RB$103, 'ECM Staff time by PoF'!$B$4:$R$4,0),FALSE),IF(ISERROR(VLOOKUP(CONCATENATE($A136,V$66),'ECM Staff time by PoF'!$A$5:$S$119,MATCH($RB$103, 'ECM Staff time by PoF'!$A$4:$R$4,0),FALSE)), 0, VLOOKUP(CONCATENATE($A136,V$66),'ECM Staff time by PoF'!$A$5:$S$119,MATCH($RB$103, 'ECM Staff time by PoF'!$A$4:$R$4,0),FALSE))))*V98</f>
        <v>0</v>
      </c>
      <c r="RW136" s="60">
        <f>IF($A136="",0,IF(VLOOKUP($A136,'ECM Staff time by PoF'!$B$5:$C$119,2,FALSE)="Not Applicable",VLOOKUP($A136,'ECM Staff time by PoF'!$B$5:$S$119,MATCH($RB$103, 'ECM Staff time by PoF'!$B$4:$R$4,0),FALSE),IF(ISERROR(VLOOKUP(CONCATENATE($A136,W$66),'ECM Staff time by PoF'!$A$5:$S$119,MATCH($RB$103, 'ECM Staff time by PoF'!$A$4:$R$4,0),FALSE)), 0, VLOOKUP(CONCATENATE($A136,W$66),'ECM Staff time by PoF'!$A$5:$S$119,MATCH($RB$103, 'ECM Staff time by PoF'!$A$4:$R$4,0),FALSE))))*W98</f>
        <v>0</v>
      </c>
      <c r="RX136" s="60">
        <f>IF($A136="",0,IF(VLOOKUP($A136,'ECM Staff time by PoF'!$B$5:$C$119,2,FALSE)="Not Applicable",VLOOKUP($A136,'ECM Staff time by PoF'!$B$5:$S$119,MATCH($RB$103, 'ECM Staff time by PoF'!$B$4:$R$4,0),FALSE),IF(ISERROR(VLOOKUP(CONCATENATE($A136,X$66),'ECM Staff time by PoF'!$A$5:$S$119,MATCH($RB$103, 'ECM Staff time by PoF'!$A$4:$R$4,0),FALSE)), 0, VLOOKUP(CONCATENATE($A136,X$66),'ECM Staff time by PoF'!$A$5:$S$119,MATCH($RB$103, 'ECM Staff time by PoF'!$A$4:$R$4,0),FALSE))))*X98</f>
        <v>0</v>
      </c>
      <c r="RY136" s="60">
        <f>IF($A136="",0,IF(VLOOKUP($A136,'ECM Staff time by PoF'!$B$5:$C$119,2,FALSE)="Not Applicable",VLOOKUP($A136,'ECM Staff time by PoF'!$B$5:$S$119,MATCH($RB$103, 'ECM Staff time by PoF'!$B$4:$R$4,0),FALSE),IF(ISERROR(VLOOKUP(CONCATENATE($A136,Y$66),'ECM Staff time by PoF'!$A$5:$S$119,MATCH($RB$103, 'ECM Staff time by PoF'!$A$4:$R$4,0),FALSE)), 0, VLOOKUP(CONCATENATE($A136,Y$66),'ECM Staff time by PoF'!$A$5:$S$119,MATCH($RB$103, 'ECM Staff time by PoF'!$A$4:$R$4,0),FALSE))))*Y98</f>
        <v>0</v>
      </c>
      <c r="RZ136" s="60">
        <f>IF($A136="",0,IF(VLOOKUP($A136,'ECM Staff time by PoF'!$B$5:$C$119,2,FALSE)="Not Applicable",VLOOKUP($A136,'ECM Staff time by PoF'!$B$5:$S$119,MATCH($RB$103, 'ECM Staff time by PoF'!$B$4:$R$4,0),FALSE),IF(ISERROR(VLOOKUP(CONCATENATE($A136,Z$66),'ECM Staff time by PoF'!$A$5:$S$119,MATCH($RB$103, 'ECM Staff time by PoF'!$A$4:$R$4,0),FALSE)), 0, VLOOKUP(CONCATENATE($A136,Z$66),'ECM Staff time by PoF'!$A$5:$S$119,MATCH($RB$103, 'ECM Staff time by PoF'!$A$4:$R$4,0),FALSE))))*Z98</f>
        <v>0</v>
      </c>
      <c r="SA136" s="60">
        <f>IF($A136="",0,IF(VLOOKUP($A136,'ECM Staff time by PoF'!$B$5:$C$119,2,FALSE)="Not Applicable",VLOOKUP($A136,'ECM Staff time by PoF'!$B$5:$S$119,MATCH($RB$103, 'ECM Staff time by PoF'!$B$4:$R$4,0),FALSE),IF(ISERROR(VLOOKUP(CONCATENATE($A136,AA$66),'ECM Staff time by PoF'!$A$5:$S$119,MATCH($RB$103, 'ECM Staff time by PoF'!$A$4:$R$4,0),FALSE)), 0, VLOOKUP(CONCATENATE($A136,AA$66),'ECM Staff time by PoF'!$A$5:$S$119,MATCH($RB$103, 'ECM Staff time by PoF'!$A$4:$R$4,0),FALSE))))*AA98</f>
        <v>0</v>
      </c>
      <c r="SB136" s="60">
        <f>IF($A136="",0,IF(VLOOKUP($A136,'ECM Staff time by PoF'!$B$5:$C$119,2,FALSE)="Not Applicable",VLOOKUP($A136,'ECM Staff time by PoF'!$B$5:$S$119,MATCH($RB$103, 'ECM Staff time by PoF'!$B$4:$R$4,0),FALSE),IF(ISERROR(VLOOKUP(CONCATENATE($A136,AB$66),'ECM Staff time by PoF'!$A$5:$S$119,MATCH($RB$103, 'ECM Staff time by PoF'!$A$4:$R$4,0),FALSE)), 0, VLOOKUP(CONCATENATE($A136,AB$66),'ECM Staff time by PoF'!$A$5:$S$119,MATCH($RB$103, 'ECM Staff time by PoF'!$A$4:$R$4,0),FALSE))))*AB98</f>
        <v>0</v>
      </c>
      <c r="SC136" s="60">
        <f>IF($A136="",0,IF(VLOOKUP($A136,'ECM Staff time by PoF'!$B$5:$C$119,2,FALSE)="Not Applicable",VLOOKUP($A136,'ECM Staff time by PoF'!$B$5:$S$119,MATCH($RB$103, 'ECM Staff time by PoF'!$B$4:$R$4,0),FALSE),IF(ISERROR(VLOOKUP(CONCATENATE($A136,AC$66),'ECM Staff time by PoF'!$A$5:$S$119,MATCH($RB$103, 'ECM Staff time by PoF'!$A$4:$R$4,0),FALSE)), 0, VLOOKUP(CONCATENATE($A136,AC$66),'ECM Staff time by PoF'!$A$5:$S$119,MATCH($RB$103, 'ECM Staff time by PoF'!$A$4:$R$4,0),FALSE))))*AC98</f>
        <v>0</v>
      </c>
      <c r="SD136" s="60">
        <f>IF($A136="",0,IF(VLOOKUP($A136,'ECM Staff time by PoF'!$B$5:$C$119,2,FALSE)="Not Applicable",VLOOKUP($A136,'ECM Staff time by PoF'!$B$5:$S$119,MATCH($RB$103, 'ECM Staff time by PoF'!$B$4:$R$4,0),FALSE),IF(ISERROR(VLOOKUP(CONCATENATE($A136,AD$66),'ECM Staff time by PoF'!$A$5:$S$119,MATCH($RB$103, 'ECM Staff time by PoF'!$A$4:$R$4,0),FALSE)), 0, VLOOKUP(CONCATENATE($A136,AD$66),'ECM Staff time by PoF'!$A$5:$S$119,MATCH($RB$103, 'ECM Staff time by PoF'!$A$4:$R$4,0),FALSE))))*AD98</f>
        <v>0</v>
      </c>
      <c r="SE136" s="60">
        <f>IF($A136="",0,IF(VLOOKUP($A136,'ECM Staff time by PoF'!$B$5:$C$119,2,FALSE)="Not Applicable",VLOOKUP($A136,'ECM Staff time by PoF'!$B$5:$S$119,MATCH($RB$103, 'ECM Staff time by PoF'!$B$4:$R$4,0),FALSE),IF(ISERROR(VLOOKUP(CONCATENATE($A136,AE$66),'ECM Staff time by PoF'!$A$5:$S$119,MATCH($RB$103, 'ECM Staff time by PoF'!$A$4:$R$4,0),FALSE)), 0, VLOOKUP(CONCATENATE($A136,AE$66),'ECM Staff time by PoF'!$A$5:$S$119,MATCH($RB$103, 'ECM Staff time by PoF'!$A$4:$R$4,0),FALSE))))*AE98</f>
        <v>0</v>
      </c>
      <c r="SF136" s="60">
        <f>IF($A136="",0,IF(VLOOKUP($A136,'ECM Staff time by PoF'!$B$5:$C$119,2,FALSE)="Not Applicable",VLOOKUP($A136,'ECM Staff time by PoF'!$B$5:$S$119,MATCH($RB$103, 'ECM Staff time by PoF'!$B$4:$R$4,0),FALSE),IF(ISERROR(VLOOKUP(CONCATENATE($A136,AF$66),'ECM Staff time by PoF'!$A$5:$S$119,MATCH($RB$103, 'ECM Staff time by PoF'!$A$4:$R$4,0),FALSE)), 0, VLOOKUP(CONCATENATE($A136,AF$66),'ECM Staff time by PoF'!$A$5:$S$119,MATCH($RB$103, 'ECM Staff time by PoF'!$A$4:$R$4,0),FALSE))))*AF98</f>
        <v>0</v>
      </c>
      <c r="SG136" s="60">
        <f>IF($A136="",0,IF(VLOOKUP($A136,'ECM Staff time by PoF'!$B$5:$C$119,2,FALSE)="Not Applicable",VLOOKUP($A136,'ECM Staff time by PoF'!$B$5:$S$119,MATCH($RB$103, 'ECM Staff time by PoF'!$B$4:$R$4,0),FALSE),IF(ISERROR(VLOOKUP(CONCATENATE($A136,AG$66),'ECM Staff time by PoF'!$A$5:$S$119,MATCH($RB$103, 'ECM Staff time by PoF'!$A$4:$R$4,0),FALSE)), 0, VLOOKUP(CONCATENATE($A136,AG$66),'ECM Staff time by PoF'!$A$5:$S$119,MATCH($RB$103, 'ECM Staff time by PoF'!$A$4:$R$4,0),FALSE))))*AG98</f>
        <v>0</v>
      </c>
      <c r="SH136" s="60">
        <f>IF($A136="",0,IF(VLOOKUP($A136,'ECM Staff time by PoF'!$B$5:$C$119,2,FALSE)="Not Applicable",VLOOKUP($A136,'ECM Staff time by PoF'!$B$5:$S$119,MATCH($RB$103, 'ECM Staff time by PoF'!$B$4:$R$4,0),FALSE),IF(ISERROR(VLOOKUP(CONCATENATE($A136,AH$66),'ECM Staff time by PoF'!$A$5:$S$119,MATCH($RB$103, 'ECM Staff time by PoF'!$A$4:$R$4,0),FALSE)), 0, VLOOKUP(CONCATENATE($A136,AH$66),'ECM Staff time by PoF'!$A$5:$S$119,MATCH($RB$103, 'ECM Staff time by PoF'!$A$4:$R$4,0),FALSE))))*AH98</f>
        <v>0</v>
      </c>
      <c r="SI136" s="60">
        <f>IF($A136="",0,IF(VLOOKUP($A136,'ECM Staff time by PoF'!$B$5:$C$119,2,FALSE)="Not Applicable",VLOOKUP($A136,'ECM Staff time by PoF'!$B$5:$S$119,MATCH($RB$103, 'ECM Staff time by PoF'!$B$4:$R$4,0),FALSE),IF(ISERROR(VLOOKUP(CONCATENATE($A136,AI$66),'ECM Staff time by PoF'!$A$5:$S$119,MATCH($RB$103, 'ECM Staff time by PoF'!$A$4:$R$4,0),FALSE)), 0, VLOOKUP(CONCATENATE($A136,AI$66),'ECM Staff time by PoF'!$A$5:$S$119,MATCH($RB$103, 'ECM Staff time by PoF'!$A$4:$R$4,0),FALSE))))*AI98</f>
        <v>0</v>
      </c>
      <c r="SJ136" s="60">
        <f>IF($A136="",0,IF(VLOOKUP($A136,'ECM Staff time by PoF'!$B$5:$C$119,2,FALSE)="Not Applicable",VLOOKUP($A136,'ECM Staff time by PoF'!$B$5:$S$119,MATCH($RB$103, 'ECM Staff time by PoF'!$B$4:$R$4,0),FALSE),IF(ISERROR(VLOOKUP(CONCATENATE($A136,AJ$66),'ECM Staff time by PoF'!$A$5:$S$119,MATCH($RB$103, 'ECM Staff time by PoF'!$A$4:$R$4,0),FALSE)), 0, VLOOKUP(CONCATENATE($A136,AJ$66),'ECM Staff time by PoF'!$A$5:$S$119,MATCH($RB$103, 'ECM Staff time by PoF'!$A$4:$R$4,0),FALSE))))*AJ98</f>
        <v>0</v>
      </c>
      <c r="SK136" s="60">
        <f>IF($A136="",0,IF(VLOOKUP($A136,'ECM Staff time by PoF'!$B$5:$C$119,2,FALSE)="Not Applicable",VLOOKUP($A136,'ECM Staff time by PoF'!$B$5:$S$119,MATCH($RB$103, 'ECM Staff time by PoF'!$B$4:$R$4,0),FALSE),IF(ISERROR(VLOOKUP(CONCATENATE($A136,AK$66),'ECM Staff time by PoF'!$A$5:$S$119,MATCH($RB$103, 'ECM Staff time by PoF'!$A$4:$R$4,0),FALSE)), 0, VLOOKUP(CONCATENATE($A136,AK$66),'ECM Staff time by PoF'!$A$5:$S$119,MATCH($RB$103, 'ECM Staff time by PoF'!$A$4:$R$4,0),FALSE))))*AK98</f>
        <v>0</v>
      </c>
      <c r="SL136" s="60">
        <f>IF($A136="",0,IF(VLOOKUP($A136,'ECM Staff time by PoF'!$B$5:$C$119,2,FALSE)="Not Applicable",VLOOKUP($A136,'ECM Staff time by PoF'!$B$5:$S$119,MATCH($SL$103, 'ECM Staff time by PoF'!$B$4:$S$4,0),FALSE),IF(ISERROR(VLOOKUP(CONCATENATE($A136,B$66),'ECM Staff time by PoF'!$A$5:$S$119,MATCH($SL$103, 'ECM Staff time by PoF'!$A$4:$S$4,0),FALSE)), 0, VLOOKUP(CONCATENATE($A136,B$66),'ECM Staff time by PoF'!$A$5:$S$119,MATCH($SL$103, 'ECM Staff time by PoF'!$A$4:$S$4,0),FALSE))))*B98</f>
        <v>0</v>
      </c>
      <c r="SM136" s="60">
        <f>IF($A136="",0,IF(VLOOKUP($A136,'ECM Staff time by PoF'!$B$5:$C$119,2,FALSE)="Not Applicable",VLOOKUP($A136,'ECM Staff time by PoF'!$B$5:$S$119,MATCH($SL$103, 'ECM Staff time by PoF'!$B$4:$S$4,0),FALSE),IF(ISERROR(VLOOKUP(CONCATENATE($A136,C$66),'ECM Staff time by PoF'!$A$5:$S$119,MATCH($SL$103, 'ECM Staff time by PoF'!$A$4:$S$4,0),FALSE)), 0, VLOOKUP(CONCATENATE($A136,C$66),'ECM Staff time by PoF'!$A$5:$S$119,MATCH($SL$103, 'ECM Staff time by PoF'!$A$4:$S$4,0),FALSE))))*C98</f>
        <v>0</v>
      </c>
      <c r="SN136" s="60">
        <f>IF($A136="",0,IF(VLOOKUP($A136,'ECM Staff time by PoF'!$B$5:$C$119,2,FALSE)="Not Applicable",VLOOKUP($A136,'ECM Staff time by PoF'!$B$5:$S$119,MATCH($SL$103, 'ECM Staff time by PoF'!$B$4:$S$4,0),FALSE),IF(ISERROR(VLOOKUP(CONCATENATE($A136,D$66),'ECM Staff time by PoF'!$A$5:$S$119,MATCH($SL$103, 'ECM Staff time by PoF'!$A$4:$S$4,0),FALSE)), 0, VLOOKUP(CONCATENATE($A136,D$66),'ECM Staff time by PoF'!$A$5:$S$119,MATCH($SL$103, 'ECM Staff time by PoF'!$A$4:$S$4,0),FALSE))))*D98</f>
        <v>0</v>
      </c>
      <c r="SO136" s="60">
        <f>IF($A136="",0,IF(VLOOKUP($A136,'ECM Staff time by PoF'!$B$5:$C$119,2,FALSE)="Not Applicable",VLOOKUP($A136,'ECM Staff time by PoF'!$B$5:$S$119,MATCH($SL$103, 'ECM Staff time by PoF'!$B$4:$S$4,0),FALSE),IF(ISERROR(VLOOKUP(CONCATENATE($A136,E$66),'ECM Staff time by PoF'!$A$5:$S$119,MATCH($SL$103, 'ECM Staff time by PoF'!$A$4:$S$4,0),FALSE)), 0, VLOOKUP(CONCATENATE($A136,E$66),'ECM Staff time by PoF'!$A$5:$S$119,MATCH($SL$103, 'ECM Staff time by PoF'!$A$4:$S$4,0),FALSE))))*E98</f>
        <v>0</v>
      </c>
      <c r="SP136" s="60">
        <f>IF($A136="",0,IF(VLOOKUP($A136,'ECM Staff time by PoF'!$B$5:$C$119,2,FALSE)="Not Applicable",VLOOKUP($A136,'ECM Staff time by PoF'!$B$5:$S$119,MATCH($SL$103, 'ECM Staff time by PoF'!$B$4:$S$4,0),FALSE),IF(ISERROR(VLOOKUP(CONCATENATE($A136,F$66),'ECM Staff time by PoF'!$A$5:$S$119,MATCH($SL$103, 'ECM Staff time by PoF'!$A$4:$S$4,0),FALSE)), 0, VLOOKUP(CONCATENATE($A136,F$66),'ECM Staff time by PoF'!$A$5:$S$119,MATCH($SL$103, 'ECM Staff time by PoF'!$A$4:$S$4,0),FALSE))))*F98</f>
        <v>0</v>
      </c>
      <c r="SQ136" s="60">
        <f>IF($A136="",0,IF(VLOOKUP($A136,'ECM Staff time by PoF'!$B$5:$C$119,2,FALSE)="Not Applicable",VLOOKUP($A136,'ECM Staff time by PoF'!$B$5:$S$119,MATCH($SL$103, 'ECM Staff time by PoF'!$B$4:$S$4,0),FALSE),IF(ISERROR(VLOOKUP(CONCATENATE($A136,G$66),'ECM Staff time by PoF'!$A$5:$S$119,MATCH($SL$103, 'ECM Staff time by PoF'!$A$4:$S$4,0),FALSE)), 0, VLOOKUP(CONCATENATE($A136,G$66),'ECM Staff time by PoF'!$A$5:$S$119,MATCH($SL$103, 'ECM Staff time by PoF'!$A$4:$S$4,0),FALSE))))*G98</f>
        <v>0</v>
      </c>
      <c r="SR136" s="60">
        <f>IF($A136="",0,IF(VLOOKUP($A136,'ECM Staff time by PoF'!$B$5:$C$119,2,FALSE)="Not Applicable",VLOOKUP($A136,'ECM Staff time by PoF'!$B$5:$S$119,MATCH($SL$103, 'ECM Staff time by PoF'!$B$4:$S$4,0),FALSE),IF(ISERROR(VLOOKUP(CONCATENATE($A136,H$66),'ECM Staff time by PoF'!$A$5:$S$119,MATCH($SL$103, 'ECM Staff time by PoF'!$A$4:$S$4,0),FALSE)), 0, VLOOKUP(CONCATENATE($A136,H$66),'ECM Staff time by PoF'!$A$5:$S$119,MATCH($SL$103, 'ECM Staff time by PoF'!$A$4:$S$4,0),FALSE))))*H98</f>
        <v>0</v>
      </c>
      <c r="SS136" s="60">
        <f>IF($A136="",0,IF(VLOOKUP($A136,'ECM Staff time by PoF'!$B$5:$C$119,2,FALSE)="Not Applicable",VLOOKUP($A136,'ECM Staff time by PoF'!$B$5:$S$119,MATCH($SL$103, 'ECM Staff time by PoF'!$B$4:$S$4,0),FALSE),IF(ISERROR(VLOOKUP(CONCATENATE($A136,I$66),'ECM Staff time by PoF'!$A$5:$S$119,MATCH($SL$103, 'ECM Staff time by PoF'!$A$4:$S$4,0),FALSE)), 0, VLOOKUP(CONCATENATE($A136,I$66),'ECM Staff time by PoF'!$A$5:$S$119,MATCH($SL$103, 'ECM Staff time by PoF'!$A$4:$S$4,0),FALSE))))*I98</f>
        <v>0</v>
      </c>
      <c r="ST136" s="60">
        <f>IF($A136="",0,IF(VLOOKUP($A136,'ECM Staff time by PoF'!$B$5:$C$119,2,FALSE)="Not Applicable",VLOOKUP($A136,'ECM Staff time by PoF'!$B$5:$S$119,MATCH($SL$103, 'ECM Staff time by PoF'!$B$4:$S$4,0),FALSE),IF(ISERROR(VLOOKUP(CONCATENATE($A136,J$66),'ECM Staff time by PoF'!$A$5:$S$119,MATCH($SL$103, 'ECM Staff time by PoF'!$A$4:$S$4,0),FALSE)), 0, VLOOKUP(CONCATENATE($A136,J$66),'ECM Staff time by PoF'!$A$5:$S$119,MATCH($SL$103, 'ECM Staff time by PoF'!$A$4:$S$4,0),FALSE))))*J98</f>
        <v>0</v>
      </c>
      <c r="SU136" s="60">
        <f>IF($A136="",0,IF(VLOOKUP($A136,'ECM Staff time by PoF'!$B$5:$C$119,2,FALSE)="Not Applicable",VLOOKUP($A136,'ECM Staff time by PoF'!$B$5:$S$119,MATCH($SL$103, 'ECM Staff time by PoF'!$B$4:$S$4,0),FALSE),IF(ISERROR(VLOOKUP(CONCATENATE($A136,K$66),'ECM Staff time by PoF'!$A$5:$S$119,MATCH($SL$103, 'ECM Staff time by PoF'!$A$4:$S$4,0),FALSE)), 0, VLOOKUP(CONCATENATE($A136,K$66),'ECM Staff time by PoF'!$A$5:$S$119,MATCH($SL$103, 'ECM Staff time by PoF'!$A$4:$S$4,0),FALSE))))*K98</f>
        <v>0</v>
      </c>
      <c r="SV136" s="60">
        <f>IF($A136="",0,IF(VLOOKUP($A136,'ECM Staff time by PoF'!$B$5:$C$119,2,FALSE)="Not Applicable",VLOOKUP($A136,'ECM Staff time by PoF'!$B$5:$S$119,MATCH($SL$103, 'ECM Staff time by PoF'!$B$4:$S$4,0),FALSE),IF(ISERROR(VLOOKUP(CONCATENATE($A136,L$66),'ECM Staff time by PoF'!$A$5:$S$119,MATCH($SL$103, 'ECM Staff time by PoF'!$A$4:$S$4,0),FALSE)), 0, VLOOKUP(CONCATENATE($A136,L$66),'ECM Staff time by PoF'!$A$5:$S$119,MATCH($SL$103, 'ECM Staff time by PoF'!$A$4:$S$4,0),FALSE))))*L98</f>
        <v>0</v>
      </c>
      <c r="SW136" s="60">
        <f>IF($A136="",0,IF(VLOOKUP($A136,'ECM Staff time by PoF'!$B$5:$C$119,2,FALSE)="Not Applicable",VLOOKUP($A136,'ECM Staff time by PoF'!$B$5:$S$119,MATCH($SL$103, 'ECM Staff time by PoF'!$B$4:$S$4,0),FALSE),IF(ISERROR(VLOOKUP(CONCATENATE($A136,M$66),'ECM Staff time by PoF'!$A$5:$S$119,MATCH($SL$103, 'ECM Staff time by PoF'!$A$4:$S$4,0),FALSE)), 0, VLOOKUP(CONCATENATE($A136,M$66),'ECM Staff time by PoF'!$A$5:$S$119,MATCH($SL$103, 'ECM Staff time by PoF'!$A$4:$S$4,0),FALSE))))*M98</f>
        <v>0</v>
      </c>
      <c r="SX136" s="60">
        <f>IF($A136="",0,IF(VLOOKUP($A136,'ECM Staff time by PoF'!$B$5:$C$119,2,FALSE)="Not Applicable",VLOOKUP($A136,'ECM Staff time by PoF'!$B$5:$S$119,MATCH($SL$103, 'ECM Staff time by PoF'!$B$4:$S$4,0),FALSE),IF(ISERROR(VLOOKUP(CONCATENATE($A136,N$66),'ECM Staff time by PoF'!$A$5:$S$119,MATCH($SL$103, 'ECM Staff time by PoF'!$A$4:$S$4,0),FALSE)), 0, VLOOKUP(CONCATENATE($A136,N$66),'ECM Staff time by PoF'!$A$5:$S$119,MATCH($SL$103, 'ECM Staff time by PoF'!$A$4:$S$4,0),FALSE))))*N98</f>
        <v>0</v>
      </c>
      <c r="SY136" s="60">
        <f>IF($A136="",0,IF(VLOOKUP($A136,'ECM Staff time by PoF'!$B$5:$C$119,2,FALSE)="Not Applicable",VLOOKUP($A136,'ECM Staff time by PoF'!$B$5:$S$119,MATCH($SL$103, 'ECM Staff time by PoF'!$B$4:$S$4,0),FALSE),IF(ISERROR(VLOOKUP(CONCATENATE($A136,O$66),'ECM Staff time by PoF'!$A$5:$S$119,MATCH($SL$103, 'ECM Staff time by PoF'!$A$4:$S$4,0),FALSE)), 0, VLOOKUP(CONCATENATE($A136,O$66),'ECM Staff time by PoF'!$A$5:$S$119,MATCH($SL$103, 'ECM Staff time by PoF'!$A$4:$S$4,0),FALSE))))*O98</f>
        <v>0</v>
      </c>
      <c r="SZ136" s="60">
        <f>IF($A136="",0,IF(VLOOKUP($A136,'ECM Staff time by PoF'!$B$5:$C$119,2,FALSE)="Not Applicable",VLOOKUP($A136,'ECM Staff time by PoF'!$B$5:$S$119,MATCH($SL$103, 'ECM Staff time by PoF'!$B$4:$S$4,0),FALSE),IF(ISERROR(VLOOKUP(CONCATENATE($A136,P$66),'ECM Staff time by PoF'!$A$5:$S$119,MATCH($SL$103, 'ECM Staff time by PoF'!$A$4:$S$4,0),FALSE)), 0, VLOOKUP(CONCATENATE($A136,P$66),'ECM Staff time by PoF'!$A$5:$S$119,MATCH($SL$103, 'ECM Staff time by PoF'!$A$4:$S$4,0),FALSE))))*P98</f>
        <v>0</v>
      </c>
      <c r="TA136" s="60">
        <f>IF($A136="",0,IF(VLOOKUP($A136,'ECM Staff time by PoF'!$B$5:$C$119,2,FALSE)="Not Applicable",VLOOKUP($A136,'ECM Staff time by PoF'!$B$5:$S$119,MATCH($SL$103, 'ECM Staff time by PoF'!$B$4:$S$4,0),FALSE),IF(ISERROR(VLOOKUP(CONCATENATE($A136,Q$66),'ECM Staff time by PoF'!$A$5:$S$119,MATCH($SL$103, 'ECM Staff time by PoF'!$A$4:$S$4,0),FALSE)), 0, VLOOKUP(CONCATENATE($A136,Q$66),'ECM Staff time by PoF'!$A$5:$S$119,MATCH($SL$103, 'ECM Staff time by PoF'!$A$4:$S$4,0),FALSE))))*Q98</f>
        <v>0</v>
      </c>
      <c r="TB136" s="60">
        <f>IF($A136="",0,IF(VLOOKUP($A136,'ECM Staff time by PoF'!$B$5:$C$119,2,FALSE)="Not Applicable",VLOOKUP($A136,'ECM Staff time by PoF'!$B$5:$S$119,MATCH($SL$103, 'ECM Staff time by PoF'!$B$4:$S$4,0),FALSE),IF(ISERROR(VLOOKUP(CONCATENATE($A136,R$66),'ECM Staff time by PoF'!$A$5:$S$119,MATCH($SL$103, 'ECM Staff time by PoF'!$A$4:$S$4,0),FALSE)), 0, VLOOKUP(CONCATENATE($A136,R$66),'ECM Staff time by PoF'!$A$5:$S$119,MATCH($SL$103, 'ECM Staff time by PoF'!$A$4:$S$4,0),FALSE))))*R98</f>
        <v>0</v>
      </c>
      <c r="TC136" s="60">
        <f>IF($A136="",0,IF(VLOOKUP($A136,'ECM Staff time by PoF'!$B$5:$C$119,2,FALSE)="Not Applicable",VLOOKUP($A136,'ECM Staff time by PoF'!$B$5:$S$119,MATCH($SL$103, 'ECM Staff time by PoF'!$B$4:$S$4,0),FALSE),IF(ISERROR(VLOOKUP(CONCATENATE($A136,S$66),'ECM Staff time by PoF'!$A$5:$S$119,MATCH($SL$103, 'ECM Staff time by PoF'!$A$4:$S$4,0),FALSE)), 0, VLOOKUP(CONCATENATE($A136,S$66),'ECM Staff time by PoF'!$A$5:$S$119,MATCH($SL$103, 'ECM Staff time by PoF'!$A$4:$S$4,0),FALSE))))*S98</f>
        <v>0</v>
      </c>
      <c r="TD136" s="60">
        <f>IF($A136="",0,IF(VLOOKUP($A136,'ECM Staff time by PoF'!$B$5:$C$119,2,FALSE)="Not Applicable",VLOOKUP($A136,'ECM Staff time by PoF'!$B$5:$S$119,MATCH($SL$103, 'ECM Staff time by PoF'!$B$4:$S$4,0),FALSE),IF(ISERROR(VLOOKUP(CONCATENATE($A136,T$66),'ECM Staff time by PoF'!$A$5:$S$119,MATCH($SL$103, 'ECM Staff time by PoF'!$A$4:$S$4,0),FALSE)), 0, VLOOKUP(CONCATENATE($A136,T$66),'ECM Staff time by PoF'!$A$5:$S$119,MATCH($SL$103, 'ECM Staff time by PoF'!$A$4:$S$4,0),FALSE))))*T98</f>
        <v>0</v>
      </c>
      <c r="TE136" s="60">
        <f>IF($A136="",0,IF(VLOOKUP($A136,'ECM Staff time by PoF'!$B$5:$C$119,2,FALSE)="Not Applicable",VLOOKUP($A136,'ECM Staff time by PoF'!$B$5:$S$119,MATCH($SL$103, 'ECM Staff time by PoF'!$B$4:$S$4,0),FALSE),IF(ISERROR(VLOOKUP(CONCATENATE($A136,U$66),'ECM Staff time by PoF'!$A$5:$S$119,MATCH($SL$103, 'ECM Staff time by PoF'!$A$4:$S$4,0),FALSE)), 0, VLOOKUP(CONCATENATE($A136,U$66),'ECM Staff time by PoF'!$A$5:$S$119,MATCH($SL$103, 'ECM Staff time by PoF'!$A$4:$S$4,0),FALSE))))*U98</f>
        <v>0</v>
      </c>
      <c r="TF136" s="60">
        <f>IF($A136="",0,IF(VLOOKUP($A136,'ECM Staff time by PoF'!$B$5:$C$119,2,FALSE)="Not Applicable",VLOOKUP($A136,'ECM Staff time by PoF'!$B$5:$S$119,MATCH($SL$103, 'ECM Staff time by PoF'!$B$4:$S$4,0),FALSE),IF(ISERROR(VLOOKUP(CONCATENATE($A136,V$66),'ECM Staff time by PoF'!$A$5:$S$119,MATCH($SL$103, 'ECM Staff time by PoF'!$A$4:$S$4,0),FALSE)), 0, VLOOKUP(CONCATENATE($A136,V$66),'ECM Staff time by PoF'!$A$5:$S$119,MATCH($SL$103, 'ECM Staff time by PoF'!$A$4:$S$4,0),FALSE))))*V98</f>
        <v>0</v>
      </c>
      <c r="TG136" s="60">
        <f>IF($A136="",0,IF(VLOOKUP($A136,'ECM Staff time by PoF'!$B$5:$C$119,2,FALSE)="Not Applicable",VLOOKUP($A136,'ECM Staff time by PoF'!$B$5:$S$119,MATCH($SL$103, 'ECM Staff time by PoF'!$B$4:$S$4,0),FALSE),IF(ISERROR(VLOOKUP(CONCATENATE($A136,W$66),'ECM Staff time by PoF'!$A$5:$S$119,MATCH($SL$103, 'ECM Staff time by PoF'!$A$4:$S$4,0),FALSE)), 0, VLOOKUP(CONCATENATE($A136,W$66),'ECM Staff time by PoF'!$A$5:$S$119,MATCH($SL$103, 'ECM Staff time by PoF'!$A$4:$S$4,0),FALSE))))*W98</f>
        <v>0</v>
      </c>
      <c r="TH136" s="60">
        <f>IF($A136="",0,IF(VLOOKUP($A136,'ECM Staff time by PoF'!$B$5:$C$119,2,FALSE)="Not Applicable",VLOOKUP($A136,'ECM Staff time by PoF'!$B$5:$S$119,MATCH($SL$103, 'ECM Staff time by PoF'!$B$4:$S$4,0),FALSE),IF(ISERROR(VLOOKUP(CONCATENATE($A136,X$66),'ECM Staff time by PoF'!$A$5:$S$119,MATCH($SL$103, 'ECM Staff time by PoF'!$A$4:$S$4,0),FALSE)), 0, VLOOKUP(CONCATENATE($A136,X$66),'ECM Staff time by PoF'!$A$5:$S$119,MATCH($SL$103, 'ECM Staff time by PoF'!$A$4:$S$4,0),FALSE))))*X98</f>
        <v>0</v>
      </c>
      <c r="TI136" s="60">
        <f>IF($A136="",0,IF(VLOOKUP($A136,'ECM Staff time by PoF'!$B$5:$C$119,2,FALSE)="Not Applicable",VLOOKUP($A136,'ECM Staff time by PoF'!$B$5:$S$119,MATCH($SL$103, 'ECM Staff time by PoF'!$B$4:$S$4,0),FALSE),IF(ISERROR(VLOOKUP(CONCATENATE($A136,Y$66),'ECM Staff time by PoF'!$A$5:$S$119,MATCH($SL$103, 'ECM Staff time by PoF'!$A$4:$S$4,0),FALSE)), 0, VLOOKUP(CONCATENATE($A136,Y$66),'ECM Staff time by PoF'!$A$5:$S$119,MATCH($SL$103, 'ECM Staff time by PoF'!$A$4:$S$4,0),FALSE))))*Y98</f>
        <v>0</v>
      </c>
      <c r="TJ136" s="60">
        <f>IF($A136="",0,IF(VLOOKUP($A136,'ECM Staff time by PoF'!$B$5:$C$119,2,FALSE)="Not Applicable",VLOOKUP($A136,'ECM Staff time by PoF'!$B$5:$S$119,MATCH($SL$103, 'ECM Staff time by PoF'!$B$4:$S$4,0),FALSE),IF(ISERROR(VLOOKUP(CONCATENATE($A136,Z$66),'ECM Staff time by PoF'!$A$5:$S$119,MATCH($SL$103, 'ECM Staff time by PoF'!$A$4:$S$4,0),FALSE)), 0, VLOOKUP(CONCATENATE($A136,Z$66),'ECM Staff time by PoF'!$A$5:$S$119,MATCH($SL$103, 'ECM Staff time by PoF'!$A$4:$S$4,0),FALSE))))*Z98</f>
        <v>0</v>
      </c>
      <c r="TK136" s="60">
        <f>IF($A136="",0,IF(VLOOKUP($A136,'ECM Staff time by PoF'!$B$5:$C$119,2,FALSE)="Not Applicable",VLOOKUP($A136,'ECM Staff time by PoF'!$B$5:$S$119,MATCH($SL$103, 'ECM Staff time by PoF'!$B$4:$S$4,0),FALSE),IF(ISERROR(VLOOKUP(CONCATENATE($A136,AA$66),'ECM Staff time by PoF'!$A$5:$S$119,MATCH($SL$103, 'ECM Staff time by PoF'!$A$4:$S$4,0),FALSE)), 0, VLOOKUP(CONCATENATE($A136,AA$66),'ECM Staff time by PoF'!$A$5:$S$119,MATCH($SL$103, 'ECM Staff time by PoF'!$A$4:$S$4,0),FALSE))))*AA98</f>
        <v>0</v>
      </c>
      <c r="TL136" s="60">
        <f>IF($A136="",0,IF(VLOOKUP($A136,'ECM Staff time by PoF'!$B$5:$C$119,2,FALSE)="Not Applicable",VLOOKUP($A136,'ECM Staff time by PoF'!$B$5:$S$119,MATCH($SL$103, 'ECM Staff time by PoF'!$B$4:$S$4,0),FALSE),IF(ISERROR(VLOOKUP(CONCATENATE($A136,AB$66),'ECM Staff time by PoF'!$A$5:$S$119,MATCH($SL$103, 'ECM Staff time by PoF'!$A$4:$S$4,0),FALSE)), 0, VLOOKUP(CONCATENATE($A136,AB$66),'ECM Staff time by PoF'!$A$5:$S$119,MATCH($SL$103, 'ECM Staff time by PoF'!$A$4:$S$4,0),FALSE))))*AB98</f>
        <v>0</v>
      </c>
      <c r="TM136" s="60">
        <f>IF($A136="",0,IF(VLOOKUP($A136,'ECM Staff time by PoF'!$B$5:$C$119,2,FALSE)="Not Applicable",VLOOKUP($A136,'ECM Staff time by PoF'!$B$5:$S$119,MATCH($SL$103, 'ECM Staff time by PoF'!$B$4:$S$4,0),FALSE),IF(ISERROR(VLOOKUP(CONCATENATE($A136,AC$66),'ECM Staff time by PoF'!$A$5:$S$119,MATCH($SL$103, 'ECM Staff time by PoF'!$A$4:$S$4,0),FALSE)), 0, VLOOKUP(CONCATENATE($A136,AC$66),'ECM Staff time by PoF'!$A$5:$S$119,MATCH($SL$103, 'ECM Staff time by PoF'!$A$4:$S$4,0),FALSE))))*AC98</f>
        <v>0</v>
      </c>
      <c r="TN136" s="60">
        <f>IF($A136="",0,IF(VLOOKUP($A136,'ECM Staff time by PoF'!$B$5:$C$119,2,FALSE)="Not Applicable",VLOOKUP($A136,'ECM Staff time by PoF'!$B$5:$S$119,MATCH($SL$103, 'ECM Staff time by PoF'!$B$4:$S$4,0),FALSE),IF(ISERROR(VLOOKUP(CONCATENATE($A136,AD$66),'ECM Staff time by PoF'!$A$5:$S$119,MATCH($SL$103, 'ECM Staff time by PoF'!$A$4:$S$4,0),FALSE)), 0, VLOOKUP(CONCATENATE($A136,AD$66),'ECM Staff time by PoF'!$A$5:$S$119,MATCH($SL$103, 'ECM Staff time by PoF'!$A$4:$S$4,0),FALSE))))*AD98</f>
        <v>0</v>
      </c>
      <c r="TO136" s="60">
        <f>IF($A136="",0,IF(VLOOKUP($A136,'ECM Staff time by PoF'!$B$5:$C$119,2,FALSE)="Not Applicable",VLOOKUP($A136,'ECM Staff time by PoF'!$B$5:$S$119,MATCH($SL$103, 'ECM Staff time by PoF'!$B$4:$S$4,0),FALSE),IF(ISERROR(VLOOKUP(CONCATENATE($A136,AE$66),'ECM Staff time by PoF'!$A$5:$S$119,MATCH($SL$103, 'ECM Staff time by PoF'!$A$4:$S$4,0),FALSE)), 0, VLOOKUP(CONCATENATE($A136,AE$66),'ECM Staff time by PoF'!$A$5:$S$119,MATCH($SL$103, 'ECM Staff time by PoF'!$A$4:$S$4,0),FALSE))))*AE98</f>
        <v>0</v>
      </c>
      <c r="TP136" s="60">
        <f>IF($A136="",0,IF(VLOOKUP($A136,'ECM Staff time by PoF'!$B$5:$C$119,2,FALSE)="Not Applicable",VLOOKUP($A136,'ECM Staff time by PoF'!$B$5:$S$119,MATCH($SL$103, 'ECM Staff time by PoF'!$B$4:$S$4,0),FALSE),IF(ISERROR(VLOOKUP(CONCATENATE($A136,AF$66),'ECM Staff time by PoF'!$A$5:$S$119,MATCH($SL$103, 'ECM Staff time by PoF'!$A$4:$S$4,0),FALSE)), 0, VLOOKUP(CONCATENATE($A136,AF$66),'ECM Staff time by PoF'!$A$5:$S$119,MATCH($SL$103, 'ECM Staff time by PoF'!$A$4:$S$4,0),FALSE))))*AF98</f>
        <v>0</v>
      </c>
      <c r="TQ136" s="60">
        <f>IF($A136="",0,IF(VLOOKUP($A136,'ECM Staff time by PoF'!$B$5:$C$119,2,FALSE)="Not Applicable",VLOOKUP($A136,'ECM Staff time by PoF'!$B$5:$S$119,MATCH($SL$103, 'ECM Staff time by PoF'!$B$4:$S$4,0),FALSE),IF(ISERROR(VLOOKUP(CONCATENATE($A136,AG$66),'ECM Staff time by PoF'!$A$5:$S$119,MATCH($SL$103, 'ECM Staff time by PoF'!$A$4:$S$4,0),FALSE)), 0, VLOOKUP(CONCATENATE($A136,AG$66),'ECM Staff time by PoF'!$A$5:$S$119,MATCH($SL$103, 'ECM Staff time by PoF'!$A$4:$S$4,0),FALSE))))*AG98</f>
        <v>0</v>
      </c>
      <c r="TR136" s="60">
        <f>IF($A136="",0,IF(VLOOKUP($A136,'ECM Staff time by PoF'!$B$5:$C$119,2,FALSE)="Not Applicable",VLOOKUP($A136,'ECM Staff time by PoF'!$B$5:$S$119,MATCH($SL$103, 'ECM Staff time by PoF'!$B$4:$S$4,0),FALSE),IF(ISERROR(VLOOKUP(CONCATENATE($A136,AH$66),'ECM Staff time by PoF'!$A$5:$S$119,MATCH($SL$103, 'ECM Staff time by PoF'!$A$4:$S$4,0),FALSE)), 0, VLOOKUP(CONCATENATE($A136,AH$66),'ECM Staff time by PoF'!$A$5:$S$119,MATCH($SL$103, 'ECM Staff time by PoF'!$A$4:$S$4,0),FALSE))))*AH98</f>
        <v>0</v>
      </c>
      <c r="TS136" s="60">
        <f>IF($A136="",0,IF(VLOOKUP($A136,'ECM Staff time by PoF'!$B$5:$C$119,2,FALSE)="Not Applicable",VLOOKUP($A136,'ECM Staff time by PoF'!$B$5:$S$119,MATCH($SL$103, 'ECM Staff time by PoF'!$B$4:$S$4,0),FALSE),IF(ISERROR(VLOOKUP(CONCATENATE($A136,AI$66),'ECM Staff time by PoF'!$A$5:$S$119,MATCH($SL$103, 'ECM Staff time by PoF'!$A$4:$S$4,0),FALSE)), 0, VLOOKUP(CONCATENATE($A136,AI$66),'ECM Staff time by PoF'!$A$5:$S$119,MATCH($SL$103, 'ECM Staff time by PoF'!$A$4:$S$4,0),FALSE))))*AI98</f>
        <v>0</v>
      </c>
      <c r="TT136" s="60">
        <f>IF($A136="",0,IF(VLOOKUP($A136,'ECM Staff time by PoF'!$B$5:$C$119,2,FALSE)="Not Applicable",VLOOKUP($A136,'ECM Staff time by PoF'!$B$5:$S$119,MATCH($SL$103, 'ECM Staff time by PoF'!$B$4:$S$4,0),FALSE),IF(ISERROR(VLOOKUP(CONCATENATE($A136,AJ$66),'ECM Staff time by PoF'!$A$5:$S$119,MATCH($SL$103, 'ECM Staff time by PoF'!$A$4:$S$4,0),FALSE)), 0, VLOOKUP(CONCATENATE($A136,AJ$66),'ECM Staff time by PoF'!$A$5:$S$119,MATCH($SL$103, 'ECM Staff time by PoF'!$A$4:$S$4,0),FALSE))))*AJ98</f>
        <v>0</v>
      </c>
      <c r="TU136" s="60">
        <f>IF($A136="",0,IF(VLOOKUP($A136,'ECM Staff time by PoF'!$B$5:$C$119,2,FALSE)="Not Applicable",VLOOKUP($A136,'ECM Staff time by PoF'!$B$5:$S$119,MATCH($SL$103, 'ECM Staff time by PoF'!$B$4:$S$4,0),FALSE),IF(ISERROR(VLOOKUP(CONCATENATE($A136,AK$66),'ECM Staff time by PoF'!$A$5:$S$119,MATCH($SL$103, 'ECM Staff time by PoF'!$A$4:$S$4,0),FALSE)), 0, VLOOKUP(CONCATENATE($A136,AK$66),'ECM Staff time by PoF'!$A$5:$S$119,MATCH($SL$103, 'ECM Staff time by PoF'!$A$4:$S$4,0),FALSE))))*AK98</f>
        <v>0</v>
      </c>
      <c r="TV136" s="60">
        <f>IF($A136="",0,IF(VLOOKUP($A136,'ECM Staff time by PoF'!$B$5:$C$119,2,FALSE)="Not Applicable",VLOOKUP($A136,'ECM Staff time by PoF'!$B$5:$S$119,MATCH($TV$103, 'ECM Staff time by PoF'!$B$4:$S$4,0),FALSE),IF(ISERROR(VLOOKUP(CONCATENATE($A136,B$66),'ECM Staff time by PoF'!$A$5:$S$119,MATCH($TV$103, 'ECM Staff time by PoF'!$A$4:$S$4,0),FALSE)), 0, VLOOKUP(CONCATENATE($A136,B$66),'ECM Staff time by PoF'!$A$5:$S$119,MATCH($TV$103, 'ECM Staff time by PoF'!$A$4:$S$4,0),FALSE))))*B98</f>
        <v>0</v>
      </c>
      <c r="TW136" s="60">
        <f>IF($A136="",0,IF(VLOOKUP($A136,'ECM Staff time by PoF'!$B$5:$C$119,2,FALSE)="Not Applicable",VLOOKUP($A136,'ECM Staff time by PoF'!$B$5:$S$119,MATCH($TV$103, 'ECM Staff time by PoF'!$B$4:$S$4,0),FALSE),IF(ISERROR(VLOOKUP(CONCATENATE($A136,C$66),'ECM Staff time by PoF'!$A$5:$S$119,MATCH($TV$103, 'ECM Staff time by PoF'!$A$4:$S$4,0),FALSE)), 0, VLOOKUP(CONCATENATE($A136,C$66),'ECM Staff time by PoF'!$A$5:$S$119,MATCH($TV$103, 'ECM Staff time by PoF'!$A$4:$S$4,0),FALSE))))*C98</f>
        <v>0</v>
      </c>
      <c r="TX136" s="60">
        <f>IF($A136="",0,IF(VLOOKUP($A136,'ECM Staff time by PoF'!$B$5:$C$119,2,FALSE)="Not Applicable",VLOOKUP($A136,'ECM Staff time by PoF'!$B$5:$S$119,MATCH($TV$103, 'ECM Staff time by PoF'!$B$4:$S$4,0),FALSE),IF(ISERROR(VLOOKUP(CONCATENATE($A136,D$66),'ECM Staff time by PoF'!$A$5:$S$119,MATCH($TV$103, 'ECM Staff time by PoF'!$A$4:$S$4,0),FALSE)), 0, VLOOKUP(CONCATENATE($A136,D$66),'ECM Staff time by PoF'!$A$5:$S$119,MATCH($TV$103, 'ECM Staff time by PoF'!$A$4:$S$4,0),FALSE))))*D98</f>
        <v>0</v>
      </c>
      <c r="TY136" s="60">
        <f>IF($A136="",0,IF(VLOOKUP($A136,'ECM Staff time by PoF'!$B$5:$C$119,2,FALSE)="Not Applicable",VLOOKUP($A136,'ECM Staff time by PoF'!$B$5:$S$119,MATCH($TV$103, 'ECM Staff time by PoF'!$B$4:$S$4,0),FALSE),IF(ISERROR(VLOOKUP(CONCATENATE($A136,E$66),'ECM Staff time by PoF'!$A$5:$S$119,MATCH($TV$103, 'ECM Staff time by PoF'!$A$4:$S$4,0),FALSE)), 0, VLOOKUP(CONCATENATE($A136,E$66),'ECM Staff time by PoF'!$A$5:$S$119,MATCH($TV$103, 'ECM Staff time by PoF'!$A$4:$S$4,0),FALSE))))*E98</f>
        <v>0</v>
      </c>
      <c r="TZ136" s="60">
        <f>IF($A136="",0,IF(VLOOKUP($A136,'ECM Staff time by PoF'!$B$5:$C$119,2,FALSE)="Not Applicable",VLOOKUP($A136,'ECM Staff time by PoF'!$B$5:$S$119,MATCH($TV$103, 'ECM Staff time by PoF'!$B$4:$S$4,0),FALSE),IF(ISERROR(VLOOKUP(CONCATENATE($A136,F$66),'ECM Staff time by PoF'!$A$5:$S$119,MATCH($TV$103, 'ECM Staff time by PoF'!$A$4:$S$4,0),FALSE)), 0, VLOOKUP(CONCATENATE($A136,F$66),'ECM Staff time by PoF'!$A$5:$S$119,MATCH($TV$103, 'ECM Staff time by PoF'!$A$4:$S$4,0),FALSE))))*F98</f>
        <v>0</v>
      </c>
      <c r="UA136" s="60">
        <f>IF($A136="",0,IF(VLOOKUP($A136,'ECM Staff time by PoF'!$B$5:$C$119,2,FALSE)="Not Applicable",VLOOKUP($A136,'ECM Staff time by PoF'!$B$5:$S$119,MATCH($TV$103, 'ECM Staff time by PoF'!$B$4:$S$4,0),FALSE),IF(ISERROR(VLOOKUP(CONCATENATE($A136,G$66),'ECM Staff time by PoF'!$A$5:$S$119,MATCH($TV$103, 'ECM Staff time by PoF'!$A$4:$S$4,0),FALSE)), 0, VLOOKUP(CONCATENATE($A136,G$66),'ECM Staff time by PoF'!$A$5:$S$119,MATCH($TV$103, 'ECM Staff time by PoF'!$A$4:$S$4,0),FALSE))))*G98</f>
        <v>0</v>
      </c>
      <c r="UB136" s="60">
        <f>IF($A136="",0,IF(VLOOKUP($A136,'ECM Staff time by PoF'!$B$5:$C$119,2,FALSE)="Not Applicable",VLOOKUP($A136,'ECM Staff time by PoF'!$B$5:$S$119,MATCH($TV$103, 'ECM Staff time by PoF'!$B$4:$S$4,0),FALSE),IF(ISERROR(VLOOKUP(CONCATENATE($A136,H$66),'ECM Staff time by PoF'!$A$5:$S$119,MATCH($TV$103, 'ECM Staff time by PoF'!$A$4:$S$4,0),FALSE)), 0, VLOOKUP(CONCATENATE($A136,H$66),'ECM Staff time by PoF'!$A$5:$S$119,MATCH($TV$103, 'ECM Staff time by PoF'!$A$4:$S$4,0),FALSE))))*H98</f>
        <v>0</v>
      </c>
      <c r="UC136" s="60">
        <f>IF($A136="",0,IF(VLOOKUP($A136,'ECM Staff time by PoF'!$B$5:$C$119,2,FALSE)="Not Applicable",VLOOKUP($A136,'ECM Staff time by PoF'!$B$5:$S$119,MATCH($TV$103, 'ECM Staff time by PoF'!$B$4:$S$4,0),FALSE),IF(ISERROR(VLOOKUP(CONCATENATE($A136,I$66),'ECM Staff time by PoF'!$A$5:$S$119,MATCH($TV$103, 'ECM Staff time by PoF'!$A$4:$S$4,0),FALSE)), 0, VLOOKUP(CONCATENATE($A136,I$66),'ECM Staff time by PoF'!$A$5:$S$119,MATCH($TV$103, 'ECM Staff time by PoF'!$A$4:$S$4,0),FALSE))))*I98</f>
        <v>0</v>
      </c>
      <c r="UD136" s="60">
        <f>IF($A136="",0,IF(VLOOKUP($A136,'ECM Staff time by PoF'!$B$5:$C$119,2,FALSE)="Not Applicable",VLOOKUP($A136,'ECM Staff time by PoF'!$B$5:$S$119,MATCH($TV$103, 'ECM Staff time by PoF'!$B$4:$S$4,0),FALSE),IF(ISERROR(VLOOKUP(CONCATENATE($A136,J$66),'ECM Staff time by PoF'!$A$5:$S$119,MATCH($TV$103, 'ECM Staff time by PoF'!$A$4:$S$4,0),FALSE)), 0, VLOOKUP(CONCATENATE($A136,J$66),'ECM Staff time by PoF'!$A$5:$S$119,MATCH($TV$103, 'ECM Staff time by PoF'!$A$4:$S$4,0),FALSE))))*J98</f>
        <v>0</v>
      </c>
      <c r="UE136" s="60">
        <f>IF($A136="",0,IF(VLOOKUP($A136,'ECM Staff time by PoF'!$B$5:$C$119,2,FALSE)="Not Applicable",VLOOKUP($A136,'ECM Staff time by PoF'!$B$5:$S$119,MATCH($TV$103, 'ECM Staff time by PoF'!$B$4:$S$4,0),FALSE),IF(ISERROR(VLOOKUP(CONCATENATE($A136,K$66),'ECM Staff time by PoF'!$A$5:$S$119,MATCH($TV$103, 'ECM Staff time by PoF'!$A$4:$S$4,0),FALSE)), 0, VLOOKUP(CONCATENATE($A136,K$66),'ECM Staff time by PoF'!$A$5:$S$119,MATCH($TV$103, 'ECM Staff time by PoF'!$A$4:$S$4,0),FALSE))))*K98</f>
        <v>0</v>
      </c>
      <c r="UF136" s="60">
        <f>IF($A136="",0,IF(VLOOKUP($A136,'ECM Staff time by PoF'!$B$5:$C$119,2,FALSE)="Not Applicable",VLOOKUP($A136,'ECM Staff time by PoF'!$B$5:$S$119,MATCH($TV$103, 'ECM Staff time by PoF'!$B$4:$S$4,0),FALSE),IF(ISERROR(VLOOKUP(CONCATENATE($A136,L$66),'ECM Staff time by PoF'!$A$5:$S$119,MATCH($TV$103, 'ECM Staff time by PoF'!$A$4:$S$4,0),FALSE)), 0, VLOOKUP(CONCATENATE($A136,L$66),'ECM Staff time by PoF'!$A$5:$S$119,MATCH($TV$103, 'ECM Staff time by PoF'!$A$4:$S$4,0),FALSE))))*L98</f>
        <v>0</v>
      </c>
      <c r="UG136" s="60">
        <f>IF($A136="",0,IF(VLOOKUP($A136,'ECM Staff time by PoF'!$B$5:$C$119,2,FALSE)="Not Applicable",VLOOKUP($A136,'ECM Staff time by PoF'!$B$5:$S$119,MATCH($TV$103, 'ECM Staff time by PoF'!$B$4:$S$4,0),FALSE),IF(ISERROR(VLOOKUP(CONCATENATE($A136,M$66),'ECM Staff time by PoF'!$A$5:$S$119,MATCH($TV$103, 'ECM Staff time by PoF'!$A$4:$S$4,0),FALSE)), 0, VLOOKUP(CONCATENATE($A136,M$66),'ECM Staff time by PoF'!$A$5:$S$119,MATCH($TV$103, 'ECM Staff time by PoF'!$A$4:$S$4,0),FALSE))))*M98</f>
        <v>0</v>
      </c>
      <c r="UH136" s="60">
        <f>IF($A136="",0,IF(VLOOKUP($A136,'ECM Staff time by PoF'!$B$5:$C$119,2,FALSE)="Not Applicable",VLOOKUP($A136,'ECM Staff time by PoF'!$B$5:$S$119,MATCH($TV$103, 'ECM Staff time by PoF'!$B$4:$S$4,0),FALSE),IF(ISERROR(VLOOKUP(CONCATENATE($A136,N$66),'ECM Staff time by PoF'!$A$5:$S$119,MATCH($TV$103, 'ECM Staff time by PoF'!$A$4:$S$4,0),FALSE)), 0, VLOOKUP(CONCATENATE($A136,N$66),'ECM Staff time by PoF'!$A$5:$S$119,MATCH($TV$103, 'ECM Staff time by PoF'!$A$4:$S$4,0),FALSE))))*N98</f>
        <v>0</v>
      </c>
      <c r="UI136" s="60">
        <f>IF($A136="",0,IF(VLOOKUP($A136,'ECM Staff time by PoF'!$B$5:$C$119,2,FALSE)="Not Applicable",VLOOKUP($A136,'ECM Staff time by PoF'!$B$5:$S$119,MATCH($TV$103, 'ECM Staff time by PoF'!$B$4:$S$4,0),FALSE),IF(ISERROR(VLOOKUP(CONCATENATE($A136,O$66),'ECM Staff time by PoF'!$A$5:$S$119,MATCH($TV$103, 'ECM Staff time by PoF'!$A$4:$S$4,0),FALSE)), 0, VLOOKUP(CONCATENATE($A136,O$66),'ECM Staff time by PoF'!$A$5:$S$119,MATCH($TV$103, 'ECM Staff time by PoF'!$A$4:$S$4,0),FALSE))))*O98</f>
        <v>0</v>
      </c>
      <c r="UJ136" s="60">
        <f>IF($A136="",0,IF(VLOOKUP($A136,'ECM Staff time by PoF'!$B$5:$C$119,2,FALSE)="Not Applicable",VLOOKUP($A136,'ECM Staff time by PoF'!$B$5:$S$119,MATCH($TV$103, 'ECM Staff time by PoF'!$B$4:$S$4,0),FALSE),IF(ISERROR(VLOOKUP(CONCATENATE($A136,P$66),'ECM Staff time by PoF'!$A$5:$S$119,MATCH($TV$103, 'ECM Staff time by PoF'!$A$4:$S$4,0),FALSE)), 0, VLOOKUP(CONCATENATE($A136,P$66),'ECM Staff time by PoF'!$A$5:$S$119,MATCH($TV$103, 'ECM Staff time by PoF'!$A$4:$S$4,0),FALSE))))*P98</f>
        <v>0</v>
      </c>
      <c r="UK136" s="60">
        <f>IF($A136="",0,IF(VLOOKUP($A136,'ECM Staff time by PoF'!$B$5:$C$119,2,FALSE)="Not Applicable",VLOOKUP($A136,'ECM Staff time by PoF'!$B$5:$S$119,MATCH($TV$103, 'ECM Staff time by PoF'!$B$4:$S$4,0),FALSE),IF(ISERROR(VLOOKUP(CONCATENATE($A136,Q$66),'ECM Staff time by PoF'!$A$5:$S$119,MATCH($TV$103, 'ECM Staff time by PoF'!$A$4:$S$4,0),FALSE)), 0, VLOOKUP(CONCATENATE($A136,Q$66),'ECM Staff time by PoF'!$A$5:$S$119,MATCH($TV$103, 'ECM Staff time by PoF'!$A$4:$S$4,0),FALSE))))*Q98</f>
        <v>0</v>
      </c>
      <c r="UL136" s="60">
        <f>IF($A136="",0,IF(VLOOKUP($A136,'ECM Staff time by PoF'!$B$5:$C$119,2,FALSE)="Not Applicable",VLOOKUP($A136,'ECM Staff time by PoF'!$B$5:$S$119,MATCH($TV$103, 'ECM Staff time by PoF'!$B$4:$S$4,0),FALSE),IF(ISERROR(VLOOKUP(CONCATENATE($A136,R$66),'ECM Staff time by PoF'!$A$5:$S$119,MATCH($TV$103, 'ECM Staff time by PoF'!$A$4:$S$4,0),FALSE)), 0, VLOOKUP(CONCATENATE($A136,R$66),'ECM Staff time by PoF'!$A$5:$S$119,MATCH($TV$103, 'ECM Staff time by PoF'!$A$4:$S$4,0),FALSE))))*R98</f>
        <v>0</v>
      </c>
      <c r="UM136" s="60">
        <f>IF($A136="",0,IF(VLOOKUP($A136,'ECM Staff time by PoF'!$B$5:$C$119,2,FALSE)="Not Applicable",VLOOKUP($A136,'ECM Staff time by PoF'!$B$5:$S$119,MATCH($TV$103, 'ECM Staff time by PoF'!$B$4:$S$4,0),FALSE),IF(ISERROR(VLOOKUP(CONCATENATE($A136,S$66),'ECM Staff time by PoF'!$A$5:$S$119,MATCH($TV$103, 'ECM Staff time by PoF'!$A$4:$S$4,0),FALSE)), 0, VLOOKUP(CONCATENATE($A136,S$66),'ECM Staff time by PoF'!$A$5:$S$119,MATCH($TV$103, 'ECM Staff time by PoF'!$A$4:$S$4,0),FALSE))))*S98</f>
        <v>0</v>
      </c>
      <c r="UN136" s="60">
        <f>IF($A136="",0,IF(VLOOKUP($A136,'ECM Staff time by PoF'!$B$5:$C$119,2,FALSE)="Not Applicable",VLOOKUP($A136,'ECM Staff time by PoF'!$B$5:$S$119,MATCH($TV$103, 'ECM Staff time by PoF'!$B$4:$S$4,0),FALSE),IF(ISERROR(VLOOKUP(CONCATENATE($A136,T$66),'ECM Staff time by PoF'!$A$5:$S$119,MATCH($TV$103, 'ECM Staff time by PoF'!$A$4:$S$4,0),FALSE)), 0, VLOOKUP(CONCATENATE($A136,T$66),'ECM Staff time by PoF'!$A$5:$S$119,MATCH($TV$103, 'ECM Staff time by PoF'!$A$4:$S$4,0),FALSE))))*T98</f>
        <v>0</v>
      </c>
      <c r="UO136" s="60">
        <f>IF($A136="",0,IF(VLOOKUP($A136,'ECM Staff time by PoF'!$B$5:$C$119,2,FALSE)="Not Applicable",VLOOKUP($A136,'ECM Staff time by PoF'!$B$5:$S$119,MATCH($TV$103, 'ECM Staff time by PoF'!$B$4:$S$4,0),FALSE),IF(ISERROR(VLOOKUP(CONCATENATE($A136,U$66),'ECM Staff time by PoF'!$A$5:$S$119,MATCH($TV$103, 'ECM Staff time by PoF'!$A$4:$S$4,0),FALSE)), 0, VLOOKUP(CONCATENATE($A136,U$66),'ECM Staff time by PoF'!$A$5:$S$119,MATCH($TV$103, 'ECM Staff time by PoF'!$A$4:$S$4,0),FALSE))))*U98</f>
        <v>0</v>
      </c>
      <c r="UP136" s="60">
        <f>IF($A136="",0,IF(VLOOKUP($A136,'ECM Staff time by PoF'!$B$5:$C$119,2,FALSE)="Not Applicable",VLOOKUP($A136,'ECM Staff time by PoF'!$B$5:$S$119,MATCH($TV$103, 'ECM Staff time by PoF'!$B$4:$S$4,0),FALSE),IF(ISERROR(VLOOKUP(CONCATENATE($A136,V$66),'ECM Staff time by PoF'!$A$5:$S$119,MATCH($TV$103, 'ECM Staff time by PoF'!$A$4:$S$4,0),FALSE)), 0, VLOOKUP(CONCATENATE($A136,V$66),'ECM Staff time by PoF'!$A$5:$S$119,MATCH($TV$103, 'ECM Staff time by PoF'!$A$4:$S$4,0),FALSE))))*V98</f>
        <v>0</v>
      </c>
      <c r="UQ136" s="60">
        <f>IF($A136="",0,IF(VLOOKUP($A136,'ECM Staff time by PoF'!$B$5:$C$119,2,FALSE)="Not Applicable",VLOOKUP($A136,'ECM Staff time by PoF'!$B$5:$S$119,MATCH($TV$103, 'ECM Staff time by PoF'!$B$4:$S$4,0),FALSE),IF(ISERROR(VLOOKUP(CONCATENATE($A136,W$66),'ECM Staff time by PoF'!$A$5:$S$119,MATCH($TV$103, 'ECM Staff time by PoF'!$A$4:$S$4,0),FALSE)), 0, VLOOKUP(CONCATENATE($A136,W$66),'ECM Staff time by PoF'!$A$5:$S$119,MATCH($TV$103, 'ECM Staff time by PoF'!$A$4:$S$4,0),FALSE))))*W98</f>
        <v>0</v>
      </c>
      <c r="UR136" s="60">
        <f>IF($A136="",0,IF(VLOOKUP($A136,'ECM Staff time by PoF'!$B$5:$C$119,2,FALSE)="Not Applicable",VLOOKUP($A136,'ECM Staff time by PoF'!$B$5:$S$119,MATCH($TV$103, 'ECM Staff time by PoF'!$B$4:$S$4,0),FALSE),IF(ISERROR(VLOOKUP(CONCATENATE($A136,X$66),'ECM Staff time by PoF'!$A$5:$S$119,MATCH($TV$103, 'ECM Staff time by PoF'!$A$4:$S$4,0),FALSE)), 0, VLOOKUP(CONCATENATE($A136,X$66),'ECM Staff time by PoF'!$A$5:$S$119,MATCH($TV$103, 'ECM Staff time by PoF'!$A$4:$S$4,0),FALSE))))*X98</f>
        <v>0</v>
      </c>
      <c r="US136" s="60">
        <f>IF($A136="",0,IF(VLOOKUP($A136,'ECM Staff time by PoF'!$B$5:$C$119,2,FALSE)="Not Applicable",VLOOKUP($A136,'ECM Staff time by PoF'!$B$5:$S$119,MATCH($TV$103, 'ECM Staff time by PoF'!$B$4:$S$4,0),FALSE),IF(ISERROR(VLOOKUP(CONCATENATE($A136,Y$66),'ECM Staff time by PoF'!$A$5:$S$119,MATCH($TV$103, 'ECM Staff time by PoF'!$A$4:$S$4,0),FALSE)), 0, VLOOKUP(CONCATENATE($A136,Y$66),'ECM Staff time by PoF'!$A$5:$S$119,MATCH($TV$103, 'ECM Staff time by PoF'!$A$4:$S$4,0),FALSE))))*Y98</f>
        <v>0</v>
      </c>
      <c r="UT136" s="60">
        <f>IF($A136="",0,IF(VLOOKUP($A136,'ECM Staff time by PoF'!$B$5:$C$119,2,FALSE)="Not Applicable",VLOOKUP($A136,'ECM Staff time by PoF'!$B$5:$S$119,MATCH($TV$103, 'ECM Staff time by PoF'!$B$4:$S$4,0),FALSE),IF(ISERROR(VLOOKUP(CONCATENATE($A136,Z$66),'ECM Staff time by PoF'!$A$5:$S$119,MATCH($TV$103, 'ECM Staff time by PoF'!$A$4:$S$4,0),FALSE)), 0, VLOOKUP(CONCATENATE($A136,Z$66),'ECM Staff time by PoF'!$A$5:$S$119,MATCH($TV$103, 'ECM Staff time by PoF'!$A$4:$S$4,0),FALSE))))*Z98</f>
        <v>0</v>
      </c>
      <c r="UU136" s="60">
        <f>IF($A136="",0,IF(VLOOKUP($A136,'ECM Staff time by PoF'!$B$5:$C$119,2,FALSE)="Not Applicable",VLOOKUP($A136,'ECM Staff time by PoF'!$B$5:$S$119,MATCH($TV$103, 'ECM Staff time by PoF'!$B$4:$S$4,0),FALSE),IF(ISERROR(VLOOKUP(CONCATENATE($A136,AA$66),'ECM Staff time by PoF'!$A$5:$S$119,MATCH($TV$103, 'ECM Staff time by PoF'!$A$4:$S$4,0),FALSE)), 0, VLOOKUP(CONCATENATE($A136,AA$66),'ECM Staff time by PoF'!$A$5:$S$119,MATCH($TV$103, 'ECM Staff time by PoF'!$A$4:$S$4,0),FALSE))))*AA98</f>
        <v>0</v>
      </c>
      <c r="UV136" s="60">
        <f>IF($A136="",0,IF(VLOOKUP($A136,'ECM Staff time by PoF'!$B$5:$C$119,2,FALSE)="Not Applicable",VLOOKUP($A136,'ECM Staff time by PoF'!$B$5:$S$119,MATCH($TV$103, 'ECM Staff time by PoF'!$B$4:$S$4,0),FALSE),IF(ISERROR(VLOOKUP(CONCATENATE($A136,AB$66),'ECM Staff time by PoF'!$A$5:$S$119,MATCH($TV$103, 'ECM Staff time by PoF'!$A$4:$S$4,0),FALSE)), 0, VLOOKUP(CONCATENATE($A136,AB$66),'ECM Staff time by PoF'!$A$5:$S$119,MATCH($TV$103, 'ECM Staff time by PoF'!$A$4:$S$4,0),FALSE))))*AB98</f>
        <v>0</v>
      </c>
      <c r="UW136" s="60">
        <f>IF($A136="",0,IF(VLOOKUP($A136,'ECM Staff time by PoF'!$B$5:$C$119,2,FALSE)="Not Applicable",VLOOKUP($A136,'ECM Staff time by PoF'!$B$5:$S$119,MATCH($TV$103, 'ECM Staff time by PoF'!$B$4:$S$4,0),FALSE),IF(ISERROR(VLOOKUP(CONCATENATE($A136,AC$66),'ECM Staff time by PoF'!$A$5:$S$119,MATCH($TV$103, 'ECM Staff time by PoF'!$A$4:$S$4,0),FALSE)), 0, VLOOKUP(CONCATENATE($A136,AC$66),'ECM Staff time by PoF'!$A$5:$S$119,MATCH($TV$103, 'ECM Staff time by PoF'!$A$4:$S$4,0),FALSE))))*AC98</f>
        <v>0</v>
      </c>
      <c r="UX136" s="60">
        <f>IF($A136="",0,IF(VLOOKUP($A136,'ECM Staff time by PoF'!$B$5:$C$119,2,FALSE)="Not Applicable",VLOOKUP($A136,'ECM Staff time by PoF'!$B$5:$S$119,MATCH($TV$103, 'ECM Staff time by PoF'!$B$4:$S$4,0),FALSE),IF(ISERROR(VLOOKUP(CONCATENATE($A136,AD$66),'ECM Staff time by PoF'!$A$5:$S$119,MATCH($TV$103, 'ECM Staff time by PoF'!$A$4:$S$4,0),FALSE)), 0, VLOOKUP(CONCATENATE($A136,AD$66),'ECM Staff time by PoF'!$A$5:$S$119,MATCH($TV$103, 'ECM Staff time by PoF'!$A$4:$S$4,0),FALSE))))*AD98</f>
        <v>0</v>
      </c>
      <c r="UY136" s="60">
        <f>IF($A136="",0,IF(VLOOKUP($A136,'ECM Staff time by PoF'!$B$5:$C$119,2,FALSE)="Not Applicable",VLOOKUP($A136,'ECM Staff time by PoF'!$B$5:$S$119,MATCH($TV$103, 'ECM Staff time by PoF'!$B$4:$S$4,0),FALSE),IF(ISERROR(VLOOKUP(CONCATENATE($A136,AE$66),'ECM Staff time by PoF'!$A$5:$S$119,MATCH($TV$103, 'ECM Staff time by PoF'!$A$4:$S$4,0),FALSE)), 0, VLOOKUP(CONCATENATE($A136,AE$66),'ECM Staff time by PoF'!$A$5:$S$119,MATCH($TV$103, 'ECM Staff time by PoF'!$A$4:$S$4,0),FALSE))))*AE98</f>
        <v>0</v>
      </c>
      <c r="UZ136" s="60">
        <f>IF($A136="",0,IF(VLOOKUP($A136,'ECM Staff time by PoF'!$B$5:$C$119,2,FALSE)="Not Applicable",VLOOKUP($A136,'ECM Staff time by PoF'!$B$5:$S$119,MATCH($TV$103, 'ECM Staff time by PoF'!$B$4:$S$4,0),FALSE),IF(ISERROR(VLOOKUP(CONCATENATE($A136,AF$66),'ECM Staff time by PoF'!$A$5:$S$119,MATCH($TV$103, 'ECM Staff time by PoF'!$A$4:$S$4,0),FALSE)), 0, VLOOKUP(CONCATENATE($A136,AF$66),'ECM Staff time by PoF'!$A$5:$S$119,MATCH($TV$103, 'ECM Staff time by PoF'!$A$4:$S$4,0),FALSE))))*AF98</f>
        <v>0</v>
      </c>
      <c r="VA136" s="60">
        <f>IF($A136="",0,IF(VLOOKUP($A136,'ECM Staff time by PoF'!$B$5:$C$119,2,FALSE)="Not Applicable",VLOOKUP($A136,'ECM Staff time by PoF'!$B$5:$S$119,MATCH($TV$103, 'ECM Staff time by PoF'!$B$4:$S$4,0),FALSE),IF(ISERROR(VLOOKUP(CONCATENATE($A136,AG$66),'ECM Staff time by PoF'!$A$5:$S$119,MATCH($TV$103, 'ECM Staff time by PoF'!$A$4:$S$4,0),FALSE)), 0, VLOOKUP(CONCATENATE($A136,AG$66),'ECM Staff time by PoF'!$A$5:$S$119,MATCH($TV$103, 'ECM Staff time by PoF'!$A$4:$S$4,0),FALSE))))*AG98</f>
        <v>0</v>
      </c>
      <c r="VB136" s="60">
        <f>IF($A136="",0,IF(VLOOKUP($A136,'ECM Staff time by PoF'!$B$5:$C$119,2,FALSE)="Not Applicable",VLOOKUP($A136,'ECM Staff time by PoF'!$B$5:$S$119,MATCH($TV$103, 'ECM Staff time by PoF'!$B$4:$S$4,0),FALSE),IF(ISERROR(VLOOKUP(CONCATENATE($A136,AH$66),'ECM Staff time by PoF'!$A$5:$S$119,MATCH($TV$103, 'ECM Staff time by PoF'!$A$4:$S$4,0),FALSE)), 0, VLOOKUP(CONCATENATE($A136,AH$66),'ECM Staff time by PoF'!$A$5:$S$119,MATCH($TV$103, 'ECM Staff time by PoF'!$A$4:$S$4,0),FALSE))))*AH98</f>
        <v>0</v>
      </c>
      <c r="VC136" s="60">
        <f>IF($A136="",0,IF(VLOOKUP($A136,'ECM Staff time by PoF'!$B$5:$C$119,2,FALSE)="Not Applicable",VLOOKUP($A136,'ECM Staff time by PoF'!$B$5:$S$119,MATCH($TV$103, 'ECM Staff time by PoF'!$B$4:$S$4,0),FALSE),IF(ISERROR(VLOOKUP(CONCATENATE($A136,AI$66),'ECM Staff time by PoF'!$A$5:$S$119,MATCH($TV$103, 'ECM Staff time by PoF'!$A$4:$S$4,0),FALSE)), 0, VLOOKUP(CONCATENATE($A136,AI$66),'ECM Staff time by PoF'!$A$5:$S$119,MATCH($TV$103, 'ECM Staff time by PoF'!$A$4:$S$4,0),FALSE))))*AI98</f>
        <v>0</v>
      </c>
      <c r="VD136" s="60">
        <f>IF($A136="",0,IF(VLOOKUP($A136,'ECM Staff time by PoF'!$B$5:$C$119,2,FALSE)="Not Applicable",VLOOKUP($A136,'ECM Staff time by PoF'!$B$5:$S$119,MATCH($TV$103, 'ECM Staff time by PoF'!$B$4:$S$4,0),FALSE),IF(ISERROR(VLOOKUP(CONCATENATE($A136,AJ$66),'ECM Staff time by PoF'!$A$5:$S$119,MATCH($TV$103, 'ECM Staff time by PoF'!$A$4:$S$4,0),FALSE)), 0, VLOOKUP(CONCATENATE($A136,AJ$66),'ECM Staff time by PoF'!$A$5:$S$119,MATCH($TV$103, 'ECM Staff time by PoF'!$A$4:$S$4,0),FALSE))))*AJ98</f>
        <v>0</v>
      </c>
      <c r="VE136" s="60">
        <f>IF($A136="",0,IF(VLOOKUP($A136,'ECM Staff time by PoF'!$B$5:$C$119,2,FALSE)="Not Applicable",VLOOKUP($A136,'ECM Staff time by PoF'!$B$5:$S$119,MATCH($TV$103, 'ECM Staff time by PoF'!$B$4:$S$4,0),FALSE),IF(ISERROR(VLOOKUP(CONCATENATE($A136,AK$66),'ECM Staff time by PoF'!$A$5:$S$119,MATCH($TV$103, 'ECM Staff time by PoF'!$A$4:$S$4,0),FALSE)), 0, VLOOKUP(CONCATENATE($A136,AK$66),'ECM Staff time by PoF'!$A$5:$S$119,MATCH($TV$103, 'ECM Staff time by PoF'!$A$4:$S$4,0),FALSE))))*AK98</f>
        <v>0</v>
      </c>
    </row>
    <row r="137" spans="1:578" x14ac:dyDescent="0.25">
      <c r="A137" s="132" t="str">
        <f>IF('ECM Location'!D37="", "",'ECM Location'!D37)</f>
        <v/>
      </c>
      <c r="B137" s="191">
        <f>IF($A137="",0,IF(VLOOKUP($A137,'ECM Staff time by PoF'!$B$5:$C$119,2,FALSE)="Not Applicable",VLOOKUP($A137,'ECM Staff time by PoF'!$B$5:$S$119,MATCH($B$103, 'ECM Staff time by PoF'!$B$4:$R$4,0),FALSE),IF(ISERROR(VLOOKUP(CONCATENATE($A137,B$66),'ECM Staff time by PoF'!$A$5:$S$119,MATCH($B$103, 'ECM Staff time by PoF'!$A$4:$R$4,0),FALSE)), 0, VLOOKUP(CONCATENATE($A137,B$66),'ECM Staff time by PoF'!$A$5:$S$119,MATCH($B$103, 'ECM Staff time by PoF'!$A$4:$R$4,0),FALSE))))*B99</f>
        <v>0</v>
      </c>
      <c r="C137" s="191">
        <f>IF($A137="",0,IF(VLOOKUP($A137,'ECM Staff time by PoF'!$B$5:$C$119,2,FALSE)="Not Applicable",VLOOKUP($A137,'ECM Staff time by PoF'!$B$5:$S$119,MATCH($B$103, 'ECM Staff time by PoF'!$B$4:$R$4,0),FALSE),IF(ISERROR(VLOOKUP(CONCATENATE($A137,C$66),'ECM Staff time by PoF'!$A$5:$S$119,MATCH($B$103, 'ECM Staff time by PoF'!$A$4:$R$4,0),FALSE)), 0, VLOOKUP(CONCATENATE($A137,C$66),'ECM Staff time by PoF'!$A$5:$S$119,MATCH($B$103, 'ECM Staff time by PoF'!$A$4:$R$4,0),FALSE))))*C99</f>
        <v>0</v>
      </c>
      <c r="D137" s="191">
        <f>IF($A137="",0,IF(VLOOKUP($A137,'ECM Staff time by PoF'!$B$5:$C$119,2,FALSE)="Not Applicable",VLOOKUP($A137,'ECM Staff time by PoF'!$B$5:$S$119,MATCH($B$103, 'ECM Staff time by PoF'!$B$4:$R$4,0),FALSE),IF(ISERROR(VLOOKUP(CONCATENATE($A137,D$66),'ECM Staff time by PoF'!$A$5:$S$119,MATCH($B$103, 'ECM Staff time by PoF'!$A$4:$R$4,0),FALSE)), 0, VLOOKUP(CONCATENATE($A137,D$66),'ECM Staff time by PoF'!$A$5:$S$119,MATCH($B$103, 'ECM Staff time by PoF'!$A$4:$R$4,0),FALSE))))*D99</f>
        <v>0</v>
      </c>
      <c r="E137" s="191">
        <f>IF($A137="",0,IF(VLOOKUP($A137,'ECM Staff time by PoF'!$B$5:$C$119,2,FALSE)="Not Applicable",VLOOKUP($A137,'ECM Staff time by PoF'!$B$5:$S$119,MATCH($B$103, 'ECM Staff time by PoF'!$B$4:$R$4,0),FALSE),IF(ISERROR(VLOOKUP(CONCATENATE($A137,E$66),'ECM Staff time by PoF'!$A$5:$S$119,MATCH($B$103, 'ECM Staff time by PoF'!$A$4:$R$4,0),FALSE)), 0, VLOOKUP(CONCATENATE($A137,E$66),'ECM Staff time by PoF'!$A$5:$S$119,MATCH($B$103, 'ECM Staff time by PoF'!$A$4:$R$4,0),FALSE))))*E99</f>
        <v>0</v>
      </c>
      <c r="F137" s="191">
        <f>IF($A137="",0,IF(VLOOKUP($A137,'ECM Staff time by PoF'!$B$5:$C$119,2,FALSE)="Not Applicable",VLOOKUP($A137,'ECM Staff time by PoF'!$B$5:$S$119,MATCH($B$103, 'ECM Staff time by PoF'!$B$4:$R$4,0),FALSE),IF(ISERROR(VLOOKUP(CONCATENATE($A137,F$66),'ECM Staff time by PoF'!$A$5:$S$119,MATCH($B$103, 'ECM Staff time by PoF'!$A$4:$R$4,0),FALSE)), 0, VLOOKUP(CONCATENATE($A137,F$66),'ECM Staff time by PoF'!$A$5:$S$119,MATCH($B$103, 'ECM Staff time by PoF'!$A$4:$R$4,0),FALSE))))*F99</f>
        <v>0</v>
      </c>
      <c r="G137" s="191">
        <f>IF($A137="",0,IF(VLOOKUP($A137,'ECM Staff time by PoF'!$B$5:$C$119,2,FALSE)="Not Applicable",VLOOKUP($A137,'ECM Staff time by PoF'!$B$5:$S$119,MATCH($B$103, 'ECM Staff time by PoF'!$B$4:$R$4,0),FALSE),IF(ISERROR(VLOOKUP(CONCATENATE($A137,G$66),'ECM Staff time by PoF'!$A$5:$S$119,MATCH($B$103, 'ECM Staff time by PoF'!$A$4:$R$4,0),FALSE)), 0, VLOOKUP(CONCATENATE($A137,G$66),'ECM Staff time by PoF'!$A$5:$S$119,MATCH($B$103, 'ECM Staff time by PoF'!$A$4:$R$4,0),FALSE))))*G99</f>
        <v>0</v>
      </c>
      <c r="H137" s="191">
        <f>IF($A137="",0,IF(VLOOKUP($A137,'ECM Staff time by PoF'!$B$5:$C$119,2,FALSE)="Not Applicable",VLOOKUP($A137,'ECM Staff time by PoF'!$B$5:$S$119,MATCH($B$103, 'ECM Staff time by PoF'!$B$4:$R$4,0),FALSE),IF(ISERROR(VLOOKUP(CONCATENATE($A137,H$66),'ECM Staff time by PoF'!$A$5:$S$119,MATCH($B$103, 'ECM Staff time by PoF'!$A$4:$R$4,0),FALSE)), 0, VLOOKUP(CONCATENATE($A137,H$66),'ECM Staff time by PoF'!$A$5:$S$119,MATCH($B$103, 'ECM Staff time by PoF'!$A$4:$R$4,0),FALSE))))*H99</f>
        <v>0</v>
      </c>
      <c r="I137" s="191">
        <f>IF($A137="",0,IF(VLOOKUP($A137,'ECM Staff time by PoF'!$B$5:$C$119,2,FALSE)="Not Applicable",VLOOKUP($A137,'ECM Staff time by PoF'!$B$5:$S$119,MATCH($B$103, 'ECM Staff time by PoF'!$B$4:$R$4,0),FALSE),IF(ISERROR(VLOOKUP(CONCATENATE($A137,I$66),'ECM Staff time by PoF'!$A$5:$S$119,MATCH($B$103, 'ECM Staff time by PoF'!$A$4:$R$4,0),FALSE)), 0, VLOOKUP(CONCATENATE($A137,I$66),'ECM Staff time by PoF'!$A$5:$S$119,MATCH($B$103, 'ECM Staff time by PoF'!$A$4:$R$4,0),FALSE))))*I99</f>
        <v>0</v>
      </c>
      <c r="J137" s="191">
        <f>IF($A137="",0,IF(VLOOKUP($A137,'ECM Staff time by PoF'!$B$5:$C$119,2,FALSE)="Not Applicable",VLOOKUP($A137,'ECM Staff time by PoF'!$B$5:$S$119,MATCH($B$103, 'ECM Staff time by PoF'!$B$4:$R$4,0),FALSE),IF(ISERROR(VLOOKUP(CONCATENATE($A137,J$66),'ECM Staff time by PoF'!$A$5:$S$119,MATCH($B$103, 'ECM Staff time by PoF'!$A$4:$R$4,0),FALSE)), 0, VLOOKUP(CONCATENATE($A137,J$66),'ECM Staff time by PoF'!$A$5:$S$119,MATCH($B$103, 'ECM Staff time by PoF'!$A$4:$R$4,0),FALSE))))*J99</f>
        <v>0</v>
      </c>
      <c r="K137" s="191">
        <f>IF($A137="",0,IF(VLOOKUP($A137,'ECM Staff time by PoF'!$B$5:$C$119,2,FALSE)="Not Applicable",VLOOKUP($A137,'ECM Staff time by PoF'!$B$5:$S$119,MATCH($B$103, 'ECM Staff time by PoF'!$B$4:$R$4,0),FALSE),IF(ISERROR(VLOOKUP(CONCATENATE($A137,K$66),'ECM Staff time by PoF'!$A$5:$S$119,MATCH($B$103, 'ECM Staff time by PoF'!$A$4:$R$4,0),FALSE)), 0, VLOOKUP(CONCATENATE($A137,K$66),'ECM Staff time by PoF'!$A$5:$S$119,MATCH($B$103, 'ECM Staff time by PoF'!$A$4:$R$4,0),FALSE))))*K99</f>
        <v>0</v>
      </c>
      <c r="L137" s="191">
        <f>IF($A137="",0,IF(VLOOKUP($A137,'ECM Staff time by PoF'!$B$5:$C$119,2,FALSE)="Not Applicable",VLOOKUP($A137,'ECM Staff time by PoF'!$B$5:$S$119,MATCH($B$103, 'ECM Staff time by PoF'!$B$4:$R$4,0),FALSE),IF(ISERROR(VLOOKUP(CONCATENATE($A137,L$66),'ECM Staff time by PoF'!$A$5:$S$119,MATCH($B$103, 'ECM Staff time by PoF'!$A$4:$R$4,0),FALSE)), 0, VLOOKUP(CONCATENATE($A137,L$66),'ECM Staff time by PoF'!$A$5:$S$119,MATCH($B$103, 'ECM Staff time by PoF'!$A$4:$R$4,0),FALSE))))*L99</f>
        <v>0</v>
      </c>
      <c r="M137" s="191">
        <f>IF($A137="",0,IF(VLOOKUP($A137,'ECM Staff time by PoF'!$B$5:$C$119,2,FALSE)="Not Applicable",VLOOKUP($A137,'ECM Staff time by PoF'!$B$5:$S$119,MATCH($B$103, 'ECM Staff time by PoF'!$B$4:$R$4,0),FALSE),IF(ISERROR(VLOOKUP(CONCATENATE($A137,M$66),'ECM Staff time by PoF'!$A$5:$S$119,MATCH($B$103, 'ECM Staff time by PoF'!$A$4:$R$4,0),FALSE)), 0, VLOOKUP(CONCATENATE($A137,M$66),'ECM Staff time by PoF'!$A$5:$S$119,MATCH($B$103, 'ECM Staff time by PoF'!$A$4:$R$4,0),FALSE))))*M99</f>
        <v>0</v>
      </c>
      <c r="N137" s="191">
        <f>IF($A137="",0,IF(VLOOKUP($A137,'ECM Staff time by PoF'!$B$5:$C$119,2,FALSE)="Not Applicable",VLOOKUP($A137,'ECM Staff time by PoF'!$B$5:$S$119,MATCH($B$103, 'ECM Staff time by PoF'!$B$4:$R$4,0),FALSE),IF(ISERROR(VLOOKUP(CONCATENATE($A137,N$66),'ECM Staff time by PoF'!$A$5:$S$119,MATCH($B$103, 'ECM Staff time by PoF'!$A$4:$R$4,0),FALSE)), 0, VLOOKUP(CONCATENATE($A137,N$66),'ECM Staff time by PoF'!$A$5:$S$119,MATCH($B$103, 'ECM Staff time by PoF'!$A$4:$R$4,0),FALSE))))*N99</f>
        <v>0</v>
      </c>
      <c r="O137" s="191">
        <f>IF($A137="",0,IF(VLOOKUP($A137,'ECM Staff time by PoF'!$B$5:$C$119,2,FALSE)="Not Applicable",VLOOKUP($A137,'ECM Staff time by PoF'!$B$5:$S$119,MATCH($B$103, 'ECM Staff time by PoF'!$B$4:$R$4,0),FALSE),IF(ISERROR(VLOOKUP(CONCATENATE($A137,O$66),'ECM Staff time by PoF'!$A$5:$S$119,MATCH($B$103, 'ECM Staff time by PoF'!$A$4:$R$4,0),FALSE)), 0, VLOOKUP(CONCATENATE($A137,O$66),'ECM Staff time by PoF'!$A$5:$S$119,MATCH($B$103, 'ECM Staff time by PoF'!$A$4:$R$4,0),FALSE))))*O99</f>
        <v>0</v>
      </c>
      <c r="P137" s="191">
        <f>IF($A137="",0,IF(VLOOKUP($A137,'ECM Staff time by PoF'!$B$5:$C$119,2,FALSE)="Not Applicable",VLOOKUP($A137,'ECM Staff time by PoF'!$B$5:$S$119,MATCH($B$103, 'ECM Staff time by PoF'!$B$4:$R$4,0),FALSE),IF(ISERROR(VLOOKUP(CONCATENATE($A137,P$66),'ECM Staff time by PoF'!$A$5:$S$119,MATCH($B$103, 'ECM Staff time by PoF'!$A$4:$R$4,0),FALSE)), 0, VLOOKUP(CONCATENATE($A137,P$66),'ECM Staff time by PoF'!$A$5:$S$119,MATCH($B$103, 'ECM Staff time by PoF'!$A$4:$R$4,0),FALSE))))*P99</f>
        <v>0</v>
      </c>
      <c r="Q137" s="191">
        <f>IF($A137="",0,IF(VLOOKUP($A137,'ECM Staff time by PoF'!$B$5:$C$119,2,FALSE)="Not Applicable",VLOOKUP($A137,'ECM Staff time by PoF'!$B$5:$S$119,MATCH($B$103, 'ECM Staff time by PoF'!$B$4:$R$4,0),FALSE),IF(ISERROR(VLOOKUP(CONCATENATE($A137,Q$66),'ECM Staff time by PoF'!$A$5:$S$119,MATCH($B$103, 'ECM Staff time by PoF'!$A$4:$R$4,0),FALSE)), 0, VLOOKUP(CONCATENATE($A137,Q$66),'ECM Staff time by PoF'!$A$5:$S$119,MATCH($B$103, 'ECM Staff time by PoF'!$A$4:$R$4,0),FALSE))))*Q99</f>
        <v>0</v>
      </c>
      <c r="R137" s="191">
        <f>IF($A137="",0,IF(VLOOKUP($A137,'ECM Staff time by PoF'!$B$5:$C$119,2,FALSE)="Not Applicable",VLOOKUP($A137,'ECM Staff time by PoF'!$B$5:$S$119,MATCH($B$103, 'ECM Staff time by PoF'!$B$4:$R$4,0),FALSE),IF(ISERROR(VLOOKUP(CONCATENATE($A137,R$66),'ECM Staff time by PoF'!$A$5:$S$119,MATCH($B$103, 'ECM Staff time by PoF'!$A$4:$R$4,0),FALSE)), 0, VLOOKUP(CONCATENATE($A137,R$66),'ECM Staff time by PoF'!$A$5:$S$119,MATCH($B$103, 'ECM Staff time by PoF'!$A$4:$R$4,0),FALSE))))*R99</f>
        <v>0</v>
      </c>
      <c r="S137" s="191">
        <f>IF($A137="",0,IF(VLOOKUP($A137,'ECM Staff time by PoF'!$B$5:$C$119,2,FALSE)="Not Applicable",VLOOKUP($A137,'ECM Staff time by PoF'!$B$5:$S$119,MATCH($B$103, 'ECM Staff time by PoF'!$B$4:$R$4,0),FALSE),IF(ISERROR(VLOOKUP(CONCATENATE($A137,S$66),'ECM Staff time by PoF'!$A$5:$S$119,MATCH($B$103, 'ECM Staff time by PoF'!$A$4:$R$4,0),FALSE)), 0, VLOOKUP(CONCATENATE($A137,S$66),'ECM Staff time by PoF'!$A$5:$S$119,MATCH($B$103, 'ECM Staff time by PoF'!$A$4:$R$4,0),FALSE))))*S99</f>
        <v>0</v>
      </c>
      <c r="T137" s="191">
        <f>IF($A137="",0,IF(VLOOKUP($A137,'ECM Staff time by PoF'!$B$5:$C$119,2,FALSE)="Not Applicable",VLOOKUP($A137,'ECM Staff time by PoF'!$B$5:$S$119,MATCH($B$103, 'ECM Staff time by PoF'!$B$4:$R$4,0),FALSE),IF(ISERROR(VLOOKUP(CONCATENATE($A137,T$66),'ECM Staff time by PoF'!$A$5:$S$119,MATCH($B$103, 'ECM Staff time by PoF'!$A$4:$R$4,0),FALSE)), 0, VLOOKUP(CONCATENATE($A137,T$66),'ECM Staff time by PoF'!$A$5:$S$119,MATCH($B$103, 'ECM Staff time by PoF'!$A$4:$R$4,0),FALSE))))*T99</f>
        <v>0</v>
      </c>
      <c r="U137" s="191">
        <f>IF($A137="",0,IF(VLOOKUP($A137,'ECM Staff time by PoF'!$B$5:$C$119,2,FALSE)="Not Applicable",VLOOKUP($A137,'ECM Staff time by PoF'!$B$5:$S$119,MATCH($B$103, 'ECM Staff time by PoF'!$B$4:$R$4,0),FALSE),IF(ISERROR(VLOOKUP(CONCATENATE($A137,U$66),'ECM Staff time by PoF'!$A$5:$S$119,MATCH($B$103, 'ECM Staff time by PoF'!$A$4:$R$4,0),FALSE)), 0, VLOOKUP(CONCATENATE($A137,U$66),'ECM Staff time by PoF'!$A$5:$S$119,MATCH($B$103, 'ECM Staff time by PoF'!$A$4:$R$4,0),FALSE))))*U99</f>
        <v>0</v>
      </c>
      <c r="V137" s="191">
        <f>IF($A137="",0,IF(VLOOKUP($A137,'ECM Staff time by PoF'!$B$5:$C$119,2,FALSE)="Not Applicable",VLOOKUP($A137,'ECM Staff time by PoF'!$B$5:$S$119,MATCH($B$103, 'ECM Staff time by PoF'!$B$4:$R$4,0),FALSE),IF(ISERROR(VLOOKUP(CONCATENATE($A137,V$66),'ECM Staff time by PoF'!$A$5:$S$119,MATCH($B$103, 'ECM Staff time by PoF'!$A$4:$R$4,0),FALSE)), 0, VLOOKUP(CONCATENATE($A137,V$66),'ECM Staff time by PoF'!$A$5:$S$119,MATCH($B$103, 'ECM Staff time by PoF'!$A$4:$R$4,0),FALSE))))*V99</f>
        <v>0</v>
      </c>
      <c r="W137" s="191">
        <f>IF($A137="",0,IF(VLOOKUP($A137,'ECM Staff time by PoF'!$B$5:$C$119,2,FALSE)="Not Applicable",VLOOKUP($A137,'ECM Staff time by PoF'!$B$5:$S$119,MATCH($B$103, 'ECM Staff time by PoF'!$B$4:$R$4,0),FALSE),IF(ISERROR(VLOOKUP(CONCATENATE($A137,W$66),'ECM Staff time by PoF'!$A$5:$S$119,MATCH($B$103, 'ECM Staff time by PoF'!$A$4:$R$4,0),FALSE)), 0, VLOOKUP(CONCATENATE($A137,W$66),'ECM Staff time by PoF'!$A$5:$S$119,MATCH($B$103, 'ECM Staff time by PoF'!$A$4:$R$4,0),FALSE))))*W99</f>
        <v>0</v>
      </c>
      <c r="X137" s="191">
        <f>IF($A137="",0,IF(VLOOKUP($A137,'ECM Staff time by PoF'!$B$5:$C$119,2,FALSE)="Not Applicable",VLOOKUP($A137,'ECM Staff time by PoF'!$B$5:$S$119,MATCH($B$103, 'ECM Staff time by PoF'!$B$4:$R$4,0),FALSE),IF(ISERROR(VLOOKUP(CONCATENATE($A137,X$66),'ECM Staff time by PoF'!$A$5:$S$119,MATCH($B$103, 'ECM Staff time by PoF'!$A$4:$R$4,0),FALSE)), 0, VLOOKUP(CONCATENATE($A137,X$66),'ECM Staff time by PoF'!$A$5:$S$119,MATCH($B$103, 'ECM Staff time by PoF'!$A$4:$R$4,0),FALSE))))*X99</f>
        <v>0</v>
      </c>
      <c r="Y137" s="191">
        <f>IF($A137="",0,IF(VLOOKUP($A137,'ECM Staff time by PoF'!$B$5:$C$119,2,FALSE)="Not Applicable",VLOOKUP($A137,'ECM Staff time by PoF'!$B$5:$S$119,MATCH($B$103, 'ECM Staff time by PoF'!$B$4:$R$4,0),FALSE),IF(ISERROR(VLOOKUP(CONCATENATE($A137,Y$66),'ECM Staff time by PoF'!$A$5:$S$119,MATCH($B$103, 'ECM Staff time by PoF'!$A$4:$R$4,0),FALSE)), 0, VLOOKUP(CONCATENATE($A137,Y$66),'ECM Staff time by PoF'!$A$5:$S$119,MATCH($B$103, 'ECM Staff time by PoF'!$A$4:$R$4,0),FALSE))))*Y99</f>
        <v>0</v>
      </c>
      <c r="Z137" s="191">
        <f>IF($A137="",0,IF(VLOOKUP($A137,'ECM Staff time by PoF'!$B$5:$C$119,2,FALSE)="Not Applicable",VLOOKUP($A137,'ECM Staff time by PoF'!$B$5:$S$119,MATCH($B$103, 'ECM Staff time by PoF'!$B$4:$R$4,0),FALSE),IF(ISERROR(VLOOKUP(CONCATENATE($A137,Z$66),'ECM Staff time by PoF'!$A$5:$S$119,MATCH($B$103, 'ECM Staff time by PoF'!$A$4:$R$4,0),FALSE)), 0, VLOOKUP(CONCATENATE($A137,Z$66),'ECM Staff time by PoF'!$A$5:$S$119,MATCH($B$103, 'ECM Staff time by PoF'!$A$4:$R$4,0),FALSE))))*Z99</f>
        <v>0</v>
      </c>
      <c r="AA137" s="191">
        <f>IF($A137="",0,IF(VLOOKUP($A137,'ECM Staff time by PoF'!$B$5:$C$119,2,FALSE)="Not Applicable",VLOOKUP($A137,'ECM Staff time by PoF'!$B$5:$S$119,MATCH($B$103, 'ECM Staff time by PoF'!$B$4:$R$4,0),FALSE),IF(ISERROR(VLOOKUP(CONCATENATE($A137,AA$66),'ECM Staff time by PoF'!$A$5:$S$119,MATCH($B$103, 'ECM Staff time by PoF'!$A$4:$R$4,0),FALSE)), 0, VLOOKUP(CONCATENATE($A137,AA$66),'ECM Staff time by PoF'!$A$5:$S$119,MATCH($B$103, 'ECM Staff time by PoF'!$A$4:$R$4,0),FALSE))))*AA99</f>
        <v>0</v>
      </c>
      <c r="AB137" s="191">
        <f>IF($A137="",0,IF(VLOOKUP($A137,'ECM Staff time by PoF'!$B$5:$C$119,2,FALSE)="Not Applicable",VLOOKUP($A137,'ECM Staff time by PoF'!$B$5:$S$119,MATCH($B$103, 'ECM Staff time by PoF'!$B$4:$R$4,0),FALSE),IF(ISERROR(VLOOKUP(CONCATENATE($A137,AB$66),'ECM Staff time by PoF'!$A$5:$S$119,MATCH($B$103, 'ECM Staff time by PoF'!$A$4:$R$4,0),FALSE)), 0, VLOOKUP(CONCATENATE($A137,AB$66),'ECM Staff time by PoF'!$A$5:$S$119,MATCH($B$103, 'ECM Staff time by PoF'!$A$4:$R$4,0),FALSE))))*AB99</f>
        <v>0</v>
      </c>
      <c r="AC137" s="191">
        <f>IF($A137="",0,IF(VLOOKUP($A137,'ECM Staff time by PoF'!$B$5:$C$119,2,FALSE)="Not Applicable",VLOOKUP($A137,'ECM Staff time by PoF'!$B$5:$S$119,MATCH($B$103, 'ECM Staff time by PoF'!$B$4:$R$4,0),FALSE),IF(ISERROR(VLOOKUP(CONCATENATE($A137,AC$66),'ECM Staff time by PoF'!$A$5:$S$119,MATCH($B$103, 'ECM Staff time by PoF'!$A$4:$R$4,0),FALSE)), 0, VLOOKUP(CONCATENATE($A137,AC$66),'ECM Staff time by PoF'!$A$5:$S$119,MATCH($B$103, 'ECM Staff time by PoF'!$A$4:$R$4,0),FALSE))))*AC99</f>
        <v>0</v>
      </c>
      <c r="AD137" s="191">
        <f>IF($A137="",0,IF(VLOOKUP($A137,'ECM Staff time by PoF'!$B$5:$C$119,2,FALSE)="Not Applicable",VLOOKUP($A137,'ECM Staff time by PoF'!$B$5:$S$119,MATCH($B$103, 'ECM Staff time by PoF'!$B$4:$R$4,0),FALSE),IF(ISERROR(VLOOKUP(CONCATENATE($A137,AD$66),'ECM Staff time by PoF'!$A$5:$S$119,MATCH($B$103, 'ECM Staff time by PoF'!$A$4:$R$4,0),FALSE)), 0, VLOOKUP(CONCATENATE($A137,AD$66),'ECM Staff time by PoF'!$A$5:$S$119,MATCH($B$103, 'ECM Staff time by PoF'!$A$4:$R$4,0),FALSE))))*AD99</f>
        <v>0</v>
      </c>
      <c r="AE137" s="191">
        <f>IF($A137="",0,IF(VLOOKUP($A137,'ECM Staff time by PoF'!$B$5:$C$119,2,FALSE)="Not Applicable",VLOOKUP($A137,'ECM Staff time by PoF'!$B$5:$S$119,MATCH($B$103, 'ECM Staff time by PoF'!$B$4:$R$4,0),FALSE),IF(ISERROR(VLOOKUP(CONCATENATE($A137,AE$66),'ECM Staff time by PoF'!$A$5:$S$119,MATCH($B$103, 'ECM Staff time by PoF'!$A$4:$R$4,0),FALSE)), 0, VLOOKUP(CONCATENATE($A137,AE$66),'ECM Staff time by PoF'!$A$5:$S$119,MATCH($B$103, 'ECM Staff time by PoF'!$A$4:$R$4,0),FALSE))))*AE99</f>
        <v>0</v>
      </c>
      <c r="AF137" s="191">
        <f>IF($A137="",0,IF(VLOOKUP($A137,'ECM Staff time by PoF'!$B$5:$C$119,2,FALSE)="Not Applicable",VLOOKUP($A137,'ECM Staff time by PoF'!$B$5:$S$119,MATCH($B$103, 'ECM Staff time by PoF'!$B$4:$R$4,0),FALSE),IF(ISERROR(VLOOKUP(CONCATENATE($A137,AF$66),'ECM Staff time by PoF'!$A$5:$S$119,MATCH($B$103, 'ECM Staff time by PoF'!$A$4:$R$4,0),FALSE)), 0, VLOOKUP(CONCATENATE($A137,AF$66),'ECM Staff time by PoF'!$A$5:$S$119,MATCH($B$103, 'ECM Staff time by PoF'!$A$4:$R$4,0),FALSE))))*AF99</f>
        <v>0</v>
      </c>
      <c r="AG137" s="191">
        <f>IF($A137="",0,IF(VLOOKUP($A137,'ECM Staff time by PoF'!$B$5:$C$119,2,FALSE)="Not Applicable",VLOOKUP($A137,'ECM Staff time by PoF'!$B$5:$S$119,MATCH($B$103, 'ECM Staff time by PoF'!$B$4:$R$4,0),FALSE),IF(ISERROR(VLOOKUP(CONCATENATE($A137,AG$66),'ECM Staff time by PoF'!$A$5:$S$119,MATCH($B$103, 'ECM Staff time by PoF'!$A$4:$R$4,0),FALSE)), 0, VLOOKUP(CONCATENATE($A137,AG$66),'ECM Staff time by PoF'!$A$5:$S$119,MATCH($B$103, 'ECM Staff time by PoF'!$A$4:$R$4,0),FALSE))))*AG99</f>
        <v>0</v>
      </c>
      <c r="AH137" s="191">
        <f>IF($A137="",0,IF(VLOOKUP($A137,'ECM Staff time by PoF'!$B$5:$C$119,2,FALSE)="Not Applicable",VLOOKUP($A137,'ECM Staff time by PoF'!$B$5:$S$119,MATCH($B$103, 'ECM Staff time by PoF'!$B$4:$R$4,0),FALSE),IF(ISERROR(VLOOKUP(CONCATENATE($A137,AH$66),'ECM Staff time by PoF'!$A$5:$S$119,MATCH($B$103, 'ECM Staff time by PoF'!$A$4:$R$4,0),FALSE)), 0, VLOOKUP(CONCATENATE($A137,AH$66),'ECM Staff time by PoF'!$A$5:$S$119,MATCH($B$103, 'ECM Staff time by PoF'!$A$4:$R$4,0),FALSE))))*AH99</f>
        <v>0</v>
      </c>
      <c r="AI137" s="191">
        <f>IF($A137="",0,IF(VLOOKUP($A137,'ECM Staff time by PoF'!$B$5:$C$119,2,FALSE)="Not Applicable",VLOOKUP($A137,'ECM Staff time by PoF'!$B$5:$S$119,MATCH($B$103, 'ECM Staff time by PoF'!$B$4:$R$4,0),FALSE),IF(ISERROR(VLOOKUP(CONCATENATE($A137,AI$66),'ECM Staff time by PoF'!$A$5:$S$119,MATCH($B$103, 'ECM Staff time by PoF'!$A$4:$R$4,0),FALSE)), 0, VLOOKUP(CONCATENATE($A137,AI$66),'ECM Staff time by PoF'!$A$5:$S$119,MATCH($B$103, 'ECM Staff time by PoF'!$A$4:$R$4,0),FALSE))))*AI99</f>
        <v>0</v>
      </c>
      <c r="AJ137" s="191">
        <f>IF($A137="",0,IF(VLOOKUP($A137,'ECM Staff time by PoF'!$B$5:$C$119,2,FALSE)="Not Applicable",VLOOKUP($A137,'ECM Staff time by PoF'!$B$5:$S$119,MATCH($B$103, 'ECM Staff time by PoF'!$B$4:$R$4,0),FALSE),IF(ISERROR(VLOOKUP(CONCATENATE($A137,AJ$66),'ECM Staff time by PoF'!$A$5:$S$119,MATCH($B$103, 'ECM Staff time by PoF'!$A$4:$R$4,0),FALSE)), 0, VLOOKUP(CONCATENATE($A137,AJ$66),'ECM Staff time by PoF'!$A$5:$S$119,MATCH($B$103, 'ECM Staff time by PoF'!$A$4:$R$4,0),FALSE))))*AJ99</f>
        <v>0</v>
      </c>
      <c r="AK137" s="191">
        <f>IF($A137="",0,IF(VLOOKUP($A137,'ECM Staff time by PoF'!$B$5:$C$119,2,FALSE)="Not Applicable",VLOOKUP($A137,'ECM Staff time by PoF'!$B$5:$S$119,MATCH($B$103, 'ECM Staff time by PoF'!$B$4:$R$4,0),FALSE),IF(ISERROR(VLOOKUP(CONCATENATE($A137,AK$66),'ECM Staff time by PoF'!$A$5:$S$119,MATCH($B$103, 'ECM Staff time by PoF'!$A$4:$R$4,0),FALSE)), 0, VLOOKUP(CONCATENATE($A137,AK$66),'ECM Staff time by PoF'!$A$5:$S$119,MATCH($B$103, 'ECM Staff time by PoF'!$A$4:$R$4,0),FALSE))))*AK99</f>
        <v>0</v>
      </c>
      <c r="AL137" s="191">
        <f>IF($A137="",0,IF(VLOOKUP($A137,'ECM Staff time by PoF'!$B$5:$C$119,2,FALSE)="Not Applicable",VLOOKUP($A137,'ECM Staff time by PoF'!$B$5:$S$119,MATCH($AL$103, 'ECM Staff time by PoF'!$B$4:$R$4,0),FALSE),IF(ISERROR(VLOOKUP(CONCATENATE($A137,B$66),'ECM Staff time by PoF'!$A$5:$S$119,MATCH($AL$103, 'ECM Staff time by PoF'!$A$4:$R$4,0),FALSE)), 0, VLOOKUP(CONCATENATE($A137,B$66),'ECM Staff time by PoF'!$A$5:$S$119,MATCH($AL$103, 'ECM Staff time by PoF'!$A$4:$R$4,0),FALSE))))*B99</f>
        <v>0</v>
      </c>
      <c r="AM137" s="191">
        <f>IF($A137="",0,IF(VLOOKUP($A137,'ECM Staff time by PoF'!$B$5:$C$119,2,FALSE)="Not Applicable",VLOOKUP($A137,'ECM Staff time by PoF'!$B$5:$S$119,MATCH($AL$103, 'ECM Staff time by PoF'!$B$4:$R$4,0),FALSE),IF(ISERROR(VLOOKUP(CONCATENATE($A137,C$66),'ECM Staff time by PoF'!$A$5:$S$119,MATCH($AL$103, 'ECM Staff time by PoF'!$A$4:$R$4,0),FALSE)), 0, VLOOKUP(CONCATENATE($A137,C$66),'ECM Staff time by PoF'!$A$5:$S$119,MATCH($AL$103, 'ECM Staff time by PoF'!$A$4:$R$4,0),FALSE))))*C99</f>
        <v>0</v>
      </c>
      <c r="AN137" s="191">
        <f>IF($A137="",0,IF(VLOOKUP($A137,'ECM Staff time by PoF'!$B$5:$C$119,2,FALSE)="Not Applicable",VLOOKUP($A137,'ECM Staff time by PoF'!$B$5:$S$119,MATCH($AL$103, 'ECM Staff time by PoF'!$B$4:$R$4,0),FALSE),IF(ISERROR(VLOOKUP(CONCATENATE($A137,D$66),'ECM Staff time by PoF'!$A$5:$S$119,MATCH($AL$103, 'ECM Staff time by PoF'!$A$4:$R$4,0),FALSE)), 0, VLOOKUP(CONCATENATE($A137,D$66),'ECM Staff time by PoF'!$A$5:$S$119,MATCH($AL$103, 'ECM Staff time by PoF'!$A$4:$R$4,0),FALSE))))*D99</f>
        <v>0</v>
      </c>
      <c r="AO137" s="191">
        <f>IF($A137="",0,IF(VLOOKUP($A137,'ECM Staff time by PoF'!$B$5:$C$119,2,FALSE)="Not Applicable",VLOOKUP($A137,'ECM Staff time by PoF'!$B$5:$S$119,MATCH($AL$103, 'ECM Staff time by PoF'!$B$4:$R$4,0),FALSE),IF(ISERROR(VLOOKUP(CONCATENATE($A137,E$66),'ECM Staff time by PoF'!$A$5:$S$119,MATCH($AL$103, 'ECM Staff time by PoF'!$A$4:$R$4,0),FALSE)), 0, VLOOKUP(CONCATENATE($A137,E$66),'ECM Staff time by PoF'!$A$5:$S$119,MATCH($AL$103, 'ECM Staff time by PoF'!$A$4:$R$4,0),FALSE))))*E99</f>
        <v>0</v>
      </c>
      <c r="AP137" s="191">
        <f>IF($A137="",0,IF(VLOOKUP($A137,'ECM Staff time by PoF'!$B$5:$C$119,2,FALSE)="Not Applicable",VLOOKUP($A137,'ECM Staff time by PoF'!$B$5:$S$119,MATCH($AL$103, 'ECM Staff time by PoF'!$B$4:$R$4,0),FALSE),IF(ISERROR(VLOOKUP(CONCATENATE($A137,F$66),'ECM Staff time by PoF'!$A$5:$S$119,MATCH($AL$103, 'ECM Staff time by PoF'!$A$4:$R$4,0),FALSE)), 0, VLOOKUP(CONCATENATE($A137,F$66),'ECM Staff time by PoF'!$A$5:$S$119,MATCH($AL$103, 'ECM Staff time by PoF'!$A$4:$R$4,0),FALSE))))*F99</f>
        <v>0</v>
      </c>
      <c r="AQ137" s="191">
        <f>IF($A137="",0,IF(VLOOKUP($A137,'ECM Staff time by PoF'!$B$5:$C$119,2,FALSE)="Not Applicable",VLOOKUP($A137,'ECM Staff time by PoF'!$B$5:$S$119,MATCH($AL$103, 'ECM Staff time by PoF'!$B$4:$R$4,0),FALSE),IF(ISERROR(VLOOKUP(CONCATENATE($A137,G$66),'ECM Staff time by PoF'!$A$5:$S$119,MATCH($AL$103, 'ECM Staff time by PoF'!$A$4:$R$4,0),FALSE)), 0, VLOOKUP(CONCATENATE($A137,G$66),'ECM Staff time by PoF'!$A$5:$S$119,MATCH($AL$103, 'ECM Staff time by PoF'!$A$4:$R$4,0),FALSE))))*G99</f>
        <v>0</v>
      </c>
      <c r="AR137" s="191">
        <f>IF($A137="",0,IF(VLOOKUP($A137,'ECM Staff time by PoF'!$B$5:$C$119,2,FALSE)="Not Applicable",VLOOKUP($A137,'ECM Staff time by PoF'!$B$5:$S$119,MATCH($AL$103, 'ECM Staff time by PoF'!$B$4:$R$4,0),FALSE),IF(ISERROR(VLOOKUP(CONCATENATE($A137,H$66),'ECM Staff time by PoF'!$A$5:$S$119,MATCH($AL$103, 'ECM Staff time by PoF'!$A$4:$R$4,0),FALSE)), 0, VLOOKUP(CONCATENATE($A137,H$66),'ECM Staff time by PoF'!$A$5:$S$119,MATCH($AL$103, 'ECM Staff time by PoF'!$A$4:$R$4,0),FALSE))))*H99</f>
        <v>0</v>
      </c>
      <c r="AS137" s="191">
        <f>IF($A137="",0,IF(VLOOKUP($A137,'ECM Staff time by PoF'!$B$5:$C$119,2,FALSE)="Not Applicable",VLOOKUP($A137,'ECM Staff time by PoF'!$B$5:$S$119,MATCH($AL$103, 'ECM Staff time by PoF'!$B$4:$R$4,0),FALSE),IF(ISERROR(VLOOKUP(CONCATENATE($A137,I$66),'ECM Staff time by PoF'!$A$5:$S$119,MATCH($AL$103, 'ECM Staff time by PoF'!$A$4:$R$4,0),FALSE)), 0, VLOOKUP(CONCATENATE($A137,I$66),'ECM Staff time by PoF'!$A$5:$S$119,MATCH($AL$103, 'ECM Staff time by PoF'!$A$4:$R$4,0),FALSE))))*I99</f>
        <v>0</v>
      </c>
      <c r="AT137" s="191">
        <f>IF($A137="",0,IF(VLOOKUP($A137,'ECM Staff time by PoF'!$B$5:$C$119,2,FALSE)="Not Applicable",VLOOKUP($A137,'ECM Staff time by PoF'!$B$5:$S$119,MATCH($AL$103, 'ECM Staff time by PoF'!$B$4:$R$4,0),FALSE),IF(ISERROR(VLOOKUP(CONCATENATE($A137,J$66),'ECM Staff time by PoF'!$A$5:$S$119,MATCH($AL$103, 'ECM Staff time by PoF'!$A$4:$R$4,0),FALSE)), 0, VLOOKUP(CONCATENATE($A137,J$66),'ECM Staff time by PoF'!$A$5:$S$119,MATCH($AL$103, 'ECM Staff time by PoF'!$A$4:$R$4,0),FALSE))))*J99</f>
        <v>0</v>
      </c>
      <c r="AU137" s="191">
        <f>IF($A137="",0,IF(VLOOKUP($A137,'ECM Staff time by PoF'!$B$5:$C$119,2,FALSE)="Not Applicable",VLOOKUP($A137,'ECM Staff time by PoF'!$B$5:$S$119,MATCH($AL$103, 'ECM Staff time by PoF'!$B$4:$R$4,0),FALSE),IF(ISERROR(VLOOKUP(CONCATENATE($A137,K$66),'ECM Staff time by PoF'!$A$5:$S$119,MATCH($AL$103, 'ECM Staff time by PoF'!$A$4:$R$4,0),FALSE)), 0, VLOOKUP(CONCATENATE($A137,K$66),'ECM Staff time by PoF'!$A$5:$S$119,MATCH($AL$103, 'ECM Staff time by PoF'!$A$4:$R$4,0),FALSE))))*K99</f>
        <v>0</v>
      </c>
      <c r="AV137" s="191">
        <f>IF($A137="",0,IF(VLOOKUP($A137,'ECM Staff time by PoF'!$B$5:$C$119,2,FALSE)="Not Applicable",VLOOKUP($A137,'ECM Staff time by PoF'!$B$5:$S$119,MATCH($AL$103, 'ECM Staff time by PoF'!$B$4:$R$4,0),FALSE),IF(ISERROR(VLOOKUP(CONCATENATE($A137,L$66),'ECM Staff time by PoF'!$A$5:$S$119,MATCH($AL$103, 'ECM Staff time by PoF'!$A$4:$R$4,0),FALSE)), 0, VLOOKUP(CONCATENATE($A137,L$66),'ECM Staff time by PoF'!$A$5:$S$119,MATCH($AL$103, 'ECM Staff time by PoF'!$A$4:$R$4,0),FALSE))))*L99</f>
        <v>0</v>
      </c>
      <c r="AW137" s="191">
        <f>IF($A137="",0,IF(VLOOKUP($A137,'ECM Staff time by PoF'!$B$5:$C$119,2,FALSE)="Not Applicable",VLOOKUP($A137,'ECM Staff time by PoF'!$B$5:$S$119,MATCH($AL$103, 'ECM Staff time by PoF'!$B$4:$R$4,0),FALSE),IF(ISERROR(VLOOKUP(CONCATENATE($A137,M$66),'ECM Staff time by PoF'!$A$5:$S$119,MATCH($AL$103, 'ECM Staff time by PoF'!$A$4:$R$4,0),FALSE)), 0, VLOOKUP(CONCATENATE($A137,M$66),'ECM Staff time by PoF'!$A$5:$S$119,MATCH($AL$103, 'ECM Staff time by PoF'!$A$4:$R$4,0),FALSE))))*M99</f>
        <v>0</v>
      </c>
      <c r="AX137" s="191">
        <f>IF($A137="",0,IF(VLOOKUP($A137,'ECM Staff time by PoF'!$B$5:$C$119,2,FALSE)="Not Applicable",VLOOKUP($A137,'ECM Staff time by PoF'!$B$5:$S$119,MATCH($AL$103, 'ECM Staff time by PoF'!$B$4:$R$4,0),FALSE),IF(ISERROR(VLOOKUP(CONCATENATE($A137,N$66),'ECM Staff time by PoF'!$A$5:$S$119,MATCH($AL$103, 'ECM Staff time by PoF'!$A$4:$R$4,0),FALSE)), 0, VLOOKUP(CONCATENATE($A137,N$66),'ECM Staff time by PoF'!$A$5:$S$119,MATCH($AL$103, 'ECM Staff time by PoF'!$A$4:$R$4,0),FALSE))))*N99</f>
        <v>0</v>
      </c>
      <c r="AY137" s="191">
        <f>IF($A137="",0,IF(VLOOKUP($A137,'ECM Staff time by PoF'!$B$5:$C$119,2,FALSE)="Not Applicable",VLOOKUP($A137,'ECM Staff time by PoF'!$B$5:$S$119,MATCH($AL$103, 'ECM Staff time by PoF'!$B$4:$R$4,0),FALSE),IF(ISERROR(VLOOKUP(CONCATENATE($A137,O$66),'ECM Staff time by PoF'!$A$5:$S$119,MATCH($AL$103, 'ECM Staff time by PoF'!$A$4:$R$4,0),FALSE)), 0, VLOOKUP(CONCATENATE($A137,O$66),'ECM Staff time by PoF'!$A$5:$S$119,MATCH($AL$103, 'ECM Staff time by PoF'!$A$4:$R$4,0),FALSE))))*O99</f>
        <v>0</v>
      </c>
      <c r="AZ137" s="191">
        <f>IF($A137="",0,IF(VLOOKUP($A137,'ECM Staff time by PoF'!$B$5:$C$119,2,FALSE)="Not Applicable",VLOOKUP($A137,'ECM Staff time by PoF'!$B$5:$S$119,MATCH($AL$103, 'ECM Staff time by PoF'!$B$4:$R$4,0),FALSE),IF(ISERROR(VLOOKUP(CONCATENATE($A137,P$66),'ECM Staff time by PoF'!$A$5:$S$119,MATCH($AL$103, 'ECM Staff time by PoF'!$A$4:$R$4,0),FALSE)), 0, VLOOKUP(CONCATENATE($A137,P$66),'ECM Staff time by PoF'!$A$5:$S$119,MATCH($AL$103, 'ECM Staff time by PoF'!$A$4:$R$4,0),FALSE))))*P99</f>
        <v>0</v>
      </c>
      <c r="BA137" s="191">
        <f>IF($A137="",0,IF(VLOOKUP($A137,'ECM Staff time by PoF'!$B$5:$C$119,2,FALSE)="Not Applicable",VLOOKUP($A137,'ECM Staff time by PoF'!$B$5:$S$119,MATCH($AL$103, 'ECM Staff time by PoF'!$B$4:$R$4,0),FALSE),IF(ISERROR(VLOOKUP(CONCATENATE($A137,Q$66),'ECM Staff time by PoF'!$A$5:$S$119,MATCH($AL$103, 'ECM Staff time by PoF'!$A$4:$R$4,0),FALSE)), 0, VLOOKUP(CONCATENATE($A137,Q$66),'ECM Staff time by PoF'!$A$5:$S$119,MATCH($AL$103, 'ECM Staff time by PoF'!$A$4:$R$4,0),FALSE))))*Q99</f>
        <v>0</v>
      </c>
      <c r="BB137" s="191">
        <f>IF($A137="",0,IF(VLOOKUP($A137,'ECM Staff time by PoF'!$B$5:$C$119,2,FALSE)="Not Applicable",VLOOKUP($A137,'ECM Staff time by PoF'!$B$5:$S$119,MATCH($AL$103, 'ECM Staff time by PoF'!$B$4:$R$4,0),FALSE),IF(ISERROR(VLOOKUP(CONCATENATE($A137,R$66),'ECM Staff time by PoF'!$A$5:$S$119,MATCH($AL$103, 'ECM Staff time by PoF'!$A$4:$R$4,0),FALSE)), 0, VLOOKUP(CONCATENATE($A137,R$66),'ECM Staff time by PoF'!$A$5:$S$119,MATCH($AL$103, 'ECM Staff time by PoF'!$A$4:$R$4,0),FALSE))))*R99</f>
        <v>0</v>
      </c>
      <c r="BC137" s="191">
        <f>IF($A137="",0,IF(VLOOKUP($A137,'ECM Staff time by PoF'!$B$5:$C$119,2,FALSE)="Not Applicable",VLOOKUP($A137,'ECM Staff time by PoF'!$B$5:$S$119,MATCH($AL$103, 'ECM Staff time by PoF'!$B$4:$R$4,0),FALSE),IF(ISERROR(VLOOKUP(CONCATENATE($A137,S$66),'ECM Staff time by PoF'!$A$5:$S$119,MATCH($AL$103, 'ECM Staff time by PoF'!$A$4:$R$4,0),FALSE)), 0, VLOOKUP(CONCATENATE($A137,S$66),'ECM Staff time by PoF'!$A$5:$S$119,MATCH($AL$103, 'ECM Staff time by PoF'!$A$4:$R$4,0),FALSE))))*S99</f>
        <v>0</v>
      </c>
      <c r="BD137" s="191">
        <f>IF($A137="",0,IF(VLOOKUP($A137,'ECM Staff time by PoF'!$B$5:$C$119,2,FALSE)="Not Applicable",VLOOKUP($A137,'ECM Staff time by PoF'!$B$5:$S$119,MATCH($AL$103, 'ECM Staff time by PoF'!$B$4:$R$4,0),FALSE),IF(ISERROR(VLOOKUP(CONCATENATE($A137,T$66),'ECM Staff time by PoF'!$A$5:$S$119,MATCH($AL$103, 'ECM Staff time by PoF'!$A$4:$R$4,0),FALSE)), 0, VLOOKUP(CONCATENATE($A137,T$66),'ECM Staff time by PoF'!$A$5:$S$119,MATCH($AL$103, 'ECM Staff time by PoF'!$A$4:$R$4,0),FALSE))))*T99</f>
        <v>0</v>
      </c>
      <c r="BE137" s="191">
        <f>IF($A137="",0,IF(VLOOKUP($A137,'ECM Staff time by PoF'!$B$5:$C$119,2,FALSE)="Not Applicable",VLOOKUP($A137,'ECM Staff time by PoF'!$B$5:$S$119,MATCH($AL$103, 'ECM Staff time by PoF'!$B$4:$R$4,0),FALSE),IF(ISERROR(VLOOKUP(CONCATENATE($A137,U$66),'ECM Staff time by PoF'!$A$5:$S$119,MATCH($AL$103, 'ECM Staff time by PoF'!$A$4:$R$4,0),FALSE)), 0, VLOOKUP(CONCATENATE($A137,U$66),'ECM Staff time by PoF'!$A$5:$S$119,MATCH($AL$103, 'ECM Staff time by PoF'!$A$4:$R$4,0),FALSE))))*U99</f>
        <v>0</v>
      </c>
      <c r="BF137" s="191">
        <f>IF($A137="",0,IF(VLOOKUP($A137,'ECM Staff time by PoF'!$B$5:$C$119,2,FALSE)="Not Applicable",VLOOKUP($A137,'ECM Staff time by PoF'!$B$5:$S$119,MATCH($AL$103, 'ECM Staff time by PoF'!$B$4:$R$4,0),FALSE),IF(ISERROR(VLOOKUP(CONCATENATE($A137,V$66),'ECM Staff time by PoF'!$A$5:$S$119,MATCH($AL$103, 'ECM Staff time by PoF'!$A$4:$R$4,0),FALSE)), 0, VLOOKUP(CONCATENATE($A137,V$66),'ECM Staff time by PoF'!$A$5:$S$119,MATCH($AL$103, 'ECM Staff time by PoF'!$A$4:$R$4,0),FALSE))))*V99</f>
        <v>0</v>
      </c>
      <c r="BG137" s="191">
        <f>IF($A137="",0,IF(VLOOKUP($A137,'ECM Staff time by PoF'!$B$5:$C$119,2,FALSE)="Not Applicable",VLOOKUP($A137,'ECM Staff time by PoF'!$B$5:$S$119,MATCH($AL$103, 'ECM Staff time by PoF'!$B$4:$R$4,0),FALSE),IF(ISERROR(VLOOKUP(CONCATENATE($A137,W$66),'ECM Staff time by PoF'!$A$5:$S$119,MATCH($AL$103, 'ECM Staff time by PoF'!$A$4:$R$4,0),FALSE)), 0, VLOOKUP(CONCATENATE($A137,W$66),'ECM Staff time by PoF'!$A$5:$S$119,MATCH($AL$103, 'ECM Staff time by PoF'!$A$4:$R$4,0),FALSE))))*W99</f>
        <v>0</v>
      </c>
      <c r="BH137" s="191">
        <f>IF($A137="",0,IF(VLOOKUP($A137,'ECM Staff time by PoF'!$B$5:$C$119,2,FALSE)="Not Applicable",VLOOKUP($A137,'ECM Staff time by PoF'!$B$5:$S$119,MATCH($AL$103, 'ECM Staff time by PoF'!$B$4:$R$4,0),FALSE),IF(ISERROR(VLOOKUP(CONCATENATE($A137,X$66),'ECM Staff time by PoF'!$A$5:$S$119,MATCH($AL$103, 'ECM Staff time by PoF'!$A$4:$R$4,0),FALSE)), 0, VLOOKUP(CONCATENATE($A137,X$66),'ECM Staff time by PoF'!$A$5:$S$119,MATCH($AL$103, 'ECM Staff time by PoF'!$A$4:$R$4,0),FALSE))))*X99</f>
        <v>0</v>
      </c>
      <c r="BI137" s="191">
        <f>IF($A137="",0,IF(VLOOKUP($A137,'ECM Staff time by PoF'!$B$5:$C$119,2,FALSE)="Not Applicable",VLOOKUP($A137,'ECM Staff time by PoF'!$B$5:$S$119,MATCH($AL$103, 'ECM Staff time by PoF'!$B$4:$R$4,0),FALSE),IF(ISERROR(VLOOKUP(CONCATENATE($A137,Y$66),'ECM Staff time by PoF'!$A$5:$S$119,MATCH($AL$103, 'ECM Staff time by PoF'!$A$4:$R$4,0),FALSE)), 0, VLOOKUP(CONCATENATE($A137,Y$66),'ECM Staff time by PoF'!$A$5:$S$119,MATCH($AL$103, 'ECM Staff time by PoF'!$A$4:$R$4,0),FALSE))))*Y99</f>
        <v>0</v>
      </c>
      <c r="BJ137" s="191">
        <f>IF($A137="",0,IF(VLOOKUP($A137,'ECM Staff time by PoF'!$B$5:$C$119,2,FALSE)="Not Applicable",VLOOKUP($A137,'ECM Staff time by PoF'!$B$5:$S$119,MATCH($AL$103, 'ECM Staff time by PoF'!$B$4:$R$4,0),FALSE),IF(ISERROR(VLOOKUP(CONCATENATE($A137,Z$66),'ECM Staff time by PoF'!$A$5:$S$119,MATCH($AL$103, 'ECM Staff time by PoF'!$A$4:$R$4,0),FALSE)), 0, VLOOKUP(CONCATENATE($A137,Z$66),'ECM Staff time by PoF'!$A$5:$S$119,MATCH($AL$103, 'ECM Staff time by PoF'!$A$4:$R$4,0),FALSE))))*Z99</f>
        <v>0</v>
      </c>
      <c r="BK137" s="191">
        <f>IF($A137="",0,IF(VLOOKUP($A137,'ECM Staff time by PoF'!$B$5:$C$119,2,FALSE)="Not Applicable",VLOOKUP($A137,'ECM Staff time by PoF'!$B$5:$S$119,MATCH($AL$103, 'ECM Staff time by PoF'!$B$4:$R$4,0),FALSE),IF(ISERROR(VLOOKUP(CONCATENATE($A137,AA$66),'ECM Staff time by PoF'!$A$5:$S$119,MATCH($AL$103, 'ECM Staff time by PoF'!$A$4:$R$4,0),FALSE)), 0, VLOOKUP(CONCATENATE($A137,AA$66),'ECM Staff time by PoF'!$A$5:$S$119,MATCH($AL$103, 'ECM Staff time by PoF'!$A$4:$R$4,0),FALSE))))*AA99</f>
        <v>0</v>
      </c>
      <c r="BL137" s="191">
        <f>IF($A137="",0,IF(VLOOKUP($A137,'ECM Staff time by PoF'!$B$5:$C$119,2,FALSE)="Not Applicable",VLOOKUP($A137,'ECM Staff time by PoF'!$B$5:$S$119,MATCH($AL$103, 'ECM Staff time by PoF'!$B$4:$R$4,0),FALSE),IF(ISERROR(VLOOKUP(CONCATENATE($A137,AB$66),'ECM Staff time by PoF'!$A$5:$S$119,MATCH($AL$103, 'ECM Staff time by PoF'!$A$4:$R$4,0),FALSE)), 0, VLOOKUP(CONCATENATE($A137,AB$66),'ECM Staff time by PoF'!$A$5:$S$119,MATCH($AL$103, 'ECM Staff time by PoF'!$A$4:$R$4,0),FALSE))))*AB99</f>
        <v>0</v>
      </c>
      <c r="BM137" s="191">
        <f>IF($A137="",0,IF(VLOOKUP($A137,'ECM Staff time by PoF'!$B$5:$C$119,2,FALSE)="Not Applicable",VLOOKUP($A137,'ECM Staff time by PoF'!$B$5:$S$119,MATCH($AL$103, 'ECM Staff time by PoF'!$B$4:$R$4,0),FALSE),IF(ISERROR(VLOOKUP(CONCATENATE($A137,AC$66),'ECM Staff time by PoF'!$A$5:$S$119,MATCH($AL$103, 'ECM Staff time by PoF'!$A$4:$R$4,0),FALSE)), 0, VLOOKUP(CONCATENATE($A137,AC$66),'ECM Staff time by PoF'!$A$5:$S$119,MATCH($AL$103, 'ECM Staff time by PoF'!$A$4:$R$4,0),FALSE))))*AC99</f>
        <v>0</v>
      </c>
      <c r="BN137" s="191">
        <f>IF($A137="",0,IF(VLOOKUP($A137,'ECM Staff time by PoF'!$B$5:$C$119,2,FALSE)="Not Applicable",VLOOKUP($A137,'ECM Staff time by PoF'!$B$5:$S$119,MATCH($AL$103, 'ECM Staff time by PoF'!$B$4:$R$4,0),FALSE),IF(ISERROR(VLOOKUP(CONCATENATE($A137,AD$66),'ECM Staff time by PoF'!$A$5:$S$119,MATCH($AL$103, 'ECM Staff time by PoF'!$A$4:$R$4,0),FALSE)), 0, VLOOKUP(CONCATENATE($A137,AD$66),'ECM Staff time by PoF'!$A$5:$S$119,MATCH($AL$103, 'ECM Staff time by PoF'!$A$4:$R$4,0),FALSE))))*AD99</f>
        <v>0</v>
      </c>
      <c r="BO137" s="191">
        <f>IF($A137="",0,IF(VLOOKUP($A137,'ECM Staff time by PoF'!$B$5:$C$119,2,FALSE)="Not Applicable",VLOOKUP($A137,'ECM Staff time by PoF'!$B$5:$S$119,MATCH($AL$103, 'ECM Staff time by PoF'!$B$4:$R$4,0),FALSE),IF(ISERROR(VLOOKUP(CONCATENATE($A137,AE$66),'ECM Staff time by PoF'!$A$5:$S$119,MATCH($AL$103, 'ECM Staff time by PoF'!$A$4:$R$4,0),FALSE)), 0, VLOOKUP(CONCATENATE($A137,AE$66),'ECM Staff time by PoF'!$A$5:$S$119,MATCH($AL$103, 'ECM Staff time by PoF'!$A$4:$R$4,0),FALSE))))*AE99</f>
        <v>0</v>
      </c>
      <c r="BP137" s="191">
        <f>IF($A137="",0,IF(VLOOKUP($A137,'ECM Staff time by PoF'!$B$5:$C$119,2,FALSE)="Not Applicable",VLOOKUP($A137,'ECM Staff time by PoF'!$B$5:$S$119,MATCH($AL$103, 'ECM Staff time by PoF'!$B$4:$R$4,0),FALSE),IF(ISERROR(VLOOKUP(CONCATENATE($A137,AF$66),'ECM Staff time by PoF'!$A$5:$S$119,MATCH($AL$103, 'ECM Staff time by PoF'!$A$4:$R$4,0),FALSE)), 0, VLOOKUP(CONCATENATE($A137,AF$66),'ECM Staff time by PoF'!$A$5:$S$119,MATCH($AL$103, 'ECM Staff time by PoF'!$A$4:$R$4,0),FALSE))))*AF99</f>
        <v>0</v>
      </c>
      <c r="BQ137" s="191">
        <f>IF($A137="",0,IF(VLOOKUP($A137,'ECM Staff time by PoF'!$B$5:$C$119,2,FALSE)="Not Applicable",VLOOKUP($A137,'ECM Staff time by PoF'!$B$5:$S$119,MATCH($AL$103, 'ECM Staff time by PoF'!$B$4:$R$4,0),FALSE),IF(ISERROR(VLOOKUP(CONCATENATE($A137,AG$66),'ECM Staff time by PoF'!$A$5:$S$119,MATCH($AL$103, 'ECM Staff time by PoF'!$A$4:$R$4,0),FALSE)), 0, VLOOKUP(CONCATENATE($A137,AG$66),'ECM Staff time by PoF'!$A$5:$S$119,MATCH($AL$103, 'ECM Staff time by PoF'!$A$4:$R$4,0),FALSE))))*AG99</f>
        <v>0</v>
      </c>
      <c r="BR137" s="191">
        <f>IF($A137="",0,IF(VLOOKUP($A137,'ECM Staff time by PoF'!$B$5:$C$119,2,FALSE)="Not Applicable",VLOOKUP($A137,'ECM Staff time by PoF'!$B$5:$S$119,MATCH($AL$103, 'ECM Staff time by PoF'!$B$4:$R$4,0),FALSE),IF(ISERROR(VLOOKUP(CONCATENATE($A137,AH$66),'ECM Staff time by PoF'!$A$5:$S$119,MATCH($AL$103, 'ECM Staff time by PoF'!$A$4:$R$4,0),FALSE)), 0, VLOOKUP(CONCATENATE($A137,AH$66),'ECM Staff time by PoF'!$A$5:$S$119,MATCH($AL$103, 'ECM Staff time by PoF'!$A$4:$R$4,0),FALSE))))*AH99</f>
        <v>0</v>
      </c>
      <c r="BS137" s="191">
        <f>IF($A137="",0,IF(VLOOKUP($A137,'ECM Staff time by PoF'!$B$5:$C$119,2,FALSE)="Not Applicable",VLOOKUP($A137,'ECM Staff time by PoF'!$B$5:$S$119,MATCH($AL$103, 'ECM Staff time by PoF'!$B$4:$R$4,0),FALSE),IF(ISERROR(VLOOKUP(CONCATENATE($A137,AI$66),'ECM Staff time by PoF'!$A$5:$S$119,MATCH($AL$103, 'ECM Staff time by PoF'!$A$4:$R$4,0),FALSE)), 0, VLOOKUP(CONCATENATE($A137,AI$66),'ECM Staff time by PoF'!$A$5:$S$119,MATCH($AL$103, 'ECM Staff time by PoF'!$A$4:$R$4,0),FALSE))))*AI99</f>
        <v>0</v>
      </c>
      <c r="BT137" s="191">
        <f>IF($A137="",0,IF(VLOOKUP($A137,'ECM Staff time by PoF'!$B$5:$C$119,2,FALSE)="Not Applicable",VLOOKUP($A137,'ECM Staff time by PoF'!$B$5:$S$119,MATCH($AL$103, 'ECM Staff time by PoF'!$B$4:$R$4,0),FALSE),IF(ISERROR(VLOOKUP(CONCATENATE($A137,AJ$66),'ECM Staff time by PoF'!$A$5:$S$119,MATCH($AL$103, 'ECM Staff time by PoF'!$A$4:$R$4,0),FALSE)), 0, VLOOKUP(CONCATENATE($A137,AJ$66),'ECM Staff time by PoF'!$A$5:$S$119,MATCH($AL$103, 'ECM Staff time by PoF'!$A$4:$R$4,0),FALSE))))*AJ99</f>
        <v>0</v>
      </c>
      <c r="BU137" s="191">
        <f>IF($A137="",0,IF(VLOOKUP($A137,'ECM Staff time by PoF'!$B$5:$C$119,2,FALSE)="Not Applicable",VLOOKUP($A137,'ECM Staff time by PoF'!$B$5:$S$119,MATCH($AL$103, 'ECM Staff time by PoF'!$B$4:$R$4,0),FALSE),IF(ISERROR(VLOOKUP(CONCATENATE($A137,AK$66),'ECM Staff time by PoF'!$A$5:$S$119,MATCH($AL$103, 'ECM Staff time by PoF'!$A$4:$R$4,0),FALSE)), 0, VLOOKUP(CONCATENATE($A137,AK$66),'ECM Staff time by PoF'!$A$5:$S$119,MATCH($AL$103, 'ECM Staff time by PoF'!$A$4:$R$4,0),FALSE))))*AK99</f>
        <v>0</v>
      </c>
      <c r="BV137" s="191">
        <f>IF($A137="",0,IF(VLOOKUP($A137,'ECM Staff time by PoF'!$B$5:$C$119,2,FALSE)="Not Applicable",VLOOKUP($A137,'ECM Staff time by PoF'!$B$5:$S$119,MATCH($BV$103, 'ECM Staff time by PoF'!$B$4:$R$4,0),FALSE),IF(ISERROR(VLOOKUP(CONCATENATE($A137,B$66),'ECM Staff time by PoF'!$A$5:$S$119,MATCH($BV$103, 'ECM Staff time by PoF'!$A$4:$R$4,0),FALSE)), 0, VLOOKUP(CONCATENATE($A137,B$66),'ECM Staff time by PoF'!$A$5:$S$119,MATCH($BV$103, 'ECM Staff time by PoF'!$A$4:$R$4,0),FALSE))))*B99</f>
        <v>0</v>
      </c>
      <c r="BW137" s="191">
        <f>IF($A137="",0,IF(VLOOKUP($A137,'ECM Staff time by PoF'!$B$5:$C$119,2,FALSE)="Not Applicable",VLOOKUP($A137,'ECM Staff time by PoF'!$B$5:$S$119,MATCH($BV$103, 'ECM Staff time by PoF'!$B$4:$R$4,0),FALSE),IF(ISERROR(VLOOKUP(CONCATENATE($A137,C$66),'ECM Staff time by PoF'!$A$5:$S$119,MATCH($BV$103, 'ECM Staff time by PoF'!$A$4:$R$4,0),FALSE)), 0, VLOOKUP(CONCATENATE($A137,C$66),'ECM Staff time by PoF'!$A$5:$S$119,MATCH($BV$103, 'ECM Staff time by PoF'!$A$4:$R$4,0),FALSE))))*C99</f>
        <v>0</v>
      </c>
      <c r="BX137" s="191">
        <f>IF($A137="",0,IF(VLOOKUP($A137,'ECM Staff time by PoF'!$B$5:$C$119,2,FALSE)="Not Applicable",VLOOKUP($A137,'ECM Staff time by PoF'!$B$5:$S$119,MATCH($BV$103, 'ECM Staff time by PoF'!$B$4:$R$4,0),FALSE),IF(ISERROR(VLOOKUP(CONCATENATE($A137,D$66),'ECM Staff time by PoF'!$A$5:$S$119,MATCH($BV$103, 'ECM Staff time by PoF'!$A$4:$R$4,0),FALSE)), 0, VLOOKUP(CONCATENATE($A137,D$66),'ECM Staff time by PoF'!$A$5:$S$119,MATCH($BV$103, 'ECM Staff time by PoF'!$A$4:$R$4,0),FALSE))))*D99</f>
        <v>0</v>
      </c>
      <c r="BY137" s="191">
        <f>IF($A137="",0,IF(VLOOKUP($A137,'ECM Staff time by PoF'!$B$5:$C$119,2,FALSE)="Not Applicable",VLOOKUP($A137,'ECM Staff time by PoF'!$B$5:$S$119,MATCH($BV$103, 'ECM Staff time by PoF'!$B$4:$R$4,0),FALSE),IF(ISERROR(VLOOKUP(CONCATENATE($A137,E$66),'ECM Staff time by PoF'!$A$5:$S$119,MATCH($BV$103, 'ECM Staff time by PoF'!$A$4:$R$4,0),FALSE)), 0, VLOOKUP(CONCATENATE($A137,E$66),'ECM Staff time by PoF'!$A$5:$S$119,MATCH($BV$103, 'ECM Staff time by PoF'!$A$4:$R$4,0),FALSE))))*E99</f>
        <v>0</v>
      </c>
      <c r="BZ137" s="191">
        <f>IF($A137="",0,IF(VLOOKUP($A137,'ECM Staff time by PoF'!$B$5:$C$119,2,FALSE)="Not Applicable",VLOOKUP($A137,'ECM Staff time by PoF'!$B$5:$S$119,MATCH($BV$103, 'ECM Staff time by PoF'!$B$4:$R$4,0),FALSE),IF(ISERROR(VLOOKUP(CONCATENATE($A137,F$66),'ECM Staff time by PoF'!$A$5:$S$119,MATCH($BV$103, 'ECM Staff time by PoF'!$A$4:$R$4,0),FALSE)), 0, VLOOKUP(CONCATENATE($A137,F$66),'ECM Staff time by PoF'!$A$5:$S$119,MATCH($BV$103, 'ECM Staff time by PoF'!$A$4:$R$4,0),FALSE))))*F99</f>
        <v>0</v>
      </c>
      <c r="CA137" s="191">
        <f>IF($A137="",0,IF(VLOOKUP($A137,'ECM Staff time by PoF'!$B$5:$C$119,2,FALSE)="Not Applicable",VLOOKUP($A137,'ECM Staff time by PoF'!$B$5:$S$119,MATCH($BV$103, 'ECM Staff time by PoF'!$B$4:$R$4,0),FALSE),IF(ISERROR(VLOOKUP(CONCATENATE($A137,G$66),'ECM Staff time by PoF'!$A$5:$S$119,MATCH($BV$103, 'ECM Staff time by PoF'!$A$4:$R$4,0),FALSE)), 0, VLOOKUP(CONCATENATE($A137,G$66),'ECM Staff time by PoF'!$A$5:$S$119,MATCH($BV$103, 'ECM Staff time by PoF'!$A$4:$R$4,0),FALSE))))*G99</f>
        <v>0</v>
      </c>
      <c r="CB137" s="191">
        <f>IF($A137="",0,IF(VLOOKUP($A137,'ECM Staff time by PoF'!$B$5:$C$119,2,FALSE)="Not Applicable",VLOOKUP($A137,'ECM Staff time by PoF'!$B$5:$S$119,MATCH($BV$103, 'ECM Staff time by PoF'!$B$4:$R$4,0),FALSE),IF(ISERROR(VLOOKUP(CONCATENATE($A137,H$66),'ECM Staff time by PoF'!$A$5:$S$119,MATCH($BV$103, 'ECM Staff time by PoF'!$A$4:$R$4,0),FALSE)), 0, VLOOKUP(CONCATENATE($A137,H$66),'ECM Staff time by PoF'!$A$5:$S$119,MATCH($BV$103, 'ECM Staff time by PoF'!$A$4:$R$4,0),FALSE))))*H99</f>
        <v>0</v>
      </c>
      <c r="CC137" s="191">
        <f>IF($A137="",0,IF(VLOOKUP($A137,'ECM Staff time by PoF'!$B$5:$C$119,2,FALSE)="Not Applicable",VLOOKUP($A137,'ECM Staff time by PoF'!$B$5:$S$119,MATCH($BV$103, 'ECM Staff time by PoF'!$B$4:$R$4,0),FALSE),IF(ISERROR(VLOOKUP(CONCATENATE($A137,I$66),'ECM Staff time by PoF'!$A$5:$S$119,MATCH($BV$103, 'ECM Staff time by PoF'!$A$4:$R$4,0),FALSE)), 0, VLOOKUP(CONCATENATE($A137,I$66),'ECM Staff time by PoF'!$A$5:$S$119,MATCH($BV$103, 'ECM Staff time by PoF'!$A$4:$R$4,0),FALSE))))*I99</f>
        <v>0</v>
      </c>
      <c r="CD137" s="191">
        <f>IF($A137="",0,IF(VLOOKUP($A137,'ECM Staff time by PoF'!$B$5:$C$119,2,FALSE)="Not Applicable",VLOOKUP($A137,'ECM Staff time by PoF'!$B$5:$S$119,MATCH($BV$103, 'ECM Staff time by PoF'!$B$4:$R$4,0),FALSE),IF(ISERROR(VLOOKUP(CONCATENATE($A137,J$66),'ECM Staff time by PoF'!$A$5:$S$119,MATCH($BV$103, 'ECM Staff time by PoF'!$A$4:$R$4,0),FALSE)), 0, VLOOKUP(CONCATENATE($A137,J$66),'ECM Staff time by PoF'!$A$5:$S$119,MATCH($BV$103, 'ECM Staff time by PoF'!$A$4:$R$4,0),FALSE))))*J99</f>
        <v>0</v>
      </c>
      <c r="CE137" s="191">
        <f>IF($A137="",0,IF(VLOOKUP($A137,'ECM Staff time by PoF'!$B$5:$C$119,2,FALSE)="Not Applicable",VLOOKUP($A137,'ECM Staff time by PoF'!$B$5:$S$119,MATCH($BV$103, 'ECM Staff time by PoF'!$B$4:$R$4,0),FALSE),IF(ISERROR(VLOOKUP(CONCATENATE($A137,K$66),'ECM Staff time by PoF'!$A$5:$S$119,MATCH($BV$103, 'ECM Staff time by PoF'!$A$4:$R$4,0),FALSE)), 0, VLOOKUP(CONCATENATE($A137,K$66),'ECM Staff time by PoF'!$A$5:$S$119,MATCH($BV$103, 'ECM Staff time by PoF'!$A$4:$R$4,0),FALSE))))*K99</f>
        <v>0</v>
      </c>
      <c r="CF137" s="191">
        <f>IF($A137="",0,IF(VLOOKUP($A137,'ECM Staff time by PoF'!$B$5:$C$119,2,FALSE)="Not Applicable",VLOOKUP($A137,'ECM Staff time by PoF'!$B$5:$S$119,MATCH($BV$103, 'ECM Staff time by PoF'!$B$4:$R$4,0),FALSE),IF(ISERROR(VLOOKUP(CONCATENATE($A137,L$66),'ECM Staff time by PoF'!$A$5:$S$119,MATCH($BV$103, 'ECM Staff time by PoF'!$A$4:$R$4,0),FALSE)), 0, VLOOKUP(CONCATENATE($A137,L$66),'ECM Staff time by PoF'!$A$5:$S$119,MATCH($BV$103, 'ECM Staff time by PoF'!$A$4:$R$4,0),FALSE))))*L99</f>
        <v>0</v>
      </c>
      <c r="CG137" s="191">
        <f>IF($A137="",0,IF(VLOOKUP($A137,'ECM Staff time by PoF'!$B$5:$C$119,2,FALSE)="Not Applicable",VLOOKUP($A137,'ECM Staff time by PoF'!$B$5:$S$119,MATCH($BV$103, 'ECM Staff time by PoF'!$B$4:$R$4,0),FALSE),IF(ISERROR(VLOOKUP(CONCATENATE($A137,M$66),'ECM Staff time by PoF'!$A$5:$S$119,MATCH($BV$103, 'ECM Staff time by PoF'!$A$4:$R$4,0),FALSE)), 0, VLOOKUP(CONCATENATE($A137,M$66),'ECM Staff time by PoF'!$A$5:$S$119,MATCH($BV$103, 'ECM Staff time by PoF'!$A$4:$R$4,0),FALSE))))*M99</f>
        <v>0</v>
      </c>
      <c r="CH137" s="191">
        <f>IF($A137="",0,IF(VLOOKUP($A137,'ECM Staff time by PoF'!$B$5:$C$119,2,FALSE)="Not Applicable",VLOOKUP($A137,'ECM Staff time by PoF'!$B$5:$S$119,MATCH($BV$103, 'ECM Staff time by PoF'!$B$4:$R$4,0),FALSE),IF(ISERROR(VLOOKUP(CONCATENATE($A137,N$66),'ECM Staff time by PoF'!$A$5:$S$119,MATCH($BV$103, 'ECM Staff time by PoF'!$A$4:$R$4,0),FALSE)), 0, VLOOKUP(CONCATENATE($A137,N$66),'ECM Staff time by PoF'!$A$5:$S$119,MATCH($BV$103, 'ECM Staff time by PoF'!$A$4:$R$4,0),FALSE))))*N99</f>
        <v>0</v>
      </c>
      <c r="CI137" s="191">
        <f>IF($A137="",0,IF(VLOOKUP($A137,'ECM Staff time by PoF'!$B$5:$C$119,2,FALSE)="Not Applicable",VLOOKUP($A137,'ECM Staff time by PoF'!$B$5:$S$119,MATCH($BV$103, 'ECM Staff time by PoF'!$B$4:$R$4,0),FALSE),IF(ISERROR(VLOOKUP(CONCATENATE($A137,O$66),'ECM Staff time by PoF'!$A$5:$S$119,MATCH($BV$103, 'ECM Staff time by PoF'!$A$4:$R$4,0),FALSE)), 0, VLOOKUP(CONCATENATE($A137,O$66),'ECM Staff time by PoF'!$A$5:$S$119,MATCH($BV$103, 'ECM Staff time by PoF'!$A$4:$R$4,0),FALSE))))*O99</f>
        <v>0</v>
      </c>
      <c r="CJ137" s="191">
        <f>IF($A137="",0,IF(VLOOKUP($A137,'ECM Staff time by PoF'!$B$5:$C$119,2,FALSE)="Not Applicable",VLOOKUP($A137,'ECM Staff time by PoF'!$B$5:$S$119,MATCH($BV$103, 'ECM Staff time by PoF'!$B$4:$R$4,0),FALSE),IF(ISERROR(VLOOKUP(CONCATENATE($A137,P$66),'ECM Staff time by PoF'!$A$5:$S$119,MATCH($BV$103, 'ECM Staff time by PoF'!$A$4:$R$4,0),FALSE)), 0, VLOOKUP(CONCATENATE($A137,P$66),'ECM Staff time by PoF'!$A$5:$S$119,MATCH($BV$103, 'ECM Staff time by PoF'!$A$4:$R$4,0),FALSE))))*P99</f>
        <v>0</v>
      </c>
      <c r="CK137" s="191">
        <f>IF($A137="",0,IF(VLOOKUP($A137,'ECM Staff time by PoF'!$B$5:$C$119,2,FALSE)="Not Applicable",VLOOKUP($A137,'ECM Staff time by PoF'!$B$5:$S$119,MATCH($BV$103, 'ECM Staff time by PoF'!$B$4:$R$4,0),FALSE),IF(ISERROR(VLOOKUP(CONCATENATE($A137,Q$66),'ECM Staff time by PoF'!$A$5:$S$119,MATCH($BV$103, 'ECM Staff time by PoF'!$A$4:$R$4,0),FALSE)), 0, VLOOKUP(CONCATENATE($A137,Q$66),'ECM Staff time by PoF'!$A$5:$S$119,MATCH($BV$103, 'ECM Staff time by PoF'!$A$4:$R$4,0),FALSE))))*Q99</f>
        <v>0</v>
      </c>
      <c r="CL137" s="191">
        <f>IF($A137="",0,IF(VLOOKUP($A137,'ECM Staff time by PoF'!$B$5:$C$119,2,FALSE)="Not Applicable",VLOOKUP($A137,'ECM Staff time by PoF'!$B$5:$S$119,MATCH($BV$103, 'ECM Staff time by PoF'!$B$4:$R$4,0),FALSE),IF(ISERROR(VLOOKUP(CONCATENATE($A137,R$66),'ECM Staff time by PoF'!$A$5:$S$119,MATCH($BV$103, 'ECM Staff time by PoF'!$A$4:$R$4,0),FALSE)), 0, VLOOKUP(CONCATENATE($A137,R$66),'ECM Staff time by PoF'!$A$5:$S$119,MATCH($BV$103, 'ECM Staff time by PoF'!$A$4:$R$4,0),FALSE))))*R99</f>
        <v>0</v>
      </c>
      <c r="CM137" s="191">
        <f>IF($A137="",0,IF(VLOOKUP($A137,'ECM Staff time by PoF'!$B$5:$C$119,2,FALSE)="Not Applicable",VLOOKUP($A137,'ECM Staff time by PoF'!$B$5:$S$119,MATCH($BV$103, 'ECM Staff time by PoF'!$B$4:$R$4,0),FALSE),IF(ISERROR(VLOOKUP(CONCATENATE($A137,S$66),'ECM Staff time by PoF'!$A$5:$S$119,MATCH($BV$103, 'ECM Staff time by PoF'!$A$4:$R$4,0),FALSE)), 0, VLOOKUP(CONCATENATE($A137,S$66),'ECM Staff time by PoF'!$A$5:$S$119,MATCH($BV$103, 'ECM Staff time by PoF'!$A$4:$R$4,0),FALSE))))*S99</f>
        <v>0</v>
      </c>
      <c r="CN137" s="191">
        <f>IF($A137="",0,IF(VLOOKUP($A137,'ECM Staff time by PoF'!$B$5:$C$119,2,FALSE)="Not Applicable",VLOOKUP($A137,'ECM Staff time by PoF'!$B$5:$S$119,MATCH($BV$103, 'ECM Staff time by PoF'!$B$4:$R$4,0),FALSE),IF(ISERROR(VLOOKUP(CONCATENATE($A137,T$66),'ECM Staff time by PoF'!$A$5:$S$119,MATCH($BV$103, 'ECM Staff time by PoF'!$A$4:$R$4,0),FALSE)), 0, VLOOKUP(CONCATENATE($A137,T$66),'ECM Staff time by PoF'!$A$5:$S$119,MATCH($BV$103, 'ECM Staff time by PoF'!$A$4:$R$4,0),FALSE))))*T99</f>
        <v>0</v>
      </c>
      <c r="CO137" s="191">
        <f>IF($A137="",0,IF(VLOOKUP($A137,'ECM Staff time by PoF'!$B$5:$C$119,2,FALSE)="Not Applicable",VLOOKUP($A137,'ECM Staff time by PoF'!$B$5:$S$119,MATCH($BV$103, 'ECM Staff time by PoF'!$B$4:$R$4,0),FALSE),IF(ISERROR(VLOOKUP(CONCATENATE($A137,U$66),'ECM Staff time by PoF'!$A$5:$S$119,MATCH($BV$103, 'ECM Staff time by PoF'!$A$4:$R$4,0),FALSE)), 0, VLOOKUP(CONCATENATE($A137,U$66),'ECM Staff time by PoF'!$A$5:$S$119,MATCH($BV$103, 'ECM Staff time by PoF'!$A$4:$R$4,0),FALSE))))*U99</f>
        <v>0</v>
      </c>
      <c r="CP137" s="191">
        <f>IF($A137="",0,IF(VLOOKUP($A137,'ECM Staff time by PoF'!$B$5:$C$119,2,FALSE)="Not Applicable",VLOOKUP($A137,'ECM Staff time by PoF'!$B$5:$S$119,MATCH($BV$103, 'ECM Staff time by PoF'!$B$4:$R$4,0),FALSE),IF(ISERROR(VLOOKUP(CONCATENATE($A137,V$66),'ECM Staff time by PoF'!$A$5:$S$119,MATCH($BV$103, 'ECM Staff time by PoF'!$A$4:$R$4,0),FALSE)), 0, VLOOKUP(CONCATENATE($A137,V$66),'ECM Staff time by PoF'!$A$5:$S$119,MATCH($BV$103, 'ECM Staff time by PoF'!$A$4:$R$4,0),FALSE))))*V99</f>
        <v>0</v>
      </c>
      <c r="CQ137" s="191">
        <f>IF($A137="",0,IF(VLOOKUP($A137,'ECM Staff time by PoF'!$B$5:$C$119,2,FALSE)="Not Applicable",VLOOKUP($A137,'ECM Staff time by PoF'!$B$5:$S$119,MATCH($BV$103, 'ECM Staff time by PoF'!$B$4:$R$4,0),FALSE),IF(ISERROR(VLOOKUP(CONCATENATE($A137,W$66),'ECM Staff time by PoF'!$A$5:$S$119,MATCH($BV$103, 'ECM Staff time by PoF'!$A$4:$R$4,0),FALSE)), 0, VLOOKUP(CONCATENATE($A137,W$66),'ECM Staff time by PoF'!$A$5:$S$119,MATCH($BV$103, 'ECM Staff time by PoF'!$A$4:$R$4,0),FALSE))))*W99</f>
        <v>0</v>
      </c>
      <c r="CR137" s="191">
        <f>IF($A137="",0,IF(VLOOKUP($A137,'ECM Staff time by PoF'!$B$5:$C$119,2,FALSE)="Not Applicable",VLOOKUP($A137,'ECM Staff time by PoF'!$B$5:$S$119,MATCH($BV$103, 'ECM Staff time by PoF'!$B$4:$R$4,0),FALSE),IF(ISERROR(VLOOKUP(CONCATENATE($A137,X$66),'ECM Staff time by PoF'!$A$5:$S$119,MATCH($BV$103, 'ECM Staff time by PoF'!$A$4:$R$4,0),FALSE)), 0, VLOOKUP(CONCATENATE($A137,X$66),'ECM Staff time by PoF'!$A$5:$S$119,MATCH($BV$103, 'ECM Staff time by PoF'!$A$4:$R$4,0),FALSE))))*X99</f>
        <v>0</v>
      </c>
      <c r="CS137" s="191">
        <f>IF($A137="",0,IF(VLOOKUP($A137,'ECM Staff time by PoF'!$B$5:$C$119,2,FALSE)="Not Applicable",VLOOKUP($A137,'ECM Staff time by PoF'!$B$5:$S$119,MATCH($BV$103, 'ECM Staff time by PoF'!$B$4:$R$4,0),FALSE),IF(ISERROR(VLOOKUP(CONCATENATE($A137,Y$66),'ECM Staff time by PoF'!$A$5:$S$119,MATCH($BV$103, 'ECM Staff time by PoF'!$A$4:$R$4,0),FALSE)), 0, VLOOKUP(CONCATENATE($A137,Y$66),'ECM Staff time by PoF'!$A$5:$S$119,MATCH($BV$103, 'ECM Staff time by PoF'!$A$4:$R$4,0),FALSE))))*Y99</f>
        <v>0</v>
      </c>
      <c r="CT137" s="191">
        <f>IF($A137="",0,IF(VLOOKUP($A137,'ECM Staff time by PoF'!$B$5:$C$119,2,FALSE)="Not Applicable",VLOOKUP($A137,'ECM Staff time by PoF'!$B$5:$S$119,MATCH($BV$103, 'ECM Staff time by PoF'!$B$4:$R$4,0),FALSE),IF(ISERROR(VLOOKUP(CONCATENATE($A137,Z$66),'ECM Staff time by PoF'!$A$5:$S$119,MATCH($BV$103, 'ECM Staff time by PoF'!$A$4:$R$4,0),FALSE)), 0, VLOOKUP(CONCATENATE($A137,Z$66),'ECM Staff time by PoF'!$A$5:$S$119,MATCH($BV$103, 'ECM Staff time by PoF'!$A$4:$R$4,0),FALSE))))*Z99</f>
        <v>0</v>
      </c>
      <c r="CU137" s="191">
        <f>IF($A137="",0,IF(VLOOKUP($A137,'ECM Staff time by PoF'!$B$5:$C$119,2,FALSE)="Not Applicable",VLOOKUP($A137,'ECM Staff time by PoF'!$B$5:$S$119,MATCH($BV$103, 'ECM Staff time by PoF'!$B$4:$R$4,0),FALSE),IF(ISERROR(VLOOKUP(CONCATENATE($A137,AA$66),'ECM Staff time by PoF'!$A$5:$S$119,MATCH($BV$103, 'ECM Staff time by PoF'!$A$4:$R$4,0),FALSE)), 0, VLOOKUP(CONCATENATE($A137,AA$66),'ECM Staff time by PoF'!$A$5:$S$119,MATCH($BV$103, 'ECM Staff time by PoF'!$A$4:$R$4,0),FALSE))))*AA99</f>
        <v>0</v>
      </c>
      <c r="CV137" s="191">
        <f>IF($A137="",0,IF(VLOOKUP($A137,'ECM Staff time by PoF'!$B$5:$C$119,2,FALSE)="Not Applicable",VLOOKUP($A137,'ECM Staff time by PoF'!$B$5:$S$119,MATCH($BV$103, 'ECM Staff time by PoF'!$B$4:$R$4,0),FALSE),IF(ISERROR(VLOOKUP(CONCATENATE($A137,AB$66),'ECM Staff time by PoF'!$A$5:$S$119,MATCH($BV$103, 'ECM Staff time by PoF'!$A$4:$R$4,0),FALSE)), 0, VLOOKUP(CONCATENATE($A137,AB$66),'ECM Staff time by PoF'!$A$5:$S$119,MATCH($BV$103, 'ECM Staff time by PoF'!$A$4:$R$4,0),FALSE))))*AB99</f>
        <v>0</v>
      </c>
      <c r="CW137" s="191">
        <f>IF($A137="",0,IF(VLOOKUP($A137,'ECM Staff time by PoF'!$B$5:$C$119,2,FALSE)="Not Applicable",VLOOKUP($A137,'ECM Staff time by PoF'!$B$5:$S$119,MATCH($BV$103, 'ECM Staff time by PoF'!$B$4:$R$4,0),FALSE),IF(ISERROR(VLOOKUP(CONCATENATE($A137,AC$66),'ECM Staff time by PoF'!$A$5:$S$119,MATCH($BV$103, 'ECM Staff time by PoF'!$A$4:$R$4,0),FALSE)), 0, VLOOKUP(CONCATENATE($A137,AC$66),'ECM Staff time by PoF'!$A$5:$S$119,MATCH($BV$103, 'ECM Staff time by PoF'!$A$4:$R$4,0),FALSE))))*AC99</f>
        <v>0</v>
      </c>
      <c r="CX137" s="191">
        <f>IF($A137="",0,IF(VLOOKUP($A137,'ECM Staff time by PoF'!$B$5:$C$119,2,FALSE)="Not Applicable",VLOOKUP($A137,'ECM Staff time by PoF'!$B$5:$S$119,MATCH($BV$103, 'ECM Staff time by PoF'!$B$4:$R$4,0),FALSE),IF(ISERROR(VLOOKUP(CONCATENATE($A137,AD$66),'ECM Staff time by PoF'!$A$5:$S$119,MATCH($BV$103, 'ECM Staff time by PoF'!$A$4:$R$4,0),FALSE)), 0, VLOOKUP(CONCATENATE($A137,AD$66),'ECM Staff time by PoF'!$A$5:$S$119,MATCH($BV$103, 'ECM Staff time by PoF'!$A$4:$R$4,0),FALSE))))*AD99</f>
        <v>0</v>
      </c>
      <c r="CY137" s="191">
        <f>IF($A137="",0,IF(VLOOKUP($A137,'ECM Staff time by PoF'!$B$5:$C$119,2,FALSE)="Not Applicable",VLOOKUP($A137,'ECM Staff time by PoF'!$B$5:$S$119,MATCH($BV$103, 'ECM Staff time by PoF'!$B$4:$R$4,0),FALSE),IF(ISERROR(VLOOKUP(CONCATENATE($A137,AE$66),'ECM Staff time by PoF'!$A$5:$S$119,MATCH($BV$103, 'ECM Staff time by PoF'!$A$4:$R$4,0),FALSE)), 0, VLOOKUP(CONCATENATE($A137,AE$66),'ECM Staff time by PoF'!$A$5:$S$119,MATCH($BV$103, 'ECM Staff time by PoF'!$A$4:$R$4,0),FALSE))))*AE99</f>
        <v>0</v>
      </c>
      <c r="CZ137" s="191">
        <f>IF($A137="",0,IF(VLOOKUP($A137,'ECM Staff time by PoF'!$B$5:$C$119,2,FALSE)="Not Applicable",VLOOKUP($A137,'ECM Staff time by PoF'!$B$5:$S$119,MATCH($BV$103, 'ECM Staff time by PoF'!$B$4:$R$4,0),FALSE),IF(ISERROR(VLOOKUP(CONCATENATE($A137,AF$66),'ECM Staff time by PoF'!$A$5:$S$119,MATCH($BV$103, 'ECM Staff time by PoF'!$A$4:$R$4,0),FALSE)), 0, VLOOKUP(CONCATENATE($A137,AF$66),'ECM Staff time by PoF'!$A$5:$S$119,MATCH($BV$103, 'ECM Staff time by PoF'!$A$4:$R$4,0),FALSE))))*AF99</f>
        <v>0</v>
      </c>
      <c r="DA137" s="191">
        <f>IF($A137="",0,IF(VLOOKUP($A137,'ECM Staff time by PoF'!$B$5:$C$119,2,FALSE)="Not Applicable",VLOOKUP($A137,'ECM Staff time by PoF'!$B$5:$S$119,MATCH($BV$103, 'ECM Staff time by PoF'!$B$4:$R$4,0),FALSE),IF(ISERROR(VLOOKUP(CONCATENATE($A137,AG$66),'ECM Staff time by PoF'!$A$5:$S$119,MATCH($BV$103, 'ECM Staff time by PoF'!$A$4:$R$4,0),FALSE)), 0, VLOOKUP(CONCATENATE($A137,AG$66),'ECM Staff time by PoF'!$A$5:$S$119,MATCH($BV$103, 'ECM Staff time by PoF'!$A$4:$R$4,0),FALSE))))*AG99</f>
        <v>0</v>
      </c>
      <c r="DB137" s="191">
        <f>IF($A137="",0,IF(VLOOKUP($A137,'ECM Staff time by PoF'!$B$5:$C$119,2,FALSE)="Not Applicable",VLOOKUP($A137,'ECM Staff time by PoF'!$B$5:$S$119,MATCH($BV$103, 'ECM Staff time by PoF'!$B$4:$R$4,0),FALSE),IF(ISERROR(VLOOKUP(CONCATENATE($A137,AH$66),'ECM Staff time by PoF'!$A$5:$S$119,MATCH($BV$103, 'ECM Staff time by PoF'!$A$4:$R$4,0),FALSE)), 0, VLOOKUP(CONCATENATE($A137,AH$66),'ECM Staff time by PoF'!$A$5:$S$119,MATCH($BV$103, 'ECM Staff time by PoF'!$A$4:$R$4,0),FALSE))))*AH99</f>
        <v>0</v>
      </c>
      <c r="DC137" s="191">
        <f>IF($A137="",0,IF(VLOOKUP($A137,'ECM Staff time by PoF'!$B$5:$C$119,2,FALSE)="Not Applicable",VLOOKUP($A137,'ECM Staff time by PoF'!$B$5:$S$119,MATCH($BV$103, 'ECM Staff time by PoF'!$B$4:$R$4,0),FALSE),IF(ISERROR(VLOOKUP(CONCATENATE($A137,AI$66),'ECM Staff time by PoF'!$A$5:$S$119,MATCH($BV$103, 'ECM Staff time by PoF'!$A$4:$R$4,0),FALSE)), 0, VLOOKUP(CONCATENATE($A137,AI$66),'ECM Staff time by PoF'!$A$5:$S$119,MATCH($BV$103, 'ECM Staff time by PoF'!$A$4:$R$4,0),FALSE))))*AI99</f>
        <v>0</v>
      </c>
      <c r="DD137" s="191">
        <f>IF($A137="",0,IF(VLOOKUP($A137,'ECM Staff time by PoF'!$B$5:$C$119,2,FALSE)="Not Applicable",VLOOKUP($A137,'ECM Staff time by PoF'!$B$5:$S$119,MATCH($BV$103, 'ECM Staff time by PoF'!$B$4:$R$4,0),FALSE),IF(ISERROR(VLOOKUP(CONCATENATE($A137,AJ$66),'ECM Staff time by PoF'!$A$5:$S$119,MATCH($BV$103, 'ECM Staff time by PoF'!$A$4:$R$4,0),FALSE)), 0, VLOOKUP(CONCATENATE($A137,AJ$66),'ECM Staff time by PoF'!$A$5:$S$119,MATCH($BV$103, 'ECM Staff time by PoF'!$A$4:$R$4,0),FALSE))))*AJ99</f>
        <v>0</v>
      </c>
      <c r="DE137" s="191">
        <f>IF($A137="",0,IF(VLOOKUP($A137,'ECM Staff time by PoF'!$B$5:$C$119,2,FALSE)="Not Applicable",VLOOKUP($A137,'ECM Staff time by PoF'!$B$5:$S$119,MATCH($BV$103, 'ECM Staff time by PoF'!$B$4:$R$4,0),FALSE),IF(ISERROR(VLOOKUP(CONCATENATE($A137,AK$66),'ECM Staff time by PoF'!$A$5:$S$119,MATCH($BV$103, 'ECM Staff time by PoF'!$A$4:$R$4,0),FALSE)), 0, VLOOKUP(CONCATENATE($A137,AK$66),'ECM Staff time by PoF'!$A$5:$S$119,MATCH($BV$103, 'ECM Staff time by PoF'!$A$4:$R$4,0),FALSE))))*AK99</f>
        <v>0</v>
      </c>
      <c r="DF137" s="191">
        <f>IF($A137="",0,IF(VLOOKUP($A137,'ECM Staff time by PoF'!$B$5:$C$119,2,FALSE)="Not Applicable",VLOOKUP($A137,'ECM Staff time by PoF'!$B$5:$S$119,MATCH($DF$103, 'ECM Staff time by PoF'!$B$4:$R$4,0),FALSE),IF(ISERROR(VLOOKUP(CONCATENATE($A137,B$66),'ECM Staff time by PoF'!$A$5:$S$119,MATCH($DF$103, 'ECM Staff time by PoF'!$A$4:$R$4,0),FALSE)), 0, VLOOKUP(CONCATENATE($A137,B$66),'ECM Staff time by PoF'!$A$5:$S$119,MATCH($DF$103, 'ECM Staff time by PoF'!$A$4:$R$4,0),FALSE))))*B99</f>
        <v>0</v>
      </c>
      <c r="DG137" s="191">
        <f>IF($A137="",0,IF(VLOOKUP($A137,'ECM Staff time by PoF'!$B$5:$C$119,2,FALSE)="Not Applicable",VLOOKUP($A137,'ECM Staff time by PoF'!$B$5:$S$119,MATCH($DF$103, 'ECM Staff time by PoF'!$B$4:$R$4,0),FALSE),IF(ISERROR(VLOOKUP(CONCATENATE($A137,C$66),'ECM Staff time by PoF'!$A$5:$S$119,MATCH($DF$103, 'ECM Staff time by PoF'!$A$4:$R$4,0),FALSE)), 0, VLOOKUP(CONCATENATE($A137,C$66),'ECM Staff time by PoF'!$A$5:$S$119,MATCH($DF$103, 'ECM Staff time by PoF'!$A$4:$R$4,0),FALSE))))*C99</f>
        <v>0</v>
      </c>
      <c r="DH137" s="191">
        <f>IF($A137="",0,IF(VLOOKUP($A137,'ECM Staff time by PoF'!$B$5:$C$119,2,FALSE)="Not Applicable",VLOOKUP($A137,'ECM Staff time by PoF'!$B$5:$S$119,MATCH($DF$103, 'ECM Staff time by PoF'!$B$4:$R$4,0),FALSE),IF(ISERROR(VLOOKUP(CONCATENATE($A137,D$66),'ECM Staff time by PoF'!$A$5:$S$119,MATCH($DF$103, 'ECM Staff time by PoF'!$A$4:$R$4,0),FALSE)), 0, VLOOKUP(CONCATENATE($A137,D$66),'ECM Staff time by PoF'!$A$5:$S$119,MATCH($DF$103, 'ECM Staff time by PoF'!$A$4:$R$4,0),FALSE))))*D99</f>
        <v>0</v>
      </c>
      <c r="DI137" s="191">
        <f>IF($A137="",0,IF(VLOOKUP($A137,'ECM Staff time by PoF'!$B$5:$C$119,2,FALSE)="Not Applicable",VLOOKUP($A137,'ECM Staff time by PoF'!$B$5:$S$119,MATCH($DF$103, 'ECM Staff time by PoF'!$B$4:$R$4,0),FALSE),IF(ISERROR(VLOOKUP(CONCATENATE($A137,E$66),'ECM Staff time by PoF'!$A$5:$S$119,MATCH($DF$103, 'ECM Staff time by PoF'!$A$4:$R$4,0),FALSE)), 0, VLOOKUP(CONCATENATE($A137,E$66),'ECM Staff time by PoF'!$A$5:$S$119,MATCH($DF$103, 'ECM Staff time by PoF'!$A$4:$R$4,0),FALSE))))*E99</f>
        <v>0</v>
      </c>
      <c r="DJ137" s="191">
        <f>IF($A137="",0,IF(VLOOKUP($A137,'ECM Staff time by PoF'!$B$5:$C$119,2,FALSE)="Not Applicable",VLOOKUP($A137,'ECM Staff time by PoF'!$B$5:$S$119,MATCH($DF$103, 'ECM Staff time by PoF'!$B$4:$R$4,0),FALSE),IF(ISERROR(VLOOKUP(CONCATENATE($A137,F$66),'ECM Staff time by PoF'!$A$5:$S$119,MATCH($DF$103, 'ECM Staff time by PoF'!$A$4:$R$4,0),FALSE)), 0, VLOOKUP(CONCATENATE($A137,F$66),'ECM Staff time by PoF'!$A$5:$S$119,MATCH($DF$103, 'ECM Staff time by PoF'!$A$4:$R$4,0),FALSE))))*F99</f>
        <v>0</v>
      </c>
      <c r="DK137" s="191">
        <f>IF($A137="",0,IF(VLOOKUP($A137,'ECM Staff time by PoF'!$B$5:$C$119,2,FALSE)="Not Applicable",VLOOKUP($A137,'ECM Staff time by PoF'!$B$5:$S$119,MATCH($DF$103, 'ECM Staff time by PoF'!$B$4:$R$4,0),FALSE),IF(ISERROR(VLOOKUP(CONCATENATE($A137,G$66),'ECM Staff time by PoF'!$A$5:$S$119,MATCH($DF$103, 'ECM Staff time by PoF'!$A$4:$R$4,0),FALSE)), 0, VLOOKUP(CONCATENATE($A137,G$66),'ECM Staff time by PoF'!$A$5:$S$119,MATCH($DF$103, 'ECM Staff time by PoF'!$A$4:$R$4,0),FALSE))))*G99</f>
        <v>0</v>
      </c>
      <c r="DL137" s="191">
        <f>IF($A137="",0,IF(VLOOKUP($A137,'ECM Staff time by PoF'!$B$5:$C$119,2,FALSE)="Not Applicable",VLOOKUP($A137,'ECM Staff time by PoF'!$B$5:$S$119,MATCH($DF$103, 'ECM Staff time by PoF'!$B$4:$R$4,0),FALSE),IF(ISERROR(VLOOKUP(CONCATENATE($A137,H$66),'ECM Staff time by PoF'!$A$5:$S$119,MATCH($DF$103, 'ECM Staff time by PoF'!$A$4:$R$4,0),FALSE)), 0, VLOOKUP(CONCATENATE($A137,H$66),'ECM Staff time by PoF'!$A$5:$S$119,MATCH($DF$103, 'ECM Staff time by PoF'!$A$4:$R$4,0),FALSE))))*H99</f>
        <v>0</v>
      </c>
      <c r="DM137" s="191">
        <f>IF($A137="",0,IF(VLOOKUP($A137,'ECM Staff time by PoF'!$B$5:$C$119,2,FALSE)="Not Applicable",VLOOKUP($A137,'ECM Staff time by PoF'!$B$5:$S$119,MATCH($DF$103, 'ECM Staff time by PoF'!$B$4:$R$4,0),FALSE),IF(ISERROR(VLOOKUP(CONCATENATE($A137,I$66),'ECM Staff time by PoF'!$A$5:$S$119,MATCH($DF$103, 'ECM Staff time by PoF'!$A$4:$R$4,0),FALSE)), 0, VLOOKUP(CONCATENATE($A137,I$66),'ECM Staff time by PoF'!$A$5:$S$119,MATCH($DF$103, 'ECM Staff time by PoF'!$A$4:$R$4,0),FALSE))))*I99</f>
        <v>0</v>
      </c>
      <c r="DN137" s="191">
        <f>IF($A137="",0,IF(VLOOKUP($A137,'ECM Staff time by PoF'!$B$5:$C$119,2,FALSE)="Not Applicable",VLOOKUP($A137,'ECM Staff time by PoF'!$B$5:$S$119,MATCH($DF$103, 'ECM Staff time by PoF'!$B$4:$R$4,0),FALSE),IF(ISERROR(VLOOKUP(CONCATENATE($A137,J$66),'ECM Staff time by PoF'!$A$5:$S$119,MATCH($DF$103, 'ECM Staff time by PoF'!$A$4:$R$4,0),FALSE)), 0, VLOOKUP(CONCATENATE($A137,J$66),'ECM Staff time by PoF'!$A$5:$S$119,MATCH($DF$103, 'ECM Staff time by PoF'!$A$4:$R$4,0),FALSE))))*J99</f>
        <v>0</v>
      </c>
      <c r="DO137" s="191">
        <f>IF($A137="",0,IF(VLOOKUP($A137,'ECM Staff time by PoF'!$B$5:$C$119,2,FALSE)="Not Applicable",VLOOKUP($A137,'ECM Staff time by PoF'!$B$5:$S$119,MATCH($DF$103, 'ECM Staff time by PoF'!$B$4:$R$4,0),FALSE),IF(ISERROR(VLOOKUP(CONCATENATE($A137,K$66),'ECM Staff time by PoF'!$A$5:$S$119,MATCH($DF$103, 'ECM Staff time by PoF'!$A$4:$R$4,0),FALSE)), 0, VLOOKUP(CONCATENATE($A137,K$66),'ECM Staff time by PoF'!$A$5:$S$119,MATCH($DF$103, 'ECM Staff time by PoF'!$A$4:$R$4,0),FALSE))))*K99</f>
        <v>0</v>
      </c>
      <c r="DP137" s="191">
        <f>IF($A137="",0,IF(VLOOKUP($A137,'ECM Staff time by PoF'!$B$5:$C$119,2,FALSE)="Not Applicable",VLOOKUP($A137,'ECM Staff time by PoF'!$B$5:$S$119,MATCH($DF$103, 'ECM Staff time by PoF'!$B$4:$R$4,0),FALSE),IF(ISERROR(VLOOKUP(CONCATENATE($A137,L$66),'ECM Staff time by PoF'!$A$5:$S$119,MATCH($DF$103, 'ECM Staff time by PoF'!$A$4:$R$4,0),FALSE)), 0, VLOOKUP(CONCATENATE($A137,L$66),'ECM Staff time by PoF'!$A$5:$S$119,MATCH($DF$103, 'ECM Staff time by PoF'!$A$4:$R$4,0),FALSE))))*L99</f>
        <v>0</v>
      </c>
      <c r="DQ137" s="191">
        <f>IF($A137="",0,IF(VLOOKUP($A137,'ECM Staff time by PoF'!$B$5:$C$119,2,FALSE)="Not Applicable",VLOOKUP($A137,'ECM Staff time by PoF'!$B$5:$S$119,MATCH($DF$103, 'ECM Staff time by PoF'!$B$4:$R$4,0),FALSE),IF(ISERROR(VLOOKUP(CONCATENATE($A137,M$66),'ECM Staff time by PoF'!$A$5:$S$119,MATCH($DF$103, 'ECM Staff time by PoF'!$A$4:$R$4,0),FALSE)), 0, VLOOKUP(CONCATENATE($A137,M$66),'ECM Staff time by PoF'!$A$5:$S$119,MATCH($DF$103, 'ECM Staff time by PoF'!$A$4:$R$4,0),FALSE))))*M99</f>
        <v>0</v>
      </c>
      <c r="DR137" s="191">
        <f>IF($A137="",0,IF(VLOOKUP($A137,'ECM Staff time by PoF'!$B$5:$C$119,2,FALSE)="Not Applicable",VLOOKUP($A137,'ECM Staff time by PoF'!$B$5:$S$119,MATCH($DF$103, 'ECM Staff time by PoF'!$B$4:$R$4,0),FALSE),IF(ISERROR(VLOOKUP(CONCATENATE($A137,N$66),'ECM Staff time by PoF'!$A$5:$S$119,MATCH($DF$103, 'ECM Staff time by PoF'!$A$4:$R$4,0),FALSE)), 0, VLOOKUP(CONCATENATE($A137,N$66),'ECM Staff time by PoF'!$A$5:$S$119,MATCH($DF$103, 'ECM Staff time by PoF'!$A$4:$R$4,0),FALSE))))*N99</f>
        <v>0</v>
      </c>
      <c r="DS137" s="191">
        <f>IF($A137="",0,IF(VLOOKUP($A137,'ECM Staff time by PoF'!$B$5:$C$119,2,FALSE)="Not Applicable",VLOOKUP($A137,'ECM Staff time by PoF'!$B$5:$S$119,MATCH($DF$103, 'ECM Staff time by PoF'!$B$4:$R$4,0),FALSE),IF(ISERROR(VLOOKUP(CONCATENATE($A137,O$66),'ECM Staff time by PoF'!$A$5:$S$119,MATCH($DF$103, 'ECM Staff time by PoF'!$A$4:$R$4,0),FALSE)), 0, VLOOKUP(CONCATENATE($A137,O$66),'ECM Staff time by PoF'!$A$5:$S$119,MATCH($DF$103, 'ECM Staff time by PoF'!$A$4:$R$4,0),FALSE))))*O99</f>
        <v>0</v>
      </c>
      <c r="DT137" s="191">
        <f>IF($A137="",0,IF(VLOOKUP($A137,'ECM Staff time by PoF'!$B$5:$C$119,2,FALSE)="Not Applicable",VLOOKUP($A137,'ECM Staff time by PoF'!$B$5:$S$119,MATCH($DF$103, 'ECM Staff time by PoF'!$B$4:$R$4,0),FALSE),IF(ISERROR(VLOOKUP(CONCATENATE($A137,P$66),'ECM Staff time by PoF'!$A$5:$S$119,MATCH($DF$103, 'ECM Staff time by PoF'!$A$4:$R$4,0),FALSE)), 0, VLOOKUP(CONCATENATE($A137,P$66),'ECM Staff time by PoF'!$A$5:$S$119,MATCH($DF$103, 'ECM Staff time by PoF'!$A$4:$R$4,0),FALSE))))*P99</f>
        <v>0</v>
      </c>
      <c r="DU137" s="191">
        <f>IF($A137="",0,IF(VLOOKUP($A137,'ECM Staff time by PoF'!$B$5:$C$119,2,FALSE)="Not Applicable",VLOOKUP($A137,'ECM Staff time by PoF'!$B$5:$S$119,MATCH($DF$103, 'ECM Staff time by PoF'!$B$4:$R$4,0),FALSE),IF(ISERROR(VLOOKUP(CONCATENATE($A137,Q$66),'ECM Staff time by PoF'!$A$5:$S$119,MATCH($DF$103, 'ECM Staff time by PoF'!$A$4:$R$4,0),FALSE)), 0, VLOOKUP(CONCATENATE($A137,Q$66),'ECM Staff time by PoF'!$A$5:$S$119,MATCH($DF$103, 'ECM Staff time by PoF'!$A$4:$R$4,0),FALSE))))*Q99</f>
        <v>0</v>
      </c>
      <c r="DV137" s="191">
        <f>IF($A137="",0,IF(VLOOKUP($A137,'ECM Staff time by PoF'!$B$5:$C$119,2,FALSE)="Not Applicable",VLOOKUP($A137,'ECM Staff time by PoF'!$B$5:$S$119,MATCH($DF$103, 'ECM Staff time by PoF'!$B$4:$R$4,0),FALSE),IF(ISERROR(VLOOKUP(CONCATENATE($A137,R$66),'ECM Staff time by PoF'!$A$5:$S$119,MATCH($DF$103, 'ECM Staff time by PoF'!$A$4:$R$4,0),FALSE)), 0, VLOOKUP(CONCATENATE($A137,R$66),'ECM Staff time by PoF'!$A$5:$S$119,MATCH($DF$103, 'ECM Staff time by PoF'!$A$4:$R$4,0),FALSE))))*R99</f>
        <v>0</v>
      </c>
      <c r="DW137" s="191">
        <f>IF($A137="",0,IF(VLOOKUP($A137,'ECM Staff time by PoF'!$B$5:$C$119,2,FALSE)="Not Applicable",VLOOKUP($A137,'ECM Staff time by PoF'!$B$5:$S$119,MATCH($DF$103, 'ECM Staff time by PoF'!$B$4:$R$4,0),FALSE),IF(ISERROR(VLOOKUP(CONCATENATE($A137,S$66),'ECM Staff time by PoF'!$A$5:$S$119,MATCH($DF$103, 'ECM Staff time by PoF'!$A$4:$R$4,0),FALSE)), 0, VLOOKUP(CONCATENATE($A137,S$66),'ECM Staff time by PoF'!$A$5:$S$119,MATCH($DF$103, 'ECM Staff time by PoF'!$A$4:$R$4,0),FALSE))))*S99</f>
        <v>0</v>
      </c>
      <c r="DX137" s="191">
        <f>IF($A137="",0,IF(VLOOKUP($A137,'ECM Staff time by PoF'!$B$5:$C$119,2,FALSE)="Not Applicable",VLOOKUP($A137,'ECM Staff time by PoF'!$B$5:$S$119,MATCH($DF$103, 'ECM Staff time by PoF'!$B$4:$R$4,0),FALSE),IF(ISERROR(VLOOKUP(CONCATENATE($A137,T$66),'ECM Staff time by PoF'!$A$5:$S$119,MATCH($DF$103, 'ECM Staff time by PoF'!$A$4:$R$4,0),FALSE)), 0, VLOOKUP(CONCATENATE($A137,T$66),'ECM Staff time by PoF'!$A$5:$S$119,MATCH($DF$103, 'ECM Staff time by PoF'!$A$4:$R$4,0),FALSE))))*T99</f>
        <v>0</v>
      </c>
      <c r="DY137" s="191">
        <f>IF($A137="",0,IF(VLOOKUP($A137,'ECM Staff time by PoF'!$B$5:$C$119,2,FALSE)="Not Applicable",VLOOKUP($A137,'ECM Staff time by PoF'!$B$5:$S$119,MATCH($DF$103, 'ECM Staff time by PoF'!$B$4:$R$4,0),FALSE),IF(ISERROR(VLOOKUP(CONCATENATE($A137,U$66),'ECM Staff time by PoF'!$A$5:$S$119,MATCH($DF$103, 'ECM Staff time by PoF'!$A$4:$R$4,0),FALSE)), 0, VLOOKUP(CONCATENATE($A137,U$66),'ECM Staff time by PoF'!$A$5:$S$119,MATCH($DF$103, 'ECM Staff time by PoF'!$A$4:$R$4,0),FALSE))))*U99</f>
        <v>0</v>
      </c>
      <c r="DZ137" s="191">
        <f>IF($A137="",0,IF(VLOOKUP($A137,'ECM Staff time by PoF'!$B$5:$C$119,2,FALSE)="Not Applicable",VLOOKUP($A137,'ECM Staff time by PoF'!$B$5:$S$119,MATCH($DF$103, 'ECM Staff time by PoF'!$B$4:$R$4,0),FALSE),IF(ISERROR(VLOOKUP(CONCATENATE($A137,V$66),'ECM Staff time by PoF'!$A$5:$S$119,MATCH($DF$103, 'ECM Staff time by PoF'!$A$4:$R$4,0),FALSE)), 0, VLOOKUP(CONCATENATE($A137,V$66),'ECM Staff time by PoF'!$A$5:$S$119,MATCH($DF$103, 'ECM Staff time by PoF'!$A$4:$R$4,0),FALSE))))*V99</f>
        <v>0</v>
      </c>
      <c r="EA137" s="191">
        <f>IF($A137="",0,IF(VLOOKUP($A137,'ECM Staff time by PoF'!$B$5:$C$119,2,FALSE)="Not Applicable",VLOOKUP($A137,'ECM Staff time by PoF'!$B$5:$S$119,MATCH($DF$103, 'ECM Staff time by PoF'!$B$4:$R$4,0),FALSE),IF(ISERROR(VLOOKUP(CONCATENATE($A137,W$66),'ECM Staff time by PoF'!$A$5:$S$119,MATCH($DF$103, 'ECM Staff time by PoF'!$A$4:$R$4,0),FALSE)), 0, VLOOKUP(CONCATENATE($A137,W$66),'ECM Staff time by PoF'!$A$5:$S$119,MATCH($DF$103, 'ECM Staff time by PoF'!$A$4:$R$4,0),FALSE))))*W99</f>
        <v>0</v>
      </c>
      <c r="EB137" s="191">
        <f>IF($A137="",0,IF(VLOOKUP($A137,'ECM Staff time by PoF'!$B$5:$C$119,2,FALSE)="Not Applicable",VLOOKUP($A137,'ECM Staff time by PoF'!$B$5:$S$119,MATCH($DF$103, 'ECM Staff time by PoF'!$B$4:$R$4,0),FALSE),IF(ISERROR(VLOOKUP(CONCATENATE($A137,X$66),'ECM Staff time by PoF'!$A$5:$S$119,MATCH($DF$103, 'ECM Staff time by PoF'!$A$4:$R$4,0),FALSE)), 0, VLOOKUP(CONCATENATE($A137,X$66),'ECM Staff time by PoF'!$A$5:$S$119,MATCH($DF$103, 'ECM Staff time by PoF'!$A$4:$R$4,0),FALSE))))*X99</f>
        <v>0</v>
      </c>
      <c r="EC137" s="191">
        <f>IF($A137="",0,IF(VLOOKUP($A137,'ECM Staff time by PoF'!$B$5:$C$119,2,FALSE)="Not Applicable",VLOOKUP($A137,'ECM Staff time by PoF'!$B$5:$S$119,MATCH($DF$103, 'ECM Staff time by PoF'!$B$4:$R$4,0),FALSE),IF(ISERROR(VLOOKUP(CONCATENATE($A137,Y$66),'ECM Staff time by PoF'!$A$5:$S$119,MATCH($DF$103, 'ECM Staff time by PoF'!$A$4:$R$4,0),FALSE)), 0, VLOOKUP(CONCATENATE($A137,Y$66),'ECM Staff time by PoF'!$A$5:$S$119,MATCH($DF$103, 'ECM Staff time by PoF'!$A$4:$R$4,0),FALSE))))*Y99</f>
        <v>0</v>
      </c>
      <c r="ED137" s="191">
        <f>IF($A137="",0,IF(VLOOKUP($A137,'ECM Staff time by PoF'!$B$5:$C$119,2,FALSE)="Not Applicable",VLOOKUP($A137,'ECM Staff time by PoF'!$B$5:$S$119,MATCH($DF$103, 'ECM Staff time by PoF'!$B$4:$R$4,0),FALSE),IF(ISERROR(VLOOKUP(CONCATENATE($A137,Z$66),'ECM Staff time by PoF'!$A$5:$S$119,MATCH($DF$103, 'ECM Staff time by PoF'!$A$4:$R$4,0),FALSE)), 0, VLOOKUP(CONCATENATE($A137,Z$66),'ECM Staff time by PoF'!$A$5:$S$119,MATCH($DF$103, 'ECM Staff time by PoF'!$A$4:$R$4,0),FALSE))))*Z99</f>
        <v>0</v>
      </c>
      <c r="EE137" s="191">
        <f>IF($A137="",0,IF(VLOOKUP($A137,'ECM Staff time by PoF'!$B$5:$C$119,2,FALSE)="Not Applicable",VLOOKUP($A137,'ECM Staff time by PoF'!$B$5:$S$119,MATCH($DF$103, 'ECM Staff time by PoF'!$B$4:$R$4,0),FALSE),IF(ISERROR(VLOOKUP(CONCATENATE($A137,AA$66),'ECM Staff time by PoF'!$A$5:$S$119,MATCH($DF$103, 'ECM Staff time by PoF'!$A$4:$R$4,0),FALSE)), 0, VLOOKUP(CONCATENATE($A137,AA$66),'ECM Staff time by PoF'!$A$5:$S$119,MATCH($DF$103, 'ECM Staff time by PoF'!$A$4:$R$4,0),FALSE))))*AA99</f>
        <v>0</v>
      </c>
      <c r="EF137" s="191">
        <f>IF($A137="",0,IF(VLOOKUP($A137,'ECM Staff time by PoF'!$B$5:$C$119,2,FALSE)="Not Applicable",VLOOKUP($A137,'ECM Staff time by PoF'!$B$5:$S$119,MATCH($DF$103, 'ECM Staff time by PoF'!$B$4:$R$4,0),FALSE),IF(ISERROR(VLOOKUP(CONCATENATE($A137,AB$66),'ECM Staff time by PoF'!$A$5:$S$119,MATCH($DF$103, 'ECM Staff time by PoF'!$A$4:$R$4,0),FALSE)), 0, VLOOKUP(CONCATENATE($A137,AB$66),'ECM Staff time by PoF'!$A$5:$S$119,MATCH($DF$103, 'ECM Staff time by PoF'!$A$4:$R$4,0),FALSE))))*AB99</f>
        <v>0</v>
      </c>
      <c r="EG137" s="191">
        <f>IF($A137="",0,IF(VLOOKUP($A137,'ECM Staff time by PoF'!$B$5:$C$119,2,FALSE)="Not Applicable",VLOOKUP($A137,'ECM Staff time by PoF'!$B$5:$S$119,MATCH($DF$103, 'ECM Staff time by PoF'!$B$4:$R$4,0),FALSE),IF(ISERROR(VLOOKUP(CONCATENATE($A137,AC$66),'ECM Staff time by PoF'!$A$5:$S$119,MATCH($DF$103, 'ECM Staff time by PoF'!$A$4:$R$4,0),FALSE)), 0, VLOOKUP(CONCATENATE($A137,AC$66),'ECM Staff time by PoF'!$A$5:$S$119,MATCH($DF$103, 'ECM Staff time by PoF'!$A$4:$R$4,0),FALSE))))*AC99</f>
        <v>0</v>
      </c>
      <c r="EH137" s="191">
        <f>IF($A137="",0,IF(VLOOKUP($A137,'ECM Staff time by PoF'!$B$5:$C$119,2,FALSE)="Not Applicable",VLOOKUP($A137,'ECM Staff time by PoF'!$B$5:$S$119,MATCH($DF$103, 'ECM Staff time by PoF'!$B$4:$R$4,0),FALSE),IF(ISERROR(VLOOKUP(CONCATENATE($A137,AD$66),'ECM Staff time by PoF'!$A$5:$S$119,MATCH($DF$103, 'ECM Staff time by PoF'!$A$4:$R$4,0),FALSE)), 0, VLOOKUP(CONCATENATE($A137,AD$66),'ECM Staff time by PoF'!$A$5:$S$119,MATCH($DF$103, 'ECM Staff time by PoF'!$A$4:$R$4,0),FALSE))))*AD99</f>
        <v>0</v>
      </c>
      <c r="EI137" s="191">
        <f>IF($A137="",0,IF(VLOOKUP($A137,'ECM Staff time by PoF'!$B$5:$C$119,2,FALSE)="Not Applicable",VLOOKUP($A137,'ECM Staff time by PoF'!$B$5:$S$119,MATCH($DF$103, 'ECM Staff time by PoF'!$B$4:$R$4,0),FALSE),IF(ISERROR(VLOOKUP(CONCATENATE($A137,AE$66),'ECM Staff time by PoF'!$A$5:$S$119,MATCH($DF$103, 'ECM Staff time by PoF'!$A$4:$R$4,0),FALSE)), 0, VLOOKUP(CONCATENATE($A137,AE$66),'ECM Staff time by PoF'!$A$5:$S$119,MATCH($DF$103, 'ECM Staff time by PoF'!$A$4:$R$4,0),FALSE))))*AE99</f>
        <v>0</v>
      </c>
      <c r="EJ137" s="191">
        <f>IF($A137="",0,IF(VLOOKUP($A137,'ECM Staff time by PoF'!$B$5:$C$119,2,FALSE)="Not Applicable",VLOOKUP($A137,'ECM Staff time by PoF'!$B$5:$S$119,MATCH($DF$103, 'ECM Staff time by PoF'!$B$4:$R$4,0),FALSE),IF(ISERROR(VLOOKUP(CONCATENATE($A137,AF$66),'ECM Staff time by PoF'!$A$5:$S$119,MATCH($DF$103, 'ECM Staff time by PoF'!$A$4:$R$4,0),FALSE)), 0, VLOOKUP(CONCATENATE($A137,AF$66),'ECM Staff time by PoF'!$A$5:$S$119,MATCH($DF$103, 'ECM Staff time by PoF'!$A$4:$R$4,0),FALSE))))*AF99</f>
        <v>0</v>
      </c>
      <c r="EK137" s="191">
        <f>IF($A137="",0,IF(VLOOKUP($A137,'ECM Staff time by PoF'!$B$5:$C$119,2,FALSE)="Not Applicable",VLOOKUP($A137,'ECM Staff time by PoF'!$B$5:$S$119,MATCH($DF$103, 'ECM Staff time by PoF'!$B$4:$R$4,0),FALSE),IF(ISERROR(VLOOKUP(CONCATENATE($A137,AG$66),'ECM Staff time by PoF'!$A$5:$S$119,MATCH($DF$103, 'ECM Staff time by PoF'!$A$4:$R$4,0),FALSE)), 0, VLOOKUP(CONCATENATE($A137,AG$66),'ECM Staff time by PoF'!$A$5:$S$119,MATCH($DF$103, 'ECM Staff time by PoF'!$A$4:$R$4,0),FALSE))))*AG99</f>
        <v>0</v>
      </c>
      <c r="EL137" s="191">
        <f>IF($A137="",0,IF(VLOOKUP($A137,'ECM Staff time by PoF'!$B$5:$C$119,2,FALSE)="Not Applicable",VLOOKUP($A137,'ECM Staff time by PoF'!$B$5:$S$119,MATCH($DF$103, 'ECM Staff time by PoF'!$B$4:$R$4,0),FALSE),IF(ISERROR(VLOOKUP(CONCATENATE($A137,AH$66),'ECM Staff time by PoF'!$A$5:$S$119,MATCH($DF$103, 'ECM Staff time by PoF'!$A$4:$R$4,0),FALSE)), 0, VLOOKUP(CONCATENATE($A137,AH$66),'ECM Staff time by PoF'!$A$5:$S$119,MATCH($DF$103, 'ECM Staff time by PoF'!$A$4:$R$4,0),FALSE))))*AH99</f>
        <v>0</v>
      </c>
      <c r="EM137" s="191">
        <f>IF($A137="",0,IF(VLOOKUP($A137,'ECM Staff time by PoF'!$B$5:$C$119,2,FALSE)="Not Applicable",VLOOKUP($A137,'ECM Staff time by PoF'!$B$5:$S$119,MATCH($DF$103, 'ECM Staff time by PoF'!$B$4:$R$4,0),FALSE),IF(ISERROR(VLOOKUP(CONCATENATE($A137,AI$66),'ECM Staff time by PoF'!$A$5:$S$119,MATCH($DF$103, 'ECM Staff time by PoF'!$A$4:$R$4,0),FALSE)), 0, VLOOKUP(CONCATENATE($A137,AI$66),'ECM Staff time by PoF'!$A$5:$S$119,MATCH($DF$103, 'ECM Staff time by PoF'!$A$4:$R$4,0),FALSE))))*AI99</f>
        <v>0</v>
      </c>
      <c r="EN137" s="191">
        <f>IF($A137="",0,IF(VLOOKUP($A137,'ECM Staff time by PoF'!$B$5:$C$119,2,FALSE)="Not Applicable",VLOOKUP($A137,'ECM Staff time by PoF'!$B$5:$S$119,MATCH($DF$103, 'ECM Staff time by PoF'!$B$4:$R$4,0),FALSE),IF(ISERROR(VLOOKUP(CONCATENATE($A137,AJ$66),'ECM Staff time by PoF'!$A$5:$S$119,MATCH($DF$103, 'ECM Staff time by PoF'!$A$4:$R$4,0),FALSE)), 0, VLOOKUP(CONCATENATE($A137,AJ$66),'ECM Staff time by PoF'!$A$5:$S$119,MATCH($DF$103, 'ECM Staff time by PoF'!$A$4:$R$4,0),FALSE))))*AJ99</f>
        <v>0</v>
      </c>
      <c r="EO137" s="191">
        <f>IF($A137="",0,IF(VLOOKUP($A137,'ECM Staff time by PoF'!$B$5:$C$119,2,FALSE)="Not Applicable",VLOOKUP($A137,'ECM Staff time by PoF'!$B$5:$S$119,MATCH($DF$103, 'ECM Staff time by PoF'!$B$4:$R$4,0),FALSE),IF(ISERROR(VLOOKUP(CONCATENATE($A137,AK$66),'ECM Staff time by PoF'!$A$5:$S$119,MATCH($DF$103, 'ECM Staff time by PoF'!$A$4:$R$4,0),FALSE)), 0, VLOOKUP(CONCATENATE($A137,AK$66),'ECM Staff time by PoF'!$A$5:$S$119,MATCH($DF$103, 'ECM Staff time by PoF'!$A$4:$R$4,0),FALSE))))*AK99</f>
        <v>0</v>
      </c>
      <c r="EP137" s="60">
        <f>IF($A137="",0,IF(VLOOKUP($A137,'ECM Staff time by PoF'!$B$5:$C$119,2,FALSE)="Not Applicable",VLOOKUP($A137,'ECM Staff time by PoF'!$B$5:$S$119,MATCH($EP$103, 'ECM Staff time by PoF'!$B$4:$R$4,0),FALSE),IF(ISERROR(VLOOKUP(CONCATENATE($A137,B$66),'ECM Staff time by PoF'!$A$5:$S$119,MATCH($EP$103, 'ECM Staff time by PoF'!$A$4:$R$4,0),FALSE)), 0, VLOOKUP(CONCATENATE($A137,B$66),'ECM Staff time by PoF'!$A$5:$S$119,MATCH($EP$103, 'ECM Staff time by PoF'!$A$4:$R$4,0),FALSE))))*B99</f>
        <v>0</v>
      </c>
      <c r="EQ137" s="60">
        <f>IF($A137="",0,IF(VLOOKUP($A137,'ECM Staff time by PoF'!$B$5:$C$119,2,FALSE)="Not Applicable",VLOOKUP($A137,'ECM Staff time by PoF'!$B$5:$S$119,MATCH($EP$103, 'ECM Staff time by PoF'!$B$4:$R$4,0),FALSE),IF(ISERROR(VLOOKUP(CONCATENATE($A137,C$66),'ECM Staff time by PoF'!$A$5:$S$119,MATCH($EP$103, 'ECM Staff time by PoF'!$A$4:$R$4,0),FALSE)), 0, VLOOKUP(CONCATENATE($A137,C$66),'ECM Staff time by PoF'!$A$5:$S$119,MATCH($EP$103, 'ECM Staff time by PoF'!$A$4:$R$4,0),FALSE))))*C99</f>
        <v>0</v>
      </c>
      <c r="ER137" s="60">
        <f>IF($A137="",0,IF(VLOOKUP($A137,'ECM Staff time by PoF'!$B$5:$C$119,2,FALSE)="Not Applicable",VLOOKUP($A137,'ECM Staff time by PoF'!$B$5:$S$119,MATCH($EP$103, 'ECM Staff time by PoF'!$B$4:$R$4,0),FALSE),IF(ISERROR(VLOOKUP(CONCATENATE($A137,D$66),'ECM Staff time by PoF'!$A$5:$S$119,MATCH($EP$103, 'ECM Staff time by PoF'!$A$4:$R$4,0),FALSE)), 0, VLOOKUP(CONCATENATE($A137,D$66),'ECM Staff time by PoF'!$A$5:$S$119,MATCH($EP$103, 'ECM Staff time by PoF'!$A$4:$R$4,0),FALSE))))*D99</f>
        <v>0</v>
      </c>
      <c r="ES137" s="60">
        <f>IF($A137="",0,IF(VLOOKUP($A137,'ECM Staff time by PoF'!$B$5:$C$119,2,FALSE)="Not Applicable",VLOOKUP($A137,'ECM Staff time by PoF'!$B$5:$S$119,MATCH($EP$103, 'ECM Staff time by PoF'!$B$4:$R$4,0),FALSE),IF(ISERROR(VLOOKUP(CONCATENATE($A137,E$66),'ECM Staff time by PoF'!$A$5:$S$119,MATCH($EP$103, 'ECM Staff time by PoF'!$A$4:$R$4,0),FALSE)), 0, VLOOKUP(CONCATENATE($A137,E$66),'ECM Staff time by PoF'!$A$5:$S$119,MATCH($EP$103, 'ECM Staff time by PoF'!$A$4:$R$4,0),FALSE))))*E99</f>
        <v>0</v>
      </c>
      <c r="ET137" s="60">
        <f>IF($A137="",0,IF(VLOOKUP($A137,'ECM Staff time by PoF'!$B$5:$C$119,2,FALSE)="Not Applicable",VLOOKUP($A137,'ECM Staff time by PoF'!$B$5:$S$119,MATCH($EP$103, 'ECM Staff time by PoF'!$B$4:$R$4,0),FALSE),IF(ISERROR(VLOOKUP(CONCATENATE($A137,F$66),'ECM Staff time by PoF'!$A$5:$S$119,MATCH($EP$103, 'ECM Staff time by PoF'!$A$4:$R$4,0),FALSE)), 0, VLOOKUP(CONCATENATE($A137,F$66),'ECM Staff time by PoF'!$A$5:$S$119,MATCH($EP$103, 'ECM Staff time by PoF'!$A$4:$R$4,0),FALSE))))*F99</f>
        <v>0</v>
      </c>
      <c r="EU137" s="60">
        <f>IF($A137="",0,IF(VLOOKUP($A137,'ECM Staff time by PoF'!$B$5:$C$119,2,FALSE)="Not Applicable",VLOOKUP($A137,'ECM Staff time by PoF'!$B$5:$S$119,MATCH($EP$103, 'ECM Staff time by PoF'!$B$4:$R$4,0),FALSE),IF(ISERROR(VLOOKUP(CONCATENATE($A137,G$66),'ECM Staff time by PoF'!$A$5:$S$119,MATCH($EP$103, 'ECM Staff time by PoF'!$A$4:$R$4,0),FALSE)), 0, VLOOKUP(CONCATENATE($A137,G$66),'ECM Staff time by PoF'!$A$5:$S$119,MATCH($EP$103, 'ECM Staff time by PoF'!$A$4:$R$4,0),FALSE))))*G99</f>
        <v>0</v>
      </c>
      <c r="EV137" s="60">
        <f>IF($A137="",0,IF(VLOOKUP($A137,'ECM Staff time by PoF'!$B$5:$C$119,2,FALSE)="Not Applicable",VLOOKUP($A137,'ECM Staff time by PoF'!$B$5:$S$119,MATCH($EP$103, 'ECM Staff time by PoF'!$B$4:$R$4,0),FALSE),IF(ISERROR(VLOOKUP(CONCATENATE($A137,H$66),'ECM Staff time by PoF'!$A$5:$S$119,MATCH($EP$103, 'ECM Staff time by PoF'!$A$4:$R$4,0),FALSE)), 0, VLOOKUP(CONCATENATE($A137,H$66),'ECM Staff time by PoF'!$A$5:$S$119,MATCH($EP$103, 'ECM Staff time by PoF'!$A$4:$R$4,0),FALSE))))*H99</f>
        <v>0</v>
      </c>
      <c r="EW137" s="60">
        <f>IF($A137="",0,IF(VLOOKUP($A137,'ECM Staff time by PoF'!$B$5:$C$119,2,FALSE)="Not Applicable",VLOOKUP($A137,'ECM Staff time by PoF'!$B$5:$S$119,MATCH($EP$103, 'ECM Staff time by PoF'!$B$4:$R$4,0),FALSE),IF(ISERROR(VLOOKUP(CONCATENATE($A137,I$66),'ECM Staff time by PoF'!$A$5:$S$119,MATCH($EP$103, 'ECM Staff time by PoF'!$A$4:$R$4,0),FALSE)), 0, VLOOKUP(CONCATENATE($A137,I$66),'ECM Staff time by PoF'!$A$5:$S$119,MATCH($EP$103, 'ECM Staff time by PoF'!$A$4:$R$4,0),FALSE))))*I99</f>
        <v>0</v>
      </c>
      <c r="EX137" s="60">
        <f>IF($A137="",0,IF(VLOOKUP($A137,'ECM Staff time by PoF'!$B$5:$C$119,2,FALSE)="Not Applicable",VLOOKUP($A137,'ECM Staff time by PoF'!$B$5:$S$119,MATCH($EP$103, 'ECM Staff time by PoF'!$B$4:$R$4,0),FALSE),IF(ISERROR(VLOOKUP(CONCATENATE($A137,J$66),'ECM Staff time by PoF'!$A$5:$S$119,MATCH($EP$103, 'ECM Staff time by PoF'!$A$4:$R$4,0),FALSE)), 0, VLOOKUP(CONCATENATE($A137,J$66),'ECM Staff time by PoF'!$A$5:$S$119,MATCH($EP$103, 'ECM Staff time by PoF'!$A$4:$R$4,0),FALSE))))*J99</f>
        <v>0</v>
      </c>
      <c r="EY137" s="60">
        <f>IF($A137="",0,IF(VLOOKUP($A137,'ECM Staff time by PoF'!$B$5:$C$119,2,FALSE)="Not Applicable",VLOOKUP($A137,'ECM Staff time by PoF'!$B$5:$S$119,MATCH($EP$103, 'ECM Staff time by PoF'!$B$4:$R$4,0),FALSE),IF(ISERROR(VLOOKUP(CONCATENATE($A137,K$66),'ECM Staff time by PoF'!$A$5:$S$119,MATCH($EP$103, 'ECM Staff time by PoF'!$A$4:$R$4,0),FALSE)), 0, VLOOKUP(CONCATENATE($A137,K$66),'ECM Staff time by PoF'!$A$5:$S$119,MATCH($EP$103, 'ECM Staff time by PoF'!$A$4:$R$4,0),FALSE))))*K99</f>
        <v>0</v>
      </c>
      <c r="EZ137" s="60">
        <f>IF($A137="",0,IF(VLOOKUP($A137,'ECM Staff time by PoF'!$B$5:$C$119,2,FALSE)="Not Applicable",VLOOKUP($A137,'ECM Staff time by PoF'!$B$5:$S$119,MATCH($EP$103, 'ECM Staff time by PoF'!$B$4:$R$4,0),FALSE),IF(ISERROR(VLOOKUP(CONCATENATE($A137,L$66),'ECM Staff time by PoF'!$A$5:$S$119,MATCH($EP$103, 'ECM Staff time by PoF'!$A$4:$R$4,0),FALSE)), 0, VLOOKUP(CONCATENATE($A137,L$66),'ECM Staff time by PoF'!$A$5:$S$119,MATCH($EP$103, 'ECM Staff time by PoF'!$A$4:$R$4,0),FALSE))))*L99</f>
        <v>0</v>
      </c>
      <c r="FA137" s="60">
        <f>IF($A137="",0,IF(VLOOKUP($A137,'ECM Staff time by PoF'!$B$5:$C$119,2,FALSE)="Not Applicable",VLOOKUP($A137,'ECM Staff time by PoF'!$B$5:$S$119,MATCH($EP$103, 'ECM Staff time by PoF'!$B$4:$R$4,0),FALSE),IF(ISERROR(VLOOKUP(CONCATENATE($A137,M$66),'ECM Staff time by PoF'!$A$5:$S$119,MATCH($EP$103, 'ECM Staff time by PoF'!$A$4:$R$4,0),FALSE)), 0, VLOOKUP(CONCATENATE($A137,M$66),'ECM Staff time by PoF'!$A$5:$S$119,MATCH($EP$103, 'ECM Staff time by PoF'!$A$4:$R$4,0),FALSE))))*M99</f>
        <v>0</v>
      </c>
      <c r="FB137" s="60">
        <f>IF($A137="",0,IF(VLOOKUP($A137,'ECM Staff time by PoF'!$B$5:$C$119,2,FALSE)="Not Applicable",VLOOKUP($A137,'ECM Staff time by PoF'!$B$5:$S$119,MATCH($EP$103, 'ECM Staff time by PoF'!$B$4:$R$4,0),FALSE),IF(ISERROR(VLOOKUP(CONCATENATE($A137,N$66),'ECM Staff time by PoF'!$A$5:$S$119,MATCH($EP$103, 'ECM Staff time by PoF'!$A$4:$R$4,0),FALSE)), 0, VLOOKUP(CONCATENATE($A137,N$66),'ECM Staff time by PoF'!$A$5:$S$119,MATCH($EP$103, 'ECM Staff time by PoF'!$A$4:$R$4,0),FALSE))))*N99</f>
        <v>0</v>
      </c>
      <c r="FC137" s="60">
        <f>IF($A137="",0,IF(VLOOKUP($A137,'ECM Staff time by PoF'!$B$5:$C$119,2,FALSE)="Not Applicable",VLOOKUP($A137,'ECM Staff time by PoF'!$B$5:$S$119,MATCH($EP$103, 'ECM Staff time by PoF'!$B$4:$R$4,0),FALSE),IF(ISERROR(VLOOKUP(CONCATENATE($A137,O$66),'ECM Staff time by PoF'!$A$5:$S$119,MATCH($EP$103, 'ECM Staff time by PoF'!$A$4:$R$4,0),FALSE)), 0, VLOOKUP(CONCATENATE($A137,O$66),'ECM Staff time by PoF'!$A$5:$S$119,MATCH($EP$103, 'ECM Staff time by PoF'!$A$4:$R$4,0),FALSE))))*O99</f>
        <v>0</v>
      </c>
      <c r="FD137" s="60">
        <f>IF($A137="",0,IF(VLOOKUP($A137,'ECM Staff time by PoF'!$B$5:$C$119,2,FALSE)="Not Applicable",VLOOKUP($A137,'ECM Staff time by PoF'!$B$5:$S$119,MATCH($EP$103, 'ECM Staff time by PoF'!$B$4:$R$4,0),FALSE),IF(ISERROR(VLOOKUP(CONCATENATE($A137,P$66),'ECM Staff time by PoF'!$A$5:$S$119,MATCH($EP$103, 'ECM Staff time by PoF'!$A$4:$R$4,0),FALSE)), 0, VLOOKUP(CONCATENATE($A137,P$66),'ECM Staff time by PoF'!$A$5:$S$119,MATCH($EP$103, 'ECM Staff time by PoF'!$A$4:$R$4,0),FALSE))))*P99</f>
        <v>0</v>
      </c>
      <c r="FE137" s="60">
        <f>IF($A137="",0,IF(VLOOKUP($A137,'ECM Staff time by PoF'!$B$5:$C$119,2,FALSE)="Not Applicable",VLOOKUP($A137,'ECM Staff time by PoF'!$B$5:$S$119,MATCH($EP$103, 'ECM Staff time by PoF'!$B$4:$R$4,0),FALSE),IF(ISERROR(VLOOKUP(CONCATENATE($A137,Q$66),'ECM Staff time by PoF'!$A$5:$S$119,MATCH($EP$103, 'ECM Staff time by PoF'!$A$4:$R$4,0),FALSE)), 0, VLOOKUP(CONCATENATE($A137,Q$66),'ECM Staff time by PoF'!$A$5:$S$119,MATCH($EP$103, 'ECM Staff time by PoF'!$A$4:$R$4,0),FALSE))))*Q99</f>
        <v>0</v>
      </c>
      <c r="FF137" s="60">
        <f>IF($A137="",0,IF(VLOOKUP($A137,'ECM Staff time by PoF'!$B$5:$C$119,2,FALSE)="Not Applicable",VLOOKUP($A137,'ECM Staff time by PoF'!$B$5:$S$119,MATCH($EP$103, 'ECM Staff time by PoF'!$B$4:$R$4,0),FALSE),IF(ISERROR(VLOOKUP(CONCATENATE($A137,R$66),'ECM Staff time by PoF'!$A$5:$S$119,MATCH($EP$103, 'ECM Staff time by PoF'!$A$4:$R$4,0),FALSE)), 0, VLOOKUP(CONCATENATE($A137,R$66),'ECM Staff time by PoF'!$A$5:$S$119,MATCH($EP$103, 'ECM Staff time by PoF'!$A$4:$R$4,0),FALSE))))*R99</f>
        <v>0</v>
      </c>
      <c r="FG137" s="60">
        <f>IF($A137="",0,IF(VLOOKUP($A137,'ECM Staff time by PoF'!$B$5:$C$119,2,FALSE)="Not Applicable",VLOOKUP($A137,'ECM Staff time by PoF'!$B$5:$S$119,MATCH($EP$103, 'ECM Staff time by PoF'!$B$4:$R$4,0),FALSE),IF(ISERROR(VLOOKUP(CONCATENATE($A137,S$66),'ECM Staff time by PoF'!$A$5:$S$119,MATCH($EP$103, 'ECM Staff time by PoF'!$A$4:$R$4,0),FALSE)), 0, VLOOKUP(CONCATENATE($A137,S$66),'ECM Staff time by PoF'!$A$5:$S$119,MATCH($EP$103, 'ECM Staff time by PoF'!$A$4:$R$4,0),FALSE))))*S99</f>
        <v>0</v>
      </c>
      <c r="FH137" s="60">
        <f>IF($A137="",0,IF(VLOOKUP($A137,'ECM Staff time by PoF'!$B$5:$C$119,2,FALSE)="Not Applicable",VLOOKUP($A137,'ECM Staff time by PoF'!$B$5:$S$119,MATCH($EP$103, 'ECM Staff time by PoF'!$B$4:$R$4,0),FALSE),IF(ISERROR(VLOOKUP(CONCATENATE($A137,T$66),'ECM Staff time by PoF'!$A$5:$S$119,MATCH($EP$103, 'ECM Staff time by PoF'!$A$4:$R$4,0),FALSE)), 0, VLOOKUP(CONCATENATE($A137,T$66),'ECM Staff time by PoF'!$A$5:$S$119,MATCH($EP$103, 'ECM Staff time by PoF'!$A$4:$R$4,0),FALSE))))*T99</f>
        <v>0</v>
      </c>
      <c r="FI137" s="60">
        <f>IF($A137="",0,IF(VLOOKUP($A137,'ECM Staff time by PoF'!$B$5:$C$119,2,FALSE)="Not Applicable",VLOOKUP($A137,'ECM Staff time by PoF'!$B$5:$S$119,MATCH($EP$103, 'ECM Staff time by PoF'!$B$4:$R$4,0),FALSE),IF(ISERROR(VLOOKUP(CONCATENATE($A137,U$66),'ECM Staff time by PoF'!$A$5:$S$119,MATCH($EP$103, 'ECM Staff time by PoF'!$A$4:$R$4,0),FALSE)), 0, VLOOKUP(CONCATENATE($A137,U$66),'ECM Staff time by PoF'!$A$5:$S$119,MATCH($EP$103, 'ECM Staff time by PoF'!$A$4:$R$4,0),FALSE))))*U99</f>
        <v>0</v>
      </c>
      <c r="FJ137" s="60">
        <f>IF($A137="",0,IF(VLOOKUP($A137,'ECM Staff time by PoF'!$B$5:$C$119,2,FALSE)="Not Applicable",VLOOKUP($A137,'ECM Staff time by PoF'!$B$5:$S$119,MATCH($EP$103, 'ECM Staff time by PoF'!$B$4:$R$4,0),FALSE),IF(ISERROR(VLOOKUP(CONCATENATE($A137,V$66),'ECM Staff time by PoF'!$A$5:$S$119,MATCH($EP$103, 'ECM Staff time by PoF'!$A$4:$R$4,0),FALSE)), 0, VLOOKUP(CONCATENATE($A137,V$66),'ECM Staff time by PoF'!$A$5:$S$119,MATCH($EP$103, 'ECM Staff time by PoF'!$A$4:$R$4,0),FALSE))))*V99</f>
        <v>0</v>
      </c>
      <c r="FK137" s="60">
        <f>IF($A137="",0,IF(VLOOKUP($A137,'ECM Staff time by PoF'!$B$5:$C$119,2,FALSE)="Not Applicable",VLOOKUP($A137,'ECM Staff time by PoF'!$B$5:$S$119,MATCH($EP$103, 'ECM Staff time by PoF'!$B$4:$R$4,0),FALSE),IF(ISERROR(VLOOKUP(CONCATENATE($A137,W$66),'ECM Staff time by PoF'!$A$5:$S$119,MATCH($EP$103, 'ECM Staff time by PoF'!$A$4:$R$4,0),FALSE)), 0, VLOOKUP(CONCATENATE($A137,W$66),'ECM Staff time by PoF'!$A$5:$S$119,MATCH($EP$103, 'ECM Staff time by PoF'!$A$4:$R$4,0),FALSE))))*W99</f>
        <v>0</v>
      </c>
      <c r="FL137" s="60">
        <f>IF($A137="",0,IF(VLOOKUP($A137,'ECM Staff time by PoF'!$B$5:$C$119,2,FALSE)="Not Applicable",VLOOKUP($A137,'ECM Staff time by PoF'!$B$5:$S$119,MATCH($EP$103, 'ECM Staff time by PoF'!$B$4:$R$4,0),FALSE),IF(ISERROR(VLOOKUP(CONCATENATE($A137,X$66),'ECM Staff time by PoF'!$A$5:$S$119,MATCH($EP$103, 'ECM Staff time by PoF'!$A$4:$R$4,0),FALSE)), 0, VLOOKUP(CONCATENATE($A137,X$66),'ECM Staff time by PoF'!$A$5:$S$119,MATCH($EP$103, 'ECM Staff time by PoF'!$A$4:$R$4,0),FALSE))))*X99</f>
        <v>0</v>
      </c>
      <c r="FM137" s="60">
        <f>IF($A137="",0,IF(VLOOKUP($A137,'ECM Staff time by PoF'!$B$5:$C$119,2,FALSE)="Not Applicable",VLOOKUP($A137,'ECM Staff time by PoF'!$B$5:$S$119,MATCH($EP$103, 'ECM Staff time by PoF'!$B$4:$R$4,0),FALSE),IF(ISERROR(VLOOKUP(CONCATENATE($A137,Y$66),'ECM Staff time by PoF'!$A$5:$S$119,MATCH($EP$103, 'ECM Staff time by PoF'!$A$4:$R$4,0),FALSE)), 0, VLOOKUP(CONCATENATE($A137,Y$66),'ECM Staff time by PoF'!$A$5:$S$119,MATCH($EP$103, 'ECM Staff time by PoF'!$A$4:$R$4,0),FALSE))))*Y99</f>
        <v>0</v>
      </c>
      <c r="FN137" s="60">
        <f>IF($A137="",0,IF(VLOOKUP($A137,'ECM Staff time by PoF'!$B$5:$C$119,2,FALSE)="Not Applicable",VLOOKUP($A137,'ECM Staff time by PoF'!$B$5:$S$119,MATCH($EP$103, 'ECM Staff time by PoF'!$B$4:$R$4,0),FALSE),IF(ISERROR(VLOOKUP(CONCATENATE($A137,Z$66),'ECM Staff time by PoF'!$A$5:$S$119,MATCH($EP$103, 'ECM Staff time by PoF'!$A$4:$R$4,0),FALSE)), 0, VLOOKUP(CONCATENATE($A137,Z$66),'ECM Staff time by PoF'!$A$5:$S$119,MATCH($EP$103, 'ECM Staff time by PoF'!$A$4:$R$4,0),FALSE))))*Z99</f>
        <v>0</v>
      </c>
      <c r="FO137" s="60">
        <f>IF($A137="",0,IF(VLOOKUP($A137,'ECM Staff time by PoF'!$B$5:$C$119,2,FALSE)="Not Applicable",VLOOKUP($A137,'ECM Staff time by PoF'!$B$5:$S$119,MATCH($EP$103, 'ECM Staff time by PoF'!$B$4:$R$4,0),FALSE),IF(ISERROR(VLOOKUP(CONCATENATE($A137,AA$66),'ECM Staff time by PoF'!$A$5:$S$119,MATCH($EP$103, 'ECM Staff time by PoF'!$A$4:$R$4,0),FALSE)), 0, VLOOKUP(CONCATENATE($A137,AA$66),'ECM Staff time by PoF'!$A$5:$S$119,MATCH($EP$103, 'ECM Staff time by PoF'!$A$4:$R$4,0),FALSE))))*AA99</f>
        <v>0</v>
      </c>
      <c r="FP137" s="60">
        <f>IF($A137="",0,IF(VLOOKUP($A137,'ECM Staff time by PoF'!$B$5:$C$119,2,FALSE)="Not Applicable",VLOOKUP($A137,'ECM Staff time by PoF'!$B$5:$S$119,MATCH($EP$103, 'ECM Staff time by PoF'!$B$4:$R$4,0),FALSE),IF(ISERROR(VLOOKUP(CONCATENATE($A137,AB$66),'ECM Staff time by PoF'!$A$5:$S$119,MATCH($EP$103, 'ECM Staff time by PoF'!$A$4:$R$4,0),FALSE)), 0, VLOOKUP(CONCATENATE($A137,AB$66),'ECM Staff time by PoF'!$A$5:$S$119,MATCH($EP$103, 'ECM Staff time by PoF'!$A$4:$R$4,0),FALSE))))*AB99</f>
        <v>0</v>
      </c>
      <c r="FQ137" s="60">
        <f>IF($A137="",0,IF(VLOOKUP($A137,'ECM Staff time by PoF'!$B$5:$C$119,2,FALSE)="Not Applicable",VLOOKUP($A137,'ECM Staff time by PoF'!$B$5:$S$119,MATCH($EP$103, 'ECM Staff time by PoF'!$B$4:$R$4,0),FALSE),IF(ISERROR(VLOOKUP(CONCATENATE($A137,AC$66),'ECM Staff time by PoF'!$A$5:$S$119,MATCH($EP$103, 'ECM Staff time by PoF'!$A$4:$R$4,0),FALSE)), 0, VLOOKUP(CONCATENATE($A137,AC$66),'ECM Staff time by PoF'!$A$5:$S$119,MATCH($EP$103, 'ECM Staff time by PoF'!$A$4:$R$4,0),FALSE))))*AC99</f>
        <v>0</v>
      </c>
      <c r="FR137" s="60">
        <f>IF($A137="",0,IF(VLOOKUP($A137,'ECM Staff time by PoF'!$B$5:$C$119,2,FALSE)="Not Applicable",VLOOKUP($A137,'ECM Staff time by PoF'!$B$5:$S$119,MATCH($EP$103, 'ECM Staff time by PoF'!$B$4:$R$4,0),FALSE),IF(ISERROR(VLOOKUP(CONCATENATE($A137,AD$66),'ECM Staff time by PoF'!$A$5:$S$119,MATCH($EP$103, 'ECM Staff time by PoF'!$A$4:$R$4,0),FALSE)), 0, VLOOKUP(CONCATENATE($A137,AD$66),'ECM Staff time by PoF'!$A$5:$S$119,MATCH($EP$103, 'ECM Staff time by PoF'!$A$4:$R$4,0),FALSE))))*AD99</f>
        <v>0</v>
      </c>
      <c r="FS137" s="60">
        <f>IF($A137="",0,IF(VLOOKUP($A137,'ECM Staff time by PoF'!$B$5:$C$119,2,FALSE)="Not Applicable",VLOOKUP($A137,'ECM Staff time by PoF'!$B$5:$S$119,MATCH($EP$103, 'ECM Staff time by PoF'!$B$4:$R$4,0),FALSE),IF(ISERROR(VLOOKUP(CONCATENATE($A137,AE$66),'ECM Staff time by PoF'!$A$5:$S$119,MATCH($EP$103, 'ECM Staff time by PoF'!$A$4:$R$4,0),FALSE)), 0, VLOOKUP(CONCATENATE($A137,AE$66),'ECM Staff time by PoF'!$A$5:$S$119,MATCH($EP$103, 'ECM Staff time by PoF'!$A$4:$R$4,0),FALSE))))*AE99</f>
        <v>0</v>
      </c>
      <c r="FT137" s="60">
        <f>IF($A137="",0,IF(VLOOKUP($A137,'ECM Staff time by PoF'!$B$5:$C$119,2,FALSE)="Not Applicable",VLOOKUP($A137,'ECM Staff time by PoF'!$B$5:$S$119,MATCH($EP$103, 'ECM Staff time by PoF'!$B$4:$R$4,0),FALSE),IF(ISERROR(VLOOKUP(CONCATENATE($A137,AF$66),'ECM Staff time by PoF'!$A$5:$S$119,MATCH($EP$103, 'ECM Staff time by PoF'!$A$4:$R$4,0),FALSE)), 0, VLOOKUP(CONCATENATE($A137,AF$66),'ECM Staff time by PoF'!$A$5:$S$119,MATCH($EP$103, 'ECM Staff time by PoF'!$A$4:$R$4,0),FALSE))))*AF99</f>
        <v>0</v>
      </c>
      <c r="FU137" s="60">
        <f>IF($A137="",0,IF(VLOOKUP($A137,'ECM Staff time by PoF'!$B$5:$C$119,2,FALSE)="Not Applicable",VLOOKUP($A137,'ECM Staff time by PoF'!$B$5:$S$119,MATCH($EP$103, 'ECM Staff time by PoF'!$B$4:$R$4,0),FALSE),IF(ISERROR(VLOOKUP(CONCATENATE($A137,AG$66),'ECM Staff time by PoF'!$A$5:$S$119,MATCH($EP$103, 'ECM Staff time by PoF'!$A$4:$R$4,0),FALSE)), 0, VLOOKUP(CONCATENATE($A137,AG$66),'ECM Staff time by PoF'!$A$5:$S$119,MATCH($EP$103, 'ECM Staff time by PoF'!$A$4:$R$4,0),FALSE))))*AG99</f>
        <v>0</v>
      </c>
      <c r="FV137" s="60">
        <f>IF($A137="",0,IF(VLOOKUP($A137,'ECM Staff time by PoF'!$B$5:$C$119,2,FALSE)="Not Applicable",VLOOKUP($A137,'ECM Staff time by PoF'!$B$5:$S$119,MATCH($EP$103, 'ECM Staff time by PoF'!$B$4:$R$4,0),FALSE),IF(ISERROR(VLOOKUP(CONCATENATE($A137,AH$66),'ECM Staff time by PoF'!$A$5:$S$119,MATCH($EP$103, 'ECM Staff time by PoF'!$A$4:$R$4,0),FALSE)), 0, VLOOKUP(CONCATENATE($A137,AH$66),'ECM Staff time by PoF'!$A$5:$S$119,MATCH($EP$103, 'ECM Staff time by PoF'!$A$4:$R$4,0),FALSE))))*AH99</f>
        <v>0</v>
      </c>
      <c r="FW137" s="60">
        <f>IF($A137="",0,IF(VLOOKUP($A137,'ECM Staff time by PoF'!$B$5:$C$119,2,FALSE)="Not Applicable",VLOOKUP($A137,'ECM Staff time by PoF'!$B$5:$S$119,MATCH($EP$103, 'ECM Staff time by PoF'!$B$4:$R$4,0),FALSE),IF(ISERROR(VLOOKUP(CONCATENATE($A137,AI$66),'ECM Staff time by PoF'!$A$5:$S$119,MATCH($EP$103, 'ECM Staff time by PoF'!$A$4:$R$4,0),FALSE)), 0, VLOOKUP(CONCATENATE($A137,AI$66),'ECM Staff time by PoF'!$A$5:$S$119,MATCH($EP$103, 'ECM Staff time by PoF'!$A$4:$R$4,0),FALSE))))*AI99</f>
        <v>0</v>
      </c>
      <c r="FX137" s="60">
        <f>IF($A137="",0,IF(VLOOKUP($A137,'ECM Staff time by PoF'!$B$5:$C$119,2,FALSE)="Not Applicable",VLOOKUP($A137,'ECM Staff time by PoF'!$B$5:$S$119,MATCH($EP$103, 'ECM Staff time by PoF'!$B$4:$R$4,0),FALSE),IF(ISERROR(VLOOKUP(CONCATENATE($A137,AJ$66),'ECM Staff time by PoF'!$A$5:$S$119,MATCH($EP$103, 'ECM Staff time by PoF'!$A$4:$R$4,0),FALSE)), 0, VLOOKUP(CONCATENATE($A137,AJ$66),'ECM Staff time by PoF'!$A$5:$S$119,MATCH($EP$103, 'ECM Staff time by PoF'!$A$4:$R$4,0),FALSE))))*AJ99</f>
        <v>0</v>
      </c>
      <c r="FY137" s="60">
        <f>IF($A137="",0,IF(VLOOKUP($A137,'ECM Staff time by PoF'!$B$5:$C$119,2,FALSE)="Not Applicable",VLOOKUP($A137,'ECM Staff time by PoF'!$B$5:$S$119,MATCH($EP$103, 'ECM Staff time by PoF'!$B$4:$R$4,0),FALSE),IF(ISERROR(VLOOKUP(CONCATENATE($A137,AK$66),'ECM Staff time by PoF'!$A$5:$S$119,MATCH($EP$103, 'ECM Staff time by PoF'!$A$4:$R$4,0),FALSE)), 0, VLOOKUP(CONCATENATE($A137,AK$66),'ECM Staff time by PoF'!$A$5:$S$119,MATCH($EP$103, 'ECM Staff time by PoF'!$A$4:$R$4,0),FALSE))))*AK99</f>
        <v>0</v>
      </c>
      <c r="FZ137" s="60">
        <f>IF($A137="",0,IF(VLOOKUP($A137,'ECM Staff time by PoF'!$B$5:$C$119,2,FALSE)="Not Applicable",VLOOKUP($A137,'ECM Staff time by PoF'!$B$5:$S$119,MATCH($FZ$103, 'ECM Staff time by PoF'!$B$4:$R$4,0),FALSE),IF(ISERROR(VLOOKUP(CONCATENATE($A137,B$66),'ECM Staff time by PoF'!$A$5:$S$119,MATCH($FZ$103, 'ECM Staff time by PoF'!$A$4:$R$4,0),FALSE)), 0, VLOOKUP(CONCATENATE($A137,B$66),'ECM Staff time by PoF'!$A$5:$S$119,MATCH($FZ$103, 'ECM Staff time by PoF'!$A$4:$R$4,0),FALSE))))*B99</f>
        <v>0</v>
      </c>
      <c r="GA137" s="60">
        <f>IF($A137="",0,IF(VLOOKUP($A137,'ECM Staff time by PoF'!$B$5:$C$119,2,FALSE)="Not Applicable",VLOOKUP($A137,'ECM Staff time by PoF'!$B$5:$S$119,MATCH($FZ$103, 'ECM Staff time by PoF'!$B$4:$R$4,0),FALSE),IF(ISERROR(VLOOKUP(CONCATENATE($A137,C$66),'ECM Staff time by PoF'!$A$5:$S$119,MATCH($FZ$103, 'ECM Staff time by PoF'!$A$4:$R$4,0),FALSE)), 0, VLOOKUP(CONCATENATE($A137,C$66),'ECM Staff time by PoF'!$A$5:$S$119,MATCH($FZ$103, 'ECM Staff time by PoF'!$A$4:$R$4,0),FALSE))))*C99</f>
        <v>0</v>
      </c>
      <c r="GB137" s="60">
        <f>IF($A137="",0,IF(VLOOKUP($A137,'ECM Staff time by PoF'!$B$5:$C$119,2,FALSE)="Not Applicable",VLOOKUP($A137,'ECM Staff time by PoF'!$B$5:$S$119,MATCH($FZ$103, 'ECM Staff time by PoF'!$B$4:$R$4,0),FALSE),IF(ISERROR(VLOOKUP(CONCATENATE($A137,D$66),'ECM Staff time by PoF'!$A$5:$S$119,MATCH($FZ$103, 'ECM Staff time by PoF'!$A$4:$R$4,0),FALSE)), 0, VLOOKUP(CONCATENATE($A137,D$66),'ECM Staff time by PoF'!$A$5:$S$119,MATCH($FZ$103, 'ECM Staff time by PoF'!$A$4:$R$4,0),FALSE))))*D99</f>
        <v>0</v>
      </c>
      <c r="GC137" s="60">
        <f>IF($A137="",0,IF(VLOOKUP($A137,'ECM Staff time by PoF'!$B$5:$C$119,2,FALSE)="Not Applicable",VLOOKUP($A137,'ECM Staff time by PoF'!$B$5:$S$119,MATCH($FZ$103, 'ECM Staff time by PoF'!$B$4:$R$4,0),FALSE),IF(ISERROR(VLOOKUP(CONCATENATE($A137,E$66),'ECM Staff time by PoF'!$A$5:$S$119,MATCH($FZ$103, 'ECM Staff time by PoF'!$A$4:$R$4,0),FALSE)), 0, VLOOKUP(CONCATENATE($A137,E$66),'ECM Staff time by PoF'!$A$5:$S$119,MATCH($FZ$103, 'ECM Staff time by PoF'!$A$4:$R$4,0),FALSE))))*E99</f>
        <v>0</v>
      </c>
      <c r="GD137" s="60">
        <f>IF($A137="",0,IF(VLOOKUP($A137,'ECM Staff time by PoF'!$B$5:$C$119,2,FALSE)="Not Applicable",VLOOKUP($A137,'ECM Staff time by PoF'!$B$5:$S$119,MATCH($FZ$103, 'ECM Staff time by PoF'!$B$4:$R$4,0),FALSE),IF(ISERROR(VLOOKUP(CONCATENATE($A137,F$66),'ECM Staff time by PoF'!$A$5:$S$119,MATCH($FZ$103, 'ECM Staff time by PoF'!$A$4:$R$4,0),FALSE)), 0, VLOOKUP(CONCATENATE($A137,F$66),'ECM Staff time by PoF'!$A$5:$S$119,MATCH($FZ$103, 'ECM Staff time by PoF'!$A$4:$R$4,0),FALSE))))*F99</f>
        <v>0</v>
      </c>
      <c r="GE137" s="60">
        <f>IF($A137="",0,IF(VLOOKUP($A137,'ECM Staff time by PoF'!$B$5:$C$119,2,FALSE)="Not Applicable",VLOOKUP($A137,'ECM Staff time by PoF'!$B$5:$S$119,MATCH($FZ$103, 'ECM Staff time by PoF'!$B$4:$R$4,0),FALSE),IF(ISERROR(VLOOKUP(CONCATENATE($A137,G$66),'ECM Staff time by PoF'!$A$5:$S$119,MATCH($FZ$103, 'ECM Staff time by PoF'!$A$4:$R$4,0),FALSE)), 0, VLOOKUP(CONCATENATE($A137,G$66),'ECM Staff time by PoF'!$A$5:$S$119,MATCH($FZ$103, 'ECM Staff time by PoF'!$A$4:$R$4,0),FALSE))))*G99</f>
        <v>0</v>
      </c>
      <c r="GF137" s="60">
        <f>IF($A137="",0,IF(VLOOKUP($A137,'ECM Staff time by PoF'!$B$5:$C$119,2,FALSE)="Not Applicable",VLOOKUP($A137,'ECM Staff time by PoF'!$B$5:$S$119,MATCH($FZ$103, 'ECM Staff time by PoF'!$B$4:$R$4,0),FALSE),IF(ISERROR(VLOOKUP(CONCATENATE($A137,H$66),'ECM Staff time by PoF'!$A$5:$S$119,MATCH($FZ$103, 'ECM Staff time by PoF'!$A$4:$R$4,0),FALSE)), 0, VLOOKUP(CONCATENATE($A137,H$66),'ECM Staff time by PoF'!$A$5:$S$119,MATCH($FZ$103, 'ECM Staff time by PoF'!$A$4:$R$4,0),FALSE))))*H99</f>
        <v>0</v>
      </c>
      <c r="GG137" s="60">
        <f>IF($A137="",0,IF(VLOOKUP($A137,'ECM Staff time by PoF'!$B$5:$C$119,2,FALSE)="Not Applicable",VLOOKUP($A137,'ECM Staff time by PoF'!$B$5:$S$119,MATCH($FZ$103, 'ECM Staff time by PoF'!$B$4:$R$4,0),FALSE),IF(ISERROR(VLOOKUP(CONCATENATE($A137,I$66),'ECM Staff time by PoF'!$A$5:$S$119,MATCH($FZ$103, 'ECM Staff time by PoF'!$A$4:$R$4,0),FALSE)), 0, VLOOKUP(CONCATENATE($A137,I$66),'ECM Staff time by PoF'!$A$5:$S$119,MATCH($FZ$103, 'ECM Staff time by PoF'!$A$4:$R$4,0),FALSE))))*I99</f>
        <v>0</v>
      </c>
      <c r="GH137" s="60">
        <f>IF($A137="",0,IF(VLOOKUP($A137,'ECM Staff time by PoF'!$B$5:$C$119,2,FALSE)="Not Applicable",VLOOKUP($A137,'ECM Staff time by PoF'!$B$5:$S$119,MATCH($FZ$103, 'ECM Staff time by PoF'!$B$4:$R$4,0),FALSE),IF(ISERROR(VLOOKUP(CONCATENATE($A137,J$66),'ECM Staff time by PoF'!$A$5:$S$119,MATCH($FZ$103, 'ECM Staff time by PoF'!$A$4:$R$4,0),FALSE)), 0, VLOOKUP(CONCATENATE($A137,J$66),'ECM Staff time by PoF'!$A$5:$S$119,MATCH($FZ$103, 'ECM Staff time by PoF'!$A$4:$R$4,0),FALSE))))*J99</f>
        <v>0</v>
      </c>
      <c r="GI137" s="60">
        <f>IF($A137="",0,IF(VLOOKUP($A137,'ECM Staff time by PoF'!$B$5:$C$119,2,FALSE)="Not Applicable",VLOOKUP($A137,'ECM Staff time by PoF'!$B$5:$S$119,MATCH($FZ$103, 'ECM Staff time by PoF'!$B$4:$R$4,0),FALSE),IF(ISERROR(VLOOKUP(CONCATENATE($A137,K$66),'ECM Staff time by PoF'!$A$5:$S$119,MATCH($FZ$103, 'ECM Staff time by PoF'!$A$4:$R$4,0),FALSE)), 0, VLOOKUP(CONCATENATE($A137,K$66),'ECM Staff time by PoF'!$A$5:$S$119,MATCH($FZ$103, 'ECM Staff time by PoF'!$A$4:$R$4,0),FALSE))))*K99</f>
        <v>0</v>
      </c>
      <c r="GJ137" s="60">
        <f>IF($A137="",0,IF(VLOOKUP($A137,'ECM Staff time by PoF'!$B$5:$C$119,2,FALSE)="Not Applicable",VLOOKUP($A137,'ECM Staff time by PoF'!$B$5:$S$119,MATCH($FZ$103, 'ECM Staff time by PoF'!$B$4:$R$4,0),FALSE),IF(ISERROR(VLOOKUP(CONCATENATE($A137,L$66),'ECM Staff time by PoF'!$A$5:$S$119,MATCH($FZ$103, 'ECM Staff time by PoF'!$A$4:$R$4,0),FALSE)), 0, VLOOKUP(CONCATENATE($A137,L$66),'ECM Staff time by PoF'!$A$5:$S$119,MATCH($FZ$103, 'ECM Staff time by PoF'!$A$4:$R$4,0),FALSE))))*L99</f>
        <v>0</v>
      </c>
      <c r="GK137" s="60">
        <f>IF($A137="",0,IF(VLOOKUP($A137,'ECM Staff time by PoF'!$B$5:$C$119,2,FALSE)="Not Applicable",VLOOKUP($A137,'ECM Staff time by PoF'!$B$5:$S$119,MATCH($FZ$103, 'ECM Staff time by PoF'!$B$4:$R$4,0),FALSE),IF(ISERROR(VLOOKUP(CONCATENATE($A137,M$66),'ECM Staff time by PoF'!$A$5:$S$119,MATCH($FZ$103, 'ECM Staff time by PoF'!$A$4:$R$4,0),FALSE)), 0, VLOOKUP(CONCATENATE($A137,M$66),'ECM Staff time by PoF'!$A$5:$S$119,MATCH($FZ$103, 'ECM Staff time by PoF'!$A$4:$R$4,0),FALSE))))*M99</f>
        <v>0</v>
      </c>
      <c r="GL137" s="60">
        <f>IF($A137="",0,IF(VLOOKUP($A137,'ECM Staff time by PoF'!$B$5:$C$119,2,FALSE)="Not Applicable",VLOOKUP($A137,'ECM Staff time by PoF'!$B$5:$S$119,MATCH($FZ$103, 'ECM Staff time by PoF'!$B$4:$R$4,0),FALSE),IF(ISERROR(VLOOKUP(CONCATENATE($A137,N$66),'ECM Staff time by PoF'!$A$5:$S$119,MATCH($FZ$103, 'ECM Staff time by PoF'!$A$4:$R$4,0),FALSE)), 0, VLOOKUP(CONCATENATE($A137,N$66),'ECM Staff time by PoF'!$A$5:$S$119,MATCH($FZ$103, 'ECM Staff time by PoF'!$A$4:$R$4,0),FALSE))))*N99</f>
        <v>0</v>
      </c>
      <c r="GM137" s="60">
        <f>IF($A137="",0,IF(VLOOKUP($A137,'ECM Staff time by PoF'!$B$5:$C$119,2,FALSE)="Not Applicable",VLOOKUP($A137,'ECM Staff time by PoF'!$B$5:$S$119,MATCH($FZ$103, 'ECM Staff time by PoF'!$B$4:$R$4,0),FALSE),IF(ISERROR(VLOOKUP(CONCATENATE($A137,O$66),'ECM Staff time by PoF'!$A$5:$S$119,MATCH($FZ$103, 'ECM Staff time by PoF'!$A$4:$R$4,0),FALSE)), 0, VLOOKUP(CONCATENATE($A137,O$66),'ECM Staff time by PoF'!$A$5:$S$119,MATCH($FZ$103, 'ECM Staff time by PoF'!$A$4:$R$4,0),FALSE))))*O99</f>
        <v>0</v>
      </c>
      <c r="GN137" s="60">
        <f>IF($A137="",0,IF(VLOOKUP($A137,'ECM Staff time by PoF'!$B$5:$C$119,2,FALSE)="Not Applicable",VLOOKUP($A137,'ECM Staff time by PoF'!$B$5:$S$119,MATCH($FZ$103, 'ECM Staff time by PoF'!$B$4:$R$4,0),FALSE),IF(ISERROR(VLOOKUP(CONCATENATE($A137,P$66),'ECM Staff time by PoF'!$A$5:$S$119,MATCH($FZ$103, 'ECM Staff time by PoF'!$A$4:$R$4,0),FALSE)), 0, VLOOKUP(CONCATENATE($A137,P$66),'ECM Staff time by PoF'!$A$5:$S$119,MATCH($FZ$103, 'ECM Staff time by PoF'!$A$4:$R$4,0),FALSE))))*P99</f>
        <v>0</v>
      </c>
      <c r="GO137" s="60">
        <f>IF($A137="",0,IF(VLOOKUP($A137,'ECM Staff time by PoF'!$B$5:$C$119,2,FALSE)="Not Applicable",VLOOKUP($A137,'ECM Staff time by PoF'!$B$5:$S$119,MATCH($FZ$103, 'ECM Staff time by PoF'!$B$4:$R$4,0),FALSE),IF(ISERROR(VLOOKUP(CONCATENATE($A137,Q$66),'ECM Staff time by PoF'!$A$5:$S$119,MATCH($FZ$103, 'ECM Staff time by PoF'!$A$4:$R$4,0),FALSE)), 0, VLOOKUP(CONCATENATE($A137,Q$66),'ECM Staff time by PoF'!$A$5:$S$119,MATCH($FZ$103, 'ECM Staff time by PoF'!$A$4:$R$4,0),FALSE))))*Q99</f>
        <v>0</v>
      </c>
      <c r="GP137" s="60">
        <f>IF($A137="",0,IF(VLOOKUP($A137,'ECM Staff time by PoF'!$B$5:$C$119,2,FALSE)="Not Applicable",VLOOKUP($A137,'ECM Staff time by PoF'!$B$5:$S$119,MATCH($FZ$103, 'ECM Staff time by PoF'!$B$4:$R$4,0),FALSE),IF(ISERROR(VLOOKUP(CONCATENATE($A137,R$66),'ECM Staff time by PoF'!$A$5:$S$119,MATCH($FZ$103, 'ECM Staff time by PoF'!$A$4:$R$4,0),FALSE)), 0, VLOOKUP(CONCATENATE($A137,R$66),'ECM Staff time by PoF'!$A$5:$S$119,MATCH($FZ$103, 'ECM Staff time by PoF'!$A$4:$R$4,0),FALSE))))*R99</f>
        <v>0</v>
      </c>
      <c r="GQ137" s="60">
        <f>IF($A137="",0,IF(VLOOKUP($A137,'ECM Staff time by PoF'!$B$5:$C$119,2,FALSE)="Not Applicable",VLOOKUP($A137,'ECM Staff time by PoF'!$B$5:$S$119,MATCH($FZ$103, 'ECM Staff time by PoF'!$B$4:$R$4,0),FALSE),IF(ISERROR(VLOOKUP(CONCATENATE($A137,S$66),'ECM Staff time by PoF'!$A$5:$S$119,MATCH($FZ$103, 'ECM Staff time by PoF'!$A$4:$R$4,0),FALSE)), 0, VLOOKUP(CONCATENATE($A137,S$66),'ECM Staff time by PoF'!$A$5:$S$119,MATCH($FZ$103, 'ECM Staff time by PoF'!$A$4:$R$4,0),FALSE))))*S99</f>
        <v>0</v>
      </c>
      <c r="GR137" s="60">
        <f>IF($A137="",0,IF(VLOOKUP($A137,'ECM Staff time by PoF'!$B$5:$C$119,2,FALSE)="Not Applicable",VLOOKUP($A137,'ECM Staff time by PoF'!$B$5:$S$119,MATCH($FZ$103, 'ECM Staff time by PoF'!$B$4:$R$4,0),FALSE),IF(ISERROR(VLOOKUP(CONCATENATE($A137,T$66),'ECM Staff time by PoF'!$A$5:$S$119,MATCH($FZ$103, 'ECM Staff time by PoF'!$A$4:$R$4,0),FALSE)), 0, VLOOKUP(CONCATENATE($A137,T$66),'ECM Staff time by PoF'!$A$5:$S$119,MATCH($FZ$103, 'ECM Staff time by PoF'!$A$4:$R$4,0),FALSE))))*T99</f>
        <v>0</v>
      </c>
      <c r="GS137" s="60">
        <f>IF($A137="",0,IF(VLOOKUP($A137,'ECM Staff time by PoF'!$B$5:$C$119,2,FALSE)="Not Applicable",VLOOKUP($A137,'ECM Staff time by PoF'!$B$5:$S$119,MATCH($FZ$103, 'ECM Staff time by PoF'!$B$4:$R$4,0),FALSE),IF(ISERROR(VLOOKUP(CONCATENATE($A137,U$66),'ECM Staff time by PoF'!$A$5:$S$119,MATCH($FZ$103, 'ECM Staff time by PoF'!$A$4:$R$4,0),FALSE)), 0, VLOOKUP(CONCATENATE($A137,U$66),'ECM Staff time by PoF'!$A$5:$S$119,MATCH($FZ$103, 'ECM Staff time by PoF'!$A$4:$R$4,0),FALSE))))*U99</f>
        <v>0</v>
      </c>
      <c r="GT137" s="60">
        <f>IF($A137="",0,IF(VLOOKUP($A137,'ECM Staff time by PoF'!$B$5:$C$119,2,FALSE)="Not Applicable",VLOOKUP($A137,'ECM Staff time by PoF'!$B$5:$S$119,MATCH($FZ$103, 'ECM Staff time by PoF'!$B$4:$R$4,0),FALSE),IF(ISERROR(VLOOKUP(CONCATENATE($A137,V$66),'ECM Staff time by PoF'!$A$5:$S$119,MATCH($FZ$103, 'ECM Staff time by PoF'!$A$4:$R$4,0),FALSE)), 0, VLOOKUP(CONCATENATE($A137,V$66),'ECM Staff time by PoF'!$A$5:$S$119,MATCH($FZ$103, 'ECM Staff time by PoF'!$A$4:$R$4,0),FALSE))))*V99</f>
        <v>0</v>
      </c>
      <c r="GU137" s="60">
        <f>IF($A137="",0,IF(VLOOKUP($A137,'ECM Staff time by PoF'!$B$5:$C$119,2,FALSE)="Not Applicable",VLOOKUP($A137,'ECM Staff time by PoF'!$B$5:$S$119,MATCH($FZ$103, 'ECM Staff time by PoF'!$B$4:$R$4,0),FALSE),IF(ISERROR(VLOOKUP(CONCATENATE($A137,W$66),'ECM Staff time by PoF'!$A$5:$S$119,MATCH($FZ$103, 'ECM Staff time by PoF'!$A$4:$R$4,0),FALSE)), 0, VLOOKUP(CONCATENATE($A137,W$66),'ECM Staff time by PoF'!$A$5:$S$119,MATCH($FZ$103, 'ECM Staff time by PoF'!$A$4:$R$4,0),FALSE))))*W99</f>
        <v>0</v>
      </c>
      <c r="GV137" s="60">
        <f>IF($A137="",0,IF(VLOOKUP($A137,'ECM Staff time by PoF'!$B$5:$C$119,2,FALSE)="Not Applicable",VLOOKUP($A137,'ECM Staff time by PoF'!$B$5:$S$119,MATCH($FZ$103, 'ECM Staff time by PoF'!$B$4:$R$4,0),FALSE),IF(ISERROR(VLOOKUP(CONCATENATE($A137,X$66),'ECM Staff time by PoF'!$A$5:$S$119,MATCH($FZ$103, 'ECM Staff time by PoF'!$A$4:$R$4,0),FALSE)), 0, VLOOKUP(CONCATENATE($A137,X$66),'ECM Staff time by PoF'!$A$5:$S$119,MATCH($FZ$103, 'ECM Staff time by PoF'!$A$4:$R$4,0),FALSE))))*X99</f>
        <v>0</v>
      </c>
      <c r="GW137" s="60">
        <f>IF($A137="",0,IF(VLOOKUP($A137,'ECM Staff time by PoF'!$B$5:$C$119,2,FALSE)="Not Applicable",VLOOKUP($A137,'ECM Staff time by PoF'!$B$5:$S$119,MATCH($FZ$103, 'ECM Staff time by PoF'!$B$4:$R$4,0),FALSE),IF(ISERROR(VLOOKUP(CONCATENATE($A137,Y$66),'ECM Staff time by PoF'!$A$5:$S$119,MATCH($FZ$103, 'ECM Staff time by PoF'!$A$4:$R$4,0),FALSE)), 0, VLOOKUP(CONCATENATE($A137,Y$66),'ECM Staff time by PoF'!$A$5:$S$119,MATCH($FZ$103, 'ECM Staff time by PoF'!$A$4:$R$4,0),FALSE))))*Y99</f>
        <v>0</v>
      </c>
      <c r="GX137" s="60">
        <f>IF($A137="",0,IF(VLOOKUP($A137,'ECM Staff time by PoF'!$B$5:$C$119,2,FALSE)="Not Applicable",VLOOKUP($A137,'ECM Staff time by PoF'!$B$5:$S$119,MATCH($FZ$103, 'ECM Staff time by PoF'!$B$4:$R$4,0),FALSE),IF(ISERROR(VLOOKUP(CONCATENATE($A137,Z$66),'ECM Staff time by PoF'!$A$5:$S$119,MATCH($FZ$103, 'ECM Staff time by PoF'!$A$4:$R$4,0),FALSE)), 0, VLOOKUP(CONCATENATE($A137,Z$66),'ECM Staff time by PoF'!$A$5:$S$119,MATCH($FZ$103, 'ECM Staff time by PoF'!$A$4:$R$4,0),FALSE))))*Z99</f>
        <v>0</v>
      </c>
      <c r="GY137" s="60">
        <f>IF($A137="",0,IF(VLOOKUP($A137,'ECM Staff time by PoF'!$B$5:$C$119,2,FALSE)="Not Applicable",VLOOKUP($A137,'ECM Staff time by PoF'!$B$5:$S$119,MATCH($FZ$103, 'ECM Staff time by PoF'!$B$4:$R$4,0),FALSE),IF(ISERROR(VLOOKUP(CONCATENATE($A137,AA$66),'ECM Staff time by PoF'!$A$5:$S$119,MATCH($FZ$103, 'ECM Staff time by PoF'!$A$4:$R$4,0),FALSE)), 0, VLOOKUP(CONCATENATE($A137,AA$66),'ECM Staff time by PoF'!$A$5:$S$119,MATCH($FZ$103, 'ECM Staff time by PoF'!$A$4:$R$4,0),FALSE))))*AA99</f>
        <v>0</v>
      </c>
      <c r="GZ137" s="60">
        <f>IF($A137="",0,IF(VLOOKUP($A137,'ECM Staff time by PoF'!$B$5:$C$119,2,FALSE)="Not Applicable",VLOOKUP($A137,'ECM Staff time by PoF'!$B$5:$S$119,MATCH($FZ$103, 'ECM Staff time by PoF'!$B$4:$R$4,0),FALSE),IF(ISERROR(VLOOKUP(CONCATENATE($A137,AB$66),'ECM Staff time by PoF'!$A$5:$S$119,MATCH($FZ$103, 'ECM Staff time by PoF'!$A$4:$R$4,0),FALSE)), 0, VLOOKUP(CONCATENATE($A137,AB$66),'ECM Staff time by PoF'!$A$5:$S$119,MATCH($FZ$103, 'ECM Staff time by PoF'!$A$4:$R$4,0),FALSE))))*AB99</f>
        <v>0</v>
      </c>
      <c r="HA137" s="60">
        <f>IF($A137="",0,IF(VLOOKUP($A137,'ECM Staff time by PoF'!$B$5:$C$119,2,FALSE)="Not Applicable",VLOOKUP($A137,'ECM Staff time by PoF'!$B$5:$S$119,MATCH($FZ$103, 'ECM Staff time by PoF'!$B$4:$R$4,0),FALSE),IF(ISERROR(VLOOKUP(CONCATENATE($A137,AC$66),'ECM Staff time by PoF'!$A$5:$S$119,MATCH($FZ$103, 'ECM Staff time by PoF'!$A$4:$R$4,0),FALSE)), 0, VLOOKUP(CONCATENATE($A137,AC$66),'ECM Staff time by PoF'!$A$5:$S$119,MATCH($FZ$103, 'ECM Staff time by PoF'!$A$4:$R$4,0),FALSE))))*AC99</f>
        <v>0</v>
      </c>
      <c r="HB137" s="60">
        <f>IF($A137="",0,IF(VLOOKUP($A137,'ECM Staff time by PoF'!$B$5:$C$119,2,FALSE)="Not Applicable",VLOOKUP($A137,'ECM Staff time by PoF'!$B$5:$S$119,MATCH($FZ$103, 'ECM Staff time by PoF'!$B$4:$R$4,0),FALSE),IF(ISERROR(VLOOKUP(CONCATENATE($A137,AD$66),'ECM Staff time by PoF'!$A$5:$S$119,MATCH($FZ$103, 'ECM Staff time by PoF'!$A$4:$R$4,0),FALSE)), 0, VLOOKUP(CONCATENATE($A137,AD$66),'ECM Staff time by PoF'!$A$5:$S$119,MATCH($FZ$103, 'ECM Staff time by PoF'!$A$4:$R$4,0),FALSE))))*AD99</f>
        <v>0</v>
      </c>
      <c r="HC137" s="60">
        <f>IF($A137="",0,IF(VLOOKUP($A137,'ECM Staff time by PoF'!$B$5:$C$119,2,FALSE)="Not Applicable",VLOOKUP($A137,'ECM Staff time by PoF'!$B$5:$S$119,MATCH($FZ$103, 'ECM Staff time by PoF'!$B$4:$R$4,0),FALSE),IF(ISERROR(VLOOKUP(CONCATENATE($A137,AE$66),'ECM Staff time by PoF'!$A$5:$S$119,MATCH($FZ$103, 'ECM Staff time by PoF'!$A$4:$R$4,0),FALSE)), 0, VLOOKUP(CONCATENATE($A137,AE$66),'ECM Staff time by PoF'!$A$5:$S$119,MATCH($FZ$103, 'ECM Staff time by PoF'!$A$4:$R$4,0),FALSE))))*AE99</f>
        <v>0</v>
      </c>
      <c r="HD137" s="60">
        <f>IF($A137="",0,IF(VLOOKUP($A137,'ECM Staff time by PoF'!$B$5:$C$119,2,FALSE)="Not Applicable",VLOOKUP($A137,'ECM Staff time by PoF'!$B$5:$S$119,MATCH($FZ$103, 'ECM Staff time by PoF'!$B$4:$R$4,0),FALSE),IF(ISERROR(VLOOKUP(CONCATENATE($A137,AF$66),'ECM Staff time by PoF'!$A$5:$S$119,MATCH($FZ$103, 'ECM Staff time by PoF'!$A$4:$R$4,0),FALSE)), 0, VLOOKUP(CONCATENATE($A137,AF$66),'ECM Staff time by PoF'!$A$5:$S$119,MATCH($FZ$103, 'ECM Staff time by PoF'!$A$4:$R$4,0),FALSE))))*AF99</f>
        <v>0</v>
      </c>
      <c r="HE137" s="60">
        <f>IF($A137="",0,IF(VLOOKUP($A137,'ECM Staff time by PoF'!$B$5:$C$119,2,FALSE)="Not Applicable",VLOOKUP($A137,'ECM Staff time by PoF'!$B$5:$S$119,MATCH($FZ$103, 'ECM Staff time by PoF'!$B$4:$R$4,0),FALSE),IF(ISERROR(VLOOKUP(CONCATENATE($A137,AG$66),'ECM Staff time by PoF'!$A$5:$S$119,MATCH($FZ$103, 'ECM Staff time by PoF'!$A$4:$R$4,0),FALSE)), 0, VLOOKUP(CONCATENATE($A137,AG$66),'ECM Staff time by PoF'!$A$5:$S$119,MATCH($FZ$103, 'ECM Staff time by PoF'!$A$4:$R$4,0),FALSE))))*AG99</f>
        <v>0</v>
      </c>
      <c r="HF137" s="60">
        <f>IF($A137="",0,IF(VLOOKUP($A137,'ECM Staff time by PoF'!$B$5:$C$119,2,FALSE)="Not Applicable",VLOOKUP($A137,'ECM Staff time by PoF'!$B$5:$S$119,MATCH($FZ$103, 'ECM Staff time by PoF'!$B$4:$R$4,0),FALSE),IF(ISERROR(VLOOKUP(CONCATENATE($A137,AH$66),'ECM Staff time by PoF'!$A$5:$S$119,MATCH($FZ$103, 'ECM Staff time by PoF'!$A$4:$R$4,0),FALSE)), 0, VLOOKUP(CONCATENATE($A137,AH$66),'ECM Staff time by PoF'!$A$5:$S$119,MATCH($FZ$103, 'ECM Staff time by PoF'!$A$4:$R$4,0),FALSE))))*AH99</f>
        <v>0</v>
      </c>
      <c r="HG137" s="60">
        <f>IF($A137="",0,IF(VLOOKUP($A137,'ECM Staff time by PoF'!$B$5:$C$119,2,FALSE)="Not Applicable",VLOOKUP($A137,'ECM Staff time by PoF'!$B$5:$S$119,MATCH($FZ$103, 'ECM Staff time by PoF'!$B$4:$R$4,0),FALSE),IF(ISERROR(VLOOKUP(CONCATENATE($A137,AI$66),'ECM Staff time by PoF'!$A$5:$S$119,MATCH($FZ$103, 'ECM Staff time by PoF'!$A$4:$R$4,0),FALSE)), 0, VLOOKUP(CONCATENATE($A137,AI$66),'ECM Staff time by PoF'!$A$5:$S$119,MATCH($FZ$103, 'ECM Staff time by PoF'!$A$4:$R$4,0),FALSE))))*AI99</f>
        <v>0</v>
      </c>
      <c r="HH137" s="60">
        <f>IF($A137="",0,IF(VLOOKUP($A137,'ECM Staff time by PoF'!$B$5:$C$119,2,FALSE)="Not Applicable",VLOOKUP($A137,'ECM Staff time by PoF'!$B$5:$S$119,MATCH($FZ$103, 'ECM Staff time by PoF'!$B$4:$R$4,0),FALSE),IF(ISERROR(VLOOKUP(CONCATENATE($A137,AJ$66),'ECM Staff time by PoF'!$A$5:$S$119,MATCH($FZ$103, 'ECM Staff time by PoF'!$A$4:$R$4,0),FALSE)), 0, VLOOKUP(CONCATENATE($A137,AJ$66),'ECM Staff time by PoF'!$A$5:$S$119,MATCH($FZ$103, 'ECM Staff time by PoF'!$A$4:$R$4,0),FALSE))))*AJ99</f>
        <v>0</v>
      </c>
      <c r="HI137" s="60">
        <f>IF($A137="",0,IF(VLOOKUP($A137,'ECM Staff time by PoF'!$B$5:$C$119,2,FALSE)="Not Applicable",VLOOKUP($A137,'ECM Staff time by PoF'!$B$5:$S$119,MATCH($FZ$103, 'ECM Staff time by PoF'!$B$4:$R$4,0),FALSE),IF(ISERROR(VLOOKUP(CONCATENATE($A137,AK$66),'ECM Staff time by PoF'!$A$5:$S$119,MATCH($FZ$103, 'ECM Staff time by PoF'!$A$4:$R$4,0),FALSE)), 0, VLOOKUP(CONCATENATE($A137,AK$66),'ECM Staff time by PoF'!$A$5:$S$119,MATCH($FZ$103, 'ECM Staff time by PoF'!$A$4:$R$4,0),FALSE))))*AK99</f>
        <v>0</v>
      </c>
      <c r="HJ137" s="60">
        <f>IF($A137="",0,IF(VLOOKUP($A137,'ECM Staff time by PoF'!$B$5:$C$119,2,FALSE)="Not Applicable",VLOOKUP($A137,'ECM Staff time by PoF'!$B$5:$S$119,MATCH($HJ$103, 'ECM Staff time by PoF'!$B$4:$R$4,0),FALSE),IF(ISERROR(VLOOKUP(CONCATENATE($A137,B$66),'ECM Staff time by PoF'!$A$5:$S$119,MATCH($HJ$103, 'ECM Staff time by PoF'!$A$4:$R$4,0),FALSE)), 0, VLOOKUP(CONCATENATE($A137,B$66),'ECM Staff time by PoF'!$A$5:$S$119,MATCH($HJ$103, 'ECM Staff time by PoF'!$A$4:$R$4,0),FALSE))))*B99</f>
        <v>0</v>
      </c>
      <c r="HK137" s="60">
        <f>IF($A137="",0,IF(VLOOKUP($A137,'ECM Staff time by PoF'!$B$5:$C$119,2,FALSE)="Not Applicable",VLOOKUP($A137,'ECM Staff time by PoF'!$B$5:$S$119,MATCH($HJ$103, 'ECM Staff time by PoF'!$B$4:$R$4,0),FALSE),IF(ISERROR(VLOOKUP(CONCATENATE($A137,C$66),'ECM Staff time by PoF'!$A$5:$S$119,MATCH($HJ$103, 'ECM Staff time by PoF'!$A$4:$R$4,0),FALSE)), 0, VLOOKUP(CONCATENATE($A137,C$66),'ECM Staff time by PoF'!$A$5:$S$119,MATCH($HJ$103, 'ECM Staff time by PoF'!$A$4:$R$4,0),FALSE))))*C99</f>
        <v>0</v>
      </c>
      <c r="HL137" s="60">
        <f>IF($A137="",0,IF(VLOOKUP($A137,'ECM Staff time by PoF'!$B$5:$C$119,2,FALSE)="Not Applicable",VLOOKUP($A137,'ECM Staff time by PoF'!$B$5:$S$119,MATCH($HJ$103, 'ECM Staff time by PoF'!$B$4:$R$4,0),FALSE),IF(ISERROR(VLOOKUP(CONCATENATE($A137,D$66),'ECM Staff time by PoF'!$A$5:$S$119,MATCH($HJ$103, 'ECM Staff time by PoF'!$A$4:$R$4,0),FALSE)), 0, VLOOKUP(CONCATENATE($A137,D$66),'ECM Staff time by PoF'!$A$5:$S$119,MATCH($HJ$103, 'ECM Staff time by PoF'!$A$4:$R$4,0),FALSE))))*D99</f>
        <v>0</v>
      </c>
      <c r="HM137" s="60">
        <f>IF($A137="",0,IF(VLOOKUP($A137,'ECM Staff time by PoF'!$B$5:$C$119,2,FALSE)="Not Applicable",VLOOKUP($A137,'ECM Staff time by PoF'!$B$5:$S$119,MATCH($HJ$103, 'ECM Staff time by PoF'!$B$4:$R$4,0),FALSE),IF(ISERROR(VLOOKUP(CONCATENATE($A137,E$66),'ECM Staff time by PoF'!$A$5:$S$119,MATCH($HJ$103, 'ECM Staff time by PoF'!$A$4:$R$4,0),FALSE)), 0, VLOOKUP(CONCATENATE($A137,E$66),'ECM Staff time by PoF'!$A$5:$S$119,MATCH($HJ$103, 'ECM Staff time by PoF'!$A$4:$R$4,0),FALSE))))*E99</f>
        <v>0</v>
      </c>
      <c r="HN137" s="60">
        <f>IF($A137="",0,IF(VLOOKUP($A137,'ECM Staff time by PoF'!$B$5:$C$119,2,FALSE)="Not Applicable",VLOOKUP($A137,'ECM Staff time by PoF'!$B$5:$S$119,MATCH($HJ$103, 'ECM Staff time by PoF'!$B$4:$R$4,0),FALSE),IF(ISERROR(VLOOKUP(CONCATENATE($A137,F$66),'ECM Staff time by PoF'!$A$5:$S$119,MATCH($HJ$103, 'ECM Staff time by PoF'!$A$4:$R$4,0),FALSE)), 0, VLOOKUP(CONCATENATE($A137,F$66),'ECM Staff time by PoF'!$A$5:$S$119,MATCH($HJ$103, 'ECM Staff time by PoF'!$A$4:$R$4,0),FALSE))))*F99</f>
        <v>0</v>
      </c>
      <c r="HO137" s="60">
        <f>IF($A137="",0,IF(VLOOKUP($A137,'ECM Staff time by PoF'!$B$5:$C$119,2,FALSE)="Not Applicable",VLOOKUP($A137,'ECM Staff time by PoF'!$B$5:$S$119,MATCH($HJ$103, 'ECM Staff time by PoF'!$B$4:$R$4,0),FALSE),IF(ISERROR(VLOOKUP(CONCATENATE($A137,G$66),'ECM Staff time by PoF'!$A$5:$S$119,MATCH($HJ$103, 'ECM Staff time by PoF'!$A$4:$R$4,0),FALSE)), 0, VLOOKUP(CONCATENATE($A137,G$66),'ECM Staff time by PoF'!$A$5:$S$119,MATCH($HJ$103, 'ECM Staff time by PoF'!$A$4:$R$4,0),FALSE))))*G99</f>
        <v>0</v>
      </c>
      <c r="HP137" s="60">
        <f>IF($A137="",0,IF(VLOOKUP($A137,'ECM Staff time by PoF'!$B$5:$C$119,2,FALSE)="Not Applicable",VLOOKUP($A137,'ECM Staff time by PoF'!$B$5:$S$119,MATCH($HJ$103, 'ECM Staff time by PoF'!$B$4:$R$4,0),FALSE),IF(ISERROR(VLOOKUP(CONCATENATE($A137,H$66),'ECM Staff time by PoF'!$A$5:$S$119,MATCH($HJ$103, 'ECM Staff time by PoF'!$A$4:$R$4,0),FALSE)), 0, VLOOKUP(CONCATENATE($A137,H$66),'ECM Staff time by PoF'!$A$5:$S$119,MATCH($HJ$103, 'ECM Staff time by PoF'!$A$4:$R$4,0),FALSE))))*H99</f>
        <v>0</v>
      </c>
      <c r="HQ137" s="60">
        <f>IF($A137="",0,IF(VLOOKUP($A137,'ECM Staff time by PoF'!$B$5:$C$119,2,FALSE)="Not Applicable",VLOOKUP($A137,'ECM Staff time by PoF'!$B$5:$S$119,MATCH($HJ$103, 'ECM Staff time by PoF'!$B$4:$R$4,0),FALSE),IF(ISERROR(VLOOKUP(CONCATENATE($A137,I$66),'ECM Staff time by PoF'!$A$5:$S$119,MATCH($HJ$103, 'ECM Staff time by PoF'!$A$4:$R$4,0),FALSE)), 0, VLOOKUP(CONCATENATE($A137,I$66),'ECM Staff time by PoF'!$A$5:$S$119,MATCH($HJ$103, 'ECM Staff time by PoF'!$A$4:$R$4,0),FALSE))))*I99</f>
        <v>0</v>
      </c>
      <c r="HR137" s="60">
        <f>IF($A137="",0,IF(VLOOKUP($A137,'ECM Staff time by PoF'!$B$5:$C$119,2,FALSE)="Not Applicable",VLOOKUP($A137,'ECM Staff time by PoF'!$B$5:$S$119,MATCH($HJ$103, 'ECM Staff time by PoF'!$B$4:$R$4,0),FALSE),IF(ISERROR(VLOOKUP(CONCATENATE($A137,J$66),'ECM Staff time by PoF'!$A$5:$S$119,MATCH($HJ$103, 'ECM Staff time by PoF'!$A$4:$R$4,0),FALSE)), 0, VLOOKUP(CONCATENATE($A137,J$66),'ECM Staff time by PoF'!$A$5:$S$119,MATCH($HJ$103, 'ECM Staff time by PoF'!$A$4:$R$4,0),FALSE))))*J99</f>
        <v>0</v>
      </c>
      <c r="HS137" s="60">
        <f>IF($A137="",0,IF(VLOOKUP($A137,'ECM Staff time by PoF'!$B$5:$C$119,2,FALSE)="Not Applicable",VLOOKUP($A137,'ECM Staff time by PoF'!$B$5:$S$119,MATCH($HJ$103, 'ECM Staff time by PoF'!$B$4:$R$4,0),FALSE),IF(ISERROR(VLOOKUP(CONCATENATE($A137,K$66),'ECM Staff time by PoF'!$A$5:$S$119,MATCH($HJ$103, 'ECM Staff time by PoF'!$A$4:$R$4,0),FALSE)), 0, VLOOKUP(CONCATENATE($A137,K$66),'ECM Staff time by PoF'!$A$5:$S$119,MATCH($HJ$103, 'ECM Staff time by PoF'!$A$4:$R$4,0),FALSE))))*K99</f>
        <v>0</v>
      </c>
      <c r="HT137" s="60">
        <f>IF($A137="",0,IF(VLOOKUP($A137,'ECM Staff time by PoF'!$B$5:$C$119,2,FALSE)="Not Applicable",VLOOKUP($A137,'ECM Staff time by PoF'!$B$5:$S$119,MATCH($HJ$103, 'ECM Staff time by PoF'!$B$4:$R$4,0),FALSE),IF(ISERROR(VLOOKUP(CONCATENATE($A137,L$66),'ECM Staff time by PoF'!$A$5:$S$119,MATCH($HJ$103, 'ECM Staff time by PoF'!$A$4:$R$4,0),FALSE)), 0, VLOOKUP(CONCATENATE($A137,L$66),'ECM Staff time by PoF'!$A$5:$S$119,MATCH($HJ$103, 'ECM Staff time by PoF'!$A$4:$R$4,0),FALSE))))*L99</f>
        <v>0</v>
      </c>
      <c r="HU137" s="60">
        <f>IF($A137="",0,IF(VLOOKUP($A137,'ECM Staff time by PoF'!$B$5:$C$119,2,FALSE)="Not Applicable",VLOOKUP($A137,'ECM Staff time by PoF'!$B$5:$S$119,MATCH($HJ$103, 'ECM Staff time by PoF'!$B$4:$R$4,0),FALSE),IF(ISERROR(VLOOKUP(CONCATENATE($A137,M$66),'ECM Staff time by PoF'!$A$5:$S$119,MATCH($HJ$103, 'ECM Staff time by PoF'!$A$4:$R$4,0),FALSE)), 0, VLOOKUP(CONCATENATE($A137,M$66),'ECM Staff time by PoF'!$A$5:$S$119,MATCH($HJ$103, 'ECM Staff time by PoF'!$A$4:$R$4,0),FALSE))))*M99</f>
        <v>0</v>
      </c>
      <c r="HV137" s="60">
        <f>IF($A137="",0,IF(VLOOKUP($A137,'ECM Staff time by PoF'!$B$5:$C$119,2,FALSE)="Not Applicable",VLOOKUP($A137,'ECM Staff time by PoF'!$B$5:$S$119,MATCH($HJ$103, 'ECM Staff time by PoF'!$B$4:$R$4,0),FALSE),IF(ISERROR(VLOOKUP(CONCATENATE($A137,N$66),'ECM Staff time by PoF'!$A$5:$S$119,MATCH($HJ$103, 'ECM Staff time by PoF'!$A$4:$R$4,0),FALSE)), 0, VLOOKUP(CONCATENATE($A137,N$66),'ECM Staff time by PoF'!$A$5:$S$119,MATCH($HJ$103, 'ECM Staff time by PoF'!$A$4:$R$4,0),FALSE))))*N99</f>
        <v>0</v>
      </c>
      <c r="HW137" s="60">
        <f>IF($A137="",0,IF(VLOOKUP($A137,'ECM Staff time by PoF'!$B$5:$C$119,2,FALSE)="Not Applicable",VLOOKUP($A137,'ECM Staff time by PoF'!$B$5:$S$119,MATCH($HJ$103, 'ECM Staff time by PoF'!$B$4:$R$4,0),FALSE),IF(ISERROR(VLOOKUP(CONCATENATE($A137,O$66),'ECM Staff time by PoF'!$A$5:$S$119,MATCH($HJ$103, 'ECM Staff time by PoF'!$A$4:$R$4,0),FALSE)), 0, VLOOKUP(CONCATENATE($A137,O$66),'ECM Staff time by PoF'!$A$5:$S$119,MATCH($HJ$103, 'ECM Staff time by PoF'!$A$4:$R$4,0),FALSE))))*O99</f>
        <v>0</v>
      </c>
      <c r="HX137" s="60">
        <f>IF($A137="",0,IF(VLOOKUP($A137,'ECM Staff time by PoF'!$B$5:$C$119,2,FALSE)="Not Applicable",VLOOKUP($A137,'ECM Staff time by PoF'!$B$5:$S$119,MATCH($HJ$103, 'ECM Staff time by PoF'!$B$4:$R$4,0),FALSE),IF(ISERROR(VLOOKUP(CONCATENATE($A137,P$66),'ECM Staff time by PoF'!$A$5:$S$119,MATCH($HJ$103, 'ECM Staff time by PoF'!$A$4:$R$4,0),FALSE)), 0, VLOOKUP(CONCATENATE($A137,P$66),'ECM Staff time by PoF'!$A$5:$S$119,MATCH($HJ$103, 'ECM Staff time by PoF'!$A$4:$R$4,0),FALSE))))*P99</f>
        <v>0</v>
      </c>
      <c r="HY137" s="60">
        <f>IF($A137="",0,IF(VLOOKUP($A137,'ECM Staff time by PoF'!$B$5:$C$119,2,FALSE)="Not Applicable",VLOOKUP($A137,'ECM Staff time by PoF'!$B$5:$S$119,MATCH($HJ$103, 'ECM Staff time by PoF'!$B$4:$R$4,0),FALSE),IF(ISERROR(VLOOKUP(CONCATENATE($A137,Q$66),'ECM Staff time by PoF'!$A$5:$S$119,MATCH($HJ$103, 'ECM Staff time by PoF'!$A$4:$R$4,0),FALSE)), 0, VLOOKUP(CONCATENATE($A137,Q$66),'ECM Staff time by PoF'!$A$5:$S$119,MATCH($HJ$103, 'ECM Staff time by PoF'!$A$4:$R$4,0),FALSE))))*Q99</f>
        <v>0</v>
      </c>
      <c r="HZ137" s="60">
        <f>IF($A137="",0,IF(VLOOKUP($A137,'ECM Staff time by PoF'!$B$5:$C$119,2,FALSE)="Not Applicable",VLOOKUP($A137,'ECM Staff time by PoF'!$B$5:$S$119,MATCH($HJ$103, 'ECM Staff time by PoF'!$B$4:$R$4,0),FALSE),IF(ISERROR(VLOOKUP(CONCATENATE($A137,R$66),'ECM Staff time by PoF'!$A$5:$S$119,MATCH($HJ$103, 'ECM Staff time by PoF'!$A$4:$R$4,0),FALSE)), 0, VLOOKUP(CONCATENATE($A137,R$66),'ECM Staff time by PoF'!$A$5:$S$119,MATCH($HJ$103, 'ECM Staff time by PoF'!$A$4:$R$4,0),FALSE))))*R99</f>
        <v>0</v>
      </c>
      <c r="IA137" s="60">
        <f>IF($A137="",0,IF(VLOOKUP($A137,'ECM Staff time by PoF'!$B$5:$C$119,2,FALSE)="Not Applicable",VLOOKUP($A137,'ECM Staff time by PoF'!$B$5:$S$119,MATCH($HJ$103, 'ECM Staff time by PoF'!$B$4:$R$4,0),FALSE),IF(ISERROR(VLOOKUP(CONCATENATE($A137,S$66),'ECM Staff time by PoF'!$A$5:$S$119,MATCH($HJ$103, 'ECM Staff time by PoF'!$A$4:$R$4,0),FALSE)), 0, VLOOKUP(CONCATENATE($A137,S$66),'ECM Staff time by PoF'!$A$5:$S$119,MATCH($HJ$103, 'ECM Staff time by PoF'!$A$4:$R$4,0),FALSE))))*S99</f>
        <v>0</v>
      </c>
      <c r="IB137" s="60">
        <f>IF($A137="",0,IF(VLOOKUP($A137,'ECM Staff time by PoF'!$B$5:$C$119,2,FALSE)="Not Applicable",VLOOKUP($A137,'ECM Staff time by PoF'!$B$5:$S$119,MATCH($HJ$103, 'ECM Staff time by PoF'!$B$4:$R$4,0),FALSE),IF(ISERROR(VLOOKUP(CONCATENATE($A137,T$66),'ECM Staff time by PoF'!$A$5:$S$119,MATCH($HJ$103, 'ECM Staff time by PoF'!$A$4:$R$4,0),FALSE)), 0, VLOOKUP(CONCATENATE($A137,T$66),'ECM Staff time by PoF'!$A$5:$S$119,MATCH($HJ$103, 'ECM Staff time by PoF'!$A$4:$R$4,0),FALSE))))*T99</f>
        <v>0</v>
      </c>
      <c r="IC137" s="60">
        <f>IF($A137="",0,IF(VLOOKUP($A137,'ECM Staff time by PoF'!$B$5:$C$119,2,FALSE)="Not Applicable",VLOOKUP($A137,'ECM Staff time by PoF'!$B$5:$S$119,MATCH($HJ$103, 'ECM Staff time by PoF'!$B$4:$R$4,0),FALSE),IF(ISERROR(VLOOKUP(CONCATENATE($A137,U$66),'ECM Staff time by PoF'!$A$5:$S$119,MATCH($HJ$103, 'ECM Staff time by PoF'!$A$4:$R$4,0),FALSE)), 0, VLOOKUP(CONCATENATE($A137,U$66),'ECM Staff time by PoF'!$A$5:$S$119,MATCH($HJ$103, 'ECM Staff time by PoF'!$A$4:$R$4,0),FALSE))))*U99</f>
        <v>0</v>
      </c>
      <c r="ID137" s="60">
        <f>IF($A137="",0,IF(VLOOKUP($A137,'ECM Staff time by PoF'!$B$5:$C$119,2,FALSE)="Not Applicable",VLOOKUP($A137,'ECM Staff time by PoF'!$B$5:$S$119,MATCH($HJ$103, 'ECM Staff time by PoF'!$B$4:$R$4,0),FALSE),IF(ISERROR(VLOOKUP(CONCATENATE($A137,V$66),'ECM Staff time by PoF'!$A$5:$S$119,MATCH($HJ$103, 'ECM Staff time by PoF'!$A$4:$R$4,0),FALSE)), 0, VLOOKUP(CONCATENATE($A137,V$66),'ECM Staff time by PoF'!$A$5:$S$119,MATCH($HJ$103, 'ECM Staff time by PoF'!$A$4:$R$4,0),FALSE))))*V99</f>
        <v>0</v>
      </c>
      <c r="IE137" s="60">
        <f>IF($A137="",0,IF(VLOOKUP($A137,'ECM Staff time by PoF'!$B$5:$C$119,2,FALSE)="Not Applicable",VLOOKUP($A137,'ECM Staff time by PoF'!$B$5:$S$119,MATCH($HJ$103, 'ECM Staff time by PoF'!$B$4:$R$4,0),FALSE),IF(ISERROR(VLOOKUP(CONCATENATE($A137,W$66),'ECM Staff time by PoF'!$A$5:$S$119,MATCH($HJ$103, 'ECM Staff time by PoF'!$A$4:$R$4,0),FALSE)), 0, VLOOKUP(CONCATENATE($A137,W$66),'ECM Staff time by PoF'!$A$5:$S$119,MATCH($HJ$103, 'ECM Staff time by PoF'!$A$4:$R$4,0),FALSE))))*W99</f>
        <v>0</v>
      </c>
      <c r="IF137" s="60">
        <f>IF($A137="",0,IF(VLOOKUP($A137,'ECM Staff time by PoF'!$B$5:$C$119,2,FALSE)="Not Applicable",VLOOKUP($A137,'ECM Staff time by PoF'!$B$5:$S$119,MATCH($HJ$103, 'ECM Staff time by PoF'!$B$4:$R$4,0),FALSE),IF(ISERROR(VLOOKUP(CONCATENATE($A137,X$66),'ECM Staff time by PoF'!$A$5:$S$119,MATCH($HJ$103, 'ECM Staff time by PoF'!$A$4:$R$4,0),FALSE)), 0, VLOOKUP(CONCATENATE($A137,X$66),'ECM Staff time by PoF'!$A$5:$S$119,MATCH($HJ$103, 'ECM Staff time by PoF'!$A$4:$R$4,0),FALSE))))*X99</f>
        <v>0</v>
      </c>
      <c r="IG137" s="60">
        <f>IF($A137="",0,IF(VLOOKUP($A137,'ECM Staff time by PoF'!$B$5:$C$119,2,FALSE)="Not Applicable",VLOOKUP($A137,'ECM Staff time by PoF'!$B$5:$S$119,MATCH($HJ$103, 'ECM Staff time by PoF'!$B$4:$R$4,0),FALSE),IF(ISERROR(VLOOKUP(CONCATENATE($A137,Y$66),'ECM Staff time by PoF'!$A$5:$S$119,MATCH($HJ$103, 'ECM Staff time by PoF'!$A$4:$R$4,0),FALSE)), 0, VLOOKUP(CONCATENATE($A137,Y$66),'ECM Staff time by PoF'!$A$5:$S$119,MATCH($HJ$103, 'ECM Staff time by PoF'!$A$4:$R$4,0),FALSE))))*Y99</f>
        <v>0</v>
      </c>
      <c r="IH137" s="60">
        <f>IF($A137="",0,IF(VLOOKUP($A137,'ECM Staff time by PoF'!$B$5:$C$119,2,FALSE)="Not Applicable",VLOOKUP($A137,'ECM Staff time by PoF'!$B$5:$S$119,MATCH($HJ$103, 'ECM Staff time by PoF'!$B$4:$R$4,0),FALSE),IF(ISERROR(VLOOKUP(CONCATENATE($A137,Z$66),'ECM Staff time by PoF'!$A$5:$S$119,MATCH($HJ$103, 'ECM Staff time by PoF'!$A$4:$R$4,0),FALSE)), 0, VLOOKUP(CONCATENATE($A137,Z$66),'ECM Staff time by PoF'!$A$5:$S$119,MATCH($HJ$103, 'ECM Staff time by PoF'!$A$4:$R$4,0),FALSE))))*Z99</f>
        <v>0</v>
      </c>
      <c r="II137" s="60">
        <f>IF($A137="",0,IF(VLOOKUP($A137,'ECM Staff time by PoF'!$B$5:$C$119,2,FALSE)="Not Applicable",VLOOKUP($A137,'ECM Staff time by PoF'!$B$5:$S$119,MATCH($HJ$103, 'ECM Staff time by PoF'!$B$4:$R$4,0),FALSE),IF(ISERROR(VLOOKUP(CONCATENATE($A137,AA$66),'ECM Staff time by PoF'!$A$5:$S$119,MATCH($HJ$103, 'ECM Staff time by PoF'!$A$4:$R$4,0),FALSE)), 0, VLOOKUP(CONCATENATE($A137,AA$66),'ECM Staff time by PoF'!$A$5:$S$119,MATCH($HJ$103, 'ECM Staff time by PoF'!$A$4:$R$4,0),FALSE))))*AA99</f>
        <v>0</v>
      </c>
      <c r="IJ137" s="60">
        <f>IF($A137="",0,IF(VLOOKUP($A137,'ECM Staff time by PoF'!$B$5:$C$119,2,FALSE)="Not Applicable",VLOOKUP($A137,'ECM Staff time by PoF'!$B$5:$S$119,MATCH($HJ$103, 'ECM Staff time by PoF'!$B$4:$R$4,0),FALSE),IF(ISERROR(VLOOKUP(CONCATENATE($A137,AB$66),'ECM Staff time by PoF'!$A$5:$S$119,MATCH($HJ$103, 'ECM Staff time by PoF'!$A$4:$R$4,0),FALSE)), 0, VLOOKUP(CONCATENATE($A137,AB$66),'ECM Staff time by PoF'!$A$5:$S$119,MATCH($HJ$103, 'ECM Staff time by PoF'!$A$4:$R$4,0),FALSE))))*AB99</f>
        <v>0</v>
      </c>
      <c r="IK137" s="60">
        <f>IF($A137="",0,IF(VLOOKUP($A137,'ECM Staff time by PoF'!$B$5:$C$119,2,FALSE)="Not Applicable",VLOOKUP($A137,'ECM Staff time by PoF'!$B$5:$S$119,MATCH($HJ$103, 'ECM Staff time by PoF'!$B$4:$R$4,0),FALSE),IF(ISERROR(VLOOKUP(CONCATENATE($A137,AC$66),'ECM Staff time by PoF'!$A$5:$S$119,MATCH($HJ$103, 'ECM Staff time by PoF'!$A$4:$R$4,0),FALSE)), 0, VLOOKUP(CONCATENATE($A137,AC$66),'ECM Staff time by PoF'!$A$5:$S$119,MATCH($HJ$103, 'ECM Staff time by PoF'!$A$4:$R$4,0),FALSE))))*AC99</f>
        <v>0</v>
      </c>
      <c r="IL137" s="60">
        <f>IF($A137="",0,IF(VLOOKUP($A137,'ECM Staff time by PoF'!$B$5:$C$119,2,FALSE)="Not Applicable",VLOOKUP($A137,'ECM Staff time by PoF'!$B$5:$S$119,MATCH($HJ$103, 'ECM Staff time by PoF'!$B$4:$R$4,0),FALSE),IF(ISERROR(VLOOKUP(CONCATENATE($A137,AD$66),'ECM Staff time by PoF'!$A$5:$S$119,MATCH($HJ$103, 'ECM Staff time by PoF'!$A$4:$R$4,0),FALSE)), 0, VLOOKUP(CONCATENATE($A137,AD$66),'ECM Staff time by PoF'!$A$5:$S$119,MATCH($HJ$103, 'ECM Staff time by PoF'!$A$4:$R$4,0),FALSE))))*AD99</f>
        <v>0</v>
      </c>
      <c r="IM137" s="60">
        <f>IF($A137="",0,IF(VLOOKUP($A137,'ECM Staff time by PoF'!$B$5:$C$119,2,FALSE)="Not Applicable",VLOOKUP($A137,'ECM Staff time by PoF'!$B$5:$S$119,MATCH($HJ$103, 'ECM Staff time by PoF'!$B$4:$R$4,0),FALSE),IF(ISERROR(VLOOKUP(CONCATENATE($A137,AE$66),'ECM Staff time by PoF'!$A$5:$S$119,MATCH($HJ$103, 'ECM Staff time by PoF'!$A$4:$R$4,0),FALSE)), 0, VLOOKUP(CONCATENATE($A137,AE$66),'ECM Staff time by PoF'!$A$5:$S$119,MATCH($HJ$103, 'ECM Staff time by PoF'!$A$4:$R$4,0),FALSE))))*AE99</f>
        <v>0</v>
      </c>
      <c r="IN137" s="60">
        <f>IF($A137="",0,IF(VLOOKUP($A137,'ECM Staff time by PoF'!$B$5:$C$119,2,FALSE)="Not Applicable",VLOOKUP($A137,'ECM Staff time by PoF'!$B$5:$S$119,MATCH($HJ$103, 'ECM Staff time by PoF'!$B$4:$R$4,0),FALSE),IF(ISERROR(VLOOKUP(CONCATENATE($A137,AF$66),'ECM Staff time by PoF'!$A$5:$S$119,MATCH($HJ$103, 'ECM Staff time by PoF'!$A$4:$R$4,0),FALSE)), 0, VLOOKUP(CONCATENATE($A137,AF$66),'ECM Staff time by PoF'!$A$5:$S$119,MATCH($HJ$103, 'ECM Staff time by PoF'!$A$4:$R$4,0),FALSE))))*AF99</f>
        <v>0</v>
      </c>
      <c r="IO137" s="60">
        <f>IF($A137="",0,IF(VLOOKUP($A137,'ECM Staff time by PoF'!$B$5:$C$119,2,FALSE)="Not Applicable",VLOOKUP($A137,'ECM Staff time by PoF'!$B$5:$S$119,MATCH($HJ$103, 'ECM Staff time by PoF'!$B$4:$R$4,0),FALSE),IF(ISERROR(VLOOKUP(CONCATENATE($A137,AG$66),'ECM Staff time by PoF'!$A$5:$S$119,MATCH($HJ$103, 'ECM Staff time by PoF'!$A$4:$R$4,0),FALSE)), 0, VLOOKUP(CONCATENATE($A137,AG$66),'ECM Staff time by PoF'!$A$5:$S$119,MATCH($HJ$103, 'ECM Staff time by PoF'!$A$4:$R$4,0),FALSE))))*AG99</f>
        <v>0</v>
      </c>
      <c r="IP137" s="60">
        <f>IF($A137="",0,IF(VLOOKUP($A137,'ECM Staff time by PoF'!$B$5:$C$119,2,FALSE)="Not Applicable",VLOOKUP($A137,'ECM Staff time by PoF'!$B$5:$S$119,MATCH($HJ$103, 'ECM Staff time by PoF'!$B$4:$R$4,0),FALSE),IF(ISERROR(VLOOKUP(CONCATENATE($A137,AH$66),'ECM Staff time by PoF'!$A$5:$S$119,MATCH($HJ$103, 'ECM Staff time by PoF'!$A$4:$R$4,0),FALSE)), 0, VLOOKUP(CONCATENATE($A137,AH$66),'ECM Staff time by PoF'!$A$5:$S$119,MATCH($HJ$103, 'ECM Staff time by PoF'!$A$4:$R$4,0),FALSE))))*AH99</f>
        <v>0</v>
      </c>
      <c r="IQ137" s="60">
        <f>IF($A137="",0,IF(VLOOKUP($A137,'ECM Staff time by PoF'!$B$5:$C$119,2,FALSE)="Not Applicable",VLOOKUP($A137,'ECM Staff time by PoF'!$B$5:$S$119,MATCH($HJ$103, 'ECM Staff time by PoF'!$B$4:$R$4,0),FALSE),IF(ISERROR(VLOOKUP(CONCATENATE($A137,AI$66),'ECM Staff time by PoF'!$A$5:$S$119,MATCH($HJ$103, 'ECM Staff time by PoF'!$A$4:$R$4,0),FALSE)), 0, VLOOKUP(CONCATENATE($A137,AI$66),'ECM Staff time by PoF'!$A$5:$S$119,MATCH($HJ$103, 'ECM Staff time by PoF'!$A$4:$R$4,0),FALSE))))*AI99</f>
        <v>0</v>
      </c>
      <c r="IR137" s="60">
        <f>IF($A137="",0,IF(VLOOKUP($A137,'ECM Staff time by PoF'!$B$5:$C$119,2,FALSE)="Not Applicable",VLOOKUP($A137,'ECM Staff time by PoF'!$B$5:$S$119,MATCH($HJ$103, 'ECM Staff time by PoF'!$B$4:$R$4,0),FALSE),IF(ISERROR(VLOOKUP(CONCATENATE($A137,AJ$66),'ECM Staff time by PoF'!$A$5:$S$119,MATCH($HJ$103, 'ECM Staff time by PoF'!$A$4:$R$4,0),FALSE)), 0, VLOOKUP(CONCATENATE($A137,AJ$66),'ECM Staff time by PoF'!$A$5:$S$119,MATCH($HJ$103, 'ECM Staff time by PoF'!$A$4:$R$4,0),FALSE))))*AJ99</f>
        <v>0</v>
      </c>
      <c r="IS137" s="60">
        <f>IF($A137="",0,IF(VLOOKUP($A137,'ECM Staff time by PoF'!$B$5:$C$119,2,FALSE)="Not Applicable",VLOOKUP($A137,'ECM Staff time by PoF'!$B$5:$S$119,MATCH($HJ$103, 'ECM Staff time by PoF'!$B$4:$R$4,0),FALSE),IF(ISERROR(VLOOKUP(CONCATENATE($A137,AK$66),'ECM Staff time by PoF'!$A$5:$S$119,MATCH($HJ$103, 'ECM Staff time by PoF'!$A$4:$R$4,0),FALSE)), 0, VLOOKUP(CONCATENATE($A137,AK$66),'ECM Staff time by PoF'!$A$5:$S$119,MATCH($HJ$103, 'ECM Staff time by PoF'!$A$4:$R$4,0),FALSE))))*AK99</f>
        <v>0</v>
      </c>
      <c r="IT137" s="60">
        <f>IF($A137="",0,IF(VLOOKUP($A137,'ECM Staff time by PoF'!$B$5:$C$119,2,FALSE)="Not Applicable",VLOOKUP($A137,'ECM Staff time by PoF'!$B$5:$S$119,MATCH($IT$103, 'ECM Staff time by PoF'!$B$4:$R$4,0),FALSE),IF(ISERROR(VLOOKUP(CONCATENATE($A137,B$66),'ECM Staff time by PoF'!$A$5:$S$119,MATCH($IT$103, 'ECM Staff time by PoF'!$A$4:$R$4,0),FALSE)), 0, VLOOKUP(CONCATENATE($A137,B$66),'ECM Staff time by PoF'!$A$5:$S$119,MATCH($IT$103, 'ECM Staff time by PoF'!$A$4:$R$4,0),FALSE))))*B99</f>
        <v>0</v>
      </c>
      <c r="IU137" s="60">
        <f>IF($A137="",0,IF(VLOOKUP($A137,'ECM Staff time by PoF'!$B$5:$C$119,2,FALSE)="Not Applicable",VLOOKUP($A137,'ECM Staff time by PoF'!$B$5:$S$119,MATCH($IT$103, 'ECM Staff time by PoF'!$B$4:$R$4,0),FALSE),IF(ISERROR(VLOOKUP(CONCATENATE($A137,C$66),'ECM Staff time by PoF'!$A$5:$S$119,MATCH($IT$103, 'ECM Staff time by PoF'!$A$4:$R$4,0),FALSE)), 0, VLOOKUP(CONCATENATE($A137,C$66),'ECM Staff time by PoF'!$A$5:$S$119,MATCH($IT$103, 'ECM Staff time by PoF'!$A$4:$R$4,0),FALSE))))*C99</f>
        <v>0</v>
      </c>
      <c r="IV137" s="60">
        <f>IF($A137="",0,IF(VLOOKUP($A137,'ECM Staff time by PoF'!$B$5:$C$119,2,FALSE)="Not Applicable",VLOOKUP($A137,'ECM Staff time by PoF'!$B$5:$S$119,MATCH($IT$103, 'ECM Staff time by PoF'!$B$4:$R$4,0),FALSE),IF(ISERROR(VLOOKUP(CONCATENATE($A137,D$66),'ECM Staff time by PoF'!$A$5:$S$119,MATCH($IT$103, 'ECM Staff time by PoF'!$A$4:$R$4,0),FALSE)), 0, VLOOKUP(CONCATENATE($A137,D$66),'ECM Staff time by PoF'!$A$5:$S$119,MATCH($IT$103, 'ECM Staff time by PoF'!$A$4:$R$4,0),FALSE))))*D99</f>
        <v>0</v>
      </c>
      <c r="IW137" s="60">
        <f>IF($A137="",0,IF(VLOOKUP($A137,'ECM Staff time by PoF'!$B$5:$C$119,2,FALSE)="Not Applicable",VLOOKUP($A137,'ECM Staff time by PoF'!$B$5:$S$119,MATCH($IT$103, 'ECM Staff time by PoF'!$B$4:$R$4,0),FALSE),IF(ISERROR(VLOOKUP(CONCATENATE($A137,E$66),'ECM Staff time by PoF'!$A$5:$S$119,MATCH($IT$103, 'ECM Staff time by PoF'!$A$4:$R$4,0),FALSE)), 0, VLOOKUP(CONCATENATE($A137,E$66),'ECM Staff time by PoF'!$A$5:$S$119,MATCH($IT$103, 'ECM Staff time by PoF'!$A$4:$R$4,0),FALSE))))*E99</f>
        <v>0</v>
      </c>
      <c r="IX137" s="60">
        <f>IF($A137="",0,IF(VLOOKUP($A137,'ECM Staff time by PoF'!$B$5:$C$119,2,FALSE)="Not Applicable",VLOOKUP($A137,'ECM Staff time by PoF'!$B$5:$S$119,MATCH($IT$103, 'ECM Staff time by PoF'!$B$4:$R$4,0),FALSE),IF(ISERROR(VLOOKUP(CONCATENATE($A137,F$66),'ECM Staff time by PoF'!$A$5:$S$119,MATCH($IT$103, 'ECM Staff time by PoF'!$A$4:$R$4,0),FALSE)), 0, VLOOKUP(CONCATENATE($A137,F$66),'ECM Staff time by PoF'!$A$5:$S$119,MATCH($IT$103, 'ECM Staff time by PoF'!$A$4:$R$4,0),FALSE))))*F99</f>
        <v>0</v>
      </c>
      <c r="IY137" s="60">
        <f>IF($A137="",0,IF(VLOOKUP($A137,'ECM Staff time by PoF'!$B$5:$C$119,2,FALSE)="Not Applicable",VLOOKUP($A137,'ECM Staff time by PoF'!$B$5:$S$119,MATCH($IT$103, 'ECM Staff time by PoF'!$B$4:$R$4,0),FALSE),IF(ISERROR(VLOOKUP(CONCATENATE($A137,G$66),'ECM Staff time by PoF'!$A$5:$S$119,MATCH($IT$103, 'ECM Staff time by PoF'!$A$4:$R$4,0),FALSE)), 0, VLOOKUP(CONCATENATE($A137,G$66),'ECM Staff time by PoF'!$A$5:$S$119,MATCH($IT$103, 'ECM Staff time by PoF'!$A$4:$R$4,0),FALSE))))*G99</f>
        <v>0</v>
      </c>
      <c r="IZ137" s="60">
        <f>IF($A137="",0,IF(VLOOKUP($A137,'ECM Staff time by PoF'!$B$5:$C$119,2,FALSE)="Not Applicable",VLOOKUP($A137,'ECM Staff time by PoF'!$B$5:$S$119,MATCH($IT$103, 'ECM Staff time by PoF'!$B$4:$R$4,0),FALSE),IF(ISERROR(VLOOKUP(CONCATENATE($A137,H$66),'ECM Staff time by PoF'!$A$5:$S$119,MATCH($IT$103, 'ECM Staff time by PoF'!$A$4:$R$4,0),FALSE)), 0, VLOOKUP(CONCATENATE($A137,H$66),'ECM Staff time by PoF'!$A$5:$S$119,MATCH($IT$103, 'ECM Staff time by PoF'!$A$4:$R$4,0),FALSE))))*H99</f>
        <v>0</v>
      </c>
      <c r="JA137" s="60">
        <f>IF($A137="",0,IF(VLOOKUP($A137,'ECM Staff time by PoF'!$B$5:$C$119,2,FALSE)="Not Applicable",VLOOKUP($A137,'ECM Staff time by PoF'!$B$5:$S$119,MATCH($IT$103, 'ECM Staff time by PoF'!$B$4:$R$4,0),FALSE),IF(ISERROR(VLOOKUP(CONCATENATE($A137,I$66),'ECM Staff time by PoF'!$A$5:$S$119,MATCH($IT$103, 'ECM Staff time by PoF'!$A$4:$R$4,0),FALSE)), 0, VLOOKUP(CONCATENATE($A137,I$66),'ECM Staff time by PoF'!$A$5:$S$119,MATCH($IT$103, 'ECM Staff time by PoF'!$A$4:$R$4,0),FALSE))))*I99</f>
        <v>0</v>
      </c>
      <c r="JB137" s="60">
        <f>IF($A137="",0,IF(VLOOKUP($A137,'ECM Staff time by PoF'!$B$5:$C$119,2,FALSE)="Not Applicable",VLOOKUP($A137,'ECM Staff time by PoF'!$B$5:$S$119,MATCH($IT$103, 'ECM Staff time by PoF'!$B$4:$R$4,0),FALSE),IF(ISERROR(VLOOKUP(CONCATENATE($A137,J$66),'ECM Staff time by PoF'!$A$5:$S$119,MATCH($IT$103, 'ECM Staff time by PoF'!$A$4:$R$4,0),FALSE)), 0, VLOOKUP(CONCATENATE($A137,J$66),'ECM Staff time by PoF'!$A$5:$S$119,MATCH($IT$103, 'ECM Staff time by PoF'!$A$4:$R$4,0),FALSE))))*J99</f>
        <v>0</v>
      </c>
      <c r="JC137" s="60">
        <f>IF($A137="",0,IF(VLOOKUP($A137,'ECM Staff time by PoF'!$B$5:$C$119,2,FALSE)="Not Applicable",VLOOKUP($A137,'ECM Staff time by PoF'!$B$5:$S$119,MATCH($IT$103, 'ECM Staff time by PoF'!$B$4:$R$4,0),FALSE),IF(ISERROR(VLOOKUP(CONCATENATE($A137,K$66),'ECM Staff time by PoF'!$A$5:$S$119,MATCH($IT$103, 'ECM Staff time by PoF'!$A$4:$R$4,0),FALSE)), 0, VLOOKUP(CONCATENATE($A137,K$66),'ECM Staff time by PoF'!$A$5:$S$119,MATCH($IT$103, 'ECM Staff time by PoF'!$A$4:$R$4,0),FALSE))))*K99</f>
        <v>0</v>
      </c>
      <c r="JD137" s="60">
        <f>IF($A137="",0,IF(VLOOKUP($A137,'ECM Staff time by PoF'!$B$5:$C$119,2,FALSE)="Not Applicable",VLOOKUP($A137,'ECM Staff time by PoF'!$B$5:$S$119,MATCH($IT$103, 'ECM Staff time by PoF'!$B$4:$R$4,0),FALSE),IF(ISERROR(VLOOKUP(CONCATENATE($A137,L$66),'ECM Staff time by PoF'!$A$5:$S$119,MATCH($IT$103, 'ECM Staff time by PoF'!$A$4:$R$4,0),FALSE)), 0, VLOOKUP(CONCATENATE($A137,L$66),'ECM Staff time by PoF'!$A$5:$S$119,MATCH($IT$103, 'ECM Staff time by PoF'!$A$4:$R$4,0),FALSE))))*L99</f>
        <v>0</v>
      </c>
      <c r="JE137" s="60">
        <f>IF($A137="",0,IF(VLOOKUP($A137,'ECM Staff time by PoF'!$B$5:$C$119,2,FALSE)="Not Applicable",VLOOKUP($A137,'ECM Staff time by PoF'!$B$5:$S$119,MATCH($IT$103, 'ECM Staff time by PoF'!$B$4:$R$4,0),FALSE),IF(ISERROR(VLOOKUP(CONCATENATE($A137,M$66),'ECM Staff time by PoF'!$A$5:$S$119,MATCH($IT$103, 'ECM Staff time by PoF'!$A$4:$R$4,0),FALSE)), 0, VLOOKUP(CONCATENATE($A137,M$66),'ECM Staff time by PoF'!$A$5:$S$119,MATCH($IT$103, 'ECM Staff time by PoF'!$A$4:$R$4,0),FALSE))))*M99</f>
        <v>0</v>
      </c>
      <c r="JF137" s="60">
        <f>IF($A137="",0,IF(VLOOKUP($A137,'ECM Staff time by PoF'!$B$5:$C$119,2,FALSE)="Not Applicable",VLOOKUP($A137,'ECM Staff time by PoF'!$B$5:$S$119,MATCH($IT$103, 'ECM Staff time by PoF'!$B$4:$R$4,0),FALSE),IF(ISERROR(VLOOKUP(CONCATENATE($A137,N$66),'ECM Staff time by PoF'!$A$5:$S$119,MATCH($IT$103, 'ECM Staff time by PoF'!$A$4:$R$4,0),FALSE)), 0, VLOOKUP(CONCATENATE($A137,N$66),'ECM Staff time by PoF'!$A$5:$S$119,MATCH($IT$103, 'ECM Staff time by PoF'!$A$4:$R$4,0),FALSE))))*N99</f>
        <v>0</v>
      </c>
      <c r="JG137" s="60">
        <f>IF($A137="",0,IF(VLOOKUP($A137,'ECM Staff time by PoF'!$B$5:$C$119,2,FALSE)="Not Applicable",VLOOKUP($A137,'ECM Staff time by PoF'!$B$5:$S$119,MATCH($IT$103, 'ECM Staff time by PoF'!$B$4:$R$4,0),FALSE),IF(ISERROR(VLOOKUP(CONCATENATE($A137,O$66),'ECM Staff time by PoF'!$A$5:$S$119,MATCH($IT$103, 'ECM Staff time by PoF'!$A$4:$R$4,0),FALSE)), 0, VLOOKUP(CONCATENATE($A137,O$66),'ECM Staff time by PoF'!$A$5:$S$119,MATCH($IT$103, 'ECM Staff time by PoF'!$A$4:$R$4,0),FALSE))))*O99</f>
        <v>0</v>
      </c>
      <c r="JH137" s="60">
        <f>IF($A137="",0,IF(VLOOKUP($A137,'ECM Staff time by PoF'!$B$5:$C$119,2,FALSE)="Not Applicable",VLOOKUP($A137,'ECM Staff time by PoF'!$B$5:$S$119,MATCH($IT$103, 'ECM Staff time by PoF'!$B$4:$R$4,0),FALSE),IF(ISERROR(VLOOKUP(CONCATENATE($A137,P$66),'ECM Staff time by PoF'!$A$5:$S$119,MATCH($IT$103, 'ECM Staff time by PoF'!$A$4:$R$4,0),FALSE)), 0, VLOOKUP(CONCATENATE($A137,P$66),'ECM Staff time by PoF'!$A$5:$S$119,MATCH($IT$103, 'ECM Staff time by PoF'!$A$4:$R$4,0),FALSE))))*P99</f>
        <v>0</v>
      </c>
      <c r="JI137" s="60">
        <f>IF($A137="",0,IF(VLOOKUP($A137,'ECM Staff time by PoF'!$B$5:$C$119,2,FALSE)="Not Applicable",VLOOKUP($A137,'ECM Staff time by PoF'!$B$5:$S$119,MATCH($IT$103, 'ECM Staff time by PoF'!$B$4:$R$4,0),FALSE),IF(ISERROR(VLOOKUP(CONCATENATE($A137,Q$66),'ECM Staff time by PoF'!$A$5:$S$119,MATCH($IT$103, 'ECM Staff time by PoF'!$A$4:$R$4,0),FALSE)), 0, VLOOKUP(CONCATENATE($A137,Q$66),'ECM Staff time by PoF'!$A$5:$S$119,MATCH($IT$103, 'ECM Staff time by PoF'!$A$4:$R$4,0),FALSE))))*Q99</f>
        <v>0</v>
      </c>
      <c r="JJ137" s="60">
        <f>IF($A137="",0,IF(VLOOKUP($A137,'ECM Staff time by PoF'!$B$5:$C$119,2,FALSE)="Not Applicable",VLOOKUP($A137,'ECM Staff time by PoF'!$B$5:$S$119,MATCH($IT$103, 'ECM Staff time by PoF'!$B$4:$R$4,0),FALSE),IF(ISERROR(VLOOKUP(CONCATENATE($A137,R$66),'ECM Staff time by PoF'!$A$5:$S$119,MATCH($IT$103, 'ECM Staff time by PoF'!$A$4:$R$4,0),FALSE)), 0, VLOOKUP(CONCATENATE($A137,R$66),'ECM Staff time by PoF'!$A$5:$S$119,MATCH($IT$103, 'ECM Staff time by PoF'!$A$4:$R$4,0),FALSE))))*R99</f>
        <v>0</v>
      </c>
      <c r="JK137" s="60">
        <f>IF($A137="",0,IF(VLOOKUP($A137,'ECM Staff time by PoF'!$B$5:$C$119,2,FALSE)="Not Applicable",VLOOKUP($A137,'ECM Staff time by PoF'!$B$5:$S$119,MATCH($IT$103, 'ECM Staff time by PoF'!$B$4:$R$4,0),FALSE),IF(ISERROR(VLOOKUP(CONCATENATE($A137,S$66),'ECM Staff time by PoF'!$A$5:$S$119,MATCH($IT$103, 'ECM Staff time by PoF'!$A$4:$R$4,0),FALSE)), 0, VLOOKUP(CONCATENATE($A137,S$66),'ECM Staff time by PoF'!$A$5:$S$119,MATCH($IT$103, 'ECM Staff time by PoF'!$A$4:$R$4,0),FALSE))))*S99</f>
        <v>0</v>
      </c>
      <c r="JL137" s="60">
        <f>IF($A137="",0,IF(VLOOKUP($A137,'ECM Staff time by PoF'!$B$5:$C$119,2,FALSE)="Not Applicable",VLOOKUP($A137,'ECM Staff time by PoF'!$B$5:$S$119,MATCH($IT$103, 'ECM Staff time by PoF'!$B$4:$R$4,0),FALSE),IF(ISERROR(VLOOKUP(CONCATENATE($A137,T$66),'ECM Staff time by PoF'!$A$5:$S$119,MATCH($IT$103, 'ECM Staff time by PoF'!$A$4:$R$4,0),FALSE)), 0, VLOOKUP(CONCATENATE($A137,T$66),'ECM Staff time by PoF'!$A$5:$S$119,MATCH($IT$103, 'ECM Staff time by PoF'!$A$4:$R$4,0),FALSE))))*T99</f>
        <v>0</v>
      </c>
      <c r="JM137" s="60">
        <f>IF($A137="",0,IF(VLOOKUP($A137,'ECM Staff time by PoF'!$B$5:$C$119,2,FALSE)="Not Applicable",VLOOKUP($A137,'ECM Staff time by PoF'!$B$5:$S$119,MATCH($IT$103, 'ECM Staff time by PoF'!$B$4:$R$4,0),FALSE),IF(ISERROR(VLOOKUP(CONCATENATE($A137,U$66),'ECM Staff time by PoF'!$A$5:$S$119,MATCH($IT$103, 'ECM Staff time by PoF'!$A$4:$R$4,0),FALSE)), 0, VLOOKUP(CONCATENATE($A137,U$66),'ECM Staff time by PoF'!$A$5:$S$119,MATCH($IT$103, 'ECM Staff time by PoF'!$A$4:$R$4,0),FALSE))))*U99</f>
        <v>0</v>
      </c>
      <c r="JN137" s="60">
        <f>IF($A137="",0,IF(VLOOKUP($A137,'ECM Staff time by PoF'!$B$5:$C$119,2,FALSE)="Not Applicable",VLOOKUP($A137,'ECM Staff time by PoF'!$B$5:$S$119,MATCH($IT$103, 'ECM Staff time by PoF'!$B$4:$R$4,0),FALSE),IF(ISERROR(VLOOKUP(CONCATENATE($A137,V$66),'ECM Staff time by PoF'!$A$5:$S$119,MATCH($IT$103, 'ECM Staff time by PoF'!$A$4:$R$4,0),FALSE)), 0, VLOOKUP(CONCATENATE($A137,V$66),'ECM Staff time by PoF'!$A$5:$S$119,MATCH($IT$103, 'ECM Staff time by PoF'!$A$4:$R$4,0),FALSE))))*V99</f>
        <v>0</v>
      </c>
      <c r="JO137" s="60">
        <f>IF($A137="",0,IF(VLOOKUP($A137,'ECM Staff time by PoF'!$B$5:$C$119,2,FALSE)="Not Applicable",VLOOKUP($A137,'ECM Staff time by PoF'!$B$5:$S$119,MATCH($IT$103, 'ECM Staff time by PoF'!$B$4:$R$4,0),FALSE),IF(ISERROR(VLOOKUP(CONCATENATE($A137,W$66),'ECM Staff time by PoF'!$A$5:$S$119,MATCH($IT$103, 'ECM Staff time by PoF'!$A$4:$R$4,0),FALSE)), 0, VLOOKUP(CONCATENATE($A137,W$66),'ECM Staff time by PoF'!$A$5:$S$119,MATCH($IT$103, 'ECM Staff time by PoF'!$A$4:$R$4,0),FALSE))))*W99</f>
        <v>0</v>
      </c>
      <c r="JP137" s="60">
        <f>IF($A137="",0,IF(VLOOKUP($A137,'ECM Staff time by PoF'!$B$5:$C$119,2,FALSE)="Not Applicable",VLOOKUP($A137,'ECM Staff time by PoF'!$B$5:$S$119,MATCH($IT$103, 'ECM Staff time by PoF'!$B$4:$R$4,0),FALSE),IF(ISERROR(VLOOKUP(CONCATENATE($A137,X$66),'ECM Staff time by PoF'!$A$5:$S$119,MATCH($IT$103, 'ECM Staff time by PoF'!$A$4:$R$4,0),FALSE)), 0, VLOOKUP(CONCATENATE($A137,X$66),'ECM Staff time by PoF'!$A$5:$S$119,MATCH($IT$103, 'ECM Staff time by PoF'!$A$4:$R$4,0),FALSE))))*X99</f>
        <v>0</v>
      </c>
      <c r="JQ137" s="60">
        <f>IF($A137="",0,IF(VLOOKUP($A137,'ECM Staff time by PoF'!$B$5:$C$119,2,FALSE)="Not Applicable",VLOOKUP($A137,'ECM Staff time by PoF'!$B$5:$S$119,MATCH($IT$103, 'ECM Staff time by PoF'!$B$4:$R$4,0),FALSE),IF(ISERROR(VLOOKUP(CONCATENATE($A137,Y$66),'ECM Staff time by PoF'!$A$5:$S$119,MATCH($IT$103, 'ECM Staff time by PoF'!$A$4:$R$4,0),FALSE)), 0, VLOOKUP(CONCATENATE($A137,Y$66),'ECM Staff time by PoF'!$A$5:$S$119,MATCH($IT$103, 'ECM Staff time by PoF'!$A$4:$R$4,0),FALSE))))*Y99</f>
        <v>0</v>
      </c>
      <c r="JR137" s="60">
        <f>IF($A137="",0,IF(VLOOKUP($A137,'ECM Staff time by PoF'!$B$5:$C$119,2,FALSE)="Not Applicable",VLOOKUP($A137,'ECM Staff time by PoF'!$B$5:$S$119,MATCH($IT$103, 'ECM Staff time by PoF'!$B$4:$R$4,0),FALSE),IF(ISERROR(VLOOKUP(CONCATENATE($A137,Z$66),'ECM Staff time by PoF'!$A$5:$S$119,MATCH($IT$103, 'ECM Staff time by PoF'!$A$4:$R$4,0),FALSE)), 0, VLOOKUP(CONCATENATE($A137,Z$66),'ECM Staff time by PoF'!$A$5:$S$119,MATCH($IT$103, 'ECM Staff time by PoF'!$A$4:$R$4,0),FALSE))))*Z99</f>
        <v>0</v>
      </c>
      <c r="JS137" s="60">
        <f>IF($A137="",0,IF(VLOOKUP($A137,'ECM Staff time by PoF'!$B$5:$C$119,2,FALSE)="Not Applicable",VLOOKUP($A137,'ECM Staff time by PoF'!$B$5:$S$119,MATCH($IT$103, 'ECM Staff time by PoF'!$B$4:$R$4,0),FALSE),IF(ISERROR(VLOOKUP(CONCATENATE($A137,AA$66),'ECM Staff time by PoF'!$A$5:$S$119,MATCH($IT$103, 'ECM Staff time by PoF'!$A$4:$R$4,0),FALSE)), 0, VLOOKUP(CONCATENATE($A137,AA$66),'ECM Staff time by PoF'!$A$5:$S$119,MATCH($IT$103, 'ECM Staff time by PoF'!$A$4:$R$4,0),FALSE))))*AA99</f>
        <v>0</v>
      </c>
      <c r="JT137" s="60">
        <f>IF($A137="",0,IF(VLOOKUP($A137,'ECM Staff time by PoF'!$B$5:$C$119,2,FALSE)="Not Applicable",VLOOKUP($A137,'ECM Staff time by PoF'!$B$5:$S$119,MATCH($IT$103, 'ECM Staff time by PoF'!$B$4:$R$4,0),FALSE),IF(ISERROR(VLOOKUP(CONCATENATE($A137,AB$66),'ECM Staff time by PoF'!$A$5:$S$119,MATCH($IT$103, 'ECM Staff time by PoF'!$A$4:$R$4,0),FALSE)), 0, VLOOKUP(CONCATENATE($A137,AB$66),'ECM Staff time by PoF'!$A$5:$S$119,MATCH($IT$103, 'ECM Staff time by PoF'!$A$4:$R$4,0),FALSE))))*AB99</f>
        <v>0</v>
      </c>
      <c r="JU137" s="60">
        <f>IF($A137="",0,IF(VLOOKUP($A137,'ECM Staff time by PoF'!$B$5:$C$119,2,FALSE)="Not Applicable",VLOOKUP($A137,'ECM Staff time by PoF'!$B$5:$S$119,MATCH($IT$103, 'ECM Staff time by PoF'!$B$4:$R$4,0),FALSE),IF(ISERROR(VLOOKUP(CONCATENATE($A137,AC$66),'ECM Staff time by PoF'!$A$5:$S$119,MATCH($IT$103, 'ECM Staff time by PoF'!$A$4:$R$4,0),FALSE)), 0, VLOOKUP(CONCATENATE($A137,AC$66),'ECM Staff time by PoF'!$A$5:$S$119,MATCH($IT$103, 'ECM Staff time by PoF'!$A$4:$R$4,0),FALSE))))*AC99</f>
        <v>0</v>
      </c>
      <c r="JV137" s="60">
        <f>IF($A137="",0,IF(VLOOKUP($A137,'ECM Staff time by PoF'!$B$5:$C$119,2,FALSE)="Not Applicable",VLOOKUP($A137,'ECM Staff time by PoF'!$B$5:$S$119,MATCH($IT$103, 'ECM Staff time by PoF'!$B$4:$R$4,0),FALSE),IF(ISERROR(VLOOKUP(CONCATENATE($A137,AD$66),'ECM Staff time by PoF'!$A$5:$S$119,MATCH($IT$103, 'ECM Staff time by PoF'!$A$4:$R$4,0),FALSE)), 0, VLOOKUP(CONCATENATE($A137,AD$66),'ECM Staff time by PoF'!$A$5:$S$119,MATCH($IT$103, 'ECM Staff time by PoF'!$A$4:$R$4,0),FALSE))))*AD99</f>
        <v>0</v>
      </c>
      <c r="JW137" s="60">
        <f>IF($A137="",0,IF(VLOOKUP($A137,'ECM Staff time by PoF'!$B$5:$C$119,2,FALSE)="Not Applicable",VLOOKUP($A137,'ECM Staff time by PoF'!$B$5:$S$119,MATCH($IT$103, 'ECM Staff time by PoF'!$B$4:$R$4,0),FALSE),IF(ISERROR(VLOOKUP(CONCATENATE($A137,AE$66),'ECM Staff time by PoF'!$A$5:$S$119,MATCH($IT$103, 'ECM Staff time by PoF'!$A$4:$R$4,0),FALSE)), 0, VLOOKUP(CONCATENATE($A137,AE$66),'ECM Staff time by PoF'!$A$5:$S$119,MATCH($IT$103, 'ECM Staff time by PoF'!$A$4:$R$4,0),FALSE))))*AE99</f>
        <v>0</v>
      </c>
      <c r="JX137" s="60">
        <f>IF($A137="",0,IF(VLOOKUP($A137,'ECM Staff time by PoF'!$B$5:$C$119,2,FALSE)="Not Applicable",VLOOKUP($A137,'ECM Staff time by PoF'!$B$5:$S$119,MATCH($IT$103, 'ECM Staff time by PoF'!$B$4:$R$4,0),FALSE),IF(ISERROR(VLOOKUP(CONCATENATE($A137,AF$66),'ECM Staff time by PoF'!$A$5:$S$119,MATCH($IT$103, 'ECM Staff time by PoF'!$A$4:$R$4,0),FALSE)), 0, VLOOKUP(CONCATENATE($A137,AF$66),'ECM Staff time by PoF'!$A$5:$S$119,MATCH($IT$103, 'ECM Staff time by PoF'!$A$4:$R$4,0),FALSE))))*AF99</f>
        <v>0</v>
      </c>
      <c r="JY137" s="60">
        <f>IF($A137="",0,IF(VLOOKUP($A137,'ECM Staff time by PoF'!$B$5:$C$119,2,FALSE)="Not Applicable",VLOOKUP($A137,'ECM Staff time by PoF'!$B$5:$S$119,MATCH($IT$103, 'ECM Staff time by PoF'!$B$4:$R$4,0),FALSE),IF(ISERROR(VLOOKUP(CONCATENATE($A137,AG$66),'ECM Staff time by PoF'!$A$5:$S$119,MATCH($IT$103, 'ECM Staff time by PoF'!$A$4:$R$4,0),FALSE)), 0, VLOOKUP(CONCATENATE($A137,AG$66),'ECM Staff time by PoF'!$A$5:$S$119,MATCH($IT$103, 'ECM Staff time by PoF'!$A$4:$R$4,0),FALSE))))*AG99</f>
        <v>0</v>
      </c>
      <c r="JZ137" s="60">
        <f>IF($A137="",0,IF(VLOOKUP($A137,'ECM Staff time by PoF'!$B$5:$C$119,2,FALSE)="Not Applicable",VLOOKUP($A137,'ECM Staff time by PoF'!$B$5:$S$119,MATCH($IT$103, 'ECM Staff time by PoF'!$B$4:$R$4,0),FALSE),IF(ISERROR(VLOOKUP(CONCATENATE($A137,AH$66),'ECM Staff time by PoF'!$A$5:$S$119,MATCH($IT$103, 'ECM Staff time by PoF'!$A$4:$R$4,0),FALSE)), 0, VLOOKUP(CONCATENATE($A137,AH$66),'ECM Staff time by PoF'!$A$5:$S$119,MATCH($IT$103, 'ECM Staff time by PoF'!$A$4:$R$4,0),FALSE))))*AH99</f>
        <v>0</v>
      </c>
      <c r="KA137" s="60">
        <f>IF($A137="",0,IF(VLOOKUP($A137,'ECM Staff time by PoF'!$B$5:$C$119,2,FALSE)="Not Applicable",VLOOKUP($A137,'ECM Staff time by PoF'!$B$5:$S$119,MATCH($IT$103, 'ECM Staff time by PoF'!$B$4:$R$4,0),FALSE),IF(ISERROR(VLOOKUP(CONCATENATE($A137,AI$66),'ECM Staff time by PoF'!$A$5:$S$119,MATCH($IT$103, 'ECM Staff time by PoF'!$A$4:$R$4,0),FALSE)), 0, VLOOKUP(CONCATENATE($A137,AI$66),'ECM Staff time by PoF'!$A$5:$S$119,MATCH($IT$103, 'ECM Staff time by PoF'!$A$4:$R$4,0),FALSE))))*AI99</f>
        <v>0</v>
      </c>
      <c r="KB137" s="60">
        <f>IF($A137="",0,IF(VLOOKUP($A137,'ECM Staff time by PoF'!$B$5:$C$119,2,FALSE)="Not Applicable",VLOOKUP($A137,'ECM Staff time by PoF'!$B$5:$S$119,MATCH($IT$103, 'ECM Staff time by PoF'!$B$4:$R$4,0),FALSE),IF(ISERROR(VLOOKUP(CONCATENATE($A137,AJ$66),'ECM Staff time by PoF'!$A$5:$S$119,MATCH($IT$103, 'ECM Staff time by PoF'!$A$4:$R$4,0),FALSE)), 0, VLOOKUP(CONCATENATE($A137,AJ$66),'ECM Staff time by PoF'!$A$5:$S$119,MATCH($IT$103, 'ECM Staff time by PoF'!$A$4:$R$4,0),FALSE))))*AJ99</f>
        <v>0</v>
      </c>
      <c r="KC137" s="60">
        <f>IF($A137="",0,IF(VLOOKUP($A137,'ECM Staff time by PoF'!$B$5:$C$119,2,FALSE)="Not Applicable",VLOOKUP($A137,'ECM Staff time by PoF'!$B$5:$S$119,MATCH($IT$103, 'ECM Staff time by PoF'!$B$4:$R$4,0),FALSE),IF(ISERROR(VLOOKUP(CONCATENATE($A137,AK$66),'ECM Staff time by PoF'!$A$5:$S$119,MATCH($IT$103, 'ECM Staff time by PoF'!$A$4:$R$4,0),FALSE)), 0, VLOOKUP(CONCATENATE($A137,AK$66),'ECM Staff time by PoF'!$A$5:$S$119,MATCH($IT$103, 'ECM Staff time by PoF'!$A$4:$R$4,0),FALSE))))*AK99</f>
        <v>0</v>
      </c>
      <c r="KD137" s="60">
        <f>IF($A137="",0,IF(VLOOKUP($A137,'ECM Staff time by PoF'!$B$5:$C$119,2,FALSE)="Not Applicable",VLOOKUP($A137,'ECM Staff time by PoF'!$B$5:$S$119,MATCH($KD$103, 'ECM Staff time by PoF'!$B$4:$R$4,0),FALSE),IF(ISERROR(VLOOKUP(CONCATENATE($A137,B$66),'ECM Staff time by PoF'!$A$5:$S$119,MATCH($KD$103, 'ECM Staff time by PoF'!$A$4:$R$4,0),FALSE)), 0, VLOOKUP(CONCATENATE($A137,B$66),'ECM Staff time by PoF'!$A$5:$S$119,MATCH($KD$103, 'ECM Staff time by PoF'!$A$4:$R$4,0),FALSE))))*B99</f>
        <v>0</v>
      </c>
      <c r="KE137" s="60">
        <f>IF($A137="",0,IF(VLOOKUP($A137,'ECM Staff time by PoF'!$B$5:$C$119,2,FALSE)="Not Applicable",VLOOKUP($A137,'ECM Staff time by PoF'!$B$5:$S$119,MATCH($KD$103, 'ECM Staff time by PoF'!$B$4:$R$4,0),FALSE),IF(ISERROR(VLOOKUP(CONCATENATE($A137,C$66),'ECM Staff time by PoF'!$A$5:$S$119,MATCH($KD$103, 'ECM Staff time by PoF'!$A$4:$R$4,0),FALSE)), 0, VLOOKUP(CONCATENATE($A137,C$66),'ECM Staff time by PoF'!$A$5:$S$119,MATCH($KD$103, 'ECM Staff time by PoF'!$A$4:$R$4,0),FALSE))))*C99</f>
        <v>0</v>
      </c>
      <c r="KF137" s="60">
        <f>IF($A137="",0,IF(VLOOKUP($A137,'ECM Staff time by PoF'!$B$5:$C$119,2,FALSE)="Not Applicable",VLOOKUP($A137,'ECM Staff time by PoF'!$B$5:$S$119,MATCH($KD$103, 'ECM Staff time by PoF'!$B$4:$R$4,0),FALSE),IF(ISERROR(VLOOKUP(CONCATENATE($A137,D$66),'ECM Staff time by PoF'!$A$5:$S$119,MATCH($KD$103, 'ECM Staff time by PoF'!$A$4:$R$4,0),FALSE)), 0, VLOOKUP(CONCATENATE($A137,D$66),'ECM Staff time by PoF'!$A$5:$S$119,MATCH($KD$103, 'ECM Staff time by PoF'!$A$4:$R$4,0),FALSE))))*D99</f>
        <v>0</v>
      </c>
      <c r="KG137" s="60">
        <f>IF($A137="",0,IF(VLOOKUP($A137,'ECM Staff time by PoF'!$B$5:$C$119,2,FALSE)="Not Applicable",VLOOKUP($A137,'ECM Staff time by PoF'!$B$5:$S$119,MATCH($KD$103, 'ECM Staff time by PoF'!$B$4:$R$4,0),FALSE),IF(ISERROR(VLOOKUP(CONCATENATE($A137,E$66),'ECM Staff time by PoF'!$A$5:$S$119,MATCH($KD$103, 'ECM Staff time by PoF'!$A$4:$R$4,0),FALSE)), 0, VLOOKUP(CONCATENATE($A137,E$66),'ECM Staff time by PoF'!$A$5:$S$119,MATCH($KD$103, 'ECM Staff time by PoF'!$A$4:$R$4,0),FALSE))))*E99</f>
        <v>0</v>
      </c>
      <c r="KH137" s="60">
        <f>IF($A137="",0,IF(VLOOKUP($A137,'ECM Staff time by PoF'!$B$5:$C$119,2,FALSE)="Not Applicable",VLOOKUP($A137,'ECM Staff time by PoF'!$B$5:$S$119,MATCH($KD$103, 'ECM Staff time by PoF'!$B$4:$R$4,0),FALSE),IF(ISERROR(VLOOKUP(CONCATENATE($A137,F$66),'ECM Staff time by PoF'!$A$5:$S$119,MATCH($KD$103, 'ECM Staff time by PoF'!$A$4:$R$4,0),FALSE)), 0, VLOOKUP(CONCATENATE($A137,F$66),'ECM Staff time by PoF'!$A$5:$S$119,MATCH($KD$103, 'ECM Staff time by PoF'!$A$4:$R$4,0),FALSE))))*F99</f>
        <v>0</v>
      </c>
      <c r="KI137" s="60">
        <f>IF($A137="",0,IF(VLOOKUP($A137,'ECM Staff time by PoF'!$B$5:$C$119,2,FALSE)="Not Applicable",VLOOKUP($A137,'ECM Staff time by PoF'!$B$5:$S$119,MATCH($KD$103, 'ECM Staff time by PoF'!$B$4:$R$4,0),FALSE),IF(ISERROR(VLOOKUP(CONCATENATE($A137,G$66),'ECM Staff time by PoF'!$A$5:$S$119,MATCH($KD$103, 'ECM Staff time by PoF'!$A$4:$R$4,0),FALSE)), 0, VLOOKUP(CONCATENATE($A137,G$66),'ECM Staff time by PoF'!$A$5:$S$119,MATCH($KD$103, 'ECM Staff time by PoF'!$A$4:$R$4,0),FALSE))))*G99</f>
        <v>0</v>
      </c>
      <c r="KJ137" s="60">
        <f>IF($A137="",0,IF(VLOOKUP($A137,'ECM Staff time by PoF'!$B$5:$C$119,2,FALSE)="Not Applicable",VLOOKUP($A137,'ECM Staff time by PoF'!$B$5:$S$119,MATCH($KD$103, 'ECM Staff time by PoF'!$B$4:$R$4,0),FALSE),IF(ISERROR(VLOOKUP(CONCATENATE($A137,H$66),'ECM Staff time by PoF'!$A$5:$S$119,MATCH($KD$103, 'ECM Staff time by PoF'!$A$4:$R$4,0),FALSE)), 0, VLOOKUP(CONCATENATE($A137,H$66),'ECM Staff time by PoF'!$A$5:$S$119,MATCH($KD$103, 'ECM Staff time by PoF'!$A$4:$R$4,0),FALSE))))*H99</f>
        <v>0</v>
      </c>
      <c r="KK137" s="60">
        <f>IF($A137="",0,IF(VLOOKUP($A137,'ECM Staff time by PoF'!$B$5:$C$119,2,FALSE)="Not Applicable",VLOOKUP($A137,'ECM Staff time by PoF'!$B$5:$S$119,MATCH($KD$103, 'ECM Staff time by PoF'!$B$4:$R$4,0),FALSE),IF(ISERROR(VLOOKUP(CONCATENATE($A137,I$66),'ECM Staff time by PoF'!$A$5:$S$119,MATCH($KD$103, 'ECM Staff time by PoF'!$A$4:$R$4,0),FALSE)), 0, VLOOKUP(CONCATENATE($A137,I$66),'ECM Staff time by PoF'!$A$5:$S$119,MATCH($KD$103, 'ECM Staff time by PoF'!$A$4:$R$4,0),FALSE))))*I99</f>
        <v>0</v>
      </c>
      <c r="KL137" s="60">
        <f>IF($A137="",0,IF(VLOOKUP($A137,'ECM Staff time by PoF'!$B$5:$C$119,2,FALSE)="Not Applicable",VLOOKUP($A137,'ECM Staff time by PoF'!$B$5:$S$119,MATCH($KD$103, 'ECM Staff time by PoF'!$B$4:$R$4,0),FALSE),IF(ISERROR(VLOOKUP(CONCATENATE($A137,J$66),'ECM Staff time by PoF'!$A$5:$S$119,MATCH($KD$103, 'ECM Staff time by PoF'!$A$4:$R$4,0),FALSE)), 0, VLOOKUP(CONCATENATE($A137,J$66),'ECM Staff time by PoF'!$A$5:$S$119,MATCH($KD$103, 'ECM Staff time by PoF'!$A$4:$R$4,0),FALSE))))*J99</f>
        <v>0</v>
      </c>
      <c r="KM137" s="60">
        <f>IF($A137="",0,IF(VLOOKUP($A137,'ECM Staff time by PoF'!$B$5:$C$119,2,FALSE)="Not Applicable",VLOOKUP($A137,'ECM Staff time by PoF'!$B$5:$S$119,MATCH($KD$103, 'ECM Staff time by PoF'!$B$4:$R$4,0),FALSE),IF(ISERROR(VLOOKUP(CONCATENATE($A137,K$66),'ECM Staff time by PoF'!$A$5:$S$119,MATCH($KD$103, 'ECM Staff time by PoF'!$A$4:$R$4,0),FALSE)), 0, VLOOKUP(CONCATENATE($A137,K$66),'ECM Staff time by PoF'!$A$5:$S$119,MATCH($KD$103, 'ECM Staff time by PoF'!$A$4:$R$4,0),FALSE))))*K99</f>
        <v>0</v>
      </c>
      <c r="KN137" s="60">
        <f>IF($A137="",0,IF(VLOOKUP($A137,'ECM Staff time by PoF'!$B$5:$C$119,2,FALSE)="Not Applicable",VLOOKUP($A137,'ECM Staff time by PoF'!$B$5:$S$119,MATCH($KD$103, 'ECM Staff time by PoF'!$B$4:$R$4,0),FALSE),IF(ISERROR(VLOOKUP(CONCATENATE($A137,L$66),'ECM Staff time by PoF'!$A$5:$S$119,MATCH($KD$103, 'ECM Staff time by PoF'!$A$4:$R$4,0),FALSE)), 0, VLOOKUP(CONCATENATE($A137,L$66),'ECM Staff time by PoF'!$A$5:$S$119,MATCH($KD$103, 'ECM Staff time by PoF'!$A$4:$R$4,0),FALSE))))*L99</f>
        <v>0</v>
      </c>
      <c r="KO137" s="60">
        <f>IF($A137="",0,IF(VLOOKUP($A137,'ECM Staff time by PoF'!$B$5:$C$119,2,FALSE)="Not Applicable",VLOOKUP($A137,'ECM Staff time by PoF'!$B$5:$S$119,MATCH($KD$103, 'ECM Staff time by PoF'!$B$4:$R$4,0),FALSE),IF(ISERROR(VLOOKUP(CONCATENATE($A137,M$66),'ECM Staff time by PoF'!$A$5:$S$119,MATCH($KD$103, 'ECM Staff time by PoF'!$A$4:$R$4,0),FALSE)), 0, VLOOKUP(CONCATENATE($A137,M$66),'ECM Staff time by PoF'!$A$5:$S$119,MATCH($KD$103, 'ECM Staff time by PoF'!$A$4:$R$4,0),FALSE))))*M99</f>
        <v>0</v>
      </c>
      <c r="KP137" s="60">
        <f>IF($A137="",0,IF(VLOOKUP($A137,'ECM Staff time by PoF'!$B$5:$C$119,2,FALSE)="Not Applicable",VLOOKUP($A137,'ECM Staff time by PoF'!$B$5:$S$119,MATCH($KD$103, 'ECM Staff time by PoF'!$B$4:$R$4,0),FALSE),IF(ISERROR(VLOOKUP(CONCATENATE($A137,N$66),'ECM Staff time by PoF'!$A$5:$S$119,MATCH($KD$103, 'ECM Staff time by PoF'!$A$4:$R$4,0),FALSE)), 0, VLOOKUP(CONCATENATE($A137,N$66),'ECM Staff time by PoF'!$A$5:$S$119,MATCH($KD$103, 'ECM Staff time by PoF'!$A$4:$R$4,0),FALSE))))*N99</f>
        <v>0</v>
      </c>
      <c r="KQ137" s="60">
        <f>IF($A137="",0,IF(VLOOKUP($A137,'ECM Staff time by PoF'!$B$5:$C$119,2,FALSE)="Not Applicable",VLOOKUP($A137,'ECM Staff time by PoF'!$B$5:$S$119,MATCH($KD$103, 'ECM Staff time by PoF'!$B$4:$R$4,0),FALSE),IF(ISERROR(VLOOKUP(CONCATENATE($A137,O$66),'ECM Staff time by PoF'!$A$5:$S$119,MATCH($KD$103, 'ECM Staff time by PoF'!$A$4:$R$4,0),FALSE)), 0, VLOOKUP(CONCATENATE($A137,O$66),'ECM Staff time by PoF'!$A$5:$S$119,MATCH($KD$103, 'ECM Staff time by PoF'!$A$4:$R$4,0),FALSE))))*O99</f>
        <v>0</v>
      </c>
      <c r="KR137" s="60">
        <f>IF($A137="",0,IF(VLOOKUP($A137,'ECM Staff time by PoF'!$B$5:$C$119,2,FALSE)="Not Applicable",VLOOKUP($A137,'ECM Staff time by PoF'!$B$5:$S$119,MATCH($KD$103, 'ECM Staff time by PoF'!$B$4:$R$4,0),FALSE),IF(ISERROR(VLOOKUP(CONCATENATE($A137,P$66),'ECM Staff time by PoF'!$A$5:$S$119,MATCH($KD$103, 'ECM Staff time by PoF'!$A$4:$R$4,0),FALSE)), 0, VLOOKUP(CONCATENATE($A137,P$66),'ECM Staff time by PoF'!$A$5:$S$119,MATCH($KD$103, 'ECM Staff time by PoF'!$A$4:$R$4,0),FALSE))))*P99</f>
        <v>0</v>
      </c>
      <c r="KS137" s="60">
        <f>IF($A137="",0,IF(VLOOKUP($A137,'ECM Staff time by PoF'!$B$5:$C$119,2,FALSE)="Not Applicable",VLOOKUP($A137,'ECM Staff time by PoF'!$B$5:$S$119,MATCH($KD$103, 'ECM Staff time by PoF'!$B$4:$R$4,0),FALSE),IF(ISERROR(VLOOKUP(CONCATENATE($A137,Q$66),'ECM Staff time by PoF'!$A$5:$S$119,MATCH($KD$103, 'ECM Staff time by PoF'!$A$4:$R$4,0),FALSE)), 0, VLOOKUP(CONCATENATE($A137,Q$66),'ECM Staff time by PoF'!$A$5:$S$119,MATCH($KD$103, 'ECM Staff time by PoF'!$A$4:$R$4,0),FALSE))))*Q99</f>
        <v>0</v>
      </c>
      <c r="KT137" s="60">
        <f>IF($A137="",0,IF(VLOOKUP($A137,'ECM Staff time by PoF'!$B$5:$C$119,2,FALSE)="Not Applicable",VLOOKUP($A137,'ECM Staff time by PoF'!$B$5:$S$119,MATCH($KD$103, 'ECM Staff time by PoF'!$B$4:$R$4,0),FALSE),IF(ISERROR(VLOOKUP(CONCATENATE($A137,R$66),'ECM Staff time by PoF'!$A$5:$S$119,MATCH($KD$103, 'ECM Staff time by PoF'!$A$4:$R$4,0),FALSE)), 0, VLOOKUP(CONCATENATE($A137,R$66),'ECM Staff time by PoF'!$A$5:$S$119,MATCH($KD$103, 'ECM Staff time by PoF'!$A$4:$R$4,0),FALSE))))*R99</f>
        <v>0</v>
      </c>
      <c r="KU137" s="60">
        <f>IF($A137="",0,IF(VLOOKUP($A137,'ECM Staff time by PoF'!$B$5:$C$119,2,FALSE)="Not Applicable",VLOOKUP($A137,'ECM Staff time by PoF'!$B$5:$S$119,MATCH($KD$103, 'ECM Staff time by PoF'!$B$4:$R$4,0),FALSE),IF(ISERROR(VLOOKUP(CONCATENATE($A137,S$66),'ECM Staff time by PoF'!$A$5:$S$119,MATCH($KD$103, 'ECM Staff time by PoF'!$A$4:$R$4,0),FALSE)), 0, VLOOKUP(CONCATENATE($A137,S$66),'ECM Staff time by PoF'!$A$5:$S$119,MATCH($KD$103, 'ECM Staff time by PoF'!$A$4:$R$4,0),FALSE))))*S99</f>
        <v>0</v>
      </c>
      <c r="KV137" s="60">
        <f>IF($A137="",0,IF(VLOOKUP($A137,'ECM Staff time by PoF'!$B$5:$C$119,2,FALSE)="Not Applicable",VLOOKUP($A137,'ECM Staff time by PoF'!$B$5:$S$119,MATCH($KD$103, 'ECM Staff time by PoF'!$B$4:$R$4,0),FALSE),IF(ISERROR(VLOOKUP(CONCATENATE($A137,T$66),'ECM Staff time by PoF'!$A$5:$S$119,MATCH($KD$103, 'ECM Staff time by PoF'!$A$4:$R$4,0),FALSE)), 0, VLOOKUP(CONCATENATE($A137,T$66),'ECM Staff time by PoF'!$A$5:$S$119,MATCH($KD$103, 'ECM Staff time by PoF'!$A$4:$R$4,0),FALSE))))*T99</f>
        <v>0</v>
      </c>
      <c r="KW137" s="60">
        <f>IF($A137="",0,IF(VLOOKUP($A137,'ECM Staff time by PoF'!$B$5:$C$119,2,FALSE)="Not Applicable",VLOOKUP($A137,'ECM Staff time by PoF'!$B$5:$S$119,MATCH($KD$103, 'ECM Staff time by PoF'!$B$4:$R$4,0),FALSE),IF(ISERROR(VLOOKUP(CONCATENATE($A137,U$66),'ECM Staff time by PoF'!$A$5:$S$119,MATCH($KD$103, 'ECM Staff time by PoF'!$A$4:$R$4,0),FALSE)), 0, VLOOKUP(CONCATENATE($A137,U$66),'ECM Staff time by PoF'!$A$5:$S$119,MATCH($KD$103, 'ECM Staff time by PoF'!$A$4:$R$4,0),FALSE))))*U99</f>
        <v>0</v>
      </c>
      <c r="KX137" s="60">
        <f>IF($A137="",0,IF(VLOOKUP($A137,'ECM Staff time by PoF'!$B$5:$C$119,2,FALSE)="Not Applicable",VLOOKUP($A137,'ECM Staff time by PoF'!$B$5:$S$119,MATCH($KD$103, 'ECM Staff time by PoF'!$B$4:$R$4,0),FALSE),IF(ISERROR(VLOOKUP(CONCATENATE($A137,V$66),'ECM Staff time by PoF'!$A$5:$S$119,MATCH($KD$103, 'ECM Staff time by PoF'!$A$4:$R$4,0),FALSE)), 0, VLOOKUP(CONCATENATE($A137,V$66),'ECM Staff time by PoF'!$A$5:$S$119,MATCH($KD$103, 'ECM Staff time by PoF'!$A$4:$R$4,0),FALSE))))*V99</f>
        <v>0</v>
      </c>
      <c r="KY137" s="60">
        <f>IF($A137="",0,IF(VLOOKUP($A137,'ECM Staff time by PoF'!$B$5:$C$119,2,FALSE)="Not Applicable",VLOOKUP($A137,'ECM Staff time by PoF'!$B$5:$S$119,MATCH($KD$103, 'ECM Staff time by PoF'!$B$4:$R$4,0),FALSE),IF(ISERROR(VLOOKUP(CONCATENATE($A137,W$66),'ECM Staff time by PoF'!$A$5:$S$119,MATCH($KD$103, 'ECM Staff time by PoF'!$A$4:$R$4,0),FALSE)), 0, VLOOKUP(CONCATENATE($A137,W$66),'ECM Staff time by PoF'!$A$5:$S$119,MATCH($KD$103, 'ECM Staff time by PoF'!$A$4:$R$4,0),FALSE))))*W99</f>
        <v>0</v>
      </c>
      <c r="KZ137" s="60">
        <f>IF($A137="",0,IF(VLOOKUP($A137,'ECM Staff time by PoF'!$B$5:$C$119,2,FALSE)="Not Applicable",VLOOKUP($A137,'ECM Staff time by PoF'!$B$5:$S$119,MATCH($KD$103, 'ECM Staff time by PoF'!$B$4:$R$4,0),FALSE),IF(ISERROR(VLOOKUP(CONCATENATE($A137,X$66),'ECM Staff time by PoF'!$A$5:$S$119,MATCH($KD$103, 'ECM Staff time by PoF'!$A$4:$R$4,0),FALSE)), 0, VLOOKUP(CONCATENATE($A137,X$66),'ECM Staff time by PoF'!$A$5:$S$119,MATCH($KD$103, 'ECM Staff time by PoF'!$A$4:$R$4,0),FALSE))))*X99</f>
        <v>0</v>
      </c>
      <c r="LA137" s="60">
        <f>IF($A137="",0,IF(VLOOKUP($A137,'ECM Staff time by PoF'!$B$5:$C$119,2,FALSE)="Not Applicable",VLOOKUP($A137,'ECM Staff time by PoF'!$B$5:$S$119,MATCH($KD$103, 'ECM Staff time by PoF'!$B$4:$R$4,0),FALSE),IF(ISERROR(VLOOKUP(CONCATENATE($A137,Y$66),'ECM Staff time by PoF'!$A$5:$S$119,MATCH($KD$103, 'ECM Staff time by PoF'!$A$4:$R$4,0),FALSE)), 0, VLOOKUP(CONCATENATE($A137,Y$66),'ECM Staff time by PoF'!$A$5:$S$119,MATCH($KD$103, 'ECM Staff time by PoF'!$A$4:$R$4,0),FALSE))))*Y99</f>
        <v>0</v>
      </c>
      <c r="LB137" s="60">
        <f>IF($A137="",0,IF(VLOOKUP($A137,'ECM Staff time by PoF'!$B$5:$C$119,2,FALSE)="Not Applicable",VLOOKUP($A137,'ECM Staff time by PoF'!$B$5:$S$119,MATCH($KD$103, 'ECM Staff time by PoF'!$B$4:$R$4,0),FALSE),IF(ISERROR(VLOOKUP(CONCATENATE($A137,Z$66),'ECM Staff time by PoF'!$A$5:$S$119,MATCH($KD$103, 'ECM Staff time by PoF'!$A$4:$R$4,0),FALSE)), 0, VLOOKUP(CONCATENATE($A137,Z$66),'ECM Staff time by PoF'!$A$5:$S$119,MATCH($KD$103, 'ECM Staff time by PoF'!$A$4:$R$4,0),FALSE))))*Z99</f>
        <v>0</v>
      </c>
      <c r="LC137" s="60">
        <f>IF($A137="",0,IF(VLOOKUP($A137,'ECM Staff time by PoF'!$B$5:$C$119,2,FALSE)="Not Applicable",VLOOKUP($A137,'ECM Staff time by PoF'!$B$5:$S$119,MATCH($KD$103, 'ECM Staff time by PoF'!$B$4:$R$4,0),FALSE),IF(ISERROR(VLOOKUP(CONCATENATE($A137,AA$66),'ECM Staff time by PoF'!$A$5:$S$119,MATCH($KD$103, 'ECM Staff time by PoF'!$A$4:$R$4,0),FALSE)), 0, VLOOKUP(CONCATENATE($A137,AA$66),'ECM Staff time by PoF'!$A$5:$S$119,MATCH($KD$103, 'ECM Staff time by PoF'!$A$4:$R$4,0),FALSE))))*AA99</f>
        <v>0</v>
      </c>
      <c r="LD137" s="60">
        <f>IF($A137="",0,IF(VLOOKUP($A137,'ECM Staff time by PoF'!$B$5:$C$119,2,FALSE)="Not Applicable",VLOOKUP($A137,'ECM Staff time by PoF'!$B$5:$S$119,MATCH($KD$103, 'ECM Staff time by PoF'!$B$4:$R$4,0),FALSE),IF(ISERROR(VLOOKUP(CONCATENATE($A137,AB$66),'ECM Staff time by PoF'!$A$5:$S$119,MATCH($KD$103, 'ECM Staff time by PoF'!$A$4:$R$4,0),FALSE)), 0, VLOOKUP(CONCATENATE($A137,AB$66),'ECM Staff time by PoF'!$A$5:$S$119,MATCH($KD$103, 'ECM Staff time by PoF'!$A$4:$R$4,0),FALSE))))*AB99</f>
        <v>0</v>
      </c>
      <c r="LE137" s="60">
        <f>IF($A137="",0,IF(VLOOKUP($A137,'ECM Staff time by PoF'!$B$5:$C$119,2,FALSE)="Not Applicable",VLOOKUP($A137,'ECM Staff time by PoF'!$B$5:$S$119,MATCH($KD$103, 'ECM Staff time by PoF'!$B$4:$R$4,0),FALSE),IF(ISERROR(VLOOKUP(CONCATENATE($A137,AC$66),'ECM Staff time by PoF'!$A$5:$S$119,MATCH($KD$103, 'ECM Staff time by PoF'!$A$4:$R$4,0),FALSE)), 0, VLOOKUP(CONCATENATE($A137,AC$66),'ECM Staff time by PoF'!$A$5:$S$119,MATCH($KD$103, 'ECM Staff time by PoF'!$A$4:$R$4,0),FALSE))))*AC99</f>
        <v>0</v>
      </c>
      <c r="LF137" s="60">
        <f>IF($A137="",0,IF(VLOOKUP($A137,'ECM Staff time by PoF'!$B$5:$C$119,2,FALSE)="Not Applicable",VLOOKUP($A137,'ECM Staff time by PoF'!$B$5:$S$119,MATCH($KD$103, 'ECM Staff time by PoF'!$B$4:$R$4,0),FALSE),IF(ISERROR(VLOOKUP(CONCATENATE($A137,AD$66),'ECM Staff time by PoF'!$A$5:$S$119,MATCH($KD$103, 'ECM Staff time by PoF'!$A$4:$R$4,0),FALSE)), 0, VLOOKUP(CONCATENATE($A137,AD$66),'ECM Staff time by PoF'!$A$5:$S$119,MATCH($KD$103, 'ECM Staff time by PoF'!$A$4:$R$4,0),FALSE))))*AD99</f>
        <v>0</v>
      </c>
      <c r="LG137" s="60">
        <f>IF($A137="",0,IF(VLOOKUP($A137,'ECM Staff time by PoF'!$B$5:$C$119,2,FALSE)="Not Applicable",VLOOKUP($A137,'ECM Staff time by PoF'!$B$5:$S$119,MATCH($KD$103, 'ECM Staff time by PoF'!$B$4:$R$4,0),FALSE),IF(ISERROR(VLOOKUP(CONCATENATE($A137,AE$66),'ECM Staff time by PoF'!$A$5:$S$119,MATCH($KD$103, 'ECM Staff time by PoF'!$A$4:$R$4,0),FALSE)), 0, VLOOKUP(CONCATENATE($A137,AE$66),'ECM Staff time by PoF'!$A$5:$S$119,MATCH($KD$103, 'ECM Staff time by PoF'!$A$4:$R$4,0),FALSE))))*AE99</f>
        <v>0</v>
      </c>
      <c r="LH137" s="60">
        <f>IF($A137="",0,IF(VLOOKUP($A137,'ECM Staff time by PoF'!$B$5:$C$119,2,FALSE)="Not Applicable",VLOOKUP($A137,'ECM Staff time by PoF'!$B$5:$S$119,MATCH($KD$103, 'ECM Staff time by PoF'!$B$4:$R$4,0),FALSE),IF(ISERROR(VLOOKUP(CONCATENATE($A137,AF$66),'ECM Staff time by PoF'!$A$5:$S$119,MATCH($KD$103, 'ECM Staff time by PoF'!$A$4:$R$4,0),FALSE)), 0, VLOOKUP(CONCATENATE($A137,AF$66),'ECM Staff time by PoF'!$A$5:$S$119,MATCH($KD$103, 'ECM Staff time by PoF'!$A$4:$R$4,0),FALSE))))*AF99</f>
        <v>0</v>
      </c>
      <c r="LI137" s="60">
        <f>IF($A137="",0,IF(VLOOKUP($A137,'ECM Staff time by PoF'!$B$5:$C$119,2,FALSE)="Not Applicable",VLOOKUP($A137,'ECM Staff time by PoF'!$B$5:$S$119,MATCH($KD$103, 'ECM Staff time by PoF'!$B$4:$R$4,0),FALSE),IF(ISERROR(VLOOKUP(CONCATENATE($A137,AG$66),'ECM Staff time by PoF'!$A$5:$S$119,MATCH($KD$103, 'ECM Staff time by PoF'!$A$4:$R$4,0),FALSE)), 0, VLOOKUP(CONCATENATE($A137,AG$66),'ECM Staff time by PoF'!$A$5:$S$119,MATCH($KD$103, 'ECM Staff time by PoF'!$A$4:$R$4,0),FALSE))))*AG99</f>
        <v>0</v>
      </c>
      <c r="LJ137" s="60">
        <f>IF($A137="",0,IF(VLOOKUP($A137,'ECM Staff time by PoF'!$B$5:$C$119,2,FALSE)="Not Applicable",VLOOKUP($A137,'ECM Staff time by PoF'!$B$5:$S$119,MATCH($KD$103, 'ECM Staff time by PoF'!$B$4:$R$4,0),FALSE),IF(ISERROR(VLOOKUP(CONCATENATE($A137,AH$66),'ECM Staff time by PoF'!$A$5:$S$119,MATCH($KD$103, 'ECM Staff time by PoF'!$A$4:$R$4,0),FALSE)), 0, VLOOKUP(CONCATENATE($A137,AH$66),'ECM Staff time by PoF'!$A$5:$S$119,MATCH($KD$103, 'ECM Staff time by PoF'!$A$4:$R$4,0),FALSE))))*AH99</f>
        <v>0</v>
      </c>
      <c r="LK137" s="60">
        <f>IF($A137="",0,IF(VLOOKUP($A137,'ECM Staff time by PoF'!$B$5:$C$119,2,FALSE)="Not Applicable",VLOOKUP($A137,'ECM Staff time by PoF'!$B$5:$S$119,MATCH($KD$103, 'ECM Staff time by PoF'!$B$4:$R$4,0),FALSE),IF(ISERROR(VLOOKUP(CONCATENATE($A137,AI$66),'ECM Staff time by PoF'!$A$5:$S$119,MATCH($KD$103, 'ECM Staff time by PoF'!$A$4:$R$4,0),FALSE)), 0, VLOOKUP(CONCATENATE($A137,AI$66),'ECM Staff time by PoF'!$A$5:$S$119,MATCH($KD$103, 'ECM Staff time by PoF'!$A$4:$R$4,0),FALSE))))*AI99</f>
        <v>0</v>
      </c>
      <c r="LL137" s="60">
        <f>IF($A137="",0,IF(VLOOKUP($A137,'ECM Staff time by PoF'!$B$5:$C$119,2,FALSE)="Not Applicable",VLOOKUP($A137,'ECM Staff time by PoF'!$B$5:$S$119,MATCH($KD$103, 'ECM Staff time by PoF'!$B$4:$R$4,0),FALSE),IF(ISERROR(VLOOKUP(CONCATENATE($A137,AJ$66),'ECM Staff time by PoF'!$A$5:$S$119,MATCH($KD$103, 'ECM Staff time by PoF'!$A$4:$R$4,0),FALSE)), 0, VLOOKUP(CONCATENATE($A137,AJ$66),'ECM Staff time by PoF'!$A$5:$S$119,MATCH($KD$103, 'ECM Staff time by PoF'!$A$4:$R$4,0),FALSE))))*AJ99</f>
        <v>0</v>
      </c>
      <c r="LM137" s="60">
        <f>IF($A137="",0,IF(VLOOKUP($A137,'ECM Staff time by PoF'!$B$5:$C$119,2,FALSE)="Not Applicable",VLOOKUP($A137,'ECM Staff time by PoF'!$B$5:$S$119,MATCH($KD$103, 'ECM Staff time by PoF'!$B$4:$R$4,0),FALSE),IF(ISERROR(VLOOKUP(CONCATENATE($A137,AK$66),'ECM Staff time by PoF'!$A$5:$S$119,MATCH($KD$103, 'ECM Staff time by PoF'!$A$4:$R$4,0),FALSE)), 0, VLOOKUP(CONCATENATE($A137,AK$66),'ECM Staff time by PoF'!$A$5:$S$119,MATCH($KD$103, 'ECM Staff time by PoF'!$A$4:$R$4,0),FALSE))))*AK99</f>
        <v>0</v>
      </c>
      <c r="LN137" s="60">
        <f>IF($A137="",0,IF(VLOOKUP($A137,'ECM Staff time by PoF'!$B$5:$C$119,2,FALSE)="Not Applicable",VLOOKUP($A137,'ECM Staff time by PoF'!$B$5:$S$119,MATCH($LN$103, 'ECM Staff time by PoF'!$B$4:$R$4,0),FALSE),IF(ISERROR(VLOOKUP(CONCATENATE($A137,B$66),'ECM Staff time by PoF'!$A$5:$S$119,MATCH($LN$103, 'ECM Staff time by PoF'!$A$4:$R$4,0),FALSE)), 0, VLOOKUP(CONCATENATE($A137,B$66),'ECM Staff time by PoF'!$A$5:$S$119,MATCH($LN$103, 'ECM Staff time by PoF'!$A$4:$R$4,0),FALSE))))*B99</f>
        <v>0</v>
      </c>
      <c r="LO137" s="60">
        <f>IF($A137="",0,IF(VLOOKUP($A137,'ECM Staff time by PoF'!$B$5:$C$119,2,FALSE)="Not Applicable",VLOOKUP($A137,'ECM Staff time by PoF'!$B$5:$S$119,MATCH($LN$103, 'ECM Staff time by PoF'!$B$4:$R$4,0),FALSE),IF(ISERROR(VLOOKUP(CONCATENATE($A137,C$66),'ECM Staff time by PoF'!$A$5:$S$119,MATCH($LN$103, 'ECM Staff time by PoF'!$A$4:$R$4,0),FALSE)), 0, VLOOKUP(CONCATENATE($A137,C$66),'ECM Staff time by PoF'!$A$5:$S$119,MATCH($LN$103, 'ECM Staff time by PoF'!$A$4:$R$4,0),FALSE))))*C99</f>
        <v>0</v>
      </c>
      <c r="LP137" s="60">
        <f>IF($A137="",0,IF(VLOOKUP($A137,'ECM Staff time by PoF'!$B$5:$C$119,2,FALSE)="Not Applicable",VLOOKUP($A137,'ECM Staff time by PoF'!$B$5:$S$119,MATCH($LN$103, 'ECM Staff time by PoF'!$B$4:$R$4,0),FALSE),IF(ISERROR(VLOOKUP(CONCATENATE($A137,D$66),'ECM Staff time by PoF'!$A$5:$S$119,MATCH($LN$103, 'ECM Staff time by PoF'!$A$4:$R$4,0),FALSE)), 0, VLOOKUP(CONCATENATE($A137,D$66),'ECM Staff time by PoF'!$A$5:$S$119,MATCH($LN$103, 'ECM Staff time by PoF'!$A$4:$R$4,0),FALSE))))*D99</f>
        <v>0</v>
      </c>
      <c r="LQ137" s="60">
        <f>IF($A137="",0,IF(VLOOKUP($A137,'ECM Staff time by PoF'!$B$5:$C$119,2,FALSE)="Not Applicable",VLOOKUP($A137,'ECM Staff time by PoF'!$B$5:$S$119,MATCH($LN$103, 'ECM Staff time by PoF'!$B$4:$R$4,0),FALSE),IF(ISERROR(VLOOKUP(CONCATENATE($A137,E$66),'ECM Staff time by PoF'!$A$5:$S$119,MATCH($LN$103, 'ECM Staff time by PoF'!$A$4:$R$4,0),FALSE)), 0, VLOOKUP(CONCATENATE($A137,E$66),'ECM Staff time by PoF'!$A$5:$S$119,MATCH($LN$103, 'ECM Staff time by PoF'!$A$4:$R$4,0),FALSE))))*E99</f>
        <v>0</v>
      </c>
      <c r="LR137" s="60">
        <f>IF($A137="",0,IF(VLOOKUP($A137,'ECM Staff time by PoF'!$B$5:$C$119,2,FALSE)="Not Applicable",VLOOKUP($A137,'ECM Staff time by PoF'!$B$5:$S$119,MATCH($LN$103, 'ECM Staff time by PoF'!$B$4:$R$4,0),FALSE),IF(ISERROR(VLOOKUP(CONCATENATE($A137,F$66),'ECM Staff time by PoF'!$A$5:$S$119,MATCH($LN$103, 'ECM Staff time by PoF'!$A$4:$R$4,0),FALSE)), 0, VLOOKUP(CONCATENATE($A137,F$66),'ECM Staff time by PoF'!$A$5:$S$119,MATCH($LN$103, 'ECM Staff time by PoF'!$A$4:$R$4,0),FALSE))))*F99</f>
        <v>0</v>
      </c>
      <c r="LS137" s="60">
        <f>IF($A137="",0,IF(VLOOKUP($A137,'ECM Staff time by PoF'!$B$5:$C$119,2,FALSE)="Not Applicable",VLOOKUP($A137,'ECM Staff time by PoF'!$B$5:$S$119,MATCH($LN$103, 'ECM Staff time by PoF'!$B$4:$R$4,0),FALSE),IF(ISERROR(VLOOKUP(CONCATENATE($A137,G$66),'ECM Staff time by PoF'!$A$5:$S$119,MATCH($LN$103, 'ECM Staff time by PoF'!$A$4:$R$4,0),FALSE)), 0, VLOOKUP(CONCATENATE($A137,G$66),'ECM Staff time by PoF'!$A$5:$S$119,MATCH($LN$103, 'ECM Staff time by PoF'!$A$4:$R$4,0),FALSE))))*G99</f>
        <v>0</v>
      </c>
      <c r="LT137" s="60">
        <f>IF($A137="",0,IF(VLOOKUP($A137,'ECM Staff time by PoF'!$B$5:$C$119,2,FALSE)="Not Applicable",VLOOKUP($A137,'ECM Staff time by PoF'!$B$5:$S$119,MATCH($LN$103, 'ECM Staff time by PoF'!$B$4:$R$4,0),FALSE),IF(ISERROR(VLOOKUP(CONCATENATE($A137,H$66),'ECM Staff time by PoF'!$A$5:$S$119,MATCH($LN$103, 'ECM Staff time by PoF'!$A$4:$R$4,0),FALSE)), 0, VLOOKUP(CONCATENATE($A137,H$66),'ECM Staff time by PoF'!$A$5:$S$119,MATCH($LN$103, 'ECM Staff time by PoF'!$A$4:$R$4,0),FALSE))))*H99</f>
        <v>0</v>
      </c>
      <c r="LU137" s="60">
        <f>IF($A137="",0,IF(VLOOKUP($A137,'ECM Staff time by PoF'!$B$5:$C$119,2,FALSE)="Not Applicable",VLOOKUP($A137,'ECM Staff time by PoF'!$B$5:$S$119,MATCH($LN$103, 'ECM Staff time by PoF'!$B$4:$R$4,0),FALSE),IF(ISERROR(VLOOKUP(CONCATENATE($A137,I$66),'ECM Staff time by PoF'!$A$5:$S$119,MATCH($LN$103, 'ECM Staff time by PoF'!$A$4:$R$4,0),FALSE)), 0, VLOOKUP(CONCATENATE($A137,I$66),'ECM Staff time by PoF'!$A$5:$S$119,MATCH($LN$103, 'ECM Staff time by PoF'!$A$4:$R$4,0),FALSE))))*I99</f>
        <v>0</v>
      </c>
      <c r="LV137" s="60">
        <f>IF($A137="",0,IF(VLOOKUP($A137,'ECM Staff time by PoF'!$B$5:$C$119,2,FALSE)="Not Applicable",VLOOKUP($A137,'ECM Staff time by PoF'!$B$5:$S$119,MATCH($LN$103, 'ECM Staff time by PoF'!$B$4:$R$4,0),FALSE),IF(ISERROR(VLOOKUP(CONCATENATE($A137,J$66),'ECM Staff time by PoF'!$A$5:$S$119,MATCH($LN$103, 'ECM Staff time by PoF'!$A$4:$R$4,0),FALSE)), 0, VLOOKUP(CONCATENATE($A137,J$66),'ECM Staff time by PoF'!$A$5:$S$119,MATCH($LN$103, 'ECM Staff time by PoF'!$A$4:$R$4,0),FALSE))))*J99</f>
        <v>0</v>
      </c>
      <c r="LW137" s="60">
        <f>IF($A137="",0,IF(VLOOKUP($A137,'ECM Staff time by PoF'!$B$5:$C$119,2,FALSE)="Not Applicable",VLOOKUP($A137,'ECM Staff time by PoF'!$B$5:$S$119,MATCH($LN$103, 'ECM Staff time by PoF'!$B$4:$R$4,0),FALSE),IF(ISERROR(VLOOKUP(CONCATENATE($A137,K$66),'ECM Staff time by PoF'!$A$5:$S$119,MATCH($LN$103, 'ECM Staff time by PoF'!$A$4:$R$4,0),FALSE)), 0, VLOOKUP(CONCATENATE($A137,K$66),'ECM Staff time by PoF'!$A$5:$S$119,MATCH($LN$103, 'ECM Staff time by PoF'!$A$4:$R$4,0),FALSE))))*K99</f>
        <v>0</v>
      </c>
      <c r="LX137" s="60">
        <f>IF($A137="",0,IF(VLOOKUP($A137,'ECM Staff time by PoF'!$B$5:$C$119,2,FALSE)="Not Applicable",VLOOKUP($A137,'ECM Staff time by PoF'!$B$5:$S$119,MATCH($LN$103, 'ECM Staff time by PoF'!$B$4:$R$4,0),FALSE),IF(ISERROR(VLOOKUP(CONCATENATE($A137,L$66),'ECM Staff time by PoF'!$A$5:$S$119,MATCH($LN$103, 'ECM Staff time by PoF'!$A$4:$R$4,0),FALSE)), 0, VLOOKUP(CONCATENATE($A137,L$66),'ECM Staff time by PoF'!$A$5:$S$119,MATCH($LN$103, 'ECM Staff time by PoF'!$A$4:$R$4,0),FALSE))))*L99</f>
        <v>0</v>
      </c>
      <c r="LY137" s="60">
        <f>IF($A137="",0,IF(VLOOKUP($A137,'ECM Staff time by PoF'!$B$5:$C$119,2,FALSE)="Not Applicable",VLOOKUP($A137,'ECM Staff time by PoF'!$B$5:$S$119,MATCH($LN$103, 'ECM Staff time by PoF'!$B$4:$R$4,0),FALSE),IF(ISERROR(VLOOKUP(CONCATENATE($A137,M$66),'ECM Staff time by PoF'!$A$5:$S$119,MATCH($LN$103, 'ECM Staff time by PoF'!$A$4:$R$4,0),FALSE)), 0, VLOOKUP(CONCATENATE($A137,M$66),'ECM Staff time by PoF'!$A$5:$S$119,MATCH($LN$103, 'ECM Staff time by PoF'!$A$4:$R$4,0),FALSE))))*M99</f>
        <v>0</v>
      </c>
      <c r="LZ137" s="60">
        <f>IF($A137="",0,IF(VLOOKUP($A137,'ECM Staff time by PoF'!$B$5:$C$119,2,FALSE)="Not Applicable",VLOOKUP($A137,'ECM Staff time by PoF'!$B$5:$S$119,MATCH($LN$103, 'ECM Staff time by PoF'!$B$4:$R$4,0),FALSE),IF(ISERROR(VLOOKUP(CONCATENATE($A137,N$66),'ECM Staff time by PoF'!$A$5:$S$119,MATCH($LN$103, 'ECM Staff time by PoF'!$A$4:$R$4,0),FALSE)), 0, VLOOKUP(CONCATENATE($A137,N$66),'ECM Staff time by PoF'!$A$5:$S$119,MATCH($LN$103, 'ECM Staff time by PoF'!$A$4:$R$4,0),FALSE))))*N99</f>
        <v>0</v>
      </c>
      <c r="MA137" s="60">
        <f>IF($A137="",0,IF(VLOOKUP($A137,'ECM Staff time by PoF'!$B$5:$C$119,2,FALSE)="Not Applicable",VLOOKUP($A137,'ECM Staff time by PoF'!$B$5:$S$119,MATCH($LN$103, 'ECM Staff time by PoF'!$B$4:$R$4,0),FALSE),IF(ISERROR(VLOOKUP(CONCATENATE($A137,O$66),'ECM Staff time by PoF'!$A$5:$S$119,MATCH($LN$103, 'ECM Staff time by PoF'!$A$4:$R$4,0),FALSE)), 0, VLOOKUP(CONCATENATE($A137,O$66),'ECM Staff time by PoF'!$A$5:$S$119,MATCH($LN$103, 'ECM Staff time by PoF'!$A$4:$R$4,0),FALSE))))*O99</f>
        <v>0</v>
      </c>
      <c r="MB137" s="60">
        <f>IF($A137="",0,IF(VLOOKUP($A137,'ECM Staff time by PoF'!$B$5:$C$119,2,FALSE)="Not Applicable",VLOOKUP($A137,'ECM Staff time by PoF'!$B$5:$S$119,MATCH($LN$103, 'ECM Staff time by PoF'!$B$4:$R$4,0),FALSE),IF(ISERROR(VLOOKUP(CONCATENATE($A137,P$66),'ECM Staff time by PoF'!$A$5:$S$119,MATCH($LN$103, 'ECM Staff time by PoF'!$A$4:$R$4,0),FALSE)), 0, VLOOKUP(CONCATENATE($A137,P$66),'ECM Staff time by PoF'!$A$5:$S$119,MATCH($LN$103, 'ECM Staff time by PoF'!$A$4:$R$4,0),FALSE))))*P99</f>
        <v>0</v>
      </c>
      <c r="MC137" s="60">
        <f>IF($A137="",0,IF(VLOOKUP($A137,'ECM Staff time by PoF'!$B$5:$C$119,2,FALSE)="Not Applicable",VLOOKUP($A137,'ECM Staff time by PoF'!$B$5:$S$119,MATCH($LN$103, 'ECM Staff time by PoF'!$B$4:$R$4,0),FALSE),IF(ISERROR(VLOOKUP(CONCATENATE($A137,Q$66),'ECM Staff time by PoF'!$A$5:$S$119,MATCH($LN$103, 'ECM Staff time by PoF'!$A$4:$R$4,0),FALSE)), 0, VLOOKUP(CONCATENATE($A137,Q$66),'ECM Staff time by PoF'!$A$5:$S$119,MATCH($LN$103, 'ECM Staff time by PoF'!$A$4:$R$4,0),FALSE))))*Q99</f>
        <v>0</v>
      </c>
      <c r="MD137" s="60">
        <f>IF($A137="",0,IF(VLOOKUP($A137,'ECM Staff time by PoF'!$B$5:$C$119,2,FALSE)="Not Applicable",VLOOKUP($A137,'ECM Staff time by PoF'!$B$5:$S$119,MATCH($LN$103, 'ECM Staff time by PoF'!$B$4:$R$4,0),FALSE),IF(ISERROR(VLOOKUP(CONCATENATE($A137,R$66),'ECM Staff time by PoF'!$A$5:$S$119,MATCH($LN$103, 'ECM Staff time by PoF'!$A$4:$R$4,0),FALSE)), 0, VLOOKUP(CONCATENATE($A137,R$66),'ECM Staff time by PoF'!$A$5:$S$119,MATCH($LN$103, 'ECM Staff time by PoF'!$A$4:$R$4,0),FALSE))))*R99</f>
        <v>0</v>
      </c>
      <c r="ME137" s="60">
        <f>IF($A137="",0,IF(VLOOKUP($A137,'ECM Staff time by PoF'!$B$5:$C$119,2,FALSE)="Not Applicable",VLOOKUP($A137,'ECM Staff time by PoF'!$B$5:$S$119,MATCH($LN$103, 'ECM Staff time by PoF'!$B$4:$R$4,0),FALSE),IF(ISERROR(VLOOKUP(CONCATENATE($A137,S$66),'ECM Staff time by PoF'!$A$5:$S$119,MATCH($LN$103, 'ECM Staff time by PoF'!$A$4:$R$4,0),FALSE)), 0, VLOOKUP(CONCATENATE($A137,S$66),'ECM Staff time by PoF'!$A$5:$S$119,MATCH($LN$103, 'ECM Staff time by PoF'!$A$4:$R$4,0),FALSE))))*S99</f>
        <v>0</v>
      </c>
      <c r="MF137" s="60">
        <f>IF($A137="",0,IF(VLOOKUP($A137,'ECM Staff time by PoF'!$B$5:$C$119,2,FALSE)="Not Applicable",VLOOKUP($A137,'ECM Staff time by PoF'!$B$5:$S$119,MATCH($LN$103, 'ECM Staff time by PoF'!$B$4:$R$4,0),FALSE),IF(ISERROR(VLOOKUP(CONCATENATE($A137,T$66),'ECM Staff time by PoF'!$A$5:$S$119,MATCH($LN$103, 'ECM Staff time by PoF'!$A$4:$R$4,0),FALSE)), 0, VLOOKUP(CONCATENATE($A137,T$66),'ECM Staff time by PoF'!$A$5:$S$119,MATCH($LN$103, 'ECM Staff time by PoF'!$A$4:$R$4,0),FALSE))))*T99</f>
        <v>0</v>
      </c>
      <c r="MG137" s="60">
        <f>IF($A137="",0,IF(VLOOKUP($A137,'ECM Staff time by PoF'!$B$5:$C$119,2,FALSE)="Not Applicable",VLOOKUP($A137,'ECM Staff time by PoF'!$B$5:$S$119,MATCH($LN$103, 'ECM Staff time by PoF'!$B$4:$R$4,0),FALSE),IF(ISERROR(VLOOKUP(CONCATENATE($A137,U$66),'ECM Staff time by PoF'!$A$5:$S$119,MATCH($LN$103, 'ECM Staff time by PoF'!$A$4:$R$4,0),FALSE)), 0, VLOOKUP(CONCATENATE($A137,U$66),'ECM Staff time by PoF'!$A$5:$S$119,MATCH($LN$103, 'ECM Staff time by PoF'!$A$4:$R$4,0),FALSE))))*U99</f>
        <v>0</v>
      </c>
      <c r="MH137" s="60">
        <f>IF($A137="",0,IF(VLOOKUP($A137,'ECM Staff time by PoF'!$B$5:$C$119,2,FALSE)="Not Applicable",VLOOKUP($A137,'ECM Staff time by PoF'!$B$5:$S$119,MATCH($LN$103, 'ECM Staff time by PoF'!$B$4:$R$4,0),FALSE),IF(ISERROR(VLOOKUP(CONCATENATE($A137,V$66),'ECM Staff time by PoF'!$A$5:$S$119,MATCH($LN$103, 'ECM Staff time by PoF'!$A$4:$R$4,0),FALSE)), 0, VLOOKUP(CONCATENATE($A137,V$66),'ECM Staff time by PoF'!$A$5:$S$119,MATCH($LN$103, 'ECM Staff time by PoF'!$A$4:$R$4,0),FALSE))))*V99</f>
        <v>0</v>
      </c>
      <c r="MI137" s="60">
        <f>IF($A137="",0,IF(VLOOKUP($A137,'ECM Staff time by PoF'!$B$5:$C$119,2,FALSE)="Not Applicable",VLOOKUP($A137,'ECM Staff time by PoF'!$B$5:$S$119,MATCH($LN$103, 'ECM Staff time by PoF'!$B$4:$R$4,0),FALSE),IF(ISERROR(VLOOKUP(CONCATENATE($A137,W$66),'ECM Staff time by PoF'!$A$5:$S$119,MATCH($LN$103, 'ECM Staff time by PoF'!$A$4:$R$4,0),FALSE)), 0, VLOOKUP(CONCATENATE($A137,W$66),'ECM Staff time by PoF'!$A$5:$S$119,MATCH($LN$103, 'ECM Staff time by PoF'!$A$4:$R$4,0),FALSE))))*W99</f>
        <v>0</v>
      </c>
      <c r="MJ137" s="60">
        <f>IF($A137="",0,IF(VLOOKUP($A137,'ECM Staff time by PoF'!$B$5:$C$119,2,FALSE)="Not Applicable",VLOOKUP($A137,'ECM Staff time by PoF'!$B$5:$S$119,MATCH($LN$103, 'ECM Staff time by PoF'!$B$4:$R$4,0),FALSE),IF(ISERROR(VLOOKUP(CONCATENATE($A137,X$66),'ECM Staff time by PoF'!$A$5:$S$119,MATCH($LN$103, 'ECM Staff time by PoF'!$A$4:$R$4,0),FALSE)), 0, VLOOKUP(CONCATENATE($A137,X$66),'ECM Staff time by PoF'!$A$5:$S$119,MATCH($LN$103, 'ECM Staff time by PoF'!$A$4:$R$4,0),FALSE))))*X99</f>
        <v>0</v>
      </c>
      <c r="MK137" s="60">
        <f>IF($A137="",0,IF(VLOOKUP($A137,'ECM Staff time by PoF'!$B$5:$C$119,2,FALSE)="Not Applicable",VLOOKUP($A137,'ECM Staff time by PoF'!$B$5:$S$119,MATCH($LN$103, 'ECM Staff time by PoF'!$B$4:$R$4,0),FALSE),IF(ISERROR(VLOOKUP(CONCATENATE($A137,Y$66),'ECM Staff time by PoF'!$A$5:$S$119,MATCH($LN$103, 'ECM Staff time by PoF'!$A$4:$R$4,0),FALSE)), 0, VLOOKUP(CONCATENATE($A137,Y$66),'ECM Staff time by PoF'!$A$5:$S$119,MATCH($LN$103, 'ECM Staff time by PoF'!$A$4:$R$4,0),FALSE))))*Y99</f>
        <v>0</v>
      </c>
      <c r="ML137" s="60">
        <f>IF($A137="",0,IF(VLOOKUP($A137,'ECM Staff time by PoF'!$B$5:$C$119,2,FALSE)="Not Applicable",VLOOKUP($A137,'ECM Staff time by PoF'!$B$5:$S$119,MATCH($LN$103, 'ECM Staff time by PoF'!$B$4:$R$4,0),FALSE),IF(ISERROR(VLOOKUP(CONCATENATE($A137,Z$66),'ECM Staff time by PoF'!$A$5:$S$119,MATCH($LN$103, 'ECM Staff time by PoF'!$A$4:$R$4,0),FALSE)), 0, VLOOKUP(CONCATENATE($A137,Z$66),'ECM Staff time by PoF'!$A$5:$S$119,MATCH($LN$103, 'ECM Staff time by PoF'!$A$4:$R$4,0),FALSE))))*Z99</f>
        <v>0</v>
      </c>
      <c r="MM137" s="60">
        <f>IF($A137="",0,IF(VLOOKUP($A137,'ECM Staff time by PoF'!$B$5:$C$119,2,FALSE)="Not Applicable",VLOOKUP($A137,'ECM Staff time by PoF'!$B$5:$S$119,MATCH($LN$103, 'ECM Staff time by PoF'!$B$4:$R$4,0),FALSE),IF(ISERROR(VLOOKUP(CONCATENATE($A137,AA$66),'ECM Staff time by PoF'!$A$5:$S$119,MATCH($LN$103, 'ECM Staff time by PoF'!$A$4:$R$4,0),FALSE)), 0, VLOOKUP(CONCATENATE($A137,AA$66),'ECM Staff time by PoF'!$A$5:$S$119,MATCH($LN$103, 'ECM Staff time by PoF'!$A$4:$R$4,0),FALSE))))*AA99</f>
        <v>0</v>
      </c>
      <c r="MN137" s="60">
        <f>IF($A137="",0,IF(VLOOKUP($A137,'ECM Staff time by PoF'!$B$5:$C$119,2,FALSE)="Not Applicable",VLOOKUP($A137,'ECM Staff time by PoF'!$B$5:$S$119,MATCH($LN$103, 'ECM Staff time by PoF'!$B$4:$R$4,0),FALSE),IF(ISERROR(VLOOKUP(CONCATENATE($A137,AB$66),'ECM Staff time by PoF'!$A$5:$S$119,MATCH($LN$103, 'ECM Staff time by PoF'!$A$4:$R$4,0),FALSE)), 0, VLOOKUP(CONCATENATE($A137,AB$66),'ECM Staff time by PoF'!$A$5:$S$119,MATCH($LN$103, 'ECM Staff time by PoF'!$A$4:$R$4,0),FALSE))))*AB99</f>
        <v>0</v>
      </c>
      <c r="MO137" s="60">
        <f>IF($A137="",0,IF(VLOOKUP($A137,'ECM Staff time by PoF'!$B$5:$C$119,2,FALSE)="Not Applicable",VLOOKUP($A137,'ECM Staff time by PoF'!$B$5:$S$119,MATCH($LN$103, 'ECM Staff time by PoF'!$B$4:$R$4,0),FALSE),IF(ISERROR(VLOOKUP(CONCATENATE($A137,AC$66),'ECM Staff time by PoF'!$A$5:$S$119,MATCH($LN$103, 'ECM Staff time by PoF'!$A$4:$R$4,0),FALSE)), 0, VLOOKUP(CONCATENATE($A137,AC$66),'ECM Staff time by PoF'!$A$5:$S$119,MATCH($LN$103, 'ECM Staff time by PoF'!$A$4:$R$4,0),FALSE))))*AC99</f>
        <v>0</v>
      </c>
      <c r="MP137" s="60">
        <f>IF($A137="",0,IF(VLOOKUP($A137,'ECM Staff time by PoF'!$B$5:$C$119,2,FALSE)="Not Applicable",VLOOKUP($A137,'ECM Staff time by PoF'!$B$5:$S$119,MATCH($LN$103, 'ECM Staff time by PoF'!$B$4:$R$4,0),FALSE),IF(ISERROR(VLOOKUP(CONCATENATE($A137,AD$66),'ECM Staff time by PoF'!$A$5:$S$119,MATCH($LN$103, 'ECM Staff time by PoF'!$A$4:$R$4,0),FALSE)), 0, VLOOKUP(CONCATENATE($A137,AD$66),'ECM Staff time by PoF'!$A$5:$S$119,MATCH($LN$103, 'ECM Staff time by PoF'!$A$4:$R$4,0),FALSE))))*AD99</f>
        <v>0</v>
      </c>
      <c r="MQ137" s="60">
        <f>IF($A137="",0,IF(VLOOKUP($A137,'ECM Staff time by PoF'!$B$5:$C$119,2,FALSE)="Not Applicable",VLOOKUP($A137,'ECM Staff time by PoF'!$B$5:$S$119,MATCH($LN$103, 'ECM Staff time by PoF'!$B$4:$R$4,0),FALSE),IF(ISERROR(VLOOKUP(CONCATENATE($A137,AE$66),'ECM Staff time by PoF'!$A$5:$S$119,MATCH($LN$103, 'ECM Staff time by PoF'!$A$4:$R$4,0),FALSE)), 0, VLOOKUP(CONCATENATE($A137,AE$66),'ECM Staff time by PoF'!$A$5:$S$119,MATCH($LN$103, 'ECM Staff time by PoF'!$A$4:$R$4,0),FALSE))))*AE99</f>
        <v>0</v>
      </c>
      <c r="MR137" s="60">
        <f>IF($A137="",0,IF(VLOOKUP($A137,'ECM Staff time by PoF'!$B$5:$C$119,2,FALSE)="Not Applicable",VLOOKUP($A137,'ECM Staff time by PoF'!$B$5:$S$119,MATCH($LN$103, 'ECM Staff time by PoF'!$B$4:$R$4,0),FALSE),IF(ISERROR(VLOOKUP(CONCATENATE($A137,AF$66),'ECM Staff time by PoF'!$A$5:$S$119,MATCH($LN$103, 'ECM Staff time by PoF'!$A$4:$R$4,0),FALSE)), 0, VLOOKUP(CONCATENATE($A137,AF$66),'ECM Staff time by PoF'!$A$5:$S$119,MATCH($LN$103, 'ECM Staff time by PoF'!$A$4:$R$4,0),FALSE))))*AF99</f>
        <v>0</v>
      </c>
      <c r="MS137" s="60">
        <f>IF($A137="",0,IF(VLOOKUP($A137,'ECM Staff time by PoF'!$B$5:$C$119,2,FALSE)="Not Applicable",VLOOKUP($A137,'ECM Staff time by PoF'!$B$5:$S$119,MATCH($LN$103, 'ECM Staff time by PoF'!$B$4:$R$4,0),FALSE),IF(ISERROR(VLOOKUP(CONCATENATE($A137,AG$66),'ECM Staff time by PoF'!$A$5:$S$119,MATCH($LN$103, 'ECM Staff time by PoF'!$A$4:$R$4,0),FALSE)), 0, VLOOKUP(CONCATENATE($A137,AG$66),'ECM Staff time by PoF'!$A$5:$S$119,MATCH($LN$103, 'ECM Staff time by PoF'!$A$4:$R$4,0),FALSE))))*AG99</f>
        <v>0</v>
      </c>
      <c r="MT137" s="60">
        <f>IF($A137="",0,IF(VLOOKUP($A137,'ECM Staff time by PoF'!$B$5:$C$119,2,FALSE)="Not Applicable",VLOOKUP($A137,'ECM Staff time by PoF'!$B$5:$S$119,MATCH($LN$103, 'ECM Staff time by PoF'!$B$4:$R$4,0),FALSE),IF(ISERROR(VLOOKUP(CONCATENATE($A137,AH$66),'ECM Staff time by PoF'!$A$5:$S$119,MATCH($LN$103, 'ECM Staff time by PoF'!$A$4:$R$4,0),FALSE)), 0, VLOOKUP(CONCATENATE($A137,AH$66),'ECM Staff time by PoF'!$A$5:$S$119,MATCH($LN$103, 'ECM Staff time by PoF'!$A$4:$R$4,0),FALSE))))*AH99</f>
        <v>0</v>
      </c>
      <c r="MU137" s="60">
        <f>IF($A137="",0,IF(VLOOKUP($A137,'ECM Staff time by PoF'!$B$5:$C$119,2,FALSE)="Not Applicable",VLOOKUP($A137,'ECM Staff time by PoF'!$B$5:$S$119,MATCH($LN$103, 'ECM Staff time by PoF'!$B$4:$R$4,0),FALSE),IF(ISERROR(VLOOKUP(CONCATENATE($A137,AI$66),'ECM Staff time by PoF'!$A$5:$S$119,MATCH($LN$103, 'ECM Staff time by PoF'!$A$4:$R$4,0),FALSE)), 0, VLOOKUP(CONCATENATE($A137,AI$66),'ECM Staff time by PoF'!$A$5:$S$119,MATCH($LN$103, 'ECM Staff time by PoF'!$A$4:$R$4,0),FALSE))))*AI99</f>
        <v>0</v>
      </c>
      <c r="MV137" s="60">
        <f>IF($A137="",0,IF(VLOOKUP($A137,'ECM Staff time by PoF'!$B$5:$C$119,2,FALSE)="Not Applicable",VLOOKUP($A137,'ECM Staff time by PoF'!$B$5:$S$119,MATCH($LN$103, 'ECM Staff time by PoF'!$B$4:$R$4,0),FALSE),IF(ISERROR(VLOOKUP(CONCATENATE($A137,AJ$66),'ECM Staff time by PoF'!$A$5:$S$119,MATCH($LN$103, 'ECM Staff time by PoF'!$A$4:$R$4,0),FALSE)), 0, VLOOKUP(CONCATENATE($A137,AJ$66),'ECM Staff time by PoF'!$A$5:$S$119,MATCH($LN$103, 'ECM Staff time by PoF'!$A$4:$R$4,0),FALSE))))*AJ99</f>
        <v>0</v>
      </c>
      <c r="MW137" s="60">
        <f>IF($A137="",0,IF(VLOOKUP($A137,'ECM Staff time by PoF'!$B$5:$C$119,2,FALSE)="Not Applicable",VLOOKUP($A137,'ECM Staff time by PoF'!$B$5:$S$119,MATCH($LN$103, 'ECM Staff time by PoF'!$B$4:$R$4,0),FALSE),IF(ISERROR(VLOOKUP(CONCATENATE($A137,AK$66),'ECM Staff time by PoF'!$A$5:$S$119,MATCH($LN$103, 'ECM Staff time by PoF'!$A$4:$R$4,0),FALSE)), 0, VLOOKUP(CONCATENATE($A137,AK$66),'ECM Staff time by PoF'!$A$5:$S$119,MATCH($LN$103, 'ECM Staff time by PoF'!$A$4:$R$4,0),FALSE))))*AK99</f>
        <v>0</v>
      </c>
      <c r="MX137" s="60">
        <f>IF($A137="",0,IF(VLOOKUP($A137,'ECM Staff time by PoF'!$B$5:$C$119,2,FALSE)="Not Applicable",VLOOKUP($A137,'ECM Staff time by PoF'!$B$5:$S$119,MATCH($MX$103, 'ECM Staff time by PoF'!$B$4:$R$4,0),FALSE),IF(ISERROR(VLOOKUP(CONCATENATE($A137,B$66),'ECM Staff time by PoF'!$A$5:$S$119,MATCH($MX$103, 'ECM Staff time by PoF'!$A$4:$R$4,0),FALSE)), 0, VLOOKUP(CONCATENATE($A137,B$66),'ECM Staff time by PoF'!$A$5:$S$119,MATCH($MX$103, 'ECM Staff time by PoF'!$A$4:$R$4,0),FALSE))))*B99</f>
        <v>0</v>
      </c>
      <c r="MY137" s="60">
        <f>IF($A137="",0,IF(VLOOKUP($A137,'ECM Staff time by PoF'!$B$5:$C$119,2,FALSE)="Not Applicable",VLOOKUP($A137,'ECM Staff time by PoF'!$B$5:$S$119,MATCH($MX$103, 'ECM Staff time by PoF'!$B$4:$R$4,0),FALSE),IF(ISERROR(VLOOKUP(CONCATENATE($A137,C$66),'ECM Staff time by PoF'!$A$5:$S$119,MATCH($MX$103, 'ECM Staff time by PoF'!$A$4:$R$4,0),FALSE)), 0, VLOOKUP(CONCATENATE($A137,C$66),'ECM Staff time by PoF'!$A$5:$S$119,MATCH($MX$103, 'ECM Staff time by PoF'!$A$4:$R$4,0),FALSE))))*C99</f>
        <v>0</v>
      </c>
      <c r="MZ137" s="60">
        <f>IF($A137="",0,IF(VLOOKUP($A137,'ECM Staff time by PoF'!$B$5:$C$119,2,FALSE)="Not Applicable",VLOOKUP($A137,'ECM Staff time by PoF'!$B$5:$S$119,MATCH($MX$103, 'ECM Staff time by PoF'!$B$4:$R$4,0),FALSE),IF(ISERROR(VLOOKUP(CONCATENATE($A137,D$66),'ECM Staff time by PoF'!$A$5:$S$119,MATCH($MX$103, 'ECM Staff time by PoF'!$A$4:$R$4,0),FALSE)), 0, VLOOKUP(CONCATENATE($A137,D$66),'ECM Staff time by PoF'!$A$5:$S$119,MATCH($MX$103, 'ECM Staff time by PoF'!$A$4:$R$4,0),FALSE))))*D99</f>
        <v>0</v>
      </c>
      <c r="NA137" s="60">
        <f>IF($A137="",0,IF(VLOOKUP($A137,'ECM Staff time by PoF'!$B$5:$C$119,2,FALSE)="Not Applicable",VLOOKUP($A137,'ECM Staff time by PoF'!$B$5:$S$119,MATCH($MX$103, 'ECM Staff time by PoF'!$B$4:$R$4,0),FALSE),IF(ISERROR(VLOOKUP(CONCATENATE($A137,E$66),'ECM Staff time by PoF'!$A$5:$S$119,MATCH($MX$103, 'ECM Staff time by PoF'!$A$4:$R$4,0),FALSE)), 0, VLOOKUP(CONCATENATE($A137,E$66),'ECM Staff time by PoF'!$A$5:$S$119,MATCH($MX$103, 'ECM Staff time by PoF'!$A$4:$R$4,0),FALSE))))*E99</f>
        <v>0</v>
      </c>
      <c r="NB137" s="60">
        <f>IF($A137="",0,IF(VLOOKUP($A137,'ECM Staff time by PoF'!$B$5:$C$119,2,FALSE)="Not Applicable",VLOOKUP($A137,'ECM Staff time by PoF'!$B$5:$S$119,MATCH($MX$103, 'ECM Staff time by PoF'!$B$4:$R$4,0),FALSE),IF(ISERROR(VLOOKUP(CONCATENATE($A137,F$66),'ECM Staff time by PoF'!$A$5:$S$119,MATCH($MX$103, 'ECM Staff time by PoF'!$A$4:$R$4,0),FALSE)), 0, VLOOKUP(CONCATENATE($A137,F$66),'ECM Staff time by PoF'!$A$5:$S$119,MATCH($MX$103, 'ECM Staff time by PoF'!$A$4:$R$4,0),FALSE))))*F99</f>
        <v>0</v>
      </c>
      <c r="NC137" s="60">
        <f>IF($A137="",0,IF(VLOOKUP($A137,'ECM Staff time by PoF'!$B$5:$C$119,2,FALSE)="Not Applicable",VLOOKUP($A137,'ECM Staff time by PoF'!$B$5:$S$119,MATCH($MX$103, 'ECM Staff time by PoF'!$B$4:$R$4,0),FALSE),IF(ISERROR(VLOOKUP(CONCATENATE($A137,G$66),'ECM Staff time by PoF'!$A$5:$S$119,MATCH($MX$103, 'ECM Staff time by PoF'!$A$4:$R$4,0),FALSE)), 0, VLOOKUP(CONCATENATE($A137,G$66),'ECM Staff time by PoF'!$A$5:$S$119,MATCH($MX$103, 'ECM Staff time by PoF'!$A$4:$R$4,0),FALSE))))*G99</f>
        <v>0</v>
      </c>
      <c r="ND137" s="60">
        <f>IF($A137="",0,IF(VLOOKUP($A137,'ECM Staff time by PoF'!$B$5:$C$119,2,FALSE)="Not Applicable",VLOOKUP($A137,'ECM Staff time by PoF'!$B$5:$S$119,MATCH($MX$103, 'ECM Staff time by PoF'!$B$4:$R$4,0),FALSE),IF(ISERROR(VLOOKUP(CONCATENATE($A137,H$66),'ECM Staff time by PoF'!$A$5:$S$119,MATCH($MX$103, 'ECM Staff time by PoF'!$A$4:$R$4,0),FALSE)), 0, VLOOKUP(CONCATENATE($A137,H$66),'ECM Staff time by PoF'!$A$5:$S$119,MATCH($MX$103, 'ECM Staff time by PoF'!$A$4:$R$4,0),FALSE))))*H99</f>
        <v>0</v>
      </c>
      <c r="NE137" s="60">
        <f>IF($A137="",0,IF(VLOOKUP($A137,'ECM Staff time by PoF'!$B$5:$C$119,2,FALSE)="Not Applicable",VLOOKUP($A137,'ECM Staff time by PoF'!$B$5:$S$119,MATCH($MX$103, 'ECM Staff time by PoF'!$B$4:$R$4,0),FALSE),IF(ISERROR(VLOOKUP(CONCATENATE($A137,I$66),'ECM Staff time by PoF'!$A$5:$S$119,MATCH($MX$103, 'ECM Staff time by PoF'!$A$4:$R$4,0),FALSE)), 0, VLOOKUP(CONCATENATE($A137,I$66),'ECM Staff time by PoF'!$A$5:$S$119,MATCH($MX$103, 'ECM Staff time by PoF'!$A$4:$R$4,0),FALSE))))*I99</f>
        <v>0</v>
      </c>
      <c r="NF137" s="60">
        <f>IF($A137="",0,IF(VLOOKUP($A137,'ECM Staff time by PoF'!$B$5:$C$119,2,FALSE)="Not Applicable",VLOOKUP($A137,'ECM Staff time by PoF'!$B$5:$S$119,MATCH($MX$103, 'ECM Staff time by PoF'!$B$4:$R$4,0),FALSE),IF(ISERROR(VLOOKUP(CONCATENATE($A137,J$66),'ECM Staff time by PoF'!$A$5:$S$119,MATCH($MX$103, 'ECM Staff time by PoF'!$A$4:$R$4,0),FALSE)), 0, VLOOKUP(CONCATENATE($A137,J$66),'ECM Staff time by PoF'!$A$5:$S$119,MATCH($MX$103, 'ECM Staff time by PoF'!$A$4:$R$4,0),FALSE))))*J99</f>
        <v>0</v>
      </c>
      <c r="NG137" s="60">
        <f>IF($A137="",0,IF(VLOOKUP($A137,'ECM Staff time by PoF'!$B$5:$C$119,2,FALSE)="Not Applicable",VLOOKUP($A137,'ECM Staff time by PoF'!$B$5:$S$119,MATCH($MX$103, 'ECM Staff time by PoF'!$B$4:$R$4,0),FALSE),IF(ISERROR(VLOOKUP(CONCATENATE($A137,K$66),'ECM Staff time by PoF'!$A$5:$S$119,MATCH($MX$103, 'ECM Staff time by PoF'!$A$4:$R$4,0),FALSE)), 0, VLOOKUP(CONCATENATE($A137,K$66),'ECM Staff time by PoF'!$A$5:$S$119,MATCH($MX$103, 'ECM Staff time by PoF'!$A$4:$R$4,0),FALSE))))*K99</f>
        <v>0</v>
      </c>
      <c r="NH137" s="60">
        <f>IF($A137="",0,IF(VLOOKUP($A137,'ECM Staff time by PoF'!$B$5:$C$119,2,FALSE)="Not Applicable",VLOOKUP($A137,'ECM Staff time by PoF'!$B$5:$S$119,MATCH($MX$103, 'ECM Staff time by PoF'!$B$4:$R$4,0),FALSE),IF(ISERROR(VLOOKUP(CONCATENATE($A137,L$66),'ECM Staff time by PoF'!$A$5:$S$119,MATCH($MX$103, 'ECM Staff time by PoF'!$A$4:$R$4,0),FALSE)), 0, VLOOKUP(CONCATENATE($A137,L$66),'ECM Staff time by PoF'!$A$5:$S$119,MATCH($MX$103, 'ECM Staff time by PoF'!$A$4:$R$4,0),FALSE))))*L99</f>
        <v>0</v>
      </c>
      <c r="NI137" s="60">
        <f>IF($A137="",0,IF(VLOOKUP($A137,'ECM Staff time by PoF'!$B$5:$C$119,2,FALSE)="Not Applicable",VLOOKUP($A137,'ECM Staff time by PoF'!$B$5:$S$119,MATCH($MX$103, 'ECM Staff time by PoF'!$B$4:$R$4,0),FALSE),IF(ISERROR(VLOOKUP(CONCATENATE($A137,M$66),'ECM Staff time by PoF'!$A$5:$S$119,MATCH($MX$103, 'ECM Staff time by PoF'!$A$4:$R$4,0),FALSE)), 0, VLOOKUP(CONCATENATE($A137,M$66),'ECM Staff time by PoF'!$A$5:$S$119,MATCH($MX$103, 'ECM Staff time by PoF'!$A$4:$R$4,0),FALSE))))*M99</f>
        <v>0</v>
      </c>
      <c r="NJ137" s="60">
        <f>IF($A137="",0,IF(VLOOKUP($A137,'ECM Staff time by PoF'!$B$5:$C$119,2,FALSE)="Not Applicable",VLOOKUP($A137,'ECM Staff time by PoF'!$B$5:$S$119,MATCH($MX$103, 'ECM Staff time by PoF'!$B$4:$R$4,0),FALSE),IF(ISERROR(VLOOKUP(CONCATENATE($A137,N$66),'ECM Staff time by PoF'!$A$5:$S$119,MATCH($MX$103, 'ECM Staff time by PoF'!$A$4:$R$4,0),FALSE)), 0, VLOOKUP(CONCATENATE($A137,N$66),'ECM Staff time by PoF'!$A$5:$S$119,MATCH($MX$103, 'ECM Staff time by PoF'!$A$4:$R$4,0),FALSE))))*N99</f>
        <v>0</v>
      </c>
      <c r="NK137" s="60">
        <f>IF($A137="",0,IF(VLOOKUP($A137,'ECM Staff time by PoF'!$B$5:$C$119,2,FALSE)="Not Applicable",VLOOKUP($A137,'ECM Staff time by PoF'!$B$5:$S$119,MATCH($MX$103, 'ECM Staff time by PoF'!$B$4:$R$4,0),FALSE),IF(ISERROR(VLOOKUP(CONCATENATE($A137,O$66),'ECM Staff time by PoF'!$A$5:$S$119,MATCH($MX$103, 'ECM Staff time by PoF'!$A$4:$R$4,0),FALSE)), 0, VLOOKUP(CONCATENATE($A137,O$66),'ECM Staff time by PoF'!$A$5:$S$119,MATCH($MX$103, 'ECM Staff time by PoF'!$A$4:$R$4,0),FALSE))))*O99</f>
        <v>0</v>
      </c>
      <c r="NL137" s="60">
        <f>IF($A137="",0,IF(VLOOKUP($A137,'ECM Staff time by PoF'!$B$5:$C$119,2,FALSE)="Not Applicable",VLOOKUP($A137,'ECM Staff time by PoF'!$B$5:$S$119,MATCH($MX$103, 'ECM Staff time by PoF'!$B$4:$R$4,0),FALSE),IF(ISERROR(VLOOKUP(CONCATENATE($A137,P$66),'ECM Staff time by PoF'!$A$5:$S$119,MATCH($MX$103, 'ECM Staff time by PoF'!$A$4:$R$4,0),FALSE)), 0, VLOOKUP(CONCATENATE($A137,P$66),'ECM Staff time by PoF'!$A$5:$S$119,MATCH($MX$103, 'ECM Staff time by PoF'!$A$4:$R$4,0),FALSE))))*P99</f>
        <v>0</v>
      </c>
      <c r="NM137" s="60">
        <f>IF($A137="",0,IF(VLOOKUP($A137,'ECM Staff time by PoF'!$B$5:$C$119,2,FALSE)="Not Applicable",VLOOKUP($A137,'ECM Staff time by PoF'!$B$5:$S$119,MATCH($MX$103, 'ECM Staff time by PoF'!$B$4:$R$4,0),FALSE),IF(ISERROR(VLOOKUP(CONCATENATE($A137,Q$66),'ECM Staff time by PoF'!$A$5:$S$119,MATCH($MX$103, 'ECM Staff time by PoF'!$A$4:$R$4,0),FALSE)), 0, VLOOKUP(CONCATENATE($A137,Q$66),'ECM Staff time by PoF'!$A$5:$S$119,MATCH($MX$103, 'ECM Staff time by PoF'!$A$4:$R$4,0),FALSE))))*Q99</f>
        <v>0</v>
      </c>
      <c r="NN137" s="60">
        <f>IF($A137="",0,IF(VLOOKUP($A137,'ECM Staff time by PoF'!$B$5:$C$119,2,FALSE)="Not Applicable",VLOOKUP($A137,'ECM Staff time by PoF'!$B$5:$S$119,MATCH($MX$103, 'ECM Staff time by PoF'!$B$4:$R$4,0),FALSE),IF(ISERROR(VLOOKUP(CONCATENATE($A137,R$66),'ECM Staff time by PoF'!$A$5:$S$119,MATCH($MX$103, 'ECM Staff time by PoF'!$A$4:$R$4,0),FALSE)), 0, VLOOKUP(CONCATENATE($A137,R$66),'ECM Staff time by PoF'!$A$5:$S$119,MATCH($MX$103, 'ECM Staff time by PoF'!$A$4:$R$4,0),FALSE))))*R99</f>
        <v>0</v>
      </c>
      <c r="NO137" s="60">
        <f>IF($A137="",0,IF(VLOOKUP($A137,'ECM Staff time by PoF'!$B$5:$C$119,2,FALSE)="Not Applicable",VLOOKUP($A137,'ECM Staff time by PoF'!$B$5:$S$119,MATCH($MX$103, 'ECM Staff time by PoF'!$B$4:$R$4,0),FALSE),IF(ISERROR(VLOOKUP(CONCATENATE($A137,S$66),'ECM Staff time by PoF'!$A$5:$S$119,MATCH($MX$103, 'ECM Staff time by PoF'!$A$4:$R$4,0),FALSE)), 0, VLOOKUP(CONCATENATE($A137,S$66),'ECM Staff time by PoF'!$A$5:$S$119,MATCH($MX$103, 'ECM Staff time by PoF'!$A$4:$R$4,0),FALSE))))*S99</f>
        <v>0</v>
      </c>
      <c r="NP137" s="60">
        <f>IF($A137="",0,IF(VLOOKUP($A137,'ECM Staff time by PoF'!$B$5:$C$119,2,FALSE)="Not Applicable",VLOOKUP($A137,'ECM Staff time by PoF'!$B$5:$S$119,MATCH($MX$103, 'ECM Staff time by PoF'!$B$4:$R$4,0),FALSE),IF(ISERROR(VLOOKUP(CONCATENATE($A137,T$66),'ECM Staff time by PoF'!$A$5:$S$119,MATCH($MX$103, 'ECM Staff time by PoF'!$A$4:$R$4,0),FALSE)), 0, VLOOKUP(CONCATENATE($A137,T$66),'ECM Staff time by PoF'!$A$5:$S$119,MATCH($MX$103, 'ECM Staff time by PoF'!$A$4:$R$4,0),FALSE))))*T99</f>
        <v>0</v>
      </c>
      <c r="NQ137" s="60">
        <f>IF($A137="",0,IF(VLOOKUP($A137,'ECM Staff time by PoF'!$B$5:$C$119,2,FALSE)="Not Applicable",VLOOKUP($A137,'ECM Staff time by PoF'!$B$5:$S$119,MATCH($MX$103, 'ECM Staff time by PoF'!$B$4:$R$4,0),FALSE),IF(ISERROR(VLOOKUP(CONCATENATE($A137,U$66),'ECM Staff time by PoF'!$A$5:$S$119,MATCH($MX$103, 'ECM Staff time by PoF'!$A$4:$R$4,0),FALSE)), 0, VLOOKUP(CONCATENATE($A137,U$66),'ECM Staff time by PoF'!$A$5:$S$119,MATCH($MX$103, 'ECM Staff time by PoF'!$A$4:$R$4,0),FALSE))))*U99</f>
        <v>0</v>
      </c>
      <c r="NR137" s="60">
        <f>IF($A137="",0,IF(VLOOKUP($A137,'ECM Staff time by PoF'!$B$5:$C$119,2,FALSE)="Not Applicable",VLOOKUP($A137,'ECM Staff time by PoF'!$B$5:$S$119,MATCH($MX$103, 'ECM Staff time by PoF'!$B$4:$R$4,0),FALSE),IF(ISERROR(VLOOKUP(CONCATENATE($A137,V$66),'ECM Staff time by PoF'!$A$5:$S$119,MATCH($MX$103, 'ECM Staff time by PoF'!$A$4:$R$4,0),FALSE)), 0, VLOOKUP(CONCATENATE($A137,V$66),'ECM Staff time by PoF'!$A$5:$S$119,MATCH($MX$103, 'ECM Staff time by PoF'!$A$4:$R$4,0),FALSE))))*V99</f>
        <v>0</v>
      </c>
      <c r="NS137" s="60">
        <f>IF($A137="",0,IF(VLOOKUP($A137,'ECM Staff time by PoF'!$B$5:$C$119,2,FALSE)="Not Applicable",VLOOKUP($A137,'ECM Staff time by PoF'!$B$5:$S$119,MATCH($MX$103, 'ECM Staff time by PoF'!$B$4:$R$4,0),FALSE),IF(ISERROR(VLOOKUP(CONCATENATE($A137,W$66),'ECM Staff time by PoF'!$A$5:$S$119,MATCH($MX$103, 'ECM Staff time by PoF'!$A$4:$R$4,0),FALSE)), 0, VLOOKUP(CONCATENATE($A137,W$66),'ECM Staff time by PoF'!$A$5:$S$119,MATCH($MX$103, 'ECM Staff time by PoF'!$A$4:$R$4,0),FALSE))))*W99</f>
        <v>0</v>
      </c>
      <c r="NT137" s="60">
        <f>IF($A137="",0,IF(VLOOKUP($A137,'ECM Staff time by PoF'!$B$5:$C$119,2,FALSE)="Not Applicable",VLOOKUP($A137,'ECM Staff time by PoF'!$B$5:$S$119,MATCH($MX$103, 'ECM Staff time by PoF'!$B$4:$R$4,0),FALSE),IF(ISERROR(VLOOKUP(CONCATENATE($A137,X$66),'ECM Staff time by PoF'!$A$5:$S$119,MATCH($MX$103, 'ECM Staff time by PoF'!$A$4:$R$4,0),FALSE)), 0, VLOOKUP(CONCATENATE($A137,X$66),'ECM Staff time by PoF'!$A$5:$S$119,MATCH($MX$103, 'ECM Staff time by PoF'!$A$4:$R$4,0),FALSE))))*X99</f>
        <v>0</v>
      </c>
      <c r="NU137" s="60">
        <f>IF($A137="",0,IF(VLOOKUP($A137,'ECM Staff time by PoF'!$B$5:$C$119,2,FALSE)="Not Applicable",VLOOKUP($A137,'ECM Staff time by PoF'!$B$5:$S$119,MATCH($MX$103, 'ECM Staff time by PoF'!$B$4:$R$4,0),FALSE),IF(ISERROR(VLOOKUP(CONCATENATE($A137,Y$66),'ECM Staff time by PoF'!$A$5:$S$119,MATCH($MX$103, 'ECM Staff time by PoF'!$A$4:$R$4,0),FALSE)), 0, VLOOKUP(CONCATENATE($A137,Y$66),'ECM Staff time by PoF'!$A$5:$S$119,MATCH($MX$103, 'ECM Staff time by PoF'!$A$4:$R$4,0),FALSE))))*Y99</f>
        <v>0</v>
      </c>
      <c r="NV137" s="60">
        <f>IF($A137="",0,IF(VLOOKUP($A137,'ECM Staff time by PoF'!$B$5:$C$119,2,FALSE)="Not Applicable",VLOOKUP($A137,'ECM Staff time by PoF'!$B$5:$S$119,MATCH($MX$103, 'ECM Staff time by PoF'!$B$4:$R$4,0),FALSE),IF(ISERROR(VLOOKUP(CONCATENATE($A137,Z$66),'ECM Staff time by PoF'!$A$5:$S$119,MATCH($MX$103, 'ECM Staff time by PoF'!$A$4:$R$4,0),FALSE)), 0, VLOOKUP(CONCATENATE($A137,Z$66),'ECM Staff time by PoF'!$A$5:$S$119,MATCH($MX$103, 'ECM Staff time by PoF'!$A$4:$R$4,0),FALSE))))*Z99</f>
        <v>0</v>
      </c>
      <c r="NW137" s="60">
        <f>IF($A137="",0,IF(VLOOKUP($A137,'ECM Staff time by PoF'!$B$5:$C$119,2,FALSE)="Not Applicable",VLOOKUP($A137,'ECM Staff time by PoF'!$B$5:$S$119,MATCH($MX$103, 'ECM Staff time by PoF'!$B$4:$R$4,0),FALSE),IF(ISERROR(VLOOKUP(CONCATENATE($A137,AA$66),'ECM Staff time by PoF'!$A$5:$S$119,MATCH($MX$103, 'ECM Staff time by PoF'!$A$4:$R$4,0),FALSE)), 0, VLOOKUP(CONCATENATE($A137,AA$66),'ECM Staff time by PoF'!$A$5:$S$119,MATCH($MX$103, 'ECM Staff time by PoF'!$A$4:$R$4,0),FALSE))))*AA99</f>
        <v>0</v>
      </c>
      <c r="NX137" s="60">
        <f>IF($A137="",0,IF(VLOOKUP($A137,'ECM Staff time by PoF'!$B$5:$C$119,2,FALSE)="Not Applicable",VLOOKUP($A137,'ECM Staff time by PoF'!$B$5:$S$119,MATCH($MX$103, 'ECM Staff time by PoF'!$B$4:$R$4,0),FALSE),IF(ISERROR(VLOOKUP(CONCATENATE($A137,AB$66),'ECM Staff time by PoF'!$A$5:$S$119,MATCH($MX$103, 'ECM Staff time by PoF'!$A$4:$R$4,0),FALSE)), 0, VLOOKUP(CONCATENATE($A137,AB$66),'ECM Staff time by PoF'!$A$5:$S$119,MATCH($MX$103, 'ECM Staff time by PoF'!$A$4:$R$4,0),FALSE))))*AB99</f>
        <v>0</v>
      </c>
      <c r="NY137" s="60">
        <f>IF($A137="",0,IF(VLOOKUP($A137,'ECM Staff time by PoF'!$B$5:$C$119,2,FALSE)="Not Applicable",VLOOKUP($A137,'ECM Staff time by PoF'!$B$5:$S$119,MATCH($MX$103, 'ECM Staff time by PoF'!$B$4:$R$4,0),FALSE),IF(ISERROR(VLOOKUP(CONCATENATE($A137,AC$66),'ECM Staff time by PoF'!$A$5:$S$119,MATCH($MX$103, 'ECM Staff time by PoF'!$A$4:$R$4,0),FALSE)), 0, VLOOKUP(CONCATENATE($A137,AC$66),'ECM Staff time by PoF'!$A$5:$S$119,MATCH($MX$103, 'ECM Staff time by PoF'!$A$4:$R$4,0),FALSE))))*AC99</f>
        <v>0</v>
      </c>
      <c r="NZ137" s="60">
        <f>IF($A137="",0,IF(VLOOKUP($A137,'ECM Staff time by PoF'!$B$5:$C$119,2,FALSE)="Not Applicable",VLOOKUP($A137,'ECM Staff time by PoF'!$B$5:$S$119,MATCH($MX$103, 'ECM Staff time by PoF'!$B$4:$R$4,0),FALSE),IF(ISERROR(VLOOKUP(CONCATENATE($A137,AD$66),'ECM Staff time by PoF'!$A$5:$S$119,MATCH($MX$103, 'ECM Staff time by PoF'!$A$4:$R$4,0),FALSE)), 0, VLOOKUP(CONCATENATE($A137,AD$66),'ECM Staff time by PoF'!$A$5:$S$119,MATCH($MX$103, 'ECM Staff time by PoF'!$A$4:$R$4,0),FALSE))))*AD99</f>
        <v>0</v>
      </c>
      <c r="OA137" s="60">
        <f>IF($A137="",0,IF(VLOOKUP($A137,'ECM Staff time by PoF'!$B$5:$C$119,2,FALSE)="Not Applicable",VLOOKUP($A137,'ECM Staff time by PoF'!$B$5:$S$119,MATCH($MX$103, 'ECM Staff time by PoF'!$B$4:$R$4,0),FALSE),IF(ISERROR(VLOOKUP(CONCATENATE($A137,AE$66),'ECM Staff time by PoF'!$A$5:$S$119,MATCH($MX$103, 'ECM Staff time by PoF'!$A$4:$R$4,0),FALSE)), 0, VLOOKUP(CONCATENATE($A137,AE$66),'ECM Staff time by PoF'!$A$5:$S$119,MATCH($MX$103, 'ECM Staff time by PoF'!$A$4:$R$4,0),FALSE))))*AE99</f>
        <v>0</v>
      </c>
      <c r="OB137" s="60">
        <f>IF($A137="",0,IF(VLOOKUP($A137,'ECM Staff time by PoF'!$B$5:$C$119,2,FALSE)="Not Applicable",VLOOKUP($A137,'ECM Staff time by PoF'!$B$5:$S$119,MATCH($MX$103, 'ECM Staff time by PoF'!$B$4:$R$4,0),FALSE),IF(ISERROR(VLOOKUP(CONCATENATE($A137,AF$66),'ECM Staff time by PoF'!$A$5:$S$119,MATCH($MX$103, 'ECM Staff time by PoF'!$A$4:$R$4,0),FALSE)), 0, VLOOKUP(CONCATENATE($A137,AF$66),'ECM Staff time by PoF'!$A$5:$S$119,MATCH($MX$103, 'ECM Staff time by PoF'!$A$4:$R$4,0),FALSE))))*AF99</f>
        <v>0</v>
      </c>
      <c r="OC137" s="60">
        <f>IF($A137="",0,IF(VLOOKUP($A137,'ECM Staff time by PoF'!$B$5:$C$119,2,FALSE)="Not Applicable",VLOOKUP($A137,'ECM Staff time by PoF'!$B$5:$S$119,MATCH($MX$103, 'ECM Staff time by PoF'!$B$4:$R$4,0),FALSE),IF(ISERROR(VLOOKUP(CONCATENATE($A137,AG$66),'ECM Staff time by PoF'!$A$5:$S$119,MATCH($MX$103, 'ECM Staff time by PoF'!$A$4:$R$4,0),FALSE)), 0, VLOOKUP(CONCATENATE($A137,AG$66),'ECM Staff time by PoF'!$A$5:$S$119,MATCH($MX$103, 'ECM Staff time by PoF'!$A$4:$R$4,0),FALSE))))*AG99</f>
        <v>0</v>
      </c>
      <c r="OD137" s="60">
        <f>IF($A137="",0,IF(VLOOKUP($A137,'ECM Staff time by PoF'!$B$5:$C$119,2,FALSE)="Not Applicable",VLOOKUP($A137,'ECM Staff time by PoF'!$B$5:$S$119,MATCH($MX$103, 'ECM Staff time by PoF'!$B$4:$R$4,0),FALSE),IF(ISERROR(VLOOKUP(CONCATENATE($A137,AH$66),'ECM Staff time by PoF'!$A$5:$S$119,MATCH($MX$103, 'ECM Staff time by PoF'!$A$4:$R$4,0),FALSE)), 0, VLOOKUP(CONCATENATE($A137,AH$66),'ECM Staff time by PoF'!$A$5:$S$119,MATCH($MX$103, 'ECM Staff time by PoF'!$A$4:$R$4,0),FALSE))))*AH99</f>
        <v>0</v>
      </c>
      <c r="OE137" s="60">
        <f>IF($A137="",0,IF(VLOOKUP($A137,'ECM Staff time by PoF'!$B$5:$C$119,2,FALSE)="Not Applicable",VLOOKUP($A137,'ECM Staff time by PoF'!$B$5:$S$119,MATCH($MX$103, 'ECM Staff time by PoF'!$B$4:$R$4,0),FALSE),IF(ISERROR(VLOOKUP(CONCATENATE($A137,AI$66),'ECM Staff time by PoF'!$A$5:$S$119,MATCH($MX$103, 'ECM Staff time by PoF'!$A$4:$R$4,0),FALSE)), 0, VLOOKUP(CONCATENATE($A137,AI$66),'ECM Staff time by PoF'!$A$5:$S$119,MATCH($MX$103, 'ECM Staff time by PoF'!$A$4:$R$4,0),FALSE))))*AI99</f>
        <v>0</v>
      </c>
      <c r="OF137" s="60">
        <f>IF($A137="",0,IF(VLOOKUP($A137,'ECM Staff time by PoF'!$B$5:$C$119,2,FALSE)="Not Applicable",VLOOKUP($A137,'ECM Staff time by PoF'!$B$5:$S$119,MATCH($MX$103, 'ECM Staff time by PoF'!$B$4:$R$4,0),FALSE),IF(ISERROR(VLOOKUP(CONCATENATE($A137,AJ$66),'ECM Staff time by PoF'!$A$5:$S$119,MATCH($MX$103, 'ECM Staff time by PoF'!$A$4:$R$4,0),FALSE)), 0, VLOOKUP(CONCATENATE($A137,AJ$66),'ECM Staff time by PoF'!$A$5:$S$119,MATCH($MX$103, 'ECM Staff time by PoF'!$A$4:$R$4,0),FALSE))))*AJ99</f>
        <v>0</v>
      </c>
      <c r="OG137" s="60">
        <f>IF($A137="",0,IF(VLOOKUP($A137,'ECM Staff time by PoF'!$B$5:$C$119,2,FALSE)="Not Applicable",VLOOKUP($A137,'ECM Staff time by PoF'!$B$5:$S$119,MATCH($MX$103, 'ECM Staff time by PoF'!$B$4:$R$4,0),FALSE),IF(ISERROR(VLOOKUP(CONCATENATE($A137,AK$66),'ECM Staff time by PoF'!$A$5:$S$119,MATCH($MX$103, 'ECM Staff time by PoF'!$A$4:$R$4,0),FALSE)), 0, VLOOKUP(CONCATENATE($A137,AK$66),'ECM Staff time by PoF'!$A$5:$S$119,MATCH($MX$103, 'ECM Staff time by PoF'!$A$4:$R$4,0),FALSE))))*AK99</f>
        <v>0</v>
      </c>
      <c r="OH137" s="60">
        <f>IF($A137="",0,IF(VLOOKUP($A137,'ECM Staff time by PoF'!$B$5:$C$119,2,FALSE)="Not Applicable",VLOOKUP($A137,'ECM Staff time by PoF'!$B$5:$S$119,MATCH($OH$103, 'ECM Staff time by PoF'!$B$4:$R$4,0),FALSE),IF(ISERROR(VLOOKUP(CONCATENATE($A137,B$66),'ECM Staff time by PoF'!$A$5:$S$119,MATCH($OH$103, 'ECM Staff time by PoF'!$A$4:$R$4,0),FALSE)), 0, VLOOKUP(CONCATENATE($A137,B$66),'ECM Staff time by PoF'!$A$5:$S$119,MATCH($OH$103, 'ECM Staff time by PoF'!$A$4:$R$4,0),FALSE))))*B99</f>
        <v>0</v>
      </c>
      <c r="OI137" s="60">
        <f>IF($A137="",0,IF(VLOOKUP($A137,'ECM Staff time by PoF'!$B$5:$C$119,2,FALSE)="Not Applicable",VLOOKUP($A137,'ECM Staff time by PoF'!$B$5:$S$119,MATCH($OH$103, 'ECM Staff time by PoF'!$B$4:$R$4,0),FALSE),IF(ISERROR(VLOOKUP(CONCATENATE($A137,C$66),'ECM Staff time by PoF'!$A$5:$S$119,MATCH($OH$103, 'ECM Staff time by PoF'!$A$4:$R$4,0),FALSE)), 0, VLOOKUP(CONCATENATE($A137,C$66),'ECM Staff time by PoF'!$A$5:$S$119,MATCH($OH$103, 'ECM Staff time by PoF'!$A$4:$R$4,0),FALSE))))*C99</f>
        <v>0</v>
      </c>
      <c r="OJ137" s="60">
        <f>IF($A137="",0,IF(VLOOKUP($A137,'ECM Staff time by PoF'!$B$5:$C$119,2,FALSE)="Not Applicable",VLOOKUP($A137,'ECM Staff time by PoF'!$B$5:$S$119,MATCH($OH$103, 'ECM Staff time by PoF'!$B$4:$R$4,0),FALSE),IF(ISERROR(VLOOKUP(CONCATENATE($A137,D$66),'ECM Staff time by PoF'!$A$5:$S$119,MATCH($OH$103, 'ECM Staff time by PoF'!$A$4:$R$4,0),FALSE)), 0, VLOOKUP(CONCATENATE($A137,D$66),'ECM Staff time by PoF'!$A$5:$S$119,MATCH($OH$103, 'ECM Staff time by PoF'!$A$4:$R$4,0),FALSE))))*D99</f>
        <v>0</v>
      </c>
      <c r="OK137" s="60">
        <f>IF($A137="",0,IF(VLOOKUP($A137,'ECM Staff time by PoF'!$B$5:$C$119,2,FALSE)="Not Applicable",VLOOKUP($A137,'ECM Staff time by PoF'!$B$5:$S$119,MATCH($OH$103, 'ECM Staff time by PoF'!$B$4:$R$4,0),FALSE),IF(ISERROR(VLOOKUP(CONCATENATE($A137,E$66),'ECM Staff time by PoF'!$A$5:$S$119,MATCH($OH$103, 'ECM Staff time by PoF'!$A$4:$R$4,0),FALSE)), 0, VLOOKUP(CONCATENATE($A137,E$66),'ECM Staff time by PoF'!$A$5:$S$119,MATCH($OH$103, 'ECM Staff time by PoF'!$A$4:$R$4,0),FALSE))))*E99</f>
        <v>0</v>
      </c>
      <c r="OL137" s="60">
        <f>IF($A137="",0,IF(VLOOKUP($A137,'ECM Staff time by PoF'!$B$5:$C$119,2,FALSE)="Not Applicable",VLOOKUP($A137,'ECM Staff time by PoF'!$B$5:$S$119,MATCH($OH$103, 'ECM Staff time by PoF'!$B$4:$R$4,0),FALSE),IF(ISERROR(VLOOKUP(CONCATENATE($A137,F$66),'ECM Staff time by PoF'!$A$5:$S$119,MATCH($OH$103, 'ECM Staff time by PoF'!$A$4:$R$4,0),FALSE)), 0, VLOOKUP(CONCATENATE($A137,F$66),'ECM Staff time by PoF'!$A$5:$S$119,MATCH($OH$103, 'ECM Staff time by PoF'!$A$4:$R$4,0),FALSE))))*F99</f>
        <v>0</v>
      </c>
      <c r="OM137" s="60">
        <f>IF($A137="",0,IF(VLOOKUP($A137,'ECM Staff time by PoF'!$B$5:$C$119,2,FALSE)="Not Applicable",VLOOKUP($A137,'ECM Staff time by PoF'!$B$5:$S$119,MATCH($OH$103, 'ECM Staff time by PoF'!$B$4:$R$4,0),FALSE),IF(ISERROR(VLOOKUP(CONCATENATE($A137,G$66),'ECM Staff time by PoF'!$A$5:$S$119,MATCH($OH$103, 'ECM Staff time by PoF'!$A$4:$R$4,0),FALSE)), 0, VLOOKUP(CONCATENATE($A137,G$66),'ECM Staff time by PoF'!$A$5:$S$119,MATCH($OH$103, 'ECM Staff time by PoF'!$A$4:$R$4,0),FALSE))))*G99</f>
        <v>0</v>
      </c>
      <c r="ON137" s="60">
        <f>IF($A137="",0,IF(VLOOKUP($A137,'ECM Staff time by PoF'!$B$5:$C$119,2,FALSE)="Not Applicable",VLOOKUP($A137,'ECM Staff time by PoF'!$B$5:$S$119,MATCH($OH$103, 'ECM Staff time by PoF'!$B$4:$R$4,0),FALSE),IF(ISERROR(VLOOKUP(CONCATENATE($A137,H$66),'ECM Staff time by PoF'!$A$5:$S$119,MATCH($OH$103, 'ECM Staff time by PoF'!$A$4:$R$4,0),FALSE)), 0, VLOOKUP(CONCATENATE($A137,H$66),'ECM Staff time by PoF'!$A$5:$S$119,MATCH($OH$103, 'ECM Staff time by PoF'!$A$4:$R$4,0),FALSE))))*H99</f>
        <v>0</v>
      </c>
      <c r="OO137" s="60">
        <f>IF($A137="",0,IF(VLOOKUP($A137,'ECM Staff time by PoF'!$B$5:$C$119,2,FALSE)="Not Applicable",VLOOKUP($A137,'ECM Staff time by PoF'!$B$5:$S$119,MATCH($OH$103, 'ECM Staff time by PoF'!$B$4:$R$4,0),FALSE),IF(ISERROR(VLOOKUP(CONCATENATE($A137,I$66),'ECM Staff time by PoF'!$A$5:$S$119,MATCH($OH$103, 'ECM Staff time by PoF'!$A$4:$R$4,0),FALSE)), 0, VLOOKUP(CONCATENATE($A137,I$66),'ECM Staff time by PoF'!$A$5:$S$119,MATCH($OH$103, 'ECM Staff time by PoF'!$A$4:$R$4,0),FALSE))))*I99</f>
        <v>0</v>
      </c>
      <c r="OP137" s="60">
        <f>IF($A137="",0,IF(VLOOKUP($A137,'ECM Staff time by PoF'!$B$5:$C$119,2,FALSE)="Not Applicable",VLOOKUP($A137,'ECM Staff time by PoF'!$B$5:$S$119,MATCH($OH$103, 'ECM Staff time by PoF'!$B$4:$R$4,0),FALSE),IF(ISERROR(VLOOKUP(CONCATENATE($A137,J$66),'ECM Staff time by PoF'!$A$5:$S$119,MATCH($OH$103, 'ECM Staff time by PoF'!$A$4:$R$4,0),FALSE)), 0, VLOOKUP(CONCATENATE($A137,J$66),'ECM Staff time by PoF'!$A$5:$S$119,MATCH($OH$103, 'ECM Staff time by PoF'!$A$4:$R$4,0),FALSE))))*J99</f>
        <v>0</v>
      </c>
      <c r="OQ137" s="60">
        <f>IF($A137="",0,IF(VLOOKUP($A137,'ECM Staff time by PoF'!$B$5:$C$119,2,FALSE)="Not Applicable",VLOOKUP($A137,'ECM Staff time by PoF'!$B$5:$S$119,MATCH($OH$103, 'ECM Staff time by PoF'!$B$4:$R$4,0),FALSE),IF(ISERROR(VLOOKUP(CONCATENATE($A137,K$66),'ECM Staff time by PoF'!$A$5:$S$119,MATCH($OH$103, 'ECM Staff time by PoF'!$A$4:$R$4,0),FALSE)), 0, VLOOKUP(CONCATENATE($A137,K$66),'ECM Staff time by PoF'!$A$5:$S$119,MATCH($OH$103, 'ECM Staff time by PoF'!$A$4:$R$4,0),FALSE))))*K99</f>
        <v>0</v>
      </c>
      <c r="OR137" s="60">
        <f>IF($A137="",0,IF(VLOOKUP($A137,'ECM Staff time by PoF'!$B$5:$C$119,2,FALSE)="Not Applicable",VLOOKUP($A137,'ECM Staff time by PoF'!$B$5:$S$119,MATCH($OH$103, 'ECM Staff time by PoF'!$B$4:$R$4,0),FALSE),IF(ISERROR(VLOOKUP(CONCATENATE($A137,L$66),'ECM Staff time by PoF'!$A$5:$S$119,MATCH($OH$103, 'ECM Staff time by PoF'!$A$4:$R$4,0),FALSE)), 0, VLOOKUP(CONCATENATE($A137,L$66),'ECM Staff time by PoF'!$A$5:$S$119,MATCH($OH$103, 'ECM Staff time by PoF'!$A$4:$R$4,0),FALSE))))*L99</f>
        <v>0</v>
      </c>
      <c r="OS137" s="60">
        <f>IF($A137="",0,IF(VLOOKUP($A137,'ECM Staff time by PoF'!$B$5:$C$119,2,FALSE)="Not Applicable",VLOOKUP($A137,'ECM Staff time by PoF'!$B$5:$S$119,MATCH($OH$103, 'ECM Staff time by PoF'!$B$4:$R$4,0),FALSE),IF(ISERROR(VLOOKUP(CONCATENATE($A137,M$66),'ECM Staff time by PoF'!$A$5:$S$119,MATCH($OH$103, 'ECM Staff time by PoF'!$A$4:$R$4,0),FALSE)), 0, VLOOKUP(CONCATENATE($A137,M$66),'ECM Staff time by PoF'!$A$5:$S$119,MATCH($OH$103, 'ECM Staff time by PoF'!$A$4:$R$4,0),FALSE))))*M99</f>
        <v>0</v>
      </c>
      <c r="OT137" s="60">
        <f>IF($A137="",0,IF(VLOOKUP($A137,'ECM Staff time by PoF'!$B$5:$C$119,2,FALSE)="Not Applicable",VLOOKUP($A137,'ECM Staff time by PoF'!$B$5:$S$119,MATCH($OH$103, 'ECM Staff time by PoF'!$B$4:$R$4,0),FALSE),IF(ISERROR(VLOOKUP(CONCATENATE($A137,N$66),'ECM Staff time by PoF'!$A$5:$S$119,MATCH($OH$103, 'ECM Staff time by PoF'!$A$4:$R$4,0),FALSE)), 0, VLOOKUP(CONCATENATE($A137,N$66),'ECM Staff time by PoF'!$A$5:$S$119,MATCH($OH$103, 'ECM Staff time by PoF'!$A$4:$R$4,0),FALSE))))*N99</f>
        <v>0</v>
      </c>
      <c r="OU137" s="60">
        <f>IF($A137="",0,IF(VLOOKUP($A137,'ECM Staff time by PoF'!$B$5:$C$119,2,FALSE)="Not Applicable",VLOOKUP($A137,'ECM Staff time by PoF'!$B$5:$S$119,MATCH($OH$103, 'ECM Staff time by PoF'!$B$4:$R$4,0),FALSE),IF(ISERROR(VLOOKUP(CONCATENATE($A137,O$66),'ECM Staff time by PoF'!$A$5:$S$119,MATCH($OH$103, 'ECM Staff time by PoF'!$A$4:$R$4,0),FALSE)), 0, VLOOKUP(CONCATENATE($A137,O$66),'ECM Staff time by PoF'!$A$5:$S$119,MATCH($OH$103, 'ECM Staff time by PoF'!$A$4:$R$4,0),FALSE))))*O99</f>
        <v>0</v>
      </c>
      <c r="OV137" s="60">
        <f>IF($A137="",0,IF(VLOOKUP($A137,'ECM Staff time by PoF'!$B$5:$C$119,2,FALSE)="Not Applicable",VLOOKUP($A137,'ECM Staff time by PoF'!$B$5:$S$119,MATCH($OH$103, 'ECM Staff time by PoF'!$B$4:$R$4,0),FALSE),IF(ISERROR(VLOOKUP(CONCATENATE($A137,P$66),'ECM Staff time by PoF'!$A$5:$S$119,MATCH($OH$103, 'ECM Staff time by PoF'!$A$4:$R$4,0),FALSE)), 0, VLOOKUP(CONCATENATE($A137,P$66),'ECM Staff time by PoF'!$A$5:$S$119,MATCH($OH$103, 'ECM Staff time by PoF'!$A$4:$R$4,0),FALSE))))*P99</f>
        <v>0</v>
      </c>
      <c r="OW137" s="60">
        <f>IF($A137="",0,IF(VLOOKUP($A137,'ECM Staff time by PoF'!$B$5:$C$119,2,FALSE)="Not Applicable",VLOOKUP($A137,'ECM Staff time by PoF'!$B$5:$S$119,MATCH($OH$103, 'ECM Staff time by PoF'!$B$4:$R$4,0),FALSE),IF(ISERROR(VLOOKUP(CONCATENATE($A137,Q$66),'ECM Staff time by PoF'!$A$5:$S$119,MATCH($OH$103, 'ECM Staff time by PoF'!$A$4:$R$4,0),FALSE)), 0, VLOOKUP(CONCATENATE($A137,Q$66),'ECM Staff time by PoF'!$A$5:$S$119,MATCH($OH$103, 'ECM Staff time by PoF'!$A$4:$R$4,0),FALSE))))*Q99</f>
        <v>0</v>
      </c>
      <c r="OX137" s="60">
        <f>IF($A137="",0,IF(VLOOKUP($A137,'ECM Staff time by PoF'!$B$5:$C$119,2,FALSE)="Not Applicable",VLOOKUP($A137,'ECM Staff time by PoF'!$B$5:$S$119,MATCH($OH$103, 'ECM Staff time by PoF'!$B$4:$R$4,0),FALSE),IF(ISERROR(VLOOKUP(CONCATENATE($A137,R$66),'ECM Staff time by PoF'!$A$5:$S$119,MATCH($OH$103, 'ECM Staff time by PoF'!$A$4:$R$4,0),FALSE)), 0, VLOOKUP(CONCATENATE($A137,R$66),'ECM Staff time by PoF'!$A$5:$S$119,MATCH($OH$103, 'ECM Staff time by PoF'!$A$4:$R$4,0),FALSE))))*R99</f>
        <v>0</v>
      </c>
      <c r="OY137" s="60">
        <f>IF($A137="",0,IF(VLOOKUP($A137,'ECM Staff time by PoF'!$B$5:$C$119,2,FALSE)="Not Applicable",VLOOKUP($A137,'ECM Staff time by PoF'!$B$5:$S$119,MATCH($OH$103, 'ECM Staff time by PoF'!$B$4:$R$4,0),FALSE),IF(ISERROR(VLOOKUP(CONCATENATE($A137,S$66),'ECM Staff time by PoF'!$A$5:$S$119,MATCH($OH$103, 'ECM Staff time by PoF'!$A$4:$R$4,0),FALSE)), 0, VLOOKUP(CONCATENATE($A137,S$66),'ECM Staff time by PoF'!$A$5:$S$119,MATCH($OH$103, 'ECM Staff time by PoF'!$A$4:$R$4,0),FALSE))))*S99</f>
        <v>0</v>
      </c>
      <c r="OZ137" s="60">
        <f>IF($A137="",0,IF(VLOOKUP($A137,'ECM Staff time by PoF'!$B$5:$C$119,2,FALSE)="Not Applicable",VLOOKUP($A137,'ECM Staff time by PoF'!$B$5:$S$119,MATCH($OH$103, 'ECM Staff time by PoF'!$B$4:$R$4,0),FALSE),IF(ISERROR(VLOOKUP(CONCATENATE($A137,T$66),'ECM Staff time by PoF'!$A$5:$S$119,MATCH($OH$103, 'ECM Staff time by PoF'!$A$4:$R$4,0),FALSE)), 0, VLOOKUP(CONCATENATE($A137,T$66),'ECM Staff time by PoF'!$A$5:$S$119,MATCH($OH$103, 'ECM Staff time by PoF'!$A$4:$R$4,0),FALSE))))*T99</f>
        <v>0</v>
      </c>
      <c r="PA137" s="60">
        <f>IF($A137="",0,IF(VLOOKUP($A137,'ECM Staff time by PoF'!$B$5:$C$119,2,FALSE)="Not Applicable",VLOOKUP($A137,'ECM Staff time by PoF'!$B$5:$S$119,MATCH($OH$103, 'ECM Staff time by PoF'!$B$4:$R$4,0),FALSE),IF(ISERROR(VLOOKUP(CONCATENATE($A137,U$66),'ECM Staff time by PoF'!$A$5:$S$119,MATCH($OH$103, 'ECM Staff time by PoF'!$A$4:$R$4,0),FALSE)), 0, VLOOKUP(CONCATENATE($A137,U$66),'ECM Staff time by PoF'!$A$5:$S$119,MATCH($OH$103, 'ECM Staff time by PoF'!$A$4:$R$4,0),FALSE))))*U99</f>
        <v>0</v>
      </c>
      <c r="PB137" s="60">
        <f>IF($A137="",0,IF(VLOOKUP($A137,'ECM Staff time by PoF'!$B$5:$C$119,2,FALSE)="Not Applicable",VLOOKUP($A137,'ECM Staff time by PoF'!$B$5:$S$119,MATCH($OH$103, 'ECM Staff time by PoF'!$B$4:$R$4,0),FALSE),IF(ISERROR(VLOOKUP(CONCATENATE($A137,V$66),'ECM Staff time by PoF'!$A$5:$S$119,MATCH($OH$103, 'ECM Staff time by PoF'!$A$4:$R$4,0),FALSE)), 0, VLOOKUP(CONCATENATE($A137,V$66),'ECM Staff time by PoF'!$A$5:$S$119,MATCH($OH$103, 'ECM Staff time by PoF'!$A$4:$R$4,0),FALSE))))*V99</f>
        <v>0</v>
      </c>
      <c r="PC137" s="60">
        <f>IF($A137="",0,IF(VLOOKUP($A137,'ECM Staff time by PoF'!$B$5:$C$119,2,FALSE)="Not Applicable",VLOOKUP($A137,'ECM Staff time by PoF'!$B$5:$S$119,MATCH($OH$103, 'ECM Staff time by PoF'!$B$4:$R$4,0),FALSE),IF(ISERROR(VLOOKUP(CONCATENATE($A137,W$66),'ECM Staff time by PoF'!$A$5:$S$119,MATCH($OH$103, 'ECM Staff time by PoF'!$A$4:$R$4,0),FALSE)), 0, VLOOKUP(CONCATENATE($A137,W$66),'ECM Staff time by PoF'!$A$5:$S$119,MATCH($OH$103, 'ECM Staff time by PoF'!$A$4:$R$4,0),FALSE))))*W99</f>
        <v>0</v>
      </c>
      <c r="PD137" s="60">
        <f>IF($A137="",0,IF(VLOOKUP($A137,'ECM Staff time by PoF'!$B$5:$C$119,2,FALSE)="Not Applicable",VLOOKUP($A137,'ECM Staff time by PoF'!$B$5:$S$119,MATCH($OH$103, 'ECM Staff time by PoF'!$B$4:$R$4,0),FALSE),IF(ISERROR(VLOOKUP(CONCATENATE($A137,X$66),'ECM Staff time by PoF'!$A$5:$S$119,MATCH($OH$103, 'ECM Staff time by PoF'!$A$4:$R$4,0),FALSE)), 0, VLOOKUP(CONCATENATE($A137,X$66),'ECM Staff time by PoF'!$A$5:$S$119,MATCH($OH$103, 'ECM Staff time by PoF'!$A$4:$R$4,0),FALSE))))*X99</f>
        <v>0</v>
      </c>
      <c r="PE137" s="60">
        <f>IF($A137="",0,IF(VLOOKUP($A137,'ECM Staff time by PoF'!$B$5:$C$119,2,FALSE)="Not Applicable",VLOOKUP($A137,'ECM Staff time by PoF'!$B$5:$S$119,MATCH($OH$103, 'ECM Staff time by PoF'!$B$4:$R$4,0),FALSE),IF(ISERROR(VLOOKUP(CONCATENATE($A137,Y$66),'ECM Staff time by PoF'!$A$5:$S$119,MATCH($OH$103, 'ECM Staff time by PoF'!$A$4:$R$4,0),FALSE)), 0, VLOOKUP(CONCATENATE($A137,Y$66),'ECM Staff time by PoF'!$A$5:$S$119,MATCH($OH$103, 'ECM Staff time by PoF'!$A$4:$R$4,0),FALSE))))*Y99</f>
        <v>0</v>
      </c>
      <c r="PF137" s="60">
        <f>IF($A137="",0,IF(VLOOKUP($A137,'ECM Staff time by PoF'!$B$5:$C$119,2,FALSE)="Not Applicable",VLOOKUP($A137,'ECM Staff time by PoF'!$B$5:$S$119,MATCH($OH$103, 'ECM Staff time by PoF'!$B$4:$R$4,0),FALSE),IF(ISERROR(VLOOKUP(CONCATENATE($A137,Z$66),'ECM Staff time by PoF'!$A$5:$S$119,MATCH($OH$103, 'ECM Staff time by PoF'!$A$4:$R$4,0),FALSE)), 0, VLOOKUP(CONCATENATE($A137,Z$66),'ECM Staff time by PoF'!$A$5:$S$119,MATCH($OH$103, 'ECM Staff time by PoF'!$A$4:$R$4,0),FALSE))))*Z99</f>
        <v>0</v>
      </c>
      <c r="PG137" s="60">
        <f>IF($A137="",0,IF(VLOOKUP($A137,'ECM Staff time by PoF'!$B$5:$C$119,2,FALSE)="Not Applicable",VLOOKUP($A137,'ECM Staff time by PoF'!$B$5:$S$119,MATCH($OH$103, 'ECM Staff time by PoF'!$B$4:$R$4,0),FALSE),IF(ISERROR(VLOOKUP(CONCATENATE($A137,AA$66),'ECM Staff time by PoF'!$A$5:$S$119,MATCH($OH$103, 'ECM Staff time by PoF'!$A$4:$R$4,0),FALSE)), 0, VLOOKUP(CONCATENATE($A137,AA$66),'ECM Staff time by PoF'!$A$5:$S$119,MATCH($OH$103, 'ECM Staff time by PoF'!$A$4:$R$4,0),FALSE))))*AA99</f>
        <v>0</v>
      </c>
      <c r="PH137" s="60">
        <f>IF($A137="",0,IF(VLOOKUP($A137,'ECM Staff time by PoF'!$B$5:$C$119,2,FALSE)="Not Applicable",VLOOKUP($A137,'ECM Staff time by PoF'!$B$5:$S$119,MATCH($OH$103, 'ECM Staff time by PoF'!$B$4:$R$4,0),FALSE),IF(ISERROR(VLOOKUP(CONCATENATE($A137,AB$66),'ECM Staff time by PoF'!$A$5:$S$119,MATCH($OH$103, 'ECM Staff time by PoF'!$A$4:$R$4,0),FALSE)), 0, VLOOKUP(CONCATENATE($A137,AB$66),'ECM Staff time by PoF'!$A$5:$S$119,MATCH($OH$103, 'ECM Staff time by PoF'!$A$4:$R$4,0),FALSE))))*AB99</f>
        <v>0</v>
      </c>
      <c r="PI137" s="60">
        <f>IF($A137="",0,IF(VLOOKUP($A137,'ECM Staff time by PoF'!$B$5:$C$119,2,FALSE)="Not Applicable",VLOOKUP($A137,'ECM Staff time by PoF'!$B$5:$S$119,MATCH($OH$103, 'ECM Staff time by PoF'!$B$4:$R$4,0),FALSE),IF(ISERROR(VLOOKUP(CONCATENATE($A137,AC$66),'ECM Staff time by PoF'!$A$5:$S$119,MATCH($OH$103, 'ECM Staff time by PoF'!$A$4:$R$4,0),FALSE)), 0, VLOOKUP(CONCATENATE($A137,AC$66),'ECM Staff time by PoF'!$A$5:$S$119,MATCH($OH$103, 'ECM Staff time by PoF'!$A$4:$R$4,0),FALSE))))*AC99</f>
        <v>0</v>
      </c>
      <c r="PJ137" s="60">
        <f>IF($A137="",0,IF(VLOOKUP($A137,'ECM Staff time by PoF'!$B$5:$C$119,2,FALSE)="Not Applicable",VLOOKUP($A137,'ECM Staff time by PoF'!$B$5:$S$119,MATCH($OH$103, 'ECM Staff time by PoF'!$B$4:$R$4,0),FALSE),IF(ISERROR(VLOOKUP(CONCATENATE($A137,AD$66),'ECM Staff time by PoF'!$A$5:$S$119,MATCH($OH$103, 'ECM Staff time by PoF'!$A$4:$R$4,0),FALSE)), 0, VLOOKUP(CONCATENATE($A137,AD$66),'ECM Staff time by PoF'!$A$5:$S$119,MATCH($OH$103, 'ECM Staff time by PoF'!$A$4:$R$4,0),FALSE))))*AD99</f>
        <v>0</v>
      </c>
      <c r="PK137" s="60">
        <f>IF($A137="",0,IF(VLOOKUP($A137,'ECM Staff time by PoF'!$B$5:$C$119,2,FALSE)="Not Applicable",VLOOKUP($A137,'ECM Staff time by PoF'!$B$5:$S$119,MATCH($OH$103, 'ECM Staff time by PoF'!$B$4:$R$4,0),FALSE),IF(ISERROR(VLOOKUP(CONCATENATE($A137,AE$66),'ECM Staff time by PoF'!$A$5:$S$119,MATCH($OH$103, 'ECM Staff time by PoF'!$A$4:$R$4,0),FALSE)), 0, VLOOKUP(CONCATENATE($A137,AE$66),'ECM Staff time by PoF'!$A$5:$S$119,MATCH($OH$103, 'ECM Staff time by PoF'!$A$4:$R$4,0),FALSE))))*AE99</f>
        <v>0</v>
      </c>
      <c r="PL137" s="60">
        <f>IF($A137="",0,IF(VLOOKUP($A137,'ECM Staff time by PoF'!$B$5:$C$119,2,FALSE)="Not Applicable",VLOOKUP($A137,'ECM Staff time by PoF'!$B$5:$S$119,MATCH($OH$103, 'ECM Staff time by PoF'!$B$4:$R$4,0),FALSE),IF(ISERROR(VLOOKUP(CONCATENATE($A137,AF$66),'ECM Staff time by PoF'!$A$5:$S$119,MATCH($OH$103, 'ECM Staff time by PoF'!$A$4:$R$4,0),FALSE)), 0, VLOOKUP(CONCATENATE($A137,AF$66),'ECM Staff time by PoF'!$A$5:$S$119,MATCH($OH$103, 'ECM Staff time by PoF'!$A$4:$R$4,0),FALSE))))*AF99</f>
        <v>0</v>
      </c>
      <c r="PM137" s="60">
        <f>IF($A137="",0,IF(VLOOKUP($A137,'ECM Staff time by PoF'!$B$5:$C$119,2,FALSE)="Not Applicable",VLOOKUP($A137,'ECM Staff time by PoF'!$B$5:$S$119,MATCH($OH$103, 'ECM Staff time by PoF'!$B$4:$R$4,0),FALSE),IF(ISERROR(VLOOKUP(CONCATENATE($A137,AG$66),'ECM Staff time by PoF'!$A$5:$S$119,MATCH($OH$103, 'ECM Staff time by PoF'!$A$4:$R$4,0),FALSE)), 0, VLOOKUP(CONCATENATE($A137,AG$66),'ECM Staff time by PoF'!$A$5:$S$119,MATCH($OH$103, 'ECM Staff time by PoF'!$A$4:$R$4,0),FALSE))))*AG99</f>
        <v>0</v>
      </c>
      <c r="PN137" s="60">
        <f>IF($A137="",0,IF(VLOOKUP($A137,'ECM Staff time by PoF'!$B$5:$C$119,2,FALSE)="Not Applicable",VLOOKUP($A137,'ECM Staff time by PoF'!$B$5:$S$119,MATCH($OH$103, 'ECM Staff time by PoF'!$B$4:$R$4,0),FALSE),IF(ISERROR(VLOOKUP(CONCATENATE($A137,AH$66),'ECM Staff time by PoF'!$A$5:$S$119,MATCH($OH$103, 'ECM Staff time by PoF'!$A$4:$R$4,0),FALSE)), 0, VLOOKUP(CONCATENATE($A137,AH$66),'ECM Staff time by PoF'!$A$5:$S$119,MATCH($OH$103, 'ECM Staff time by PoF'!$A$4:$R$4,0),FALSE))))*AH99</f>
        <v>0</v>
      </c>
      <c r="PO137" s="60">
        <f>IF($A137="",0,IF(VLOOKUP($A137,'ECM Staff time by PoF'!$B$5:$C$119,2,FALSE)="Not Applicable",VLOOKUP($A137,'ECM Staff time by PoF'!$B$5:$S$119,MATCH($OH$103, 'ECM Staff time by PoF'!$B$4:$R$4,0),FALSE),IF(ISERROR(VLOOKUP(CONCATENATE($A137,AI$66),'ECM Staff time by PoF'!$A$5:$S$119,MATCH($OH$103, 'ECM Staff time by PoF'!$A$4:$R$4,0),FALSE)), 0, VLOOKUP(CONCATENATE($A137,AI$66),'ECM Staff time by PoF'!$A$5:$S$119,MATCH($OH$103, 'ECM Staff time by PoF'!$A$4:$R$4,0),FALSE))))*AI99</f>
        <v>0</v>
      </c>
      <c r="PP137" s="60">
        <f>IF($A137="",0,IF(VLOOKUP($A137,'ECM Staff time by PoF'!$B$5:$C$119,2,FALSE)="Not Applicable",VLOOKUP($A137,'ECM Staff time by PoF'!$B$5:$S$119,MATCH($OH$103, 'ECM Staff time by PoF'!$B$4:$R$4,0),FALSE),IF(ISERROR(VLOOKUP(CONCATENATE($A137,AJ$66),'ECM Staff time by PoF'!$A$5:$S$119,MATCH($OH$103, 'ECM Staff time by PoF'!$A$4:$R$4,0),FALSE)), 0, VLOOKUP(CONCATENATE($A137,AJ$66),'ECM Staff time by PoF'!$A$5:$S$119,MATCH($OH$103, 'ECM Staff time by PoF'!$A$4:$R$4,0),FALSE))))*AJ99</f>
        <v>0</v>
      </c>
      <c r="PQ137" s="60">
        <f>IF($A137="",0,IF(VLOOKUP($A137,'ECM Staff time by PoF'!$B$5:$C$119,2,FALSE)="Not Applicable",VLOOKUP($A137,'ECM Staff time by PoF'!$B$5:$S$119,MATCH($OH$103, 'ECM Staff time by PoF'!$B$4:$R$4,0),FALSE),IF(ISERROR(VLOOKUP(CONCATENATE($A137,AK$66),'ECM Staff time by PoF'!$A$5:$S$119,MATCH($OH$103, 'ECM Staff time by PoF'!$A$4:$R$4,0),FALSE)), 0, VLOOKUP(CONCATENATE($A137,AK$66),'ECM Staff time by PoF'!$A$5:$S$119,MATCH($OH$103, 'ECM Staff time by PoF'!$A$4:$R$4,0),FALSE))))*AK99</f>
        <v>0</v>
      </c>
      <c r="PR137" s="60">
        <f>IF($A137="",0,IF(VLOOKUP($A137,'ECM Staff time by PoF'!$B$5:$C$119,2,FALSE)="Not Applicable",VLOOKUP($A137,'ECM Staff time by PoF'!$B$5:$S$119,MATCH($PR$103, 'ECM Staff time by PoF'!$B$4:$R$4,0),FALSE),IF(ISERROR(VLOOKUP(CONCATENATE($A137,B$66),'ECM Staff time by PoF'!$A$5:$S$119,MATCH($PR$103, 'ECM Staff time by PoF'!$A$4:$R$4,0),FALSE)), 0, VLOOKUP(CONCATENATE($A137,B$66),'ECM Staff time by PoF'!$A$5:$S$119,MATCH($PR$103, 'ECM Staff time by PoF'!$A$4:$R$4,0),FALSE))))*B99</f>
        <v>0</v>
      </c>
      <c r="PS137" s="60">
        <f>IF($A137="",0,IF(VLOOKUP($A137,'ECM Staff time by PoF'!$B$5:$C$119,2,FALSE)="Not Applicable",VLOOKUP($A137,'ECM Staff time by PoF'!$B$5:$S$119,MATCH($PR$103, 'ECM Staff time by PoF'!$B$4:$R$4,0),FALSE),IF(ISERROR(VLOOKUP(CONCATENATE($A137,C$66),'ECM Staff time by PoF'!$A$5:$S$119,MATCH($PR$103, 'ECM Staff time by PoF'!$A$4:$R$4,0),FALSE)), 0, VLOOKUP(CONCATENATE($A137,C$66),'ECM Staff time by PoF'!$A$5:$S$119,MATCH($PR$103, 'ECM Staff time by PoF'!$A$4:$R$4,0),FALSE))))*C99</f>
        <v>0</v>
      </c>
      <c r="PT137" s="60">
        <f>IF($A137="",0,IF(VLOOKUP($A137,'ECM Staff time by PoF'!$B$5:$C$119,2,FALSE)="Not Applicable",VLOOKUP($A137,'ECM Staff time by PoF'!$B$5:$S$119,MATCH($PR$103, 'ECM Staff time by PoF'!$B$4:$R$4,0),FALSE),IF(ISERROR(VLOOKUP(CONCATENATE($A137,D$66),'ECM Staff time by PoF'!$A$5:$S$119,MATCH($PR$103, 'ECM Staff time by PoF'!$A$4:$R$4,0),FALSE)), 0, VLOOKUP(CONCATENATE($A137,D$66),'ECM Staff time by PoF'!$A$5:$S$119,MATCH($PR$103, 'ECM Staff time by PoF'!$A$4:$R$4,0),FALSE))))*D99</f>
        <v>0</v>
      </c>
      <c r="PU137" s="60">
        <f>IF($A137="",0,IF(VLOOKUP($A137,'ECM Staff time by PoF'!$B$5:$C$119,2,FALSE)="Not Applicable",VLOOKUP($A137,'ECM Staff time by PoF'!$B$5:$S$119,MATCH($PR$103, 'ECM Staff time by PoF'!$B$4:$R$4,0),FALSE),IF(ISERROR(VLOOKUP(CONCATENATE($A137,E$66),'ECM Staff time by PoF'!$A$5:$S$119,MATCH($PR$103, 'ECM Staff time by PoF'!$A$4:$R$4,0),FALSE)), 0, VLOOKUP(CONCATENATE($A137,E$66),'ECM Staff time by PoF'!$A$5:$S$119,MATCH($PR$103, 'ECM Staff time by PoF'!$A$4:$R$4,0),FALSE))))*E99</f>
        <v>0</v>
      </c>
      <c r="PV137" s="60">
        <f>IF($A137="",0,IF(VLOOKUP($A137,'ECM Staff time by PoF'!$B$5:$C$119,2,FALSE)="Not Applicable",VLOOKUP($A137,'ECM Staff time by PoF'!$B$5:$S$119,MATCH($PR$103, 'ECM Staff time by PoF'!$B$4:$R$4,0),FALSE),IF(ISERROR(VLOOKUP(CONCATENATE($A137,F$66),'ECM Staff time by PoF'!$A$5:$S$119,MATCH($PR$103, 'ECM Staff time by PoF'!$A$4:$R$4,0),FALSE)), 0, VLOOKUP(CONCATENATE($A137,F$66),'ECM Staff time by PoF'!$A$5:$S$119,MATCH($PR$103, 'ECM Staff time by PoF'!$A$4:$R$4,0),FALSE))))*F99</f>
        <v>0</v>
      </c>
      <c r="PW137" s="60">
        <f>IF($A137="",0,IF(VLOOKUP($A137,'ECM Staff time by PoF'!$B$5:$C$119,2,FALSE)="Not Applicable",VLOOKUP($A137,'ECM Staff time by PoF'!$B$5:$S$119,MATCH($PR$103, 'ECM Staff time by PoF'!$B$4:$R$4,0),FALSE),IF(ISERROR(VLOOKUP(CONCATENATE($A137,G$66),'ECM Staff time by PoF'!$A$5:$S$119,MATCH($PR$103, 'ECM Staff time by PoF'!$A$4:$R$4,0),FALSE)), 0, VLOOKUP(CONCATENATE($A137,G$66),'ECM Staff time by PoF'!$A$5:$S$119,MATCH($PR$103, 'ECM Staff time by PoF'!$A$4:$R$4,0),FALSE))))*G99</f>
        <v>0</v>
      </c>
      <c r="PX137" s="60">
        <f>IF($A137="",0,IF(VLOOKUP($A137,'ECM Staff time by PoF'!$B$5:$C$119,2,FALSE)="Not Applicable",VLOOKUP($A137,'ECM Staff time by PoF'!$B$5:$S$119,MATCH($PR$103, 'ECM Staff time by PoF'!$B$4:$R$4,0),FALSE),IF(ISERROR(VLOOKUP(CONCATENATE($A137,H$66),'ECM Staff time by PoF'!$A$5:$S$119,MATCH($PR$103, 'ECM Staff time by PoF'!$A$4:$R$4,0),FALSE)), 0, VLOOKUP(CONCATENATE($A137,H$66),'ECM Staff time by PoF'!$A$5:$S$119,MATCH($PR$103, 'ECM Staff time by PoF'!$A$4:$R$4,0),FALSE))))*H99</f>
        <v>0</v>
      </c>
      <c r="PY137" s="60">
        <f>IF($A137="",0,IF(VLOOKUP($A137,'ECM Staff time by PoF'!$B$5:$C$119,2,FALSE)="Not Applicable",VLOOKUP($A137,'ECM Staff time by PoF'!$B$5:$S$119,MATCH($PR$103, 'ECM Staff time by PoF'!$B$4:$R$4,0),FALSE),IF(ISERROR(VLOOKUP(CONCATENATE($A137,I$66),'ECM Staff time by PoF'!$A$5:$S$119,MATCH($PR$103, 'ECM Staff time by PoF'!$A$4:$R$4,0),FALSE)), 0, VLOOKUP(CONCATENATE($A137,I$66),'ECM Staff time by PoF'!$A$5:$S$119,MATCH($PR$103, 'ECM Staff time by PoF'!$A$4:$R$4,0),FALSE))))*I99</f>
        <v>0</v>
      </c>
      <c r="PZ137" s="60">
        <f>IF($A137="",0,IF(VLOOKUP($A137,'ECM Staff time by PoF'!$B$5:$C$119,2,FALSE)="Not Applicable",VLOOKUP($A137,'ECM Staff time by PoF'!$B$5:$S$119,MATCH($PR$103, 'ECM Staff time by PoF'!$B$4:$R$4,0),FALSE),IF(ISERROR(VLOOKUP(CONCATENATE($A137,J$66),'ECM Staff time by PoF'!$A$5:$S$119,MATCH($PR$103, 'ECM Staff time by PoF'!$A$4:$R$4,0),FALSE)), 0, VLOOKUP(CONCATENATE($A137,J$66),'ECM Staff time by PoF'!$A$5:$S$119,MATCH($PR$103, 'ECM Staff time by PoF'!$A$4:$R$4,0),FALSE))))*J99</f>
        <v>0</v>
      </c>
      <c r="QA137" s="60">
        <f>IF($A137="",0,IF(VLOOKUP($A137,'ECM Staff time by PoF'!$B$5:$C$119,2,FALSE)="Not Applicable",VLOOKUP($A137,'ECM Staff time by PoF'!$B$5:$S$119,MATCH($PR$103, 'ECM Staff time by PoF'!$B$4:$R$4,0),FALSE),IF(ISERROR(VLOOKUP(CONCATENATE($A137,K$66),'ECM Staff time by PoF'!$A$5:$S$119,MATCH($PR$103, 'ECM Staff time by PoF'!$A$4:$R$4,0),FALSE)), 0, VLOOKUP(CONCATENATE($A137,K$66),'ECM Staff time by PoF'!$A$5:$S$119,MATCH($PR$103, 'ECM Staff time by PoF'!$A$4:$R$4,0),FALSE))))*K99</f>
        <v>0</v>
      </c>
      <c r="QB137" s="60">
        <f>IF($A137="",0,IF(VLOOKUP($A137,'ECM Staff time by PoF'!$B$5:$C$119,2,FALSE)="Not Applicable",VLOOKUP($A137,'ECM Staff time by PoF'!$B$5:$S$119,MATCH($PR$103, 'ECM Staff time by PoF'!$B$4:$R$4,0),FALSE),IF(ISERROR(VLOOKUP(CONCATENATE($A137,L$66),'ECM Staff time by PoF'!$A$5:$S$119,MATCH($PR$103, 'ECM Staff time by PoF'!$A$4:$R$4,0),FALSE)), 0, VLOOKUP(CONCATENATE($A137,L$66),'ECM Staff time by PoF'!$A$5:$S$119,MATCH($PR$103, 'ECM Staff time by PoF'!$A$4:$R$4,0),FALSE))))*L99</f>
        <v>0</v>
      </c>
      <c r="QC137" s="60">
        <f>IF($A137="",0,IF(VLOOKUP($A137,'ECM Staff time by PoF'!$B$5:$C$119,2,FALSE)="Not Applicable",VLOOKUP($A137,'ECM Staff time by PoF'!$B$5:$S$119,MATCH($PR$103, 'ECM Staff time by PoF'!$B$4:$R$4,0),FALSE),IF(ISERROR(VLOOKUP(CONCATENATE($A137,M$66),'ECM Staff time by PoF'!$A$5:$S$119,MATCH($PR$103, 'ECM Staff time by PoF'!$A$4:$R$4,0),FALSE)), 0, VLOOKUP(CONCATENATE($A137,M$66),'ECM Staff time by PoF'!$A$5:$S$119,MATCH($PR$103, 'ECM Staff time by PoF'!$A$4:$R$4,0),FALSE))))*M99</f>
        <v>0</v>
      </c>
      <c r="QD137" s="60">
        <f>IF($A137="",0,IF(VLOOKUP($A137,'ECM Staff time by PoF'!$B$5:$C$119,2,FALSE)="Not Applicable",VLOOKUP($A137,'ECM Staff time by PoF'!$B$5:$S$119,MATCH($PR$103, 'ECM Staff time by PoF'!$B$4:$R$4,0),FALSE),IF(ISERROR(VLOOKUP(CONCATENATE($A137,N$66),'ECM Staff time by PoF'!$A$5:$S$119,MATCH($PR$103, 'ECM Staff time by PoF'!$A$4:$R$4,0),FALSE)), 0, VLOOKUP(CONCATENATE($A137,N$66),'ECM Staff time by PoF'!$A$5:$S$119,MATCH($PR$103, 'ECM Staff time by PoF'!$A$4:$R$4,0),FALSE))))*N99</f>
        <v>0</v>
      </c>
      <c r="QE137" s="60">
        <f>IF($A137="",0,IF(VLOOKUP($A137,'ECM Staff time by PoF'!$B$5:$C$119,2,FALSE)="Not Applicable",VLOOKUP($A137,'ECM Staff time by PoF'!$B$5:$S$119,MATCH($PR$103, 'ECM Staff time by PoF'!$B$4:$R$4,0),FALSE),IF(ISERROR(VLOOKUP(CONCATENATE($A137,O$66),'ECM Staff time by PoF'!$A$5:$S$119,MATCH($PR$103, 'ECM Staff time by PoF'!$A$4:$R$4,0),FALSE)), 0, VLOOKUP(CONCATENATE($A137,O$66),'ECM Staff time by PoF'!$A$5:$S$119,MATCH($PR$103, 'ECM Staff time by PoF'!$A$4:$R$4,0),FALSE))))*O99</f>
        <v>0</v>
      </c>
      <c r="QF137" s="60">
        <f>IF($A137="",0,IF(VLOOKUP($A137,'ECM Staff time by PoF'!$B$5:$C$119,2,FALSE)="Not Applicable",VLOOKUP($A137,'ECM Staff time by PoF'!$B$5:$S$119,MATCH($PR$103, 'ECM Staff time by PoF'!$B$4:$R$4,0),FALSE),IF(ISERROR(VLOOKUP(CONCATENATE($A137,P$66),'ECM Staff time by PoF'!$A$5:$S$119,MATCH($PR$103, 'ECM Staff time by PoF'!$A$4:$R$4,0),FALSE)), 0, VLOOKUP(CONCATENATE($A137,P$66),'ECM Staff time by PoF'!$A$5:$S$119,MATCH($PR$103, 'ECM Staff time by PoF'!$A$4:$R$4,0),FALSE))))*P99</f>
        <v>0</v>
      </c>
      <c r="QG137" s="60">
        <f>IF($A137="",0,IF(VLOOKUP($A137,'ECM Staff time by PoF'!$B$5:$C$119,2,FALSE)="Not Applicable",VLOOKUP($A137,'ECM Staff time by PoF'!$B$5:$S$119,MATCH($PR$103, 'ECM Staff time by PoF'!$B$4:$R$4,0),FALSE),IF(ISERROR(VLOOKUP(CONCATENATE($A137,Q$66),'ECM Staff time by PoF'!$A$5:$S$119,MATCH($PR$103, 'ECM Staff time by PoF'!$A$4:$R$4,0),FALSE)), 0, VLOOKUP(CONCATENATE($A137,Q$66),'ECM Staff time by PoF'!$A$5:$S$119,MATCH($PR$103, 'ECM Staff time by PoF'!$A$4:$R$4,0),FALSE))))*Q99</f>
        <v>0</v>
      </c>
      <c r="QH137" s="60">
        <f>IF($A137="",0,IF(VLOOKUP($A137,'ECM Staff time by PoF'!$B$5:$C$119,2,FALSE)="Not Applicable",VLOOKUP($A137,'ECM Staff time by PoF'!$B$5:$S$119,MATCH($PR$103, 'ECM Staff time by PoF'!$B$4:$R$4,0),FALSE),IF(ISERROR(VLOOKUP(CONCATENATE($A137,R$66),'ECM Staff time by PoF'!$A$5:$S$119,MATCH($PR$103, 'ECM Staff time by PoF'!$A$4:$R$4,0),FALSE)), 0, VLOOKUP(CONCATENATE($A137,R$66),'ECM Staff time by PoF'!$A$5:$S$119,MATCH($PR$103, 'ECM Staff time by PoF'!$A$4:$R$4,0),FALSE))))*R99</f>
        <v>0</v>
      </c>
      <c r="QI137" s="60">
        <f>IF($A137="",0,IF(VLOOKUP($A137,'ECM Staff time by PoF'!$B$5:$C$119,2,FALSE)="Not Applicable",VLOOKUP($A137,'ECM Staff time by PoF'!$B$5:$S$119,MATCH($PR$103, 'ECM Staff time by PoF'!$B$4:$R$4,0),FALSE),IF(ISERROR(VLOOKUP(CONCATENATE($A137,S$66),'ECM Staff time by PoF'!$A$5:$S$119,MATCH($PR$103, 'ECM Staff time by PoF'!$A$4:$R$4,0),FALSE)), 0, VLOOKUP(CONCATENATE($A137,S$66),'ECM Staff time by PoF'!$A$5:$S$119,MATCH($PR$103, 'ECM Staff time by PoF'!$A$4:$R$4,0),FALSE))))*S99</f>
        <v>0</v>
      </c>
      <c r="QJ137" s="60">
        <f>IF($A137="",0,IF(VLOOKUP($A137,'ECM Staff time by PoF'!$B$5:$C$119,2,FALSE)="Not Applicable",VLOOKUP($A137,'ECM Staff time by PoF'!$B$5:$S$119,MATCH($PR$103, 'ECM Staff time by PoF'!$B$4:$R$4,0),FALSE),IF(ISERROR(VLOOKUP(CONCATENATE($A137,T$66),'ECM Staff time by PoF'!$A$5:$S$119,MATCH($PR$103, 'ECM Staff time by PoF'!$A$4:$R$4,0),FALSE)), 0, VLOOKUP(CONCATENATE($A137,T$66),'ECM Staff time by PoF'!$A$5:$S$119,MATCH($PR$103, 'ECM Staff time by PoF'!$A$4:$R$4,0),FALSE))))*T99</f>
        <v>0</v>
      </c>
      <c r="QK137" s="60">
        <f>IF($A137="",0,IF(VLOOKUP($A137,'ECM Staff time by PoF'!$B$5:$C$119,2,FALSE)="Not Applicable",VLOOKUP($A137,'ECM Staff time by PoF'!$B$5:$S$119,MATCH($PR$103, 'ECM Staff time by PoF'!$B$4:$R$4,0),FALSE),IF(ISERROR(VLOOKUP(CONCATENATE($A137,U$66),'ECM Staff time by PoF'!$A$5:$S$119,MATCH($PR$103, 'ECM Staff time by PoF'!$A$4:$R$4,0),FALSE)), 0, VLOOKUP(CONCATENATE($A137,U$66),'ECM Staff time by PoF'!$A$5:$S$119,MATCH($PR$103, 'ECM Staff time by PoF'!$A$4:$R$4,0),FALSE))))*U99</f>
        <v>0</v>
      </c>
      <c r="QL137" s="60">
        <f>IF($A137="",0,IF(VLOOKUP($A137,'ECM Staff time by PoF'!$B$5:$C$119,2,FALSE)="Not Applicable",VLOOKUP($A137,'ECM Staff time by PoF'!$B$5:$S$119,MATCH($PR$103, 'ECM Staff time by PoF'!$B$4:$R$4,0),FALSE),IF(ISERROR(VLOOKUP(CONCATENATE($A137,V$66),'ECM Staff time by PoF'!$A$5:$S$119,MATCH($PR$103, 'ECM Staff time by PoF'!$A$4:$R$4,0),FALSE)), 0, VLOOKUP(CONCATENATE($A137,V$66),'ECM Staff time by PoF'!$A$5:$S$119,MATCH($PR$103, 'ECM Staff time by PoF'!$A$4:$R$4,0),FALSE))))*V99</f>
        <v>0</v>
      </c>
      <c r="QM137" s="60">
        <f>IF($A137="",0,IF(VLOOKUP($A137,'ECM Staff time by PoF'!$B$5:$C$119,2,FALSE)="Not Applicable",VLOOKUP($A137,'ECM Staff time by PoF'!$B$5:$S$119,MATCH($PR$103, 'ECM Staff time by PoF'!$B$4:$R$4,0),FALSE),IF(ISERROR(VLOOKUP(CONCATENATE($A137,W$66),'ECM Staff time by PoF'!$A$5:$S$119,MATCH($PR$103, 'ECM Staff time by PoF'!$A$4:$R$4,0),FALSE)), 0, VLOOKUP(CONCATENATE($A137,W$66),'ECM Staff time by PoF'!$A$5:$S$119,MATCH($PR$103, 'ECM Staff time by PoF'!$A$4:$R$4,0),FALSE))))*W99</f>
        <v>0</v>
      </c>
      <c r="QN137" s="60">
        <f>IF($A137="",0,IF(VLOOKUP($A137,'ECM Staff time by PoF'!$B$5:$C$119,2,FALSE)="Not Applicable",VLOOKUP($A137,'ECM Staff time by PoF'!$B$5:$S$119,MATCH($PR$103, 'ECM Staff time by PoF'!$B$4:$R$4,0),FALSE),IF(ISERROR(VLOOKUP(CONCATENATE($A137,X$66),'ECM Staff time by PoF'!$A$5:$S$119,MATCH($PR$103, 'ECM Staff time by PoF'!$A$4:$R$4,0),FALSE)), 0, VLOOKUP(CONCATENATE($A137,X$66),'ECM Staff time by PoF'!$A$5:$S$119,MATCH($PR$103, 'ECM Staff time by PoF'!$A$4:$R$4,0),FALSE))))*X99</f>
        <v>0</v>
      </c>
      <c r="QO137" s="60">
        <f>IF($A137="",0,IF(VLOOKUP($A137,'ECM Staff time by PoF'!$B$5:$C$119,2,FALSE)="Not Applicable",VLOOKUP($A137,'ECM Staff time by PoF'!$B$5:$S$119,MATCH($PR$103, 'ECM Staff time by PoF'!$B$4:$R$4,0),FALSE),IF(ISERROR(VLOOKUP(CONCATENATE($A137,Y$66),'ECM Staff time by PoF'!$A$5:$S$119,MATCH($PR$103, 'ECM Staff time by PoF'!$A$4:$R$4,0),FALSE)), 0, VLOOKUP(CONCATENATE($A137,Y$66),'ECM Staff time by PoF'!$A$5:$S$119,MATCH($PR$103, 'ECM Staff time by PoF'!$A$4:$R$4,0),FALSE))))*Y99</f>
        <v>0</v>
      </c>
      <c r="QP137" s="60">
        <f>IF($A137="",0,IF(VLOOKUP($A137,'ECM Staff time by PoF'!$B$5:$C$119,2,FALSE)="Not Applicable",VLOOKUP($A137,'ECM Staff time by PoF'!$B$5:$S$119,MATCH($PR$103, 'ECM Staff time by PoF'!$B$4:$R$4,0),FALSE),IF(ISERROR(VLOOKUP(CONCATENATE($A137,Z$66),'ECM Staff time by PoF'!$A$5:$S$119,MATCH($PR$103, 'ECM Staff time by PoF'!$A$4:$R$4,0),FALSE)), 0, VLOOKUP(CONCATENATE($A137,Z$66),'ECM Staff time by PoF'!$A$5:$S$119,MATCH($PR$103, 'ECM Staff time by PoF'!$A$4:$R$4,0),FALSE))))*Z99</f>
        <v>0</v>
      </c>
      <c r="QQ137" s="60">
        <f>IF($A137="",0,IF(VLOOKUP($A137,'ECM Staff time by PoF'!$B$5:$C$119,2,FALSE)="Not Applicable",VLOOKUP($A137,'ECM Staff time by PoF'!$B$5:$S$119,MATCH($PR$103, 'ECM Staff time by PoF'!$B$4:$R$4,0),FALSE),IF(ISERROR(VLOOKUP(CONCATENATE($A137,AA$66),'ECM Staff time by PoF'!$A$5:$S$119,MATCH($PR$103, 'ECM Staff time by PoF'!$A$4:$R$4,0),FALSE)), 0, VLOOKUP(CONCATENATE($A137,AA$66),'ECM Staff time by PoF'!$A$5:$S$119,MATCH($PR$103, 'ECM Staff time by PoF'!$A$4:$R$4,0),FALSE))))*AA99</f>
        <v>0</v>
      </c>
      <c r="QR137" s="60">
        <f>IF($A137="",0,IF(VLOOKUP($A137,'ECM Staff time by PoF'!$B$5:$C$119,2,FALSE)="Not Applicable",VLOOKUP($A137,'ECM Staff time by PoF'!$B$5:$S$119,MATCH($PR$103, 'ECM Staff time by PoF'!$B$4:$R$4,0),FALSE),IF(ISERROR(VLOOKUP(CONCATENATE($A137,AB$66),'ECM Staff time by PoF'!$A$5:$S$119,MATCH($PR$103, 'ECM Staff time by PoF'!$A$4:$R$4,0),FALSE)), 0, VLOOKUP(CONCATENATE($A137,AB$66),'ECM Staff time by PoF'!$A$5:$S$119,MATCH($PR$103, 'ECM Staff time by PoF'!$A$4:$R$4,0),FALSE))))*AB99</f>
        <v>0</v>
      </c>
      <c r="QS137" s="60">
        <f>IF($A137="",0,IF(VLOOKUP($A137,'ECM Staff time by PoF'!$B$5:$C$119,2,FALSE)="Not Applicable",VLOOKUP($A137,'ECM Staff time by PoF'!$B$5:$S$119,MATCH($PR$103, 'ECM Staff time by PoF'!$B$4:$R$4,0),FALSE),IF(ISERROR(VLOOKUP(CONCATENATE($A137,AC$66),'ECM Staff time by PoF'!$A$5:$S$119,MATCH($PR$103, 'ECM Staff time by PoF'!$A$4:$R$4,0),FALSE)), 0, VLOOKUP(CONCATENATE($A137,AC$66),'ECM Staff time by PoF'!$A$5:$S$119,MATCH($PR$103, 'ECM Staff time by PoF'!$A$4:$R$4,0),FALSE))))*AC99</f>
        <v>0</v>
      </c>
      <c r="QT137" s="60">
        <f>IF($A137="",0,IF(VLOOKUP($A137,'ECM Staff time by PoF'!$B$5:$C$119,2,FALSE)="Not Applicable",VLOOKUP($A137,'ECM Staff time by PoF'!$B$5:$S$119,MATCH($PR$103, 'ECM Staff time by PoF'!$B$4:$R$4,0),FALSE),IF(ISERROR(VLOOKUP(CONCATENATE($A137,AD$66),'ECM Staff time by PoF'!$A$5:$S$119,MATCH($PR$103, 'ECM Staff time by PoF'!$A$4:$R$4,0),FALSE)), 0, VLOOKUP(CONCATENATE($A137,AD$66),'ECM Staff time by PoF'!$A$5:$S$119,MATCH($PR$103, 'ECM Staff time by PoF'!$A$4:$R$4,0),FALSE))))*AD99</f>
        <v>0</v>
      </c>
      <c r="QU137" s="60">
        <f>IF($A137="",0,IF(VLOOKUP($A137,'ECM Staff time by PoF'!$B$5:$C$119,2,FALSE)="Not Applicable",VLOOKUP($A137,'ECM Staff time by PoF'!$B$5:$S$119,MATCH($PR$103, 'ECM Staff time by PoF'!$B$4:$R$4,0),FALSE),IF(ISERROR(VLOOKUP(CONCATENATE($A137,AE$66),'ECM Staff time by PoF'!$A$5:$S$119,MATCH($PR$103, 'ECM Staff time by PoF'!$A$4:$R$4,0),FALSE)), 0, VLOOKUP(CONCATENATE($A137,AE$66),'ECM Staff time by PoF'!$A$5:$S$119,MATCH($PR$103, 'ECM Staff time by PoF'!$A$4:$R$4,0),FALSE))))*AE99</f>
        <v>0</v>
      </c>
      <c r="QV137" s="60">
        <f>IF($A137="",0,IF(VLOOKUP($A137,'ECM Staff time by PoF'!$B$5:$C$119,2,FALSE)="Not Applicable",VLOOKUP($A137,'ECM Staff time by PoF'!$B$5:$S$119,MATCH($PR$103, 'ECM Staff time by PoF'!$B$4:$R$4,0),FALSE),IF(ISERROR(VLOOKUP(CONCATENATE($A137,AF$66),'ECM Staff time by PoF'!$A$5:$S$119,MATCH($PR$103, 'ECM Staff time by PoF'!$A$4:$R$4,0),FALSE)), 0, VLOOKUP(CONCATENATE($A137,AF$66),'ECM Staff time by PoF'!$A$5:$S$119,MATCH($PR$103, 'ECM Staff time by PoF'!$A$4:$R$4,0),FALSE))))*AF99</f>
        <v>0</v>
      </c>
      <c r="QW137" s="60">
        <f>IF($A137="",0,IF(VLOOKUP($A137,'ECM Staff time by PoF'!$B$5:$C$119,2,FALSE)="Not Applicable",VLOOKUP($A137,'ECM Staff time by PoF'!$B$5:$S$119,MATCH($PR$103, 'ECM Staff time by PoF'!$B$4:$R$4,0),FALSE),IF(ISERROR(VLOOKUP(CONCATENATE($A137,AG$66),'ECM Staff time by PoF'!$A$5:$S$119,MATCH($PR$103, 'ECM Staff time by PoF'!$A$4:$R$4,0),FALSE)), 0, VLOOKUP(CONCATENATE($A137,AG$66),'ECM Staff time by PoF'!$A$5:$S$119,MATCH($PR$103, 'ECM Staff time by PoF'!$A$4:$R$4,0),FALSE))))*AG99</f>
        <v>0</v>
      </c>
      <c r="QX137" s="60">
        <f>IF($A137="",0,IF(VLOOKUP($A137,'ECM Staff time by PoF'!$B$5:$C$119,2,FALSE)="Not Applicable",VLOOKUP($A137,'ECM Staff time by PoF'!$B$5:$S$119,MATCH($PR$103, 'ECM Staff time by PoF'!$B$4:$R$4,0),FALSE),IF(ISERROR(VLOOKUP(CONCATENATE($A137,AH$66),'ECM Staff time by PoF'!$A$5:$S$119,MATCH($PR$103, 'ECM Staff time by PoF'!$A$4:$R$4,0),FALSE)), 0, VLOOKUP(CONCATENATE($A137,AH$66),'ECM Staff time by PoF'!$A$5:$S$119,MATCH($PR$103, 'ECM Staff time by PoF'!$A$4:$R$4,0),FALSE))))*AH99</f>
        <v>0</v>
      </c>
      <c r="QY137" s="60">
        <f>IF($A137="",0,IF(VLOOKUP($A137,'ECM Staff time by PoF'!$B$5:$C$119,2,FALSE)="Not Applicable",VLOOKUP($A137,'ECM Staff time by PoF'!$B$5:$S$119,MATCH($PR$103, 'ECM Staff time by PoF'!$B$4:$R$4,0),FALSE),IF(ISERROR(VLOOKUP(CONCATENATE($A137,AI$66),'ECM Staff time by PoF'!$A$5:$S$119,MATCH($PR$103, 'ECM Staff time by PoF'!$A$4:$R$4,0),FALSE)), 0, VLOOKUP(CONCATENATE($A137,AI$66),'ECM Staff time by PoF'!$A$5:$S$119,MATCH($PR$103, 'ECM Staff time by PoF'!$A$4:$R$4,0),FALSE))))*AI99</f>
        <v>0</v>
      </c>
      <c r="QZ137" s="60">
        <f>IF($A137="",0,IF(VLOOKUP($A137,'ECM Staff time by PoF'!$B$5:$C$119,2,FALSE)="Not Applicable",VLOOKUP($A137,'ECM Staff time by PoF'!$B$5:$S$119,MATCH($PR$103, 'ECM Staff time by PoF'!$B$4:$R$4,0),FALSE),IF(ISERROR(VLOOKUP(CONCATENATE($A137,AJ$66),'ECM Staff time by PoF'!$A$5:$S$119,MATCH($PR$103, 'ECM Staff time by PoF'!$A$4:$R$4,0),FALSE)), 0, VLOOKUP(CONCATENATE($A137,AJ$66),'ECM Staff time by PoF'!$A$5:$S$119,MATCH($PR$103, 'ECM Staff time by PoF'!$A$4:$R$4,0),FALSE))))*AJ99</f>
        <v>0</v>
      </c>
      <c r="RA137" s="202">
        <f>IF($A137="",0,IF(VLOOKUP($A137,'ECM Staff time by PoF'!$B$5:$C$119,2,FALSE)="Not Applicable",VLOOKUP($A137,'ECM Staff time by PoF'!$B$5:$S$119,MATCH($PR$103, 'ECM Staff time by PoF'!$B$4:$R$4,0),FALSE),IF(ISERROR(VLOOKUP(CONCATENATE($A137,AK$66),'ECM Staff time by PoF'!$A$5:$S$119,MATCH($PR$103, 'ECM Staff time by PoF'!$A$4:$R$4,0),FALSE)), 0, VLOOKUP(CONCATENATE($A137,AK$66),'ECM Staff time by PoF'!$A$5:$S$119,MATCH($PR$103, 'ECM Staff time by PoF'!$A$4:$R$4,0),FALSE))))*AK99</f>
        <v>0</v>
      </c>
      <c r="RB137" s="60">
        <f>IF($A137="",0,IF(VLOOKUP($A137,'ECM Staff time by PoF'!$B$5:$C$119,2,FALSE)="Not Applicable",VLOOKUP($A137,'ECM Staff time by PoF'!$B$5:$S$119,MATCH($RB$103, 'ECM Staff time by PoF'!$B$4:$R$4,0),FALSE),IF(ISERROR(VLOOKUP(CONCATENATE($A137,B$66),'ECM Staff time by PoF'!$A$5:$S$119,MATCH($RB$103, 'ECM Staff time by PoF'!$A$4:$R$4,0),FALSE)), 0, VLOOKUP(CONCATENATE($A137,B$66),'ECM Staff time by PoF'!$A$5:$S$119,MATCH($RB$103, 'ECM Staff time by PoF'!$A$4:$R$4,0),FALSE))))*B99</f>
        <v>0</v>
      </c>
      <c r="RC137" s="60">
        <f>IF($A137="",0,IF(VLOOKUP($A137,'ECM Staff time by PoF'!$B$5:$C$119,2,FALSE)="Not Applicable",VLOOKUP($A137,'ECM Staff time by PoF'!$B$5:$S$119,MATCH($RB$103, 'ECM Staff time by PoF'!$B$4:$R$4,0),FALSE),IF(ISERROR(VLOOKUP(CONCATENATE($A137,C$66),'ECM Staff time by PoF'!$A$5:$S$119,MATCH($RB$103, 'ECM Staff time by PoF'!$A$4:$R$4,0),FALSE)), 0, VLOOKUP(CONCATENATE($A137,C$66),'ECM Staff time by PoF'!$A$5:$S$119,MATCH($RB$103, 'ECM Staff time by PoF'!$A$4:$R$4,0),FALSE))))*C99</f>
        <v>0</v>
      </c>
      <c r="RD137" s="60">
        <f>IF($A137="",0,IF(VLOOKUP($A137,'ECM Staff time by PoF'!$B$5:$C$119,2,FALSE)="Not Applicable",VLOOKUP($A137,'ECM Staff time by PoF'!$B$5:$S$119,MATCH($RB$103, 'ECM Staff time by PoF'!$B$4:$R$4,0),FALSE),IF(ISERROR(VLOOKUP(CONCATENATE($A137,D$66),'ECM Staff time by PoF'!$A$5:$S$119,MATCH($RB$103, 'ECM Staff time by PoF'!$A$4:$R$4,0),FALSE)), 0, VLOOKUP(CONCATENATE($A137,D$66),'ECM Staff time by PoF'!$A$5:$S$119,MATCH($RB$103, 'ECM Staff time by PoF'!$A$4:$R$4,0),FALSE))))*D99</f>
        <v>0</v>
      </c>
      <c r="RE137" s="60">
        <f>IF($A137="",0,IF(VLOOKUP($A137,'ECM Staff time by PoF'!$B$5:$C$119,2,FALSE)="Not Applicable",VLOOKUP($A137,'ECM Staff time by PoF'!$B$5:$S$119,MATCH($RB$103, 'ECM Staff time by PoF'!$B$4:$R$4,0),FALSE),IF(ISERROR(VLOOKUP(CONCATENATE($A137,E$66),'ECM Staff time by PoF'!$A$5:$S$119,MATCH($RB$103, 'ECM Staff time by PoF'!$A$4:$R$4,0),FALSE)), 0, VLOOKUP(CONCATENATE($A137,E$66),'ECM Staff time by PoF'!$A$5:$S$119,MATCH($RB$103, 'ECM Staff time by PoF'!$A$4:$R$4,0),FALSE))))*E99</f>
        <v>0</v>
      </c>
      <c r="RF137" s="60">
        <f>IF($A137="",0,IF(VLOOKUP($A137,'ECM Staff time by PoF'!$B$5:$C$119,2,FALSE)="Not Applicable",VLOOKUP($A137,'ECM Staff time by PoF'!$B$5:$S$119,MATCH($RB$103, 'ECM Staff time by PoF'!$B$4:$R$4,0),FALSE),IF(ISERROR(VLOOKUP(CONCATENATE($A137,F$66),'ECM Staff time by PoF'!$A$5:$S$119,MATCH($RB$103, 'ECM Staff time by PoF'!$A$4:$R$4,0),FALSE)), 0, VLOOKUP(CONCATENATE($A137,F$66),'ECM Staff time by PoF'!$A$5:$S$119,MATCH($RB$103, 'ECM Staff time by PoF'!$A$4:$R$4,0),FALSE))))*F99</f>
        <v>0</v>
      </c>
      <c r="RG137" s="60">
        <f>IF($A137="",0,IF(VLOOKUP($A137,'ECM Staff time by PoF'!$B$5:$C$119,2,FALSE)="Not Applicable",VLOOKUP($A137,'ECM Staff time by PoF'!$B$5:$S$119,MATCH($RB$103, 'ECM Staff time by PoF'!$B$4:$R$4,0),FALSE),IF(ISERROR(VLOOKUP(CONCATENATE($A137,G$66),'ECM Staff time by PoF'!$A$5:$S$119,MATCH($RB$103, 'ECM Staff time by PoF'!$A$4:$R$4,0),FALSE)), 0, VLOOKUP(CONCATENATE($A137,G$66),'ECM Staff time by PoF'!$A$5:$S$119,MATCH($RB$103, 'ECM Staff time by PoF'!$A$4:$R$4,0),FALSE))))*G99</f>
        <v>0</v>
      </c>
      <c r="RH137" s="60">
        <f>IF($A137="",0,IF(VLOOKUP($A137,'ECM Staff time by PoF'!$B$5:$C$119,2,FALSE)="Not Applicable",VLOOKUP($A137,'ECM Staff time by PoF'!$B$5:$S$119,MATCH($RB$103, 'ECM Staff time by PoF'!$B$4:$R$4,0),FALSE),IF(ISERROR(VLOOKUP(CONCATENATE($A137,H$66),'ECM Staff time by PoF'!$A$5:$S$119,MATCH($RB$103, 'ECM Staff time by PoF'!$A$4:$R$4,0),FALSE)), 0, VLOOKUP(CONCATENATE($A137,H$66),'ECM Staff time by PoF'!$A$5:$S$119,MATCH($RB$103, 'ECM Staff time by PoF'!$A$4:$R$4,0),FALSE))))*H99</f>
        <v>0</v>
      </c>
      <c r="RI137" s="60">
        <f>IF($A137="",0,IF(VLOOKUP($A137,'ECM Staff time by PoF'!$B$5:$C$119,2,FALSE)="Not Applicable",VLOOKUP($A137,'ECM Staff time by PoF'!$B$5:$S$119,MATCH($RB$103, 'ECM Staff time by PoF'!$B$4:$R$4,0),FALSE),IF(ISERROR(VLOOKUP(CONCATENATE($A137,I$66),'ECM Staff time by PoF'!$A$5:$S$119,MATCH($RB$103, 'ECM Staff time by PoF'!$A$4:$R$4,0),FALSE)), 0, VLOOKUP(CONCATENATE($A137,I$66),'ECM Staff time by PoF'!$A$5:$S$119,MATCH($RB$103, 'ECM Staff time by PoF'!$A$4:$R$4,0),FALSE))))*I99</f>
        <v>0</v>
      </c>
      <c r="RJ137" s="60">
        <f>IF($A137="",0,IF(VLOOKUP($A137,'ECM Staff time by PoF'!$B$5:$C$119,2,FALSE)="Not Applicable",VLOOKUP($A137,'ECM Staff time by PoF'!$B$5:$S$119,MATCH($RB$103, 'ECM Staff time by PoF'!$B$4:$R$4,0),FALSE),IF(ISERROR(VLOOKUP(CONCATENATE($A137,J$66),'ECM Staff time by PoF'!$A$5:$S$119,MATCH($RB$103, 'ECM Staff time by PoF'!$A$4:$R$4,0),FALSE)), 0, VLOOKUP(CONCATENATE($A137,J$66),'ECM Staff time by PoF'!$A$5:$S$119,MATCH($RB$103, 'ECM Staff time by PoF'!$A$4:$R$4,0),FALSE))))*J99</f>
        <v>0</v>
      </c>
      <c r="RK137" s="60">
        <f>IF($A137="",0,IF(VLOOKUP($A137,'ECM Staff time by PoF'!$B$5:$C$119,2,FALSE)="Not Applicable",VLOOKUP($A137,'ECM Staff time by PoF'!$B$5:$S$119,MATCH($RB$103, 'ECM Staff time by PoF'!$B$4:$R$4,0),FALSE),IF(ISERROR(VLOOKUP(CONCATENATE($A137,K$66),'ECM Staff time by PoF'!$A$5:$S$119,MATCH($RB$103, 'ECM Staff time by PoF'!$A$4:$R$4,0),FALSE)), 0, VLOOKUP(CONCATENATE($A137,K$66),'ECM Staff time by PoF'!$A$5:$S$119,MATCH($RB$103, 'ECM Staff time by PoF'!$A$4:$R$4,0),FALSE))))*K99</f>
        <v>0</v>
      </c>
      <c r="RL137" s="60">
        <f>IF($A137="",0,IF(VLOOKUP($A137,'ECM Staff time by PoF'!$B$5:$C$119,2,FALSE)="Not Applicable",VLOOKUP($A137,'ECM Staff time by PoF'!$B$5:$S$119,MATCH($RB$103, 'ECM Staff time by PoF'!$B$4:$R$4,0),FALSE),IF(ISERROR(VLOOKUP(CONCATENATE($A137,L$66),'ECM Staff time by PoF'!$A$5:$S$119,MATCH($RB$103, 'ECM Staff time by PoF'!$A$4:$R$4,0),FALSE)), 0, VLOOKUP(CONCATENATE($A137,L$66),'ECM Staff time by PoF'!$A$5:$S$119,MATCH($RB$103, 'ECM Staff time by PoF'!$A$4:$R$4,0),FALSE))))*L99</f>
        <v>0</v>
      </c>
      <c r="RM137" s="60">
        <f>IF($A137="",0,IF(VLOOKUP($A137,'ECM Staff time by PoF'!$B$5:$C$119,2,FALSE)="Not Applicable",VLOOKUP($A137,'ECM Staff time by PoF'!$B$5:$S$119,MATCH($RB$103, 'ECM Staff time by PoF'!$B$4:$R$4,0),FALSE),IF(ISERROR(VLOOKUP(CONCATENATE($A137,M$66),'ECM Staff time by PoF'!$A$5:$S$119,MATCH($RB$103, 'ECM Staff time by PoF'!$A$4:$R$4,0),FALSE)), 0, VLOOKUP(CONCATENATE($A137,M$66),'ECM Staff time by PoF'!$A$5:$S$119,MATCH($RB$103, 'ECM Staff time by PoF'!$A$4:$R$4,0),FALSE))))*M99</f>
        <v>0</v>
      </c>
      <c r="RN137" s="60">
        <f>IF($A137="",0,IF(VLOOKUP($A137,'ECM Staff time by PoF'!$B$5:$C$119,2,FALSE)="Not Applicable",VLOOKUP($A137,'ECM Staff time by PoF'!$B$5:$S$119,MATCH($RB$103, 'ECM Staff time by PoF'!$B$4:$R$4,0),FALSE),IF(ISERROR(VLOOKUP(CONCATENATE($A137,N$66),'ECM Staff time by PoF'!$A$5:$S$119,MATCH($RB$103, 'ECM Staff time by PoF'!$A$4:$R$4,0),FALSE)), 0, VLOOKUP(CONCATENATE($A137,N$66),'ECM Staff time by PoF'!$A$5:$S$119,MATCH($RB$103, 'ECM Staff time by PoF'!$A$4:$R$4,0),FALSE))))*N99</f>
        <v>0</v>
      </c>
      <c r="RO137" s="60">
        <f>IF($A137="",0,IF(VLOOKUP($A137,'ECM Staff time by PoF'!$B$5:$C$119,2,FALSE)="Not Applicable",VLOOKUP($A137,'ECM Staff time by PoF'!$B$5:$S$119,MATCH($RB$103, 'ECM Staff time by PoF'!$B$4:$R$4,0),FALSE),IF(ISERROR(VLOOKUP(CONCATENATE($A137,O$66),'ECM Staff time by PoF'!$A$5:$S$119,MATCH($RB$103, 'ECM Staff time by PoF'!$A$4:$R$4,0),FALSE)), 0, VLOOKUP(CONCATENATE($A137,O$66),'ECM Staff time by PoF'!$A$5:$S$119,MATCH($RB$103, 'ECM Staff time by PoF'!$A$4:$R$4,0),FALSE))))*O99</f>
        <v>0</v>
      </c>
      <c r="RP137" s="60">
        <f>IF($A137="",0,IF(VLOOKUP($A137,'ECM Staff time by PoF'!$B$5:$C$119,2,FALSE)="Not Applicable",VLOOKUP($A137,'ECM Staff time by PoF'!$B$5:$S$119,MATCH($RB$103, 'ECM Staff time by PoF'!$B$4:$R$4,0),FALSE),IF(ISERROR(VLOOKUP(CONCATENATE($A137,P$66),'ECM Staff time by PoF'!$A$5:$S$119,MATCH($RB$103, 'ECM Staff time by PoF'!$A$4:$R$4,0),FALSE)), 0, VLOOKUP(CONCATENATE($A137,P$66),'ECM Staff time by PoF'!$A$5:$S$119,MATCH($RB$103, 'ECM Staff time by PoF'!$A$4:$R$4,0),FALSE))))*P99</f>
        <v>0</v>
      </c>
      <c r="RQ137" s="60">
        <f>IF($A137="",0,IF(VLOOKUP($A137,'ECM Staff time by PoF'!$B$5:$C$119,2,FALSE)="Not Applicable",VLOOKUP($A137,'ECM Staff time by PoF'!$B$5:$S$119,MATCH($RB$103, 'ECM Staff time by PoF'!$B$4:$R$4,0),FALSE),IF(ISERROR(VLOOKUP(CONCATENATE($A137,Q$66),'ECM Staff time by PoF'!$A$5:$S$119,MATCH($RB$103, 'ECM Staff time by PoF'!$A$4:$R$4,0),FALSE)), 0, VLOOKUP(CONCATENATE($A137,Q$66),'ECM Staff time by PoF'!$A$5:$S$119,MATCH($RB$103, 'ECM Staff time by PoF'!$A$4:$R$4,0),FALSE))))*Q99</f>
        <v>0</v>
      </c>
      <c r="RR137" s="60">
        <f>IF($A137="",0,IF(VLOOKUP($A137,'ECM Staff time by PoF'!$B$5:$C$119,2,FALSE)="Not Applicable",VLOOKUP($A137,'ECM Staff time by PoF'!$B$5:$S$119,MATCH($RB$103, 'ECM Staff time by PoF'!$B$4:$R$4,0),FALSE),IF(ISERROR(VLOOKUP(CONCATENATE($A137,R$66),'ECM Staff time by PoF'!$A$5:$S$119,MATCH($RB$103, 'ECM Staff time by PoF'!$A$4:$R$4,0),FALSE)), 0, VLOOKUP(CONCATENATE($A137,R$66),'ECM Staff time by PoF'!$A$5:$S$119,MATCH($RB$103, 'ECM Staff time by PoF'!$A$4:$R$4,0),FALSE))))*R99</f>
        <v>0</v>
      </c>
      <c r="RS137" s="60">
        <f>IF($A137="",0,IF(VLOOKUP($A137,'ECM Staff time by PoF'!$B$5:$C$119,2,FALSE)="Not Applicable",VLOOKUP($A137,'ECM Staff time by PoF'!$B$5:$S$119,MATCH($RB$103, 'ECM Staff time by PoF'!$B$4:$R$4,0),FALSE),IF(ISERROR(VLOOKUP(CONCATENATE($A137,S$66),'ECM Staff time by PoF'!$A$5:$S$119,MATCH($RB$103, 'ECM Staff time by PoF'!$A$4:$R$4,0),FALSE)), 0, VLOOKUP(CONCATENATE($A137,S$66),'ECM Staff time by PoF'!$A$5:$S$119,MATCH($RB$103, 'ECM Staff time by PoF'!$A$4:$R$4,0),FALSE))))*S99</f>
        <v>0</v>
      </c>
      <c r="RT137" s="60">
        <f>IF($A137="",0,IF(VLOOKUP($A137,'ECM Staff time by PoF'!$B$5:$C$119,2,FALSE)="Not Applicable",VLOOKUP($A137,'ECM Staff time by PoF'!$B$5:$S$119,MATCH($RB$103, 'ECM Staff time by PoF'!$B$4:$R$4,0),FALSE),IF(ISERROR(VLOOKUP(CONCATENATE($A137,T$66),'ECM Staff time by PoF'!$A$5:$S$119,MATCH($RB$103, 'ECM Staff time by PoF'!$A$4:$R$4,0),FALSE)), 0, VLOOKUP(CONCATENATE($A137,T$66),'ECM Staff time by PoF'!$A$5:$S$119,MATCH($RB$103, 'ECM Staff time by PoF'!$A$4:$R$4,0),FALSE))))*T99</f>
        <v>0</v>
      </c>
      <c r="RU137" s="60">
        <f>IF($A137="",0,IF(VLOOKUP($A137,'ECM Staff time by PoF'!$B$5:$C$119,2,FALSE)="Not Applicable",VLOOKUP($A137,'ECM Staff time by PoF'!$B$5:$S$119,MATCH($RB$103, 'ECM Staff time by PoF'!$B$4:$R$4,0),FALSE),IF(ISERROR(VLOOKUP(CONCATENATE($A137,U$66),'ECM Staff time by PoF'!$A$5:$S$119,MATCH($RB$103, 'ECM Staff time by PoF'!$A$4:$R$4,0),FALSE)), 0, VLOOKUP(CONCATENATE($A137,U$66),'ECM Staff time by PoF'!$A$5:$S$119,MATCH($RB$103, 'ECM Staff time by PoF'!$A$4:$R$4,0),FALSE))))*U99</f>
        <v>0</v>
      </c>
      <c r="RV137" s="60">
        <f>IF($A137="",0,IF(VLOOKUP($A137,'ECM Staff time by PoF'!$B$5:$C$119,2,FALSE)="Not Applicable",VLOOKUP($A137,'ECM Staff time by PoF'!$B$5:$S$119,MATCH($RB$103, 'ECM Staff time by PoF'!$B$4:$R$4,0),FALSE),IF(ISERROR(VLOOKUP(CONCATENATE($A137,V$66),'ECM Staff time by PoF'!$A$5:$S$119,MATCH($RB$103, 'ECM Staff time by PoF'!$A$4:$R$4,0),FALSE)), 0, VLOOKUP(CONCATENATE($A137,V$66),'ECM Staff time by PoF'!$A$5:$S$119,MATCH($RB$103, 'ECM Staff time by PoF'!$A$4:$R$4,0),FALSE))))*V99</f>
        <v>0</v>
      </c>
      <c r="RW137" s="60">
        <f>IF($A137="",0,IF(VLOOKUP($A137,'ECM Staff time by PoF'!$B$5:$C$119,2,FALSE)="Not Applicable",VLOOKUP($A137,'ECM Staff time by PoF'!$B$5:$S$119,MATCH($RB$103, 'ECM Staff time by PoF'!$B$4:$R$4,0),FALSE),IF(ISERROR(VLOOKUP(CONCATENATE($A137,W$66),'ECM Staff time by PoF'!$A$5:$S$119,MATCH($RB$103, 'ECM Staff time by PoF'!$A$4:$R$4,0),FALSE)), 0, VLOOKUP(CONCATENATE($A137,W$66),'ECM Staff time by PoF'!$A$5:$S$119,MATCH($RB$103, 'ECM Staff time by PoF'!$A$4:$R$4,0),FALSE))))*W99</f>
        <v>0</v>
      </c>
      <c r="RX137" s="60">
        <f>IF($A137="",0,IF(VLOOKUP($A137,'ECM Staff time by PoF'!$B$5:$C$119,2,FALSE)="Not Applicable",VLOOKUP($A137,'ECM Staff time by PoF'!$B$5:$S$119,MATCH($RB$103, 'ECM Staff time by PoF'!$B$4:$R$4,0),FALSE),IF(ISERROR(VLOOKUP(CONCATENATE($A137,X$66),'ECM Staff time by PoF'!$A$5:$S$119,MATCH($RB$103, 'ECM Staff time by PoF'!$A$4:$R$4,0),FALSE)), 0, VLOOKUP(CONCATENATE($A137,X$66),'ECM Staff time by PoF'!$A$5:$S$119,MATCH($RB$103, 'ECM Staff time by PoF'!$A$4:$R$4,0),FALSE))))*X99</f>
        <v>0</v>
      </c>
      <c r="RY137" s="60">
        <f>IF($A137="",0,IF(VLOOKUP($A137,'ECM Staff time by PoF'!$B$5:$C$119,2,FALSE)="Not Applicable",VLOOKUP($A137,'ECM Staff time by PoF'!$B$5:$S$119,MATCH($RB$103, 'ECM Staff time by PoF'!$B$4:$R$4,0),FALSE),IF(ISERROR(VLOOKUP(CONCATENATE($A137,Y$66),'ECM Staff time by PoF'!$A$5:$S$119,MATCH($RB$103, 'ECM Staff time by PoF'!$A$4:$R$4,0),FALSE)), 0, VLOOKUP(CONCATENATE($A137,Y$66),'ECM Staff time by PoF'!$A$5:$S$119,MATCH($RB$103, 'ECM Staff time by PoF'!$A$4:$R$4,0),FALSE))))*Y99</f>
        <v>0</v>
      </c>
      <c r="RZ137" s="60">
        <f>IF($A137="",0,IF(VLOOKUP($A137,'ECM Staff time by PoF'!$B$5:$C$119,2,FALSE)="Not Applicable",VLOOKUP($A137,'ECM Staff time by PoF'!$B$5:$S$119,MATCH($RB$103, 'ECM Staff time by PoF'!$B$4:$R$4,0),FALSE),IF(ISERROR(VLOOKUP(CONCATENATE($A137,Z$66),'ECM Staff time by PoF'!$A$5:$S$119,MATCH($RB$103, 'ECM Staff time by PoF'!$A$4:$R$4,0),FALSE)), 0, VLOOKUP(CONCATENATE($A137,Z$66),'ECM Staff time by PoF'!$A$5:$S$119,MATCH($RB$103, 'ECM Staff time by PoF'!$A$4:$R$4,0),FALSE))))*Z99</f>
        <v>0</v>
      </c>
      <c r="SA137" s="60">
        <f>IF($A137="",0,IF(VLOOKUP($A137,'ECM Staff time by PoF'!$B$5:$C$119,2,FALSE)="Not Applicable",VLOOKUP($A137,'ECM Staff time by PoF'!$B$5:$S$119,MATCH($RB$103, 'ECM Staff time by PoF'!$B$4:$R$4,0),FALSE),IF(ISERROR(VLOOKUP(CONCATENATE($A137,AA$66),'ECM Staff time by PoF'!$A$5:$S$119,MATCH($RB$103, 'ECM Staff time by PoF'!$A$4:$R$4,0),FALSE)), 0, VLOOKUP(CONCATENATE($A137,AA$66),'ECM Staff time by PoF'!$A$5:$S$119,MATCH($RB$103, 'ECM Staff time by PoF'!$A$4:$R$4,0),FALSE))))*AA99</f>
        <v>0</v>
      </c>
      <c r="SB137" s="60">
        <f>IF($A137="",0,IF(VLOOKUP($A137,'ECM Staff time by PoF'!$B$5:$C$119,2,FALSE)="Not Applicable",VLOOKUP($A137,'ECM Staff time by PoF'!$B$5:$S$119,MATCH($RB$103, 'ECM Staff time by PoF'!$B$4:$R$4,0),FALSE),IF(ISERROR(VLOOKUP(CONCATENATE($A137,AB$66),'ECM Staff time by PoF'!$A$5:$S$119,MATCH($RB$103, 'ECM Staff time by PoF'!$A$4:$R$4,0),FALSE)), 0, VLOOKUP(CONCATENATE($A137,AB$66),'ECM Staff time by PoF'!$A$5:$S$119,MATCH($RB$103, 'ECM Staff time by PoF'!$A$4:$R$4,0),FALSE))))*AB99</f>
        <v>0</v>
      </c>
      <c r="SC137" s="60">
        <f>IF($A137="",0,IF(VLOOKUP($A137,'ECM Staff time by PoF'!$B$5:$C$119,2,FALSE)="Not Applicable",VLOOKUP($A137,'ECM Staff time by PoF'!$B$5:$S$119,MATCH($RB$103, 'ECM Staff time by PoF'!$B$4:$R$4,0),FALSE),IF(ISERROR(VLOOKUP(CONCATENATE($A137,AC$66),'ECM Staff time by PoF'!$A$5:$S$119,MATCH($RB$103, 'ECM Staff time by PoF'!$A$4:$R$4,0),FALSE)), 0, VLOOKUP(CONCATENATE($A137,AC$66),'ECM Staff time by PoF'!$A$5:$S$119,MATCH($RB$103, 'ECM Staff time by PoF'!$A$4:$R$4,0),FALSE))))*AC99</f>
        <v>0</v>
      </c>
      <c r="SD137" s="60">
        <f>IF($A137="",0,IF(VLOOKUP($A137,'ECM Staff time by PoF'!$B$5:$C$119,2,FALSE)="Not Applicable",VLOOKUP($A137,'ECM Staff time by PoF'!$B$5:$S$119,MATCH($RB$103, 'ECM Staff time by PoF'!$B$4:$R$4,0),FALSE),IF(ISERROR(VLOOKUP(CONCATENATE($A137,AD$66),'ECM Staff time by PoF'!$A$5:$S$119,MATCH($RB$103, 'ECM Staff time by PoF'!$A$4:$R$4,0),FALSE)), 0, VLOOKUP(CONCATENATE($A137,AD$66),'ECM Staff time by PoF'!$A$5:$S$119,MATCH($RB$103, 'ECM Staff time by PoF'!$A$4:$R$4,0),FALSE))))*AD99</f>
        <v>0</v>
      </c>
      <c r="SE137" s="60">
        <f>IF($A137="",0,IF(VLOOKUP($A137,'ECM Staff time by PoF'!$B$5:$C$119,2,FALSE)="Not Applicable",VLOOKUP($A137,'ECM Staff time by PoF'!$B$5:$S$119,MATCH($RB$103, 'ECM Staff time by PoF'!$B$4:$R$4,0),FALSE),IF(ISERROR(VLOOKUP(CONCATENATE($A137,AE$66),'ECM Staff time by PoF'!$A$5:$S$119,MATCH($RB$103, 'ECM Staff time by PoF'!$A$4:$R$4,0),FALSE)), 0, VLOOKUP(CONCATENATE($A137,AE$66),'ECM Staff time by PoF'!$A$5:$S$119,MATCH($RB$103, 'ECM Staff time by PoF'!$A$4:$R$4,0),FALSE))))*AE99</f>
        <v>0</v>
      </c>
      <c r="SF137" s="60">
        <f>IF($A137="",0,IF(VLOOKUP($A137,'ECM Staff time by PoF'!$B$5:$C$119,2,FALSE)="Not Applicable",VLOOKUP($A137,'ECM Staff time by PoF'!$B$5:$S$119,MATCH($RB$103, 'ECM Staff time by PoF'!$B$4:$R$4,0),FALSE),IF(ISERROR(VLOOKUP(CONCATENATE($A137,AF$66),'ECM Staff time by PoF'!$A$5:$S$119,MATCH($RB$103, 'ECM Staff time by PoF'!$A$4:$R$4,0),FALSE)), 0, VLOOKUP(CONCATENATE($A137,AF$66),'ECM Staff time by PoF'!$A$5:$S$119,MATCH($RB$103, 'ECM Staff time by PoF'!$A$4:$R$4,0),FALSE))))*AF99</f>
        <v>0</v>
      </c>
      <c r="SG137" s="60">
        <f>IF($A137="",0,IF(VLOOKUP($A137,'ECM Staff time by PoF'!$B$5:$C$119,2,FALSE)="Not Applicable",VLOOKUP($A137,'ECM Staff time by PoF'!$B$5:$S$119,MATCH($RB$103, 'ECM Staff time by PoF'!$B$4:$R$4,0),FALSE),IF(ISERROR(VLOOKUP(CONCATENATE($A137,AG$66),'ECM Staff time by PoF'!$A$5:$S$119,MATCH($RB$103, 'ECM Staff time by PoF'!$A$4:$R$4,0),FALSE)), 0, VLOOKUP(CONCATENATE($A137,AG$66),'ECM Staff time by PoF'!$A$5:$S$119,MATCH($RB$103, 'ECM Staff time by PoF'!$A$4:$R$4,0),FALSE))))*AG99</f>
        <v>0</v>
      </c>
      <c r="SH137" s="60">
        <f>IF($A137="",0,IF(VLOOKUP($A137,'ECM Staff time by PoF'!$B$5:$C$119,2,FALSE)="Not Applicable",VLOOKUP($A137,'ECM Staff time by PoF'!$B$5:$S$119,MATCH($RB$103, 'ECM Staff time by PoF'!$B$4:$R$4,0),FALSE),IF(ISERROR(VLOOKUP(CONCATENATE($A137,AH$66),'ECM Staff time by PoF'!$A$5:$S$119,MATCH($RB$103, 'ECM Staff time by PoF'!$A$4:$R$4,0),FALSE)), 0, VLOOKUP(CONCATENATE($A137,AH$66),'ECM Staff time by PoF'!$A$5:$S$119,MATCH($RB$103, 'ECM Staff time by PoF'!$A$4:$R$4,0),FALSE))))*AH99</f>
        <v>0</v>
      </c>
      <c r="SI137" s="60">
        <f>IF($A137="",0,IF(VLOOKUP($A137,'ECM Staff time by PoF'!$B$5:$C$119,2,FALSE)="Not Applicable",VLOOKUP($A137,'ECM Staff time by PoF'!$B$5:$S$119,MATCH($RB$103, 'ECM Staff time by PoF'!$B$4:$R$4,0),FALSE),IF(ISERROR(VLOOKUP(CONCATENATE($A137,AI$66),'ECM Staff time by PoF'!$A$5:$S$119,MATCH($RB$103, 'ECM Staff time by PoF'!$A$4:$R$4,0),FALSE)), 0, VLOOKUP(CONCATENATE($A137,AI$66),'ECM Staff time by PoF'!$A$5:$S$119,MATCH($RB$103, 'ECM Staff time by PoF'!$A$4:$R$4,0),FALSE))))*AI99</f>
        <v>0</v>
      </c>
      <c r="SJ137" s="60">
        <f>IF($A137="",0,IF(VLOOKUP($A137,'ECM Staff time by PoF'!$B$5:$C$119,2,FALSE)="Not Applicable",VLOOKUP($A137,'ECM Staff time by PoF'!$B$5:$S$119,MATCH($RB$103, 'ECM Staff time by PoF'!$B$4:$R$4,0),FALSE),IF(ISERROR(VLOOKUP(CONCATENATE($A137,AJ$66),'ECM Staff time by PoF'!$A$5:$S$119,MATCH($RB$103, 'ECM Staff time by PoF'!$A$4:$R$4,0),FALSE)), 0, VLOOKUP(CONCATENATE($A137,AJ$66),'ECM Staff time by PoF'!$A$5:$S$119,MATCH($RB$103, 'ECM Staff time by PoF'!$A$4:$R$4,0),FALSE))))*AJ99</f>
        <v>0</v>
      </c>
      <c r="SK137" s="60">
        <f>IF($A137="",0,IF(VLOOKUP($A137,'ECM Staff time by PoF'!$B$5:$C$119,2,FALSE)="Not Applicable",VLOOKUP($A137,'ECM Staff time by PoF'!$B$5:$S$119,MATCH($RB$103, 'ECM Staff time by PoF'!$B$4:$R$4,0),FALSE),IF(ISERROR(VLOOKUP(CONCATENATE($A137,AK$66),'ECM Staff time by PoF'!$A$5:$S$119,MATCH($RB$103, 'ECM Staff time by PoF'!$A$4:$R$4,0),FALSE)), 0, VLOOKUP(CONCATENATE($A137,AK$66),'ECM Staff time by PoF'!$A$5:$S$119,MATCH($RB$103, 'ECM Staff time by PoF'!$A$4:$R$4,0),FALSE))))*AK99</f>
        <v>0</v>
      </c>
      <c r="SL137" s="60">
        <f>IF($A137="",0,IF(VLOOKUP($A137,'ECM Staff time by PoF'!$B$5:$C$119,2,FALSE)="Not Applicable",VLOOKUP($A137,'ECM Staff time by PoF'!$B$5:$S$119,MATCH($SL$103, 'ECM Staff time by PoF'!$B$4:$S$4,0),FALSE),IF(ISERROR(VLOOKUP(CONCATENATE($A137,B$66),'ECM Staff time by PoF'!$A$5:$S$119,MATCH($SL$103, 'ECM Staff time by PoF'!$A$4:$S$4,0),FALSE)), 0, VLOOKUP(CONCATENATE($A137,B$66),'ECM Staff time by PoF'!$A$5:$S$119,MATCH($SL$103, 'ECM Staff time by PoF'!$A$4:$S$4,0),FALSE))))*B99</f>
        <v>0</v>
      </c>
      <c r="SM137" s="60">
        <f>IF($A137="",0,IF(VLOOKUP($A137,'ECM Staff time by PoF'!$B$5:$C$119,2,FALSE)="Not Applicable",VLOOKUP($A137,'ECM Staff time by PoF'!$B$5:$S$119,MATCH($SL$103, 'ECM Staff time by PoF'!$B$4:$S$4,0),FALSE),IF(ISERROR(VLOOKUP(CONCATENATE($A137,C$66),'ECM Staff time by PoF'!$A$5:$S$119,MATCH($SL$103, 'ECM Staff time by PoF'!$A$4:$S$4,0),FALSE)), 0, VLOOKUP(CONCATENATE($A137,C$66),'ECM Staff time by PoF'!$A$5:$S$119,MATCH($SL$103, 'ECM Staff time by PoF'!$A$4:$S$4,0),FALSE))))*C99</f>
        <v>0</v>
      </c>
      <c r="SN137" s="60">
        <f>IF($A137="",0,IF(VLOOKUP($A137,'ECM Staff time by PoF'!$B$5:$C$119,2,FALSE)="Not Applicable",VLOOKUP($A137,'ECM Staff time by PoF'!$B$5:$S$119,MATCH($SL$103, 'ECM Staff time by PoF'!$B$4:$S$4,0),FALSE),IF(ISERROR(VLOOKUP(CONCATENATE($A137,D$66),'ECM Staff time by PoF'!$A$5:$S$119,MATCH($SL$103, 'ECM Staff time by PoF'!$A$4:$S$4,0),FALSE)), 0, VLOOKUP(CONCATENATE($A137,D$66),'ECM Staff time by PoF'!$A$5:$S$119,MATCH($SL$103, 'ECM Staff time by PoF'!$A$4:$S$4,0),FALSE))))*D99</f>
        <v>0</v>
      </c>
      <c r="SO137" s="60">
        <f>IF($A137="",0,IF(VLOOKUP($A137,'ECM Staff time by PoF'!$B$5:$C$119,2,FALSE)="Not Applicable",VLOOKUP($A137,'ECM Staff time by PoF'!$B$5:$S$119,MATCH($SL$103, 'ECM Staff time by PoF'!$B$4:$S$4,0),FALSE),IF(ISERROR(VLOOKUP(CONCATENATE($A137,E$66),'ECM Staff time by PoF'!$A$5:$S$119,MATCH($SL$103, 'ECM Staff time by PoF'!$A$4:$S$4,0),FALSE)), 0, VLOOKUP(CONCATENATE($A137,E$66),'ECM Staff time by PoF'!$A$5:$S$119,MATCH($SL$103, 'ECM Staff time by PoF'!$A$4:$S$4,0),FALSE))))*E99</f>
        <v>0</v>
      </c>
      <c r="SP137" s="60">
        <f>IF($A137="",0,IF(VLOOKUP($A137,'ECM Staff time by PoF'!$B$5:$C$119,2,FALSE)="Not Applicable",VLOOKUP($A137,'ECM Staff time by PoF'!$B$5:$S$119,MATCH($SL$103, 'ECM Staff time by PoF'!$B$4:$S$4,0),FALSE),IF(ISERROR(VLOOKUP(CONCATENATE($A137,F$66),'ECM Staff time by PoF'!$A$5:$S$119,MATCH($SL$103, 'ECM Staff time by PoF'!$A$4:$S$4,0),FALSE)), 0, VLOOKUP(CONCATENATE($A137,F$66),'ECM Staff time by PoF'!$A$5:$S$119,MATCH($SL$103, 'ECM Staff time by PoF'!$A$4:$S$4,0),FALSE))))*F99</f>
        <v>0</v>
      </c>
      <c r="SQ137" s="60">
        <f>IF($A137="",0,IF(VLOOKUP($A137,'ECM Staff time by PoF'!$B$5:$C$119,2,FALSE)="Not Applicable",VLOOKUP($A137,'ECM Staff time by PoF'!$B$5:$S$119,MATCH($SL$103, 'ECM Staff time by PoF'!$B$4:$S$4,0),FALSE),IF(ISERROR(VLOOKUP(CONCATENATE($A137,G$66),'ECM Staff time by PoF'!$A$5:$S$119,MATCH($SL$103, 'ECM Staff time by PoF'!$A$4:$S$4,0),FALSE)), 0, VLOOKUP(CONCATENATE($A137,G$66),'ECM Staff time by PoF'!$A$5:$S$119,MATCH($SL$103, 'ECM Staff time by PoF'!$A$4:$S$4,0),FALSE))))*G99</f>
        <v>0</v>
      </c>
      <c r="SR137" s="60">
        <f>IF($A137="",0,IF(VLOOKUP($A137,'ECM Staff time by PoF'!$B$5:$C$119,2,FALSE)="Not Applicable",VLOOKUP($A137,'ECM Staff time by PoF'!$B$5:$S$119,MATCH($SL$103, 'ECM Staff time by PoF'!$B$4:$S$4,0),FALSE),IF(ISERROR(VLOOKUP(CONCATENATE($A137,H$66),'ECM Staff time by PoF'!$A$5:$S$119,MATCH($SL$103, 'ECM Staff time by PoF'!$A$4:$S$4,0),FALSE)), 0, VLOOKUP(CONCATENATE($A137,H$66),'ECM Staff time by PoF'!$A$5:$S$119,MATCH($SL$103, 'ECM Staff time by PoF'!$A$4:$S$4,0),FALSE))))*H99</f>
        <v>0</v>
      </c>
      <c r="SS137" s="60">
        <f>IF($A137="",0,IF(VLOOKUP($A137,'ECM Staff time by PoF'!$B$5:$C$119,2,FALSE)="Not Applicable",VLOOKUP($A137,'ECM Staff time by PoF'!$B$5:$S$119,MATCH($SL$103, 'ECM Staff time by PoF'!$B$4:$S$4,0),FALSE),IF(ISERROR(VLOOKUP(CONCATENATE($A137,I$66),'ECM Staff time by PoF'!$A$5:$S$119,MATCH($SL$103, 'ECM Staff time by PoF'!$A$4:$S$4,0),FALSE)), 0, VLOOKUP(CONCATENATE($A137,I$66),'ECM Staff time by PoF'!$A$5:$S$119,MATCH($SL$103, 'ECM Staff time by PoF'!$A$4:$S$4,0),FALSE))))*I99</f>
        <v>0</v>
      </c>
      <c r="ST137" s="60">
        <f>IF($A137="",0,IF(VLOOKUP($A137,'ECM Staff time by PoF'!$B$5:$C$119,2,FALSE)="Not Applicable",VLOOKUP($A137,'ECM Staff time by PoF'!$B$5:$S$119,MATCH($SL$103, 'ECM Staff time by PoF'!$B$4:$S$4,0),FALSE),IF(ISERROR(VLOOKUP(CONCATENATE($A137,J$66),'ECM Staff time by PoF'!$A$5:$S$119,MATCH($SL$103, 'ECM Staff time by PoF'!$A$4:$S$4,0),FALSE)), 0, VLOOKUP(CONCATENATE($A137,J$66),'ECM Staff time by PoF'!$A$5:$S$119,MATCH($SL$103, 'ECM Staff time by PoF'!$A$4:$S$4,0),FALSE))))*J99</f>
        <v>0</v>
      </c>
      <c r="SU137" s="60">
        <f>IF($A137="",0,IF(VLOOKUP($A137,'ECM Staff time by PoF'!$B$5:$C$119,2,FALSE)="Not Applicable",VLOOKUP($A137,'ECM Staff time by PoF'!$B$5:$S$119,MATCH($SL$103, 'ECM Staff time by PoF'!$B$4:$S$4,0),FALSE),IF(ISERROR(VLOOKUP(CONCATENATE($A137,K$66),'ECM Staff time by PoF'!$A$5:$S$119,MATCH($SL$103, 'ECM Staff time by PoF'!$A$4:$S$4,0),FALSE)), 0, VLOOKUP(CONCATENATE($A137,K$66),'ECM Staff time by PoF'!$A$5:$S$119,MATCH($SL$103, 'ECM Staff time by PoF'!$A$4:$S$4,0),FALSE))))*K99</f>
        <v>0</v>
      </c>
      <c r="SV137" s="60">
        <f>IF($A137="",0,IF(VLOOKUP($A137,'ECM Staff time by PoF'!$B$5:$C$119,2,FALSE)="Not Applicable",VLOOKUP($A137,'ECM Staff time by PoF'!$B$5:$S$119,MATCH($SL$103, 'ECM Staff time by PoF'!$B$4:$S$4,0),FALSE),IF(ISERROR(VLOOKUP(CONCATENATE($A137,L$66),'ECM Staff time by PoF'!$A$5:$S$119,MATCH($SL$103, 'ECM Staff time by PoF'!$A$4:$S$4,0),FALSE)), 0, VLOOKUP(CONCATENATE($A137,L$66),'ECM Staff time by PoF'!$A$5:$S$119,MATCH($SL$103, 'ECM Staff time by PoF'!$A$4:$S$4,0),FALSE))))*L99</f>
        <v>0</v>
      </c>
      <c r="SW137" s="60">
        <f>IF($A137="",0,IF(VLOOKUP($A137,'ECM Staff time by PoF'!$B$5:$C$119,2,FALSE)="Not Applicable",VLOOKUP($A137,'ECM Staff time by PoF'!$B$5:$S$119,MATCH($SL$103, 'ECM Staff time by PoF'!$B$4:$S$4,0),FALSE),IF(ISERROR(VLOOKUP(CONCATENATE($A137,M$66),'ECM Staff time by PoF'!$A$5:$S$119,MATCH($SL$103, 'ECM Staff time by PoF'!$A$4:$S$4,0),FALSE)), 0, VLOOKUP(CONCATENATE($A137,M$66),'ECM Staff time by PoF'!$A$5:$S$119,MATCH($SL$103, 'ECM Staff time by PoF'!$A$4:$S$4,0),FALSE))))*M99</f>
        <v>0</v>
      </c>
      <c r="SX137" s="60">
        <f>IF($A137="",0,IF(VLOOKUP($A137,'ECM Staff time by PoF'!$B$5:$C$119,2,FALSE)="Not Applicable",VLOOKUP($A137,'ECM Staff time by PoF'!$B$5:$S$119,MATCH($SL$103, 'ECM Staff time by PoF'!$B$4:$S$4,0),FALSE),IF(ISERROR(VLOOKUP(CONCATENATE($A137,N$66),'ECM Staff time by PoF'!$A$5:$S$119,MATCH($SL$103, 'ECM Staff time by PoF'!$A$4:$S$4,0),FALSE)), 0, VLOOKUP(CONCATENATE($A137,N$66),'ECM Staff time by PoF'!$A$5:$S$119,MATCH($SL$103, 'ECM Staff time by PoF'!$A$4:$S$4,0),FALSE))))*N99</f>
        <v>0</v>
      </c>
      <c r="SY137" s="60">
        <f>IF($A137="",0,IF(VLOOKUP($A137,'ECM Staff time by PoF'!$B$5:$C$119,2,FALSE)="Not Applicable",VLOOKUP($A137,'ECM Staff time by PoF'!$B$5:$S$119,MATCH($SL$103, 'ECM Staff time by PoF'!$B$4:$S$4,0),FALSE),IF(ISERROR(VLOOKUP(CONCATENATE($A137,O$66),'ECM Staff time by PoF'!$A$5:$S$119,MATCH($SL$103, 'ECM Staff time by PoF'!$A$4:$S$4,0),FALSE)), 0, VLOOKUP(CONCATENATE($A137,O$66),'ECM Staff time by PoF'!$A$5:$S$119,MATCH($SL$103, 'ECM Staff time by PoF'!$A$4:$S$4,0),FALSE))))*O99</f>
        <v>0</v>
      </c>
      <c r="SZ137" s="60">
        <f>IF($A137="",0,IF(VLOOKUP($A137,'ECM Staff time by PoF'!$B$5:$C$119,2,FALSE)="Not Applicable",VLOOKUP($A137,'ECM Staff time by PoF'!$B$5:$S$119,MATCH($SL$103, 'ECM Staff time by PoF'!$B$4:$S$4,0),FALSE),IF(ISERROR(VLOOKUP(CONCATENATE($A137,P$66),'ECM Staff time by PoF'!$A$5:$S$119,MATCH($SL$103, 'ECM Staff time by PoF'!$A$4:$S$4,0),FALSE)), 0, VLOOKUP(CONCATENATE($A137,P$66),'ECM Staff time by PoF'!$A$5:$S$119,MATCH($SL$103, 'ECM Staff time by PoF'!$A$4:$S$4,0),FALSE))))*P99</f>
        <v>0</v>
      </c>
      <c r="TA137" s="60">
        <f>IF($A137="",0,IF(VLOOKUP($A137,'ECM Staff time by PoF'!$B$5:$C$119,2,FALSE)="Not Applicable",VLOOKUP($A137,'ECM Staff time by PoF'!$B$5:$S$119,MATCH($SL$103, 'ECM Staff time by PoF'!$B$4:$S$4,0),FALSE),IF(ISERROR(VLOOKUP(CONCATENATE($A137,Q$66),'ECM Staff time by PoF'!$A$5:$S$119,MATCH($SL$103, 'ECM Staff time by PoF'!$A$4:$S$4,0),FALSE)), 0, VLOOKUP(CONCATENATE($A137,Q$66),'ECM Staff time by PoF'!$A$5:$S$119,MATCH($SL$103, 'ECM Staff time by PoF'!$A$4:$S$4,0),FALSE))))*Q99</f>
        <v>0</v>
      </c>
      <c r="TB137" s="60">
        <f>IF($A137="",0,IF(VLOOKUP($A137,'ECM Staff time by PoF'!$B$5:$C$119,2,FALSE)="Not Applicable",VLOOKUP($A137,'ECM Staff time by PoF'!$B$5:$S$119,MATCH($SL$103, 'ECM Staff time by PoF'!$B$4:$S$4,0),FALSE),IF(ISERROR(VLOOKUP(CONCATENATE($A137,R$66),'ECM Staff time by PoF'!$A$5:$S$119,MATCH($SL$103, 'ECM Staff time by PoF'!$A$4:$S$4,0),FALSE)), 0, VLOOKUP(CONCATENATE($A137,R$66),'ECM Staff time by PoF'!$A$5:$S$119,MATCH($SL$103, 'ECM Staff time by PoF'!$A$4:$S$4,0),FALSE))))*R99</f>
        <v>0</v>
      </c>
      <c r="TC137" s="60">
        <f>IF($A137="",0,IF(VLOOKUP($A137,'ECM Staff time by PoF'!$B$5:$C$119,2,FALSE)="Not Applicable",VLOOKUP($A137,'ECM Staff time by PoF'!$B$5:$S$119,MATCH($SL$103, 'ECM Staff time by PoF'!$B$4:$S$4,0),FALSE),IF(ISERROR(VLOOKUP(CONCATENATE($A137,S$66),'ECM Staff time by PoF'!$A$5:$S$119,MATCH($SL$103, 'ECM Staff time by PoF'!$A$4:$S$4,0),FALSE)), 0, VLOOKUP(CONCATENATE($A137,S$66),'ECM Staff time by PoF'!$A$5:$S$119,MATCH($SL$103, 'ECM Staff time by PoF'!$A$4:$S$4,0),FALSE))))*S99</f>
        <v>0</v>
      </c>
      <c r="TD137" s="60">
        <f>IF($A137="",0,IF(VLOOKUP($A137,'ECM Staff time by PoF'!$B$5:$C$119,2,FALSE)="Not Applicable",VLOOKUP($A137,'ECM Staff time by PoF'!$B$5:$S$119,MATCH($SL$103, 'ECM Staff time by PoF'!$B$4:$S$4,0),FALSE),IF(ISERROR(VLOOKUP(CONCATENATE($A137,T$66),'ECM Staff time by PoF'!$A$5:$S$119,MATCH($SL$103, 'ECM Staff time by PoF'!$A$4:$S$4,0),FALSE)), 0, VLOOKUP(CONCATENATE($A137,T$66),'ECM Staff time by PoF'!$A$5:$S$119,MATCH($SL$103, 'ECM Staff time by PoF'!$A$4:$S$4,0),FALSE))))*T99</f>
        <v>0</v>
      </c>
      <c r="TE137" s="60">
        <f>IF($A137="",0,IF(VLOOKUP($A137,'ECM Staff time by PoF'!$B$5:$C$119,2,FALSE)="Not Applicable",VLOOKUP($A137,'ECM Staff time by PoF'!$B$5:$S$119,MATCH($SL$103, 'ECM Staff time by PoF'!$B$4:$S$4,0),FALSE),IF(ISERROR(VLOOKUP(CONCATENATE($A137,U$66),'ECM Staff time by PoF'!$A$5:$S$119,MATCH($SL$103, 'ECM Staff time by PoF'!$A$4:$S$4,0),FALSE)), 0, VLOOKUP(CONCATENATE($A137,U$66),'ECM Staff time by PoF'!$A$5:$S$119,MATCH($SL$103, 'ECM Staff time by PoF'!$A$4:$S$4,0),FALSE))))*U99</f>
        <v>0</v>
      </c>
      <c r="TF137" s="60">
        <f>IF($A137="",0,IF(VLOOKUP($A137,'ECM Staff time by PoF'!$B$5:$C$119,2,FALSE)="Not Applicable",VLOOKUP($A137,'ECM Staff time by PoF'!$B$5:$S$119,MATCH($SL$103, 'ECM Staff time by PoF'!$B$4:$S$4,0),FALSE),IF(ISERROR(VLOOKUP(CONCATENATE($A137,V$66),'ECM Staff time by PoF'!$A$5:$S$119,MATCH($SL$103, 'ECM Staff time by PoF'!$A$4:$S$4,0),FALSE)), 0, VLOOKUP(CONCATENATE($A137,V$66),'ECM Staff time by PoF'!$A$5:$S$119,MATCH($SL$103, 'ECM Staff time by PoF'!$A$4:$S$4,0),FALSE))))*V99</f>
        <v>0</v>
      </c>
      <c r="TG137" s="60">
        <f>IF($A137="",0,IF(VLOOKUP($A137,'ECM Staff time by PoF'!$B$5:$C$119,2,FALSE)="Not Applicable",VLOOKUP($A137,'ECM Staff time by PoF'!$B$5:$S$119,MATCH($SL$103, 'ECM Staff time by PoF'!$B$4:$S$4,0),FALSE),IF(ISERROR(VLOOKUP(CONCATENATE($A137,W$66),'ECM Staff time by PoF'!$A$5:$S$119,MATCH($SL$103, 'ECM Staff time by PoF'!$A$4:$S$4,0),FALSE)), 0, VLOOKUP(CONCATENATE($A137,W$66),'ECM Staff time by PoF'!$A$5:$S$119,MATCH($SL$103, 'ECM Staff time by PoF'!$A$4:$S$4,0),FALSE))))*W99</f>
        <v>0</v>
      </c>
      <c r="TH137" s="60">
        <f>IF($A137="",0,IF(VLOOKUP($A137,'ECM Staff time by PoF'!$B$5:$C$119,2,FALSE)="Not Applicable",VLOOKUP($A137,'ECM Staff time by PoF'!$B$5:$S$119,MATCH($SL$103, 'ECM Staff time by PoF'!$B$4:$S$4,0),FALSE),IF(ISERROR(VLOOKUP(CONCATENATE($A137,X$66),'ECM Staff time by PoF'!$A$5:$S$119,MATCH($SL$103, 'ECM Staff time by PoF'!$A$4:$S$4,0),FALSE)), 0, VLOOKUP(CONCATENATE($A137,X$66),'ECM Staff time by PoF'!$A$5:$S$119,MATCH($SL$103, 'ECM Staff time by PoF'!$A$4:$S$4,0),FALSE))))*X99</f>
        <v>0</v>
      </c>
      <c r="TI137" s="60">
        <f>IF($A137="",0,IF(VLOOKUP($A137,'ECM Staff time by PoF'!$B$5:$C$119,2,FALSE)="Not Applicable",VLOOKUP($A137,'ECM Staff time by PoF'!$B$5:$S$119,MATCH($SL$103, 'ECM Staff time by PoF'!$B$4:$S$4,0),FALSE),IF(ISERROR(VLOOKUP(CONCATENATE($A137,Y$66),'ECM Staff time by PoF'!$A$5:$S$119,MATCH($SL$103, 'ECM Staff time by PoF'!$A$4:$S$4,0),FALSE)), 0, VLOOKUP(CONCATENATE($A137,Y$66),'ECM Staff time by PoF'!$A$5:$S$119,MATCH($SL$103, 'ECM Staff time by PoF'!$A$4:$S$4,0),FALSE))))*Y99</f>
        <v>0</v>
      </c>
      <c r="TJ137" s="60">
        <f>IF($A137="",0,IF(VLOOKUP($A137,'ECM Staff time by PoF'!$B$5:$C$119,2,FALSE)="Not Applicable",VLOOKUP($A137,'ECM Staff time by PoF'!$B$5:$S$119,MATCH($SL$103, 'ECM Staff time by PoF'!$B$4:$S$4,0),FALSE),IF(ISERROR(VLOOKUP(CONCATENATE($A137,Z$66),'ECM Staff time by PoF'!$A$5:$S$119,MATCH($SL$103, 'ECM Staff time by PoF'!$A$4:$S$4,0),FALSE)), 0, VLOOKUP(CONCATENATE($A137,Z$66),'ECM Staff time by PoF'!$A$5:$S$119,MATCH($SL$103, 'ECM Staff time by PoF'!$A$4:$S$4,0),FALSE))))*Z99</f>
        <v>0</v>
      </c>
      <c r="TK137" s="60">
        <f>IF($A137="",0,IF(VLOOKUP($A137,'ECM Staff time by PoF'!$B$5:$C$119,2,FALSE)="Not Applicable",VLOOKUP($A137,'ECM Staff time by PoF'!$B$5:$S$119,MATCH($SL$103, 'ECM Staff time by PoF'!$B$4:$S$4,0),FALSE),IF(ISERROR(VLOOKUP(CONCATENATE($A137,AA$66),'ECM Staff time by PoF'!$A$5:$S$119,MATCH($SL$103, 'ECM Staff time by PoF'!$A$4:$S$4,0),FALSE)), 0, VLOOKUP(CONCATENATE($A137,AA$66),'ECM Staff time by PoF'!$A$5:$S$119,MATCH($SL$103, 'ECM Staff time by PoF'!$A$4:$S$4,0),FALSE))))*AA99</f>
        <v>0</v>
      </c>
      <c r="TL137" s="60">
        <f>IF($A137="",0,IF(VLOOKUP($A137,'ECM Staff time by PoF'!$B$5:$C$119,2,FALSE)="Not Applicable",VLOOKUP($A137,'ECM Staff time by PoF'!$B$5:$S$119,MATCH($SL$103, 'ECM Staff time by PoF'!$B$4:$S$4,0),FALSE),IF(ISERROR(VLOOKUP(CONCATENATE($A137,AB$66),'ECM Staff time by PoF'!$A$5:$S$119,MATCH($SL$103, 'ECM Staff time by PoF'!$A$4:$S$4,0),FALSE)), 0, VLOOKUP(CONCATENATE($A137,AB$66),'ECM Staff time by PoF'!$A$5:$S$119,MATCH($SL$103, 'ECM Staff time by PoF'!$A$4:$S$4,0),FALSE))))*AB99</f>
        <v>0</v>
      </c>
      <c r="TM137" s="60">
        <f>IF($A137="",0,IF(VLOOKUP($A137,'ECM Staff time by PoF'!$B$5:$C$119,2,FALSE)="Not Applicable",VLOOKUP($A137,'ECM Staff time by PoF'!$B$5:$S$119,MATCH($SL$103, 'ECM Staff time by PoF'!$B$4:$S$4,0),FALSE),IF(ISERROR(VLOOKUP(CONCATENATE($A137,AC$66),'ECM Staff time by PoF'!$A$5:$S$119,MATCH($SL$103, 'ECM Staff time by PoF'!$A$4:$S$4,0),FALSE)), 0, VLOOKUP(CONCATENATE($A137,AC$66),'ECM Staff time by PoF'!$A$5:$S$119,MATCH($SL$103, 'ECM Staff time by PoF'!$A$4:$S$4,0),FALSE))))*AC99</f>
        <v>0</v>
      </c>
      <c r="TN137" s="60">
        <f>IF($A137="",0,IF(VLOOKUP($A137,'ECM Staff time by PoF'!$B$5:$C$119,2,FALSE)="Not Applicable",VLOOKUP($A137,'ECM Staff time by PoF'!$B$5:$S$119,MATCH($SL$103, 'ECM Staff time by PoF'!$B$4:$S$4,0),FALSE),IF(ISERROR(VLOOKUP(CONCATENATE($A137,AD$66),'ECM Staff time by PoF'!$A$5:$S$119,MATCH($SL$103, 'ECM Staff time by PoF'!$A$4:$S$4,0),FALSE)), 0, VLOOKUP(CONCATENATE($A137,AD$66),'ECM Staff time by PoF'!$A$5:$S$119,MATCH($SL$103, 'ECM Staff time by PoF'!$A$4:$S$4,0),FALSE))))*AD99</f>
        <v>0</v>
      </c>
      <c r="TO137" s="60">
        <f>IF($A137="",0,IF(VLOOKUP($A137,'ECM Staff time by PoF'!$B$5:$C$119,2,FALSE)="Not Applicable",VLOOKUP($A137,'ECM Staff time by PoF'!$B$5:$S$119,MATCH($SL$103, 'ECM Staff time by PoF'!$B$4:$S$4,0),FALSE),IF(ISERROR(VLOOKUP(CONCATENATE($A137,AE$66),'ECM Staff time by PoF'!$A$5:$S$119,MATCH($SL$103, 'ECM Staff time by PoF'!$A$4:$S$4,0),FALSE)), 0, VLOOKUP(CONCATENATE($A137,AE$66),'ECM Staff time by PoF'!$A$5:$S$119,MATCH($SL$103, 'ECM Staff time by PoF'!$A$4:$S$4,0),FALSE))))*AE99</f>
        <v>0</v>
      </c>
      <c r="TP137" s="60">
        <f>IF($A137="",0,IF(VLOOKUP($A137,'ECM Staff time by PoF'!$B$5:$C$119,2,FALSE)="Not Applicable",VLOOKUP($A137,'ECM Staff time by PoF'!$B$5:$S$119,MATCH($SL$103, 'ECM Staff time by PoF'!$B$4:$S$4,0),FALSE),IF(ISERROR(VLOOKUP(CONCATENATE($A137,AF$66),'ECM Staff time by PoF'!$A$5:$S$119,MATCH($SL$103, 'ECM Staff time by PoF'!$A$4:$S$4,0),FALSE)), 0, VLOOKUP(CONCATENATE($A137,AF$66),'ECM Staff time by PoF'!$A$5:$S$119,MATCH($SL$103, 'ECM Staff time by PoF'!$A$4:$S$4,0),FALSE))))*AF99</f>
        <v>0</v>
      </c>
      <c r="TQ137" s="60">
        <f>IF($A137="",0,IF(VLOOKUP($A137,'ECM Staff time by PoF'!$B$5:$C$119,2,FALSE)="Not Applicable",VLOOKUP($A137,'ECM Staff time by PoF'!$B$5:$S$119,MATCH($SL$103, 'ECM Staff time by PoF'!$B$4:$S$4,0),FALSE),IF(ISERROR(VLOOKUP(CONCATENATE($A137,AG$66),'ECM Staff time by PoF'!$A$5:$S$119,MATCH($SL$103, 'ECM Staff time by PoF'!$A$4:$S$4,0),FALSE)), 0, VLOOKUP(CONCATENATE($A137,AG$66),'ECM Staff time by PoF'!$A$5:$S$119,MATCH($SL$103, 'ECM Staff time by PoF'!$A$4:$S$4,0),FALSE))))*AG99</f>
        <v>0</v>
      </c>
      <c r="TR137" s="60">
        <f>IF($A137="",0,IF(VLOOKUP($A137,'ECM Staff time by PoF'!$B$5:$C$119,2,FALSE)="Not Applicable",VLOOKUP($A137,'ECM Staff time by PoF'!$B$5:$S$119,MATCH($SL$103, 'ECM Staff time by PoF'!$B$4:$S$4,0),FALSE),IF(ISERROR(VLOOKUP(CONCATENATE($A137,AH$66),'ECM Staff time by PoF'!$A$5:$S$119,MATCH($SL$103, 'ECM Staff time by PoF'!$A$4:$S$4,0),FALSE)), 0, VLOOKUP(CONCATENATE($A137,AH$66),'ECM Staff time by PoF'!$A$5:$S$119,MATCH($SL$103, 'ECM Staff time by PoF'!$A$4:$S$4,0),FALSE))))*AH99</f>
        <v>0</v>
      </c>
      <c r="TS137" s="60">
        <f>IF($A137="",0,IF(VLOOKUP($A137,'ECM Staff time by PoF'!$B$5:$C$119,2,FALSE)="Not Applicable",VLOOKUP($A137,'ECM Staff time by PoF'!$B$5:$S$119,MATCH($SL$103, 'ECM Staff time by PoF'!$B$4:$S$4,0),FALSE),IF(ISERROR(VLOOKUP(CONCATENATE($A137,AI$66),'ECM Staff time by PoF'!$A$5:$S$119,MATCH($SL$103, 'ECM Staff time by PoF'!$A$4:$S$4,0),FALSE)), 0, VLOOKUP(CONCATENATE($A137,AI$66),'ECM Staff time by PoF'!$A$5:$S$119,MATCH($SL$103, 'ECM Staff time by PoF'!$A$4:$S$4,0),FALSE))))*AI99</f>
        <v>0</v>
      </c>
      <c r="TT137" s="60">
        <f>IF($A137="",0,IF(VLOOKUP($A137,'ECM Staff time by PoF'!$B$5:$C$119,2,FALSE)="Not Applicable",VLOOKUP($A137,'ECM Staff time by PoF'!$B$5:$S$119,MATCH($SL$103, 'ECM Staff time by PoF'!$B$4:$S$4,0),FALSE),IF(ISERROR(VLOOKUP(CONCATENATE($A137,AJ$66),'ECM Staff time by PoF'!$A$5:$S$119,MATCH($SL$103, 'ECM Staff time by PoF'!$A$4:$S$4,0),FALSE)), 0, VLOOKUP(CONCATENATE($A137,AJ$66),'ECM Staff time by PoF'!$A$5:$S$119,MATCH($SL$103, 'ECM Staff time by PoF'!$A$4:$S$4,0),FALSE))))*AJ99</f>
        <v>0</v>
      </c>
      <c r="TU137" s="60">
        <f>IF($A137="",0,IF(VLOOKUP($A137,'ECM Staff time by PoF'!$B$5:$C$119,2,FALSE)="Not Applicable",VLOOKUP($A137,'ECM Staff time by PoF'!$B$5:$S$119,MATCH($SL$103, 'ECM Staff time by PoF'!$B$4:$S$4,0),FALSE),IF(ISERROR(VLOOKUP(CONCATENATE($A137,AK$66),'ECM Staff time by PoF'!$A$5:$S$119,MATCH($SL$103, 'ECM Staff time by PoF'!$A$4:$S$4,0),FALSE)), 0, VLOOKUP(CONCATENATE($A137,AK$66),'ECM Staff time by PoF'!$A$5:$S$119,MATCH($SL$103, 'ECM Staff time by PoF'!$A$4:$S$4,0),FALSE))))*AK99</f>
        <v>0</v>
      </c>
      <c r="TV137" s="60">
        <f>IF($A137="",0,IF(VLOOKUP($A137,'ECM Staff time by PoF'!$B$5:$C$119,2,FALSE)="Not Applicable",VLOOKUP($A137,'ECM Staff time by PoF'!$B$5:$S$119,MATCH($TV$103, 'ECM Staff time by PoF'!$B$4:$S$4,0),FALSE),IF(ISERROR(VLOOKUP(CONCATENATE($A137,B$66),'ECM Staff time by PoF'!$A$5:$S$119,MATCH($TV$103, 'ECM Staff time by PoF'!$A$4:$S$4,0),FALSE)), 0, VLOOKUP(CONCATENATE($A137,B$66),'ECM Staff time by PoF'!$A$5:$S$119,MATCH($TV$103, 'ECM Staff time by PoF'!$A$4:$S$4,0),FALSE))))*B99</f>
        <v>0</v>
      </c>
      <c r="TW137" s="60">
        <f>IF($A137="",0,IF(VLOOKUP($A137,'ECM Staff time by PoF'!$B$5:$C$119,2,FALSE)="Not Applicable",VLOOKUP($A137,'ECM Staff time by PoF'!$B$5:$S$119,MATCH($TV$103, 'ECM Staff time by PoF'!$B$4:$S$4,0),FALSE),IF(ISERROR(VLOOKUP(CONCATENATE($A137,C$66),'ECM Staff time by PoF'!$A$5:$S$119,MATCH($TV$103, 'ECM Staff time by PoF'!$A$4:$S$4,0),FALSE)), 0, VLOOKUP(CONCATENATE($A137,C$66),'ECM Staff time by PoF'!$A$5:$S$119,MATCH($TV$103, 'ECM Staff time by PoF'!$A$4:$S$4,0),FALSE))))*C99</f>
        <v>0</v>
      </c>
      <c r="TX137" s="60">
        <f>IF($A137="",0,IF(VLOOKUP($A137,'ECM Staff time by PoF'!$B$5:$C$119,2,FALSE)="Not Applicable",VLOOKUP($A137,'ECM Staff time by PoF'!$B$5:$S$119,MATCH($TV$103, 'ECM Staff time by PoF'!$B$4:$S$4,0),FALSE),IF(ISERROR(VLOOKUP(CONCATENATE($A137,D$66),'ECM Staff time by PoF'!$A$5:$S$119,MATCH($TV$103, 'ECM Staff time by PoF'!$A$4:$S$4,0),FALSE)), 0, VLOOKUP(CONCATENATE($A137,D$66),'ECM Staff time by PoF'!$A$5:$S$119,MATCH($TV$103, 'ECM Staff time by PoF'!$A$4:$S$4,0),FALSE))))*D99</f>
        <v>0</v>
      </c>
      <c r="TY137" s="60">
        <f>IF($A137="",0,IF(VLOOKUP($A137,'ECM Staff time by PoF'!$B$5:$C$119,2,FALSE)="Not Applicable",VLOOKUP($A137,'ECM Staff time by PoF'!$B$5:$S$119,MATCH($TV$103, 'ECM Staff time by PoF'!$B$4:$S$4,0),FALSE),IF(ISERROR(VLOOKUP(CONCATENATE($A137,E$66),'ECM Staff time by PoF'!$A$5:$S$119,MATCH($TV$103, 'ECM Staff time by PoF'!$A$4:$S$4,0),FALSE)), 0, VLOOKUP(CONCATENATE($A137,E$66),'ECM Staff time by PoF'!$A$5:$S$119,MATCH($TV$103, 'ECM Staff time by PoF'!$A$4:$S$4,0),FALSE))))*E99</f>
        <v>0</v>
      </c>
      <c r="TZ137" s="60">
        <f>IF($A137="",0,IF(VLOOKUP($A137,'ECM Staff time by PoF'!$B$5:$C$119,2,FALSE)="Not Applicable",VLOOKUP($A137,'ECM Staff time by PoF'!$B$5:$S$119,MATCH($TV$103, 'ECM Staff time by PoF'!$B$4:$S$4,0),FALSE),IF(ISERROR(VLOOKUP(CONCATENATE($A137,F$66),'ECM Staff time by PoF'!$A$5:$S$119,MATCH($TV$103, 'ECM Staff time by PoF'!$A$4:$S$4,0),FALSE)), 0, VLOOKUP(CONCATENATE($A137,F$66),'ECM Staff time by PoF'!$A$5:$S$119,MATCH($TV$103, 'ECM Staff time by PoF'!$A$4:$S$4,0),FALSE))))*F99</f>
        <v>0</v>
      </c>
      <c r="UA137" s="60">
        <f>IF($A137="",0,IF(VLOOKUP($A137,'ECM Staff time by PoF'!$B$5:$C$119,2,FALSE)="Not Applicable",VLOOKUP($A137,'ECM Staff time by PoF'!$B$5:$S$119,MATCH($TV$103, 'ECM Staff time by PoF'!$B$4:$S$4,0),FALSE),IF(ISERROR(VLOOKUP(CONCATENATE($A137,G$66),'ECM Staff time by PoF'!$A$5:$S$119,MATCH($TV$103, 'ECM Staff time by PoF'!$A$4:$S$4,0),FALSE)), 0, VLOOKUP(CONCATENATE($A137,G$66),'ECM Staff time by PoF'!$A$5:$S$119,MATCH($TV$103, 'ECM Staff time by PoF'!$A$4:$S$4,0),FALSE))))*G99</f>
        <v>0</v>
      </c>
      <c r="UB137" s="60">
        <f>IF($A137="",0,IF(VLOOKUP($A137,'ECM Staff time by PoF'!$B$5:$C$119,2,FALSE)="Not Applicable",VLOOKUP($A137,'ECM Staff time by PoF'!$B$5:$S$119,MATCH($TV$103, 'ECM Staff time by PoF'!$B$4:$S$4,0),FALSE),IF(ISERROR(VLOOKUP(CONCATENATE($A137,H$66),'ECM Staff time by PoF'!$A$5:$S$119,MATCH($TV$103, 'ECM Staff time by PoF'!$A$4:$S$4,0),FALSE)), 0, VLOOKUP(CONCATENATE($A137,H$66),'ECM Staff time by PoF'!$A$5:$S$119,MATCH($TV$103, 'ECM Staff time by PoF'!$A$4:$S$4,0),FALSE))))*H99</f>
        <v>0</v>
      </c>
      <c r="UC137" s="60">
        <f>IF($A137="",0,IF(VLOOKUP($A137,'ECM Staff time by PoF'!$B$5:$C$119,2,FALSE)="Not Applicable",VLOOKUP($A137,'ECM Staff time by PoF'!$B$5:$S$119,MATCH($TV$103, 'ECM Staff time by PoF'!$B$4:$S$4,0),FALSE),IF(ISERROR(VLOOKUP(CONCATENATE($A137,I$66),'ECM Staff time by PoF'!$A$5:$S$119,MATCH($TV$103, 'ECM Staff time by PoF'!$A$4:$S$4,0),FALSE)), 0, VLOOKUP(CONCATENATE($A137,I$66),'ECM Staff time by PoF'!$A$5:$S$119,MATCH($TV$103, 'ECM Staff time by PoF'!$A$4:$S$4,0),FALSE))))*I99</f>
        <v>0</v>
      </c>
      <c r="UD137" s="60">
        <f>IF($A137="",0,IF(VLOOKUP($A137,'ECM Staff time by PoF'!$B$5:$C$119,2,FALSE)="Not Applicable",VLOOKUP($A137,'ECM Staff time by PoF'!$B$5:$S$119,MATCH($TV$103, 'ECM Staff time by PoF'!$B$4:$S$4,0),FALSE),IF(ISERROR(VLOOKUP(CONCATENATE($A137,J$66),'ECM Staff time by PoF'!$A$5:$S$119,MATCH($TV$103, 'ECM Staff time by PoF'!$A$4:$S$4,0),FALSE)), 0, VLOOKUP(CONCATENATE($A137,J$66),'ECM Staff time by PoF'!$A$5:$S$119,MATCH($TV$103, 'ECM Staff time by PoF'!$A$4:$S$4,0),FALSE))))*J99</f>
        <v>0</v>
      </c>
      <c r="UE137" s="60">
        <f>IF($A137="",0,IF(VLOOKUP($A137,'ECM Staff time by PoF'!$B$5:$C$119,2,FALSE)="Not Applicable",VLOOKUP($A137,'ECM Staff time by PoF'!$B$5:$S$119,MATCH($TV$103, 'ECM Staff time by PoF'!$B$4:$S$4,0),FALSE),IF(ISERROR(VLOOKUP(CONCATENATE($A137,K$66),'ECM Staff time by PoF'!$A$5:$S$119,MATCH($TV$103, 'ECM Staff time by PoF'!$A$4:$S$4,0),FALSE)), 0, VLOOKUP(CONCATENATE($A137,K$66),'ECM Staff time by PoF'!$A$5:$S$119,MATCH($TV$103, 'ECM Staff time by PoF'!$A$4:$S$4,0),FALSE))))*K99</f>
        <v>0</v>
      </c>
      <c r="UF137" s="60">
        <f>IF($A137="",0,IF(VLOOKUP($A137,'ECM Staff time by PoF'!$B$5:$C$119,2,FALSE)="Not Applicable",VLOOKUP($A137,'ECM Staff time by PoF'!$B$5:$S$119,MATCH($TV$103, 'ECM Staff time by PoF'!$B$4:$S$4,0),FALSE),IF(ISERROR(VLOOKUP(CONCATENATE($A137,L$66),'ECM Staff time by PoF'!$A$5:$S$119,MATCH($TV$103, 'ECM Staff time by PoF'!$A$4:$S$4,0),FALSE)), 0, VLOOKUP(CONCATENATE($A137,L$66),'ECM Staff time by PoF'!$A$5:$S$119,MATCH($TV$103, 'ECM Staff time by PoF'!$A$4:$S$4,0),FALSE))))*L99</f>
        <v>0</v>
      </c>
      <c r="UG137" s="60">
        <f>IF($A137="",0,IF(VLOOKUP($A137,'ECM Staff time by PoF'!$B$5:$C$119,2,FALSE)="Not Applicable",VLOOKUP($A137,'ECM Staff time by PoF'!$B$5:$S$119,MATCH($TV$103, 'ECM Staff time by PoF'!$B$4:$S$4,0),FALSE),IF(ISERROR(VLOOKUP(CONCATENATE($A137,M$66),'ECM Staff time by PoF'!$A$5:$S$119,MATCH($TV$103, 'ECM Staff time by PoF'!$A$4:$S$4,0),FALSE)), 0, VLOOKUP(CONCATENATE($A137,M$66),'ECM Staff time by PoF'!$A$5:$S$119,MATCH($TV$103, 'ECM Staff time by PoF'!$A$4:$S$4,0),FALSE))))*M99</f>
        <v>0</v>
      </c>
      <c r="UH137" s="60">
        <f>IF($A137="",0,IF(VLOOKUP($A137,'ECM Staff time by PoF'!$B$5:$C$119,2,FALSE)="Not Applicable",VLOOKUP($A137,'ECM Staff time by PoF'!$B$5:$S$119,MATCH($TV$103, 'ECM Staff time by PoF'!$B$4:$S$4,0),FALSE),IF(ISERROR(VLOOKUP(CONCATENATE($A137,N$66),'ECM Staff time by PoF'!$A$5:$S$119,MATCH($TV$103, 'ECM Staff time by PoF'!$A$4:$S$4,0),FALSE)), 0, VLOOKUP(CONCATENATE($A137,N$66),'ECM Staff time by PoF'!$A$5:$S$119,MATCH($TV$103, 'ECM Staff time by PoF'!$A$4:$S$4,0),FALSE))))*N99</f>
        <v>0</v>
      </c>
      <c r="UI137" s="60">
        <f>IF($A137="",0,IF(VLOOKUP($A137,'ECM Staff time by PoF'!$B$5:$C$119,2,FALSE)="Not Applicable",VLOOKUP($A137,'ECM Staff time by PoF'!$B$5:$S$119,MATCH($TV$103, 'ECM Staff time by PoF'!$B$4:$S$4,0),FALSE),IF(ISERROR(VLOOKUP(CONCATENATE($A137,O$66),'ECM Staff time by PoF'!$A$5:$S$119,MATCH($TV$103, 'ECM Staff time by PoF'!$A$4:$S$4,0),FALSE)), 0, VLOOKUP(CONCATENATE($A137,O$66),'ECM Staff time by PoF'!$A$5:$S$119,MATCH($TV$103, 'ECM Staff time by PoF'!$A$4:$S$4,0),FALSE))))*O99</f>
        <v>0</v>
      </c>
      <c r="UJ137" s="60">
        <f>IF($A137="",0,IF(VLOOKUP($A137,'ECM Staff time by PoF'!$B$5:$C$119,2,FALSE)="Not Applicable",VLOOKUP($A137,'ECM Staff time by PoF'!$B$5:$S$119,MATCH($TV$103, 'ECM Staff time by PoF'!$B$4:$S$4,0),FALSE),IF(ISERROR(VLOOKUP(CONCATENATE($A137,P$66),'ECM Staff time by PoF'!$A$5:$S$119,MATCH($TV$103, 'ECM Staff time by PoF'!$A$4:$S$4,0),FALSE)), 0, VLOOKUP(CONCATENATE($A137,P$66),'ECM Staff time by PoF'!$A$5:$S$119,MATCH($TV$103, 'ECM Staff time by PoF'!$A$4:$S$4,0),FALSE))))*P99</f>
        <v>0</v>
      </c>
      <c r="UK137" s="60">
        <f>IF($A137="",0,IF(VLOOKUP($A137,'ECM Staff time by PoF'!$B$5:$C$119,2,FALSE)="Not Applicable",VLOOKUP($A137,'ECM Staff time by PoF'!$B$5:$S$119,MATCH($TV$103, 'ECM Staff time by PoF'!$B$4:$S$4,0),FALSE),IF(ISERROR(VLOOKUP(CONCATENATE($A137,Q$66),'ECM Staff time by PoF'!$A$5:$S$119,MATCH($TV$103, 'ECM Staff time by PoF'!$A$4:$S$4,0),FALSE)), 0, VLOOKUP(CONCATENATE($A137,Q$66),'ECM Staff time by PoF'!$A$5:$S$119,MATCH($TV$103, 'ECM Staff time by PoF'!$A$4:$S$4,0),FALSE))))*Q99</f>
        <v>0</v>
      </c>
      <c r="UL137" s="60">
        <f>IF($A137="",0,IF(VLOOKUP($A137,'ECM Staff time by PoF'!$B$5:$C$119,2,FALSE)="Not Applicable",VLOOKUP($A137,'ECM Staff time by PoF'!$B$5:$S$119,MATCH($TV$103, 'ECM Staff time by PoF'!$B$4:$S$4,0),FALSE),IF(ISERROR(VLOOKUP(CONCATENATE($A137,R$66),'ECM Staff time by PoF'!$A$5:$S$119,MATCH($TV$103, 'ECM Staff time by PoF'!$A$4:$S$4,0),FALSE)), 0, VLOOKUP(CONCATENATE($A137,R$66),'ECM Staff time by PoF'!$A$5:$S$119,MATCH($TV$103, 'ECM Staff time by PoF'!$A$4:$S$4,0),FALSE))))*R99</f>
        <v>0</v>
      </c>
      <c r="UM137" s="60">
        <f>IF($A137="",0,IF(VLOOKUP($A137,'ECM Staff time by PoF'!$B$5:$C$119,2,FALSE)="Not Applicable",VLOOKUP($A137,'ECM Staff time by PoF'!$B$5:$S$119,MATCH($TV$103, 'ECM Staff time by PoF'!$B$4:$S$4,0),FALSE),IF(ISERROR(VLOOKUP(CONCATENATE($A137,S$66),'ECM Staff time by PoF'!$A$5:$S$119,MATCH($TV$103, 'ECM Staff time by PoF'!$A$4:$S$4,0),FALSE)), 0, VLOOKUP(CONCATENATE($A137,S$66),'ECM Staff time by PoF'!$A$5:$S$119,MATCH($TV$103, 'ECM Staff time by PoF'!$A$4:$S$4,0),FALSE))))*S99</f>
        <v>0</v>
      </c>
      <c r="UN137" s="60">
        <f>IF($A137="",0,IF(VLOOKUP($A137,'ECM Staff time by PoF'!$B$5:$C$119,2,FALSE)="Not Applicable",VLOOKUP($A137,'ECM Staff time by PoF'!$B$5:$S$119,MATCH($TV$103, 'ECM Staff time by PoF'!$B$4:$S$4,0),FALSE),IF(ISERROR(VLOOKUP(CONCATENATE($A137,T$66),'ECM Staff time by PoF'!$A$5:$S$119,MATCH($TV$103, 'ECM Staff time by PoF'!$A$4:$S$4,0),FALSE)), 0, VLOOKUP(CONCATENATE($A137,T$66),'ECM Staff time by PoF'!$A$5:$S$119,MATCH($TV$103, 'ECM Staff time by PoF'!$A$4:$S$4,0),FALSE))))*T99</f>
        <v>0</v>
      </c>
      <c r="UO137" s="60">
        <f>IF($A137="",0,IF(VLOOKUP($A137,'ECM Staff time by PoF'!$B$5:$C$119,2,FALSE)="Not Applicable",VLOOKUP($A137,'ECM Staff time by PoF'!$B$5:$S$119,MATCH($TV$103, 'ECM Staff time by PoF'!$B$4:$S$4,0),FALSE),IF(ISERROR(VLOOKUP(CONCATENATE($A137,U$66),'ECM Staff time by PoF'!$A$5:$S$119,MATCH($TV$103, 'ECM Staff time by PoF'!$A$4:$S$4,0),FALSE)), 0, VLOOKUP(CONCATENATE($A137,U$66),'ECM Staff time by PoF'!$A$5:$S$119,MATCH($TV$103, 'ECM Staff time by PoF'!$A$4:$S$4,0),FALSE))))*U99</f>
        <v>0</v>
      </c>
      <c r="UP137" s="60">
        <f>IF($A137="",0,IF(VLOOKUP($A137,'ECM Staff time by PoF'!$B$5:$C$119,2,FALSE)="Not Applicable",VLOOKUP($A137,'ECM Staff time by PoF'!$B$5:$S$119,MATCH($TV$103, 'ECM Staff time by PoF'!$B$4:$S$4,0),FALSE),IF(ISERROR(VLOOKUP(CONCATENATE($A137,V$66),'ECM Staff time by PoF'!$A$5:$S$119,MATCH($TV$103, 'ECM Staff time by PoF'!$A$4:$S$4,0),FALSE)), 0, VLOOKUP(CONCATENATE($A137,V$66),'ECM Staff time by PoF'!$A$5:$S$119,MATCH($TV$103, 'ECM Staff time by PoF'!$A$4:$S$4,0),FALSE))))*V99</f>
        <v>0</v>
      </c>
      <c r="UQ137" s="60">
        <f>IF($A137="",0,IF(VLOOKUP($A137,'ECM Staff time by PoF'!$B$5:$C$119,2,FALSE)="Not Applicable",VLOOKUP($A137,'ECM Staff time by PoF'!$B$5:$S$119,MATCH($TV$103, 'ECM Staff time by PoF'!$B$4:$S$4,0),FALSE),IF(ISERROR(VLOOKUP(CONCATENATE($A137,W$66),'ECM Staff time by PoF'!$A$5:$S$119,MATCH($TV$103, 'ECM Staff time by PoF'!$A$4:$S$4,0),FALSE)), 0, VLOOKUP(CONCATENATE($A137,W$66),'ECM Staff time by PoF'!$A$5:$S$119,MATCH($TV$103, 'ECM Staff time by PoF'!$A$4:$S$4,0),FALSE))))*W99</f>
        <v>0</v>
      </c>
      <c r="UR137" s="60">
        <f>IF($A137="",0,IF(VLOOKUP($A137,'ECM Staff time by PoF'!$B$5:$C$119,2,FALSE)="Not Applicable",VLOOKUP($A137,'ECM Staff time by PoF'!$B$5:$S$119,MATCH($TV$103, 'ECM Staff time by PoF'!$B$4:$S$4,0),FALSE),IF(ISERROR(VLOOKUP(CONCATENATE($A137,X$66),'ECM Staff time by PoF'!$A$5:$S$119,MATCH($TV$103, 'ECM Staff time by PoF'!$A$4:$S$4,0),FALSE)), 0, VLOOKUP(CONCATENATE($A137,X$66),'ECM Staff time by PoF'!$A$5:$S$119,MATCH($TV$103, 'ECM Staff time by PoF'!$A$4:$S$4,0),FALSE))))*X99</f>
        <v>0</v>
      </c>
      <c r="US137" s="60">
        <f>IF($A137="",0,IF(VLOOKUP($A137,'ECM Staff time by PoF'!$B$5:$C$119,2,FALSE)="Not Applicable",VLOOKUP($A137,'ECM Staff time by PoF'!$B$5:$S$119,MATCH($TV$103, 'ECM Staff time by PoF'!$B$4:$S$4,0),FALSE),IF(ISERROR(VLOOKUP(CONCATENATE($A137,Y$66),'ECM Staff time by PoF'!$A$5:$S$119,MATCH($TV$103, 'ECM Staff time by PoF'!$A$4:$S$4,0),FALSE)), 0, VLOOKUP(CONCATENATE($A137,Y$66),'ECM Staff time by PoF'!$A$5:$S$119,MATCH($TV$103, 'ECM Staff time by PoF'!$A$4:$S$4,0),FALSE))))*Y99</f>
        <v>0</v>
      </c>
      <c r="UT137" s="60">
        <f>IF($A137="",0,IF(VLOOKUP($A137,'ECM Staff time by PoF'!$B$5:$C$119,2,FALSE)="Not Applicable",VLOOKUP($A137,'ECM Staff time by PoF'!$B$5:$S$119,MATCH($TV$103, 'ECM Staff time by PoF'!$B$4:$S$4,0),FALSE),IF(ISERROR(VLOOKUP(CONCATENATE($A137,Z$66),'ECM Staff time by PoF'!$A$5:$S$119,MATCH($TV$103, 'ECM Staff time by PoF'!$A$4:$S$4,0),FALSE)), 0, VLOOKUP(CONCATENATE($A137,Z$66),'ECM Staff time by PoF'!$A$5:$S$119,MATCH($TV$103, 'ECM Staff time by PoF'!$A$4:$S$4,0),FALSE))))*Z99</f>
        <v>0</v>
      </c>
      <c r="UU137" s="60">
        <f>IF($A137="",0,IF(VLOOKUP($A137,'ECM Staff time by PoF'!$B$5:$C$119,2,FALSE)="Not Applicable",VLOOKUP($A137,'ECM Staff time by PoF'!$B$5:$S$119,MATCH($TV$103, 'ECM Staff time by PoF'!$B$4:$S$4,0),FALSE),IF(ISERROR(VLOOKUP(CONCATENATE($A137,AA$66),'ECM Staff time by PoF'!$A$5:$S$119,MATCH($TV$103, 'ECM Staff time by PoF'!$A$4:$S$4,0),FALSE)), 0, VLOOKUP(CONCATENATE($A137,AA$66),'ECM Staff time by PoF'!$A$5:$S$119,MATCH($TV$103, 'ECM Staff time by PoF'!$A$4:$S$4,0),FALSE))))*AA99</f>
        <v>0</v>
      </c>
      <c r="UV137" s="60">
        <f>IF($A137="",0,IF(VLOOKUP($A137,'ECM Staff time by PoF'!$B$5:$C$119,2,FALSE)="Not Applicable",VLOOKUP($A137,'ECM Staff time by PoF'!$B$5:$S$119,MATCH($TV$103, 'ECM Staff time by PoF'!$B$4:$S$4,0),FALSE),IF(ISERROR(VLOOKUP(CONCATENATE($A137,AB$66),'ECM Staff time by PoF'!$A$5:$S$119,MATCH($TV$103, 'ECM Staff time by PoF'!$A$4:$S$4,0),FALSE)), 0, VLOOKUP(CONCATENATE($A137,AB$66),'ECM Staff time by PoF'!$A$5:$S$119,MATCH($TV$103, 'ECM Staff time by PoF'!$A$4:$S$4,0),FALSE))))*AB99</f>
        <v>0</v>
      </c>
      <c r="UW137" s="60">
        <f>IF($A137="",0,IF(VLOOKUP($A137,'ECM Staff time by PoF'!$B$5:$C$119,2,FALSE)="Not Applicable",VLOOKUP($A137,'ECM Staff time by PoF'!$B$5:$S$119,MATCH($TV$103, 'ECM Staff time by PoF'!$B$4:$S$4,0),FALSE),IF(ISERROR(VLOOKUP(CONCATENATE($A137,AC$66),'ECM Staff time by PoF'!$A$5:$S$119,MATCH($TV$103, 'ECM Staff time by PoF'!$A$4:$S$4,0),FALSE)), 0, VLOOKUP(CONCATENATE($A137,AC$66),'ECM Staff time by PoF'!$A$5:$S$119,MATCH($TV$103, 'ECM Staff time by PoF'!$A$4:$S$4,0),FALSE))))*AC99</f>
        <v>0</v>
      </c>
      <c r="UX137" s="60">
        <f>IF($A137="",0,IF(VLOOKUP($A137,'ECM Staff time by PoF'!$B$5:$C$119,2,FALSE)="Not Applicable",VLOOKUP($A137,'ECM Staff time by PoF'!$B$5:$S$119,MATCH($TV$103, 'ECM Staff time by PoF'!$B$4:$S$4,0),FALSE),IF(ISERROR(VLOOKUP(CONCATENATE($A137,AD$66),'ECM Staff time by PoF'!$A$5:$S$119,MATCH($TV$103, 'ECM Staff time by PoF'!$A$4:$S$4,0),FALSE)), 0, VLOOKUP(CONCATENATE($A137,AD$66),'ECM Staff time by PoF'!$A$5:$S$119,MATCH($TV$103, 'ECM Staff time by PoF'!$A$4:$S$4,0),FALSE))))*AD99</f>
        <v>0</v>
      </c>
      <c r="UY137" s="60">
        <f>IF($A137="",0,IF(VLOOKUP($A137,'ECM Staff time by PoF'!$B$5:$C$119,2,FALSE)="Not Applicable",VLOOKUP($A137,'ECM Staff time by PoF'!$B$5:$S$119,MATCH($TV$103, 'ECM Staff time by PoF'!$B$4:$S$4,0),FALSE),IF(ISERROR(VLOOKUP(CONCATENATE($A137,AE$66),'ECM Staff time by PoF'!$A$5:$S$119,MATCH($TV$103, 'ECM Staff time by PoF'!$A$4:$S$4,0),FALSE)), 0, VLOOKUP(CONCATENATE($A137,AE$66),'ECM Staff time by PoF'!$A$5:$S$119,MATCH($TV$103, 'ECM Staff time by PoF'!$A$4:$S$4,0),FALSE))))*AE99</f>
        <v>0</v>
      </c>
      <c r="UZ137" s="60">
        <f>IF($A137="",0,IF(VLOOKUP($A137,'ECM Staff time by PoF'!$B$5:$C$119,2,FALSE)="Not Applicable",VLOOKUP($A137,'ECM Staff time by PoF'!$B$5:$S$119,MATCH($TV$103, 'ECM Staff time by PoF'!$B$4:$S$4,0),FALSE),IF(ISERROR(VLOOKUP(CONCATENATE($A137,AF$66),'ECM Staff time by PoF'!$A$5:$S$119,MATCH($TV$103, 'ECM Staff time by PoF'!$A$4:$S$4,0),FALSE)), 0, VLOOKUP(CONCATENATE($A137,AF$66),'ECM Staff time by PoF'!$A$5:$S$119,MATCH($TV$103, 'ECM Staff time by PoF'!$A$4:$S$4,0),FALSE))))*AF99</f>
        <v>0</v>
      </c>
      <c r="VA137" s="60">
        <f>IF($A137="",0,IF(VLOOKUP($A137,'ECM Staff time by PoF'!$B$5:$C$119,2,FALSE)="Not Applicable",VLOOKUP($A137,'ECM Staff time by PoF'!$B$5:$S$119,MATCH($TV$103, 'ECM Staff time by PoF'!$B$4:$S$4,0),FALSE),IF(ISERROR(VLOOKUP(CONCATENATE($A137,AG$66),'ECM Staff time by PoF'!$A$5:$S$119,MATCH($TV$103, 'ECM Staff time by PoF'!$A$4:$S$4,0),FALSE)), 0, VLOOKUP(CONCATENATE($A137,AG$66),'ECM Staff time by PoF'!$A$5:$S$119,MATCH($TV$103, 'ECM Staff time by PoF'!$A$4:$S$4,0),FALSE))))*AG99</f>
        <v>0</v>
      </c>
      <c r="VB137" s="60">
        <f>IF($A137="",0,IF(VLOOKUP($A137,'ECM Staff time by PoF'!$B$5:$C$119,2,FALSE)="Not Applicable",VLOOKUP($A137,'ECM Staff time by PoF'!$B$5:$S$119,MATCH($TV$103, 'ECM Staff time by PoF'!$B$4:$S$4,0),FALSE),IF(ISERROR(VLOOKUP(CONCATENATE($A137,AH$66),'ECM Staff time by PoF'!$A$5:$S$119,MATCH($TV$103, 'ECM Staff time by PoF'!$A$4:$S$4,0),FALSE)), 0, VLOOKUP(CONCATENATE($A137,AH$66),'ECM Staff time by PoF'!$A$5:$S$119,MATCH($TV$103, 'ECM Staff time by PoF'!$A$4:$S$4,0),FALSE))))*AH99</f>
        <v>0</v>
      </c>
      <c r="VC137" s="60">
        <f>IF($A137="",0,IF(VLOOKUP($A137,'ECM Staff time by PoF'!$B$5:$C$119,2,FALSE)="Not Applicable",VLOOKUP($A137,'ECM Staff time by PoF'!$B$5:$S$119,MATCH($TV$103, 'ECM Staff time by PoF'!$B$4:$S$4,0),FALSE),IF(ISERROR(VLOOKUP(CONCATENATE($A137,AI$66),'ECM Staff time by PoF'!$A$5:$S$119,MATCH($TV$103, 'ECM Staff time by PoF'!$A$4:$S$4,0),FALSE)), 0, VLOOKUP(CONCATENATE($A137,AI$66),'ECM Staff time by PoF'!$A$5:$S$119,MATCH($TV$103, 'ECM Staff time by PoF'!$A$4:$S$4,0),FALSE))))*AI99</f>
        <v>0</v>
      </c>
      <c r="VD137" s="60">
        <f>IF($A137="",0,IF(VLOOKUP($A137,'ECM Staff time by PoF'!$B$5:$C$119,2,FALSE)="Not Applicable",VLOOKUP($A137,'ECM Staff time by PoF'!$B$5:$S$119,MATCH($TV$103, 'ECM Staff time by PoF'!$B$4:$S$4,0),FALSE),IF(ISERROR(VLOOKUP(CONCATENATE($A137,AJ$66),'ECM Staff time by PoF'!$A$5:$S$119,MATCH($TV$103, 'ECM Staff time by PoF'!$A$4:$S$4,0),FALSE)), 0, VLOOKUP(CONCATENATE($A137,AJ$66),'ECM Staff time by PoF'!$A$5:$S$119,MATCH($TV$103, 'ECM Staff time by PoF'!$A$4:$S$4,0),FALSE))))*AJ99</f>
        <v>0</v>
      </c>
      <c r="VE137" s="60">
        <f>IF($A137="",0,IF(VLOOKUP($A137,'ECM Staff time by PoF'!$B$5:$C$119,2,FALSE)="Not Applicable",VLOOKUP($A137,'ECM Staff time by PoF'!$B$5:$S$119,MATCH($TV$103, 'ECM Staff time by PoF'!$B$4:$S$4,0),FALSE),IF(ISERROR(VLOOKUP(CONCATENATE($A137,AK$66),'ECM Staff time by PoF'!$A$5:$S$119,MATCH($TV$103, 'ECM Staff time by PoF'!$A$4:$S$4,0),FALSE)), 0, VLOOKUP(CONCATENATE($A137,AK$66),'ECM Staff time by PoF'!$A$5:$S$119,MATCH($TV$103, 'ECM Staff time by PoF'!$A$4:$S$4,0),FALSE))))*AK99</f>
        <v>0</v>
      </c>
    </row>
    <row r="138" spans="1:578" s="1" customFormat="1" x14ac:dyDescent="0.25">
      <c r="A138" s="60" t="str">
        <f>IF('ECM Location'!D42="", "",'ECM Location'!D42)</f>
        <v/>
      </c>
      <c r="B138" s="191">
        <f>IF($A138="",0,IF(VLOOKUP($A138,'ECM Staff time by PoF'!$B$5:$C$119,2,FALSE)="Not Applicable",VLOOKUP($A138,'ECM Staff time by PoF'!$B$5:$S$119,MATCH($B$103, 'ECM Staff time by PoF'!$B$4:$R$4,0),FALSE),IF(ISERROR(VLOOKUP(CONCATENATE($A138,B$66),'ECM Staff time by PoF'!$A$5:$S$119,MATCH($B$103, 'ECM Staff time by PoF'!$A$4:$R$4,0),FALSE)), 0, VLOOKUP(CONCATENATE($A138,B$66),'ECM Staff time by PoF'!$A$5:$S$119,MATCH($B$103, 'ECM Staff time by PoF'!$A$4:$R$4,0),FALSE))))*B100</f>
        <v>0</v>
      </c>
      <c r="C138" s="191">
        <f>IF($A138="",0,IF(VLOOKUP($A138,'ECM Staff time by PoF'!$B$5:$C$119,2,FALSE)="Not Applicable",VLOOKUP($A138,'ECM Staff time by PoF'!$B$5:$S$119,MATCH($B$103, 'ECM Staff time by PoF'!$B$4:$R$4,0),FALSE),IF(ISERROR(VLOOKUP(CONCATENATE($A138,C$66),'ECM Staff time by PoF'!$A$5:$S$119,MATCH($B$103, 'ECM Staff time by PoF'!$A$4:$R$4,0),FALSE)), 0, VLOOKUP(CONCATENATE($A138,C$66),'ECM Staff time by PoF'!$A$5:$S$119,MATCH($B$103, 'ECM Staff time by PoF'!$A$4:$R$4,0),FALSE))))*C100</f>
        <v>0</v>
      </c>
      <c r="D138" s="191">
        <f>IF($A138="",0,IF(VLOOKUP($A138,'ECM Staff time by PoF'!$B$5:$C$119,2,FALSE)="Not Applicable",VLOOKUP($A138,'ECM Staff time by PoF'!$B$5:$S$119,MATCH($B$103, 'ECM Staff time by PoF'!$B$4:$R$4,0),FALSE),IF(ISERROR(VLOOKUP(CONCATENATE($A138,D$66),'ECM Staff time by PoF'!$A$5:$S$119,MATCH($B$103, 'ECM Staff time by PoF'!$A$4:$R$4,0),FALSE)), 0, VLOOKUP(CONCATENATE($A138,D$66),'ECM Staff time by PoF'!$A$5:$S$119,MATCH($B$103, 'ECM Staff time by PoF'!$A$4:$R$4,0),FALSE))))*D100</f>
        <v>0</v>
      </c>
      <c r="E138" s="191">
        <f>IF($A138="",0,IF(VLOOKUP($A138,'ECM Staff time by PoF'!$B$5:$C$119,2,FALSE)="Not Applicable",VLOOKUP($A138,'ECM Staff time by PoF'!$B$5:$S$119,MATCH($B$103, 'ECM Staff time by PoF'!$B$4:$R$4,0),FALSE),IF(ISERROR(VLOOKUP(CONCATENATE($A138,E$66),'ECM Staff time by PoF'!$A$5:$S$119,MATCH($B$103, 'ECM Staff time by PoF'!$A$4:$R$4,0),FALSE)), 0, VLOOKUP(CONCATENATE($A138,E$66),'ECM Staff time by PoF'!$A$5:$S$119,MATCH($B$103, 'ECM Staff time by PoF'!$A$4:$R$4,0),FALSE))))*E100</f>
        <v>0</v>
      </c>
      <c r="F138" s="191">
        <f>IF($A138="",0,IF(VLOOKUP($A138,'ECM Staff time by PoF'!$B$5:$C$119,2,FALSE)="Not Applicable",VLOOKUP($A138,'ECM Staff time by PoF'!$B$5:$S$119,MATCH($B$103, 'ECM Staff time by PoF'!$B$4:$R$4,0),FALSE),IF(ISERROR(VLOOKUP(CONCATENATE($A138,F$66),'ECM Staff time by PoF'!$A$5:$S$119,MATCH($B$103, 'ECM Staff time by PoF'!$A$4:$R$4,0),FALSE)), 0, VLOOKUP(CONCATENATE($A138,F$66),'ECM Staff time by PoF'!$A$5:$S$119,MATCH($B$103, 'ECM Staff time by PoF'!$A$4:$R$4,0),FALSE))))*F100</f>
        <v>0</v>
      </c>
      <c r="G138" s="191">
        <f>IF($A138="",0,IF(VLOOKUP($A138,'ECM Staff time by PoF'!$B$5:$C$119,2,FALSE)="Not Applicable",VLOOKUP($A138,'ECM Staff time by PoF'!$B$5:$S$119,MATCH($B$103, 'ECM Staff time by PoF'!$B$4:$R$4,0),FALSE),IF(ISERROR(VLOOKUP(CONCATENATE($A138,G$66),'ECM Staff time by PoF'!$A$5:$S$119,MATCH($B$103, 'ECM Staff time by PoF'!$A$4:$R$4,0),FALSE)), 0, VLOOKUP(CONCATENATE($A138,G$66),'ECM Staff time by PoF'!$A$5:$S$119,MATCH($B$103, 'ECM Staff time by PoF'!$A$4:$R$4,0),FALSE))))*G100</f>
        <v>0</v>
      </c>
      <c r="H138" s="191">
        <f>IF($A138="",0,IF(VLOOKUP($A138,'ECM Staff time by PoF'!$B$5:$C$119,2,FALSE)="Not Applicable",VLOOKUP($A138,'ECM Staff time by PoF'!$B$5:$S$119,MATCH($B$103, 'ECM Staff time by PoF'!$B$4:$R$4,0),FALSE),IF(ISERROR(VLOOKUP(CONCATENATE($A138,H$66),'ECM Staff time by PoF'!$A$5:$S$119,MATCH($B$103, 'ECM Staff time by PoF'!$A$4:$R$4,0),FALSE)), 0, VLOOKUP(CONCATENATE($A138,H$66),'ECM Staff time by PoF'!$A$5:$S$119,MATCH($B$103, 'ECM Staff time by PoF'!$A$4:$R$4,0),FALSE))))*H100</f>
        <v>0</v>
      </c>
      <c r="I138" s="191">
        <f>IF($A138="",0,IF(VLOOKUP($A138,'ECM Staff time by PoF'!$B$5:$C$119,2,FALSE)="Not Applicable",VLOOKUP($A138,'ECM Staff time by PoF'!$B$5:$S$119,MATCH($B$103, 'ECM Staff time by PoF'!$B$4:$R$4,0),FALSE),IF(ISERROR(VLOOKUP(CONCATENATE($A138,I$66),'ECM Staff time by PoF'!$A$5:$S$119,MATCH($B$103, 'ECM Staff time by PoF'!$A$4:$R$4,0),FALSE)), 0, VLOOKUP(CONCATENATE($A138,I$66),'ECM Staff time by PoF'!$A$5:$S$119,MATCH($B$103, 'ECM Staff time by PoF'!$A$4:$R$4,0),FALSE))))*I100</f>
        <v>0</v>
      </c>
      <c r="J138" s="191">
        <f>IF($A138="",0,IF(VLOOKUP($A138,'ECM Staff time by PoF'!$B$5:$C$119,2,FALSE)="Not Applicable",VLOOKUP($A138,'ECM Staff time by PoF'!$B$5:$S$119,MATCH($B$103, 'ECM Staff time by PoF'!$B$4:$R$4,0),FALSE),IF(ISERROR(VLOOKUP(CONCATENATE($A138,J$66),'ECM Staff time by PoF'!$A$5:$S$119,MATCH($B$103, 'ECM Staff time by PoF'!$A$4:$R$4,0),FALSE)), 0, VLOOKUP(CONCATENATE($A138,J$66),'ECM Staff time by PoF'!$A$5:$S$119,MATCH($B$103, 'ECM Staff time by PoF'!$A$4:$R$4,0),FALSE))))*J100</f>
        <v>0</v>
      </c>
      <c r="K138" s="191">
        <f>IF($A138="",0,IF(VLOOKUP($A138,'ECM Staff time by PoF'!$B$5:$C$119,2,FALSE)="Not Applicable",VLOOKUP($A138,'ECM Staff time by PoF'!$B$5:$S$119,MATCH($B$103, 'ECM Staff time by PoF'!$B$4:$R$4,0),FALSE),IF(ISERROR(VLOOKUP(CONCATENATE($A138,K$66),'ECM Staff time by PoF'!$A$5:$S$119,MATCH($B$103, 'ECM Staff time by PoF'!$A$4:$R$4,0),FALSE)), 0, VLOOKUP(CONCATENATE($A138,K$66),'ECM Staff time by PoF'!$A$5:$S$119,MATCH($B$103, 'ECM Staff time by PoF'!$A$4:$R$4,0),FALSE))))*K100</f>
        <v>0</v>
      </c>
      <c r="L138" s="191">
        <f>IF($A138="",0,IF(VLOOKUP($A138,'ECM Staff time by PoF'!$B$5:$C$119,2,FALSE)="Not Applicable",VLOOKUP($A138,'ECM Staff time by PoF'!$B$5:$S$119,MATCH($B$103, 'ECM Staff time by PoF'!$B$4:$R$4,0),FALSE),IF(ISERROR(VLOOKUP(CONCATENATE($A138,L$66),'ECM Staff time by PoF'!$A$5:$S$119,MATCH($B$103, 'ECM Staff time by PoF'!$A$4:$R$4,0),FALSE)), 0, VLOOKUP(CONCATENATE($A138,L$66),'ECM Staff time by PoF'!$A$5:$S$119,MATCH($B$103, 'ECM Staff time by PoF'!$A$4:$R$4,0),FALSE))))*L100</f>
        <v>0</v>
      </c>
      <c r="M138" s="191">
        <f>IF($A138="",0,IF(VLOOKUP($A138,'ECM Staff time by PoF'!$B$5:$C$119,2,FALSE)="Not Applicable",VLOOKUP($A138,'ECM Staff time by PoF'!$B$5:$S$119,MATCH($B$103, 'ECM Staff time by PoF'!$B$4:$R$4,0),FALSE),IF(ISERROR(VLOOKUP(CONCATENATE($A138,M$66),'ECM Staff time by PoF'!$A$5:$S$119,MATCH($B$103, 'ECM Staff time by PoF'!$A$4:$R$4,0),FALSE)), 0, VLOOKUP(CONCATENATE($A138,M$66),'ECM Staff time by PoF'!$A$5:$S$119,MATCH($B$103, 'ECM Staff time by PoF'!$A$4:$R$4,0),FALSE))))*M100</f>
        <v>0</v>
      </c>
      <c r="N138" s="191">
        <f>IF($A138="",0,IF(VLOOKUP($A138,'ECM Staff time by PoF'!$B$5:$C$119,2,FALSE)="Not Applicable",VLOOKUP($A138,'ECM Staff time by PoF'!$B$5:$S$119,MATCH($B$103, 'ECM Staff time by PoF'!$B$4:$R$4,0),FALSE),IF(ISERROR(VLOOKUP(CONCATENATE($A138,N$66),'ECM Staff time by PoF'!$A$5:$S$119,MATCH($B$103, 'ECM Staff time by PoF'!$A$4:$R$4,0),FALSE)), 0, VLOOKUP(CONCATENATE($A138,N$66),'ECM Staff time by PoF'!$A$5:$S$119,MATCH($B$103, 'ECM Staff time by PoF'!$A$4:$R$4,0),FALSE))))*N100</f>
        <v>0</v>
      </c>
      <c r="O138" s="191">
        <f>IF($A138="",0,IF(VLOOKUP($A138,'ECM Staff time by PoF'!$B$5:$C$119,2,FALSE)="Not Applicable",VLOOKUP($A138,'ECM Staff time by PoF'!$B$5:$S$119,MATCH($B$103, 'ECM Staff time by PoF'!$B$4:$R$4,0),FALSE),IF(ISERROR(VLOOKUP(CONCATENATE($A138,O$66),'ECM Staff time by PoF'!$A$5:$S$119,MATCH($B$103, 'ECM Staff time by PoF'!$A$4:$R$4,0),FALSE)), 0, VLOOKUP(CONCATENATE($A138,O$66),'ECM Staff time by PoF'!$A$5:$S$119,MATCH($B$103, 'ECM Staff time by PoF'!$A$4:$R$4,0),FALSE))))*O100</f>
        <v>0</v>
      </c>
      <c r="P138" s="191">
        <f>IF($A138="",0,IF(VLOOKUP($A138,'ECM Staff time by PoF'!$B$5:$C$119,2,FALSE)="Not Applicable",VLOOKUP($A138,'ECM Staff time by PoF'!$B$5:$S$119,MATCH($B$103, 'ECM Staff time by PoF'!$B$4:$R$4,0),FALSE),IF(ISERROR(VLOOKUP(CONCATENATE($A138,P$66),'ECM Staff time by PoF'!$A$5:$S$119,MATCH($B$103, 'ECM Staff time by PoF'!$A$4:$R$4,0),FALSE)), 0, VLOOKUP(CONCATENATE($A138,P$66),'ECM Staff time by PoF'!$A$5:$S$119,MATCH($B$103, 'ECM Staff time by PoF'!$A$4:$R$4,0),FALSE))))*P100</f>
        <v>0</v>
      </c>
      <c r="Q138" s="191">
        <f>IF($A138="",0,IF(VLOOKUP($A138,'ECM Staff time by PoF'!$B$5:$C$119,2,FALSE)="Not Applicable",VLOOKUP($A138,'ECM Staff time by PoF'!$B$5:$S$119,MATCH($B$103, 'ECM Staff time by PoF'!$B$4:$R$4,0),FALSE),IF(ISERROR(VLOOKUP(CONCATENATE($A138,Q$66),'ECM Staff time by PoF'!$A$5:$S$119,MATCH($B$103, 'ECM Staff time by PoF'!$A$4:$R$4,0),FALSE)), 0, VLOOKUP(CONCATENATE($A138,Q$66),'ECM Staff time by PoF'!$A$5:$S$119,MATCH($B$103, 'ECM Staff time by PoF'!$A$4:$R$4,0),FALSE))))*Q100</f>
        <v>0</v>
      </c>
      <c r="R138" s="191">
        <f>IF($A138="",0,IF(VLOOKUP($A138,'ECM Staff time by PoF'!$B$5:$C$119,2,FALSE)="Not Applicable",VLOOKUP($A138,'ECM Staff time by PoF'!$B$5:$S$119,MATCH($B$103, 'ECM Staff time by PoF'!$B$4:$R$4,0),FALSE),IF(ISERROR(VLOOKUP(CONCATENATE($A138,R$66),'ECM Staff time by PoF'!$A$5:$S$119,MATCH($B$103, 'ECM Staff time by PoF'!$A$4:$R$4,0),FALSE)), 0, VLOOKUP(CONCATENATE($A138,R$66),'ECM Staff time by PoF'!$A$5:$S$119,MATCH($B$103, 'ECM Staff time by PoF'!$A$4:$R$4,0),FALSE))))*R100</f>
        <v>0</v>
      </c>
      <c r="S138" s="191">
        <f>IF($A138="",0,IF(VLOOKUP($A138,'ECM Staff time by PoF'!$B$5:$C$119,2,FALSE)="Not Applicable",VLOOKUP($A138,'ECM Staff time by PoF'!$B$5:$S$119,MATCH($B$103, 'ECM Staff time by PoF'!$B$4:$R$4,0),FALSE),IF(ISERROR(VLOOKUP(CONCATENATE($A138,S$66),'ECM Staff time by PoF'!$A$5:$S$119,MATCH($B$103, 'ECM Staff time by PoF'!$A$4:$R$4,0),FALSE)), 0, VLOOKUP(CONCATENATE($A138,S$66),'ECM Staff time by PoF'!$A$5:$S$119,MATCH($B$103, 'ECM Staff time by PoF'!$A$4:$R$4,0),FALSE))))*S100</f>
        <v>0</v>
      </c>
      <c r="T138" s="191">
        <f>IF($A138="",0,IF(VLOOKUP($A138,'ECM Staff time by PoF'!$B$5:$C$119,2,FALSE)="Not Applicable",VLOOKUP($A138,'ECM Staff time by PoF'!$B$5:$S$119,MATCH($B$103, 'ECM Staff time by PoF'!$B$4:$R$4,0),FALSE),IF(ISERROR(VLOOKUP(CONCATENATE($A138,T$66),'ECM Staff time by PoF'!$A$5:$S$119,MATCH($B$103, 'ECM Staff time by PoF'!$A$4:$R$4,0),FALSE)), 0, VLOOKUP(CONCATENATE($A138,T$66),'ECM Staff time by PoF'!$A$5:$S$119,MATCH($B$103, 'ECM Staff time by PoF'!$A$4:$R$4,0),FALSE))))*T100</f>
        <v>0</v>
      </c>
      <c r="U138" s="191">
        <f>IF($A138="",0,IF(VLOOKUP($A138,'ECM Staff time by PoF'!$B$5:$C$119,2,FALSE)="Not Applicable",VLOOKUP($A138,'ECM Staff time by PoF'!$B$5:$S$119,MATCH($B$103, 'ECM Staff time by PoF'!$B$4:$R$4,0),FALSE),IF(ISERROR(VLOOKUP(CONCATENATE($A138,U$66),'ECM Staff time by PoF'!$A$5:$S$119,MATCH($B$103, 'ECM Staff time by PoF'!$A$4:$R$4,0),FALSE)), 0, VLOOKUP(CONCATENATE($A138,U$66),'ECM Staff time by PoF'!$A$5:$S$119,MATCH($B$103, 'ECM Staff time by PoF'!$A$4:$R$4,0),FALSE))))*U100</f>
        <v>0</v>
      </c>
      <c r="V138" s="191">
        <f>IF($A138="",0,IF(VLOOKUP($A138,'ECM Staff time by PoF'!$B$5:$C$119,2,FALSE)="Not Applicable",VLOOKUP($A138,'ECM Staff time by PoF'!$B$5:$S$119,MATCH($B$103, 'ECM Staff time by PoF'!$B$4:$R$4,0),FALSE),IF(ISERROR(VLOOKUP(CONCATENATE($A138,V$66),'ECM Staff time by PoF'!$A$5:$S$119,MATCH($B$103, 'ECM Staff time by PoF'!$A$4:$R$4,0),FALSE)), 0, VLOOKUP(CONCATENATE($A138,V$66),'ECM Staff time by PoF'!$A$5:$S$119,MATCH($B$103, 'ECM Staff time by PoF'!$A$4:$R$4,0),FALSE))))*V100</f>
        <v>0</v>
      </c>
      <c r="W138" s="191">
        <f>IF($A138="",0,IF(VLOOKUP($A138,'ECM Staff time by PoF'!$B$5:$C$119,2,FALSE)="Not Applicable",VLOOKUP($A138,'ECM Staff time by PoF'!$B$5:$S$119,MATCH($B$103, 'ECM Staff time by PoF'!$B$4:$R$4,0),FALSE),IF(ISERROR(VLOOKUP(CONCATENATE($A138,W$66),'ECM Staff time by PoF'!$A$5:$S$119,MATCH($B$103, 'ECM Staff time by PoF'!$A$4:$R$4,0),FALSE)), 0, VLOOKUP(CONCATENATE($A138,W$66),'ECM Staff time by PoF'!$A$5:$S$119,MATCH($B$103, 'ECM Staff time by PoF'!$A$4:$R$4,0),FALSE))))*W100</f>
        <v>0</v>
      </c>
      <c r="X138" s="191">
        <f>IF($A138="",0,IF(VLOOKUP($A138,'ECM Staff time by PoF'!$B$5:$C$119,2,FALSE)="Not Applicable",VLOOKUP($A138,'ECM Staff time by PoF'!$B$5:$S$119,MATCH($B$103, 'ECM Staff time by PoF'!$B$4:$R$4,0),FALSE),IF(ISERROR(VLOOKUP(CONCATENATE($A138,X$66),'ECM Staff time by PoF'!$A$5:$S$119,MATCH($B$103, 'ECM Staff time by PoF'!$A$4:$R$4,0),FALSE)), 0, VLOOKUP(CONCATENATE($A138,X$66),'ECM Staff time by PoF'!$A$5:$S$119,MATCH($B$103, 'ECM Staff time by PoF'!$A$4:$R$4,0),FALSE))))*X100</f>
        <v>0</v>
      </c>
      <c r="Y138" s="191">
        <f>IF($A138="",0,IF(VLOOKUP($A138,'ECM Staff time by PoF'!$B$5:$C$119,2,FALSE)="Not Applicable",VLOOKUP($A138,'ECM Staff time by PoF'!$B$5:$S$119,MATCH($B$103, 'ECM Staff time by PoF'!$B$4:$R$4,0),FALSE),IF(ISERROR(VLOOKUP(CONCATENATE($A138,Y$66),'ECM Staff time by PoF'!$A$5:$S$119,MATCH($B$103, 'ECM Staff time by PoF'!$A$4:$R$4,0),FALSE)), 0, VLOOKUP(CONCATENATE($A138,Y$66),'ECM Staff time by PoF'!$A$5:$S$119,MATCH($B$103, 'ECM Staff time by PoF'!$A$4:$R$4,0),FALSE))))*Y100</f>
        <v>0</v>
      </c>
      <c r="Z138" s="191">
        <f>IF($A138="",0,IF(VLOOKUP($A138,'ECM Staff time by PoF'!$B$5:$C$119,2,FALSE)="Not Applicable",VLOOKUP($A138,'ECM Staff time by PoF'!$B$5:$S$119,MATCH($B$103, 'ECM Staff time by PoF'!$B$4:$R$4,0),FALSE),IF(ISERROR(VLOOKUP(CONCATENATE($A138,Z$66),'ECM Staff time by PoF'!$A$5:$S$119,MATCH($B$103, 'ECM Staff time by PoF'!$A$4:$R$4,0),FALSE)), 0, VLOOKUP(CONCATENATE($A138,Z$66),'ECM Staff time by PoF'!$A$5:$S$119,MATCH($B$103, 'ECM Staff time by PoF'!$A$4:$R$4,0),FALSE))))*Z100</f>
        <v>0</v>
      </c>
      <c r="AA138" s="191">
        <f>IF($A138="",0,IF(VLOOKUP($A138,'ECM Staff time by PoF'!$B$5:$C$119,2,FALSE)="Not Applicable",VLOOKUP($A138,'ECM Staff time by PoF'!$B$5:$S$119,MATCH($B$103, 'ECM Staff time by PoF'!$B$4:$R$4,0),FALSE),IF(ISERROR(VLOOKUP(CONCATENATE($A138,AA$66),'ECM Staff time by PoF'!$A$5:$S$119,MATCH($B$103, 'ECM Staff time by PoF'!$A$4:$R$4,0),FALSE)), 0, VLOOKUP(CONCATENATE($A138,AA$66),'ECM Staff time by PoF'!$A$5:$S$119,MATCH($B$103, 'ECM Staff time by PoF'!$A$4:$R$4,0),FALSE))))*AA100</f>
        <v>0</v>
      </c>
      <c r="AB138" s="191">
        <f>IF($A138="",0,IF(VLOOKUP($A138,'ECM Staff time by PoF'!$B$5:$C$119,2,FALSE)="Not Applicable",VLOOKUP($A138,'ECM Staff time by PoF'!$B$5:$S$119,MATCH($B$103, 'ECM Staff time by PoF'!$B$4:$R$4,0),FALSE),IF(ISERROR(VLOOKUP(CONCATENATE($A138,AB$66),'ECM Staff time by PoF'!$A$5:$S$119,MATCH($B$103, 'ECM Staff time by PoF'!$A$4:$R$4,0),FALSE)), 0, VLOOKUP(CONCATENATE($A138,AB$66),'ECM Staff time by PoF'!$A$5:$S$119,MATCH($B$103, 'ECM Staff time by PoF'!$A$4:$R$4,0),FALSE))))*AB100</f>
        <v>0</v>
      </c>
      <c r="AC138" s="191">
        <f>IF($A138="",0,IF(VLOOKUP($A138,'ECM Staff time by PoF'!$B$5:$C$119,2,FALSE)="Not Applicable",VLOOKUP($A138,'ECM Staff time by PoF'!$B$5:$S$119,MATCH($B$103, 'ECM Staff time by PoF'!$B$4:$R$4,0),FALSE),IF(ISERROR(VLOOKUP(CONCATENATE($A138,AC$66),'ECM Staff time by PoF'!$A$5:$S$119,MATCH($B$103, 'ECM Staff time by PoF'!$A$4:$R$4,0),FALSE)), 0, VLOOKUP(CONCATENATE($A138,AC$66),'ECM Staff time by PoF'!$A$5:$S$119,MATCH($B$103, 'ECM Staff time by PoF'!$A$4:$R$4,0),FALSE))))*AC100</f>
        <v>0</v>
      </c>
      <c r="AD138" s="191">
        <f>IF($A138="",0,IF(VLOOKUP($A138,'ECM Staff time by PoF'!$B$5:$C$119,2,FALSE)="Not Applicable",VLOOKUP($A138,'ECM Staff time by PoF'!$B$5:$S$119,MATCH($B$103, 'ECM Staff time by PoF'!$B$4:$R$4,0),FALSE),IF(ISERROR(VLOOKUP(CONCATENATE($A138,AD$66),'ECM Staff time by PoF'!$A$5:$S$119,MATCH($B$103, 'ECM Staff time by PoF'!$A$4:$R$4,0),FALSE)), 0, VLOOKUP(CONCATENATE($A138,AD$66),'ECM Staff time by PoF'!$A$5:$S$119,MATCH($B$103, 'ECM Staff time by PoF'!$A$4:$R$4,0),FALSE))))*AD100</f>
        <v>0</v>
      </c>
      <c r="AE138" s="191">
        <f>IF($A138="",0,IF(VLOOKUP($A138,'ECM Staff time by PoF'!$B$5:$C$119,2,FALSE)="Not Applicable",VLOOKUP($A138,'ECM Staff time by PoF'!$B$5:$S$119,MATCH($B$103, 'ECM Staff time by PoF'!$B$4:$R$4,0),FALSE),IF(ISERROR(VLOOKUP(CONCATENATE($A138,AE$66),'ECM Staff time by PoF'!$A$5:$S$119,MATCH($B$103, 'ECM Staff time by PoF'!$A$4:$R$4,0),FALSE)), 0, VLOOKUP(CONCATENATE($A138,AE$66),'ECM Staff time by PoF'!$A$5:$S$119,MATCH($B$103, 'ECM Staff time by PoF'!$A$4:$R$4,0),FALSE))))*AE100</f>
        <v>0</v>
      </c>
      <c r="AF138" s="191">
        <f>IF($A138="",0,IF(VLOOKUP($A138,'ECM Staff time by PoF'!$B$5:$C$119,2,FALSE)="Not Applicable",VLOOKUP($A138,'ECM Staff time by PoF'!$B$5:$S$119,MATCH($B$103, 'ECM Staff time by PoF'!$B$4:$R$4,0),FALSE),IF(ISERROR(VLOOKUP(CONCATENATE($A138,AF$66),'ECM Staff time by PoF'!$A$5:$S$119,MATCH($B$103, 'ECM Staff time by PoF'!$A$4:$R$4,0),FALSE)), 0, VLOOKUP(CONCATENATE($A138,AF$66),'ECM Staff time by PoF'!$A$5:$S$119,MATCH($B$103, 'ECM Staff time by PoF'!$A$4:$R$4,0),FALSE))))*AF100</f>
        <v>0</v>
      </c>
      <c r="AG138" s="191">
        <f>IF($A138="",0,IF(VLOOKUP($A138,'ECM Staff time by PoF'!$B$5:$C$119,2,FALSE)="Not Applicable",VLOOKUP($A138,'ECM Staff time by PoF'!$B$5:$S$119,MATCH($B$103, 'ECM Staff time by PoF'!$B$4:$R$4,0),FALSE),IF(ISERROR(VLOOKUP(CONCATENATE($A138,AG$66),'ECM Staff time by PoF'!$A$5:$S$119,MATCH($B$103, 'ECM Staff time by PoF'!$A$4:$R$4,0),FALSE)), 0, VLOOKUP(CONCATENATE($A138,AG$66),'ECM Staff time by PoF'!$A$5:$S$119,MATCH($B$103, 'ECM Staff time by PoF'!$A$4:$R$4,0),FALSE))))*AG100</f>
        <v>0</v>
      </c>
      <c r="AH138" s="191">
        <f>IF($A138="",0,IF(VLOOKUP($A138,'ECM Staff time by PoF'!$B$5:$C$119,2,FALSE)="Not Applicable",VLOOKUP($A138,'ECM Staff time by PoF'!$B$5:$S$119,MATCH($B$103, 'ECM Staff time by PoF'!$B$4:$R$4,0),FALSE),IF(ISERROR(VLOOKUP(CONCATENATE($A138,AH$66),'ECM Staff time by PoF'!$A$5:$S$119,MATCH($B$103, 'ECM Staff time by PoF'!$A$4:$R$4,0),FALSE)), 0, VLOOKUP(CONCATENATE($A138,AH$66),'ECM Staff time by PoF'!$A$5:$S$119,MATCH($B$103, 'ECM Staff time by PoF'!$A$4:$R$4,0),FALSE))))*AH100</f>
        <v>0</v>
      </c>
      <c r="AI138" s="191">
        <f>IF($A138="",0,IF(VLOOKUP($A138,'ECM Staff time by PoF'!$B$5:$C$119,2,FALSE)="Not Applicable",VLOOKUP($A138,'ECM Staff time by PoF'!$B$5:$S$119,MATCH($B$103, 'ECM Staff time by PoF'!$B$4:$R$4,0),FALSE),IF(ISERROR(VLOOKUP(CONCATENATE($A138,AI$66),'ECM Staff time by PoF'!$A$5:$S$119,MATCH($B$103, 'ECM Staff time by PoF'!$A$4:$R$4,0),FALSE)), 0, VLOOKUP(CONCATENATE($A138,AI$66),'ECM Staff time by PoF'!$A$5:$S$119,MATCH($B$103, 'ECM Staff time by PoF'!$A$4:$R$4,0),FALSE))))*AI100</f>
        <v>0</v>
      </c>
      <c r="AJ138" s="191">
        <f>IF($A138="",0,IF(VLOOKUP($A138,'ECM Staff time by PoF'!$B$5:$C$119,2,FALSE)="Not Applicable",VLOOKUP($A138,'ECM Staff time by PoF'!$B$5:$S$119,MATCH($B$103, 'ECM Staff time by PoF'!$B$4:$R$4,0),FALSE),IF(ISERROR(VLOOKUP(CONCATENATE($A138,AJ$66),'ECM Staff time by PoF'!$A$5:$S$119,MATCH($B$103, 'ECM Staff time by PoF'!$A$4:$R$4,0),FALSE)), 0, VLOOKUP(CONCATENATE($A138,AJ$66),'ECM Staff time by PoF'!$A$5:$S$119,MATCH($B$103, 'ECM Staff time by PoF'!$A$4:$R$4,0),FALSE))))*AJ100</f>
        <v>0</v>
      </c>
      <c r="AK138" s="191">
        <f>IF($A138="",0,IF(VLOOKUP($A138,'ECM Staff time by PoF'!$B$5:$C$119,2,FALSE)="Not Applicable",VLOOKUP($A138,'ECM Staff time by PoF'!$B$5:$S$119,MATCH($B$103, 'ECM Staff time by PoF'!$B$4:$R$4,0),FALSE),IF(ISERROR(VLOOKUP(CONCATENATE($A138,AK$66),'ECM Staff time by PoF'!$A$5:$S$119,MATCH($B$103, 'ECM Staff time by PoF'!$A$4:$R$4,0),FALSE)), 0, VLOOKUP(CONCATENATE($A138,AK$66),'ECM Staff time by PoF'!$A$5:$S$119,MATCH($B$103, 'ECM Staff time by PoF'!$A$4:$R$4,0),FALSE))))*AK100</f>
        <v>0</v>
      </c>
      <c r="AL138" s="191">
        <f>IF($A138="",0,IF(VLOOKUP($A138,'ECM Staff time by PoF'!$B$5:$C$119,2,FALSE)="Not Applicable",VLOOKUP($A138,'ECM Staff time by PoF'!$B$5:$S$119,MATCH($AL$103, 'ECM Staff time by PoF'!$B$4:$R$4,0),FALSE),IF(ISERROR(VLOOKUP(CONCATENATE($A138,B$66),'ECM Staff time by PoF'!$A$5:$S$119,MATCH($AL$103, 'ECM Staff time by PoF'!$A$4:$R$4,0),FALSE)), 0, VLOOKUP(CONCATENATE($A138,B$66),'ECM Staff time by PoF'!$A$5:$S$119,MATCH($AL$103, 'ECM Staff time by PoF'!$A$4:$R$4,0),FALSE))))*B100</f>
        <v>0</v>
      </c>
      <c r="AM138" s="191">
        <f>IF($A138="",0,IF(VLOOKUP($A138,'ECM Staff time by PoF'!$B$5:$C$119,2,FALSE)="Not Applicable",VLOOKUP($A138,'ECM Staff time by PoF'!$B$5:$S$119,MATCH($AL$103, 'ECM Staff time by PoF'!$B$4:$R$4,0),FALSE),IF(ISERROR(VLOOKUP(CONCATENATE($A138,C$66),'ECM Staff time by PoF'!$A$5:$S$119,MATCH($AL$103, 'ECM Staff time by PoF'!$A$4:$R$4,0),FALSE)), 0, VLOOKUP(CONCATENATE($A138,C$66),'ECM Staff time by PoF'!$A$5:$S$119,MATCH($AL$103, 'ECM Staff time by PoF'!$A$4:$R$4,0),FALSE))))*C100</f>
        <v>0</v>
      </c>
      <c r="AN138" s="191">
        <f>IF($A138="",0,IF(VLOOKUP($A138,'ECM Staff time by PoF'!$B$5:$C$119,2,FALSE)="Not Applicable",VLOOKUP($A138,'ECM Staff time by PoF'!$B$5:$S$119,MATCH($AL$103, 'ECM Staff time by PoF'!$B$4:$R$4,0),FALSE),IF(ISERROR(VLOOKUP(CONCATENATE($A138,D$66),'ECM Staff time by PoF'!$A$5:$S$119,MATCH($AL$103, 'ECM Staff time by PoF'!$A$4:$R$4,0),FALSE)), 0, VLOOKUP(CONCATENATE($A138,D$66),'ECM Staff time by PoF'!$A$5:$S$119,MATCH($AL$103, 'ECM Staff time by PoF'!$A$4:$R$4,0),FALSE))))*D100</f>
        <v>0</v>
      </c>
      <c r="AO138" s="191">
        <f>IF($A138="",0,IF(VLOOKUP($A138,'ECM Staff time by PoF'!$B$5:$C$119,2,FALSE)="Not Applicable",VLOOKUP($A138,'ECM Staff time by PoF'!$B$5:$S$119,MATCH($AL$103, 'ECM Staff time by PoF'!$B$4:$R$4,0),FALSE),IF(ISERROR(VLOOKUP(CONCATENATE($A138,E$66),'ECM Staff time by PoF'!$A$5:$S$119,MATCH($AL$103, 'ECM Staff time by PoF'!$A$4:$R$4,0),FALSE)), 0, VLOOKUP(CONCATENATE($A138,E$66),'ECM Staff time by PoF'!$A$5:$S$119,MATCH($AL$103, 'ECM Staff time by PoF'!$A$4:$R$4,0),FALSE))))*E100</f>
        <v>0</v>
      </c>
      <c r="AP138" s="191">
        <f>IF($A138="",0,IF(VLOOKUP($A138,'ECM Staff time by PoF'!$B$5:$C$119,2,FALSE)="Not Applicable",VLOOKUP($A138,'ECM Staff time by PoF'!$B$5:$S$119,MATCH($AL$103, 'ECM Staff time by PoF'!$B$4:$R$4,0),FALSE),IF(ISERROR(VLOOKUP(CONCATENATE($A138,F$66),'ECM Staff time by PoF'!$A$5:$S$119,MATCH($AL$103, 'ECM Staff time by PoF'!$A$4:$R$4,0),FALSE)), 0, VLOOKUP(CONCATENATE($A138,F$66),'ECM Staff time by PoF'!$A$5:$S$119,MATCH($AL$103, 'ECM Staff time by PoF'!$A$4:$R$4,0),FALSE))))*F100</f>
        <v>0</v>
      </c>
      <c r="AQ138" s="191">
        <f>IF($A138="",0,IF(VLOOKUP($A138,'ECM Staff time by PoF'!$B$5:$C$119,2,FALSE)="Not Applicable",VLOOKUP($A138,'ECM Staff time by PoF'!$B$5:$S$119,MATCH($AL$103, 'ECM Staff time by PoF'!$B$4:$R$4,0),FALSE),IF(ISERROR(VLOOKUP(CONCATENATE($A138,G$66),'ECM Staff time by PoF'!$A$5:$S$119,MATCH($AL$103, 'ECM Staff time by PoF'!$A$4:$R$4,0),FALSE)), 0, VLOOKUP(CONCATENATE($A138,G$66),'ECM Staff time by PoF'!$A$5:$S$119,MATCH($AL$103, 'ECM Staff time by PoF'!$A$4:$R$4,0),FALSE))))*G100</f>
        <v>0</v>
      </c>
      <c r="AR138" s="191">
        <f>IF($A138="",0,IF(VLOOKUP($A138,'ECM Staff time by PoF'!$B$5:$C$119,2,FALSE)="Not Applicable",VLOOKUP($A138,'ECM Staff time by PoF'!$B$5:$S$119,MATCH($AL$103, 'ECM Staff time by PoF'!$B$4:$R$4,0),FALSE),IF(ISERROR(VLOOKUP(CONCATENATE($A138,H$66),'ECM Staff time by PoF'!$A$5:$S$119,MATCH($AL$103, 'ECM Staff time by PoF'!$A$4:$R$4,0),FALSE)), 0, VLOOKUP(CONCATENATE($A138,H$66),'ECM Staff time by PoF'!$A$5:$S$119,MATCH($AL$103, 'ECM Staff time by PoF'!$A$4:$R$4,0),FALSE))))*H100</f>
        <v>0</v>
      </c>
      <c r="AS138" s="191">
        <f>IF($A138="",0,IF(VLOOKUP($A138,'ECM Staff time by PoF'!$B$5:$C$119,2,FALSE)="Not Applicable",VLOOKUP($A138,'ECM Staff time by PoF'!$B$5:$S$119,MATCH($AL$103, 'ECM Staff time by PoF'!$B$4:$R$4,0),FALSE),IF(ISERROR(VLOOKUP(CONCATENATE($A138,I$66),'ECM Staff time by PoF'!$A$5:$S$119,MATCH($AL$103, 'ECM Staff time by PoF'!$A$4:$R$4,0),FALSE)), 0, VLOOKUP(CONCATENATE($A138,I$66),'ECM Staff time by PoF'!$A$5:$S$119,MATCH($AL$103, 'ECM Staff time by PoF'!$A$4:$R$4,0),FALSE))))*I100</f>
        <v>0</v>
      </c>
      <c r="AT138" s="191">
        <f>IF($A138="",0,IF(VLOOKUP($A138,'ECM Staff time by PoF'!$B$5:$C$119,2,FALSE)="Not Applicable",VLOOKUP($A138,'ECM Staff time by PoF'!$B$5:$S$119,MATCH($AL$103, 'ECM Staff time by PoF'!$B$4:$R$4,0),FALSE),IF(ISERROR(VLOOKUP(CONCATENATE($A138,J$66),'ECM Staff time by PoF'!$A$5:$S$119,MATCH($AL$103, 'ECM Staff time by PoF'!$A$4:$R$4,0),FALSE)), 0, VLOOKUP(CONCATENATE($A138,J$66),'ECM Staff time by PoF'!$A$5:$S$119,MATCH($AL$103, 'ECM Staff time by PoF'!$A$4:$R$4,0),FALSE))))*J100</f>
        <v>0</v>
      </c>
      <c r="AU138" s="191">
        <f>IF($A138="",0,IF(VLOOKUP($A138,'ECM Staff time by PoF'!$B$5:$C$119,2,FALSE)="Not Applicable",VLOOKUP($A138,'ECM Staff time by PoF'!$B$5:$S$119,MATCH($AL$103, 'ECM Staff time by PoF'!$B$4:$R$4,0),FALSE),IF(ISERROR(VLOOKUP(CONCATENATE($A138,K$66),'ECM Staff time by PoF'!$A$5:$S$119,MATCH($AL$103, 'ECM Staff time by PoF'!$A$4:$R$4,0),FALSE)), 0, VLOOKUP(CONCATENATE($A138,K$66),'ECM Staff time by PoF'!$A$5:$S$119,MATCH($AL$103, 'ECM Staff time by PoF'!$A$4:$R$4,0),FALSE))))*K100</f>
        <v>0</v>
      </c>
      <c r="AV138" s="191">
        <f>IF($A138="",0,IF(VLOOKUP($A138,'ECM Staff time by PoF'!$B$5:$C$119,2,FALSE)="Not Applicable",VLOOKUP($A138,'ECM Staff time by PoF'!$B$5:$S$119,MATCH($AL$103, 'ECM Staff time by PoF'!$B$4:$R$4,0),FALSE),IF(ISERROR(VLOOKUP(CONCATENATE($A138,L$66),'ECM Staff time by PoF'!$A$5:$S$119,MATCH($AL$103, 'ECM Staff time by PoF'!$A$4:$R$4,0),FALSE)), 0, VLOOKUP(CONCATENATE($A138,L$66),'ECM Staff time by PoF'!$A$5:$S$119,MATCH($AL$103, 'ECM Staff time by PoF'!$A$4:$R$4,0),FALSE))))*L100</f>
        <v>0</v>
      </c>
      <c r="AW138" s="191">
        <f>IF($A138="",0,IF(VLOOKUP($A138,'ECM Staff time by PoF'!$B$5:$C$119,2,FALSE)="Not Applicable",VLOOKUP($A138,'ECM Staff time by PoF'!$B$5:$S$119,MATCH($AL$103, 'ECM Staff time by PoF'!$B$4:$R$4,0),FALSE),IF(ISERROR(VLOOKUP(CONCATENATE($A138,M$66),'ECM Staff time by PoF'!$A$5:$S$119,MATCH($AL$103, 'ECM Staff time by PoF'!$A$4:$R$4,0),FALSE)), 0, VLOOKUP(CONCATENATE($A138,M$66),'ECM Staff time by PoF'!$A$5:$S$119,MATCH($AL$103, 'ECM Staff time by PoF'!$A$4:$R$4,0),FALSE))))*M100</f>
        <v>0</v>
      </c>
      <c r="AX138" s="191">
        <f>IF($A138="",0,IF(VLOOKUP($A138,'ECM Staff time by PoF'!$B$5:$C$119,2,FALSE)="Not Applicable",VLOOKUP($A138,'ECM Staff time by PoF'!$B$5:$S$119,MATCH($AL$103, 'ECM Staff time by PoF'!$B$4:$R$4,0),FALSE),IF(ISERROR(VLOOKUP(CONCATENATE($A138,N$66),'ECM Staff time by PoF'!$A$5:$S$119,MATCH($AL$103, 'ECM Staff time by PoF'!$A$4:$R$4,0),FALSE)), 0, VLOOKUP(CONCATENATE($A138,N$66),'ECM Staff time by PoF'!$A$5:$S$119,MATCH($AL$103, 'ECM Staff time by PoF'!$A$4:$R$4,0),FALSE))))*N100</f>
        <v>0</v>
      </c>
      <c r="AY138" s="191">
        <f>IF($A138="",0,IF(VLOOKUP($A138,'ECM Staff time by PoF'!$B$5:$C$119,2,FALSE)="Not Applicable",VLOOKUP($A138,'ECM Staff time by PoF'!$B$5:$S$119,MATCH($AL$103, 'ECM Staff time by PoF'!$B$4:$R$4,0),FALSE),IF(ISERROR(VLOOKUP(CONCATENATE($A138,O$66),'ECM Staff time by PoF'!$A$5:$S$119,MATCH($AL$103, 'ECM Staff time by PoF'!$A$4:$R$4,0),FALSE)), 0, VLOOKUP(CONCATENATE($A138,O$66),'ECM Staff time by PoF'!$A$5:$S$119,MATCH($AL$103, 'ECM Staff time by PoF'!$A$4:$R$4,0),FALSE))))*O100</f>
        <v>0</v>
      </c>
      <c r="AZ138" s="191">
        <f>IF($A138="",0,IF(VLOOKUP($A138,'ECM Staff time by PoF'!$B$5:$C$119,2,FALSE)="Not Applicable",VLOOKUP($A138,'ECM Staff time by PoF'!$B$5:$S$119,MATCH($AL$103, 'ECM Staff time by PoF'!$B$4:$R$4,0),FALSE),IF(ISERROR(VLOOKUP(CONCATENATE($A138,P$66),'ECM Staff time by PoF'!$A$5:$S$119,MATCH($AL$103, 'ECM Staff time by PoF'!$A$4:$R$4,0),FALSE)), 0, VLOOKUP(CONCATENATE($A138,P$66),'ECM Staff time by PoF'!$A$5:$S$119,MATCH($AL$103, 'ECM Staff time by PoF'!$A$4:$R$4,0),FALSE))))*P100</f>
        <v>0</v>
      </c>
      <c r="BA138" s="191">
        <f>IF($A138="",0,IF(VLOOKUP($A138,'ECM Staff time by PoF'!$B$5:$C$119,2,FALSE)="Not Applicable",VLOOKUP($A138,'ECM Staff time by PoF'!$B$5:$S$119,MATCH($AL$103, 'ECM Staff time by PoF'!$B$4:$R$4,0),FALSE),IF(ISERROR(VLOOKUP(CONCATENATE($A138,Q$66),'ECM Staff time by PoF'!$A$5:$S$119,MATCH($AL$103, 'ECM Staff time by PoF'!$A$4:$R$4,0),FALSE)), 0, VLOOKUP(CONCATENATE($A138,Q$66),'ECM Staff time by PoF'!$A$5:$S$119,MATCH($AL$103, 'ECM Staff time by PoF'!$A$4:$R$4,0),FALSE))))*Q100</f>
        <v>0</v>
      </c>
      <c r="BB138" s="191">
        <f>IF($A138="",0,IF(VLOOKUP($A138,'ECM Staff time by PoF'!$B$5:$C$119,2,FALSE)="Not Applicable",VLOOKUP($A138,'ECM Staff time by PoF'!$B$5:$S$119,MATCH($AL$103, 'ECM Staff time by PoF'!$B$4:$R$4,0),FALSE),IF(ISERROR(VLOOKUP(CONCATENATE($A138,R$66),'ECM Staff time by PoF'!$A$5:$S$119,MATCH($AL$103, 'ECM Staff time by PoF'!$A$4:$R$4,0),FALSE)), 0, VLOOKUP(CONCATENATE($A138,R$66),'ECM Staff time by PoF'!$A$5:$S$119,MATCH($AL$103, 'ECM Staff time by PoF'!$A$4:$R$4,0),FALSE))))*R100</f>
        <v>0</v>
      </c>
      <c r="BC138" s="191">
        <f>IF($A138="",0,IF(VLOOKUP($A138,'ECM Staff time by PoF'!$B$5:$C$119,2,FALSE)="Not Applicable",VLOOKUP($A138,'ECM Staff time by PoF'!$B$5:$S$119,MATCH($AL$103, 'ECM Staff time by PoF'!$B$4:$R$4,0),FALSE),IF(ISERROR(VLOOKUP(CONCATENATE($A138,S$66),'ECM Staff time by PoF'!$A$5:$S$119,MATCH($AL$103, 'ECM Staff time by PoF'!$A$4:$R$4,0),FALSE)), 0, VLOOKUP(CONCATENATE($A138,S$66),'ECM Staff time by PoF'!$A$5:$S$119,MATCH($AL$103, 'ECM Staff time by PoF'!$A$4:$R$4,0),FALSE))))*S100</f>
        <v>0</v>
      </c>
      <c r="BD138" s="191">
        <f>IF($A138="",0,IF(VLOOKUP($A138,'ECM Staff time by PoF'!$B$5:$C$119,2,FALSE)="Not Applicable",VLOOKUP($A138,'ECM Staff time by PoF'!$B$5:$S$119,MATCH($AL$103, 'ECM Staff time by PoF'!$B$4:$R$4,0),FALSE),IF(ISERROR(VLOOKUP(CONCATENATE($A138,T$66),'ECM Staff time by PoF'!$A$5:$S$119,MATCH($AL$103, 'ECM Staff time by PoF'!$A$4:$R$4,0),FALSE)), 0, VLOOKUP(CONCATENATE($A138,T$66),'ECM Staff time by PoF'!$A$5:$S$119,MATCH($AL$103, 'ECM Staff time by PoF'!$A$4:$R$4,0),FALSE))))*T100</f>
        <v>0</v>
      </c>
      <c r="BE138" s="191">
        <f>IF($A138="",0,IF(VLOOKUP($A138,'ECM Staff time by PoF'!$B$5:$C$119,2,FALSE)="Not Applicable",VLOOKUP($A138,'ECM Staff time by PoF'!$B$5:$S$119,MATCH($AL$103, 'ECM Staff time by PoF'!$B$4:$R$4,0),FALSE),IF(ISERROR(VLOOKUP(CONCATENATE($A138,U$66),'ECM Staff time by PoF'!$A$5:$S$119,MATCH($AL$103, 'ECM Staff time by PoF'!$A$4:$R$4,0),FALSE)), 0, VLOOKUP(CONCATENATE($A138,U$66),'ECM Staff time by PoF'!$A$5:$S$119,MATCH($AL$103, 'ECM Staff time by PoF'!$A$4:$R$4,0),FALSE))))*U100</f>
        <v>0</v>
      </c>
      <c r="BF138" s="191">
        <f>IF($A138="",0,IF(VLOOKUP($A138,'ECM Staff time by PoF'!$B$5:$C$119,2,FALSE)="Not Applicable",VLOOKUP($A138,'ECM Staff time by PoF'!$B$5:$S$119,MATCH($AL$103, 'ECM Staff time by PoF'!$B$4:$R$4,0),FALSE),IF(ISERROR(VLOOKUP(CONCATENATE($A138,V$66),'ECM Staff time by PoF'!$A$5:$S$119,MATCH($AL$103, 'ECM Staff time by PoF'!$A$4:$R$4,0),FALSE)), 0, VLOOKUP(CONCATENATE($A138,V$66),'ECM Staff time by PoF'!$A$5:$S$119,MATCH($AL$103, 'ECM Staff time by PoF'!$A$4:$R$4,0),FALSE))))*V100</f>
        <v>0</v>
      </c>
      <c r="BG138" s="191">
        <f>IF($A138="",0,IF(VLOOKUP($A138,'ECM Staff time by PoF'!$B$5:$C$119,2,FALSE)="Not Applicable",VLOOKUP($A138,'ECM Staff time by PoF'!$B$5:$S$119,MATCH($AL$103, 'ECM Staff time by PoF'!$B$4:$R$4,0),FALSE),IF(ISERROR(VLOOKUP(CONCATENATE($A138,W$66),'ECM Staff time by PoF'!$A$5:$S$119,MATCH($AL$103, 'ECM Staff time by PoF'!$A$4:$R$4,0),FALSE)), 0, VLOOKUP(CONCATENATE($A138,W$66),'ECM Staff time by PoF'!$A$5:$S$119,MATCH($AL$103, 'ECM Staff time by PoF'!$A$4:$R$4,0),FALSE))))*W100</f>
        <v>0</v>
      </c>
      <c r="BH138" s="191">
        <f>IF($A138="",0,IF(VLOOKUP($A138,'ECM Staff time by PoF'!$B$5:$C$119,2,FALSE)="Not Applicable",VLOOKUP($A138,'ECM Staff time by PoF'!$B$5:$S$119,MATCH($AL$103, 'ECM Staff time by PoF'!$B$4:$R$4,0),FALSE),IF(ISERROR(VLOOKUP(CONCATENATE($A138,X$66),'ECM Staff time by PoF'!$A$5:$S$119,MATCH($AL$103, 'ECM Staff time by PoF'!$A$4:$R$4,0),FALSE)), 0, VLOOKUP(CONCATENATE($A138,X$66),'ECM Staff time by PoF'!$A$5:$S$119,MATCH($AL$103, 'ECM Staff time by PoF'!$A$4:$R$4,0),FALSE))))*X100</f>
        <v>0</v>
      </c>
      <c r="BI138" s="191">
        <f>IF($A138="",0,IF(VLOOKUP($A138,'ECM Staff time by PoF'!$B$5:$C$119,2,FALSE)="Not Applicable",VLOOKUP($A138,'ECM Staff time by PoF'!$B$5:$S$119,MATCH($AL$103, 'ECM Staff time by PoF'!$B$4:$R$4,0),FALSE),IF(ISERROR(VLOOKUP(CONCATENATE($A138,Y$66),'ECM Staff time by PoF'!$A$5:$S$119,MATCH($AL$103, 'ECM Staff time by PoF'!$A$4:$R$4,0),FALSE)), 0, VLOOKUP(CONCATENATE($A138,Y$66),'ECM Staff time by PoF'!$A$5:$S$119,MATCH($AL$103, 'ECM Staff time by PoF'!$A$4:$R$4,0),FALSE))))*Y100</f>
        <v>0</v>
      </c>
      <c r="BJ138" s="191">
        <f>IF($A138="",0,IF(VLOOKUP($A138,'ECM Staff time by PoF'!$B$5:$C$119,2,FALSE)="Not Applicable",VLOOKUP($A138,'ECM Staff time by PoF'!$B$5:$S$119,MATCH($AL$103, 'ECM Staff time by PoF'!$B$4:$R$4,0),FALSE),IF(ISERROR(VLOOKUP(CONCATENATE($A138,Z$66),'ECM Staff time by PoF'!$A$5:$S$119,MATCH($AL$103, 'ECM Staff time by PoF'!$A$4:$R$4,0),FALSE)), 0, VLOOKUP(CONCATENATE($A138,Z$66),'ECM Staff time by PoF'!$A$5:$S$119,MATCH($AL$103, 'ECM Staff time by PoF'!$A$4:$R$4,0),FALSE))))*Z100</f>
        <v>0</v>
      </c>
      <c r="BK138" s="191">
        <f>IF($A138="",0,IF(VLOOKUP($A138,'ECM Staff time by PoF'!$B$5:$C$119,2,FALSE)="Not Applicable",VLOOKUP($A138,'ECM Staff time by PoF'!$B$5:$S$119,MATCH($AL$103, 'ECM Staff time by PoF'!$B$4:$R$4,0),FALSE),IF(ISERROR(VLOOKUP(CONCATENATE($A138,AA$66),'ECM Staff time by PoF'!$A$5:$S$119,MATCH($AL$103, 'ECM Staff time by PoF'!$A$4:$R$4,0),FALSE)), 0, VLOOKUP(CONCATENATE($A138,AA$66),'ECM Staff time by PoF'!$A$5:$S$119,MATCH($AL$103, 'ECM Staff time by PoF'!$A$4:$R$4,0),FALSE))))*AA100</f>
        <v>0</v>
      </c>
      <c r="BL138" s="191">
        <f>IF($A138="",0,IF(VLOOKUP($A138,'ECM Staff time by PoF'!$B$5:$C$119,2,FALSE)="Not Applicable",VLOOKUP($A138,'ECM Staff time by PoF'!$B$5:$S$119,MATCH($AL$103, 'ECM Staff time by PoF'!$B$4:$R$4,0),FALSE),IF(ISERROR(VLOOKUP(CONCATENATE($A138,AB$66),'ECM Staff time by PoF'!$A$5:$S$119,MATCH($AL$103, 'ECM Staff time by PoF'!$A$4:$R$4,0),FALSE)), 0, VLOOKUP(CONCATENATE($A138,AB$66),'ECM Staff time by PoF'!$A$5:$S$119,MATCH($AL$103, 'ECM Staff time by PoF'!$A$4:$R$4,0),FALSE))))*AB100</f>
        <v>0</v>
      </c>
      <c r="BM138" s="191">
        <f>IF($A138="",0,IF(VLOOKUP($A138,'ECM Staff time by PoF'!$B$5:$C$119,2,FALSE)="Not Applicable",VLOOKUP($A138,'ECM Staff time by PoF'!$B$5:$S$119,MATCH($AL$103, 'ECM Staff time by PoF'!$B$4:$R$4,0),FALSE),IF(ISERROR(VLOOKUP(CONCATENATE($A138,AC$66),'ECM Staff time by PoF'!$A$5:$S$119,MATCH($AL$103, 'ECM Staff time by PoF'!$A$4:$R$4,0),FALSE)), 0, VLOOKUP(CONCATENATE($A138,AC$66),'ECM Staff time by PoF'!$A$5:$S$119,MATCH($AL$103, 'ECM Staff time by PoF'!$A$4:$R$4,0),FALSE))))*AC100</f>
        <v>0</v>
      </c>
      <c r="BN138" s="191">
        <f>IF($A138="",0,IF(VLOOKUP($A138,'ECM Staff time by PoF'!$B$5:$C$119,2,FALSE)="Not Applicable",VLOOKUP($A138,'ECM Staff time by PoF'!$B$5:$S$119,MATCH($AL$103, 'ECM Staff time by PoF'!$B$4:$R$4,0),FALSE),IF(ISERROR(VLOOKUP(CONCATENATE($A138,AD$66),'ECM Staff time by PoF'!$A$5:$S$119,MATCH($AL$103, 'ECM Staff time by PoF'!$A$4:$R$4,0),FALSE)), 0, VLOOKUP(CONCATENATE($A138,AD$66),'ECM Staff time by PoF'!$A$5:$S$119,MATCH($AL$103, 'ECM Staff time by PoF'!$A$4:$R$4,0),FALSE))))*AD100</f>
        <v>0</v>
      </c>
      <c r="BO138" s="191">
        <f>IF($A138="",0,IF(VLOOKUP($A138,'ECM Staff time by PoF'!$B$5:$C$119,2,FALSE)="Not Applicable",VLOOKUP($A138,'ECM Staff time by PoF'!$B$5:$S$119,MATCH($AL$103, 'ECM Staff time by PoF'!$B$4:$R$4,0),FALSE),IF(ISERROR(VLOOKUP(CONCATENATE($A138,AE$66),'ECM Staff time by PoF'!$A$5:$S$119,MATCH($AL$103, 'ECM Staff time by PoF'!$A$4:$R$4,0),FALSE)), 0, VLOOKUP(CONCATENATE($A138,AE$66),'ECM Staff time by PoF'!$A$5:$S$119,MATCH($AL$103, 'ECM Staff time by PoF'!$A$4:$R$4,0),FALSE))))*AE100</f>
        <v>0</v>
      </c>
      <c r="BP138" s="191">
        <f>IF($A138="",0,IF(VLOOKUP($A138,'ECM Staff time by PoF'!$B$5:$C$119,2,FALSE)="Not Applicable",VLOOKUP($A138,'ECM Staff time by PoF'!$B$5:$S$119,MATCH($AL$103, 'ECM Staff time by PoF'!$B$4:$R$4,0),FALSE),IF(ISERROR(VLOOKUP(CONCATENATE($A138,AF$66),'ECM Staff time by PoF'!$A$5:$S$119,MATCH($AL$103, 'ECM Staff time by PoF'!$A$4:$R$4,0),FALSE)), 0, VLOOKUP(CONCATENATE($A138,AF$66),'ECM Staff time by PoF'!$A$5:$S$119,MATCH($AL$103, 'ECM Staff time by PoF'!$A$4:$R$4,0),FALSE))))*AF100</f>
        <v>0</v>
      </c>
      <c r="BQ138" s="191">
        <f>IF($A138="",0,IF(VLOOKUP($A138,'ECM Staff time by PoF'!$B$5:$C$119,2,FALSE)="Not Applicable",VLOOKUP($A138,'ECM Staff time by PoF'!$B$5:$S$119,MATCH($AL$103, 'ECM Staff time by PoF'!$B$4:$R$4,0),FALSE),IF(ISERROR(VLOOKUP(CONCATENATE($A138,AG$66),'ECM Staff time by PoF'!$A$5:$S$119,MATCH($AL$103, 'ECM Staff time by PoF'!$A$4:$R$4,0),FALSE)), 0, VLOOKUP(CONCATENATE($A138,AG$66),'ECM Staff time by PoF'!$A$5:$S$119,MATCH($AL$103, 'ECM Staff time by PoF'!$A$4:$R$4,0),FALSE))))*AG100</f>
        <v>0</v>
      </c>
      <c r="BR138" s="191">
        <f>IF($A138="",0,IF(VLOOKUP($A138,'ECM Staff time by PoF'!$B$5:$C$119,2,FALSE)="Not Applicable",VLOOKUP($A138,'ECM Staff time by PoF'!$B$5:$S$119,MATCH($AL$103, 'ECM Staff time by PoF'!$B$4:$R$4,0),FALSE),IF(ISERROR(VLOOKUP(CONCATENATE($A138,AH$66),'ECM Staff time by PoF'!$A$5:$S$119,MATCH($AL$103, 'ECM Staff time by PoF'!$A$4:$R$4,0),FALSE)), 0, VLOOKUP(CONCATENATE($A138,AH$66),'ECM Staff time by PoF'!$A$5:$S$119,MATCH($AL$103, 'ECM Staff time by PoF'!$A$4:$R$4,0),FALSE))))*AH100</f>
        <v>0</v>
      </c>
      <c r="BS138" s="191">
        <f>IF($A138="",0,IF(VLOOKUP($A138,'ECM Staff time by PoF'!$B$5:$C$119,2,FALSE)="Not Applicable",VLOOKUP($A138,'ECM Staff time by PoF'!$B$5:$S$119,MATCH($AL$103, 'ECM Staff time by PoF'!$B$4:$R$4,0),FALSE),IF(ISERROR(VLOOKUP(CONCATENATE($A138,AI$66),'ECM Staff time by PoF'!$A$5:$S$119,MATCH($AL$103, 'ECM Staff time by PoF'!$A$4:$R$4,0),FALSE)), 0, VLOOKUP(CONCATENATE($A138,AI$66),'ECM Staff time by PoF'!$A$5:$S$119,MATCH($AL$103, 'ECM Staff time by PoF'!$A$4:$R$4,0),FALSE))))*AI100</f>
        <v>0</v>
      </c>
      <c r="BT138" s="191">
        <f>IF($A138="",0,IF(VLOOKUP($A138,'ECM Staff time by PoF'!$B$5:$C$119,2,FALSE)="Not Applicable",VLOOKUP($A138,'ECM Staff time by PoF'!$B$5:$S$119,MATCH($AL$103, 'ECM Staff time by PoF'!$B$4:$R$4,0),FALSE),IF(ISERROR(VLOOKUP(CONCATENATE($A138,AJ$66),'ECM Staff time by PoF'!$A$5:$S$119,MATCH($AL$103, 'ECM Staff time by PoF'!$A$4:$R$4,0),FALSE)), 0, VLOOKUP(CONCATENATE($A138,AJ$66),'ECM Staff time by PoF'!$A$5:$S$119,MATCH($AL$103, 'ECM Staff time by PoF'!$A$4:$R$4,0),FALSE))))*AJ100</f>
        <v>0</v>
      </c>
      <c r="BU138" s="191">
        <f>IF($A138="",0,IF(VLOOKUP($A138,'ECM Staff time by PoF'!$B$5:$C$119,2,FALSE)="Not Applicable",VLOOKUP($A138,'ECM Staff time by PoF'!$B$5:$S$119,MATCH($AL$103, 'ECM Staff time by PoF'!$B$4:$R$4,0),FALSE),IF(ISERROR(VLOOKUP(CONCATENATE($A138,AK$66),'ECM Staff time by PoF'!$A$5:$S$119,MATCH($AL$103, 'ECM Staff time by PoF'!$A$4:$R$4,0),FALSE)), 0, VLOOKUP(CONCATENATE($A138,AK$66),'ECM Staff time by PoF'!$A$5:$S$119,MATCH($AL$103, 'ECM Staff time by PoF'!$A$4:$R$4,0),FALSE))))*AK100</f>
        <v>0</v>
      </c>
      <c r="BV138" s="191">
        <f>IF($A138="",0,IF(VLOOKUP($A138,'ECM Staff time by PoF'!$B$5:$C$119,2,FALSE)="Not Applicable",VLOOKUP($A138,'ECM Staff time by PoF'!$B$5:$S$119,MATCH($BV$103, 'ECM Staff time by PoF'!$B$4:$R$4,0),FALSE),IF(ISERROR(VLOOKUP(CONCATENATE($A138,B$66),'ECM Staff time by PoF'!$A$5:$S$119,MATCH($BV$103, 'ECM Staff time by PoF'!$A$4:$R$4,0),FALSE)), 0, VLOOKUP(CONCATENATE($A138,B$66),'ECM Staff time by PoF'!$A$5:$S$119,MATCH($BV$103, 'ECM Staff time by PoF'!$A$4:$R$4,0),FALSE))))*B100</f>
        <v>0</v>
      </c>
      <c r="BW138" s="191">
        <f>IF($A138="",0,IF(VLOOKUP($A138,'ECM Staff time by PoF'!$B$5:$C$119,2,FALSE)="Not Applicable",VLOOKUP($A138,'ECM Staff time by PoF'!$B$5:$S$119,MATCH($BV$103, 'ECM Staff time by PoF'!$B$4:$R$4,0),FALSE),IF(ISERROR(VLOOKUP(CONCATENATE($A138,C$66),'ECM Staff time by PoF'!$A$5:$S$119,MATCH($BV$103, 'ECM Staff time by PoF'!$A$4:$R$4,0),FALSE)), 0, VLOOKUP(CONCATENATE($A138,C$66),'ECM Staff time by PoF'!$A$5:$S$119,MATCH($BV$103, 'ECM Staff time by PoF'!$A$4:$R$4,0),FALSE))))*C100</f>
        <v>0</v>
      </c>
      <c r="BX138" s="191">
        <f>IF($A138="",0,IF(VLOOKUP($A138,'ECM Staff time by PoF'!$B$5:$C$119,2,FALSE)="Not Applicable",VLOOKUP($A138,'ECM Staff time by PoF'!$B$5:$S$119,MATCH($BV$103, 'ECM Staff time by PoF'!$B$4:$R$4,0),FALSE),IF(ISERROR(VLOOKUP(CONCATENATE($A138,D$66),'ECM Staff time by PoF'!$A$5:$S$119,MATCH($BV$103, 'ECM Staff time by PoF'!$A$4:$R$4,0),FALSE)), 0, VLOOKUP(CONCATENATE($A138,D$66),'ECM Staff time by PoF'!$A$5:$S$119,MATCH($BV$103, 'ECM Staff time by PoF'!$A$4:$R$4,0),FALSE))))*D100</f>
        <v>0</v>
      </c>
      <c r="BY138" s="191">
        <f>IF($A138="",0,IF(VLOOKUP($A138,'ECM Staff time by PoF'!$B$5:$C$119,2,FALSE)="Not Applicable",VLOOKUP($A138,'ECM Staff time by PoF'!$B$5:$S$119,MATCH($BV$103, 'ECM Staff time by PoF'!$B$4:$R$4,0),FALSE),IF(ISERROR(VLOOKUP(CONCATENATE($A138,E$66),'ECM Staff time by PoF'!$A$5:$S$119,MATCH($BV$103, 'ECM Staff time by PoF'!$A$4:$R$4,0),FALSE)), 0, VLOOKUP(CONCATENATE($A138,E$66),'ECM Staff time by PoF'!$A$5:$S$119,MATCH($BV$103, 'ECM Staff time by PoF'!$A$4:$R$4,0),FALSE))))*E100</f>
        <v>0</v>
      </c>
      <c r="BZ138" s="191">
        <f>IF($A138="",0,IF(VLOOKUP($A138,'ECM Staff time by PoF'!$B$5:$C$119,2,FALSE)="Not Applicable",VLOOKUP($A138,'ECM Staff time by PoF'!$B$5:$S$119,MATCH($BV$103, 'ECM Staff time by PoF'!$B$4:$R$4,0),FALSE),IF(ISERROR(VLOOKUP(CONCATENATE($A138,F$66),'ECM Staff time by PoF'!$A$5:$S$119,MATCH($BV$103, 'ECM Staff time by PoF'!$A$4:$R$4,0),FALSE)), 0, VLOOKUP(CONCATENATE($A138,F$66),'ECM Staff time by PoF'!$A$5:$S$119,MATCH($BV$103, 'ECM Staff time by PoF'!$A$4:$R$4,0),FALSE))))*F100</f>
        <v>0</v>
      </c>
      <c r="CA138" s="191">
        <f>IF($A138="",0,IF(VLOOKUP($A138,'ECM Staff time by PoF'!$B$5:$C$119,2,FALSE)="Not Applicable",VLOOKUP($A138,'ECM Staff time by PoF'!$B$5:$S$119,MATCH($BV$103, 'ECM Staff time by PoF'!$B$4:$R$4,0),FALSE),IF(ISERROR(VLOOKUP(CONCATENATE($A138,G$66),'ECM Staff time by PoF'!$A$5:$S$119,MATCH($BV$103, 'ECM Staff time by PoF'!$A$4:$R$4,0),FALSE)), 0, VLOOKUP(CONCATENATE($A138,G$66),'ECM Staff time by PoF'!$A$5:$S$119,MATCH($BV$103, 'ECM Staff time by PoF'!$A$4:$R$4,0),FALSE))))*G100</f>
        <v>0</v>
      </c>
      <c r="CB138" s="191">
        <f>IF($A138="",0,IF(VLOOKUP($A138,'ECM Staff time by PoF'!$B$5:$C$119,2,FALSE)="Not Applicable",VLOOKUP($A138,'ECM Staff time by PoF'!$B$5:$S$119,MATCH($BV$103, 'ECM Staff time by PoF'!$B$4:$R$4,0),FALSE),IF(ISERROR(VLOOKUP(CONCATENATE($A138,H$66),'ECM Staff time by PoF'!$A$5:$S$119,MATCH($BV$103, 'ECM Staff time by PoF'!$A$4:$R$4,0),FALSE)), 0, VLOOKUP(CONCATENATE($A138,H$66),'ECM Staff time by PoF'!$A$5:$S$119,MATCH($BV$103, 'ECM Staff time by PoF'!$A$4:$R$4,0),FALSE))))*H100</f>
        <v>0</v>
      </c>
      <c r="CC138" s="191">
        <f>IF($A138="",0,IF(VLOOKUP($A138,'ECM Staff time by PoF'!$B$5:$C$119,2,FALSE)="Not Applicable",VLOOKUP($A138,'ECM Staff time by PoF'!$B$5:$S$119,MATCH($BV$103, 'ECM Staff time by PoF'!$B$4:$R$4,0),FALSE),IF(ISERROR(VLOOKUP(CONCATENATE($A138,I$66),'ECM Staff time by PoF'!$A$5:$S$119,MATCH($BV$103, 'ECM Staff time by PoF'!$A$4:$R$4,0),FALSE)), 0, VLOOKUP(CONCATENATE($A138,I$66),'ECM Staff time by PoF'!$A$5:$S$119,MATCH($BV$103, 'ECM Staff time by PoF'!$A$4:$R$4,0),FALSE))))*I100</f>
        <v>0</v>
      </c>
      <c r="CD138" s="191">
        <f>IF($A138="",0,IF(VLOOKUP($A138,'ECM Staff time by PoF'!$B$5:$C$119,2,FALSE)="Not Applicable",VLOOKUP($A138,'ECM Staff time by PoF'!$B$5:$S$119,MATCH($BV$103, 'ECM Staff time by PoF'!$B$4:$R$4,0),FALSE),IF(ISERROR(VLOOKUP(CONCATENATE($A138,J$66),'ECM Staff time by PoF'!$A$5:$S$119,MATCH($BV$103, 'ECM Staff time by PoF'!$A$4:$R$4,0),FALSE)), 0, VLOOKUP(CONCATENATE($A138,J$66),'ECM Staff time by PoF'!$A$5:$S$119,MATCH($BV$103, 'ECM Staff time by PoF'!$A$4:$R$4,0),FALSE))))*J100</f>
        <v>0</v>
      </c>
      <c r="CE138" s="191">
        <f>IF($A138="",0,IF(VLOOKUP($A138,'ECM Staff time by PoF'!$B$5:$C$119,2,FALSE)="Not Applicable",VLOOKUP($A138,'ECM Staff time by PoF'!$B$5:$S$119,MATCH($BV$103, 'ECM Staff time by PoF'!$B$4:$R$4,0),FALSE),IF(ISERROR(VLOOKUP(CONCATENATE($A138,K$66),'ECM Staff time by PoF'!$A$5:$S$119,MATCH($BV$103, 'ECM Staff time by PoF'!$A$4:$R$4,0),FALSE)), 0, VLOOKUP(CONCATENATE($A138,K$66),'ECM Staff time by PoF'!$A$5:$S$119,MATCH($BV$103, 'ECM Staff time by PoF'!$A$4:$R$4,0),FALSE))))*K100</f>
        <v>0</v>
      </c>
      <c r="CF138" s="191">
        <f>IF($A138="",0,IF(VLOOKUP($A138,'ECM Staff time by PoF'!$B$5:$C$119,2,FALSE)="Not Applicable",VLOOKUP($A138,'ECM Staff time by PoF'!$B$5:$S$119,MATCH($BV$103, 'ECM Staff time by PoF'!$B$4:$R$4,0),FALSE),IF(ISERROR(VLOOKUP(CONCATENATE($A138,L$66),'ECM Staff time by PoF'!$A$5:$S$119,MATCH($BV$103, 'ECM Staff time by PoF'!$A$4:$R$4,0),FALSE)), 0, VLOOKUP(CONCATENATE($A138,L$66),'ECM Staff time by PoF'!$A$5:$S$119,MATCH($BV$103, 'ECM Staff time by PoF'!$A$4:$R$4,0),FALSE))))*L100</f>
        <v>0</v>
      </c>
      <c r="CG138" s="191">
        <f>IF($A138="",0,IF(VLOOKUP($A138,'ECM Staff time by PoF'!$B$5:$C$119,2,FALSE)="Not Applicable",VLOOKUP($A138,'ECM Staff time by PoF'!$B$5:$S$119,MATCH($BV$103, 'ECM Staff time by PoF'!$B$4:$R$4,0),FALSE),IF(ISERROR(VLOOKUP(CONCATENATE($A138,M$66),'ECM Staff time by PoF'!$A$5:$S$119,MATCH($BV$103, 'ECM Staff time by PoF'!$A$4:$R$4,0),FALSE)), 0, VLOOKUP(CONCATENATE($A138,M$66),'ECM Staff time by PoF'!$A$5:$S$119,MATCH($BV$103, 'ECM Staff time by PoF'!$A$4:$R$4,0),FALSE))))*M100</f>
        <v>0</v>
      </c>
      <c r="CH138" s="191">
        <f>IF($A138="",0,IF(VLOOKUP($A138,'ECM Staff time by PoF'!$B$5:$C$119,2,FALSE)="Not Applicable",VLOOKUP($A138,'ECM Staff time by PoF'!$B$5:$S$119,MATCH($BV$103, 'ECM Staff time by PoF'!$B$4:$R$4,0),FALSE),IF(ISERROR(VLOOKUP(CONCATENATE($A138,N$66),'ECM Staff time by PoF'!$A$5:$S$119,MATCH($BV$103, 'ECM Staff time by PoF'!$A$4:$R$4,0),FALSE)), 0, VLOOKUP(CONCATENATE($A138,N$66),'ECM Staff time by PoF'!$A$5:$S$119,MATCH($BV$103, 'ECM Staff time by PoF'!$A$4:$R$4,0),FALSE))))*N100</f>
        <v>0</v>
      </c>
      <c r="CI138" s="191">
        <f>IF($A138="",0,IF(VLOOKUP($A138,'ECM Staff time by PoF'!$B$5:$C$119,2,FALSE)="Not Applicable",VLOOKUP($A138,'ECM Staff time by PoF'!$B$5:$S$119,MATCH($BV$103, 'ECM Staff time by PoF'!$B$4:$R$4,0),FALSE),IF(ISERROR(VLOOKUP(CONCATENATE($A138,O$66),'ECM Staff time by PoF'!$A$5:$S$119,MATCH($BV$103, 'ECM Staff time by PoF'!$A$4:$R$4,0),FALSE)), 0, VLOOKUP(CONCATENATE($A138,O$66),'ECM Staff time by PoF'!$A$5:$S$119,MATCH($BV$103, 'ECM Staff time by PoF'!$A$4:$R$4,0),FALSE))))*O100</f>
        <v>0</v>
      </c>
      <c r="CJ138" s="191">
        <f>IF($A138="",0,IF(VLOOKUP($A138,'ECM Staff time by PoF'!$B$5:$C$119,2,FALSE)="Not Applicable",VLOOKUP($A138,'ECM Staff time by PoF'!$B$5:$S$119,MATCH($BV$103, 'ECM Staff time by PoF'!$B$4:$R$4,0),FALSE),IF(ISERROR(VLOOKUP(CONCATENATE($A138,P$66),'ECM Staff time by PoF'!$A$5:$S$119,MATCH($BV$103, 'ECM Staff time by PoF'!$A$4:$R$4,0),FALSE)), 0, VLOOKUP(CONCATENATE($A138,P$66),'ECM Staff time by PoF'!$A$5:$S$119,MATCH($BV$103, 'ECM Staff time by PoF'!$A$4:$R$4,0),FALSE))))*P100</f>
        <v>0</v>
      </c>
      <c r="CK138" s="191">
        <f>IF($A138="",0,IF(VLOOKUP($A138,'ECM Staff time by PoF'!$B$5:$C$119,2,FALSE)="Not Applicable",VLOOKUP($A138,'ECM Staff time by PoF'!$B$5:$S$119,MATCH($BV$103, 'ECM Staff time by PoF'!$B$4:$R$4,0),FALSE),IF(ISERROR(VLOOKUP(CONCATENATE($A138,Q$66),'ECM Staff time by PoF'!$A$5:$S$119,MATCH($BV$103, 'ECM Staff time by PoF'!$A$4:$R$4,0),FALSE)), 0, VLOOKUP(CONCATENATE($A138,Q$66),'ECM Staff time by PoF'!$A$5:$S$119,MATCH($BV$103, 'ECM Staff time by PoF'!$A$4:$R$4,0),FALSE))))*Q100</f>
        <v>0</v>
      </c>
      <c r="CL138" s="191">
        <f>IF($A138="",0,IF(VLOOKUP($A138,'ECM Staff time by PoF'!$B$5:$C$119,2,FALSE)="Not Applicable",VLOOKUP($A138,'ECM Staff time by PoF'!$B$5:$S$119,MATCH($BV$103, 'ECM Staff time by PoF'!$B$4:$R$4,0),FALSE),IF(ISERROR(VLOOKUP(CONCATENATE($A138,R$66),'ECM Staff time by PoF'!$A$5:$S$119,MATCH($BV$103, 'ECM Staff time by PoF'!$A$4:$R$4,0),FALSE)), 0, VLOOKUP(CONCATENATE($A138,R$66),'ECM Staff time by PoF'!$A$5:$S$119,MATCH($BV$103, 'ECM Staff time by PoF'!$A$4:$R$4,0),FALSE))))*R100</f>
        <v>0</v>
      </c>
      <c r="CM138" s="191">
        <f>IF($A138="",0,IF(VLOOKUP($A138,'ECM Staff time by PoF'!$B$5:$C$119,2,FALSE)="Not Applicable",VLOOKUP($A138,'ECM Staff time by PoF'!$B$5:$S$119,MATCH($BV$103, 'ECM Staff time by PoF'!$B$4:$R$4,0),FALSE),IF(ISERROR(VLOOKUP(CONCATENATE($A138,S$66),'ECM Staff time by PoF'!$A$5:$S$119,MATCH($BV$103, 'ECM Staff time by PoF'!$A$4:$R$4,0),FALSE)), 0, VLOOKUP(CONCATENATE($A138,S$66),'ECM Staff time by PoF'!$A$5:$S$119,MATCH($BV$103, 'ECM Staff time by PoF'!$A$4:$R$4,0),FALSE))))*S100</f>
        <v>0</v>
      </c>
      <c r="CN138" s="191">
        <f>IF($A138="",0,IF(VLOOKUP($A138,'ECM Staff time by PoF'!$B$5:$C$119,2,FALSE)="Not Applicable",VLOOKUP($A138,'ECM Staff time by PoF'!$B$5:$S$119,MATCH($BV$103, 'ECM Staff time by PoF'!$B$4:$R$4,0),FALSE),IF(ISERROR(VLOOKUP(CONCATENATE($A138,T$66),'ECM Staff time by PoF'!$A$5:$S$119,MATCH($BV$103, 'ECM Staff time by PoF'!$A$4:$R$4,0),FALSE)), 0, VLOOKUP(CONCATENATE($A138,T$66),'ECM Staff time by PoF'!$A$5:$S$119,MATCH($BV$103, 'ECM Staff time by PoF'!$A$4:$R$4,0),FALSE))))*T100</f>
        <v>0</v>
      </c>
      <c r="CO138" s="191">
        <f>IF($A138="",0,IF(VLOOKUP($A138,'ECM Staff time by PoF'!$B$5:$C$119,2,FALSE)="Not Applicable",VLOOKUP($A138,'ECM Staff time by PoF'!$B$5:$S$119,MATCH($BV$103, 'ECM Staff time by PoF'!$B$4:$R$4,0),FALSE),IF(ISERROR(VLOOKUP(CONCATENATE($A138,U$66),'ECM Staff time by PoF'!$A$5:$S$119,MATCH($BV$103, 'ECM Staff time by PoF'!$A$4:$R$4,0),FALSE)), 0, VLOOKUP(CONCATENATE($A138,U$66),'ECM Staff time by PoF'!$A$5:$S$119,MATCH($BV$103, 'ECM Staff time by PoF'!$A$4:$R$4,0),FALSE))))*U100</f>
        <v>0</v>
      </c>
      <c r="CP138" s="191">
        <f>IF($A138="",0,IF(VLOOKUP($A138,'ECM Staff time by PoF'!$B$5:$C$119,2,FALSE)="Not Applicable",VLOOKUP($A138,'ECM Staff time by PoF'!$B$5:$S$119,MATCH($BV$103, 'ECM Staff time by PoF'!$B$4:$R$4,0),FALSE),IF(ISERROR(VLOOKUP(CONCATENATE($A138,V$66),'ECM Staff time by PoF'!$A$5:$S$119,MATCH($BV$103, 'ECM Staff time by PoF'!$A$4:$R$4,0),FALSE)), 0, VLOOKUP(CONCATENATE($A138,V$66),'ECM Staff time by PoF'!$A$5:$S$119,MATCH($BV$103, 'ECM Staff time by PoF'!$A$4:$R$4,0),FALSE))))*V100</f>
        <v>0</v>
      </c>
      <c r="CQ138" s="191">
        <f>IF($A138="",0,IF(VLOOKUP($A138,'ECM Staff time by PoF'!$B$5:$C$119,2,FALSE)="Not Applicable",VLOOKUP($A138,'ECM Staff time by PoF'!$B$5:$S$119,MATCH($BV$103, 'ECM Staff time by PoF'!$B$4:$R$4,0),FALSE),IF(ISERROR(VLOOKUP(CONCATENATE($A138,W$66),'ECM Staff time by PoF'!$A$5:$S$119,MATCH($BV$103, 'ECM Staff time by PoF'!$A$4:$R$4,0),FALSE)), 0, VLOOKUP(CONCATENATE($A138,W$66),'ECM Staff time by PoF'!$A$5:$S$119,MATCH($BV$103, 'ECM Staff time by PoF'!$A$4:$R$4,0),FALSE))))*W100</f>
        <v>0</v>
      </c>
      <c r="CR138" s="191">
        <f>IF($A138="",0,IF(VLOOKUP($A138,'ECM Staff time by PoF'!$B$5:$C$119,2,FALSE)="Not Applicable",VLOOKUP($A138,'ECM Staff time by PoF'!$B$5:$S$119,MATCH($BV$103, 'ECM Staff time by PoF'!$B$4:$R$4,0),FALSE),IF(ISERROR(VLOOKUP(CONCATENATE($A138,X$66),'ECM Staff time by PoF'!$A$5:$S$119,MATCH($BV$103, 'ECM Staff time by PoF'!$A$4:$R$4,0),FALSE)), 0, VLOOKUP(CONCATENATE($A138,X$66),'ECM Staff time by PoF'!$A$5:$S$119,MATCH($BV$103, 'ECM Staff time by PoF'!$A$4:$R$4,0),FALSE))))*X100</f>
        <v>0</v>
      </c>
      <c r="CS138" s="191">
        <f>IF($A138="",0,IF(VLOOKUP($A138,'ECM Staff time by PoF'!$B$5:$C$119,2,FALSE)="Not Applicable",VLOOKUP($A138,'ECM Staff time by PoF'!$B$5:$S$119,MATCH($BV$103, 'ECM Staff time by PoF'!$B$4:$R$4,0),FALSE),IF(ISERROR(VLOOKUP(CONCATENATE($A138,Y$66),'ECM Staff time by PoF'!$A$5:$S$119,MATCH($BV$103, 'ECM Staff time by PoF'!$A$4:$R$4,0),FALSE)), 0, VLOOKUP(CONCATENATE($A138,Y$66),'ECM Staff time by PoF'!$A$5:$S$119,MATCH($BV$103, 'ECM Staff time by PoF'!$A$4:$R$4,0),FALSE))))*Y100</f>
        <v>0</v>
      </c>
      <c r="CT138" s="191">
        <f>IF($A138="",0,IF(VLOOKUP($A138,'ECM Staff time by PoF'!$B$5:$C$119,2,FALSE)="Not Applicable",VLOOKUP($A138,'ECM Staff time by PoF'!$B$5:$S$119,MATCH($BV$103, 'ECM Staff time by PoF'!$B$4:$R$4,0),FALSE),IF(ISERROR(VLOOKUP(CONCATENATE($A138,Z$66),'ECM Staff time by PoF'!$A$5:$S$119,MATCH($BV$103, 'ECM Staff time by PoF'!$A$4:$R$4,0),FALSE)), 0, VLOOKUP(CONCATENATE($A138,Z$66),'ECM Staff time by PoF'!$A$5:$S$119,MATCH($BV$103, 'ECM Staff time by PoF'!$A$4:$R$4,0),FALSE))))*Z100</f>
        <v>0</v>
      </c>
      <c r="CU138" s="191">
        <f>IF($A138="",0,IF(VLOOKUP($A138,'ECM Staff time by PoF'!$B$5:$C$119,2,FALSE)="Not Applicable",VLOOKUP($A138,'ECM Staff time by PoF'!$B$5:$S$119,MATCH($BV$103, 'ECM Staff time by PoF'!$B$4:$R$4,0),FALSE),IF(ISERROR(VLOOKUP(CONCATENATE($A138,AA$66),'ECM Staff time by PoF'!$A$5:$S$119,MATCH($BV$103, 'ECM Staff time by PoF'!$A$4:$R$4,0),FALSE)), 0, VLOOKUP(CONCATENATE($A138,AA$66),'ECM Staff time by PoF'!$A$5:$S$119,MATCH($BV$103, 'ECM Staff time by PoF'!$A$4:$R$4,0),FALSE))))*AA100</f>
        <v>0</v>
      </c>
      <c r="CV138" s="191">
        <f>IF($A138="",0,IF(VLOOKUP($A138,'ECM Staff time by PoF'!$B$5:$C$119,2,FALSE)="Not Applicable",VLOOKUP($A138,'ECM Staff time by PoF'!$B$5:$S$119,MATCH($BV$103, 'ECM Staff time by PoF'!$B$4:$R$4,0),FALSE),IF(ISERROR(VLOOKUP(CONCATENATE($A138,AB$66),'ECM Staff time by PoF'!$A$5:$S$119,MATCH($BV$103, 'ECM Staff time by PoF'!$A$4:$R$4,0),FALSE)), 0, VLOOKUP(CONCATENATE($A138,AB$66),'ECM Staff time by PoF'!$A$5:$S$119,MATCH($BV$103, 'ECM Staff time by PoF'!$A$4:$R$4,0),FALSE))))*AB100</f>
        <v>0</v>
      </c>
      <c r="CW138" s="191">
        <f>IF($A138="",0,IF(VLOOKUP($A138,'ECM Staff time by PoF'!$B$5:$C$119,2,FALSE)="Not Applicable",VLOOKUP($A138,'ECM Staff time by PoF'!$B$5:$S$119,MATCH($BV$103, 'ECM Staff time by PoF'!$B$4:$R$4,0),FALSE),IF(ISERROR(VLOOKUP(CONCATENATE($A138,AC$66),'ECM Staff time by PoF'!$A$5:$S$119,MATCH($BV$103, 'ECM Staff time by PoF'!$A$4:$R$4,0),FALSE)), 0, VLOOKUP(CONCATENATE($A138,AC$66),'ECM Staff time by PoF'!$A$5:$S$119,MATCH($BV$103, 'ECM Staff time by PoF'!$A$4:$R$4,0),FALSE))))*AC100</f>
        <v>0</v>
      </c>
      <c r="CX138" s="191">
        <f>IF($A138="",0,IF(VLOOKUP($A138,'ECM Staff time by PoF'!$B$5:$C$119,2,FALSE)="Not Applicable",VLOOKUP($A138,'ECM Staff time by PoF'!$B$5:$S$119,MATCH($BV$103, 'ECM Staff time by PoF'!$B$4:$R$4,0),FALSE),IF(ISERROR(VLOOKUP(CONCATENATE($A138,AD$66),'ECM Staff time by PoF'!$A$5:$S$119,MATCH($BV$103, 'ECM Staff time by PoF'!$A$4:$R$4,0),FALSE)), 0, VLOOKUP(CONCATENATE($A138,AD$66),'ECM Staff time by PoF'!$A$5:$S$119,MATCH($BV$103, 'ECM Staff time by PoF'!$A$4:$R$4,0),FALSE))))*AD100</f>
        <v>0</v>
      </c>
      <c r="CY138" s="191">
        <f>IF($A138="",0,IF(VLOOKUP($A138,'ECM Staff time by PoF'!$B$5:$C$119,2,FALSE)="Not Applicable",VLOOKUP($A138,'ECM Staff time by PoF'!$B$5:$S$119,MATCH($BV$103, 'ECM Staff time by PoF'!$B$4:$R$4,0),FALSE),IF(ISERROR(VLOOKUP(CONCATENATE($A138,AE$66),'ECM Staff time by PoF'!$A$5:$S$119,MATCH($BV$103, 'ECM Staff time by PoF'!$A$4:$R$4,0),FALSE)), 0, VLOOKUP(CONCATENATE($A138,AE$66),'ECM Staff time by PoF'!$A$5:$S$119,MATCH($BV$103, 'ECM Staff time by PoF'!$A$4:$R$4,0),FALSE))))*AE100</f>
        <v>0</v>
      </c>
      <c r="CZ138" s="191">
        <f>IF($A138="",0,IF(VLOOKUP($A138,'ECM Staff time by PoF'!$B$5:$C$119,2,FALSE)="Not Applicable",VLOOKUP($A138,'ECM Staff time by PoF'!$B$5:$S$119,MATCH($BV$103, 'ECM Staff time by PoF'!$B$4:$R$4,0),FALSE),IF(ISERROR(VLOOKUP(CONCATENATE($A138,AF$66),'ECM Staff time by PoF'!$A$5:$S$119,MATCH($BV$103, 'ECM Staff time by PoF'!$A$4:$R$4,0),FALSE)), 0, VLOOKUP(CONCATENATE($A138,AF$66),'ECM Staff time by PoF'!$A$5:$S$119,MATCH($BV$103, 'ECM Staff time by PoF'!$A$4:$R$4,0),FALSE))))*AF100</f>
        <v>0</v>
      </c>
      <c r="DA138" s="191">
        <f>IF($A138="",0,IF(VLOOKUP($A138,'ECM Staff time by PoF'!$B$5:$C$119,2,FALSE)="Not Applicable",VLOOKUP($A138,'ECM Staff time by PoF'!$B$5:$S$119,MATCH($BV$103, 'ECM Staff time by PoF'!$B$4:$R$4,0),FALSE),IF(ISERROR(VLOOKUP(CONCATENATE($A138,AG$66),'ECM Staff time by PoF'!$A$5:$S$119,MATCH($BV$103, 'ECM Staff time by PoF'!$A$4:$R$4,0),FALSE)), 0, VLOOKUP(CONCATENATE($A138,AG$66),'ECM Staff time by PoF'!$A$5:$S$119,MATCH($BV$103, 'ECM Staff time by PoF'!$A$4:$R$4,0),FALSE))))*AG100</f>
        <v>0</v>
      </c>
      <c r="DB138" s="191">
        <f>IF($A138="",0,IF(VLOOKUP($A138,'ECM Staff time by PoF'!$B$5:$C$119,2,FALSE)="Not Applicable",VLOOKUP($A138,'ECM Staff time by PoF'!$B$5:$S$119,MATCH($BV$103, 'ECM Staff time by PoF'!$B$4:$R$4,0),FALSE),IF(ISERROR(VLOOKUP(CONCATENATE($A138,AH$66),'ECM Staff time by PoF'!$A$5:$S$119,MATCH($BV$103, 'ECM Staff time by PoF'!$A$4:$R$4,0),FALSE)), 0, VLOOKUP(CONCATENATE($A138,AH$66),'ECM Staff time by PoF'!$A$5:$S$119,MATCH($BV$103, 'ECM Staff time by PoF'!$A$4:$R$4,0),FALSE))))*AH100</f>
        <v>0</v>
      </c>
      <c r="DC138" s="191">
        <f>IF($A138="",0,IF(VLOOKUP($A138,'ECM Staff time by PoF'!$B$5:$C$119,2,FALSE)="Not Applicable",VLOOKUP($A138,'ECM Staff time by PoF'!$B$5:$S$119,MATCH($BV$103, 'ECM Staff time by PoF'!$B$4:$R$4,0),FALSE),IF(ISERROR(VLOOKUP(CONCATENATE($A138,AI$66),'ECM Staff time by PoF'!$A$5:$S$119,MATCH($BV$103, 'ECM Staff time by PoF'!$A$4:$R$4,0),FALSE)), 0, VLOOKUP(CONCATENATE($A138,AI$66),'ECM Staff time by PoF'!$A$5:$S$119,MATCH($BV$103, 'ECM Staff time by PoF'!$A$4:$R$4,0),FALSE))))*AI100</f>
        <v>0</v>
      </c>
      <c r="DD138" s="191">
        <f>IF($A138="",0,IF(VLOOKUP($A138,'ECM Staff time by PoF'!$B$5:$C$119,2,FALSE)="Not Applicable",VLOOKUP($A138,'ECM Staff time by PoF'!$B$5:$S$119,MATCH($BV$103, 'ECM Staff time by PoF'!$B$4:$R$4,0),FALSE),IF(ISERROR(VLOOKUP(CONCATENATE($A138,AJ$66),'ECM Staff time by PoF'!$A$5:$S$119,MATCH($BV$103, 'ECM Staff time by PoF'!$A$4:$R$4,0),FALSE)), 0, VLOOKUP(CONCATENATE($A138,AJ$66),'ECM Staff time by PoF'!$A$5:$S$119,MATCH($BV$103, 'ECM Staff time by PoF'!$A$4:$R$4,0),FALSE))))*AJ100</f>
        <v>0</v>
      </c>
      <c r="DE138" s="191">
        <f>IF($A138="",0,IF(VLOOKUP($A138,'ECM Staff time by PoF'!$B$5:$C$119,2,FALSE)="Not Applicable",VLOOKUP($A138,'ECM Staff time by PoF'!$B$5:$S$119,MATCH($BV$103, 'ECM Staff time by PoF'!$B$4:$R$4,0),FALSE),IF(ISERROR(VLOOKUP(CONCATENATE($A138,AK$66),'ECM Staff time by PoF'!$A$5:$S$119,MATCH($BV$103, 'ECM Staff time by PoF'!$A$4:$R$4,0),FALSE)), 0, VLOOKUP(CONCATENATE($A138,AK$66),'ECM Staff time by PoF'!$A$5:$S$119,MATCH($BV$103, 'ECM Staff time by PoF'!$A$4:$R$4,0),FALSE))))*AK100</f>
        <v>0</v>
      </c>
      <c r="DF138" s="191">
        <f>IF($A138="",0,IF(VLOOKUP($A138,'ECM Staff time by PoF'!$B$5:$C$119,2,FALSE)="Not Applicable",VLOOKUP($A138,'ECM Staff time by PoF'!$B$5:$S$119,MATCH($DF$103, 'ECM Staff time by PoF'!$B$4:$R$4,0),FALSE),IF(ISERROR(VLOOKUP(CONCATENATE($A138,B$66),'ECM Staff time by PoF'!$A$5:$S$119,MATCH($DF$103, 'ECM Staff time by PoF'!$A$4:$R$4,0),FALSE)), 0, VLOOKUP(CONCATENATE($A138,B$66),'ECM Staff time by PoF'!$A$5:$S$119,MATCH($DF$103, 'ECM Staff time by PoF'!$A$4:$R$4,0),FALSE))))*B100</f>
        <v>0</v>
      </c>
      <c r="DG138" s="191">
        <f>IF($A138="",0,IF(VLOOKUP($A138,'ECM Staff time by PoF'!$B$5:$C$119,2,FALSE)="Not Applicable",VLOOKUP($A138,'ECM Staff time by PoF'!$B$5:$S$119,MATCH($DF$103, 'ECM Staff time by PoF'!$B$4:$R$4,0),FALSE),IF(ISERROR(VLOOKUP(CONCATENATE($A138,C$66),'ECM Staff time by PoF'!$A$5:$S$119,MATCH($DF$103, 'ECM Staff time by PoF'!$A$4:$R$4,0),FALSE)), 0, VLOOKUP(CONCATENATE($A138,C$66),'ECM Staff time by PoF'!$A$5:$S$119,MATCH($DF$103, 'ECM Staff time by PoF'!$A$4:$R$4,0),FALSE))))*C100</f>
        <v>0</v>
      </c>
      <c r="DH138" s="191">
        <f>IF($A138="",0,IF(VLOOKUP($A138,'ECM Staff time by PoF'!$B$5:$C$119,2,FALSE)="Not Applicable",VLOOKUP($A138,'ECM Staff time by PoF'!$B$5:$S$119,MATCH($DF$103, 'ECM Staff time by PoF'!$B$4:$R$4,0),FALSE),IF(ISERROR(VLOOKUP(CONCATENATE($A138,D$66),'ECM Staff time by PoF'!$A$5:$S$119,MATCH($DF$103, 'ECM Staff time by PoF'!$A$4:$R$4,0),FALSE)), 0, VLOOKUP(CONCATENATE($A138,D$66),'ECM Staff time by PoF'!$A$5:$S$119,MATCH($DF$103, 'ECM Staff time by PoF'!$A$4:$R$4,0),FALSE))))*D100</f>
        <v>0</v>
      </c>
      <c r="DI138" s="191">
        <f>IF($A138="",0,IF(VLOOKUP($A138,'ECM Staff time by PoF'!$B$5:$C$119,2,FALSE)="Not Applicable",VLOOKUP($A138,'ECM Staff time by PoF'!$B$5:$S$119,MATCH($DF$103, 'ECM Staff time by PoF'!$B$4:$R$4,0),FALSE),IF(ISERROR(VLOOKUP(CONCATENATE($A138,E$66),'ECM Staff time by PoF'!$A$5:$S$119,MATCH($DF$103, 'ECM Staff time by PoF'!$A$4:$R$4,0),FALSE)), 0, VLOOKUP(CONCATENATE($A138,E$66),'ECM Staff time by PoF'!$A$5:$S$119,MATCH($DF$103, 'ECM Staff time by PoF'!$A$4:$R$4,0),FALSE))))*E100</f>
        <v>0</v>
      </c>
      <c r="DJ138" s="191">
        <f>IF($A138="",0,IF(VLOOKUP($A138,'ECM Staff time by PoF'!$B$5:$C$119,2,FALSE)="Not Applicable",VLOOKUP($A138,'ECM Staff time by PoF'!$B$5:$S$119,MATCH($DF$103, 'ECM Staff time by PoF'!$B$4:$R$4,0),FALSE),IF(ISERROR(VLOOKUP(CONCATENATE($A138,F$66),'ECM Staff time by PoF'!$A$5:$S$119,MATCH($DF$103, 'ECM Staff time by PoF'!$A$4:$R$4,0),FALSE)), 0, VLOOKUP(CONCATENATE($A138,F$66),'ECM Staff time by PoF'!$A$5:$S$119,MATCH($DF$103, 'ECM Staff time by PoF'!$A$4:$R$4,0),FALSE))))*F100</f>
        <v>0</v>
      </c>
      <c r="DK138" s="191">
        <f>IF($A138="",0,IF(VLOOKUP($A138,'ECM Staff time by PoF'!$B$5:$C$119,2,FALSE)="Not Applicable",VLOOKUP($A138,'ECM Staff time by PoF'!$B$5:$S$119,MATCH($DF$103, 'ECM Staff time by PoF'!$B$4:$R$4,0),FALSE),IF(ISERROR(VLOOKUP(CONCATENATE($A138,G$66),'ECM Staff time by PoF'!$A$5:$S$119,MATCH($DF$103, 'ECM Staff time by PoF'!$A$4:$R$4,0),FALSE)), 0, VLOOKUP(CONCATENATE($A138,G$66),'ECM Staff time by PoF'!$A$5:$S$119,MATCH($DF$103, 'ECM Staff time by PoF'!$A$4:$R$4,0),FALSE))))*G100</f>
        <v>0</v>
      </c>
      <c r="DL138" s="191">
        <f>IF($A138="",0,IF(VLOOKUP($A138,'ECM Staff time by PoF'!$B$5:$C$119,2,FALSE)="Not Applicable",VLOOKUP($A138,'ECM Staff time by PoF'!$B$5:$S$119,MATCH($DF$103, 'ECM Staff time by PoF'!$B$4:$R$4,0),FALSE),IF(ISERROR(VLOOKUP(CONCATENATE($A138,H$66),'ECM Staff time by PoF'!$A$5:$S$119,MATCH($DF$103, 'ECM Staff time by PoF'!$A$4:$R$4,0),FALSE)), 0, VLOOKUP(CONCATENATE($A138,H$66),'ECM Staff time by PoF'!$A$5:$S$119,MATCH($DF$103, 'ECM Staff time by PoF'!$A$4:$R$4,0),FALSE))))*H100</f>
        <v>0</v>
      </c>
      <c r="DM138" s="191">
        <f>IF($A138="",0,IF(VLOOKUP($A138,'ECM Staff time by PoF'!$B$5:$C$119,2,FALSE)="Not Applicable",VLOOKUP($A138,'ECM Staff time by PoF'!$B$5:$S$119,MATCH($DF$103, 'ECM Staff time by PoF'!$B$4:$R$4,0),FALSE),IF(ISERROR(VLOOKUP(CONCATENATE($A138,I$66),'ECM Staff time by PoF'!$A$5:$S$119,MATCH($DF$103, 'ECM Staff time by PoF'!$A$4:$R$4,0),FALSE)), 0, VLOOKUP(CONCATENATE($A138,I$66),'ECM Staff time by PoF'!$A$5:$S$119,MATCH($DF$103, 'ECM Staff time by PoF'!$A$4:$R$4,0),FALSE))))*I100</f>
        <v>0</v>
      </c>
      <c r="DN138" s="191">
        <f>IF($A138="",0,IF(VLOOKUP($A138,'ECM Staff time by PoF'!$B$5:$C$119,2,FALSE)="Not Applicable",VLOOKUP($A138,'ECM Staff time by PoF'!$B$5:$S$119,MATCH($DF$103, 'ECM Staff time by PoF'!$B$4:$R$4,0),FALSE),IF(ISERROR(VLOOKUP(CONCATENATE($A138,J$66),'ECM Staff time by PoF'!$A$5:$S$119,MATCH($DF$103, 'ECM Staff time by PoF'!$A$4:$R$4,0),FALSE)), 0, VLOOKUP(CONCATENATE($A138,J$66),'ECM Staff time by PoF'!$A$5:$S$119,MATCH($DF$103, 'ECM Staff time by PoF'!$A$4:$R$4,0),FALSE))))*J100</f>
        <v>0</v>
      </c>
      <c r="DO138" s="191">
        <f>IF($A138="",0,IF(VLOOKUP($A138,'ECM Staff time by PoF'!$B$5:$C$119,2,FALSE)="Not Applicable",VLOOKUP($A138,'ECM Staff time by PoF'!$B$5:$S$119,MATCH($DF$103, 'ECM Staff time by PoF'!$B$4:$R$4,0),FALSE),IF(ISERROR(VLOOKUP(CONCATENATE($A138,K$66),'ECM Staff time by PoF'!$A$5:$S$119,MATCH($DF$103, 'ECM Staff time by PoF'!$A$4:$R$4,0),FALSE)), 0, VLOOKUP(CONCATENATE($A138,K$66),'ECM Staff time by PoF'!$A$5:$S$119,MATCH($DF$103, 'ECM Staff time by PoF'!$A$4:$R$4,0),FALSE))))*K100</f>
        <v>0</v>
      </c>
      <c r="DP138" s="191">
        <f>IF($A138="",0,IF(VLOOKUP($A138,'ECM Staff time by PoF'!$B$5:$C$119,2,FALSE)="Not Applicable",VLOOKUP($A138,'ECM Staff time by PoF'!$B$5:$S$119,MATCH($DF$103, 'ECM Staff time by PoF'!$B$4:$R$4,0),FALSE),IF(ISERROR(VLOOKUP(CONCATENATE($A138,L$66),'ECM Staff time by PoF'!$A$5:$S$119,MATCH($DF$103, 'ECM Staff time by PoF'!$A$4:$R$4,0),FALSE)), 0, VLOOKUP(CONCATENATE($A138,L$66),'ECM Staff time by PoF'!$A$5:$S$119,MATCH($DF$103, 'ECM Staff time by PoF'!$A$4:$R$4,0),FALSE))))*L100</f>
        <v>0</v>
      </c>
      <c r="DQ138" s="191">
        <f>IF($A138="",0,IF(VLOOKUP($A138,'ECM Staff time by PoF'!$B$5:$C$119,2,FALSE)="Not Applicable",VLOOKUP($A138,'ECM Staff time by PoF'!$B$5:$S$119,MATCH($DF$103, 'ECM Staff time by PoF'!$B$4:$R$4,0),FALSE),IF(ISERROR(VLOOKUP(CONCATENATE($A138,M$66),'ECM Staff time by PoF'!$A$5:$S$119,MATCH($DF$103, 'ECM Staff time by PoF'!$A$4:$R$4,0),FALSE)), 0, VLOOKUP(CONCATENATE($A138,M$66),'ECM Staff time by PoF'!$A$5:$S$119,MATCH($DF$103, 'ECM Staff time by PoF'!$A$4:$R$4,0),FALSE))))*M100</f>
        <v>0</v>
      </c>
      <c r="DR138" s="191">
        <f>IF($A138="",0,IF(VLOOKUP($A138,'ECM Staff time by PoF'!$B$5:$C$119,2,FALSE)="Not Applicable",VLOOKUP($A138,'ECM Staff time by PoF'!$B$5:$S$119,MATCH($DF$103, 'ECM Staff time by PoF'!$B$4:$R$4,0),FALSE),IF(ISERROR(VLOOKUP(CONCATENATE($A138,N$66),'ECM Staff time by PoF'!$A$5:$S$119,MATCH($DF$103, 'ECM Staff time by PoF'!$A$4:$R$4,0),FALSE)), 0, VLOOKUP(CONCATENATE($A138,N$66),'ECM Staff time by PoF'!$A$5:$S$119,MATCH($DF$103, 'ECM Staff time by PoF'!$A$4:$R$4,0),FALSE))))*N100</f>
        <v>0</v>
      </c>
      <c r="DS138" s="191">
        <f>IF($A138="",0,IF(VLOOKUP($A138,'ECM Staff time by PoF'!$B$5:$C$119,2,FALSE)="Not Applicable",VLOOKUP($A138,'ECM Staff time by PoF'!$B$5:$S$119,MATCH($DF$103, 'ECM Staff time by PoF'!$B$4:$R$4,0),FALSE),IF(ISERROR(VLOOKUP(CONCATENATE($A138,O$66),'ECM Staff time by PoF'!$A$5:$S$119,MATCH($DF$103, 'ECM Staff time by PoF'!$A$4:$R$4,0),FALSE)), 0, VLOOKUP(CONCATENATE($A138,O$66),'ECM Staff time by PoF'!$A$5:$S$119,MATCH($DF$103, 'ECM Staff time by PoF'!$A$4:$R$4,0),FALSE))))*O100</f>
        <v>0</v>
      </c>
      <c r="DT138" s="191">
        <f>IF($A138="",0,IF(VLOOKUP($A138,'ECM Staff time by PoF'!$B$5:$C$119,2,FALSE)="Not Applicable",VLOOKUP($A138,'ECM Staff time by PoF'!$B$5:$S$119,MATCH($DF$103, 'ECM Staff time by PoF'!$B$4:$R$4,0),FALSE),IF(ISERROR(VLOOKUP(CONCATENATE($A138,P$66),'ECM Staff time by PoF'!$A$5:$S$119,MATCH($DF$103, 'ECM Staff time by PoF'!$A$4:$R$4,0),FALSE)), 0, VLOOKUP(CONCATENATE($A138,P$66),'ECM Staff time by PoF'!$A$5:$S$119,MATCH($DF$103, 'ECM Staff time by PoF'!$A$4:$R$4,0),FALSE))))*P100</f>
        <v>0</v>
      </c>
      <c r="DU138" s="191">
        <f>IF($A138="",0,IF(VLOOKUP($A138,'ECM Staff time by PoF'!$B$5:$C$119,2,FALSE)="Not Applicable",VLOOKUP($A138,'ECM Staff time by PoF'!$B$5:$S$119,MATCH($DF$103, 'ECM Staff time by PoF'!$B$4:$R$4,0),FALSE),IF(ISERROR(VLOOKUP(CONCATENATE($A138,Q$66),'ECM Staff time by PoF'!$A$5:$S$119,MATCH($DF$103, 'ECM Staff time by PoF'!$A$4:$R$4,0),FALSE)), 0, VLOOKUP(CONCATENATE($A138,Q$66),'ECM Staff time by PoF'!$A$5:$S$119,MATCH($DF$103, 'ECM Staff time by PoF'!$A$4:$R$4,0),FALSE))))*Q100</f>
        <v>0</v>
      </c>
      <c r="DV138" s="191">
        <f>IF($A138="",0,IF(VLOOKUP($A138,'ECM Staff time by PoF'!$B$5:$C$119,2,FALSE)="Not Applicable",VLOOKUP($A138,'ECM Staff time by PoF'!$B$5:$S$119,MATCH($DF$103, 'ECM Staff time by PoF'!$B$4:$R$4,0),FALSE),IF(ISERROR(VLOOKUP(CONCATENATE($A138,R$66),'ECM Staff time by PoF'!$A$5:$S$119,MATCH($DF$103, 'ECM Staff time by PoF'!$A$4:$R$4,0),FALSE)), 0, VLOOKUP(CONCATENATE($A138,R$66),'ECM Staff time by PoF'!$A$5:$S$119,MATCH($DF$103, 'ECM Staff time by PoF'!$A$4:$R$4,0),FALSE))))*R100</f>
        <v>0</v>
      </c>
      <c r="DW138" s="191">
        <f>IF($A138="",0,IF(VLOOKUP($A138,'ECM Staff time by PoF'!$B$5:$C$119,2,FALSE)="Not Applicable",VLOOKUP($A138,'ECM Staff time by PoF'!$B$5:$S$119,MATCH($DF$103, 'ECM Staff time by PoF'!$B$4:$R$4,0),FALSE),IF(ISERROR(VLOOKUP(CONCATENATE($A138,S$66),'ECM Staff time by PoF'!$A$5:$S$119,MATCH($DF$103, 'ECM Staff time by PoF'!$A$4:$R$4,0),FALSE)), 0, VLOOKUP(CONCATENATE($A138,S$66),'ECM Staff time by PoF'!$A$5:$S$119,MATCH($DF$103, 'ECM Staff time by PoF'!$A$4:$R$4,0),FALSE))))*S100</f>
        <v>0</v>
      </c>
      <c r="DX138" s="191">
        <f>IF($A138="",0,IF(VLOOKUP($A138,'ECM Staff time by PoF'!$B$5:$C$119,2,FALSE)="Not Applicable",VLOOKUP($A138,'ECM Staff time by PoF'!$B$5:$S$119,MATCH($DF$103, 'ECM Staff time by PoF'!$B$4:$R$4,0),FALSE),IF(ISERROR(VLOOKUP(CONCATENATE($A138,T$66),'ECM Staff time by PoF'!$A$5:$S$119,MATCH($DF$103, 'ECM Staff time by PoF'!$A$4:$R$4,0),FALSE)), 0, VLOOKUP(CONCATENATE($A138,T$66),'ECM Staff time by PoF'!$A$5:$S$119,MATCH($DF$103, 'ECM Staff time by PoF'!$A$4:$R$4,0),FALSE))))*T100</f>
        <v>0</v>
      </c>
      <c r="DY138" s="191">
        <f>IF($A138="",0,IF(VLOOKUP($A138,'ECM Staff time by PoF'!$B$5:$C$119,2,FALSE)="Not Applicable",VLOOKUP($A138,'ECM Staff time by PoF'!$B$5:$S$119,MATCH($DF$103, 'ECM Staff time by PoF'!$B$4:$R$4,0),FALSE),IF(ISERROR(VLOOKUP(CONCATENATE($A138,U$66),'ECM Staff time by PoF'!$A$5:$S$119,MATCH($DF$103, 'ECM Staff time by PoF'!$A$4:$R$4,0),FALSE)), 0, VLOOKUP(CONCATENATE($A138,U$66),'ECM Staff time by PoF'!$A$5:$S$119,MATCH($DF$103, 'ECM Staff time by PoF'!$A$4:$R$4,0),FALSE))))*U100</f>
        <v>0</v>
      </c>
      <c r="DZ138" s="191">
        <f>IF($A138="",0,IF(VLOOKUP($A138,'ECM Staff time by PoF'!$B$5:$C$119,2,FALSE)="Not Applicable",VLOOKUP($A138,'ECM Staff time by PoF'!$B$5:$S$119,MATCH($DF$103, 'ECM Staff time by PoF'!$B$4:$R$4,0),FALSE),IF(ISERROR(VLOOKUP(CONCATENATE($A138,V$66),'ECM Staff time by PoF'!$A$5:$S$119,MATCH($DF$103, 'ECM Staff time by PoF'!$A$4:$R$4,0),FALSE)), 0, VLOOKUP(CONCATENATE($A138,V$66),'ECM Staff time by PoF'!$A$5:$S$119,MATCH($DF$103, 'ECM Staff time by PoF'!$A$4:$R$4,0),FALSE))))*V100</f>
        <v>0</v>
      </c>
      <c r="EA138" s="191">
        <f>IF($A138="",0,IF(VLOOKUP($A138,'ECM Staff time by PoF'!$B$5:$C$119,2,FALSE)="Not Applicable",VLOOKUP($A138,'ECM Staff time by PoF'!$B$5:$S$119,MATCH($DF$103, 'ECM Staff time by PoF'!$B$4:$R$4,0),FALSE),IF(ISERROR(VLOOKUP(CONCATENATE($A138,W$66),'ECM Staff time by PoF'!$A$5:$S$119,MATCH($DF$103, 'ECM Staff time by PoF'!$A$4:$R$4,0),FALSE)), 0, VLOOKUP(CONCATENATE($A138,W$66),'ECM Staff time by PoF'!$A$5:$S$119,MATCH($DF$103, 'ECM Staff time by PoF'!$A$4:$R$4,0),FALSE))))*W100</f>
        <v>0</v>
      </c>
      <c r="EB138" s="191">
        <f>IF($A138="",0,IF(VLOOKUP($A138,'ECM Staff time by PoF'!$B$5:$C$119,2,FALSE)="Not Applicable",VLOOKUP($A138,'ECM Staff time by PoF'!$B$5:$S$119,MATCH($DF$103, 'ECM Staff time by PoF'!$B$4:$R$4,0),FALSE),IF(ISERROR(VLOOKUP(CONCATENATE($A138,X$66),'ECM Staff time by PoF'!$A$5:$S$119,MATCH($DF$103, 'ECM Staff time by PoF'!$A$4:$R$4,0),FALSE)), 0, VLOOKUP(CONCATENATE($A138,X$66),'ECM Staff time by PoF'!$A$5:$S$119,MATCH($DF$103, 'ECM Staff time by PoF'!$A$4:$R$4,0),FALSE))))*X100</f>
        <v>0</v>
      </c>
      <c r="EC138" s="191">
        <f>IF($A138="",0,IF(VLOOKUP($A138,'ECM Staff time by PoF'!$B$5:$C$119,2,FALSE)="Not Applicable",VLOOKUP($A138,'ECM Staff time by PoF'!$B$5:$S$119,MATCH($DF$103, 'ECM Staff time by PoF'!$B$4:$R$4,0),FALSE),IF(ISERROR(VLOOKUP(CONCATENATE($A138,Y$66),'ECM Staff time by PoF'!$A$5:$S$119,MATCH($DF$103, 'ECM Staff time by PoF'!$A$4:$R$4,0),FALSE)), 0, VLOOKUP(CONCATENATE($A138,Y$66),'ECM Staff time by PoF'!$A$5:$S$119,MATCH($DF$103, 'ECM Staff time by PoF'!$A$4:$R$4,0),FALSE))))*Y100</f>
        <v>0</v>
      </c>
      <c r="ED138" s="191">
        <f>IF($A138="",0,IF(VLOOKUP($A138,'ECM Staff time by PoF'!$B$5:$C$119,2,FALSE)="Not Applicable",VLOOKUP($A138,'ECM Staff time by PoF'!$B$5:$S$119,MATCH($DF$103, 'ECM Staff time by PoF'!$B$4:$R$4,0),FALSE),IF(ISERROR(VLOOKUP(CONCATENATE($A138,Z$66),'ECM Staff time by PoF'!$A$5:$S$119,MATCH($DF$103, 'ECM Staff time by PoF'!$A$4:$R$4,0),FALSE)), 0, VLOOKUP(CONCATENATE($A138,Z$66),'ECM Staff time by PoF'!$A$5:$S$119,MATCH($DF$103, 'ECM Staff time by PoF'!$A$4:$R$4,0),FALSE))))*Z100</f>
        <v>0</v>
      </c>
      <c r="EE138" s="191">
        <f>IF($A138="",0,IF(VLOOKUP($A138,'ECM Staff time by PoF'!$B$5:$C$119,2,FALSE)="Not Applicable",VLOOKUP($A138,'ECM Staff time by PoF'!$B$5:$S$119,MATCH($DF$103, 'ECM Staff time by PoF'!$B$4:$R$4,0),FALSE),IF(ISERROR(VLOOKUP(CONCATENATE($A138,AA$66),'ECM Staff time by PoF'!$A$5:$S$119,MATCH($DF$103, 'ECM Staff time by PoF'!$A$4:$R$4,0),FALSE)), 0, VLOOKUP(CONCATENATE($A138,AA$66),'ECM Staff time by PoF'!$A$5:$S$119,MATCH($DF$103, 'ECM Staff time by PoF'!$A$4:$R$4,0),FALSE))))*AA100</f>
        <v>0</v>
      </c>
      <c r="EF138" s="191">
        <f>IF($A138="",0,IF(VLOOKUP($A138,'ECM Staff time by PoF'!$B$5:$C$119,2,FALSE)="Not Applicable",VLOOKUP($A138,'ECM Staff time by PoF'!$B$5:$S$119,MATCH($DF$103, 'ECM Staff time by PoF'!$B$4:$R$4,0),FALSE),IF(ISERROR(VLOOKUP(CONCATENATE($A138,AB$66),'ECM Staff time by PoF'!$A$5:$S$119,MATCH($DF$103, 'ECM Staff time by PoF'!$A$4:$R$4,0),FALSE)), 0, VLOOKUP(CONCATENATE($A138,AB$66),'ECM Staff time by PoF'!$A$5:$S$119,MATCH($DF$103, 'ECM Staff time by PoF'!$A$4:$R$4,0),FALSE))))*AB100</f>
        <v>0</v>
      </c>
      <c r="EG138" s="191">
        <f>IF($A138="",0,IF(VLOOKUP($A138,'ECM Staff time by PoF'!$B$5:$C$119,2,FALSE)="Not Applicable",VLOOKUP($A138,'ECM Staff time by PoF'!$B$5:$S$119,MATCH($DF$103, 'ECM Staff time by PoF'!$B$4:$R$4,0),FALSE),IF(ISERROR(VLOOKUP(CONCATENATE($A138,AC$66),'ECM Staff time by PoF'!$A$5:$S$119,MATCH($DF$103, 'ECM Staff time by PoF'!$A$4:$R$4,0),FALSE)), 0, VLOOKUP(CONCATENATE($A138,AC$66),'ECM Staff time by PoF'!$A$5:$S$119,MATCH($DF$103, 'ECM Staff time by PoF'!$A$4:$R$4,0),FALSE))))*AC100</f>
        <v>0</v>
      </c>
      <c r="EH138" s="191">
        <f>IF($A138="",0,IF(VLOOKUP($A138,'ECM Staff time by PoF'!$B$5:$C$119,2,FALSE)="Not Applicable",VLOOKUP($A138,'ECM Staff time by PoF'!$B$5:$S$119,MATCH($DF$103, 'ECM Staff time by PoF'!$B$4:$R$4,0),FALSE),IF(ISERROR(VLOOKUP(CONCATENATE($A138,AD$66),'ECM Staff time by PoF'!$A$5:$S$119,MATCH($DF$103, 'ECM Staff time by PoF'!$A$4:$R$4,0),FALSE)), 0, VLOOKUP(CONCATENATE($A138,AD$66),'ECM Staff time by PoF'!$A$5:$S$119,MATCH($DF$103, 'ECM Staff time by PoF'!$A$4:$R$4,0),FALSE))))*AD100</f>
        <v>0</v>
      </c>
      <c r="EI138" s="191">
        <f>IF($A138="",0,IF(VLOOKUP($A138,'ECM Staff time by PoF'!$B$5:$C$119,2,FALSE)="Not Applicable",VLOOKUP($A138,'ECM Staff time by PoF'!$B$5:$S$119,MATCH($DF$103, 'ECM Staff time by PoF'!$B$4:$R$4,0),FALSE),IF(ISERROR(VLOOKUP(CONCATENATE($A138,AE$66),'ECM Staff time by PoF'!$A$5:$S$119,MATCH($DF$103, 'ECM Staff time by PoF'!$A$4:$R$4,0),FALSE)), 0, VLOOKUP(CONCATENATE($A138,AE$66),'ECM Staff time by PoF'!$A$5:$S$119,MATCH($DF$103, 'ECM Staff time by PoF'!$A$4:$R$4,0),FALSE))))*AE100</f>
        <v>0</v>
      </c>
      <c r="EJ138" s="191">
        <f>IF($A138="",0,IF(VLOOKUP($A138,'ECM Staff time by PoF'!$B$5:$C$119,2,FALSE)="Not Applicable",VLOOKUP($A138,'ECM Staff time by PoF'!$B$5:$S$119,MATCH($DF$103, 'ECM Staff time by PoF'!$B$4:$R$4,0),FALSE),IF(ISERROR(VLOOKUP(CONCATENATE($A138,AF$66),'ECM Staff time by PoF'!$A$5:$S$119,MATCH($DF$103, 'ECM Staff time by PoF'!$A$4:$R$4,0),FALSE)), 0, VLOOKUP(CONCATENATE($A138,AF$66),'ECM Staff time by PoF'!$A$5:$S$119,MATCH($DF$103, 'ECM Staff time by PoF'!$A$4:$R$4,0),FALSE))))*AF100</f>
        <v>0</v>
      </c>
      <c r="EK138" s="191">
        <f>IF($A138="",0,IF(VLOOKUP($A138,'ECM Staff time by PoF'!$B$5:$C$119,2,FALSE)="Not Applicable",VLOOKUP($A138,'ECM Staff time by PoF'!$B$5:$S$119,MATCH($DF$103, 'ECM Staff time by PoF'!$B$4:$R$4,0),FALSE),IF(ISERROR(VLOOKUP(CONCATENATE($A138,AG$66),'ECM Staff time by PoF'!$A$5:$S$119,MATCH($DF$103, 'ECM Staff time by PoF'!$A$4:$R$4,0),FALSE)), 0, VLOOKUP(CONCATENATE($A138,AG$66),'ECM Staff time by PoF'!$A$5:$S$119,MATCH($DF$103, 'ECM Staff time by PoF'!$A$4:$R$4,0),FALSE))))*AG100</f>
        <v>0</v>
      </c>
      <c r="EL138" s="191">
        <f>IF($A138="",0,IF(VLOOKUP($A138,'ECM Staff time by PoF'!$B$5:$C$119,2,FALSE)="Not Applicable",VLOOKUP($A138,'ECM Staff time by PoF'!$B$5:$S$119,MATCH($DF$103, 'ECM Staff time by PoF'!$B$4:$R$4,0),FALSE),IF(ISERROR(VLOOKUP(CONCATENATE($A138,AH$66),'ECM Staff time by PoF'!$A$5:$S$119,MATCH($DF$103, 'ECM Staff time by PoF'!$A$4:$R$4,0),FALSE)), 0, VLOOKUP(CONCATENATE($A138,AH$66),'ECM Staff time by PoF'!$A$5:$S$119,MATCH($DF$103, 'ECM Staff time by PoF'!$A$4:$R$4,0),FALSE))))*AH100</f>
        <v>0</v>
      </c>
      <c r="EM138" s="191">
        <f>IF($A138="",0,IF(VLOOKUP($A138,'ECM Staff time by PoF'!$B$5:$C$119,2,FALSE)="Not Applicable",VLOOKUP($A138,'ECM Staff time by PoF'!$B$5:$S$119,MATCH($DF$103, 'ECM Staff time by PoF'!$B$4:$R$4,0),FALSE),IF(ISERROR(VLOOKUP(CONCATENATE($A138,AI$66),'ECM Staff time by PoF'!$A$5:$S$119,MATCH($DF$103, 'ECM Staff time by PoF'!$A$4:$R$4,0),FALSE)), 0, VLOOKUP(CONCATENATE($A138,AI$66),'ECM Staff time by PoF'!$A$5:$S$119,MATCH($DF$103, 'ECM Staff time by PoF'!$A$4:$R$4,0),FALSE))))*AI100</f>
        <v>0</v>
      </c>
      <c r="EN138" s="191">
        <f>IF($A138="",0,IF(VLOOKUP($A138,'ECM Staff time by PoF'!$B$5:$C$119,2,FALSE)="Not Applicable",VLOOKUP($A138,'ECM Staff time by PoF'!$B$5:$S$119,MATCH($DF$103, 'ECM Staff time by PoF'!$B$4:$R$4,0),FALSE),IF(ISERROR(VLOOKUP(CONCATENATE($A138,AJ$66),'ECM Staff time by PoF'!$A$5:$S$119,MATCH($DF$103, 'ECM Staff time by PoF'!$A$4:$R$4,0),FALSE)), 0, VLOOKUP(CONCATENATE($A138,AJ$66),'ECM Staff time by PoF'!$A$5:$S$119,MATCH($DF$103, 'ECM Staff time by PoF'!$A$4:$R$4,0),FALSE))))*AJ100</f>
        <v>0</v>
      </c>
      <c r="EO138" s="191">
        <f>IF($A138="",0,IF(VLOOKUP($A138,'ECM Staff time by PoF'!$B$5:$C$119,2,FALSE)="Not Applicable",VLOOKUP($A138,'ECM Staff time by PoF'!$B$5:$S$119,MATCH($DF$103, 'ECM Staff time by PoF'!$B$4:$R$4,0),FALSE),IF(ISERROR(VLOOKUP(CONCATENATE($A138,AK$66),'ECM Staff time by PoF'!$A$5:$S$119,MATCH($DF$103, 'ECM Staff time by PoF'!$A$4:$R$4,0),FALSE)), 0, VLOOKUP(CONCATENATE($A138,AK$66),'ECM Staff time by PoF'!$A$5:$S$119,MATCH($DF$103, 'ECM Staff time by PoF'!$A$4:$R$4,0),FALSE))))*AK100</f>
        <v>0</v>
      </c>
      <c r="EP138" s="60">
        <f>IF($A138="",0,IF(VLOOKUP($A138,'ECM Staff time by PoF'!$B$5:$C$119,2,FALSE)="Not Applicable",VLOOKUP($A138,'ECM Staff time by PoF'!$B$5:$S$119,MATCH($EP$103, 'ECM Staff time by PoF'!$B$4:$R$4,0),FALSE),IF(ISERROR(VLOOKUP(CONCATENATE($A138,B$66),'ECM Staff time by PoF'!$A$5:$S$119,MATCH($EP$103, 'ECM Staff time by PoF'!$A$4:$R$4,0),FALSE)), 0, VLOOKUP(CONCATENATE($A138,B$66),'ECM Staff time by PoF'!$A$5:$S$119,MATCH($EP$103, 'ECM Staff time by PoF'!$A$4:$R$4,0),FALSE))))*B100</f>
        <v>0</v>
      </c>
      <c r="EQ138" s="60">
        <f>IF($A138="",0,IF(VLOOKUP($A138,'ECM Staff time by PoF'!$B$5:$C$119,2,FALSE)="Not Applicable",VLOOKUP($A138,'ECM Staff time by PoF'!$B$5:$S$119,MATCH($EP$103, 'ECM Staff time by PoF'!$B$4:$R$4,0),FALSE),IF(ISERROR(VLOOKUP(CONCATENATE($A138,C$66),'ECM Staff time by PoF'!$A$5:$S$119,MATCH($EP$103, 'ECM Staff time by PoF'!$A$4:$R$4,0),FALSE)), 0, VLOOKUP(CONCATENATE($A138,C$66),'ECM Staff time by PoF'!$A$5:$S$119,MATCH($EP$103, 'ECM Staff time by PoF'!$A$4:$R$4,0),FALSE))))*C100</f>
        <v>0</v>
      </c>
      <c r="ER138" s="60">
        <f>IF($A138="",0,IF(VLOOKUP($A138,'ECM Staff time by PoF'!$B$5:$C$119,2,FALSE)="Not Applicable",VLOOKUP($A138,'ECM Staff time by PoF'!$B$5:$S$119,MATCH($EP$103, 'ECM Staff time by PoF'!$B$4:$R$4,0),FALSE),IF(ISERROR(VLOOKUP(CONCATENATE($A138,D$66),'ECM Staff time by PoF'!$A$5:$S$119,MATCH($EP$103, 'ECM Staff time by PoF'!$A$4:$R$4,0),FALSE)), 0, VLOOKUP(CONCATENATE($A138,D$66),'ECM Staff time by PoF'!$A$5:$S$119,MATCH($EP$103, 'ECM Staff time by PoF'!$A$4:$R$4,0),FALSE))))*D100</f>
        <v>0</v>
      </c>
      <c r="ES138" s="60">
        <f>IF($A138="",0,IF(VLOOKUP($A138,'ECM Staff time by PoF'!$B$5:$C$119,2,FALSE)="Not Applicable",VLOOKUP($A138,'ECM Staff time by PoF'!$B$5:$S$119,MATCH($EP$103, 'ECM Staff time by PoF'!$B$4:$R$4,0),FALSE),IF(ISERROR(VLOOKUP(CONCATENATE($A138,E$66),'ECM Staff time by PoF'!$A$5:$S$119,MATCH($EP$103, 'ECM Staff time by PoF'!$A$4:$R$4,0),FALSE)), 0, VLOOKUP(CONCATENATE($A138,E$66),'ECM Staff time by PoF'!$A$5:$S$119,MATCH($EP$103, 'ECM Staff time by PoF'!$A$4:$R$4,0),FALSE))))*E100</f>
        <v>0</v>
      </c>
      <c r="ET138" s="60">
        <f>IF($A138="",0,IF(VLOOKUP($A138,'ECM Staff time by PoF'!$B$5:$C$119,2,FALSE)="Not Applicable",VLOOKUP($A138,'ECM Staff time by PoF'!$B$5:$S$119,MATCH($EP$103, 'ECM Staff time by PoF'!$B$4:$R$4,0),FALSE),IF(ISERROR(VLOOKUP(CONCATENATE($A138,F$66),'ECM Staff time by PoF'!$A$5:$S$119,MATCH($EP$103, 'ECM Staff time by PoF'!$A$4:$R$4,0),FALSE)), 0, VLOOKUP(CONCATENATE($A138,F$66),'ECM Staff time by PoF'!$A$5:$S$119,MATCH($EP$103, 'ECM Staff time by PoF'!$A$4:$R$4,0),FALSE))))*F100</f>
        <v>0</v>
      </c>
      <c r="EU138" s="60">
        <f>IF($A138="",0,IF(VLOOKUP($A138,'ECM Staff time by PoF'!$B$5:$C$119,2,FALSE)="Not Applicable",VLOOKUP($A138,'ECM Staff time by PoF'!$B$5:$S$119,MATCH($EP$103, 'ECM Staff time by PoF'!$B$4:$R$4,0),FALSE),IF(ISERROR(VLOOKUP(CONCATENATE($A138,G$66),'ECM Staff time by PoF'!$A$5:$S$119,MATCH($EP$103, 'ECM Staff time by PoF'!$A$4:$R$4,0),FALSE)), 0, VLOOKUP(CONCATENATE($A138,G$66),'ECM Staff time by PoF'!$A$5:$S$119,MATCH($EP$103, 'ECM Staff time by PoF'!$A$4:$R$4,0),FALSE))))*G100</f>
        <v>0</v>
      </c>
      <c r="EV138" s="60">
        <f>IF($A138="",0,IF(VLOOKUP($A138,'ECM Staff time by PoF'!$B$5:$C$119,2,FALSE)="Not Applicable",VLOOKUP($A138,'ECM Staff time by PoF'!$B$5:$S$119,MATCH($EP$103, 'ECM Staff time by PoF'!$B$4:$R$4,0),FALSE),IF(ISERROR(VLOOKUP(CONCATENATE($A138,H$66),'ECM Staff time by PoF'!$A$5:$S$119,MATCH($EP$103, 'ECM Staff time by PoF'!$A$4:$R$4,0),FALSE)), 0, VLOOKUP(CONCATENATE($A138,H$66),'ECM Staff time by PoF'!$A$5:$S$119,MATCH($EP$103, 'ECM Staff time by PoF'!$A$4:$R$4,0),FALSE))))*H100</f>
        <v>0</v>
      </c>
      <c r="EW138" s="60">
        <f>IF($A138="",0,IF(VLOOKUP($A138,'ECM Staff time by PoF'!$B$5:$C$119,2,FALSE)="Not Applicable",VLOOKUP($A138,'ECM Staff time by PoF'!$B$5:$S$119,MATCH($EP$103, 'ECM Staff time by PoF'!$B$4:$R$4,0),FALSE),IF(ISERROR(VLOOKUP(CONCATENATE($A138,I$66),'ECM Staff time by PoF'!$A$5:$S$119,MATCH($EP$103, 'ECM Staff time by PoF'!$A$4:$R$4,0),FALSE)), 0, VLOOKUP(CONCATENATE($A138,I$66),'ECM Staff time by PoF'!$A$5:$S$119,MATCH($EP$103, 'ECM Staff time by PoF'!$A$4:$R$4,0),FALSE))))*I100</f>
        <v>0</v>
      </c>
      <c r="EX138" s="60">
        <f>IF($A138="",0,IF(VLOOKUP($A138,'ECM Staff time by PoF'!$B$5:$C$119,2,FALSE)="Not Applicable",VLOOKUP($A138,'ECM Staff time by PoF'!$B$5:$S$119,MATCH($EP$103, 'ECM Staff time by PoF'!$B$4:$R$4,0),FALSE),IF(ISERROR(VLOOKUP(CONCATENATE($A138,J$66),'ECM Staff time by PoF'!$A$5:$S$119,MATCH($EP$103, 'ECM Staff time by PoF'!$A$4:$R$4,0),FALSE)), 0, VLOOKUP(CONCATENATE($A138,J$66),'ECM Staff time by PoF'!$A$5:$S$119,MATCH($EP$103, 'ECM Staff time by PoF'!$A$4:$R$4,0),FALSE))))*J100</f>
        <v>0</v>
      </c>
      <c r="EY138" s="60">
        <f>IF($A138="",0,IF(VLOOKUP($A138,'ECM Staff time by PoF'!$B$5:$C$119,2,FALSE)="Not Applicable",VLOOKUP($A138,'ECM Staff time by PoF'!$B$5:$S$119,MATCH($EP$103, 'ECM Staff time by PoF'!$B$4:$R$4,0),FALSE),IF(ISERROR(VLOOKUP(CONCATENATE($A138,K$66),'ECM Staff time by PoF'!$A$5:$S$119,MATCH($EP$103, 'ECM Staff time by PoF'!$A$4:$R$4,0),FALSE)), 0, VLOOKUP(CONCATENATE($A138,K$66),'ECM Staff time by PoF'!$A$5:$S$119,MATCH($EP$103, 'ECM Staff time by PoF'!$A$4:$R$4,0),FALSE))))*K100</f>
        <v>0</v>
      </c>
      <c r="EZ138" s="60">
        <f>IF($A138="",0,IF(VLOOKUP($A138,'ECM Staff time by PoF'!$B$5:$C$119,2,FALSE)="Not Applicable",VLOOKUP($A138,'ECM Staff time by PoF'!$B$5:$S$119,MATCH($EP$103, 'ECM Staff time by PoF'!$B$4:$R$4,0),FALSE),IF(ISERROR(VLOOKUP(CONCATENATE($A138,L$66),'ECM Staff time by PoF'!$A$5:$S$119,MATCH($EP$103, 'ECM Staff time by PoF'!$A$4:$R$4,0),FALSE)), 0, VLOOKUP(CONCATENATE($A138,L$66),'ECM Staff time by PoF'!$A$5:$S$119,MATCH($EP$103, 'ECM Staff time by PoF'!$A$4:$R$4,0),FALSE))))*L100</f>
        <v>0</v>
      </c>
      <c r="FA138" s="60">
        <f>IF($A138="",0,IF(VLOOKUP($A138,'ECM Staff time by PoF'!$B$5:$C$119,2,FALSE)="Not Applicable",VLOOKUP($A138,'ECM Staff time by PoF'!$B$5:$S$119,MATCH($EP$103, 'ECM Staff time by PoF'!$B$4:$R$4,0),FALSE),IF(ISERROR(VLOOKUP(CONCATENATE($A138,M$66),'ECM Staff time by PoF'!$A$5:$S$119,MATCH($EP$103, 'ECM Staff time by PoF'!$A$4:$R$4,0),FALSE)), 0, VLOOKUP(CONCATENATE($A138,M$66),'ECM Staff time by PoF'!$A$5:$S$119,MATCH($EP$103, 'ECM Staff time by PoF'!$A$4:$R$4,0),FALSE))))*M100</f>
        <v>0</v>
      </c>
      <c r="FB138" s="60">
        <f>IF($A138="",0,IF(VLOOKUP($A138,'ECM Staff time by PoF'!$B$5:$C$119,2,FALSE)="Not Applicable",VLOOKUP($A138,'ECM Staff time by PoF'!$B$5:$S$119,MATCH($EP$103, 'ECM Staff time by PoF'!$B$4:$R$4,0),FALSE),IF(ISERROR(VLOOKUP(CONCATENATE($A138,N$66),'ECM Staff time by PoF'!$A$5:$S$119,MATCH($EP$103, 'ECM Staff time by PoF'!$A$4:$R$4,0),FALSE)), 0, VLOOKUP(CONCATENATE($A138,N$66),'ECM Staff time by PoF'!$A$5:$S$119,MATCH($EP$103, 'ECM Staff time by PoF'!$A$4:$R$4,0),FALSE))))*N100</f>
        <v>0</v>
      </c>
      <c r="FC138" s="60">
        <f>IF($A138="",0,IF(VLOOKUP($A138,'ECM Staff time by PoF'!$B$5:$C$119,2,FALSE)="Not Applicable",VLOOKUP($A138,'ECM Staff time by PoF'!$B$5:$S$119,MATCH($EP$103, 'ECM Staff time by PoF'!$B$4:$R$4,0),FALSE),IF(ISERROR(VLOOKUP(CONCATENATE($A138,O$66),'ECM Staff time by PoF'!$A$5:$S$119,MATCH($EP$103, 'ECM Staff time by PoF'!$A$4:$R$4,0),FALSE)), 0, VLOOKUP(CONCATENATE($A138,O$66),'ECM Staff time by PoF'!$A$5:$S$119,MATCH($EP$103, 'ECM Staff time by PoF'!$A$4:$R$4,0),FALSE))))*O100</f>
        <v>0</v>
      </c>
      <c r="FD138" s="60">
        <f>IF($A138="",0,IF(VLOOKUP($A138,'ECM Staff time by PoF'!$B$5:$C$119,2,FALSE)="Not Applicable",VLOOKUP($A138,'ECM Staff time by PoF'!$B$5:$S$119,MATCH($EP$103, 'ECM Staff time by PoF'!$B$4:$R$4,0),FALSE),IF(ISERROR(VLOOKUP(CONCATENATE($A138,P$66),'ECM Staff time by PoF'!$A$5:$S$119,MATCH($EP$103, 'ECM Staff time by PoF'!$A$4:$R$4,0),FALSE)), 0, VLOOKUP(CONCATENATE($A138,P$66),'ECM Staff time by PoF'!$A$5:$S$119,MATCH($EP$103, 'ECM Staff time by PoF'!$A$4:$R$4,0),FALSE))))*P100</f>
        <v>0</v>
      </c>
      <c r="FE138" s="60">
        <f>IF($A138="",0,IF(VLOOKUP($A138,'ECM Staff time by PoF'!$B$5:$C$119,2,FALSE)="Not Applicable",VLOOKUP($A138,'ECM Staff time by PoF'!$B$5:$S$119,MATCH($EP$103, 'ECM Staff time by PoF'!$B$4:$R$4,0),FALSE),IF(ISERROR(VLOOKUP(CONCATENATE($A138,Q$66),'ECM Staff time by PoF'!$A$5:$S$119,MATCH($EP$103, 'ECM Staff time by PoF'!$A$4:$R$4,0),FALSE)), 0, VLOOKUP(CONCATENATE($A138,Q$66),'ECM Staff time by PoF'!$A$5:$S$119,MATCH($EP$103, 'ECM Staff time by PoF'!$A$4:$R$4,0),FALSE))))*Q100</f>
        <v>0</v>
      </c>
      <c r="FF138" s="60">
        <f>IF($A138="",0,IF(VLOOKUP($A138,'ECM Staff time by PoF'!$B$5:$C$119,2,FALSE)="Not Applicable",VLOOKUP($A138,'ECM Staff time by PoF'!$B$5:$S$119,MATCH($EP$103, 'ECM Staff time by PoF'!$B$4:$R$4,0),FALSE),IF(ISERROR(VLOOKUP(CONCATENATE($A138,R$66),'ECM Staff time by PoF'!$A$5:$S$119,MATCH($EP$103, 'ECM Staff time by PoF'!$A$4:$R$4,0),FALSE)), 0, VLOOKUP(CONCATENATE($A138,R$66),'ECM Staff time by PoF'!$A$5:$S$119,MATCH($EP$103, 'ECM Staff time by PoF'!$A$4:$R$4,0),FALSE))))*R100</f>
        <v>0</v>
      </c>
      <c r="FG138" s="60">
        <f>IF($A138="",0,IF(VLOOKUP($A138,'ECM Staff time by PoF'!$B$5:$C$119,2,FALSE)="Not Applicable",VLOOKUP($A138,'ECM Staff time by PoF'!$B$5:$S$119,MATCH($EP$103, 'ECM Staff time by PoF'!$B$4:$R$4,0),FALSE),IF(ISERROR(VLOOKUP(CONCATENATE($A138,S$66),'ECM Staff time by PoF'!$A$5:$S$119,MATCH($EP$103, 'ECM Staff time by PoF'!$A$4:$R$4,0),FALSE)), 0, VLOOKUP(CONCATENATE($A138,S$66),'ECM Staff time by PoF'!$A$5:$S$119,MATCH($EP$103, 'ECM Staff time by PoF'!$A$4:$R$4,0),FALSE))))*S100</f>
        <v>0</v>
      </c>
      <c r="FH138" s="60">
        <f>IF($A138="",0,IF(VLOOKUP($A138,'ECM Staff time by PoF'!$B$5:$C$119,2,FALSE)="Not Applicable",VLOOKUP($A138,'ECM Staff time by PoF'!$B$5:$S$119,MATCH($EP$103, 'ECM Staff time by PoF'!$B$4:$R$4,0),FALSE),IF(ISERROR(VLOOKUP(CONCATENATE($A138,T$66),'ECM Staff time by PoF'!$A$5:$S$119,MATCH($EP$103, 'ECM Staff time by PoF'!$A$4:$R$4,0),FALSE)), 0, VLOOKUP(CONCATENATE($A138,T$66),'ECM Staff time by PoF'!$A$5:$S$119,MATCH($EP$103, 'ECM Staff time by PoF'!$A$4:$R$4,0),FALSE))))*T100</f>
        <v>0</v>
      </c>
      <c r="FI138" s="60">
        <f>IF($A138="",0,IF(VLOOKUP($A138,'ECM Staff time by PoF'!$B$5:$C$119,2,FALSE)="Not Applicable",VLOOKUP($A138,'ECM Staff time by PoF'!$B$5:$S$119,MATCH($EP$103, 'ECM Staff time by PoF'!$B$4:$R$4,0),FALSE),IF(ISERROR(VLOOKUP(CONCATENATE($A138,U$66),'ECM Staff time by PoF'!$A$5:$S$119,MATCH($EP$103, 'ECM Staff time by PoF'!$A$4:$R$4,0),FALSE)), 0, VLOOKUP(CONCATENATE($A138,U$66),'ECM Staff time by PoF'!$A$5:$S$119,MATCH($EP$103, 'ECM Staff time by PoF'!$A$4:$R$4,0),FALSE))))*U100</f>
        <v>0</v>
      </c>
      <c r="FJ138" s="60">
        <f>IF($A138="",0,IF(VLOOKUP($A138,'ECM Staff time by PoF'!$B$5:$C$119,2,FALSE)="Not Applicable",VLOOKUP($A138,'ECM Staff time by PoF'!$B$5:$S$119,MATCH($EP$103, 'ECM Staff time by PoF'!$B$4:$R$4,0),FALSE),IF(ISERROR(VLOOKUP(CONCATENATE($A138,V$66),'ECM Staff time by PoF'!$A$5:$S$119,MATCH($EP$103, 'ECM Staff time by PoF'!$A$4:$R$4,0),FALSE)), 0, VLOOKUP(CONCATENATE($A138,V$66),'ECM Staff time by PoF'!$A$5:$S$119,MATCH($EP$103, 'ECM Staff time by PoF'!$A$4:$R$4,0),FALSE))))*V100</f>
        <v>0</v>
      </c>
      <c r="FK138" s="60">
        <f>IF($A138="",0,IF(VLOOKUP($A138,'ECM Staff time by PoF'!$B$5:$C$119,2,FALSE)="Not Applicable",VLOOKUP($A138,'ECM Staff time by PoF'!$B$5:$S$119,MATCH($EP$103, 'ECM Staff time by PoF'!$B$4:$R$4,0),FALSE),IF(ISERROR(VLOOKUP(CONCATENATE($A138,W$66),'ECM Staff time by PoF'!$A$5:$S$119,MATCH($EP$103, 'ECM Staff time by PoF'!$A$4:$R$4,0),FALSE)), 0, VLOOKUP(CONCATENATE($A138,W$66),'ECM Staff time by PoF'!$A$5:$S$119,MATCH($EP$103, 'ECM Staff time by PoF'!$A$4:$R$4,0),FALSE))))*W100</f>
        <v>0</v>
      </c>
      <c r="FL138" s="60">
        <f>IF($A138="",0,IF(VLOOKUP($A138,'ECM Staff time by PoF'!$B$5:$C$119,2,FALSE)="Not Applicable",VLOOKUP($A138,'ECM Staff time by PoF'!$B$5:$S$119,MATCH($EP$103, 'ECM Staff time by PoF'!$B$4:$R$4,0),FALSE),IF(ISERROR(VLOOKUP(CONCATENATE($A138,X$66),'ECM Staff time by PoF'!$A$5:$S$119,MATCH($EP$103, 'ECM Staff time by PoF'!$A$4:$R$4,0),FALSE)), 0, VLOOKUP(CONCATENATE($A138,X$66),'ECM Staff time by PoF'!$A$5:$S$119,MATCH($EP$103, 'ECM Staff time by PoF'!$A$4:$R$4,0),FALSE))))*X100</f>
        <v>0</v>
      </c>
      <c r="FM138" s="60">
        <f>IF($A138="",0,IF(VLOOKUP($A138,'ECM Staff time by PoF'!$B$5:$C$119,2,FALSE)="Not Applicable",VLOOKUP($A138,'ECM Staff time by PoF'!$B$5:$S$119,MATCH($EP$103, 'ECM Staff time by PoF'!$B$4:$R$4,0),FALSE),IF(ISERROR(VLOOKUP(CONCATENATE($A138,Y$66),'ECM Staff time by PoF'!$A$5:$S$119,MATCH($EP$103, 'ECM Staff time by PoF'!$A$4:$R$4,0),FALSE)), 0, VLOOKUP(CONCATENATE($A138,Y$66),'ECM Staff time by PoF'!$A$5:$S$119,MATCH($EP$103, 'ECM Staff time by PoF'!$A$4:$R$4,0),FALSE))))*Y100</f>
        <v>0</v>
      </c>
      <c r="FN138" s="60">
        <f>IF($A138="",0,IF(VLOOKUP($A138,'ECM Staff time by PoF'!$B$5:$C$119,2,FALSE)="Not Applicable",VLOOKUP($A138,'ECM Staff time by PoF'!$B$5:$S$119,MATCH($EP$103, 'ECM Staff time by PoF'!$B$4:$R$4,0),FALSE),IF(ISERROR(VLOOKUP(CONCATENATE($A138,Z$66),'ECM Staff time by PoF'!$A$5:$S$119,MATCH($EP$103, 'ECM Staff time by PoF'!$A$4:$R$4,0),FALSE)), 0, VLOOKUP(CONCATENATE($A138,Z$66),'ECM Staff time by PoF'!$A$5:$S$119,MATCH($EP$103, 'ECM Staff time by PoF'!$A$4:$R$4,0),FALSE))))*Z100</f>
        <v>0</v>
      </c>
      <c r="FO138" s="60">
        <f>IF($A138="",0,IF(VLOOKUP($A138,'ECM Staff time by PoF'!$B$5:$C$119,2,FALSE)="Not Applicable",VLOOKUP($A138,'ECM Staff time by PoF'!$B$5:$S$119,MATCH($EP$103, 'ECM Staff time by PoF'!$B$4:$R$4,0),FALSE),IF(ISERROR(VLOOKUP(CONCATENATE($A138,AA$66),'ECM Staff time by PoF'!$A$5:$S$119,MATCH($EP$103, 'ECM Staff time by PoF'!$A$4:$R$4,0),FALSE)), 0, VLOOKUP(CONCATENATE($A138,AA$66),'ECM Staff time by PoF'!$A$5:$S$119,MATCH($EP$103, 'ECM Staff time by PoF'!$A$4:$R$4,0),FALSE))))*AA100</f>
        <v>0</v>
      </c>
      <c r="FP138" s="60">
        <f>IF($A138="",0,IF(VLOOKUP($A138,'ECM Staff time by PoF'!$B$5:$C$119,2,FALSE)="Not Applicable",VLOOKUP($A138,'ECM Staff time by PoF'!$B$5:$S$119,MATCH($EP$103, 'ECM Staff time by PoF'!$B$4:$R$4,0),FALSE),IF(ISERROR(VLOOKUP(CONCATENATE($A138,AB$66),'ECM Staff time by PoF'!$A$5:$S$119,MATCH($EP$103, 'ECM Staff time by PoF'!$A$4:$R$4,0),FALSE)), 0, VLOOKUP(CONCATENATE($A138,AB$66),'ECM Staff time by PoF'!$A$5:$S$119,MATCH($EP$103, 'ECM Staff time by PoF'!$A$4:$R$4,0),FALSE))))*AB100</f>
        <v>0</v>
      </c>
      <c r="FQ138" s="60">
        <f>IF($A138="",0,IF(VLOOKUP($A138,'ECM Staff time by PoF'!$B$5:$C$119,2,FALSE)="Not Applicable",VLOOKUP($A138,'ECM Staff time by PoF'!$B$5:$S$119,MATCH($EP$103, 'ECM Staff time by PoF'!$B$4:$R$4,0),FALSE),IF(ISERROR(VLOOKUP(CONCATENATE($A138,AC$66),'ECM Staff time by PoF'!$A$5:$S$119,MATCH($EP$103, 'ECM Staff time by PoF'!$A$4:$R$4,0),FALSE)), 0, VLOOKUP(CONCATENATE($A138,AC$66),'ECM Staff time by PoF'!$A$5:$S$119,MATCH($EP$103, 'ECM Staff time by PoF'!$A$4:$R$4,0),FALSE))))*AC100</f>
        <v>0</v>
      </c>
      <c r="FR138" s="60">
        <f>IF($A138="",0,IF(VLOOKUP($A138,'ECM Staff time by PoF'!$B$5:$C$119,2,FALSE)="Not Applicable",VLOOKUP($A138,'ECM Staff time by PoF'!$B$5:$S$119,MATCH($EP$103, 'ECM Staff time by PoF'!$B$4:$R$4,0),FALSE),IF(ISERROR(VLOOKUP(CONCATENATE($A138,AD$66),'ECM Staff time by PoF'!$A$5:$S$119,MATCH($EP$103, 'ECM Staff time by PoF'!$A$4:$R$4,0),FALSE)), 0, VLOOKUP(CONCATENATE($A138,AD$66),'ECM Staff time by PoF'!$A$5:$S$119,MATCH($EP$103, 'ECM Staff time by PoF'!$A$4:$R$4,0),FALSE))))*AD100</f>
        <v>0</v>
      </c>
      <c r="FS138" s="60">
        <f>IF($A138="",0,IF(VLOOKUP($A138,'ECM Staff time by PoF'!$B$5:$C$119,2,FALSE)="Not Applicable",VLOOKUP($A138,'ECM Staff time by PoF'!$B$5:$S$119,MATCH($EP$103, 'ECM Staff time by PoF'!$B$4:$R$4,0),FALSE),IF(ISERROR(VLOOKUP(CONCATENATE($A138,AE$66),'ECM Staff time by PoF'!$A$5:$S$119,MATCH($EP$103, 'ECM Staff time by PoF'!$A$4:$R$4,0),FALSE)), 0, VLOOKUP(CONCATENATE($A138,AE$66),'ECM Staff time by PoF'!$A$5:$S$119,MATCH($EP$103, 'ECM Staff time by PoF'!$A$4:$R$4,0),FALSE))))*AE100</f>
        <v>0</v>
      </c>
      <c r="FT138" s="60">
        <f>IF($A138="",0,IF(VLOOKUP($A138,'ECM Staff time by PoF'!$B$5:$C$119,2,FALSE)="Not Applicable",VLOOKUP($A138,'ECM Staff time by PoF'!$B$5:$S$119,MATCH($EP$103, 'ECM Staff time by PoF'!$B$4:$R$4,0),FALSE),IF(ISERROR(VLOOKUP(CONCATENATE($A138,AF$66),'ECM Staff time by PoF'!$A$5:$S$119,MATCH($EP$103, 'ECM Staff time by PoF'!$A$4:$R$4,0),FALSE)), 0, VLOOKUP(CONCATENATE($A138,AF$66),'ECM Staff time by PoF'!$A$5:$S$119,MATCH($EP$103, 'ECM Staff time by PoF'!$A$4:$R$4,0),FALSE))))*AF100</f>
        <v>0</v>
      </c>
      <c r="FU138" s="60">
        <f>IF($A138="",0,IF(VLOOKUP($A138,'ECM Staff time by PoF'!$B$5:$C$119,2,FALSE)="Not Applicable",VLOOKUP($A138,'ECM Staff time by PoF'!$B$5:$S$119,MATCH($EP$103, 'ECM Staff time by PoF'!$B$4:$R$4,0),FALSE),IF(ISERROR(VLOOKUP(CONCATENATE($A138,AG$66),'ECM Staff time by PoF'!$A$5:$S$119,MATCH($EP$103, 'ECM Staff time by PoF'!$A$4:$R$4,0),FALSE)), 0, VLOOKUP(CONCATENATE($A138,AG$66),'ECM Staff time by PoF'!$A$5:$S$119,MATCH($EP$103, 'ECM Staff time by PoF'!$A$4:$R$4,0),FALSE))))*AG100</f>
        <v>0</v>
      </c>
      <c r="FV138" s="60">
        <f>IF($A138="",0,IF(VLOOKUP($A138,'ECM Staff time by PoF'!$B$5:$C$119,2,FALSE)="Not Applicable",VLOOKUP($A138,'ECM Staff time by PoF'!$B$5:$S$119,MATCH($EP$103, 'ECM Staff time by PoF'!$B$4:$R$4,0),FALSE),IF(ISERROR(VLOOKUP(CONCATENATE($A138,AH$66),'ECM Staff time by PoF'!$A$5:$S$119,MATCH($EP$103, 'ECM Staff time by PoF'!$A$4:$R$4,0),FALSE)), 0, VLOOKUP(CONCATENATE($A138,AH$66),'ECM Staff time by PoF'!$A$5:$S$119,MATCH($EP$103, 'ECM Staff time by PoF'!$A$4:$R$4,0),FALSE))))*AH100</f>
        <v>0</v>
      </c>
      <c r="FW138" s="60">
        <f>IF($A138="",0,IF(VLOOKUP($A138,'ECM Staff time by PoF'!$B$5:$C$119,2,FALSE)="Not Applicable",VLOOKUP($A138,'ECM Staff time by PoF'!$B$5:$S$119,MATCH($EP$103, 'ECM Staff time by PoF'!$B$4:$R$4,0),FALSE),IF(ISERROR(VLOOKUP(CONCATENATE($A138,AI$66),'ECM Staff time by PoF'!$A$5:$S$119,MATCH($EP$103, 'ECM Staff time by PoF'!$A$4:$R$4,0),FALSE)), 0, VLOOKUP(CONCATENATE($A138,AI$66),'ECM Staff time by PoF'!$A$5:$S$119,MATCH($EP$103, 'ECM Staff time by PoF'!$A$4:$R$4,0),FALSE))))*AI100</f>
        <v>0</v>
      </c>
      <c r="FX138" s="60">
        <f>IF($A138="",0,IF(VLOOKUP($A138,'ECM Staff time by PoF'!$B$5:$C$119,2,FALSE)="Not Applicable",VLOOKUP($A138,'ECM Staff time by PoF'!$B$5:$S$119,MATCH($EP$103, 'ECM Staff time by PoF'!$B$4:$R$4,0),FALSE),IF(ISERROR(VLOOKUP(CONCATENATE($A138,AJ$66),'ECM Staff time by PoF'!$A$5:$S$119,MATCH($EP$103, 'ECM Staff time by PoF'!$A$4:$R$4,0),FALSE)), 0, VLOOKUP(CONCATENATE($A138,AJ$66),'ECM Staff time by PoF'!$A$5:$S$119,MATCH($EP$103, 'ECM Staff time by PoF'!$A$4:$R$4,0),FALSE))))*AJ100</f>
        <v>0</v>
      </c>
      <c r="FY138" s="60">
        <f>IF($A138="",0,IF(VLOOKUP($A138,'ECM Staff time by PoF'!$B$5:$C$119,2,FALSE)="Not Applicable",VLOOKUP($A138,'ECM Staff time by PoF'!$B$5:$S$119,MATCH($EP$103, 'ECM Staff time by PoF'!$B$4:$R$4,0),FALSE),IF(ISERROR(VLOOKUP(CONCATENATE($A138,AK$66),'ECM Staff time by PoF'!$A$5:$S$119,MATCH($EP$103, 'ECM Staff time by PoF'!$A$4:$R$4,0),FALSE)), 0, VLOOKUP(CONCATENATE($A138,AK$66),'ECM Staff time by PoF'!$A$5:$S$119,MATCH($EP$103, 'ECM Staff time by PoF'!$A$4:$R$4,0),FALSE))))*AK100</f>
        <v>0</v>
      </c>
      <c r="FZ138" s="60">
        <f>IF($A138="",0,IF(VLOOKUP($A138,'ECM Staff time by PoF'!$B$5:$C$119,2,FALSE)="Not Applicable",VLOOKUP($A138,'ECM Staff time by PoF'!$B$5:$S$119,MATCH($FZ$103, 'ECM Staff time by PoF'!$B$4:$R$4,0),FALSE),IF(ISERROR(VLOOKUP(CONCATENATE($A138,B$66),'ECM Staff time by PoF'!$A$5:$S$119,MATCH($FZ$103, 'ECM Staff time by PoF'!$A$4:$R$4,0),FALSE)), 0, VLOOKUP(CONCATENATE($A138,B$66),'ECM Staff time by PoF'!$A$5:$S$119,MATCH($FZ$103, 'ECM Staff time by PoF'!$A$4:$R$4,0),FALSE))))*B100</f>
        <v>0</v>
      </c>
      <c r="GA138" s="60">
        <f>IF($A138="",0,IF(VLOOKUP($A138,'ECM Staff time by PoF'!$B$5:$C$119,2,FALSE)="Not Applicable",VLOOKUP($A138,'ECM Staff time by PoF'!$B$5:$S$119,MATCH($FZ$103, 'ECM Staff time by PoF'!$B$4:$R$4,0),FALSE),IF(ISERROR(VLOOKUP(CONCATENATE($A138,C$66),'ECM Staff time by PoF'!$A$5:$S$119,MATCH($FZ$103, 'ECM Staff time by PoF'!$A$4:$R$4,0),FALSE)), 0, VLOOKUP(CONCATENATE($A138,C$66),'ECM Staff time by PoF'!$A$5:$S$119,MATCH($FZ$103, 'ECM Staff time by PoF'!$A$4:$R$4,0),FALSE))))*C100</f>
        <v>0</v>
      </c>
      <c r="GB138" s="60">
        <f>IF($A138="",0,IF(VLOOKUP($A138,'ECM Staff time by PoF'!$B$5:$C$119,2,FALSE)="Not Applicable",VLOOKUP($A138,'ECM Staff time by PoF'!$B$5:$S$119,MATCH($FZ$103, 'ECM Staff time by PoF'!$B$4:$R$4,0),FALSE),IF(ISERROR(VLOOKUP(CONCATENATE($A138,D$66),'ECM Staff time by PoF'!$A$5:$S$119,MATCH($FZ$103, 'ECM Staff time by PoF'!$A$4:$R$4,0),FALSE)), 0, VLOOKUP(CONCATENATE($A138,D$66),'ECM Staff time by PoF'!$A$5:$S$119,MATCH($FZ$103, 'ECM Staff time by PoF'!$A$4:$R$4,0),FALSE))))*D100</f>
        <v>0</v>
      </c>
      <c r="GC138" s="60">
        <f>IF($A138="",0,IF(VLOOKUP($A138,'ECM Staff time by PoF'!$B$5:$C$119,2,FALSE)="Not Applicable",VLOOKUP($A138,'ECM Staff time by PoF'!$B$5:$S$119,MATCH($FZ$103, 'ECM Staff time by PoF'!$B$4:$R$4,0),FALSE),IF(ISERROR(VLOOKUP(CONCATENATE($A138,E$66),'ECM Staff time by PoF'!$A$5:$S$119,MATCH($FZ$103, 'ECM Staff time by PoF'!$A$4:$R$4,0),FALSE)), 0, VLOOKUP(CONCATENATE($A138,E$66),'ECM Staff time by PoF'!$A$5:$S$119,MATCH($FZ$103, 'ECM Staff time by PoF'!$A$4:$R$4,0),FALSE))))*E100</f>
        <v>0</v>
      </c>
      <c r="GD138" s="60">
        <f>IF($A138="",0,IF(VLOOKUP($A138,'ECM Staff time by PoF'!$B$5:$C$119,2,FALSE)="Not Applicable",VLOOKUP($A138,'ECM Staff time by PoF'!$B$5:$S$119,MATCH($FZ$103, 'ECM Staff time by PoF'!$B$4:$R$4,0),FALSE),IF(ISERROR(VLOOKUP(CONCATENATE($A138,F$66),'ECM Staff time by PoF'!$A$5:$S$119,MATCH($FZ$103, 'ECM Staff time by PoF'!$A$4:$R$4,0),FALSE)), 0, VLOOKUP(CONCATENATE($A138,F$66),'ECM Staff time by PoF'!$A$5:$S$119,MATCH($FZ$103, 'ECM Staff time by PoF'!$A$4:$R$4,0),FALSE))))*F100</f>
        <v>0</v>
      </c>
      <c r="GE138" s="60">
        <f>IF($A138="",0,IF(VLOOKUP($A138,'ECM Staff time by PoF'!$B$5:$C$119,2,FALSE)="Not Applicable",VLOOKUP($A138,'ECM Staff time by PoF'!$B$5:$S$119,MATCH($FZ$103, 'ECM Staff time by PoF'!$B$4:$R$4,0),FALSE),IF(ISERROR(VLOOKUP(CONCATENATE($A138,G$66),'ECM Staff time by PoF'!$A$5:$S$119,MATCH($FZ$103, 'ECM Staff time by PoF'!$A$4:$R$4,0),FALSE)), 0, VLOOKUP(CONCATENATE($A138,G$66),'ECM Staff time by PoF'!$A$5:$S$119,MATCH($FZ$103, 'ECM Staff time by PoF'!$A$4:$R$4,0),FALSE))))*G100</f>
        <v>0</v>
      </c>
      <c r="GF138" s="60">
        <f>IF($A138="",0,IF(VLOOKUP($A138,'ECM Staff time by PoF'!$B$5:$C$119,2,FALSE)="Not Applicable",VLOOKUP($A138,'ECM Staff time by PoF'!$B$5:$S$119,MATCH($FZ$103, 'ECM Staff time by PoF'!$B$4:$R$4,0),FALSE),IF(ISERROR(VLOOKUP(CONCATENATE($A138,H$66),'ECM Staff time by PoF'!$A$5:$S$119,MATCH($FZ$103, 'ECM Staff time by PoF'!$A$4:$R$4,0),FALSE)), 0, VLOOKUP(CONCATENATE($A138,H$66),'ECM Staff time by PoF'!$A$5:$S$119,MATCH($FZ$103, 'ECM Staff time by PoF'!$A$4:$R$4,0),FALSE))))*H100</f>
        <v>0</v>
      </c>
      <c r="GG138" s="60">
        <f>IF($A138="",0,IF(VLOOKUP($A138,'ECM Staff time by PoF'!$B$5:$C$119,2,FALSE)="Not Applicable",VLOOKUP($A138,'ECM Staff time by PoF'!$B$5:$S$119,MATCH($FZ$103, 'ECM Staff time by PoF'!$B$4:$R$4,0),FALSE),IF(ISERROR(VLOOKUP(CONCATENATE($A138,I$66),'ECM Staff time by PoF'!$A$5:$S$119,MATCH($FZ$103, 'ECM Staff time by PoF'!$A$4:$R$4,0),FALSE)), 0, VLOOKUP(CONCATENATE($A138,I$66),'ECM Staff time by PoF'!$A$5:$S$119,MATCH($FZ$103, 'ECM Staff time by PoF'!$A$4:$R$4,0),FALSE))))*I100</f>
        <v>0</v>
      </c>
      <c r="GH138" s="60">
        <f>IF($A138="",0,IF(VLOOKUP($A138,'ECM Staff time by PoF'!$B$5:$C$119,2,FALSE)="Not Applicable",VLOOKUP($A138,'ECM Staff time by PoF'!$B$5:$S$119,MATCH($FZ$103, 'ECM Staff time by PoF'!$B$4:$R$4,0),FALSE),IF(ISERROR(VLOOKUP(CONCATENATE($A138,J$66),'ECM Staff time by PoF'!$A$5:$S$119,MATCH($FZ$103, 'ECM Staff time by PoF'!$A$4:$R$4,0),FALSE)), 0, VLOOKUP(CONCATENATE($A138,J$66),'ECM Staff time by PoF'!$A$5:$S$119,MATCH($FZ$103, 'ECM Staff time by PoF'!$A$4:$R$4,0),FALSE))))*J100</f>
        <v>0</v>
      </c>
      <c r="GI138" s="60">
        <f>IF($A138="",0,IF(VLOOKUP($A138,'ECM Staff time by PoF'!$B$5:$C$119,2,FALSE)="Not Applicable",VLOOKUP($A138,'ECM Staff time by PoF'!$B$5:$S$119,MATCH($FZ$103, 'ECM Staff time by PoF'!$B$4:$R$4,0),FALSE),IF(ISERROR(VLOOKUP(CONCATENATE($A138,K$66),'ECM Staff time by PoF'!$A$5:$S$119,MATCH($FZ$103, 'ECM Staff time by PoF'!$A$4:$R$4,0),FALSE)), 0, VLOOKUP(CONCATENATE($A138,K$66),'ECM Staff time by PoF'!$A$5:$S$119,MATCH($FZ$103, 'ECM Staff time by PoF'!$A$4:$R$4,0),FALSE))))*K100</f>
        <v>0</v>
      </c>
      <c r="GJ138" s="60">
        <f>IF($A138="",0,IF(VLOOKUP($A138,'ECM Staff time by PoF'!$B$5:$C$119,2,FALSE)="Not Applicable",VLOOKUP($A138,'ECM Staff time by PoF'!$B$5:$S$119,MATCH($FZ$103, 'ECM Staff time by PoF'!$B$4:$R$4,0),FALSE),IF(ISERROR(VLOOKUP(CONCATENATE($A138,L$66),'ECM Staff time by PoF'!$A$5:$S$119,MATCH($FZ$103, 'ECM Staff time by PoF'!$A$4:$R$4,0),FALSE)), 0, VLOOKUP(CONCATENATE($A138,L$66),'ECM Staff time by PoF'!$A$5:$S$119,MATCH($FZ$103, 'ECM Staff time by PoF'!$A$4:$R$4,0),FALSE))))*L100</f>
        <v>0</v>
      </c>
      <c r="GK138" s="60">
        <f>IF($A138="",0,IF(VLOOKUP($A138,'ECM Staff time by PoF'!$B$5:$C$119,2,FALSE)="Not Applicable",VLOOKUP($A138,'ECM Staff time by PoF'!$B$5:$S$119,MATCH($FZ$103, 'ECM Staff time by PoF'!$B$4:$R$4,0),FALSE),IF(ISERROR(VLOOKUP(CONCATENATE($A138,M$66),'ECM Staff time by PoF'!$A$5:$S$119,MATCH($FZ$103, 'ECM Staff time by PoF'!$A$4:$R$4,0),FALSE)), 0, VLOOKUP(CONCATENATE($A138,M$66),'ECM Staff time by PoF'!$A$5:$S$119,MATCH($FZ$103, 'ECM Staff time by PoF'!$A$4:$R$4,0),FALSE))))*M100</f>
        <v>0</v>
      </c>
      <c r="GL138" s="60">
        <f>IF($A138="",0,IF(VLOOKUP($A138,'ECM Staff time by PoF'!$B$5:$C$119,2,FALSE)="Not Applicable",VLOOKUP($A138,'ECM Staff time by PoF'!$B$5:$S$119,MATCH($FZ$103, 'ECM Staff time by PoF'!$B$4:$R$4,0),FALSE),IF(ISERROR(VLOOKUP(CONCATENATE($A138,N$66),'ECM Staff time by PoF'!$A$5:$S$119,MATCH($FZ$103, 'ECM Staff time by PoF'!$A$4:$R$4,0),FALSE)), 0, VLOOKUP(CONCATENATE($A138,N$66),'ECM Staff time by PoF'!$A$5:$S$119,MATCH($FZ$103, 'ECM Staff time by PoF'!$A$4:$R$4,0),FALSE))))*N100</f>
        <v>0</v>
      </c>
      <c r="GM138" s="60">
        <f>IF($A138="",0,IF(VLOOKUP($A138,'ECM Staff time by PoF'!$B$5:$C$119,2,FALSE)="Not Applicable",VLOOKUP($A138,'ECM Staff time by PoF'!$B$5:$S$119,MATCH($FZ$103, 'ECM Staff time by PoF'!$B$4:$R$4,0),FALSE),IF(ISERROR(VLOOKUP(CONCATENATE($A138,O$66),'ECM Staff time by PoF'!$A$5:$S$119,MATCH($FZ$103, 'ECM Staff time by PoF'!$A$4:$R$4,0),FALSE)), 0, VLOOKUP(CONCATENATE($A138,O$66),'ECM Staff time by PoF'!$A$5:$S$119,MATCH($FZ$103, 'ECM Staff time by PoF'!$A$4:$R$4,0),FALSE))))*O100</f>
        <v>0</v>
      </c>
      <c r="GN138" s="60">
        <f>IF($A138="",0,IF(VLOOKUP($A138,'ECM Staff time by PoF'!$B$5:$C$119,2,FALSE)="Not Applicable",VLOOKUP($A138,'ECM Staff time by PoF'!$B$5:$S$119,MATCH($FZ$103, 'ECM Staff time by PoF'!$B$4:$R$4,0),FALSE),IF(ISERROR(VLOOKUP(CONCATENATE($A138,P$66),'ECM Staff time by PoF'!$A$5:$S$119,MATCH($FZ$103, 'ECM Staff time by PoF'!$A$4:$R$4,0),FALSE)), 0, VLOOKUP(CONCATENATE($A138,P$66),'ECM Staff time by PoF'!$A$5:$S$119,MATCH($FZ$103, 'ECM Staff time by PoF'!$A$4:$R$4,0),FALSE))))*P100</f>
        <v>0</v>
      </c>
      <c r="GO138" s="60">
        <f>IF($A138="",0,IF(VLOOKUP($A138,'ECM Staff time by PoF'!$B$5:$C$119,2,FALSE)="Not Applicable",VLOOKUP($A138,'ECM Staff time by PoF'!$B$5:$S$119,MATCH($FZ$103, 'ECM Staff time by PoF'!$B$4:$R$4,0),FALSE),IF(ISERROR(VLOOKUP(CONCATENATE($A138,Q$66),'ECM Staff time by PoF'!$A$5:$S$119,MATCH($FZ$103, 'ECM Staff time by PoF'!$A$4:$R$4,0),FALSE)), 0, VLOOKUP(CONCATENATE($A138,Q$66),'ECM Staff time by PoF'!$A$5:$S$119,MATCH($FZ$103, 'ECM Staff time by PoF'!$A$4:$R$4,0),FALSE))))*Q100</f>
        <v>0</v>
      </c>
      <c r="GP138" s="60">
        <f>IF($A138="",0,IF(VLOOKUP($A138,'ECM Staff time by PoF'!$B$5:$C$119,2,FALSE)="Not Applicable",VLOOKUP($A138,'ECM Staff time by PoF'!$B$5:$S$119,MATCH($FZ$103, 'ECM Staff time by PoF'!$B$4:$R$4,0),FALSE),IF(ISERROR(VLOOKUP(CONCATENATE($A138,R$66),'ECM Staff time by PoF'!$A$5:$S$119,MATCH($FZ$103, 'ECM Staff time by PoF'!$A$4:$R$4,0),FALSE)), 0, VLOOKUP(CONCATENATE($A138,R$66),'ECM Staff time by PoF'!$A$5:$S$119,MATCH($FZ$103, 'ECM Staff time by PoF'!$A$4:$R$4,0),FALSE))))*R100</f>
        <v>0</v>
      </c>
      <c r="GQ138" s="60">
        <f>IF($A138="",0,IF(VLOOKUP($A138,'ECM Staff time by PoF'!$B$5:$C$119,2,FALSE)="Not Applicable",VLOOKUP($A138,'ECM Staff time by PoF'!$B$5:$S$119,MATCH($FZ$103, 'ECM Staff time by PoF'!$B$4:$R$4,0),FALSE),IF(ISERROR(VLOOKUP(CONCATENATE($A138,S$66),'ECM Staff time by PoF'!$A$5:$S$119,MATCH($FZ$103, 'ECM Staff time by PoF'!$A$4:$R$4,0),FALSE)), 0, VLOOKUP(CONCATENATE($A138,S$66),'ECM Staff time by PoF'!$A$5:$S$119,MATCH($FZ$103, 'ECM Staff time by PoF'!$A$4:$R$4,0),FALSE))))*S100</f>
        <v>0</v>
      </c>
      <c r="GR138" s="60">
        <f>IF($A138="",0,IF(VLOOKUP($A138,'ECM Staff time by PoF'!$B$5:$C$119,2,FALSE)="Not Applicable",VLOOKUP($A138,'ECM Staff time by PoF'!$B$5:$S$119,MATCH($FZ$103, 'ECM Staff time by PoF'!$B$4:$R$4,0),FALSE),IF(ISERROR(VLOOKUP(CONCATENATE($A138,T$66),'ECM Staff time by PoF'!$A$5:$S$119,MATCH($FZ$103, 'ECM Staff time by PoF'!$A$4:$R$4,0),FALSE)), 0, VLOOKUP(CONCATENATE($A138,T$66),'ECM Staff time by PoF'!$A$5:$S$119,MATCH($FZ$103, 'ECM Staff time by PoF'!$A$4:$R$4,0),FALSE))))*T100</f>
        <v>0</v>
      </c>
      <c r="GS138" s="60">
        <f>IF($A138="",0,IF(VLOOKUP($A138,'ECM Staff time by PoF'!$B$5:$C$119,2,FALSE)="Not Applicable",VLOOKUP($A138,'ECM Staff time by PoF'!$B$5:$S$119,MATCH($FZ$103, 'ECM Staff time by PoF'!$B$4:$R$4,0),FALSE),IF(ISERROR(VLOOKUP(CONCATENATE($A138,U$66),'ECM Staff time by PoF'!$A$5:$S$119,MATCH($FZ$103, 'ECM Staff time by PoF'!$A$4:$R$4,0),FALSE)), 0, VLOOKUP(CONCATENATE($A138,U$66),'ECM Staff time by PoF'!$A$5:$S$119,MATCH($FZ$103, 'ECM Staff time by PoF'!$A$4:$R$4,0),FALSE))))*U100</f>
        <v>0</v>
      </c>
      <c r="GT138" s="60">
        <f>IF($A138="",0,IF(VLOOKUP($A138,'ECM Staff time by PoF'!$B$5:$C$119,2,FALSE)="Not Applicable",VLOOKUP($A138,'ECM Staff time by PoF'!$B$5:$S$119,MATCH($FZ$103, 'ECM Staff time by PoF'!$B$4:$R$4,0),FALSE),IF(ISERROR(VLOOKUP(CONCATENATE($A138,V$66),'ECM Staff time by PoF'!$A$5:$S$119,MATCH($FZ$103, 'ECM Staff time by PoF'!$A$4:$R$4,0),FALSE)), 0, VLOOKUP(CONCATENATE($A138,V$66),'ECM Staff time by PoF'!$A$5:$S$119,MATCH($FZ$103, 'ECM Staff time by PoF'!$A$4:$R$4,0),FALSE))))*V100</f>
        <v>0</v>
      </c>
      <c r="GU138" s="60">
        <f>IF($A138="",0,IF(VLOOKUP($A138,'ECM Staff time by PoF'!$B$5:$C$119,2,FALSE)="Not Applicable",VLOOKUP($A138,'ECM Staff time by PoF'!$B$5:$S$119,MATCH($FZ$103, 'ECM Staff time by PoF'!$B$4:$R$4,0),FALSE),IF(ISERROR(VLOOKUP(CONCATENATE($A138,W$66),'ECM Staff time by PoF'!$A$5:$S$119,MATCH($FZ$103, 'ECM Staff time by PoF'!$A$4:$R$4,0),FALSE)), 0, VLOOKUP(CONCATENATE($A138,W$66),'ECM Staff time by PoF'!$A$5:$S$119,MATCH($FZ$103, 'ECM Staff time by PoF'!$A$4:$R$4,0),FALSE))))*W100</f>
        <v>0</v>
      </c>
      <c r="GV138" s="60">
        <f>IF($A138="",0,IF(VLOOKUP($A138,'ECM Staff time by PoF'!$B$5:$C$119,2,FALSE)="Not Applicable",VLOOKUP($A138,'ECM Staff time by PoF'!$B$5:$S$119,MATCH($FZ$103, 'ECM Staff time by PoF'!$B$4:$R$4,0),FALSE),IF(ISERROR(VLOOKUP(CONCATENATE($A138,X$66),'ECM Staff time by PoF'!$A$5:$S$119,MATCH($FZ$103, 'ECM Staff time by PoF'!$A$4:$R$4,0),FALSE)), 0, VLOOKUP(CONCATENATE($A138,X$66),'ECM Staff time by PoF'!$A$5:$S$119,MATCH($FZ$103, 'ECM Staff time by PoF'!$A$4:$R$4,0),FALSE))))*X100</f>
        <v>0</v>
      </c>
      <c r="GW138" s="60">
        <f>IF($A138="",0,IF(VLOOKUP($A138,'ECM Staff time by PoF'!$B$5:$C$119,2,FALSE)="Not Applicable",VLOOKUP($A138,'ECM Staff time by PoF'!$B$5:$S$119,MATCH($FZ$103, 'ECM Staff time by PoF'!$B$4:$R$4,0),FALSE),IF(ISERROR(VLOOKUP(CONCATENATE($A138,Y$66),'ECM Staff time by PoF'!$A$5:$S$119,MATCH($FZ$103, 'ECM Staff time by PoF'!$A$4:$R$4,0),FALSE)), 0, VLOOKUP(CONCATENATE($A138,Y$66),'ECM Staff time by PoF'!$A$5:$S$119,MATCH($FZ$103, 'ECM Staff time by PoF'!$A$4:$R$4,0),FALSE))))*Y100</f>
        <v>0</v>
      </c>
      <c r="GX138" s="60">
        <f>IF($A138="",0,IF(VLOOKUP($A138,'ECM Staff time by PoF'!$B$5:$C$119,2,FALSE)="Not Applicable",VLOOKUP($A138,'ECM Staff time by PoF'!$B$5:$S$119,MATCH($FZ$103, 'ECM Staff time by PoF'!$B$4:$R$4,0),FALSE),IF(ISERROR(VLOOKUP(CONCATENATE($A138,Z$66),'ECM Staff time by PoF'!$A$5:$S$119,MATCH($FZ$103, 'ECM Staff time by PoF'!$A$4:$R$4,0),FALSE)), 0, VLOOKUP(CONCATENATE($A138,Z$66),'ECM Staff time by PoF'!$A$5:$S$119,MATCH($FZ$103, 'ECM Staff time by PoF'!$A$4:$R$4,0),FALSE))))*Z100</f>
        <v>0</v>
      </c>
      <c r="GY138" s="60">
        <f>IF($A138="",0,IF(VLOOKUP($A138,'ECM Staff time by PoF'!$B$5:$C$119,2,FALSE)="Not Applicable",VLOOKUP($A138,'ECM Staff time by PoF'!$B$5:$S$119,MATCH($FZ$103, 'ECM Staff time by PoF'!$B$4:$R$4,0),FALSE),IF(ISERROR(VLOOKUP(CONCATENATE($A138,AA$66),'ECM Staff time by PoF'!$A$5:$S$119,MATCH($FZ$103, 'ECM Staff time by PoF'!$A$4:$R$4,0),FALSE)), 0, VLOOKUP(CONCATENATE($A138,AA$66),'ECM Staff time by PoF'!$A$5:$S$119,MATCH($FZ$103, 'ECM Staff time by PoF'!$A$4:$R$4,0),FALSE))))*AA100</f>
        <v>0</v>
      </c>
      <c r="GZ138" s="60">
        <f>IF($A138="",0,IF(VLOOKUP($A138,'ECM Staff time by PoF'!$B$5:$C$119,2,FALSE)="Not Applicable",VLOOKUP($A138,'ECM Staff time by PoF'!$B$5:$S$119,MATCH($FZ$103, 'ECM Staff time by PoF'!$B$4:$R$4,0),FALSE),IF(ISERROR(VLOOKUP(CONCATENATE($A138,AB$66),'ECM Staff time by PoF'!$A$5:$S$119,MATCH($FZ$103, 'ECM Staff time by PoF'!$A$4:$R$4,0),FALSE)), 0, VLOOKUP(CONCATENATE($A138,AB$66),'ECM Staff time by PoF'!$A$5:$S$119,MATCH($FZ$103, 'ECM Staff time by PoF'!$A$4:$R$4,0),FALSE))))*AB100</f>
        <v>0</v>
      </c>
      <c r="HA138" s="60">
        <f>IF($A138="",0,IF(VLOOKUP($A138,'ECM Staff time by PoF'!$B$5:$C$119,2,FALSE)="Not Applicable",VLOOKUP($A138,'ECM Staff time by PoF'!$B$5:$S$119,MATCH($FZ$103, 'ECM Staff time by PoF'!$B$4:$R$4,0),FALSE),IF(ISERROR(VLOOKUP(CONCATENATE($A138,AC$66),'ECM Staff time by PoF'!$A$5:$S$119,MATCH($FZ$103, 'ECM Staff time by PoF'!$A$4:$R$4,0),FALSE)), 0, VLOOKUP(CONCATENATE($A138,AC$66),'ECM Staff time by PoF'!$A$5:$S$119,MATCH($FZ$103, 'ECM Staff time by PoF'!$A$4:$R$4,0),FALSE))))*AC100</f>
        <v>0</v>
      </c>
      <c r="HB138" s="60">
        <f>IF($A138="",0,IF(VLOOKUP($A138,'ECM Staff time by PoF'!$B$5:$C$119,2,FALSE)="Not Applicable",VLOOKUP($A138,'ECM Staff time by PoF'!$B$5:$S$119,MATCH($FZ$103, 'ECM Staff time by PoF'!$B$4:$R$4,0),FALSE),IF(ISERROR(VLOOKUP(CONCATENATE($A138,AD$66),'ECM Staff time by PoF'!$A$5:$S$119,MATCH($FZ$103, 'ECM Staff time by PoF'!$A$4:$R$4,0),FALSE)), 0, VLOOKUP(CONCATENATE($A138,AD$66),'ECM Staff time by PoF'!$A$5:$S$119,MATCH($FZ$103, 'ECM Staff time by PoF'!$A$4:$R$4,0),FALSE))))*AD100</f>
        <v>0</v>
      </c>
      <c r="HC138" s="60">
        <f>IF($A138="",0,IF(VLOOKUP($A138,'ECM Staff time by PoF'!$B$5:$C$119,2,FALSE)="Not Applicable",VLOOKUP($A138,'ECM Staff time by PoF'!$B$5:$S$119,MATCH($FZ$103, 'ECM Staff time by PoF'!$B$4:$R$4,0),FALSE),IF(ISERROR(VLOOKUP(CONCATENATE($A138,AE$66),'ECM Staff time by PoF'!$A$5:$S$119,MATCH($FZ$103, 'ECM Staff time by PoF'!$A$4:$R$4,0),FALSE)), 0, VLOOKUP(CONCATENATE($A138,AE$66),'ECM Staff time by PoF'!$A$5:$S$119,MATCH($FZ$103, 'ECM Staff time by PoF'!$A$4:$R$4,0),FALSE))))*AE100</f>
        <v>0</v>
      </c>
      <c r="HD138" s="60">
        <f>IF($A138="",0,IF(VLOOKUP($A138,'ECM Staff time by PoF'!$B$5:$C$119,2,FALSE)="Not Applicable",VLOOKUP($A138,'ECM Staff time by PoF'!$B$5:$S$119,MATCH($FZ$103, 'ECM Staff time by PoF'!$B$4:$R$4,0),FALSE),IF(ISERROR(VLOOKUP(CONCATENATE($A138,AF$66),'ECM Staff time by PoF'!$A$5:$S$119,MATCH($FZ$103, 'ECM Staff time by PoF'!$A$4:$R$4,0),FALSE)), 0, VLOOKUP(CONCATENATE($A138,AF$66),'ECM Staff time by PoF'!$A$5:$S$119,MATCH($FZ$103, 'ECM Staff time by PoF'!$A$4:$R$4,0),FALSE))))*AF100</f>
        <v>0</v>
      </c>
      <c r="HE138" s="60">
        <f>IF($A138="",0,IF(VLOOKUP($A138,'ECM Staff time by PoF'!$B$5:$C$119,2,FALSE)="Not Applicable",VLOOKUP($A138,'ECM Staff time by PoF'!$B$5:$S$119,MATCH($FZ$103, 'ECM Staff time by PoF'!$B$4:$R$4,0),FALSE),IF(ISERROR(VLOOKUP(CONCATENATE($A138,AG$66),'ECM Staff time by PoF'!$A$5:$S$119,MATCH($FZ$103, 'ECM Staff time by PoF'!$A$4:$R$4,0),FALSE)), 0, VLOOKUP(CONCATENATE($A138,AG$66),'ECM Staff time by PoF'!$A$5:$S$119,MATCH($FZ$103, 'ECM Staff time by PoF'!$A$4:$R$4,0),FALSE))))*AG100</f>
        <v>0</v>
      </c>
      <c r="HF138" s="60">
        <f>IF($A138="",0,IF(VLOOKUP($A138,'ECM Staff time by PoF'!$B$5:$C$119,2,FALSE)="Not Applicable",VLOOKUP($A138,'ECM Staff time by PoF'!$B$5:$S$119,MATCH($FZ$103, 'ECM Staff time by PoF'!$B$4:$R$4,0),FALSE),IF(ISERROR(VLOOKUP(CONCATENATE($A138,AH$66),'ECM Staff time by PoF'!$A$5:$S$119,MATCH($FZ$103, 'ECM Staff time by PoF'!$A$4:$R$4,0),FALSE)), 0, VLOOKUP(CONCATENATE($A138,AH$66),'ECM Staff time by PoF'!$A$5:$S$119,MATCH($FZ$103, 'ECM Staff time by PoF'!$A$4:$R$4,0),FALSE))))*AH100</f>
        <v>0</v>
      </c>
      <c r="HG138" s="60">
        <f>IF($A138="",0,IF(VLOOKUP($A138,'ECM Staff time by PoF'!$B$5:$C$119,2,FALSE)="Not Applicable",VLOOKUP($A138,'ECM Staff time by PoF'!$B$5:$S$119,MATCH($FZ$103, 'ECM Staff time by PoF'!$B$4:$R$4,0),FALSE),IF(ISERROR(VLOOKUP(CONCATENATE($A138,AI$66),'ECM Staff time by PoF'!$A$5:$S$119,MATCH($FZ$103, 'ECM Staff time by PoF'!$A$4:$R$4,0),FALSE)), 0, VLOOKUP(CONCATENATE($A138,AI$66),'ECM Staff time by PoF'!$A$5:$S$119,MATCH($FZ$103, 'ECM Staff time by PoF'!$A$4:$R$4,0),FALSE))))*AI100</f>
        <v>0</v>
      </c>
      <c r="HH138" s="60">
        <f>IF($A138="",0,IF(VLOOKUP($A138,'ECM Staff time by PoF'!$B$5:$C$119,2,FALSE)="Not Applicable",VLOOKUP($A138,'ECM Staff time by PoF'!$B$5:$S$119,MATCH($FZ$103, 'ECM Staff time by PoF'!$B$4:$R$4,0),FALSE),IF(ISERROR(VLOOKUP(CONCATENATE($A138,AJ$66),'ECM Staff time by PoF'!$A$5:$S$119,MATCH($FZ$103, 'ECM Staff time by PoF'!$A$4:$R$4,0),FALSE)), 0, VLOOKUP(CONCATENATE($A138,AJ$66),'ECM Staff time by PoF'!$A$5:$S$119,MATCH($FZ$103, 'ECM Staff time by PoF'!$A$4:$R$4,0),FALSE))))*AJ100</f>
        <v>0</v>
      </c>
      <c r="HI138" s="60">
        <f>IF($A138="",0,IF(VLOOKUP($A138,'ECM Staff time by PoF'!$B$5:$C$119,2,FALSE)="Not Applicable",VLOOKUP($A138,'ECM Staff time by PoF'!$B$5:$S$119,MATCH($FZ$103, 'ECM Staff time by PoF'!$B$4:$R$4,0),FALSE),IF(ISERROR(VLOOKUP(CONCATENATE($A138,AK$66),'ECM Staff time by PoF'!$A$5:$S$119,MATCH($FZ$103, 'ECM Staff time by PoF'!$A$4:$R$4,0),FALSE)), 0, VLOOKUP(CONCATENATE($A138,AK$66),'ECM Staff time by PoF'!$A$5:$S$119,MATCH($FZ$103, 'ECM Staff time by PoF'!$A$4:$R$4,0),FALSE))))*AK100</f>
        <v>0</v>
      </c>
      <c r="HJ138" s="60">
        <f>IF($A138="",0,IF(VLOOKUP($A138,'ECM Staff time by PoF'!$B$5:$C$119,2,FALSE)="Not Applicable",VLOOKUP($A138,'ECM Staff time by PoF'!$B$5:$S$119,MATCH($HJ$103, 'ECM Staff time by PoF'!$B$4:$R$4,0),FALSE),IF(ISERROR(VLOOKUP(CONCATENATE($A138,B$66),'ECM Staff time by PoF'!$A$5:$S$119,MATCH($HJ$103, 'ECM Staff time by PoF'!$A$4:$R$4,0),FALSE)), 0, VLOOKUP(CONCATENATE($A138,B$66),'ECM Staff time by PoF'!$A$5:$S$119,MATCH($HJ$103, 'ECM Staff time by PoF'!$A$4:$R$4,0),FALSE))))*B100</f>
        <v>0</v>
      </c>
      <c r="HK138" s="60">
        <f>IF($A138="",0,IF(VLOOKUP($A138,'ECM Staff time by PoF'!$B$5:$C$119,2,FALSE)="Not Applicable",VLOOKUP($A138,'ECM Staff time by PoF'!$B$5:$S$119,MATCH($HJ$103, 'ECM Staff time by PoF'!$B$4:$R$4,0),FALSE),IF(ISERROR(VLOOKUP(CONCATENATE($A138,C$66),'ECM Staff time by PoF'!$A$5:$S$119,MATCH($HJ$103, 'ECM Staff time by PoF'!$A$4:$R$4,0),FALSE)), 0, VLOOKUP(CONCATENATE($A138,C$66),'ECM Staff time by PoF'!$A$5:$S$119,MATCH($HJ$103, 'ECM Staff time by PoF'!$A$4:$R$4,0),FALSE))))*C100</f>
        <v>0</v>
      </c>
      <c r="HL138" s="60">
        <f>IF($A138="",0,IF(VLOOKUP($A138,'ECM Staff time by PoF'!$B$5:$C$119,2,FALSE)="Not Applicable",VLOOKUP($A138,'ECM Staff time by PoF'!$B$5:$S$119,MATCH($HJ$103, 'ECM Staff time by PoF'!$B$4:$R$4,0),FALSE),IF(ISERROR(VLOOKUP(CONCATENATE($A138,D$66),'ECM Staff time by PoF'!$A$5:$S$119,MATCH($HJ$103, 'ECM Staff time by PoF'!$A$4:$R$4,0),FALSE)), 0, VLOOKUP(CONCATENATE($A138,D$66),'ECM Staff time by PoF'!$A$5:$S$119,MATCH($HJ$103, 'ECM Staff time by PoF'!$A$4:$R$4,0),FALSE))))*D100</f>
        <v>0</v>
      </c>
      <c r="HM138" s="60">
        <f>IF($A138="",0,IF(VLOOKUP($A138,'ECM Staff time by PoF'!$B$5:$C$119,2,FALSE)="Not Applicable",VLOOKUP($A138,'ECM Staff time by PoF'!$B$5:$S$119,MATCH($HJ$103, 'ECM Staff time by PoF'!$B$4:$R$4,0),FALSE),IF(ISERROR(VLOOKUP(CONCATENATE($A138,E$66),'ECM Staff time by PoF'!$A$5:$S$119,MATCH($HJ$103, 'ECM Staff time by PoF'!$A$4:$R$4,0),FALSE)), 0, VLOOKUP(CONCATENATE($A138,E$66),'ECM Staff time by PoF'!$A$5:$S$119,MATCH($HJ$103, 'ECM Staff time by PoF'!$A$4:$R$4,0),FALSE))))*E100</f>
        <v>0</v>
      </c>
      <c r="HN138" s="60">
        <f>IF($A138="",0,IF(VLOOKUP($A138,'ECM Staff time by PoF'!$B$5:$C$119,2,FALSE)="Not Applicable",VLOOKUP($A138,'ECM Staff time by PoF'!$B$5:$S$119,MATCH($HJ$103, 'ECM Staff time by PoF'!$B$4:$R$4,0),FALSE),IF(ISERROR(VLOOKUP(CONCATENATE($A138,F$66),'ECM Staff time by PoF'!$A$5:$S$119,MATCH($HJ$103, 'ECM Staff time by PoF'!$A$4:$R$4,0),FALSE)), 0, VLOOKUP(CONCATENATE($A138,F$66),'ECM Staff time by PoF'!$A$5:$S$119,MATCH($HJ$103, 'ECM Staff time by PoF'!$A$4:$R$4,0),FALSE))))*F100</f>
        <v>0</v>
      </c>
      <c r="HO138" s="60">
        <f>IF($A138="",0,IF(VLOOKUP($A138,'ECM Staff time by PoF'!$B$5:$C$119,2,FALSE)="Not Applicable",VLOOKUP($A138,'ECM Staff time by PoF'!$B$5:$S$119,MATCH($HJ$103, 'ECM Staff time by PoF'!$B$4:$R$4,0),FALSE),IF(ISERROR(VLOOKUP(CONCATENATE($A138,G$66),'ECM Staff time by PoF'!$A$5:$S$119,MATCH($HJ$103, 'ECM Staff time by PoF'!$A$4:$R$4,0),FALSE)), 0, VLOOKUP(CONCATENATE($A138,G$66),'ECM Staff time by PoF'!$A$5:$S$119,MATCH($HJ$103, 'ECM Staff time by PoF'!$A$4:$R$4,0),FALSE))))*G100</f>
        <v>0</v>
      </c>
      <c r="HP138" s="60">
        <f>IF($A138="",0,IF(VLOOKUP($A138,'ECM Staff time by PoF'!$B$5:$C$119,2,FALSE)="Not Applicable",VLOOKUP($A138,'ECM Staff time by PoF'!$B$5:$S$119,MATCH($HJ$103, 'ECM Staff time by PoF'!$B$4:$R$4,0),FALSE),IF(ISERROR(VLOOKUP(CONCATENATE($A138,H$66),'ECM Staff time by PoF'!$A$5:$S$119,MATCH($HJ$103, 'ECM Staff time by PoF'!$A$4:$R$4,0),FALSE)), 0, VLOOKUP(CONCATENATE($A138,H$66),'ECM Staff time by PoF'!$A$5:$S$119,MATCH($HJ$103, 'ECM Staff time by PoF'!$A$4:$R$4,0),FALSE))))*H100</f>
        <v>0</v>
      </c>
      <c r="HQ138" s="60">
        <f>IF($A138="",0,IF(VLOOKUP($A138,'ECM Staff time by PoF'!$B$5:$C$119,2,FALSE)="Not Applicable",VLOOKUP($A138,'ECM Staff time by PoF'!$B$5:$S$119,MATCH($HJ$103, 'ECM Staff time by PoF'!$B$4:$R$4,0),FALSE),IF(ISERROR(VLOOKUP(CONCATENATE($A138,I$66),'ECM Staff time by PoF'!$A$5:$S$119,MATCH($HJ$103, 'ECM Staff time by PoF'!$A$4:$R$4,0),FALSE)), 0, VLOOKUP(CONCATENATE($A138,I$66),'ECM Staff time by PoF'!$A$5:$S$119,MATCH($HJ$103, 'ECM Staff time by PoF'!$A$4:$R$4,0),FALSE))))*I100</f>
        <v>0</v>
      </c>
      <c r="HR138" s="60">
        <f>IF($A138="",0,IF(VLOOKUP($A138,'ECM Staff time by PoF'!$B$5:$C$119,2,FALSE)="Not Applicable",VLOOKUP($A138,'ECM Staff time by PoF'!$B$5:$S$119,MATCH($HJ$103, 'ECM Staff time by PoF'!$B$4:$R$4,0),FALSE),IF(ISERROR(VLOOKUP(CONCATENATE($A138,J$66),'ECM Staff time by PoF'!$A$5:$S$119,MATCH($HJ$103, 'ECM Staff time by PoF'!$A$4:$R$4,0),FALSE)), 0, VLOOKUP(CONCATENATE($A138,J$66),'ECM Staff time by PoF'!$A$5:$S$119,MATCH($HJ$103, 'ECM Staff time by PoF'!$A$4:$R$4,0),FALSE))))*J100</f>
        <v>0</v>
      </c>
      <c r="HS138" s="60">
        <f>IF($A138="",0,IF(VLOOKUP($A138,'ECM Staff time by PoF'!$B$5:$C$119,2,FALSE)="Not Applicable",VLOOKUP($A138,'ECM Staff time by PoF'!$B$5:$S$119,MATCH($HJ$103, 'ECM Staff time by PoF'!$B$4:$R$4,0),FALSE),IF(ISERROR(VLOOKUP(CONCATENATE($A138,K$66),'ECM Staff time by PoF'!$A$5:$S$119,MATCH($HJ$103, 'ECM Staff time by PoF'!$A$4:$R$4,0),FALSE)), 0, VLOOKUP(CONCATENATE($A138,K$66),'ECM Staff time by PoF'!$A$5:$S$119,MATCH($HJ$103, 'ECM Staff time by PoF'!$A$4:$R$4,0),FALSE))))*K100</f>
        <v>0</v>
      </c>
      <c r="HT138" s="60">
        <f>IF($A138="",0,IF(VLOOKUP($A138,'ECM Staff time by PoF'!$B$5:$C$119,2,FALSE)="Not Applicable",VLOOKUP($A138,'ECM Staff time by PoF'!$B$5:$S$119,MATCH($HJ$103, 'ECM Staff time by PoF'!$B$4:$R$4,0),FALSE),IF(ISERROR(VLOOKUP(CONCATENATE($A138,L$66),'ECM Staff time by PoF'!$A$5:$S$119,MATCH($HJ$103, 'ECM Staff time by PoF'!$A$4:$R$4,0),FALSE)), 0, VLOOKUP(CONCATENATE($A138,L$66),'ECM Staff time by PoF'!$A$5:$S$119,MATCH($HJ$103, 'ECM Staff time by PoF'!$A$4:$R$4,0),FALSE))))*L100</f>
        <v>0</v>
      </c>
      <c r="HU138" s="60">
        <f>IF($A138="",0,IF(VLOOKUP($A138,'ECM Staff time by PoF'!$B$5:$C$119,2,FALSE)="Not Applicable",VLOOKUP($A138,'ECM Staff time by PoF'!$B$5:$S$119,MATCH($HJ$103, 'ECM Staff time by PoF'!$B$4:$R$4,0),FALSE),IF(ISERROR(VLOOKUP(CONCATENATE($A138,M$66),'ECM Staff time by PoF'!$A$5:$S$119,MATCH($HJ$103, 'ECM Staff time by PoF'!$A$4:$R$4,0),FALSE)), 0, VLOOKUP(CONCATENATE($A138,M$66),'ECM Staff time by PoF'!$A$5:$S$119,MATCH($HJ$103, 'ECM Staff time by PoF'!$A$4:$R$4,0),FALSE))))*M100</f>
        <v>0</v>
      </c>
      <c r="HV138" s="60">
        <f>IF($A138="",0,IF(VLOOKUP($A138,'ECM Staff time by PoF'!$B$5:$C$119,2,FALSE)="Not Applicable",VLOOKUP($A138,'ECM Staff time by PoF'!$B$5:$S$119,MATCH($HJ$103, 'ECM Staff time by PoF'!$B$4:$R$4,0),FALSE),IF(ISERROR(VLOOKUP(CONCATENATE($A138,N$66),'ECM Staff time by PoF'!$A$5:$S$119,MATCH($HJ$103, 'ECM Staff time by PoF'!$A$4:$R$4,0),FALSE)), 0, VLOOKUP(CONCATENATE($A138,N$66),'ECM Staff time by PoF'!$A$5:$S$119,MATCH($HJ$103, 'ECM Staff time by PoF'!$A$4:$R$4,0),FALSE))))*N100</f>
        <v>0</v>
      </c>
      <c r="HW138" s="60">
        <f>IF($A138="",0,IF(VLOOKUP($A138,'ECM Staff time by PoF'!$B$5:$C$119,2,FALSE)="Not Applicable",VLOOKUP($A138,'ECM Staff time by PoF'!$B$5:$S$119,MATCH($HJ$103, 'ECM Staff time by PoF'!$B$4:$R$4,0),FALSE),IF(ISERROR(VLOOKUP(CONCATENATE($A138,O$66),'ECM Staff time by PoF'!$A$5:$S$119,MATCH($HJ$103, 'ECM Staff time by PoF'!$A$4:$R$4,0),FALSE)), 0, VLOOKUP(CONCATENATE($A138,O$66),'ECM Staff time by PoF'!$A$5:$S$119,MATCH($HJ$103, 'ECM Staff time by PoF'!$A$4:$R$4,0),FALSE))))*O100</f>
        <v>0</v>
      </c>
      <c r="HX138" s="60">
        <f>IF($A138="",0,IF(VLOOKUP($A138,'ECM Staff time by PoF'!$B$5:$C$119,2,FALSE)="Not Applicable",VLOOKUP($A138,'ECM Staff time by PoF'!$B$5:$S$119,MATCH($HJ$103, 'ECM Staff time by PoF'!$B$4:$R$4,0),FALSE),IF(ISERROR(VLOOKUP(CONCATENATE($A138,P$66),'ECM Staff time by PoF'!$A$5:$S$119,MATCH($HJ$103, 'ECM Staff time by PoF'!$A$4:$R$4,0),FALSE)), 0, VLOOKUP(CONCATENATE($A138,P$66),'ECM Staff time by PoF'!$A$5:$S$119,MATCH($HJ$103, 'ECM Staff time by PoF'!$A$4:$R$4,0),FALSE))))*P100</f>
        <v>0</v>
      </c>
      <c r="HY138" s="60">
        <f>IF($A138="",0,IF(VLOOKUP($A138,'ECM Staff time by PoF'!$B$5:$C$119,2,FALSE)="Not Applicable",VLOOKUP($A138,'ECM Staff time by PoF'!$B$5:$S$119,MATCH($HJ$103, 'ECM Staff time by PoF'!$B$4:$R$4,0),FALSE),IF(ISERROR(VLOOKUP(CONCATENATE($A138,Q$66),'ECM Staff time by PoF'!$A$5:$S$119,MATCH($HJ$103, 'ECM Staff time by PoF'!$A$4:$R$4,0),FALSE)), 0, VLOOKUP(CONCATENATE($A138,Q$66),'ECM Staff time by PoF'!$A$5:$S$119,MATCH($HJ$103, 'ECM Staff time by PoF'!$A$4:$R$4,0),FALSE))))*Q100</f>
        <v>0</v>
      </c>
      <c r="HZ138" s="60">
        <f>IF($A138="",0,IF(VLOOKUP($A138,'ECM Staff time by PoF'!$B$5:$C$119,2,FALSE)="Not Applicable",VLOOKUP($A138,'ECM Staff time by PoF'!$B$5:$S$119,MATCH($HJ$103, 'ECM Staff time by PoF'!$B$4:$R$4,0),FALSE),IF(ISERROR(VLOOKUP(CONCATENATE($A138,R$66),'ECM Staff time by PoF'!$A$5:$S$119,MATCH($HJ$103, 'ECM Staff time by PoF'!$A$4:$R$4,0),FALSE)), 0, VLOOKUP(CONCATENATE($A138,R$66),'ECM Staff time by PoF'!$A$5:$S$119,MATCH($HJ$103, 'ECM Staff time by PoF'!$A$4:$R$4,0),FALSE))))*R100</f>
        <v>0</v>
      </c>
      <c r="IA138" s="60">
        <f>IF($A138="",0,IF(VLOOKUP($A138,'ECM Staff time by PoF'!$B$5:$C$119,2,FALSE)="Not Applicable",VLOOKUP($A138,'ECM Staff time by PoF'!$B$5:$S$119,MATCH($HJ$103, 'ECM Staff time by PoF'!$B$4:$R$4,0),FALSE),IF(ISERROR(VLOOKUP(CONCATENATE($A138,S$66),'ECM Staff time by PoF'!$A$5:$S$119,MATCH($HJ$103, 'ECM Staff time by PoF'!$A$4:$R$4,0),FALSE)), 0, VLOOKUP(CONCATENATE($A138,S$66),'ECM Staff time by PoF'!$A$5:$S$119,MATCH($HJ$103, 'ECM Staff time by PoF'!$A$4:$R$4,0),FALSE))))*S100</f>
        <v>0</v>
      </c>
      <c r="IB138" s="60">
        <f>IF($A138="",0,IF(VLOOKUP($A138,'ECM Staff time by PoF'!$B$5:$C$119,2,FALSE)="Not Applicable",VLOOKUP($A138,'ECM Staff time by PoF'!$B$5:$S$119,MATCH($HJ$103, 'ECM Staff time by PoF'!$B$4:$R$4,0),FALSE),IF(ISERROR(VLOOKUP(CONCATENATE($A138,T$66),'ECM Staff time by PoF'!$A$5:$S$119,MATCH($HJ$103, 'ECM Staff time by PoF'!$A$4:$R$4,0),FALSE)), 0, VLOOKUP(CONCATENATE($A138,T$66),'ECM Staff time by PoF'!$A$5:$S$119,MATCH($HJ$103, 'ECM Staff time by PoF'!$A$4:$R$4,0),FALSE))))*T100</f>
        <v>0</v>
      </c>
      <c r="IC138" s="60">
        <f>IF($A138="",0,IF(VLOOKUP($A138,'ECM Staff time by PoF'!$B$5:$C$119,2,FALSE)="Not Applicable",VLOOKUP($A138,'ECM Staff time by PoF'!$B$5:$S$119,MATCH($HJ$103, 'ECM Staff time by PoF'!$B$4:$R$4,0),FALSE),IF(ISERROR(VLOOKUP(CONCATENATE($A138,U$66),'ECM Staff time by PoF'!$A$5:$S$119,MATCH($HJ$103, 'ECM Staff time by PoF'!$A$4:$R$4,0),FALSE)), 0, VLOOKUP(CONCATENATE($A138,U$66),'ECM Staff time by PoF'!$A$5:$S$119,MATCH($HJ$103, 'ECM Staff time by PoF'!$A$4:$R$4,0),FALSE))))*U100</f>
        <v>0</v>
      </c>
      <c r="ID138" s="60">
        <f>IF($A138="",0,IF(VLOOKUP($A138,'ECM Staff time by PoF'!$B$5:$C$119,2,FALSE)="Not Applicable",VLOOKUP($A138,'ECM Staff time by PoF'!$B$5:$S$119,MATCH($HJ$103, 'ECM Staff time by PoF'!$B$4:$R$4,0),FALSE),IF(ISERROR(VLOOKUP(CONCATENATE($A138,V$66),'ECM Staff time by PoF'!$A$5:$S$119,MATCH($HJ$103, 'ECM Staff time by PoF'!$A$4:$R$4,0),FALSE)), 0, VLOOKUP(CONCATENATE($A138,V$66),'ECM Staff time by PoF'!$A$5:$S$119,MATCH($HJ$103, 'ECM Staff time by PoF'!$A$4:$R$4,0),FALSE))))*V100</f>
        <v>0</v>
      </c>
      <c r="IE138" s="60">
        <f>IF($A138="",0,IF(VLOOKUP($A138,'ECM Staff time by PoF'!$B$5:$C$119,2,FALSE)="Not Applicable",VLOOKUP($A138,'ECM Staff time by PoF'!$B$5:$S$119,MATCH($HJ$103, 'ECM Staff time by PoF'!$B$4:$R$4,0),FALSE),IF(ISERROR(VLOOKUP(CONCATENATE($A138,W$66),'ECM Staff time by PoF'!$A$5:$S$119,MATCH($HJ$103, 'ECM Staff time by PoF'!$A$4:$R$4,0),FALSE)), 0, VLOOKUP(CONCATENATE($A138,W$66),'ECM Staff time by PoF'!$A$5:$S$119,MATCH($HJ$103, 'ECM Staff time by PoF'!$A$4:$R$4,0),FALSE))))*W100</f>
        <v>0</v>
      </c>
      <c r="IF138" s="60">
        <f>IF($A138="",0,IF(VLOOKUP($A138,'ECM Staff time by PoF'!$B$5:$C$119,2,FALSE)="Not Applicable",VLOOKUP($A138,'ECM Staff time by PoF'!$B$5:$S$119,MATCH($HJ$103, 'ECM Staff time by PoF'!$B$4:$R$4,0),FALSE),IF(ISERROR(VLOOKUP(CONCATENATE($A138,X$66),'ECM Staff time by PoF'!$A$5:$S$119,MATCH($HJ$103, 'ECM Staff time by PoF'!$A$4:$R$4,0),FALSE)), 0, VLOOKUP(CONCATENATE($A138,X$66),'ECM Staff time by PoF'!$A$5:$S$119,MATCH($HJ$103, 'ECM Staff time by PoF'!$A$4:$R$4,0),FALSE))))*X100</f>
        <v>0</v>
      </c>
      <c r="IG138" s="60">
        <f>IF($A138="",0,IF(VLOOKUP($A138,'ECM Staff time by PoF'!$B$5:$C$119,2,FALSE)="Not Applicable",VLOOKUP($A138,'ECM Staff time by PoF'!$B$5:$S$119,MATCH($HJ$103, 'ECM Staff time by PoF'!$B$4:$R$4,0),FALSE),IF(ISERROR(VLOOKUP(CONCATENATE($A138,Y$66),'ECM Staff time by PoF'!$A$5:$S$119,MATCH($HJ$103, 'ECM Staff time by PoF'!$A$4:$R$4,0),FALSE)), 0, VLOOKUP(CONCATENATE($A138,Y$66),'ECM Staff time by PoF'!$A$5:$S$119,MATCH($HJ$103, 'ECM Staff time by PoF'!$A$4:$R$4,0),FALSE))))*Y100</f>
        <v>0</v>
      </c>
      <c r="IH138" s="60">
        <f>IF($A138="",0,IF(VLOOKUP($A138,'ECM Staff time by PoF'!$B$5:$C$119,2,FALSE)="Not Applicable",VLOOKUP($A138,'ECM Staff time by PoF'!$B$5:$S$119,MATCH($HJ$103, 'ECM Staff time by PoF'!$B$4:$R$4,0),FALSE),IF(ISERROR(VLOOKUP(CONCATENATE($A138,Z$66),'ECM Staff time by PoF'!$A$5:$S$119,MATCH($HJ$103, 'ECM Staff time by PoF'!$A$4:$R$4,0),FALSE)), 0, VLOOKUP(CONCATENATE($A138,Z$66),'ECM Staff time by PoF'!$A$5:$S$119,MATCH($HJ$103, 'ECM Staff time by PoF'!$A$4:$R$4,0),FALSE))))*Z100</f>
        <v>0</v>
      </c>
      <c r="II138" s="60">
        <f>IF($A138="",0,IF(VLOOKUP($A138,'ECM Staff time by PoF'!$B$5:$C$119,2,FALSE)="Not Applicable",VLOOKUP($A138,'ECM Staff time by PoF'!$B$5:$S$119,MATCH($HJ$103, 'ECM Staff time by PoF'!$B$4:$R$4,0),FALSE),IF(ISERROR(VLOOKUP(CONCATENATE($A138,AA$66),'ECM Staff time by PoF'!$A$5:$S$119,MATCH($HJ$103, 'ECM Staff time by PoF'!$A$4:$R$4,0),FALSE)), 0, VLOOKUP(CONCATENATE($A138,AA$66),'ECM Staff time by PoF'!$A$5:$S$119,MATCH($HJ$103, 'ECM Staff time by PoF'!$A$4:$R$4,0),FALSE))))*AA100</f>
        <v>0</v>
      </c>
      <c r="IJ138" s="60">
        <f>IF($A138="",0,IF(VLOOKUP($A138,'ECM Staff time by PoF'!$B$5:$C$119,2,FALSE)="Not Applicable",VLOOKUP($A138,'ECM Staff time by PoF'!$B$5:$S$119,MATCH($HJ$103, 'ECM Staff time by PoF'!$B$4:$R$4,0),FALSE),IF(ISERROR(VLOOKUP(CONCATENATE($A138,AB$66),'ECM Staff time by PoF'!$A$5:$S$119,MATCH($HJ$103, 'ECM Staff time by PoF'!$A$4:$R$4,0),FALSE)), 0, VLOOKUP(CONCATENATE($A138,AB$66),'ECM Staff time by PoF'!$A$5:$S$119,MATCH($HJ$103, 'ECM Staff time by PoF'!$A$4:$R$4,0),FALSE))))*AB100</f>
        <v>0</v>
      </c>
      <c r="IK138" s="60">
        <f>IF($A138="",0,IF(VLOOKUP($A138,'ECM Staff time by PoF'!$B$5:$C$119,2,FALSE)="Not Applicable",VLOOKUP($A138,'ECM Staff time by PoF'!$B$5:$S$119,MATCH($HJ$103, 'ECM Staff time by PoF'!$B$4:$R$4,0),FALSE),IF(ISERROR(VLOOKUP(CONCATENATE($A138,AC$66),'ECM Staff time by PoF'!$A$5:$S$119,MATCH($HJ$103, 'ECM Staff time by PoF'!$A$4:$R$4,0),FALSE)), 0, VLOOKUP(CONCATENATE($A138,AC$66),'ECM Staff time by PoF'!$A$5:$S$119,MATCH($HJ$103, 'ECM Staff time by PoF'!$A$4:$R$4,0),FALSE))))*AC100</f>
        <v>0</v>
      </c>
      <c r="IL138" s="60">
        <f>IF($A138="",0,IF(VLOOKUP($A138,'ECM Staff time by PoF'!$B$5:$C$119,2,FALSE)="Not Applicable",VLOOKUP($A138,'ECM Staff time by PoF'!$B$5:$S$119,MATCH($HJ$103, 'ECM Staff time by PoF'!$B$4:$R$4,0),FALSE),IF(ISERROR(VLOOKUP(CONCATENATE($A138,AD$66),'ECM Staff time by PoF'!$A$5:$S$119,MATCH($HJ$103, 'ECM Staff time by PoF'!$A$4:$R$4,0),FALSE)), 0, VLOOKUP(CONCATENATE($A138,AD$66),'ECM Staff time by PoF'!$A$5:$S$119,MATCH($HJ$103, 'ECM Staff time by PoF'!$A$4:$R$4,0),FALSE))))*AD100</f>
        <v>0</v>
      </c>
      <c r="IM138" s="60">
        <f>IF($A138="",0,IF(VLOOKUP($A138,'ECM Staff time by PoF'!$B$5:$C$119,2,FALSE)="Not Applicable",VLOOKUP($A138,'ECM Staff time by PoF'!$B$5:$S$119,MATCH($HJ$103, 'ECM Staff time by PoF'!$B$4:$R$4,0),FALSE),IF(ISERROR(VLOOKUP(CONCATENATE($A138,AE$66),'ECM Staff time by PoF'!$A$5:$S$119,MATCH($HJ$103, 'ECM Staff time by PoF'!$A$4:$R$4,0),FALSE)), 0, VLOOKUP(CONCATENATE($A138,AE$66),'ECM Staff time by PoF'!$A$5:$S$119,MATCH($HJ$103, 'ECM Staff time by PoF'!$A$4:$R$4,0),FALSE))))*AE100</f>
        <v>0</v>
      </c>
      <c r="IN138" s="60">
        <f>IF($A138="",0,IF(VLOOKUP($A138,'ECM Staff time by PoF'!$B$5:$C$119,2,FALSE)="Not Applicable",VLOOKUP($A138,'ECM Staff time by PoF'!$B$5:$S$119,MATCH($HJ$103, 'ECM Staff time by PoF'!$B$4:$R$4,0),FALSE),IF(ISERROR(VLOOKUP(CONCATENATE($A138,AF$66),'ECM Staff time by PoF'!$A$5:$S$119,MATCH($HJ$103, 'ECM Staff time by PoF'!$A$4:$R$4,0),FALSE)), 0, VLOOKUP(CONCATENATE($A138,AF$66),'ECM Staff time by PoF'!$A$5:$S$119,MATCH($HJ$103, 'ECM Staff time by PoF'!$A$4:$R$4,0),FALSE))))*AF100</f>
        <v>0</v>
      </c>
      <c r="IO138" s="60">
        <f>IF($A138="",0,IF(VLOOKUP($A138,'ECM Staff time by PoF'!$B$5:$C$119,2,FALSE)="Not Applicable",VLOOKUP($A138,'ECM Staff time by PoF'!$B$5:$S$119,MATCH($HJ$103, 'ECM Staff time by PoF'!$B$4:$R$4,0),FALSE),IF(ISERROR(VLOOKUP(CONCATENATE($A138,AG$66),'ECM Staff time by PoF'!$A$5:$S$119,MATCH($HJ$103, 'ECM Staff time by PoF'!$A$4:$R$4,0),FALSE)), 0, VLOOKUP(CONCATENATE($A138,AG$66),'ECM Staff time by PoF'!$A$5:$S$119,MATCH($HJ$103, 'ECM Staff time by PoF'!$A$4:$R$4,0),FALSE))))*AG100</f>
        <v>0</v>
      </c>
      <c r="IP138" s="60">
        <f>IF($A138="",0,IF(VLOOKUP($A138,'ECM Staff time by PoF'!$B$5:$C$119,2,FALSE)="Not Applicable",VLOOKUP($A138,'ECM Staff time by PoF'!$B$5:$S$119,MATCH($HJ$103, 'ECM Staff time by PoF'!$B$4:$R$4,0),FALSE),IF(ISERROR(VLOOKUP(CONCATENATE($A138,AH$66),'ECM Staff time by PoF'!$A$5:$S$119,MATCH($HJ$103, 'ECM Staff time by PoF'!$A$4:$R$4,0),FALSE)), 0, VLOOKUP(CONCATENATE($A138,AH$66),'ECM Staff time by PoF'!$A$5:$S$119,MATCH($HJ$103, 'ECM Staff time by PoF'!$A$4:$R$4,0),FALSE))))*AH100</f>
        <v>0</v>
      </c>
      <c r="IQ138" s="60">
        <f>IF($A138="",0,IF(VLOOKUP($A138,'ECM Staff time by PoF'!$B$5:$C$119,2,FALSE)="Not Applicable",VLOOKUP($A138,'ECM Staff time by PoF'!$B$5:$S$119,MATCH($HJ$103, 'ECM Staff time by PoF'!$B$4:$R$4,0),FALSE),IF(ISERROR(VLOOKUP(CONCATENATE($A138,AI$66),'ECM Staff time by PoF'!$A$5:$S$119,MATCH($HJ$103, 'ECM Staff time by PoF'!$A$4:$R$4,0),FALSE)), 0, VLOOKUP(CONCATENATE($A138,AI$66),'ECM Staff time by PoF'!$A$5:$S$119,MATCH($HJ$103, 'ECM Staff time by PoF'!$A$4:$R$4,0),FALSE))))*AI100</f>
        <v>0</v>
      </c>
      <c r="IR138" s="60">
        <f>IF($A138="",0,IF(VLOOKUP($A138,'ECM Staff time by PoF'!$B$5:$C$119,2,FALSE)="Not Applicable",VLOOKUP($A138,'ECM Staff time by PoF'!$B$5:$S$119,MATCH($HJ$103, 'ECM Staff time by PoF'!$B$4:$R$4,0),FALSE),IF(ISERROR(VLOOKUP(CONCATENATE($A138,AJ$66),'ECM Staff time by PoF'!$A$5:$S$119,MATCH($HJ$103, 'ECM Staff time by PoF'!$A$4:$R$4,0),FALSE)), 0, VLOOKUP(CONCATENATE($A138,AJ$66),'ECM Staff time by PoF'!$A$5:$S$119,MATCH($HJ$103, 'ECM Staff time by PoF'!$A$4:$R$4,0),FALSE))))*AJ100</f>
        <v>0</v>
      </c>
      <c r="IS138" s="60">
        <f>IF($A138="",0,IF(VLOOKUP($A138,'ECM Staff time by PoF'!$B$5:$C$119,2,FALSE)="Not Applicable",VLOOKUP($A138,'ECM Staff time by PoF'!$B$5:$S$119,MATCH($HJ$103, 'ECM Staff time by PoF'!$B$4:$R$4,0),FALSE),IF(ISERROR(VLOOKUP(CONCATENATE($A138,AK$66),'ECM Staff time by PoF'!$A$5:$S$119,MATCH($HJ$103, 'ECM Staff time by PoF'!$A$4:$R$4,0),FALSE)), 0, VLOOKUP(CONCATENATE($A138,AK$66),'ECM Staff time by PoF'!$A$5:$S$119,MATCH($HJ$103, 'ECM Staff time by PoF'!$A$4:$R$4,0),FALSE))))*AK100</f>
        <v>0</v>
      </c>
      <c r="IT138" s="60">
        <f>IF($A138="",0,IF(VLOOKUP($A138,'ECM Staff time by PoF'!$B$5:$C$119,2,FALSE)="Not Applicable",VLOOKUP($A138,'ECM Staff time by PoF'!$B$5:$S$119,MATCH($IT$103, 'ECM Staff time by PoF'!$B$4:$R$4,0),FALSE),IF(ISERROR(VLOOKUP(CONCATENATE($A138,B$66),'ECM Staff time by PoF'!$A$5:$S$119,MATCH($IT$103, 'ECM Staff time by PoF'!$A$4:$R$4,0),FALSE)), 0, VLOOKUP(CONCATENATE($A138,B$66),'ECM Staff time by PoF'!$A$5:$S$119,MATCH($IT$103, 'ECM Staff time by PoF'!$A$4:$R$4,0),FALSE))))*B100</f>
        <v>0</v>
      </c>
      <c r="IU138" s="60">
        <f>IF($A138="",0,IF(VLOOKUP($A138,'ECM Staff time by PoF'!$B$5:$C$119,2,FALSE)="Not Applicable",VLOOKUP($A138,'ECM Staff time by PoF'!$B$5:$S$119,MATCH($IT$103, 'ECM Staff time by PoF'!$B$4:$R$4,0),FALSE),IF(ISERROR(VLOOKUP(CONCATENATE($A138,C$66),'ECM Staff time by PoF'!$A$5:$S$119,MATCH($IT$103, 'ECM Staff time by PoF'!$A$4:$R$4,0),FALSE)), 0, VLOOKUP(CONCATENATE($A138,C$66),'ECM Staff time by PoF'!$A$5:$S$119,MATCH($IT$103, 'ECM Staff time by PoF'!$A$4:$R$4,0),FALSE))))*C100</f>
        <v>0</v>
      </c>
      <c r="IV138" s="60">
        <f>IF($A138="",0,IF(VLOOKUP($A138,'ECM Staff time by PoF'!$B$5:$C$119,2,FALSE)="Not Applicable",VLOOKUP($A138,'ECM Staff time by PoF'!$B$5:$S$119,MATCH($IT$103, 'ECM Staff time by PoF'!$B$4:$R$4,0),FALSE),IF(ISERROR(VLOOKUP(CONCATENATE($A138,D$66),'ECM Staff time by PoF'!$A$5:$S$119,MATCH($IT$103, 'ECM Staff time by PoF'!$A$4:$R$4,0),FALSE)), 0, VLOOKUP(CONCATENATE($A138,D$66),'ECM Staff time by PoF'!$A$5:$S$119,MATCH($IT$103, 'ECM Staff time by PoF'!$A$4:$R$4,0),FALSE))))*D100</f>
        <v>0</v>
      </c>
      <c r="IW138" s="60">
        <f>IF($A138="",0,IF(VLOOKUP($A138,'ECM Staff time by PoF'!$B$5:$C$119,2,FALSE)="Not Applicable",VLOOKUP($A138,'ECM Staff time by PoF'!$B$5:$S$119,MATCH($IT$103, 'ECM Staff time by PoF'!$B$4:$R$4,0),FALSE),IF(ISERROR(VLOOKUP(CONCATENATE($A138,E$66),'ECM Staff time by PoF'!$A$5:$S$119,MATCH($IT$103, 'ECM Staff time by PoF'!$A$4:$R$4,0),FALSE)), 0, VLOOKUP(CONCATENATE($A138,E$66),'ECM Staff time by PoF'!$A$5:$S$119,MATCH($IT$103, 'ECM Staff time by PoF'!$A$4:$R$4,0),FALSE))))*E100</f>
        <v>0</v>
      </c>
      <c r="IX138" s="60">
        <f>IF($A138="",0,IF(VLOOKUP($A138,'ECM Staff time by PoF'!$B$5:$C$119,2,FALSE)="Not Applicable",VLOOKUP($A138,'ECM Staff time by PoF'!$B$5:$S$119,MATCH($IT$103, 'ECM Staff time by PoF'!$B$4:$R$4,0),FALSE),IF(ISERROR(VLOOKUP(CONCATENATE($A138,F$66),'ECM Staff time by PoF'!$A$5:$S$119,MATCH($IT$103, 'ECM Staff time by PoF'!$A$4:$R$4,0),FALSE)), 0, VLOOKUP(CONCATENATE($A138,F$66),'ECM Staff time by PoF'!$A$5:$S$119,MATCH($IT$103, 'ECM Staff time by PoF'!$A$4:$R$4,0),FALSE))))*F100</f>
        <v>0</v>
      </c>
      <c r="IY138" s="60">
        <f>IF($A138="",0,IF(VLOOKUP($A138,'ECM Staff time by PoF'!$B$5:$C$119,2,FALSE)="Not Applicable",VLOOKUP($A138,'ECM Staff time by PoF'!$B$5:$S$119,MATCH($IT$103, 'ECM Staff time by PoF'!$B$4:$R$4,0),FALSE),IF(ISERROR(VLOOKUP(CONCATENATE($A138,G$66),'ECM Staff time by PoF'!$A$5:$S$119,MATCH($IT$103, 'ECM Staff time by PoF'!$A$4:$R$4,0),FALSE)), 0, VLOOKUP(CONCATENATE($A138,G$66),'ECM Staff time by PoF'!$A$5:$S$119,MATCH($IT$103, 'ECM Staff time by PoF'!$A$4:$R$4,0),FALSE))))*G100</f>
        <v>0</v>
      </c>
      <c r="IZ138" s="60">
        <f>IF($A138="",0,IF(VLOOKUP($A138,'ECM Staff time by PoF'!$B$5:$C$119,2,FALSE)="Not Applicable",VLOOKUP($A138,'ECM Staff time by PoF'!$B$5:$S$119,MATCH($IT$103, 'ECM Staff time by PoF'!$B$4:$R$4,0),FALSE),IF(ISERROR(VLOOKUP(CONCATENATE($A138,H$66),'ECM Staff time by PoF'!$A$5:$S$119,MATCH($IT$103, 'ECM Staff time by PoF'!$A$4:$R$4,0),FALSE)), 0, VLOOKUP(CONCATENATE($A138,H$66),'ECM Staff time by PoF'!$A$5:$S$119,MATCH($IT$103, 'ECM Staff time by PoF'!$A$4:$R$4,0),FALSE))))*H100</f>
        <v>0</v>
      </c>
      <c r="JA138" s="60">
        <f>IF($A138="",0,IF(VLOOKUP($A138,'ECM Staff time by PoF'!$B$5:$C$119,2,FALSE)="Not Applicable",VLOOKUP($A138,'ECM Staff time by PoF'!$B$5:$S$119,MATCH($IT$103, 'ECM Staff time by PoF'!$B$4:$R$4,0),FALSE),IF(ISERROR(VLOOKUP(CONCATENATE($A138,I$66),'ECM Staff time by PoF'!$A$5:$S$119,MATCH($IT$103, 'ECM Staff time by PoF'!$A$4:$R$4,0),FALSE)), 0, VLOOKUP(CONCATENATE($A138,I$66),'ECM Staff time by PoF'!$A$5:$S$119,MATCH($IT$103, 'ECM Staff time by PoF'!$A$4:$R$4,0),FALSE))))*I100</f>
        <v>0</v>
      </c>
      <c r="JB138" s="60">
        <f>IF($A138="",0,IF(VLOOKUP($A138,'ECM Staff time by PoF'!$B$5:$C$119,2,FALSE)="Not Applicable",VLOOKUP($A138,'ECM Staff time by PoF'!$B$5:$S$119,MATCH($IT$103, 'ECM Staff time by PoF'!$B$4:$R$4,0),FALSE),IF(ISERROR(VLOOKUP(CONCATENATE($A138,J$66),'ECM Staff time by PoF'!$A$5:$S$119,MATCH($IT$103, 'ECM Staff time by PoF'!$A$4:$R$4,0),FALSE)), 0, VLOOKUP(CONCATENATE($A138,J$66),'ECM Staff time by PoF'!$A$5:$S$119,MATCH($IT$103, 'ECM Staff time by PoF'!$A$4:$R$4,0),FALSE))))*J100</f>
        <v>0</v>
      </c>
      <c r="JC138" s="60">
        <f>IF($A138="",0,IF(VLOOKUP($A138,'ECM Staff time by PoF'!$B$5:$C$119,2,FALSE)="Not Applicable",VLOOKUP($A138,'ECM Staff time by PoF'!$B$5:$S$119,MATCH($IT$103, 'ECM Staff time by PoF'!$B$4:$R$4,0),FALSE),IF(ISERROR(VLOOKUP(CONCATENATE($A138,K$66),'ECM Staff time by PoF'!$A$5:$S$119,MATCH($IT$103, 'ECM Staff time by PoF'!$A$4:$R$4,0),FALSE)), 0, VLOOKUP(CONCATENATE($A138,K$66),'ECM Staff time by PoF'!$A$5:$S$119,MATCH($IT$103, 'ECM Staff time by PoF'!$A$4:$R$4,0),FALSE))))*K100</f>
        <v>0</v>
      </c>
      <c r="JD138" s="60">
        <f>IF($A138="",0,IF(VLOOKUP($A138,'ECM Staff time by PoF'!$B$5:$C$119,2,FALSE)="Not Applicable",VLOOKUP($A138,'ECM Staff time by PoF'!$B$5:$S$119,MATCH($IT$103, 'ECM Staff time by PoF'!$B$4:$R$4,0),FALSE),IF(ISERROR(VLOOKUP(CONCATENATE($A138,L$66),'ECM Staff time by PoF'!$A$5:$S$119,MATCH($IT$103, 'ECM Staff time by PoF'!$A$4:$R$4,0),FALSE)), 0, VLOOKUP(CONCATENATE($A138,L$66),'ECM Staff time by PoF'!$A$5:$S$119,MATCH($IT$103, 'ECM Staff time by PoF'!$A$4:$R$4,0),FALSE))))*L100</f>
        <v>0</v>
      </c>
      <c r="JE138" s="60">
        <f>IF($A138="",0,IF(VLOOKUP($A138,'ECM Staff time by PoF'!$B$5:$C$119,2,FALSE)="Not Applicable",VLOOKUP($A138,'ECM Staff time by PoF'!$B$5:$S$119,MATCH($IT$103, 'ECM Staff time by PoF'!$B$4:$R$4,0),FALSE),IF(ISERROR(VLOOKUP(CONCATENATE($A138,M$66),'ECM Staff time by PoF'!$A$5:$S$119,MATCH($IT$103, 'ECM Staff time by PoF'!$A$4:$R$4,0),FALSE)), 0, VLOOKUP(CONCATENATE($A138,M$66),'ECM Staff time by PoF'!$A$5:$S$119,MATCH($IT$103, 'ECM Staff time by PoF'!$A$4:$R$4,0),FALSE))))*M100</f>
        <v>0</v>
      </c>
      <c r="JF138" s="60">
        <f>IF($A138="",0,IF(VLOOKUP($A138,'ECM Staff time by PoF'!$B$5:$C$119,2,FALSE)="Not Applicable",VLOOKUP($A138,'ECM Staff time by PoF'!$B$5:$S$119,MATCH($IT$103, 'ECM Staff time by PoF'!$B$4:$R$4,0),FALSE),IF(ISERROR(VLOOKUP(CONCATENATE($A138,N$66),'ECM Staff time by PoF'!$A$5:$S$119,MATCH($IT$103, 'ECM Staff time by PoF'!$A$4:$R$4,0),FALSE)), 0, VLOOKUP(CONCATENATE($A138,N$66),'ECM Staff time by PoF'!$A$5:$S$119,MATCH($IT$103, 'ECM Staff time by PoF'!$A$4:$R$4,0),FALSE))))*N100</f>
        <v>0</v>
      </c>
      <c r="JG138" s="60">
        <f>IF($A138="",0,IF(VLOOKUP($A138,'ECM Staff time by PoF'!$B$5:$C$119,2,FALSE)="Not Applicable",VLOOKUP($A138,'ECM Staff time by PoF'!$B$5:$S$119,MATCH($IT$103, 'ECM Staff time by PoF'!$B$4:$R$4,0),FALSE),IF(ISERROR(VLOOKUP(CONCATENATE($A138,O$66),'ECM Staff time by PoF'!$A$5:$S$119,MATCH($IT$103, 'ECM Staff time by PoF'!$A$4:$R$4,0),FALSE)), 0, VLOOKUP(CONCATENATE($A138,O$66),'ECM Staff time by PoF'!$A$5:$S$119,MATCH($IT$103, 'ECM Staff time by PoF'!$A$4:$R$4,0),FALSE))))*O100</f>
        <v>0</v>
      </c>
      <c r="JH138" s="60">
        <f>IF($A138="",0,IF(VLOOKUP($A138,'ECM Staff time by PoF'!$B$5:$C$119,2,FALSE)="Not Applicable",VLOOKUP($A138,'ECM Staff time by PoF'!$B$5:$S$119,MATCH($IT$103, 'ECM Staff time by PoF'!$B$4:$R$4,0),FALSE),IF(ISERROR(VLOOKUP(CONCATENATE($A138,P$66),'ECM Staff time by PoF'!$A$5:$S$119,MATCH($IT$103, 'ECM Staff time by PoF'!$A$4:$R$4,0),FALSE)), 0, VLOOKUP(CONCATENATE($A138,P$66),'ECM Staff time by PoF'!$A$5:$S$119,MATCH($IT$103, 'ECM Staff time by PoF'!$A$4:$R$4,0),FALSE))))*P100</f>
        <v>0</v>
      </c>
      <c r="JI138" s="60">
        <f>IF($A138="",0,IF(VLOOKUP($A138,'ECM Staff time by PoF'!$B$5:$C$119,2,FALSE)="Not Applicable",VLOOKUP($A138,'ECM Staff time by PoF'!$B$5:$S$119,MATCH($IT$103, 'ECM Staff time by PoF'!$B$4:$R$4,0),FALSE),IF(ISERROR(VLOOKUP(CONCATENATE($A138,Q$66),'ECM Staff time by PoF'!$A$5:$S$119,MATCH($IT$103, 'ECM Staff time by PoF'!$A$4:$R$4,0),FALSE)), 0, VLOOKUP(CONCATENATE($A138,Q$66),'ECM Staff time by PoF'!$A$5:$S$119,MATCH($IT$103, 'ECM Staff time by PoF'!$A$4:$R$4,0),FALSE))))*Q100</f>
        <v>0</v>
      </c>
      <c r="JJ138" s="60">
        <f>IF($A138="",0,IF(VLOOKUP($A138,'ECM Staff time by PoF'!$B$5:$C$119,2,FALSE)="Not Applicable",VLOOKUP($A138,'ECM Staff time by PoF'!$B$5:$S$119,MATCH($IT$103, 'ECM Staff time by PoF'!$B$4:$R$4,0),FALSE),IF(ISERROR(VLOOKUP(CONCATENATE($A138,R$66),'ECM Staff time by PoF'!$A$5:$S$119,MATCH($IT$103, 'ECM Staff time by PoF'!$A$4:$R$4,0),FALSE)), 0, VLOOKUP(CONCATENATE($A138,R$66),'ECM Staff time by PoF'!$A$5:$S$119,MATCH($IT$103, 'ECM Staff time by PoF'!$A$4:$R$4,0),FALSE))))*R100</f>
        <v>0</v>
      </c>
      <c r="JK138" s="60">
        <f>IF($A138="",0,IF(VLOOKUP($A138,'ECM Staff time by PoF'!$B$5:$C$119,2,FALSE)="Not Applicable",VLOOKUP($A138,'ECM Staff time by PoF'!$B$5:$S$119,MATCH($IT$103, 'ECM Staff time by PoF'!$B$4:$R$4,0),FALSE),IF(ISERROR(VLOOKUP(CONCATENATE($A138,S$66),'ECM Staff time by PoF'!$A$5:$S$119,MATCH($IT$103, 'ECM Staff time by PoF'!$A$4:$R$4,0),FALSE)), 0, VLOOKUP(CONCATENATE($A138,S$66),'ECM Staff time by PoF'!$A$5:$S$119,MATCH($IT$103, 'ECM Staff time by PoF'!$A$4:$R$4,0),FALSE))))*S100</f>
        <v>0</v>
      </c>
      <c r="JL138" s="60">
        <f>IF($A138="",0,IF(VLOOKUP($A138,'ECM Staff time by PoF'!$B$5:$C$119,2,FALSE)="Not Applicable",VLOOKUP($A138,'ECM Staff time by PoF'!$B$5:$S$119,MATCH($IT$103, 'ECM Staff time by PoF'!$B$4:$R$4,0),FALSE),IF(ISERROR(VLOOKUP(CONCATENATE($A138,T$66),'ECM Staff time by PoF'!$A$5:$S$119,MATCH($IT$103, 'ECM Staff time by PoF'!$A$4:$R$4,0),FALSE)), 0, VLOOKUP(CONCATENATE($A138,T$66),'ECM Staff time by PoF'!$A$5:$S$119,MATCH($IT$103, 'ECM Staff time by PoF'!$A$4:$R$4,0),FALSE))))*T100</f>
        <v>0</v>
      </c>
      <c r="JM138" s="60">
        <f>IF($A138="",0,IF(VLOOKUP($A138,'ECM Staff time by PoF'!$B$5:$C$119,2,FALSE)="Not Applicable",VLOOKUP($A138,'ECM Staff time by PoF'!$B$5:$S$119,MATCH($IT$103, 'ECM Staff time by PoF'!$B$4:$R$4,0),FALSE),IF(ISERROR(VLOOKUP(CONCATENATE($A138,U$66),'ECM Staff time by PoF'!$A$5:$S$119,MATCH($IT$103, 'ECM Staff time by PoF'!$A$4:$R$4,0),FALSE)), 0, VLOOKUP(CONCATENATE($A138,U$66),'ECM Staff time by PoF'!$A$5:$S$119,MATCH($IT$103, 'ECM Staff time by PoF'!$A$4:$R$4,0),FALSE))))*U100</f>
        <v>0</v>
      </c>
      <c r="JN138" s="60">
        <f>IF($A138="",0,IF(VLOOKUP($A138,'ECM Staff time by PoF'!$B$5:$C$119,2,FALSE)="Not Applicable",VLOOKUP($A138,'ECM Staff time by PoF'!$B$5:$S$119,MATCH($IT$103, 'ECM Staff time by PoF'!$B$4:$R$4,0),FALSE),IF(ISERROR(VLOOKUP(CONCATENATE($A138,V$66),'ECM Staff time by PoF'!$A$5:$S$119,MATCH($IT$103, 'ECM Staff time by PoF'!$A$4:$R$4,0),FALSE)), 0, VLOOKUP(CONCATENATE($A138,V$66),'ECM Staff time by PoF'!$A$5:$S$119,MATCH($IT$103, 'ECM Staff time by PoF'!$A$4:$R$4,0),FALSE))))*V100</f>
        <v>0</v>
      </c>
      <c r="JO138" s="60">
        <f>IF($A138="",0,IF(VLOOKUP($A138,'ECM Staff time by PoF'!$B$5:$C$119,2,FALSE)="Not Applicable",VLOOKUP($A138,'ECM Staff time by PoF'!$B$5:$S$119,MATCH($IT$103, 'ECM Staff time by PoF'!$B$4:$R$4,0),FALSE),IF(ISERROR(VLOOKUP(CONCATENATE($A138,W$66),'ECM Staff time by PoF'!$A$5:$S$119,MATCH($IT$103, 'ECM Staff time by PoF'!$A$4:$R$4,0),FALSE)), 0, VLOOKUP(CONCATENATE($A138,W$66),'ECM Staff time by PoF'!$A$5:$S$119,MATCH($IT$103, 'ECM Staff time by PoF'!$A$4:$R$4,0),FALSE))))*W100</f>
        <v>0</v>
      </c>
      <c r="JP138" s="60">
        <f>IF($A138="",0,IF(VLOOKUP($A138,'ECM Staff time by PoF'!$B$5:$C$119,2,FALSE)="Not Applicable",VLOOKUP($A138,'ECM Staff time by PoF'!$B$5:$S$119,MATCH($IT$103, 'ECM Staff time by PoF'!$B$4:$R$4,0),FALSE),IF(ISERROR(VLOOKUP(CONCATENATE($A138,X$66),'ECM Staff time by PoF'!$A$5:$S$119,MATCH($IT$103, 'ECM Staff time by PoF'!$A$4:$R$4,0),FALSE)), 0, VLOOKUP(CONCATENATE($A138,X$66),'ECM Staff time by PoF'!$A$5:$S$119,MATCH($IT$103, 'ECM Staff time by PoF'!$A$4:$R$4,0),FALSE))))*X100</f>
        <v>0</v>
      </c>
      <c r="JQ138" s="60">
        <f>IF($A138="",0,IF(VLOOKUP($A138,'ECM Staff time by PoF'!$B$5:$C$119,2,FALSE)="Not Applicable",VLOOKUP($A138,'ECM Staff time by PoF'!$B$5:$S$119,MATCH($IT$103, 'ECM Staff time by PoF'!$B$4:$R$4,0),FALSE),IF(ISERROR(VLOOKUP(CONCATENATE($A138,Y$66),'ECM Staff time by PoF'!$A$5:$S$119,MATCH($IT$103, 'ECM Staff time by PoF'!$A$4:$R$4,0),FALSE)), 0, VLOOKUP(CONCATENATE($A138,Y$66),'ECM Staff time by PoF'!$A$5:$S$119,MATCH($IT$103, 'ECM Staff time by PoF'!$A$4:$R$4,0),FALSE))))*Y100</f>
        <v>0</v>
      </c>
      <c r="JR138" s="60">
        <f>IF($A138="",0,IF(VLOOKUP($A138,'ECM Staff time by PoF'!$B$5:$C$119,2,FALSE)="Not Applicable",VLOOKUP($A138,'ECM Staff time by PoF'!$B$5:$S$119,MATCH($IT$103, 'ECM Staff time by PoF'!$B$4:$R$4,0),FALSE),IF(ISERROR(VLOOKUP(CONCATENATE($A138,Z$66),'ECM Staff time by PoF'!$A$5:$S$119,MATCH($IT$103, 'ECM Staff time by PoF'!$A$4:$R$4,0),FALSE)), 0, VLOOKUP(CONCATENATE($A138,Z$66),'ECM Staff time by PoF'!$A$5:$S$119,MATCH($IT$103, 'ECM Staff time by PoF'!$A$4:$R$4,0),FALSE))))*Z100</f>
        <v>0</v>
      </c>
      <c r="JS138" s="60">
        <f>IF($A138="",0,IF(VLOOKUP($A138,'ECM Staff time by PoF'!$B$5:$C$119,2,FALSE)="Not Applicable",VLOOKUP($A138,'ECM Staff time by PoF'!$B$5:$S$119,MATCH($IT$103, 'ECM Staff time by PoF'!$B$4:$R$4,0),FALSE),IF(ISERROR(VLOOKUP(CONCATENATE($A138,AA$66),'ECM Staff time by PoF'!$A$5:$S$119,MATCH($IT$103, 'ECM Staff time by PoF'!$A$4:$R$4,0),FALSE)), 0, VLOOKUP(CONCATENATE($A138,AA$66),'ECM Staff time by PoF'!$A$5:$S$119,MATCH($IT$103, 'ECM Staff time by PoF'!$A$4:$R$4,0),FALSE))))*AA100</f>
        <v>0</v>
      </c>
      <c r="JT138" s="60">
        <f>IF($A138="",0,IF(VLOOKUP($A138,'ECM Staff time by PoF'!$B$5:$C$119,2,FALSE)="Not Applicable",VLOOKUP($A138,'ECM Staff time by PoF'!$B$5:$S$119,MATCH($IT$103, 'ECM Staff time by PoF'!$B$4:$R$4,0),FALSE),IF(ISERROR(VLOOKUP(CONCATENATE($A138,AB$66),'ECM Staff time by PoF'!$A$5:$S$119,MATCH($IT$103, 'ECM Staff time by PoF'!$A$4:$R$4,0),FALSE)), 0, VLOOKUP(CONCATENATE($A138,AB$66),'ECM Staff time by PoF'!$A$5:$S$119,MATCH($IT$103, 'ECM Staff time by PoF'!$A$4:$R$4,0),FALSE))))*AB100</f>
        <v>0</v>
      </c>
      <c r="JU138" s="60">
        <f>IF($A138="",0,IF(VLOOKUP($A138,'ECM Staff time by PoF'!$B$5:$C$119,2,FALSE)="Not Applicable",VLOOKUP($A138,'ECM Staff time by PoF'!$B$5:$S$119,MATCH($IT$103, 'ECM Staff time by PoF'!$B$4:$R$4,0),FALSE),IF(ISERROR(VLOOKUP(CONCATENATE($A138,AC$66),'ECM Staff time by PoF'!$A$5:$S$119,MATCH($IT$103, 'ECM Staff time by PoF'!$A$4:$R$4,0),FALSE)), 0, VLOOKUP(CONCATENATE($A138,AC$66),'ECM Staff time by PoF'!$A$5:$S$119,MATCH($IT$103, 'ECM Staff time by PoF'!$A$4:$R$4,0),FALSE))))*AC100</f>
        <v>0</v>
      </c>
      <c r="JV138" s="60">
        <f>IF($A138="",0,IF(VLOOKUP($A138,'ECM Staff time by PoF'!$B$5:$C$119,2,FALSE)="Not Applicable",VLOOKUP($A138,'ECM Staff time by PoF'!$B$5:$S$119,MATCH($IT$103, 'ECM Staff time by PoF'!$B$4:$R$4,0),FALSE),IF(ISERROR(VLOOKUP(CONCATENATE($A138,AD$66),'ECM Staff time by PoF'!$A$5:$S$119,MATCH($IT$103, 'ECM Staff time by PoF'!$A$4:$R$4,0),FALSE)), 0, VLOOKUP(CONCATENATE($A138,AD$66),'ECM Staff time by PoF'!$A$5:$S$119,MATCH($IT$103, 'ECM Staff time by PoF'!$A$4:$R$4,0),FALSE))))*AD100</f>
        <v>0</v>
      </c>
      <c r="JW138" s="60">
        <f>IF($A138="",0,IF(VLOOKUP($A138,'ECM Staff time by PoF'!$B$5:$C$119,2,FALSE)="Not Applicable",VLOOKUP($A138,'ECM Staff time by PoF'!$B$5:$S$119,MATCH($IT$103, 'ECM Staff time by PoF'!$B$4:$R$4,0),FALSE),IF(ISERROR(VLOOKUP(CONCATENATE($A138,AE$66),'ECM Staff time by PoF'!$A$5:$S$119,MATCH($IT$103, 'ECM Staff time by PoF'!$A$4:$R$4,0),FALSE)), 0, VLOOKUP(CONCATENATE($A138,AE$66),'ECM Staff time by PoF'!$A$5:$S$119,MATCH($IT$103, 'ECM Staff time by PoF'!$A$4:$R$4,0),FALSE))))*AE100</f>
        <v>0</v>
      </c>
      <c r="JX138" s="60">
        <f>IF($A138="",0,IF(VLOOKUP($A138,'ECM Staff time by PoF'!$B$5:$C$119,2,FALSE)="Not Applicable",VLOOKUP($A138,'ECM Staff time by PoF'!$B$5:$S$119,MATCH($IT$103, 'ECM Staff time by PoF'!$B$4:$R$4,0),FALSE),IF(ISERROR(VLOOKUP(CONCATENATE($A138,AF$66),'ECM Staff time by PoF'!$A$5:$S$119,MATCH($IT$103, 'ECM Staff time by PoF'!$A$4:$R$4,0),FALSE)), 0, VLOOKUP(CONCATENATE($A138,AF$66),'ECM Staff time by PoF'!$A$5:$S$119,MATCH($IT$103, 'ECM Staff time by PoF'!$A$4:$R$4,0),FALSE))))*AF100</f>
        <v>0</v>
      </c>
      <c r="JY138" s="60">
        <f>IF($A138="",0,IF(VLOOKUP($A138,'ECM Staff time by PoF'!$B$5:$C$119,2,FALSE)="Not Applicable",VLOOKUP($A138,'ECM Staff time by PoF'!$B$5:$S$119,MATCH($IT$103, 'ECM Staff time by PoF'!$B$4:$R$4,0),FALSE),IF(ISERROR(VLOOKUP(CONCATENATE($A138,AG$66),'ECM Staff time by PoF'!$A$5:$S$119,MATCH($IT$103, 'ECM Staff time by PoF'!$A$4:$R$4,0),FALSE)), 0, VLOOKUP(CONCATENATE($A138,AG$66),'ECM Staff time by PoF'!$A$5:$S$119,MATCH($IT$103, 'ECM Staff time by PoF'!$A$4:$R$4,0),FALSE))))*AG100</f>
        <v>0</v>
      </c>
      <c r="JZ138" s="60">
        <f>IF($A138="",0,IF(VLOOKUP($A138,'ECM Staff time by PoF'!$B$5:$C$119,2,FALSE)="Not Applicable",VLOOKUP($A138,'ECM Staff time by PoF'!$B$5:$S$119,MATCH($IT$103, 'ECM Staff time by PoF'!$B$4:$R$4,0),FALSE),IF(ISERROR(VLOOKUP(CONCATENATE($A138,AH$66),'ECM Staff time by PoF'!$A$5:$S$119,MATCH($IT$103, 'ECM Staff time by PoF'!$A$4:$R$4,0),FALSE)), 0, VLOOKUP(CONCATENATE($A138,AH$66),'ECM Staff time by PoF'!$A$5:$S$119,MATCH($IT$103, 'ECM Staff time by PoF'!$A$4:$R$4,0),FALSE))))*AH100</f>
        <v>0</v>
      </c>
      <c r="KA138" s="60">
        <f>IF($A138="",0,IF(VLOOKUP($A138,'ECM Staff time by PoF'!$B$5:$C$119,2,FALSE)="Not Applicable",VLOOKUP($A138,'ECM Staff time by PoF'!$B$5:$S$119,MATCH($IT$103, 'ECM Staff time by PoF'!$B$4:$R$4,0),FALSE),IF(ISERROR(VLOOKUP(CONCATENATE($A138,AI$66),'ECM Staff time by PoF'!$A$5:$S$119,MATCH($IT$103, 'ECM Staff time by PoF'!$A$4:$R$4,0),FALSE)), 0, VLOOKUP(CONCATENATE($A138,AI$66),'ECM Staff time by PoF'!$A$5:$S$119,MATCH($IT$103, 'ECM Staff time by PoF'!$A$4:$R$4,0),FALSE))))*AI100</f>
        <v>0</v>
      </c>
      <c r="KB138" s="60">
        <f>IF($A138="",0,IF(VLOOKUP($A138,'ECM Staff time by PoF'!$B$5:$C$119,2,FALSE)="Not Applicable",VLOOKUP($A138,'ECM Staff time by PoF'!$B$5:$S$119,MATCH($IT$103, 'ECM Staff time by PoF'!$B$4:$R$4,0),FALSE),IF(ISERROR(VLOOKUP(CONCATENATE($A138,AJ$66),'ECM Staff time by PoF'!$A$5:$S$119,MATCH($IT$103, 'ECM Staff time by PoF'!$A$4:$R$4,0),FALSE)), 0, VLOOKUP(CONCATENATE($A138,AJ$66),'ECM Staff time by PoF'!$A$5:$S$119,MATCH($IT$103, 'ECM Staff time by PoF'!$A$4:$R$4,0),FALSE))))*AJ100</f>
        <v>0</v>
      </c>
      <c r="KC138" s="60">
        <f>IF($A138="",0,IF(VLOOKUP($A138,'ECM Staff time by PoF'!$B$5:$C$119,2,FALSE)="Not Applicable",VLOOKUP($A138,'ECM Staff time by PoF'!$B$5:$S$119,MATCH($IT$103, 'ECM Staff time by PoF'!$B$4:$R$4,0),FALSE),IF(ISERROR(VLOOKUP(CONCATENATE($A138,AK$66),'ECM Staff time by PoF'!$A$5:$S$119,MATCH($IT$103, 'ECM Staff time by PoF'!$A$4:$R$4,0),FALSE)), 0, VLOOKUP(CONCATENATE($A138,AK$66),'ECM Staff time by PoF'!$A$5:$S$119,MATCH($IT$103, 'ECM Staff time by PoF'!$A$4:$R$4,0),FALSE))))*AK100</f>
        <v>0</v>
      </c>
      <c r="KD138" s="60">
        <f>IF($A138="",0,IF(VLOOKUP($A138,'ECM Staff time by PoF'!$B$5:$C$119,2,FALSE)="Not Applicable",VLOOKUP($A138,'ECM Staff time by PoF'!$B$5:$S$119,MATCH($KD$103, 'ECM Staff time by PoF'!$B$4:$R$4,0),FALSE),IF(ISERROR(VLOOKUP(CONCATENATE($A138,B$66),'ECM Staff time by PoF'!$A$5:$S$119,MATCH($KD$103, 'ECM Staff time by PoF'!$A$4:$R$4,0),FALSE)), 0, VLOOKUP(CONCATENATE($A138,B$66),'ECM Staff time by PoF'!$A$5:$S$119,MATCH($KD$103, 'ECM Staff time by PoF'!$A$4:$R$4,0),FALSE))))*B100</f>
        <v>0</v>
      </c>
      <c r="KE138" s="60">
        <f>IF($A138="",0,IF(VLOOKUP($A138,'ECM Staff time by PoF'!$B$5:$C$119,2,FALSE)="Not Applicable",VLOOKUP($A138,'ECM Staff time by PoF'!$B$5:$S$119,MATCH($KD$103, 'ECM Staff time by PoF'!$B$4:$R$4,0),FALSE),IF(ISERROR(VLOOKUP(CONCATENATE($A138,C$66),'ECM Staff time by PoF'!$A$5:$S$119,MATCH($KD$103, 'ECM Staff time by PoF'!$A$4:$R$4,0),FALSE)), 0, VLOOKUP(CONCATENATE($A138,C$66),'ECM Staff time by PoF'!$A$5:$S$119,MATCH($KD$103, 'ECM Staff time by PoF'!$A$4:$R$4,0),FALSE))))*C100</f>
        <v>0</v>
      </c>
      <c r="KF138" s="60">
        <f>IF($A138="",0,IF(VLOOKUP($A138,'ECM Staff time by PoF'!$B$5:$C$119,2,FALSE)="Not Applicable",VLOOKUP($A138,'ECM Staff time by PoF'!$B$5:$S$119,MATCH($KD$103, 'ECM Staff time by PoF'!$B$4:$R$4,0),FALSE),IF(ISERROR(VLOOKUP(CONCATENATE($A138,D$66),'ECM Staff time by PoF'!$A$5:$S$119,MATCH($KD$103, 'ECM Staff time by PoF'!$A$4:$R$4,0),FALSE)), 0, VLOOKUP(CONCATENATE($A138,D$66),'ECM Staff time by PoF'!$A$5:$S$119,MATCH($KD$103, 'ECM Staff time by PoF'!$A$4:$R$4,0),FALSE))))*D100</f>
        <v>0</v>
      </c>
      <c r="KG138" s="60">
        <f>IF($A138="",0,IF(VLOOKUP($A138,'ECM Staff time by PoF'!$B$5:$C$119,2,FALSE)="Not Applicable",VLOOKUP($A138,'ECM Staff time by PoF'!$B$5:$S$119,MATCH($KD$103, 'ECM Staff time by PoF'!$B$4:$R$4,0),FALSE),IF(ISERROR(VLOOKUP(CONCATENATE($A138,E$66),'ECM Staff time by PoF'!$A$5:$S$119,MATCH($KD$103, 'ECM Staff time by PoF'!$A$4:$R$4,0),FALSE)), 0, VLOOKUP(CONCATENATE($A138,E$66),'ECM Staff time by PoF'!$A$5:$S$119,MATCH($KD$103, 'ECM Staff time by PoF'!$A$4:$R$4,0),FALSE))))*E100</f>
        <v>0</v>
      </c>
      <c r="KH138" s="60">
        <f>IF($A138="",0,IF(VLOOKUP($A138,'ECM Staff time by PoF'!$B$5:$C$119,2,FALSE)="Not Applicable",VLOOKUP($A138,'ECM Staff time by PoF'!$B$5:$S$119,MATCH($KD$103, 'ECM Staff time by PoF'!$B$4:$R$4,0),FALSE),IF(ISERROR(VLOOKUP(CONCATENATE($A138,F$66),'ECM Staff time by PoF'!$A$5:$S$119,MATCH($KD$103, 'ECM Staff time by PoF'!$A$4:$R$4,0),FALSE)), 0, VLOOKUP(CONCATENATE($A138,F$66),'ECM Staff time by PoF'!$A$5:$S$119,MATCH($KD$103, 'ECM Staff time by PoF'!$A$4:$R$4,0),FALSE))))*F100</f>
        <v>0</v>
      </c>
      <c r="KI138" s="60">
        <f>IF($A138="",0,IF(VLOOKUP($A138,'ECM Staff time by PoF'!$B$5:$C$119,2,FALSE)="Not Applicable",VLOOKUP($A138,'ECM Staff time by PoF'!$B$5:$S$119,MATCH($KD$103, 'ECM Staff time by PoF'!$B$4:$R$4,0),FALSE),IF(ISERROR(VLOOKUP(CONCATENATE($A138,G$66),'ECM Staff time by PoF'!$A$5:$S$119,MATCH($KD$103, 'ECM Staff time by PoF'!$A$4:$R$4,0),FALSE)), 0, VLOOKUP(CONCATENATE($A138,G$66),'ECM Staff time by PoF'!$A$5:$S$119,MATCH($KD$103, 'ECM Staff time by PoF'!$A$4:$R$4,0),FALSE))))*G100</f>
        <v>0</v>
      </c>
      <c r="KJ138" s="60">
        <f>IF($A138="",0,IF(VLOOKUP($A138,'ECM Staff time by PoF'!$B$5:$C$119,2,FALSE)="Not Applicable",VLOOKUP($A138,'ECM Staff time by PoF'!$B$5:$S$119,MATCH($KD$103, 'ECM Staff time by PoF'!$B$4:$R$4,0),FALSE),IF(ISERROR(VLOOKUP(CONCATENATE($A138,H$66),'ECM Staff time by PoF'!$A$5:$S$119,MATCH($KD$103, 'ECM Staff time by PoF'!$A$4:$R$4,0),FALSE)), 0, VLOOKUP(CONCATENATE($A138,H$66),'ECM Staff time by PoF'!$A$5:$S$119,MATCH($KD$103, 'ECM Staff time by PoF'!$A$4:$R$4,0),FALSE))))*H100</f>
        <v>0</v>
      </c>
      <c r="KK138" s="60">
        <f>IF($A138="",0,IF(VLOOKUP($A138,'ECM Staff time by PoF'!$B$5:$C$119,2,FALSE)="Not Applicable",VLOOKUP($A138,'ECM Staff time by PoF'!$B$5:$S$119,MATCH($KD$103, 'ECM Staff time by PoF'!$B$4:$R$4,0),FALSE),IF(ISERROR(VLOOKUP(CONCATENATE($A138,I$66),'ECM Staff time by PoF'!$A$5:$S$119,MATCH($KD$103, 'ECM Staff time by PoF'!$A$4:$R$4,0),FALSE)), 0, VLOOKUP(CONCATENATE($A138,I$66),'ECM Staff time by PoF'!$A$5:$S$119,MATCH($KD$103, 'ECM Staff time by PoF'!$A$4:$R$4,0),FALSE))))*I100</f>
        <v>0</v>
      </c>
      <c r="KL138" s="60">
        <f>IF($A138="",0,IF(VLOOKUP($A138,'ECM Staff time by PoF'!$B$5:$C$119,2,FALSE)="Not Applicable",VLOOKUP($A138,'ECM Staff time by PoF'!$B$5:$S$119,MATCH($KD$103, 'ECM Staff time by PoF'!$B$4:$R$4,0),FALSE),IF(ISERROR(VLOOKUP(CONCATENATE($A138,J$66),'ECM Staff time by PoF'!$A$5:$S$119,MATCH($KD$103, 'ECM Staff time by PoF'!$A$4:$R$4,0),FALSE)), 0, VLOOKUP(CONCATENATE($A138,J$66),'ECM Staff time by PoF'!$A$5:$S$119,MATCH($KD$103, 'ECM Staff time by PoF'!$A$4:$R$4,0),FALSE))))*J100</f>
        <v>0</v>
      </c>
      <c r="KM138" s="60">
        <f>IF($A138="",0,IF(VLOOKUP($A138,'ECM Staff time by PoF'!$B$5:$C$119,2,FALSE)="Not Applicable",VLOOKUP($A138,'ECM Staff time by PoF'!$B$5:$S$119,MATCH($KD$103, 'ECM Staff time by PoF'!$B$4:$R$4,0),FALSE),IF(ISERROR(VLOOKUP(CONCATENATE($A138,K$66),'ECM Staff time by PoF'!$A$5:$S$119,MATCH($KD$103, 'ECM Staff time by PoF'!$A$4:$R$4,0),FALSE)), 0, VLOOKUP(CONCATENATE($A138,K$66),'ECM Staff time by PoF'!$A$5:$S$119,MATCH($KD$103, 'ECM Staff time by PoF'!$A$4:$R$4,0),FALSE))))*K100</f>
        <v>0</v>
      </c>
      <c r="KN138" s="60">
        <f>IF($A138="",0,IF(VLOOKUP($A138,'ECM Staff time by PoF'!$B$5:$C$119,2,FALSE)="Not Applicable",VLOOKUP($A138,'ECM Staff time by PoF'!$B$5:$S$119,MATCH($KD$103, 'ECM Staff time by PoF'!$B$4:$R$4,0),FALSE),IF(ISERROR(VLOOKUP(CONCATENATE($A138,L$66),'ECM Staff time by PoF'!$A$5:$S$119,MATCH($KD$103, 'ECM Staff time by PoF'!$A$4:$R$4,0),FALSE)), 0, VLOOKUP(CONCATENATE($A138,L$66),'ECM Staff time by PoF'!$A$5:$S$119,MATCH($KD$103, 'ECM Staff time by PoF'!$A$4:$R$4,0),FALSE))))*L100</f>
        <v>0</v>
      </c>
      <c r="KO138" s="60">
        <f>IF($A138="",0,IF(VLOOKUP($A138,'ECM Staff time by PoF'!$B$5:$C$119,2,FALSE)="Not Applicable",VLOOKUP($A138,'ECM Staff time by PoF'!$B$5:$S$119,MATCH($KD$103, 'ECM Staff time by PoF'!$B$4:$R$4,0),FALSE),IF(ISERROR(VLOOKUP(CONCATENATE($A138,M$66),'ECM Staff time by PoF'!$A$5:$S$119,MATCH($KD$103, 'ECM Staff time by PoF'!$A$4:$R$4,0),FALSE)), 0, VLOOKUP(CONCATENATE($A138,M$66),'ECM Staff time by PoF'!$A$5:$S$119,MATCH($KD$103, 'ECM Staff time by PoF'!$A$4:$R$4,0),FALSE))))*M100</f>
        <v>0</v>
      </c>
      <c r="KP138" s="60">
        <f>IF($A138="",0,IF(VLOOKUP($A138,'ECM Staff time by PoF'!$B$5:$C$119,2,FALSE)="Not Applicable",VLOOKUP($A138,'ECM Staff time by PoF'!$B$5:$S$119,MATCH($KD$103, 'ECM Staff time by PoF'!$B$4:$R$4,0),FALSE),IF(ISERROR(VLOOKUP(CONCATENATE($A138,N$66),'ECM Staff time by PoF'!$A$5:$S$119,MATCH($KD$103, 'ECM Staff time by PoF'!$A$4:$R$4,0),FALSE)), 0, VLOOKUP(CONCATENATE($A138,N$66),'ECM Staff time by PoF'!$A$5:$S$119,MATCH($KD$103, 'ECM Staff time by PoF'!$A$4:$R$4,0),FALSE))))*N100</f>
        <v>0</v>
      </c>
      <c r="KQ138" s="60">
        <f>IF($A138="",0,IF(VLOOKUP($A138,'ECM Staff time by PoF'!$B$5:$C$119,2,FALSE)="Not Applicable",VLOOKUP($A138,'ECM Staff time by PoF'!$B$5:$S$119,MATCH($KD$103, 'ECM Staff time by PoF'!$B$4:$R$4,0),FALSE),IF(ISERROR(VLOOKUP(CONCATENATE($A138,O$66),'ECM Staff time by PoF'!$A$5:$S$119,MATCH($KD$103, 'ECM Staff time by PoF'!$A$4:$R$4,0),FALSE)), 0, VLOOKUP(CONCATENATE($A138,O$66),'ECM Staff time by PoF'!$A$5:$S$119,MATCH($KD$103, 'ECM Staff time by PoF'!$A$4:$R$4,0),FALSE))))*O100</f>
        <v>0</v>
      </c>
      <c r="KR138" s="60">
        <f>IF($A138="",0,IF(VLOOKUP($A138,'ECM Staff time by PoF'!$B$5:$C$119,2,FALSE)="Not Applicable",VLOOKUP($A138,'ECM Staff time by PoF'!$B$5:$S$119,MATCH($KD$103, 'ECM Staff time by PoF'!$B$4:$R$4,0),FALSE),IF(ISERROR(VLOOKUP(CONCATENATE($A138,P$66),'ECM Staff time by PoF'!$A$5:$S$119,MATCH($KD$103, 'ECM Staff time by PoF'!$A$4:$R$4,0),FALSE)), 0, VLOOKUP(CONCATENATE($A138,P$66),'ECM Staff time by PoF'!$A$5:$S$119,MATCH($KD$103, 'ECM Staff time by PoF'!$A$4:$R$4,0),FALSE))))*P100</f>
        <v>0</v>
      </c>
      <c r="KS138" s="60">
        <f>IF($A138="",0,IF(VLOOKUP($A138,'ECM Staff time by PoF'!$B$5:$C$119,2,FALSE)="Not Applicable",VLOOKUP($A138,'ECM Staff time by PoF'!$B$5:$S$119,MATCH($KD$103, 'ECM Staff time by PoF'!$B$4:$R$4,0),FALSE),IF(ISERROR(VLOOKUP(CONCATENATE($A138,Q$66),'ECM Staff time by PoF'!$A$5:$S$119,MATCH($KD$103, 'ECM Staff time by PoF'!$A$4:$R$4,0),FALSE)), 0, VLOOKUP(CONCATENATE($A138,Q$66),'ECM Staff time by PoF'!$A$5:$S$119,MATCH($KD$103, 'ECM Staff time by PoF'!$A$4:$R$4,0),FALSE))))*Q100</f>
        <v>0</v>
      </c>
      <c r="KT138" s="60">
        <f>IF($A138="",0,IF(VLOOKUP($A138,'ECM Staff time by PoF'!$B$5:$C$119,2,FALSE)="Not Applicable",VLOOKUP($A138,'ECM Staff time by PoF'!$B$5:$S$119,MATCH($KD$103, 'ECM Staff time by PoF'!$B$4:$R$4,0),FALSE),IF(ISERROR(VLOOKUP(CONCATENATE($A138,R$66),'ECM Staff time by PoF'!$A$5:$S$119,MATCH($KD$103, 'ECM Staff time by PoF'!$A$4:$R$4,0),FALSE)), 0, VLOOKUP(CONCATENATE($A138,R$66),'ECM Staff time by PoF'!$A$5:$S$119,MATCH($KD$103, 'ECM Staff time by PoF'!$A$4:$R$4,0),FALSE))))*R100</f>
        <v>0</v>
      </c>
      <c r="KU138" s="60">
        <f>IF($A138="",0,IF(VLOOKUP($A138,'ECM Staff time by PoF'!$B$5:$C$119,2,FALSE)="Not Applicable",VLOOKUP($A138,'ECM Staff time by PoF'!$B$5:$S$119,MATCH($KD$103, 'ECM Staff time by PoF'!$B$4:$R$4,0),FALSE),IF(ISERROR(VLOOKUP(CONCATENATE($A138,S$66),'ECM Staff time by PoF'!$A$5:$S$119,MATCH($KD$103, 'ECM Staff time by PoF'!$A$4:$R$4,0),FALSE)), 0, VLOOKUP(CONCATENATE($A138,S$66),'ECM Staff time by PoF'!$A$5:$S$119,MATCH($KD$103, 'ECM Staff time by PoF'!$A$4:$R$4,0),FALSE))))*S100</f>
        <v>0</v>
      </c>
      <c r="KV138" s="60">
        <f>IF($A138="",0,IF(VLOOKUP($A138,'ECM Staff time by PoF'!$B$5:$C$119,2,FALSE)="Not Applicable",VLOOKUP($A138,'ECM Staff time by PoF'!$B$5:$S$119,MATCH($KD$103, 'ECM Staff time by PoF'!$B$4:$R$4,0),FALSE),IF(ISERROR(VLOOKUP(CONCATENATE($A138,T$66),'ECM Staff time by PoF'!$A$5:$S$119,MATCH($KD$103, 'ECM Staff time by PoF'!$A$4:$R$4,0),FALSE)), 0, VLOOKUP(CONCATENATE($A138,T$66),'ECM Staff time by PoF'!$A$5:$S$119,MATCH($KD$103, 'ECM Staff time by PoF'!$A$4:$R$4,0),FALSE))))*T100</f>
        <v>0</v>
      </c>
      <c r="KW138" s="60">
        <f>IF($A138="",0,IF(VLOOKUP($A138,'ECM Staff time by PoF'!$B$5:$C$119,2,FALSE)="Not Applicable",VLOOKUP($A138,'ECM Staff time by PoF'!$B$5:$S$119,MATCH($KD$103, 'ECM Staff time by PoF'!$B$4:$R$4,0),FALSE),IF(ISERROR(VLOOKUP(CONCATENATE($A138,U$66),'ECM Staff time by PoF'!$A$5:$S$119,MATCH($KD$103, 'ECM Staff time by PoF'!$A$4:$R$4,0),FALSE)), 0, VLOOKUP(CONCATENATE($A138,U$66),'ECM Staff time by PoF'!$A$5:$S$119,MATCH($KD$103, 'ECM Staff time by PoF'!$A$4:$R$4,0),FALSE))))*U100</f>
        <v>0</v>
      </c>
      <c r="KX138" s="60">
        <f>IF($A138="",0,IF(VLOOKUP($A138,'ECM Staff time by PoF'!$B$5:$C$119,2,FALSE)="Not Applicable",VLOOKUP($A138,'ECM Staff time by PoF'!$B$5:$S$119,MATCH($KD$103, 'ECM Staff time by PoF'!$B$4:$R$4,0),FALSE),IF(ISERROR(VLOOKUP(CONCATENATE($A138,V$66),'ECM Staff time by PoF'!$A$5:$S$119,MATCH($KD$103, 'ECM Staff time by PoF'!$A$4:$R$4,0),FALSE)), 0, VLOOKUP(CONCATENATE($A138,V$66),'ECM Staff time by PoF'!$A$5:$S$119,MATCH($KD$103, 'ECM Staff time by PoF'!$A$4:$R$4,0),FALSE))))*V100</f>
        <v>0</v>
      </c>
      <c r="KY138" s="60">
        <f>IF($A138="",0,IF(VLOOKUP($A138,'ECM Staff time by PoF'!$B$5:$C$119,2,FALSE)="Not Applicable",VLOOKUP($A138,'ECM Staff time by PoF'!$B$5:$S$119,MATCH($KD$103, 'ECM Staff time by PoF'!$B$4:$R$4,0),FALSE),IF(ISERROR(VLOOKUP(CONCATENATE($A138,W$66),'ECM Staff time by PoF'!$A$5:$S$119,MATCH($KD$103, 'ECM Staff time by PoF'!$A$4:$R$4,0),FALSE)), 0, VLOOKUP(CONCATENATE($A138,W$66),'ECM Staff time by PoF'!$A$5:$S$119,MATCH($KD$103, 'ECM Staff time by PoF'!$A$4:$R$4,0),FALSE))))*W100</f>
        <v>0</v>
      </c>
      <c r="KZ138" s="60">
        <f>IF($A138="",0,IF(VLOOKUP($A138,'ECM Staff time by PoF'!$B$5:$C$119,2,FALSE)="Not Applicable",VLOOKUP($A138,'ECM Staff time by PoF'!$B$5:$S$119,MATCH($KD$103, 'ECM Staff time by PoF'!$B$4:$R$4,0),FALSE),IF(ISERROR(VLOOKUP(CONCATENATE($A138,X$66),'ECM Staff time by PoF'!$A$5:$S$119,MATCH($KD$103, 'ECM Staff time by PoF'!$A$4:$R$4,0),FALSE)), 0, VLOOKUP(CONCATENATE($A138,X$66),'ECM Staff time by PoF'!$A$5:$S$119,MATCH($KD$103, 'ECM Staff time by PoF'!$A$4:$R$4,0),FALSE))))*X100</f>
        <v>0</v>
      </c>
      <c r="LA138" s="60">
        <f>IF($A138="",0,IF(VLOOKUP($A138,'ECM Staff time by PoF'!$B$5:$C$119,2,FALSE)="Not Applicable",VLOOKUP($A138,'ECM Staff time by PoF'!$B$5:$S$119,MATCH($KD$103, 'ECM Staff time by PoF'!$B$4:$R$4,0),FALSE),IF(ISERROR(VLOOKUP(CONCATENATE($A138,Y$66),'ECM Staff time by PoF'!$A$5:$S$119,MATCH($KD$103, 'ECM Staff time by PoF'!$A$4:$R$4,0),FALSE)), 0, VLOOKUP(CONCATENATE($A138,Y$66),'ECM Staff time by PoF'!$A$5:$S$119,MATCH($KD$103, 'ECM Staff time by PoF'!$A$4:$R$4,0),FALSE))))*Y100</f>
        <v>0</v>
      </c>
      <c r="LB138" s="60">
        <f>IF($A138="",0,IF(VLOOKUP($A138,'ECM Staff time by PoF'!$B$5:$C$119,2,FALSE)="Not Applicable",VLOOKUP($A138,'ECM Staff time by PoF'!$B$5:$S$119,MATCH($KD$103, 'ECM Staff time by PoF'!$B$4:$R$4,0),FALSE),IF(ISERROR(VLOOKUP(CONCATENATE($A138,Z$66),'ECM Staff time by PoF'!$A$5:$S$119,MATCH($KD$103, 'ECM Staff time by PoF'!$A$4:$R$4,0),FALSE)), 0, VLOOKUP(CONCATENATE($A138,Z$66),'ECM Staff time by PoF'!$A$5:$S$119,MATCH($KD$103, 'ECM Staff time by PoF'!$A$4:$R$4,0),FALSE))))*Z100</f>
        <v>0</v>
      </c>
      <c r="LC138" s="60">
        <f>IF($A138="",0,IF(VLOOKUP($A138,'ECM Staff time by PoF'!$B$5:$C$119,2,FALSE)="Not Applicable",VLOOKUP($A138,'ECM Staff time by PoF'!$B$5:$S$119,MATCH($KD$103, 'ECM Staff time by PoF'!$B$4:$R$4,0),FALSE),IF(ISERROR(VLOOKUP(CONCATENATE($A138,AA$66),'ECM Staff time by PoF'!$A$5:$S$119,MATCH($KD$103, 'ECM Staff time by PoF'!$A$4:$R$4,0),FALSE)), 0, VLOOKUP(CONCATENATE($A138,AA$66),'ECM Staff time by PoF'!$A$5:$S$119,MATCH($KD$103, 'ECM Staff time by PoF'!$A$4:$R$4,0),FALSE))))*AA100</f>
        <v>0</v>
      </c>
      <c r="LD138" s="60">
        <f>IF($A138="",0,IF(VLOOKUP($A138,'ECM Staff time by PoF'!$B$5:$C$119,2,FALSE)="Not Applicable",VLOOKUP($A138,'ECM Staff time by PoF'!$B$5:$S$119,MATCH($KD$103, 'ECM Staff time by PoF'!$B$4:$R$4,0),FALSE),IF(ISERROR(VLOOKUP(CONCATENATE($A138,AB$66),'ECM Staff time by PoF'!$A$5:$S$119,MATCH($KD$103, 'ECM Staff time by PoF'!$A$4:$R$4,0),FALSE)), 0, VLOOKUP(CONCATENATE($A138,AB$66),'ECM Staff time by PoF'!$A$5:$S$119,MATCH($KD$103, 'ECM Staff time by PoF'!$A$4:$R$4,0),FALSE))))*AB100</f>
        <v>0</v>
      </c>
      <c r="LE138" s="60">
        <f>IF($A138="",0,IF(VLOOKUP($A138,'ECM Staff time by PoF'!$B$5:$C$119,2,FALSE)="Not Applicable",VLOOKUP($A138,'ECM Staff time by PoF'!$B$5:$S$119,MATCH($KD$103, 'ECM Staff time by PoF'!$B$4:$R$4,0),FALSE),IF(ISERROR(VLOOKUP(CONCATENATE($A138,AC$66),'ECM Staff time by PoF'!$A$5:$S$119,MATCH($KD$103, 'ECM Staff time by PoF'!$A$4:$R$4,0),FALSE)), 0, VLOOKUP(CONCATENATE($A138,AC$66),'ECM Staff time by PoF'!$A$5:$S$119,MATCH($KD$103, 'ECM Staff time by PoF'!$A$4:$R$4,0),FALSE))))*AC100</f>
        <v>0</v>
      </c>
      <c r="LF138" s="60">
        <f>IF($A138="",0,IF(VLOOKUP($A138,'ECM Staff time by PoF'!$B$5:$C$119,2,FALSE)="Not Applicable",VLOOKUP($A138,'ECM Staff time by PoF'!$B$5:$S$119,MATCH($KD$103, 'ECM Staff time by PoF'!$B$4:$R$4,0),FALSE),IF(ISERROR(VLOOKUP(CONCATENATE($A138,AD$66),'ECM Staff time by PoF'!$A$5:$S$119,MATCH($KD$103, 'ECM Staff time by PoF'!$A$4:$R$4,0),FALSE)), 0, VLOOKUP(CONCATENATE($A138,AD$66),'ECM Staff time by PoF'!$A$5:$S$119,MATCH($KD$103, 'ECM Staff time by PoF'!$A$4:$R$4,0),FALSE))))*AD100</f>
        <v>0</v>
      </c>
      <c r="LG138" s="60">
        <f>IF($A138="",0,IF(VLOOKUP($A138,'ECM Staff time by PoF'!$B$5:$C$119,2,FALSE)="Not Applicable",VLOOKUP($A138,'ECM Staff time by PoF'!$B$5:$S$119,MATCH($KD$103, 'ECM Staff time by PoF'!$B$4:$R$4,0),FALSE),IF(ISERROR(VLOOKUP(CONCATENATE($A138,AE$66),'ECM Staff time by PoF'!$A$5:$S$119,MATCH($KD$103, 'ECM Staff time by PoF'!$A$4:$R$4,0),FALSE)), 0, VLOOKUP(CONCATENATE($A138,AE$66),'ECM Staff time by PoF'!$A$5:$S$119,MATCH($KD$103, 'ECM Staff time by PoF'!$A$4:$R$4,0),FALSE))))*AE100</f>
        <v>0</v>
      </c>
      <c r="LH138" s="60">
        <f>IF($A138="",0,IF(VLOOKUP($A138,'ECM Staff time by PoF'!$B$5:$C$119,2,FALSE)="Not Applicable",VLOOKUP($A138,'ECM Staff time by PoF'!$B$5:$S$119,MATCH($KD$103, 'ECM Staff time by PoF'!$B$4:$R$4,0),FALSE),IF(ISERROR(VLOOKUP(CONCATENATE($A138,AF$66),'ECM Staff time by PoF'!$A$5:$S$119,MATCH($KD$103, 'ECM Staff time by PoF'!$A$4:$R$4,0),FALSE)), 0, VLOOKUP(CONCATENATE($A138,AF$66),'ECM Staff time by PoF'!$A$5:$S$119,MATCH($KD$103, 'ECM Staff time by PoF'!$A$4:$R$4,0),FALSE))))*AF100</f>
        <v>0</v>
      </c>
      <c r="LI138" s="60">
        <f>IF($A138="",0,IF(VLOOKUP($A138,'ECM Staff time by PoF'!$B$5:$C$119,2,FALSE)="Not Applicable",VLOOKUP($A138,'ECM Staff time by PoF'!$B$5:$S$119,MATCH($KD$103, 'ECM Staff time by PoF'!$B$4:$R$4,0),FALSE),IF(ISERROR(VLOOKUP(CONCATENATE($A138,AG$66),'ECM Staff time by PoF'!$A$5:$S$119,MATCH($KD$103, 'ECM Staff time by PoF'!$A$4:$R$4,0),FALSE)), 0, VLOOKUP(CONCATENATE($A138,AG$66),'ECM Staff time by PoF'!$A$5:$S$119,MATCH($KD$103, 'ECM Staff time by PoF'!$A$4:$R$4,0),FALSE))))*AG100</f>
        <v>0</v>
      </c>
      <c r="LJ138" s="60">
        <f>IF($A138="",0,IF(VLOOKUP($A138,'ECM Staff time by PoF'!$B$5:$C$119,2,FALSE)="Not Applicable",VLOOKUP($A138,'ECM Staff time by PoF'!$B$5:$S$119,MATCH($KD$103, 'ECM Staff time by PoF'!$B$4:$R$4,0),FALSE),IF(ISERROR(VLOOKUP(CONCATENATE($A138,AH$66),'ECM Staff time by PoF'!$A$5:$S$119,MATCH($KD$103, 'ECM Staff time by PoF'!$A$4:$R$4,0),FALSE)), 0, VLOOKUP(CONCATENATE($A138,AH$66),'ECM Staff time by PoF'!$A$5:$S$119,MATCH($KD$103, 'ECM Staff time by PoF'!$A$4:$R$4,0),FALSE))))*AH100</f>
        <v>0</v>
      </c>
      <c r="LK138" s="60">
        <f>IF($A138="",0,IF(VLOOKUP($A138,'ECM Staff time by PoF'!$B$5:$C$119,2,FALSE)="Not Applicable",VLOOKUP($A138,'ECM Staff time by PoF'!$B$5:$S$119,MATCH($KD$103, 'ECM Staff time by PoF'!$B$4:$R$4,0),FALSE),IF(ISERROR(VLOOKUP(CONCATENATE($A138,AI$66),'ECM Staff time by PoF'!$A$5:$S$119,MATCH($KD$103, 'ECM Staff time by PoF'!$A$4:$R$4,0),FALSE)), 0, VLOOKUP(CONCATENATE($A138,AI$66),'ECM Staff time by PoF'!$A$5:$S$119,MATCH($KD$103, 'ECM Staff time by PoF'!$A$4:$R$4,0),FALSE))))*AI100</f>
        <v>0</v>
      </c>
      <c r="LL138" s="60">
        <f>IF($A138="",0,IF(VLOOKUP($A138,'ECM Staff time by PoF'!$B$5:$C$119,2,FALSE)="Not Applicable",VLOOKUP($A138,'ECM Staff time by PoF'!$B$5:$S$119,MATCH($KD$103, 'ECM Staff time by PoF'!$B$4:$R$4,0),FALSE),IF(ISERROR(VLOOKUP(CONCATENATE($A138,AJ$66),'ECM Staff time by PoF'!$A$5:$S$119,MATCH($KD$103, 'ECM Staff time by PoF'!$A$4:$R$4,0),FALSE)), 0, VLOOKUP(CONCATENATE($A138,AJ$66),'ECM Staff time by PoF'!$A$5:$S$119,MATCH($KD$103, 'ECM Staff time by PoF'!$A$4:$R$4,0),FALSE))))*AJ100</f>
        <v>0</v>
      </c>
      <c r="LM138" s="60">
        <f>IF($A138="",0,IF(VLOOKUP($A138,'ECM Staff time by PoF'!$B$5:$C$119,2,FALSE)="Not Applicable",VLOOKUP($A138,'ECM Staff time by PoF'!$B$5:$S$119,MATCH($KD$103, 'ECM Staff time by PoF'!$B$4:$R$4,0),FALSE),IF(ISERROR(VLOOKUP(CONCATENATE($A138,AK$66),'ECM Staff time by PoF'!$A$5:$S$119,MATCH($KD$103, 'ECM Staff time by PoF'!$A$4:$R$4,0),FALSE)), 0, VLOOKUP(CONCATENATE($A138,AK$66),'ECM Staff time by PoF'!$A$5:$S$119,MATCH($KD$103, 'ECM Staff time by PoF'!$A$4:$R$4,0),FALSE))))*AK100</f>
        <v>0</v>
      </c>
      <c r="LN138" s="60">
        <f>IF($A138="",0,IF(VLOOKUP($A138,'ECM Staff time by PoF'!$B$5:$C$119,2,FALSE)="Not Applicable",VLOOKUP($A138,'ECM Staff time by PoF'!$B$5:$S$119,MATCH($LN$103, 'ECM Staff time by PoF'!$B$4:$R$4,0),FALSE),IF(ISERROR(VLOOKUP(CONCATENATE($A138,B$66),'ECM Staff time by PoF'!$A$5:$S$119,MATCH($LN$103, 'ECM Staff time by PoF'!$A$4:$R$4,0),FALSE)), 0, VLOOKUP(CONCATENATE($A138,B$66),'ECM Staff time by PoF'!$A$5:$S$119,MATCH($LN$103, 'ECM Staff time by PoF'!$A$4:$R$4,0),FALSE))))*B100</f>
        <v>0</v>
      </c>
      <c r="LO138" s="60">
        <f>IF($A138="",0,IF(VLOOKUP($A138,'ECM Staff time by PoF'!$B$5:$C$119,2,FALSE)="Not Applicable",VLOOKUP($A138,'ECM Staff time by PoF'!$B$5:$S$119,MATCH($LN$103, 'ECM Staff time by PoF'!$B$4:$R$4,0),FALSE),IF(ISERROR(VLOOKUP(CONCATENATE($A138,C$66),'ECM Staff time by PoF'!$A$5:$S$119,MATCH($LN$103, 'ECM Staff time by PoF'!$A$4:$R$4,0),FALSE)), 0, VLOOKUP(CONCATENATE($A138,C$66),'ECM Staff time by PoF'!$A$5:$S$119,MATCH($LN$103, 'ECM Staff time by PoF'!$A$4:$R$4,0),FALSE))))*C100</f>
        <v>0</v>
      </c>
      <c r="LP138" s="60">
        <f>IF($A138="",0,IF(VLOOKUP($A138,'ECM Staff time by PoF'!$B$5:$C$119,2,FALSE)="Not Applicable",VLOOKUP($A138,'ECM Staff time by PoF'!$B$5:$S$119,MATCH($LN$103, 'ECM Staff time by PoF'!$B$4:$R$4,0),FALSE),IF(ISERROR(VLOOKUP(CONCATENATE($A138,D$66),'ECM Staff time by PoF'!$A$5:$S$119,MATCH($LN$103, 'ECM Staff time by PoF'!$A$4:$R$4,0),FALSE)), 0, VLOOKUP(CONCATENATE($A138,D$66),'ECM Staff time by PoF'!$A$5:$S$119,MATCH($LN$103, 'ECM Staff time by PoF'!$A$4:$R$4,0),FALSE))))*D100</f>
        <v>0</v>
      </c>
      <c r="LQ138" s="60">
        <f>IF($A138="",0,IF(VLOOKUP($A138,'ECM Staff time by PoF'!$B$5:$C$119,2,FALSE)="Not Applicable",VLOOKUP($A138,'ECM Staff time by PoF'!$B$5:$S$119,MATCH($LN$103, 'ECM Staff time by PoF'!$B$4:$R$4,0),FALSE),IF(ISERROR(VLOOKUP(CONCATENATE($A138,E$66),'ECM Staff time by PoF'!$A$5:$S$119,MATCH($LN$103, 'ECM Staff time by PoF'!$A$4:$R$4,0),FALSE)), 0, VLOOKUP(CONCATENATE($A138,E$66),'ECM Staff time by PoF'!$A$5:$S$119,MATCH($LN$103, 'ECM Staff time by PoF'!$A$4:$R$4,0),FALSE))))*E100</f>
        <v>0</v>
      </c>
      <c r="LR138" s="60">
        <f>IF($A138="",0,IF(VLOOKUP($A138,'ECM Staff time by PoF'!$B$5:$C$119,2,FALSE)="Not Applicable",VLOOKUP($A138,'ECM Staff time by PoF'!$B$5:$S$119,MATCH($LN$103, 'ECM Staff time by PoF'!$B$4:$R$4,0),FALSE),IF(ISERROR(VLOOKUP(CONCATENATE($A138,F$66),'ECM Staff time by PoF'!$A$5:$S$119,MATCH($LN$103, 'ECM Staff time by PoF'!$A$4:$R$4,0),FALSE)), 0, VLOOKUP(CONCATENATE($A138,F$66),'ECM Staff time by PoF'!$A$5:$S$119,MATCH($LN$103, 'ECM Staff time by PoF'!$A$4:$R$4,0),FALSE))))*F100</f>
        <v>0</v>
      </c>
      <c r="LS138" s="60">
        <f>IF($A138="",0,IF(VLOOKUP($A138,'ECM Staff time by PoF'!$B$5:$C$119,2,FALSE)="Not Applicable",VLOOKUP($A138,'ECM Staff time by PoF'!$B$5:$S$119,MATCH($LN$103, 'ECM Staff time by PoF'!$B$4:$R$4,0),FALSE),IF(ISERROR(VLOOKUP(CONCATENATE($A138,G$66),'ECM Staff time by PoF'!$A$5:$S$119,MATCH($LN$103, 'ECM Staff time by PoF'!$A$4:$R$4,0),FALSE)), 0, VLOOKUP(CONCATENATE($A138,G$66),'ECM Staff time by PoF'!$A$5:$S$119,MATCH($LN$103, 'ECM Staff time by PoF'!$A$4:$R$4,0),FALSE))))*G100</f>
        <v>0</v>
      </c>
      <c r="LT138" s="60">
        <f>IF($A138="",0,IF(VLOOKUP($A138,'ECM Staff time by PoF'!$B$5:$C$119,2,FALSE)="Not Applicable",VLOOKUP($A138,'ECM Staff time by PoF'!$B$5:$S$119,MATCH($LN$103, 'ECM Staff time by PoF'!$B$4:$R$4,0),FALSE),IF(ISERROR(VLOOKUP(CONCATENATE($A138,H$66),'ECM Staff time by PoF'!$A$5:$S$119,MATCH($LN$103, 'ECM Staff time by PoF'!$A$4:$R$4,0),FALSE)), 0, VLOOKUP(CONCATENATE($A138,H$66),'ECM Staff time by PoF'!$A$5:$S$119,MATCH($LN$103, 'ECM Staff time by PoF'!$A$4:$R$4,0),FALSE))))*H100</f>
        <v>0</v>
      </c>
      <c r="LU138" s="60">
        <f>IF($A138="",0,IF(VLOOKUP($A138,'ECM Staff time by PoF'!$B$5:$C$119,2,FALSE)="Not Applicable",VLOOKUP($A138,'ECM Staff time by PoF'!$B$5:$S$119,MATCH($LN$103, 'ECM Staff time by PoF'!$B$4:$R$4,0),FALSE),IF(ISERROR(VLOOKUP(CONCATENATE($A138,I$66),'ECM Staff time by PoF'!$A$5:$S$119,MATCH($LN$103, 'ECM Staff time by PoF'!$A$4:$R$4,0),FALSE)), 0, VLOOKUP(CONCATENATE($A138,I$66),'ECM Staff time by PoF'!$A$5:$S$119,MATCH($LN$103, 'ECM Staff time by PoF'!$A$4:$R$4,0),FALSE))))*I100</f>
        <v>0</v>
      </c>
      <c r="LV138" s="60">
        <f>IF($A138="",0,IF(VLOOKUP($A138,'ECM Staff time by PoF'!$B$5:$C$119,2,FALSE)="Not Applicable",VLOOKUP($A138,'ECM Staff time by PoF'!$B$5:$S$119,MATCH($LN$103, 'ECM Staff time by PoF'!$B$4:$R$4,0),FALSE),IF(ISERROR(VLOOKUP(CONCATENATE($A138,J$66),'ECM Staff time by PoF'!$A$5:$S$119,MATCH($LN$103, 'ECM Staff time by PoF'!$A$4:$R$4,0),FALSE)), 0, VLOOKUP(CONCATENATE($A138,J$66),'ECM Staff time by PoF'!$A$5:$S$119,MATCH($LN$103, 'ECM Staff time by PoF'!$A$4:$R$4,0),FALSE))))*J100</f>
        <v>0</v>
      </c>
      <c r="LW138" s="60">
        <f>IF($A138="",0,IF(VLOOKUP($A138,'ECM Staff time by PoF'!$B$5:$C$119,2,FALSE)="Not Applicable",VLOOKUP($A138,'ECM Staff time by PoF'!$B$5:$S$119,MATCH($LN$103, 'ECM Staff time by PoF'!$B$4:$R$4,0),FALSE),IF(ISERROR(VLOOKUP(CONCATENATE($A138,K$66),'ECM Staff time by PoF'!$A$5:$S$119,MATCH($LN$103, 'ECM Staff time by PoF'!$A$4:$R$4,0),FALSE)), 0, VLOOKUP(CONCATENATE($A138,K$66),'ECM Staff time by PoF'!$A$5:$S$119,MATCH($LN$103, 'ECM Staff time by PoF'!$A$4:$R$4,0),FALSE))))*K100</f>
        <v>0</v>
      </c>
      <c r="LX138" s="60">
        <f>IF($A138="",0,IF(VLOOKUP($A138,'ECM Staff time by PoF'!$B$5:$C$119,2,FALSE)="Not Applicable",VLOOKUP($A138,'ECM Staff time by PoF'!$B$5:$S$119,MATCH($LN$103, 'ECM Staff time by PoF'!$B$4:$R$4,0),FALSE),IF(ISERROR(VLOOKUP(CONCATENATE($A138,L$66),'ECM Staff time by PoF'!$A$5:$S$119,MATCH($LN$103, 'ECM Staff time by PoF'!$A$4:$R$4,0),FALSE)), 0, VLOOKUP(CONCATENATE($A138,L$66),'ECM Staff time by PoF'!$A$5:$S$119,MATCH($LN$103, 'ECM Staff time by PoF'!$A$4:$R$4,0),FALSE))))*L100</f>
        <v>0</v>
      </c>
      <c r="LY138" s="60">
        <f>IF($A138="",0,IF(VLOOKUP($A138,'ECM Staff time by PoF'!$B$5:$C$119,2,FALSE)="Not Applicable",VLOOKUP($A138,'ECM Staff time by PoF'!$B$5:$S$119,MATCH($LN$103, 'ECM Staff time by PoF'!$B$4:$R$4,0),FALSE),IF(ISERROR(VLOOKUP(CONCATENATE($A138,M$66),'ECM Staff time by PoF'!$A$5:$S$119,MATCH($LN$103, 'ECM Staff time by PoF'!$A$4:$R$4,0),FALSE)), 0, VLOOKUP(CONCATENATE($A138,M$66),'ECM Staff time by PoF'!$A$5:$S$119,MATCH($LN$103, 'ECM Staff time by PoF'!$A$4:$R$4,0),FALSE))))*M100</f>
        <v>0</v>
      </c>
      <c r="LZ138" s="60">
        <f>IF($A138="",0,IF(VLOOKUP($A138,'ECM Staff time by PoF'!$B$5:$C$119,2,FALSE)="Not Applicable",VLOOKUP($A138,'ECM Staff time by PoF'!$B$5:$S$119,MATCH($LN$103, 'ECM Staff time by PoF'!$B$4:$R$4,0),FALSE),IF(ISERROR(VLOOKUP(CONCATENATE($A138,N$66),'ECM Staff time by PoF'!$A$5:$S$119,MATCH($LN$103, 'ECM Staff time by PoF'!$A$4:$R$4,0),FALSE)), 0, VLOOKUP(CONCATENATE($A138,N$66),'ECM Staff time by PoF'!$A$5:$S$119,MATCH($LN$103, 'ECM Staff time by PoF'!$A$4:$R$4,0),FALSE))))*N100</f>
        <v>0</v>
      </c>
      <c r="MA138" s="60">
        <f>IF($A138="",0,IF(VLOOKUP($A138,'ECM Staff time by PoF'!$B$5:$C$119,2,FALSE)="Not Applicable",VLOOKUP($A138,'ECM Staff time by PoF'!$B$5:$S$119,MATCH($LN$103, 'ECM Staff time by PoF'!$B$4:$R$4,0),FALSE),IF(ISERROR(VLOOKUP(CONCATENATE($A138,O$66),'ECM Staff time by PoF'!$A$5:$S$119,MATCH($LN$103, 'ECM Staff time by PoF'!$A$4:$R$4,0),FALSE)), 0, VLOOKUP(CONCATENATE($A138,O$66),'ECM Staff time by PoF'!$A$5:$S$119,MATCH($LN$103, 'ECM Staff time by PoF'!$A$4:$R$4,0),FALSE))))*O100</f>
        <v>0</v>
      </c>
      <c r="MB138" s="60">
        <f>IF($A138="",0,IF(VLOOKUP($A138,'ECM Staff time by PoF'!$B$5:$C$119,2,FALSE)="Not Applicable",VLOOKUP($A138,'ECM Staff time by PoF'!$B$5:$S$119,MATCH($LN$103, 'ECM Staff time by PoF'!$B$4:$R$4,0),FALSE),IF(ISERROR(VLOOKUP(CONCATENATE($A138,P$66),'ECM Staff time by PoF'!$A$5:$S$119,MATCH($LN$103, 'ECM Staff time by PoF'!$A$4:$R$4,0),FALSE)), 0, VLOOKUP(CONCATENATE($A138,P$66),'ECM Staff time by PoF'!$A$5:$S$119,MATCH($LN$103, 'ECM Staff time by PoF'!$A$4:$R$4,0),FALSE))))*P100</f>
        <v>0</v>
      </c>
      <c r="MC138" s="60">
        <f>IF($A138="",0,IF(VLOOKUP($A138,'ECM Staff time by PoF'!$B$5:$C$119,2,FALSE)="Not Applicable",VLOOKUP($A138,'ECM Staff time by PoF'!$B$5:$S$119,MATCH($LN$103, 'ECM Staff time by PoF'!$B$4:$R$4,0),FALSE),IF(ISERROR(VLOOKUP(CONCATENATE($A138,Q$66),'ECM Staff time by PoF'!$A$5:$S$119,MATCH($LN$103, 'ECM Staff time by PoF'!$A$4:$R$4,0),FALSE)), 0, VLOOKUP(CONCATENATE($A138,Q$66),'ECM Staff time by PoF'!$A$5:$S$119,MATCH($LN$103, 'ECM Staff time by PoF'!$A$4:$R$4,0),FALSE))))*Q100</f>
        <v>0</v>
      </c>
      <c r="MD138" s="60">
        <f>IF($A138="",0,IF(VLOOKUP($A138,'ECM Staff time by PoF'!$B$5:$C$119,2,FALSE)="Not Applicable",VLOOKUP($A138,'ECM Staff time by PoF'!$B$5:$S$119,MATCH($LN$103, 'ECM Staff time by PoF'!$B$4:$R$4,0),FALSE),IF(ISERROR(VLOOKUP(CONCATENATE($A138,R$66),'ECM Staff time by PoF'!$A$5:$S$119,MATCH($LN$103, 'ECM Staff time by PoF'!$A$4:$R$4,0),FALSE)), 0, VLOOKUP(CONCATENATE($A138,R$66),'ECM Staff time by PoF'!$A$5:$S$119,MATCH($LN$103, 'ECM Staff time by PoF'!$A$4:$R$4,0),FALSE))))*R100</f>
        <v>0</v>
      </c>
      <c r="ME138" s="60">
        <f>IF($A138="",0,IF(VLOOKUP($A138,'ECM Staff time by PoF'!$B$5:$C$119,2,FALSE)="Not Applicable",VLOOKUP($A138,'ECM Staff time by PoF'!$B$5:$S$119,MATCH($LN$103, 'ECM Staff time by PoF'!$B$4:$R$4,0),FALSE),IF(ISERROR(VLOOKUP(CONCATENATE($A138,S$66),'ECM Staff time by PoF'!$A$5:$S$119,MATCH($LN$103, 'ECM Staff time by PoF'!$A$4:$R$4,0),FALSE)), 0, VLOOKUP(CONCATENATE($A138,S$66),'ECM Staff time by PoF'!$A$5:$S$119,MATCH($LN$103, 'ECM Staff time by PoF'!$A$4:$R$4,0),FALSE))))*S100</f>
        <v>0</v>
      </c>
      <c r="MF138" s="60">
        <f>IF($A138="",0,IF(VLOOKUP($A138,'ECM Staff time by PoF'!$B$5:$C$119,2,FALSE)="Not Applicable",VLOOKUP($A138,'ECM Staff time by PoF'!$B$5:$S$119,MATCH($LN$103, 'ECM Staff time by PoF'!$B$4:$R$4,0),FALSE),IF(ISERROR(VLOOKUP(CONCATENATE($A138,T$66),'ECM Staff time by PoF'!$A$5:$S$119,MATCH($LN$103, 'ECM Staff time by PoF'!$A$4:$R$4,0),FALSE)), 0, VLOOKUP(CONCATENATE($A138,T$66),'ECM Staff time by PoF'!$A$5:$S$119,MATCH($LN$103, 'ECM Staff time by PoF'!$A$4:$R$4,0),FALSE))))*T100</f>
        <v>0</v>
      </c>
      <c r="MG138" s="60">
        <f>IF($A138="",0,IF(VLOOKUP($A138,'ECM Staff time by PoF'!$B$5:$C$119,2,FALSE)="Not Applicable",VLOOKUP($A138,'ECM Staff time by PoF'!$B$5:$S$119,MATCH($LN$103, 'ECM Staff time by PoF'!$B$4:$R$4,0),FALSE),IF(ISERROR(VLOOKUP(CONCATENATE($A138,U$66),'ECM Staff time by PoF'!$A$5:$S$119,MATCH($LN$103, 'ECM Staff time by PoF'!$A$4:$R$4,0),FALSE)), 0, VLOOKUP(CONCATENATE($A138,U$66),'ECM Staff time by PoF'!$A$5:$S$119,MATCH($LN$103, 'ECM Staff time by PoF'!$A$4:$R$4,0),FALSE))))*U100</f>
        <v>0</v>
      </c>
      <c r="MH138" s="60">
        <f>IF($A138="",0,IF(VLOOKUP($A138,'ECM Staff time by PoF'!$B$5:$C$119,2,FALSE)="Not Applicable",VLOOKUP($A138,'ECM Staff time by PoF'!$B$5:$S$119,MATCH($LN$103, 'ECM Staff time by PoF'!$B$4:$R$4,0),FALSE),IF(ISERROR(VLOOKUP(CONCATENATE($A138,V$66),'ECM Staff time by PoF'!$A$5:$S$119,MATCH($LN$103, 'ECM Staff time by PoF'!$A$4:$R$4,0),FALSE)), 0, VLOOKUP(CONCATENATE($A138,V$66),'ECM Staff time by PoF'!$A$5:$S$119,MATCH($LN$103, 'ECM Staff time by PoF'!$A$4:$R$4,0),FALSE))))*V100</f>
        <v>0</v>
      </c>
      <c r="MI138" s="60">
        <f>IF($A138="",0,IF(VLOOKUP($A138,'ECM Staff time by PoF'!$B$5:$C$119,2,FALSE)="Not Applicable",VLOOKUP($A138,'ECM Staff time by PoF'!$B$5:$S$119,MATCH($LN$103, 'ECM Staff time by PoF'!$B$4:$R$4,0),FALSE),IF(ISERROR(VLOOKUP(CONCATENATE($A138,W$66),'ECM Staff time by PoF'!$A$5:$S$119,MATCH($LN$103, 'ECM Staff time by PoF'!$A$4:$R$4,0),FALSE)), 0, VLOOKUP(CONCATENATE($A138,W$66),'ECM Staff time by PoF'!$A$5:$S$119,MATCH($LN$103, 'ECM Staff time by PoF'!$A$4:$R$4,0),FALSE))))*W100</f>
        <v>0</v>
      </c>
      <c r="MJ138" s="60">
        <f>IF($A138="",0,IF(VLOOKUP($A138,'ECM Staff time by PoF'!$B$5:$C$119,2,FALSE)="Not Applicable",VLOOKUP($A138,'ECM Staff time by PoF'!$B$5:$S$119,MATCH($LN$103, 'ECM Staff time by PoF'!$B$4:$R$4,0),FALSE),IF(ISERROR(VLOOKUP(CONCATENATE($A138,X$66),'ECM Staff time by PoF'!$A$5:$S$119,MATCH($LN$103, 'ECM Staff time by PoF'!$A$4:$R$4,0),FALSE)), 0, VLOOKUP(CONCATENATE($A138,X$66),'ECM Staff time by PoF'!$A$5:$S$119,MATCH($LN$103, 'ECM Staff time by PoF'!$A$4:$R$4,0),FALSE))))*X100</f>
        <v>0</v>
      </c>
      <c r="MK138" s="60">
        <f>IF($A138="",0,IF(VLOOKUP($A138,'ECM Staff time by PoF'!$B$5:$C$119,2,FALSE)="Not Applicable",VLOOKUP($A138,'ECM Staff time by PoF'!$B$5:$S$119,MATCH($LN$103, 'ECM Staff time by PoF'!$B$4:$R$4,0),FALSE),IF(ISERROR(VLOOKUP(CONCATENATE($A138,Y$66),'ECM Staff time by PoF'!$A$5:$S$119,MATCH($LN$103, 'ECM Staff time by PoF'!$A$4:$R$4,0),FALSE)), 0, VLOOKUP(CONCATENATE($A138,Y$66),'ECM Staff time by PoF'!$A$5:$S$119,MATCH($LN$103, 'ECM Staff time by PoF'!$A$4:$R$4,0),FALSE))))*Y100</f>
        <v>0</v>
      </c>
      <c r="ML138" s="60">
        <f>IF($A138="",0,IF(VLOOKUP($A138,'ECM Staff time by PoF'!$B$5:$C$119,2,FALSE)="Not Applicable",VLOOKUP($A138,'ECM Staff time by PoF'!$B$5:$S$119,MATCH($LN$103, 'ECM Staff time by PoF'!$B$4:$R$4,0),FALSE),IF(ISERROR(VLOOKUP(CONCATENATE($A138,Z$66),'ECM Staff time by PoF'!$A$5:$S$119,MATCH($LN$103, 'ECM Staff time by PoF'!$A$4:$R$4,0),FALSE)), 0, VLOOKUP(CONCATENATE($A138,Z$66),'ECM Staff time by PoF'!$A$5:$S$119,MATCH($LN$103, 'ECM Staff time by PoF'!$A$4:$R$4,0),FALSE))))*Z100</f>
        <v>0</v>
      </c>
      <c r="MM138" s="60">
        <f>IF($A138="",0,IF(VLOOKUP($A138,'ECM Staff time by PoF'!$B$5:$C$119,2,FALSE)="Not Applicable",VLOOKUP($A138,'ECM Staff time by PoF'!$B$5:$S$119,MATCH($LN$103, 'ECM Staff time by PoF'!$B$4:$R$4,0),FALSE),IF(ISERROR(VLOOKUP(CONCATENATE($A138,AA$66),'ECM Staff time by PoF'!$A$5:$S$119,MATCH($LN$103, 'ECM Staff time by PoF'!$A$4:$R$4,0),FALSE)), 0, VLOOKUP(CONCATENATE($A138,AA$66),'ECM Staff time by PoF'!$A$5:$S$119,MATCH($LN$103, 'ECM Staff time by PoF'!$A$4:$R$4,0),FALSE))))*AA100</f>
        <v>0</v>
      </c>
      <c r="MN138" s="60">
        <f>IF($A138="",0,IF(VLOOKUP($A138,'ECM Staff time by PoF'!$B$5:$C$119,2,FALSE)="Not Applicable",VLOOKUP($A138,'ECM Staff time by PoF'!$B$5:$S$119,MATCH($LN$103, 'ECM Staff time by PoF'!$B$4:$R$4,0),FALSE),IF(ISERROR(VLOOKUP(CONCATENATE($A138,AB$66),'ECM Staff time by PoF'!$A$5:$S$119,MATCH($LN$103, 'ECM Staff time by PoF'!$A$4:$R$4,0),FALSE)), 0, VLOOKUP(CONCATENATE($A138,AB$66),'ECM Staff time by PoF'!$A$5:$S$119,MATCH($LN$103, 'ECM Staff time by PoF'!$A$4:$R$4,0),FALSE))))*AB100</f>
        <v>0</v>
      </c>
      <c r="MO138" s="60">
        <f>IF($A138="",0,IF(VLOOKUP($A138,'ECM Staff time by PoF'!$B$5:$C$119,2,FALSE)="Not Applicable",VLOOKUP($A138,'ECM Staff time by PoF'!$B$5:$S$119,MATCH($LN$103, 'ECM Staff time by PoF'!$B$4:$R$4,0),FALSE),IF(ISERROR(VLOOKUP(CONCATENATE($A138,AC$66),'ECM Staff time by PoF'!$A$5:$S$119,MATCH($LN$103, 'ECM Staff time by PoF'!$A$4:$R$4,0),FALSE)), 0, VLOOKUP(CONCATENATE($A138,AC$66),'ECM Staff time by PoF'!$A$5:$S$119,MATCH($LN$103, 'ECM Staff time by PoF'!$A$4:$R$4,0),FALSE))))*AC100</f>
        <v>0</v>
      </c>
      <c r="MP138" s="60">
        <f>IF($A138="",0,IF(VLOOKUP($A138,'ECM Staff time by PoF'!$B$5:$C$119,2,FALSE)="Not Applicable",VLOOKUP($A138,'ECM Staff time by PoF'!$B$5:$S$119,MATCH($LN$103, 'ECM Staff time by PoF'!$B$4:$R$4,0),FALSE),IF(ISERROR(VLOOKUP(CONCATENATE($A138,AD$66),'ECM Staff time by PoF'!$A$5:$S$119,MATCH($LN$103, 'ECM Staff time by PoF'!$A$4:$R$4,0),FALSE)), 0, VLOOKUP(CONCATENATE($A138,AD$66),'ECM Staff time by PoF'!$A$5:$S$119,MATCH($LN$103, 'ECM Staff time by PoF'!$A$4:$R$4,0),FALSE))))*AD100</f>
        <v>0</v>
      </c>
      <c r="MQ138" s="60">
        <f>IF($A138="",0,IF(VLOOKUP($A138,'ECM Staff time by PoF'!$B$5:$C$119,2,FALSE)="Not Applicable",VLOOKUP($A138,'ECM Staff time by PoF'!$B$5:$S$119,MATCH($LN$103, 'ECM Staff time by PoF'!$B$4:$R$4,0),FALSE),IF(ISERROR(VLOOKUP(CONCATENATE($A138,AE$66),'ECM Staff time by PoF'!$A$5:$S$119,MATCH($LN$103, 'ECM Staff time by PoF'!$A$4:$R$4,0),FALSE)), 0, VLOOKUP(CONCATENATE($A138,AE$66),'ECM Staff time by PoF'!$A$5:$S$119,MATCH($LN$103, 'ECM Staff time by PoF'!$A$4:$R$4,0),FALSE))))*AE100</f>
        <v>0</v>
      </c>
      <c r="MR138" s="60">
        <f>IF($A138="",0,IF(VLOOKUP($A138,'ECM Staff time by PoF'!$B$5:$C$119,2,FALSE)="Not Applicable",VLOOKUP($A138,'ECM Staff time by PoF'!$B$5:$S$119,MATCH($LN$103, 'ECM Staff time by PoF'!$B$4:$R$4,0),FALSE),IF(ISERROR(VLOOKUP(CONCATENATE($A138,AF$66),'ECM Staff time by PoF'!$A$5:$S$119,MATCH($LN$103, 'ECM Staff time by PoF'!$A$4:$R$4,0),FALSE)), 0, VLOOKUP(CONCATENATE($A138,AF$66),'ECM Staff time by PoF'!$A$5:$S$119,MATCH($LN$103, 'ECM Staff time by PoF'!$A$4:$R$4,0),FALSE))))*AF100</f>
        <v>0</v>
      </c>
      <c r="MS138" s="60">
        <f>IF($A138="",0,IF(VLOOKUP($A138,'ECM Staff time by PoF'!$B$5:$C$119,2,FALSE)="Not Applicable",VLOOKUP($A138,'ECM Staff time by PoF'!$B$5:$S$119,MATCH($LN$103, 'ECM Staff time by PoF'!$B$4:$R$4,0),FALSE),IF(ISERROR(VLOOKUP(CONCATENATE($A138,AG$66),'ECM Staff time by PoF'!$A$5:$S$119,MATCH($LN$103, 'ECM Staff time by PoF'!$A$4:$R$4,0),FALSE)), 0, VLOOKUP(CONCATENATE($A138,AG$66),'ECM Staff time by PoF'!$A$5:$S$119,MATCH($LN$103, 'ECM Staff time by PoF'!$A$4:$R$4,0),FALSE))))*AG100</f>
        <v>0</v>
      </c>
      <c r="MT138" s="60">
        <f>IF($A138="",0,IF(VLOOKUP($A138,'ECM Staff time by PoF'!$B$5:$C$119,2,FALSE)="Not Applicable",VLOOKUP($A138,'ECM Staff time by PoF'!$B$5:$S$119,MATCH($LN$103, 'ECM Staff time by PoF'!$B$4:$R$4,0),FALSE),IF(ISERROR(VLOOKUP(CONCATENATE($A138,AH$66),'ECM Staff time by PoF'!$A$5:$S$119,MATCH($LN$103, 'ECM Staff time by PoF'!$A$4:$R$4,0),FALSE)), 0, VLOOKUP(CONCATENATE($A138,AH$66),'ECM Staff time by PoF'!$A$5:$S$119,MATCH($LN$103, 'ECM Staff time by PoF'!$A$4:$R$4,0),FALSE))))*AH100</f>
        <v>0</v>
      </c>
      <c r="MU138" s="60">
        <f>IF($A138="",0,IF(VLOOKUP($A138,'ECM Staff time by PoF'!$B$5:$C$119,2,FALSE)="Not Applicable",VLOOKUP($A138,'ECM Staff time by PoF'!$B$5:$S$119,MATCH($LN$103, 'ECM Staff time by PoF'!$B$4:$R$4,0),FALSE),IF(ISERROR(VLOOKUP(CONCATENATE($A138,AI$66),'ECM Staff time by PoF'!$A$5:$S$119,MATCH($LN$103, 'ECM Staff time by PoF'!$A$4:$R$4,0),FALSE)), 0, VLOOKUP(CONCATENATE($A138,AI$66),'ECM Staff time by PoF'!$A$5:$S$119,MATCH($LN$103, 'ECM Staff time by PoF'!$A$4:$R$4,0),FALSE))))*AI100</f>
        <v>0</v>
      </c>
      <c r="MV138" s="60">
        <f>IF($A138="",0,IF(VLOOKUP($A138,'ECM Staff time by PoF'!$B$5:$C$119,2,FALSE)="Not Applicable",VLOOKUP($A138,'ECM Staff time by PoF'!$B$5:$S$119,MATCH($LN$103, 'ECM Staff time by PoF'!$B$4:$R$4,0),FALSE),IF(ISERROR(VLOOKUP(CONCATENATE($A138,AJ$66),'ECM Staff time by PoF'!$A$5:$S$119,MATCH($LN$103, 'ECM Staff time by PoF'!$A$4:$R$4,0),FALSE)), 0, VLOOKUP(CONCATENATE($A138,AJ$66),'ECM Staff time by PoF'!$A$5:$S$119,MATCH($LN$103, 'ECM Staff time by PoF'!$A$4:$R$4,0),FALSE))))*AJ100</f>
        <v>0</v>
      </c>
      <c r="MW138" s="60">
        <f>IF($A138="",0,IF(VLOOKUP($A138,'ECM Staff time by PoF'!$B$5:$C$119,2,FALSE)="Not Applicable",VLOOKUP($A138,'ECM Staff time by PoF'!$B$5:$S$119,MATCH($LN$103, 'ECM Staff time by PoF'!$B$4:$R$4,0),FALSE),IF(ISERROR(VLOOKUP(CONCATENATE($A138,AK$66),'ECM Staff time by PoF'!$A$5:$S$119,MATCH($LN$103, 'ECM Staff time by PoF'!$A$4:$R$4,0),FALSE)), 0, VLOOKUP(CONCATENATE($A138,AK$66),'ECM Staff time by PoF'!$A$5:$S$119,MATCH($LN$103, 'ECM Staff time by PoF'!$A$4:$R$4,0),FALSE))))*AK100</f>
        <v>0</v>
      </c>
      <c r="MX138" s="60">
        <f>IF($A138="",0,IF(VLOOKUP($A138,'ECM Staff time by PoF'!$B$5:$C$119,2,FALSE)="Not Applicable",VLOOKUP($A138,'ECM Staff time by PoF'!$B$5:$S$119,MATCH($MX$103, 'ECM Staff time by PoF'!$B$4:$R$4,0),FALSE),IF(ISERROR(VLOOKUP(CONCATENATE($A138,B$66),'ECM Staff time by PoF'!$A$5:$S$119,MATCH($MX$103, 'ECM Staff time by PoF'!$A$4:$R$4,0),FALSE)), 0, VLOOKUP(CONCATENATE($A138,B$66),'ECM Staff time by PoF'!$A$5:$S$119,MATCH($MX$103, 'ECM Staff time by PoF'!$A$4:$R$4,0),FALSE))))*B100</f>
        <v>0</v>
      </c>
      <c r="MY138" s="60">
        <f>IF($A138="",0,IF(VLOOKUP($A138,'ECM Staff time by PoF'!$B$5:$C$119,2,FALSE)="Not Applicable",VLOOKUP($A138,'ECM Staff time by PoF'!$B$5:$S$119,MATCH($MX$103, 'ECM Staff time by PoF'!$B$4:$R$4,0),FALSE),IF(ISERROR(VLOOKUP(CONCATENATE($A138,C$66),'ECM Staff time by PoF'!$A$5:$S$119,MATCH($MX$103, 'ECM Staff time by PoF'!$A$4:$R$4,0),FALSE)), 0, VLOOKUP(CONCATENATE($A138,C$66),'ECM Staff time by PoF'!$A$5:$S$119,MATCH($MX$103, 'ECM Staff time by PoF'!$A$4:$R$4,0),FALSE))))*C100</f>
        <v>0</v>
      </c>
      <c r="MZ138" s="60">
        <f>IF($A138="",0,IF(VLOOKUP($A138,'ECM Staff time by PoF'!$B$5:$C$119,2,FALSE)="Not Applicable",VLOOKUP($A138,'ECM Staff time by PoF'!$B$5:$S$119,MATCH($MX$103, 'ECM Staff time by PoF'!$B$4:$R$4,0),FALSE),IF(ISERROR(VLOOKUP(CONCATENATE($A138,D$66),'ECM Staff time by PoF'!$A$5:$S$119,MATCH($MX$103, 'ECM Staff time by PoF'!$A$4:$R$4,0),FALSE)), 0, VLOOKUP(CONCATENATE($A138,D$66),'ECM Staff time by PoF'!$A$5:$S$119,MATCH($MX$103, 'ECM Staff time by PoF'!$A$4:$R$4,0),FALSE))))*D100</f>
        <v>0</v>
      </c>
      <c r="NA138" s="60">
        <f>IF($A138="",0,IF(VLOOKUP($A138,'ECM Staff time by PoF'!$B$5:$C$119,2,FALSE)="Not Applicable",VLOOKUP($A138,'ECM Staff time by PoF'!$B$5:$S$119,MATCH($MX$103, 'ECM Staff time by PoF'!$B$4:$R$4,0),FALSE),IF(ISERROR(VLOOKUP(CONCATENATE($A138,E$66),'ECM Staff time by PoF'!$A$5:$S$119,MATCH($MX$103, 'ECM Staff time by PoF'!$A$4:$R$4,0),FALSE)), 0, VLOOKUP(CONCATENATE($A138,E$66),'ECM Staff time by PoF'!$A$5:$S$119,MATCH($MX$103, 'ECM Staff time by PoF'!$A$4:$R$4,0),FALSE))))*E100</f>
        <v>0</v>
      </c>
      <c r="NB138" s="60">
        <f>IF($A138="",0,IF(VLOOKUP($A138,'ECM Staff time by PoF'!$B$5:$C$119,2,FALSE)="Not Applicable",VLOOKUP($A138,'ECM Staff time by PoF'!$B$5:$S$119,MATCH($MX$103, 'ECM Staff time by PoF'!$B$4:$R$4,0),FALSE),IF(ISERROR(VLOOKUP(CONCATENATE($A138,F$66),'ECM Staff time by PoF'!$A$5:$S$119,MATCH($MX$103, 'ECM Staff time by PoF'!$A$4:$R$4,0),FALSE)), 0, VLOOKUP(CONCATENATE($A138,F$66),'ECM Staff time by PoF'!$A$5:$S$119,MATCH($MX$103, 'ECM Staff time by PoF'!$A$4:$R$4,0),FALSE))))*F100</f>
        <v>0</v>
      </c>
      <c r="NC138" s="60">
        <f>IF($A138="",0,IF(VLOOKUP($A138,'ECM Staff time by PoF'!$B$5:$C$119,2,FALSE)="Not Applicable",VLOOKUP($A138,'ECM Staff time by PoF'!$B$5:$S$119,MATCH($MX$103, 'ECM Staff time by PoF'!$B$4:$R$4,0),FALSE),IF(ISERROR(VLOOKUP(CONCATENATE($A138,G$66),'ECM Staff time by PoF'!$A$5:$S$119,MATCH($MX$103, 'ECM Staff time by PoF'!$A$4:$R$4,0),FALSE)), 0, VLOOKUP(CONCATENATE($A138,G$66),'ECM Staff time by PoF'!$A$5:$S$119,MATCH($MX$103, 'ECM Staff time by PoF'!$A$4:$R$4,0),FALSE))))*G100</f>
        <v>0</v>
      </c>
      <c r="ND138" s="60">
        <f>IF($A138="",0,IF(VLOOKUP($A138,'ECM Staff time by PoF'!$B$5:$C$119,2,FALSE)="Not Applicable",VLOOKUP($A138,'ECM Staff time by PoF'!$B$5:$S$119,MATCH($MX$103, 'ECM Staff time by PoF'!$B$4:$R$4,0),FALSE),IF(ISERROR(VLOOKUP(CONCATENATE($A138,H$66),'ECM Staff time by PoF'!$A$5:$S$119,MATCH($MX$103, 'ECM Staff time by PoF'!$A$4:$R$4,0),FALSE)), 0, VLOOKUP(CONCATENATE($A138,H$66),'ECM Staff time by PoF'!$A$5:$S$119,MATCH($MX$103, 'ECM Staff time by PoF'!$A$4:$R$4,0),FALSE))))*H100</f>
        <v>0</v>
      </c>
      <c r="NE138" s="60">
        <f>IF($A138="",0,IF(VLOOKUP($A138,'ECM Staff time by PoF'!$B$5:$C$119,2,FALSE)="Not Applicable",VLOOKUP($A138,'ECM Staff time by PoF'!$B$5:$S$119,MATCH($MX$103, 'ECM Staff time by PoF'!$B$4:$R$4,0),FALSE),IF(ISERROR(VLOOKUP(CONCATENATE($A138,I$66),'ECM Staff time by PoF'!$A$5:$S$119,MATCH($MX$103, 'ECM Staff time by PoF'!$A$4:$R$4,0),FALSE)), 0, VLOOKUP(CONCATENATE($A138,I$66),'ECM Staff time by PoF'!$A$5:$S$119,MATCH($MX$103, 'ECM Staff time by PoF'!$A$4:$R$4,0),FALSE))))*I100</f>
        <v>0</v>
      </c>
      <c r="NF138" s="60">
        <f>IF($A138="",0,IF(VLOOKUP($A138,'ECM Staff time by PoF'!$B$5:$C$119,2,FALSE)="Not Applicable",VLOOKUP($A138,'ECM Staff time by PoF'!$B$5:$S$119,MATCH($MX$103, 'ECM Staff time by PoF'!$B$4:$R$4,0),FALSE),IF(ISERROR(VLOOKUP(CONCATENATE($A138,J$66),'ECM Staff time by PoF'!$A$5:$S$119,MATCH($MX$103, 'ECM Staff time by PoF'!$A$4:$R$4,0),FALSE)), 0, VLOOKUP(CONCATENATE($A138,J$66),'ECM Staff time by PoF'!$A$5:$S$119,MATCH($MX$103, 'ECM Staff time by PoF'!$A$4:$R$4,0),FALSE))))*J100</f>
        <v>0</v>
      </c>
      <c r="NG138" s="60">
        <f>IF($A138="",0,IF(VLOOKUP($A138,'ECM Staff time by PoF'!$B$5:$C$119,2,FALSE)="Not Applicable",VLOOKUP($A138,'ECM Staff time by PoF'!$B$5:$S$119,MATCH($MX$103, 'ECM Staff time by PoF'!$B$4:$R$4,0),FALSE),IF(ISERROR(VLOOKUP(CONCATENATE($A138,K$66),'ECM Staff time by PoF'!$A$5:$S$119,MATCH($MX$103, 'ECM Staff time by PoF'!$A$4:$R$4,0),FALSE)), 0, VLOOKUP(CONCATENATE($A138,K$66),'ECM Staff time by PoF'!$A$5:$S$119,MATCH($MX$103, 'ECM Staff time by PoF'!$A$4:$R$4,0),FALSE))))*K100</f>
        <v>0</v>
      </c>
      <c r="NH138" s="60">
        <f>IF($A138="",0,IF(VLOOKUP($A138,'ECM Staff time by PoF'!$B$5:$C$119,2,FALSE)="Not Applicable",VLOOKUP($A138,'ECM Staff time by PoF'!$B$5:$S$119,MATCH($MX$103, 'ECM Staff time by PoF'!$B$4:$R$4,0),FALSE),IF(ISERROR(VLOOKUP(CONCATENATE($A138,L$66),'ECM Staff time by PoF'!$A$5:$S$119,MATCH($MX$103, 'ECM Staff time by PoF'!$A$4:$R$4,0),FALSE)), 0, VLOOKUP(CONCATENATE($A138,L$66),'ECM Staff time by PoF'!$A$5:$S$119,MATCH($MX$103, 'ECM Staff time by PoF'!$A$4:$R$4,0),FALSE))))*L100</f>
        <v>0</v>
      </c>
      <c r="NI138" s="60">
        <f>IF($A138="",0,IF(VLOOKUP($A138,'ECM Staff time by PoF'!$B$5:$C$119,2,FALSE)="Not Applicable",VLOOKUP($A138,'ECM Staff time by PoF'!$B$5:$S$119,MATCH($MX$103, 'ECM Staff time by PoF'!$B$4:$R$4,0),FALSE),IF(ISERROR(VLOOKUP(CONCATENATE($A138,M$66),'ECM Staff time by PoF'!$A$5:$S$119,MATCH($MX$103, 'ECM Staff time by PoF'!$A$4:$R$4,0),FALSE)), 0, VLOOKUP(CONCATENATE($A138,M$66),'ECM Staff time by PoF'!$A$5:$S$119,MATCH($MX$103, 'ECM Staff time by PoF'!$A$4:$R$4,0),FALSE))))*M100</f>
        <v>0</v>
      </c>
      <c r="NJ138" s="60">
        <f>IF($A138="",0,IF(VLOOKUP($A138,'ECM Staff time by PoF'!$B$5:$C$119,2,FALSE)="Not Applicable",VLOOKUP($A138,'ECM Staff time by PoF'!$B$5:$S$119,MATCH($MX$103, 'ECM Staff time by PoF'!$B$4:$R$4,0),FALSE),IF(ISERROR(VLOOKUP(CONCATENATE($A138,N$66),'ECM Staff time by PoF'!$A$5:$S$119,MATCH($MX$103, 'ECM Staff time by PoF'!$A$4:$R$4,0),FALSE)), 0, VLOOKUP(CONCATENATE($A138,N$66),'ECM Staff time by PoF'!$A$5:$S$119,MATCH($MX$103, 'ECM Staff time by PoF'!$A$4:$R$4,0),FALSE))))*N100</f>
        <v>0</v>
      </c>
      <c r="NK138" s="60">
        <f>IF($A138="",0,IF(VLOOKUP($A138,'ECM Staff time by PoF'!$B$5:$C$119,2,FALSE)="Not Applicable",VLOOKUP($A138,'ECM Staff time by PoF'!$B$5:$S$119,MATCH($MX$103, 'ECM Staff time by PoF'!$B$4:$R$4,0),FALSE),IF(ISERROR(VLOOKUP(CONCATENATE($A138,O$66),'ECM Staff time by PoF'!$A$5:$S$119,MATCH($MX$103, 'ECM Staff time by PoF'!$A$4:$R$4,0),FALSE)), 0, VLOOKUP(CONCATENATE($A138,O$66),'ECM Staff time by PoF'!$A$5:$S$119,MATCH($MX$103, 'ECM Staff time by PoF'!$A$4:$R$4,0),FALSE))))*O100</f>
        <v>0</v>
      </c>
      <c r="NL138" s="60">
        <f>IF($A138="",0,IF(VLOOKUP($A138,'ECM Staff time by PoF'!$B$5:$C$119,2,FALSE)="Not Applicable",VLOOKUP($A138,'ECM Staff time by PoF'!$B$5:$S$119,MATCH($MX$103, 'ECM Staff time by PoF'!$B$4:$R$4,0),FALSE),IF(ISERROR(VLOOKUP(CONCATENATE($A138,P$66),'ECM Staff time by PoF'!$A$5:$S$119,MATCH($MX$103, 'ECM Staff time by PoF'!$A$4:$R$4,0),FALSE)), 0, VLOOKUP(CONCATENATE($A138,P$66),'ECM Staff time by PoF'!$A$5:$S$119,MATCH($MX$103, 'ECM Staff time by PoF'!$A$4:$R$4,0),FALSE))))*P100</f>
        <v>0</v>
      </c>
      <c r="NM138" s="60">
        <f>IF($A138="",0,IF(VLOOKUP($A138,'ECM Staff time by PoF'!$B$5:$C$119,2,FALSE)="Not Applicable",VLOOKUP($A138,'ECM Staff time by PoF'!$B$5:$S$119,MATCH($MX$103, 'ECM Staff time by PoF'!$B$4:$R$4,0),FALSE),IF(ISERROR(VLOOKUP(CONCATENATE($A138,Q$66),'ECM Staff time by PoF'!$A$5:$S$119,MATCH($MX$103, 'ECM Staff time by PoF'!$A$4:$R$4,0),FALSE)), 0, VLOOKUP(CONCATENATE($A138,Q$66),'ECM Staff time by PoF'!$A$5:$S$119,MATCH($MX$103, 'ECM Staff time by PoF'!$A$4:$R$4,0),FALSE))))*Q100</f>
        <v>0</v>
      </c>
      <c r="NN138" s="60">
        <f>IF($A138="",0,IF(VLOOKUP($A138,'ECM Staff time by PoF'!$B$5:$C$119,2,FALSE)="Not Applicable",VLOOKUP($A138,'ECM Staff time by PoF'!$B$5:$S$119,MATCH($MX$103, 'ECM Staff time by PoF'!$B$4:$R$4,0),FALSE),IF(ISERROR(VLOOKUP(CONCATENATE($A138,R$66),'ECM Staff time by PoF'!$A$5:$S$119,MATCH($MX$103, 'ECM Staff time by PoF'!$A$4:$R$4,0),FALSE)), 0, VLOOKUP(CONCATENATE($A138,R$66),'ECM Staff time by PoF'!$A$5:$S$119,MATCH($MX$103, 'ECM Staff time by PoF'!$A$4:$R$4,0),FALSE))))*R100</f>
        <v>0</v>
      </c>
      <c r="NO138" s="60">
        <f>IF($A138="",0,IF(VLOOKUP($A138,'ECM Staff time by PoF'!$B$5:$C$119,2,FALSE)="Not Applicable",VLOOKUP($A138,'ECM Staff time by PoF'!$B$5:$S$119,MATCH($MX$103, 'ECM Staff time by PoF'!$B$4:$R$4,0),FALSE),IF(ISERROR(VLOOKUP(CONCATENATE($A138,S$66),'ECM Staff time by PoF'!$A$5:$S$119,MATCH($MX$103, 'ECM Staff time by PoF'!$A$4:$R$4,0),FALSE)), 0, VLOOKUP(CONCATENATE($A138,S$66),'ECM Staff time by PoF'!$A$5:$S$119,MATCH($MX$103, 'ECM Staff time by PoF'!$A$4:$R$4,0),FALSE))))*S100</f>
        <v>0</v>
      </c>
      <c r="NP138" s="60">
        <f>IF($A138="",0,IF(VLOOKUP($A138,'ECM Staff time by PoF'!$B$5:$C$119,2,FALSE)="Not Applicable",VLOOKUP($A138,'ECM Staff time by PoF'!$B$5:$S$119,MATCH($MX$103, 'ECM Staff time by PoF'!$B$4:$R$4,0),FALSE),IF(ISERROR(VLOOKUP(CONCATENATE($A138,T$66),'ECM Staff time by PoF'!$A$5:$S$119,MATCH($MX$103, 'ECM Staff time by PoF'!$A$4:$R$4,0),FALSE)), 0, VLOOKUP(CONCATENATE($A138,T$66),'ECM Staff time by PoF'!$A$5:$S$119,MATCH($MX$103, 'ECM Staff time by PoF'!$A$4:$R$4,0),FALSE))))*T100</f>
        <v>0</v>
      </c>
      <c r="NQ138" s="60">
        <f>IF($A138="",0,IF(VLOOKUP($A138,'ECM Staff time by PoF'!$B$5:$C$119,2,FALSE)="Not Applicable",VLOOKUP($A138,'ECM Staff time by PoF'!$B$5:$S$119,MATCH($MX$103, 'ECM Staff time by PoF'!$B$4:$R$4,0),FALSE),IF(ISERROR(VLOOKUP(CONCATENATE($A138,U$66),'ECM Staff time by PoF'!$A$5:$S$119,MATCH($MX$103, 'ECM Staff time by PoF'!$A$4:$R$4,0),FALSE)), 0, VLOOKUP(CONCATENATE($A138,U$66),'ECM Staff time by PoF'!$A$5:$S$119,MATCH($MX$103, 'ECM Staff time by PoF'!$A$4:$R$4,0),FALSE))))*U100</f>
        <v>0</v>
      </c>
      <c r="NR138" s="60">
        <f>IF($A138="",0,IF(VLOOKUP($A138,'ECM Staff time by PoF'!$B$5:$C$119,2,FALSE)="Not Applicable",VLOOKUP($A138,'ECM Staff time by PoF'!$B$5:$S$119,MATCH($MX$103, 'ECM Staff time by PoF'!$B$4:$R$4,0),FALSE),IF(ISERROR(VLOOKUP(CONCATENATE($A138,V$66),'ECM Staff time by PoF'!$A$5:$S$119,MATCH($MX$103, 'ECM Staff time by PoF'!$A$4:$R$4,0),FALSE)), 0, VLOOKUP(CONCATENATE($A138,V$66),'ECM Staff time by PoF'!$A$5:$S$119,MATCH($MX$103, 'ECM Staff time by PoF'!$A$4:$R$4,0),FALSE))))*V100</f>
        <v>0</v>
      </c>
      <c r="NS138" s="60">
        <f>IF($A138="",0,IF(VLOOKUP($A138,'ECM Staff time by PoF'!$B$5:$C$119,2,FALSE)="Not Applicable",VLOOKUP($A138,'ECM Staff time by PoF'!$B$5:$S$119,MATCH($MX$103, 'ECM Staff time by PoF'!$B$4:$R$4,0),FALSE),IF(ISERROR(VLOOKUP(CONCATENATE($A138,W$66),'ECM Staff time by PoF'!$A$5:$S$119,MATCH($MX$103, 'ECM Staff time by PoF'!$A$4:$R$4,0),FALSE)), 0, VLOOKUP(CONCATENATE($A138,W$66),'ECM Staff time by PoF'!$A$5:$S$119,MATCH($MX$103, 'ECM Staff time by PoF'!$A$4:$R$4,0),FALSE))))*W100</f>
        <v>0</v>
      </c>
      <c r="NT138" s="60">
        <f>IF($A138="",0,IF(VLOOKUP($A138,'ECM Staff time by PoF'!$B$5:$C$119,2,FALSE)="Not Applicable",VLOOKUP($A138,'ECM Staff time by PoF'!$B$5:$S$119,MATCH($MX$103, 'ECM Staff time by PoF'!$B$4:$R$4,0),FALSE),IF(ISERROR(VLOOKUP(CONCATENATE($A138,X$66),'ECM Staff time by PoF'!$A$5:$S$119,MATCH($MX$103, 'ECM Staff time by PoF'!$A$4:$R$4,0),FALSE)), 0, VLOOKUP(CONCATENATE($A138,X$66),'ECM Staff time by PoF'!$A$5:$S$119,MATCH($MX$103, 'ECM Staff time by PoF'!$A$4:$R$4,0),FALSE))))*X100</f>
        <v>0</v>
      </c>
      <c r="NU138" s="60">
        <f>IF($A138="",0,IF(VLOOKUP($A138,'ECM Staff time by PoF'!$B$5:$C$119,2,FALSE)="Not Applicable",VLOOKUP($A138,'ECM Staff time by PoF'!$B$5:$S$119,MATCH($MX$103, 'ECM Staff time by PoF'!$B$4:$R$4,0),FALSE),IF(ISERROR(VLOOKUP(CONCATENATE($A138,Y$66),'ECM Staff time by PoF'!$A$5:$S$119,MATCH($MX$103, 'ECM Staff time by PoF'!$A$4:$R$4,0),FALSE)), 0, VLOOKUP(CONCATENATE($A138,Y$66),'ECM Staff time by PoF'!$A$5:$S$119,MATCH($MX$103, 'ECM Staff time by PoF'!$A$4:$R$4,0),FALSE))))*Y100</f>
        <v>0</v>
      </c>
      <c r="NV138" s="60">
        <f>IF($A138="",0,IF(VLOOKUP($A138,'ECM Staff time by PoF'!$B$5:$C$119,2,FALSE)="Not Applicable",VLOOKUP($A138,'ECM Staff time by PoF'!$B$5:$S$119,MATCH($MX$103, 'ECM Staff time by PoF'!$B$4:$R$4,0),FALSE),IF(ISERROR(VLOOKUP(CONCATENATE($A138,Z$66),'ECM Staff time by PoF'!$A$5:$S$119,MATCH($MX$103, 'ECM Staff time by PoF'!$A$4:$R$4,0),FALSE)), 0, VLOOKUP(CONCATENATE($A138,Z$66),'ECM Staff time by PoF'!$A$5:$S$119,MATCH($MX$103, 'ECM Staff time by PoF'!$A$4:$R$4,0),FALSE))))*Z100</f>
        <v>0</v>
      </c>
      <c r="NW138" s="60">
        <f>IF($A138="",0,IF(VLOOKUP($A138,'ECM Staff time by PoF'!$B$5:$C$119,2,FALSE)="Not Applicable",VLOOKUP($A138,'ECM Staff time by PoF'!$B$5:$S$119,MATCH($MX$103, 'ECM Staff time by PoF'!$B$4:$R$4,0),FALSE),IF(ISERROR(VLOOKUP(CONCATENATE($A138,AA$66),'ECM Staff time by PoF'!$A$5:$S$119,MATCH($MX$103, 'ECM Staff time by PoF'!$A$4:$R$4,0),FALSE)), 0, VLOOKUP(CONCATENATE($A138,AA$66),'ECM Staff time by PoF'!$A$5:$S$119,MATCH($MX$103, 'ECM Staff time by PoF'!$A$4:$R$4,0),FALSE))))*AA100</f>
        <v>0</v>
      </c>
      <c r="NX138" s="60">
        <f>IF($A138="",0,IF(VLOOKUP($A138,'ECM Staff time by PoF'!$B$5:$C$119,2,FALSE)="Not Applicable",VLOOKUP($A138,'ECM Staff time by PoF'!$B$5:$S$119,MATCH($MX$103, 'ECM Staff time by PoF'!$B$4:$R$4,0),FALSE),IF(ISERROR(VLOOKUP(CONCATENATE($A138,AB$66),'ECM Staff time by PoF'!$A$5:$S$119,MATCH($MX$103, 'ECM Staff time by PoF'!$A$4:$R$4,0),FALSE)), 0, VLOOKUP(CONCATENATE($A138,AB$66),'ECM Staff time by PoF'!$A$5:$S$119,MATCH($MX$103, 'ECM Staff time by PoF'!$A$4:$R$4,0),FALSE))))*AB100</f>
        <v>0</v>
      </c>
      <c r="NY138" s="60">
        <f>IF($A138="",0,IF(VLOOKUP($A138,'ECM Staff time by PoF'!$B$5:$C$119,2,FALSE)="Not Applicable",VLOOKUP($A138,'ECM Staff time by PoF'!$B$5:$S$119,MATCH($MX$103, 'ECM Staff time by PoF'!$B$4:$R$4,0),FALSE),IF(ISERROR(VLOOKUP(CONCATENATE($A138,AC$66),'ECM Staff time by PoF'!$A$5:$S$119,MATCH($MX$103, 'ECM Staff time by PoF'!$A$4:$R$4,0),FALSE)), 0, VLOOKUP(CONCATENATE($A138,AC$66),'ECM Staff time by PoF'!$A$5:$S$119,MATCH($MX$103, 'ECM Staff time by PoF'!$A$4:$R$4,0),FALSE))))*AC100</f>
        <v>0</v>
      </c>
      <c r="NZ138" s="60">
        <f>IF($A138="",0,IF(VLOOKUP($A138,'ECM Staff time by PoF'!$B$5:$C$119,2,FALSE)="Not Applicable",VLOOKUP($A138,'ECM Staff time by PoF'!$B$5:$S$119,MATCH($MX$103, 'ECM Staff time by PoF'!$B$4:$R$4,0),FALSE),IF(ISERROR(VLOOKUP(CONCATENATE($A138,AD$66),'ECM Staff time by PoF'!$A$5:$S$119,MATCH($MX$103, 'ECM Staff time by PoF'!$A$4:$R$4,0),FALSE)), 0, VLOOKUP(CONCATENATE($A138,AD$66),'ECM Staff time by PoF'!$A$5:$S$119,MATCH($MX$103, 'ECM Staff time by PoF'!$A$4:$R$4,0),FALSE))))*AD100</f>
        <v>0</v>
      </c>
      <c r="OA138" s="60">
        <f>IF($A138="",0,IF(VLOOKUP($A138,'ECM Staff time by PoF'!$B$5:$C$119,2,FALSE)="Not Applicable",VLOOKUP($A138,'ECM Staff time by PoF'!$B$5:$S$119,MATCH($MX$103, 'ECM Staff time by PoF'!$B$4:$R$4,0),FALSE),IF(ISERROR(VLOOKUP(CONCATENATE($A138,AE$66),'ECM Staff time by PoF'!$A$5:$S$119,MATCH($MX$103, 'ECM Staff time by PoF'!$A$4:$R$4,0),FALSE)), 0, VLOOKUP(CONCATENATE($A138,AE$66),'ECM Staff time by PoF'!$A$5:$S$119,MATCH($MX$103, 'ECM Staff time by PoF'!$A$4:$R$4,0),FALSE))))*AE100</f>
        <v>0</v>
      </c>
      <c r="OB138" s="60">
        <f>IF($A138="",0,IF(VLOOKUP($A138,'ECM Staff time by PoF'!$B$5:$C$119,2,FALSE)="Not Applicable",VLOOKUP($A138,'ECM Staff time by PoF'!$B$5:$S$119,MATCH($MX$103, 'ECM Staff time by PoF'!$B$4:$R$4,0),FALSE),IF(ISERROR(VLOOKUP(CONCATENATE($A138,AF$66),'ECM Staff time by PoF'!$A$5:$S$119,MATCH($MX$103, 'ECM Staff time by PoF'!$A$4:$R$4,0),FALSE)), 0, VLOOKUP(CONCATENATE($A138,AF$66),'ECM Staff time by PoF'!$A$5:$S$119,MATCH($MX$103, 'ECM Staff time by PoF'!$A$4:$R$4,0),FALSE))))*AF100</f>
        <v>0</v>
      </c>
      <c r="OC138" s="60">
        <f>IF($A138="",0,IF(VLOOKUP($A138,'ECM Staff time by PoF'!$B$5:$C$119,2,FALSE)="Not Applicable",VLOOKUP($A138,'ECM Staff time by PoF'!$B$5:$S$119,MATCH($MX$103, 'ECM Staff time by PoF'!$B$4:$R$4,0),FALSE),IF(ISERROR(VLOOKUP(CONCATENATE($A138,AG$66),'ECM Staff time by PoF'!$A$5:$S$119,MATCH($MX$103, 'ECM Staff time by PoF'!$A$4:$R$4,0),FALSE)), 0, VLOOKUP(CONCATENATE($A138,AG$66),'ECM Staff time by PoF'!$A$5:$S$119,MATCH($MX$103, 'ECM Staff time by PoF'!$A$4:$R$4,0),FALSE))))*AG100</f>
        <v>0</v>
      </c>
      <c r="OD138" s="60">
        <f>IF($A138="",0,IF(VLOOKUP($A138,'ECM Staff time by PoF'!$B$5:$C$119,2,FALSE)="Not Applicable",VLOOKUP($A138,'ECM Staff time by PoF'!$B$5:$S$119,MATCH($MX$103, 'ECM Staff time by PoF'!$B$4:$R$4,0),FALSE),IF(ISERROR(VLOOKUP(CONCATENATE($A138,AH$66),'ECM Staff time by PoF'!$A$5:$S$119,MATCH($MX$103, 'ECM Staff time by PoF'!$A$4:$R$4,0),FALSE)), 0, VLOOKUP(CONCATENATE($A138,AH$66),'ECM Staff time by PoF'!$A$5:$S$119,MATCH($MX$103, 'ECM Staff time by PoF'!$A$4:$R$4,0),FALSE))))*AH100</f>
        <v>0</v>
      </c>
      <c r="OE138" s="60">
        <f>IF($A138="",0,IF(VLOOKUP($A138,'ECM Staff time by PoF'!$B$5:$C$119,2,FALSE)="Not Applicable",VLOOKUP($A138,'ECM Staff time by PoF'!$B$5:$S$119,MATCH($MX$103, 'ECM Staff time by PoF'!$B$4:$R$4,0),FALSE),IF(ISERROR(VLOOKUP(CONCATENATE($A138,AI$66),'ECM Staff time by PoF'!$A$5:$S$119,MATCH($MX$103, 'ECM Staff time by PoF'!$A$4:$R$4,0),FALSE)), 0, VLOOKUP(CONCATENATE($A138,AI$66),'ECM Staff time by PoF'!$A$5:$S$119,MATCH($MX$103, 'ECM Staff time by PoF'!$A$4:$R$4,0),FALSE))))*AI100</f>
        <v>0</v>
      </c>
      <c r="OF138" s="60">
        <f>IF($A138="",0,IF(VLOOKUP($A138,'ECM Staff time by PoF'!$B$5:$C$119,2,FALSE)="Not Applicable",VLOOKUP($A138,'ECM Staff time by PoF'!$B$5:$S$119,MATCH($MX$103, 'ECM Staff time by PoF'!$B$4:$R$4,0),FALSE),IF(ISERROR(VLOOKUP(CONCATENATE($A138,AJ$66),'ECM Staff time by PoF'!$A$5:$S$119,MATCH($MX$103, 'ECM Staff time by PoF'!$A$4:$R$4,0),FALSE)), 0, VLOOKUP(CONCATENATE($A138,AJ$66),'ECM Staff time by PoF'!$A$5:$S$119,MATCH($MX$103, 'ECM Staff time by PoF'!$A$4:$R$4,0),FALSE))))*AJ100</f>
        <v>0</v>
      </c>
      <c r="OG138" s="60">
        <f>IF($A138="",0,IF(VLOOKUP($A138,'ECM Staff time by PoF'!$B$5:$C$119,2,FALSE)="Not Applicable",VLOOKUP($A138,'ECM Staff time by PoF'!$B$5:$S$119,MATCH($MX$103, 'ECM Staff time by PoF'!$B$4:$R$4,0),FALSE),IF(ISERROR(VLOOKUP(CONCATENATE($A138,AK$66),'ECM Staff time by PoF'!$A$5:$S$119,MATCH($MX$103, 'ECM Staff time by PoF'!$A$4:$R$4,0),FALSE)), 0, VLOOKUP(CONCATENATE($A138,AK$66),'ECM Staff time by PoF'!$A$5:$S$119,MATCH($MX$103, 'ECM Staff time by PoF'!$A$4:$R$4,0),FALSE))))*AK100</f>
        <v>0</v>
      </c>
      <c r="OH138" s="60">
        <f>IF($A138="",0,IF(VLOOKUP($A138,'ECM Staff time by PoF'!$B$5:$C$119,2,FALSE)="Not Applicable",VLOOKUP($A138,'ECM Staff time by PoF'!$B$5:$S$119,MATCH($OH$103, 'ECM Staff time by PoF'!$B$4:$R$4,0),FALSE),IF(ISERROR(VLOOKUP(CONCATENATE($A138,B$66),'ECM Staff time by PoF'!$A$5:$S$119,MATCH($OH$103, 'ECM Staff time by PoF'!$A$4:$R$4,0),FALSE)), 0, VLOOKUP(CONCATENATE($A138,B$66),'ECM Staff time by PoF'!$A$5:$S$119,MATCH($OH$103, 'ECM Staff time by PoF'!$A$4:$R$4,0),FALSE))))*B100</f>
        <v>0</v>
      </c>
      <c r="OI138" s="60">
        <f>IF($A138="",0,IF(VLOOKUP($A138,'ECM Staff time by PoF'!$B$5:$C$119,2,FALSE)="Not Applicable",VLOOKUP($A138,'ECM Staff time by PoF'!$B$5:$S$119,MATCH($OH$103, 'ECM Staff time by PoF'!$B$4:$R$4,0),FALSE),IF(ISERROR(VLOOKUP(CONCATENATE($A138,C$66),'ECM Staff time by PoF'!$A$5:$S$119,MATCH($OH$103, 'ECM Staff time by PoF'!$A$4:$R$4,0),FALSE)), 0, VLOOKUP(CONCATENATE($A138,C$66),'ECM Staff time by PoF'!$A$5:$S$119,MATCH($OH$103, 'ECM Staff time by PoF'!$A$4:$R$4,0),FALSE))))*C100</f>
        <v>0</v>
      </c>
      <c r="OJ138" s="60">
        <f>IF($A138="",0,IF(VLOOKUP($A138,'ECM Staff time by PoF'!$B$5:$C$119,2,FALSE)="Not Applicable",VLOOKUP($A138,'ECM Staff time by PoF'!$B$5:$S$119,MATCH($OH$103, 'ECM Staff time by PoF'!$B$4:$R$4,0),FALSE),IF(ISERROR(VLOOKUP(CONCATENATE($A138,D$66),'ECM Staff time by PoF'!$A$5:$S$119,MATCH($OH$103, 'ECM Staff time by PoF'!$A$4:$R$4,0),FALSE)), 0, VLOOKUP(CONCATENATE($A138,D$66),'ECM Staff time by PoF'!$A$5:$S$119,MATCH($OH$103, 'ECM Staff time by PoF'!$A$4:$R$4,0),FALSE))))*D100</f>
        <v>0</v>
      </c>
      <c r="OK138" s="60">
        <f>IF($A138="",0,IF(VLOOKUP($A138,'ECM Staff time by PoF'!$B$5:$C$119,2,FALSE)="Not Applicable",VLOOKUP($A138,'ECM Staff time by PoF'!$B$5:$S$119,MATCH($OH$103, 'ECM Staff time by PoF'!$B$4:$R$4,0),FALSE),IF(ISERROR(VLOOKUP(CONCATENATE($A138,E$66),'ECM Staff time by PoF'!$A$5:$S$119,MATCH($OH$103, 'ECM Staff time by PoF'!$A$4:$R$4,0),FALSE)), 0, VLOOKUP(CONCATENATE($A138,E$66),'ECM Staff time by PoF'!$A$5:$S$119,MATCH($OH$103, 'ECM Staff time by PoF'!$A$4:$R$4,0),FALSE))))*E100</f>
        <v>0</v>
      </c>
      <c r="OL138" s="60">
        <f>IF($A138="",0,IF(VLOOKUP($A138,'ECM Staff time by PoF'!$B$5:$C$119,2,FALSE)="Not Applicable",VLOOKUP($A138,'ECM Staff time by PoF'!$B$5:$S$119,MATCH($OH$103, 'ECM Staff time by PoF'!$B$4:$R$4,0),FALSE),IF(ISERROR(VLOOKUP(CONCATENATE($A138,F$66),'ECM Staff time by PoF'!$A$5:$S$119,MATCH($OH$103, 'ECM Staff time by PoF'!$A$4:$R$4,0),FALSE)), 0, VLOOKUP(CONCATENATE($A138,F$66),'ECM Staff time by PoF'!$A$5:$S$119,MATCH($OH$103, 'ECM Staff time by PoF'!$A$4:$R$4,0),FALSE))))*F100</f>
        <v>0</v>
      </c>
      <c r="OM138" s="60">
        <f>IF($A138="",0,IF(VLOOKUP($A138,'ECM Staff time by PoF'!$B$5:$C$119,2,FALSE)="Not Applicable",VLOOKUP($A138,'ECM Staff time by PoF'!$B$5:$S$119,MATCH($OH$103, 'ECM Staff time by PoF'!$B$4:$R$4,0),FALSE),IF(ISERROR(VLOOKUP(CONCATENATE($A138,G$66),'ECM Staff time by PoF'!$A$5:$S$119,MATCH($OH$103, 'ECM Staff time by PoF'!$A$4:$R$4,0),FALSE)), 0, VLOOKUP(CONCATENATE($A138,G$66),'ECM Staff time by PoF'!$A$5:$S$119,MATCH($OH$103, 'ECM Staff time by PoF'!$A$4:$R$4,0),FALSE))))*G100</f>
        <v>0</v>
      </c>
      <c r="ON138" s="60">
        <f>IF($A138="",0,IF(VLOOKUP($A138,'ECM Staff time by PoF'!$B$5:$C$119,2,FALSE)="Not Applicable",VLOOKUP($A138,'ECM Staff time by PoF'!$B$5:$S$119,MATCH($OH$103, 'ECM Staff time by PoF'!$B$4:$R$4,0),FALSE),IF(ISERROR(VLOOKUP(CONCATENATE($A138,H$66),'ECM Staff time by PoF'!$A$5:$S$119,MATCH($OH$103, 'ECM Staff time by PoF'!$A$4:$R$4,0),FALSE)), 0, VLOOKUP(CONCATENATE($A138,H$66),'ECM Staff time by PoF'!$A$5:$S$119,MATCH($OH$103, 'ECM Staff time by PoF'!$A$4:$R$4,0),FALSE))))*H100</f>
        <v>0</v>
      </c>
      <c r="OO138" s="60">
        <f>IF($A138="",0,IF(VLOOKUP($A138,'ECM Staff time by PoF'!$B$5:$C$119,2,FALSE)="Not Applicable",VLOOKUP($A138,'ECM Staff time by PoF'!$B$5:$S$119,MATCH($OH$103, 'ECM Staff time by PoF'!$B$4:$R$4,0),FALSE),IF(ISERROR(VLOOKUP(CONCATENATE($A138,I$66),'ECM Staff time by PoF'!$A$5:$S$119,MATCH($OH$103, 'ECM Staff time by PoF'!$A$4:$R$4,0),FALSE)), 0, VLOOKUP(CONCATENATE($A138,I$66),'ECM Staff time by PoF'!$A$5:$S$119,MATCH($OH$103, 'ECM Staff time by PoF'!$A$4:$R$4,0),FALSE))))*I100</f>
        <v>0</v>
      </c>
      <c r="OP138" s="60">
        <f>IF($A138="",0,IF(VLOOKUP($A138,'ECM Staff time by PoF'!$B$5:$C$119,2,FALSE)="Not Applicable",VLOOKUP($A138,'ECM Staff time by PoF'!$B$5:$S$119,MATCH($OH$103, 'ECM Staff time by PoF'!$B$4:$R$4,0),FALSE),IF(ISERROR(VLOOKUP(CONCATENATE($A138,J$66),'ECM Staff time by PoF'!$A$5:$S$119,MATCH($OH$103, 'ECM Staff time by PoF'!$A$4:$R$4,0),FALSE)), 0, VLOOKUP(CONCATENATE($A138,J$66),'ECM Staff time by PoF'!$A$5:$S$119,MATCH($OH$103, 'ECM Staff time by PoF'!$A$4:$R$4,0),FALSE))))*J100</f>
        <v>0</v>
      </c>
      <c r="OQ138" s="60">
        <f>IF($A138="",0,IF(VLOOKUP($A138,'ECM Staff time by PoF'!$B$5:$C$119,2,FALSE)="Not Applicable",VLOOKUP($A138,'ECM Staff time by PoF'!$B$5:$S$119,MATCH($OH$103, 'ECM Staff time by PoF'!$B$4:$R$4,0),FALSE),IF(ISERROR(VLOOKUP(CONCATENATE($A138,K$66),'ECM Staff time by PoF'!$A$5:$S$119,MATCH($OH$103, 'ECM Staff time by PoF'!$A$4:$R$4,0),FALSE)), 0, VLOOKUP(CONCATENATE($A138,K$66),'ECM Staff time by PoF'!$A$5:$S$119,MATCH($OH$103, 'ECM Staff time by PoF'!$A$4:$R$4,0),FALSE))))*K100</f>
        <v>0</v>
      </c>
      <c r="OR138" s="60">
        <f>IF($A138="",0,IF(VLOOKUP($A138,'ECM Staff time by PoF'!$B$5:$C$119,2,FALSE)="Not Applicable",VLOOKUP($A138,'ECM Staff time by PoF'!$B$5:$S$119,MATCH($OH$103, 'ECM Staff time by PoF'!$B$4:$R$4,0),FALSE),IF(ISERROR(VLOOKUP(CONCATENATE($A138,L$66),'ECM Staff time by PoF'!$A$5:$S$119,MATCH($OH$103, 'ECM Staff time by PoF'!$A$4:$R$4,0),FALSE)), 0, VLOOKUP(CONCATENATE($A138,L$66),'ECM Staff time by PoF'!$A$5:$S$119,MATCH($OH$103, 'ECM Staff time by PoF'!$A$4:$R$4,0),FALSE))))*L100</f>
        <v>0</v>
      </c>
      <c r="OS138" s="60">
        <f>IF($A138="",0,IF(VLOOKUP($A138,'ECM Staff time by PoF'!$B$5:$C$119,2,FALSE)="Not Applicable",VLOOKUP($A138,'ECM Staff time by PoF'!$B$5:$S$119,MATCH($OH$103, 'ECM Staff time by PoF'!$B$4:$R$4,0),FALSE),IF(ISERROR(VLOOKUP(CONCATENATE($A138,M$66),'ECM Staff time by PoF'!$A$5:$S$119,MATCH($OH$103, 'ECM Staff time by PoF'!$A$4:$R$4,0),FALSE)), 0, VLOOKUP(CONCATENATE($A138,M$66),'ECM Staff time by PoF'!$A$5:$S$119,MATCH($OH$103, 'ECM Staff time by PoF'!$A$4:$R$4,0),FALSE))))*M100</f>
        <v>0</v>
      </c>
      <c r="OT138" s="60">
        <f>IF($A138="",0,IF(VLOOKUP($A138,'ECM Staff time by PoF'!$B$5:$C$119,2,FALSE)="Not Applicable",VLOOKUP($A138,'ECM Staff time by PoF'!$B$5:$S$119,MATCH($OH$103, 'ECM Staff time by PoF'!$B$4:$R$4,0),FALSE),IF(ISERROR(VLOOKUP(CONCATENATE($A138,N$66),'ECM Staff time by PoF'!$A$5:$S$119,MATCH($OH$103, 'ECM Staff time by PoF'!$A$4:$R$4,0),FALSE)), 0, VLOOKUP(CONCATENATE($A138,N$66),'ECM Staff time by PoF'!$A$5:$S$119,MATCH($OH$103, 'ECM Staff time by PoF'!$A$4:$R$4,0),FALSE))))*N100</f>
        <v>0</v>
      </c>
      <c r="OU138" s="60">
        <f>IF($A138="",0,IF(VLOOKUP($A138,'ECM Staff time by PoF'!$B$5:$C$119,2,FALSE)="Not Applicable",VLOOKUP($A138,'ECM Staff time by PoF'!$B$5:$S$119,MATCH($OH$103, 'ECM Staff time by PoF'!$B$4:$R$4,0),FALSE),IF(ISERROR(VLOOKUP(CONCATENATE($A138,O$66),'ECM Staff time by PoF'!$A$5:$S$119,MATCH($OH$103, 'ECM Staff time by PoF'!$A$4:$R$4,0),FALSE)), 0, VLOOKUP(CONCATENATE($A138,O$66),'ECM Staff time by PoF'!$A$5:$S$119,MATCH($OH$103, 'ECM Staff time by PoF'!$A$4:$R$4,0),FALSE))))*O100</f>
        <v>0</v>
      </c>
      <c r="OV138" s="60">
        <f>IF($A138="",0,IF(VLOOKUP($A138,'ECM Staff time by PoF'!$B$5:$C$119,2,FALSE)="Not Applicable",VLOOKUP($A138,'ECM Staff time by PoF'!$B$5:$S$119,MATCH($OH$103, 'ECM Staff time by PoF'!$B$4:$R$4,0),FALSE),IF(ISERROR(VLOOKUP(CONCATENATE($A138,P$66),'ECM Staff time by PoF'!$A$5:$S$119,MATCH($OH$103, 'ECM Staff time by PoF'!$A$4:$R$4,0),FALSE)), 0, VLOOKUP(CONCATENATE($A138,P$66),'ECM Staff time by PoF'!$A$5:$S$119,MATCH($OH$103, 'ECM Staff time by PoF'!$A$4:$R$4,0),FALSE))))*P100</f>
        <v>0</v>
      </c>
      <c r="OW138" s="60">
        <f>IF($A138="",0,IF(VLOOKUP($A138,'ECM Staff time by PoF'!$B$5:$C$119,2,FALSE)="Not Applicable",VLOOKUP($A138,'ECM Staff time by PoF'!$B$5:$S$119,MATCH($OH$103, 'ECM Staff time by PoF'!$B$4:$R$4,0),FALSE),IF(ISERROR(VLOOKUP(CONCATENATE($A138,Q$66),'ECM Staff time by PoF'!$A$5:$S$119,MATCH($OH$103, 'ECM Staff time by PoF'!$A$4:$R$4,0),FALSE)), 0, VLOOKUP(CONCATENATE($A138,Q$66),'ECM Staff time by PoF'!$A$5:$S$119,MATCH($OH$103, 'ECM Staff time by PoF'!$A$4:$R$4,0),FALSE))))*Q100</f>
        <v>0</v>
      </c>
      <c r="OX138" s="60">
        <f>IF($A138="",0,IF(VLOOKUP($A138,'ECM Staff time by PoF'!$B$5:$C$119,2,FALSE)="Not Applicable",VLOOKUP($A138,'ECM Staff time by PoF'!$B$5:$S$119,MATCH($OH$103, 'ECM Staff time by PoF'!$B$4:$R$4,0),FALSE),IF(ISERROR(VLOOKUP(CONCATENATE($A138,R$66),'ECM Staff time by PoF'!$A$5:$S$119,MATCH($OH$103, 'ECM Staff time by PoF'!$A$4:$R$4,0),FALSE)), 0, VLOOKUP(CONCATENATE($A138,R$66),'ECM Staff time by PoF'!$A$5:$S$119,MATCH($OH$103, 'ECM Staff time by PoF'!$A$4:$R$4,0),FALSE))))*R100</f>
        <v>0</v>
      </c>
      <c r="OY138" s="60">
        <f>IF($A138="",0,IF(VLOOKUP($A138,'ECM Staff time by PoF'!$B$5:$C$119,2,FALSE)="Not Applicable",VLOOKUP($A138,'ECM Staff time by PoF'!$B$5:$S$119,MATCH($OH$103, 'ECM Staff time by PoF'!$B$4:$R$4,0),FALSE),IF(ISERROR(VLOOKUP(CONCATENATE($A138,S$66),'ECM Staff time by PoF'!$A$5:$S$119,MATCH($OH$103, 'ECM Staff time by PoF'!$A$4:$R$4,0),FALSE)), 0, VLOOKUP(CONCATENATE($A138,S$66),'ECM Staff time by PoF'!$A$5:$S$119,MATCH($OH$103, 'ECM Staff time by PoF'!$A$4:$R$4,0),FALSE))))*S100</f>
        <v>0</v>
      </c>
      <c r="OZ138" s="60">
        <f>IF($A138="",0,IF(VLOOKUP($A138,'ECM Staff time by PoF'!$B$5:$C$119,2,FALSE)="Not Applicable",VLOOKUP($A138,'ECM Staff time by PoF'!$B$5:$S$119,MATCH($OH$103, 'ECM Staff time by PoF'!$B$4:$R$4,0),FALSE),IF(ISERROR(VLOOKUP(CONCATENATE($A138,T$66),'ECM Staff time by PoF'!$A$5:$S$119,MATCH($OH$103, 'ECM Staff time by PoF'!$A$4:$R$4,0),FALSE)), 0, VLOOKUP(CONCATENATE($A138,T$66),'ECM Staff time by PoF'!$A$5:$S$119,MATCH($OH$103, 'ECM Staff time by PoF'!$A$4:$R$4,0),FALSE))))*T100</f>
        <v>0</v>
      </c>
      <c r="PA138" s="60">
        <f>IF($A138="",0,IF(VLOOKUP($A138,'ECM Staff time by PoF'!$B$5:$C$119,2,FALSE)="Not Applicable",VLOOKUP($A138,'ECM Staff time by PoF'!$B$5:$S$119,MATCH($OH$103, 'ECM Staff time by PoF'!$B$4:$R$4,0),FALSE),IF(ISERROR(VLOOKUP(CONCATENATE($A138,U$66),'ECM Staff time by PoF'!$A$5:$S$119,MATCH($OH$103, 'ECM Staff time by PoF'!$A$4:$R$4,0),FALSE)), 0, VLOOKUP(CONCATENATE($A138,U$66),'ECM Staff time by PoF'!$A$5:$S$119,MATCH($OH$103, 'ECM Staff time by PoF'!$A$4:$R$4,0),FALSE))))*U100</f>
        <v>0</v>
      </c>
      <c r="PB138" s="60">
        <f>IF($A138="",0,IF(VLOOKUP($A138,'ECM Staff time by PoF'!$B$5:$C$119,2,FALSE)="Not Applicable",VLOOKUP($A138,'ECM Staff time by PoF'!$B$5:$S$119,MATCH($OH$103, 'ECM Staff time by PoF'!$B$4:$R$4,0),FALSE),IF(ISERROR(VLOOKUP(CONCATENATE($A138,V$66),'ECM Staff time by PoF'!$A$5:$S$119,MATCH($OH$103, 'ECM Staff time by PoF'!$A$4:$R$4,0),FALSE)), 0, VLOOKUP(CONCATENATE($A138,V$66),'ECM Staff time by PoF'!$A$5:$S$119,MATCH($OH$103, 'ECM Staff time by PoF'!$A$4:$R$4,0),FALSE))))*V100</f>
        <v>0</v>
      </c>
      <c r="PC138" s="60">
        <f>IF($A138="",0,IF(VLOOKUP($A138,'ECM Staff time by PoF'!$B$5:$C$119,2,FALSE)="Not Applicable",VLOOKUP($A138,'ECM Staff time by PoF'!$B$5:$S$119,MATCH($OH$103, 'ECM Staff time by PoF'!$B$4:$R$4,0),FALSE),IF(ISERROR(VLOOKUP(CONCATENATE($A138,W$66),'ECM Staff time by PoF'!$A$5:$S$119,MATCH($OH$103, 'ECM Staff time by PoF'!$A$4:$R$4,0),FALSE)), 0, VLOOKUP(CONCATENATE($A138,W$66),'ECM Staff time by PoF'!$A$5:$S$119,MATCH($OH$103, 'ECM Staff time by PoF'!$A$4:$R$4,0),FALSE))))*W100</f>
        <v>0</v>
      </c>
      <c r="PD138" s="60">
        <f>IF($A138="",0,IF(VLOOKUP($A138,'ECM Staff time by PoF'!$B$5:$C$119,2,FALSE)="Not Applicable",VLOOKUP($A138,'ECM Staff time by PoF'!$B$5:$S$119,MATCH($OH$103, 'ECM Staff time by PoF'!$B$4:$R$4,0),FALSE),IF(ISERROR(VLOOKUP(CONCATENATE($A138,X$66),'ECM Staff time by PoF'!$A$5:$S$119,MATCH($OH$103, 'ECM Staff time by PoF'!$A$4:$R$4,0),FALSE)), 0, VLOOKUP(CONCATENATE($A138,X$66),'ECM Staff time by PoF'!$A$5:$S$119,MATCH($OH$103, 'ECM Staff time by PoF'!$A$4:$R$4,0),FALSE))))*X100</f>
        <v>0</v>
      </c>
      <c r="PE138" s="60">
        <f>IF($A138="",0,IF(VLOOKUP($A138,'ECM Staff time by PoF'!$B$5:$C$119,2,FALSE)="Not Applicable",VLOOKUP($A138,'ECM Staff time by PoF'!$B$5:$S$119,MATCH($OH$103, 'ECM Staff time by PoF'!$B$4:$R$4,0),FALSE),IF(ISERROR(VLOOKUP(CONCATENATE($A138,Y$66),'ECM Staff time by PoF'!$A$5:$S$119,MATCH($OH$103, 'ECM Staff time by PoF'!$A$4:$R$4,0),FALSE)), 0, VLOOKUP(CONCATENATE($A138,Y$66),'ECM Staff time by PoF'!$A$5:$S$119,MATCH($OH$103, 'ECM Staff time by PoF'!$A$4:$R$4,0),FALSE))))*Y100</f>
        <v>0</v>
      </c>
      <c r="PF138" s="60">
        <f>IF($A138="",0,IF(VLOOKUP($A138,'ECM Staff time by PoF'!$B$5:$C$119,2,FALSE)="Not Applicable",VLOOKUP($A138,'ECM Staff time by PoF'!$B$5:$S$119,MATCH($OH$103, 'ECM Staff time by PoF'!$B$4:$R$4,0),FALSE),IF(ISERROR(VLOOKUP(CONCATENATE($A138,Z$66),'ECM Staff time by PoF'!$A$5:$S$119,MATCH($OH$103, 'ECM Staff time by PoF'!$A$4:$R$4,0),FALSE)), 0, VLOOKUP(CONCATENATE($A138,Z$66),'ECM Staff time by PoF'!$A$5:$S$119,MATCH($OH$103, 'ECM Staff time by PoF'!$A$4:$R$4,0),FALSE))))*Z100</f>
        <v>0</v>
      </c>
      <c r="PG138" s="60">
        <f>IF($A138="",0,IF(VLOOKUP($A138,'ECM Staff time by PoF'!$B$5:$C$119,2,FALSE)="Not Applicable",VLOOKUP($A138,'ECM Staff time by PoF'!$B$5:$S$119,MATCH($OH$103, 'ECM Staff time by PoF'!$B$4:$R$4,0),FALSE),IF(ISERROR(VLOOKUP(CONCATENATE($A138,AA$66),'ECM Staff time by PoF'!$A$5:$S$119,MATCH($OH$103, 'ECM Staff time by PoF'!$A$4:$R$4,0),FALSE)), 0, VLOOKUP(CONCATENATE($A138,AA$66),'ECM Staff time by PoF'!$A$5:$S$119,MATCH($OH$103, 'ECM Staff time by PoF'!$A$4:$R$4,0),FALSE))))*AA100</f>
        <v>0</v>
      </c>
      <c r="PH138" s="60">
        <f>IF($A138="",0,IF(VLOOKUP($A138,'ECM Staff time by PoF'!$B$5:$C$119,2,FALSE)="Not Applicable",VLOOKUP($A138,'ECM Staff time by PoF'!$B$5:$S$119,MATCH($OH$103, 'ECM Staff time by PoF'!$B$4:$R$4,0),FALSE),IF(ISERROR(VLOOKUP(CONCATENATE($A138,AB$66),'ECM Staff time by PoF'!$A$5:$S$119,MATCH($OH$103, 'ECM Staff time by PoF'!$A$4:$R$4,0),FALSE)), 0, VLOOKUP(CONCATENATE($A138,AB$66),'ECM Staff time by PoF'!$A$5:$S$119,MATCH($OH$103, 'ECM Staff time by PoF'!$A$4:$R$4,0),FALSE))))*AB100</f>
        <v>0</v>
      </c>
      <c r="PI138" s="60">
        <f>IF($A138="",0,IF(VLOOKUP($A138,'ECM Staff time by PoF'!$B$5:$C$119,2,FALSE)="Not Applicable",VLOOKUP($A138,'ECM Staff time by PoF'!$B$5:$S$119,MATCH($OH$103, 'ECM Staff time by PoF'!$B$4:$R$4,0),FALSE),IF(ISERROR(VLOOKUP(CONCATENATE($A138,AC$66),'ECM Staff time by PoF'!$A$5:$S$119,MATCH($OH$103, 'ECM Staff time by PoF'!$A$4:$R$4,0),FALSE)), 0, VLOOKUP(CONCATENATE($A138,AC$66),'ECM Staff time by PoF'!$A$5:$S$119,MATCH($OH$103, 'ECM Staff time by PoF'!$A$4:$R$4,0),FALSE))))*AC100</f>
        <v>0</v>
      </c>
      <c r="PJ138" s="60">
        <f>IF($A138="",0,IF(VLOOKUP($A138,'ECM Staff time by PoF'!$B$5:$C$119,2,FALSE)="Not Applicable",VLOOKUP($A138,'ECM Staff time by PoF'!$B$5:$S$119,MATCH($OH$103, 'ECM Staff time by PoF'!$B$4:$R$4,0),FALSE),IF(ISERROR(VLOOKUP(CONCATENATE($A138,AD$66),'ECM Staff time by PoF'!$A$5:$S$119,MATCH($OH$103, 'ECM Staff time by PoF'!$A$4:$R$4,0),FALSE)), 0, VLOOKUP(CONCATENATE($A138,AD$66),'ECM Staff time by PoF'!$A$5:$S$119,MATCH($OH$103, 'ECM Staff time by PoF'!$A$4:$R$4,0),FALSE))))*AD100</f>
        <v>0</v>
      </c>
      <c r="PK138" s="60">
        <f>IF($A138="",0,IF(VLOOKUP($A138,'ECM Staff time by PoF'!$B$5:$C$119,2,FALSE)="Not Applicable",VLOOKUP($A138,'ECM Staff time by PoF'!$B$5:$S$119,MATCH($OH$103, 'ECM Staff time by PoF'!$B$4:$R$4,0),FALSE),IF(ISERROR(VLOOKUP(CONCATENATE($A138,AE$66),'ECM Staff time by PoF'!$A$5:$S$119,MATCH($OH$103, 'ECM Staff time by PoF'!$A$4:$R$4,0),FALSE)), 0, VLOOKUP(CONCATENATE($A138,AE$66),'ECM Staff time by PoF'!$A$5:$S$119,MATCH($OH$103, 'ECM Staff time by PoF'!$A$4:$R$4,0),FALSE))))*AE100</f>
        <v>0</v>
      </c>
      <c r="PL138" s="60">
        <f>IF($A138="",0,IF(VLOOKUP($A138,'ECM Staff time by PoF'!$B$5:$C$119,2,FALSE)="Not Applicable",VLOOKUP($A138,'ECM Staff time by PoF'!$B$5:$S$119,MATCH($OH$103, 'ECM Staff time by PoF'!$B$4:$R$4,0),FALSE),IF(ISERROR(VLOOKUP(CONCATENATE($A138,AF$66),'ECM Staff time by PoF'!$A$5:$S$119,MATCH($OH$103, 'ECM Staff time by PoF'!$A$4:$R$4,0),FALSE)), 0, VLOOKUP(CONCATENATE($A138,AF$66),'ECM Staff time by PoF'!$A$5:$S$119,MATCH($OH$103, 'ECM Staff time by PoF'!$A$4:$R$4,0),FALSE))))*AF100</f>
        <v>0</v>
      </c>
      <c r="PM138" s="60">
        <f>IF($A138="",0,IF(VLOOKUP($A138,'ECM Staff time by PoF'!$B$5:$C$119,2,FALSE)="Not Applicable",VLOOKUP($A138,'ECM Staff time by PoF'!$B$5:$S$119,MATCH($OH$103, 'ECM Staff time by PoF'!$B$4:$R$4,0),FALSE),IF(ISERROR(VLOOKUP(CONCATENATE($A138,AG$66),'ECM Staff time by PoF'!$A$5:$S$119,MATCH($OH$103, 'ECM Staff time by PoF'!$A$4:$R$4,0),FALSE)), 0, VLOOKUP(CONCATENATE($A138,AG$66),'ECM Staff time by PoF'!$A$5:$S$119,MATCH($OH$103, 'ECM Staff time by PoF'!$A$4:$R$4,0),FALSE))))*AG100</f>
        <v>0</v>
      </c>
      <c r="PN138" s="60">
        <f>IF($A138="",0,IF(VLOOKUP($A138,'ECM Staff time by PoF'!$B$5:$C$119,2,FALSE)="Not Applicable",VLOOKUP($A138,'ECM Staff time by PoF'!$B$5:$S$119,MATCH($OH$103, 'ECM Staff time by PoF'!$B$4:$R$4,0),FALSE),IF(ISERROR(VLOOKUP(CONCATENATE($A138,AH$66),'ECM Staff time by PoF'!$A$5:$S$119,MATCH($OH$103, 'ECM Staff time by PoF'!$A$4:$R$4,0),FALSE)), 0, VLOOKUP(CONCATENATE($A138,AH$66),'ECM Staff time by PoF'!$A$5:$S$119,MATCH($OH$103, 'ECM Staff time by PoF'!$A$4:$R$4,0),FALSE))))*AH100</f>
        <v>0</v>
      </c>
      <c r="PO138" s="60">
        <f>IF($A138="",0,IF(VLOOKUP($A138,'ECM Staff time by PoF'!$B$5:$C$119,2,FALSE)="Not Applicable",VLOOKUP($A138,'ECM Staff time by PoF'!$B$5:$S$119,MATCH($OH$103, 'ECM Staff time by PoF'!$B$4:$R$4,0),FALSE),IF(ISERROR(VLOOKUP(CONCATENATE($A138,AI$66),'ECM Staff time by PoF'!$A$5:$S$119,MATCH($OH$103, 'ECM Staff time by PoF'!$A$4:$R$4,0),FALSE)), 0, VLOOKUP(CONCATENATE($A138,AI$66),'ECM Staff time by PoF'!$A$5:$S$119,MATCH($OH$103, 'ECM Staff time by PoF'!$A$4:$R$4,0),FALSE))))*AI100</f>
        <v>0</v>
      </c>
      <c r="PP138" s="60">
        <f>IF($A138="",0,IF(VLOOKUP($A138,'ECM Staff time by PoF'!$B$5:$C$119,2,FALSE)="Not Applicable",VLOOKUP($A138,'ECM Staff time by PoF'!$B$5:$S$119,MATCH($OH$103, 'ECM Staff time by PoF'!$B$4:$R$4,0),FALSE),IF(ISERROR(VLOOKUP(CONCATENATE($A138,AJ$66),'ECM Staff time by PoF'!$A$5:$S$119,MATCH($OH$103, 'ECM Staff time by PoF'!$A$4:$R$4,0),FALSE)), 0, VLOOKUP(CONCATENATE($A138,AJ$66),'ECM Staff time by PoF'!$A$5:$S$119,MATCH($OH$103, 'ECM Staff time by PoF'!$A$4:$R$4,0),FALSE))))*AJ100</f>
        <v>0</v>
      </c>
      <c r="PQ138" s="60">
        <f>IF($A138="",0,IF(VLOOKUP($A138,'ECM Staff time by PoF'!$B$5:$C$119,2,FALSE)="Not Applicable",VLOOKUP($A138,'ECM Staff time by PoF'!$B$5:$S$119,MATCH($OH$103, 'ECM Staff time by PoF'!$B$4:$R$4,0),FALSE),IF(ISERROR(VLOOKUP(CONCATENATE($A138,AK$66),'ECM Staff time by PoF'!$A$5:$S$119,MATCH($OH$103, 'ECM Staff time by PoF'!$A$4:$R$4,0),FALSE)), 0, VLOOKUP(CONCATENATE($A138,AK$66),'ECM Staff time by PoF'!$A$5:$S$119,MATCH($OH$103, 'ECM Staff time by PoF'!$A$4:$R$4,0),FALSE))))*AK100</f>
        <v>0</v>
      </c>
      <c r="PR138" s="60">
        <f>IF($A138="",0,IF(VLOOKUP($A138,'ECM Staff time by PoF'!$B$5:$C$119,2,FALSE)="Not Applicable",VLOOKUP($A138,'ECM Staff time by PoF'!$B$5:$S$119,MATCH($PR$103, 'ECM Staff time by PoF'!$B$4:$R$4,0),FALSE),IF(ISERROR(VLOOKUP(CONCATENATE($A138,B$66),'ECM Staff time by PoF'!$A$5:$S$119,MATCH($PR$103, 'ECM Staff time by PoF'!$A$4:$R$4,0),FALSE)), 0, VLOOKUP(CONCATENATE($A138,B$66),'ECM Staff time by PoF'!$A$5:$S$119,MATCH($PR$103, 'ECM Staff time by PoF'!$A$4:$R$4,0),FALSE))))*B100</f>
        <v>0</v>
      </c>
      <c r="PS138" s="60">
        <f>IF($A138="",0,IF(VLOOKUP($A138,'ECM Staff time by PoF'!$B$5:$C$119,2,FALSE)="Not Applicable",VLOOKUP($A138,'ECM Staff time by PoF'!$B$5:$S$119,MATCH($PR$103, 'ECM Staff time by PoF'!$B$4:$R$4,0),FALSE),IF(ISERROR(VLOOKUP(CONCATENATE($A138,C$66),'ECM Staff time by PoF'!$A$5:$S$119,MATCH($PR$103, 'ECM Staff time by PoF'!$A$4:$R$4,0),FALSE)), 0, VLOOKUP(CONCATENATE($A138,C$66),'ECM Staff time by PoF'!$A$5:$S$119,MATCH($PR$103, 'ECM Staff time by PoF'!$A$4:$R$4,0),FALSE))))*C100</f>
        <v>0</v>
      </c>
      <c r="PT138" s="60">
        <f>IF($A138="",0,IF(VLOOKUP($A138,'ECM Staff time by PoF'!$B$5:$C$119,2,FALSE)="Not Applicable",VLOOKUP($A138,'ECM Staff time by PoF'!$B$5:$S$119,MATCH($PR$103, 'ECM Staff time by PoF'!$B$4:$R$4,0),FALSE),IF(ISERROR(VLOOKUP(CONCATENATE($A138,D$66),'ECM Staff time by PoF'!$A$5:$S$119,MATCH($PR$103, 'ECM Staff time by PoF'!$A$4:$R$4,0),FALSE)), 0, VLOOKUP(CONCATENATE($A138,D$66),'ECM Staff time by PoF'!$A$5:$S$119,MATCH($PR$103, 'ECM Staff time by PoF'!$A$4:$R$4,0),FALSE))))*D100</f>
        <v>0</v>
      </c>
      <c r="PU138" s="60">
        <f>IF($A138="",0,IF(VLOOKUP($A138,'ECM Staff time by PoF'!$B$5:$C$119,2,FALSE)="Not Applicable",VLOOKUP($A138,'ECM Staff time by PoF'!$B$5:$S$119,MATCH($PR$103, 'ECM Staff time by PoF'!$B$4:$R$4,0),FALSE),IF(ISERROR(VLOOKUP(CONCATENATE($A138,E$66),'ECM Staff time by PoF'!$A$5:$S$119,MATCH($PR$103, 'ECM Staff time by PoF'!$A$4:$R$4,0),FALSE)), 0, VLOOKUP(CONCATENATE($A138,E$66),'ECM Staff time by PoF'!$A$5:$S$119,MATCH($PR$103, 'ECM Staff time by PoF'!$A$4:$R$4,0),FALSE))))*E100</f>
        <v>0</v>
      </c>
      <c r="PV138" s="60">
        <f>IF($A138="",0,IF(VLOOKUP($A138,'ECM Staff time by PoF'!$B$5:$C$119,2,FALSE)="Not Applicable",VLOOKUP($A138,'ECM Staff time by PoF'!$B$5:$S$119,MATCH($PR$103, 'ECM Staff time by PoF'!$B$4:$R$4,0),FALSE),IF(ISERROR(VLOOKUP(CONCATENATE($A138,F$66),'ECM Staff time by PoF'!$A$5:$S$119,MATCH($PR$103, 'ECM Staff time by PoF'!$A$4:$R$4,0),FALSE)), 0, VLOOKUP(CONCATENATE($A138,F$66),'ECM Staff time by PoF'!$A$5:$S$119,MATCH($PR$103, 'ECM Staff time by PoF'!$A$4:$R$4,0),FALSE))))*F100</f>
        <v>0</v>
      </c>
      <c r="PW138" s="60">
        <f>IF($A138="",0,IF(VLOOKUP($A138,'ECM Staff time by PoF'!$B$5:$C$119,2,FALSE)="Not Applicable",VLOOKUP($A138,'ECM Staff time by PoF'!$B$5:$S$119,MATCH($PR$103, 'ECM Staff time by PoF'!$B$4:$R$4,0),FALSE),IF(ISERROR(VLOOKUP(CONCATENATE($A138,G$66),'ECM Staff time by PoF'!$A$5:$S$119,MATCH($PR$103, 'ECM Staff time by PoF'!$A$4:$R$4,0),FALSE)), 0, VLOOKUP(CONCATENATE($A138,G$66),'ECM Staff time by PoF'!$A$5:$S$119,MATCH($PR$103, 'ECM Staff time by PoF'!$A$4:$R$4,0),FALSE))))*G100</f>
        <v>0</v>
      </c>
      <c r="PX138" s="60">
        <f>IF($A138="",0,IF(VLOOKUP($A138,'ECM Staff time by PoF'!$B$5:$C$119,2,FALSE)="Not Applicable",VLOOKUP($A138,'ECM Staff time by PoF'!$B$5:$S$119,MATCH($PR$103, 'ECM Staff time by PoF'!$B$4:$R$4,0),FALSE),IF(ISERROR(VLOOKUP(CONCATENATE($A138,H$66),'ECM Staff time by PoF'!$A$5:$S$119,MATCH($PR$103, 'ECM Staff time by PoF'!$A$4:$R$4,0),FALSE)), 0, VLOOKUP(CONCATENATE($A138,H$66),'ECM Staff time by PoF'!$A$5:$S$119,MATCH($PR$103, 'ECM Staff time by PoF'!$A$4:$R$4,0),FALSE))))*H100</f>
        <v>0</v>
      </c>
      <c r="PY138" s="60">
        <f>IF($A138="",0,IF(VLOOKUP($A138,'ECM Staff time by PoF'!$B$5:$C$119,2,FALSE)="Not Applicable",VLOOKUP($A138,'ECM Staff time by PoF'!$B$5:$S$119,MATCH($PR$103, 'ECM Staff time by PoF'!$B$4:$R$4,0),FALSE),IF(ISERROR(VLOOKUP(CONCATENATE($A138,I$66),'ECM Staff time by PoF'!$A$5:$S$119,MATCH($PR$103, 'ECM Staff time by PoF'!$A$4:$R$4,0),FALSE)), 0, VLOOKUP(CONCATENATE($A138,I$66),'ECM Staff time by PoF'!$A$5:$S$119,MATCH($PR$103, 'ECM Staff time by PoF'!$A$4:$R$4,0),FALSE))))*I100</f>
        <v>0</v>
      </c>
      <c r="PZ138" s="60">
        <f>IF($A138="",0,IF(VLOOKUP($A138,'ECM Staff time by PoF'!$B$5:$C$119,2,FALSE)="Not Applicable",VLOOKUP($A138,'ECM Staff time by PoF'!$B$5:$S$119,MATCH($PR$103, 'ECM Staff time by PoF'!$B$4:$R$4,0),FALSE),IF(ISERROR(VLOOKUP(CONCATENATE($A138,J$66),'ECM Staff time by PoF'!$A$5:$S$119,MATCH($PR$103, 'ECM Staff time by PoF'!$A$4:$R$4,0),FALSE)), 0, VLOOKUP(CONCATENATE($A138,J$66),'ECM Staff time by PoF'!$A$5:$S$119,MATCH($PR$103, 'ECM Staff time by PoF'!$A$4:$R$4,0),FALSE))))*J100</f>
        <v>0</v>
      </c>
      <c r="QA138" s="60">
        <f>IF($A138="",0,IF(VLOOKUP($A138,'ECM Staff time by PoF'!$B$5:$C$119,2,FALSE)="Not Applicable",VLOOKUP($A138,'ECM Staff time by PoF'!$B$5:$S$119,MATCH($PR$103, 'ECM Staff time by PoF'!$B$4:$R$4,0),FALSE),IF(ISERROR(VLOOKUP(CONCATENATE($A138,K$66),'ECM Staff time by PoF'!$A$5:$S$119,MATCH($PR$103, 'ECM Staff time by PoF'!$A$4:$R$4,0),FALSE)), 0, VLOOKUP(CONCATENATE($A138,K$66),'ECM Staff time by PoF'!$A$5:$S$119,MATCH($PR$103, 'ECM Staff time by PoF'!$A$4:$R$4,0),FALSE))))*K100</f>
        <v>0</v>
      </c>
      <c r="QB138" s="60">
        <f>IF($A138="",0,IF(VLOOKUP($A138,'ECM Staff time by PoF'!$B$5:$C$119,2,FALSE)="Not Applicable",VLOOKUP($A138,'ECM Staff time by PoF'!$B$5:$S$119,MATCH($PR$103, 'ECM Staff time by PoF'!$B$4:$R$4,0),FALSE),IF(ISERROR(VLOOKUP(CONCATENATE($A138,L$66),'ECM Staff time by PoF'!$A$5:$S$119,MATCH($PR$103, 'ECM Staff time by PoF'!$A$4:$R$4,0),FALSE)), 0, VLOOKUP(CONCATENATE($A138,L$66),'ECM Staff time by PoF'!$A$5:$S$119,MATCH($PR$103, 'ECM Staff time by PoF'!$A$4:$R$4,0),FALSE))))*L100</f>
        <v>0</v>
      </c>
      <c r="QC138" s="60">
        <f>IF($A138="",0,IF(VLOOKUP($A138,'ECM Staff time by PoF'!$B$5:$C$119,2,FALSE)="Not Applicable",VLOOKUP($A138,'ECM Staff time by PoF'!$B$5:$S$119,MATCH($PR$103, 'ECM Staff time by PoF'!$B$4:$R$4,0),FALSE),IF(ISERROR(VLOOKUP(CONCATENATE($A138,M$66),'ECM Staff time by PoF'!$A$5:$S$119,MATCH($PR$103, 'ECM Staff time by PoF'!$A$4:$R$4,0),FALSE)), 0, VLOOKUP(CONCATENATE($A138,M$66),'ECM Staff time by PoF'!$A$5:$S$119,MATCH($PR$103, 'ECM Staff time by PoF'!$A$4:$R$4,0),FALSE))))*M100</f>
        <v>0</v>
      </c>
      <c r="QD138" s="60">
        <f>IF($A138="",0,IF(VLOOKUP($A138,'ECM Staff time by PoF'!$B$5:$C$119,2,FALSE)="Not Applicable",VLOOKUP($A138,'ECM Staff time by PoF'!$B$5:$S$119,MATCH($PR$103, 'ECM Staff time by PoF'!$B$4:$R$4,0),FALSE),IF(ISERROR(VLOOKUP(CONCATENATE($A138,N$66),'ECM Staff time by PoF'!$A$5:$S$119,MATCH($PR$103, 'ECM Staff time by PoF'!$A$4:$R$4,0),FALSE)), 0, VLOOKUP(CONCATENATE($A138,N$66),'ECM Staff time by PoF'!$A$5:$S$119,MATCH($PR$103, 'ECM Staff time by PoF'!$A$4:$R$4,0),FALSE))))*N100</f>
        <v>0</v>
      </c>
      <c r="QE138" s="60">
        <f>IF($A138="",0,IF(VLOOKUP($A138,'ECM Staff time by PoF'!$B$5:$C$119,2,FALSE)="Not Applicable",VLOOKUP($A138,'ECM Staff time by PoF'!$B$5:$S$119,MATCH($PR$103, 'ECM Staff time by PoF'!$B$4:$R$4,0),FALSE),IF(ISERROR(VLOOKUP(CONCATENATE($A138,O$66),'ECM Staff time by PoF'!$A$5:$S$119,MATCH($PR$103, 'ECM Staff time by PoF'!$A$4:$R$4,0),FALSE)), 0, VLOOKUP(CONCATENATE($A138,O$66),'ECM Staff time by PoF'!$A$5:$S$119,MATCH($PR$103, 'ECM Staff time by PoF'!$A$4:$R$4,0),FALSE))))*O100</f>
        <v>0</v>
      </c>
      <c r="QF138" s="60">
        <f>IF($A138="",0,IF(VLOOKUP($A138,'ECM Staff time by PoF'!$B$5:$C$119,2,FALSE)="Not Applicable",VLOOKUP($A138,'ECM Staff time by PoF'!$B$5:$S$119,MATCH($PR$103, 'ECM Staff time by PoF'!$B$4:$R$4,0),FALSE),IF(ISERROR(VLOOKUP(CONCATENATE($A138,P$66),'ECM Staff time by PoF'!$A$5:$S$119,MATCH($PR$103, 'ECM Staff time by PoF'!$A$4:$R$4,0),FALSE)), 0, VLOOKUP(CONCATENATE($A138,P$66),'ECM Staff time by PoF'!$A$5:$S$119,MATCH($PR$103, 'ECM Staff time by PoF'!$A$4:$R$4,0),FALSE))))*P100</f>
        <v>0</v>
      </c>
      <c r="QG138" s="60">
        <f>IF($A138="",0,IF(VLOOKUP($A138,'ECM Staff time by PoF'!$B$5:$C$119,2,FALSE)="Not Applicable",VLOOKUP($A138,'ECM Staff time by PoF'!$B$5:$S$119,MATCH($PR$103, 'ECM Staff time by PoF'!$B$4:$R$4,0),FALSE),IF(ISERROR(VLOOKUP(CONCATENATE($A138,Q$66),'ECM Staff time by PoF'!$A$5:$S$119,MATCH($PR$103, 'ECM Staff time by PoF'!$A$4:$R$4,0),FALSE)), 0, VLOOKUP(CONCATENATE($A138,Q$66),'ECM Staff time by PoF'!$A$5:$S$119,MATCH($PR$103, 'ECM Staff time by PoF'!$A$4:$R$4,0),FALSE))))*Q100</f>
        <v>0</v>
      </c>
      <c r="QH138" s="60">
        <f>IF($A138="",0,IF(VLOOKUP($A138,'ECM Staff time by PoF'!$B$5:$C$119,2,FALSE)="Not Applicable",VLOOKUP($A138,'ECM Staff time by PoF'!$B$5:$S$119,MATCH($PR$103, 'ECM Staff time by PoF'!$B$4:$R$4,0),FALSE),IF(ISERROR(VLOOKUP(CONCATENATE($A138,R$66),'ECM Staff time by PoF'!$A$5:$S$119,MATCH($PR$103, 'ECM Staff time by PoF'!$A$4:$R$4,0),FALSE)), 0, VLOOKUP(CONCATENATE($A138,R$66),'ECM Staff time by PoF'!$A$5:$S$119,MATCH($PR$103, 'ECM Staff time by PoF'!$A$4:$R$4,0),FALSE))))*R100</f>
        <v>0</v>
      </c>
      <c r="QI138" s="60">
        <f>IF($A138="",0,IF(VLOOKUP($A138,'ECM Staff time by PoF'!$B$5:$C$119,2,FALSE)="Not Applicable",VLOOKUP($A138,'ECM Staff time by PoF'!$B$5:$S$119,MATCH($PR$103, 'ECM Staff time by PoF'!$B$4:$R$4,0),FALSE),IF(ISERROR(VLOOKUP(CONCATENATE($A138,S$66),'ECM Staff time by PoF'!$A$5:$S$119,MATCH($PR$103, 'ECM Staff time by PoF'!$A$4:$R$4,0),FALSE)), 0, VLOOKUP(CONCATENATE($A138,S$66),'ECM Staff time by PoF'!$A$5:$S$119,MATCH($PR$103, 'ECM Staff time by PoF'!$A$4:$R$4,0),FALSE))))*S100</f>
        <v>0</v>
      </c>
      <c r="QJ138" s="60">
        <f>IF($A138="",0,IF(VLOOKUP($A138,'ECM Staff time by PoF'!$B$5:$C$119,2,FALSE)="Not Applicable",VLOOKUP($A138,'ECM Staff time by PoF'!$B$5:$S$119,MATCH($PR$103, 'ECM Staff time by PoF'!$B$4:$R$4,0),FALSE),IF(ISERROR(VLOOKUP(CONCATENATE($A138,T$66),'ECM Staff time by PoF'!$A$5:$S$119,MATCH($PR$103, 'ECM Staff time by PoF'!$A$4:$R$4,0),FALSE)), 0, VLOOKUP(CONCATENATE($A138,T$66),'ECM Staff time by PoF'!$A$5:$S$119,MATCH($PR$103, 'ECM Staff time by PoF'!$A$4:$R$4,0),FALSE))))*T100</f>
        <v>0</v>
      </c>
      <c r="QK138" s="60">
        <f>IF($A138="",0,IF(VLOOKUP($A138,'ECM Staff time by PoF'!$B$5:$C$119,2,FALSE)="Not Applicable",VLOOKUP($A138,'ECM Staff time by PoF'!$B$5:$S$119,MATCH($PR$103, 'ECM Staff time by PoF'!$B$4:$R$4,0),FALSE),IF(ISERROR(VLOOKUP(CONCATENATE($A138,U$66),'ECM Staff time by PoF'!$A$5:$S$119,MATCH($PR$103, 'ECM Staff time by PoF'!$A$4:$R$4,0),FALSE)), 0, VLOOKUP(CONCATENATE($A138,U$66),'ECM Staff time by PoF'!$A$5:$S$119,MATCH($PR$103, 'ECM Staff time by PoF'!$A$4:$R$4,0),FALSE))))*U100</f>
        <v>0</v>
      </c>
      <c r="QL138" s="60">
        <f>IF($A138="",0,IF(VLOOKUP($A138,'ECM Staff time by PoF'!$B$5:$C$119,2,FALSE)="Not Applicable",VLOOKUP($A138,'ECM Staff time by PoF'!$B$5:$S$119,MATCH($PR$103, 'ECM Staff time by PoF'!$B$4:$R$4,0),FALSE),IF(ISERROR(VLOOKUP(CONCATENATE($A138,V$66),'ECM Staff time by PoF'!$A$5:$S$119,MATCH($PR$103, 'ECM Staff time by PoF'!$A$4:$R$4,0),FALSE)), 0, VLOOKUP(CONCATENATE($A138,V$66),'ECM Staff time by PoF'!$A$5:$S$119,MATCH($PR$103, 'ECM Staff time by PoF'!$A$4:$R$4,0),FALSE))))*V100</f>
        <v>0</v>
      </c>
      <c r="QM138" s="60">
        <f>IF($A138="",0,IF(VLOOKUP($A138,'ECM Staff time by PoF'!$B$5:$C$119,2,FALSE)="Not Applicable",VLOOKUP($A138,'ECM Staff time by PoF'!$B$5:$S$119,MATCH($PR$103, 'ECM Staff time by PoF'!$B$4:$R$4,0),FALSE),IF(ISERROR(VLOOKUP(CONCATENATE($A138,W$66),'ECM Staff time by PoF'!$A$5:$S$119,MATCH($PR$103, 'ECM Staff time by PoF'!$A$4:$R$4,0),FALSE)), 0, VLOOKUP(CONCATENATE($A138,W$66),'ECM Staff time by PoF'!$A$5:$S$119,MATCH($PR$103, 'ECM Staff time by PoF'!$A$4:$R$4,0),FALSE))))*W100</f>
        <v>0</v>
      </c>
      <c r="QN138" s="60">
        <f>IF($A138="",0,IF(VLOOKUP($A138,'ECM Staff time by PoF'!$B$5:$C$119,2,FALSE)="Not Applicable",VLOOKUP($A138,'ECM Staff time by PoF'!$B$5:$S$119,MATCH($PR$103, 'ECM Staff time by PoF'!$B$4:$R$4,0),FALSE),IF(ISERROR(VLOOKUP(CONCATENATE($A138,X$66),'ECM Staff time by PoF'!$A$5:$S$119,MATCH($PR$103, 'ECM Staff time by PoF'!$A$4:$R$4,0),FALSE)), 0, VLOOKUP(CONCATENATE($A138,X$66),'ECM Staff time by PoF'!$A$5:$S$119,MATCH($PR$103, 'ECM Staff time by PoF'!$A$4:$R$4,0),FALSE))))*X100</f>
        <v>0</v>
      </c>
      <c r="QO138" s="60">
        <f>IF($A138="",0,IF(VLOOKUP($A138,'ECM Staff time by PoF'!$B$5:$C$119,2,FALSE)="Not Applicable",VLOOKUP($A138,'ECM Staff time by PoF'!$B$5:$S$119,MATCH($PR$103, 'ECM Staff time by PoF'!$B$4:$R$4,0),FALSE),IF(ISERROR(VLOOKUP(CONCATENATE($A138,Y$66),'ECM Staff time by PoF'!$A$5:$S$119,MATCH($PR$103, 'ECM Staff time by PoF'!$A$4:$R$4,0),FALSE)), 0, VLOOKUP(CONCATENATE($A138,Y$66),'ECM Staff time by PoF'!$A$5:$S$119,MATCH($PR$103, 'ECM Staff time by PoF'!$A$4:$R$4,0),FALSE))))*Y100</f>
        <v>0</v>
      </c>
      <c r="QP138" s="60">
        <f>IF($A138="",0,IF(VLOOKUP($A138,'ECM Staff time by PoF'!$B$5:$C$119,2,FALSE)="Not Applicable",VLOOKUP($A138,'ECM Staff time by PoF'!$B$5:$S$119,MATCH($PR$103, 'ECM Staff time by PoF'!$B$4:$R$4,0),FALSE),IF(ISERROR(VLOOKUP(CONCATENATE($A138,Z$66),'ECM Staff time by PoF'!$A$5:$S$119,MATCH($PR$103, 'ECM Staff time by PoF'!$A$4:$R$4,0),FALSE)), 0, VLOOKUP(CONCATENATE($A138,Z$66),'ECM Staff time by PoF'!$A$5:$S$119,MATCH($PR$103, 'ECM Staff time by PoF'!$A$4:$R$4,0),FALSE))))*Z100</f>
        <v>0</v>
      </c>
      <c r="QQ138" s="60">
        <f>IF($A138="",0,IF(VLOOKUP($A138,'ECM Staff time by PoF'!$B$5:$C$119,2,FALSE)="Not Applicable",VLOOKUP($A138,'ECM Staff time by PoF'!$B$5:$S$119,MATCH($PR$103, 'ECM Staff time by PoF'!$B$4:$R$4,0),FALSE),IF(ISERROR(VLOOKUP(CONCATENATE($A138,AA$66),'ECM Staff time by PoF'!$A$5:$S$119,MATCH($PR$103, 'ECM Staff time by PoF'!$A$4:$R$4,0),FALSE)), 0, VLOOKUP(CONCATENATE($A138,AA$66),'ECM Staff time by PoF'!$A$5:$S$119,MATCH($PR$103, 'ECM Staff time by PoF'!$A$4:$R$4,0),FALSE))))*AA100</f>
        <v>0</v>
      </c>
      <c r="QR138" s="60">
        <f>IF($A138="",0,IF(VLOOKUP($A138,'ECM Staff time by PoF'!$B$5:$C$119,2,FALSE)="Not Applicable",VLOOKUP($A138,'ECM Staff time by PoF'!$B$5:$S$119,MATCH($PR$103, 'ECM Staff time by PoF'!$B$4:$R$4,0),FALSE),IF(ISERROR(VLOOKUP(CONCATENATE($A138,AB$66),'ECM Staff time by PoF'!$A$5:$S$119,MATCH($PR$103, 'ECM Staff time by PoF'!$A$4:$R$4,0),FALSE)), 0, VLOOKUP(CONCATENATE($A138,AB$66),'ECM Staff time by PoF'!$A$5:$S$119,MATCH($PR$103, 'ECM Staff time by PoF'!$A$4:$R$4,0),FALSE))))*AB100</f>
        <v>0</v>
      </c>
      <c r="QS138" s="60">
        <f>IF($A138="",0,IF(VLOOKUP($A138,'ECM Staff time by PoF'!$B$5:$C$119,2,FALSE)="Not Applicable",VLOOKUP($A138,'ECM Staff time by PoF'!$B$5:$S$119,MATCH($PR$103, 'ECM Staff time by PoF'!$B$4:$R$4,0),FALSE),IF(ISERROR(VLOOKUP(CONCATENATE($A138,AC$66),'ECM Staff time by PoF'!$A$5:$S$119,MATCH($PR$103, 'ECM Staff time by PoF'!$A$4:$R$4,0),FALSE)), 0, VLOOKUP(CONCATENATE($A138,AC$66),'ECM Staff time by PoF'!$A$5:$S$119,MATCH($PR$103, 'ECM Staff time by PoF'!$A$4:$R$4,0),FALSE))))*AC100</f>
        <v>0</v>
      </c>
      <c r="QT138" s="60">
        <f>IF($A138="",0,IF(VLOOKUP($A138,'ECM Staff time by PoF'!$B$5:$C$119,2,FALSE)="Not Applicable",VLOOKUP($A138,'ECM Staff time by PoF'!$B$5:$S$119,MATCH($PR$103, 'ECM Staff time by PoF'!$B$4:$R$4,0),FALSE),IF(ISERROR(VLOOKUP(CONCATENATE($A138,AD$66),'ECM Staff time by PoF'!$A$5:$S$119,MATCH($PR$103, 'ECM Staff time by PoF'!$A$4:$R$4,0),FALSE)), 0, VLOOKUP(CONCATENATE($A138,AD$66),'ECM Staff time by PoF'!$A$5:$S$119,MATCH($PR$103, 'ECM Staff time by PoF'!$A$4:$R$4,0),FALSE))))*AD100</f>
        <v>0</v>
      </c>
      <c r="QU138" s="60">
        <f>IF($A138="",0,IF(VLOOKUP($A138,'ECM Staff time by PoF'!$B$5:$C$119,2,FALSE)="Not Applicable",VLOOKUP($A138,'ECM Staff time by PoF'!$B$5:$S$119,MATCH($PR$103, 'ECM Staff time by PoF'!$B$4:$R$4,0),FALSE),IF(ISERROR(VLOOKUP(CONCATENATE($A138,AE$66),'ECM Staff time by PoF'!$A$5:$S$119,MATCH($PR$103, 'ECM Staff time by PoF'!$A$4:$R$4,0),FALSE)), 0, VLOOKUP(CONCATENATE($A138,AE$66),'ECM Staff time by PoF'!$A$5:$S$119,MATCH($PR$103, 'ECM Staff time by PoF'!$A$4:$R$4,0),FALSE))))*AE100</f>
        <v>0</v>
      </c>
      <c r="QV138" s="60">
        <f>IF($A138="",0,IF(VLOOKUP($A138,'ECM Staff time by PoF'!$B$5:$C$119,2,FALSE)="Not Applicable",VLOOKUP($A138,'ECM Staff time by PoF'!$B$5:$S$119,MATCH($PR$103, 'ECM Staff time by PoF'!$B$4:$R$4,0),FALSE),IF(ISERROR(VLOOKUP(CONCATENATE($A138,AF$66),'ECM Staff time by PoF'!$A$5:$S$119,MATCH($PR$103, 'ECM Staff time by PoF'!$A$4:$R$4,0),FALSE)), 0, VLOOKUP(CONCATENATE($A138,AF$66),'ECM Staff time by PoF'!$A$5:$S$119,MATCH($PR$103, 'ECM Staff time by PoF'!$A$4:$R$4,0),FALSE))))*AF100</f>
        <v>0</v>
      </c>
      <c r="QW138" s="60">
        <f>IF($A138="",0,IF(VLOOKUP($A138,'ECM Staff time by PoF'!$B$5:$C$119,2,FALSE)="Not Applicable",VLOOKUP($A138,'ECM Staff time by PoF'!$B$5:$S$119,MATCH($PR$103, 'ECM Staff time by PoF'!$B$4:$R$4,0),FALSE),IF(ISERROR(VLOOKUP(CONCATENATE($A138,AG$66),'ECM Staff time by PoF'!$A$5:$S$119,MATCH($PR$103, 'ECM Staff time by PoF'!$A$4:$R$4,0),FALSE)), 0, VLOOKUP(CONCATENATE($A138,AG$66),'ECM Staff time by PoF'!$A$5:$S$119,MATCH($PR$103, 'ECM Staff time by PoF'!$A$4:$R$4,0),FALSE))))*AG100</f>
        <v>0</v>
      </c>
      <c r="QX138" s="60">
        <f>IF($A138="",0,IF(VLOOKUP($A138,'ECM Staff time by PoF'!$B$5:$C$119,2,FALSE)="Not Applicable",VLOOKUP($A138,'ECM Staff time by PoF'!$B$5:$S$119,MATCH($PR$103, 'ECM Staff time by PoF'!$B$4:$R$4,0),FALSE),IF(ISERROR(VLOOKUP(CONCATENATE($A138,AH$66),'ECM Staff time by PoF'!$A$5:$S$119,MATCH($PR$103, 'ECM Staff time by PoF'!$A$4:$R$4,0),FALSE)), 0, VLOOKUP(CONCATENATE($A138,AH$66),'ECM Staff time by PoF'!$A$5:$S$119,MATCH($PR$103, 'ECM Staff time by PoF'!$A$4:$R$4,0),FALSE))))*AH100</f>
        <v>0</v>
      </c>
      <c r="QY138" s="60">
        <f>IF($A138="",0,IF(VLOOKUP($A138,'ECM Staff time by PoF'!$B$5:$C$119,2,FALSE)="Not Applicable",VLOOKUP($A138,'ECM Staff time by PoF'!$B$5:$S$119,MATCH($PR$103, 'ECM Staff time by PoF'!$B$4:$R$4,0),FALSE),IF(ISERROR(VLOOKUP(CONCATENATE($A138,AI$66),'ECM Staff time by PoF'!$A$5:$S$119,MATCH($PR$103, 'ECM Staff time by PoF'!$A$4:$R$4,0),FALSE)), 0, VLOOKUP(CONCATENATE($A138,AI$66),'ECM Staff time by PoF'!$A$5:$S$119,MATCH($PR$103, 'ECM Staff time by PoF'!$A$4:$R$4,0),FALSE))))*AI100</f>
        <v>0</v>
      </c>
      <c r="QZ138" s="60">
        <f>IF($A138="",0,IF(VLOOKUP($A138,'ECM Staff time by PoF'!$B$5:$C$119,2,FALSE)="Not Applicable",VLOOKUP($A138,'ECM Staff time by PoF'!$B$5:$S$119,MATCH($PR$103, 'ECM Staff time by PoF'!$B$4:$R$4,0),FALSE),IF(ISERROR(VLOOKUP(CONCATENATE($A138,AJ$66),'ECM Staff time by PoF'!$A$5:$S$119,MATCH($PR$103, 'ECM Staff time by PoF'!$A$4:$R$4,0),FALSE)), 0, VLOOKUP(CONCATENATE($A138,AJ$66),'ECM Staff time by PoF'!$A$5:$S$119,MATCH($PR$103, 'ECM Staff time by PoF'!$A$4:$R$4,0),FALSE))))*AJ100</f>
        <v>0</v>
      </c>
      <c r="RA138" s="60">
        <f>IF($A138="",0,IF(VLOOKUP($A138,'ECM Staff time by PoF'!$B$5:$C$119,2,FALSE)="Not Applicable",VLOOKUP($A138,'ECM Staff time by PoF'!$B$5:$S$119,MATCH($PR$103, 'ECM Staff time by PoF'!$B$4:$R$4,0),FALSE),IF(ISERROR(VLOOKUP(CONCATENATE($A138,AK$66),'ECM Staff time by PoF'!$A$5:$S$119,MATCH($PR$103, 'ECM Staff time by PoF'!$A$4:$R$4,0),FALSE)), 0, VLOOKUP(CONCATENATE($A138,AK$66),'ECM Staff time by PoF'!$A$5:$S$119,MATCH($PR$103, 'ECM Staff time by PoF'!$A$4:$R$4,0),FALSE))))*AK100</f>
        <v>0</v>
      </c>
      <c r="RB138" s="60">
        <f>IF($A138="",0,IF(VLOOKUP($A138,'ECM Staff time by PoF'!$B$5:$C$119,2,FALSE)="Not Applicable",VLOOKUP($A138,'ECM Staff time by PoF'!$B$5:$S$119,MATCH($RB$103, 'ECM Staff time by PoF'!$B$4:$R$4,0),FALSE),IF(ISERROR(VLOOKUP(CONCATENATE($A138,B$66),'ECM Staff time by PoF'!$A$5:$S$119,MATCH($RB$103, 'ECM Staff time by PoF'!$A$4:$R$4,0),FALSE)), 0, VLOOKUP(CONCATENATE($A138,B$66),'ECM Staff time by PoF'!$A$5:$S$119,MATCH($RB$103, 'ECM Staff time by PoF'!$A$4:$R$4,0),FALSE))))*B100</f>
        <v>0</v>
      </c>
      <c r="RC138" s="60">
        <f>IF($A138="",0,IF(VLOOKUP($A138,'ECM Staff time by PoF'!$B$5:$C$119,2,FALSE)="Not Applicable",VLOOKUP($A138,'ECM Staff time by PoF'!$B$5:$S$119,MATCH($RB$103, 'ECM Staff time by PoF'!$B$4:$R$4,0),FALSE),IF(ISERROR(VLOOKUP(CONCATENATE($A138,C$66),'ECM Staff time by PoF'!$A$5:$S$119,MATCH($RB$103, 'ECM Staff time by PoF'!$A$4:$R$4,0),FALSE)), 0, VLOOKUP(CONCATENATE($A138,C$66),'ECM Staff time by PoF'!$A$5:$S$119,MATCH($RB$103, 'ECM Staff time by PoF'!$A$4:$R$4,0),FALSE))))*C100</f>
        <v>0</v>
      </c>
      <c r="RD138" s="60">
        <f>IF($A138="",0,IF(VLOOKUP($A138,'ECM Staff time by PoF'!$B$5:$C$119,2,FALSE)="Not Applicable",VLOOKUP($A138,'ECM Staff time by PoF'!$B$5:$S$119,MATCH($RB$103, 'ECM Staff time by PoF'!$B$4:$R$4,0),FALSE),IF(ISERROR(VLOOKUP(CONCATENATE($A138,D$66),'ECM Staff time by PoF'!$A$5:$S$119,MATCH($RB$103, 'ECM Staff time by PoF'!$A$4:$R$4,0),FALSE)), 0, VLOOKUP(CONCATENATE($A138,D$66),'ECM Staff time by PoF'!$A$5:$S$119,MATCH($RB$103, 'ECM Staff time by PoF'!$A$4:$R$4,0),FALSE))))*D100</f>
        <v>0</v>
      </c>
      <c r="RE138" s="60">
        <f>IF($A138="",0,IF(VLOOKUP($A138,'ECM Staff time by PoF'!$B$5:$C$119,2,FALSE)="Not Applicable",VLOOKUP($A138,'ECM Staff time by PoF'!$B$5:$S$119,MATCH($RB$103, 'ECM Staff time by PoF'!$B$4:$R$4,0),FALSE),IF(ISERROR(VLOOKUP(CONCATENATE($A138,E$66),'ECM Staff time by PoF'!$A$5:$S$119,MATCH($RB$103, 'ECM Staff time by PoF'!$A$4:$R$4,0),FALSE)), 0, VLOOKUP(CONCATENATE($A138,E$66),'ECM Staff time by PoF'!$A$5:$S$119,MATCH($RB$103, 'ECM Staff time by PoF'!$A$4:$R$4,0),FALSE))))*E100</f>
        <v>0</v>
      </c>
      <c r="RF138" s="60">
        <f>IF($A138="",0,IF(VLOOKUP($A138,'ECM Staff time by PoF'!$B$5:$C$119,2,FALSE)="Not Applicable",VLOOKUP($A138,'ECM Staff time by PoF'!$B$5:$S$119,MATCH($RB$103, 'ECM Staff time by PoF'!$B$4:$R$4,0),FALSE),IF(ISERROR(VLOOKUP(CONCATENATE($A138,F$66),'ECM Staff time by PoF'!$A$5:$S$119,MATCH($RB$103, 'ECM Staff time by PoF'!$A$4:$R$4,0),FALSE)), 0, VLOOKUP(CONCATENATE($A138,F$66),'ECM Staff time by PoF'!$A$5:$S$119,MATCH($RB$103, 'ECM Staff time by PoF'!$A$4:$R$4,0),FALSE))))*F100</f>
        <v>0</v>
      </c>
      <c r="RG138" s="60">
        <f>IF($A138="",0,IF(VLOOKUP($A138,'ECM Staff time by PoF'!$B$5:$C$119,2,FALSE)="Not Applicable",VLOOKUP($A138,'ECM Staff time by PoF'!$B$5:$S$119,MATCH($RB$103, 'ECM Staff time by PoF'!$B$4:$R$4,0),FALSE),IF(ISERROR(VLOOKUP(CONCATENATE($A138,G$66),'ECM Staff time by PoF'!$A$5:$S$119,MATCH($RB$103, 'ECM Staff time by PoF'!$A$4:$R$4,0),FALSE)), 0, VLOOKUP(CONCATENATE($A138,G$66),'ECM Staff time by PoF'!$A$5:$S$119,MATCH($RB$103, 'ECM Staff time by PoF'!$A$4:$R$4,0),FALSE))))*G100</f>
        <v>0</v>
      </c>
      <c r="RH138" s="60">
        <f>IF($A138="",0,IF(VLOOKUP($A138,'ECM Staff time by PoF'!$B$5:$C$119,2,FALSE)="Not Applicable",VLOOKUP($A138,'ECM Staff time by PoF'!$B$5:$S$119,MATCH($RB$103, 'ECM Staff time by PoF'!$B$4:$R$4,0),FALSE),IF(ISERROR(VLOOKUP(CONCATENATE($A138,H$66),'ECM Staff time by PoF'!$A$5:$S$119,MATCH($RB$103, 'ECM Staff time by PoF'!$A$4:$R$4,0),FALSE)), 0, VLOOKUP(CONCATENATE($A138,H$66),'ECM Staff time by PoF'!$A$5:$S$119,MATCH($RB$103, 'ECM Staff time by PoF'!$A$4:$R$4,0),FALSE))))*H100</f>
        <v>0</v>
      </c>
      <c r="RI138" s="60">
        <f>IF($A138="",0,IF(VLOOKUP($A138,'ECM Staff time by PoF'!$B$5:$C$119,2,FALSE)="Not Applicable",VLOOKUP($A138,'ECM Staff time by PoF'!$B$5:$S$119,MATCH($RB$103, 'ECM Staff time by PoF'!$B$4:$R$4,0),FALSE),IF(ISERROR(VLOOKUP(CONCATENATE($A138,I$66),'ECM Staff time by PoF'!$A$5:$S$119,MATCH($RB$103, 'ECM Staff time by PoF'!$A$4:$R$4,0),FALSE)), 0, VLOOKUP(CONCATENATE($A138,I$66),'ECM Staff time by PoF'!$A$5:$S$119,MATCH($RB$103, 'ECM Staff time by PoF'!$A$4:$R$4,0),FALSE))))*I100</f>
        <v>0</v>
      </c>
      <c r="RJ138" s="60">
        <f>IF($A138="",0,IF(VLOOKUP($A138,'ECM Staff time by PoF'!$B$5:$C$119,2,FALSE)="Not Applicable",VLOOKUP($A138,'ECM Staff time by PoF'!$B$5:$S$119,MATCH($RB$103, 'ECM Staff time by PoF'!$B$4:$R$4,0),FALSE),IF(ISERROR(VLOOKUP(CONCATENATE($A138,J$66),'ECM Staff time by PoF'!$A$5:$S$119,MATCH($RB$103, 'ECM Staff time by PoF'!$A$4:$R$4,0),FALSE)), 0, VLOOKUP(CONCATENATE($A138,J$66),'ECM Staff time by PoF'!$A$5:$S$119,MATCH($RB$103, 'ECM Staff time by PoF'!$A$4:$R$4,0),FALSE))))*J100</f>
        <v>0</v>
      </c>
      <c r="RK138" s="60">
        <f>IF($A138="",0,IF(VLOOKUP($A138,'ECM Staff time by PoF'!$B$5:$C$119,2,FALSE)="Not Applicable",VLOOKUP($A138,'ECM Staff time by PoF'!$B$5:$S$119,MATCH($RB$103, 'ECM Staff time by PoF'!$B$4:$R$4,0),FALSE),IF(ISERROR(VLOOKUP(CONCATENATE($A138,K$66),'ECM Staff time by PoF'!$A$5:$S$119,MATCH($RB$103, 'ECM Staff time by PoF'!$A$4:$R$4,0),FALSE)), 0, VLOOKUP(CONCATENATE($A138,K$66),'ECM Staff time by PoF'!$A$5:$S$119,MATCH($RB$103, 'ECM Staff time by PoF'!$A$4:$R$4,0),FALSE))))*K100</f>
        <v>0</v>
      </c>
      <c r="RL138" s="60">
        <f>IF($A138="",0,IF(VLOOKUP($A138,'ECM Staff time by PoF'!$B$5:$C$119,2,FALSE)="Not Applicable",VLOOKUP($A138,'ECM Staff time by PoF'!$B$5:$S$119,MATCH($RB$103, 'ECM Staff time by PoF'!$B$4:$R$4,0),FALSE),IF(ISERROR(VLOOKUP(CONCATENATE($A138,L$66),'ECM Staff time by PoF'!$A$5:$S$119,MATCH($RB$103, 'ECM Staff time by PoF'!$A$4:$R$4,0),FALSE)), 0, VLOOKUP(CONCATENATE($A138,L$66),'ECM Staff time by PoF'!$A$5:$S$119,MATCH($RB$103, 'ECM Staff time by PoF'!$A$4:$R$4,0),FALSE))))*L100</f>
        <v>0</v>
      </c>
      <c r="RM138" s="60">
        <f>IF($A138="",0,IF(VLOOKUP($A138,'ECM Staff time by PoF'!$B$5:$C$119,2,FALSE)="Not Applicable",VLOOKUP($A138,'ECM Staff time by PoF'!$B$5:$S$119,MATCH($RB$103, 'ECM Staff time by PoF'!$B$4:$R$4,0),FALSE),IF(ISERROR(VLOOKUP(CONCATENATE($A138,M$66),'ECM Staff time by PoF'!$A$5:$S$119,MATCH($RB$103, 'ECM Staff time by PoF'!$A$4:$R$4,0),FALSE)), 0, VLOOKUP(CONCATENATE($A138,M$66),'ECM Staff time by PoF'!$A$5:$S$119,MATCH($RB$103, 'ECM Staff time by PoF'!$A$4:$R$4,0),FALSE))))*M100</f>
        <v>0</v>
      </c>
      <c r="RN138" s="60">
        <f>IF($A138="",0,IF(VLOOKUP($A138,'ECM Staff time by PoF'!$B$5:$C$119,2,FALSE)="Not Applicable",VLOOKUP($A138,'ECM Staff time by PoF'!$B$5:$S$119,MATCH($RB$103, 'ECM Staff time by PoF'!$B$4:$R$4,0),FALSE),IF(ISERROR(VLOOKUP(CONCATENATE($A138,N$66),'ECM Staff time by PoF'!$A$5:$S$119,MATCH($RB$103, 'ECM Staff time by PoF'!$A$4:$R$4,0),FALSE)), 0, VLOOKUP(CONCATENATE($A138,N$66),'ECM Staff time by PoF'!$A$5:$S$119,MATCH($RB$103, 'ECM Staff time by PoF'!$A$4:$R$4,0),FALSE))))*N100</f>
        <v>0</v>
      </c>
      <c r="RO138" s="60">
        <f>IF($A138="",0,IF(VLOOKUP($A138,'ECM Staff time by PoF'!$B$5:$C$119,2,FALSE)="Not Applicable",VLOOKUP($A138,'ECM Staff time by PoF'!$B$5:$S$119,MATCH($RB$103, 'ECM Staff time by PoF'!$B$4:$R$4,0),FALSE),IF(ISERROR(VLOOKUP(CONCATENATE($A138,O$66),'ECM Staff time by PoF'!$A$5:$S$119,MATCH($RB$103, 'ECM Staff time by PoF'!$A$4:$R$4,0),FALSE)), 0, VLOOKUP(CONCATENATE($A138,O$66),'ECM Staff time by PoF'!$A$5:$S$119,MATCH($RB$103, 'ECM Staff time by PoF'!$A$4:$R$4,0),FALSE))))*O100</f>
        <v>0</v>
      </c>
      <c r="RP138" s="60">
        <f>IF($A138="",0,IF(VLOOKUP($A138,'ECM Staff time by PoF'!$B$5:$C$119,2,FALSE)="Not Applicable",VLOOKUP($A138,'ECM Staff time by PoF'!$B$5:$S$119,MATCH($RB$103, 'ECM Staff time by PoF'!$B$4:$R$4,0),FALSE),IF(ISERROR(VLOOKUP(CONCATENATE($A138,P$66),'ECM Staff time by PoF'!$A$5:$S$119,MATCH($RB$103, 'ECM Staff time by PoF'!$A$4:$R$4,0),FALSE)), 0, VLOOKUP(CONCATENATE($A138,P$66),'ECM Staff time by PoF'!$A$5:$S$119,MATCH($RB$103, 'ECM Staff time by PoF'!$A$4:$R$4,0),FALSE))))*P100</f>
        <v>0</v>
      </c>
      <c r="RQ138" s="60">
        <f>IF($A138="",0,IF(VLOOKUP($A138,'ECM Staff time by PoF'!$B$5:$C$119,2,FALSE)="Not Applicable",VLOOKUP($A138,'ECM Staff time by PoF'!$B$5:$S$119,MATCH($RB$103, 'ECM Staff time by PoF'!$B$4:$R$4,0),FALSE),IF(ISERROR(VLOOKUP(CONCATENATE($A138,Q$66),'ECM Staff time by PoF'!$A$5:$S$119,MATCH($RB$103, 'ECM Staff time by PoF'!$A$4:$R$4,0),FALSE)), 0, VLOOKUP(CONCATENATE($A138,Q$66),'ECM Staff time by PoF'!$A$5:$S$119,MATCH($RB$103, 'ECM Staff time by PoF'!$A$4:$R$4,0),FALSE))))*Q100</f>
        <v>0</v>
      </c>
      <c r="RR138" s="60">
        <f>IF($A138="",0,IF(VLOOKUP($A138,'ECM Staff time by PoF'!$B$5:$C$119,2,FALSE)="Not Applicable",VLOOKUP($A138,'ECM Staff time by PoF'!$B$5:$S$119,MATCH($RB$103, 'ECM Staff time by PoF'!$B$4:$R$4,0),FALSE),IF(ISERROR(VLOOKUP(CONCATENATE($A138,R$66),'ECM Staff time by PoF'!$A$5:$S$119,MATCH($RB$103, 'ECM Staff time by PoF'!$A$4:$R$4,0),FALSE)), 0, VLOOKUP(CONCATENATE($A138,R$66),'ECM Staff time by PoF'!$A$5:$S$119,MATCH($RB$103, 'ECM Staff time by PoF'!$A$4:$R$4,0),FALSE))))*R100</f>
        <v>0</v>
      </c>
      <c r="RS138" s="60">
        <f>IF($A138="",0,IF(VLOOKUP($A138,'ECM Staff time by PoF'!$B$5:$C$119,2,FALSE)="Not Applicable",VLOOKUP($A138,'ECM Staff time by PoF'!$B$5:$S$119,MATCH($RB$103, 'ECM Staff time by PoF'!$B$4:$R$4,0),FALSE),IF(ISERROR(VLOOKUP(CONCATENATE($A138,S$66),'ECM Staff time by PoF'!$A$5:$S$119,MATCH($RB$103, 'ECM Staff time by PoF'!$A$4:$R$4,0),FALSE)), 0, VLOOKUP(CONCATENATE($A138,S$66),'ECM Staff time by PoF'!$A$5:$S$119,MATCH($RB$103, 'ECM Staff time by PoF'!$A$4:$R$4,0),FALSE))))*S100</f>
        <v>0</v>
      </c>
      <c r="RT138" s="60">
        <f>IF($A138="",0,IF(VLOOKUP($A138,'ECM Staff time by PoF'!$B$5:$C$119,2,FALSE)="Not Applicable",VLOOKUP($A138,'ECM Staff time by PoF'!$B$5:$S$119,MATCH($RB$103, 'ECM Staff time by PoF'!$B$4:$R$4,0),FALSE),IF(ISERROR(VLOOKUP(CONCATENATE($A138,T$66),'ECM Staff time by PoF'!$A$5:$S$119,MATCH($RB$103, 'ECM Staff time by PoF'!$A$4:$R$4,0),FALSE)), 0, VLOOKUP(CONCATENATE($A138,T$66),'ECM Staff time by PoF'!$A$5:$S$119,MATCH($RB$103, 'ECM Staff time by PoF'!$A$4:$R$4,0),FALSE))))*T100</f>
        <v>0</v>
      </c>
      <c r="RU138" s="60">
        <f>IF($A138="",0,IF(VLOOKUP($A138,'ECM Staff time by PoF'!$B$5:$C$119,2,FALSE)="Not Applicable",VLOOKUP($A138,'ECM Staff time by PoF'!$B$5:$S$119,MATCH($RB$103, 'ECM Staff time by PoF'!$B$4:$R$4,0),FALSE),IF(ISERROR(VLOOKUP(CONCATENATE($A138,U$66),'ECM Staff time by PoF'!$A$5:$S$119,MATCH($RB$103, 'ECM Staff time by PoF'!$A$4:$R$4,0),FALSE)), 0, VLOOKUP(CONCATENATE($A138,U$66),'ECM Staff time by PoF'!$A$5:$S$119,MATCH($RB$103, 'ECM Staff time by PoF'!$A$4:$R$4,0),FALSE))))*U100</f>
        <v>0</v>
      </c>
      <c r="RV138" s="60">
        <f>IF($A138="",0,IF(VLOOKUP($A138,'ECM Staff time by PoF'!$B$5:$C$119,2,FALSE)="Not Applicable",VLOOKUP($A138,'ECM Staff time by PoF'!$B$5:$S$119,MATCH($RB$103, 'ECM Staff time by PoF'!$B$4:$R$4,0),FALSE),IF(ISERROR(VLOOKUP(CONCATENATE($A138,V$66),'ECM Staff time by PoF'!$A$5:$S$119,MATCH($RB$103, 'ECM Staff time by PoF'!$A$4:$R$4,0),FALSE)), 0, VLOOKUP(CONCATENATE($A138,V$66),'ECM Staff time by PoF'!$A$5:$S$119,MATCH($RB$103, 'ECM Staff time by PoF'!$A$4:$R$4,0),FALSE))))*V100</f>
        <v>0</v>
      </c>
      <c r="RW138" s="60">
        <f>IF($A138="",0,IF(VLOOKUP($A138,'ECM Staff time by PoF'!$B$5:$C$119,2,FALSE)="Not Applicable",VLOOKUP($A138,'ECM Staff time by PoF'!$B$5:$S$119,MATCH($RB$103, 'ECM Staff time by PoF'!$B$4:$R$4,0),FALSE),IF(ISERROR(VLOOKUP(CONCATENATE($A138,W$66),'ECM Staff time by PoF'!$A$5:$S$119,MATCH($RB$103, 'ECM Staff time by PoF'!$A$4:$R$4,0),FALSE)), 0, VLOOKUP(CONCATENATE($A138,W$66),'ECM Staff time by PoF'!$A$5:$S$119,MATCH($RB$103, 'ECM Staff time by PoF'!$A$4:$R$4,0),FALSE))))*W100</f>
        <v>0</v>
      </c>
      <c r="RX138" s="60">
        <f>IF($A138="",0,IF(VLOOKUP($A138,'ECM Staff time by PoF'!$B$5:$C$119,2,FALSE)="Not Applicable",VLOOKUP($A138,'ECM Staff time by PoF'!$B$5:$S$119,MATCH($RB$103, 'ECM Staff time by PoF'!$B$4:$R$4,0),FALSE),IF(ISERROR(VLOOKUP(CONCATENATE($A138,X$66),'ECM Staff time by PoF'!$A$5:$S$119,MATCH($RB$103, 'ECM Staff time by PoF'!$A$4:$R$4,0),FALSE)), 0, VLOOKUP(CONCATENATE($A138,X$66),'ECM Staff time by PoF'!$A$5:$S$119,MATCH($RB$103, 'ECM Staff time by PoF'!$A$4:$R$4,0),FALSE))))*X100</f>
        <v>0</v>
      </c>
      <c r="RY138" s="60">
        <f>IF($A138="",0,IF(VLOOKUP($A138,'ECM Staff time by PoF'!$B$5:$C$119,2,FALSE)="Not Applicable",VLOOKUP($A138,'ECM Staff time by PoF'!$B$5:$S$119,MATCH($RB$103, 'ECM Staff time by PoF'!$B$4:$R$4,0),FALSE),IF(ISERROR(VLOOKUP(CONCATENATE($A138,Y$66),'ECM Staff time by PoF'!$A$5:$S$119,MATCH($RB$103, 'ECM Staff time by PoF'!$A$4:$R$4,0),FALSE)), 0, VLOOKUP(CONCATENATE($A138,Y$66),'ECM Staff time by PoF'!$A$5:$S$119,MATCH($RB$103, 'ECM Staff time by PoF'!$A$4:$R$4,0),FALSE))))*Y100</f>
        <v>0</v>
      </c>
      <c r="RZ138" s="60">
        <f>IF($A138="",0,IF(VLOOKUP($A138,'ECM Staff time by PoF'!$B$5:$C$119,2,FALSE)="Not Applicable",VLOOKUP($A138,'ECM Staff time by PoF'!$B$5:$S$119,MATCH($RB$103, 'ECM Staff time by PoF'!$B$4:$R$4,0),FALSE),IF(ISERROR(VLOOKUP(CONCATENATE($A138,Z$66),'ECM Staff time by PoF'!$A$5:$S$119,MATCH($RB$103, 'ECM Staff time by PoF'!$A$4:$R$4,0),FALSE)), 0, VLOOKUP(CONCATENATE($A138,Z$66),'ECM Staff time by PoF'!$A$5:$S$119,MATCH($RB$103, 'ECM Staff time by PoF'!$A$4:$R$4,0),FALSE))))*Z100</f>
        <v>0</v>
      </c>
      <c r="SA138" s="60">
        <f>IF($A138="",0,IF(VLOOKUP($A138,'ECM Staff time by PoF'!$B$5:$C$119,2,FALSE)="Not Applicable",VLOOKUP($A138,'ECM Staff time by PoF'!$B$5:$S$119,MATCH($RB$103, 'ECM Staff time by PoF'!$B$4:$R$4,0),FALSE),IF(ISERROR(VLOOKUP(CONCATENATE($A138,AA$66),'ECM Staff time by PoF'!$A$5:$S$119,MATCH($RB$103, 'ECM Staff time by PoF'!$A$4:$R$4,0),FALSE)), 0, VLOOKUP(CONCATENATE($A138,AA$66),'ECM Staff time by PoF'!$A$5:$S$119,MATCH($RB$103, 'ECM Staff time by PoF'!$A$4:$R$4,0),FALSE))))*AA100</f>
        <v>0</v>
      </c>
      <c r="SB138" s="60">
        <f>IF($A138="",0,IF(VLOOKUP($A138,'ECM Staff time by PoF'!$B$5:$C$119,2,FALSE)="Not Applicable",VLOOKUP($A138,'ECM Staff time by PoF'!$B$5:$S$119,MATCH($RB$103, 'ECM Staff time by PoF'!$B$4:$R$4,0),FALSE),IF(ISERROR(VLOOKUP(CONCATENATE($A138,AB$66),'ECM Staff time by PoF'!$A$5:$S$119,MATCH($RB$103, 'ECM Staff time by PoF'!$A$4:$R$4,0),FALSE)), 0, VLOOKUP(CONCATENATE($A138,AB$66),'ECM Staff time by PoF'!$A$5:$S$119,MATCH($RB$103, 'ECM Staff time by PoF'!$A$4:$R$4,0),FALSE))))*AB100</f>
        <v>0</v>
      </c>
      <c r="SC138" s="60">
        <f>IF($A138="",0,IF(VLOOKUP($A138,'ECM Staff time by PoF'!$B$5:$C$119,2,FALSE)="Not Applicable",VLOOKUP($A138,'ECM Staff time by PoF'!$B$5:$S$119,MATCH($RB$103, 'ECM Staff time by PoF'!$B$4:$R$4,0),FALSE),IF(ISERROR(VLOOKUP(CONCATENATE($A138,AC$66),'ECM Staff time by PoF'!$A$5:$S$119,MATCH($RB$103, 'ECM Staff time by PoF'!$A$4:$R$4,0),FALSE)), 0, VLOOKUP(CONCATENATE($A138,AC$66),'ECM Staff time by PoF'!$A$5:$S$119,MATCH($RB$103, 'ECM Staff time by PoF'!$A$4:$R$4,0),FALSE))))*AC100</f>
        <v>0</v>
      </c>
      <c r="SD138" s="60">
        <f>IF($A138="",0,IF(VLOOKUP($A138,'ECM Staff time by PoF'!$B$5:$C$119,2,FALSE)="Not Applicable",VLOOKUP($A138,'ECM Staff time by PoF'!$B$5:$S$119,MATCH($RB$103, 'ECM Staff time by PoF'!$B$4:$R$4,0),FALSE),IF(ISERROR(VLOOKUP(CONCATENATE($A138,AD$66),'ECM Staff time by PoF'!$A$5:$S$119,MATCH($RB$103, 'ECM Staff time by PoF'!$A$4:$R$4,0),FALSE)), 0, VLOOKUP(CONCATENATE($A138,AD$66),'ECM Staff time by PoF'!$A$5:$S$119,MATCH($RB$103, 'ECM Staff time by PoF'!$A$4:$R$4,0),FALSE))))*AD100</f>
        <v>0</v>
      </c>
      <c r="SE138" s="60">
        <f>IF($A138="",0,IF(VLOOKUP($A138,'ECM Staff time by PoF'!$B$5:$C$119,2,FALSE)="Not Applicable",VLOOKUP($A138,'ECM Staff time by PoF'!$B$5:$S$119,MATCH($RB$103, 'ECM Staff time by PoF'!$B$4:$R$4,0),FALSE),IF(ISERROR(VLOOKUP(CONCATENATE($A138,AE$66),'ECM Staff time by PoF'!$A$5:$S$119,MATCH($RB$103, 'ECM Staff time by PoF'!$A$4:$R$4,0),FALSE)), 0, VLOOKUP(CONCATENATE($A138,AE$66),'ECM Staff time by PoF'!$A$5:$S$119,MATCH($RB$103, 'ECM Staff time by PoF'!$A$4:$R$4,0),FALSE))))*AE100</f>
        <v>0</v>
      </c>
      <c r="SF138" s="60">
        <f>IF($A138="",0,IF(VLOOKUP($A138,'ECM Staff time by PoF'!$B$5:$C$119,2,FALSE)="Not Applicable",VLOOKUP($A138,'ECM Staff time by PoF'!$B$5:$S$119,MATCH($RB$103, 'ECM Staff time by PoF'!$B$4:$R$4,0),FALSE),IF(ISERROR(VLOOKUP(CONCATENATE($A138,AF$66),'ECM Staff time by PoF'!$A$5:$S$119,MATCH($RB$103, 'ECM Staff time by PoF'!$A$4:$R$4,0),FALSE)), 0, VLOOKUP(CONCATENATE($A138,AF$66),'ECM Staff time by PoF'!$A$5:$S$119,MATCH($RB$103, 'ECM Staff time by PoF'!$A$4:$R$4,0),FALSE))))*AF100</f>
        <v>0</v>
      </c>
      <c r="SG138" s="60">
        <f>IF($A138="",0,IF(VLOOKUP($A138,'ECM Staff time by PoF'!$B$5:$C$119,2,FALSE)="Not Applicable",VLOOKUP($A138,'ECM Staff time by PoF'!$B$5:$S$119,MATCH($RB$103, 'ECM Staff time by PoF'!$B$4:$R$4,0),FALSE),IF(ISERROR(VLOOKUP(CONCATENATE($A138,AG$66),'ECM Staff time by PoF'!$A$5:$S$119,MATCH($RB$103, 'ECM Staff time by PoF'!$A$4:$R$4,0),FALSE)), 0, VLOOKUP(CONCATENATE($A138,AG$66),'ECM Staff time by PoF'!$A$5:$S$119,MATCH($RB$103, 'ECM Staff time by PoF'!$A$4:$R$4,0),FALSE))))*AG100</f>
        <v>0</v>
      </c>
      <c r="SH138" s="60">
        <f>IF($A138="",0,IF(VLOOKUP($A138,'ECM Staff time by PoF'!$B$5:$C$119,2,FALSE)="Not Applicable",VLOOKUP($A138,'ECM Staff time by PoF'!$B$5:$S$119,MATCH($RB$103, 'ECM Staff time by PoF'!$B$4:$R$4,0),FALSE),IF(ISERROR(VLOOKUP(CONCATENATE($A138,AH$66),'ECM Staff time by PoF'!$A$5:$S$119,MATCH($RB$103, 'ECM Staff time by PoF'!$A$4:$R$4,0),FALSE)), 0, VLOOKUP(CONCATENATE($A138,AH$66),'ECM Staff time by PoF'!$A$5:$S$119,MATCH($RB$103, 'ECM Staff time by PoF'!$A$4:$R$4,0),FALSE))))*AH100</f>
        <v>0</v>
      </c>
      <c r="SI138" s="60">
        <f>IF($A138="",0,IF(VLOOKUP($A138,'ECM Staff time by PoF'!$B$5:$C$119,2,FALSE)="Not Applicable",VLOOKUP($A138,'ECM Staff time by PoF'!$B$5:$S$119,MATCH($RB$103, 'ECM Staff time by PoF'!$B$4:$R$4,0),FALSE),IF(ISERROR(VLOOKUP(CONCATENATE($A138,AI$66),'ECM Staff time by PoF'!$A$5:$S$119,MATCH($RB$103, 'ECM Staff time by PoF'!$A$4:$R$4,0),FALSE)), 0, VLOOKUP(CONCATENATE($A138,AI$66),'ECM Staff time by PoF'!$A$5:$S$119,MATCH($RB$103, 'ECM Staff time by PoF'!$A$4:$R$4,0),FALSE))))*AI100</f>
        <v>0</v>
      </c>
      <c r="SJ138" s="60">
        <f>IF($A138="",0,IF(VLOOKUP($A138,'ECM Staff time by PoF'!$B$5:$C$119,2,FALSE)="Not Applicable",VLOOKUP($A138,'ECM Staff time by PoF'!$B$5:$S$119,MATCH($RB$103, 'ECM Staff time by PoF'!$B$4:$R$4,0),FALSE),IF(ISERROR(VLOOKUP(CONCATENATE($A138,AJ$66),'ECM Staff time by PoF'!$A$5:$S$119,MATCH($RB$103, 'ECM Staff time by PoF'!$A$4:$R$4,0),FALSE)), 0, VLOOKUP(CONCATENATE($A138,AJ$66),'ECM Staff time by PoF'!$A$5:$S$119,MATCH($RB$103, 'ECM Staff time by PoF'!$A$4:$R$4,0),FALSE))))*AJ100</f>
        <v>0</v>
      </c>
      <c r="SK138" s="60">
        <f>IF($A138="",0,IF(VLOOKUP($A138,'ECM Staff time by PoF'!$B$5:$C$119,2,FALSE)="Not Applicable",VLOOKUP($A138,'ECM Staff time by PoF'!$B$5:$S$119,MATCH($RB$103, 'ECM Staff time by PoF'!$B$4:$R$4,0),FALSE),IF(ISERROR(VLOOKUP(CONCATENATE($A138,AK$66),'ECM Staff time by PoF'!$A$5:$S$119,MATCH($RB$103, 'ECM Staff time by PoF'!$A$4:$R$4,0),FALSE)), 0, VLOOKUP(CONCATENATE($A138,AK$66),'ECM Staff time by PoF'!$A$5:$S$119,MATCH($RB$103, 'ECM Staff time by PoF'!$A$4:$R$4,0),FALSE))))*AK100</f>
        <v>0</v>
      </c>
      <c r="SL138" s="60">
        <f>IF($A138="",0,IF(VLOOKUP($A138,'ECM Staff time by PoF'!$B$5:$C$119,2,FALSE)="Not Applicable",VLOOKUP($A138,'ECM Staff time by PoF'!$B$5:$S$119,MATCH($SL$103, 'ECM Staff time by PoF'!$B$4:$S$4,0),FALSE),IF(ISERROR(VLOOKUP(CONCATENATE($A138,B$66),'ECM Staff time by PoF'!$A$5:$S$119,MATCH($SL$103, 'ECM Staff time by PoF'!$A$4:$S$4,0),FALSE)), 0, VLOOKUP(CONCATENATE($A138,B$66),'ECM Staff time by PoF'!$A$5:$S$119,MATCH($SL$103, 'ECM Staff time by PoF'!$A$4:$S$4,0),FALSE))))*B100</f>
        <v>0</v>
      </c>
      <c r="SM138" s="60">
        <f>IF($A138="",0,IF(VLOOKUP($A138,'ECM Staff time by PoF'!$B$5:$C$119,2,FALSE)="Not Applicable",VLOOKUP($A138,'ECM Staff time by PoF'!$B$5:$S$119,MATCH($SL$103, 'ECM Staff time by PoF'!$B$4:$S$4,0),FALSE),IF(ISERROR(VLOOKUP(CONCATENATE($A138,C$66),'ECM Staff time by PoF'!$A$5:$S$119,MATCH($SL$103, 'ECM Staff time by PoF'!$A$4:$S$4,0),FALSE)), 0, VLOOKUP(CONCATENATE($A138,C$66),'ECM Staff time by PoF'!$A$5:$S$119,MATCH($SL$103, 'ECM Staff time by PoF'!$A$4:$S$4,0),FALSE))))*C100</f>
        <v>0</v>
      </c>
      <c r="SN138" s="60">
        <f>IF($A138="",0,IF(VLOOKUP($A138,'ECM Staff time by PoF'!$B$5:$C$119,2,FALSE)="Not Applicable",VLOOKUP($A138,'ECM Staff time by PoF'!$B$5:$S$119,MATCH($SL$103, 'ECM Staff time by PoF'!$B$4:$S$4,0),FALSE),IF(ISERROR(VLOOKUP(CONCATENATE($A138,D$66),'ECM Staff time by PoF'!$A$5:$S$119,MATCH($SL$103, 'ECM Staff time by PoF'!$A$4:$S$4,0),FALSE)), 0, VLOOKUP(CONCATENATE($A138,D$66),'ECM Staff time by PoF'!$A$5:$S$119,MATCH($SL$103, 'ECM Staff time by PoF'!$A$4:$S$4,0),FALSE))))*D100</f>
        <v>0</v>
      </c>
      <c r="SO138" s="60">
        <f>IF($A138="",0,IF(VLOOKUP($A138,'ECM Staff time by PoF'!$B$5:$C$119,2,FALSE)="Not Applicable",VLOOKUP($A138,'ECM Staff time by PoF'!$B$5:$S$119,MATCH($SL$103, 'ECM Staff time by PoF'!$B$4:$S$4,0),FALSE),IF(ISERROR(VLOOKUP(CONCATENATE($A138,E$66),'ECM Staff time by PoF'!$A$5:$S$119,MATCH($SL$103, 'ECM Staff time by PoF'!$A$4:$S$4,0),FALSE)), 0, VLOOKUP(CONCATENATE($A138,E$66),'ECM Staff time by PoF'!$A$5:$S$119,MATCH($SL$103, 'ECM Staff time by PoF'!$A$4:$S$4,0),FALSE))))*E100</f>
        <v>0</v>
      </c>
      <c r="SP138" s="60">
        <f>IF($A138="",0,IF(VLOOKUP($A138,'ECM Staff time by PoF'!$B$5:$C$119,2,FALSE)="Not Applicable",VLOOKUP($A138,'ECM Staff time by PoF'!$B$5:$S$119,MATCH($SL$103, 'ECM Staff time by PoF'!$B$4:$S$4,0),FALSE),IF(ISERROR(VLOOKUP(CONCATENATE($A138,F$66),'ECM Staff time by PoF'!$A$5:$S$119,MATCH($SL$103, 'ECM Staff time by PoF'!$A$4:$S$4,0),FALSE)), 0, VLOOKUP(CONCATENATE($A138,F$66),'ECM Staff time by PoF'!$A$5:$S$119,MATCH($SL$103, 'ECM Staff time by PoF'!$A$4:$S$4,0),FALSE))))*F100</f>
        <v>0</v>
      </c>
      <c r="SQ138" s="60">
        <f>IF($A138="",0,IF(VLOOKUP($A138,'ECM Staff time by PoF'!$B$5:$C$119,2,FALSE)="Not Applicable",VLOOKUP($A138,'ECM Staff time by PoF'!$B$5:$S$119,MATCH($SL$103, 'ECM Staff time by PoF'!$B$4:$S$4,0),FALSE),IF(ISERROR(VLOOKUP(CONCATENATE($A138,G$66),'ECM Staff time by PoF'!$A$5:$S$119,MATCH($SL$103, 'ECM Staff time by PoF'!$A$4:$S$4,0),FALSE)), 0, VLOOKUP(CONCATENATE($A138,G$66),'ECM Staff time by PoF'!$A$5:$S$119,MATCH($SL$103, 'ECM Staff time by PoF'!$A$4:$S$4,0),FALSE))))*G100</f>
        <v>0</v>
      </c>
      <c r="SR138" s="60">
        <f>IF($A138="",0,IF(VLOOKUP($A138,'ECM Staff time by PoF'!$B$5:$C$119,2,FALSE)="Not Applicable",VLOOKUP($A138,'ECM Staff time by PoF'!$B$5:$S$119,MATCH($SL$103, 'ECM Staff time by PoF'!$B$4:$S$4,0),FALSE),IF(ISERROR(VLOOKUP(CONCATENATE($A138,H$66),'ECM Staff time by PoF'!$A$5:$S$119,MATCH($SL$103, 'ECM Staff time by PoF'!$A$4:$S$4,0),FALSE)), 0, VLOOKUP(CONCATENATE($A138,H$66),'ECM Staff time by PoF'!$A$5:$S$119,MATCH($SL$103, 'ECM Staff time by PoF'!$A$4:$S$4,0),FALSE))))*H100</f>
        <v>0</v>
      </c>
      <c r="SS138" s="60">
        <f>IF($A138="",0,IF(VLOOKUP($A138,'ECM Staff time by PoF'!$B$5:$C$119,2,FALSE)="Not Applicable",VLOOKUP($A138,'ECM Staff time by PoF'!$B$5:$S$119,MATCH($SL$103, 'ECM Staff time by PoF'!$B$4:$S$4,0),FALSE),IF(ISERROR(VLOOKUP(CONCATENATE($A138,I$66),'ECM Staff time by PoF'!$A$5:$S$119,MATCH($SL$103, 'ECM Staff time by PoF'!$A$4:$S$4,0),FALSE)), 0, VLOOKUP(CONCATENATE($A138,I$66),'ECM Staff time by PoF'!$A$5:$S$119,MATCH($SL$103, 'ECM Staff time by PoF'!$A$4:$S$4,0),FALSE))))*I100</f>
        <v>0</v>
      </c>
      <c r="ST138" s="60">
        <f>IF($A138="",0,IF(VLOOKUP($A138,'ECM Staff time by PoF'!$B$5:$C$119,2,FALSE)="Not Applicable",VLOOKUP($A138,'ECM Staff time by PoF'!$B$5:$S$119,MATCH($SL$103, 'ECM Staff time by PoF'!$B$4:$S$4,0),FALSE),IF(ISERROR(VLOOKUP(CONCATENATE($A138,J$66),'ECM Staff time by PoF'!$A$5:$S$119,MATCH($SL$103, 'ECM Staff time by PoF'!$A$4:$S$4,0),FALSE)), 0, VLOOKUP(CONCATENATE($A138,J$66),'ECM Staff time by PoF'!$A$5:$S$119,MATCH($SL$103, 'ECM Staff time by PoF'!$A$4:$S$4,0),FALSE))))*J100</f>
        <v>0</v>
      </c>
      <c r="SU138" s="60">
        <f>IF($A138="",0,IF(VLOOKUP($A138,'ECM Staff time by PoF'!$B$5:$C$119,2,FALSE)="Not Applicable",VLOOKUP($A138,'ECM Staff time by PoF'!$B$5:$S$119,MATCH($SL$103, 'ECM Staff time by PoF'!$B$4:$S$4,0),FALSE),IF(ISERROR(VLOOKUP(CONCATENATE($A138,K$66),'ECM Staff time by PoF'!$A$5:$S$119,MATCH($SL$103, 'ECM Staff time by PoF'!$A$4:$S$4,0),FALSE)), 0, VLOOKUP(CONCATENATE($A138,K$66),'ECM Staff time by PoF'!$A$5:$S$119,MATCH($SL$103, 'ECM Staff time by PoF'!$A$4:$S$4,0),FALSE))))*K100</f>
        <v>0</v>
      </c>
      <c r="SV138" s="60">
        <f>IF($A138="",0,IF(VLOOKUP($A138,'ECM Staff time by PoF'!$B$5:$C$119,2,FALSE)="Not Applicable",VLOOKUP($A138,'ECM Staff time by PoF'!$B$5:$S$119,MATCH($SL$103, 'ECM Staff time by PoF'!$B$4:$S$4,0),FALSE),IF(ISERROR(VLOOKUP(CONCATENATE($A138,L$66),'ECM Staff time by PoF'!$A$5:$S$119,MATCH($SL$103, 'ECM Staff time by PoF'!$A$4:$S$4,0),FALSE)), 0, VLOOKUP(CONCATENATE($A138,L$66),'ECM Staff time by PoF'!$A$5:$S$119,MATCH($SL$103, 'ECM Staff time by PoF'!$A$4:$S$4,0),FALSE))))*L100</f>
        <v>0</v>
      </c>
      <c r="SW138" s="60">
        <f>IF($A138="",0,IF(VLOOKUP($A138,'ECM Staff time by PoF'!$B$5:$C$119,2,FALSE)="Not Applicable",VLOOKUP($A138,'ECM Staff time by PoF'!$B$5:$S$119,MATCH($SL$103, 'ECM Staff time by PoF'!$B$4:$S$4,0),FALSE),IF(ISERROR(VLOOKUP(CONCATENATE($A138,M$66),'ECM Staff time by PoF'!$A$5:$S$119,MATCH($SL$103, 'ECM Staff time by PoF'!$A$4:$S$4,0),FALSE)), 0, VLOOKUP(CONCATENATE($A138,M$66),'ECM Staff time by PoF'!$A$5:$S$119,MATCH($SL$103, 'ECM Staff time by PoF'!$A$4:$S$4,0),FALSE))))*M100</f>
        <v>0</v>
      </c>
      <c r="SX138" s="60">
        <f>IF($A138="",0,IF(VLOOKUP($A138,'ECM Staff time by PoF'!$B$5:$C$119,2,FALSE)="Not Applicable",VLOOKUP($A138,'ECM Staff time by PoF'!$B$5:$S$119,MATCH($SL$103, 'ECM Staff time by PoF'!$B$4:$S$4,0),FALSE),IF(ISERROR(VLOOKUP(CONCATENATE($A138,N$66),'ECM Staff time by PoF'!$A$5:$S$119,MATCH($SL$103, 'ECM Staff time by PoF'!$A$4:$S$4,0),FALSE)), 0, VLOOKUP(CONCATENATE($A138,N$66),'ECM Staff time by PoF'!$A$5:$S$119,MATCH($SL$103, 'ECM Staff time by PoF'!$A$4:$S$4,0),FALSE))))*N100</f>
        <v>0</v>
      </c>
      <c r="SY138" s="60">
        <f>IF($A138="",0,IF(VLOOKUP($A138,'ECM Staff time by PoF'!$B$5:$C$119,2,FALSE)="Not Applicable",VLOOKUP($A138,'ECM Staff time by PoF'!$B$5:$S$119,MATCH($SL$103, 'ECM Staff time by PoF'!$B$4:$S$4,0),FALSE),IF(ISERROR(VLOOKUP(CONCATENATE($A138,O$66),'ECM Staff time by PoF'!$A$5:$S$119,MATCH($SL$103, 'ECM Staff time by PoF'!$A$4:$S$4,0),FALSE)), 0, VLOOKUP(CONCATENATE($A138,O$66),'ECM Staff time by PoF'!$A$5:$S$119,MATCH($SL$103, 'ECM Staff time by PoF'!$A$4:$S$4,0),FALSE))))*O100</f>
        <v>0</v>
      </c>
      <c r="SZ138" s="60">
        <f>IF($A138="",0,IF(VLOOKUP($A138,'ECM Staff time by PoF'!$B$5:$C$119,2,FALSE)="Not Applicable",VLOOKUP($A138,'ECM Staff time by PoF'!$B$5:$S$119,MATCH($SL$103, 'ECM Staff time by PoF'!$B$4:$S$4,0),FALSE),IF(ISERROR(VLOOKUP(CONCATENATE($A138,P$66),'ECM Staff time by PoF'!$A$5:$S$119,MATCH($SL$103, 'ECM Staff time by PoF'!$A$4:$S$4,0),FALSE)), 0, VLOOKUP(CONCATENATE($A138,P$66),'ECM Staff time by PoF'!$A$5:$S$119,MATCH($SL$103, 'ECM Staff time by PoF'!$A$4:$S$4,0),FALSE))))*P100</f>
        <v>0</v>
      </c>
      <c r="TA138" s="60">
        <f>IF($A138="",0,IF(VLOOKUP($A138,'ECM Staff time by PoF'!$B$5:$C$119,2,FALSE)="Not Applicable",VLOOKUP($A138,'ECM Staff time by PoF'!$B$5:$S$119,MATCH($SL$103, 'ECM Staff time by PoF'!$B$4:$S$4,0),FALSE),IF(ISERROR(VLOOKUP(CONCATENATE($A138,Q$66),'ECM Staff time by PoF'!$A$5:$S$119,MATCH($SL$103, 'ECM Staff time by PoF'!$A$4:$S$4,0),FALSE)), 0, VLOOKUP(CONCATENATE($A138,Q$66),'ECM Staff time by PoF'!$A$5:$S$119,MATCH($SL$103, 'ECM Staff time by PoF'!$A$4:$S$4,0),FALSE))))*Q100</f>
        <v>0</v>
      </c>
      <c r="TB138" s="60">
        <f>IF($A138="",0,IF(VLOOKUP($A138,'ECM Staff time by PoF'!$B$5:$C$119,2,FALSE)="Not Applicable",VLOOKUP($A138,'ECM Staff time by PoF'!$B$5:$S$119,MATCH($SL$103, 'ECM Staff time by PoF'!$B$4:$S$4,0),FALSE),IF(ISERROR(VLOOKUP(CONCATENATE($A138,R$66),'ECM Staff time by PoF'!$A$5:$S$119,MATCH($SL$103, 'ECM Staff time by PoF'!$A$4:$S$4,0),FALSE)), 0, VLOOKUP(CONCATENATE($A138,R$66),'ECM Staff time by PoF'!$A$5:$S$119,MATCH($SL$103, 'ECM Staff time by PoF'!$A$4:$S$4,0),FALSE))))*R100</f>
        <v>0</v>
      </c>
      <c r="TC138" s="60">
        <f>IF($A138="",0,IF(VLOOKUP($A138,'ECM Staff time by PoF'!$B$5:$C$119,2,FALSE)="Not Applicable",VLOOKUP($A138,'ECM Staff time by PoF'!$B$5:$S$119,MATCH($SL$103, 'ECM Staff time by PoF'!$B$4:$S$4,0),FALSE),IF(ISERROR(VLOOKUP(CONCATENATE($A138,S$66),'ECM Staff time by PoF'!$A$5:$S$119,MATCH($SL$103, 'ECM Staff time by PoF'!$A$4:$S$4,0),FALSE)), 0, VLOOKUP(CONCATENATE($A138,S$66),'ECM Staff time by PoF'!$A$5:$S$119,MATCH($SL$103, 'ECM Staff time by PoF'!$A$4:$S$4,0),FALSE))))*S100</f>
        <v>0</v>
      </c>
      <c r="TD138" s="60">
        <f>IF($A138="",0,IF(VLOOKUP($A138,'ECM Staff time by PoF'!$B$5:$C$119,2,FALSE)="Not Applicable",VLOOKUP($A138,'ECM Staff time by PoF'!$B$5:$S$119,MATCH($SL$103, 'ECM Staff time by PoF'!$B$4:$S$4,0),FALSE),IF(ISERROR(VLOOKUP(CONCATENATE($A138,T$66),'ECM Staff time by PoF'!$A$5:$S$119,MATCH($SL$103, 'ECM Staff time by PoF'!$A$4:$S$4,0),FALSE)), 0, VLOOKUP(CONCATENATE($A138,T$66),'ECM Staff time by PoF'!$A$5:$S$119,MATCH($SL$103, 'ECM Staff time by PoF'!$A$4:$S$4,0),FALSE))))*T100</f>
        <v>0</v>
      </c>
      <c r="TE138" s="60">
        <f>IF($A138="",0,IF(VLOOKUP($A138,'ECM Staff time by PoF'!$B$5:$C$119,2,FALSE)="Not Applicable",VLOOKUP($A138,'ECM Staff time by PoF'!$B$5:$S$119,MATCH($SL$103, 'ECM Staff time by PoF'!$B$4:$S$4,0),FALSE),IF(ISERROR(VLOOKUP(CONCATENATE($A138,U$66),'ECM Staff time by PoF'!$A$5:$S$119,MATCH($SL$103, 'ECM Staff time by PoF'!$A$4:$S$4,0),FALSE)), 0, VLOOKUP(CONCATENATE($A138,U$66),'ECM Staff time by PoF'!$A$5:$S$119,MATCH($SL$103, 'ECM Staff time by PoF'!$A$4:$S$4,0),FALSE))))*U100</f>
        <v>0</v>
      </c>
      <c r="TF138" s="60">
        <f>IF($A138="",0,IF(VLOOKUP($A138,'ECM Staff time by PoF'!$B$5:$C$119,2,FALSE)="Not Applicable",VLOOKUP($A138,'ECM Staff time by PoF'!$B$5:$S$119,MATCH($SL$103, 'ECM Staff time by PoF'!$B$4:$S$4,0),FALSE),IF(ISERROR(VLOOKUP(CONCATENATE($A138,V$66),'ECM Staff time by PoF'!$A$5:$S$119,MATCH($SL$103, 'ECM Staff time by PoF'!$A$4:$S$4,0),FALSE)), 0, VLOOKUP(CONCATENATE($A138,V$66),'ECM Staff time by PoF'!$A$5:$S$119,MATCH($SL$103, 'ECM Staff time by PoF'!$A$4:$S$4,0),FALSE))))*V100</f>
        <v>0</v>
      </c>
      <c r="TG138" s="60">
        <f>IF($A138="",0,IF(VLOOKUP($A138,'ECM Staff time by PoF'!$B$5:$C$119,2,FALSE)="Not Applicable",VLOOKUP($A138,'ECM Staff time by PoF'!$B$5:$S$119,MATCH($SL$103, 'ECM Staff time by PoF'!$B$4:$S$4,0),FALSE),IF(ISERROR(VLOOKUP(CONCATENATE($A138,W$66),'ECM Staff time by PoF'!$A$5:$S$119,MATCH($SL$103, 'ECM Staff time by PoF'!$A$4:$S$4,0),FALSE)), 0, VLOOKUP(CONCATENATE($A138,W$66),'ECM Staff time by PoF'!$A$5:$S$119,MATCH($SL$103, 'ECM Staff time by PoF'!$A$4:$S$4,0),FALSE))))*W100</f>
        <v>0</v>
      </c>
      <c r="TH138" s="60">
        <f>IF($A138="",0,IF(VLOOKUP($A138,'ECM Staff time by PoF'!$B$5:$C$119,2,FALSE)="Not Applicable",VLOOKUP($A138,'ECM Staff time by PoF'!$B$5:$S$119,MATCH($SL$103, 'ECM Staff time by PoF'!$B$4:$S$4,0),FALSE),IF(ISERROR(VLOOKUP(CONCATENATE($A138,X$66),'ECM Staff time by PoF'!$A$5:$S$119,MATCH($SL$103, 'ECM Staff time by PoF'!$A$4:$S$4,0),FALSE)), 0, VLOOKUP(CONCATENATE($A138,X$66),'ECM Staff time by PoF'!$A$5:$S$119,MATCH($SL$103, 'ECM Staff time by PoF'!$A$4:$S$4,0),FALSE))))*X100</f>
        <v>0</v>
      </c>
      <c r="TI138" s="60">
        <f>IF($A138="",0,IF(VLOOKUP($A138,'ECM Staff time by PoF'!$B$5:$C$119,2,FALSE)="Not Applicable",VLOOKUP($A138,'ECM Staff time by PoF'!$B$5:$S$119,MATCH($SL$103, 'ECM Staff time by PoF'!$B$4:$S$4,0),FALSE),IF(ISERROR(VLOOKUP(CONCATENATE($A138,Y$66),'ECM Staff time by PoF'!$A$5:$S$119,MATCH($SL$103, 'ECM Staff time by PoF'!$A$4:$S$4,0),FALSE)), 0, VLOOKUP(CONCATENATE($A138,Y$66),'ECM Staff time by PoF'!$A$5:$S$119,MATCH($SL$103, 'ECM Staff time by PoF'!$A$4:$S$4,0),FALSE))))*Y100</f>
        <v>0</v>
      </c>
      <c r="TJ138" s="60">
        <f>IF($A138="",0,IF(VLOOKUP($A138,'ECM Staff time by PoF'!$B$5:$C$119,2,FALSE)="Not Applicable",VLOOKUP($A138,'ECM Staff time by PoF'!$B$5:$S$119,MATCH($SL$103, 'ECM Staff time by PoF'!$B$4:$S$4,0),FALSE),IF(ISERROR(VLOOKUP(CONCATENATE($A138,Z$66),'ECM Staff time by PoF'!$A$5:$S$119,MATCH($SL$103, 'ECM Staff time by PoF'!$A$4:$S$4,0),FALSE)), 0, VLOOKUP(CONCATENATE($A138,Z$66),'ECM Staff time by PoF'!$A$5:$S$119,MATCH($SL$103, 'ECM Staff time by PoF'!$A$4:$S$4,0),FALSE))))*Z100</f>
        <v>0</v>
      </c>
      <c r="TK138" s="60">
        <f>IF($A138="",0,IF(VLOOKUP($A138,'ECM Staff time by PoF'!$B$5:$C$119,2,FALSE)="Not Applicable",VLOOKUP($A138,'ECM Staff time by PoF'!$B$5:$S$119,MATCH($SL$103, 'ECM Staff time by PoF'!$B$4:$S$4,0),FALSE),IF(ISERROR(VLOOKUP(CONCATENATE($A138,AA$66),'ECM Staff time by PoF'!$A$5:$S$119,MATCH($SL$103, 'ECM Staff time by PoF'!$A$4:$S$4,0),FALSE)), 0, VLOOKUP(CONCATENATE($A138,AA$66),'ECM Staff time by PoF'!$A$5:$S$119,MATCH($SL$103, 'ECM Staff time by PoF'!$A$4:$S$4,0),FALSE))))*AA100</f>
        <v>0</v>
      </c>
      <c r="TL138" s="60">
        <f>IF($A138="",0,IF(VLOOKUP($A138,'ECM Staff time by PoF'!$B$5:$C$119,2,FALSE)="Not Applicable",VLOOKUP($A138,'ECM Staff time by PoF'!$B$5:$S$119,MATCH($SL$103, 'ECM Staff time by PoF'!$B$4:$S$4,0),FALSE),IF(ISERROR(VLOOKUP(CONCATENATE($A138,AB$66),'ECM Staff time by PoF'!$A$5:$S$119,MATCH($SL$103, 'ECM Staff time by PoF'!$A$4:$S$4,0),FALSE)), 0, VLOOKUP(CONCATENATE($A138,AB$66),'ECM Staff time by PoF'!$A$5:$S$119,MATCH($SL$103, 'ECM Staff time by PoF'!$A$4:$S$4,0),FALSE))))*AB100</f>
        <v>0</v>
      </c>
      <c r="TM138" s="60">
        <f>IF($A138="",0,IF(VLOOKUP($A138,'ECM Staff time by PoF'!$B$5:$C$119,2,FALSE)="Not Applicable",VLOOKUP($A138,'ECM Staff time by PoF'!$B$5:$S$119,MATCH($SL$103, 'ECM Staff time by PoF'!$B$4:$S$4,0),FALSE),IF(ISERROR(VLOOKUP(CONCATENATE($A138,AC$66),'ECM Staff time by PoF'!$A$5:$S$119,MATCH($SL$103, 'ECM Staff time by PoF'!$A$4:$S$4,0),FALSE)), 0, VLOOKUP(CONCATENATE($A138,AC$66),'ECM Staff time by PoF'!$A$5:$S$119,MATCH($SL$103, 'ECM Staff time by PoF'!$A$4:$S$4,0),FALSE))))*AC100</f>
        <v>0</v>
      </c>
      <c r="TN138" s="60">
        <f>IF($A138="",0,IF(VLOOKUP($A138,'ECM Staff time by PoF'!$B$5:$C$119,2,FALSE)="Not Applicable",VLOOKUP($A138,'ECM Staff time by PoF'!$B$5:$S$119,MATCH($SL$103, 'ECM Staff time by PoF'!$B$4:$S$4,0),FALSE),IF(ISERROR(VLOOKUP(CONCATENATE($A138,AD$66),'ECM Staff time by PoF'!$A$5:$S$119,MATCH($SL$103, 'ECM Staff time by PoF'!$A$4:$S$4,0),FALSE)), 0, VLOOKUP(CONCATENATE($A138,AD$66),'ECM Staff time by PoF'!$A$5:$S$119,MATCH($SL$103, 'ECM Staff time by PoF'!$A$4:$S$4,0),FALSE))))*AD100</f>
        <v>0</v>
      </c>
      <c r="TO138" s="60">
        <f>IF($A138="",0,IF(VLOOKUP($A138,'ECM Staff time by PoF'!$B$5:$C$119,2,FALSE)="Not Applicable",VLOOKUP($A138,'ECM Staff time by PoF'!$B$5:$S$119,MATCH($SL$103, 'ECM Staff time by PoF'!$B$4:$S$4,0),FALSE),IF(ISERROR(VLOOKUP(CONCATENATE($A138,AE$66),'ECM Staff time by PoF'!$A$5:$S$119,MATCH($SL$103, 'ECM Staff time by PoF'!$A$4:$S$4,0),FALSE)), 0, VLOOKUP(CONCATENATE($A138,AE$66),'ECM Staff time by PoF'!$A$5:$S$119,MATCH($SL$103, 'ECM Staff time by PoF'!$A$4:$S$4,0),FALSE))))*AE100</f>
        <v>0</v>
      </c>
      <c r="TP138" s="60">
        <f>IF($A138="",0,IF(VLOOKUP($A138,'ECM Staff time by PoF'!$B$5:$C$119,2,FALSE)="Not Applicable",VLOOKUP($A138,'ECM Staff time by PoF'!$B$5:$S$119,MATCH($SL$103, 'ECM Staff time by PoF'!$B$4:$S$4,0),FALSE),IF(ISERROR(VLOOKUP(CONCATENATE($A138,AF$66),'ECM Staff time by PoF'!$A$5:$S$119,MATCH($SL$103, 'ECM Staff time by PoF'!$A$4:$S$4,0),FALSE)), 0, VLOOKUP(CONCATENATE($A138,AF$66),'ECM Staff time by PoF'!$A$5:$S$119,MATCH($SL$103, 'ECM Staff time by PoF'!$A$4:$S$4,0),FALSE))))*AF100</f>
        <v>0</v>
      </c>
      <c r="TQ138" s="60">
        <f>IF($A138="",0,IF(VLOOKUP($A138,'ECM Staff time by PoF'!$B$5:$C$119,2,FALSE)="Not Applicable",VLOOKUP($A138,'ECM Staff time by PoF'!$B$5:$S$119,MATCH($SL$103, 'ECM Staff time by PoF'!$B$4:$S$4,0),FALSE),IF(ISERROR(VLOOKUP(CONCATENATE($A138,AG$66),'ECM Staff time by PoF'!$A$5:$S$119,MATCH($SL$103, 'ECM Staff time by PoF'!$A$4:$S$4,0),FALSE)), 0, VLOOKUP(CONCATENATE($A138,AG$66),'ECM Staff time by PoF'!$A$5:$S$119,MATCH($SL$103, 'ECM Staff time by PoF'!$A$4:$S$4,0),FALSE))))*AG100</f>
        <v>0</v>
      </c>
      <c r="TR138" s="60">
        <f>IF($A138="",0,IF(VLOOKUP($A138,'ECM Staff time by PoF'!$B$5:$C$119,2,FALSE)="Not Applicable",VLOOKUP($A138,'ECM Staff time by PoF'!$B$5:$S$119,MATCH($SL$103, 'ECM Staff time by PoF'!$B$4:$S$4,0),FALSE),IF(ISERROR(VLOOKUP(CONCATENATE($A138,AH$66),'ECM Staff time by PoF'!$A$5:$S$119,MATCH($SL$103, 'ECM Staff time by PoF'!$A$4:$S$4,0),FALSE)), 0, VLOOKUP(CONCATENATE($A138,AH$66),'ECM Staff time by PoF'!$A$5:$S$119,MATCH($SL$103, 'ECM Staff time by PoF'!$A$4:$S$4,0),FALSE))))*AH100</f>
        <v>0</v>
      </c>
      <c r="TS138" s="60">
        <f>IF($A138="",0,IF(VLOOKUP($A138,'ECM Staff time by PoF'!$B$5:$C$119,2,FALSE)="Not Applicable",VLOOKUP($A138,'ECM Staff time by PoF'!$B$5:$S$119,MATCH($SL$103, 'ECM Staff time by PoF'!$B$4:$S$4,0),FALSE),IF(ISERROR(VLOOKUP(CONCATENATE($A138,AI$66),'ECM Staff time by PoF'!$A$5:$S$119,MATCH($SL$103, 'ECM Staff time by PoF'!$A$4:$S$4,0),FALSE)), 0, VLOOKUP(CONCATENATE($A138,AI$66),'ECM Staff time by PoF'!$A$5:$S$119,MATCH($SL$103, 'ECM Staff time by PoF'!$A$4:$S$4,0),FALSE))))*AI100</f>
        <v>0</v>
      </c>
      <c r="TT138" s="60">
        <f>IF($A138="",0,IF(VLOOKUP($A138,'ECM Staff time by PoF'!$B$5:$C$119,2,FALSE)="Not Applicable",VLOOKUP($A138,'ECM Staff time by PoF'!$B$5:$S$119,MATCH($SL$103, 'ECM Staff time by PoF'!$B$4:$S$4,0),FALSE),IF(ISERROR(VLOOKUP(CONCATENATE($A138,AJ$66),'ECM Staff time by PoF'!$A$5:$S$119,MATCH($SL$103, 'ECM Staff time by PoF'!$A$4:$S$4,0),FALSE)), 0, VLOOKUP(CONCATENATE($A138,AJ$66),'ECM Staff time by PoF'!$A$5:$S$119,MATCH($SL$103, 'ECM Staff time by PoF'!$A$4:$S$4,0),FALSE))))*AJ100</f>
        <v>0</v>
      </c>
      <c r="TU138" s="60">
        <f>IF($A138="",0,IF(VLOOKUP($A138,'ECM Staff time by PoF'!$B$5:$C$119,2,FALSE)="Not Applicable",VLOOKUP($A138,'ECM Staff time by PoF'!$B$5:$S$119,MATCH($SL$103, 'ECM Staff time by PoF'!$B$4:$S$4,0),FALSE),IF(ISERROR(VLOOKUP(CONCATENATE($A138,AK$66),'ECM Staff time by PoF'!$A$5:$S$119,MATCH($SL$103, 'ECM Staff time by PoF'!$A$4:$S$4,0),FALSE)), 0, VLOOKUP(CONCATENATE($A138,AK$66),'ECM Staff time by PoF'!$A$5:$S$119,MATCH($SL$103, 'ECM Staff time by PoF'!$A$4:$S$4,0),FALSE))))*AK100</f>
        <v>0</v>
      </c>
      <c r="TV138" s="60">
        <f>IF($A138="",0,IF(VLOOKUP($A138,'ECM Staff time by PoF'!$B$5:$C$119,2,FALSE)="Not Applicable",VLOOKUP($A138,'ECM Staff time by PoF'!$B$5:$S$119,MATCH($TV$103, 'ECM Staff time by PoF'!$B$4:$S$4,0),FALSE),IF(ISERROR(VLOOKUP(CONCATENATE($A138,B$66),'ECM Staff time by PoF'!$A$5:$S$119,MATCH($TV$103, 'ECM Staff time by PoF'!$A$4:$S$4,0),FALSE)), 0, VLOOKUP(CONCATENATE($A138,B$66),'ECM Staff time by PoF'!$A$5:$S$119,MATCH($TV$103, 'ECM Staff time by PoF'!$A$4:$S$4,0),FALSE))))*B100</f>
        <v>0</v>
      </c>
      <c r="TW138" s="60">
        <f>IF($A138="",0,IF(VLOOKUP($A138,'ECM Staff time by PoF'!$B$5:$C$119,2,FALSE)="Not Applicable",VLOOKUP($A138,'ECM Staff time by PoF'!$B$5:$S$119,MATCH($TV$103, 'ECM Staff time by PoF'!$B$4:$S$4,0),FALSE),IF(ISERROR(VLOOKUP(CONCATENATE($A138,C$66),'ECM Staff time by PoF'!$A$5:$S$119,MATCH($TV$103, 'ECM Staff time by PoF'!$A$4:$S$4,0),FALSE)), 0, VLOOKUP(CONCATENATE($A138,C$66),'ECM Staff time by PoF'!$A$5:$S$119,MATCH($TV$103, 'ECM Staff time by PoF'!$A$4:$S$4,0),FALSE))))*C100</f>
        <v>0</v>
      </c>
      <c r="TX138" s="60">
        <f>IF($A138="",0,IF(VLOOKUP($A138,'ECM Staff time by PoF'!$B$5:$C$119,2,FALSE)="Not Applicable",VLOOKUP($A138,'ECM Staff time by PoF'!$B$5:$S$119,MATCH($TV$103, 'ECM Staff time by PoF'!$B$4:$S$4,0),FALSE),IF(ISERROR(VLOOKUP(CONCATENATE($A138,D$66),'ECM Staff time by PoF'!$A$5:$S$119,MATCH($TV$103, 'ECM Staff time by PoF'!$A$4:$S$4,0),FALSE)), 0, VLOOKUP(CONCATENATE($A138,D$66),'ECM Staff time by PoF'!$A$5:$S$119,MATCH($TV$103, 'ECM Staff time by PoF'!$A$4:$S$4,0),FALSE))))*D100</f>
        <v>0</v>
      </c>
      <c r="TY138" s="60">
        <f>IF($A138="",0,IF(VLOOKUP($A138,'ECM Staff time by PoF'!$B$5:$C$119,2,FALSE)="Not Applicable",VLOOKUP($A138,'ECM Staff time by PoF'!$B$5:$S$119,MATCH($TV$103, 'ECM Staff time by PoF'!$B$4:$S$4,0),FALSE),IF(ISERROR(VLOOKUP(CONCATENATE($A138,E$66),'ECM Staff time by PoF'!$A$5:$S$119,MATCH($TV$103, 'ECM Staff time by PoF'!$A$4:$S$4,0),FALSE)), 0, VLOOKUP(CONCATENATE($A138,E$66),'ECM Staff time by PoF'!$A$5:$S$119,MATCH($TV$103, 'ECM Staff time by PoF'!$A$4:$S$4,0),FALSE))))*E100</f>
        <v>0</v>
      </c>
      <c r="TZ138" s="60">
        <f>IF($A138="",0,IF(VLOOKUP($A138,'ECM Staff time by PoF'!$B$5:$C$119,2,FALSE)="Not Applicable",VLOOKUP($A138,'ECM Staff time by PoF'!$B$5:$S$119,MATCH($TV$103, 'ECM Staff time by PoF'!$B$4:$S$4,0),FALSE),IF(ISERROR(VLOOKUP(CONCATENATE($A138,F$66),'ECM Staff time by PoF'!$A$5:$S$119,MATCH($TV$103, 'ECM Staff time by PoF'!$A$4:$S$4,0),FALSE)), 0, VLOOKUP(CONCATENATE($A138,F$66),'ECM Staff time by PoF'!$A$5:$S$119,MATCH($TV$103, 'ECM Staff time by PoF'!$A$4:$S$4,0),FALSE))))*F100</f>
        <v>0</v>
      </c>
      <c r="UA138" s="60">
        <f>IF($A138="",0,IF(VLOOKUP($A138,'ECM Staff time by PoF'!$B$5:$C$119,2,FALSE)="Not Applicable",VLOOKUP($A138,'ECM Staff time by PoF'!$B$5:$S$119,MATCH($TV$103, 'ECM Staff time by PoF'!$B$4:$S$4,0),FALSE),IF(ISERROR(VLOOKUP(CONCATENATE($A138,G$66),'ECM Staff time by PoF'!$A$5:$S$119,MATCH($TV$103, 'ECM Staff time by PoF'!$A$4:$S$4,0),FALSE)), 0, VLOOKUP(CONCATENATE($A138,G$66),'ECM Staff time by PoF'!$A$5:$S$119,MATCH($TV$103, 'ECM Staff time by PoF'!$A$4:$S$4,0),FALSE))))*G100</f>
        <v>0</v>
      </c>
      <c r="UB138" s="60">
        <f>IF($A138="",0,IF(VLOOKUP($A138,'ECM Staff time by PoF'!$B$5:$C$119,2,FALSE)="Not Applicable",VLOOKUP($A138,'ECM Staff time by PoF'!$B$5:$S$119,MATCH($TV$103, 'ECM Staff time by PoF'!$B$4:$S$4,0),FALSE),IF(ISERROR(VLOOKUP(CONCATENATE($A138,H$66),'ECM Staff time by PoF'!$A$5:$S$119,MATCH($TV$103, 'ECM Staff time by PoF'!$A$4:$S$4,0),FALSE)), 0, VLOOKUP(CONCATENATE($A138,H$66),'ECM Staff time by PoF'!$A$5:$S$119,MATCH($TV$103, 'ECM Staff time by PoF'!$A$4:$S$4,0),FALSE))))*H100</f>
        <v>0</v>
      </c>
      <c r="UC138" s="60">
        <f>IF($A138="",0,IF(VLOOKUP($A138,'ECM Staff time by PoF'!$B$5:$C$119,2,FALSE)="Not Applicable",VLOOKUP($A138,'ECM Staff time by PoF'!$B$5:$S$119,MATCH($TV$103, 'ECM Staff time by PoF'!$B$4:$S$4,0),FALSE),IF(ISERROR(VLOOKUP(CONCATENATE($A138,I$66),'ECM Staff time by PoF'!$A$5:$S$119,MATCH($TV$103, 'ECM Staff time by PoF'!$A$4:$S$4,0),FALSE)), 0, VLOOKUP(CONCATENATE($A138,I$66),'ECM Staff time by PoF'!$A$5:$S$119,MATCH($TV$103, 'ECM Staff time by PoF'!$A$4:$S$4,0),FALSE))))*I100</f>
        <v>0</v>
      </c>
      <c r="UD138" s="60">
        <f>IF($A138="",0,IF(VLOOKUP($A138,'ECM Staff time by PoF'!$B$5:$C$119,2,FALSE)="Not Applicable",VLOOKUP($A138,'ECM Staff time by PoF'!$B$5:$S$119,MATCH($TV$103, 'ECM Staff time by PoF'!$B$4:$S$4,0),FALSE),IF(ISERROR(VLOOKUP(CONCATENATE($A138,J$66),'ECM Staff time by PoF'!$A$5:$S$119,MATCH($TV$103, 'ECM Staff time by PoF'!$A$4:$S$4,0),FALSE)), 0, VLOOKUP(CONCATENATE($A138,J$66),'ECM Staff time by PoF'!$A$5:$S$119,MATCH($TV$103, 'ECM Staff time by PoF'!$A$4:$S$4,0),FALSE))))*J100</f>
        <v>0</v>
      </c>
      <c r="UE138" s="60">
        <f>IF($A138="",0,IF(VLOOKUP($A138,'ECM Staff time by PoF'!$B$5:$C$119,2,FALSE)="Not Applicable",VLOOKUP($A138,'ECM Staff time by PoF'!$B$5:$S$119,MATCH($TV$103, 'ECM Staff time by PoF'!$B$4:$S$4,0),FALSE),IF(ISERROR(VLOOKUP(CONCATENATE($A138,K$66),'ECM Staff time by PoF'!$A$5:$S$119,MATCH($TV$103, 'ECM Staff time by PoF'!$A$4:$S$4,0),FALSE)), 0, VLOOKUP(CONCATENATE($A138,K$66),'ECM Staff time by PoF'!$A$5:$S$119,MATCH($TV$103, 'ECM Staff time by PoF'!$A$4:$S$4,0),FALSE))))*K100</f>
        <v>0</v>
      </c>
      <c r="UF138" s="60">
        <f>IF($A138="",0,IF(VLOOKUP($A138,'ECM Staff time by PoF'!$B$5:$C$119,2,FALSE)="Not Applicable",VLOOKUP($A138,'ECM Staff time by PoF'!$B$5:$S$119,MATCH($TV$103, 'ECM Staff time by PoF'!$B$4:$S$4,0),FALSE),IF(ISERROR(VLOOKUP(CONCATENATE($A138,L$66),'ECM Staff time by PoF'!$A$5:$S$119,MATCH($TV$103, 'ECM Staff time by PoF'!$A$4:$S$4,0),FALSE)), 0, VLOOKUP(CONCATENATE($A138,L$66),'ECM Staff time by PoF'!$A$5:$S$119,MATCH($TV$103, 'ECM Staff time by PoF'!$A$4:$S$4,0),FALSE))))*L100</f>
        <v>0</v>
      </c>
      <c r="UG138" s="60">
        <f>IF($A138="",0,IF(VLOOKUP($A138,'ECM Staff time by PoF'!$B$5:$C$119,2,FALSE)="Not Applicable",VLOOKUP($A138,'ECM Staff time by PoF'!$B$5:$S$119,MATCH($TV$103, 'ECM Staff time by PoF'!$B$4:$S$4,0),FALSE),IF(ISERROR(VLOOKUP(CONCATENATE($A138,M$66),'ECM Staff time by PoF'!$A$5:$S$119,MATCH($TV$103, 'ECM Staff time by PoF'!$A$4:$S$4,0),FALSE)), 0, VLOOKUP(CONCATENATE($A138,M$66),'ECM Staff time by PoF'!$A$5:$S$119,MATCH($TV$103, 'ECM Staff time by PoF'!$A$4:$S$4,0),FALSE))))*M100</f>
        <v>0</v>
      </c>
      <c r="UH138" s="60">
        <f>IF($A138="",0,IF(VLOOKUP($A138,'ECM Staff time by PoF'!$B$5:$C$119,2,FALSE)="Not Applicable",VLOOKUP($A138,'ECM Staff time by PoF'!$B$5:$S$119,MATCH($TV$103, 'ECM Staff time by PoF'!$B$4:$S$4,0),FALSE),IF(ISERROR(VLOOKUP(CONCATENATE($A138,N$66),'ECM Staff time by PoF'!$A$5:$S$119,MATCH($TV$103, 'ECM Staff time by PoF'!$A$4:$S$4,0),FALSE)), 0, VLOOKUP(CONCATENATE($A138,N$66),'ECM Staff time by PoF'!$A$5:$S$119,MATCH($TV$103, 'ECM Staff time by PoF'!$A$4:$S$4,0),FALSE))))*N100</f>
        <v>0</v>
      </c>
      <c r="UI138" s="60">
        <f>IF($A138="",0,IF(VLOOKUP($A138,'ECM Staff time by PoF'!$B$5:$C$119,2,FALSE)="Not Applicable",VLOOKUP($A138,'ECM Staff time by PoF'!$B$5:$S$119,MATCH($TV$103, 'ECM Staff time by PoF'!$B$4:$S$4,0),FALSE),IF(ISERROR(VLOOKUP(CONCATENATE($A138,O$66),'ECM Staff time by PoF'!$A$5:$S$119,MATCH($TV$103, 'ECM Staff time by PoF'!$A$4:$S$4,0),FALSE)), 0, VLOOKUP(CONCATENATE($A138,O$66),'ECM Staff time by PoF'!$A$5:$S$119,MATCH($TV$103, 'ECM Staff time by PoF'!$A$4:$S$4,0),FALSE))))*O100</f>
        <v>0</v>
      </c>
      <c r="UJ138" s="60">
        <f>IF($A138="",0,IF(VLOOKUP($A138,'ECM Staff time by PoF'!$B$5:$C$119,2,FALSE)="Not Applicable",VLOOKUP($A138,'ECM Staff time by PoF'!$B$5:$S$119,MATCH($TV$103, 'ECM Staff time by PoF'!$B$4:$S$4,0),FALSE),IF(ISERROR(VLOOKUP(CONCATENATE($A138,P$66),'ECM Staff time by PoF'!$A$5:$S$119,MATCH($TV$103, 'ECM Staff time by PoF'!$A$4:$S$4,0),FALSE)), 0, VLOOKUP(CONCATENATE($A138,P$66),'ECM Staff time by PoF'!$A$5:$S$119,MATCH($TV$103, 'ECM Staff time by PoF'!$A$4:$S$4,0),FALSE))))*P100</f>
        <v>0</v>
      </c>
      <c r="UK138" s="60">
        <f>IF($A138="",0,IF(VLOOKUP($A138,'ECM Staff time by PoF'!$B$5:$C$119,2,FALSE)="Not Applicable",VLOOKUP($A138,'ECM Staff time by PoF'!$B$5:$S$119,MATCH($TV$103, 'ECM Staff time by PoF'!$B$4:$S$4,0),FALSE),IF(ISERROR(VLOOKUP(CONCATENATE($A138,Q$66),'ECM Staff time by PoF'!$A$5:$S$119,MATCH($TV$103, 'ECM Staff time by PoF'!$A$4:$S$4,0),FALSE)), 0, VLOOKUP(CONCATENATE($A138,Q$66),'ECM Staff time by PoF'!$A$5:$S$119,MATCH($TV$103, 'ECM Staff time by PoF'!$A$4:$S$4,0),FALSE))))*Q100</f>
        <v>0</v>
      </c>
      <c r="UL138" s="60">
        <f>IF($A138="",0,IF(VLOOKUP($A138,'ECM Staff time by PoF'!$B$5:$C$119,2,FALSE)="Not Applicable",VLOOKUP($A138,'ECM Staff time by PoF'!$B$5:$S$119,MATCH($TV$103, 'ECM Staff time by PoF'!$B$4:$S$4,0),FALSE),IF(ISERROR(VLOOKUP(CONCATENATE($A138,R$66),'ECM Staff time by PoF'!$A$5:$S$119,MATCH($TV$103, 'ECM Staff time by PoF'!$A$4:$S$4,0),FALSE)), 0, VLOOKUP(CONCATENATE($A138,R$66),'ECM Staff time by PoF'!$A$5:$S$119,MATCH($TV$103, 'ECM Staff time by PoF'!$A$4:$S$4,0),FALSE))))*R100</f>
        <v>0</v>
      </c>
      <c r="UM138" s="60">
        <f>IF($A138="",0,IF(VLOOKUP($A138,'ECM Staff time by PoF'!$B$5:$C$119,2,FALSE)="Not Applicable",VLOOKUP($A138,'ECM Staff time by PoF'!$B$5:$S$119,MATCH($TV$103, 'ECM Staff time by PoF'!$B$4:$S$4,0),FALSE),IF(ISERROR(VLOOKUP(CONCATENATE($A138,S$66),'ECM Staff time by PoF'!$A$5:$S$119,MATCH($TV$103, 'ECM Staff time by PoF'!$A$4:$S$4,0),FALSE)), 0, VLOOKUP(CONCATENATE($A138,S$66),'ECM Staff time by PoF'!$A$5:$S$119,MATCH($TV$103, 'ECM Staff time by PoF'!$A$4:$S$4,0),FALSE))))*S100</f>
        <v>0</v>
      </c>
      <c r="UN138" s="60">
        <f>IF($A138="",0,IF(VLOOKUP($A138,'ECM Staff time by PoF'!$B$5:$C$119,2,FALSE)="Not Applicable",VLOOKUP($A138,'ECM Staff time by PoF'!$B$5:$S$119,MATCH($TV$103, 'ECM Staff time by PoF'!$B$4:$S$4,0),FALSE),IF(ISERROR(VLOOKUP(CONCATENATE($A138,T$66),'ECM Staff time by PoF'!$A$5:$S$119,MATCH($TV$103, 'ECM Staff time by PoF'!$A$4:$S$4,0),FALSE)), 0, VLOOKUP(CONCATENATE($A138,T$66),'ECM Staff time by PoF'!$A$5:$S$119,MATCH($TV$103, 'ECM Staff time by PoF'!$A$4:$S$4,0),FALSE))))*T100</f>
        <v>0</v>
      </c>
      <c r="UO138" s="60">
        <f>IF($A138="",0,IF(VLOOKUP($A138,'ECM Staff time by PoF'!$B$5:$C$119,2,FALSE)="Not Applicable",VLOOKUP($A138,'ECM Staff time by PoF'!$B$5:$S$119,MATCH($TV$103, 'ECM Staff time by PoF'!$B$4:$S$4,0),FALSE),IF(ISERROR(VLOOKUP(CONCATENATE($A138,U$66),'ECM Staff time by PoF'!$A$5:$S$119,MATCH($TV$103, 'ECM Staff time by PoF'!$A$4:$S$4,0),FALSE)), 0, VLOOKUP(CONCATENATE($A138,U$66),'ECM Staff time by PoF'!$A$5:$S$119,MATCH($TV$103, 'ECM Staff time by PoF'!$A$4:$S$4,0),FALSE))))*U100</f>
        <v>0</v>
      </c>
      <c r="UP138" s="60">
        <f>IF($A138="",0,IF(VLOOKUP($A138,'ECM Staff time by PoF'!$B$5:$C$119,2,FALSE)="Not Applicable",VLOOKUP($A138,'ECM Staff time by PoF'!$B$5:$S$119,MATCH($TV$103, 'ECM Staff time by PoF'!$B$4:$S$4,0),FALSE),IF(ISERROR(VLOOKUP(CONCATENATE($A138,V$66),'ECM Staff time by PoF'!$A$5:$S$119,MATCH($TV$103, 'ECM Staff time by PoF'!$A$4:$S$4,0),FALSE)), 0, VLOOKUP(CONCATENATE($A138,V$66),'ECM Staff time by PoF'!$A$5:$S$119,MATCH($TV$103, 'ECM Staff time by PoF'!$A$4:$S$4,0),FALSE))))*V100</f>
        <v>0</v>
      </c>
      <c r="UQ138" s="60">
        <f>IF($A138="",0,IF(VLOOKUP($A138,'ECM Staff time by PoF'!$B$5:$C$119,2,FALSE)="Not Applicable",VLOOKUP($A138,'ECM Staff time by PoF'!$B$5:$S$119,MATCH($TV$103, 'ECM Staff time by PoF'!$B$4:$S$4,0),FALSE),IF(ISERROR(VLOOKUP(CONCATENATE($A138,W$66),'ECM Staff time by PoF'!$A$5:$S$119,MATCH($TV$103, 'ECM Staff time by PoF'!$A$4:$S$4,0),FALSE)), 0, VLOOKUP(CONCATENATE($A138,W$66),'ECM Staff time by PoF'!$A$5:$S$119,MATCH($TV$103, 'ECM Staff time by PoF'!$A$4:$S$4,0),FALSE))))*W100</f>
        <v>0</v>
      </c>
      <c r="UR138" s="60">
        <f>IF($A138="",0,IF(VLOOKUP($A138,'ECM Staff time by PoF'!$B$5:$C$119,2,FALSE)="Not Applicable",VLOOKUP($A138,'ECM Staff time by PoF'!$B$5:$S$119,MATCH($TV$103, 'ECM Staff time by PoF'!$B$4:$S$4,0),FALSE),IF(ISERROR(VLOOKUP(CONCATENATE($A138,X$66),'ECM Staff time by PoF'!$A$5:$S$119,MATCH($TV$103, 'ECM Staff time by PoF'!$A$4:$S$4,0),FALSE)), 0, VLOOKUP(CONCATENATE($A138,X$66),'ECM Staff time by PoF'!$A$5:$S$119,MATCH($TV$103, 'ECM Staff time by PoF'!$A$4:$S$4,0),FALSE))))*X100</f>
        <v>0</v>
      </c>
      <c r="US138" s="60">
        <f>IF($A138="",0,IF(VLOOKUP($A138,'ECM Staff time by PoF'!$B$5:$C$119,2,FALSE)="Not Applicable",VLOOKUP($A138,'ECM Staff time by PoF'!$B$5:$S$119,MATCH($TV$103, 'ECM Staff time by PoF'!$B$4:$S$4,0),FALSE),IF(ISERROR(VLOOKUP(CONCATENATE($A138,Y$66),'ECM Staff time by PoF'!$A$5:$S$119,MATCH($TV$103, 'ECM Staff time by PoF'!$A$4:$S$4,0),FALSE)), 0, VLOOKUP(CONCATENATE($A138,Y$66),'ECM Staff time by PoF'!$A$5:$S$119,MATCH($TV$103, 'ECM Staff time by PoF'!$A$4:$S$4,0),FALSE))))*Y100</f>
        <v>0</v>
      </c>
      <c r="UT138" s="60">
        <f>IF($A138="",0,IF(VLOOKUP($A138,'ECM Staff time by PoF'!$B$5:$C$119,2,FALSE)="Not Applicable",VLOOKUP($A138,'ECM Staff time by PoF'!$B$5:$S$119,MATCH($TV$103, 'ECM Staff time by PoF'!$B$4:$S$4,0),FALSE),IF(ISERROR(VLOOKUP(CONCATENATE($A138,Z$66),'ECM Staff time by PoF'!$A$5:$S$119,MATCH($TV$103, 'ECM Staff time by PoF'!$A$4:$S$4,0),FALSE)), 0, VLOOKUP(CONCATENATE($A138,Z$66),'ECM Staff time by PoF'!$A$5:$S$119,MATCH($TV$103, 'ECM Staff time by PoF'!$A$4:$S$4,0),FALSE))))*Z100</f>
        <v>0</v>
      </c>
      <c r="UU138" s="60">
        <f>IF($A138="",0,IF(VLOOKUP($A138,'ECM Staff time by PoF'!$B$5:$C$119,2,FALSE)="Not Applicable",VLOOKUP($A138,'ECM Staff time by PoF'!$B$5:$S$119,MATCH($TV$103, 'ECM Staff time by PoF'!$B$4:$S$4,0),FALSE),IF(ISERROR(VLOOKUP(CONCATENATE($A138,AA$66),'ECM Staff time by PoF'!$A$5:$S$119,MATCH($TV$103, 'ECM Staff time by PoF'!$A$4:$S$4,0),FALSE)), 0, VLOOKUP(CONCATENATE($A138,AA$66),'ECM Staff time by PoF'!$A$5:$S$119,MATCH($TV$103, 'ECM Staff time by PoF'!$A$4:$S$4,0),FALSE))))*AA100</f>
        <v>0</v>
      </c>
      <c r="UV138" s="60">
        <f>IF($A138="",0,IF(VLOOKUP($A138,'ECM Staff time by PoF'!$B$5:$C$119,2,FALSE)="Not Applicable",VLOOKUP($A138,'ECM Staff time by PoF'!$B$5:$S$119,MATCH($TV$103, 'ECM Staff time by PoF'!$B$4:$S$4,0),FALSE),IF(ISERROR(VLOOKUP(CONCATENATE($A138,AB$66),'ECM Staff time by PoF'!$A$5:$S$119,MATCH($TV$103, 'ECM Staff time by PoF'!$A$4:$S$4,0),FALSE)), 0, VLOOKUP(CONCATENATE($A138,AB$66),'ECM Staff time by PoF'!$A$5:$S$119,MATCH($TV$103, 'ECM Staff time by PoF'!$A$4:$S$4,0),FALSE))))*AB100</f>
        <v>0</v>
      </c>
      <c r="UW138" s="60">
        <f>IF($A138="",0,IF(VLOOKUP($A138,'ECM Staff time by PoF'!$B$5:$C$119,2,FALSE)="Not Applicable",VLOOKUP($A138,'ECM Staff time by PoF'!$B$5:$S$119,MATCH($TV$103, 'ECM Staff time by PoF'!$B$4:$S$4,0),FALSE),IF(ISERROR(VLOOKUP(CONCATENATE($A138,AC$66),'ECM Staff time by PoF'!$A$5:$S$119,MATCH($TV$103, 'ECM Staff time by PoF'!$A$4:$S$4,0),FALSE)), 0, VLOOKUP(CONCATENATE($A138,AC$66),'ECM Staff time by PoF'!$A$5:$S$119,MATCH($TV$103, 'ECM Staff time by PoF'!$A$4:$S$4,0),FALSE))))*AC100</f>
        <v>0</v>
      </c>
      <c r="UX138" s="60">
        <f>IF($A138="",0,IF(VLOOKUP($A138,'ECM Staff time by PoF'!$B$5:$C$119,2,FALSE)="Not Applicable",VLOOKUP($A138,'ECM Staff time by PoF'!$B$5:$S$119,MATCH($TV$103, 'ECM Staff time by PoF'!$B$4:$S$4,0),FALSE),IF(ISERROR(VLOOKUP(CONCATENATE($A138,AD$66),'ECM Staff time by PoF'!$A$5:$S$119,MATCH($TV$103, 'ECM Staff time by PoF'!$A$4:$S$4,0),FALSE)), 0, VLOOKUP(CONCATENATE($A138,AD$66),'ECM Staff time by PoF'!$A$5:$S$119,MATCH($TV$103, 'ECM Staff time by PoF'!$A$4:$S$4,0),FALSE))))*AD100</f>
        <v>0</v>
      </c>
      <c r="UY138" s="60">
        <f>IF($A138="",0,IF(VLOOKUP($A138,'ECM Staff time by PoF'!$B$5:$C$119,2,FALSE)="Not Applicable",VLOOKUP($A138,'ECM Staff time by PoF'!$B$5:$S$119,MATCH($TV$103, 'ECM Staff time by PoF'!$B$4:$S$4,0),FALSE),IF(ISERROR(VLOOKUP(CONCATENATE($A138,AE$66),'ECM Staff time by PoF'!$A$5:$S$119,MATCH($TV$103, 'ECM Staff time by PoF'!$A$4:$S$4,0),FALSE)), 0, VLOOKUP(CONCATENATE($A138,AE$66),'ECM Staff time by PoF'!$A$5:$S$119,MATCH($TV$103, 'ECM Staff time by PoF'!$A$4:$S$4,0),FALSE))))*AE100</f>
        <v>0</v>
      </c>
      <c r="UZ138" s="60">
        <f>IF($A138="",0,IF(VLOOKUP($A138,'ECM Staff time by PoF'!$B$5:$C$119,2,FALSE)="Not Applicable",VLOOKUP($A138,'ECM Staff time by PoF'!$B$5:$S$119,MATCH($TV$103, 'ECM Staff time by PoF'!$B$4:$S$4,0),FALSE),IF(ISERROR(VLOOKUP(CONCATENATE($A138,AF$66),'ECM Staff time by PoF'!$A$5:$S$119,MATCH($TV$103, 'ECM Staff time by PoF'!$A$4:$S$4,0),FALSE)), 0, VLOOKUP(CONCATENATE($A138,AF$66),'ECM Staff time by PoF'!$A$5:$S$119,MATCH($TV$103, 'ECM Staff time by PoF'!$A$4:$S$4,0),FALSE))))*AF100</f>
        <v>0</v>
      </c>
      <c r="VA138" s="60">
        <f>IF($A138="",0,IF(VLOOKUP($A138,'ECM Staff time by PoF'!$B$5:$C$119,2,FALSE)="Not Applicable",VLOOKUP($A138,'ECM Staff time by PoF'!$B$5:$S$119,MATCH($TV$103, 'ECM Staff time by PoF'!$B$4:$S$4,0),FALSE),IF(ISERROR(VLOOKUP(CONCATENATE($A138,AG$66),'ECM Staff time by PoF'!$A$5:$S$119,MATCH($TV$103, 'ECM Staff time by PoF'!$A$4:$S$4,0),FALSE)), 0, VLOOKUP(CONCATENATE($A138,AG$66),'ECM Staff time by PoF'!$A$5:$S$119,MATCH($TV$103, 'ECM Staff time by PoF'!$A$4:$S$4,0),FALSE))))*AG100</f>
        <v>0</v>
      </c>
      <c r="VB138" s="60">
        <f>IF($A138="",0,IF(VLOOKUP($A138,'ECM Staff time by PoF'!$B$5:$C$119,2,FALSE)="Not Applicable",VLOOKUP($A138,'ECM Staff time by PoF'!$B$5:$S$119,MATCH($TV$103, 'ECM Staff time by PoF'!$B$4:$S$4,0),FALSE),IF(ISERROR(VLOOKUP(CONCATENATE($A138,AH$66),'ECM Staff time by PoF'!$A$5:$S$119,MATCH($TV$103, 'ECM Staff time by PoF'!$A$4:$S$4,0),FALSE)), 0, VLOOKUP(CONCATENATE($A138,AH$66),'ECM Staff time by PoF'!$A$5:$S$119,MATCH($TV$103, 'ECM Staff time by PoF'!$A$4:$S$4,0),FALSE))))*AH100</f>
        <v>0</v>
      </c>
      <c r="VC138" s="60">
        <f>IF($A138="",0,IF(VLOOKUP($A138,'ECM Staff time by PoF'!$B$5:$C$119,2,FALSE)="Not Applicable",VLOOKUP($A138,'ECM Staff time by PoF'!$B$5:$S$119,MATCH($TV$103, 'ECM Staff time by PoF'!$B$4:$S$4,0),FALSE),IF(ISERROR(VLOOKUP(CONCATENATE($A138,AI$66),'ECM Staff time by PoF'!$A$5:$S$119,MATCH($TV$103, 'ECM Staff time by PoF'!$A$4:$S$4,0),FALSE)), 0, VLOOKUP(CONCATENATE($A138,AI$66),'ECM Staff time by PoF'!$A$5:$S$119,MATCH($TV$103, 'ECM Staff time by PoF'!$A$4:$S$4,0),FALSE))))*AI100</f>
        <v>0</v>
      </c>
      <c r="VD138" s="60">
        <f>IF($A138="",0,IF(VLOOKUP($A138,'ECM Staff time by PoF'!$B$5:$C$119,2,FALSE)="Not Applicable",VLOOKUP($A138,'ECM Staff time by PoF'!$B$5:$S$119,MATCH($TV$103, 'ECM Staff time by PoF'!$B$4:$S$4,0),FALSE),IF(ISERROR(VLOOKUP(CONCATENATE($A138,AJ$66),'ECM Staff time by PoF'!$A$5:$S$119,MATCH($TV$103, 'ECM Staff time by PoF'!$A$4:$S$4,0),FALSE)), 0, VLOOKUP(CONCATENATE($A138,AJ$66),'ECM Staff time by PoF'!$A$5:$S$119,MATCH($TV$103, 'ECM Staff time by PoF'!$A$4:$S$4,0),FALSE))))*AJ100</f>
        <v>0</v>
      </c>
      <c r="VE138" s="60">
        <f>IF($A138="",0,IF(VLOOKUP($A138,'ECM Staff time by PoF'!$B$5:$C$119,2,FALSE)="Not Applicable",VLOOKUP($A138,'ECM Staff time by PoF'!$B$5:$S$119,MATCH($TV$103, 'ECM Staff time by PoF'!$B$4:$S$4,0),FALSE),IF(ISERROR(VLOOKUP(CONCATENATE($A138,AK$66),'ECM Staff time by PoF'!$A$5:$S$119,MATCH($TV$103, 'ECM Staff time by PoF'!$A$4:$S$4,0),FALSE)), 0, VLOOKUP(CONCATENATE($A138,AK$66),'ECM Staff time by PoF'!$A$5:$S$119,MATCH($TV$103, 'ECM Staff time by PoF'!$A$4:$S$4,0),FALSE))))*AK100</f>
        <v>0</v>
      </c>
    </row>
    <row r="139" spans="1:578" s="1" customFormat="1" x14ac:dyDescent="0.25">
      <c r="B139" s="1">
        <f t="shared" ref="B139:BM139" si="8">SUM(B105:B138)</f>
        <v>0</v>
      </c>
      <c r="C139" s="1">
        <f t="shared" si="8"/>
        <v>0</v>
      </c>
      <c r="D139" s="1">
        <f t="shared" si="8"/>
        <v>0</v>
      </c>
      <c r="E139" s="1">
        <f t="shared" si="8"/>
        <v>0</v>
      </c>
      <c r="F139" s="1">
        <f t="shared" si="8"/>
        <v>0</v>
      </c>
      <c r="G139" s="1">
        <f t="shared" si="8"/>
        <v>0</v>
      </c>
      <c r="H139" s="1">
        <f t="shared" si="8"/>
        <v>0</v>
      </c>
      <c r="I139" s="1">
        <f t="shared" si="8"/>
        <v>0</v>
      </c>
      <c r="J139" s="1">
        <f t="shared" si="8"/>
        <v>0</v>
      </c>
      <c r="K139" s="1">
        <f t="shared" si="8"/>
        <v>0</v>
      </c>
      <c r="L139" s="1">
        <f t="shared" si="8"/>
        <v>0</v>
      </c>
      <c r="M139" s="1">
        <f t="shared" si="8"/>
        <v>0</v>
      </c>
      <c r="N139" s="1">
        <f t="shared" si="8"/>
        <v>0</v>
      </c>
      <c r="O139" s="1">
        <f t="shared" si="8"/>
        <v>0</v>
      </c>
      <c r="P139" s="1">
        <f t="shared" si="8"/>
        <v>0</v>
      </c>
      <c r="Q139" s="1">
        <f t="shared" si="8"/>
        <v>0</v>
      </c>
      <c r="R139" s="1">
        <f t="shared" si="8"/>
        <v>0</v>
      </c>
      <c r="S139" s="1">
        <f t="shared" si="8"/>
        <v>0</v>
      </c>
      <c r="T139" s="1">
        <f t="shared" si="8"/>
        <v>0</v>
      </c>
      <c r="U139" s="1">
        <f t="shared" si="8"/>
        <v>0</v>
      </c>
      <c r="V139" s="1">
        <f t="shared" si="8"/>
        <v>0</v>
      </c>
      <c r="W139" s="1">
        <f t="shared" si="8"/>
        <v>0</v>
      </c>
      <c r="X139" s="1">
        <f t="shared" si="8"/>
        <v>0</v>
      </c>
      <c r="Y139" s="1">
        <f t="shared" si="8"/>
        <v>0</v>
      </c>
      <c r="Z139" s="1">
        <f t="shared" si="8"/>
        <v>0</v>
      </c>
      <c r="AA139" s="1">
        <f t="shared" si="8"/>
        <v>0</v>
      </c>
      <c r="AB139" s="1">
        <f t="shared" si="8"/>
        <v>0</v>
      </c>
      <c r="AC139" s="1">
        <f t="shared" si="8"/>
        <v>0</v>
      </c>
      <c r="AD139" s="1">
        <f t="shared" si="8"/>
        <v>0</v>
      </c>
      <c r="AE139" s="1">
        <f t="shared" si="8"/>
        <v>0</v>
      </c>
      <c r="AF139" s="1">
        <f t="shared" si="8"/>
        <v>0</v>
      </c>
      <c r="AG139" s="1">
        <f t="shared" si="8"/>
        <v>0</v>
      </c>
      <c r="AH139" s="1">
        <f t="shared" si="8"/>
        <v>0</v>
      </c>
      <c r="AI139" s="1">
        <f t="shared" si="8"/>
        <v>0</v>
      </c>
      <c r="AJ139" s="1">
        <f t="shared" si="8"/>
        <v>0</v>
      </c>
      <c r="AK139" s="1">
        <f t="shared" si="8"/>
        <v>0</v>
      </c>
      <c r="AL139" s="1">
        <f t="shared" si="8"/>
        <v>0</v>
      </c>
      <c r="AM139" s="1">
        <f t="shared" si="8"/>
        <v>0</v>
      </c>
      <c r="AN139" s="1">
        <f t="shared" si="8"/>
        <v>0</v>
      </c>
      <c r="AO139" s="1">
        <f t="shared" si="8"/>
        <v>0</v>
      </c>
      <c r="AP139" s="1">
        <f t="shared" si="8"/>
        <v>0</v>
      </c>
      <c r="AQ139" s="1">
        <f t="shared" si="8"/>
        <v>0</v>
      </c>
      <c r="AR139" s="1">
        <f t="shared" si="8"/>
        <v>0</v>
      </c>
      <c r="AS139" s="1">
        <f t="shared" si="8"/>
        <v>0</v>
      </c>
      <c r="AT139" s="1">
        <f t="shared" si="8"/>
        <v>0</v>
      </c>
      <c r="AU139" s="1">
        <f t="shared" si="8"/>
        <v>0</v>
      </c>
      <c r="AV139" s="1">
        <f t="shared" si="8"/>
        <v>0</v>
      </c>
      <c r="AW139" s="1">
        <f t="shared" si="8"/>
        <v>0</v>
      </c>
      <c r="AX139" s="1">
        <f t="shared" si="8"/>
        <v>0</v>
      </c>
      <c r="AY139" s="1">
        <f t="shared" si="8"/>
        <v>0</v>
      </c>
      <c r="AZ139" s="1">
        <f t="shared" si="8"/>
        <v>0</v>
      </c>
      <c r="BA139" s="1">
        <f t="shared" si="8"/>
        <v>0</v>
      </c>
      <c r="BB139" s="1">
        <f t="shared" si="8"/>
        <v>0</v>
      </c>
      <c r="BC139" s="1">
        <f t="shared" si="8"/>
        <v>0</v>
      </c>
      <c r="BD139" s="1">
        <f t="shared" si="8"/>
        <v>0</v>
      </c>
      <c r="BE139" s="1">
        <f t="shared" si="8"/>
        <v>0</v>
      </c>
      <c r="BF139" s="1">
        <f t="shared" si="8"/>
        <v>0</v>
      </c>
      <c r="BG139" s="1">
        <f t="shared" si="8"/>
        <v>0</v>
      </c>
      <c r="BH139" s="1">
        <f t="shared" si="8"/>
        <v>0</v>
      </c>
      <c r="BI139" s="1">
        <f t="shared" si="8"/>
        <v>0</v>
      </c>
      <c r="BJ139" s="1">
        <f t="shared" si="8"/>
        <v>0</v>
      </c>
      <c r="BK139" s="1">
        <f t="shared" si="8"/>
        <v>0</v>
      </c>
      <c r="BL139" s="1">
        <f t="shared" si="8"/>
        <v>0</v>
      </c>
      <c r="BM139" s="1">
        <f t="shared" si="8"/>
        <v>0</v>
      </c>
      <c r="BN139" s="1">
        <f t="shared" ref="BN139:DY139" si="9">SUM(BN105:BN138)</f>
        <v>0</v>
      </c>
      <c r="BO139" s="1">
        <f t="shared" si="9"/>
        <v>0</v>
      </c>
      <c r="BP139" s="1">
        <f t="shared" si="9"/>
        <v>0</v>
      </c>
      <c r="BQ139" s="1">
        <f t="shared" si="9"/>
        <v>0</v>
      </c>
      <c r="BR139" s="1">
        <f t="shared" si="9"/>
        <v>0</v>
      </c>
      <c r="BS139" s="1">
        <f t="shared" si="9"/>
        <v>0</v>
      </c>
      <c r="BT139" s="1">
        <f t="shared" si="9"/>
        <v>0</v>
      </c>
      <c r="BU139" s="1">
        <f t="shared" si="9"/>
        <v>0</v>
      </c>
      <c r="BV139" s="1">
        <f t="shared" si="9"/>
        <v>0</v>
      </c>
      <c r="BW139" s="1">
        <f t="shared" si="9"/>
        <v>0</v>
      </c>
      <c r="BX139" s="1">
        <f t="shared" si="9"/>
        <v>0</v>
      </c>
      <c r="BY139" s="1">
        <f t="shared" si="9"/>
        <v>0</v>
      </c>
      <c r="BZ139" s="1">
        <f t="shared" si="9"/>
        <v>0</v>
      </c>
      <c r="CA139" s="1">
        <f t="shared" si="9"/>
        <v>0</v>
      </c>
      <c r="CB139" s="1">
        <f t="shared" si="9"/>
        <v>0</v>
      </c>
      <c r="CC139" s="1">
        <f t="shared" si="9"/>
        <v>0</v>
      </c>
      <c r="CD139" s="1">
        <f t="shared" si="9"/>
        <v>0</v>
      </c>
      <c r="CE139" s="1">
        <f t="shared" si="9"/>
        <v>0</v>
      </c>
      <c r="CF139" s="1">
        <f t="shared" si="9"/>
        <v>0</v>
      </c>
      <c r="CG139" s="1">
        <f t="shared" si="9"/>
        <v>0</v>
      </c>
      <c r="CH139" s="1">
        <f t="shared" si="9"/>
        <v>0</v>
      </c>
      <c r="CI139" s="1">
        <f t="shared" si="9"/>
        <v>0</v>
      </c>
      <c r="CJ139" s="1">
        <f t="shared" si="9"/>
        <v>0</v>
      </c>
      <c r="CK139" s="1">
        <f t="shared" si="9"/>
        <v>0</v>
      </c>
      <c r="CL139" s="1">
        <f t="shared" si="9"/>
        <v>0</v>
      </c>
      <c r="CM139" s="1">
        <f t="shared" si="9"/>
        <v>0</v>
      </c>
      <c r="CN139" s="1">
        <f t="shared" si="9"/>
        <v>0</v>
      </c>
      <c r="CO139" s="1">
        <f t="shared" si="9"/>
        <v>0</v>
      </c>
      <c r="CP139" s="1">
        <f t="shared" si="9"/>
        <v>0</v>
      </c>
      <c r="CQ139" s="1">
        <f t="shared" si="9"/>
        <v>0</v>
      </c>
      <c r="CR139" s="1">
        <f t="shared" si="9"/>
        <v>0</v>
      </c>
      <c r="CS139" s="1">
        <f t="shared" si="9"/>
        <v>0</v>
      </c>
      <c r="CT139" s="1">
        <f t="shared" si="9"/>
        <v>0</v>
      </c>
      <c r="CU139" s="1">
        <f t="shared" si="9"/>
        <v>0</v>
      </c>
      <c r="CV139" s="1">
        <f t="shared" si="9"/>
        <v>0</v>
      </c>
      <c r="CW139" s="1">
        <f t="shared" si="9"/>
        <v>0</v>
      </c>
      <c r="CX139" s="1">
        <f t="shared" si="9"/>
        <v>0</v>
      </c>
      <c r="CY139" s="1">
        <f t="shared" si="9"/>
        <v>0</v>
      </c>
      <c r="CZ139" s="1">
        <f t="shared" si="9"/>
        <v>0</v>
      </c>
      <c r="DA139" s="1">
        <f t="shared" si="9"/>
        <v>0</v>
      </c>
      <c r="DB139" s="1">
        <f t="shared" si="9"/>
        <v>0</v>
      </c>
      <c r="DC139" s="1">
        <f t="shared" si="9"/>
        <v>0</v>
      </c>
      <c r="DD139" s="1">
        <f t="shared" si="9"/>
        <v>0</v>
      </c>
      <c r="DE139" s="1">
        <f t="shared" si="9"/>
        <v>0</v>
      </c>
      <c r="DF139" s="1">
        <f t="shared" si="9"/>
        <v>0</v>
      </c>
      <c r="DG139" s="1">
        <f t="shared" si="9"/>
        <v>0</v>
      </c>
      <c r="DH139" s="1">
        <f t="shared" si="9"/>
        <v>0</v>
      </c>
      <c r="DI139" s="1">
        <f t="shared" si="9"/>
        <v>0</v>
      </c>
      <c r="DJ139" s="1">
        <f t="shared" si="9"/>
        <v>0</v>
      </c>
      <c r="DK139" s="1">
        <f t="shared" si="9"/>
        <v>0</v>
      </c>
      <c r="DL139" s="1">
        <f t="shared" si="9"/>
        <v>0</v>
      </c>
      <c r="DM139" s="1">
        <f t="shared" si="9"/>
        <v>0</v>
      </c>
      <c r="DN139" s="1">
        <f t="shared" si="9"/>
        <v>0</v>
      </c>
      <c r="DO139" s="1">
        <f t="shared" si="9"/>
        <v>0</v>
      </c>
      <c r="DP139" s="1">
        <f t="shared" si="9"/>
        <v>0</v>
      </c>
      <c r="DQ139" s="1">
        <f t="shared" si="9"/>
        <v>0</v>
      </c>
      <c r="DR139" s="1">
        <f t="shared" si="9"/>
        <v>0</v>
      </c>
      <c r="DS139" s="1">
        <f t="shared" si="9"/>
        <v>0</v>
      </c>
      <c r="DT139" s="1">
        <f t="shared" si="9"/>
        <v>0</v>
      </c>
      <c r="DU139" s="1">
        <f t="shared" si="9"/>
        <v>0</v>
      </c>
      <c r="DV139" s="1">
        <f t="shared" si="9"/>
        <v>0</v>
      </c>
      <c r="DW139" s="1">
        <f t="shared" si="9"/>
        <v>0</v>
      </c>
      <c r="DX139" s="1">
        <f t="shared" si="9"/>
        <v>0</v>
      </c>
      <c r="DY139" s="1">
        <f t="shared" si="9"/>
        <v>0</v>
      </c>
      <c r="DZ139" s="1">
        <f t="shared" ref="DZ139:GK139" si="10">SUM(DZ105:DZ138)</f>
        <v>0</v>
      </c>
      <c r="EA139" s="1">
        <f t="shared" si="10"/>
        <v>0</v>
      </c>
      <c r="EB139" s="1">
        <f t="shared" si="10"/>
        <v>0</v>
      </c>
      <c r="EC139" s="1">
        <f t="shared" si="10"/>
        <v>0</v>
      </c>
      <c r="ED139" s="1">
        <f t="shared" si="10"/>
        <v>0</v>
      </c>
      <c r="EE139" s="1">
        <f t="shared" si="10"/>
        <v>0</v>
      </c>
      <c r="EF139" s="1">
        <f t="shared" si="10"/>
        <v>0</v>
      </c>
      <c r="EG139" s="1">
        <f t="shared" si="10"/>
        <v>0</v>
      </c>
      <c r="EH139" s="1">
        <f t="shared" si="10"/>
        <v>0</v>
      </c>
      <c r="EI139" s="1">
        <f t="shared" si="10"/>
        <v>0</v>
      </c>
      <c r="EJ139" s="1">
        <f t="shared" si="10"/>
        <v>0</v>
      </c>
      <c r="EK139" s="1">
        <f t="shared" si="10"/>
        <v>0</v>
      </c>
      <c r="EL139" s="1">
        <f t="shared" si="10"/>
        <v>0</v>
      </c>
      <c r="EM139" s="1">
        <f t="shared" si="10"/>
        <v>0</v>
      </c>
      <c r="EN139" s="1">
        <f t="shared" si="10"/>
        <v>0</v>
      </c>
      <c r="EO139" s="1">
        <f t="shared" si="10"/>
        <v>0</v>
      </c>
      <c r="EP139" s="1">
        <f t="shared" si="10"/>
        <v>0</v>
      </c>
      <c r="EQ139" s="1">
        <f t="shared" si="10"/>
        <v>0</v>
      </c>
      <c r="ER139" s="1">
        <f t="shared" si="10"/>
        <v>0</v>
      </c>
      <c r="ES139" s="1">
        <f t="shared" si="10"/>
        <v>0</v>
      </c>
      <c r="ET139" s="1">
        <f t="shared" si="10"/>
        <v>0</v>
      </c>
      <c r="EU139" s="1">
        <f t="shared" si="10"/>
        <v>0</v>
      </c>
      <c r="EV139" s="1">
        <f t="shared" si="10"/>
        <v>0</v>
      </c>
      <c r="EW139" s="1">
        <f t="shared" si="10"/>
        <v>0</v>
      </c>
      <c r="EX139" s="1">
        <f t="shared" si="10"/>
        <v>0</v>
      </c>
      <c r="EY139" s="1">
        <f t="shared" si="10"/>
        <v>0</v>
      </c>
      <c r="EZ139" s="1">
        <f t="shared" si="10"/>
        <v>0</v>
      </c>
      <c r="FA139" s="1">
        <f t="shared" si="10"/>
        <v>0</v>
      </c>
      <c r="FB139" s="1">
        <f t="shared" si="10"/>
        <v>0</v>
      </c>
      <c r="FC139" s="1">
        <f t="shared" si="10"/>
        <v>0</v>
      </c>
      <c r="FD139" s="1">
        <f t="shared" si="10"/>
        <v>0</v>
      </c>
      <c r="FE139" s="1">
        <f t="shared" si="10"/>
        <v>0</v>
      </c>
      <c r="FF139" s="1">
        <f t="shared" si="10"/>
        <v>0</v>
      </c>
      <c r="FG139" s="1">
        <f t="shared" si="10"/>
        <v>0</v>
      </c>
      <c r="FH139" s="1">
        <f t="shared" si="10"/>
        <v>0</v>
      </c>
      <c r="FI139" s="1">
        <f t="shared" si="10"/>
        <v>0</v>
      </c>
      <c r="FJ139" s="1">
        <f t="shared" si="10"/>
        <v>0</v>
      </c>
      <c r="FK139" s="1">
        <f t="shared" si="10"/>
        <v>0</v>
      </c>
      <c r="FL139" s="1">
        <f t="shared" si="10"/>
        <v>0</v>
      </c>
      <c r="FM139" s="1">
        <f t="shared" si="10"/>
        <v>0</v>
      </c>
      <c r="FN139" s="1">
        <f t="shared" si="10"/>
        <v>0</v>
      </c>
      <c r="FO139" s="1">
        <f t="shared" si="10"/>
        <v>0</v>
      </c>
      <c r="FP139" s="1">
        <f t="shared" si="10"/>
        <v>0</v>
      </c>
      <c r="FQ139" s="1">
        <f t="shared" si="10"/>
        <v>0</v>
      </c>
      <c r="FR139" s="1">
        <f t="shared" si="10"/>
        <v>0</v>
      </c>
      <c r="FS139" s="1">
        <f t="shared" si="10"/>
        <v>0</v>
      </c>
      <c r="FT139" s="1">
        <f t="shared" si="10"/>
        <v>0</v>
      </c>
      <c r="FU139" s="1">
        <f t="shared" si="10"/>
        <v>0</v>
      </c>
      <c r="FV139" s="1">
        <f t="shared" si="10"/>
        <v>0</v>
      </c>
      <c r="FW139" s="1">
        <f t="shared" si="10"/>
        <v>0</v>
      </c>
      <c r="FX139" s="1">
        <f t="shared" si="10"/>
        <v>0</v>
      </c>
      <c r="FY139" s="1">
        <f t="shared" si="10"/>
        <v>0</v>
      </c>
      <c r="FZ139" s="1">
        <f t="shared" si="10"/>
        <v>0</v>
      </c>
      <c r="GA139" s="1">
        <f t="shared" si="10"/>
        <v>0</v>
      </c>
      <c r="GB139" s="1">
        <f t="shared" si="10"/>
        <v>0</v>
      </c>
      <c r="GC139" s="1">
        <f t="shared" si="10"/>
        <v>0</v>
      </c>
      <c r="GD139" s="1">
        <f t="shared" si="10"/>
        <v>0</v>
      </c>
      <c r="GE139" s="1">
        <f t="shared" si="10"/>
        <v>0</v>
      </c>
      <c r="GF139" s="1">
        <f t="shared" si="10"/>
        <v>0</v>
      </c>
      <c r="GG139" s="1">
        <f t="shared" si="10"/>
        <v>0</v>
      </c>
      <c r="GH139" s="1">
        <f t="shared" si="10"/>
        <v>0</v>
      </c>
      <c r="GI139" s="1">
        <f t="shared" si="10"/>
        <v>0</v>
      </c>
      <c r="GJ139" s="1">
        <f t="shared" si="10"/>
        <v>0</v>
      </c>
      <c r="GK139" s="1">
        <f t="shared" si="10"/>
        <v>0</v>
      </c>
      <c r="GL139" s="1">
        <f t="shared" ref="GL139:IW139" si="11">SUM(GL105:GL138)</f>
        <v>0</v>
      </c>
      <c r="GM139" s="1">
        <f t="shared" si="11"/>
        <v>0</v>
      </c>
      <c r="GN139" s="1">
        <f t="shared" si="11"/>
        <v>0</v>
      </c>
      <c r="GO139" s="1">
        <f t="shared" si="11"/>
        <v>0</v>
      </c>
      <c r="GP139" s="1">
        <f t="shared" si="11"/>
        <v>0</v>
      </c>
      <c r="GQ139" s="1">
        <f t="shared" si="11"/>
        <v>0</v>
      </c>
      <c r="GR139" s="1">
        <f t="shared" si="11"/>
        <v>0</v>
      </c>
      <c r="GS139" s="1">
        <f t="shared" si="11"/>
        <v>0</v>
      </c>
      <c r="GT139" s="1">
        <f t="shared" si="11"/>
        <v>0</v>
      </c>
      <c r="GU139" s="1">
        <f t="shared" si="11"/>
        <v>0</v>
      </c>
      <c r="GV139" s="1">
        <f t="shared" si="11"/>
        <v>0</v>
      </c>
      <c r="GW139" s="1">
        <f t="shared" si="11"/>
        <v>0</v>
      </c>
      <c r="GX139" s="1">
        <f t="shared" si="11"/>
        <v>0</v>
      </c>
      <c r="GY139" s="1">
        <f t="shared" si="11"/>
        <v>0</v>
      </c>
      <c r="GZ139" s="1">
        <f t="shared" si="11"/>
        <v>0</v>
      </c>
      <c r="HA139" s="1">
        <f t="shared" si="11"/>
        <v>0</v>
      </c>
      <c r="HB139" s="1">
        <f t="shared" si="11"/>
        <v>0</v>
      </c>
      <c r="HC139" s="1">
        <f t="shared" si="11"/>
        <v>0</v>
      </c>
      <c r="HD139" s="1">
        <f t="shared" si="11"/>
        <v>0</v>
      </c>
      <c r="HE139" s="1">
        <f t="shared" si="11"/>
        <v>0</v>
      </c>
      <c r="HF139" s="1">
        <f t="shared" si="11"/>
        <v>0</v>
      </c>
      <c r="HG139" s="1">
        <f t="shared" si="11"/>
        <v>0</v>
      </c>
      <c r="HH139" s="1">
        <f t="shared" si="11"/>
        <v>0</v>
      </c>
      <c r="HI139" s="1">
        <f t="shared" si="11"/>
        <v>0</v>
      </c>
      <c r="HJ139" s="1">
        <f t="shared" si="11"/>
        <v>0</v>
      </c>
      <c r="HK139" s="1">
        <f t="shared" si="11"/>
        <v>0</v>
      </c>
      <c r="HL139" s="1">
        <f t="shared" si="11"/>
        <v>0</v>
      </c>
      <c r="HM139" s="1">
        <f t="shared" si="11"/>
        <v>0</v>
      </c>
      <c r="HN139" s="1">
        <f t="shared" si="11"/>
        <v>0</v>
      </c>
      <c r="HO139" s="1">
        <f t="shared" si="11"/>
        <v>0</v>
      </c>
      <c r="HP139" s="1">
        <f t="shared" si="11"/>
        <v>0</v>
      </c>
      <c r="HQ139" s="1">
        <f t="shared" si="11"/>
        <v>0</v>
      </c>
      <c r="HR139" s="1">
        <f t="shared" si="11"/>
        <v>0</v>
      </c>
      <c r="HS139" s="1">
        <f t="shared" si="11"/>
        <v>0</v>
      </c>
      <c r="HT139" s="1">
        <f t="shared" si="11"/>
        <v>0</v>
      </c>
      <c r="HU139" s="1">
        <f t="shared" si="11"/>
        <v>0</v>
      </c>
      <c r="HV139" s="1">
        <f t="shared" si="11"/>
        <v>0</v>
      </c>
      <c r="HW139" s="1">
        <f t="shared" si="11"/>
        <v>0</v>
      </c>
      <c r="HX139" s="1">
        <f t="shared" si="11"/>
        <v>0</v>
      </c>
      <c r="HY139" s="1">
        <f t="shared" si="11"/>
        <v>0</v>
      </c>
      <c r="HZ139" s="1">
        <f t="shared" si="11"/>
        <v>0</v>
      </c>
      <c r="IA139" s="1">
        <f t="shared" si="11"/>
        <v>0</v>
      </c>
      <c r="IB139" s="1">
        <f t="shared" si="11"/>
        <v>0</v>
      </c>
      <c r="IC139" s="1">
        <f t="shared" si="11"/>
        <v>0</v>
      </c>
      <c r="ID139" s="1">
        <f t="shared" si="11"/>
        <v>0</v>
      </c>
      <c r="IE139" s="1">
        <f t="shared" si="11"/>
        <v>0</v>
      </c>
      <c r="IF139" s="1">
        <f t="shared" si="11"/>
        <v>0</v>
      </c>
      <c r="IG139" s="1">
        <f t="shared" si="11"/>
        <v>0</v>
      </c>
      <c r="IH139" s="1">
        <f t="shared" si="11"/>
        <v>0</v>
      </c>
      <c r="II139" s="1">
        <f t="shared" si="11"/>
        <v>0</v>
      </c>
      <c r="IJ139" s="1">
        <f t="shared" si="11"/>
        <v>0</v>
      </c>
      <c r="IK139" s="1">
        <f t="shared" si="11"/>
        <v>0</v>
      </c>
      <c r="IL139" s="1">
        <f t="shared" si="11"/>
        <v>0</v>
      </c>
      <c r="IM139" s="1">
        <f t="shared" si="11"/>
        <v>0</v>
      </c>
      <c r="IN139" s="1">
        <f t="shared" si="11"/>
        <v>0</v>
      </c>
      <c r="IO139" s="1">
        <f t="shared" si="11"/>
        <v>0</v>
      </c>
      <c r="IP139" s="1">
        <f t="shared" si="11"/>
        <v>0</v>
      </c>
      <c r="IQ139" s="1">
        <f t="shared" si="11"/>
        <v>0</v>
      </c>
      <c r="IR139" s="1">
        <f t="shared" si="11"/>
        <v>0</v>
      </c>
      <c r="IS139" s="1">
        <f t="shared" si="11"/>
        <v>0</v>
      </c>
      <c r="IT139" s="1">
        <f t="shared" si="11"/>
        <v>0</v>
      </c>
      <c r="IU139" s="1">
        <f t="shared" si="11"/>
        <v>0</v>
      </c>
      <c r="IV139" s="1">
        <f t="shared" si="11"/>
        <v>0</v>
      </c>
      <c r="IW139" s="1">
        <f t="shared" si="11"/>
        <v>0</v>
      </c>
      <c r="IX139" s="1">
        <f t="shared" ref="IX139:LI139" si="12">SUM(IX105:IX138)</f>
        <v>0</v>
      </c>
      <c r="IY139" s="1">
        <f t="shared" si="12"/>
        <v>0</v>
      </c>
      <c r="IZ139" s="1">
        <f t="shared" si="12"/>
        <v>0</v>
      </c>
      <c r="JA139" s="1">
        <f t="shared" si="12"/>
        <v>0</v>
      </c>
      <c r="JB139" s="1">
        <f t="shared" si="12"/>
        <v>0</v>
      </c>
      <c r="JC139" s="1">
        <f t="shared" si="12"/>
        <v>0</v>
      </c>
      <c r="JD139" s="1">
        <f t="shared" si="12"/>
        <v>0</v>
      </c>
      <c r="JE139" s="1">
        <f t="shared" si="12"/>
        <v>0</v>
      </c>
      <c r="JF139" s="1">
        <f t="shared" si="12"/>
        <v>0</v>
      </c>
      <c r="JG139" s="1">
        <f t="shared" si="12"/>
        <v>0</v>
      </c>
      <c r="JH139" s="1">
        <f t="shared" si="12"/>
        <v>0</v>
      </c>
      <c r="JI139" s="1">
        <f t="shared" si="12"/>
        <v>0</v>
      </c>
      <c r="JJ139" s="1">
        <f t="shared" si="12"/>
        <v>0</v>
      </c>
      <c r="JK139" s="1">
        <f t="shared" si="12"/>
        <v>0</v>
      </c>
      <c r="JL139" s="1">
        <f t="shared" si="12"/>
        <v>0</v>
      </c>
      <c r="JM139" s="1">
        <f t="shared" si="12"/>
        <v>0</v>
      </c>
      <c r="JN139" s="1">
        <f t="shared" si="12"/>
        <v>0</v>
      </c>
      <c r="JO139" s="1">
        <f t="shared" si="12"/>
        <v>0</v>
      </c>
      <c r="JP139" s="1">
        <f t="shared" si="12"/>
        <v>0</v>
      </c>
      <c r="JQ139" s="1">
        <f t="shared" si="12"/>
        <v>0</v>
      </c>
      <c r="JR139" s="1">
        <f t="shared" si="12"/>
        <v>0</v>
      </c>
      <c r="JS139" s="1">
        <f t="shared" si="12"/>
        <v>0</v>
      </c>
      <c r="JT139" s="1">
        <f t="shared" si="12"/>
        <v>0</v>
      </c>
      <c r="JU139" s="1">
        <f t="shared" si="12"/>
        <v>0</v>
      </c>
      <c r="JV139" s="1">
        <f t="shared" si="12"/>
        <v>0</v>
      </c>
      <c r="JW139" s="1">
        <f t="shared" si="12"/>
        <v>0</v>
      </c>
      <c r="JX139" s="1">
        <f t="shared" si="12"/>
        <v>0</v>
      </c>
      <c r="JY139" s="1">
        <f t="shared" si="12"/>
        <v>0</v>
      </c>
      <c r="JZ139" s="1">
        <f t="shared" si="12"/>
        <v>0</v>
      </c>
      <c r="KA139" s="1">
        <f t="shared" si="12"/>
        <v>0</v>
      </c>
      <c r="KB139" s="1">
        <f t="shared" si="12"/>
        <v>0</v>
      </c>
      <c r="KC139" s="1">
        <f t="shared" si="12"/>
        <v>0</v>
      </c>
      <c r="KD139" s="1">
        <f t="shared" si="12"/>
        <v>0</v>
      </c>
      <c r="KE139" s="1">
        <f t="shared" si="12"/>
        <v>0</v>
      </c>
      <c r="KF139" s="1">
        <f t="shared" si="12"/>
        <v>0</v>
      </c>
      <c r="KG139" s="1">
        <f t="shared" si="12"/>
        <v>0</v>
      </c>
      <c r="KH139" s="1">
        <f t="shared" si="12"/>
        <v>0</v>
      </c>
      <c r="KI139" s="1">
        <f t="shared" si="12"/>
        <v>0</v>
      </c>
      <c r="KJ139" s="1">
        <f t="shared" si="12"/>
        <v>0</v>
      </c>
      <c r="KK139" s="1">
        <f t="shared" si="12"/>
        <v>0</v>
      </c>
      <c r="KL139" s="1">
        <f t="shared" si="12"/>
        <v>0</v>
      </c>
      <c r="KM139" s="1">
        <f t="shared" si="12"/>
        <v>0</v>
      </c>
      <c r="KN139" s="1">
        <f t="shared" si="12"/>
        <v>0</v>
      </c>
      <c r="KO139" s="1">
        <f t="shared" si="12"/>
        <v>0</v>
      </c>
      <c r="KP139" s="1">
        <f t="shared" si="12"/>
        <v>0</v>
      </c>
      <c r="KQ139" s="1">
        <f t="shared" si="12"/>
        <v>0</v>
      </c>
      <c r="KR139" s="1">
        <f t="shared" si="12"/>
        <v>0</v>
      </c>
      <c r="KS139" s="1">
        <f t="shared" si="12"/>
        <v>0</v>
      </c>
      <c r="KT139" s="1">
        <f t="shared" si="12"/>
        <v>0</v>
      </c>
      <c r="KU139" s="1">
        <f t="shared" si="12"/>
        <v>0</v>
      </c>
      <c r="KV139" s="1">
        <f t="shared" si="12"/>
        <v>0</v>
      </c>
      <c r="KW139" s="1">
        <f t="shared" si="12"/>
        <v>0</v>
      </c>
      <c r="KX139" s="1">
        <f t="shared" si="12"/>
        <v>0</v>
      </c>
      <c r="KY139" s="1">
        <f t="shared" si="12"/>
        <v>0</v>
      </c>
      <c r="KZ139" s="1">
        <f t="shared" si="12"/>
        <v>0</v>
      </c>
      <c r="LA139" s="1">
        <f t="shared" si="12"/>
        <v>0</v>
      </c>
      <c r="LB139" s="1">
        <f t="shared" si="12"/>
        <v>0</v>
      </c>
      <c r="LC139" s="1">
        <f t="shared" si="12"/>
        <v>0</v>
      </c>
      <c r="LD139" s="1">
        <f t="shared" si="12"/>
        <v>0</v>
      </c>
      <c r="LE139" s="1">
        <f t="shared" si="12"/>
        <v>0</v>
      </c>
      <c r="LF139" s="1">
        <f t="shared" si="12"/>
        <v>0</v>
      </c>
      <c r="LG139" s="1">
        <f t="shared" si="12"/>
        <v>0</v>
      </c>
      <c r="LH139" s="1">
        <f t="shared" si="12"/>
        <v>0</v>
      </c>
      <c r="LI139" s="1">
        <f t="shared" si="12"/>
        <v>0</v>
      </c>
      <c r="LJ139" s="1">
        <f t="shared" ref="LJ139:NU139" si="13">SUM(LJ105:LJ138)</f>
        <v>0</v>
      </c>
      <c r="LK139" s="1">
        <f t="shared" si="13"/>
        <v>0</v>
      </c>
      <c r="LL139" s="1">
        <f t="shared" si="13"/>
        <v>0</v>
      </c>
      <c r="LM139" s="1">
        <f t="shared" si="13"/>
        <v>0</v>
      </c>
      <c r="LN139" s="1">
        <f t="shared" si="13"/>
        <v>0</v>
      </c>
      <c r="LO139" s="1">
        <f t="shared" si="13"/>
        <v>0</v>
      </c>
      <c r="LP139" s="1">
        <f t="shared" si="13"/>
        <v>0</v>
      </c>
      <c r="LQ139" s="1">
        <f t="shared" si="13"/>
        <v>0</v>
      </c>
      <c r="LR139" s="1">
        <f t="shared" si="13"/>
        <v>0</v>
      </c>
      <c r="LS139" s="1">
        <f t="shared" si="13"/>
        <v>0</v>
      </c>
      <c r="LT139" s="1">
        <f t="shared" si="13"/>
        <v>0</v>
      </c>
      <c r="LU139" s="1">
        <f t="shared" si="13"/>
        <v>0</v>
      </c>
      <c r="LV139" s="1">
        <f t="shared" si="13"/>
        <v>0</v>
      </c>
      <c r="LW139" s="1">
        <f t="shared" si="13"/>
        <v>0</v>
      </c>
      <c r="LX139" s="1">
        <f t="shared" si="13"/>
        <v>0</v>
      </c>
      <c r="LY139" s="1">
        <f t="shared" si="13"/>
        <v>0</v>
      </c>
      <c r="LZ139" s="1">
        <f t="shared" si="13"/>
        <v>0</v>
      </c>
      <c r="MA139" s="1">
        <f t="shared" si="13"/>
        <v>0</v>
      </c>
      <c r="MB139" s="1">
        <f t="shared" si="13"/>
        <v>0</v>
      </c>
      <c r="MC139" s="1">
        <f t="shared" si="13"/>
        <v>0</v>
      </c>
      <c r="MD139" s="1">
        <f t="shared" si="13"/>
        <v>0</v>
      </c>
      <c r="ME139" s="1">
        <f t="shared" si="13"/>
        <v>0</v>
      </c>
      <c r="MF139" s="1">
        <f t="shared" si="13"/>
        <v>0</v>
      </c>
      <c r="MG139" s="1">
        <f t="shared" si="13"/>
        <v>0</v>
      </c>
      <c r="MH139" s="1">
        <f t="shared" si="13"/>
        <v>0</v>
      </c>
      <c r="MI139" s="1">
        <f t="shared" si="13"/>
        <v>0</v>
      </c>
      <c r="MJ139" s="1">
        <f t="shared" si="13"/>
        <v>0</v>
      </c>
      <c r="MK139" s="1">
        <f t="shared" si="13"/>
        <v>0</v>
      </c>
      <c r="ML139" s="1">
        <f t="shared" si="13"/>
        <v>0</v>
      </c>
      <c r="MM139" s="1">
        <f t="shared" si="13"/>
        <v>0</v>
      </c>
      <c r="MN139" s="1">
        <f t="shared" si="13"/>
        <v>0</v>
      </c>
      <c r="MO139" s="1">
        <f t="shared" si="13"/>
        <v>0</v>
      </c>
      <c r="MP139" s="1">
        <f t="shared" si="13"/>
        <v>0</v>
      </c>
      <c r="MQ139" s="1">
        <f t="shared" si="13"/>
        <v>0</v>
      </c>
      <c r="MR139" s="1">
        <f t="shared" si="13"/>
        <v>0</v>
      </c>
      <c r="MS139" s="1">
        <f t="shared" si="13"/>
        <v>0</v>
      </c>
      <c r="MT139" s="1">
        <f t="shared" si="13"/>
        <v>0</v>
      </c>
      <c r="MU139" s="1">
        <f t="shared" si="13"/>
        <v>0</v>
      </c>
      <c r="MV139" s="1">
        <f t="shared" si="13"/>
        <v>0</v>
      </c>
      <c r="MW139" s="1">
        <f t="shared" si="13"/>
        <v>0</v>
      </c>
      <c r="MX139" s="1">
        <f t="shared" si="13"/>
        <v>0</v>
      </c>
      <c r="MY139" s="1">
        <f t="shared" si="13"/>
        <v>0</v>
      </c>
      <c r="MZ139" s="1">
        <f t="shared" si="13"/>
        <v>0</v>
      </c>
      <c r="NA139" s="1">
        <f t="shared" si="13"/>
        <v>0</v>
      </c>
      <c r="NB139" s="1">
        <f t="shared" si="13"/>
        <v>0</v>
      </c>
      <c r="NC139" s="1">
        <f t="shared" si="13"/>
        <v>0</v>
      </c>
      <c r="ND139" s="1">
        <f t="shared" si="13"/>
        <v>0</v>
      </c>
      <c r="NE139" s="1">
        <f t="shared" si="13"/>
        <v>0</v>
      </c>
      <c r="NF139" s="1">
        <f t="shared" si="13"/>
        <v>0</v>
      </c>
      <c r="NG139" s="1">
        <f t="shared" si="13"/>
        <v>0</v>
      </c>
      <c r="NH139" s="1">
        <f t="shared" si="13"/>
        <v>0</v>
      </c>
      <c r="NI139" s="1">
        <f t="shared" si="13"/>
        <v>0</v>
      </c>
      <c r="NJ139" s="1">
        <f t="shared" si="13"/>
        <v>0</v>
      </c>
      <c r="NK139" s="1">
        <f t="shared" si="13"/>
        <v>0</v>
      </c>
      <c r="NL139" s="1">
        <f t="shared" si="13"/>
        <v>0</v>
      </c>
      <c r="NM139" s="1">
        <f t="shared" si="13"/>
        <v>0</v>
      </c>
      <c r="NN139" s="1">
        <f t="shared" si="13"/>
        <v>0</v>
      </c>
      <c r="NO139" s="1">
        <f t="shared" si="13"/>
        <v>0</v>
      </c>
      <c r="NP139" s="1">
        <f t="shared" si="13"/>
        <v>0</v>
      </c>
      <c r="NQ139" s="1">
        <f t="shared" si="13"/>
        <v>0</v>
      </c>
      <c r="NR139" s="1">
        <f t="shared" si="13"/>
        <v>0</v>
      </c>
      <c r="NS139" s="1">
        <f t="shared" si="13"/>
        <v>0</v>
      </c>
      <c r="NT139" s="1">
        <f t="shared" si="13"/>
        <v>0</v>
      </c>
      <c r="NU139" s="1">
        <f t="shared" si="13"/>
        <v>0</v>
      </c>
      <c r="NV139" s="1">
        <f t="shared" ref="NV139:PP139" si="14">SUM(NV105:NV138)</f>
        <v>0</v>
      </c>
      <c r="NW139" s="1">
        <f t="shared" si="14"/>
        <v>0</v>
      </c>
      <c r="NX139" s="1">
        <f t="shared" si="14"/>
        <v>0</v>
      </c>
      <c r="NY139" s="1">
        <f t="shared" si="14"/>
        <v>0</v>
      </c>
      <c r="NZ139" s="1">
        <f t="shared" si="14"/>
        <v>0</v>
      </c>
      <c r="OA139" s="1">
        <f t="shared" si="14"/>
        <v>0</v>
      </c>
      <c r="OB139" s="1">
        <f t="shared" si="14"/>
        <v>0</v>
      </c>
      <c r="OC139" s="1">
        <f t="shared" si="14"/>
        <v>0</v>
      </c>
      <c r="OD139" s="1">
        <f t="shared" si="14"/>
        <v>0</v>
      </c>
      <c r="OE139" s="1">
        <f t="shared" si="14"/>
        <v>0</v>
      </c>
      <c r="OF139" s="1">
        <f t="shared" si="14"/>
        <v>0</v>
      </c>
      <c r="OG139" s="1">
        <f t="shared" si="14"/>
        <v>0</v>
      </c>
      <c r="OH139" s="1">
        <f t="shared" si="14"/>
        <v>0</v>
      </c>
      <c r="OI139" s="1">
        <f t="shared" si="14"/>
        <v>0</v>
      </c>
      <c r="OJ139" s="1">
        <f t="shared" si="14"/>
        <v>0</v>
      </c>
      <c r="OK139" s="1">
        <f t="shared" si="14"/>
        <v>0</v>
      </c>
      <c r="OL139" s="1">
        <f t="shared" si="14"/>
        <v>0</v>
      </c>
      <c r="OM139" s="1">
        <f t="shared" si="14"/>
        <v>0</v>
      </c>
      <c r="ON139" s="1">
        <f t="shared" si="14"/>
        <v>0</v>
      </c>
      <c r="OO139" s="1">
        <f t="shared" si="14"/>
        <v>0</v>
      </c>
      <c r="OP139" s="1">
        <f t="shared" si="14"/>
        <v>0</v>
      </c>
      <c r="OQ139" s="1">
        <f t="shared" si="14"/>
        <v>0</v>
      </c>
      <c r="OR139" s="1">
        <f t="shared" si="14"/>
        <v>0</v>
      </c>
      <c r="OS139" s="1">
        <f t="shared" si="14"/>
        <v>0</v>
      </c>
      <c r="OT139" s="1">
        <f t="shared" si="14"/>
        <v>0</v>
      </c>
      <c r="OU139" s="1">
        <f t="shared" si="14"/>
        <v>0</v>
      </c>
      <c r="OV139" s="1">
        <f t="shared" si="14"/>
        <v>0</v>
      </c>
      <c r="OW139" s="1">
        <f t="shared" si="14"/>
        <v>0</v>
      </c>
      <c r="OX139" s="1">
        <f t="shared" si="14"/>
        <v>0</v>
      </c>
      <c r="OY139" s="1">
        <f t="shared" si="14"/>
        <v>0</v>
      </c>
      <c r="OZ139" s="1">
        <f t="shared" si="14"/>
        <v>0</v>
      </c>
      <c r="PA139" s="1">
        <f t="shared" si="14"/>
        <v>0</v>
      </c>
      <c r="PB139" s="1">
        <f t="shared" si="14"/>
        <v>0</v>
      </c>
      <c r="PC139" s="1">
        <f t="shared" si="14"/>
        <v>0</v>
      </c>
      <c r="PD139" s="1">
        <f t="shared" si="14"/>
        <v>0</v>
      </c>
      <c r="PE139" s="1">
        <f t="shared" si="14"/>
        <v>0</v>
      </c>
      <c r="PF139" s="1">
        <f t="shared" si="14"/>
        <v>0</v>
      </c>
      <c r="PG139" s="1">
        <f t="shared" si="14"/>
        <v>0</v>
      </c>
      <c r="PH139" s="1">
        <f t="shared" si="14"/>
        <v>0</v>
      </c>
      <c r="PI139" s="1">
        <f t="shared" si="14"/>
        <v>0</v>
      </c>
      <c r="PJ139" s="1">
        <f t="shared" si="14"/>
        <v>0</v>
      </c>
      <c r="PK139" s="1">
        <f t="shared" si="14"/>
        <v>0</v>
      </c>
      <c r="PL139" s="1">
        <f t="shared" si="14"/>
        <v>0</v>
      </c>
      <c r="PM139" s="1">
        <f t="shared" si="14"/>
        <v>0</v>
      </c>
      <c r="PN139" s="1">
        <f t="shared" si="14"/>
        <v>0</v>
      </c>
      <c r="PO139" s="1">
        <f t="shared" si="14"/>
        <v>0</v>
      </c>
      <c r="PP139" s="1">
        <f t="shared" si="14"/>
        <v>0</v>
      </c>
      <c r="PQ139" s="1">
        <f>SUM(PQ105:PQ138)</f>
        <v>0</v>
      </c>
      <c r="PR139" s="1">
        <f t="shared" ref="PR139:SC139" si="15">SUM(PR105:PR138)</f>
        <v>0</v>
      </c>
      <c r="PS139" s="1">
        <f t="shared" si="15"/>
        <v>0</v>
      </c>
      <c r="PT139" s="1">
        <f t="shared" si="15"/>
        <v>0</v>
      </c>
      <c r="PU139" s="1">
        <f t="shared" si="15"/>
        <v>0</v>
      </c>
      <c r="PV139" s="1">
        <f t="shared" si="15"/>
        <v>0</v>
      </c>
      <c r="PW139" s="1">
        <f t="shared" si="15"/>
        <v>0</v>
      </c>
      <c r="PX139" s="1">
        <f t="shared" si="15"/>
        <v>0</v>
      </c>
      <c r="PY139" s="1">
        <f t="shared" si="15"/>
        <v>0</v>
      </c>
      <c r="PZ139" s="1">
        <f t="shared" si="15"/>
        <v>0</v>
      </c>
      <c r="QA139" s="1">
        <f t="shared" si="15"/>
        <v>0</v>
      </c>
      <c r="QB139" s="1">
        <f t="shared" si="15"/>
        <v>0</v>
      </c>
      <c r="QC139" s="1">
        <f t="shared" si="15"/>
        <v>0</v>
      </c>
      <c r="QD139" s="1">
        <f t="shared" si="15"/>
        <v>0</v>
      </c>
      <c r="QE139" s="1">
        <f t="shared" si="15"/>
        <v>0</v>
      </c>
      <c r="QF139" s="1">
        <f t="shared" si="15"/>
        <v>0</v>
      </c>
      <c r="QG139" s="1">
        <f t="shared" si="15"/>
        <v>0</v>
      </c>
      <c r="QH139" s="1">
        <f t="shared" si="15"/>
        <v>0</v>
      </c>
      <c r="QI139" s="1">
        <f t="shared" si="15"/>
        <v>0</v>
      </c>
      <c r="QJ139" s="1">
        <f t="shared" si="15"/>
        <v>0</v>
      </c>
      <c r="QK139" s="1">
        <f t="shared" si="15"/>
        <v>0</v>
      </c>
      <c r="QL139" s="1">
        <f t="shared" si="15"/>
        <v>0</v>
      </c>
      <c r="QM139" s="1">
        <f t="shared" si="15"/>
        <v>0</v>
      </c>
      <c r="QN139" s="1">
        <f t="shared" si="15"/>
        <v>0</v>
      </c>
      <c r="QO139" s="1">
        <f t="shared" si="15"/>
        <v>0</v>
      </c>
      <c r="QP139" s="1">
        <f t="shared" si="15"/>
        <v>0</v>
      </c>
      <c r="QQ139" s="1">
        <f t="shared" si="15"/>
        <v>0</v>
      </c>
      <c r="QR139" s="1">
        <f t="shared" si="15"/>
        <v>0</v>
      </c>
      <c r="QS139" s="1">
        <f t="shared" si="15"/>
        <v>0</v>
      </c>
      <c r="QT139" s="1">
        <f t="shared" si="15"/>
        <v>0</v>
      </c>
      <c r="QU139" s="1">
        <f t="shared" si="15"/>
        <v>0</v>
      </c>
      <c r="QV139" s="1">
        <f t="shared" si="15"/>
        <v>0</v>
      </c>
      <c r="QW139" s="1">
        <f t="shared" si="15"/>
        <v>0</v>
      </c>
      <c r="QX139" s="1">
        <f t="shared" si="15"/>
        <v>0</v>
      </c>
      <c r="QY139" s="1">
        <f t="shared" si="15"/>
        <v>0</v>
      </c>
      <c r="QZ139" s="1">
        <f t="shared" si="15"/>
        <v>0</v>
      </c>
      <c r="RA139" s="1">
        <f t="shared" si="15"/>
        <v>0</v>
      </c>
      <c r="RB139" s="1">
        <f>SUM(RB105:RB138)</f>
        <v>0</v>
      </c>
      <c r="RC139" s="1">
        <f t="shared" si="15"/>
        <v>0</v>
      </c>
      <c r="RD139" s="1">
        <f t="shared" si="15"/>
        <v>0</v>
      </c>
      <c r="RE139" s="1">
        <f t="shared" si="15"/>
        <v>0</v>
      </c>
      <c r="RF139" s="1">
        <f t="shared" si="15"/>
        <v>0</v>
      </c>
      <c r="RG139" s="1">
        <f t="shared" si="15"/>
        <v>0</v>
      </c>
      <c r="RH139" s="1">
        <f t="shared" si="15"/>
        <v>0</v>
      </c>
      <c r="RI139" s="1">
        <f t="shared" si="15"/>
        <v>0</v>
      </c>
      <c r="RJ139" s="1">
        <f t="shared" si="15"/>
        <v>0</v>
      </c>
      <c r="RK139" s="1">
        <f t="shared" si="15"/>
        <v>0</v>
      </c>
      <c r="RL139" s="1">
        <f t="shared" si="15"/>
        <v>0</v>
      </c>
      <c r="RM139" s="1">
        <f t="shared" si="15"/>
        <v>0</v>
      </c>
      <c r="RN139" s="1">
        <f t="shared" si="15"/>
        <v>0</v>
      </c>
      <c r="RO139" s="1">
        <f t="shared" si="15"/>
        <v>0</v>
      </c>
      <c r="RP139" s="1">
        <f t="shared" si="15"/>
        <v>0</v>
      </c>
      <c r="RQ139" s="1">
        <f t="shared" si="15"/>
        <v>0</v>
      </c>
      <c r="RR139" s="1">
        <f t="shared" si="15"/>
        <v>0</v>
      </c>
      <c r="RS139" s="1">
        <f t="shared" si="15"/>
        <v>0</v>
      </c>
      <c r="RT139" s="1">
        <f t="shared" si="15"/>
        <v>0</v>
      </c>
      <c r="RU139" s="1">
        <f t="shared" si="15"/>
        <v>0</v>
      </c>
      <c r="RV139" s="1">
        <f t="shared" si="15"/>
        <v>0</v>
      </c>
      <c r="RW139" s="1">
        <f t="shared" si="15"/>
        <v>0</v>
      </c>
      <c r="RX139" s="1">
        <f t="shared" si="15"/>
        <v>0</v>
      </c>
      <c r="RY139" s="1">
        <f t="shared" si="15"/>
        <v>0</v>
      </c>
      <c r="RZ139" s="1">
        <f t="shared" si="15"/>
        <v>0</v>
      </c>
      <c r="SA139" s="1">
        <f t="shared" si="15"/>
        <v>0</v>
      </c>
      <c r="SB139" s="1">
        <f t="shared" si="15"/>
        <v>0</v>
      </c>
      <c r="SC139" s="1">
        <f t="shared" si="15"/>
        <v>0</v>
      </c>
      <c r="SD139" s="1">
        <f t="shared" ref="SD139:UO139" si="16">SUM(SD105:SD138)</f>
        <v>0</v>
      </c>
      <c r="SE139" s="1">
        <f t="shared" si="16"/>
        <v>0</v>
      </c>
      <c r="SF139" s="1">
        <f t="shared" si="16"/>
        <v>0</v>
      </c>
      <c r="SG139" s="1">
        <f t="shared" si="16"/>
        <v>0</v>
      </c>
      <c r="SH139" s="1">
        <f t="shared" si="16"/>
        <v>0</v>
      </c>
      <c r="SI139" s="1">
        <f t="shared" si="16"/>
        <v>0</v>
      </c>
      <c r="SJ139" s="1">
        <f t="shared" si="16"/>
        <v>0</v>
      </c>
      <c r="SK139" s="1">
        <f t="shared" si="16"/>
        <v>0</v>
      </c>
      <c r="SL139" s="1">
        <f t="shared" si="16"/>
        <v>0</v>
      </c>
      <c r="SM139" s="1">
        <f t="shared" si="16"/>
        <v>0</v>
      </c>
      <c r="SN139" s="1">
        <f t="shared" si="16"/>
        <v>0</v>
      </c>
      <c r="SO139" s="1">
        <f t="shared" si="16"/>
        <v>0</v>
      </c>
      <c r="SP139" s="1">
        <f t="shared" si="16"/>
        <v>0</v>
      </c>
      <c r="SQ139" s="1">
        <f t="shared" si="16"/>
        <v>0</v>
      </c>
      <c r="SR139" s="1">
        <f t="shared" si="16"/>
        <v>0</v>
      </c>
      <c r="SS139" s="1">
        <f t="shared" si="16"/>
        <v>0</v>
      </c>
      <c r="ST139" s="1">
        <f t="shared" si="16"/>
        <v>0</v>
      </c>
      <c r="SU139" s="1">
        <f t="shared" si="16"/>
        <v>0</v>
      </c>
      <c r="SV139" s="1">
        <f t="shared" si="16"/>
        <v>0</v>
      </c>
      <c r="SW139" s="1">
        <f t="shared" si="16"/>
        <v>0</v>
      </c>
      <c r="SX139" s="1">
        <f t="shared" si="16"/>
        <v>0</v>
      </c>
      <c r="SY139" s="1">
        <f t="shared" si="16"/>
        <v>0</v>
      </c>
      <c r="SZ139" s="1">
        <f t="shared" si="16"/>
        <v>0</v>
      </c>
      <c r="TA139" s="1">
        <f t="shared" si="16"/>
        <v>0</v>
      </c>
      <c r="TB139" s="1">
        <f t="shared" si="16"/>
        <v>0</v>
      </c>
      <c r="TC139" s="1">
        <f t="shared" si="16"/>
        <v>0</v>
      </c>
      <c r="TD139" s="1">
        <f t="shared" si="16"/>
        <v>0</v>
      </c>
      <c r="TE139" s="1">
        <f t="shared" si="16"/>
        <v>0</v>
      </c>
      <c r="TF139" s="1">
        <f t="shared" si="16"/>
        <v>0</v>
      </c>
      <c r="TG139" s="1">
        <f t="shared" si="16"/>
        <v>0</v>
      </c>
      <c r="TH139" s="1">
        <f t="shared" si="16"/>
        <v>0</v>
      </c>
      <c r="TI139" s="1">
        <f t="shared" si="16"/>
        <v>0</v>
      </c>
      <c r="TJ139" s="1">
        <f t="shared" si="16"/>
        <v>0</v>
      </c>
      <c r="TK139" s="1">
        <f t="shared" si="16"/>
        <v>0</v>
      </c>
      <c r="TL139" s="1">
        <f t="shared" si="16"/>
        <v>0</v>
      </c>
      <c r="TM139" s="1">
        <f t="shared" si="16"/>
        <v>0</v>
      </c>
      <c r="TN139" s="1">
        <f t="shared" si="16"/>
        <v>0</v>
      </c>
      <c r="TO139" s="1">
        <f t="shared" si="16"/>
        <v>0</v>
      </c>
      <c r="TP139" s="1">
        <f t="shared" si="16"/>
        <v>0</v>
      </c>
      <c r="TQ139" s="1">
        <f t="shared" si="16"/>
        <v>0</v>
      </c>
      <c r="TR139" s="1">
        <f t="shared" si="16"/>
        <v>0</v>
      </c>
      <c r="TS139" s="1">
        <f t="shared" si="16"/>
        <v>0</v>
      </c>
      <c r="TT139" s="1">
        <f t="shared" si="16"/>
        <v>0</v>
      </c>
      <c r="TU139" s="1">
        <f t="shared" si="16"/>
        <v>0</v>
      </c>
      <c r="TV139" s="1">
        <f t="shared" si="16"/>
        <v>0</v>
      </c>
      <c r="TW139" s="1">
        <f t="shared" si="16"/>
        <v>0</v>
      </c>
      <c r="TX139" s="1">
        <f t="shared" si="16"/>
        <v>0</v>
      </c>
      <c r="TY139" s="1">
        <f t="shared" si="16"/>
        <v>0</v>
      </c>
      <c r="TZ139" s="1">
        <f t="shared" si="16"/>
        <v>0</v>
      </c>
      <c r="UA139" s="1">
        <f t="shared" si="16"/>
        <v>0</v>
      </c>
      <c r="UB139" s="1">
        <f t="shared" si="16"/>
        <v>0</v>
      </c>
      <c r="UC139" s="1">
        <f t="shared" si="16"/>
        <v>0</v>
      </c>
      <c r="UD139" s="1">
        <f t="shared" si="16"/>
        <v>0</v>
      </c>
      <c r="UE139" s="1">
        <f t="shared" si="16"/>
        <v>0</v>
      </c>
      <c r="UF139" s="1">
        <f t="shared" si="16"/>
        <v>0</v>
      </c>
      <c r="UG139" s="1">
        <f t="shared" si="16"/>
        <v>0</v>
      </c>
      <c r="UH139" s="1">
        <f t="shared" si="16"/>
        <v>0</v>
      </c>
      <c r="UI139" s="1">
        <f t="shared" si="16"/>
        <v>0</v>
      </c>
      <c r="UJ139" s="1">
        <f t="shared" si="16"/>
        <v>0</v>
      </c>
      <c r="UK139" s="1">
        <f t="shared" si="16"/>
        <v>0</v>
      </c>
      <c r="UL139" s="1">
        <f t="shared" si="16"/>
        <v>0</v>
      </c>
      <c r="UM139" s="1">
        <f t="shared" si="16"/>
        <v>0</v>
      </c>
      <c r="UN139" s="1">
        <f t="shared" si="16"/>
        <v>0</v>
      </c>
      <c r="UO139" s="1">
        <f t="shared" si="16"/>
        <v>0</v>
      </c>
      <c r="UP139" s="1">
        <f t="shared" ref="UP139:VE139" si="17">SUM(UP105:UP138)</f>
        <v>0</v>
      </c>
      <c r="UQ139" s="1">
        <f t="shared" si="17"/>
        <v>0</v>
      </c>
      <c r="UR139" s="1">
        <f t="shared" si="17"/>
        <v>0</v>
      </c>
      <c r="US139" s="1">
        <f t="shared" si="17"/>
        <v>0</v>
      </c>
      <c r="UT139" s="1">
        <f t="shared" si="17"/>
        <v>0</v>
      </c>
      <c r="UU139" s="1">
        <f t="shared" si="17"/>
        <v>0</v>
      </c>
      <c r="UV139" s="1">
        <f t="shared" si="17"/>
        <v>0</v>
      </c>
      <c r="UW139" s="1">
        <f t="shared" si="17"/>
        <v>0</v>
      </c>
      <c r="UX139" s="1">
        <f t="shared" si="17"/>
        <v>0</v>
      </c>
      <c r="UY139" s="1">
        <f t="shared" si="17"/>
        <v>0</v>
      </c>
      <c r="UZ139" s="1">
        <f t="shared" si="17"/>
        <v>0</v>
      </c>
      <c r="VA139" s="1">
        <f t="shared" si="17"/>
        <v>0</v>
      </c>
      <c r="VB139" s="1">
        <f t="shared" si="17"/>
        <v>0</v>
      </c>
      <c r="VC139" s="1">
        <f t="shared" si="17"/>
        <v>0</v>
      </c>
      <c r="VD139" s="1">
        <f t="shared" si="17"/>
        <v>0</v>
      </c>
      <c r="VE139" s="1">
        <f t="shared" si="17"/>
        <v>0</v>
      </c>
      <c r="VF139" s="1">
        <f>SUM(AL139:VE139)</f>
        <v>0</v>
      </c>
    </row>
    <row r="140" spans="1:578" x14ac:dyDescent="0.25">
      <c r="B140">
        <f>SUM(B139:AK139)</f>
        <v>0</v>
      </c>
      <c r="AL140">
        <f>SUM(AL139:BU139)</f>
        <v>0</v>
      </c>
      <c r="BV140">
        <f>SUM(BV139:DE139)</f>
        <v>0</v>
      </c>
      <c r="DF140">
        <f>SUM(DF139:EO139)</f>
        <v>0</v>
      </c>
      <c r="EP140">
        <f>SUM(EP139:FY139)</f>
        <v>0</v>
      </c>
      <c r="FZ140">
        <f>SUM(FZ139:HI139)</f>
        <v>0</v>
      </c>
      <c r="HJ140">
        <f>SUM(HJ139:IS139)</f>
        <v>0</v>
      </c>
      <c r="IT140">
        <f>SUM(IT139:KC139)</f>
        <v>0</v>
      </c>
      <c r="KD140">
        <f>SUM(KD139:LM139)</f>
        <v>0</v>
      </c>
      <c r="LN140">
        <f>SUM(LN139:MW139)</f>
        <v>0</v>
      </c>
      <c r="MX140">
        <f>SUM(MX139:OG139)</f>
        <v>0</v>
      </c>
      <c r="OH140">
        <f>SUM(OH139:PQ139)</f>
        <v>0</v>
      </c>
      <c r="PR140">
        <f>SUM(PR139:RA139)</f>
        <v>0</v>
      </c>
      <c r="RB140">
        <v>0</v>
      </c>
      <c r="SL140">
        <v>0</v>
      </c>
      <c r="TV140">
        <v>0</v>
      </c>
      <c r="VF140">
        <f>SUM(AL140:VE140)</f>
        <v>0</v>
      </c>
    </row>
    <row r="141" spans="1:578" x14ac:dyDescent="0.25">
      <c r="B141" t="s">
        <v>809</v>
      </c>
      <c r="AN141" t="s">
        <v>810</v>
      </c>
    </row>
    <row r="142" spans="1:578" x14ac:dyDescent="0.25">
      <c r="B142" t="s">
        <v>148</v>
      </c>
      <c r="C142" t="s">
        <v>150</v>
      </c>
      <c r="D142" t="s">
        <v>151</v>
      </c>
      <c r="E142" t="s">
        <v>152</v>
      </c>
      <c r="F142" t="s">
        <v>154</v>
      </c>
      <c r="G142" t="s">
        <v>156</v>
      </c>
      <c r="H142" t="s">
        <v>157</v>
      </c>
      <c r="I142" t="s">
        <v>159</v>
      </c>
      <c r="J142" t="s">
        <v>746</v>
      </c>
      <c r="K142" t="s">
        <v>160</v>
      </c>
      <c r="L142" t="s">
        <v>744</v>
      </c>
      <c r="M142" t="s">
        <v>161</v>
      </c>
      <c r="N142" t="s">
        <v>162</v>
      </c>
      <c r="O142" t="s">
        <v>164</v>
      </c>
      <c r="P142" t="s">
        <v>165</v>
      </c>
      <c r="Q142" t="s">
        <v>166</v>
      </c>
      <c r="R142" t="s">
        <v>167</v>
      </c>
      <c r="S142" t="s">
        <v>168</v>
      </c>
      <c r="T142" t="s">
        <v>169</v>
      </c>
      <c r="U142" t="s">
        <v>747</v>
      </c>
      <c r="V142" t="s">
        <v>79</v>
      </c>
      <c r="W142" t="s">
        <v>748</v>
      </c>
      <c r="X142" t="s">
        <v>745</v>
      </c>
      <c r="Y142" t="s">
        <v>749</v>
      </c>
      <c r="Z142" t="s">
        <v>173</v>
      </c>
      <c r="AA142" t="s">
        <v>750</v>
      </c>
      <c r="AB142" t="s">
        <v>174</v>
      </c>
      <c r="AC142" t="s">
        <v>175</v>
      </c>
      <c r="AD142" t="s">
        <v>176</v>
      </c>
      <c r="AE142" t="s">
        <v>178</v>
      </c>
      <c r="AF142" t="s">
        <v>146</v>
      </c>
      <c r="AG142" t="s">
        <v>155</v>
      </c>
      <c r="AH142" t="s">
        <v>780</v>
      </c>
      <c r="AI142" t="s">
        <v>171</v>
      </c>
      <c r="AJ142" t="s">
        <v>172</v>
      </c>
      <c r="AK142" t="s">
        <v>177</v>
      </c>
      <c r="AL142" t="s">
        <v>789</v>
      </c>
      <c r="AM142" t="s">
        <v>790</v>
      </c>
      <c r="AN142" t="s">
        <v>148</v>
      </c>
      <c r="AO142" t="s">
        <v>150</v>
      </c>
      <c r="AP142" t="s">
        <v>151</v>
      </c>
      <c r="AQ142" t="s">
        <v>152</v>
      </c>
      <c r="AR142" t="s">
        <v>154</v>
      </c>
      <c r="AS142" t="s">
        <v>156</v>
      </c>
      <c r="AT142" t="s">
        <v>157</v>
      </c>
      <c r="AU142" t="s">
        <v>159</v>
      </c>
      <c r="AV142" t="s">
        <v>746</v>
      </c>
      <c r="AW142" t="s">
        <v>160</v>
      </c>
      <c r="AX142" t="s">
        <v>744</v>
      </c>
      <c r="AY142" t="s">
        <v>161</v>
      </c>
      <c r="AZ142" t="s">
        <v>162</v>
      </c>
      <c r="BA142" t="s">
        <v>164</v>
      </c>
      <c r="BB142" t="s">
        <v>165</v>
      </c>
      <c r="BC142" t="s">
        <v>166</v>
      </c>
      <c r="BD142" t="s">
        <v>167</v>
      </c>
      <c r="BE142" t="s">
        <v>168</v>
      </c>
      <c r="BF142" t="s">
        <v>169</v>
      </c>
      <c r="BG142" t="s">
        <v>747</v>
      </c>
      <c r="BH142" t="s">
        <v>79</v>
      </c>
      <c r="BI142" t="s">
        <v>748</v>
      </c>
      <c r="BJ142" t="s">
        <v>745</v>
      </c>
      <c r="BK142" t="s">
        <v>749</v>
      </c>
      <c r="BL142" t="s">
        <v>173</v>
      </c>
      <c r="BM142" t="s">
        <v>750</v>
      </c>
      <c r="BN142" t="s">
        <v>174</v>
      </c>
      <c r="BO142" t="s">
        <v>175</v>
      </c>
      <c r="BP142" t="s">
        <v>176</v>
      </c>
      <c r="BQ142" t="s">
        <v>178</v>
      </c>
      <c r="BR142" t="s">
        <v>146</v>
      </c>
      <c r="BS142" t="s">
        <v>155</v>
      </c>
      <c r="BT142" t="s">
        <v>780</v>
      </c>
      <c r="BU142" t="s">
        <v>171</v>
      </c>
      <c r="BV142" t="s">
        <v>172</v>
      </c>
      <c r="BW142" t="s">
        <v>177</v>
      </c>
      <c r="BX142" t="s">
        <v>789</v>
      </c>
      <c r="BY142" t="s">
        <v>790</v>
      </c>
    </row>
    <row r="143" spans="1:578" x14ac:dyDescent="0.25">
      <c r="A143" s="132" t="str">
        <f>IF('ECM Location'!D5="", "",'ECM Location'!D5)</f>
        <v/>
      </c>
      <c r="B143" cm="1">
        <f t="array" ref="B143">SUMPRODUCT(--('ECM Current Staffing'!$A$5:$A$1000 = Assumptions!$A143),--('ECM Current Staffing'!$AY$5:$AY$1000 = "Yes"), --('ECM Current Staffing'!$C$5:$C$1000 = "Lead Care Manager"), 'ECM Current Staffing'!$M$5:$M$1000,'ECM Current Staffing'!N$5:N$1000)</f>
        <v>0</v>
      </c>
      <c r="C143" cm="1">
        <f t="array" ref="C143">SUMPRODUCT(--('ECM Current Staffing'!$A$5:$A$1000 = Assumptions!$A143),--('ECM Current Staffing'!$AY$5:$AY$1000 = "Yes"), --('ECM Current Staffing'!$C$5:$C$1000 = "Lead Care Manager"), 'ECM Current Staffing'!$M$5:$M$1000,'ECM Current Staffing'!O$5:O$1000)</f>
        <v>0</v>
      </c>
      <c r="D143" cm="1">
        <f t="array" ref="D143">SUMPRODUCT(--('ECM Current Staffing'!$A$5:$A$1000 = Assumptions!$A143),--('ECM Current Staffing'!$AY$5:$AY$1000 = "Yes"), --('ECM Current Staffing'!$C$5:$C$1000 = "Lead Care Manager"), 'ECM Current Staffing'!$M$5:$M$1000,'ECM Current Staffing'!P$5:P$1000)</f>
        <v>0</v>
      </c>
      <c r="E143" cm="1">
        <f t="array" ref="E143">SUMPRODUCT(--('ECM Current Staffing'!$A$5:$A$1000 = Assumptions!$A143),--('ECM Current Staffing'!$AY$5:$AY$1000 = "Yes"), --('ECM Current Staffing'!$C$5:$C$1000 = "Lead Care Manager"), 'ECM Current Staffing'!$M$5:$M$1000,'ECM Current Staffing'!Q$5:Q$1000)</f>
        <v>0</v>
      </c>
      <c r="F143" cm="1">
        <f t="array" ref="F143">SUMPRODUCT(--('ECM Current Staffing'!$A$5:$A$1000 = Assumptions!$A143),--('ECM Current Staffing'!$AY$5:$AY$1000 = "Yes"), --('ECM Current Staffing'!$C$5:$C$1000 = "Lead Care Manager"), 'ECM Current Staffing'!$M$5:$M$1000,'ECM Current Staffing'!R$5:R$1000)</f>
        <v>0</v>
      </c>
      <c r="G143" cm="1">
        <f t="array" ref="G143">SUMPRODUCT(--('ECM Current Staffing'!$A$5:$A$1000 = Assumptions!$A143),--('ECM Current Staffing'!$AY$5:$AY$1000 = "Yes"), --('ECM Current Staffing'!$C$5:$C$1000 = "Lead Care Manager"), 'ECM Current Staffing'!$M$5:$M$1000,'ECM Current Staffing'!S$5:S$1000)</f>
        <v>0</v>
      </c>
      <c r="H143" cm="1">
        <f t="array" ref="H143">SUMPRODUCT(--('ECM Current Staffing'!$A$5:$A$1000 = Assumptions!$A143),--('ECM Current Staffing'!$AY$5:$AY$1000 = "Yes"), --('ECM Current Staffing'!$C$5:$C$1000 = "Lead Care Manager"), 'ECM Current Staffing'!$M$5:$M$1000,'ECM Current Staffing'!T$5:T$1000)</f>
        <v>0</v>
      </c>
      <c r="I143" cm="1">
        <f t="array" ref="I143">SUMPRODUCT(--('ECM Current Staffing'!$A$5:$A$1000 = Assumptions!$A143),--('ECM Current Staffing'!$AY$5:$AY$1000 = "Yes"), --('ECM Current Staffing'!$C$5:$C$1000 = "Lead Care Manager"), 'ECM Current Staffing'!$M$5:$M$1000,'ECM Current Staffing'!U$5:U$1000)</f>
        <v>0</v>
      </c>
      <c r="J143" cm="1">
        <f t="array" ref="J143">SUMPRODUCT(--('ECM Current Staffing'!$A$5:$A$1000 = Assumptions!$A143),--('ECM Current Staffing'!$AY$5:$AY$1000 = "Yes"), --('ECM Current Staffing'!$C$5:$C$1000 = "Lead Care Manager"), 'ECM Current Staffing'!$M$5:$M$1000,'ECM Current Staffing'!V$5:V$1000)</f>
        <v>0</v>
      </c>
      <c r="K143" cm="1">
        <f t="array" ref="K143">SUMPRODUCT(--('ECM Current Staffing'!$A$5:$A$1000 = Assumptions!$A143),--('ECM Current Staffing'!$AY$5:$AY$1000 = "Yes"), --('ECM Current Staffing'!$C$5:$C$1000 = "Lead Care Manager"), 'ECM Current Staffing'!$M$5:$M$1000,'ECM Current Staffing'!W$5:W$1000)</f>
        <v>0</v>
      </c>
      <c r="L143" cm="1">
        <f t="array" ref="L143">SUMPRODUCT(--('ECM Current Staffing'!$A$5:$A$1000 = Assumptions!$A143),--('ECM Current Staffing'!$AY$5:$AY$1000 = "Yes"), --('ECM Current Staffing'!$C$5:$C$1000 = "Lead Care Manager"), 'ECM Current Staffing'!$M$5:$M$1000,'ECM Current Staffing'!X$5:X$1000)</f>
        <v>0</v>
      </c>
      <c r="M143" cm="1">
        <f t="array" ref="M143">SUMPRODUCT(--('ECM Current Staffing'!$A$5:$A$1000 = Assumptions!$A143),--('ECM Current Staffing'!$AY$5:$AY$1000 = "Yes"), --('ECM Current Staffing'!$C$5:$C$1000 = "Lead Care Manager"), 'ECM Current Staffing'!$M$5:$M$1000,'ECM Current Staffing'!Y$5:Y$1000)</f>
        <v>0</v>
      </c>
      <c r="N143" cm="1">
        <f t="array" ref="N143">SUMPRODUCT(--('ECM Current Staffing'!$A$5:$A$1000 = Assumptions!$A143),--('ECM Current Staffing'!$AY$5:$AY$1000 = "Yes"), --('ECM Current Staffing'!$C$5:$C$1000 = "Lead Care Manager"), 'ECM Current Staffing'!$M$5:$M$1000,'ECM Current Staffing'!Z$5:Z$1000)</f>
        <v>0</v>
      </c>
      <c r="O143" cm="1">
        <f t="array" ref="O143">SUMPRODUCT(--('ECM Current Staffing'!$A$5:$A$1000 = Assumptions!$A143),--('ECM Current Staffing'!$AY$5:$AY$1000 = "Yes"), --('ECM Current Staffing'!$C$5:$C$1000 = "Lead Care Manager"), 'ECM Current Staffing'!$M$5:$M$1000,'ECM Current Staffing'!AA$5:AA$1000)</f>
        <v>0</v>
      </c>
      <c r="P143" cm="1">
        <f t="array" ref="P143">SUMPRODUCT(--('ECM Current Staffing'!$A$5:$A$1000 = Assumptions!$A143),--('ECM Current Staffing'!$AY$5:$AY$1000 = "Yes"), --('ECM Current Staffing'!$C$5:$C$1000 = "Lead Care Manager"), 'ECM Current Staffing'!$M$5:$M$1000,'ECM Current Staffing'!AB$5:AB$1000)</f>
        <v>0</v>
      </c>
      <c r="Q143" cm="1">
        <f t="array" ref="Q143">SUMPRODUCT(--('ECM Current Staffing'!$A$5:$A$1000 = Assumptions!$A143),--('ECM Current Staffing'!$AY$5:$AY$1000 = "Yes"), --('ECM Current Staffing'!$C$5:$C$1000 = "Lead Care Manager"), 'ECM Current Staffing'!$M$5:$M$1000,'ECM Current Staffing'!AC$5:AC$1000)</f>
        <v>0</v>
      </c>
      <c r="R143" cm="1">
        <f t="array" ref="R143">SUMPRODUCT(--('ECM Current Staffing'!$A$5:$A$1000 = Assumptions!$A143),--('ECM Current Staffing'!$AY$5:$AY$1000 = "Yes"), --('ECM Current Staffing'!$C$5:$C$1000 = "Lead Care Manager"), 'ECM Current Staffing'!$M$5:$M$1000,'ECM Current Staffing'!AD$5:AD$1000)</f>
        <v>0</v>
      </c>
      <c r="S143" cm="1">
        <f t="array" ref="S143">SUMPRODUCT(--('ECM Current Staffing'!$A$5:$A$1000 = Assumptions!$A143),--('ECM Current Staffing'!$AY$5:$AY$1000 = "Yes"), --('ECM Current Staffing'!$C$5:$C$1000 = "Lead Care Manager"), 'ECM Current Staffing'!$M$5:$M$1000,'ECM Current Staffing'!AE$5:AE$1000)</f>
        <v>0</v>
      </c>
      <c r="T143" cm="1">
        <f t="array" ref="T143">SUMPRODUCT(--('ECM Current Staffing'!$A$5:$A$1000 = Assumptions!$A143),--('ECM Current Staffing'!$AY$5:$AY$1000 = "Yes"), --('ECM Current Staffing'!$C$5:$C$1000 = "Lead Care Manager"), 'ECM Current Staffing'!$M$5:$M$1000,'ECM Current Staffing'!AF$5:AF$1000)</f>
        <v>0</v>
      </c>
      <c r="U143" cm="1">
        <f t="array" ref="U143">SUMPRODUCT(--('ECM Current Staffing'!$A$5:$A$1000 = Assumptions!$A143),--('ECM Current Staffing'!$AY$5:$AY$1000 = "Yes"), --('ECM Current Staffing'!$C$5:$C$1000 = "Lead Care Manager"), 'ECM Current Staffing'!$M$5:$M$1000,'ECM Current Staffing'!AG$5:AG$1000)</f>
        <v>0</v>
      </c>
      <c r="V143" cm="1">
        <f t="array" ref="V143">SUMPRODUCT(--('ECM Current Staffing'!$A$5:$A$1000 = Assumptions!$A143),--('ECM Current Staffing'!$AY$5:$AY$1000 = "Yes"), --('ECM Current Staffing'!$C$5:$C$1000 = "Lead Care Manager"), 'ECM Current Staffing'!$M$5:$M$1000,'ECM Current Staffing'!AH$5:AH$1000)</f>
        <v>0</v>
      </c>
      <c r="W143" cm="1">
        <f t="array" ref="W143">SUMPRODUCT(--('ECM Current Staffing'!$A$5:$A$1000 = Assumptions!$A143),--('ECM Current Staffing'!$AY$5:$AY$1000 = "Yes"), --('ECM Current Staffing'!$C$5:$C$1000 = "Lead Care Manager"), 'ECM Current Staffing'!$M$5:$M$1000,'ECM Current Staffing'!AI$5:AI$1000)</f>
        <v>0</v>
      </c>
      <c r="X143" cm="1">
        <f t="array" ref="X143">SUMPRODUCT(--('ECM Current Staffing'!$A$5:$A$1000 = Assumptions!$A143),--('ECM Current Staffing'!$AY$5:$AY$1000 = "Yes"), --('ECM Current Staffing'!$C$5:$C$1000 = "Lead Care Manager"), 'ECM Current Staffing'!$M$5:$M$1000,'ECM Current Staffing'!AJ$5:AJ$1000)</f>
        <v>0</v>
      </c>
      <c r="Y143" cm="1">
        <f t="array" ref="Y143">SUMPRODUCT(--('ECM Current Staffing'!$A$5:$A$1000 = Assumptions!$A143),--('ECM Current Staffing'!$AY$5:$AY$1000 = "Yes"), --('ECM Current Staffing'!$C$5:$C$1000 = "Lead Care Manager"), 'ECM Current Staffing'!$M$5:$M$1000,'ECM Current Staffing'!AK$5:AK$1000)</f>
        <v>0</v>
      </c>
      <c r="Z143" cm="1">
        <f t="array" ref="Z143">SUMPRODUCT(--('ECM Current Staffing'!$A$5:$A$1000 = Assumptions!$A143),--('ECM Current Staffing'!$AY$5:$AY$1000 = "Yes"), --('ECM Current Staffing'!$C$5:$C$1000 = "Lead Care Manager"), 'ECM Current Staffing'!$M$5:$M$1000,'ECM Current Staffing'!AL$5:AL$1000)</f>
        <v>0</v>
      </c>
      <c r="AA143" cm="1">
        <f t="array" ref="AA143">SUMPRODUCT(--('ECM Current Staffing'!$A$5:$A$1000 = Assumptions!$A143),--('ECM Current Staffing'!$AY$5:$AY$1000 = "Yes"), --('ECM Current Staffing'!$C$5:$C$1000 = "Lead Care Manager"), 'ECM Current Staffing'!$M$5:$M$1000,'ECM Current Staffing'!AM$5:AM$1000)</f>
        <v>0</v>
      </c>
      <c r="AB143" cm="1">
        <f t="array" ref="AB143">SUMPRODUCT(--('ECM Current Staffing'!$A$5:$A$1000 = Assumptions!$A143),--('ECM Current Staffing'!$AY$5:$AY$1000 = "Yes"), --('ECM Current Staffing'!$C$5:$C$1000 = "Lead Care Manager"), 'ECM Current Staffing'!$M$5:$M$1000,'ECM Current Staffing'!AN$5:AN$1000)</f>
        <v>0</v>
      </c>
      <c r="AC143" cm="1">
        <f t="array" ref="AC143">SUMPRODUCT(--('ECM Current Staffing'!$A$5:$A$1000 = Assumptions!$A143),--('ECM Current Staffing'!$AY$5:$AY$1000 = "Yes"), --('ECM Current Staffing'!$C$5:$C$1000 = "Lead Care Manager"), 'ECM Current Staffing'!$M$5:$M$1000,'ECM Current Staffing'!AO$5:AO$1000)</f>
        <v>0</v>
      </c>
      <c r="AD143" cm="1">
        <f t="array" ref="AD143">SUMPRODUCT(--('ECM Current Staffing'!$A$5:$A$1000 = Assumptions!$A143),--('ECM Current Staffing'!$AY$5:$AY$1000 = "Yes"), --('ECM Current Staffing'!$C$5:$C$1000 = "Lead Care Manager"), 'ECM Current Staffing'!$M$5:$M$1000,'ECM Current Staffing'!AP$5:AP$1000)</f>
        <v>0</v>
      </c>
      <c r="AE143" cm="1">
        <f t="array" ref="AE143">SUMPRODUCT(--('ECM Current Staffing'!$A$5:$A$1000 = Assumptions!$A143),--('ECM Current Staffing'!$AY$5:$AY$1000 = "Yes"), --('ECM Current Staffing'!$C$5:$C$1000 = "Lead Care Manager"), 'ECM Current Staffing'!$M$5:$M$1000,'ECM Current Staffing'!AQ$5:AQ$1000)</f>
        <v>0</v>
      </c>
      <c r="AF143" cm="1">
        <f t="array" ref="AF143">SUMPRODUCT(--('ECM Current Staffing'!$A$5:$A$1000 = Assumptions!$A143),--('ECM Current Staffing'!$AY$5:$AY$1000 = "Yes"), --('ECM Current Staffing'!$C$5:$C$1000 = "Lead Care Manager"), 'ECM Current Staffing'!$M$5:$M$1000,'ECM Current Staffing'!AR$5:AR$1000)</f>
        <v>0</v>
      </c>
      <c r="AG143" cm="1">
        <f t="array" ref="AG143">SUMPRODUCT(--('ECM Current Staffing'!$A$5:$A$1000 = Assumptions!$A143),--('ECM Current Staffing'!$AY$5:$AY$1000 = "Yes"), --('ECM Current Staffing'!$C$5:$C$1000 = "Lead Care Manager"), 'ECM Current Staffing'!$M$5:$M$1000,'ECM Current Staffing'!AS$5:AS$1000)</f>
        <v>0</v>
      </c>
      <c r="AH143" cm="1">
        <f t="array" ref="AH143">SUMPRODUCT(--('ECM Current Staffing'!$A$5:$A$1000 = Assumptions!$A143),--('ECM Current Staffing'!$AY$5:$AY$1000 = "Yes"), --('ECM Current Staffing'!$C$5:$C$1000 = "Lead Care Manager"), 'ECM Current Staffing'!$M$5:$M$1000,'ECM Current Staffing'!AT$5:AT$1000)</f>
        <v>0</v>
      </c>
      <c r="AI143" cm="1">
        <f t="array" ref="AI143">SUMPRODUCT(--('ECM Current Staffing'!$A$5:$A$1000 = Assumptions!$A143),--('ECM Current Staffing'!$AY$5:$AY$1000 = "Yes"), --('ECM Current Staffing'!$C$5:$C$1000 = "Lead Care Manager"), 'ECM Current Staffing'!$M$5:$M$1000,'ECM Current Staffing'!AU$5:AU$1000)</f>
        <v>0</v>
      </c>
      <c r="AJ143" cm="1">
        <f t="array" ref="AJ143">SUMPRODUCT(--('ECM Current Staffing'!$A$5:$A$1000 = Assumptions!$A143),--('ECM Current Staffing'!$AY$5:$AY$1000 = "Yes"), --('ECM Current Staffing'!$C$5:$C$1000 = "Lead Care Manager"), 'ECM Current Staffing'!$M$5:$M$1000,'ECM Current Staffing'!AV$5:AV$1000)</f>
        <v>0</v>
      </c>
      <c r="AK143" cm="1">
        <f t="array" ref="AK143">SUMPRODUCT(--('ECM Current Staffing'!$A$5:$A$1000 = Assumptions!$A143),--('ECM Current Staffing'!$AY$5:$AY$1000 = "Yes"), --('ECM Current Staffing'!$C$5:$C$1000 = "Lead Care Manager"), 'ECM Current Staffing'!$M$5:$M$1000,'ECM Current Staffing'!AW$5:AW$1000)</f>
        <v>0</v>
      </c>
      <c r="AL143">
        <f>SUM(B143:AK143)</f>
        <v>0</v>
      </c>
      <c r="AM143">
        <f>IF($AL25=0, 0,$AL143/$AL25)</f>
        <v>0</v>
      </c>
      <c r="AN143" cm="1">
        <f t="array" ref="AN143">SUMPRODUCT(--('ECM Current Staffing'!$A$5:$A$1000 = Assumptions!$A143),--('ECM Current Staffing'!$AZ$5:$AZ$1000 = "Yes"), --('ECM Current Staffing'!$C$5:$C$1000 = "Lead Care Manager"), 'ECM Current Staffing'!$M$5:$M$1000,'ECM Current Staffing'!N$5:N$1000)</f>
        <v>0</v>
      </c>
      <c r="AO143" cm="1">
        <f t="array" ref="AO143">SUMPRODUCT(--('ECM Current Staffing'!$A$5:$A$1000 = Assumptions!$A143),--('ECM Current Staffing'!$AZ$5:$AZ$1000 = "Yes"), --('ECM Current Staffing'!$C$5:$C$1000 = "Lead Care Manager"), 'ECM Current Staffing'!$M$5:$M$1000,'ECM Current Staffing'!O$5:O$1000)</f>
        <v>0</v>
      </c>
      <c r="AP143" cm="1">
        <f t="array" ref="AP143">SUMPRODUCT(--('ECM Current Staffing'!$A$5:$A$1000 = Assumptions!$A143),--('ECM Current Staffing'!$AZ$5:$AZ$1000 = "Yes"), --('ECM Current Staffing'!$C$5:$C$1000 = "Lead Care Manager"), 'ECM Current Staffing'!$M$5:$M$1000,'ECM Current Staffing'!P$5:P$1000)</f>
        <v>0</v>
      </c>
      <c r="AQ143" cm="1">
        <f t="array" ref="AQ143">SUMPRODUCT(--('ECM Current Staffing'!$A$5:$A$1000 = Assumptions!$A143),--('ECM Current Staffing'!$AZ$5:$AZ$1000 = "Yes"), --('ECM Current Staffing'!$C$5:$C$1000 = "Lead Care Manager"), 'ECM Current Staffing'!$M$5:$M$1000,'ECM Current Staffing'!Q$5:Q$1000)</f>
        <v>0</v>
      </c>
      <c r="AR143" cm="1">
        <f t="array" ref="AR143">SUMPRODUCT(--('ECM Current Staffing'!$A$5:$A$1000 = Assumptions!$A143),--('ECM Current Staffing'!$AZ$5:$AZ$1000 = "Yes"), --('ECM Current Staffing'!$C$5:$C$1000 = "Lead Care Manager"), 'ECM Current Staffing'!$M$5:$M$1000,'ECM Current Staffing'!R$5:R$1000)</f>
        <v>0</v>
      </c>
      <c r="AS143" cm="1">
        <f t="array" ref="AS143">SUMPRODUCT(--('ECM Current Staffing'!$A$5:$A$1000 = Assumptions!$A143),--('ECM Current Staffing'!$AZ$5:$AZ$1000 = "Yes"), --('ECM Current Staffing'!$C$5:$C$1000 = "Lead Care Manager"), 'ECM Current Staffing'!$M$5:$M$1000,'ECM Current Staffing'!S$5:S$1000)</f>
        <v>0</v>
      </c>
      <c r="AT143" cm="1">
        <f t="array" ref="AT143">SUMPRODUCT(--('ECM Current Staffing'!$A$5:$A$1000 = Assumptions!$A143),--('ECM Current Staffing'!$AZ$5:$AZ$1000 = "Yes"), --('ECM Current Staffing'!$C$5:$C$1000 = "Lead Care Manager"), 'ECM Current Staffing'!$M$5:$M$1000,'ECM Current Staffing'!T$5:T$1000)</f>
        <v>0</v>
      </c>
      <c r="AU143" cm="1">
        <f t="array" ref="AU143">SUMPRODUCT(--('ECM Current Staffing'!$A$5:$A$1000 = Assumptions!$A143),--('ECM Current Staffing'!$AZ$5:$AZ$1000 = "Yes"), --('ECM Current Staffing'!$C$5:$C$1000 = "Lead Care Manager"), 'ECM Current Staffing'!$M$5:$M$1000,'ECM Current Staffing'!U$5:U$1000)</f>
        <v>0</v>
      </c>
      <c r="AV143" cm="1">
        <f t="array" ref="AV143">SUMPRODUCT(--('ECM Current Staffing'!$A$5:$A$1000 = Assumptions!$A143),--('ECM Current Staffing'!$AZ$5:$AZ$1000 = "Yes"), --('ECM Current Staffing'!$C$5:$C$1000 = "Lead Care Manager"), 'ECM Current Staffing'!$M$5:$M$1000,'ECM Current Staffing'!V$5:V$1000)</f>
        <v>0</v>
      </c>
      <c r="AW143" cm="1">
        <f t="array" ref="AW143">SUMPRODUCT(--('ECM Current Staffing'!$A$5:$A$1000 = Assumptions!$A143),--('ECM Current Staffing'!$AZ$5:$AZ$1000 = "Yes"), --('ECM Current Staffing'!$C$5:$C$1000 = "Lead Care Manager"), 'ECM Current Staffing'!$M$5:$M$1000,'ECM Current Staffing'!W$5:W$1000)</f>
        <v>0</v>
      </c>
      <c r="AX143" cm="1">
        <f t="array" ref="AX143">SUMPRODUCT(--('ECM Current Staffing'!$A$5:$A$1000 = Assumptions!$A143),--('ECM Current Staffing'!$AZ$5:$AZ$1000 = "Yes"), --('ECM Current Staffing'!$C$5:$C$1000 = "Lead Care Manager"), 'ECM Current Staffing'!$M$5:$M$1000,'ECM Current Staffing'!X$5:X$1000)</f>
        <v>0</v>
      </c>
      <c r="AY143" cm="1">
        <f t="array" ref="AY143">SUMPRODUCT(--('ECM Current Staffing'!$A$5:$A$1000 = Assumptions!$A143),--('ECM Current Staffing'!$AZ$5:$AZ$1000 = "Yes"), --('ECM Current Staffing'!$C$5:$C$1000 = "Lead Care Manager"), 'ECM Current Staffing'!$M$5:$M$1000,'ECM Current Staffing'!Y$5:Y$1000)</f>
        <v>0</v>
      </c>
      <c r="AZ143" cm="1">
        <f t="array" ref="AZ143">SUMPRODUCT(--('ECM Current Staffing'!$A$5:$A$1000 = Assumptions!$A143),--('ECM Current Staffing'!$AZ$5:$AZ$1000 = "Yes"), --('ECM Current Staffing'!$C$5:$C$1000 = "Lead Care Manager"), 'ECM Current Staffing'!$M$5:$M$1000,'ECM Current Staffing'!Z$5:Z$1000)</f>
        <v>0</v>
      </c>
      <c r="BA143" cm="1">
        <f t="array" ref="BA143">SUMPRODUCT(--('ECM Current Staffing'!$A$5:$A$1000 = Assumptions!$A143),--('ECM Current Staffing'!$AZ$5:$AZ$1000 = "Yes"), --('ECM Current Staffing'!$C$5:$C$1000 = "Lead Care Manager"), 'ECM Current Staffing'!$M$5:$M$1000,'ECM Current Staffing'!AA$5:AA$1000)</f>
        <v>0</v>
      </c>
      <c r="BB143" cm="1">
        <f t="array" ref="BB143">SUMPRODUCT(--('ECM Current Staffing'!$A$5:$A$1000 = Assumptions!$A143),--('ECM Current Staffing'!$AZ$5:$AZ$1000 = "Yes"), --('ECM Current Staffing'!$C$5:$C$1000 = "Lead Care Manager"), 'ECM Current Staffing'!$M$5:$M$1000,'ECM Current Staffing'!AB$5:AB$1000)</f>
        <v>0</v>
      </c>
      <c r="BC143" cm="1">
        <f t="array" ref="BC143">SUMPRODUCT(--('ECM Current Staffing'!$A$5:$A$1000 = Assumptions!$A143),--('ECM Current Staffing'!$AZ$5:$AZ$1000 = "Yes"), --('ECM Current Staffing'!$C$5:$C$1000 = "Lead Care Manager"), 'ECM Current Staffing'!$M$5:$M$1000,'ECM Current Staffing'!AC$5:AC$1000)</f>
        <v>0</v>
      </c>
      <c r="BD143" cm="1">
        <f t="array" ref="BD143">SUMPRODUCT(--('ECM Current Staffing'!$A$5:$A$1000 = Assumptions!$A143),--('ECM Current Staffing'!$AZ$5:$AZ$1000 = "Yes"), --('ECM Current Staffing'!$C$5:$C$1000 = "Lead Care Manager"), 'ECM Current Staffing'!$M$5:$M$1000,'ECM Current Staffing'!AD$5:AD$1000)</f>
        <v>0</v>
      </c>
      <c r="BE143" cm="1">
        <f t="array" ref="BE143">SUMPRODUCT(--('ECM Current Staffing'!$A$5:$A$1000 = Assumptions!$A143),--('ECM Current Staffing'!$AZ$5:$AZ$1000 = "Yes"), --('ECM Current Staffing'!$C$5:$C$1000 = "Lead Care Manager"), 'ECM Current Staffing'!$M$5:$M$1000,'ECM Current Staffing'!AE$5:AE$1000)</f>
        <v>0</v>
      </c>
      <c r="BF143" cm="1">
        <f t="array" ref="BF143">SUMPRODUCT(--('ECM Current Staffing'!$A$5:$A$1000 = Assumptions!$A143),--('ECM Current Staffing'!$AZ$5:$AZ$1000 = "Yes"), --('ECM Current Staffing'!$C$5:$C$1000 = "Lead Care Manager"), 'ECM Current Staffing'!$M$5:$M$1000,'ECM Current Staffing'!AF$5:AF$1000)</f>
        <v>0</v>
      </c>
      <c r="BG143" cm="1">
        <f t="array" ref="BG143">SUMPRODUCT(--('ECM Current Staffing'!$A$5:$A$1000 = Assumptions!$A143),--('ECM Current Staffing'!$AZ$5:$AZ$1000 = "Yes"), --('ECM Current Staffing'!$C$5:$C$1000 = "Lead Care Manager"), 'ECM Current Staffing'!$M$5:$M$1000,'ECM Current Staffing'!AG$5:AG$1000)</f>
        <v>0</v>
      </c>
      <c r="BH143" cm="1">
        <f t="array" ref="BH143">SUMPRODUCT(--('ECM Current Staffing'!$A$5:$A$1000 = Assumptions!$A143),--('ECM Current Staffing'!$AZ$5:$AZ$1000 = "Yes"), --('ECM Current Staffing'!$C$5:$C$1000 = "Lead Care Manager"), 'ECM Current Staffing'!$M$5:$M$1000,'ECM Current Staffing'!AH$5:AH$1000)</f>
        <v>0</v>
      </c>
      <c r="BI143" cm="1">
        <f t="array" ref="BI143">SUMPRODUCT(--('ECM Current Staffing'!$A$5:$A$1000 = Assumptions!$A143),--('ECM Current Staffing'!$AZ$5:$AZ$1000 = "Yes"), --('ECM Current Staffing'!$C$5:$C$1000 = "Lead Care Manager"), 'ECM Current Staffing'!$M$5:$M$1000,'ECM Current Staffing'!AI$5:AI$1000)</f>
        <v>0</v>
      </c>
      <c r="BJ143" cm="1">
        <f t="array" ref="BJ143">SUMPRODUCT(--('ECM Current Staffing'!$A$5:$A$1000 = Assumptions!$A143),--('ECM Current Staffing'!$AZ$5:$AZ$1000 = "Yes"), --('ECM Current Staffing'!$C$5:$C$1000 = "Lead Care Manager"), 'ECM Current Staffing'!$M$5:$M$1000,'ECM Current Staffing'!AJ$5:AJ$1000)</f>
        <v>0</v>
      </c>
      <c r="BK143" cm="1">
        <f t="array" ref="BK143">SUMPRODUCT(--('ECM Current Staffing'!$A$5:$A$1000 = Assumptions!$A143),--('ECM Current Staffing'!$AZ$5:$AZ$1000 = "Yes"), --('ECM Current Staffing'!$C$5:$C$1000 = "Lead Care Manager"), 'ECM Current Staffing'!$M$5:$M$1000,'ECM Current Staffing'!AK$5:AK$1000)</f>
        <v>0</v>
      </c>
      <c r="BL143" cm="1">
        <f t="array" ref="BL143">SUMPRODUCT(--('ECM Current Staffing'!$A$5:$A$1000 = Assumptions!$A143),--('ECM Current Staffing'!$AZ$5:$AZ$1000 = "Yes"), --('ECM Current Staffing'!$C$5:$C$1000 = "Lead Care Manager"), 'ECM Current Staffing'!$M$5:$M$1000,'ECM Current Staffing'!AL$5:AL$1000)</f>
        <v>0</v>
      </c>
      <c r="BM143" cm="1">
        <f t="array" ref="BM143">SUMPRODUCT(--('ECM Current Staffing'!$A$5:$A$1000 = Assumptions!$A143),--('ECM Current Staffing'!$AZ$5:$AZ$1000 = "Yes"), --('ECM Current Staffing'!$C$5:$C$1000 = "Lead Care Manager"), 'ECM Current Staffing'!$M$5:$M$1000,'ECM Current Staffing'!AM$5:AM$1000)</f>
        <v>0</v>
      </c>
      <c r="BN143" cm="1">
        <f t="array" ref="BN143">SUMPRODUCT(--('ECM Current Staffing'!$A$5:$A$1000 = Assumptions!$A143),--('ECM Current Staffing'!$AZ$5:$AZ$1000 = "Yes"), --('ECM Current Staffing'!$C$5:$C$1000 = "Lead Care Manager"), 'ECM Current Staffing'!$M$5:$M$1000,'ECM Current Staffing'!AN$5:AN$1000)</f>
        <v>0</v>
      </c>
      <c r="BO143" cm="1">
        <f t="array" ref="BO143">SUMPRODUCT(--('ECM Current Staffing'!$A$5:$A$1000 = Assumptions!$A143),--('ECM Current Staffing'!$AZ$5:$AZ$1000 = "Yes"), --('ECM Current Staffing'!$C$5:$C$1000 = "Lead Care Manager"), 'ECM Current Staffing'!$M$5:$M$1000,'ECM Current Staffing'!AO$5:AO$1000)</f>
        <v>0</v>
      </c>
      <c r="BP143" cm="1">
        <f t="array" ref="BP143">SUMPRODUCT(--('ECM Current Staffing'!$A$5:$A$1000 = Assumptions!$A143),--('ECM Current Staffing'!$AZ$5:$AZ$1000 = "Yes"), --('ECM Current Staffing'!$C$5:$C$1000 = "Lead Care Manager"), 'ECM Current Staffing'!$M$5:$M$1000,'ECM Current Staffing'!AP$5:AP$1000)</f>
        <v>0</v>
      </c>
      <c r="BQ143" cm="1">
        <f t="array" ref="BQ143">SUMPRODUCT(--('ECM Current Staffing'!$A$5:$A$1000 = Assumptions!$A143),--('ECM Current Staffing'!$AZ$5:$AZ$1000 = "Yes"), --('ECM Current Staffing'!$C$5:$C$1000 = "Lead Care Manager"), 'ECM Current Staffing'!$M$5:$M$1000,'ECM Current Staffing'!AQ$5:AQ$1000)</f>
        <v>0</v>
      </c>
      <c r="BR143" cm="1">
        <f t="array" ref="BR143">SUMPRODUCT(--('ECM Current Staffing'!$A$5:$A$1000 = Assumptions!$A143),--('ECM Current Staffing'!$AZ$5:$AZ$1000 = "Yes"), --('ECM Current Staffing'!$C$5:$C$1000 = "Lead Care Manager"), 'ECM Current Staffing'!$M$5:$M$1000,'ECM Current Staffing'!AR$5:AR$1000)</f>
        <v>0</v>
      </c>
      <c r="BS143" cm="1">
        <f t="array" ref="BS143">SUMPRODUCT(--('ECM Current Staffing'!$A$5:$A$1000 = Assumptions!$A143),--('ECM Current Staffing'!$AZ$5:$AZ$1000 = "Yes"), --('ECM Current Staffing'!$C$5:$C$1000 = "Lead Care Manager"), 'ECM Current Staffing'!$M$5:$M$1000,'ECM Current Staffing'!AS$5:AS$1000)</f>
        <v>0</v>
      </c>
      <c r="BT143" cm="1">
        <f t="array" ref="BT143">SUMPRODUCT(--('ECM Current Staffing'!$A$5:$A$1000 = Assumptions!$A143),--('ECM Current Staffing'!$AZ$5:$AZ$1000 = "Yes"), --('ECM Current Staffing'!$C$5:$C$1000 = "Lead Care Manager"), 'ECM Current Staffing'!$M$5:$M$1000,'ECM Current Staffing'!AT$5:AT$1000)</f>
        <v>0</v>
      </c>
      <c r="BU143" cm="1">
        <f t="array" ref="BU143">SUMPRODUCT(--('ECM Current Staffing'!$A$5:$A$1000 = Assumptions!$A143),--('ECM Current Staffing'!$AZ$5:$AZ$1000 = "Yes"), --('ECM Current Staffing'!$C$5:$C$1000 = "Lead Care Manager"), 'ECM Current Staffing'!$M$5:$M$1000,'ECM Current Staffing'!AU$5:AU$1000)</f>
        <v>0</v>
      </c>
      <c r="BV143" cm="1">
        <f t="array" ref="BV143">SUMPRODUCT(--('ECM Current Staffing'!$A$5:$A$1000 = Assumptions!$A143),--('ECM Current Staffing'!$AZ$5:$AZ$1000 = "Yes"), --('ECM Current Staffing'!$C$5:$C$1000 = "Lead Care Manager"), 'ECM Current Staffing'!$M$5:$M$1000,'ECM Current Staffing'!AV$5:AV$1000)</f>
        <v>0</v>
      </c>
      <c r="BW143" cm="1">
        <f t="array" ref="BW143">SUMPRODUCT(--('ECM Current Staffing'!$A$5:$A$1000 = Assumptions!$A143),--('ECM Current Staffing'!$AZ$5:$AZ$1000 = "Yes"), --('ECM Current Staffing'!$C$5:$C$1000 = "Lead Care Manager"), 'ECM Current Staffing'!$M$5:$M$1000,'ECM Current Staffing'!AW$5:AW$1000)</f>
        <v>0</v>
      </c>
      <c r="BX143">
        <f>SUM(AN143:BW143)</f>
        <v>0</v>
      </c>
      <c r="BY143">
        <f>IF($AL25=0, 0,$BX143/$AL25)</f>
        <v>0</v>
      </c>
    </row>
    <row r="144" spans="1:578" x14ac:dyDescent="0.25">
      <c r="A144" s="132" t="str">
        <f>IF('ECM Location'!D6="", "",'ECM Location'!D6)</f>
        <v/>
      </c>
      <c r="B144" cm="1">
        <f t="array" ref="B144">SUMPRODUCT(--('ECM Current Staffing'!$A$5:$A$1000 = Assumptions!$A144),--('ECM Current Staffing'!$AY$5:$AY$1000 = "Yes"), --('ECM Current Staffing'!$C$5:$C$1000 = "Lead Care Manager"), 'ECM Current Staffing'!$M$5:$M$1000,'ECM Current Staffing'!N$5:N$1000)</f>
        <v>0</v>
      </c>
      <c r="C144" cm="1">
        <f t="array" ref="C144">SUMPRODUCT(--('ECM Current Staffing'!$A$5:$A$1000 = Assumptions!$A144),--('ECM Current Staffing'!$AY$5:$AY$1000 = "Yes"), --('ECM Current Staffing'!$C$5:$C$1000 = "Lead Care Manager"), 'ECM Current Staffing'!$M$5:$M$1000,'ECM Current Staffing'!O$5:O$1000)</f>
        <v>0</v>
      </c>
      <c r="D144" cm="1">
        <f t="array" ref="D144">SUMPRODUCT(--('ECM Current Staffing'!$A$5:$A$1000 = Assumptions!$A144),--('ECM Current Staffing'!$AY$5:$AY$1000 = "Yes"), --('ECM Current Staffing'!$C$5:$C$1000 = "Lead Care Manager"), 'ECM Current Staffing'!$M$5:$M$1000,'ECM Current Staffing'!P$5:P$1000)</f>
        <v>0</v>
      </c>
      <c r="E144" cm="1">
        <f t="array" ref="E144">SUMPRODUCT(--('ECM Current Staffing'!$A$5:$A$1000 = Assumptions!$A144),--('ECM Current Staffing'!$AY$5:$AY$1000 = "Yes"), --('ECM Current Staffing'!$C$5:$C$1000 = "Lead Care Manager"), 'ECM Current Staffing'!$M$5:$M$1000,'ECM Current Staffing'!Q$5:Q$1000)</f>
        <v>0</v>
      </c>
      <c r="F144" cm="1">
        <f t="array" ref="F144">SUMPRODUCT(--('ECM Current Staffing'!$A$5:$A$1000 = Assumptions!$A144),--('ECM Current Staffing'!$AY$5:$AY$1000 = "Yes"), --('ECM Current Staffing'!$C$5:$C$1000 = "Lead Care Manager"), 'ECM Current Staffing'!$M$5:$M$1000,'ECM Current Staffing'!R$5:R$1000)</f>
        <v>0</v>
      </c>
      <c r="G144" cm="1">
        <f t="array" ref="G144">SUMPRODUCT(--('ECM Current Staffing'!$A$5:$A$1000 = Assumptions!$A144),--('ECM Current Staffing'!$AY$5:$AY$1000 = "Yes"), --('ECM Current Staffing'!$C$5:$C$1000 = "Lead Care Manager"), 'ECM Current Staffing'!$M$5:$M$1000,'ECM Current Staffing'!S$5:S$1000)</f>
        <v>0</v>
      </c>
      <c r="H144" cm="1">
        <f t="array" ref="H144">SUMPRODUCT(--('ECM Current Staffing'!$A$5:$A$1000 = Assumptions!$A144),--('ECM Current Staffing'!$AY$5:$AY$1000 = "Yes"), --('ECM Current Staffing'!$C$5:$C$1000 = "Lead Care Manager"), 'ECM Current Staffing'!$M$5:$M$1000,'ECM Current Staffing'!T$5:T$1000)</f>
        <v>0</v>
      </c>
      <c r="I144" cm="1">
        <f t="array" ref="I144">SUMPRODUCT(--('ECM Current Staffing'!$A$5:$A$1000 = Assumptions!$A144),--('ECM Current Staffing'!$AY$5:$AY$1000 = "Yes"), --('ECM Current Staffing'!$C$5:$C$1000 = "Lead Care Manager"), 'ECM Current Staffing'!$M$5:$M$1000,'ECM Current Staffing'!U$5:U$1000)</f>
        <v>0</v>
      </c>
      <c r="J144" cm="1">
        <f t="array" ref="J144">SUMPRODUCT(--('ECM Current Staffing'!$A$5:$A$1000 = Assumptions!$A144),--('ECM Current Staffing'!$AY$5:$AY$1000 = "Yes"), --('ECM Current Staffing'!$C$5:$C$1000 = "Lead Care Manager"), 'ECM Current Staffing'!$M$5:$M$1000,'ECM Current Staffing'!V$5:V$1000)</f>
        <v>0</v>
      </c>
      <c r="K144" cm="1">
        <f t="array" ref="K144">SUMPRODUCT(--('ECM Current Staffing'!$A$5:$A$1000 = Assumptions!$A144),--('ECM Current Staffing'!$AY$5:$AY$1000 = "Yes"), --('ECM Current Staffing'!$C$5:$C$1000 = "Lead Care Manager"), 'ECM Current Staffing'!$M$5:$M$1000,'ECM Current Staffing'!W$5:W$1000)</f>
        <v>0</v>
      </c>
      <c r="L144" cm="1">
        <f t="array" ref="L144">SUMPRODUCT(--('ECM Current Staffing'!$A$5:$A$1000 = Assumptions!$A144),--('ECM Current Staffing'!$AY$5:$AY$1000 = "Yes"), --('ECM Current Staffing'!$C$5:$C$1000 = "Lead Care Manager"), 'ECM Current Staffing'!$M$5:$M$1000,'ECM Current Staffing'!X$5:X$1000)</f>
        <v>0</v>
      </c>
      <c r="M144" cm="1">
        <f t="array" ref="M144">SUMPRODUCT(--('ECM Current Staffing'!$A$5:$A$1000 = Assumptions!$A144),--('ECM Current Staffing'!$AY$5:$AY$1000 = "Yes"), --('ECM Current Staffing'!$C$5:$C$1000 = "Lead Care Manager"), 'ECM Current Staffing'!$M$5:$M$1000,'ECM Current Staffing'!Y$5:Y$1000)</f>
        <v>0</v>
      </c>
      <c r="N144" cm="1">
        <f t="array" ref="N144">SUMPRODUCT(--('ECM Current Staffing'!$A$5:$A$1000 = Assumptions!$A144),--('ECM Current Staffing'!$AY$5:$AY$1000 = "Yes"), --('ECM Current Staffing'!$C$5:$C$1000 = "Lead Care Manager"), 'ECM Current Staffing'!$M$5:$M$1000,'ECM Current Staffing'!Z$5:Z$1000)</f>
        <v>0</v>
      </c>
      <c r="O144" cm="1">
        <f t="array" ref="O144">SUMPRODUCT(--('ECM Current Staffing'!$A$5:$A$1000 = Assumptions!$A144),--('ECM Current Staffing'!$AY$5:$AY$1000 = "Yes"), --('ECM Current Staffing'!$C$5:$C$1000 = "Lead Care Manager"), 'ECM Current Staffing'!$M$5:$M$1000,'ECM Current Staffing'!AA$5:AA$1000)</f>
        <v>0</v>
      </c>
      <c r="P144" cm="1">
        <f t="array" ref="P144">SUMPRODUCT(--('ECM Current Staffing'!$A$5:$A$1000 = Assumptions!$A144),--('ECM Current Staffing'!$AY$5:$AY$1000 = "Yes"), --('ECM Current Staffing'!$C$5:$C$1000 = "Lead Care Manager"), 'ECM Current Staffing'!$M$5:$M$1000,'ECM Current Staffing'!AB$5:AB$1000)</f>
        <v>0</v>
      </c>
      <c r="Q144" cm="1">
        <f t="array" ref="Q144">SUMPRODUCT(--('ECM Current Staffing'!$A$5:$A$1000 = Assumptions!$A144),--('ECM Current Staffing'!$AY$5:$AY$1000 = "Yes"), --('ECM Current Staffing'!$C$5:$C$1000 = "Lead Care Manager"), 'ECM Current Staffing'!$M$5:$M$1000,'ECM Current Staffing'!AC$5:AC$1000)</f>
        <v>0</v>
      </c>
      <c r="R144" cm="1">
        <f t="array" ref="R144">SUMPRODUCT(--('ECM Current Staffing'!$A$5:$A$1000 = Assumptions!$A144),--('ECM Current Staffing'!$AY$5:$AY$1000 = "Yes"), --('ECM Current Staffing'!$C$5:$C$1000 = "Lead Care Manager"), 'ECM Current Staffing'!$M$5:$M$1000,'ECM Current Staffing'!AD$5:AD$1000)</f>
        <v>0</v>
      </c>
      <c r="S144" cm="1">
        <f t="array" ref="S144">SUMPRODUCT(--('ECM Current Staffing'!$A$5:$A$1000 = Assumptions!$A144),--('ECM Current Staffing'!$AY$5:$AY$1000 = "Yes"), --('ECM Current Staffing'!$C$5:$C$1000 = "Lead Care Manager"), 'ECM Current Staffing'!$M$5:$M$1000,'ECM Current Staffing'!AE$5:AE$1000)</f>
        <v>0</v>
      </c>
      <c r="T144" cm="1">
        <f t="array" ref="T144">SUMPRODUCT(--('ECM Current Staffing'!$A$5:$A$1000 = Assumptions!$A144),--('ECM Current Staffing'!$AY$5:$AY$1000 = "Yes"), --('ECM Current Staffing'!$C$5:$C$1000 = "Lead Care Manager"), 'ECM Current Staffing'!$M$5:$M$1000,'ECM Current Staffing'!AF$5:AF$1000)</f>
        <v>0</v>
      </c>
      <c r="U144" cm="1">
        <f t="array" ref="U144">SUMPRODUCT(--('ECM Current Staffing'!$A$5:$A$1000 = Assumptions!$A144),--('ECM Current Staffing'!$AY$5:$AY$1000 = "Yes"), --('ECM Current Staffing'!$C$5:$C$1000 = "Lead Care Manager"), 'ECM Current Staffing'!$M$5:$M$1000,'ECM Current Staffing'!AG$5:AG$1000)</f>
        <v>0</v>
      </c>
      <c r="V144" cm="1">
        <f t="array" ref="V144">SUMPRODUCT(--('ECM Current Staffing'!$A$5:$A$1000 = Assumptions!$A144),--('ECM Current Staffing'!$AY$5:$AY$1000 = "Yes"), --('ECM Current Staffing'!$C$5:$C$1000 = "Lead Care Manager"), 'ECM Current Staffing'!$M$5:$M$1000,'ECM Current Staffing'!AH$5:AH$1000)</f>
        <v>0</v>
      </c>
      <c r="W144" cm="1">
        <f t="array" ref="W144">SUMPRODUCT(--('ECM Current Staffing'!$A$5:$A$1000 = Assumptions!$A144),--('ECM Current Staffing'!$AY$5:$AY$1000 = "Yes"), --('ECM Current Staffing'!$C$5:$C$1000 = "Lead Care Manager"), 'ECM Current Staffing'!$M$5:$M$1000,'ECM Current Staffing'!AI$5:AI$1000)</f>
        <v>0</v>
      </c>
      <c r="X144" cm="1">
        <f t="array" ref="X144">SUMPRODUCT(--('ECM Current Staffing'!$A$5:$A$1000 = Assumptions!$A144),--('ECM Current Staffing'!$AY$5:$AY$1000 = "Yes"), --('ECM Current Staffing'!$C$5:$C$1000 = "Lead Care Manager"), 'ECM Current Staffing'!$M$5:$M$1000,'ECM Current Staffing'!AJ$5:AJ$1000)</f>
        <v>0</v>
      </c>
      <c r="Y144" cm="1">
        <f t="array" ref="Y144">SUMPRODUCT(--('ECM Current Staffing'!$A$5:$A$1000 = Assumptions!$A144),--('ECM Current Staffing'!$AY$5:$AY$1000 = "Yes"), --('ECM Current Staffing'!$C$5:$C$1000 = "Lead Care Manager"), 'ECM Current Staffing'!$M$5:$M$1000,'ECM Current Staffing'!AK$5:AK$1000)</f>
        <v>0</v>
      </c>
      <c r="Z144" cm="1">
        <f t="array" ref="Z144">SUMPRODUCT(--('ECM Current Staffing'!$A$5:$A$1000 = Assumptions!$A144),--('ECM Current Staffing'!$AY$5:$AY$1000 = "Yes"), --('ECM Current Staffing'!$C$5:$C$1000 = "Lead Care Manager"), 'ECM Current Staffing'!$M$5:$M$1000,'ECM Current Staffing'!AL$5:AL$1000)</f>
        <v>0</v>
      </c>
      <c r="AA144" cm="1">
        <f t="array" ref="AA144">SUMPRODUCT(--('ECM Current Staffing'!$A$5:$A$1000 = Assumptions!$A144),--('ECM Current Staffing'!$AY$5:$AY$1000 = "Yes"), --('ECM Current Staffing'!$C$5:$C$1000 = "Lead Care Manager"), 'ECM Current Staffing'!$M$5:$M$1000,'ECM Current Staffing'!AM$5:AM$1000)</f>
        <v>0</v>
      </c>
      <c r="AB144" cm="1">
        <f t="array" ref="AB144">SUMPRODUCT(--('ECM Current Staffing'!$A$5:$A$1000 = Assumptions!$A144),--('ECM Current Staffing'!$AY$5:$AY$1000 = "Yes"), --('ECM Current Staffing'!$C$5:$C$1000 = "Lead Care Manager"), 'ECM Current Staffing'!$M$5:$M$1000,'ECM Current Staffing'!AN$5:AN$1000)</f>
        <v>0</v>
      </c>
      <c r="AC144" cm="1">
        <f t="array" ref="AC144">SUMPRODUCT(--('ECM Current Staffing'!$A$5:$A$1000 = Assumptions!$A144),--('ECM Current Staffing'!$AY$5:$AY$1000 = "Yes"), --('ECM Current Staffing'!$C$5:$C$1000 = "Lead Care Manager"), 'ECM Current Staffing'!$M$5:$M$1000,'ECM Current Staffing'!AO$5:AO$1000)</f>
        <v>0</v>
      </c>
      <c r="AD144" cm="1">
        <f t="array" ref="AD144">SUMPRODUCT(--('ECM Current Staffing'!$A$5:$A$1000 = Assumptions!$A144),--('ECM Current Staffing'!$AY$5:$AY$1000 = "Yes"), --('ECM Current Staffing'!$C$5:$C$1000 = "Lead Care Manager"), 'ECM Current Staffing'!$M$5:$M$1000,'ECM Current Staffing'!AP$5:AP$1000)</f>
        <v>0</v>
      </c>
      <c r="AE144" cm="1">
        <f t="array" ref="AE144">SUMPRODUCT(--('ECM Current Staffing'!$A$5:$A$1000 = Assumptions!$A144),--('ECM Current Staffing'!$AY$5:$AY$1000 = "Yes"), --('ECM Current Staffing'!$C$5:$C$1000 = "Lead Care Manager"), 'ECM Current Staffing'!$M$5:$M$1000,'ECM Current Staffing'!AQ$5:AQ$1000)</f>
        <v>0</v>
      </c>
      <c r="AF144" cm="1">
        <f t="array" ref="AF144">SUMPRODUCT(--('ECM Current Staffing'!$A$5:$A$1000 = Assumptions!$A144),--('ECM Current Staffing'!$AY$5:$AY$1000 = "Yes"), --('ECM Current Staffing'!$C$5:$C$1000 = "Lead Care Manager"), 'ECM Current Staffing'!$M$5:$M$1000,'ECM Current Staffing'!AR$5:AR$1000)</f>
        <v>0</v>
      </c>
      <c r="AG144" cm="1">
        <f t="array" ref="AG144">SUMPRODUCT(--('ECM Current Staffing'!$A$5:$A$1000 = Assumptions!$A144),--('ECM Current Staffing'!$AY$5:$AY$1000 = "Yes"), --('ECM Current Staffing'!$C$5:$C$1000 = "Lead Care Manager"), 'ECM Current Staffing'!$M$5:$M$1000,'ECM Current Staffing'!AS$5:AS$1000)</f>
        <v>0</v>
      </c>
      <c r="AH144" cm="1">
        <f t="array" ref="AH144">SUMPRODUCT(--('ECM Current Staffing'!$A$5:$A$1000 = Assumptions!$A144),--('ECM Current Staffing'!$AY$5:$AY$1000 = "Yes"), --('ECM Current Staffing'!$C$5:$C$1000 = "Lead Care Manager"), 'ECM Current Staffing'!$M$5:$M$1000,'ECM Current Staffing'!AT$5:AT$1000)</f>
        <v>0</v>
      </c>
      <c r="AI144" cm="1">
        <f t="array" ref="AI144">SUMPRODUCT(--('ECM Current Staffing'!$A$5:$A$1000 = Assumptions!$A144),--('ECM Current Staffing'!$AY$5:$AY$1000 = "Yes"), --('ECM Current Staffing'!$C$5:$C$1000 = "Lead Care Manager"), 'ECM Current Staffing'!$M$5:$M$1000,'ECM Current Staffing'!AU$5:AU$1000)</f>
        <v>0</v>
      </c>
      <c r="AJ144" cm="1">
        <f t="array" ref="AJ144">SUMPRODUCT(--('ECM Current Staffing'!$A$5:$A$1000 = Assumptions!$A144),--('ECM Current Staffing'!$AY$5:$AY$1000 = "Yes"), --('ECM Current Staffing'!$C$5:$C$1000 = "Lead Care Manager"), 'ECM Current Staffing'!$M$5:$M$1000,'ECM Current Staffing'!AV$5:AV$1000)</f>
        <v>0</v>
      </c>
      <c r="AK144" cm="1">
        <f t="array" ref="AK144">SUMPRODUCT(--('ECM Current Staffing'!$A$5:$A$1000 = Assumptions!$A144),--('ECM Current Staffing'!$AY$5:$AY$1000 = "Yes"), --('ECM Current Staffing'!$C$5:$C$1000 = "Lead Care Manager"), 'ECM Current Staffing'!$M$5:$M$1000,'ECM Current Staffing'!AW$5:AW$1000)</f>
        <v>0</v>
      </c>
      <c r="AL144">
        <f t="shared" ref="AL144:AL176" si="18">SUM(B144:AK144)</f>
        <v>0</v>
      </c>
      <c r="AM144">
        <f t="shared" ref="AM144:AM176" si="19">IF($AL26=0, 0,$AL144/$AL26)</f>
        <v>0</v>
      </c>
      <c r="AN144" cm="1">
        <f t="array" ref="AN144">SUMPRODUCT(--('ECM Current Staffing'!$A$5:$A$1000 = Assumptions!$A144),--('ECM Current Staffing'!$AZ$5:$AZ$1000 = "Yes"), --('ECM Current Staffing'!$C$5:$C$1000 = "Lead Care Manager"), 'ECM Current Staffing'!$M$5:$M$1000,'ECM Current Staffing'!N$5:N$1000)</f>
        <v>0</v>
      </c>
      <c r="AO144" cm="1">
        <f t="array" ref="AO144">SUMPRODUCT(--('ECM Current Staffing'!$A$5:$A$1000 = Assumptions!$A144),--('ECM Current Staffing'!$AZ$5:$AZ$1000 = "Yes"), --('ECM Current Staffing'!$C$5:$C$1000 = "Lead Care Manager"), 'ECM Current Staffing'!$M$5:$M$1000,'ECM Current Staffing'!O$5:O$1000)</f>
        <v>0</v>
      </c>
      <c r="AP144" cm="1">
        <f t="array" ref="AP144">SUMPRODUCT(--('ECM Current Staffing'!$A$5:$A$1000 = Assumptions!$A144),--('ECM Current Staffing'!$AZ$5:$AZ$1000 = "Yes"), --('ECM Current Staffing'!$C$5:$C$1000 = "Lead Care Manager"), 'ECM Current Staffing'!$M$5:$M$1000,'ECM Current Staffing'!P$5:P$1000)</f>
        <v>0</v>
      </c>
      <c r="AQ144" cm="1">
        <f t="array" ref="AQ144">SUMPRODUCT(--('ECM Current Staffing'!$A$5:$A$1000 = Assumptions!$A144),--('ECM Current Staffing'!$AZ$5:$AZ$1000 = "Yes"), --('ECM Current Staffing'!$C$5:$C$1000 = "Lead Care Manager"), 'ECM Current Staffing'!$M$5:$M$1000,'ECM Current Staffing'!Q$5:Q$1000)</f>
        <v>0</v>
      </c>
      <c r="AR144" cm="1">
        <f t="array" ref="AR144">SUMPRODUCT(--('ECM Current Staffing'!$A$5:$A$1000 = Assumptions!$A144),--('ECM Current Staffing'!$AZ$5:$AZ$1000 = "Yes"), --('ECM Current Staffing'!$C$5:$C$1000 = "Lead Care Manager"), 'ECM Current Staffing'!$M$5:$M$1000,'ECM Current Staffing'!R$5:R$1000)</f>
        <v>0</v>
      </c>
      <c r="AS144" cm="1">
        <f t="array" ref="AS144">SUMPRODUCT(--('ECM Current Staffing'!$A$5:$A$1000 = Assumptions!$A144),--('ECM Current Staffing'!$AZ$5:$AZ$1000 = "Yes"), --('ECM Current Staffing'!$C$5:$C$1000 = "Lead Care Manager"), 'ECM Current Staffing'!$M$5:$M$1000,'ECM Current Staffing'!S$5:S$1000)</f>
        <v>0</v>
      </c>
      <c r="AT144" cm="1">
        <f t="array" ref="AT144">SUMPRODUCT(--('ECM Current Staffing'!$A$5:$A$1000 = Assumptions!$A144),--('ECM Current Staffing'!$AZ$5:$AZ$1000 = "Yes"), --('ECM Current Staffing'!$C$5:$C$1000 = "Lead Care Manager"), 'ECM Current Staffing'!$M$5:$M$1000,'ECM Current Staffing'!T$5:T$1000)</f>
        <v>0</v>
      </c>
      <c r="AU144" cm="1">
        <f t="array" ref="AU144">SUMPRODUCT(--('ECM Current Staffing'!$A$5:$A$1000 = Assumptions!$A144),--('ECM Current Staffing'!$AZ$5:$AZ$1000 = "Yes"), --('ECM Current Staffing'!$C$5:$C$1000 = "Lead Care Manager"), 'ECM Current Staffing'!$M$5:$M$1000,'ECM Current Staffing'!U$5:U$1000)</f>
        <v>0</v>
      </c>
      <c r="AV144" cm="1">
        <f t="array" ref="AV144">SUMPRODUCT(--('ECM Current Staffing'!$A$5:$A$1000 = Assumptions!$A144),--('ECM Current Staffing'!$AZ$5:$AZ$1000 = "Yes"), --('ECM Current Staffing'!$C$5:$C$1000 = "Lead Care Manager"), 'ECM Current Staffing'!$M$5:$M$1000,'ECM Current Staffing'!V$5:V$1000)</f>
        <v>0</v>
      </c>
      <c r="AW144" cm="1">
        <f t="array" ref="AW144">SUMPRODUCT(--('ECM Current Staffing'!$A$5:$A$1000 = Assumptions!$A144),--('ECM Current Staffing'!$AZ$5:$AZ$1000 = "Yes"), --('ECM Current Staffing'!$C$5:$C$1000 = "Lead Care Manager"), 'ECM Current Staffing'!$M$5:$M$1000,'ECM Current Staffing'!W$5:W$1000)</f>
        <v>0</v>
      </c>
      <c r="AX144" cm="1">
        <f t="array" ref="AX144">SUMPRODUCT(--('ECM Current Staffing'!$A$5:$A$1000 = Assumptions!$A144),--('ECM Current Staffing'!$AZ$5:$AZ$1000 = "Yes"), --('ECM Current Staffing'!$C$5:$C$1000 = "Lead Care Manager"), 'ECM Current Staffing'!$M$5:$M$1000,'ECM Current Staffing'!X$5:X$1000)</f>
        <v>0</v>
      </c>
      <c r="AY144" cm="1">
        <f t="array" ref="AY144">SUMPRODUCT(--('ECM Current Staffing'!$A$5:$A$1000 = Assumptions!$A144),--('ECM Current Staffing'!$AZ$5:$AZ$1000 = "Yes"), --('ECM Current Staffing'!$C$5:$C$1000 = "Lead Care Manager"), 'ECM Current Staffing'!$M$5:$M$1000,'ECM Current Staffing'!Y$5:Y$1000)</f>
        <v>0</v>
      </c>
      <c r="AZ144" cm="1">
        <f t="array" ref="AZ144">SUMPRODUCT(--('ECM Current Staffing'!$A$5:$A$1000 = Assumptions!$A144),--('ECM Current Staffing'!$AZ$5:$AZ$1000 = "Yes"), --('ECM Current Staffing'!$C$5:$C$1000 = "Lead Care Manager"), 'ECM Current Staffing'!$M$5:$M$1000,'ECM Current Staffing'!Z$5:Z$1000)</f>
        <v>0</v>
      </c>
      <c r="BA144" cm="1">
        <f t="array" ref="BA144">SUMPRODUCT(--('ECM Current Staffing'!$A$5:$A$1000 = Assumptions!$A144),--('ECM Current Staffing'!$AZ$5:$AZ$1000 = "Yes"), --('ECM Current Staffing'!$C$5:$C$1000 = "Lead Care Manager"), 'ECM Current Staffing'!$M$5:$M$1000,'ECM Current Staffing'!AA$5:AA$1000)</f>
        <v>0</v>
      </c>
      <c r="BB144" cm="1">
        <f t="array" ref="BB144">SUMPRODUCT(--('ECM Current Staffing'!$A$5:$A$1000 = Assumptions!$A144),--('ECM Current Staffing'!$AZ$5:$AZ$1000 = "Yes"), --('ECM Current Staffing'!$C$5:$C$1000 = "Lead Care Manager"), 'ECM Current Staffing'!$M$5:$M$1000,'ECM Current Staffing'!AB$5:AB$1000)</f>
        <v>0</v>
      </c>
      <c r="BC144" cm="1">
        <f t="array" ref="BC144">SUMPRODUCT(--('ECM Current Staffing'!$A$5:$A$1000 = Assumptions!$A144),--('ECM Current Staffing'!$AZ$5:$AZ$1000 = "Yes"), --('ECM Current Staffing'!$C$5:$C$1000 = "Lead Care Manager"), 'ECM Current Staffing'!$M$5:$M$1000,'ECM Current Staffing'!AC$5:AC$1000)</f>
        <v>0</v>
      </c>
      <c r="BD144" cm="1">
        <f t="array" ref="BD144">SUMPRODUCT(--('ECM Current Staffing'!$A$5:$A$1000 = Assumptions!$A144),--('ECM Current Staffing'!$AZ$5:$AZ$1000 = "Yes"), --('ECM Current Staffing'!$C$5:$C$1000 = "Lead Care Manager"), 'ECM Current Staffing'!$M$5:$M$1000,'ECM Current Staffing'!AD$5:AD$1000)</f>
        <v>0</v>
      </c>
      <c r="BE144" cm="1">
        <f t="array" ref="BE144">SUMPRODUCT(--('ECM Current Staffing'!$A$5:$A$1000 = Assumptions!$A144),--('ECM Current Staffing'!$AZ$5:$AZ$1000 = "Yes"), --('ECM Current Staffing'!$C$5:$C$1000 = "Lead Care Manager"), 'ECM Current Staffing'!$M$5:$M$1000,'ECM Current Staffing'!AE$5:AE$1000)</f>
        <v>0</v>
      </c>
      <c r="BF144" cm="1">
        <f t="array" ref="BF144">SUMPRODUCT(--('ECM Current Staffing'!$A$5:$A$1000 = Assumptions!$A144),--('ECM Current Staffing'!$AZ$5:$AZ$1000 = "Yes"), --('ECM Current Staffing'!$C$5:$C$1000 = "Lead Care Manager"), 'ECM Current Staffing'!$M$5:$M$1000,'ECM Current Staffing'!AF$5:AF$1000)</f>
        <v>0</v>
      </c>
      <c r="BG144" cm="1">
        <f t="array" ref="BG144">SUMPRODUCT(--('ECM Current Staffing'!$A$5:$A$1000 = Assumptions!$A144),--('ECM Current Staffing'!$AZ$5:$AZ$1000 = "Yes"), --('ECM Current Staffing'!$C$5:$C$1000 = "Lead Care Manager"), 'ECM Current Staffing'!$M$5:$M$1000,'ECM Current Staffing'!AG$5:AG$1000)</f>
        <v>0</v>
      </c>
      <c r="BH144" cm="1">
        <f t="array" ref="BH144">SUMPRODUCT(--('ECM Current Staffing'!$A$5:$A$1000 = Assumptions!$A144),--('ECM Current Staffing'!$AZ$5:$AZ$1000 = "Yes"), --('ECM Current Staffing'!$C$5:$C$1000 = "Lead Care Manager"), 'ECM Current Staffing'!$M$5:$M$1000,'ECM Current Staffing'!AH$5:AH$1000)</f>
        <v>0</v>
      </c>
      <c r="BI144" cm="1">
        <f t="array" ref="BI144">SUMPRODUCT(--('ECM Current Staffing'!$A$5:$A$1000 = Assumptions!$A144),--('ECM Current Staffing'!$AZ$5:$AZ$1000 = "Yes"), --('ECM Current Staffing'!$C$5:$C$1000 = "Lead Care Manager"), 'ECM Current Staffing'!$M$5:$M$1000,'ECM Current Staffing'!AI$5:AI$1000)</f>
        <v>0</v>
      </c>
      <c r="BJ144" cm="1">
        <f t="array" ref="BJ144">SUMPRODUCT(--('ECM Current Staffing'!$A$5:$A$1000 = Assumptions!$A144),--('ECM Current Staffing'!$AZ$5:$AZ$1000 = "Yes"), --('ECM Current Staffing'!$C$5:$C$1000 = "Lead Care Manager"), 'ECM Current Staffing'!$M$5:$M$1000,'ECM Current Staffing'!AJ$5:AJ$1000)</f>
        <v>0</v>
      </c>
      <c r="BK144" cm="1">
        <f t="array" ref="BK144">SUMPRODUCT(--('ECM Current Staffing'!$A$5:$A$1000 = Assumptions!$A144),--('ECM Current Staffing'!$AZ$5:$AZ$1000 = "Yes"), --('ECM Current Staffing'!$C$5:$C$1000 = "Lead Care Manager"), 'ECM Current Staffing'!$M$5:$M$1000,'ECM Current Staffing'!AK$5:AK$1000)</f>
        <v>0</v>
      </c>
      <c r="BL144" cm="1">
        <f t="array" ref="BL144">SUMPRODUCT(--('ECM Current Staffing'!$A$5:$A$1000 = Assumptions!$A144),--('ECM Current Staffing'!$AZ$5:$AZ$1000 = "Yes"), --('ECM Current Staffing'!$C$5:$C$1000 = "Lead Care Manager"), 'ECM Current Staffing'!$M$5:$M$1000,'ECM Current Staffing'!AL$5:AL$1000)</f>
        <v>0</v>
      </c>
      <c r="BM144" cm="1">
        <f t="array" ref="BM144">SUMPRODUCT(--('ECM Current Staffing'!$A$5:$A$1000 = Assumptions!$A144),--('ECM Current Staffing'!$AZ$5:$AZ$1000 = "Yes"), --('ECM Current Staffing'!$C$5:$C$1000 = "Lead Care Manager"), 'ECM Current Staffing'!$M$5:$M$1000,'ECM Current Staffing'!AM$5:AM$1000)</f>
        <v>0</v>
      </c>
      <c r="BN144" cm="1">
        <f t="array" ref="BN144">SUMPRODUCT(--('ECM Current Staffing'!$A$5:$A$1000 = Assumptions!$A144),--('ECM Current Staffing'!$AZ$5:$AZ$1000 = "Yes"), --('ECM Current Staffing'!$C$5:$C$1000 = "Lead Care Manager"), 'ECM Current Staffing'!$M$5:$M$1000,'ECM Current Staffing'!AN$5:AN$1000)</f>
        <v>0</v>
      </c>
      <c r="BO144" cm="1">
        <f t="array" ref="BO144">SUMPRODUCT(--('ECM Current Staffing'!$A$5:$A$1000 = Assumptions!$A144),--('ECM Current Staffing'!$AZ$5:$AZ$1000 = "Yes"), --('ECM Current Staffing'!$C$5:$C$1000 = "Lead Care Manager"), 'ECM Current Staffing'!$M$5:$M$1000,'ECM Current Staffing'!AO$5:AO$1000)</f>
        <v>0</v>
      </c>
      <c r="BP144" cm="1">
        <f t="array" ref="BP144">SUMPRODUCT(--('ECM Current Staffing'!$A$5:$A$1000 = Assumptions!$A144),--('ECM Current Staffing'!$AZ$5:$AZ$1000 = "Yes"), --('ECM Current Staffing'!$C$5:$C$1000 = "Lead Care Manager"), 'ECM Current Staffing'!$M$5:$M$1000,'ECM Current Staffing'!AP$5:AP$1000)</f>
        <v>0</v>
      </c>
      <c r="BQ144" cm="1">
        <f t="array" ref="BQ144">SUMPRODUCT(--('ECM Current Staffing'!$A$5:$A$1000 = Assumptions!$A144),--('ECM Current Staffing'!$AZ$5:$AZ$1000 = "Yes"), --('ECM Current Staffing'!$C$5:$C$1000 = "Lead Care Manager"), 'ECM Current Staffing'!$M$5:$M$1000,'ECM Current Staffing'!AQ$5:AQ$1000)</f>
        <v>0</v>
      </c>
      <c r="BR144" cm="1">
        <f t="array" ref="BR144">SUMPRODUCT(--('ECM Current Staffing'!$A$5:$A$1000 = Assumptions!$A144),--('ECM Current Staffing'!$AZ$5:$AZ$1000 = "Yes"), --('ECM Current Staffing'!$C$5:$C$1000 = "Lead Care Manager"), 'ECM Current Staffing'!$M$5:$M$1000,'ECM Current Staffing'!AR$5:AR$1000)</f>
        <v>0</v>
      </c>
      <c r="BS144" cm="1">
        <f t="array" ref="BS144">SUMPRODUCT(--('ECM Current Staffing'!$A$5:$A$1000 = Assumptions!$A144),--('ECM Current Staffing'!$AZ$5:$AZ$1000 = "Yes"), --('ECM Current Staffing'!$C$5:$C$1000 = "Lead Care Manager"), 'ECM Current Staffing'!$M$5:$M$1000,'ECM Current Staffing'!AS$5:AS$1000)</f>
        <v>0</v>
      </c>
      <c r="BT144" cm="1">
        <f t="array" ref="BT144">SUMPRODUCT(--('ECM Current Staffing'!$A$5:$A$1000 = Assumptions!$A144),--('ECM Current Staffing'!$AZ$5:$AZ$1000 = "Yes"), --('ECM Current Staffing'!$C$5:$C$1000 = "Lead Care Manager"), 'ECM Current Staffing'!$M$5:$M$1000,'ECM Current Staffing'!AT$5:AT$1000)</f>
        <v>0</v>
      </c>
      <c r="BU144" cm="1">
        <f t="array" ref="BU144">SUMPRODUCT(--('ECM Current Staffing'!$A$5:$A$1000 = Assumptions!$A144),--('ECM Current Staffing'!$AZ$5:$AZ$1000 = "Yes"), --('ECM Current Staffing'!$C$5:$C$1000 = "Lead Care Manager"), 'ECM Current Staffing'!$M$5:$M$1000,'ECM Current Staffing'!AU$5:AU$1000)</f>
        <v>0</v>
      </c>
      <c r="BV144" cm="1">
        <f t="array" ref="BV144">SUMPRODUCT(--('ECM Current Staffing'!$A$5:$A$1000 = Assumptions!$A144),--('ECM Current Staffing'!$AZ$5:$AZ$1000 = "Yes"), --('ECM Current Staffing'!$C$5:$C$1000 = "Lead Care Manager"), 'ECM Current Staffing'!$M$5:$M$1000,'ECM Current Staffing'!AV$5:AV$1000)</f>
        <v>0</v>
      </c>
      <c r="BW144" cm="1">
        <f t="array" ref="BW144">SUMPRODUCT(--('ECM Current Staffing'!$A$5:$A$1000 = Assumptions!$A144),--('ECM Current Staffing'!$AZ$5:$AZ$1000 = "Yes"), --('ECM Current Staffing'!$C$5:$C$1000 = "Lead Care Manager"), 'ECM Current Staffing'!$M$5:$M$1000,'ECM Current Staffing'!AW$5:AW$1000)</f>
        <v>0</v>
      </c>
      <c r="BX144">
        <f t="shared" ref="BX144:BX176" si="20">SUM(AN144:BW144)</f>
        <v>0</v>
      </c>
      <c r="BY144">
        <f t="shared" ref="BY144:BY176" si="21">IF($AL26=0, 0,$BX144/$AL26)</f>
        <v>0</v>
      </c>
    </row>
    <row r="145" spans="1:77" x14ac:dyDescent="0.25">
      <c r="A145" s="132" t="str">
        <f>IF('ECM Location'!D7="", "",'ECM Location'!D7)</f>
        <v/>
      </c>
      <c r="B145" cm="1">
        <f t="array" ref="B145">SUMPRODUCT(--('ECM Current Staffing'!$A$5:$A$1000 = Assumptions!$A145),--('ECM Current Staffing'!$AY$5:$AY$1000 = "Yes"), --('ECM Current Staffing'!$C$5:$C$1000 = "Lead Care Manager"), 'ECM Current Staffing'!$M$5:$M$1000,'ECM Current Staffing'!N$5:N$1000)</f>
        <v>0</v>
      </c>
      <c r="C145" cm="1">
        <f t="array" ref="C145">SUMPRODUCT(--('ECM Current Staffing'!$A$5:$A$1000 = Assumptions!$A145),--('ECM Current Staffing'!$AY$5:$AY$1000 = "Yes"), --('ECM Current Staffing'!$C$5:$C$1000 = "Lead Care Manager"), 'ECM Current Staffing'!$M$5:$M$1000,'ECM Current Staffing'!O$5:O$1000)</f>
        <v>0</v>
      </c>
      <c r="D145" cm="1">
        <f t="array" ref="D145">SUMPRODUCT(--('ECM Current Staffing'!$A$5:$A$1000 = Assumptions!$A145),--('ECM Current Staffing'!$AY$5:$AY$1000 = "Yes"), --('ECM Current Staffing'!$C$5:$C$1000 = "Lead Care Manager"), 'ECM Current Staffing'!$M$5:$M$1000,'ECM Current Staffing'!P$5:P$1000)</f>
        <v>0</v>
      </c>
      <c r="E145" cm="1">
        <f t="array" ref="E145">SUMPRODUCT(--('ECM Current Staffing'!$A$5:$A$1000 = Assumptions!$A145),--('ECM Current Staffing'!$AY$5:$AY$1000 = "Yes"), --('ECM Current Staffing'!$C$5:$C$1000 = "Lead Care Manager"), 'ECM Current Staffing'!$M$5:$M$1000,'ECM Current Staffing'!Q$5:Q$1000)</f>
        <v>0</v>
      </c>
      <c r="F145" cm="1">
        <f t="array" ref="F145">SUMPRODUCT(--('ECM Current Staffing'!$A$5:$A$1000 = Assumptions!$A145),--('ECM Current Staffing'!$AY$5:$AY$1000 = "Yes"), --('ECM Current Staffing'!$C$5:$C$1000 = "Lead Care Manager"), 'ECM Current Staffing'!$M$5:$M$1000,'ECM Current Staffing'!R$5:R$1000)</f>
        <v>0</v>
      </c>
      <c r="G145" cm="1">
        <f t="array" ref="G145">SUMPRODUCT(--('ECM Current Staffing'!$A$5:$A$1000 = Assumptions!$A145),--('ECM Current Staffing'!$AY$5:$AY$1000 = "Yes"), --('ECM Current Staffing'!$C$5:$C$1000 = "Lead Care Manager"), 'ECM Current Staffing'!$M$5:$M$1000,'ECM Current Staffing'!S$5:S$1000)</f>
        <v>0</v>
      </c>
      <c r="H145" cm="1">
        <f t="array" ref="H145">SUMPRODUCT(--('ECM Current Staffing'!$A$5:$A$1000 = Assumptions!$A145),--('ECM Current Staffing'!$AY$5:$AY$1000 = "Yes"), --('ECM Current Staffing'!$C$5:$C$1000 = "Lead Care Manager"), 'ECM Current Staffing'!$M$5:$M$1000,'ECM Current Staffing'!T$5:T$1000)</f>
        <v>0</v>
      </c>
      <c r="I145" cm="1">
        <f t="array" ref="I145">SUMPRODUCT(--('ECM Current Staffing'!$A$5:$A$1000 = Assumptions!$A145),--('ECM Current Staffing'!$AY$5:$AY$1000 = "Yes"), --('ECM Current Staffing'!$C$5:$C$1000 = "Lead Care Manager"), 'ECM Current Staffing'!$M$5:$M$1000,'ECM Current Staffing'!U$5:U$1000)</f>
        <v>0</v>
      </c>
      <c r="J145" cm="1">
        <f t="array" ref="J145">SUMPRODUCT(--('ECM Current Staffing'!$A$5:$A$1000 = Assumptions!$A145),--('ECM Current Staffing'!$AY$5:$AY$1000 = "Yes"), --('ECM Current Staffing'!$C$5:$C$1000 = "Lead Care Manager"), 'ECM Current Staffing'!$M$5:$M$1000,'ECM Current Staffing'!V$5:V$1000)</f>
        <v>0</v>
      </c>
      <c r="K145" cm="1">
        <f t="array" ref="K145">SUMPRODUCT(--('ECM Current Staffing'!$A$5:$A$1000 = Assumptions!$A145),--('ECM Current Staffing'!$AY$5:$AY$1000 = "Yes"), --('ECM Current Staffing'!$C$5:$C$1000 = "Lead Care Manager"), 'ECM Current Staffing'!$M$5:$M$1000,'ECM Current Staffing'!W$5:W$1000)</f>
        <v>0</v>
      </c>
      <c r="L145" cm="1">
        <f t="array" ref="L145">SUMPRODUCT(--('ECM Current Staffing'!$A$5:$A$1000 = Assumptions!$A145),--('ECM Current Staffing'!$AY$5:$AY$1000 = "Yes"), --('ECM Current Staffing'!$C$5:$C$1000 = "Lead Care Manager"), 'ECM Current Staffing'!$M$5:$M$1000,'ECM Current Staffing'!X$5:X$1000)</f>
        <v>0</v>
      </c>
      <c r="M145" cm="1">
        <f t="array" ref="M145">SUMPRODUCT(--('ECM Current Staffing'!$A$5:$A$1000 = Assumptions!$A145),--('ECM Current Staffing'!$AY$5:$AY$1000 = "Yes"), --('ECM Current Staffing'!$C$5:$C$1000 = "Lead Care Manager"), 'ECM Current Staffing'!$M$5:$M$1000,'ECM Current Staffing'!Y$5:Y$1000)</f>
        <v>0</v>
      </c>
      <c r="N145" cm="1">
        <f t="array" ref="N145">SUMPRODUCT(--('ECM Current Staffing'!$A$5:$A$1000 = Assumptions!$A145),--('ECM Current Staffing'!$AY$5:$AY$1000 = "Yes"), --('ECM Current Staffing'!$C$5:$C$1000 = "Lead Care Manager"), 'ECM Current Staffing'!$M$5:$M$1000,'ECM Current Staffing'!Z$5:Z$1000)</f>
        <v>0</v>
      </c>
      <c r="O145" cm="1">
        <f t="array" ref="O145">SUMPRODUCT(--('ECM Current Staffing'!$A$5:$A$1000 = Assumptions!$A145),--('ECM Current Staffing'!$AY$5:$AY$1000 = "Yes"), --('ECM Current Staffing'!$C$5:$C$1000 = "Lead Care Manager"), 'ECM Current Staffing'!$M$5:$M$1000,'ECM Current Staffing'!AA$5:AA$1000)</f>
        <v>0</v>
      </c>
      <c r="P145" cm="1">
        <f t="array" ref="P145">SUMPRODUCT(--('ECM Current Staffing'!$A$5:$A$1000 = Assumptions!$A145),--('ECM Current Staffing'!$AY$5:$AY$1000 = "Yes"), --('ECM Current Staffing'!$C$5:$C$1000 = "Lead Care Manager"), 'ECM Current Staffing'!$M$5:$M$1000,'ECM Current Staffing'!AB$5:AB$1000)</f>
        <v>0</v>
      </c>
      <c r="Q145" cm="1">
        <f t="array" ref="Q145">SUMPRODUCT(--('ECM Current Staffing'!$A$5:$A$1000 = Assumptions!$A145),--('ECM Current Staffing'!$AY$5:$AY$1000 = "Yes"), --('ECM Current Staffing'!$C$5:$C$1000 = "Lead Care Manager"), 'ECM Current Staffing'!$M$5:$M$1000,'ECM Current Staffing'!AC$5:AC$1000)</f>
        <v>0</v>
      </c>
      <c r="R145" cm="1">
        <f t="array" ref="R145">SUMPRODUCT(--('ECM Current Staffing'!$A$5:$A$1000 = Assumptions!$A145),--('ECM Current Staffing'!$AY$5:$AY$1000 = "Yes"), --('ECM Current Staffing'!$C$5:$C$1000 = "Lead Care Manager"), 'ECM Current Staffing'!$M$5:$M$1000,'ECM Current Staffing'!AD$5:AD$1000)</f>
        <v>0</v>
      </c>
      <c r="S145" cm="1">
        <f t="array" ref="S145">SUMPRODUCT(--('ECM Current Staffing'!$A$5:$A$1000 = Assumptions!$A145),--('ECM Current Staffing'!$AY$5:$AY$1000 = "Yes"), --('ECM Current Staffing'!$C$5:$C$1000 = "Lead Care Manager"), 'ECM Current Staffing'!$M$5:$M$1000,'ECM Current Staffing'!AE$5:AE$1000)</f>
        <v>0</v>
      </c>
      <c r="T145" cm="1">
        <f t="array" ref="T145">SUMPRODUCT(--('ECM Current Staffing'!$A$5:$A$1000 = Assumptions!$A145),--('ECM Current Staffing'!$AY$5:$AY$1000 = "Yes"), --('ECM Current Staffing'!$C$5:$C$1000 = "Lead Care Manager"), 'ECM Current Staffing'!$M$5:$M$1000,'ECM Current Staffing'!AF$5:AF$1000)</f>
        <v>0</v>
      </c>
      <c r="U145" cm="1">
        <f t="array" ref="U145">SUMPRODUCT(--('ECM Current Staffing'!$A$5:$A$1000 = Assumptions!$A145),--('ECM Current Staffing'!$AY$5:$AY$1000 = "Yes"), --('ECM Current Staffing'!$C$5:$C$1000 = "Lead Care Manager"), 'ECM Current Staffing'!$M$5:$M$1000,'ECM Current Staffing'!AG$5:AG$1000)</f>
        <v>0</v>
      </c>
      <c r="V145" cm="1">
        <f t="array" ref="V145">SUMPRODUCT(--('ECM Current Staffing'!$A$5:$A$1000 = Assumptions!$A145),--('ECM Current Staffing'!$AY$5:$AY$1000 = "Yes"), --('ECM Current Staffing'!$C$5:$C$1000 = "Lead Care Manager"), 'ECM Current Staffing'!$M$5:$M$1000,'ECM Current Staffing'!AH$5:AH$1000)</f>
        <v>0</v>
      </c>
      <c r="W145" cm="1">
        <f t="array" ref="W145">SUMPRODUCT(--('ECM Current Staffing'!$A$5:$A$1000 = Assumptions!$A145),--('ECM Current Staffing'!$AY$5:$AY$1000 = "Yes"), --('ECM Current Staffing'!$C$5:$C$1000 = "Lead Care Manager"), 'ECM Current Staffing'!$M$5:$M$1000,'ECM Current Staffing'!AI$5:AI$1000)</f>
        <v>0</v>
      </c>
      <c r="X145" cm="1">
        <f t="array" ref="X145">SUMPRODUCT(--('ECM Current Staffing'!$A$5:$A$1000 = Assumptions!$A145),--('ECM Current Staffing'!$AY$5:$AY$1000 = "Yes"), --('ECM Current Staffing'!$C$5:$C$1000 = "Lead Care Manager"), 'ECM Current Staffing'!$M$5:$M$1000,'ECM Current Staffing'!AJ$5:AJ$1000)</f>
        <v>0</v>
      </c>
      <c r="Y145" cm="1">
        <f t="array" ref="Y145">SUMPRODUCT(--('ECM Current Staffing'!$A$5:$A$1000 = Assumptions!$A145),--('ECM Current Staffing'!$AY$5:$AY$1000 = "Yes"), --('ECM Current Staffing'!$C$5:$C$1000 = "Lead Care Manager"), 'ECM Current Staffing'!$M$5:$M$1000,'ECM Current Staffing'!AK$5:AK$1000)</f>
        <v>0</v>
      </c>
      <c r="Z145" cm="1">
        <f t="array" ref="Z145">SUMPRODUCT(--('ECM Current Staffing'!$A$5:$A$1000 = Assumptions!$A145),--('ECM Current Staffing'!$AY$5:$AY$1000 = "Yes"), --('ECM Current Staffing'!$C$5:$C$1000 = "Lead Care Manager"), 'ECM Current Staffing'!$M$5:$M$1000,'ECM Current Staffing'!AL$5:AL$1000)</f>
        <v>0</v>
      </c>
      <c r="AA145" cm="1">
        <f t="array" ref="AA145">SUMPRODUCT(--('ECM Current Staffing'!$A$5:$A$1000 = Assumptions!$A145),--('ECM Current Staffing'!$AY$5:$AY$1000 = "Yes"), --('ECM Current Staffing'!$C$5:$C$1000 = "Lead Care Manager"), 'ECM Current Staffing'!$M$5:$M$1000,'ECM Current Staffing'!AM$5:AM$1000)</f>
        <v>0</v>
      </c>
      <c r="AB145" cm="1">
        <f t="array" ref="AB145">SUMPRODUCT(--('ECM Current Staffing'!$A$5:$A$1000 = Assumptions!$A145),--('ECM Current Staffing'!$AY$5:$AY$1000 = "Yes"), --('ECM Current Staffing'!$C$5:$C$1000 = "Lead Care Manager"), 'ECM Current Staffing'!$M$5:$M$1000,'ECM Current Staffing'!AN$5:AN$1000)</f>
        <v>0</v>
      </c>
      <c r="AC145" cm="1">
        <f t="array" ref="AC145">SUMPRODUCT(--('ECM Current Staffing'!$A$5:$A$1000 = Assumptions!$A145),--('ECM Current Staffing'!$AY$5:$AY$1000 = "Yes"), --('ECM Current Staffing'!$C$5:$C$1000 = "Lead Care Manager"), 'ECM Current Staffing'!$M$5:$M$1000,'ECM Current Staffing'!AO$5:AO$1000)</f>
        <v>0</v>
      </c>
      <c r="AD145" cm="1">
        <f t="array" ref="AD145">SUMPRODUCT(--('ECM Current Staffing'!$A$5:$A$1000 = Assumptions!$A145),--('ECM Current Staffing'!$AY$5:$AY$1000 = "Yes"), --('ECM Current Staffing'!$C$5:$C$1000 = "Lead Care Manager"), 'ECM Current Staffing'!$M$5:$M$1000,'ECM Current Staffing'!AP$5:AP$1000)</f>
        <v>0</v>
      </c>
      <c r="AE145" cm="1">
        <f t="array" ref="AE145">SUMPRODUCT(--('ECM Current Staffing'!$A$5:$A$1000 = Assumptions!$A145),--('ECM Current Staffing'!$AY$5:$AY$1000 = "Yes"), --('ECM Current Staffing'!$C$5:$C$1000 = "Lead Care Manager"), 'ECM Current Staffing'!$M$5:$M$1000,'ECM Current Staffing'!AQ$5:AQ$1000)</f>
        <v>0</v>
      </c>
      <c r="AF145" cm="1">
        <f t="array" ref="AF145">SUMPRODUCT(--('ECM Current Staffing'!$A$5:$A$1000 = Assumptions!$A145),--('ECM Current Staffing'!$AY$5:$AY$1000 = "Yes"), --('ECM Current Staffing'!$C$5:$C$1000 = "Lead Care Manager"), 'ECM Current Staffing'!$M$5:$M$1000,'ECM Current Staffing'!AR$5:AR$1000)</f>
        <v>0</v>
      </c>
      <c r="AG145" cm="1">
        <f t="array" ref="AG145">SUMPRODUCT(--('ECM Current Staffing'!$A$5:$A$1000 = Assumptions!$A145),--('ECM Current Staffing'!$AY$5:$AY$1000 = "Yes"), --('ECM Current Staffing'!$C$5:$C$1000 = "Lead Care Manager"), 'ECM Current Staffing'!$M$5:$M$1000,'ECM Current Staffing'!AS$5:AS$1000)</f>
        <v>0</v>
      </c>
      <c r="AH145" cm="1">
        <f t="array" ref="AH145">SUMPRODUCT(--('ECM Current Staffing'!$A$5:$A$1000 = Assumptions!$A145),--('ECM Current Staffing'!$AY$5:$AY$1000 = "Yes"), --('ECM Current Staffing'!$C$5:$C$1000 = "Lead Care Manager"), 'ECM Current Staffing'!$M$5:$M$1000,'ECM Current Staffing'!AT$5:AT$1000)</f>
        <v>0</v>
      </c>
      <c r="AI145" cm="1">
        <f t="array" ref="AI145">SUMPRODUCT(--('ECM Current Staffing'!$A$5:$A$1000 = Assumptions!$A145),--('ECM Current Staffing'!$AY$5:$AY$1000 = "Yes"), --('ECM Current Staffing'!$C$5:$C$1000 = "Lead Care Manager"), 'ECM Current Staffing'!$M$5:$M$1000,'ECM Current Staffing'!AU$5:AU$1000)</f>
        <v>0</v>
      </c>
      <c r="AJ145" cm="1">
        <f t="array" ref="AJ145">SUMPRODUCT(--('ECM Current Staffing'!$A$5:$A$1000 = Assumptions!$A145),--('ECM Current Staffing'!$AY$5:$AY$1000 = "Yes"), --('ECM Current Staffing'!$C$5:$C$1000 = "Lead Care Manager"), 'ECM Current Staffing'!$M$5:$M$1000,'ECM Current Staffing'!AV$5:AV$1000)</f>
        <v>0</v>
      </c>
      <c r="AK145" cm="1">
        <f t="array" ref="AK145">SUMPRODUCT(--('ECM Current Staffing'!$A$5:$A$1000 = Assumptions!$A145),--('ECM Current Staffing'!$AY$5:$AY$1000 = "Yes"), --('ECM Current Staffing'!$C$5:$C$1000 = "Lead Care Manager"), 'ECM Current Staffing'!$M$5:$M$1000,'ECM Current Staffing'!AW$5:AW$1000)</f>
        <v>0</v>
      </c>
      <c r="AL145">
        <f t="shared" si="18"/>
        <v>0</v>
      </c>
      <c r="AM145">
        <f t="shared" si="19"/>
        <v>0</v>
      </c>
      <c r="AN145" cm="1">
        <f t="array" ref="AN145">SUMPRODUCT(--('ECM Current Staffing'!$A$5:$A$1000 = Assumptions!$A145),--('ECM Current Staffing'!$AZ$5:$AZ$1000 = "Yes"), --('ECM Current Staffing'!$C$5:$C$1000 = "Lead Care Manager"), 'ECM Current Staffing'!$M$5:$M$1000,'ECM Current Staffing'!N$5:N$1000)</f>
        <v>0</v>
      </c>
      <c r="AO145" cm="1">
        <f t="array" ref="AO145">SUMPRODUCT(--('ECM Current Staffing'!$A$5:$A$1000 = Assumptions!$A145),--('ECM Current Staffing'!$AZ$5:$AZ$1000 = "Yes"), --('ECM Current Staffing'!$C$5:$C$1000 = "Lead Care Manager"), 'ECM Current Staffing'!$M$5:$M$1000,'ECM Current Staffing'!O$5:O$1000)</f>
        <v>0</v>
      </c>
      <c r="AP145" cm="1">
        <f t="array" ref="AP145">SUMPRODUCT(--('ECM Current Staffing'!$A$5:$A$1000 = Assumptions!$A145),--('ECM Current Staffing'!$AZ$5:$AZ$1000 = "Yes"), --('ECM Current Staffing'!$C$5:$C$1000 = "Lead Care Manager"), 'ECM Current Staffing'!$M$5:$M$1000,'ECM Current Staffing'!P$5:P$1000)</f>
        <v>0</v>
      </c>
      <c r="AQ145" cm="1">
        <f t="array" ref="AQ145">SUMPRODUCT(--('ECM Current Staffing'!$A$5:$A$1000 = Assumptions!$A145),--('ECM Current Staffing'!$AZ$5:$AZ$1000 = "Yes"), --('ECM Current Staffing'!$C$5:$C$1000 = "Lead Care Manager"), 'ECM Current Staffing'!$M$5:$M$1000,'ECM Current Staffing'!Q$5:Q$1000)</f>
        <v>0</v>
      </c>
      <c r="AR145" cm="1">
        <f t="array" ref="AR145">SUMPRODUCT(--('ECM Current Staffing'!$A$5:$A$1000 = Assumptions!$A145),--('ECM Current Staffing'!$AZ$5:$AZ$1000 = "Yes"), --('ECM Current Staffing'!$C$5:$C$1000 = "Lead Care Manager"), 'ECM Current Staffing'!$M$5:$M$1000,'ECM Current Staffing'!R$5:R$1000)</f>
        <v>0</v>
      </c>
      <c r="AS145" cm="1">
        <f t="array" ref="AS145">SUMPRODUCT(--('ECM Current Staffing'!$A$5:$A$1000 = Assumptions!$A145),--('ECM Current Staffing'!$AZ$5:$AZ$1000 = "Yes"), --('ECM Current Staffing'!$C$5:$C$1000 = "Lead Care Manager"), 'ECM Current Staffing'!$M$5:$M$1000,'ECM Current Staffing'!S$5:S$1000)</f>
        <v>0</v>
      </c>
      <c r="AT145" cm="1">
        <f t="array" ref="AT145">SUMPRODUCT(--('ECM Current Staffing'!$A$5:$A$1000 = Assumptions!$A145),--('ECM Current Staffing'!$AZ$5:$AZ$1000 = "Yes"), --('ECM Current Staffing'!$C$5:$C$1000 = "Lead Care Manager"), 'ECM Current Staffing'!$M$5:$M$1000,'ECM Current Staffing'!T$5:T$1000)</f>
        <v>0</v>
      </c>
      <c r="AU145" cm="1">
        <f t="array" ref="AU145">SUMPRODUCT(--('ECM Current Staffing'!$A$5:$A$1000 = Assumptions!$A145),--('ECM Current Staffing'!$AZ$5:$AZ$1000 = "Yes"), --('ECM Current Staffing'!$C$5:$C$1000 = "Lead Care Manager"), 'ECM Current Staffing'!$M$5:$M$1000,'ECM Current Staffing'!U$5:U$1000)</f>
        <v>0</v>
      </c>
      <c r="AV145" cm="1">
        <f t="array" ref="AV145">SUMPRODUCT(--('ECM Current Staffing'!$A$5:$A$1000 = Assumptions!$A145),--('ECM Current Staffing'!$AZ$5:$AZ$1000 = "Yes"), --('ECM Current Staffing'!$C$5:$C$1000 = "Lead Care Manager"), 'ECM Current Staffing'!$M$5:$M$1000,'ECM Current Staffing'!V$5:V$1000)</f>
        <v>0</v>
      </c>
      <c r="AW145" cm="1">
        <f t="array" ref="AW145">SUMPRODUCT(--('ECM Current Staffing'!$A$5:$A$1000 = Assumptions!$A145),--('ECM Current Staffing'!$AZ$5:$AZ$1000 = "Yes"), --('ECM Current Staffing'!$C$5:$C$1000 = "Lead Care Manager"), 'ECM Current Staffing'!$M$5:$M$1000,'ECM Current Staffing'!W$5:W$1000)</f>
        <v>0</v>
      </c>
      <c r="AX145" cm="1">
        <f t="array" ref="AX145">SUMPRODUCT(--('ECM Current Staffing'!$A$5:$A$1000 = Assumptions!$A145),--('ECM Current Staffing'!$AZ$5:$AZ$1000 = "Yes"), --('ECM Current Staffing'!$C$5:$C$1000 = "Lead Care Manager"), 'ECM Current Staffing'!$M$5:$M$1000,'ECM Current Staffing'!X$5:X$1000)</f>
        <v>0</v>
      </c>
      <c r="AY145" cm="1">
        <f t="array" ref="AY145">SUMPRODUCT(--('ECM Current Staffing'!$A$5:$A$1000 = Assumptions!$A145),--('ECM Current Staffing'!$AZ$5:$AZ$1000 = "Yes"), --('ECM Current Staffing'!$C$5:$C$1000 = "Lead Care Manager"), 'ECM Current Staffing'!$M$5:$M$1000,'ECM Current Staffing'!Y$5:Y$1000)</f>
        <v>0</v>
      </c>
      <c r="AZ145" cm="1">
        <f t="array" ref="AZ145">SUMPRODUCT(--('ECM Current Staffing'!$A$5:$A$1000 = Assumptions!$A145),--('ECM Current Staffing'!$AZ$5:$AZ$1000 = "Yes"), --('ECM Current Staffing'!$C$5:$C$1000 = "Lead Care Manager"), 'ECM Current Staffing'!$M$5:$M$1000,'ECM Current Staffing'!Z$5:Z$1000)</f>
        <v>0</v>
      </c>
      <c r="BA145" cm="1">
        <f t="array" ref="BA145">SUMPRODUCT(--('ECM Current Staffing'!$A$5:$A$1000 = Assumptions!$A145),--('ECM Current Staffing'!$AZ$5:$AZ$1000 = "Yes"), --('ECM Current Staffing'!$C$5:$C$1000 = "Lead Care Manager"), 'ECM Current Staffing'!$M$5:$M$1000,'ECM Current Staffing'!AA$5:AA$1000)</f>
        <v>0</v>
      </c>
      <c r="BB145" cm="1">
        <f t="array" ref="BB145">SUMPRODUCT(--('ECM Current Staffing'!$A$5:$A$1000 = Assumptions!$A145),--('ECM Current Staffing'!$AZ$5:$AZ$1000 = "Yes"), --('ECM Current Staffing'!$C$5:$C$1000 = "Lead Care Manager"), 'ECM Current Staffing'!$M$5:$M$1000,'ECM Current Staffing'!AB$5:AB$1000)</f>
        <v>0</v>
      </c>
      <c r="BC145" cm="1">
        <f t="array" ref="BC145">SUMPRODUCT(--('ECM Current Staffing'!$A$5:$A$1000 = Assumptions!$A145),--('ECM Current Staffing'!$AZ$5:$AZ$1000 = "Yes"), --('ECM Current Staffing'!$C$5:$C$1000 = "Lead Care Manager"), 'ECM Current Staffing'!$M$5:$M$1000,'ECM Current Staffing'!AC$5:AC$1000)</f>
        <v>0</v>
      </c>
      <c r="BD145" cm="1">
        <f t="array" ref="BD145">SUMPRODUCT(--('ECM Current Staffing'!$A$5:$A$1000 = Assumptions!$A145),--('ECM Current Staffing'!$AZ$5:$AZ$1000 = "Yes"), --('ECM Current Staffing'!$C$5:$C$1000 = "Lead Care Manager"), 'ECM Current Staffing'!$M$5:$M$1000,'ECM Current Staffing'!AD$5:AD$1000)</f>
        <v>0</v>
      </c>
      <c r="BE145" cm="1">
        <f t="array" ref="BE145">SUMPRODUCT(--('ECM Current Staffing'!$A$5:$A$1000 = Assumptions!$A145),--('ECM Current Staffing'!$AZ$5:$AZ$1000 = "Yes"), --('ECM Current Staffing'!$C$5:$C$1000 = "Lead Care Manager"), 'ECM Current Staffing'!$M$5:$M$1000,'ECM Current Staffing'!AE$5:AE$1000)</f>
        <v>0</v>
      </c>
      <c r="BF145" cm="1">
        <f t="array" ref="BF145">SUMPRODUCT(--('ECM Current Staffing'!$A$5:$A$1000 = Assumptions!$A145),--('ECM Current Staffing'!$AZ$5:$AZ$1000 = "Yes"), --('ECM Current Staffing'!$C$5:$C$1000 = "Lead Care Manager"), 'ECM Current Staffing'!$M$5:$M$1000,'ECM Current Staffing'!AF$5:AF$1000)</f>
        <v>0</v>
      </c>
      <c r="BG145" cm="1">
        <f t="array" ref="BG145">SUMPRODUCT(--('ECM Current Staffing'!$A$5:$A$1000 = Assumptions!$A145),--('ECM Current Staffing'!$AZ$5:$AZ$1000 = "Yes"), --('ECM Current Staffing'!$C$5:$C$1000 = "Lead Care Manager"), 'ECM Current Staffing'!$M$5:$M$1000,'ECM Current Staffing'!AG$5:AG$1000)</f>
        <v>0</v>
      </c>
      <c r="BH145" cm="1">
        <f t="array" ref="BH145">SUMPRODUCT(--('ECM Current Staffing'!$A$5:$A$1000 = Assumptions!$A145),--('ECM Current Staffing'!$AZ$5:$AZ$1000 = "Yes"), --('ECM Current Staffing'!$C$5:$C$1000 = "Lead Care Manager"), 'ECM Current Staffing'!$M$5:$M$1000,'ECM Current Staffing'!AH$5:AH$1000)</f>
        <v>0</v>
      </c>
      <c r="BI145" cm="1">
        <f t="array" ref="BI145">SUMPRODUCT(--('ECM Current Staffing'!$A$5:$A$1000 = Assumptions!$A145),--('ECM Current Staffing'!$AZ$5:$AZ$1000 = "Yes"), --('ECM Current Staffing'!$C$5:$C$1000 = "Lead Care Manager"), 'ECM Current Staffing'!$M$5:$M$1000,'ECM Current Staffing'!AI$5:AI$1000)</f>
        <v>0</v>
      </c>
      <c r="BJ145" cm="1">
        <f t="array" ref="BJ145">SUMPRODUCT(--('ECM Current Staffing'!$A$5:$A$1000 = Assumptions!$A145),--('ECM Current Staffing'!$AZ$5:$AZ$1000 = "Yes"), --('ECM Current Staffing'!$C$5:$C$1000 = "Lead Care Manager"), 'ECM Current Staffing'!$M$5:$M$1000,'ECM Current Staffing'!AJ$5:AJ$1000)</f>
        <v>0</v>
      </c>
      <c r="BK145" cm="1">
        <f t="array" ref="BK145">SUMPRODUCT(--('ECM Current Staffing'!$A$5:$A$1000 = Assumptions!$A145),--('ECM Current Staffing'!$AZ$5:$AZ$1000 = "Yes"), --('ECM Current Staffing'!$C$5:$C$1000 = "Lead Care Manager"), 'ECM Current Staffing'!$M$5:$M$1000,'ECM Current Staffing'!AK$5:AK$1000)</f>
        <v>0</v>
      </c>
      <c r="BL145" cm="1">
        <f t="array" ref="BL145">SUMPRODUCT(--('ECM Current Staffing'!$A$5:$A$1000 = Assumptions!$A145),--('ECM Current Staffing'!$AZ$5:$AZ$1000 = "Yes"), --('ECM Current Staffing'!$C$5:$C$1000 = "Lead Care Manager"), 'ECM Current Staffing'!$M$5:$M$1000,'ECM Current Staffing'!AL$5:AL$1000)</f>
        <v>0</v>
      </c>
      <c r="BM145" cm="1">
        <f t="array" ref="BM145">SUMPRODUCT(--('ECM Current Staffing'!$A$5:$A$1000 = Assumptions!$A145),--('ECM Current Staffing'!$AZ$5:$AZ$1000 = "Yes"), --('ECM Current Staffing'!$C$5:$C$1000 = "Lead Care Manager"), 'ECM Current Staffing'!$M$5:$M$1000,'ECM Current Staffing'!AM$5:AM$1000)</f>
        <v>0</v>
      </c>
      <c r="BN145" cm="1">
        <f t="array" ref="BN145">SUMPRODUCT(--('ECM Current Staffing'!$A$5:$A$1000 = Assumptions!$A145),--('ECM Current Staffing'!$AZ$5:$AZ$1000 = "Yes"), --('ECM Current Staffing'!$C$5:$C$1000 = "Lead Care Manager"), 'ECM Current Staffing'!$M$5:$M$1000,'ECM Current Staffing'!AN$5:AN$1000)</f>
        <v>0</v>
      </c>
      <c r="BO145" cm="1">
        <f t="array" ref="BO145">SUMPRODUCT(--('ECM Current Staffing'!$A$5:$A$1000 = Assumptions!$A145),--('ECM Current Staffing'!$AZ$5:$AZ$1000 = "Yes"), --('ECM Current Staffing'!$C$5:$C$1000 = "Lead Care Manager"), 'ECM Current Staffing'!$M$5:$M$1000,'ECM Current Staffing'!AO$5:AO$1000)</f>
        <v>0</v>
      </c>
      <c r="BP145" cm="1">
        <f t="array" ref="BP145">SUMPRODUCT(--('ECM Current Staffing'!$A$5:$A$1000 = Assumptions!$A145),--('ECM Current Staffing'!$AZ$5:$AZ$1000 = "Yes"), --('ECM Current Staffing'!$C$5:$C$1000 = "Lead Care Manager"), 'ECM Current Staffing'!$M$5:$M$1000,'ECM Current Staffing'!AP$5:AP$1000)</f>
        <v>0</v>
      </c>
      <c r="BQ145" cm="1">
        <f t="array" ref="BQ145">SUMPRODUCT(--('ECM Current Staffing'!$A$5:$A$1000 = Assumptions!$A145),--('ECM Current Staffing'!$AZ$5:$AZ$1000 = "Yes"), --('ECM Current Staffing'!$C$5:$C$1000 = "Lead Care Manager"), 'ECM Current Staffing'!$M$5:$M$1000,'ECM Current Staffing'!AQ$5:AQ$1000)</f>
        <v>0</v>
      </c>
      <c r="BR145" cm="1">
        <f t="array" ref="BR145">SUMPRODUCT(--('ECM Current Staffing'!$A$5:$A$1000 = Assumptions!$A145),--('ECM Current Staffing'!$AZ$5:$AZ$1000 = "Yes"), --('ECM Current Staffing'!$C$5:$C$1000 = "Lead Care Manager"), 'ECM Current Staffing'!$M$5:$M$1000,'ECM Current Staffing'!AR$5:AR$1000)</f>
        <v>0</v>
      </c>
      <c r="BS145" cm="1">
        <f t="array" ref="BS145">SUMPRODUCT(--('ECM Current Staffing'!$A$5:$A$1000 = Assumptions!$A145),--('ECM Current Staffing'!$AZ$5:$AZ$1000 = "Yes"), --('ECM Current Staffing'!$C$5:$C$1000 = "Lead Care Manager"), 'ECM Current Staffing'!$M$5:$M$1000,'ECM Current Staffing'!AS$5:AS$1000)</f>
        <v>0</v>
      </c>
      <c r="BT145" cm="1">
        <f t="array" ref="BT145">SUMPRODUCT(--('ECM Current Staffing'!$A$5:$A$1000 = Assumptions!$A145),--('ECM Current Staffing'!$AZ$5:$AZ$1000 = "Yes"), --('ECM Current Staffing'!$C$5:$C$1000 = "Lead Care Manager"), 'ECM Current Staffing'!$M$5:$M$1000,'ECM Current Staffing'!AT$5:AT$1000)</f>
        <v>0</v>
      </c>
      <c r="BU145" cm="1">
        <f t="array" ref="BU145">SUMPRODUCT(--('ECM Current Staffing'!$A$5:$A$1000 = Assumptions!$A145),--('ECM Current Staffing'!$AZ$5:$AZ$1000 = "Yes"), --('ECM Current Staffing'!$C$5:$C$1000 = "Lead Care Manager"), 'ECM Current Staffing'!$M$5:$M$1000,'ECM Current Staffing'!AU$5:AU$1000)</f>
        <v>0</v>
      </c>
      <c r="BV145" cm="1">
        <f t="array" ref="BV145">SUMPRODUCT(--('ECM Current Staffing'!$A$5:$A$1000 = Assumptions!$A145),--('ECM Current Staffing'!$AZ$5:$AZ$1000 = "Yes"), --('ECM Current Staffing'!$C$5:$C$1000 = "Lead Care Manager"), 'ECM Current Staffing'!$M$5:$M$1000,'ECM Current Staffing'!AV$5:AV$1000)</f>
        <v>0</v>
      </c>
      <c r="BW145" cm="1">
        <f t="array" ref="BW145">SUMPRODUCT(--('ECM Current Staffing'!$A$5:$A$1000 = Assumptions!$A145),--('ECM Current Staffing'!$AZ$5:$AZ$1000 = "Yes"), --('ECM Current Staffing'!$C$5:$C$1000 = "Lead Care Manager"), 'ECM Current Staffing'!$M$5:$M$1000,'ECM Current Staffing'!AW$5:AW$1000)</f>
        <v>0</v>
      </c>
      <c r="BX145">
        <f t="shared" si="20"/>
        <v>0</v>
      </c>
      <c r="BY145">
        <f t="shared" si="21"/>
        <v>0</v>
      </c>
    </row>
    <row r="146" spans="1:77" x14ac:dyDescent="0.25">
      <c r="A146" s="132" t="str">
        <f>IF('ECM Location'!D8="", "",'ECM Location'!D8)</f>
        <v/>
      </c>
      <c r="B146" cm="1">
        <f t="array" ref="B146">SUMPRODUCT(--('ECM Current Staffing'!$A$5:$A$1000 = Assumptions!$A146),--('ECM Current Staffing'!$AY$5:$AY$1000 = "Yes"), --('ECM Current Staffing'!$C$5:$C$1000 = "Lead Care Manager"), 'ECM Current Staffing'!$M$5:$M$1000,'ECM Current Staffing'!N$5:N$1000)</f>
        <v>0</v>
      </c>
      <c r="C146" cm="1">
        <f t="array" ref="C146">SUMPRODUCT(--('ECM Current Staffing'!$A$5:$A$1000 = Assumptions!$A146),--('ECM Current Staffing'!$AY$5:$AY$1000 = "Yes"), --('ECM Current Staffing'!$C$5:$C$1000 = "Lead Care Manager"), 'ECM Current Staffing'!$M$5:$M$1000,'ECM Current Staffing'!O$5:O$1000)</f>
        <v>0</v>
      </c>
      <c r="D146" cm="1">
        <f t="array" ref="D146">SUMPRODUCT(--('ECM Current Staffing'!$A$5:$A$1000 = Assumptions!$A146),--('ECM Current Staffing'!$AY$5:$AY$1000 = "Yes"), --('ECM Current Staffing'!$C$5:$C$1000 = "Lead Care Manager"), 'ECM Current Staffing'!$M$5:$M$1000,'ECM Current Staffing'!P$5:P$1000)</f>
        <v>0</v>
      </c>
      <c r="E146" cm="1">
        <f t="array" ref="E146">SUMPRODUCT(--('ECM Current Staffing'!$A$5:$A$1000 = Assumptions!$A146),--('ECM Current Staffing'!$AY$5:$AY$1000 = "Yes"), --('ECM Current Staffing'!$C$5:$C$1000 = "Lead Care Manager"), 'ECM Current Staffing'!$M$5:$M$1000,'ECM Current Staffing'!Q$5:Q$1000)</f>
        <v>0</v>
      </c>
      <c r="F146" cm="1">
        <f t="array" ref="F146">SUMPRODUCT(--('ECM Current Staffing'!$A$5:$A$1000 = Assumptions!$A146),--('ECM Current Staffing'!$AY$5:$AY$1000 = "Yes"), --('ECM Current Staffing'!$C$5:$C$1000 = "Lead Care Manager"), 'ECM Current Staffing'!$M$5:$M$1000,'ECM Current Staffing'!R$5:R$1000)</f>
        <v>0</v>
      </c>
      <c r="G146" cm="1">
        <f t="array" ref="G146">SUMPRODUCT(--('ECM Current Staffing'!$A$5:$A$1000 = Assumptions!$A146),--('ECM Current Staffing'!$AY$5:$AY$1000 = "Yes"), --('ECM Current Staffing'!$C$5:$C$1000 = "Lead Care Manager"), 'ECM Current Staffing'!$M$5:$M$1000,'ECM Current Staffing'!S$5:S$1000)</f>
        <v>0</v>
      </c>
      <c r="H146" cm="1">
        <f t="array" ref="H146">SUMPRODUCT(--('ECM Current Staffing'!$A$5:$A$1000 = Assumptions!$A146),--('ECM Current Staffing'!$AY$5:$AY$1000 = "Yes"), --('ECM Current Staffing'!$C$5:$C$1000 = "Lead Care Manager"), 'ECM Current Staffing'!$M$5:$M$1000,'ECM Current Staffing'!T$5:T$1000)</f>
        <v>0</v>
      </c>
      <c r="I146" cm="1">
        <f t="array" ref="I146">SUMPRODUCT(--('ECM Current Staffing'!$A$5:$A$1000 = Assumptions!$A146),--('ECM Current Staffing'!$AY$5:$AY$1000 = "Yes"), --('ECM Current Staffing'!$C$5:$C$1000 = "Lead Care Manager"), 'ECM Current Staffing'!$M$5:$M$1000,'ECM Current Staffing'!U$5:U$1000)</f>
        <v>0</v>
      </c>
      <c r="J146" cm="1">
        <f t="array" ref="J146">SUMPRODUCT(--('ECM Current Staffing'!$A$5:$A$1000 = Assumptions!$A146),--('ECM Current Staffing'!$AY$5:$AY$1000 = "Yes"), --('ECM Current Staffing'!$C$5:$C$1000 = "Lead Care Manager"), 'ECM Current Staffing'!$M$5:$M$1000,'ECM Current Staffing'!V$5:V$1000)</f>
        <v>0</v>
      </c>
      <c r="K146" cm="1">
        <f t="array" ref="K146">SUMPRODUCT(--('ECM Current Staffing'!$A$5:$A$1000 = Assumptions!$A146),--('ECM Current Staffing'!$AY$5:$AY$1000 = "Yes"), --('ECM Current Staffing'!$C$5:$C$1000 = "Lead Care Manager"), 'ECM Current Staffing'!$M$5:$M$1000,'ECM Current Staffing'!W$5:W$1000)</f>
        <v>0</v>
      </c>
      <c r="L146" cm="1">
        <f t="array" ref="L146">SUMPRODUCT(--('ECM Current Staffing'!$A$5:$A$1000 = Assumptions!$A146),--('ECM Current Staffing'!$AY$5:$AY$1000 = "Yes"), --('ECM Current Staffing'!$C$5:$C$1000 = "Lead Care Manager"), 'ECM Current Staffing'!$M$5:$M$1000,'ECM Current Staffing'!X$5:X$1000)</f>
        <v>0</v>
      </c>
      <c r="M146" cm="1">
        <f t="array" ref="M146">SUMPRODUCT(--('ECM Current Staffing'!$A$5:$A$1000 = Assumptions!$A146),--('ECM Current Staffing'!$AY$5:$AY$1000 = "Yes"), --('ECM Current Staffing'!$C$5:$C$1000 = "Lead Care Manager"), 'ECM Current Staffing'!$M$5:$M$1000,'ECM Current Staffing'!Y$5:Y$1000)</f>
        <v>0</v>
      </c>
      <c r="N146" cm="1">
        <f t="array" ref="N146">SUMPRODUCT(--('ECM Current Staffing'!$A$5:$A$1000 = Assumptions!$A146),--('ECM Current Staffing'!$AY$5:$AY$1000 = "Yes"), --('ECM Current Staffing'!$C$5:$C$1000 = "Lead Care Manager"), 'ECM Current Staffing'!$M$5:$M$1000,'ECM Current Staffing'!Z$5:Z$1000)</f>
        <v>0</v>
      </c>
      <c r="O146" cm="1">
        <f t="array" ref="O146">SUMPRODUCT(--('ECM Current Staffing'!$A$5:$A$1000 = Assumptions!$A146),--('ECM Current Staffing'!$AY$5:$AY$1000 = "Yes"), --('ECM Current Staffing'!$C$5:$C$1000 = "Lead Care Manager"), 'ECM Current Staffing'!$M$5:$M$1000,'ECM Current Staffing'!AA$5:AA$1000)</f>
        <v>0</v>
      </c>
      <c r="P146" cm="1">
        <f t="array" ref="P146">SUMPRODUCT(--('ECM Current Staffing'!$A$5:$A$1000 = Assumptions!$A146),--('ECM Current Staffing'!$AY$5:$AY$1000 = "Yes"), --('ECM Current Staffing'!$C$5:$C$1000 = "Lead Care Manager"), 'ECM Current Staffing'!$M$5:$M$1000,'ECM Current Staffing'!AB$5:AB$1000)</f>
        <v>0</v>
      </c>
      <c r="Q146" cm="1">
        <f t="array" ref="Q146">SUMPRODUCT(--('ECM Current Staffing'!$A$5:$A$1000 = Assumptions!$A146),--('ECM Current Staffing'!$AY$5:$AY$1000 = "Yes"), --('ECM Current Staffing'!$C$5:$C$1000 = "Lead Care Manager"), 'ECM Current Staffing'!$M$5:$M$1000,'ECM Current Staffing'!AC$5:AC$1000)</f>
        <v>0</v>
      </c>
      <c r="R146" cm="1">
        <f t="array" ref="R146">SUMPRODUCT(--('ECM Current Staffing'!$A$5:$A$1000 = Assumptions!$A146),--('ECM Current Staffing'!$AY$5:$AY$1000 = "Yes"), --('ECM Current Staffing'!$C$5:$C$1000 = "Lead Care Manager"), 'ECM Current Staffing'!$M$5:$M$1000,'ECM Current Staffing'!AD$5:AD$1000)</f>
        <v>0</v>
      </c>
      <c r="S146" cm="1">
        <f t="array" ref="S146">SUMPRODUCT(--('ECM Current Staffing'!$A$5:$A$1000 = Assumptions!$A146),--('ECM Current Staffing'!$AY$5:$AY$1000 = "Yes"), --('ECM Current Staffing'!$C$5:$C$1000 = "Lead Care Manager"), 'ECM Current Staffing'!$M$5:$M$1000,'ECM Current Staffing'!AE$5:AE$1000)</f>
        <v>0</v>
      </c>
      <c r="T146" cm="1">
        <f t="array" ref="T146">SUMPRODUCT(--('ECM Current Staffing'!$A$5:$A$1000 = Assumptions!$A146),--('ECM Current Staffing'!$AY$5:$AY$1000 = "Yes"), --('ECM Current Staffing'!$C$5:$C$1000 = "Lead Care Manager"), 'ECM Current Staffing'!$M$5:$M$1000,'ECM Current Staffing'!AF$5:AF$1000)</f>
        <v>0</v>
      </c>
      <c r="U146" cm="1">
        <f t="array" ref="U146">SUMPRODUCT(--('ECM Current Staffing'!$A$5:$A$1000 = Assumptions!$A146),--('ECM Current Staffing'!$AY$5:$AY$1000 = "Yes"), --('ECM Current Staffing'!$C$5:$C$1000 = "Lead Care Manager"), 'ECM Current Staffing'!$M$5:$M$1000,'ECM Current Staffing'!AG$5:AG$1000)</f>
        <v>0</v>
      </c>
      <c r="V146" cm="1">
        <f t="array" ref="V146">SUMPRODUCT(--('ECM Current Staffing'!$A$5:$A$1000 = Assumptions!$A146),--('ECM Current Staffing'!$AY$5:$AY$1000 = "Yes"), --('ECM Current Staffing'!$C$5:$C$1000 = "Lead Care Manager"), 'ECM Current Staffing'!$M$5:$M$1000,'ECM Current Staffing'!AH$5:AH$1000)</f>
        <v>0</v>
      </c>
      <c r="W146" cm="1">
        <f t="array" ref="W146">SUMPRODUCT(--('ECM Current Staffing'!$A$5:$A$1000 = Assumptions!$A146),--('ECM Current Staffing'!$AY$5:$AY$1000 = "Yes"), --('ECM Current Staffing'!$C$5:$C$1000 = "Lead Care Manager"), 'ECM Current Staffing'!$M$5:$M$1000,'ECM Current Staffing'!AI$5:AI$1000)</f>
        <v>0</v>
      </c>
      <c r="X146" cm="1">
        <f t="array" ref="X146">SUMPRODUCT(--('ECM Current Staffing'!$A$5:$A$1000 = Assumptions!$A146),--('ECM Current Staffing'!$AY$5:$AY$1000 = "Yes"), --('ECM Current Staffing'!$C$5:$C$1000 = "Lead Care Manager"), 'ECM Current Staffing'!$M$5:$M$1000,'ECM Current Staffing'!AJ$5:AJ$1000)</f>
        <v>0</v>
      </c>
      <c r="Y146" cm="1">
        <f t="array" ref="Y146">SUMPRODUCT(--('ECM Current Staffing'!$A$5:$A$1000 = Assumptions!$A146),--('ECM Current Staffing'!$AY$5:$AY$1000 = "Yes"), --('ECM Current Staffing'!$C$5:$C$1000 = "Lead Care Manager"), 'ECM Current Staffing'!$M$5:$M$1000,'ECM Current Staffing'!AK$5:AK$1000)</f>
        <v>0</v>
      </c>
      <c r="Z146" cm="1">
        <f t="array" ref="Z146">SUMPRODUCT(--('ECM Current Staffing'!$A$5:$A$1000 = Assumptions!$A146),--('ECM Current Staffing'!$AY$5:$AY$1000 = "Yes"), --('ECM Current Staffing'!$C$5:$C$1000 = "Lead Care Manager"), 'ECM Current Staffing'!$M$5:$M$1000,'ECM Current Staffing'!AL$5:AL$1000)</f>
        <v>0</v>
      </c>
      <c r="AA146" cm="1">
        <f t="array" ref="AA146">SUMPRODUCT(--('ECM Current Staffing'!$A$5:$A$1000 = Assumptions!$A146),--('ECM Current Staffing'!$AY$5:$AY$1000 = "Yes"), --('ECM Current Staffing'!$C$5:$C$1000 = "Lead Care Manager"), 'ECM Current Staffing'!$M$5:$M$1000,'ECM Current Staffing'!AM$5:AM$1000)</f>
        <v>0</v>
      </c>
      <c r="AB146" cm="1">
        <f t="array" ref="AB146">SUMPRODUCT(--('ECM Current Staffing'!$A$5:$A$1000 = Assumptions!$A146),--('ECM Current Staffing'!$AY$5:$AY$1000 = "Yes"), --('ECM Current Staffing'!$C$5:$C$1000 = "Lead Care Manager"), 'ECM Current Staffing'!$M$5:$M$1000,'ECM Current Staffing'!AN$5:AN$1000)</f>
        <v>0</v>
      </c>
      <c r="AC146" cm="1">
        <f t="array" ref="AC146">SUMPRODUCT(--('ECM Current Staffing'!$A$5:$A$1000 = Assumptions!$A146),--('ECM Current Staffing'!$AY$5:$AY$1000 = "Yes"), --('ECM Current Staffing'!$C$5:$C$1000 = "Lead Care Manager"), 'ECM Current Staffing'!$M$5:$M$1000,'ECM Current Staffing'!AO$5:AO$1000)</f>
        <v>0</v>
      </c>
      <c r="AD146" cm="1">
        <f t="array" ref="AD146">SUMPRODUCT(--('ECM Current Staffing'!$A$5:$A$1000 = Assumptions!$A146),--('ECM Current Staffing'!$AY$5:$AY$1000 = "Yes"), --('ECM Current Staffing'!$C$5:$C$1000 = "Lead Care Manager"), 'ECM Current Staffing'!$M$5:$M$1000,'ECM Current Staffing'!AP$5:AP$1000)</f>
        <v>0</v>
      </c>
      <c r="AE146" cm="1">
        <f t="array" ref="AE146">SUMPRODUCT(--('ECM Current Staffing'!$A$5:$A$1000 = Assumptions!$A146),--('ECM Current Staffing'!$AY$5:$AY$1000 = "Yes"), --('ECM Current Staffing'!$C$5:$C$1000 = "Lead Care Manager"), 'ECM Current Staffing'!$M$5:$M$1000,'ECM Current Staffing'!AQ$5:AQ$1000)</f>
        <v>0</v>
      </c>
      <c r="AF146" cm="1">
        <f t="array" ref="AF146">SUMPRODUCT(--('ECM Current Staffing'!$A$5:$A$1000 = Assumptions!$A146),--('ECM Current Staffing'!$AY$5:$AY$1000 = "Yes"), --('ECM Current Staffing'!$C$5:$C$1000 = "Lead Care Manager"), 'ECM Current Staffing'!$M$5:$M$1000,'ECM Current Staffing'!AR$5:AR$1000)</f>
        <v>0</v>
      </c>
      <c r="AG146" cm="1">
        <f t="array" ref="AG146">SUMPRODUCT(--('ECM Current Staffing'!$A$5:$A$1000 = Assumptions!$A146),--('ECM Current Staffing'!$AY$5:$AY$1000 = "Yes"), --('ECM Current Staffing'!$C$5:$C$1000 = "Lead Care Manager"), 'ECM Current Staffing'!$M$5:$M$1000,'ECM Current Staffing'!AS$5:AS$1000)</f>
        <v>0</v>
      </c>
      <c r="AH146" cm="1">
        <f t="array" ref="AH146">SUMPRODUCT(--('ECM Current Staffing'!$A$5:$A$1000 = Assumptions!$A146),--('ECM Current Staffing'!$AY$5:$AY$1000 = "Yes"), --('ECM Current Staffing'!$C$5:$C$1000 = "Lead Care Manager"), 'ECM Current Staffing'!$M$5:$M$1000,'ECM Current Staffing'!AT$5:AT$1000)</f>
        <v>0</v>
      </c>
      <c r="AI146" cm="1">
        <f t="array" ref="AI146">SUMPRODUCT(--('ECM Current Staffing'!$A$5:$A$1000 = Assumptions!$A146),--('ECM Current Staffing'!$AY$5:$AY$1000 = "Yes"), --('ECM Current Staffing'!$C$5:$C$1000 = "Lead Care Manager"), 'ECM Current Staffing'!$M$5:$M$1000,'ECM Current Staffing'!AU$5:AU$1000)</f>
        <v>0</v>
      </c>
      <c r="AJ146" cm="1">
        <f t="array" ref="AJ146">SUMPRODUCT(--('ECM Current Staffing'!$A$5:$A$1000 = Assumptions!$A146),--('ECM Current Staffing'!$AY$5:$AY$1000 = "Yes"), --('ECM Current Staffing'!$C$5:$C$1000 = "Lead Care Manager"), 'ECM Current Staffing'!$M$5:$M$1000,'ECM Current Staffing'!AV$5:AV$1000)</f>
        <v>0</v>
      </c>
      <c r="AK146" cm="1">
        <f t="array" ref="AK146">SUMPRODUCT(--('ECM Current Staffing'!$A$5:$A$1000 = Assumptions!$A146),--('ECM Current Staffing'!$AY$5:$AY$1000 = "Yes"), --('ECM Current Staffing'!$C$5:$C$1000 = "Lead Care Manager"), 'ECM Current Staffing'!$M$5:$M$1000,'ECM Current Staffing'!AW$5:AW$1000)</f>
        <v>0</v>
      </c>
      <c r="AL146">
        <f t="shared" si="18"/>
        <v>0</v>
      </c>
      <c r="AM146">
        <f t="shared" si="19"/>
        <v>0</v>
      </c>
      <c r="AN146" cm="1">
        <f t="array" ref="AN146">SUMPRODUCT(--('ECM Current Staffing'!$A$5:$A$1000 = Assumptions!$A146),--('ECM Current Staffing'!$AZ$5:$AZ$1000 = "Yes"), --('ECM Current Staffing'!$C$5:$C$1000 = "Lead Care Manager"), 'ECM Current Staffing'!$M$5:$M$1000,'ECM Current Staffing'!N$5:N$1000)</f>
        <v>0</v>
      </c>
      <c r="AO146" cm="1">
        <f t="array" ref="AO146">SUMPRODUCT(--('ECM Current Staffing'!$A$5:$A$1000 = Assumptions!$A146),--('ECM Current Staffing'!$AZ$5:$AZ$1000 = "Yes"), --('ECM Current Staffing'!$C$5:$C$1000 = "Lead Care Manager"), 'ECM Current Staffing'!$M$5:$M$1000,'ECM Current Staffing'!O$5:O$1000)</f>
        <v>0</v>
      </c>
      <c r="AP146" cm="1">
        <f t="array" ref="AP146">SUMPRODUCT(--('ECM Current Staffing'!$A$5:$A$1000 = Assumptions!$A146),--('ECM Current Staffing'!$AZ$5:$AZ$1000 = "Yes"), --('ECM Current Staffing'!$C$5:$C$1000 = "Lead Care Manager"), 'ECM Current Staffing'!$M$5:$M$1000,'ECM Current Staffing'!P$5:P$1000)</f>
        <v>0</v>
      </c>
      <c r="AQ146" cm="1">
        <f t="array" ref="AQ146">SUMPRODUCT(--('ECM Current Staffing'!$A$5:$A$1000 = Assumptions!$A146),--('ECM Current Staffing'!$AZ$5:$AZ$1000 = "Yes"), --('ECM Current Staffing'!$C$5:$C$1000 = "Lead Care Manager"), 'ECM Current Staffing'!$M$5:$M$1000,'ECM Current Staffing'!Q$5:Q$1000)</f>
        <v>0</v>
      </c>
      <c r="AR146" cm="1">
        <f t="array" ref="AR146">SUMPRODUCT(--('ECM Current Staffing'!$A$5:$A$1000 = Assumptions!$A146),--('ECM Current Staffing'!$AZ$5:$AZ$1000 = "Yes"), --('ECM Current Staffing'!$C$5:$C$1000 = "Lead Care Manager"), 'ECM Current Staffing'!$M$5:$M$1000,'ECM Current Staffing'!R$5:R$1000)</f>
        <v>0</v>
      </c>
      <c r="AS146" cm="1">
        <f t="array" ref="AS146">SUMPRODUCT(--('ECM Current Staffing'!$A$5:$A$1000 = Assumptions!$A146),--('ECM Current Staffing'!$AZ$5:$AZ$1000 = "Yes"), --('ECM Current Staffing'!$C$5:$C$1000 = "Lead Care Manager"), 'ECM Current Staffing'!$M$5:$M$1000,'ECM Current Staffing'!S$5:S$1000)</f>
        <v>0</v>
      </c>
      <c r="AT146" cm="1">
        <f t="array" ref="AT146">SUMPRODUCT(--('ECM Current Staffing'!$A$5:$A$1000 = Assumptions!$A146),--('ECM Current Staffing'!$AZ$5:$AZ$1000 = "Yes"), --('ECM Current Staffing'!$C$5:$C$1000 = "Lead Care Manager"), 'ECM Current Staffing'!$M$5:$M$1000,'ECM Current Staffing'!T$5:T$1000)</f>
        <v>0</v>
      </c>
      <c r="AU146" cm="1">
        <f t="array" ref="AU146">SUMPRODUCT(--('ECM Current Staffing'!$A$5:$A$1000 = Assumptions!$A146),--('ECM Current Staffing'!$AZ$5:$AZ$1000 = "Yes"), --('ECM Current Staffing'!$C$5:$C$1000 = "Lead Care Manager"), 'ECM Current Staffing'!$M$5:$M$1000,'ECM Current Staffing'!U$5:U$1000)</f>
        <v>0</v>
      </c>
      <c r="AV146" cm="1">
        <f t="array" ref="AV146">SUMPRODUCT(--('ECM Current Staffing'!$A$5:$A$1000 = Assumptions!$A146),--('ECM Current Staffing'!$AZ$5:$AZ$1000 = "Yes"), --('ECM Current Staffing'!$C$5:$C$1000 = "Lead Care Manager"), 'ECM Current Staffing'!$M$5:$M$1000,'ECM Current Staffing'!V$5:V$1000)</f>
        <v>0</v>
      </c>
      <c r="AW146" cm="1">
        <f t="array" ref="AW146">SUMPRODUCT(--('ECM Current Staffing'!$A$5:$A$1000 = Assumptions!$A146),--('ECM Current Staffing'!$AZ$5:$AZ$1000 = "Yes"), --('ECM Current Staffing'!$C$5:$C$1000 = "Lead Care Manager"), 'ECM Current Staffing'!$M$5:$M$1000,'ECM Current Staffing'!W$5:W$1000)</f>
        <v>0</v>
      </c>
      <c r="AX146" cm="1">
        <f t="array" ref="AX146">SUMPRODUCT(--('ECM Current Staffing'!$A$5:$A$1000 = Assumptions!$A146),--('ECM Current Staffing'!$AZ$5:$AZ$1000 = "Yes"), --('ECM Current Staffing'!$C$5:$C$1000 = "Lead Care Manager"), 'ECM Current Staffing'!$M$5:$M$1000,'ECM Current Staffing'!X$5:X$1000)</f>
        <v>0</v>
      </c>
      <c r="AY146" cm="1">
        <f t="array" ref="AY146">SUMPRODUCT(--('ECM Current Staffing'!$A$5:$A$1000 = Assumptions!$A146),--('ECM Current Staffing'!$AZ$5:$AZ$1000 = "Yes"), --('ECM Current Staffing'!$C$5:$C$1000 = "Lead Care Manager"), 'ECM Current Staffing'!$M$5:$M$1000,'ECM Current Staffing'!Y$5:Y$1000)</f>
        <v>0</v>
      </c>
      <c r="AZ146" cm="1">
        <f t="array" ref="AZ146">SUMPRODUCT(--('ECM Current Staffing'!$A$5:$A$1000 = Assumptions!$A146),--('ECM Current Staffing'!$AZ$5:$AZ$1000 = "Yes"), --('ECM Current Staffing'!$C$5:$C$1000 = "Lead Care Manager"), 'ECM Current Staffing'!$M$5:$M$1000,'ECM Current Staffing'!Z$5:Z$1000)</f>
        <v>0</v>
      </c>
      <c r="BA146" cm="1">
        <f t="array" ref="BA146">SUMPRODUCT(--('ECM Current Staffing'!$A$5:$A$1000 = Assumptions!$A146),--('ECM Current Staffing'!$AZ$5:$AZ$1000 = "Yes"), --('ECM Current Staffing'!$C$5:$C$1000 = "Lead Care Manager"), 'ECM Current Staffing'!$M$5:$M$1000,'ECM Current Staffing'!AA$5:AA$1000)</f>
        <v>0</v>
      </c>
      <c r="BB146" cm="1">
        <f t="array" ref="BB146">SUMPRODUCT(--('ECM Current Staffing'!$A$5:$A$1000 = Assumptions!$A146),--('ECM Current Staffing'!$AZ$5:$AZ$1000 = "Yes"), --('ECM Current Staffing'!$C$5:$C$1000 = "Lead Care Manager"), 'ECM Current Staffing'!$M$5:$M$1000,'ECM Current Staffing'!AB$5:AB$1000)</f>
        <v>0</v>
      </c>
      <c r="BC146" cm="1">
        <f t="array" ref="BC146">SUMPRODUCT(--('ECM Current Staffing'!$A$5:$A$1000 = Assumptions!$A146),--('ECM Current Staffing'!$AZ$5:$AZ$1000 = "Yes"), --('ECM Current Staffing'!$C$5:$C$1000 = "Lead Care Manager"), 'ECM Current Staffing'!$M$5:$M$1000,'ECM Current Staffing'!AC$5:AC$1000)</f>
        <v>0</v>
      </c>
      <c r="BD146" cm="1">
        <f t="array" ref="BD146">SUMPRODUCT(--('ECM Current Staffing'!$A$5:$A$1000 = Assumptions!$A146),--('ECM Current Staffing'!$AZ$5:$AZ$1000 = "Yes"), --('ECM Current Staffing'!$C$5:$C$1000 = "Lead Care Manager"), 'ECM Current Staffing'!$M$5:$M$1000,'ECM Current Staffing'!AD$5:AD$1000)</f>
        <v>0</v>
      </c>
      <c r="BE146" cm="1">
        <f t="array" ref="BE146">SUMPRODUCT(--('ECM Current Staffing'!$A$5:$A$1000 = Assumptions!$A146),--('ECM Current Staffing'!$AZ$5:$AZ$1000 = "Yes"), --('ECM Current Staffing'!$C$5:$C$1000 = "Lead Care Manager"), 'ECM Current Staffing'!$M$5:$M$1000,'ECM Current Staffing'!AE$5:AE$1000)</f>
        <v>0</v>
      </c>
      <c r="BF146" cm="1">
        <f t="array" ref="BF146">SUMPRODUCT(--('ECM Current Staffing'!$A$5:$A$1000 = Assumptions!$A146),--('ECM Current Staffing'!$AZ$5:$AZ$1000 = "Yes"), --('ECM Current Staffing'!$C$5:$C$1000 = "Lead Care Manager"), 'ECM Current Staffing'!$M$5:$M$1000,'ECM Current Staffing'!AF$5:AF$1000)</f>
        <v>0</v>
      </c>
      <c r="BG146" cm="1">
        <f t="array" ref="BG146">SUMPRODUCT(--('ECM Current Staffing'!$A$5:$A$1000 = Assumptions!$A146),--('ECM Current Staffing'!$AZ$5:$AZ$1000 = "Yes"), --('ECM Current Staffing'!$C$5:$C$1000 = "Lead Care Manager"), 'ECM Current Staffing'!$M$5:$M$1000,'ECM Current Staffing'!AG$5:AG$1000)</f>
        <v>0</v>
      </c>
      <c r="BH146" cm="1">
        <f t="array" ref="BH146">SUMPRODUCT(--('ECM Current Staffing'!$A$5:$A$1000 = Assumptions!$A146),--('ECM Current Staffing'!$AZ$5:$AZ$1000 = "Yes"), --('ECM Current Staffing'!$C$5:$C$1000 = "Lead Care Manager"), 'ECM Current Staffing'!$M$5:$M$1000,'ECM Current Staffing'!AH$5:AH$1000)</f>
        <v>0</v>
      </c>
      <c r="BI146" cm="1">
        <f t="array" ref="BI146">SUMPRODUCT(--('ECM Current Staffing'!$A$5:$A$1000 = Assumptions!$A146),--('ECM Current Staffing'!$AZ$5:$AZ$1000 = "Yes"), --('ECM Current Staffing'!$C$5:$C$1000 = "Lead Care Manager"), 'ECM Current Staffing'!$M$5:$M$1000,'ECM Current Staffing'!AI$5:AI$1000)</f>
        <v>0</v>
      </c>
      <c r="BJ146" cm="1">
        <f t="array" ref="BJ146">SUMPRODUCT(--('ECM Current Staffing'!$A$5:$A$1000 = Assumptions!$A146),--('ECM Current Staffing'!$AZ$5:$AZ$1000 = "Yes"), --('ECM Current Staffing'!$C$5:$C$1000 = "Lead Care Manager"), 'ECM Current Staffing'!$M$5:$M$1000,'ECM Current Staffing'!AJ$5:AJ$1000)</f>
        <v>0</v>
      </c>
      <c r="BK146" cm="1">
        <f t="array" ref="BK146">SUMPRODUCT(--('ECM Current Staffing'!$A$5:$A$1000 = Assumptions!$A146),--('ECM Current Staffing'!$AZ$5:$AZ$1000 = "Yes"), --('ECM Current Staffing'!$C$5:$C$1000 = "Lead Care Manager"), 'ECM Current Staffing'!$M$5:$M$1000,'ECM Current Staffing'!AK$5:AK$1000)</f>
        <v>0</v>
      </c>
      <c r="BL146" cm="1">
        <f t="array" ref="BL146">SUMPRODUCT(--('ECM Current Staffing'!$A$5:$A$1000 = Assumptions!$A146),--('ECM Current Staffing'!$AZ$5:$AZ$1000 = "Yes"), --('ECM Current Staffing'!$C$5:$C$1000 = "Lead Care Manager"), 'ECM Current Staffing'!$M$5:$M$1000,'ECM Current Staffing'!AL$5:AL$1000)</f>
        <v>0</v>
      </c>
      <c r="BM146" cm="1">
        <f t="array" ref="BM146">SUMPRODUCT(--('ECM Current Staffing'!$A$5:$A$1000 = Assumptions!$A146),--('ECM Current Staffing'!$AZ$5:$AZ$1000 = "Yes"), --('ECM Current Staffing'!$C$5:$C$1000 = "Lead Care Manager"), 'ECM Current Staffing'!$M$5:$M$1000,'ECM Current Staffing'!AM$5:AM$1000)</f>
        <v>0</v>
      </c>
      <c r="BN146" cm="1">
        <f t="array" ref="BN146">SUMPRODUCT(--('ECM Current Staffing'!$A$5:$A$1000 = Assumptions!$A146),--('ECM Current Staffing'!$AZ$5:$AZ$1000 = "Yes"), --('ECM Current Staffing'!$C$5:$C$1000 = "Lead Care Manager"), 'ECM Current Staffing'!$M$5:$M$1000,'ECM Current Staffing'!AN$5:AN$1000)</f>
        <v>0</v>
      </c>
      <c r="BO146" cm="1">
        <f t="array" ref="BO146">SUMPRODUCT(--('ECM Current Staffing'!$A$5:$A$1000 = Assumptions!$A146),--('ECM Current Staffing'!$AZ$5:$AZ$1000 = "Yes"), --('ECM Current Staffing'!$C$5:$C$1000 = "Lead Care Manager"), 'ECM Current Staffing'!$M$5:$M$1000,'ECM Current Staffing'!AO$5:AO$1000)</f>
        <v>0</v>
      </c>
      <c r="BP146" cm="1">
        <f t="array" ref="BP146">SUMPRODUCT(--('ECM Current Staffing'!$A$5:$A$1000 = Assumptions!$A146),--('ECM Current Staffing'!$AZ$5:$AZ$1000 = "Yes"), --('ECM Current Staffing'!$C$5:$C$1000 = "Lead Care Manager"), 'ECM Current Staffing'!$M$5:$M$1000,'ECM Current Staffing'!AP$5:AP$1000)</f>
        <v>0</v>
      </c>
      <c r="BQ146" cm="1">
        <f t="array" ref="BQ146">SUMPRODUCT(--('ECM Current Staffing'!$A$5:$A$1000 = Assumptions!$A146),--('ECM Current Staffing'!$AZ$5:$AZ$1000 = "Yes"), --('ECM Current Staffing'!$C$5:$C$1000 = "Lead Care Manager"), 'ECM Current Staffing'!$M$5:$M$1000,'ECM Current Staffing'!AQ$5:AQ$1000)</f>
        <v>0</v>
      </c>
      <c r="BR146" cm="1">
        <f t="array" ref="BR146">SUMPRODUCT(--('ECM Current Staffing'!$A$5:$A$1000 = Assumptions!$A146),--('ECM Current Staffing'!$AZ$5:$AZ$1000 = "Yes"), --('ECM Current Staffing'!$C$5:$C$1000 = "Lead Care Manager"), 'ECM Current Staffing'!$M$5:$M$1000,'ECM Current Staffing'!AR$5:AR$1000)</f>
        <v>0</v>
      </c>
      <c r="BS146" cm="1">
        <f t="array" ref="BS146">SUMPRODUCT(--('ECM Current Staffing'!$A$5:$A$1000 = Assumptions!$A146),--('ECM Current Staffing'!$AZ$5:$AZ$1000 = "Yes"), --('ECM Current Staffing'!$C$5:$C$1000 = "Lead Care Manager"), 'ECM Current Staffing'!$M$5:$M$1000,'ECM Current Staffing'!AS$5:AS$1000)</f>
        <v>0</v>
      </c>
      <c r="BT146" cm="1">
        <f t="array" ref="BT146">SUMPRODUCT(--('ECM Current Staffing'!$A$5:$A$1000 = Assumptions!$A146),--('ECM Current Staffing'!$AZ$5:$AZ$1000 = "Yes"), --('ECM Current Staffing'!$C$5:$C$1000 = "Lead Care Manager"), 'ECM Current Staffing'!$M$5:$M$1000,'ECM Current Staffing'!AT$5:AT$1000)</f>
        <v>0</v>
      </c>
      <c r="BU146" cm="1">
        <f t="array" ref="BU146">SUMPRODUCT(--('ECM Current Staffing'!$A$5:$A$1000 = Assumptions!$A146),--('ECM Current Staffing'!$AZ$5:$AZ$1000 = "Yes"), --('ECM Current Staffing'!$C$5:$C$1000 = "Lead Care Manager"), 'ECM Current Staffing'!$M$5:$M$1000,'ECM Current Staffing'!AU$5:AU$1000)</f>
        <v>0</v>
      </c>
      <c r="BV146" cm="1">
        <f t="array" ref="BV146">SUMPRODUCT(--('ECM Current Staffing'!$A$5:$A$1000 = Assumptions!$A146),--('ECM Current Staffing'!$AZ$5:$AZ$1000 = "Yes"), --('ECM Current Staffing'!$C$5:$C$1000 = "Lead Care Manager"), 'ECM Current Staffing'!$M$5:$M$1000,'ECM Current Staffing'!AV$5:AV$1000)</f>
        <v>0</v>
      </c>
      <c r="BW146" cm="1">
        <f t="array" ref="BW146">SUMPRODUCT(--('ECM Current Staffing'!$A$5:$A$1000 = Assumptions!$A146),--('ECM Current Staffing'!$AZ$5:$AZ$1000 = "Yes"), --('ECM Current Staffing'!$C$5:$C$1000 = "Lead Care Manager"), 'ECM Current Staffing'!$M$5:$M$1000,'ECM Current Staffing'!AW$5:AW$1000)</f>
        <v>0</v>
      </c>
      <c r="BX146">
        <f t="shared" si="20"/>
        <v>0</v>
      </c>
      <c r="BY146">
        <f t="shared" si="21"/>
        <v>0</v>
      </c>
    </row>
    <row r="147" spans="1:77" x14ac:dyDescent="0.25">
      <c r="A147" s="132" t="str">
        <f>IF('ECM Location'!D9="", "",'ECM Location'!D9)</f>
        <v/>
      </c>
      <c r="B147" cm="1">
        <f t="array" ref="B147">SUMPRODUCT(--('ECM Current Staffing'!$A$5:$A$1000 = Assumptions!$A147),--('ECM Current Staffing'!$AY$5:$AY$1000 = "Yes"), --('ECM Current Staffing'!$C$5:$C$1000 = "Lead Care Manager"), 'ECM Current Staffing'!$M$5:$M$1000,'ECM Current Staffing'!N$5:N$1000)</f>
        <v>0</v>
      </c>
      <c r="C147" cm="1">
        <f t="array" ref="C147">SUMPRODUCT(--('ECM Current Staffing'!$A$5:$A$1000 = Assumptions!$A147),--('ECM Current Staffing'!$AY$5:$AY$1000 = "Yes"), --('ECM Current Staffing'!$C$5:$C$1000 = "Lead Care Manager"), 'ECM Current Staffing'!$M$5:$M$1000,'ECM Current Staffing'!O$5:O$1000)</f>
        <v>0</v>
      </c>
      <c r="D147" cm="1">
        <f t="array" ref="D147">SUMPRODUCT(--('ECM Current Staffing'!$A$5:$A$1000 = Assumptions!$A147),--('ECM Current Staffing'!$AY$5:$AY$1000 = "Yes"), --('ECM Current Staffing'!$C$5:$C$1000 = "Lead Care Manager"), 'ECM Current Staffing'!$M$5:$M$1000,'ECM Current Staffing'!P$5:P$1000)</f>
        <v>0</v>
      </c>
      <c r="E147" cm="1">
        <f t="array" ref="E147">SUMPRODUCT(--('ECM Current Staffing'!$A$5:$A$1000 = Assumptions!$A147),--('ECM Current Staffing'!$AY$5:$AY$1000 = "Yes"), --('ECM Current Staffing'!$C$5:$C$1000 = "Lead Care Manager"), 'ECM Current Staffing'!$M$5:$M$1000,'ECM Current Staffing'!Q$5:Q$1000)</f>
        <v>0</v>
      </c>
      <c r="F147" cm="1">
        <f t="array" ref="F147">SUMPRODUCT(--('ECM Current Staffing'!$A$5:$A$1000 = Assumptions!$A147),--('ECM Current Staffing'!$AY$5:$AY$1000 = "Yes"), --('ECM Current Staffing'!$C$5:$C$1000 = "Lead Care Manager"), 'ECM Current Staffing'!$M$5:$M$1000,'ECM Current Staffing'!R$5:R$1000)</f>
        <v>0</v>
      </c>
      <c r="G147" cm="1">
        <f t="array" ref="G147">SUMPRODUCT(--('ECM Current Staffing'!$A$5:$A$1000 = Assumptions!$A147),--('ECM Current Staffing'!$AY$5:$AY$1000 = "Yes"), --('ECM Current Staffing'!$C$5:$C$1000 = "Lead Care Manager"), 'ECM Current Staffing'!$M$5:$M$1000,'ECM Current Staffing'!S$5:S$1000)</f>
        <v>0</v>
      </c>
      <c r="H147" cm="1">
        <f t="array" ref="H147">SUMPRODUCT(--('ECM Current Staffing'!$A$5:$A$1000 = Assumptions!$A147),--('ECM Current Staffing'!$AY$5:$AY$1000 = "Yes"), --('ECM Current Staffing'!$C$5:$C$1000 = "Lead Care Manager"), 'ECM Current Staffing'!$M$5:$M$1000,'ECM Current Staffing'!T$5:T$1000)</f>
        <v>0</v>
      </c>
      <c r="I147" cm="1">
        <f t="array" ref="I147">SUMPRODUCT(--('ECM Current Staffing'!$A$5:$A$1000 = Assumptions!$A147),--('ECM Current Staffing'!$AY$5:$AY$1000 = "Yes"), --('ECM Current Staffing'!$C$5:$C$1000 = "Lead Care Manager"), 'ECM Current Staffing'!$M$5:$M$1000,'ECM Current Staffing'!U$5:U$1000)</f>
        <v>0</v>
      </c>
      <c r="J147" cm="1">
        <f t="array" ref="J147">SUMPRODUCT(--('ECM Current Staffing'!$A$5:$A$1000 = Assumptions!$A147),--('ECM Current Staffing'!$AY$5:$AY$1000 = "Yes"), --('ECM Current Staffing'!$C$5:$C$1000 = "Lead Care Manager"), 'ECM Current Staffing'!$M$5:$M$1000,'ECM Current Staffing'!V$5:V$1000)</f>
        <v>0</v>
      </c>
      <c r="K147" cm="1">
        <f t="array" ref="K147">SUMPRODUCT(--('ECM Current Staffing'!$A$5:$A$1000 = Assumptions!$A147),--('ECM Current Staffing'!$AY$5:$AY$1000 = "Yes"), --('ECM Current Staffing'!$C$5:$C$1000 = "Lead Care Manager"), 'ECM Current Staffing'!$M$5:$M$1000,'ECM Current Staffing'!W$5:W$1000)</f>
        <v>0</v>
      </c>
      <c r="L147" cm="1">
        <f t="array" ref="L147">SUMPRODUCT(--('ECM Current Staffing'!$A$5:$A$1000 = Assumptions!$A147),--('ECM Current Staffing'!$AY$5:$AY$1000 = "Yes"), --('ECM Current Staffing'!$C$5:$C$1000 = "Lead Care Manager"), 'ECM Current Staffing'!$M$5:$M$1000,'ECM Current Staffing'!X$5:X$1000)</f>
        <v>0</v>
      </c>
      <c r="M147" cm="1">
        <f t="array" ref="M147">SUMPRODUCT(--('ECM Current Staffing'!$A$5:$A$1000 = Assumptions!$A147),--('ECM Current Staffing'!$AY$5:$AY$1000 = "Yes"), --('ECM Current Staffing'!$C$5:$C$1000 = "Lead Care Manager"), 'ECM Current Staffing'!$M$5:$M$1000,'ECM Current Staffing'!Y$5:Y$1000)</f>
        <v>0</v>
      </c>
      <c r="N147" cm="1">
        <f t="array" ref="N147">SUMPRODUCT(--('ECM Current Staffing'!$A$5:$A$1000 = Assumptions!$A147),--('ECM Current Staffing'!$AY$5:$AY$1000 = "Yes"), --('ECM Current Staffing'!$C$5:$C$1000 = "Lead Care Manager"), 'ECM Current Staffing'!$M$5:$M$1000,'ECM Current Staffing'!Z$5:Z$1000)</f>
        <v>0</v>
      </c>
      <c r="O147" cm="1">
        <f t="array" ref="O147">SUMPRODUCT(--('ECM Current Staffing'!$A$5:$A$1000 = Assumptions!$A147),--('ECM Current Staffing'!$AY$5:$AY$1000 = "Yes"), --('ECM Current Staffing'!$C$5:$C$1000 = "Lead Care Manager"), 'ECM Current Staffing'!$M$5:$M$1000,'ECM Current Staffing'!AA$5:AA$1000)</f>
        <v>0</v>
      </c>
      <c r="P147" cm="1">
        <f t="array" ref="P147">SUMPRODUCT(--('ECM Current Staffing'!$A$5:$A$1000 = Assumptions!$A147),--('ECM Current Staffing'!$AY$5:$AY$1000 = "Yes"), --('ECM Current Staffing'!$C$5:$C$1000 = "Lead Care Manager"), 'ECM Current Staffing'!$M$5:$M$1000,'ECM Current Staffing'!AB$5:AB$1000)</f>
        <v>0</v>
      </c>
      <c r="Q147" cm="1">
        <f t="array" ref="Q147">SUMPRODUCT(--('ECM Current Staffing'!$A$5:$A$1000 = Assumptions!$A147),--('ECM Current Staffing'!$AY$5:$AY$1000 = "Yes"), --('ECM Current Staffing'!$C$5:$C$1000 = "Lead Care Manager"), 'ECM Current Staffing'!$M$5:$M$1000,'ECM Current Staffing'!AC$5:AC$1000)</f>
        <v>0</v>
      </c>
      <c r="R147" cm="1">
        <f t="array" ref="R147">SUMPRODUCT(--('ECM Current Staffing'!$A$5:$A$1000 = Assumptions!$A147),--('ECM Current Staffing'!$AY$5:$AY$1000 = "Yes"), --('ECM Current Staffing'!$C$5:$C$1000 = "Lead Care Manager"), 'ECM Current Staffing'!$M$5:$M$1000,'ECM Current Staffing'!AD$5:AD$1000)</f>
        <v>0</v>
      </c>
      <c r="S147" cm="1">
        <f t="array" ref="S147">SUMPRODUCT(--('ECM Current Staffing'!$A$5:$A$1000 = Assumptions!$A147),--('ECM Current Staffing'!$AY$5:$AY$1000 = "Yes"), --('ECM Current Staffing'!$C$5:$C$1000 = "Lead Care Manager"), 'ECM Current Staffing'!$M$5:$M$1000,'ECM Current Staffing'!AE$5:AE$1000)</f>
        <v>0</v>
      </c>
      <c r="T147" cm="1">
        <f t="array" ref="T147">SUMPRODUCT(--('ECM Current Staffing'!$A$5:$A$1000 = Assumptions!$A147),--('ECM Current Staffing'!$AY$5:$AY$1000 = "Yes"), --('ECM Current Staffing'!$C$5:$C$1000 = "Lead Care Manager"), 'ECM Current Staffing'!$M$5:$M$1000,'ECM Current Staffing'!AF$5:AF$1000)</f>
        <v>0</v>
      </c>
      <c r="U147" cm="1">
        <f t="array" ref="U147">SUMPRODUCT(--('ECM Current Staffing'!$A$5:$A$1000 = Assumptions!$A147),--('ECM Current Staffing'!$AY$5:$AY$1000 = "Yes"), --('ECM Current Staffing'!$C$5:$C$1000 = "Lead Care Manager"), 'ECM Current Staffing'!$M$5:$M$1000,'ECM Current Staffing'!AG$5:AG$1000)</f>
        <v>0</v>
      </c>
      <c r="V147" cm="1">
        <f t="array" ref="V147">SUMPRODUCT(--('ECM Current Staffing'!$A$5:$A$1000 = Assumptions!$A147),--('ECM Current Staffing'!$AY$5:$AY$1000 = "Yes"), --('ECM Current Staffing'!$C$5:$C$1000 = "Lead Care Manager"), 'ECM Current Staffing'!$M$5:$M$1000,'ECM Current Staffing'!AH$5:AH$1000)</f>
        <v>0</v>
      </c>
      <c r="W147" cm="1">
        <f t="array" ref="W147">SUMPRODUCT(--('ECM Current Staffing'!$A$5:$A$1000 = Assumptions!$A147),--('ECM Current Staffing'!$AY$5:$AY$1000 = "Yes"), --('ECM Current Staffing'!$C$5:$C$1000 = "Lead Care Manager"), 'ECM Current Staffing'!$M$5:$M$1000,'ECM Current Staffing'!AI$5:AI$1000)</f>
        <v>0</v>
      </c>
      <c r="X147" cm="1">
        <f t="array" ref="X147">SUMPRODUCT(--('ECM Current Staffing'!$A$5:$A$1000 = Assumptions!$A147),--('ECM Current Staffing'!$AY$5:$AY$1000 = "Yes"), --('ECM Current Staffing'!$C$5:$C$1000 = "Lead Care Manager"), 'ECM Current Staffing'!$M$5:$M$1000,'ECM Current Staffing'!AJ$5:AJ$1000)</f>
        <v>0</v>
      </c>
      <c r="Y147" cm="1">
        <f t="array" ref="Y147">SUMPRODUCT(--('ECM Current Staffing'!$A$5:$A$1000 = Assumptions!$A147),--('ECM Current Staffing'!$AY$5:$AY$1000 = "Yes"), --('ECM Current Staffing'!$C$5:$C$1000 = "Lead Care Manager"), 'ECM Current Staffing'!$M$5:$M$1000,'ECM Current Staffing'!AK$5:AK$1000)</f>
        <v>0</v>
      </c>
      <c r="Z147" cm="1">
        <f t="array" ref="Z147">SUMPRODUCT(--('ECM Current Staffing'!$A$5:$A$1000 = Assumptions!$A147),--('ECM Current Staffing'!$AY$5:$AY$1000 = "Yes"), --('ECM Current Staffing'!$C$5:$C$1000 = "Lead Care Manager"), 'ECM Current Staffing'!$M$5:$M$1000,'ECM Current Staffing'!AL$5:AL$1000)</f>
        <v>0</v>
      </c>
      <c r="AA147" cm="1">
        <f t="array" ref="AA147">SUMPRODUCT(--('ECM Current Staffing'!$A$5:$A$1000 = Assumptions!$A147),--('ECM Current Staffing'!$AY$5:$AY$1000 = "Yes"), --('ECM Current Staffing'!$C$5:$C$1000 = "Lead Care Manager"), 'ECM Current Staffing'!$M$5:$M$1000,'ECM Current Staffing'!AM$5:AM$1000)</f>
        <v>0</v>
      </c>
      <c r="AB147" cm="1">
        <f t="array" ref="AB147">SUMPRODUCT(--('ECM Current Staffing'!$A$5:$A$1000 = Assumptions!$A147),--('ECM Current Staffing'!$AY$5:$AY$1000 = "Yes"), --('ECM Current Staffing'!$C$5:$C$1000 = "Lead Care Manager"), 'ECM Current Staffing'!$M$5:$M$1000,'ECM Current Staffing'!AN$5:AN$1000)</f>
        <v>0</v>
      </c>
      <c r="AC147" cm="1">
        <f t="array" ref="AC147">SUMPRODUCT(--('ECM Current Staffing'!$A$5:$A$1000 = Assumptions!$A147),--('ECM Current Staffing'!$AY$5:$AY$1000 = "Yes"), --('ECM Current Staffing'!$C$5:$C$1000 = "Lead Care Manager"), 'ECM Current Staffing'!$M$5:$M$1000,'ECM Current Staffing'!AO$5:AO$1000)</f>
        <v>0</v>
      </c>
      <c r="AD147" cm="1">
        <f t="array" ref="AD147">SUMPRODUCT(--('ECM Current Staffing'!$A$5:$A$1000 = Assumptions!$A147),--('ECM Current Staffing'!$AY$5:$AY$1000 = "Yes"), --('ECM Current Staffing'!$C$5:$C$1000 = "Lead Care Manager"), 'ECM Current Staffing'!$M$5:$M$1000,'ECM Current Staffing'!AP$5:AP$1000)</f>
        <v>0</v>
      </c>
      <c r="AE147" cm="1">
        <f t="array" ref="AE147">SUMPRODUCT(--('ECM Current Staffing'!$A$5:$A$1000 = Assumptions!$A147),--('ECM Current Staffing'!$AY$5:$AY$1000 = "Yes"), --('ECM Current Staffing'!$C$5:$C$1000 = "Lead Care Manager"), 'ECM Current Staffing'!$M$5:$M$1000,'ECM Current Staffing'!AQ$5:AQ$1000)</f>
        <v>0</v>
      </c>
      <c r="AF147" cm="1">
        <f t="array" ref="AF147">SUMPRODUCT(--('ECM Current Staffing'!$A$5:$A$1000 = Assumptions!$A147),--('ECM Current Staffing'!$AY$5:$AY$1000 = "Yes"), --('ECM Current Staffing'!$C$5:$C$1000 = "Lead Care Manager"), 'ECM Current Staffing'!$M$5:$M$1000,'ECM Current Staffing'!AR$5:AR$1000)</f>
        <v>0</v>
      </c>
      <c r="AG147" cm="1">
        <f t="array" ref="AG147">SUMPRODUCT(--('ECM Current Staffing'!$A$5:$A$1000 = Assumptions!$A147),--('ECM Current Staffing'!$AY$5:$AY$1000 = "Yes"), --('ECM Current Staffing'!$C$5:$C$1000 = "Lead Care Manager"), 'ECM Current Staffing'!$M$5:$M$1000,'ECM Current Staffing'!AS$5:AS$1000)</f>
        <v>0</v>
      </c>
      <c r="AH147" cm="1">
        <f t="array" ref="AH147">SUMPRODUCT(--('ECM Current Staffing'!$A$5:$A$1000 = Assumptions!$A147),--('ECM Current Staffing'!$AY$5:$AY$1000 = "Yes"), --('ECM Current Staffing'!$C$5:$C$1000 = "Lead Care Manager"), 'ECM Current Staffing'!$M$5:$M$1000,'ECM Current Staffing'!AT$5:AT$1000)</f>
        <v>0</v>
      </c>
      <c r="AI147" cm="1">
        <f t="array" ref="AI147">SUMPRODUCT(--('ECM Current Staffing'!$A$5:$A$1000 = Assumptions!$A147),--('ECM Current Staffing'!$AY$5:$AY$1000 = "Yes"), --('ECM Current Staffing'!$C$5:$C$1000 = "Lead Care Manager"), 'ECM Current Staffing'!$M$5:$M$1000,'ECM Current Staffing'!AU$5:AU$1000)</f>
        <v>0</v>
      </c>
      <c r="AJ147" cm="1">
        <f t="array" ref="AJ147">SUMPRODUCT(--('ECM Current Staffing'!$A$5:$A$1000 = Assumptions!$A147),--('ECM Current Staffing'!$AY$5:$AY$1000 = "Yes"), --('ECM Current Staffing'!$C$5:$C$1000 = "Lead Care Manager"), 'ECM Current Staffing'!$M$5:$M$1000,'ECM Current Staffing'!AV$5:AV$1000)</f>
        <v>0</v>
      </c>
      <c r="AK147" cm="1">
        <f t="array" ref="AK147">SUMPRODUCT(--('ECM Current Staffing'!$A$5:$A$1000 = Assumptions!$A147),--('ECM Current Staffing'!$AY$5:$AY$1000 = "Yes"), --('ECM Current Staffing'!$C$5:$C$1000 = "Lead Care Manager"), 'ECM Current Staffing'!$M$5:$M$1000,'ECM Current Staffing'!AW$5:AW$1000)</f>
        <v>0</v>
      </c>
      <c r="AL147">
        <f t="shared" si="18"/>
        <v>0</v>
      </c>
      <c r="AM147">
        <f t="shared" si="19"/>
        <v>0</v>
      </c>
      <c r="AN147" cm="1">
        <f t="array" ref="AN147">SUMPRODUCT(--('ECM Current Staffing'!$A$5:$A$1000 = Assumptions!$A147),--('ECM Current Staffing'!$AZ$5:$AZ$1000 = "Yes"), --('ECM Current Staffing'!$C$5:$C$1000 = "Lead Care Manager"), 'ECM Current Staffing'!$M$5:$M$1000,'ECM Current Staffing'!N$5:N$1000)</f>
        <v>0</v>
      </c>
      <c r="AO147" cm="1">
        <f t="array" ref="AO147">SUMPRODUCT(--('ECM Current Staffing'!$A$5:$A$1000 = Assumptions!$A147),--('ECM Current Staffing'!$AZ$5:$AZ$1000 = "Yes"), --('ECM Current Staffing'!$C$5:$C$1000 = "Lead Care Manager"), 'ECM Current Staffing'!$M$5:$M$1000,'ECM Current Staffing'!O$5:O$1000)</f>
        <v>0</v>
      </c>
      <c r="AP147" cm="1">
        <f t="array" ref="AP147">SUMPRODUCT(--('ECM Current Staffing'!$A$5:$A$1000 = Assumptions!$A147),--('ECM Current Staffing'!$AZ$5:$AZ$1000 = "Yes"), --('ECM Current Staffing'!$C$5:$C$1000 = "Lead Care Manager"), 'ECM Current Staffing'!$M$5:$M$1000,'ECM Current Staffing'!P$5:P$1000)</f>
        <v>0</v>
      </c>
      <c r="AQ147" cm="1">
        <f t="array" ref="AQ147">SUMPRODUCT(--('ECM Current Staffing'!$A$5:$A$1000 = Assumptions!$A147),--('ECM Current Staffing'!$AZ$5:$AZ$1000 = "Yes"), --('ECM Current Staffing'!$C$5:$C$1000 = "Lead Care Manager"), 'ECM Current Staffing'!$M$5:$M$1000,'ECM Current Staffing'!Q$5:Q$1000)</f>
        <v>0</v>
      </c>
      <c r="AR147" cm="1">
        <f t="array" ref="AR147">SUMPRODUCT(--('ECM Current Staffing'!$A$5:$A$1000 = Assumptions!$A147),--('ECM Current Staffing'!$AZ$5:$AZ$1000 = "Yes"), --('ECM Current Staffing'!$C$5:$C$1000 = "Lead Care Manager"), 'ECM Current Staffing'!$M$5:$M$1000,'ECM Current Staffing'!R$5:R$1000)</f>
        <v>0</v>
      </c>
      <c r="AS147" cm="1">
        <f t="array" ref="AS147">SUMPRODUCT(--('ECM Current Staffing'!$A$5:$A$1000 = Assumptions!$A147),--('ECM Current Staffing'!$AZ$5:$AZ$1000 = "Yes"), --('ECM Current Staffing'!$C$5:$C$1000 = "Lead Care Manager"), 'ECM Current Staffing'!$M$5:$M$1000,'ECM Current Staffing'!S$5:S$1000)</f>
        <v>0</v>
      </c>
      <c r="AT147" cm="1">
        <f t="array" ref="AT147">SUMPRODUCT(--('ECM Current Staffing'!$A$5:$A$1000 = Assumptions!$A147),--('ECM Current Staffing'!$AZ$5:$AZ$1000 = "Yes"), --('ECM Current Staffing'!$C$5:$C$1000 = "Lead Care Manager"), 'ECM Current Staffing'!$M$5:$M$1000,'ECM Current Staffing'!T$5:T$1000)</f>
        <v>0</v>
      </c>
      <c r="AU147" cm="1">
        <f t="array" ref="AU147">SUMPRODUCT(--('ECM Current Staffing'!$A$5:$A$1000 = Assumptions!$A147),--('ECM Current Staffing'!$AZ$5:$AZ$1000 = "Yes"), --('ECM Current Staffing'!$C$5:$C$1000 = "Lead Care Manager"), 'ECM Current Staffing'!$M$5:$M$1000,'ECM Current Staffing'!U$5:U$1000)</f>
        <v>0</v>
      </c>
      <c r="AV147" cm="1">
        <f t="array" ref="AV147">SUMPRODUCT(--('ECM Current Staffing'!$A$5:$A$1000 = Assumptions!$A147),--('ECM Current Staffing'!$AZ$5:$AZ$1000 = "Yes"), --('ECM Current Staffing'!$C$5:$C$1000 = "Lead Care Manager"), 'ECM Current Staffing'!$M$5:$M$1000,'ECM Current Staffing'!V$5:V$1000)</f>
        <v>0</v>
      </c>
      <c r="AW147" cm="1">
        <f t="array" ref="AW147">SUMPRODUCT(--('ECM Current Staffing'!$A$5:$A$1000 = Assumptions!$A147),--('ECM Current Staffing'!$AZ$5:$AZ$1000 = "Yes"), --('ECM Current Staffing'!$C$5:$C$1000 = "Lead Care Manager"), 'ECM Current Staffing'!$M$5:$M$1000,'ECM Current Staffing'!W$5:W$1000)</f>
        <v>0</v>
      </c>
      <c r="AX147" cm="1">
        <f t="array" ref="AX147">SUMPRODUCT(--('ECM Current Staffing'!$A$5:$A$1000 = Assumptions!$A147),--('ECM Current Staffing'!$AZ$5:$AZ$1000 = "Yes"), --('ECM Current Staffing'!$C$5:$C$1000 = "Lead Care Manager"), 'ECM Current Staffing'!$M$5:$M$1000,'ECM Current Staffing'!X$5:X$1000)</f>
        <v>0</v>
      </c>
      <c r="AY147" cm="1">
        <f t="array" ref="AY147">SUMPRODUCT(--('ECM Current Staffing'!$A$5:$A$1000 = Assumptions!$A147),--('ECM Current Staffing'!$AZ$5:$AZ$1000 = "Yes"), --('ECM Current Staffing'!$C$5:$C$1000 = "Lead Care Manager"), 'ECM Current Staffing'!$M$5:$M$1000,'ECM Current Staffing'!Y$5:Y$1000)</f>
        <v>0</v>
      </c>
      <c r="AZ147" cm="1">
        <f t="array" ref="AZ147">SUMPRODUCT(--('ECM Current Staffing'!$A$5:$A$1000 = Assumptions!$A147),--('ECM Current Staffing'!$AZ$5:$AZ$1000 = "Yes"), --('ECM Current Staffing'!$C$5:$C$1000 = "Lead Care Manager"), 'ECM Current Staffing'!$M$5:$M$1000,'ECM Current Staffing'!Z$5:Z$1000)</f>
        <v>0</v>
      </c>
      <c r="BA147" cm="1">
        <f t="array" ref="BA147">SUMPRODUCT(--('ECM Current Staffing'!$A$5:$A$1000 = Assumptions!$A147),--('ECM Current Staffing'!$AZ$5:$AZ$1000 = "Yes"), --('ECM Current Staffing'!$C$5:$C$1000 = "Lead Care Manager"), 'ECM Current Staffing'!$M$5:$M$1000,'ECM Current Staffing'!AA$5:AA$1000)</f>
        <v>0</v>
      </c>
      <c r="BB147" cm="1">
        <f t="array" ref="BB147">SUMPRODUCT(--('ECM Current Staffing'!$A$5:$A$1000 = Assumptions!$A147),--('ECM Current Staffing'!$AZ$5:$AZ$1000 = "Yes"), --('ECM Current Staffing'!$C$5:$C$1000 = "Lead Care Manager"), 'ECM Current Staffing'!$M$5:$M$1000,'ECM Current Staffing'!AB$5:AB$1000)</f>
        <v>0</v>
      </c>
      <c r="BC147" cm="1">
        <f t="array" ref="BC147">SUMPRODUCT(--('ECM Current Staffing'!$A$5:$A$1000 = Assumptions!$A147),--('ECM Current Staffing'!$AZ$5:$AZ$1000 = "Yes"), --('ECM Current Staffing'!$C$5:$C$1000 = "Lead Care Manager"), 'ECM Current Staffing'!$M$5:$M$1000,'ECM Current Staffing'!AC$5:AC$1000)</f>
        <v>0</v>
      </c>
      <c r="BD147" cm="1">
        <f t="array" ref="BD147">SUMPRODUCT(--('ECM Current Staffing'!$A$5:$A$1000 = Assumptions!$A147),--('ECM Current Staffing'!$AZ$5:$AZ$1000 = "Yes"), --('ECM Current Staffing'!$C$5:$C$1000 = "Lead Care Manager"), 'ECM Current Staffing'!$M$5:$M$1000,'ECM Current Staffing'!AD$5:AD$1000)</f>
        <v>0</v>
      </c>
      <c r="BE147" cm="1">
        <f t="array" ref="BE147">SUMPRODUCT(--('ECM Current Staffing'!$A$5:$A$1000 = Assumptions!$A147),--('ECM Current Staffing'!$AZ$5:$AZ$1000 = "Yes"), --('ECM Current Staffing'!$C$5:$C$1000 = "Lead Care Manager"), 'ECM Current Staffing'!$M$5:$M$1000,'ECM Current Staffing'!AE$5:AE$1000)</f>
        <v>0</v>
      </c>
      <c r="BF147" cm="1">
        <f t="array" ref="BF147">SUMPRODUCT(--('ECM Current Staffing'!$A$5:$A$1000 = Assumptions!$A147),--('ECM Current Staffing'!$AZ$5:$AZ$1000 = "Yes"), --('ECM Current Staffing'!$C$5:$C$1000 = "Lead Care Manager"), 'ECM Current Staffing'!$M$5:$M$1000,'ECM Current Staffing'!AF$5:AF$1000)</f>
        <v>0</v>
      </c>
      <c r="BG147" cm="1">
        <f t="array" ref="BG147">SUMPRODUCT(--('ECM Current Staffing'!$A$5:$A$1000 = Assumptions!$A147),--('ECM Current Staffing'!$AZ$5:$AZ$1000 = "Yes"), --('ECM Current Staffing'!$C$5:$C$1000 = "Lead Care Manager"), 'ECM Current Staffing'!$M$5:$M$1000,'ECM Current Staffing'!AG$5:AG$1000)</f>
        <v>0</v>
      </c>
      <c r="BH147" cm="1">
        <f t="array" ref="BH147">SUMPRODUCT(--('ECM Current Staffing'!$A$5:$A$1000 = Assumptions!$A147),--('ECM Current Staffing'!$AZ$5:$AZ$1000 = "Yes"), --('ECM Current Staffing'!$C$5:$C$1000 = "Lead Care Manager"), 'ECM Current Staffing'!$M$5:$M$1000,'ECM Current Staffing'!AH$5:AH$1000)</f>
        <v>0</v>
      </c>
      <c r="BI147" cm="1">
        <f t="array" ref="BI147">SUMPRODUCT(--('ECM Current Staffing'!$A$5:$A$1000 = Assumptions!$A147),--('ECM Current Staffing'!$AZ$5:$AZ$1000 = "Yes"), --('ECM Current Staffing'!$C$5:$C$1000 = "Lead Care Manager"), 'ECM Current Staffing'!$M$5:$M$1000,'ECM Current Staffing'!AI$5:AI$1000)</f>
        <v>0</v>
      </c>
      <c r="BJ147" cm="1">
        <f t="array" ref="BJ147">SUMPRODUCT(--('ECM Current Staffing'!$A$5:$A$1000 = Assumptions!$A147),--('ECM Current Staffing'!$AZ$5:$AZ$1000 = "Yes"), --('ECM Current Staffing'!$C$5:$C$1000 = "Lead Care Manager"), 'ECM Current Staffing'!$M$5:$M$1000,'ECM Current Staffing'!AJ$5:AJ$1000)</f>
        <v>0</v>
      </c>
      <c r="BK147" cm="1">
        <f t="array" ref="BK147">SUMPRODUCT(--('ECM Current Staffing'!$A$5:$A$1000 = Assumptions!$A147),--('ECM Current Staffing'!$AZ$5:$AZ$1000 = "Yes"), --('ECM Current Staffing'!$C$5:$C$1000 = "Lead Care Manager"), 'ECM Current Staffing'!$M$5:$M$1000,'ECM Current Staffing'!AK$5:AK$1000)</f>
        <v>0</v>
      </c>
      <c r="BL147" cm="1">
        <f t="array" ref="BL147">SUMPRODUCT(--('ECM Current Staffing'!$A$5:$A$1000 = Assumptions!$A147),--('ECM Current Staffing'!$AZ$5:$AZ$1000 = "Yes"), --('ECM Current Staffing'!$C$5:$C$1000 = "Lead Care Manager"), 'ECM Current Staffing'!$M$5:$M$1000,'ECM Current Staffing'!AL$5:AL$1000)</f>
        <v>0</v>
      </c>
      <c r="BM147" cm="1">
        <f t="array" ref="BM147">SUMPRODUCT(--('ECM Current Staffing'!$A$5:$A$1000 = Assumptions!$A147),--('ECM Current Staffing'!$AZ$5:$AZ$1000 = "Yes"), --('ECM Current Staffing'!$C$5:$C$1000 = "Lead Care Manager"), 'ECM Current Staffing'!$M$5:$M$1000,'ECM Current Staffing'!AM$5:AM$1000)</f>
        <v>0</v>
      </c>
      <c r="BN147" cm="1">
        <f t="array" ref="BN147">SUMPRODUCT(--('ECM Current Staffing'!$A$5:$A$1000 = Assumptions!$A147),--('ECM Current Staffing'!$AZ$5:$AZ$1000 = "Yes"), --('ECM Current Staffing'!$C$5:$C$1000 = "Lead Care Manager"), 'ECM Current Staffing'!$M$5:$M$1000,'ECM Current Staffing'!AN$5:AN$1000)</f>
        <v>0</v>
      </c>
      <c r="BO147" cm="1">
        <f t="array" ref="BO147">SUMPRODUCT(--('ECM Current Staffing'!$A$5:$A$1000 = Assumptions!$A147),--('ECM Current Staffing'!$AZ$5:$AZ$1000 = "Yes"), --('ECM Current Staffing'!$C$5:$C$1000 = "Lead Care Manager"), 'ECM Current Staffing'!$M$5:$M$1000,'ECM Current Staffing'!AO$5:AO$1000)</f>
        <v>0</v>
      </c>
      <c r="BP147" cm="1">
        <f t="array" ref="BP147">SUMPRODUCT(--('ECM Current Staffing'!$A$5:$A$1000 = Assumptions!$A147),--('ECM Current Staffing'!$AZ$5:$AZ$1000 = "Yes"), --('ECM Current Staffing'!$C$5:$C$1000 = "Lead Care Manager"), 'ECM Current Staffing'!$M$5:$M$1000,'ECM Current Staffing'!AP$5:AP$1000)</f>
        <v>0</v>
      </c>
      <c r="BQ147" cm="1">
        <f t="array" ref="BQ147">SUMPRODUCT(--('ECM Current Staffing'!$A$5:$A$1000 = Assumptions!$A147),--('ECM Current Staffing'!$AZ$5:$AZ$1000 = "Yes"), --('ECM Current Staffing'!$C$5:$C$1000 = "Lead Care Manager"), 'ECM Current Staffing'!$M$5:$M$1000,'ECM Current Staffing'!AQ$5:AQ$1000)</f>
        <v>0</v>
      </c>
      <c r="BR147" cm="1">
        <f t="array" ref="BR147">SUMPRODUCT(--('ECM Current Staffing'!$A$5:$A$1000 = Assumptions!$A147),--('ECM Current Staffing'!$AZ$5:$AZ$1000 = "Yes"), --('ECM Current Staffing'!$C$5:$C$1000 = "Lead Care Manager"), 'ECM Current Staffing'!$M$5:$M$1000,'ECM Current Staffing'!AR$5:AR$1000)</f>
        <v>0</v>
      </c>
      <c r="BS147" cm="1">
        <f t="array" ref="BS147">SUMPRODUCT(--('ECM Current Staffing'!$A$5:$A$1000 = Assumptions!$A147),--('ECM Current Staffing'!$AZ$5:$AZ$1000 = "Yes"), --('ECM Current Staffing'!$C$5:$C$1000 = "Lead Care Manager"), 'ECM Current Staffing'!$M$5:$M$1000,'ECM Current Staffing'!AS$5:AS$1000)</f>
        <v>0</v>
      </c>
      <c r="BT147" cm="1">
        <f t="array" ref="BT147">SUMPRODUCT(--('ECM Current Staffing'!$A$5:$A$1000 = Assumptions!$A147),--('ECM Current Staffing'!$AZ$5:$AZ$1000 = "Yes"), --('ECM Current Staffing'!$C$5:$C$1000 = "Lead Care Manager"), 'ECM Current Staffing'!$M$5:$M$1000,'ECM Current Staffing'!AT$5:AT$1000)</f>
        <v>0</v>
      </c>
      <c r="BU147" cm="1">
        <f t="array" ref="BU147">SUMPRODUCT(--('ECM Current Staffing'!$A$5:$A$1000 = Assumptions!$A147),--('ECM Current Staffing'!$AZ$5:$AZ$1000 = "Yes"), --('ECM Current Staffing'!$C$5:$C$1000 = "Lead Care Manager"), 'ECM Current Staffing'!$M$5:$M$1000,'ECM Current Staffing'!AU$5:AU$1000)</f>
        <v>0</v>
      </c>
      <c r="BV147" cm="1">
        <f t="array" ref="BV147">SUMPRODUCT(--('ECM Current Staffing'!$A$5:$A$1000 = Assumptions!$A147),--('ECM Current Staffing'!$AZ$5:$AZ$1000 = "Yes"), --('ECM Current Staffing'!$C$5:$C$1000 = "Lead Care Manager"), 'ECM Current Staffing'!$M$5:$M$1000,'ECM Current Staffing'!AV$5:AV$1000)</f>
        <v>0</v>
      </c>
      <c r="BW147" cm="1">
        <f t="array" ref="BW147">SUMPRODUCT(--('ECM Current Staffing'!$A$5:$A$1000 = Assumptions!$A147),--('ECM Current Staffing'!$AZ$5:$AZ$1000 = "Yes"), --('ECM Current Staffing'!$C$5:$C$1000 = "Lead Care Manager"), 'ECM Current Staffing'!$M$5:$M$1000,'ECM Current Staffing'!AW$5:AW$1000)</f>
        <v>0</v>
      </c>
      <c r="BX147">
        <f t="shared" si="20"/>
        <v>0</v>
      </c>
      <c r="BY147">
        <f t="shared" si="21"/>
        <v>0</v>
      </c>
    </row>
    <row r="148" spans="1:77" x14ac:dyDescent="0.25">
      <c r="A148" s="132" t="str">
        <f>IF('ECM Location'!D10="", "",'ECM Location'!D10)</f>
        <v/>
      </c>
      <c r="B148" cm="1">
        <f t="array" ref="B148">SUMPRODUCT(--('ECM Current Staffing'!$A$5:$A$1000 = Assumptions!$A148),--('ECM Current Staffing'!$AY$5:$AY$1000 = "Yes"), --('ECM Current Staffing'!$C$5:$C$1000 = "Lead Care Manager"), 'ECM Current Staffing'!$M$5:$M$1000,'ECM Current Staffing'!N$5:N$1000)</f>
        <v>0</v>
      </c>
      <c r="C148" cm="1">
        <f t="array" ref="C148">SUMPRODUCT(--('ECM Current Staffing'!$A$5:$A$1000 = Assumptions!$A148),--('ECM Current Staffing'!$AY$5:$AY$1000 = "Yes"), --('ECM Current Staffing'!$C$5:$C$1000 = "Lead Care Manager"), 'ECM Current Staffing'!$M$5:$M$1000,'ECM Current Staffing'!O$5:O$1000)</f>
        <v>0</v>
      </c>
      <c r="D148" cm="1">
        <f t="array" ref="D148">SUMPRODUCT(--('ECM Current Staffing'!$A$5:$A$1000 = Assumptions!$A148),--('ECM Current Staffing'!$AY$5:$AY$1000 = "Yes"), --('ECM Current Staffing'!$C$5:$C$1000 = "Lead Care Manager"), 'ECM Current Staffing'!$M$5:$M$1000,'ECM Current Staffing'!P$5:P$1000)</f>
        <v>0</v>
      </c>
      <c r="E148" cm="1">
        <f t="array" ref="E148">SUMPRODUCT(--('ECM Current Staffing'!$A$5:$A$1000 = Assumptions!$A148),--('ECM Current Staffing'!$AY$5:$AY$1000 = "Yes"), --('ECM Current Staffing'!$C$5:$C$1000 = "Lead Care Manager"), 'ECM Current Staffing'!$M$5:$M$1000,'ECM Current Staffing'!Q$5:Q$1000)</f>
        <v>0</v>
      </c>
      <c r="F148" cm="1">
        <f t="array" ref="F148">SUMPRODUCT(--('ECM Current Staffing'!$A$5:$A$1000 = Assumptions!$A148),--('ECM Current Staffing'!$AY$5:$AY$1000 = "Yes"), --('ECM Current Staffing'!$C$5:$C$1000 = "Lead Care Manager"), 'ECM Current Staffing'!$M$5:$M$1000,'ECM Current Staffing'!R$5:R$1000)</f>
        <v>0</v>
      </c>
      <c r="G148" cm="1">
        <f t="array" ref="G148">SUMPRODUCT(--('ECM Current Staffing'!$A$5:$A$1000 = Assumptions!$A148),--('ECM Current Staffing'!$AY$5:$AY$1000 = "Yes"), --('ECM Current Staffing'!$C$5:$C$1000 = "Lead Care Manager"), 'ECM Current Staffing'!$M$5:$M$1000,'ECM Current Staffing'!S$5:S$1000)</f>
        <v>0</v>
      </c>
      <c r="H148" cm="1">
        <f t="array" ref="H148">SUMPRODUCT(--('ECM Current Staffing'!$A$5:$A$1000 = Assumptions!$A148),--('ECM Current Staffing'!$AY$5:$AY$1000 = "Yes"), --('ECM Current Staffing'!$C$5:$C$1000 = "Lead Care Manager"), 'ECM Current Staffing'!$M$5:$M$1000,'ECM Current Staffing'!T$5:T$1000)</f>
        <v>0</v>
      </c>
      <c r="I148" cm="1">
        <f t="array" ref="I148">SUMPRODUCT(--('ECM Current Staffing'!$A$5:$A$1000 = Assumptions!$A148),--('ECM Current Staffing'!$AY$5:$AY$1000 = "Yes"), --('ECM Current Staffing'!$C$5:$C$1000 = "Lead Care Manager"), 'ECM Current Staffing'!$M$5:$M$1000,'ECM Current Staffing'!U$5:U$1000)</f>
        <v>0</v>
      </c>
      <c r="J148" cm="1">
        <f t="array" ref="J148">SUMPRODUCT(--('ECM Current Staffing'!$A$5:$A$1000 = Assumptions!$A148),--('ECM Current Staffing'!$AY$5:$AY$1000 = "Yes"), --('ECM Current Staffing'!$C$5:$C$1000 = "Lead Care Manager"), 'ECM Current Staffing'!$M$5:$M$1000,'ECM Current Staffing'!V$5:V$1000)</f>
        <v>0</v>
      </c>
      <c r="K148" cm="1">
        <f t="array" ref="K148">SUMPRODUCT(--('ECM Current Staffing'!$A$5:$A$1000 = Assumptions!$A148),--('ECM Current Staffing'!$AY$5:$AY$1000 = "Yes"), --('ECM Current Staffing'!$C$5:$C$1000 = "Lead Care Manager"), 'ECM Current Staffing'!$M$5:$M$1000,'ECM Current Staffing'!W$5:W$1000)</f>
        <v>0</v>
      </c>
      <c r="L148" cm="1">
        <f t="array" ref="L148">SUMPRODUCT(--('ECM Current Staffing'!$A$5:$A$1000 = Assumptions!$A148),--('ECM Current Staffing'!$AY$5:$AY$1000 = "Yes"), --('ECM Current Staffing'!$C$5:$C$1000 = "Lead Care Manager"), 'ECM Current Staffing'!$M$5:$M$1000,'ECM Current Staffing'!X$5:X$1000)</f>
        <v>0</v>
      </c>
      <c r="M148" cm="1">
        <f t="array" ref="M148">SUMPRODUCT(--('ECM Current Staffing'!$A$5:$A$1000 = Assumptions!$A148),--('ECM Current Staffing'!$AY$5:$AY$1000 = "Yes"), --('ECM Current Staffing'!$C$5:$C$1000 = "Lead Care Manager"), 'ECM Current Staffing'!$M$5:$M$1000,'ECM Current Staffing'!Y$5:Y$1000)</f>
        <v>0</v>
      </c>
      <c r="N148" cm="1">
        <f t="array" ref="N148">SUMPRODUCT(--('ECM Current Staffing'!$A$5:$A$1000 = Assumptions!$A148),--('ECM Current Staffing'!$AY$5:$AY$1000 = "Yes"), --('ECM Current Staffing'!$C$5:$C$1000 = "Lead Care Manager"), 'ECM Current Staffing'!$M$5:$M$1000,'ECM Current Staffing'!Z$5:Z$1000)</f>
        <v>0</v>
      </c>
      <c r="O148" cm="1">
        <f t="array" ref="O148">SUMPRODUCT(--('ECM Current Staffing'!$A$5:$A$1000 = Assumptions!$A148),--('ECM Current Staffing'!$AY$5:$AY$1000 = "Yes"), --('ECM Current Staffing'!$C$5:$C$1000 = "Lead Care Manager"), 'ECM Current Staffing'!$M$5:$M$1000,'ECM Current Staffing'!AA$5:AA$1000)</f>
        <v>0</v>
      </c>
      <c r="P148" cm="1">
        <f t="array" ref="P148">SUMPRODUCT(--('ECM Current Staffing'!$A$5:$A$1000 = Assumptions!$A148),--('ECM Current Staffing'!$AY$5:$AY$1000 = "Yes"), --('ECM Current Staffing'!$C$5:$C$1000 = "Lead Care Manager"), 'ECM Current Staffing'!$M$5:$M$1000,'ECM Current Staffing'!AB$5:AB$1000)</f>
        <v>0</v>
      </c>
      <c r="Q148" cm="1">
        <f t="array" ref="Q148">SUMPRODUCT(--('ECM Current Staffing'!$A$5:$A$1000 = Assumptions!$A148),--('ECM Current Staffing'!$AY$5:$AY$1000 = "Yes"), --('ECM Current Staffing'!$C$5:$C$1000 = "Lead Care Manager"), 'ECM Current Staffing'!$M$5:$M$1000,'ECM Current Staffing'!AC$5:AC$1000)</f>
        <v>0</v>
      </c>
      <c r="R148" cm="1">
        <f t="array" ref="R148">SUMPRODUCT(--('ECM Current Staffing'!$A$5:$A$1000 = Assumptions!$A148),--('ECM Current Staffing'!$AY$5:$AY$1000 = "Yes"), --('ECM Current Staffing'!$C$5:$C$1000 = "Lead Care Manager"), 'ECM Current Staffing'!$M$5:$M$1000,'ECM Current Staffing'!AD$5:AD$1000)</f>
        <v>0</v>
      </c>
      <c r="S148" cm="1">
        <f t="array" ref="S148">SUMPRODUCT(--('ECM Current Staffing'!$A$5:$A$1000 = Assumptions!$A148),--('ECM Current Staffing'!$AY$5:$AY$1000 = "Yes"), --('ECM Current Staffing'!$C$5:$C$1000 = "Lead Care Manager"), 'ECM Current Staffing'!$M$5:$M$1000,'ECM Current Staffing'!AE$5:AE$1000)</f>
        <v>0</v>
      </c>
      <c r="T148" cm="1">
        <f t="array" ref="T148">SUMPRODUCT(--('ECM Current Staffing'!$A$5:$A$1000 = Assumptions!$A148),--('ECM Current Staffing'!$AY$5:$AY$1000 = "Yes"), --('ECM Current Staffing'!$C$5:$C$1000 = "Lead Care Manager"), 'ECM Current Staffing'!$M$5:$M$1000,'ECM Current Staffing'!AF$5:AF$1000)</f>
        <v>0</v>
      </c>
      <c r="U148" cm="1">
        <f t="array" ref="U148">SUMPRODUCT(--('ECM Current Staffing'!$A$5:$A$1000 = Assumptions!$A148),--('ECM Current Staffing'!$AY$5:$AY$1000 = "Yes"), --('ECM Current Staffing'!$C$5:$C$1000 = "Lead Care Manager"), 'ECM Current Staffing'!$M$5:$M$1000,'ECM Current Staffing'!AG$5:AG$1000)</f>
        <v>0</v>
      </c>
      <c r="V148" cm="1">
        <f t="array" ref="V148">SUMPRODUCT(--('ECM Current Staffing'!$A$5:$A$1000 = Assumptions!$A148),--('ECM Current Staffing'!$AY$5:$AY$1000 = "Yes"), --('ECM Current Staffing'!$C$5:$C$1000 = "Lead Care Manager"), 'ECM Current Staffing'!$M$5:$M$1000,'ECM Current Staffing'!AH$5:AH$1000)</f>
        <v>0</v>
      </c>
      <c r="W148" cm="1">
        <f t="array" ref="W148">SUMPRODUCT(--('ECM Current Staffing'!$A$5:$A$1000 = Assumptions!$A148),--('ECM Current Staffing'!$AY$5:$AY$1000 = "Yes"), --('ECM Current Staffing'!$C$5:$C$1000 = "Lead Care Manager"), 'ECM Current Staffing'!$M$5:$M$1000,'ECM Current Staffing'!AI$5:AI$1000)</f>
        <v>0</v>
      </c>
      <c r="X148" cm="1">
        <f t="array" ref="X148">SUMPRODUCT(--('ECM Current Staffing'!$A$5:$A$1000 = Assumptions!$A148),--('ECM Current Staffing'!$AY$5:$AY$1000 = "Yes"), --('ECM Current Staffing'!$C$5:$C$1000 = "Lead Care Manager"), 'ECM Current Staffing'!$M$5:$M$1000,'ECM Current Staffing'!AJ$5:AJ$1000)</f>
        <v>0</v>
      </c>
      <c r="Y148" cm="1">
        <f t="array" ref="Y148">SUMPRODUCT(--('ECM Current Staffing'!$A$5:$A$1000 = Assumptions!$A148),--('ECM Current Staffing'!$AY$5:$AY$1000 = "Yes"), --('ECM Current Staffing'!$C$5:$C$1000 = "Lead Care Manager"), 'ECM Current Staffing'!$M$5:$M$1000,'ECM Current Staffing'!AK$5:AK$1000)</f>
        <v>0</v>
      </c>
      <c r="Z148" cm="1">
        <f t="array" ref="Z148">SUMPRODUCT(--('ECM Current Staffing'!$A$5:$A$1000 = Assumptions!$A148),--('ECM Current Staffing'!$AY$5:$AY$1000 = "Yes"), --('ECM Current Staffing'!$C$5:$C$1000 = "Lead Care Manager"), 'ECM Current Staffing'!$M$5:$M$1000,'ECM Current Staffing'!AL$5:AL$1000)</f>
        <v>0</v>
      </c>
      <c r="AA148" cm="1">
        <f t="array" ref="AA148">SUMPRODUCT(--('ECM Current Staffing'!$A$5:$A$1000 = Assumptions!$A148),--('ECM Current Staffing'!$AY$5:$AY$1000 = "Yes"), --('ECM Current Staffing'!$C$5:$C$1000 = "Lead Care Manager"), 'ECM Current Staffing'!$M$5:$M$1000,'ECM Current Staffing'!AM$5:AM$1000)</f>
        <v>0</v>
      </c>
      <c r="AB148" cm="1">
        <f t="array" ref="AB148">SUMPRODUCT(--('ECM Current Staffing'!$A$5:$A$1000 = Assumptions!$A148),--('ECM Current Staffing'!$AY$5:$AY$1000 = "Yes"), --('ECM Current Staffing'!$C$5:$C$1000 = "Lead Care Manager"), 'ECM Current Staffing'!$M$5:$M$1000,'ECM Current Staffing'!AN$5:AN$1000)</f>
        <v>0</v>
      </c>
      <c r="AC148" cm="1">
        <f t="array" ref="AC148">SUMPRODUCT(--('ECM Current Staffing'!$A$5:$A$1000 = Assumptions!$A148),--('ECM Current Staffing'!$AY$5:$AY$1000 = "Yes"), --('ECM Current Staffing'!$C$5:$C$1000 = "Lead Care Manager"), 'ECM Current Staffing'!$M$5:$M$1000,'ECM Current Staffing'!AO$5:AO$1000)</f>
        <v>0</v>
      </c>
      <c r="AD148" cm="1">
        <f t="array" ref="AD148">SUMPRODUCT(--('ECM Current Staffing'!$A$5:$A$1000 = Assumptions!$A148),--('ECM Current Staffing'!$AY$5:$AY$1000 = "Yes"), --('ECM Current Staffing'!$C$5:$C$1000 = "Lead Care Manager"), 'ECM Current Staffing'!$M$5:$M$1000,'ECM Current Staffing'!AP$5:AP$1000)</f>
        <v>0</v>
      </c>
      <c r="AE148" cm="1">
        <f t="array" ref="AE148">SUMPRODUCT(--('ECM Current Staffing'!$A$5:$A$1000 = Assumptions!$A148),--('ECM Current Staffing'!$AY$5:$AY$1000 = "Yes"), --('ECM Current Staffing'!$C$5:$C$1000 = "Lead Care Manager"), 'ECM Current Staffing'!$M$5:$M$1000,'ECM Current Staffing'!AQ$5:AQ$1000)</f>
        <v>0</v>
      </c>
      <c r="AF148" cm="1">
        <f t="array" ref="AF148">SUMPRODUCT(--('ECM Current Staffing'!$A$5:$A$1000 = Assumptions!$A148),--('ECM Current Staffing'!$AY$5:$AY$1000 = "Yes"), --('ECM Current Staffing'!$C$5:$C$1000 = "Lead Care Manager"), 'ECM Current Staffing'!$M$5:$M$1000,'ECM Current Staffing'!AR$5:AR$1000)</f>
        <v>0</v>
      </c>
      <c r="AG148" cm="1">
        <f t="array" ref="AG148">SUMPRODUCT(--('ECM Current Staffing'!$A$5:$A$1000 = Assumptions!$A148),--('ECM Current Staffing'!$AY$5:$AY$1000 = "Yes"), --('ECM Current Staffing'!$C$5:$C$1000 = "Lead Care Manager"), 'ECM Current Staffing'!$M$5:$M$1000,'ECM Current Staffing'!AS$5:AS$1000)</f>
        <v>0</v>
      </c>
      <c r="AH148" cm="1">
        <f t="array" ref="AH148">SUMPRODUCT(--('ECM Current Staffing'!$A$5:$A$1000 = Assumptions!$A148),--('ECM Current Staffing'!$AY$5:$AY$1000 = "Yes"), --('ECM Current Staffing'!$C$5:$C$1000 = "Lead Care Manager"), 'ECM Current Staffing'!$M$5:$M$1000,'ECM Current Staffing'!AT$5:AT$1000)</f>
        <v>0</v>
      </c>
      <c r="AI148" cm="1">
        <f t="array" ref="AI148">SUMPRODUCT(--('ECM Current Staffing'!$A$5:$A$1000 = Assumptions!$A148),--('ECM Current Staffing'!$AY$5:$AY$1000 = "Yes"), --('ECM Current Staffing'!$C$5:$C$1000 = "Lead Care Manager"), 'ECM Current Staffing'!$M$5:$M$1000,'ECM Current Staffing'!AU$5:AU$1000)</f>
        <v>0</v>
      </c>
      <c r="AJ148" cm="1">
        <f t="array" ref="AJ148">SUMPRODUCT(--('ECM Current Staffing'!$A$5:$A$1000 = Assumptions!$A148),--('ECM Current Staffing'!$AY$5:$AY$1000 = "Yes"), --('ECM Current Staffing'!$C$5:$C$1000 = "Lead Care Manager"), 'ECM Current Staffing'!$M$5:$M$1000,'ECM Current Staffing'!AV$5:AV$1000)</f>
        <v>0</v>
      </c>
      <c r="AK148" cm="1">
        <f t="array" ref="AK148">SUMPRODUCT(--('ECM Current Staffing'!$A$5:$A$1000 = Assumptions!$A148),--('ECM Current Staffing'!$AY$5:$AY$1000 = "Yes"), --('ECM Current Staffing'!$C$5:$C$1000 = "Lead Care Manager"), 'ECM Current Staffing'!$M$5:$M$1000,'ECM Current Staffing'!AW$5:AW$1000)</f>
        <v>0</v>
      </c>
      <c r="AL148">
        <f t="shared" si="18"/>
        <v>0</v>
      </c>
      <c r="AM148">
        <f t="shared" si="19"/>
        <v>0</v>
      </c>
      <c r="AN148" cm="1">
        <f t="array" ref="AN148">SUMPRODUCT(--('ECM Current Staffing'!$A$5:$A$1000 = Assumptions!$A148),--('ECM Current Staffing'!$AZ$5:$AZ$1000 = "Yes"), --('ECM Current Staffing'!$C$5:$C$1000 = "Lead Care Manager"), 'ECM Current Staffing'!$M$5:$M$1000,'ECM Current Staffing'!N$5:N$1000)</f>
        <v>0</v>
      </c>
      <c r="AO148" cm="1">
        <f t="array" ref="AO148">SUMPRODUCT(--('ECM Current Staffing'!$A$5:$A$1000 = Assumptions!$A148),--('ECM Current Staffing'!$AZ$5:$AZ$1000 = "Yes"), --('ECM Current Staffing'!$C$5:$C$1000 = "Lead Care Manager"), 'ECM Current Staffing'!$M$5:$M$1000,'ECM Current Staffing'!O$5:O$1000)</f>
        <v>0</v>
      </c>
      <c r="AP148" cm="1">
        <f t="array" ref="AP148">SUMPRODUCT(--('ECM Current Staffing'!$A$5:$A$1000 = Assumptions!$A148),--('ECM Current Staffing'!$AZ$5:$AZ$1000 = "Yes"), --('ECM Current Staffing'!$C$5:$C$1000 = "Lead Care Manager"), 'ECM Current Staffing'!$M$5:$M$1000,'ECM Current Staffing'!P$5:P$1000)</f>
        <v>0</v>
      </c>
      <c r="AQ148" cm="1">
        <f t="array" ref="AQ148">SUMPRODUCT(--('ECM Current Staffing'!$A$5:$A$1000 = Assumptions!$A148),--('ECM Current Staffing'!$AZ$5:$AZ$1000 = "Yes"), --('ECM Current Staffing'!$C$5:$C$1000 = "Lead Care Manager"), 'ECM Current Staffing'!$M$5:$M$1000,'ECM Current Staffing'!Q$5:Q$1000)</f>
        <v>0</v>
      </c>
      <c r="AR148" cm="1">
        <f t="array" ref="AR148">SUMPRODUCT(--('ECM Current Staffing'!$A$5:$A$1000 = Assumptions!$A148),--('ECM Current Staffing'!$AZ$5:$AZ$1000 = "Yes"), --('ECM Current Staffing'!$C$5:$C$1000 = "Lead Care Manager"), 'ECM Current Staffing'!$M$5:$M$1000,'ECM Current Staffing'!R$5:R$1000)</f>
        <v>0</v>
      </c>
      <c r="AS148" cm="1">
        <f t="array" ref="AS148">SUMPRODUCT(--('ECM Current Staffing'!$A$5:$A$1000 = Assumptions!$A148),--('ECM Current Staffing'!$AZ$5:$AZ$1000 = "Yes"), --('ECM Current Staffing'!$C$5:$C$1000 = "Lead Care Manager"), 'ECM Current Staffing'!$M$5:$M$1000,'ECM Current Staffing'!S$5:S$1000)</f>
        <v>0</v>
      </c>
      <c r="AT148" cm="1">
        <f t="array" ref="AT148">SUMPRODUCT(--('ECM Current Staffing'!$A$5:$A$1000 = Assumptions!$A148),--('ECM Current Staffing'!$AZ$5:$AZ$1000 = "Yes"), --('ECM Current Staffing'!$C$5:$C$1000 = "Lead Care Manager"), 'ECM Current Staffing'!$M$5:$M$1000,'ECM Current Staffing'!T$5:T$1000)</f>
        <v>0</v>
      </c>
      <c r="AU148" cm="1">
        <f t="array" ref="AU148">SUMPRODUCT(--('ECM Current Staffing'!$A$5:$A$1000 = Assumptions!$A148),--('ECM Current Staffing'!$AZ$5:$AZ$1000 = "Yes"), --('ECM Current Staffing'!$C$5:$C$1000 = "Lead Care Manager"), 'ECM Current Staffing'!$M$5:$M$1000,'ECM Current Staffing'!U$5:U$1000)</f>
        <v>0</v>
      </c>
      <c r="AV148" cm="1">
        <f t="array" ref="AV148">SUMPRODUCT(--('ECM Current Staffing'!$A$5:$A$1000 = Assumptions!$A148),--('ECM Current Staffing'!$AZ$5:$AZ$1000 = "Yes"), --('ECM Current Staffing'!$C$5:$C$1000 = "Lead Care Manager"), 'ECM Current Staffing'!$M$5:$M$1000,'ECM Current Staffing'!V$5:V$1000)</f>
        <v>0</v>
      </c>
      <c r="AW148" cm="1">
        <f t="array" ref="AW148">SUMPRODUCT(--('ECM Current Staffing'!$A$5:$A$1000 = Assumptions!$A148),--('ECM Current Staffing'!$AZ$5:$AZ$1000 = "Yes"), --('ECM Current Staffing'!$C$5:$C$1000 = "Lead Care Manager"), 'ECM Current Staffing'!$M$5:$M$1000,'ECM Current Staffing'!W$5:W$1000)</f>
        <v>0</v>
      </c>
      <c r="AX148" cm="1">
        <f t="array" ref="AX148">SUMPRODUCT(--('ECM Current Staffing'!$A$5:$A$1000 = Assumptions!$A148),--('ECM Current Staffing'!$AZ$5:$AZ$1000 = "Yes"), --('ECM Current Staffing'!$C$5:$C$1000 = "Lead Care Manager"), 'ECM Current Staffing'!$M$5:$M$1000,'ECM Current Staffing'!X$5:X$1000)</f>
        <v>0</v>
      </c>
      <c r="AY148" cm="1">
        <f t="array" ref="AY148">SUMPRODUCT(--('ECM Current Staffing'!$A$5:$A$1000 = Assumptions!$A148),--('ECM Current Staffing'!$AZ$5:$AZ$1000 = "Yes"), --('ECM Current Staffing'!$C$5:$C$1000 = "Lead Care Manager"), 'ECM Current Staffing'!$M$5:$M$1000,'ECM Current Staffing'!Y$5:Y$1000)</f>
        <v>0</v>
      </c>
      <c r="AZ148" cm="1">
        <f t="array" ref="AZ148">SUMPRODUCT(--('ECM Current Staffing'!$A$5:$A$1000 = Assumptions!$A148),--('ECM Current Staffing'!$AZ$5:$AZ$1000 = "Yes"), --('ECM Current Staffing'!$C$5:$C$1000 = "Lead Care Manager"), 'ECM Current Staffing'!$M$5:$M$1000,'ECM Current Staffing'!Z$5:Z$1000)</f>
        <v>0</v>
      </c>
      <c r="BA148" cm="1">
        <f t="array" ref="BA148">SUMPRODUCT(--('ECM Current Staffing'!$A$5:$A$1000 = Assumptions!$A148),--('ECM Current Staffing'!$AZ$5:$AZ$1000 = "Yes"), --('ECM Current Staffing'!$C$5:$C$1000 = "Lead Care Manager"), 'ECM Current Staffing'!$M$5:$M$1000,'ECM Current Staffing'!AA$5:AA$1000)</f>
        <v>0</v>
      </c>
      <c r="BB148" cm="1">
        <f t="array" ref="BB148">SUMPRODUCT(--('ECM Current Staffing'!$A$5:$A$1000 = Assumptions!$A148),--('ECM Current Staffing'!$AZ$5:$AZ$1000 = "Yes"), --('ECM Current Staffing'!$C$5:$C$1000 = "Lead Care Manager"), 'ECM Current Staffing'!$M$5:$M$1000,'ECM Current Staffing'!AB$5:AB$1000)</f>
        <v>0</v>
      </c>
      <c r="BC148" cm="1">
        <f t="array" ref="BC148">SUMPRODUCT(--('ECM Current Staffing'!$A$5:$A$1000 = Assumptions!$A148),--('ECM Current Staffing'!$AZ$5:$AZ$1000 = "Yes"), --('ECM Current Staffing'!$C$5:$C$1000 = "Lead Care Manager"), 'ECM Current Staffing'!$M$5:$M$1000,'ECM Current Staffing'!AC$5:AC$1000)</f>
        <v>0</v>
      </c>
      <c r="BD148" cm="1">
        <f t="array" ref="BD148">SUMPRODUCT(--('ECM Current Staffing'!$A$5:$A$1000 = Assumptions!$A148),--('ECM Current Staffing'!$AZ$5:$AZ$1000 = "Yes"), --('ECM Current Staffing'!$C$5:$C$1000 = "Lead Care Manager"), 'ECM Current Staffing'!$M$5:$M$1000,'ECM Current Staffing'!AD$5:AD$1000)</f>
        <v>0</v>
      </c>
      <c r="BE148" cm="1">
        <f t="array" ref="BE148">SUMPRODUCT(--('ECM Current Staffing'!$A$5:$A$1000 = Assumptions!$A148),--('ECM Current Staffing'!$AZ$5:$AZ$1000 = "Yes"), --('ECM Current Staffing'!$C$5:$C$1000 = "Lead Care Manager"), 'ECM Current Staffing'!$M$5:$M$1000,'ECM Current Staffing'!AE$5:AE$1000)</f>
        <v>0</v>
      </c>
      <c r="BF148" cm="1">
        <f t="array" ref="BF148">SUMPRODUCT(--('ECM Current Staffing'!$A$5:$A$1000 = Assumptions!$A148),--('ECM Current Staffing'!$AZ$5:$AZ$1000 = "Yes"), --('ECM Current Staffing'!$C$5:$C$1000 = "Lead Care Manager"), 'ECM Current Staffing'!$M$5:$M$1000,'ECM Current Staffing'!AF$5:AF$1000)</f>
        <v>0</v>
      </c>
      <c r="BG148" cm="1">
        <f t="array" ref="BG148">SUMPRODUCT(--('ECM Current Staffing'!$A$5:$A$1000 = Assumptions!$A148),--('ECM Current Staffing'!$AZ$5:$AZ$1000 = "Yes"), --('ECM Current Staffing'!$C$5:$C$1000 = "Lead Care Manager"), 'ECM Current Staffing'!$M$5:$M$1000,'ECM Current Staffing'!AG$5:AG$1000)</f>
        <v>0</v>
      </c>
      <c r="BH148" cm="1">
        <f t="array" ref="BH148">SUMPRODUCT(--('ECM Current Staffing'!$A$5:$A$1000 = Assumptions!$A148),--('ECM Current Staffing'!$AZ$5:$AZ$1000 = "Yes"), --('ECM Current Staffing'!$C$5:$C$1000 = "Lead Care Manager"), 'ECM Current Staffing'!$M$5:$M$1000,'ECM Current Staffing'!AH$5:AH$1000)</f>
        <v>0</v>
      </c>
      <c r="BI148" cm="1">
        <f t="array" ref="BI148">SUMPRODUCT(--('ECM Current Staffing'!$A$5:$A$1000 = Assumptions!$A148),--('ECM Current Staffing'!$AZ$5:$AZ$1000 = "Yes"), --('ECM Current Staffing'!$C$5:$C$1000 = "Lead Care Manager"), 'ECM Current Staffing'!$M$5:$M$1000,'ECM Current Staffing'!AI$5:AI$1000)</f>
        <v>0</v>
      </c>
      <c r="BJ148" cm="1">
        <f t="array" ref="BJ148">SUMPRODUCT(--('ECM Current Staffing'!$A$5:$A$1000 = Assumptions!$A148),--('ECM Current Staffing'!$AZ$5:$AZ$1000 = "Yes"), --('ECM Current Staffing'!$C$5:$C$1000 = "Lead Care Manager"), 'ECM Current Staffing'!$M$5:$M$1000,'ECM Current Staffing'!AJ$5:AJ$1000)</f>
        <v>0</v>
      </c>
      <c r="BK148" cm="1">
        <f t="array" ref="BK148">SUMPRODUCT(--('ECM Current Staffing'!$A$5:$A$1000 = Assumptions!$A148),--('ECM Current Staffing'!$AZ$5:$AZ$1000 = "Yes"), --('ECM Current Staffing'!$C$5:$C$1000 = "Lead Care Manager"), 'ECM Current Staffing'!$M$5:$M$1000,'ECM Current Staffing'!AK$5:AK$1000)</f>
        <v>0</v>
      </c>
      <c r="BL148" cm="1">
        <f t="array" ref="BL148">SUMPRODUCT(--('ECM Current Staffing'!$A$5:$A$1000 = Assumptions!$A148),--('ECM Current Staffing'!$AZ$5:$AZ$1000 = "Yes"), --('ECM Current Staffing'!$C$5:$C$1000 = "Lead Care Manager"), 'ECM Current Staffing'!$M$5:$M$1000,'ECM Current Staffing'!AL$5:AL$1000)</f>
        <v>0</v>
      </c>
      <c r="BM148" cm="1">
        <f t="array" ref="BM148">SUMPRODUCT(--('ECM Current Staffing'!$A$5:$A$1000 = Assumptions!$A148),--('ECM Current Staffing'!$AZ$5:$AZ$1000 = "Yes"), --('ECM Current Staffing'!$C$5:$C$1000 = "Lead Care Manager"), 'ECM Current Staffing'!$M$5:$M$1000,'ECM Current Staffing'!AM$5:AM$1000)</f>
        <v>0</v>
      </c>
      <c r="BN148" cm="1">
        <f t="array" ref="BN148">SUMPRODUCT(--('ECM Current Staffing'!$A$5:$A$1000 = Assumptions!$A148),--('ECM Current Staffing'!$AZ$5:$AZ$1000 = "Yes"), --('ECM Current Staffing'!$C$5:$C$1000 = "Lead Care Manager"), 'ECM Current Staffing'!$M$5:$M$1000,'ECM Current Staffing'!AN$5:AN$1000)</f>
        <v>0</v>
      </c>
      <c r="BO148" cm="1">
        <f t="array" ref="BO148">SUMPRODUCT(--('ECM Current Staffing'!$A$5:$A$1000 = Assumptions!$A148),--('ECM Current Staffing'!$AZ$5:$AZ$1000 = "Yes"), --('ECM Current Staffing'!$C$5:$C$1000 = "Lead Care Manager"), 'ECM Current Staffing'!$M$5:$M$1000,'ECM Current Staffing'!AO$5:AO$1000)</f>
        <v>0</v>
      </c>
      <c r="BP148" cm="1">
        <f t="array" ref="BP148">SUMPRODUCT(--('ECM Current Staffing'!$A$5:$A$1000 = Assumptions!$A148),--('ECM Current Staffing'!$AZ$5:$AZ$1000 = "Yes"), --('ECM Current Staffing'!$C$5:$C$1000 = "Lead Care Manager"), 'ECM Current Staffing'!$M$5:$M$1000,'ECM Current Staffing'!AP$5:AP$1000)</f>
        <v>0</v>
      </c>
      <c r="BQ148" cm="1">
        <f t="array" ref="BQ148">SUMPRODUCT(--('ECM Current Staffing'!$A$5:$A$1000 = Assumptions!$A148),--('ECM Current Staffing'!$AZ$5:$AZ$1000 = "Yes"), --('ECM Current Staffing'!$C$5:$C$1000 = "Lead Care Manager"), 'ECM Current Staffing'!$M$5:$M$1000,'ECM Current Staffing'!AQ$5:AQ$1000)</f>
        <v>0</v>
      </c>
      <c r="BR148" cm="1">
        <f t="array" ref="BR148">SUMPRODUCT(--('ECM Current Staffing'!$A$5:$A$1000 = Assumptions!$A148),--('ECM Current Staffing'!$AZ$5:$AZ$1000 = "Yes"), --('ECM Current Staffing'!$C$5:$C$1000 = "Lead Care Manager"), 'ECM Current Staffing'!$M$5:$M$1000,'ECM Current Staffing'!AR$5:AR$1000)</f>
        <v>0</v>
      </c>
      <c r="BS148" cm="1">
        <f t="array" ref="BS148">SUMPRODUCT(--('ECM Current Staffing'!$A$5:$A$1000 = Assumptions!$A148),--('ECM Current Staffing'!$AZ$5:$AZ$1000 = "Yes"), --('ECM Current Staffing'!$C$5:$C$1000 = "Lead Care Manager"), 'ECM Current Staffing'!$M$5:$M$1000,'ECM Current Staffing'!AS$5:AS$1000)</f>
        <v>0</v>
      </c>
      <c r="BT148" cm="1">
        <f t="array" ref="BT148">SUMPRODUCT(--('ECM Current Staffing'!$A$5:$A$1000 = Assumptions!$A148),--('ECM Current Staffing'!$AZ$5:$AZ$1000 = "Yes"), --('ECM Current Staffing'!$C$5:$C$1000 = "Lead Care Manager"), 'ECM Current Staffing'!$M$5:$M$1000,'ECM Current Staffing'!AT$5:AT$1000)</f>
        <v>0</v>
      </c>
      <c r="BU148" cm="1">
        <f t="array" ref="BU148">SUMPRODUCT(--('ECM Current Staffing'!$A$5:$A$1000 = Assumptions!$A148),--('ECM Current Staffing'!$AZ$5:$AZ$1000 = "Yes"), --('ECM Current Staffing'!$C$5:$C$1000 = "Lead Care Manager"), 'ECM Current Staffing'!$M$5:$M$1000,'ECM Current Staffing'!AU$5:AU$1000)</f>
        <v>0</v>
      </c>
      <c r="BV148" cm="1">
        <f t="array" ref="BV148">SUMPRODUCT(--('ECM Current Staffing'!$A$5:$A$1000 = Assumptions!$A148),--('ECM Current Staffing'!$AZ$5:$AZ$1000 = "Yes"), --('ECM Current Staffing'!$C$5:$C$1000 = "Lead Care Manager"), 'ECM Current Staffing'!$M$5:$M$1000,'ECM Current Staffing'!AV$5:AV$1000)</f>
        <v>0</v>
      </c>
      <c r="BW148" cm="1">
        <f t="array" ref="BW148">SUMPRODUCT(--('ECM Current Staffing'!$A$5:$A$1000 = Assumptions!$A148),--('ECM Current Staffing'!$AZ$5:$AZ$1000 = "Yes"), --('ECM Current Staffing'!$C$5:$C$1000 = "Lead Care Manager"), 'ECM Current Staffing'!$M$5:$M$1000,'ECM Current Staffing'!AW$5:AW$1000)</f>
        <v>0</v>
      </c>
      <c r="BX148">
        <f t="shared" si="20"/>
        <v>0</v>
      </c>
      <c r="BY148">
        <f t="shared" si="21"/>
        <v>0</v>
      </c>
    </row>
    <row r="149" spans="1:77" x14ac:dyDescent="0.25">
      <c r="A149" s="132" t="str">
        <f>IF('ECM Location'!D11="", "",'ECM Location'!D11)</f>
        <v/>
      </c>
      <c r="B149" cm="1">
        <f t="array" ref="B149">SUMPRODUCT(--('ECM Current Staffing'!$A$5:$A$1000 = Assumptions!$A149),--('ECM Current Staffing'!$AY$5:$AY$1000 = "Yes"), --('ECM Current Staffing'!$C$5:$C$1000 = "Lead Care Manager"), 'ECM Current Staffing'!$M$5:$M$1000,'ECM Current Staffing'!N$5:N$1000)</f>
        <v>0</v>
      </c>
      <c r="C149" cm="1">
        <f t="array" ref="C149">SUMPRODUCT(--('ECM Current Staffing'!$A$5:$A$1000 = Assumptions!$A149),--('ECM Current Staffing'!$AY$5:$AY$1000 = "Yes"), --('ECM Current Staffing'!$C$5:$C$1000 = "Lead Care Manager"), 'ECM Current Staffing'!$M$5:$M$1000,'ECM Current Staffing'!O$5:O$1000)</f>
        <v>0</v>
      </c>
      <c r="D149" cm="1">
        <f t="array" ref="D149">SUMPRODUCT(--('ECM Current Staffing'!$A$5:$A$1000 = Assumptions!$A149),--('ECM Current Staffing'!$AY$5:$AY$1000 = "Yes"), --('ECM Current Staffing'!$C$5:$C$1000 = "Lead Care Manager"), 'ECM Current Staffing'!$M$5:$M$1000,'ECM Current Staffing'!P$5:P$1000)</f>
        <v>0</v>
      </c>
      <c r="E149" cm="1">
        <f t="array" ref="E149">SUMPRODUCT(--('ECM Current Staffing'!$A$5:$A$1000 = Assumptions!$A149),--('ECM Current Staffing'!$AY$5:$AY$1000 = "Yes"), --('ECM Current Staffing'!$C$5:$C$1000 = "Lead Care Manager"), 'ECM Current Staffing'!$M$5:$M$1000,'ECM Current Staffing'!Q$5:Q$1000)</f>
        <v>0</v>
      </c>
      <c r="F149" cm="1">
        <f t="array" ref="F149">SUMPRODUCT(--('ECM Current Staffing'!$A$5:$A$1000 = Assumptions!$A149),--('ECM Current Staffing'!$AY$5:$AY$1000 = "Yes"), --('ECM Current Staffing'!$C$5:$C$1000 = "Lead Care Manager"), 'ECM Current Staffing'!$M$5:$M$1000,'ECM Current Staffing'!R$5:R$1000)</f>
        <v>0</v>
      </c>
      <c r="G149" cm="1">
        <f t="array" ref="G149">SUMPRODUCT(--('ECM Current Staffing'!$A$5:$A$1000 = Assumptions!$A149),--('ECM Current Staffing'!$AY$5:$AY$1000 = "Yes"), --('ECM Current Staffing'!$C$5:$C$1000 = "Lead Care Manager"), 'ECM Current Staffing'!$M$5:$M$1000,'ECM Current Staffing'!S$5:S$1000)</f>
        <v>0</v>
      </c>
      <c r="H149" cm="1">
        <f t="array" ref="H149">SUMPRODUCT(--('ECM Current Staffing'!$A$5:$A$1000 = Assumptions!$A149),--('ECM Current Staffing'!$AY$5:$AY$1000 = "Yes"), --('ECM Current Staffing'!$C$5:$C$1000 = "Lead Care Manager"), 'ECM Current Staffing'!$M$5:$M$1000,'ECM Current Staffing'!T$5:T$1000)</f>
        <v>0</v>
      </c>
      <c r="I149" cm="1">
        <f t="array" ref="I149">SUMPRODUCT(--('ECM Current Staffing'!$A$5:$A$1000 = Assumptions!$A149),--('ECM Current Staffing'!$AY$5:$AY$1000 = "Yes"), --('ECM Current Staffing'!$C$5:$C$1000 = "Lead Care Manager"), 'ECM Current Staffing'!$M$5:$M$1000,'ECM Current Staffing'!U$5:U$1000)</f>
        <v>0</v>
      </c>
      <c r="J149" cm="1">
        <f t="array" ref="J149">SUMPRODUCT(--('ECM Current Staffing'!$A$5:$A$1000 = Assumptions!$A149),--('ECM Current Staffing'!$AY$5:$AY$1000 = "Yes"), --('ECM Current Staffing'!$C$5:$C$1000 = "Lead Care Manager"), 'ECM Current Staffing'!$M$5:$M$1000,'ECM Current Staffing'!V$5:V$1000)</f>
        <v>0</v>
      </c>
      <c r="K149" cm="1">
        <f t="array" ref="K149">SUMPRODUCT(--('ECM Current Staffing'!$A$5:$A$1000 = Assumptions!$A149),--('ECM Current Staffing'!$AY$5:$AY$1000 = "Yes"), --('ECM Current Staffing'!$C$5:$C$1000 = "Lead Care Manager"), 'ECM Current Staffing'!$M$5:$M$1000,'ECM Current Staffing'!W$5:W$1000)</f>
        <v>0</v>
      </c>
      <c r="L149" cm="1">
        <f t="array" ref="L149">SUMPRODUCT(--('ECM Current Staffing'!$A$5:$A$1000 = Assumptions!$A149),--('ECM Current Staffing'!$AY$5:$AY$1000 = "Yes"), --('ECM Current Staffing'!$C$5:$C$1000 = "Lead Care Manager"), 'ECM Current Staffing'!$M$5:$M$1000,'ECM Current Staffing'!X$5:X$1000)</f>
        <v>0</v>
      </c>
      <c r="M149" cm="1">
        <f t="array" ref="M149">SUMPRODUCT(--('ECM Current Staffing'!$A$5:$A$1000 = Assumptions!$A149),--('ECM Current Staffing'!$AY$5:$AY$1000 = "Yes"), --('ECM Current Staffing'!$C$5:$C$1000 = "Lead Care Manager"), 'ECM Current Staffing'!$M$5:$M$1000,'ECM Current Staffing'!Y$5:Y$1000)</f>
        <v>0</v>
      </c>
      <c r="N149" cm="1">
        <f t="array" ref="N149">SUMPRODUCT(--('ECM Current Staffing'!$A$5:$A$1000 = Assumptions!$A149),--('ECM Current Staffing'!$AY$5:$AY$1000 = "Yes"), --('ECM Current Staffing'!$C$5:$C$1000 = "Lead Care Manager"), 'ECM Current Staffing'!$M$5:$M$1000,'ECM Current Staffing'!Z$5:Z$1000)</f>
        <v>0</v>
      </c>
      <c r="O149" cm="1">
        <f t="array" ref="O149">SUMPRODUCT(--('ECM Current Staffing'!$A$5:$A$1000 = Assumptions!$A149),--('ECM Current Staffing'!$AY$5:$AY$1000 = "Yes"), --('ECM Current Staffing'!$C$5:$C$1000 = "Lead Care Manager"), 'ECM Current Staffing'!$M$5:$M$1000,'ECM Current Staffing'!AA$5:AA$1000)</f>
        <v>0</v>
      </c>
      <c r="P149" cm="1">
        <f t="array" ref="P149">SUMPRODUCT(--('ECM Current Staffing'!$A$5:$A$1000 = Assumptions!$A149),--('ECM Current Staffing'!$AY$5:$AY$1000 = "Yes"), --('ECM Current Staffing'!$C$5:$C$1000 = "Lead Care Manager"), 'ECM Current Staffing'!$M$5:$M$1000,'ECM Current Staffing'!AB$5:AB$1000)</f>
        <v>0</v>
      </c>
      <c r="Q149" cm="1">
        <f t="array" ref="Q149">SUMPRODUCT(--('ECM Current Staffing'!$A$5:$A$1000 = Assumptions!$A149),--('ECM Current Staffing'!$AY$5:$AY$1000 = "Yes"), --('ECM Current Staffing'!$C$5:$C$1000 = "Lead Care Manager"), 'ECM Current Staffing'!$M$5:$M$1000,'ECM Current Staffing'!AC$5:AC$1000)</f>
        <v>0</v>
      </c>
      <c r="R149" cm="1">
        <f t="array" ref="R149">SUMPRODUCT(--('ECM Current Staffing'!$A$5:$A$1000 = Assumptions!$A149),--('ECM Current Staffing'!$AY$5:$AY$1000 = "Yes"), --('ECM Current Staffing'!$C$5:$C$1000 = "Lead Care Manager"), 'ECM Current Staffing'!$M$5:$M$1000,'ECM Current Staffing'!AD$5:AD$1000)</f>
        <v>0</v>
      </c>
      <c r="S149" cm="1">
        <f t="array" ref="S149">SUMPRODUCT(--('ECM Current Staffing'!$A$5:$A$1000 = Assumptions!$A149),--('ECM Current Staffing'!$AY$5:$AY$1000 = "Yes"), --('ECM Current Staffing'!$C$5:$C$1000 = "Lead Care Manager"), 'ECM Current Staffing'!$M$5:$M$1000,'ECM Current Staffing'!AE$5:AE$1000)</f>
        <v>0</v>
      </c>
      <c r="T149" cm="1">
        <f t="array" ref="T149">SUMPRODUCT(--('ECM Current Staffing'!$A$5:$A$1000 = Assumptions!$A149),--('ECM Current Staffing'!$AY$5:$AY$1000 = "Yes"), --('ECM Current Staffing'!$C$5:$C$1000 = "Lead Care Manager"), 'ECM Current Staffing'!$M$5:$M$1000,'ECM Current Staffing'!AF$5:AF$1000)</f>
        <v>0</v>
      </c>
      <c r="U149" cm="1">
        <f t="array" ref="U149">SUMPRODUCT(--('ECM Current Staffing'!$A$5:$A$1000 = Assumptions!$A149),--('ECM Current Staffing'!$AY$5:$AY$1000 = "Yes"), --('ECM Current Staffing'!$C$5:$C$1000 = "Lead Care Manager"), 'ECM Current Staffing'!$M$5:$M$1000,'ECM Current Staffing'!AG$5:AG$1000)</f>
        <v>0</v>
      </c>
      <c r="V149" cm="1">
        <f t="array" ref="V149">SUMPRODUCT(--('ECM Current Staffing'!$A$5:$A$1000 = Assumptions!$A149),--('ECM Current Staffing'!$AY$5:$AY$1000 = "Yes"), --('ECM Current Staffing'!$C$5:$C$1000 = "Lead Care Manager"), 'ECM Current Staffing'!$M$5:$M$1000,'ECM Current Staffing'!AH$5:AH$1000)</f>
        <v>0</v>
      </c>
      <c r="W149" cm="1">
        <f t="array" ref="W149">SUMPRODUCT(--('ECM Current Staffing'!$A$5:$A$1000 = Assumptions!$A149),--('ECM Current Staffing'!$AY$5:$AY$1000 = "Yes"), --('ECM Current Staffing'!$C$5:$C$1000 = "Lead Care Manager"), 'ECM Current Staffing'!$M$5:$M$1000,'ECM Current Staffing'!AI$5:AI$1000)</f>
        <v>0</v>
      </c>
      <c r="X149" cm="1">
        <f t="array" ref="X149">SUMPRODUCT(--('ECM Current Staffing'!$A$5:$A$1000 = Assumptions!$A149),--('ECM Current Staffing'!$AY$5:$AY$1000 = "Yes"), --('ECM Current Staffing'!$C$5:$C$1000 = "Lead Care Manager"), 'ECM Current Staffing'!$M$5:$M$1000,'ECM Current Staffing'!AJ$5:AJ$1000)</f>
        <v>0</v>
      </c>
      <c r="Y149" cm="1">
        <f t="array" ref="Y149">SUMPRODUCT(--('ECM Current Staffing'!$A$5:$A$1000 = Assumptions!$A149),--('ECM Current Staffing'!$AY$5:$AY$1000 = "Yes"), --('ECM Current Staffing'!$C$5:$C$1000 = "Lead Care Manager"), 'ECM Current Staffing'!$M$5:$M$1000,'ECM Current Staffing'!AK$5:AK$1000)</f>
        <v>0</v>
      </c>
      <c r="Z149" cm="1">
        <f t="array" ref="Z149">SUMPRODUCT(--('ECM Current Staffing'!$A$5:$A$1000 = Assumptions!$A149),--('ECM Current Staffing'!$AY$5:$AY$1000 = "Yes"), --('ECM Current Staffing'!$C$5:$C$1000 = "Lead Care Manager"), 'ECM Current Staffing'!$M$5:$M$1000,'ECM Current Staffing'!AL$5:AL$1000)</f>
        <v>0</v>
      </c>
      <c r="AA149" cm="1">
        <f t="array" ref="AA149">SUMPRODUCT(--('ECM Current Staffing'!$A$5:$A$1000 = Assumptions!$A149),--('ECM Current Staffing'!$AY$5:$AY$1000 = "Yes"), --('ECM Current Staffing'!$C$5:$C$1000 = "Lead Care Manager"), 'ECM Current Staffing'!$M$5:$M$1000,'ECM Current Staffing'!AM$5:AM$1000)</f>
        <v>0</v>
      </c>
      <c r="AB149" cm="1">
        <f t="array" ref="AB149">SUMPRODUCT(--('ECM Current Staffing'!$A$5:$A$1000 = Assumptions!$A149),--('ECM Current Staffing'!$AY$5:$AY$1000 = "Yes"), --('ECM Current Staffing'!$C$5:$C$1000 = "Lead Care Manager"), 'ECM Current Staffing'!$M$5:$M$1000,'ECM Current Staffing'!AN$5:AN$1000)</f>
        <v>0</v>
      </c>
      <c r="AC149" cm="1">
        <f t="array" ref="AC149">SUMPRODUCT(--('ECM Current Staffing'!$A$5:$A$1000 = Assumptions!$A149),--('ECM Current Staffing'!$AY$5:$AY$1000 = "Yes"), --('ECM Current Staffing'!$C$5:$C$1000 = "Lead Care Manager"), 'ECM Current Staffing'!$M$5:$M$1000,'ECM Current Staffing'!AO$5:AO$1000)</f>
        <v>0</v>
      </c>
      <c r="AD149" cm="1">
        <f t="array" ref="AD149">SUMPRODUCT(--('ECM Current Staffing'!$A$5:$A$1000 = Assumptions!$A149),--('ECM Current Staffing'!$AY$5:$AY$1000 = "Yes"), --('ECM Current Staffing'!$C$5:$C$1000 = "Lead Care Manager"), 'ECM Current Staffing'!$M$5:$M$1000,'ECM Current Staffing'!AP$5:AP$1000)</f>
        <v>0</v>
      </c>
      <c r="AE149" cm="1">
        <f t="array" ref="AE149">SUMPRODUCT(--('ECM Current Staffing'!$A$5:$A$1000 = Assumptions!$A149),--('ECM Current Staffing'!$AY$5:$AY$1000 = "Yes"), --('ECM Current Staffing'!$C$5:$C$1000 = "Lead Care Manager"), 'ECM Current Staffing'!$M$5:$M$1000,'ECM Current Staffing'!AQ$5:AQ$1000)</f>
        <v>0</v>
      </c>
      <c r="AF149" cm="1">
        <f t="array" ref="AF149">SUMPRODUCT(--('ECM Current Staffing'!$A$5:$A$1000 = Assumptions!$A149),--('ECM Current Staffing'!$AY$5:$AY$1000 = "Yes"), --('ECM Current Staffing'!$C$5:$C$1000 = "Lead Care Manager"), 'ECM Current Staffing'!$M$5:$M$1000,'ECM Current Staffing'!AR$5:AR$1000)</f>
        <v>0</v>
      </c>
      <c r="AG149" cm="1">
        <f t="array" ref="AG149">SUMPRODUCT(--('ECM Current Staffing'!$A$5:$A$1000 = Assumptions!$A149),--('ECM Current Staffing'!$AY$5:$AY$1000 = "Yes"), --('ECM Current Staffing'!$C$5:$C$1000 = "Lead Care Manager"), 'ECM Current Staffing'!$M$5:$M$1000,'ECM Current Staffing'!AS$5:AS$1000)</f>
        <v>0</v>
      </c>
      <c r="AH149" cm="1">
        <f t="array" ref="AH149">SUMPRODUCT(--('ECM Current Staffing'!$A$5:$A$1000 = Assumptions!$A149),--('ECM Current Staffing'!$AY$5:$AY$1000 = "Yes"), --('ECM Current Staffing'!$C$5:$C$1000 = "Lead Care Manager"), 'ECM Current Staffing'!$M$5:$M$1000,'ECM Current Staffing'!AT$5:AT$1000)</f>
        <v>0</v>
      </c>
      <c r="AI149" cm="1">
        <f t="array" ref="AI149">SUMPRODUCT(--('ECM Current Staffing'!$A$5:$A$1000 = Assumptions!$A149),--('ECM Current Staffing'!$AY$5:$AY$1000 = "Yes"), --('ECM Current Staffing'!$C$5:$C$1000 = "Lead Care Manager"), 'ECM Current Staffing'!$M$5:$M$1000,'ECM Current Staffing'!AU$5:AU$1000)</f>
        <v>0</v>
      </c>
      <c r="AJ149" cm="1">
        <f t="array" ref="AJ149">SUMPRODUCT(--('ECM Current Staffing'!$A$5:$A$1000 = Assumptions!$A149),--('ECM Current Staffing'!$AY$5:$AY$1000 = "Yes"), --('ECM Current Staffing'!$C$5:$C$1000 = "Lead Care Manager"), 'ECM Current Staffing'!$M$5:$M$1000,'ECM Current Staffing'!AV$5:AV$1000)</f>
        <v>0</v>
      </c>
      <c r="AK149" cm="1">
        <f t="array" ref="AK149">SUMPRODUCT(--('ECM Current Staffing'!$A$5:$A$1000 = Assumptions!$A149),--('ECM Current Staffing'!$AY$5:$AY$1000 = "Yes"), --('ECM Current Staffing'!$C$5:$C$1000 = "Lead Care Manager"), 'ECM Current Staffing'!$M$5:$M$1000,'ECM Current Staffing'!AW$5:AW$1000)</f>
        <v>0</v>
      </c>
      <c r="AL149">
        <f t="shared" si="18"/>
        <v>0</v>
      </c>
      <c r="AM149">
        <f t="shared" si="19"/>
        <v>0</v>
      </c>
      <c r="AN149" cm="1">
        <f t="array" ref="AN149">SUMPRODUCT(--('ECM Current Staffing'!$A$5:$A$1000 = Assumptions!$A149),--('ECM Current Staffing'!$AZ$5:$AZ$1000 = "Yes"), --('ECM Current Staffing'!$C$5:$C$1000 = "Lead Care Manager"), 'ECM Current Staffing'!$M$5:$M$1000,'ECM Current Staffing'!N$5:N$1000)</f>
        <v>0</v>
      </c>
      <c r="AO149" cm="1">
        <f t="array" ref="AO149">SUMPRODUCT(--('ECM Current Staffing'!$A$5:$A$1000 = Assumptions!$A149),--('ECM Current Staffing'!$AZ$5:$AZ$1000 = "Yes"), --('ECM Current Staffing'!$C$5:$C$1000 = "Lead Care Manager"), 'ECM Current Staffing'!$M$5:$M$1000,'ECM Current Staffing'!O$5:O$1000)</f>
        <v>0</v>
      </c>
      <c r="AP149" cm="1">
        <f t="array" ref="AP149">SUMPRODUCT(--('ECM Current Staffing'!$A$5:$A$1000 = Assumptions!$A149),--('ECM Current Staffing'!$AZ$5:$AZ$1000 = "Yes"), --('ECM Current Staffing'!$C$5:$C$1000 = "Lead Care Manager"), 'ECM Current Staffing'!$M$5:$M$1000,'ECM Current Staffing'!P$5:P$1000)</f>
        <v>0</v>
      </c>
      <c r="AQ149" cm="1">
        <f t="array" ref="AQ149">SUMPRODUCT(--('ECM Current Staffing'!$A$5:$A$1000 = Assumptions!$A149),--('ECM Current Staffing'!$AZ$5:$AZ$1000 = "Yes"), --('ECM Current Staffing'!$C$5:$C$1000 = "Lead Care Manager"), 'ECM Current Staffing'!$M$5:$M$1000,'ECM Current Staffing'!Q$5:Q$1000)</f>
        <v>0</v>
      </c>
      <c r="AR149" cm="1">
        <f t="array" ref="AR149">SUMPRODUCT(--('ECM Current Staffing'!$A$5:$A$1000 = Assumptions!$A149),--('ECM Current Staffing'!$AZ$5:$AZ$1000 = "Yes"), --('ECM Current Staffing'!$C$5:$C$1000 = "Lead Care Manager"), 'ECM Current Staffing'!$M$5:$M$1000,'ECM Current Staffing'!R$5:R$1000)</f>
        <v>0</v>
      </c>
      <c r="AS149" cm="1">
        <f t="array" ref="AS149">SUMPRODUCT(--('ECM Current Staffing'!$A$5:$A$1000 = Assumptions!$A149),--('ECM Current Staffing'!$AZ$5:$AZ$1000 = "Yes"), --('ECM Current Staffing'!$C$5:$C$1000 = "Lead Care Manager"), 'ECM Current Staffing'!$M$5:$M$1000,'ECM Current Staffing'!S$5:S$1000)</f>
        <v>0</v>
      </c>
      <c r="AT149" cm="1">
        <f t="array" ref="AT149">SUMPRODUCT(--('ECM Current Staffing'!$A$5:$A$1000 = Assumptions!$A149),--('ECM Current Staffing'!$AZ$5:$AZ$1000 = "Yes"), --('ECM Current Staffing'!$C$5:$C$1000 = "Lead Care Manager"), 'ECM Current Staffing'!$M$5:$M$1000,'ECM Current Staffing'!T$5:T$1000)</f>
        <v>0</v>
      </c>
      <c r="AU149" cm="1">
        <f t="array" ref="AU149">SUMPRODUCT(--('ECM Current Staffing'!$A$5:$A$1000 = Assumptions!$A149),--('ECM Current Staffing'!$AZ$5:$AZ$1000 = "Yes"), --('ECM Current Staffing'!$C$5:$C$1000 = "Lead Care Manager"), 'ECM Current Staffing'!$M$5:$M$1000,'ECM Current Staffing'!U$5:U$1000)</f>
        <v>0</v>
      </c>
      <c r="AV149" cm="1">
        <f t="array" ref="AV149">SUMPRODUCT(--('ECM Current Staffing'!$A$5:$A$1000 = Assumptions!$A149),--('ECM Current Staffing'!$AZ$5:$AZ$1000 = "Yes"), --('ECM Current Staffing'!$C$5:$C$1000 = "Lead Care Manager"), 'ECM Current Staffing'!$M$5:$M$1000,'ECM Current Staffing'!V$5:V$1000)</f>
        <v>0</v>
      </c>
      <c r="AW149" cm="1">
        <f t="array" ref="AW149">SUMPRODUCT(--('ECM Current Staffing'!$A$5:$A$1000 = Assumptions!$A149),--('ECM Current Staffing'!$AZ$5:$AZ$1000 = "Yes"), --('ECM Current Staffing'!$C$5:$C$1000 = "Lead Care Manager"), 'ECM Current Staffing'!$M$5:$M$1000,'ECM Current Staffing'!W$5:W$1000)</f>
        <v>0</v>
      </c>
      <c r="AX149" cm="1">
        <f t="array" ref="AX149">SUMPRODUCT(--('ECM Current Staffing'!$A$5:$A$1000 = Assumptions!$A149),--('ECM Current Staffing'!$AZ$5:$AZ$1000 = "Yes"), --('ECM Current Staffing'!$C$5:$C$1000 = "Lead Care Manager"), 'ECM Current Staffing'!$M$5:$M$1000,'ECM Current Staffing'!X$5:X$1000)</f>
        <v>0</v>
      </c>
      <c r="AY149" cm="1">
        <f t="array" ref="AY149">SUMPRODUCT(--('ECM Current Staffing'!$A$5:$A$1000 = Assumptions!$A149),--('ECM Current Staffing'!$AZ$5:$AZ$1000 = "Yes"), --('ECM Current Staffing'!$C$5:$C$1000 = "Lead Care Manager"), 'ECM Current Staffing'!$M$5:$M$1000,'ECM Current Staffing'!Y$5:Y$1000)</f>
        <v>0</v>
      </c>
      <c r="AZ149" cm="1">
        <f t="array" ref="AZ149">SUMPRODUCT(--('ECM Current Staffing'!$A$5:$A$1000 = Assumptions!$A149),--('ECM Current Staffing'!$AZ$5:$AZ$1000 = "Yes"), --('ECM Current Staffing'!$C$5:$C$1000 = "Lead Care Manager"), 'ECM Current Staffing'!$M$5:$M$1000,'ECM Current Staffing'!Z$5:Z$1000)</f>
        <v>0</v>
      </c>
      <c r="BA149" cm="1">
        <f t="array" ref="BA149">SUMPRODUCT(--('ECM Current Staffing'!$A$5:$A$1000 = Assumptions!$A149),--('ECM Current Staffing'!$AZ$5:$AZ$1000 = "Yes"), --('ECM Current Staffing'!$C$5:$C$1000 = "Lead Care Manager"), 'ECM Current Staffing'!$M$5:$M$1000,'ECM Current Staffing'!AA$5:AA$1000)</f>
        <v>0</v>
      </c>
      <c r="BB149" cm="1">
        <f t="array" ref="BB149">SUMPRODUCT(--('ECM Current Staffing'!$A$5:$A$1000 = Assumptions!$A149),--('ECM Current Staffing'!$AZ$5:$AZ$1000 = "Yes"), --('ECM Current Staffing'!$C$5:$C$1000 = "Lead Care Manager"), 'ECM Current Staffing'!$M$5:$M$1000,'ECM Current Staffing'!AB$5:AB$1000)</f>
        <v>0</v>
      </c>
      <c r="BC149" cm="1">
        <f t="array" ref="BC149">SUMPRODUCT(--('ECM Current Staffing'!$A$5:$A$1000 = Assumptions!$A149),--('ECM Current Staffing'!$AZ$5:$AZ$1000 = "Yes"), --('ECM Current Staffing'!$C$5:$C$1000 = "Lead Care Manager"), 'ECM Current Staffing'!$M$5:$M$1000,'ECM Current Staffing'!AC$5:AC$1000)</f>
        <v>0</v>
      </c>
      <c r="BD149" cm="1">
        <f t="array" ref="BD149">SUMPRODUCT(--('ECM Current Staffing'!$A$5:$A$1000 = Assumptions!$A149),--('ECM Current Staffing'!$AZ$5:$AZ$1000 = "Yes"), --('ECM Current Staffing'!$C$5:$C$1000 = "Lead Care Manager"), 'ECM Current Staffing'!$M$5:$M$1000,'ECM Current Staffing'!AD$5:AD$1000)</f>
        <v>0</v>
      </c>
      <c r="BE149" cm="1">
        <f t="array" ref="BE149">SUMPRODUCT(--('ECM Current Staffing'!$A$5:$A$1000 = Assumptions!$A149),--('ECM Current Staffing'!$AZ$5:$AZ$1000 = "Yes"), --('ECM Current Staffing'!$C$5:$C$1000 = "Lead Care Manager"), 'ECM Current Staffing'!$M$5:$M$1000,'ECM Current Staffing'!AE$5:AE$1000)</f>
        <v>0</v>
      </c>
      <c r="BF149" cm="1">
        <f t="array" ref="BF149">SUMPRODUCT(--('ECM Current Staffing'!$A$5:$A$1000 = Assumptions!$A149),--('ECM Current Staffing'!$AZ$5:$AZ$1000 = "Yes"), --('ECM Current Staffing'!$C$5:$C$1000 = "Lead Care Manager"), 'ECM Current Staffing'!$M$5:$M$1000,'ECM Current Staffing'!AF$5:AF$1000)</f>
        <v>0</v>
      </c>
      <c r="BG149" cm="1">
        <f t="array" ref="BG149">SUMPRODUCT(--('ECM Current Staffing'!$A$5:$A$1000 = Assumptions!$A149),--('ECM Current Staffing'!$AZ$5:$AZ$1000 = "Yes"), --('ECM Current Staffing'!$C$5:$C$1000 = "Lead Care Manager"), 'ECM Current Staffing'!$M$5:$M$1000,'ECM Current Staffing'!AG$5:AG$1000)</f>
        <v>0</v>
      </c>
      <c r="BH149" cm="1">
        <f t="array" ref="BH149">SUMPRODUCT(--('ECM Current Staffing'!$A$5:$A$1000 = Assumptions!$A149),--('ECM Current Staffing'!$AZ$5:$AZ$1000 = "Yes"), --('ECM Current Staffing'!$C$5:$C$1000 = "Lead Care Manager"), 'ECM Current Staffing'!$M$5:$M$1000,'ECM Current Staffing'!AH$5:AH$1000)</f>
        <v>0</v>
      </c>
      <c r="BI149" cm="1">
        <f t="array" ref="BI149">SUMPRODUCT(--('ECM Current Staffing'!$A$5:$A$1000 = Assumptions!$A149),--('ECM Current Staffing'!$AZ$5:$AZ$1000 = "Yes"), --('ECM Current Staffing'!$C$5:$C$1000 = "Lead Care Manager"), 'ECM Current Staffing'!$M$5:$M$1000,'ECM Current Staffing'!AI$5:AI$1000)</f>
        <v>0</v>
      </c>
      <c r="BJ149" cm="1">
        <f t="array" ref="BJ149">SUMPRODUCT(--('ECM Current Staffing'!$A$5:$A$1000 = Assumptions!$A149),--('ECM Current Staffing'!$AZ$5:$AZ$1000 = "Yes"), --('ECM Current Staffing'!$C$5:$C$1000 = "Lead Care Manager"), 'ECM Current Staffing'!$M$5:$M$1000,'ECM Current Staffing'!AJ$5:AJ$1000)</f>
        <v>0</v>
      </c>
      <c r="BK149" cm="1">
        <f t="array" ref="BK149">SUMPRODUCT(--('ECM Current Staffing'!$A$5:$A$1000 = Assumptions!$A149),--('ECM Current Staffing'!$AZ$5:$AZ$1000 = "Yes"), --('ECM Current Staffing'!$C$5:$C$1000 = "Lead Care Manager"), 'ECM Current Staffing'!$M$5:$M$1000,'ECM Current Staffing'!AK$5:AK$1000)</f>
        <v>0</v>
      </c>
      <c r="BL149" cm="1">
        <f t="array" ref="BL149">SUMPRODUCT(--('ECM Current Staffing'!$A$5:$A$1000 = Assumptions!$A149),--('ECM Current Staffing'!$AZ$5:$AZ$1000 = "Yes"), --('ECM Current Staffing'!$C$5:$C$1000 = "Lead Care Manager"), 'ECM Current Staffing'!$M$5:$M$1000,'ECM Current Staffing'!AL$5:AL$1000)</f>
        <v>0</v>
      </c>
      <c r="BM149" cm="1">
        <f t="array" ref="BM149">SUMPRODUCT(--('ECM Current Staffing'!$A$5:$A$1000 = Assumptions!$A149),--('ECM Current Staffing'!$AZ$5:$AZ$1000 = "Yes"), --('ECM Current Staffing'!$C$5:$C$1000 = "Lead Care Manager"), 'ECM Current Staffing'!$M$5:$M$1000,'ECM Current Staffing'!AM$5:AM$1000)</f>
        <v>0</v>
      </c>
      <c r="BN149" cm="1">
        <f t="array" ref="BN149">SUMPRODUCT(--('ECM Current Staffing'!$A$5:$A$1000 = Assumptions!$A149),--('ECM Current Staffing'!$AZ$5:$AZ$1000 = "Yes"), --('ECM Current Staffing'!$C$5:$C$1000 = "Lead Care Manager"), 'ECM Current Staffing'!$M$5:$M$1000,'ECM Current Staffing'!AN$5:AN$1000)</f>
        <v>0</v>
      </c>
      <c r="BO149" cm="1">
        <f t="array" ref="BO149">SUMPRODUCT(--('ECM Current Staffing'!$A$5:$A$1000 = Assumptions!$A149),--('ECM Current Staffing'!$AZ$5:$AZ$1000 = "Yes"), --('ECM Current Staffing'!$C$5:$C$1000 = "Lead Care Manager"), 'ECM Current Staffing'!$M$5:$M$1000,'ECM Current Staffing'!AO$5:AO$1000)</f>
        <v>0</v>
      </c>
      <c r="BP149" cm="1">
        <f t="array" ref="BP149">SUMPRODUCT(--('ECM Current Staffing'!$A$5:$A$1000 = Assumptions!$A149),--('ECM Current Staffing'!$AZ$5:$AZ$1000 = "Yes"), --('ECM Current Staffing'!$C$5:$C$1000 = "Lead Care Manager"), 'ECM Current Staffing'!$M$5:$M$1000,'ECM Current Staffing'!AP$5:AP$1000)</f>
        <v>0</v>
      </c>
      <c r="BQ149" cm="1">
        <f t="array" ref="BQ149">SUMPRODUCT(--('ECM Current Staffing'!$A$5:$A$1000 = Assumptions!$A149),--('ECM Current Staffing'!$AZ$5:$AZ$1000 = "Yes"), --('ECM Current Staffing'!$C$5:$C$1000 = "Lead Care Manager"), 'ECM Current Staffing'!$M$5:$M$1000,'ECM Current Staffing'!AQ$5:AQ$1000)</f>
        <v>0</v>
      </c>
      <c r="BR149" cm="1">
        <f t="array" ref="BR149">SUMPRODUCT(--('ECM Current Staffing'!$A$5:$A$1000 = Assumptions!$A149),--('ECM Current Staffing'!$AZ$5:$AZ$1000 = "Yes"), --('ECM Current Staffing'!$C$5:$C$1000 = "Lead Care Manager"), 'ECM Current Staffing'!$M$5:$M$1000,'ECM Current Staffing'!AR$5:AR$1000)</f>
        <v>0</v>
      </c>
      <c r="BS149" cm="1">
        <f t="array" ref="BS149">SUMPRODUCT(--('ECM Current Staffing'!$A$5:$A$1000 = Assumptions!$A149),--('ECM Current Staffing'!$AZ$5:$AZ$1000 = "Yes"), --('ECM Current Staffing'!$C$5:$C$1000 = "Lead Care Manager"), 'ECM Current Staffing'!$M$5:$M$1000,'ECM Current Staffing'!AS$5:AS$1000)</f>
        <v>0</v>
      </c>
      <c r="BT149" cm="1">
        <f t="array" ref="BT149">SUMPRODUCT(--('ECM Current Staffing'!$A$5:$A$1000 = Assumptions!$A149),--('ECM Current Staffing'!$AZ$5:$AZ$1000 = "Yes"), --('ECM Current Staffing'!$C$5:$C$1000 = "Lead Care Manager"), 'ECM Current Staffing'!$M$5:$M$1000,'ECM Current Staffing'!AT$5:AT$1000)</f>
        <v>0</v>
      </c>
      <c r="BU149" cm="1">
        <f t="array" ref="BU149">SUMPRODUCT(--('ECM Current Staffing'!$A$5:$A$1000 = Assumptions!$A149),--('ECM Current Staffing'!$AZ$5:$AZ$1000 = "Yes"), --('ECM Current Staffing'!$C$5:$C$1000 = "Lead Care Manager"), 'ECM Current Staffing'!$M$5:$M$1000,'ECM Current Staffing'!AU$5:AU$1000)</f>
        <v>0</v>
      </c>
      <c r="BV149" cm="1">
        <f t="array" ref="BV149">SUMPRODUCT(--('ECM Current Staffing'!$A$5:$A$1000 = Assumptions!$A149),--('ECM Current Staffing'!$AZ$5:$AZ$1000 = "Yes"), --('ECM Current Staffing'!$C$5:$C$1000 = "Lead Care Manager"), 'ECM Current Staffing'!$M$5:$M$1000,'ECM Current Staffing'!AV$5:AV$1000)</f>
        <v>0</v>
      </c>
      <c r="BW149" cm="1">
        <f t="array" ref="BW149">SUMPRODUCT(--('ECM Current Staffing'!$A$5:$A$1000 = Assumptions!$A149),--('ECM Current Staffing'!$AZ$5:$AZ$1000 = "Yes"), --('ECM Current Staffing'!$C$5:$C$1000 = "Lead Care Manager"), 'ECM Current Staffing'!$M$5:$M$1000,'ECM Current Staffing'!AW$5:AW$1000)</f>
        <v>0</v>
      </c>
      <c r="BX149">
        <f t="shared" si="20"/>
        <v>0</v>
      </c>
      <c r="BY149">
        <f t="shared" si="21"/>
        <v>0</v>
      </c>
    </row>
    <row r="150" spans="1:77" x14ac:dyDescent="0.25">
      <c r="A150" s="132" t="str">
        <f>IF('ECM Location'!D12="", "",'ECM Location'!D12)</f>
        <v/>
      </c>
      <c r="B150" cm="1">
        <f t="array" ref="B150">SUMPRODUCT(--('ECM Current Staffing'!$A$5:$A$1000 = Assumptions!$A150),--('ECM Current Staffing'!$AY$5:$AY$1000 = "Yes"), --('ECM Current Staffing'!$C$5:$C$1000 = "Lead Care Manager"), 'ECM Current Staffing'!$M$5:$M$1000,'ECM Current Staffing'!N$5:N$1000)</f>
        <v>0</v>
      </c>
      <c r="C150" cm="1">
        <f t="array" ref="C150">SUMPRODUCT(--('ECM Current Staffing'!$A$5:$A$1000 = Assumptions!$A150),--('ECM Current Staffing'!$AY$5:$AY$1000 = "Yes"), --('ECM Current Staffing'!$C$5:$C$1000 = "Lead Care Manager"), 'ECM Current Staffing'!$M$5:$M$1000,'ECM Current Staffing'!O$5:O$1000)</f>
        <v>0</v>
      </c>
      <c r="D150" cm="1">
        <f t="array" ref="D150">SUMPRODUCT(--('ECM Current Staffing'!$A$5:$A$1000 = Assumptions!$A150),--('ECM Current Staffing'!$AY$5:$AY$1000 = "Yes"), --('ECM Current Staffing'!$C$5:$C$1000 = "Lead Care Manager"), 'ECM Current Staffing'!$M$5:$M$1000,'ECM Current Staffing'!P$5:P$1000)</f>
        <v>0</v>
      </c>
      <c r="E150" cm="1">
        <f t="array" ref="E150">SUMPRODUCT(--('ECM Current Staffing'!$A$5:$A$1000 = Assumptions!$A150),--('ECM Current Staffing'!$AY$5:$AY$1000 = "Yes"), --('ECM Current Staffing'!$C$5:$C$1000 = "Lead Care Manager"), 'ECM Current Staffing'!$M$5:$M$1000,'ECM Current Staffing'!Q$5:Q$1000)</f>
        <v>0</v>
      </c>
      <c r="F150" cm="1">
        <f t="array" ref="F150">SUMPRODUCT(--('ECM Current Staffing'!$A$5:$A$1000 = Assumptions!$A150),--('ECM Current Staffing'!$AY$5:$AY$1000 = "Yes"), --('ECM Current Staffing'!$C$5:$C$1000 = "Lead Care Manager"), 'ECM Current Staffing'!$M$5:$M$1000,'ECM Current Staffing'!R$5:R$1000)</f>
        <v>0</v>
      </c>
      <c r="G150" cm="1">
        <f t="array" ref="G150">SUMPRODUCT(--('ECM Current Staffing'!$A$5:$A$1000 = Assumptions!$A150),--('ECM Current Staffing'!$AY$5:$AY$1000 = "Yes"), --('ECM Current Staffing'!$C$5:$C$1000 = "Lead Care Manager"), 'ECM Current Staffing'!$M$5:$M$1000,'ECM Current Staffing'!S$5:S$1000)</f>
        <v>0</v>
      </c>
      <c r="H150" cm="1">
        <f t="array" ref="H150">SUMPRODUCT(--('ECM Current Staffing'!$A$5:$A$1000 = Assumptions!$A150),--('ECM Current Staffing'!$AY$5:$AY$1000 = "Yes"), --('ECM Current Staffing'!$C$5:$C$1000 = "Lead Care Manager"), 'ECM Current Staffing'!$M$5:$M$1000,'ECM Current Staffing'!T$5:T$1000)</f>
        <v>0</v>
      </c>
      <c r="I150" cm="1">
        <f t="array" ref="I150">SUMPRODUCT(--('ECM Current Staffing'!$A$5:$A$1000 = Assumptions!$A150),--('ECM Current Staffing'!$AY$5:$AY$1000 = "Yes"), --('ECM Current Staffing'!$C$5:$C$1000 = "Lead Care Manager"), 'ECM Current Staffing'!$M$5:$M$1000,'ECM Current Staffing'!U$5:U$1000)</f>
        <v>0</v>
      </c>
      <c r="J150" cm="1">
        <f t="array" ref="J150">SUMPRODUCT(--('ECM Current Staffing'!$A$5:$A$1000 = Assumptions!$A150),--('ECM Current Staffing'!$AY$5:$AY$1000 = "Yes"), --('ECM Current Staffing'!$C$5:$C$1000 = "Lead Care Manager"), 'ECM Current Staffing'!$M$5:$M$1000,'ECM Current Staffing'!V$5:V$1000)</f>
        <v>0</v>
      </c>
      <c r="K150" cm="1">
        <f t="array" ref="K150">SUMPRODUCT(--('ECM Current Staffing'!$A$5:$A$1000 = Assumptions!$A150),--('ECM Current Staffing'!$AY$5:$AY$1000 = "Yes"), --('ECM Current Staffing'!$C$5:$C$1000 = "Lead Care Manager"), 'ECM Current Staffing'!$M$5:$M$1000,'ECM Current Staffing'!W$5:W$1000)</f>
        <v>0</v>
      </c>
      <c r="L150" cm="1">
        <f t="array" ref="L150">SUMPRODUCT(--('ECM Current Staffing'!$A$5:$A$1000 = Assumptions!$A150),--('ECM Current Staffing'!$AY$5:$AY$1000 = "Yes"), --('ECM Current Staffing'!$C$5:$C$1000 = "Lead Care Manager"), 'ECM Current Staffing'!$M$5:$M$1000,'ECM Current Staffing'!X$5:X$1000)</f>
        <v>0</v>
      </c>
      <c r="M150" cm="1">
        <f t="array" ref="M150">SUMPRODUCT(--('ECM Current Staffing'!$A$5:$A$1000 = Assumptions!$A150),--('ECM Current Staffing'!$AY$5:$AY$1000 = "Yes"), --('ECM Current Staffing'!$C$5:$C$1000 = "Lead Care Manager"), 'ECM Current Staffing'!$M$5:$M$1000,'ECM Current Staffing'!Y$5:Y$1000)</f>
        <v>0</v>
      </c>
      <c r="N150" cm="1">
        <f t="array" ref="N150">SUMPRODUCT(--('ECM Current Staffing'!$A$5:$A$1000 = Assumptions!$A150),--('ECM Current Staffing'!$AY$5:$AY$1000 = "Yes"), --('ECM Current Staffing'!$C$5:$C$1000 = "Lead Care Manager"), 'ECM Current Staffing'!$M$5:$M$1000,'ECM Current Staffing'!Z$5:Z$1000)</f>
        <v>0</v>
      </c>
      <c r="O150" cm="1">
        <f t="array" ref="O150">SUMPRODUCT(--('ECM Current Staffing'!$A$5:$A$1000 = Assumptions!$A150),--('ECM Current Staffing'!$AY$5:$AY$1000 = "Yes"), --('ECM Current Staffing'!$C$5:$C$1000 = "Lead Care Manager"), 'ECM Current Staffing'!$M$5:$M$1000,'ECM Current Staffing'!AA$5:AA$1000)</f>
        <v>0</v>
      </c>
      <c r="P150" cm="1">
        <f t="array" ref="P150">SUMPRODUCT(--('ECM Current Staffing'!$A$5:$A$1000 = Assumptions!$A150),--('ECM Current Staffing'!$AY$5:$AY$1000 = "Yes"), --('ECM Current Staffing'!$C$5:$C$1000 = "Lead Care Manager"), 'ECM Current Staffing'!$M$5:$M$1000,'ECM Current Staffing'!AB$5:AB$1000)</f>
        <v>0</v>
      </c>
      <c r="Q150" cm="1">
        <f t="array" ref="Q150">SUMPRODUCT(--('ECM Current Staffing'!$A$5:$A$1000 = Assumptions!$A150),--('ECM Current Staffing'!$AY$5:$AY$1000 = "Yes"), --('ECM Current Staffing'!$C$5:$C$1000 = "Lead Care Manager"), 'ECM Current Staffing'!$M$5:$M$1000,'ECM Current Staffing'!AC$5:AC$1000)</f>
        <v>0</v>
      </c>
      <c r="R150" cm="1">
        <f t="array" ref="R150">SUMPRODUCT(--('ECM Current Staffing'!$A$5:$A$1000 = Assumptions!$A150),--('ECM Current Staffing'!$AY$5:$AY$1000 = "Yes"), --('ECM Current Staffing'!$C$5:$C$1000 = "Lead Care Manager"), 'ECM Current Staffing'!$M$5:$M$1000,'ECM Current Staffing'!AD$5:AD$1000)</f>
        <v>0</v>
      </c>
      <c r="S150" cm="1">
        <f t="array" ref="S150">SUMPRODUCT(--('ECM Current Staffing'!$A$5:$A$1000 = Assumptions!$A150),--('ECM Current Staffing'!$AY$5:$AY$1000 = "Yes"), --('ECM Current Staffing'!$C$5:$C$1000 = "Lead Care Manager"), 'ECM Current Staffing'!$M$5:$M$1000,'ECM Current Staffing'!AE$5:AE$1000)</f>
        <v>0</v>
      </c>
      <c r="T150" cm="1">
        <f t="array" ref="T150">SUMPRODUCT(--('ECM Current Staffing'!$A$5:$A$1000 = Assumptions!$A150),--('ECM Current Staffing'!$AY$5:$AY$1000 = "Yes"), --('ECM Current Staffing'!$C$5:$C$1000 = "Lead Care Manager"), 'ECM Current Staffing'!$M$5:$M$1000,'ECM Current Staffing'!AF$5:AF$1000)</f>
        <v>0</v>
      </c>
      <c r="U150" cm="1">
        <f t="array" ref="U150">SUMPRODUCT(--('ECM Current Staffing'!$A$5:$A$1000 = Assumptions!$A150),--('ECM Current Staffing'!$AY$5:$AY$1000 = "Yes"), --('ECM Current Staffing'!$C$5:$C$1000 = "Lead Care Manager"), 'ECM Current Staffing'!$M$5:$M$1000,'ECM Current Staffing'!AG$5:AG$1000)</f>
        <v>0</v>
      </c>
      <c r="V150" cm="1">
        <f t="array" ref="V150">SUMPRODUCT(--('ECM Current Staffing'!$A$5:$A$1000 = Assumptions!$A150),--('ECM Current Staffing'!$AY$5:$AY$1000 = "Yes"), --('ECM Current Staffing'!$C$5:$C$1000 = "Lead Care Manager"), 'ECM Current Staffing'!$M$5:$M$1000,'ECM Current Staffing'!AH$5:AH$1000)</f>
        <v>0</v>
      </c>
      <c r="W150" cm="1">
        <f t="array" ref="W150">SUMPRODUCT(--('ECM Current Staffing'!$A$5:$A$1000 = Assumptions!$A150),--('ECM Current Staffing'!$AY$5:$AY$1000 = "Yes"), --('ECM Current Staffing'!$C$5:$C$1000 = "Lead Care Manager"), 'ECM Current Staffing'!$M$5:$M$1000,'ECM Current Staffing'!AI$5:AI$1000)</f>
        <v>0</v>
      </c>
      <c r="X150" cm="1">
        <f t="array" ref="X150">SUMPRODUCT(--('ECM Current Staffing'!$A$5:$A$1000 = Assumptions!$A150),--('ECM Current Staffing'!$AY$5:$AY$1000 = "Yes"), --('ECM Current Staffing'!$C$5:$C$1000 = "Lead Care Manager"), 'ECM Current Staffing'!$M$5:$M$1000,'ECM Current Staffing'!AJ$5:AJ$1000)</f>
        <v>0</v>
      </c>
      <c r="Y150" cm="1">
        <f t="array" ref="Y150">SUMPRODUCT(--('ECM Current Staffing'!$A$5:$A$1000 = Assumptions!$A150),--('ECM Current Staffing'!$AY$5:$AY$1000 = "Yes"), --('ECM Current Staffing'!$C$5:$C$1000 = "Lead Care Manager"), 'ECM Current Staffing'!$M$5:$M$1000,'ECM Current Staffing'!AK$5:AK$1000)</f>
        <v>0</v>
      </c>
      <c r="Z150" cm="1">
        <f t="array" ref="Z150">SUMPRODUCT(--('ECM Current Staffing'!$A$5:$A$1000 = Assumptions!$A150),--('ECM Current Staffing'!$AY$5:$AY$1000 = "Yes"), --('ECM Current Staffing'!$C$5:$C$1000 = "Lead Care Manager"), 'ECM Current Staffing'!$M$5:$M$1000,'ECM Current Staffing'!AL$5:AL$1000)</f>
        <v>0</v>
      </c>
      <c r="AA150" cm="1">
        <f t="array" ref="AA150">SUMPRODUCT(--('ECM Current Staffing'!$A$5:$A$1000 = Assumptions!$A150),--('ECM Current Staffing'!$AY$5:$AY$1000 = "Yes"), --('ECM Current Staffing'!$C$5:$C$1000 = "Lead Care Manager"), 'ECM Current Staffing'!$M$5:$M$1000,'ECM Current Staffing'!AM$5:AM$1000)</f>
        <v>0</v>
      </c>
      <c r="AB150" cm="1">
        <f t="array" ref="AB150">SUMPRODUCT(--('ECM Current Staffing'!$A$5:$A$1000 = Assumptions!$A150),--('ECM Current Staffing'!$AY$5:$AY$1000 = "Yes"), --('ECM Current Staffing'!$C$5:$C$1000 = "Lead Care Manager"), 'ECM Current Staffing'!$M$5:$M$1000,'ECM Current Staffing'!AN$5:AN$1000)</f>
        <v>0</v>
      </c>
      <c r="AC150" cm="1">
        <f t="array" ref="AC150">SUMPRODUCT(--('ECM Current Staffing'!$A$5:$A$1000 = Assumptions!$A150),--('ECM Current Staffing'!$AY$5:$AY$1000 = "Yes"), --('ECM Current Staffing'!$C$5:$C$1000 = "Lead Care Manager"), 'ECM Current Staffing'!$M$5:$M$1000,'ECM Current Staffing'!AO$5:AO$1000)</f>
        <v>0</v>
      </c>
      <c r="AD150" cm="1">
        <f t="array" ref="AD150">SUMPRODUCT(--('ECM Current Staffing'!$A$5:$A$1000 = Assumptions!$A150),--('ECM Current Staffing'!$AY$5:$AY$1000 = "Yes"), --('ECM Current Staffing'!$C$5:$C$1000 = "Lead Care Manager"), 'ECM Current Staffing'!$M$5:$M$1000,'ECM Current Staffing'!AP$5:AP$1000)</f>
        <v>0</v>
      </c>
      <c r="AE150" cm="1">
        <f t="array" ref="AE150">SUMPRODUCT(--('ECM Current Staffing'!$A$5:$A$1000 = Assumptions!$A150),--('ECM Current Staffing'!$AY$5:$AY$1000 = "Yes"), --('ECM Current Staffing'!$C$5:$C$1000 = "Lead Care Manager"), 'ECM Current Staffing'!$M$5:$M$1000,'ECM Current Staffing'!AQ$5:AQ$1000)</f>
        <v>0</v>
      </c>
      <c r="AF150" cm="1">
        <f t="array" ref="AF150">SUMPRODUCT(--('ECM Current Staffing'!$A$5:$A$1000 = Assumptions!$A150),--('ECM Current Staffing'!$AY$5:$AY$1000 = "Yes"), --('ECM Current Staffing'!$C$5:$C$1000 = "Lead Care Manager"), 'ECM Current Staffing'!$M$5:$M$1000,'ECM Current Staffing'!AR$5:AR$1000)</f>
        <v>0</v>
      </c>
      <c r="AG150" cm="1">
        <f t="array" ref="AG150">SUMPRODUCT(--('ECM Current Staffing'!$A$5:$A$1000 = Assumptions!$A150),--('ECM Current Staffing'!$AY$5:$AY$1000 = "Yes"), --('ECM Current Staffing'!$C$5:$C$1000 = "Lead Care Manager"), 'ECM Current Staffing'!$M$5:$M$1000,'ECM Current Staffing'!AS$5:AS$1000)</f>
        <v>0</v>
      </c>
      <c r="AH150" cm="1">
        <f t="array" ref="AH150">SUMPRODUCT(--('ECM Current Staffing'!$A$5:$A$1000 = Assumptions!$A150),--('ECM Current Staffing'!$AY$5:$AY$1000 = "Yes"), --('ECM Current Staffing'!$C$5:$C$1000 = "Lead Care Manager"), 'ECM Current Staffing'!$M$5:$M$1000,'ECM Current Staffing'!AT$5:AT$1000)</f>
        <v>0</v>
      </c>
      <c r="AI150" cm="1">
        <f t="array" ref="AI150">SUMPRODUCT(--('ECM Current Staffing'!$A$5:$A$1000 = Assumptions!$A150),--('ECM Current Staffing'!$AY$5:$AY$1000 = "Yes"), --('ECM Current Staffing'!$C$5:$C$1000 = "Lead Care Manager"), 'ECM Current Staffing'!$M$5:$M$1000,'ECM Current Staffing'!AU$5:AU$1000)</f>
        <v>0</v>
      </c>
      <c r="AJ150" cm="1">
        <f t="array" ref="AJ150">SUMPRODUCT(--('ECM Current Staffing'!$A$5:$A$1000 = Assumptions!$A150),--('ECM Current Staffing'!$AY$5:$AY$1000 = "Yes"), --('ECM Current Staffing'!$C$5:$C$1000 = "Lead Care Manager"), 'ECM Current Staffing'!$M$5:$M$1000,'ECM Current Staffing'!AV$5:AV$1000)</f>
        <v>0</v>
      </c>
      <c r="AK150" cm="1">
        <f t="array" ref="AK150">SUMPRODUCT(--('ECM Current Staffing'!$A$5:$A$1000 = Assumptions!$A150),--('ECM Current Staffing'!$AY$5:$AY$1000 = "Yes"), --('ECM Current Staffing'!$C$5:$C$1000 = "Lead Care Manager"), 'ECM Current Staffing'!$M$5:$M$1000,'ECM Current Staffing'!AW$5:AW$1000)</f>
        <v>0</v>
      </c>
      <c r="AL150">
        <f t="shared" si="18"/>
        <v>0</v>
      </c>
      <c r="AM150">
        <f t="shared" si="19"/>
        <v>0</v>
      </c>
      <c r="AN150" cm="1">
        <f t="array" ref="AN150">SUMPRODUCT(--('ECM Current Staffing'!$A$5:$A$1000 = Assumptions!$A150),--('ECM Current Staffing'!$AZ$5:$AZ$1000 = "Yes"), --('ECM Current Staffing'!$C$5:$C$1000 = "Lead Care Manager"), 'ECM Current Staffing'!$M$5:$M$1000,'ECM Current Staffing'!N$5:N$1000)</f>
        <v>0</v>
      </c>
      <c r="AO150" cm="1">
        <f t="array" ref="AO150">SUMPRODUCT(--('ECM Current Staffing'!$A$5:$A$1000 = Assumptions!$A150),--('ECM Current Staffing'!$AZ$5:$AZ$1000 = "Yes"), --('ECM Current Staffing'!$C$5:$C$1000 = "Lead Care Manager"), 'ECM Current Staffing'!$M$5:$M$1000,'ECM Current Staffing'!O$5:O$1000)</f>
        <v>0</v>
      </c>
      <c r="AP150" cm="1">
        <f t="array" ref="AP150">SUMPRODUCT(--('ECM Current Staffing'!$A$5:$A$1000 = Assumptions!$A150),--('ECM Current Staffing'!$AZ$5:$AZ$1000 = "Yes"), --('ECM Current Staffing'!$C$5:$C$1000 = "Lead Care Manager"), 'ECM Current Staffing'!$M$5:$M$1000,'ECM Current Staffing'!P$5:P$1000)</f>
        <v>0</v>
      </c>
      <c r="AQ150" cm="1">
        <f t="array" ref="AQ150">SUMPRODUCT(--('ECM Current Staffing'!$A$5:$A$1000 = Assumptions!$A150),--('ECM Current Staffing'!$AZ$5:$AZ$1000 = "Yes"), --('ECM Current Staffing'!$C$5:$C$1000 = "Lead Care Manager"), 'ECM Current Staffing'!$M$5:$M$1000,'ECM Current Staffing'!Q$5:Q$1000)</f>
        <v>0</v>
      </c>
      <c r="AR150" cm="1">
        <f t="array" ref="AR150">SUMPRODUCT(--('ECM Current Staffing'!$A$5:$A$1000 = Assumptions!$A150),--('ECM Current Staffing'!$AZ$5:$AZ$1000 = "Yes"), --('ECM Current Staffing'!$C$5:$C$1000 = "Lead Care Manager"), 'ECM Current Staffing'!$M$5:$M$1000,'ECM Current Staffing'!R$5:R$1000)</f>
        <v>0</v>
      </c>
      <c r="AS150" cm="1">
        <f t="array" ref="AS150">SUMPRODUCT(--('ECM Current Staffing'!$A$5:$A$1000 = Assumptions!$A150),--('ECM Current Staffing'!$AZ$5:$AZ$1000 = "Yes"), --('ECM Current Staffing'!$C$5:$C$1000 = "Lead Care Manager"), 'ECM Current Staffing'!$M$5:$M$1000,'ECM Current Staffing'!S$5:S$1000)</f>
        <v>0</v>
      </c>
      <c r="AT150" cm="1">
        <f t="array" ref="AT150">SUMPRODUCT(--('ECM Current Staffing'!$A$5:$A$1000 = Assumptions!$A150),--('ECM Current Staffing'!$AZ$5:$AZ$1000 = "Yes"), --('ECM Current Staffing'!$C$5:$C$1000 = "Lead Care Manager"), 'ECM Current Staffing'!$M$5:$M$1000,'ECM Current Staffing'!T$5:T$1000)</f>
        <v>0</v>
      </c>
      <c r="AU150" cm="1">
        <f t="array" ref="AU150">SUMPRODUCT(--('ECM Current Staffing'!$A$5:$A$1000 = Assumptions!$A150),--('ECM Current Staffing'!$AZ$5:$AZ$1000 = "Yes"), --('ECM Current Staffing'!$C$5:$C$1000 = "Lead Care Manager"), 'ECM Current Staffing'!$M$5:$M$1000,'ECM Current Staffing'!U$5:U$1000)</f>
        <v>0</v>
      </c>
      <c r="AV150" cm="1">
        <f t="array" ref="AV150">SUMPRODUCT(--('ECM Current Staffing'!$A$5:$A$1000 = Assumptions!$A150),--('ECM Current Staffing'!$AZ$5:$AZ$1000 = "Yes"), --('ECM Current Staffing'!$C$5:$C$1000 = "Lead Care Manager"), 'ECM Current Staffing'!$M$5:$M$1000,'ECM Current Staffing'!V$5:V$1000)</f>
        <v>0</v>
      </c>
      <c r="AW150" cm="1">
        <f t="array" ref="AW150">SUMPRODUCT(--('ECM Current Staffing'!$A$5:$A$1000 = Assumptions!$A150),--('ECM Current Staffing'!$AZ$5:$AZ$1000 = "Yes"), --('ECM Current Staffing'!$C$5:$C$1000 = "Lead Care Manager"), 'ECM Current Staffing'!$M$5:$M$1000,'ECM Current Staffing'!W$5:W$1000)</f>
        <v>0</v>
      </c>
      <c r="AX150" cm="1">
        <f t="array" ref="AX150">SUMPRODUCT(--('ECM Current Staffing'!$A$5:$A$1000 = Assumptions!$A150),--('ECM Current Staffing'!$AZ$5:$AZ$1000 = "Yes"), --('ECM Current Staffing'!$C$5:$C$1000 = "Lead Care Manager"), 'ECM Current Staffing'!$M$5:$M$1000,'ECM Current Staffing'!X$5:X$1000)</f>
        <v>0</v>
      </c>
      <c r="AY150" cm="1">
        <f t="array" ref="AY150">SUMPRODUCT(--('ECM Current Staffing'!$A$5:$A$1000 = Assumptions!$A150),--('ECM Current Staffing'!$AZ$5:$AZ$1000 = "Yes"), --('ECM Current Staffing'!$C$5:$C$1000 = "Lead Care Manager"), 'ECM Current Staffing'!$M$5:$M$1000,'ECM Current Staffing'!Y$5:Y$1000)</f>
        <v>0</v>
      </c>
      <c r="AZ150" cm="1">
        <f t="array" ref="AZ150">SUMPRODUCT(--('ECM Current Staffing'!$A$5:$A$1000 = Assumptions!$A150),--('ECM Current Staffing'!$AZ$5:$AZ$1000 = "Yes"), --('ECM Current Staffing'!$C$5:$C$1000 = "Lead Care Manager"), 'ECM Current Staffing'!$M$5:$M$1000,'ECM Current Staffing'!Z$5:Z$1000)</f>
        <v>0</v>
      </c>
      <c r="BA150" cm="1">
        <f t="array" ref="BA150">SUMPRODUCT(--('ECM Current Staffing'!$A$5:$A$1000 = Assumptions!$A150),--('ECM Current Staffing'!$AZ$5:$AZ$1000 = "Yes"), --('ECM Current Staffing'!$C$5:$C$1000 = "Lead Care Manager"), 'ECM Current Staffing'!$M$5:$M$1000,'ECM Current Staffing'!AA$5:AA$1000)</f>
        <v>0</v>
      </c>
      <c r="BB150" cm="1">
        <f t="array" ref="BB150">SUMPRODUCT(--('ECM Current Staffing'!$A$5:$A$1000 = Assumptions!$A150),--('ECM Current Staffing'!$AZ$5:$AZ$1000 = "Yes"), --('ECM Current Staffing'!$C$5:$C$1000 = "Lead Care Manager"), 'ECM Current Staffing'!$M$5:$M$1000,'ECM Current Staffing'!AB$5:AB$1000)</f>
        <v>0</v>
      </c>
      <c r="BC150" cm="1">
        <f t="array" ref="BC150">SUMPRODUCT(--('ECM Current Staffing'!$A$5:$A$1000 = Assumptions!$A150),--('ECM Current Staffing'!$AZ$5:$AZ$1000 = "Yes"), --('ECM Current Staffing'!$C$5:$C$1000 = "Lead Care Manager"), 'ECM Current Staffing'!$M$5:$M$1000,'ECM Current Staffing'!AC$5:AC$1000)</f>
        <v>0</v>
      </c>
      <c r="BD150" cm="1">
        <f t="array" ref="BD150">SUMPRODUCT(--('ECM Current Staffing'!$A$5:$A$1000 = Assumptions!$A150),--('ECM Current Staffing'!$AZ$5:$AZ$1000 = "Yes"), --('ECM Current Staffing'!$C$5:$C$1000 = "Lead Care Manager"), 'ECM Current Staffing'!$M$5:$M$1000,'ECM Current Staffing'!AD$5:AD$1000)</f>
        <v>0</v>
      </c>
      <c r="BE150" cm="1">
        <f t="array" ref="BE150">SUMPRODUCT(--('ECM Current Staffing'!$A$5:$A$1000 = Assumptions!$A150),--('ECM Current Staffing'!$AZ$5:$AZ$1000 = "Yes"), --('ECM Current Staffing'!$C$5:$C$1000 = "Lead Care Manager"), 'ECM Current Staffing'!$M$5:$M$1000,'ECM Current Staffing'!AE$5:AE$1000)</f>
        <v>0</v>
      </c>
      <c r="BF150" cm="1">
        <f t="array" ref="BF150">SUMPRODUCT(--('ECM Current Staffing'!$A$5:$A$1000 = Assumptions!$A150),--('ECM Current Staffing'!$AZ$5:$AZ$1000 = "Yes"), --('ECM Current Staffing'!$C$5:$C$1000 = "Lead Care Manager"), 'ECM Current Staffing'!$M$5:$M$1000,'ECM Current Staffing'!AF$5:AF$1000)</f>
        <v>0</v>
      </c>
      <c r="BG150" cm="1">
        <f t="array" ref="BG150">SUMPRODUCT(--('ECM Current Staffing'!$A$5:$A$1000 = Assumptions!$A150),--('ECM Current Staffing'!$AZ$5:$AZ$1000 = "Yes"), --('ECM Current Staffing'!$C$5:$C$1000 = "Lead Care Manager"), 'ECM Current Staffing'!$M$5:$M$1000,'ECM Current Staffing'!AG$5:AG$1000)</f>
        <v>0</v>
      </c>
      <c r="BH150" cm="1">
        <f t="array" ref="BH150">SUMPRODUCT(--('ECM Current Staffing'!$A$5:$A$1000 = Assumptions!$A150),--('ECM Current Staffing'!$AZ$5:$AZ$1000 = "Yes"), --('ECM Current Staffing'!$C$5:$C$1000 = "Lead Care Manager"), 'ECM Current Staffing'!$M$5:$M$1000,'ECM Current Staffing'!AH$5:AH$1000)</f>
        <v>0</v>
      </c>
      <c r="BI150" cm="1">
        <f t="array" ref="BI150">SUMPRODUCT(--('ECM Current Staffing'!$A$5:$A$1000 = Assumptions!$A150),--('ECM Current Staffing'!$AZ$5:$AZ$1000 = "Yes"), --('ECM Current Staffing'!$C$5:$C$1000 = "Lead Care Manager"), 'ECM Current Staffing'!$M$5:$M$1000,'ECM Current Staffing'!AI$5:AI$1000)</f>
        <v>0</v>
      </c>
      <c r="BJ150" cm="1">
        <f t="array" ref="BJ150">SUMPRODUCT(--('ECM Current Staffing'!$A$5:$A$1000 = Assumptions!$A150),--('ECM Current Staffing'!$AZ$5:$AZ$1000 = "Yes"), --('ECM Current Staffing'!$C$5:$C$1000 = "Lead Care Manager"), 'ECM Current Staffing'!$M$5:$M$1000,'ECM Current Staffing'!AJ$5:AJ$1000)</f>
        <v>0</v>
      </c>
      <c r="BK150" cm="1">
        <f t="array" ref="BK150">SUMPRODUCT(--('ECM Current Staffing'!$A$5:$A$1000 = Assumptions!$A150),--('ECM Current Staffing'!$AZ$5:$AZ$1000 = "Yes"), --('ECM Current Staffing'!$C$5:$C$1000 = "Lead Care Manager"), 'ECM Current Staffing'!$M$5:$M$1000,'ECM Current Staffing'!AK$5:AK$1000)</f>
        <v>0</v>
      </c>
      <c r="BL150" cm="1">
        <f t="array" ref="BL150">SUMPRODUCT(--('ECM Current Staffing'!$A$5:$A$1000 = Assumptions!$A150),--('ECM Current Staffing'!$AZ$5:$AZ$1000 = "Yes"), --('ECM Current Staffing'!$C$5:$C$1000 = "Lead Care Manager"), 'ECM Current Staffing'!$M$5:$M$1000,'ECM Current Staffing'!AL$5:AL$1000)</f>
        <v>0</v>
      </c>
      <c r="BM150" cm="1">
        <f t="array" ref="BM150">SUMPRODUCT(--('ECM Current Staffing'!$A$5:$A$1000 = Assumptions!$A150),--('ECM Current Staffing'!$AZ$5:$AZ$1000 = "Yes"), --('ECM Current Staffing'!$C$5:$C$1000 = "Lead Care Manager"), 'ECM Current Staffing'!$M$5:$M$1000,'ECM Current Staffing'!AM$5:AM$1000)</f>
        <v>0</v>
      </c>
      <c r="BN150" cm="1">
        <f t="array" ref="BN150">SUMPRODUCT(--('ECM Current Staffing'!$A$5:$A$1000 = Assumptions!$A150),--('ECM Current Staffing'!$AZ$5:$AZ$1000 = "Yes"), --('ECM Current Staffing'!$C$5:$C$1000 = "Lead Care Manager"), 'ECM Current Staffing'!$M$5:$M$1000,'ECM Current Staffing'!AN$5:AN$1000)</f>
        <v>0</v>
      </c>
      <c r="BO150" cm="1">
        <f t="array" ref="BO150">SUMPRODUCT(--('ECM Current Staffing'!$A$5:$A$1000 = Assumptions!$A150),--('ECM Current Staffing'!$AZ$5:$AZ$1000 = "Yes"), --('ECM Current Staffing'!$C$5:$C$1000 = "Lead Care Manager"), 'ECM Current Staffing'!$M$5:$M$1000,'ECM Current Staffing'!AO$5:AO$1000)</f>
        <v>0</v>
      </c>
      <c r="BP150" cm="1">
        <f t="array" ref="BP150">SUMPRODUCT(--('ECM Current Staffing'!$A$5:$A$1000 = Assumptions!$A150),--('ECM Current Staffing'!$AZ$5:$AZ$1000 = "Yes"), --('ECM Current Staffing'!$C$5:$C$1000 = "Lead Care Manager"), 'ECM Current Staffing'!$M$5:$M$1000,'ECM Current Staffing'!AP$5:AP$1000)</f>
        <v>0</v>
      </c>
      <c r="BQ150" cm="1">
        <f t="array" ref="BQ150">SUMPRODUCT(--('ECM Current Staffing'!$A$5:$A$1000 = Assumptions!$A150),--('ECM Current Staffing'!$AZ$5:$AZ$1000 = "Yes"), --('ECM Current Staffing'!$C$5:$C$1000 = "Lead Care Manager"), 'ECM Current Staffing'!$M$5:$M$1000,'ECM Current Staffing'!AQ$5:AQ$1000)</f>
        <v>0</v>
      </c>
      <c r="BR150" cm="1">
        <f t="array" ref="BR150">SUMPRODUCT(--('ECM Current Staffing'!$A$5:$A$1000 = Assumptions!$A150),--('ECM Current Staffing'!$AZ$5:$AZ$1000 = "Yes"), --('ECM Current Staffing'!$C$5:$C$1000 = "Lead Care Manager"), 'ECM Current Staffing'!$M$5:$M$1000,'ECM Current Staffing'!AR$5:AR$1000)</f>
        <v>0</v>
      </c>
      <c r="BS150" cm="1">
        <f t="array" ref="BS150">SUMPRODUCT(--('ECM Current Staffing'!$A$5:$A$1000 = Assumptions!$A150),--('ECM Current Staffing'!$AZ$5:$AZ$1000 = "Yes"), --('ECM Current Staffing'!$C$5:$C$1000 = "Lead Care Manager"), 'ECM Current Staffing'!$M$5:$M$1000,'ECM Current Staffing'!AS$5:AS$1000)</f>
        <v>0</v>
      </c>
      <c r="BT150" cm="1">
        <f t="array" ref="BT150">SUMPRODUCT(--('ECM Current Staffing'!$A$5:$A$1000 = Assumptions!$A150),--('ECM Current Staffing'!$AZ$5:$AZ$1000 = "Yes"), --('ECM Current Staffing'!$C$5:$C$1000 = "Lead Care Manager"), 'ECM Current Staffing'!$M$5:$M$1000,'ECM Current Staffing'!AT$5:AT$1000)</f>
        <v>0</v>
      </c>
      <c r="BU150" cm="1">
        <f t="array" ref="BU150">SUMPRODUCT(--('ECM Current Staffing'!$A$5:$A$1000 = Assumptions!$A150),--('ECM Current Staffing'!$AZ$5:$AZ$1000 = "Yes"), --('ECM Current Staffing'!$C$5:$C$1000 = "Lead Care Manager"), 'ECM Current Staffing'!$M$5:$M$1000,'ECM Current Staffing'!AU$5:AU$1000)</f>
        <v>0</v>
      </c>
      <c r="BV150" cm="1">
        <f t="array" ref="BV150">SUMPRODUCT(--('ECM Current Staffing'!$A$5:$A$1000 = Assumptions!$A150),--('ECM Current Staffing'!$AZ$5:$AZ$1000 = "Yes"), --('ECM Current Staffing'!$C$5:$C$1000 = "Lead Care Manager"), 'ECM Current Staffing'!$M$5:$M$1000,'ECM Current Staffing'!AV$5:AV$1000)</f>
        <v>0</v>
      </c>
      <c r="BW150" cm="1">
        <f t="array" ref="BW150">SUMPRODUCT(--('ECM Current Staffing'!$A$5:$A$1000 = Assumptions!$A150),--('ECM Current Staffing'!$AZ$5:$AZ$1000 = "Yes"), --('ECM Current Staffing'!$C$5:$C$1000 = "Lead Care Manager"), 'ECM Current Staffing'!$M$5:$M$1000,'ECM Current Staffing'!AW$5:AW$1000)</f>
        <v>0</v>
      </c>
      <c r="BX150">
        <f t="shared" si="20"/>
        <v>0</v>
      </c>
      <c r="BY150">
        <f t="shared" si="21"/>
        <v>0</v>
      </c>
    </row>
    <row r="151" spans="1:77" x14ac:dyDescent="0.25">
      <c r="A151" s="132" t="str">
        <f>IF('ECM Location'!D13="", "",'ECM Location'!D13)</f>
        <v/>
      </c>
      <c r="B151" cm="1">
        <f t="array" ref="B151">SUMPRODUCT(--('ECM Current Staffing'!$A$5:$A$1000 = Assumptions!$A151),--('ECM Current Staffing'!$AY$5:$AY$1000 = "Yes"), --('ECM Current Staffing'!$C$5:$C$1000 = "Lead Care Manager"), 'ECM Current Staffing'!$M$5:$M$1000,'ECM Current Staffing'!N$5:N$1000)</f>
        <v>0</v>
      </c>
      <c r="C151" cm="1">
        <f t="array" ref="C151">SUMPRODUCT(--('ECM Current Staffing'!$A$5:$A$1000 = Assumptions!$A151),--('ECM Current Staffing'!$AY$5:$AY$1000 = "Yes"), --('ECM Current Staffing'!$C$5:$C$1000 = "Lead Care Manager"), 'ECM Current Staffing'!$M$5:$M$1000,'ECM Current Staffing'!O$5:O$1000)</f>
        <v>0</v>
      </c>
      <c r="D151" cm="1">
        <f t="array" ref="D151">SUMPRODUCT(--('ECM Current Staffing'!$A$5:$A$1000 = Assumptions!$A151),--('ECM Current Staffing'!$AY$5:$AY$1000 = "Yes"), --('ECM Current Staffing'!$C$5:$C$1000 = "Lead Care Manager"), 'ECM Current Staffing'!$M$5:$M$1000,'ECM Current Staffing'!P$5:P$1000)</f>
        <v>0</v>
      </c>
      <c r="E151" cm="1">
        <f t="array" ref="E151">SUMPRODUCT(--('ECM Current Staffing'!$A$5:$A$1000 = Assumptions!$A151),--('ECM Current Staffing'!$AY$5:$AY$1000 = "Yes"), --('ECM Current Staffing'!$C$5:$C$1000 = "Lead Care Manager"), 'ECM Current Staffing'!$M$5:$M$1000,'ECM Current Staffing'!Q$5:Q$1000)</f>
        <v>0</v>
      </c>
      <c r="F151" cm="1">
        <f t="array" ref="F151">SUMPRODUCT(--('ECM Current Staffing'!$A$5:$A$1000 = Assumptions!$A151),--('ECM Current Staffing'!$AY$5:$AY$1000 = "Yes"), --('ECM Current Staffing'!$C$5:$C$1000 = "Lead Care Manager"), 'ECM Current Staffing'!$M$5:$M$1000,'ECM Current Staffing'!R$5:R$1000)</f>
        <v>0</v>
      </c>
      <c r="G151" cm="1">
        <f t="array" ref="G151">SUMPRODUCT(--('ECM Current Staffing'!$A$5:$A$1000 = Assumptions!$A151),--('ECM Current Staffing'!$AY$5:$AY$1000 = "Yes"), --('ECM Current Staffing'!$C$5:$C$1000 = "Lead Care Manager"), 'ECM Current Staffing'!$M$5:$M$1000,'ECM Current Staffing'!S$5:S$1000)</f>
        <v>0</v>
      </c>
      <c r="H151" cm="1">
        <f t="array" ref="H151">SUMPRODUCT(--('ECM Current Staffing'!$A$5:$A$1000 = Assumptions!$A151),--('ECM Current Staffing'!$AY$5:$AY$1000 = "Yes"), --('ECM Current Staffing'!$C$5:$C$1000 = "Lead Care Manager"), 'ECM Current Staffing'!$M$5:$M$1000,'ECM Current Staffing'!T$5:T$1000)</f>
        <v>0</v>
      </c>
      <c r="I151" cm="1">
        <f t="array" ref="I151">SUMPRODUCT(--('ECM Current Staffing'!$A$5:$A$1000 = Assumptions!$A151),--('ECM Current Staffing'!$AY$5:$AY$1000 = "Yes"), --('ECM Current Staffing'!$C$5:$C$1000 = "Lead Care Manager"), 'ECM Current Staffing'!$M$5:$M$1000,'ECM Current Staffing'!U$5:U$1000)</f>
        <v>0</v>
      </c>
      <c r="J151" cm="1">
        <f t="array" ref="J151">SUMPRODUCT(--('ECM Current Staffing'!$A$5:$A$1000 = Assumptions!$A151),--('ECM Current Staffing'!$AY$5:$AY$1000 = "Yes"), --('ECM Current Staffing'!$C$5:$C$1000 = "Lead Care Manager"), 'ECM Current Staffing'!$M$5:$M$1000,'ECM Current Staffing'!V$5:V$1000)</f>
        <v>0</v>
      </c>
      <c r="K151" cm="1">
        <f t="array" ref="K151">SUMPRODUCT(--('ECM Current Staffing'!$A$5:$A$1000 = Assumptions!$A151),--('ECM Current Staffing'!$AY$5:$AY$1000 = "Yes"), --('ECM Current Staffing'!$C$5:$C$1000 = "Lead Care Manager"), 'ECM Current Staffing'!$M$5:$M$1000,'ECM Current Staffing'!W$5:W$1000)</f>
        <v>0</v>
      </c>
      <c r="L151" cm="1">
        <f t="array" ref="L151">SUMPRODUCT(--('ECM Current Staffing'!$A$5:$A$1000 = Assumptions!$A151),--('ECM Current Staffing'!$AY$5:$AY$1000 = "Yes"), --('ECM Current Staffing'!$C$5:$C$1000 = "Lead Care Manager"), 'ECM Current Staffing'!$M$5:$M$1000,'ECM Current Staffing'!X$5:X$1000)</f>
        <v>0</v>
      </c>
      <c r="M151" cm="1">
        <f t="array" ref="M151">SUMPRODUCT(--('ECM Current Staffing'!$A$5:$A$1000 = Assumptions!$A151),--('ECM Current Staffing'!$AY$5:$AY$1000 = "Yes"), --('ECM Current Staffing'!$C$5:$C$1000 = "Lead Care Manager"), 'ECM Current Staffing'!$M$5:$M$1000,'ECM Current Staffing'!Y$5:Y$1000)</f>
        <v>0</v>
      </c>
      <c r="N151" cm="1">
        <f t="array" ref="N151">SUMPRODUCT(--('ECM Current Staffing'!$A$5:$A$1000 = Assumptions!$A151),--('ECM Current Staffing'!$AY$5:$AY$1000 = "Yes"), --('ECM Current Staffing'!$C$5:$C$1000 = "Lead Care Manager"), 'ECM Current Staffing'!$M$5:$M$1000,'ECM Current Staffing'!Z$5:Z$1000)</f>
        <v>0</v>
      </c>
      <c r="O151" cm="1">
        <f t="array" ref="O151">SUMPRODUCT(--('ECM Current Staffing'!$A$5:$A$1000 = Assumptions!$A151),--('ECM Current Staffing'!$AY$5:$AY$1000 = "Yes"), --('ECM Current Staffing'!$C$5:$C$1000 = "Lead Care Manager"), 'ECM Current Staffing'!$M$5:$M$1000,'ECM Current Staffing'!AA$5:AA$1000)</f>
        <v>0</v>
      </c>
      <c r="P151" cm="1">
        <f t="array" ref="P151">SUMPRODUCT(--('ECM Current Staffing'!$A$5:$A$1000 = Assumptions!$A151),--('ECM Current Staffing'!$AY$5:$AY$1000 = "Yes"), --('ECM Current Staffing'!$C$5:$C$1000 = "Lead Care Manager"), 'ECM Current Staffing'!$M$5:$M$1000,'ECM Current Staffing'!AB$5:AB$1000)</f>
        <v>0</v>
      </c>
      <c r="Q151" cm="1">
        <f t="array" ref="Q151">SUMPRODUCT(--('ECM Current Staffing'!$A$5:$A$1000 = Assumptions!$A151),--('ECM Current Staffing'!$AY$5:$AY$1000 = "Yes"), --('ECM Current Staffing'!$C$5:$C$1000 = "Lead Care Manager"), 'ECM Current Staffing'!$M$5:$M$1000,'ECM Current Staffing'!AC$5:AC$1000)</f>
        <v>0</v>
      </c>
      <c r="R151" cm="1">
        <f t="array" ref="R151">SUMPRODUCT(--('ECM Current Staffing'!$A$5:$A$1000 = Assumptions!$A151),--('ECM Current Staffing'!$AY$5:$AY$1000 = "Yes"), --('ECM Current Staffing'!$C$5:$C$1000 = "Lead Care Manager"), 'ECM Current Staffing'!$M$5:$M$1000,'ECM Current Staffing'!AD$5:AD$1000)</f>
        <v>0</v>
      </c>
      <c r="S151" cm="1">
        <f t="array" ref="S151">SUMPRODUCT(--('ECM Current Staffing'!$A$5:$A$1000 = Assumptions!$A151),--('ECM Current Staffing'!$AY$5:$AY$1000 = "Yes"), --('ECM Current Staffing'!$C$5:$C$1000 = "Lead Care Manager"), 'ECM Current Staffing'!$M$5:$M$1000,'ECM Current Staffing'!AE$5:AE$1000)</f>
        <v>0</v>
      </c>
      <c r="T151" cm="1">
        <f t="array" ref="T151">SUMPRODUCT(--('ECM Current Staffing'!$A$5:$A$1000 = Assumptions!$A151),--('ECM Current Staffing'!$AY$5:$AY$1000 = "Yes"), --('ECM Current Staffing'!$C$5:$C$1000 = "Lead Care Manager"), 'ECM Current Staffing'!$M$5:$M$1000,'ECM Current Staffing'!AF$5:AF$1000)</f>
        <v>0</v>
      </c>
      <c r="U151" cm="1">
        <f t="array" ref="U151">SUMPRODUCT(--('ECM Current Staffing'!$A$5:$A$1000 = Assumptions!$A151),--('ECM Current Staffing'!$AY$5:$AY$1000 = "Yes"), --('ECM Current Staffing'!$C$5:$C$1000 = "Lead Care Manager"), 'ECM Current Staffing'!$M$5:$M$1000,'ECM Current Staffing'!AG$5:AG$1000)</f>
        <v>0</v>
      </c>
      <c r="V151" cm="1">
        <f t="array" ref="V151">SUMPRODUCT(--('ECM Current Staffing'!$A$5:$A$1000 = Assumptions!$A151),--('ECM Current Staffing'!$AY$5:$AY$1000 = "Yes"), --('ECM Current Staffing'!$C$5:$C$1000 = "Lead Care Manager"), 'ECM Current Staffing'!$M$5:$M$1000,'ECM Current Staffing'!AH$5:AH$1000)</f>
        <v>0</v>
      </c>
      <c r="W151" cm="1">
        <f t="array" ref="W151">SUMPRODUCT(--('ECM Current Staffing'!$A$5:$A$1000 = Assumptions!$A151),--('ECM Current Staffing'!$AY$5:$AY$1000 = "Yes"), --('ECM Current Staffing'!$C$5:$C$1000 = "Lead Care Manager"), 'ECM Current Staffing'!$M$5:$M$1000,'ECM Current Staffing'!AI$5:AI$1000)</f>
        <v>0</v>
      </c>
      <c r="X151" cm="1">
        <f t="array" ref="X151">SUMPRODUCT(--('ECM Current Staffing'!$A$5:$A$1000 = Assumptions!$A151),--('ECM Current Staffing'!$AY$5:$AY$1000 = "Yes"), --('ECM Current Staffing'!$C$5:$C$1000 = "Lead Care Manager"), 'ECM Current Staffing'!$M$5:$M$1000,'ECM Current Staffing'!AJ$5:AJ$1000)</f>
        <v>0</v>
      </c>
      <c r="Y151" cm="1">
        <f t="array" ref="Y151">SUMPRODUCT(--('ECM Current Staffing'!$A$5:$A$1000 = Assumptions!$A151),--('ECM Current Staffing'!$AY$5:$AY$1000 = "Yes"), --('ECM Current Staffing'!$C$5:$C$1000 = "Lead Care Manager"), 'ECM Current Staffing'!$M$5:$M$1000,'ECM Current Staffing'!AK$5:AK$1000)</f>
        <v>0</v>
      </c>
      <c r="Z151" cm="1">
        <f t="array" ref="Z151">SUMPRODUCT(--('ECM Current Staffing'!$A$5:$A$1000 = Assumptions!$A151),--('ECM Current Staffing'!$AY$5:$AY$1000 = "Yes"), --('ECM Current Staffing'!$C$5:$C$1000 = "Lead Care Manager"), 'ECM Current Staffing'!$M$5:$M$1000,'ECM Current Staffing'!AL$5:AL$1000)</f>
        <v>0</v>
      </c>
      <c r="AA151" cm="1">
        <f t="array" ref="AA151">SUMPRODUCT(--('ECM Current Staffing'!$A$5:$A$1000 = Assumptions!$A151),--('ECM Current Staffing'!$AY$5:$AY$1000 = "Yes"), --('ECM Current Staffing'!$C$5:$C$1000 = "Lead Care Manager"), 'ECM Current Staffing'!$M$5:$M$1000,'ECM Current Staffing'!AM$5:AM$1000)</f>
        <v>0</v>
      </c>
      <c r="AB151" cm="1">
        <f t="array" ref="AB151">SUMPRODUCT(--('ECM Current Staffing'!$A$5:$A$1000 = Assumptions!$A151),--('ECM Current Staffing'!$AY$5:$AY$1000 = "Yes"), --('ECM Current Staffing'!$C$5:$C$1000 = "Lead Care Manager"), 'ECM Current Staffing'!$M$5:$M$1000,'ECM Current Staffing'!AN$5:AN$1000)</f>
        <v>0</v>
      </c>
      <c r="AC151" cm="1">
        <f t="array" ref="AC151">SUMPRODUCT(--('ECM Current Staffing'!$A$5:$A$1000 = Assumptions!$A151),--('ECM Current Staffing'!$AY$5:$AY$1000 = "Yes"), --('ECM Current Staffing'!$C$5:$C$1000 = "Lead Care Manager"), 'ECM Current Staffing'!$M$5:$M$1000,'ECM Current Staffing'!AO$5:AO$1000)</f>
        <v>0</v>
      </c>
      <c r="AD151" cm="1">
        <f t="array" ref="AD151">SUMPRODUCT(--('ECM Current Staffing'!$A$5:$A$1000 = Assumptions!$A151),--('ECM Current Staffing'!$AY$5:$AY$1000 = "Yes"), --('ECM Current Staffing'!$C$5:$C$1000 = "Lead Care Manager"), 'ECM Current Staffing'!$M$5:$M$1000,'ECM Current Staffing'!AP$5:AP$1000)</f>
        <v>0</v>
      </c>
      <c r="AE151" cm="1">
        <f t="array" ref="AE151">SUMPRODUCT(--('ECM Current Staffing'!$A$5:$A$1000 = Assumptions!$A151),--('ECM Current Staffing'!$AY$5:$AY$1000 = "Yes"), --('ECM Current Staffing'!$C$5:$C$1000 = "Lead Care Manager"), 'ECM Current Staffing'!$M$5:$M$1000,'ECM Current Staffing'!AQ$5:AQ$1000)</f>
        <v>0</v>
      </c>
      <c r="AF151" cm="1">
        <f t="array" ref="AF151">SUMPRODUCT(--('ECM Current Staffing'!$A$5:$A$1000 = Assumptions!$A151),--('ECM Current Staffing'!$AY$5:$AY$1000 = "Yes"), --('ECM Current Staffing'!$C$5:$C$1000 = "Lead Care Manager"), 'ECM Current Staffing'!$M$5:$M$1000,'ECM Current Staffing'!AR$5:AR$1000)</f>
        <v>0</v>
      </c>
      <c r="AG151" cm="1">
        <f t="array" ref="AG151">SUMPRODUCT(--('ECM Current Staffing'!$A$5:$A$1000 = Assumptions!$A151),--('ECM Current Staffing'!$AY$5:$AY$1000 = "Yes"), --('ECM Current Staffing'!$C$5:$C$1000 = "Lead Care Manager"), 'ECM Current Staffing'!$M$5:$M$1000,'ECM Current Staffing'!AS$5:AS$1000)</f>
        <v>0</v>
      </c>
      <c r="AH151" cm="1">
        <f t="array" ref="AH151">SUMPRODUCT(--('ECM Current Staffing'!$A$5:$A$1000 = Assumptions!$A151),--('ECM Current Staffing'!$AY$5:$AY$1000 = "Yes"), --('ECM Current Staffing'!$C$5:$C$1000 = "Lead Care Manager"), 'ECM Current Staffing'!$M$5:$M$1000,'ECM Current Staffing'!AT$5:AT$1000)</f>
        <v>0</v>
      </c>
      <c r="AI151" cm="1">
        <f t="array" ref="AI151">SUMPRODUCT(--('ECM Current Staffing'!$A$5:$A$1000 = Assumptions!$A151),--('ECM Current Staffing'!$AY$5:$AY$1000 = "Yes"), --('ECM Current Staffing'!$C$5:$C$1000 = "Lead Care Manager"), 'ECM Current Staffing'!$M$5:$M$1000,'ECM Current Staffing'!AU$5:AU$1000)</f>
        <v>0</v>
      </c>
      <c r="AJ151" cm="1">
        <f t="array" ref="AJ151">SUMPRODUCT(--('ECM Current Staffing'!$A$5:$A$1000 = Assumptions!$A151),--('ECM Current Staffing'!$AY$5:$AY$1000 = "Yes"), --('ECM Current Staffing'!$C$5:$C$1000 = "Lead Care Manager"), 'ECM Current Staffing'!$M$5:$M$1000,'ECM Current Staffing'!AV$5:AV$1000)</f>
        <v>0</v>
      </c>
      <c r="AK151" cm="1">
        <f t="array" ref="AK151">SUMPRODUCT(--('ECM Current Staffing'!$A$5:$A$1000 = Assumptions!$A151),--('ECM Current Staffing'!$AY$5:$AY$1000 = "Yes"), --('ECM Current Staffing'!$C$5:$C$1000 = "Lead Care Manager"), 'ECM Current Staffing'!$M$5:$M$1000,'ECM Current Staffing'!AW$5:AW$1000)</f>
        <v>0</v>
      </c>
      <c r="AL151">
        <f t="shared" si="18"/>
        <v>0</v>
      </c>
      <c r="AM151">
        <f t="shared" si="19"/>
        <v>0</v>
      </c>
      <c r="AN151" cm="1">
        <f t="array" ref="AN151">SUMPRODUCT(--('ECM Current Staffing'!$A$5:$A$1000 = Assumptions!$A151),--('ECM Current Staffing'!$AZ$5:$AZ$1000 = "Yes"), --('ECM Current Staffing'!$C$5:$C$1000 = "Lead Care Manager"), 'ECM Current Staffing'!$M$5:$M$1000,'ECM Current Staffing'!N$5:N$1000)</f>
        <v>0</v>
      </c>
      <c r="AO151" cm="1">
        <f t="array" ref="AO151">SUMPRODUCT(--('ECM Current Staffing'!$A$5:$A$1000 = Assumptions!$A151),--('ECM Current Staffing'!$AZ$5:$AZ$1000 = "Yes"), --('ECM Current Staffing'!$C$5:$C$1000 = "Lead Care Manager"), 'ECM Current Staffing'!$M$5:$M$1000,'ECM Current Staffing'!O$5:O$1000)</f>
        <v>0</v>
      </c>
      <c r="AP151" cm="1">
        <f t="array" ref="AP151">SUMPRODUCT(--('ECM Current Staffing'!$A$5:$A$1000 = Assumptions!$A151),--('ECM Current Staffing'!$AZ$5:$AZ$1000 = "Yes"), --('ECM Current Staffing'!$C$5:$C$1000 = "Lead Care Manager"), 'ECM Current Staffing'!$M$5:$M$1000,'ECM Current Staffing'!P$5:P$1000)</f>
        <v>0</v>
      </c>
      <c r="AQ151" cm="1">
        <f t="array" ref="AQ151">SUMPRODUCT(--('ECM Current Staffing'!$A$5:$A$1000 = Assumptions!$A151),--('ECM Current Staffing'!$AZ$5:$AZ$1000 = "Yes"), --('ECM Current Staffing'!$C$5:$C$1000 = "Lead Care Manager"), 'ECM Current Staffing'!$M$5:$M$1000,'ECM Current Staffing'!Q$5:Q$1000)</f>
        <v>0</v>
      </c>
      <c r="AR151" cm="1">
        <f t="array" ref="AR151">SUMPRODUCT(--('ECM Current Staffing'!$A$5:$A$1000 = Assumptions!$A151),--('ECM Current Staffing'!$AZ$5:$AZ$1000 = "Yes"), --('ECM Current Staffing'!$C$5:$C$1000 = "Lead Care Manager"), 'ECM Current Staffing'!$M$5:$M$1000,'ECM Current Staffing'!R$5:R$1000)</f>
        <v>0</v>
      </c>
      <c r="AS151" cm="1">
        <f t="array" ref="AS151">SUMPRODUCT(--('ECM Current Staffing'!$A$5:$A$1000 = Assumptions!$A151),--('ECM Current Staffing'!$AZ$5:$AZ$1000 = "Yes"), --('ECM Current Staffing'!$C$5:$C$1000 = "Lead Care Manager"), 'ECM Current Staffing'!$M$5:$M$1000,'ECM Current Staffing'!S$5:S$1000)</f>
        <v>0</v>
      </c>
      <c r="AT151" cm="1">
        <f t="array" ref="AT151">SUMPRODUCT(--('ECM Current Staffing'!$A$5:$A$1000 = Assumptions!$A151),--('ECM Current Staffing'!$AZ$5:$AZ$1000 = "Yes"), --('ECM Current Staffing'!$C$5:$C$1000 = "Lead Care Manager"), 'ECM Current Staffing'!$M$5:$M$1000,'ECM Current Staffing'!T$5:T$1000)</f>
        <v>0</v>
      </c>
      <c r="AU151" cm="1">
        <f t="array" ref="AU151">SUMPRODUCT(--('ECM Current Staffing'!$A$5:$A$1000 = Assumptions!$A151),--('ECM Current Staffing'!$AZ$5:$AZ$1000 = "Yes"), --('ECM Current Staffing'!$C$5:$C$1000 = "Lead Care Manager"), 'ECM Current Staffing'!$M$5:$M$1000,'ECM Current Staffing'!U$5:U$1000)</f>
        <v>0</v>
      </c>
      <c r="AV151" cm="1">
        <f t="array" ref="AV151">SUMPRODUCT(--('ECM Current Staffing'!$A$5:$A$1000 = Assumptions!$A151),--('ECM Current Staffing'!$AZ$5:$AZ$1000 = "Yes"), --('ECM Current Staffing'!$C$5:$C$1000 = "Lead Care Manager"), 'ECM Current Staffing'!$M$5:$M$1000,'ECM Current Staffing'!V$5:V$1000)</f>
        <v>0</v>
      </c>
      <c r="AW151" cm="1">
        <f t="array" ref="AW151">SUMPRODUCT(--('ECM Current Staffing'!$A$5:$A$1000 = Assumptions!$A151),--('ECM Current Staffing'!$AZ$5:$AZ$1000 = "Yes"), --('ECM Current Staffing'!$C$5:$C$1000 = "Lead Care Manager"), 'ECM Current Staffing'!$M$5:$M$1000,'ECM Current Staffing'!W$5:W$1000)</f>
        <v>0</v>
      </c>
      <c r="AX151" cm="1">
        <f t="array" ref="AX151">SUMPRODUCT(--('ECM Current Staffing'!$A$5:$A$1000 = Assumptions!$A151),--('ECM Current Staffing'!$AZ$5:$AZ$1000 = "Yes"), --('ECM Current Staffing'!$C$5:$C$1000 = "Lead Care Manager"), 'ECM Current Staffing'!$M$5:$M$1000,'ECM Current Staffing'!X$5:X$1000)</f>
        <v>0</v>
      </c>
      <c r="AY151" cm="1">
        <f t="array" ref="AY151">SUMPRODUCT(--('ECM Current Staffing'!$A$5:$A$1000 = Assumptions!$A151),--('ECM Current Staffing'!$AZ$5:$AZ$1000 = "Yes"), --('ECM Current Staffing'!$C$5:$C$1000 = "Lead Care Manager"), 'ECM Current Staffing'!$M$5:$M$1000,'ECM Current Staffing'!Y$5:Y$1000)</f>
        <v>0</v>
      </c>
      <c r="AZ151" cm="1">
        <f t="array" ref="AZ151">SUMPRODUCT(--('ECM Current Staffing'!$A$5:$A$1000 = Assumptions!$A151),--('ECM Current Staffing'!$AZ$5:$AZ$1000 = "Yes"), --('ECM Current Staffing'!$C$5:$C$1000 = "Lead Care Manager"), 'ECM Current Staffing'!$M$5:$M$1000,'ECM Current Staffing'!Z$5:Z$1000)</f>
        <v>0</v>
      </c>
      <c r="BA151" cm="1">
        <f t="array" ref="BA151">SUMPRODUCT(--('ECM Current Staffing'!$A$5:$A$1000 = Assumptions!$A151),--('ECM Current Staffing'!$AZ$5:$AZ$1000 = "Yes"), --('ECM Current Staffing'!$C$5:$C$1000 = "Lead Care Manager"), 'ECM Current Staffing'!$M$5:$M$1000,'ECM Current Staffing'!AA$5:AA$1000)</f>
        <v>0</v>
      </c>
      <c r="BB151" cm="1">
        <f t="array" ref="BB151">SUMPRODUCT(--('ECM Current Staffing'!$A$5:$A$1000 = Assumptions!$A151),--('ECM Current Staffing'!$AZ$5:$AZ$1000 = "Yes"), --('ECM Current Staffing'!$C$5:$C$1000 = "Lead Care Manager"), 'ECM Current Staffing'!$M$5:$M$1000,'ECM Current Staffing'!AB$5:AB$1000)</f>
        <v>0</v>
      </c>
      <c r="BC151" cm="1">
        <f t="array" ref="BC151">SUMPRODUCT(--('ECM Current Staffing'!$A$5:$A$1000 = Assumptions!$A151),--('ECM Current Staffing'!$AZ$5:$AZ$1000 = "Yes"), --('ECM Current Staffing'!$C$5:$C$1000 = "Lead Care Manager"), 'ECM Current Staffing'!$M$5:$M$1000,'ECM Current Staffing'!AC$5:AC$1000)</f>
        <v>0</v>
      </c>
      <c r="BD151" cm="1">
        <f t="array" ref="BD151">SUMPRODUCT(--('ECM Current Staffing'!$A$5:$A$1000 = Assumptions!$A151),--('ECM Current Staffing'!$AZ$5:$AZ$1000 = "Yes"), --('ECM Current Staffing'!$C$5:$C$1000 = "Lead Care Manager"), 'ECM Current Staffing'!$M$5:$M$1000,'ECM Current Staffing'!AD$5:AD$1000)</f>
        <v>0</v>
      </c>
      <c r="BE151" cm="1">
        <f t="array" ref="BE151">SUMPRODUCT(--('ECM Current Staffing'!$A$5:$A$1000 = Assumptions!$A151),--('ECM Current Staffing'!$AZ$5:$AZ$1000 = "Yes"), --('ECM Current Staffing'!$C$5:$C$1000 = "Lead Care Manager"), 'ECM Current Staffing'!$M$5:$M$1000,'ECM Current Staffing'!AE$5:AE$1000)</f>
        <v>0</v>
      </c>
      <c r="BF151" cm="1">
        <f t="array" ref="BF151">SUMPRODUCT(--('ECM Current Staffing'!$A$5:$A$1000 = Assumptions!$A151),--('ECM Current Staffing'!$AZ$5:$AZ$1000 = "Yes"), --('ECM Current Staffing'!$C$5:$C$1000 = "Lead Care Manager"), 'ECM Current Staffing'!$M$5:$M$1000,'ECM Current Staffing'!AF$5:AF$1000)</f>
        <v>0</v>
      </c>
      <c r="BG151" cm="1">
        <f t="array" ref="BG151">SUMPRODUCT(--('ECM Current Staffing'!$A$5:$A$1000 = Assumptions!$A151),--('ECM Current Staffing'!$AZ$5:$AZ$1000 = "Yes"), --('ECM Current Staffing'!$C$5:$C$1000 = "Lead Care Manager"), 'ECM Current Staffing'!$M$5:$M$1000,'ECM Current Staffing'!AG$5:AG$1000)</f>
        <v>0</v>
      </c>
      <c r="BH151" cm="1">
        <f t="array" ref="BH151">SUMPRODUCT(--('ECM Current Staffing'!$A$5:$A$1000 = Assumptions!$A151),--('ECM Current Staffing'!$AZ$5:$AZ$1000 = "Yes"), --('ECM Current Staffing'!$C$5:$C$1000 = "Lead Care Manager"), 'ECM Current Staffing'!$M$5:$M$1000,'ECM Current Staffing'!AH$5:AH$1000)</f>
        <v>0</v>
      </c>
      <c r="BI151" cm="1">
        <f t="array" ref="BI151">SUMPRODUCT(--('ECM Current Staffing'!$A$5:$A$1000 = Assumptions!$A151),--('ECM Current Staffing'!$AZ$5:$AZ$1000 = "Yes"), --('ECM Current Staffing'!$C$5:$C$1000 = "Lead Care Manager"), 'ECM Current Staffing'!$M$5:$M$1000,'ECM Current Staffing'!AI$5:AI$1000)</f>
        <v>0</v>
      </c>
      <c r="BJ151" cm="1">
        <f t="array" ref="BJ151">SUMPRODUCT(--('ECM Current Staffing'!$A$5:$A$1000 = Assumptions!$A151),--('ECM Current Staffing'!$AZ$5:$AZ$1000 = "Yes"), --('ECM Current Staffing'!$C$5:$C$1000 = "Lead Care Manager"), 'ECM Current Staffing'!$M$5:$M$1000,'ECM Current Staffing'!AJ$5:AJ$1000)</f>
        <v>0</v>
      </c>
      <c r="BK151" cm="1">
        <f t="array" ref="BK151">SUMPRODUCT(--('ECM Current Staffing'!$A$5:$A$1000 = Assumptions!$A151),--('ECM Current Staffing'!$AZ$5:$AZ$1000 = "Yes"), --('ECM Current Staffing'!$C$5:$C$1000 = "Lead Care Manager"), 'ECM Current Staffing'!$M$5:$M$1000,'ECM Current Staffing'!AK$5:AK$1000)</f>
        <v>0</v>
      </c>
      <c r="BL151" cm="1">
        <f t="array" ref="BL151">SUMPRODUCT(--('ECM Current Staffing'!$A$5:$A$1000 = Assumptions!$A151),--('ECM Current Staffing'!$AZ$5:$AZ$1000 = "Yes"), --('ECM Current Staffing'!$C$5:$C$1000 = "Lead Care Manager"), 'ECM Current Staffing'!$M$5:$M$1000,'ECM Current Staffing'!AL$5:AL$1000)</f>
        <v>0</v>
      </c>
      <c r="BM151" cm="1">
        <f t="array" ref="BM151">SUMPRODUCT(--('ECM Current Staffing'!$A$5:$A$1000 = Assumptions!$A151),--('ECM Current Staffing'!$AZ$5:$AZ$1000 = "Yes"), --('ECM Current Staffing'!$C$5:$C$1000 = "Lead Care Manager"), 'ECM Current Staffing'!$M$5:$M$1000,'ECM Current Staffing'!AM$5:AM$1000)</f>
        <v>0</v>
      </c>
      <c r="BN151" cm="1">
        <f t="array" ref="BN151">SUMPRODUCT(--('ECM Current Staffing'!$A$5:$A$1000 = Assumptions!$A151),--('ECM Current Staffing'!$AZ$5:$AZ$1000 = "Yes"), --('ECM Current Staffing'!$C$5:$C$1000 = "Lead Care Manager"), 'ECM Current Staffing'!$M$5:$M$1000,'ECM Current Staffing'!AN$5:AN$1000)</f>
        <v>0</v>
      </c>
      <c r="BO151" cm="1">
        <f t="array" ref="BO151">SUMPRODUCT(--('ECM Current Staffing'!$A$5:$A$1000 = Assumptions!$A151),--('ECM Current Staffing'!$AZ$5:$AZ$1000 = "Yes"), --('ECM Current Staffing'!$C$5:$C$1000 = "Lead Care Manager"), 'ECM Current Staffing'!$M$5:$M$1000,'ECM Current Staffing'!AO$5:AO$1000)</f>
        <v>0</v>
      </c>
      <c r="BP151" cm="1">
        <f t="array" ref="BP151">SUMPRODUCT(--('ECM Current Staffing'!$A$5:$A$1000 = Assumptions!$A151),--('ECM Current Staffing'!$AZ$5:$AZ$1000 = "Yes"), --('ECM Current Staffing'!$C$5:$C$1000 = "Lead Care Manager"), 'ECM Current Staffing'!$M$5:$M$1000,'ECM Current Staffing'!AP$5:AP$1000)</f>
        <v>0</v>
      </c>
      <c r="BQ151" cm="1">
        <f t="array" ref="BQ151">SUMPRODUCT(--('ECM Current Staffing'!$A$5:$A$1000 = Assumptions!$A151),--('ECM Current Staffing'!$AZ$5:$AZ$1000 = "Yes"), --('ECM Current Staffing'!$C$5:$C$1000 = "Lead Care Manager"), 'ECM Current Staffing'!$M$5:$M$1000,'ECM Current Staffing'!AQ$5:AQ$1000)</f>
        <v>0</v>
      </c>
      <c r="BR151" cm="1">
        <f t="array" ref="BR151">SUMPRODUCT(--('ECM Current Staffing'!$A$5:$A$1000 = Assumptions!$A151),--('ECM Current Staffing'!$AZ$5:$AZ$1000 = "Yes"), --('ECM Current Staffing'!$C$5:$C$1000 = "Lead Care Manager"), 'ECM Current Staffing'!$M$5:$M$1000,'ECM Current Staffing'!AR$5:AR$1000)</f>
        <v>0</v>
      </c>
      <c r="BS151" cm="1">
        <f t="array" ref="BS151">SUMPRODUCT(--('ECM Current Staffing'!$A$5:$A$1000 = Assumptions!$A151),--('ECM Current Staffing'!$AZ$5:$AZ$1000 = "Yes"), --('ECM Current Staffing'!$C$5:$C$1000 = "Lead Care Manager"), 'ECM Current Staffing'!$M$5:$M$1000,'ECM Current Staffing'!AS$5:AS$1000)</f>
        <v>0</v>
      </c>
      <c r="BT151" cm="1">
        <f t="array" ref="BT151">SUMPRODUCT(--('ECM Current Staffing'!$A$5:$A$1000 = Assumptions!$A151),--('ECM Current Staffing'!$AZ$5:$AZ$1000 = "Yes"), --('ECM Current Staffing'!$C$5:$C$1000 = "Lead Care Manager"), 'ECM Current Staffing'!$M$5:$M$1000,'ECM Current Staffing'!AT$5:AT$1000)</f>
        <v>0</v>
      </c>
      <c r="BU151" cm="1">
        <f t="array" ref="BU151">SUMPRODUCT(--('ECM Current Staffing'!$A$5:$A$1000 = Assumptions!$A151),--('ECM Current Staffing'!$AZ$5:$AZ$1000 = "Yes"), --('ECM Current Staffing'!$C$5:$C$1000 = "Lead Care Manager"), 'ECM Current Staffing'!$M$5:$M$1000,'ECM Current Staffing'!AU$5:AU$1000)</f>
        <v>0</v>
      </c>
      <c r="BV151" cm="1">
        <f t="array" ref="BV151">SUMPRODUCT(--('ECM Current Staffing'!$A$5:$A$1000 = Assumptions!$A151),--('ECM Current Staffing'!$AZ$5:$AZ$1000 = "Yes"), --('ECM Current Staffing'!$C$5:$C$1000 = "Lead Care Manager"), 'ECM Current Staffing'!$M$5:$M$1000,'ECM Current Staffing'!AV$5:AV$1000)</f>
        <v>0</v>
      </c>
      <c r="BW151" cm="1">
        <f t="array" ref="BW151">SUMPRODUCT(--('ECM Current Staffing'!$A$5:$A$1000 = Assumptions!$A151),--('ECM Current Staffing'!$AZ$5:$AZ$1000 = "Yes"), --('ECM Current Staffing'!$C$5:$C$1000 = "Lead Care Manager"), 'ECM Current Staffing'!$M$5:$M$1000,'ECM Current Staffing'!AW$5:AW$1000)</f>
        <v>0</v>
      </c>
      <c r="BX151">
        <f t="shared" si="20"/>
        <v>0</v>
      </c>
      <c r="BY151">
        <f t="shared" si="21"/>
        <v>0</v>
      </c>
    </row>
    <row r="152" spans="1:77" x14ac:dyDescent="0.25">
      <c r="A152" s="132" t="str">
        <f>IF('ECM Location'!D14="", "",'ECM Location'!D14)</f>
        <v/>
      </c>
      <c r="B152" cm="1">
        <f t="array" ref="B152">SUMPRODUCT(--('ECM Current Staffing'!$A$5:$A$1000 = Assumptions!$A152),--('ECM Current Staffing'!$AY$5:$AY$1000 = "Yes"), --('ECM Current Staffing'!$C$5:$C$1000 = "Lead Care Manager"), 'ECM Current Staffing'!$M$5:$M$1000,'ECM Current Staffing'!N$5:N$1000)</f>
        <v>0</v>
      </c>
      <c r="C152" cm="1">
        <f t="array" ref="C152">SUMPRODUCT(--('ECM Current Staffing'!$A$5:$A$1000 = Assumptions!$A152),--('ECM Current Staffing'!$AY$5:$AY$1000 = "Yes"), --('ECM Current Staffing'!$C$5:$C$1000 = "Lead Care Manager"), 'ECM Current Staffing'!$M$5:$M$1000,'ECM Current Staffing'!O$5:O$1000)</f>
        <v>0</v>
      </c>
      <c r="D152" cm="1">
        <f t="array" ref="D152">SUMPRODUCT(--('ECM Current Staffing'!$A$5:$A$1000 = Assumptions!$A152),--('ECM Current Staffing'!$AY$5:$AY$1000 = "Yes"), --('ECM Current Staffing'!$C$5:$C$1000 = "Lead Care Manager"), 'ECM Current Staffing'!$M$5:$M$1000,'ECM Current Staffing'!P$5:P$1000)</f>
        <v>0</v>
      </c>
      <c r="E152" cm="1">
        <f t="array" ref="E152">SUMPRODUCT(--('ECM Current Staffing'!$A$5:$A$1000 = Assumptions!$A152),--('ECM Current Staffing'!$AY$5:$AY$1000 = "Yes"), --('ECM Current Staffing'!$C$5:$C$1000 = "Lead Care Manager"), 'ECM Current Staffing'!$M$5:$M$1000,'ECM Current Staffing'!Q$5:Q$1000)</f>
        <v>0</v>
      </c>
      <c r="F152" cm="1">
        <f t="array" ref="F152">SUMPRODUCT(--('ECM Current Staffing'!$A$5:$A$1000 = Assumptions!$A152),--('ECM Current Staffing'!$AY$5:$AY$1000 = "Yes"), --('ECM Current Staffing'!$C$5:$C$1000 = "Lead Care Manager"), 'ECM Current Staffing'!$M$5:$M$1000,'ECM Current Staffing'!R$5:R$1000)</f>
        <v>0</v>
      </c>
      <c r="G152" cm="1">
        <f t="array" ref="G152">SUMPRODUCT(--('ECM Current Staffing'!$A$5:$A$1000 = Assumptions!$A152),--('ECM Current Staffing'!$AY$5:$AY$1000 = "Yes"), --('ECM Current Staffing'!$C$5:$C$1000 = "Lead Care Manager"), 'ECM Current Staffing'!$M$5:$M$1000,'ECM Current Staffing'!S$5:S$1000)</f>
        <v>0</v>
      </c>
      <c r="H152" cm="1">
        <f t="array" ref="H152">SUMPRODUCT(--('ECM Current Staffing'!$A$5:$A$1000 = Assumptions!$A152),--('ECM Current Staffing'!$AY$5:$AY$1000 = "Yes"), --('ECM Current Staffing'!$C$5:$C$1000 = "Lead Care Manager"), 'ECM Current Staffing'!$M$5:$M$1000,'ECM Current Staffing'!T$5:T$1000)</f>
        <v>0</v>
      </c>
      <c r="I152" cm="1">
        <f t="array" ref="I152">SUMPRODUCT(--('ECM Current Staffing'!$A$5:$A$1000 = Assumptions!$A152),--('ECM Current Staffing'!$AY$5:$AY$1000 = "Yes"), --('ECM Current Staffing'!$C$5:$C$1000 = "Lead Care Manager"), 'ECM Current Staffing'!$M$5:$M$1000,'ECM Current Staffing'!U$5:U$1000)</f>
        <v>0</v>
      </c>
      <c r="J152" cm="1">
        <f t="array" ref="J152">SUMPRODUCT(--('ECM Current Staffing'!$A$5:$A$1000 = Assumptions!$A152),--('ECM Current Staffing'!$AY$5:$AY$1000 = "Yes"), --('ECM Current Staffing'!$C$5:$C$1000 = "Lead Care Manager"), 'ECM Current Staffing'!$M$5:$M$1000,'ECM Current Staffing'!V$5:V$1000)</f>
        <v>0</v>
      </c>
      <c r="K152" cm="1">
        <f t="array" ref="K152">SUMPRODUCT(--('ECM Current Staffing'!$A$5:$A$1000 = Assumptions!$A152),--('ECM Current Staffing'!$AY$5:$AY$1000 = "Yes"), --('ECM Current Staffing'!$C$5:$C$1000 = "Lead Care Manager"), 'ECM Current Staffing'!$M$5:$M$1000,'ECM Current Staffing'!W$5:W$1000)</f>
        <v>0</v>
      </c>
      <c r="L152" cm="1">
        <f t="array" ref="L152">SUMPRODUCT(--('ECM Current Staffing'!$A$5:$A$1000 = Assumptions!$A152),--('ECM Current Staffing'!$AY$5:$AY$1000 = "Yes"), --('ECM Current Staffing'!$C$5:$C$1000 = "Lead Care Manager"), 'ECM Current Staffing'!$M$5:$M$1000,'ECM Current Staffing'!X$5:X$1000)</f>
        <v>0</v>
      </c>
      <c r="M152" cm="1">
        <f t="array" ref="M152">SUMPRODUCT(--('ECM Current Staffing'!$A$5:$A$1000 = Assumptions!$A152),--('ECM Current Staffing'!$AY$5:$AY$1000 = "Yes"), --('ECM Current Staffing'!$C$5:$C$1000 = "Lead Care Manager"), 'ECM Current Staffing'!$M$5:$M$1000,'ECM Current Staffing'!Y$5:Y$1000)</f>
        <v>0</v>
      </c>
      <c r="N152" cm="1">
        <f t="array" ref="N152">SUMPRODUCT(--('ECM Current Staffing'!$A$5:$A$1000 = Assumptions!$A152),--('ECM Current Staffing'!$AY$5:$AY$1000 = "Yes"), --('ECM Current Staffing'!$C$5:$C$1000 = "Lead Care Manager"), 'ECM Current Staffing'!$M$5:$M$1000,'ECM Current Staffing'!Z$5:Z$1000)</f>
        <v>0</v>
      </c>
      <c r="O152" cm="1">
        <f t="array" ref="O152">SUMPRODUCT(--('ECM Current Staffing'!$A$5:$A$1000 = Assumptions!$A152),--('ECM Current Staffing'!$AY$5:$AY$1000 = "Yes"), --('ECM Current Staffing'!$C$5:$C$1000 = "Lead Care Manager"), 'ECM Current Staffing'!$M$5:$M$1000,'ECM Current Staffing'!AA$5:AA$1000)</f>
        <v>0</v>
      </c>
      <c r="P152" cm="1">
        <f t="array" ref="P152">SUMPRODUCT(--('ECM Current Staffing'!$A$5:$A$1000 = Assumptions!$A152),--('ECM Current Staffing'!$AY$5:$AY$1000 = "Yes"), --('ECM Current Staffing'!$C$5:$C$1000 = "Lead Care Manager"), 'ECM Current Staffing'!$M$5:$M$1000,'ECM Current Staffing'!AB$5:AB$1000)</f>
        <v>0</v>
      </c>
      <c r="Q152" cm="1">
        <f t="array" ref="Q152">SUMPRODUCT(--('ECM Current Staffing'!$A$5:$A$1000 = Assumptions!$A152),--('ECM Current Staffing'!$AY$5:$AY$1000 = "Yes"), --('ECM Current Staffing'!$C$5:$C$1000 = "Lead Care Manager"), 'ECM Current Staffing'!$M$5:$M$1000,'ECM Current Staffing'!AC$5:AC$1000)</f>
        <v>0</v>
      </c>
      <c r="R152" cm="1">
        <f t="array" ref="R152">SUMPRODUCT(--('ECM Current Staffing'!$A$5:$A$1000 = Assumptions!$A152),--('ECM Current Staffing'!$AY$5:$AY$1000 = "Yes"), --('ECM Current Staffing'!$C$5:$C$1000 = "Lead Care Manager"), 'ECM Current Staffing'!$M$5:$M$1000,'ECM Current Staffing'!AD$5:AD$1000)</f>
        <v>0</v>
      </c>
      <c r="S152" cm="1">
        <f t="array" ref="S152">SUMPRODUCT(--('ECM Current Staffing'!$A$5:$A$1000 = Assumptions!$A152),--('ECM Current Staffing'!$AY$5:$AY$1000 = "Yes"), --('ECM Current Staffing'!$C$5:$C$1000 = "Lead Care Manager"), 'ECM Current Staffing'!$M$5:$M$1000,'ECM Current Staffing'!AE$5:AE$1000)</f>
        <v>0</v>
      </c>
      <c r="T152" cm="1">
        <f t="array" ref="T152">SUMPRODUCT(--('ECM Current Staffing'!$A$5:$A$1000 = Assumptions!$A152),--('ECM Current Staffing'!$AY$5:$AY$1000 = "Yes"), --('ECM Current Staffing'!$C$5:$C$1000 = "Lead Care Manager"), 'ECM Current Staffing'!$M$5:$M$1000,'ECM Current Staffing'!AF$5:AF$1000)</f>
        <v>0</v>
      </c>
      <c r="U152" cm="1">
        <f t="array" ref="U152">SUMPRODUCT(--('ECM Current Staffing'!$A$5:$A$1000 = Assumptions!$A152),--('ECM Current Staffing'!$AY$5:$AY$1000 = "Yes"), --('ECM Current Staffing'!$C$5:$C$1000 = "Lead Care Manager"), 'ECM Current Staffing'!$M$5:$M$1000,'ECM Current Staffing'!AG$5:AG$1000)</f>
        <v>0</v>
      </c>
      <c r="V152" cm="1">
        <f t="array" ref="V152">SUMPRODUCT(--('ECM Current Staffing'!$A$5:$A$1000 = Assumptions!$A152),--('ECM Current Staffing'!$AY$5:$AY$1000 = "Yes"), --('ECM Current Staffing'!$C$5:$C$1000 = "Lead Care Manager"), 'ECM Current Staffing'!$M$5:$M$1000,'ECM Current Staffing'!AH$5:AH$1000)</f>
        <v>0</v>
      </c>
      <c r="W152" cm="1">
        <f t="array" ref="W152">SUMPRODUCT(--('ECM Current Staffing'!$A$5:$A$1000 = Assumptions!$A152),--('ECM Current Staffing'!$AY$5:$AY$1000 = "Yes"), --('ECM Current Staffing'!$C$5:$C$1000 = "Lead Care Manager"), 'ECM Current Staffing'!$M$5:$M$1000,'ECM Current Staffing'!AI$5:AI$1000)</f>
        <v>0</v>
      </c>
      <c r="X152" cm="1">
        <f t="array" ref="X152">SUMPRODUCT(--('ECM Current Staffing'!$A$5:$A$1000 = Assumptions!$A152),--('ECM Current Staffing'!$AY$5:$AY$1000 = "Yes"), --('ECM Current Staffing'!$C$5:$C$1000 = "Lead Care Manager"), 'ECM Current Staffing'!$M$5:$M$1000,'ECM Current Staffing'!AJ$5:AJ$1000)</f>
        <v>0</v>
      </c>
      <c r="Y152" cm="1">
        <f t="array" ref="Y152">SUMPRODUCT(--('ECM Current Staffing'!$A$5:$A$1000 = Assumptions!$A152),--('ECM Current Staffing'!$AY$5:$AY$1000 = "Yes"), --('ECM Current Staffing'!$C$5:$C$1000 = "Lead Care Manager"), 'ECM Current Staffing'!$M$5:$M$1000,'ECM Current Staffing'!AK$5:AK$1000)</f>
        <v>0</v>
      </c>
      <c r="Z152" cm="1">
        <f t="array" ref="Z152">SUMPRODUCT(--('ECM Current Staffing'!$A$5:$A$1000 = Assumptions!$A152),--('ECM Current Staffing'!$AY$5:$AY$1000 = "Yes"), --('ECM Current Staffing'!$C$5:$C$1000 = "Lead Care Manager"), 'ECM Current Staffing'!$M$5:$M$1000,'ECM Current Staffing'!AL$5:AL$1000)</f>
        <v>0</v>
      </c>
      <c r="AA152" cm="1">
        <f t="array" ref="AA152">SUMPRODUCT(--('ECM Current Staffing'!$A$5:$A$1000 = Assumptions!$A152),--('ECM Current Staffing'!$AY$5:$AY$1000 = "Yes"), --('ECM Current Staffing'!$C$5:$C$1000 = "Lead Care Manager"), 'ECM Current Staffing'!$M$5:$M$1000,'ECM Current Staffing'!AM$5:AM$1000)</f>
        <v>0</v>
      </c>
      <c r="AB152" cm="1">
        <f t="array" ref="AB152">SUMPRODUCT(--('ECM Current Staffing'!$A$5:$A$1000 = Assumptions!$A152),--('ECM Current Staffing'!$AY$5:$AY$1000 = "Yes"), --('ECM Current Staffing'!$C$5:$C$1000 = "Lead Care Manager"), 'ECM Current Staffing'!$M$5:$M$1000,'ECM Current Staffing'!AN$5:AN$1000)</f>
        <v>0</v>
      </c>
      <c r="AC152" cm="1">
        <f t="array" ref="AC152">SUMPRODUCT(--('ECM Current Staffing'!$A$5:$A$1000 = Assumptions!$A152),--('ECM Current Staffing'!$AY$5:$AY$1000 = "Yes"), --('ECM Current Staffing'!$C$5:$C$1000 = "Lead Care Manager"), 'ECM Current Staffing'!$M$5:$M$1000,'ECM Current Staffing'!AO$5:AO$1000)</f>
        <v>0</v>
      </c>
      <c r="AD152" cm="1">
        <f t="array" ref="AD152">SUMPRODUCT(--('ECM Current Staffing'!$A$5:$A$1000 = Assumptions!$A152),--('ECM Current Staffing'!$AY$5:$AY$1000 = "Yes"), --('ECM Current Staffing'!$C$5:$C$1000 = "Lead Care Manager"), 'ECM Current Staffing'!$M$5:$M$1000,'ECM Current Staffing'!AP$5:AP$1000)</f>
        <v>0</v>
      </c>
      <c r="AE152" cm="1">
        <f t="array" ref="AE152">SUMPRODUCT(--('ECM Current Staffing'!$A$5:$A$1000 = Assumptions!$A152),--('ECM Current Staffing'!$AY$5:$AY$1000 = "Yes"), --('ECM Current Staffing'!$C$5:$C$1000 = "Lead Care Manager"), 'ECM Current Staffing'!$M$5:$M$1000,'ECM Current Staffing'!AQ$5:AQ$1000)</f>
        <v>0</v>
      </c>
      <c r="AF152" cm="1">
        <f t="array" ref="AF152">SUMPRODUCT(--('ECM Current Staffing'!$A$5:$A$1000 = Assumptions!$A152),--('ECM Current Staffing'!$AY$5:$AY$1000 = "Yes"), --('ECM Current Staffing'!$C$5:$C$1000 = "Lead Care Manager"), 'ECM Current Staffing'!$M$5:$M$1000,'ECM Current Staffing'!AR$5:AR$1000)</f>
        <v>0</v>
      </c>
      <c r="AG152" cm="1">
        <f t="array" ref="AG152">SUMPRODUCT(--('ECM Current Staffing'!$A$5:$A$1000 = Assumptions!$A152),--('ECM Current Staffing'!$AY$5:$AY$1000 = "Yes"), --('ECM Current Staffing'!$C$5:$C$1000 = "Lead Care Manager"), 'ECM Current Staffing'!$M$5:$M$1000,'ECM Current Staffing'!AS$5:AS$1000)</f>
        <v>0</v>
      </c>
      <c r="AH152" cm="1">
        <f t="array" ref="AH152">SUMPRODUCT(--('ECM Current Staffing'!$A$5:$A$1000 = Assumptions!$A152),--('ECM Current Staffing'!$AY$5:$AY$1000 = "Yes"), --('ECM Current Staffing'!$C$5:$C$1000 = "Lead Care Manager"), 'ECM Current Staffing'!$M$5:$M$1000,'ECM Current Staffing'!AT$5:AT$1000)</f>
        <v>0</v>
      </c>
      <c r="AI152" cm="1">
        <f t="array" ref="AI152">SUMPRODUCT(--('ECM Current Staffing'!$A$5:$A$1000 = Assumptions!$A152),--('ECM Current Staffing'!$AY$5:$AY$1000 = "Yes"), --('ECM Current Staffing'!$C$5:$C$1000 = "Lead Care Manager"), 'ECM Current Staffing'!$M$5:$M$1000,'ECM Current Staffing'!AU$5:AU$1000)</f>
        <v>0</v>
      </c>
      <c r="AJ152" cm="1">
        <f t="array" ref="AJ152">SUMPRODUCT(--('ECM Current Staffing'!$A$5:$A$1000 = Assumptions!$A152),--('ECM Current Staffing'!$AY$5:$AY$1000 = "Yes"), --('ECM Current Staffing'!$C$5:$C$1000 = "Lead Care Manager"), 'ECM Current Staffing'!$M$5:$M$1000,'ECM Current Staffing'!AV$5:AV$1000)</f>
        <v>0</v>
      </c>
      <c r="AK152" cm="1">
        <f t="array" ref="AK152">SUMPRODUCT(--('ECM Current Staffing'!$A$5:$A$1000 = Assumptions!$A152),--('ECM Current Staffing'!$AY$5:$AY$1000 = "Yes"), --('ECM Current Staffing'!$C$5:$C$1000 = "Lead Care Manager"), 'ECM Current Staffing'!$M$5:$M$1000,'ECM Current Staffing'!AW$5:AW$1000)</f>
        <v>0</v>
      </c>
      <c r="AL152">
        <f t="shared" si="18"/>
        <v>0</v>
      </c>
      <c r="AM152">
        <f t="shared" si="19"/>
        <v>0</v>
      </c>
      <c r="AN152" cm="1">
        <f t="array" ref="AN152">SUMPRODUCT(--('ECM Current Staffing'!$A$5:$A$1000 = Assumptions!$A152),--('ECM Current Staffing'!$AZ$5:$AZ$1000 = "Yes"), --('ECM Current Staffing'!$C$5:$C$1000 = "Lead Care Manager"), 'ECM Current Staffing'!$M$5:$M$1000,'ECM Current Staffing'!N$5:N$1000)</f>
        <v>0</v>
      </c>
      <c r="AO152" cm="1">
        <f t="array" ref="AO152">SUMPRODUCT(--('ECM Current Staffing'!$A$5:$A$1000 = Assumptions!$A152),--('ECM Current Staffing'!$AZ$5:$AZ$1000 = "Yes"), --('ECM Current Staffing'!$C$5:$C$1000 = "Lead Care Manager"), 'ECM Current Staffing'!$M$5:$M$1000,'ECM Current Staffing'!O$5:O$1000)</f>
        <v>0</v>
      </c>
      <c r="AP152" cm="1">
        <f t="array" ref="AP152">SUMPRODUCT(--('ECM Current Staffing'!$A$5:$A$1000 = Assumptions!$A152),--('ECM Current Staffing'!$AZ$5:$AZ$1000 = "Yes"), --('ECM Current Staffing'!$C$5:$C$1000 = "Lead Care Manager"), 'ECM Current Staffing'!$M$5:$M$1000,'ECM Current Staffing'!P$5:P$1000)</f>
        <v>0</v>
      </c>
      <c r="AQ152" cm="1">
        <f t="array" ref="AQ152">SUMPRODUCT(--('ECM Current Staffing'!$A$5:$A$1000 = Assumptions!$A152),--('ECM Current Staffing'!$AZ$5:$AZ$1000 = "Yes"), --('ECM Current Staffing'!$C$5:$C$1000 = "Lead Care Manager"), 'ECM Current Staffing'!$M$5:$M$1000,'ECM Current Staffing'!Q$5:Q$1000)</f>
        <v>0</v>
      </c>
      <c r="AR152" cm="1">
        <f t="array" ref="AR152">SUMPRODUCT(--('ECM Current Staffing'!$A$5:$A$1000 = Assumptions!$A152),--('ECM Current Staffing'!$AZ$5:$AZ$1000 = "Yes"), --('ECM Current Staffing'!$C$5:$C$1000 = "Lead Care Manager"), 'ECM Current Staffing'!$M$5:$M$1000,'ECM Current Staffing'!R$5:R$1000)</f>
        <v>0</v>
      </c>
      <c r="AS152" cm="1">
        <f t="array" ref="AS152">SUMPRODUCT(--('ECM Current Staffing'!$A$5:$A$1000 = Assumptions!$A152),--('ECM Current Staffing'!$AZ$5:$AZ$1000 = "Yes"), --('ECM Current Staffing'!$C$5:$C$1000 = "Lead Care Manager"), 'ECM Current Staffing'!$M$5:$M$1000,'ECM Current Staffing'!S$5:S$1000)</f>
        <v>0</v>
      </c>
      <c r="AT152" cm="1">
        <f t="array" ref="AT152">SUMPRODUCT(--('ECM Current Staffing'!$A$5:$A$1000 = Assumptions!$A152),--('ECM Current Staffing'!$AZ$5:$AZ$1000 = "Yes"), --('ECM Current Staffing'!$C$5:$C$1000 = "Lead Care Manager"), 'ECM Current Staffing'!$M$5:$M$1000,'ECM Current Staffing'!T$5:T$1000)</f>
        <v>0</v>
      </c>
      <c r="AU152" cm="1">
        <f t="array" ref="AU152">SUMPRODUCT(--('ECM Current Staffing'!$A$5:$A$1000 = Assumptions!$A152),--('ECM Current Staffing'!$AZ$5:$AZ$1000 = "Yes"), --('ECM Current Staffing'!$C$5:$C$1000 = "Lead Care Manager"), 'ECM Current Staffing'!$M$5:$M$1000,'ECM Current Staffing'!U$5:U$1000)</f>
        <v>0</v>
      </c>
      <c r="AV152" cm="1">
        <f t="array" ref="AV152">SUMPRODUCT(--('ECM Current Staffing'!$A$5:$A$1000 = Assumptions!$A152),--('ECM Current Staffing'!$AZ$5:$AZ$1000 = "Yes"), --('ECM Current Staffing'!$C$5:$C$1000 = "Lead Care Manager"), 'ECM Current Staffing'!$M$5:$M$1000,'ECM Current Staffing'!V$5:V$1000)</f>
        <v>0</v>
      </c>
      <c r="AW152" cm="1">
        <f t="array" ref="AW152">SUMPRODUCT(--('ECM Current Staffing'!$A$5:$A$1000 = Assumptions!$A152),--('ECM Current Staffing'!$AZ$5:$AZ$1000 = "Yes"), --('ECM Current Staffing'!$C$5:$C$1000 = "Lead Care Manager"), 'ECM Current Staffing'!$M$5:$M$1000,'ECM Current Staffing'!W$5:W$1000)</f>
        <v>0</v>
      </c>
      <c r="AX152" cm="1">
        <f t="array" ref="AX152">SUMPRODUCT(--('ECM Current Staffing'!$A$5:$A$1000 = Assumptions!$A152),--('ECM Current Staffing'!$AZ$5:$AZ$1000 = "Yes"), --('ECM Current Staffing'!$C$5:$C$1000 = "Lead Care Manager"), 'ECM Current Staffing'!$M$5:$M$1000,'ECM Current Staffing'!X$5:X$1000)</f>
        <v>0</v>
      </c>
      <c r="AY152" cm="1">
        <f t="array" ref="AY152">SUMPRODUCT(--('ECM Current Staffing'!$A$5:$A$1000 = Assumptions!$A152),--('ECM Current Staffing'!$AZ$5:$AZ$1000 = "Yes"), --('ECM Current Staffing'!$C$5:$C$1000 = "Lead Care Manager"), 'ECM Current Staffing'!$M$5:$M$1000,'ECM Current Staffing'!Y$5:Y$1000)</f>
        <v>0</v>
      </c>
      <c r="AZ152" cm="1">
        <f t="array" ref="AZ152">SUMPRODUCT(--('ECM Current Staffing'!$A$5:$A$1000 = Assumptions!$A152),--('ECM Current Staffing'!$AZ$5:$AZ$1000 = "Yes"), --('ECM Current Staffing'!$C$5:$C$1000 = "Lead Care Manager"), 'ECM Current Staffing'!$M$5:$M$1000,'ECM Current Staffing'!Z$5:Z$1000)</f>
        <v>0</v>
      </c>
      <c r="BA152" cm="1">
        <f t="array" ref="BA152">SUMPRODUCT(--('ECM Current Staffing'!$A$5:$A$1000 = Assumptions!$A152),--('ECM Current Staffing'!$AZ$5:$AZ$1000 = "Yes"), --('ECM Current Staffing'!$C$5:$C$1000 = "Lead Care Manager"), 'ECM Current Staffing'!$M$5:$M$1000,'ECM Current Staffing'!AA$5:AA$1000)</f>
        <v>0</v>
      </c>
      <c r="BB152" cm="1">
        <f t="array" ref="BB152">SUMPRODUCT(--('ECM Current Staffing'!$A$5:$A$1000 = Assumptions!$A152),--('ECM Current Staffing'!$AZ$5:$AZ$1000 = "Yes"), --('ECM Current Staffing'!$C$5:$C$1000 = "Lead Care Manager"), 'ECM Current Staffing'!$M$5:$M$1000,'ECM Current Staffing'!AB$5:AB$1000)</f>
        <v>0</v>
      </c>
      <c r="BC152" cm="1">
        <f t="array" ref="BC152">SUMPRODUCT(--('ECM Current Staffing'!$A$5:$A$1000 = Assumptions!$A152),--('ECM Current Staffing'!$AZ$5:$AZ$1000 = "Yes"), --('ECM Current Staffing'!$C$5:$C$1000 = "Lead Care Manager"), 'ECM Current Staffing'!$M$5:$M$1000,'ECM Current Staffing'!AC$5:AC$1000)</f>
        <v>0</v>
      </c>
      <c r="BD152" cm="1">
        <f t="array" ref="BD152">SUMPRODUCT(--('ECM Current Staffing'!$A$5:$A$1000 = Assumptions!$A152),--('ECM Current Staffing'!$AZ$5:$AZ$1000 = "Yes"), --('ECM Current Staffing'!$C$5:$C$1000 = "Lead Care Manager"), 'ECM Current Staffing'!$M$5:$M$1000,'ECM Current Staffing'!AD$5:AD$1000)</f>
        <v>0</v>
      </c>
      <c r="BE152" cm="1">
        <f t="array" ref="BE152">SUMPRODUCT(--('ECM Current Staffing'!$A$5:$A$1000 = Assumptions!$A152),--('ECM Current Staffing'!$AZ$5:$AZ$1000 = "Yes"), --('ECM Current Staffing'!$C$5:$C$1000 = "Lead Care Manager"), 'ECM Current Staffing'!$M$5:$M$1000,'ECM Current Staffing'!AE$5:AE$1000)</f>
        <v>0</v>
      </c>
      <c r="BF152" cm="1">
        <f t="array" ref="BF152">SUMPRODUCT(--('ECM Current Staffing'!$A$5:$A$1000 = Assumptions!$A152),--('ECM Current Staffing'!$AZ$5:$AZ$1000 = "Yes"), --('ECM Current Staffing'!$C$5:$C$1000 = "Lead Care Manager"), 'ECM Current Staffing'!$M$5:$M$1000,'ECM Current Staffing'!AF$5:AF$1000)</f>
        <v>0</v>
      </c>
      <c r="BG152" cm="1">
        <f t="array" ref="BG152">SUMPRODUCT(--('ECM Current Staffing'!$A$5:$A$1000 = Assumptions!$A152),--('ECM Current Staffing'!$AZ$5:$AZ$1000 = "Yes"), --('ECM Current Staffing'!$C$5:$C$1000 = "Lead Care Manager"), 'ECM Current Staffing'!$M$5:$M$1000,'ECM Current Staffing'!AG$5:AG$1000)</f>
        <v>0</v>
      </c>
      <c r="BH152" cm="1">
        <f t="array" ref="BH152">SUMPRODUCT(--('ECM Current Staffing'!$A$5:$A$1000 = Assumptions!$A152),--('ECM Current Staffing'!$AZ$5:$AZ$1000 = "Yes"), --('ECM Current Staffing'!$C$5:$C$1000 = "Lead Care Manager"), 'ECM Current Staffing'!$M$5:$M$1000,'ECM Current Staffing'!AH$5:AH$1000)</f>
        <v>0</v>
      </c>
      <c r="BI152" cm="1">
        <f t="array" ref="BI152">SUMPRODUCT(--('ECM Current Staffing'!$A$5:$A$1000 = Assumptions!$A152),--('ECM Current Staffing'!$AZ$5:$AZ$1000 = "Yes"), --('ECM Current Staffing'!$C$5:$C$1000 = "Lead Care Manager"), 'ECM Current Staffing'!$M$5:$M$1000,'ECM Current Staffing'!AI$5:AI$1000)</f>
        <v>0</v>
      </c>
      <c r="BJ152" cm="1">
        <f t="array" ref="BJ152">SUMPRODUCT(--('ECM Current Staffing'!$A$5:$A$1000 = Assumptions!$A152),--('ECM Current Staffing'!$AZ$5:$AZ$1000 = "Yes"), --('ECM Current Staffing'!$C$5:$C$1000 = "Lead Care Manager"), 'ECM Current Staffing'!$M$5:$M$1000,'ECM Current Staffing'!AJ$5:AJ$1000)</f>
        <v>0</v>
      </c>
      <c r="BK152" cm="1">
        <f t="array" ref="BK152">SUMPRODUCT(--('ECM Current Staffing'!$A$5:$A$1000 = Assumptions!$A152),--('ECM Current Staffing'!$AZ$5:$AZ$1000 = "Yes"), --('ECM Current Staffing'!$C$5:$C$1000 = "Lead Care Manager"), 'ECM Current Staffing'!$M$5:$M$1000,'ECM Current Staffing'!AK$5:AK$1000)</f>
        <v>0</v>
      </c>
      <c r="BL152" cm="1">
        <f t="array" ref="BL152">SUMPRODUCT(--('ECM Current Staffing'!$A$5:$A$1000 = Assumptions!$A152),--('ECM Current Staffing'!$AZ$5:$AZ$1000 = "Yes"), --('ECM Current Staffing'!$C$5:$C$1000 = "Lead Care Manager"), 'ECM Current Staffing'!$M$5:$M$1000,'ECM Current Staffing'!AL$5:AL$1000)</f>
        <v>0</v>
      </c>
      <c r="BM152" cm="1">
        <f t="array" ref="BM152">SUMPRODUCT(--('ECM Current Staffing'!$A$5:$A$1000 = Assumptions!$A152),--('ECM Current Staffing'!$AZ$5:$AZ$1000 = "Yes"), --('ECM Current Staffing'!$C$5:$C$1000 = "Lead Care Manager"), 'ECM Current Staffing'!$M$5:$M$1000,'ECM Current Staffing'!AM$5:AM$1000)</f>
        <v>0</v>
      </c>
      <c r="BN152" cm="1">
        <f t="array" ref="BN152">SUMPRODUCT(--('ECM Current Staffing'!$A$5:$A$1000 = Assumptions!$A152),--('ECM Current Staffing'!$AZ$5:$AZ$1000 = "Yes"), --('ECM Current Staffing'!$C$5:$C$1000 = "Lead Care Manager"), 'ECM Current Staffing'!$M$5:$M$1000,'ECM Current Staffing'!AN$5:AN$1000)</f>
        <v>0</v>
      </c>
      <c r="BO152" cm="1">
        <f t="array" ref="BO152">SUMPRODUCT(--('ECM Current Staffing'!$A$5:$A$1000 = Assumptions!$A152),--('ECM Current Staffing'!$AZ$5:$AZ$1000 = "Yes"), --('ECM Current Staffing'!$C$5:$C$1000 = "Lead Care Manager"), 'ECM Current Staffing'!$M$5:$M$1000,'ECM Current Staffing'!AO$5:AO$1000)</f>
        <v>0</v>
      </c>
      <c r="BP152" cm="1">
        <f t="array" ref="BP152">SUMPRODUCT(--('ECM Current Staffing'!$A$5:$A$1000 = Assumptions!$A152),--('ECM Current Staffing'!$AZ$5:$AZ$1000 = "Yes"), --('ECM Current Staffing'!$C$5:$C$1000 = "Lead Care Manager"), 'ECM Current Staffing'!$M$5:$M$1000,'ECM Current Staffing'!AP$5:AP$1000)</f>
        <v>0</v>
      </c>
      <c r="BQ152" cm="1">
        <f t="array" ref="BQ152">SUMPRODUCT(--('ECM Current Staffing'!$A$5:$A$1000 = Assumptions!$A152),--('ECM Current Staffing'!$AZ$5:$AZ$1000 = "Yes"), --('ECM Current Staffing'!$C$5:$C$1000 = "Lead Care Manager"), 'ECM Current Staffing'!$M$5:$M$1000,'ECM Current Staffing'!AQ$5:AQ$1000)</f>
        <v>0</v>
      </c>
      <c r="BR152" cm="1">
        <f t="array" ref="BR152">SUMPRODUCT(--('ECM Current Staffing'!$A$5:$A$1000 = Assumptions!$A152),--('ECM Current Staffing'!$AZ$5:$AZ$1000 = "Yes"), --('ECM Current Staffing'!$C$5:$C$1000 = "Lead Care Manager"), 'ECM Current Staffing'!$M$5:$M$1000,'ECM Current Staffing'!AR$5:AR$1000)</f>
        <v>0</v>
      </c>
      <c r="BS152" cm="1">
        <f t="array" ref="BS152">SUMPRODUCT(--('ECM Current Staffing'!$A$5:$A$1000 = Assumptions!$A152),--('ECM Current Staffing'!$AZ$5:$AZ$1000 = "Yes"), --('ECM Current Staffing'!$C$5:$C$1000 = "Lead Care Manager"), 'ECM Current Staffing'!$M$5:$M$1000,'ECM Current Staffing'!AS$5:AS$1000)</f>
        <v>0</v>
      </c>
      <c r="BT152" cm="1">
        <f t="array" ref="BT152">SUMPRODUCT(--('ECM Current Staffing'!$A$5:$A$1000 = Assumptions!$A152),--('ECM Current Staffing'!$AZ$5:$AZ$1000 = "Yes"), --('ECM Current Staffing'!$C$5:$C$1000 = "Lead Care Manager"), 'ECM Current Staffing'!$M$5:$M$1000,'ECM Current Staffing'!AT$5:AT$1000)</f>
        <v>0</v>
      </c>
      <c r="BU152" cm="1">
        <f t="array" ref="BU152">SUMPRODUCT(--('ECM Current Staffing'!$A$5:$A$1000 = Assumptions!$A152),--('ECM Current Staffing'!$AZ$5:$AZ$1000 = "Yes"), --('ECM Current Staffing'!$C$5:$C$1000 = "Lead Care Manager"), 'ECM Current Staffing'!$M$5:$M$1000,'ECM Current Staffing'!AU$5:AU$1000)</f>
        <v>0</v>
      </c>
      <c r="BV152" cm="1">
        <f t="array" ref="BV152">SUMPRODUCT(--('ECM Current Staffing'!$A$5:$A$1000 = Assumptions!$A152),--('ECM Current Staffing'!$AZ$5:$AZ$1000 = "Yes"), --('ECM Current Staffing'!$C$5:$C$1000 = "Lead Care Manager"), 'ECM Current Staffing'!$M$5:$M$1000,'ECM Current Staffing'!AV$5:AV$1000)</f>
        <v>0</v>
      </c>
      <c r="BW152" cm="1">
        <f t="array" ref="BW152">SUMPRODUCT(--('ECM Current Staffing'!$A$5:$A$1000 = Assumptions!$A152),--('ECM Current Staffing'!$AZ$5:$AZ$1000 = "Yes"), --('ECM Current Staffing'!$C$5:$C$1000 = "Lead Care Manager"), 'ECM Current Staffing'!$M$5:$M$1000,'ECM Current Staffing'!AW$5:AW$1000)</f>
        <v>0</v>
      </c>
      <c r="BX152">
        <f t="shared" si="20"/>
        <v>0</v>
      </c>
      <c r="BY152">
        <f t="shared" si="21"/>
        <v>0</v>
      </c>
    </row>
    <row r="153" spans="1:77" x14ac:dyDescent="0.25">
      <c r="A153" s="132" t="str">
        <f>IF('ECM Location'!D15="", "",'ECM Location'!D15)</f>
        <v/>
      </c>
      <c r="B153" cm="1">
        <f t="array" ref="B153">SUMPRODUCT(--('ECM Current Staffing'!$A$5:$A$1000 = Assumptions!$A153),--('ECM Current Staffing'!$AY$5:$AY$1000 = "Yes"), --('ECM Current Staffing'!$C$5:$C$1000 = "Lead Care Manager"), 'ECM Current Staffing'!$M$5:$M$1000,'ECM Current Staffing'!N$5:N$1000)</f>
        <v>0</v>
      </c>
      <c r="C153" cm="1">
        <f t="array" ref="C153">SUMPRODUCT(--('ECM Current Staffing'!$A$5:$A$1000 = Assumptions!$A153),--('ECM Current Staffing'!$AY$5:$AY$1000 = "Yes"), --('ECM Current Staffing'!$C$5:$C$1000 = "Lead Care Manager"), 'ECM Current Staffing'!$M$5:$M$1000,'ECM Current Staffing'!O$5:O$1000)</f>
        <v>0</v>
      </c>
      <c r="D153" cm="1">
        <f t="array" ref="D153">SUMPRODUCT(--('ECM Current Staffing'!$A$5:$A$1000 = Assumptions!$A153),--('ECM Current Staffing'!$AY$5:$AY$1000 = "Yes"), --('ECM Current Staffing'!$C$5:$C$1000 = "Lead Care Manager"), 'ECM Current Staffing'!$M$5:$M$1000,'ECM Current Staffing'!P$5:P$1000)</f>
        <v>0</v>
      </c>
      <c r="E153" cm="1">
        <f t="array" ref="E153">SUMPRODUCT(--('ECM Current Staffing'!$A$5:$A$1000 = Assumptions!$A153),--('ECM Current Staffing'!$AY$5:$AY$1000 = "Yes"), --('ECM Current Staffing'!$C$5:$C$1000 = "Lead Care Manager"), 'ECM Current Staffing'!$M$5:$M$1000,'ECM Current Staffing'!Q$5:Q$1000)</f>
        <v>0</v>
      </c>
      <c r="F153" cm="1">
        <f t="array" ref="F153">SUMPRODUCT(--('ECM Current Staffing'!$A$5:$A$1000 = Assumptions!$A153),--('ECM Current Staffing'!$AY$5:$AY$1000 = "Yes"), --('ECM Current Staffing'!$C$5:$C$1000 = "Lead Care Manager"), 'ECM Current Staffing'!$M$5:$M$1000,'ECM Current Staffing'!R$5:R$1000)</f>
        <v>0</v>
      </c>
      <c r="G153" cm="1">
        <f t="array" ref="G153">SUMPRODUCT(--('ECM Current Staffing'!$A$5:$A$1000 = Assumptions!$A153),--('ECM Current Staffing'!$AY$5:$AY$1000 = "Yes"), --('ECM Current Staffing'!$C$5:$C$1000 = "Lead Care Manager"), 'ECM Current Staffing'!$M$5:$M$1000,'ECM Current Staffing'!S$5:S$1000)</f>
        <v>0</v>
      </c>
      <c r="H153" cm="1">
        <f t="array" ref="H153">SUMPRODUCT(--('ECM Current Staffing'!$A$5:$A$1000 = Assumptions!$A153),--('ECM Current Staffing'!$AY$5:$AY$1000 = "Yes"), --('ECM Current Staffing'!$C$5:$C$1000 = "Lead Care Manager"), 'ECM Current Staffing'!$M$5:$M$1000,'ECM Current Staffing'!T$5:T$1000)</f>
        <v>0</v>
      </c>
      <c r="I153" cm="1">
        <f t="array" ref="I153">SUMPRODUCT(--('ECM Current Staffing'!$A$5:$A$1000 = Assumptions!$A153),--('ECM Current Staffing'!$AY$5:$AY$1000 = "Yes"), --('ECM Current Staffing'!$C$5:$C$1000 = "Lead Care Manager"), 'ECM Current Staffing'!$M$5:$M$1000,'ECM Current Staffing'!U$5:U$1000)</f>
        <v>0</v>
      </c>
      <c r="J153" cm="1">
        <f t="array" ref="J153">SUMPRODUCT(--('ECM Current Staffing'!$A$5:$A$1000 = Assumptions!$A153),--('ECM Current Staffing'!$AY$5:$AY$1000 = "Yes"), --('ECM Current Staffing'!$C$5:$C$1000 = "Lead Care Manager"), 'ECM Current Staffing'!$M$5:$M$1000,'ECM Current Staffing'!V$5:V$1000)</f>
        <v>0</v>
      </c>
      <c r="K153" cm="1">
        <f t="array" ref="K153">SUMPRODUCT(--('ECM Current Staffing'!$A$5:$A$1000 = Assumptions!$A153),--('ECM Current Staffing'!$AY$5:$AY$1000 = "Yes"), --('ECM Current Staffing'!$C$5:$C$1000 = "Lead Care Manager"), 'ECM Current Staffing'!$M$5:$M$1000,'ECM Current Staffing'!W$5:W$1000)</f>
        <v>0</v>
      </c>
      <c r="L153" cm="1">
        <f t="array" ref="L153">SUMPRODUCT(--('ECM Current Staffing'!$A$5:$A$1000 = Assumptions!$A153),--('ECM Current Staffing'!$AY$5:$AY$1000 = "Yes"), --('ECM Current Staffing'!$C$5:$C$1000 = "Lead Care Manager"), 'ECM Current Staffing'!$M$5:$M$1000,'ECM Current Staffing'!X$5:X$1000)</f>
        <v>0</v>
      </c>
      <c r="M153" cm="1">
        <f t="array" ref="M153">SUMPRODUCT(--('ECM Current Staffing'!$A$5:$A$1000 = Assumptions!$A153),--('ECM Current Staffing'!$AY$5:$AY$1000 = "Yes"), --('ECM Current Staffing'!$C$5:$C$1000 = "Lead Care Manager"), 'ECM Current Staffing'!$M$5:$M$1000,'ECM Current Staffing'!Y$5:Y$1000)</f>
        <v>0</v>
      </c>
      <c r="N153" cm="1">
        <f t="array" ref="N153">SUMPRODUCT(--('ECM Current Staffing'!$A$5:$A$1000 = Assumptions!$A153),--('ECM Current Staffing'!$AY$5:$AY$1000 = "Yes"), --('ECM Current Staffing'!$C$5:$C$1000 = "Lead Care Manager"), 'ECM Current Staffing'!$M$5:$M$1000,'ECM Current Staffing'!Z$5:Z$1000)</f>
        <v>0</v>
      </c>
      <c r="O153" cm="1">
        <f t="array" ref="O153">SUMPRODUCT(--('ECM Current Staffing'!$A$5:$A$1000 = Assumptions!$A153),--('ECM Current Staffing'!$AY$5:$AY$1000 = "Yes"), --('ECM Current Staffing'!$C$5:$C$1000 = "Lead Care Manager"), 'ECM Current Staffing'!$M$5:$M$1000,'ECM Current Staffing'!AA$5:AA$1000)</f>
        <v>0</v>
      </c>
      <c r="P153" cm="1">
        <f t="array" ref="P153">SUMPRODUCT(--('ECM Current Staffing'!$A$5:$A$1000 = Assumptions!$A153),--('ECM Current Staffing'!$AY$5:$AY$1000 = "Yes"), --('ECM Current Staffing'!$C$5:$C$1000 = "Lead Care Manager"), 'ECM Current Staffing'!$M$5:$M$1000,'ECM Current Staffing'!AB$5:AB$1000)</f>
        <v>0</v>
      </c>
      <c r="Q153" cm="1">
        <f t="array" ref="Q153">SUMPRODUCT(--('ECM Current Staffing'!$A$5:$A$1000 = Assumptions!$A153),--('ECM Current Staffing'!$AY$5:$AY$1000 = "Yes"), --('ECM Current Staffing'!$C$5:$C$1000 = "Lead Care Manager"), 'ECM Current Staffing'!$M$5:$M$1000,'ECM Current Staffing'!AC$5:AC$1000)</f>
        <v>0</v>
      </c>
      <c r="R153" cm="1">
        <f t="array" ref="R153">SUMPRODUCT(--('ECM Current Staffing'!$A$5:$A$1000 = Assumptions!$A153),--('ECM Current Staffing'!$AY$5:$AY$1000 = "Yes"), --('ECM Current Staffing'!$C$5:$C$1000 = "Lead Care Manager"), 'ECM Current Staffing'!$M$5:$M$1000,'ECM Current Staffing'!AD$5:AD$1000)</f>
        <v>0</v>
      </c>
      <c r="S153" cm="1">
        <f t="array" ref="S153">SUMPRODUCT(--('ECM Current Staffing'!$A$5:$A$1000 = Assumptions!$A153),--('ECM Current Staffing'!$AY$5:$AY$1000 = "Yes"), --('ECM Current Staffing'!$C$5:$C$1000 = "Lead Care Manager"), 'ECM Current Staffing'!$M$5:$M$1000,'ECM Current Staffing'!AE$5:AE$1000)</f>
        <v>0</v>
      </c>
      <c r="T153" cm="1">
        <f t="array" ref="T153">SUMPRODUCT(--('ECM Current Staffing'!$A$5:$A$1000 = Assumptions!$A153),--('ECM Current Staffing'!$AY$5:$AY$1000 = "Yes"), --('ECM Current Staffing'!$C$5:$C$1000 = "Lead Care Manager"), 'ECM Current Staffing'!$M$5:$M$1000,'ECM Current Staffing'!AF$5:AF$1000)</f>
        <v>0</v>
      </c>
      <c r="U153" cm="1">
        <f t="array" ref="U153">SUMPRODUCT(--('ECM Current Staffing'!$A$5:$A$1000 = Assumptions!$A153),--('ECM Current Staffing'!$AY$5:$AY$1000 = "Yes"), --('ECM Current Staffing'!$C$5:$C$1000 = "Lead Care Manager"), 'ECM Current Staffing'!$M$5:$M$1000,'ECM Current Staffing'!AG$5:AG$1000)</f>
        <v>0</v>
      </c>
      <c r="V153" cm="1">
        <f t="array" ref="V153">SUMPRODUCT(--('ECM Current Staffing'!$A$5:$A$1000 = Assumptions!$A153),--('ECM Current Staffing'!$AY$5:$AY$1000 = "Yes"), --('ECM Current Staffing'!$C$5:$C$1000 = "Lead Care Manager"), 'ECM Current Staffing'!$M$5:$M$1000,'ECM Current Staffing'!AH$5:AH$1000)</f>
        <v>0</v>
      </c>
      <c r="W153" cm="1">
        <f t="array" ref="W153">SUMPRODUCT(--('ECM Current Staffing'!$A$5:$A$1000 = Assumptions!$A153),--('ECM Current Staffing'!$AY$5:$AY$1000 = "Yes"), --('ECM Current Staffing'!$C$5:$C$1000 = "Lead Care Manager"), 'ECM Current Staffing'!$M$5:$M$1000,'ECM Current Staffing'!AI$5:AI$1000)</f>
        <v>0</v>
      </c>
      <c r="X153" cm="1">
        <f t="array" ref="X153">SUMPRODUCT(--('ECM Current Staffing'!$A$5:$A$1000 = Assumptions!$A153),--('ECM Current Staffing'!$AY$5:$AY$1000 = "Yes"), --('ECM Current Staffing'!$C$5:$C$1000 = "Lead Care Manager"), 'ECM Current Staffing'!$M$5:$M$1000,'ECM Current Staffing'!AJ$5:AJ$1000)</f>
        <v>0</v>
      </c>
      <c r="Y153" cm="1">
        <f t="array" ref="Y153">SUMPRODUCT(--('ECM Current Staffing'!$A$5:$A$1000 = Assumptions!$A153),--('ECM Current Staffing'!$AY$5:$AY$1000 = "Yes"), --('ECM Current Staffing'!$C$5:$C$1000 = "Lead Care Manager"), 'ECM Current Staffing'!$M$5:$M$1000,'ECM Current Staffing'!AK$5:AK$1000)</f>
        <v>0</v>
      </c>
      <c r="Z153" cm="1">
        <f t="array" ref="Z153">SUMPRODUCT(--('ECM Current Staffing'!$A$5:$A$1000 = Assumptions!$A153),--('ECM Current Staffing'!$AY$5:$AY$1000 = "Yes"), --('ECM Current Staffing'!$C$5:$C$1000 = "Lead Care Manager"), 'ECM Current Staffing'!$M$5:$M$1000,'ECM Current Staffing'!AL$5:AL$1000)</f>
        <v>0</v>
      </c>
      <c r="AA153" cm="1">
        <f t="array" ref="AA153">SUMPRODUCT(--('ECM Current Staffing'!$A$5:$A$1000 = Assumptions!$A153),--('ECM Current Staffing'!$AY$5:$AY$1000 = "Yes"), --('ECM Current Staffing'!$C$5:$C$1000 = "Lead Care Manager"), 'ECM Current Staffing'!$M$5:$M$1000,'ECM Current Staffing'!AM$5:AM$1000)</f>
        <v>0</v>
      </c>
      <c r="AB153" cm="1">
        <f t="array" ref="AB153">SUMPRODUCT(--('ECM Current Staffing'!$A$5:$A$1000 = Assumptions!$A153),--('ECM Current Staffing'!$AY$5:$AY$1000 = "Yes"), --('ECM Current Staffing'!$C$5:$C$1000 = "Lead Care Manager"), 'ECM Current Staffing'!$M$5:$M$1000,'ECM Current Staffing'!AN$5:AN$1000)</f>
        <v>0</v>
      </c>
      <c r="AC153" cm="1">
        <f t="array" ref="AC153">SUMPRODUCT(--('ECM Current Staffing'!$A$5:$A$1000 = Assumptions!$A153),--('ECM Current Staffing'!$AY$5:$AY$1000 = "Yes"), --('ECM Current Staffing'!$C$5:$C$1000 = "Lead Care Manager"), 'ECM Current Staffing'!$M$5:$M$1000,'ECM Current Staffing'!AO$5:AO$1000)</f>
        <v>0</v>
      </c>
      <c r="AD153" cm="1">
        <f t="array" ref="AD153">SUMPRODUCT(--('ECM Current Staffing'!$A$5:$A$1000 = Assumptions!$A153),--('ECM Current Staffing'!$AY$5:$AY$1000 = "Yes"), --('ECM Current Staffing'!$C$5:$C$1000 = "Lead Care Manager"), 'ECM Current Staffing'!$M$5:$M$1000,'ECM Current Staffing'!AP$5:AP$1000)</f>
        <v>0</v>
      </c>
      <c r="AE153" cm="1">
        <f t="array" ref="AE153">SUMPRODUCT(--('ECM Current Staffing'!$A$5:$A$1000 = Assumptions!$A153),--('ECM Current Staffing'!$AY$5:$AY$1000 = "Yes"), --('ECM Current Staffing'!$C$5:$C$1000 = "Lead Care Manager"), 'ECM Current Staffing'!$M$5:$M$1000,'ECM Current Staffing'!AQ$5:AQ$1000)</f>
        <v>0</v>
      </c>
      <c r="AF153" cm="1">
        <f t="array" ref="AF153">SUMPRODUCT(--('ECM Current Staffing'!$A$5:$A$1000 = Assumptions!$A153),--('ECM Current Staffing'!$AY$5:$AY$1000 = "Yes"), --('ECM Current Staffing'!$C$5:$C$1000 = "Lead Care Manager"), 'ECM Current Staffing'!$M$5:$M$1000,'ECM Current Staffing'!AR$5:AR$1000)</f>
        <v>0</v>
      </c>
      <c r="AG153" cm="1">
        <f t="array" ref="AG153">SUMPRODUCT(--('ECM Current Staffing'!$A$5:$A$1000 = Assumptions!$A153),--('ECM Current Staffing'!$AY$5:$AY$1000 = "Yes"), --('ECM Current Staffing'!$C$5:$C$1000 = "Lead Care Manager"), 'ECM Current Staffing'!$M$5:$M$1000,'ECM Current Staffing'!AS$5:AS$1000)</f>
        <v>0</v>
      </c>
      <c r="AH153" cm="1">
        <f t="array" ref="AH153">SUMPRODUCT(--('ECM Current Staffing'!$A$5:$A$1000 = Assumptions!$A153),--('ECM Current Staffing'!$AY$5:$AY$1000 = "Yes"), --('ECM Current Staffing'!$C$5:$C$1000 = "Lead Care Manager"), 'ECM Current Staffing'!$M$5:$M$1000,'ECM Current Staffing'!AT$5:AT$1000)</f>
        <v>0</v>
      </c>
      <c r="AI153" cm="1">
        <f t="array" ref="AI153">SUMPRODUCT(--('ECM Current Staffing'!$A$5:$A$1000 = Assumptions!$A153),--('ECM Current Staffing'!$AY$5:$AY$1000 = "Yes"), --('ECM Current Staffing'!$C$5:$C$1000 = "Lead Care Manager"), 'ECM Current Staffing'!$M$5:$M$1000,'ECM Current Staffing'!AU$5:AU$1000)</f>
        <v>0</v>
      </c>
      <c r="AJ153" cm="1">
        <f t="array" ref="AJ153">SUMPRODUCT(--('ECM Current Staffing'!$A$5:$A$1000 = Assumptions!$A153),--('ECM Current Staffing'!$AY$5:$AY$1000 = "Yes"), --('ECM Current Staffing'!$C$5:$C$1000 = "Lead Care Manager"), 'ECM Current Staffing'!$M$5:$M$1000,'ECM Current Staffing'!AV$5:AV$1000)</f>
        <v>0</v>
      </c>
      <c r="AK153" cm="1">
        <f t="array" ref="AK153">SUMPRODUCT(--('ECM Current Staffing'!$A$5:$A$1000 = Assumptions!$A153),--('ECM Current Staffing'!$AY$5:$AY$1000 = "Yes"), --('ECM Current Staffing'!$C$5:$C$1000 = "Lead Care Manager"), 'ECM Current Staffing'!$M$5:$M$1000,'ECM Current Staffing'!AW$5:AW$1000)</f>
        <v>0</v>
      </c>
      <c r="AL153">
        <f t="shared" si="18"/>
        <v>0</v>
      </c>
      <c r="AM153">
        <f t="shared" si="19"/>
        <v>0</v>
      </c>
      <c r="AN153" cm="1">
        <f t="array" ref="AN153">SUMPRODUCT(--('ECM Current Staffing'!$A$5:$A$1000 = Assumptions!$A153),--('ECM Current Staffing'!$AZ$5:$AZ$1000 = "Yes"), --('ECM Current Staffing'!$C$5:$C$1000 = "Lead Care Manager"), 'ECM Current Staffing'!$M$5:$M$1000,'ECM Current Staffing'!N$5:N$1000)</f>
        <v>0</v>
      </c>
      <c r="AO153" cm="1">
        <f t="array" ref="AO153">SUMPRODUCT(--('ECM Current Staffing'!$A$5:$A$1000 = Assumptions!$A153),--('ECM Current Staffing'!$AZ$5:$AZ$1000 = "Yes"), --('ECM Current Staffing'!$C$5:$C$1000 = "Lead Care Manager"), 'ECM Current Staffing'!$M$5:$M$1000,'ECM Current Staffing'!O$5:O$1000)</f>
        <v>0</v>
      </c>
      <c r="AP153" cm="1">
        <f t="array" ref="AP153">SUMPRODUCT(--('ECM Current Staffing'!$A$5:$A$1000 = Assumptions!$A153),--('ECM Current Staffing'!$AZ$5:$AZ$1000 = "Yes"), --('ECM Current Staffing'!$C$5:$C$1000 = "Lead Care Manager"), 'ECM Current Staffing'!$M$5:$M$1000,'ECM Current Staffing'!P$5:P$1000)</f>
        <v>0</v>
      </c>
      <c r="AQ153" cm="1">
        <f t="array" ref="AQ153">SUMPRODUCT(--('ECM Current Staffing'!$A$5:$A$1000 = Assumptions!$A153),--('ECM Current Staffing'!$AZ$5:$AZ$1000 = "Yes"), --('ECM Current Staffing'!$C$5:$C$1000 = "Lead Care Manager"), 'ECM Current Staffing'!$M$5:$M$1000,'ECM Current Staffing'!Q$5:Q$1000)</f>
        <v>0</v>
      </c>
      <c r="AR153" cm="1">
        <f t="array" ref="AR153">SUMPRODUCT(--('ECM Current Staffing'!$A$5:$A$1000 = Assumptions!$A153),--('ECM Current Staffing'!$AZ$5:$AZ$1000 = "Yes"), --('ECM Current Staffing'!$C$5:$C$1000 = "Lead Care Manager"), 'ECM Current Staffing'!$M$5:$M$1000,'ECM Current Staffing'!R$5:R$1000)</f>
        <v>0</v>
      </c>
      <c r="AS153" cm="1">
        <f t="array" ref="AS153">SUMPRODUCT(--('ECM Current Staffing'!$A$5:$A$1000 = Assumptions!$A153),--('ECM Current Staffing'!$AZ$5:$AZ$1000 = "Yes"), --('ECM Current Staffing'!$C$5:$C$1000 = "Lead Care Manager"), 'ECM Current Staffing'!$M$5:$M$1000,'ECM Current Staffing'!S$5:S$1000)</f>
        <v>0</v>
      </c>
      <c r="AT153" cm="1">
        <f t="array" ref="AT153">SUMPRODUCT(--('ECM Current Staffing'!$A$5:$A$1000 = Assumptions!$A153),--('ECM Current Staffing'!$AZ$5:$AZ$1000 = "Yes"), --('ECM Current Staffing'!$C$5:$C$1000 = "Lead Care Manager"), 'ECM Current Staffing'!$M$5:$M$1000,'ECM Current Staffing'!T$5:T$1000)</f>
        <v>0</v>
      </c>
      <c r="AU153" cm="1">
        <f t="array" ref="AU153">SUMPRODUCT(--('ECM Current Staffing'!$A$5:$A$1000 = Assumptions!$A153),--('ECM Current Staffing'!$AZ$5:$AZ$1000 = "Yes"), --('ECM Current Staffing'!$C$5:$C$1000 = "Lead Care Manager"), 'ECM Current Staffing'!$M$5:$M$1000,'ECM Current Staffing'!U$5:U$1000)</f>
        <v>0</v>
      </c>
      <c r="AV153" cm="1">
        <f t="array" ref="AV153">SUMPRODUCT(--('ECM Current Staffing'!$A$5:$A$1000 = Assumptions!$A153),--('ECM Current Staffing'!$AZ$5:$AZ$1000 = "Yes"), --('ECM Current Staffing'!$C$5:$C$1000 = "Lead Care Manager"), 'ECM Current Staffing'!$M$5:$M$1000,'ECM Current Staffing'!V$5:V$1000)</f>
        <v>0</v>
      </c>
      <c r="AW153" cm="1">
        <f t="array" ref="AW153">SUMPRODUCT(--('ECM Current Staffing'!$A$5:$A$1000 = Assumptions!$A153),--('ECM Current Staffing'!$AZ$5:$AZ$1000 = "Yes"), --('ECM Current Staffing'!$C$5:$C$1000 = "Lead Care Manager"), 'ECM Current Staffing'!$M$5:$M$1000,'ECM Current Staffing'!W$5:W$1000)</f>
        <v>0</v>
      </c>
      <c r="AX153" cm="1">
        <f t="array" ref="AX153">SUMPRODUCT(--('ECM Current Staffing'!$A$5:$A$1000 = Assumptions!$A153),--('ECM Current Staffing'!$AZ$5:$AZ$1000 = "Yes"), --('ECM Current Staffing'!$C$5:$C$1000 = "Lead Care Manager"), 'ECM Current Staffing'!$M$5:$M$1000,'ECM Current Staffing'!X$5:X$1000)</f>
        <v>0</v>
      </c>
      <c r="AY153" cm="1">
        <f t="array" ref="AY153">SUMPRODUCT(--('ECM Current Staffing'!$A$5:$A$1000 = Assumptions!$A153),--('ECM Current Staffing'!$AZ$5:$AZ$1000 = "Yes"), --('ECM Current Staffing'!$C$5:$C$1000 = "Lead Care Manager"), 'ECM Current Staffing'!$M$5:$M$1000,'ECM Current Staffing'!Y$5:Y$1000)</f>
        <v>0</v>
      </c>
      <c r="AZ153" cm="1">
        <f t="array" ref="AZ153">SUMPRODUCT(--('ECM Current Staffing'!$A$5:$A$1000 = Assumptions!$A153),--('ECM Current Staffing'!$AZ$5:$AZ$1000 = "Yes"), --('ECM Current Staffing'!$C$5:$C$1000 = "Lead Care Manager"), 'ECM Current Staffing'!$M$5:$M$1000,'ECM Current Staffing'!Z$5:Z$1000)</f>
        <v>0</v>
      </c>
      <c r="BA153" cm="1">
        <f t="array" ref="BA153">SUMPRODUCT(--('ECM Current Staffing'!$A$5:$A$1000 = Assumptions!$A153),--('ECM Current Staffing'!$AZ$5:$AZ$1000 = "Yes"), --('ECM Current Staffing'!$C$5:$C$1000 = "Lead Care Manager"), 'ECM Current Staffing'!$M$5:$M$1000,'ECM Current Staffing'!AA$5:AA$1000)</f>
        <v>0</v>
      </c>
      <c r="BB153" cm="1">
        <f t="array" ref="BB153">SUMPRODUCT(--('ECM Current Staffing'!$A$5:$A$1000 = Assumptions!$A153),--('ECM Current Staffing'!$AZ$5:$AZ$1000 = "Yes"), --('ECM Current Staffing'!$C$5:$C$1000 = "Lead Care Manager"), 'ECM Current Staffing'!$M$5:$M$1000,'ECM Current Staffing'!AB$5:AB$1000)</f>
        <v>0</v>
      </c>
      <c r="BC153" cm="1">
        <f t="array" ref="BC153">SUMPRODUCT(--('ECM Current Staffing'!$A$5:$A$1000 = Assumptions!$A153),--('ECM Current Staffing'!$AZ$5:$AZ$1000 = "Yes"), --('ECM Current Staffing'!$C$5:$C$1000 = "Lead Care Manager"), 'ECM Current Staffing'!$M$5:$M$1000,'ECM Current Staffing'!AC$5:AC$1000)</f>
        <v>0</v>
      </c>
      <c r="BD153" cm="1">
        <f t="array" ref="BD153">SUMPRODUCT(--('ECM Current Staffing'!$A$5:$A$1000 = Assumptions!$A153),--('ECM Current Staffing'!$AZ$5:$AZ$1000 = "Yes"), --('ECM Current Staffing'!$C$5:$C$1000 = "Lead Care Manager"), 'ECM Current Staffing'!$M$5:$M$1000,'ECM Current Staffing'!AD$5:AD$1000)</f>
        <v>0</v>
      </c>
      <c r="BE153" cm="1">
        <f t="array" ref="BE153">SUMPRODUCT(--('ECM Current Staffing'!$A$5:$A$1000 = Assumptions!$A153),--('ECM Current Staffing'!$AZ$5:$AZ$1000 = "Yes"), --('ECM Current Staffing'!$C$5:$C$1000 = "Lead Care Manager"), 'ECM Current Staffing'!$M$5:$M$1000,'ECM Current Staffing'!AE$5:AE$1000)</f>
        <v>0</v>
      </c>
      <c r="BF153" cm="1">
        <f t="array" ref="BF153">SUMPRODUCT(--('ECM Current Staffing'!$A$5:$A$1000 = Assumptions!$A153),--('ECM Current Staffing'!$AZ$5:$AZ$1000 = "Yes"), --('ECM Current Staffing'!$C$5:$C$1000 = "Lead Care Manager"), 'ECM Current Staffing'!$M$5:$M$1000,'ECM Current Staffing'!AF$5:AF$1000)</f>
        <v>0</v>
      </c>
      <c r="BG153" cm="1">
        <f t="array" ref="BG153">SUMPRODUCT(--('ECM Current Staffing'!$A$5:$A$1000 = Assumptions!$A153),--('ECM Current Staffing'!$AZ$5:$AZ$1000 = "Yes"), --('ECM Current Staffing'!$C$5:$C$1000 = "Lead Care Manager"), 'ECM Current Staffing'!$M$5:$M$1000,'ECM Current Staffing'!AG$5:AG$1000)</f>
        <v>0</v>
      </c>
      <c r="BH153" cm="1">
        <f t="array" ref="BH153">SUMPRODUCT(--('ECM Current Staffing'!$A$5:$A$1000 = Assumptions!$A153),--('ECM Current Staffing'!$AZ$5:$AZ$1000 = "Yes"), --('ECM Current Staffing'!$C$5:$C$1000 = "Lead Care Manager"), 'ECM Current Staffing'!$M$5:$M$1000,'ECM Current Staffing'!AH$5:AH$1000)</f>
        <v>0</v>
      </c>
      <c r="BI153" cm="1">
        <f t="array" ref="BI153">SUMPRODUCT(--('ECM Current Staffing'!$A$5:$A$1000 = Assumptions!$A153),--('ECM Current Staffing'!$AZ$5:$AZ$1000 = "Yes"), --('ECM Current Staffing'!$C$5:$C$1000 = "Lead Care Manager"), 'ECM Current Staffing'!$M$5:$M$1000,'ECM Current Staffing'!AI$5:AI$1000)</f>
        <v>0</v>
      </c>
      <c r="BJ153" cm="1">
        <f t="array" ref="BJ153">SUMPRODUCT(--('ECM Current Staffing'!$A$5:$A$1000 = Assumptions!$A153),--('ECM Current Staffing'!$AZ$5:$AZ$1000 = "Yes"), --('ECM Current Staffing'!$C$5:$C$1000 = "Lead Care Manager"), 'ECM Current Staffing'!$M$5:$M$1000,'ECM Current Staffing'!AJ$5:AJ$1000)</f>
        <v>0</v>
      </c>
      <c r="BK153" cm="1">
        <f t="array" ref="BK153">SUMPRODUCT(--('ECM Current Staffing'!$A$5:$A$1000 = Assumptions!$A153),--('ECM Current Staffing'!$AZ$5:$AZ$1000 = "Yes"), --('ECM Current Staffing'!$C$5:$C$1000 = "Lead Care Manager"), 'ECM Current Staffing'!$M$5:$M$1000,'ECM Current Staffing'!AK$5:AK$1000)</f>
        <v>0</v>
      </c>
      <c r="BL153" cm="1">
        <f t="array" ref="BL153">SUMPRODUCT(--('ECM Current Staffing'!$A$5:$A$1000 = Assumptions!$A153),--('ECM Current Staffing'!$AZ$5:$AZ$1000 = "Yes"), --('ECM Current Staffing'!$C$5:$C$1000 = "Lead Care Manager"), 'ECM Current Staffing'!$M$5:$M$1000,'ECM Current Staffing'!AL$5:AL$1000)</f>
        <v>0</v>
      </c>
      <c r="BM153" cm="1">
        <f t="array" ref="BM153">SUMPRODUCT(--('ECM Current Staffing'!$A$5:$A$1000 = Assumptions!$A153),--('ECM Current Staffing'!$AZ$5:$AZ$1000 = "Yes"), --('ECM Current Staffing'!$C$5:$C$1000 = "Lead Care Manager"), 'ECM Current Staffing'!$M$5:$M$1000,'ECM Current Staffing'!AM$5:AM$1000)</f>
        <v>0</v>
      </c>
      <c r="BN153" cm="1">
        <f t="array" ref="BN153">SUMPRODUCT(--('ECM Current Staffing'!$A$5:$A$1000 = Assumptions!$A153),--('ECM Current Staffing'!$AZ$5:$AZ$1000 = "Yes"), --('ECM Current Staffing'!$C$5:$C$1000 = "Lead Care Manager"), 'ECM Current Staffing'!$M$5:$M$1000,'ECM Current Staffing'!AN$5:AN$1000)</f>
        <v>0</v>
      </c>
      <c r="BO153" cm="1">
        <f t="array" ref="BO153">SUMPRODUCT(--('ECM Current Staffing'!$A$5:$A$1000 = Assumptions!$A153),--('ECM Current Staffing'!$AZ$5:$AZ$1000 = "Yes"), --('ECM Current Staffing'!$C$5:$C$1000 = "Lead Care Manager"), 'ECM Current Staffing'!$M$5:$M$1000,'ECM Current Staffing'!AO$5:AO$1000)</f>
        <v>0</v>
      </c>
      <c r="BP153" cm="1">
        <f t="array" ref="BP153">SUMPRODUCT(--('ECM Current Staffing'!$A$5:$A$1000 = Assumptions!$A153),--('ECM Current Staffing'!$AZ$5:$AZ$1000 = "Yes"), --('ECM Current Staffing'!$C$5:$C$1000 = "Lead Care Manager"), 'ECM Current Staffing'!$M$5:$M$1000,'ECM Current Staffing'!AP$5:AP$1000)</f>
        <v>0</v>
      </c>
      <c r="BQ153" cm="1">
        <f t="array" ref="BQ153">SUMPRODUCT(--('ECM Current Staffing'!$A$5:$A$1000 = Assumptions!$A153),--('ECM Current Staffing'!$AZ$5:$AZ$1000 = "Yes"), --('ECM Current Staffing'!$C$5:$C$1000 = "Lead Care Manager"), 'ECM Current Staffing'!$M$5:$M$1000,'ECM Current Staffing'!AQ$5:AQ$1000)</f>
        <v>0</v>
      </c>
      <c r="BR153" cm="1">
        <f t="array" ref="BR153">SUMPRODUCT(--('ECM Current Staffing'!$A$5:$A$1000 = Assumptions!$A153),--('ECM Current Staffing'!$AZ$5:$AZ$1000 = "Yes"), --('ECM Current Staffing'!$C$5:$C$1000 = "Lead Care Manager"), 'ECM Current Staffing'!$M$5:$M$1000,'ECM Current Staffing'!AR$5:AR$1000)</f>
        <v>0</v>
      </c>
      <c r="BS153" cm="1">
        <f t="array" ref="BS153">SUMPRODUCT(--('ECM Current Staffing'!$A$5:$A$1000 = Assumptions!$A153),--('ECM Current Staffing'!$AZ$5:$AZ$1000 = "Yes"), --('ECM Current Staffing'!$C$5:$C$1000 = "Lead Care Manager"), 'ECM Current Staffing'!$M$5:$M$1000,'ECM Current Staffing'!AS$5:AS$1000)</f>
        <v>0</v>
      </c>
      <c r="BT153" cm="1">
        <f t="array" ref="BT153">SUMPRODUCT(--('ECM Current Staffing'!$A$5:$A$1000 = Assumptions!$A153),--('ECM Current Staffing'!$AZ$5:$AZ$1000 = "Yes"), --('ECM Current Staffing'!$C$5:$C$1000 = "Lead Care Manager"), 'ECM Current Staffing'!$M$5:$M$1000,'ECM Current Staffing'!AT$5:AT$1000)</f>
        <v>0</v>
      </c>
      <c r="BU153" cm="1">
        <f t="array" ref="BU153">SUMPRODUCT(--('ECM Current Staffing'!$A$5:$A$1000 = Assumptions!$A153),--('ECM Current Staffing'!$AZ$5:$AZ$1000 = "Yes"), --('ECM Current Staffing'!$C$5:$C$1000 = "Lead Care Manager"), 'ECM Current Staffing'!$M$5:$M$1000,'ECM Current Staffing'!AU$5:AU$1000)</f>
        <v>0</v>
      </c>
      <c r="BV153" cm="1">
        <f t="array" ref="BV153">SUMPRODUCT(--('ECM Current Staffing'!$A$5:$A$1000 = Assumptions!$A153),--('ECM Current Staffing'!$AZ$5:$AZ$1000 = "Yes"), --('ECM Current Staffing'!$C$5:$C$1000 = "Lead Care Manager"), 'ECM Current Staffing'!$M$5:$M$1000,'ECM Current Staffing'!AV$5:AV$1000)</f>
        <v>0</v>
      </c>
      <c r="BW153" cm="1">
        <f t="array" ref="BW153">SUMPRODUCT(--('ECM Current Staffing'!$A$5:$A$1000 = Assumptions!$A153),--('ECM Current Staffing'!$AZ$5:$AZ$1000 = "Yes"), --('ECM Current Staffing'!$C$5:$C$1000 = "Lead Care Manager"), 'ECM Current Staffing'!$M$5:$M$1000,'ECM Current Staffing'!AW$5:AW$1000)</f>
        <v>0</v>
      </c>
      <c r="BX153">
        <f t="shared" si="20"/>
        <v>0</v>
      </c>
      <c r="BY153">
        <f t="shared" si="21"/>
        <v>0</v>
      </c>
    </row>
    <row r="154" spans="1:77" x14ac:dyDescent="0.25">
      <c r="A154" s="132" t="str">
        <f>IF('ECM Location'!D16="", "",'ECM Location'!D16)</f>
        <v/>
      </c>
      <c r="B154" cm="1">
        <f t="array" ref="B154">SUMPRODUCT(--('ECM Current Staffing'!$A$5:$A$1000 = Assumptions!$A154),--('ECM Current Staffing'!$AY$5:$AY$1000 = "Yes"), --('ECM Current Staffing'!$C$5:$C$1000 = "Lead Care Manager"), 'ECM Current Staffing'!$M$5:$M$1000,'ECM Current Staffing'!N$5:N$1000)</f>
        <v>0</v>
      </c>
      <c r="C154" cm="1">
        <f t="array" ref="C154">SUMPRODUCT(--('ECM Current Staffing'!$A$5:$A$1000 = Assumptions!$A154),--('ECM Current Staffing'!$AY$5:$AY$1000 = "Yes"), --('ECM Current Staffing'!$C$5:$C$1000 = "Lead Care Manager"), 'ECM Current Staffing'!$M$5:$M$1000,'ECM Current Staffing'!O$5:O$1000)</f>
        <v>0</v>
      </c>
      <c r="D154" cm="1">
        <f t="array" ref="D154">SUMPRODUCT(--('ECM Current Staffing'!$A$5:$A$1000 = Assumptions!$A154),--('ECM Current Staffing'!$AY$5:$AY$1000 = "Yes"), --('ECM Current Staffing'!$C$5:$C$1000 = "Lead Care Manager"), 'ECM Current Staffing'!$M$5:$M$1000,'ECM Current Staffing'!P$5:P$1000)</f>
        <v>0</v>
      </c>
      <c r="E154" cm="1">
        <f t="array" ref="E154">SUMPRODUCT(--('ECM Current Staffing'!$A$5:$A$1000 = Assumptions!$A154),--('ECM Current Staffing'!$AY$5:$AY$1000 = "Yes"), --('ECM Current Staffing'!$C$5:$C$1000 = "Lead Care Manager"), 'ECM Current Staffing'!$M$5:$M$1000,'ECM Current Staffing'!Q$5:Q$1000)</f>
        <v>0</v>
      </c>
      <c r="F154" cm="1">
        <f t="array" ref="F154">SUMPRODUCT(--('ECM Current Staffing'!$A$5:$A$1000 = Assumptions!$A154),--('ECM Current Staffing'!$AY$5:$AY$1000 = "Yes"), --('ECM Current Staffing'!$C$5:$C$1000 = "Lead Care Manager"), 'ECM Current Staffing'!$M$5:$M$1000,'ECM Current Staffing'!R$5:R$1000)</f>
        <v>0</v>
      </c>
      <c r="G154" cm="1">
        <f t="array" ref="G154">SUMPRODUCT(--('ECM Current Staffing'!$A$5:$A$1000 = Assumptions!$A154),--('ECM Current Staffing'!$AY$5:$AY$1000 = "Yes"), --('ECM Current Staffing'!$C$5:$C$1000 = "Lead Care Manager"), 'ECM Current Staffing'!$M$5:$M$1000,'ECM Current Staffing'!S$5:S$1000)</f>
        <v>0</v>
      </c>
      <c r="H154" cm="1">
        <f t="array" ref="H154">SUMPRODUCT(--('ECM Current Staffing'!$A$5:$A$1000 = Assumptions!$A154),--('ECM Current Staffing'!$AY$5:$AY$1000 = "Yes"), --('ECM Current Staffing'!$C$5:$C$1000 = "Lead Care Manager"), 'ECM Current Staffing'!$M$5:$M$1000,'ECM Current Staffing'!T$5:T$1000)</f>
        <v>0</v>
      </c>
      <c r="I154" cm="1">
        <f t="array" ref="I154">SUMPRODUCT(--('ECM Current Staffing'!$A$5:$A$1000 = Assumptions!$A154),--('ECM Current Staffing'!$AY$5:$AY$1000 = "Yes"), --('ECM Current Staffing'!$C$5:$C$1000 = "Lead Care Manager"), 'ECM Current Staffing'!$M$5:$M$1000,'ECM Current Staffing'!U$5:U$1000)</f>
        <v>0</v>
      </c>
      <c r="J154" cm="1">
        <f t="array" ref="J154">SUMPRODUCT(--('ECM Current Staffing'!$A$5:$A$1000 = Assumptions!$A154),--('ECM Current Staffing'!$AY$5:$AY$1000 = "Yes"), --('ECM Current Staffing'!$C$5:$C$1000 = "Lead Care Manager"), 'ECM Current Staffing'!$M$5:$M$1000,'ECM Current Staffing'!V$5:V$1000)</f>
        <v>0</v>
      </c>
      <c r="K154" cm="1">
        <f t="array" ref="K154">SUMPRODUCT(--('ECM Current Staffing'!$A$5:$A$1000 = Assumptions!$A154),--('ECM Current Staffing'!$AY$5:$AY$1000 = "Yes"), --('ECM Current Staffing'!$C$5:$C$1000 = "Lead Care Manager"), 'ECM Current Staffing'!$M$5:$M$1000,'ECM Current Staffing'!W$5:W$1000)</f>
        <v>0</v>
      </c>
      <c r="L154" cm="1">
        <f t="array" ref="L154">SUMPRODUCT(--('ECM Current Staffing'!$A$5:$A$1000 = Assumptions!$A154),--('ECM Current Staffing'!$AY$5:$AY$1000 = "Yes"), --('ECM Current Staffing'!$C$5:$C$1000 = "Lead Care Manager"), 'ECM Current Staffing'!$M$5:$M$1000,'ECM Current Staffing'!X$5:X$1000)</f>
        <v>0</v>
      </c>
      <c r="M154" cm="1">
        <f t="array" ref="M154">SUMPRODUCT(--('ECM Current Staffing'!$A$5:$A$1000 = Assumptions!$A154),--('ECM Current Staffing'!$AY$5:$AY$1000 = "Yes"), --('ECM Current Staffing'!$C$5:$C$1000 = "Lead Care Manager"), 'ECM Current Staffing'!$M$5:$M$1000,'ECM Current Staffing'!Y$5:Y$1000)</f>
        <v>0</v>
      </c>
      <c r="N154" cm="1">
        <f t="array" ref="N154">SUMPRODUCT(--('ECM Current Staffing'!$A$5:$A$1000 = Assumptions!$A154),--('ECM Current Staffing'!$AY$5:$AY$1000 = "Yes"), --('ECM Current Staffing'!$C$5:$C$1000 = "Lead Care Manager"), 'ECM Current Staffing'!$M$5:$M$1000,'ECM Current Staffing'!Z$5:Z$1000)</f>
        <v>0</v>
      </c>
      <c r="O154" cm="1">
        <f t="array" ref="O154">SUMPRODUCT(--('ECM Current Staffing'!$A$5:$A$1000 = Assumptions!$A154),--('ECM Current Staffing'!$AY$5:$AY$1000 = "Yes"), --('ECM Current Staffing'!$C$5:$C$1000 = "Lead Care Manager"), 'ECM Current Staffing'!$M$5:$M$1000,'ECM Current Staffing'!AA$5:AA$1000)</f>
        <v>0</v>
      </c>
      <c r="P154" cm="1">
        <f t="array" ref="P154">SUMPRODUCT(--('ECM Current Staffing'!$A$5:$A$1000 = Assumptions!$A154),--('ECM Current Staffing'!$AY$5:$AY$1000 = "Yes"), --('ECM Current Staffing'!$C$5:$C$1000 = "Lead Care Manager"), 'ECM Current Staffing'!$M$5:$M$1000,'ECM Current Staffing'!AB$5:AB$1000)</f>
        <v>0</v>
      </c>
      <c r="Q154" cm="1">
        <f t="array" ref="Q154">SUMPRODUCT(--('ECM Current Staffing'!$A$5:$A$1000 = Assumptions!$A154),--('ECM Current Staffing'!$AY$5:$AY$1000 = "Yes"), --('ECM Current Staffing'!$C$5:$C$1000 = "Lead Care Manager"), 'ECM Current Staffing'!$M$5:$M$1000,'ECM Current Staffing'!AC$5:AC$1000)</f>
        <v>0</v>
      </c>
      <c r="R154" cm="1">
        <f t="array" ref="R154">SUMPRODUCT(--('ECM Current Staffing'!$A$5:$A$1000 = Assumptions!$A154),--('ECM Current Staffing'!$AY$5:$AY$1000 = "Yes"), --('ECM Current Staffing'!$C$5:$C$1000 = "Lead Care Manager"), 'ECM Current Staffing'!$M$5:$M$1000,'ECM Current Staffing'!AD$5:AD$1000)</f>
        <v>0</v>
      </c>
      <c r="S154" cm="1">
        <f t="array" ref="S154">SUMPRODUCT(--('ECM Current Staffing'!$A$5:$A$1000 = Assumptions!$A154),--('ECM Current Staffing'!$AY$5:$AY$1000 = "Yes"), --('ECM Current Staffing'!$C$5:$C$1000 = "Lead Care Manager"), 'ECM Current Staffing'!$M$5:$M$1000,'ECM Current Staffing'!AE$5:AE$1000)</f>
        <v>0</v>
      </c>
      <c r="T154" cm="1">
        <f t="array" ref="T154">SUMPRODUCT(--('ECM Current Staffing'!$A$5:$A$1000 = Assumptions!$A154),--('ECM Current Staffing'!$AY$5:$AY$1000 = "Yes"), --('ECM Current Staffing'!$C$5:$C$1000 = "Lead Care Manager"), 'ECM Current Staffing'!$M$5:$M$1000,'ECM Current Staffing'!AF$5:AF$1000)</f>
        <v>0</v>
      </c>
      <c r="U154" cm="1">
        <f t="array" ref="U154">SUMPRODUCT(--('ECM Current Staffing'!$A$5:$A$1000 = Assumptions!$A154),--('ECM Current Staffing'!$AY$5:$AY$1000 = "Yes"), --('ECM Current Staffing'!$C$5:$C$1000 = "Lead Care Manager"), 'ECM Current Staffing'!$M$5:$M$1000,'ECM Current Staffing'!AG$5:AG$1000)</f>
        <v>0</v>
      </c>
      <c r="V154" cm="1">
        <f t="array" ref="V154">SUMPRODUCT(--('ECM Current Staffing'!$A$5:$A$1000 = Assumptions!$A154),--('ECM Current Staffing'!$AY$5:$AY$1000 = "Yes"), --('ECM Current Staffing'!$C$5:$C$1000 = "Lead Care Manager"), 'ECM Current Staffing'!$M$5:$M$1000,'ECM Current Staffing'!AH$5:AH$1000)</f>
        <v>0</v>
      </c>
      <c r="W154" cm="1">
        <f t="array" ref="W154">SUMPRODUCT(--('ECM Current Staffing'!$A$5:$A$1000 = Assumptions!$A154),--('ECM Current Staffing'!$AY$5:$AY$1000 = "Yes"), --('ECM Current Staffing'!$C$5:$C$1000 = "Lead Care Manager"), 'ECM Current Staffing'!$M$5:$M$1000,'ECM Current Staffing'!AI$5:AI$1000)</f>
        <v>0</v>
      </c>
      <c r="X154" cm="1">
        <f t="array" ref="X154">SUMPRODUCT(--('ECM Current Staffing'!$A$5:$A$1000 = Assumptions!$A154),--('ECM Current Staffing'!$AY$5:$AY$1000 = "Yes"), --('ECM Current Staffing'!$C$5:$C$1000 = "Lead Care Manager"), 'ECM Current Staffing'!$M$5:$M$1000,'ECM Current Staffing'!AJ$5:AJ$1000)</f>
        <v>0</v>
      </c>
      <c r="Y154" cm="1">
        <f t="array" ref="Y154">SUMPRODUCT(--('ECM Current Staffing'!$A$5:$A$1000 = Assumptions!$A154),--('ECM Current Staffing'!$AY$5:$AY$1000 = "Yes"), --('ECM Current Staffing'!$C$5:$C$1000 = "Lead Care Manager"), 'ECM Current Staffing'!$M$5:$M$1000,'ECM Current Staffing'!AK$5:AK$1000)</f>
        <v>0</v>
      </c>
      <c r="Z154" cm="1">
        <f t="array" ref="Z154">SUMPRODUCT(--('ECM Current Staffing'!$A$5:$A$1000 = Assumptions!$A154),--('ECM Current Staffing'!$AY$5:$AY$1000 = "Yes"), --('ECM Current Staffing'!$C$5:$C$1000 = "Lead Care Manager"), 'ECM Current Staffing'!$M$5:$M$1000,'ECM Current Staffing'!AL$5:AL$1000)</f>
        <v>0</v>
      </c>
      <c r="AA154" cm="1">
        <f t="array" ref="AA154">SUMPRODUCT(--('ECM Current Staffing'!$A$5:$A$1000 = Assumptions!$A154),--('ECM Current Staffing'!$AY$5:$AY$1000 = "Yes"), --('ECM Current Staffing'!$C$5:$C$1000 = "Lead Care Manager"), 'ECM Current Staffing'!$M$5:$M$1000,'ECM Current Staffing'!AM$5:AM$1000)</f>
        <v>0</v>
      </c>
      <c r="AB154" cm="1">
        <f t="array" ref="AB154">SUMPRODUCT(--('ECM Current Staffing'!$A$5:$A$1000 = Assumptions!$A154),--('ECM Current Staffing'!$AY$5:$AY$1000 = "Yes"), --('ECM Current Staffing'!$C$5:$C$1000 = "Lead Care Manager"), 'ECM Current Staffing'!$M$5:$M$1000,'ECM Current Staffing'!AN$5:AN$1000)</f>
        <v>0</v>
      </c>
      <c r="AC154" cm="1">
        <f t="array" ref="AC154">SUMPRODUCT(--('ECM Current Staffing'!$A$5:$A$1000 = Assumptions!$A154),--('ECM Current Staffing'!$AY$5:$AY$1000 = "Yes"), --('ECM Current Staffing'!$C$5:$C$1000 = "Lead Care Manager"), 'ECM Current Staffing'!$M$5:$M$1000,'ECM Current Staffing'!AO$5:AO$1000)</f>
        <v>0</v>
      </c>
      <c r="AD154" cm="1">
        <f t="array" ref="AD154">SUMPRODUCT(--('ECM Current Staffing'!$A$5:$A$1000 = Assumptions!$A154),--('ECM Current Staffing'!$AY$5:$AY$1000 = "Yes"), --('ECM Current Staffing'!$C$5:$C$1000 = "Lead Care Manager"), 'ECM Current Staffing'!$M$5:$M$1000,'ECM Current Staffing'!AP$5:AP$1000)</f>
        <v>0</v>
      </c>
      <c r="AE154" cm="1">
        <f t="array" ref="AE154">SUMPRODUCT(--('ECM Current Staffing'!$A$5:$A$1000 = Assumptions!$A154),--('ECM Current Staffing'!$AY$5:$AY$1000 = "Yes"), --('ECM Current Staffing'!$C$5:$C$1000 = "Lead Care Manager"), 'ECM Current Staffing'!$M$5:$M$1000,'ECM Current Staffing'!AQ$5:AQ$1000)</f>
        <v>0</v>
      </c>
      <c r="AF154" cm="1">
        <f t="array" ref="AF154">SUMPRODUCT(--('ECM Current Staffing'!$A$5:$A$1000 = Assumptions!$A154),--('ECM Current Staffing'!$AY$5:$AY$1000 = "Yes"), --('ECM Current Staffing'!$C$5:$C$1000 = "Lead Care Manager"), 'ECM Current Staffing'!$M$5:$M$1000,'ECM Current Staffing'!AR$5:AR$1000)</f>
        <v>0</v>
      </c>
      <c r="AG154" cm="1">
        <f t="array" ref="AG154">SUMPRODUCT(--('ECM Current Staffing'!$A$5:$A$1000 = Assumptions!$A154),--('ECM Current Staffing'!$AY$5:$AY$1000 = "Yes"), --('ECM Current Staffing'!$C$5:$C$1000 = "Lead Care Manager"), 'ECM Current Staffing'!$M$5:$M$1000,'ECM Current Staffing'!AS$5:AS$1000)</f>
        <v>0</v>
      </c>
      <c r="AH154" cm="1">
        <f t="array" ref="AH154">SUMPRODUCT(--('ECM Current Staffing'!$A$5:$A$1000 = Assumptions!$A154),--('ECM Current Staffing'!$AY$5:$AY$1000 = "Yes"), --('ECM Current Staffing'!$C$5:$C$1000 = "Lead Care Manager"), 'ECM Current Staffing'!$M$5:$M$1000,'ECM Current Staffing'!AT$5:AT$1000)</f>
        <v>0</v>
      </c>
      <c r="AI154" cm="1">
        <f t="array" ref="AI154">SUMPRODUCT(--('ECM Current Staffing'!$A$5:$A$1000 = Assumptions!$A154),--('ECM Current Staffing'!$AY$5:$AY$1000 = "Yes"), --('ECM Current Staffing'!$C$5:$C$1000 = "Lead Care Manager"), 'ECM Current Staffing'!$M$5:$M$1000,'ECM Current Staffing'!AU$5:AU$1000)</f>
        <v>0</v>
      </c>
      <c r="AJ154" cm="1">
        <f t="array" ref="AJ154">SUMPRODUCT(--('ECM Current Staffing'!$A$5:$A$1000 = Assumptions!$A154),--('ECM Current Staffing'!$AY$5:$AY$1000 = "Yes"), --('ECM Current Staffing'!$C$5:$C$1000 = "Lead Care Manager"), 'ECM Current Staffing'!$M$5:$M$1000,'ECM Current Staffing'!AV$5:AV$1000)</f>
        <v>0</v>
      </c>
      <c r="AK154" cm="1">
        <f t="array" ref="AK154">SUMPRODUCT(--('ECM Current Staffing'!$A$5:$A$1000 = Assumptions!$A154),--('ECM Current Staffing'!$AY$5:$AY$1000 = "Yes"), --('ECM Current Staffing'!$C$5:$C$1000 = "Lead Care Manager"), 'ECM Current Staffing'!$M$5:$M$1000,'ECM Current Staffing'!AW$5:AW$1000)</f>
        <v>0</v>
      </c>
      <c r="AL154">
        <f t="shared" si="18"/>
        <v>0</v>
      </c>
      <c r="AM154">
        <f t="shared" si="19"/>
        <v>0</v>
      </c>
      <c r="AN154" cm="1">
        <f t="array" ref="AN154">SUMPRODUCT(--('ECM Current Staffing'!$A$5:$A$1000 = Assumptions!$A154),--('ECM Current Staffing'!$AZ$5:$AZ$1000 = "Yes"), --('ECM Current Staffing'!$C$5:$C$1000 = "Lead Care Manager"), 'ECM Current Staffing'!$M$5:$M$1000,'ECM Current Staffing'!N$5:N$1000)</f>
        <v>0</v>
      </c>
      <c r="AO154" cm="1">
        <f t="array" ref="AO154">SUMPRODUCT(--('ECM Current Staffing'!$A$5:$A$1000 = Assumptions!$A154),--('ECM Current Staffing'!$AZ$5:$AZ$1000 = "Yes"), --('ECM Current Staffing'!$C$5:$C$1000 = "Lead Care Manager"), 'ECM Current Staffing'!$M$5:$M$1000,'ECM Current Staffing'!O$5:O$1000)</f>
        <v>0</v>
      </c>
      <c r="AP154" cm="1">
        <f t="array" ref="AP154">SUMPRODUCT(--('ECM Current Staffing'!$A$5:$A$1000 = Assumptions!$A154),--('ECM Current Staffing'!$AZ$5:$AZ$1000 = "Yes"), --('ECM Current Staffing'!$C$5:$C$1000 = "Lead Care Manager"), 'ECM Current Staffing'!$M$5:$M$1000,'ECM Current Staffing'!P$5:P$1000)</f>
        <v>0</v>
      </c>
      <c r="AQ154" cm="1">
        <f t="array" ref="AQ154">SUMPRODUCT(--('ECM Current Staffing'!$A$5:$A$1000 = Assumptions!$A154),--('ECM Current Staffing'!$AZ$5:$AZ$1000 = "Yes"), --('ECM Current Staffing'!$C$5:$C$1000 = "Lead Care Manager"), 'ECM Current Staffing'!$M$5:$M$1000,'ECM Current Staffing'!Q$5:Q$1000)</f>
        <v>0</v>
      </c>
      <c r="AR154" cm="1">
        <f t="array" ref="AR154">SUMPRODUCT(--('ECM Current Staffing'!$A$5:$A$1000 = Assumptions!$A154),--('ECM Current Staffing'!$AZ$5:$AZ$1000 = "Yes"), --('ECM Current Staffing'!$C$5:$C$1000 = "Lead Care Manager"), 'ECM Current Staffing'!$M$5:$M$1000,'ECM Current Staffing'!R$5:R$1000)</f>
        <v>0</v>
      </c>
      <c r="AS154" cm="1">
        <f t="array" ref="AS154">SUMPRODUCT(--('ECM Current Staffing'!$A$5:$A$1000 = Assumptions!$A154),--('ECM Current Staffing'!$AZ$5:$AZ$1000 = "Yes"), --('ECM Current Staffing'!$C$5:$C$1000 = "Lead Care Manager"), 'ECM Current Staffing'!$M$5:$M$1000,'ECM Current Staffing'!S$5:S$1000)</f>
        <v>0</v>
      </c>
      <c r="AT154" cm="1">
        <f t="array" ref="AT154">SUMPRODUCT(--('ECM Current Staffing'!$A$5:$A$1000 = Assumptions!$A154),--('ECM Current Staffing'!$AZ$5:$AZ$1000 = "Yes"), --('ECM Current Staffing'!$C$5:$C$1000 = "Lead Care Manager"), 'ECM Current Staffing'!$M$5:$M$1000,'ECM Current Staffing'!T$5:T$1000)</f>
        <v>0</v>
      </c>
      <c r="AU154" cm="1">
        <f t="array" ref="AU154">SUMPRODUCT(--('ECM Current Staffing'!$A$5:$A$1000 = Assumptions!$A154),--('ECM Current Staffing'!$AZ$5:$AZ$1000 = "Yes"), --('ECM Current Staffing'!$C$5:$C$1000 = "Lead Care Manager"), 'ECM Current Staffing'!$M$5:$M$1000,'ECM Current Staffing'!U$5:U$1000)</f>
        <v>0</v>
      </c>
      <c r="AV154" cm="1">
        <f t="array" ref="AV154">SUMPRODUCT(--('ECM Current Staffing'!$A$5:$A$1000 = Assumptions!$A154),--('ECM Current Staffing'!$AZ$5:$AZ$1000 = "Yes"), --('ECM Current Staffing'!$C$5:$C$1000 = "Lead Care Manager"), 'ECM Current Staffing'!$M$5:$M$1000,'ECM Current Staffing'!V$5:V$1000)</f>
        <v>0</v>
      </c>
      <c r="AW154" cm="1">
        <f t="array" ref="AW154">SUMPRODUCT(--('ECM Current Staffing'!$A$5:$A$1000 = Assumptions!$A154),--('ECM Current Staffing'!$AZ$5:$AZ$1000 = "Yes"), --('ECM Current Staffing'!$C$5:$C$1000 = "Lead Care Manager"), 'ECM Current Staffing'!$M$5:$M$1000,'ECM Current Staffing'!W$5:W$1000)</f>
        <v>0</v>
      </c>
      <c r="AX154" cm="1">
        <f t="array" ref="AX154">SUMPRODUCT(--('ECM Current Staffing'!$A$5:$A$1000 = Assumptions!$A154),--('ECM Current Staffing'!$AZ$5:$AZ$1000 = "Yes"), --('ECM Current Staffing'!$C$5:$C$1000 = "Lead Care Manager"), 'ECM Current Staffing'!$M$5:$M$1000,'ECM Current Staffing'!X$5:X$1000)</f>
        <v>0</v>
      </c>
      <c r="AY154" cm="1">
        <f t="array" ref="AY154">SUMPRODUCT(--('ECM Current Staffing'!$A$5:$A$1000 = Assumptions!$A154),--('ECM Current Staffing'!$AZ$5:$AZ$1000 = "Yes"), --('ECM Current Staffing'!$C$5:$C$1000 = "Lead Care Manager"), 'ECM Current Staffing'!$M$5:$M$1000,'ECM Current Staffing'!Y$5:Y$1000)</f>
        <v>0</v>
      </c>
      <c r="AZ154" cm="1">
        <f t="array" ref="AZ154">SUMPRODUCT(--('ECM Current Staffing'!$A$5:$A$1000 = Assumptions!$A154),--('ECM Current Staffing'!$AZ$5:$AZ$1000 = "Yes"), --('ECM Current Staffing'!$C$5:$C$1000 = "Lead Care Manager"), 'ECM Current Staffing'!$M$5:$M$1000,'ECM Current Staffing'!Z$5:Z$1000)</f>
        <v>0</v>
      </c>
      <c r="BA154" cm="1">
        <f t="array" ref="BA154">SUMPRODUCT(--('ECM Current Staffing'!$A$5:$A$1000 = Assumptions!$A154),--('ECM Current Staffing'!$AZ$5:$AZ$1000 = "Yes"), --('ECM Current Staffing'!$C$5:$C$1000 = "Lead Care Manager"), 'ECM Current Staffing'!$M$5:$M$1000,'ECM Current Staffing'!AA$5:AA$1000)</f>
        <v>0</v>
      </c>
      <c r="BB154" cm="1">
        <f t="array" ref="BB154">SUMPRODUCT(--('ECM Current Staffing'!$A$5:$A$1000 = Assumptions!$A154),--('ECM Current Staffing'!$AZ$5:$AZ$1000 = "Yes"), --('ECM Current Staffing'!$C$5:$C$1000 = "Lead Care Manager"), 'ECM Current Staffing'!$M$5:$M$1000,'ECM Current Staffing'!AB$5:AB$1000)</f>
        <v>0</v>
      </c>
      <c r="BC154" cm="1">
        <f t="array" ref="BC154">SUMPRODUCT(--('ECM Current Staffing'!$A$5:$A$1000 = Assumptions!$A154),--('ECM Current Staffing'!$AZ$5:$AZ$1000 = "Yes"), --('ECM Current Staffing'!$C$5:$C$1000 = "Lead Care Manager"), 'ECM Current Staffing'!$M$5:$M$1000,'ECM Current Staffing'!AC$5:AC$1000)</f>
        <v>0</v>
      </c>
      <c r="BD154" cm="1">
        <f t="array" ref="BD154">SUMPRODUCT(--('ECM Current Staffing'!$A$5:$A$1000 = Assumptions!$A154),--('ECM Current Staffing'!$AZ$5:$AZ$1000 = "Yes"), --('ECM Current Staffing'!$C$5:$C$1000 = "Lead Care Manager"), 'ECM Current Staffing'!$M$5:$M$1000,'ECM Current Staffing'!AD$5:AD$1000)</f>
        <v>0</v>
      </c>
      <c r="BE154" cm="1">
        <f t="array" ref="BE154">SUMPRODUCT(--('ECM Current Staffing'!$A$5:$A$1000 = Assumptions!$A154),--('ECM Current Staffing'!$AZ$5:$AZ$1000 = "Yes"), --('ECM Current Staffing'!$C$5:$C$1000 = "Lead Care Manager"), 'ECM Current Staffing'!$M$5:$M$1000,'ECM Current Staffing'!AE$5:AE$1000)</f>
        <v>0</v>
      </c>
      <c r="BF154" cm="1">
        <f t="array" ref="BF154">SUMPRODUCT(--('ECM Current Staffing'!$A$5:$A$1000 = Assumptions!$A154),--('ECM Current Staffing'!$AZ$5:$AZ$1000 = "Yes"), --('ECM Current Staffing'!$C$5:$C$1000 = "Lead Care Manager"), 'ECM Current Staffing'!$M$5:$M$1000,'ECM Current Staffing'!AF$5:AF$1000)</f>
        <v>0</v>
      </c>
      <c r="BG154" cm="1">
        <f t="array" ref="BG154">SUMPRODUCT(--('ECM Current Staffing'!$A$5:$A$1000 = Assumptions!$A154),--('ECM Current Staffing'!$AZ$5:$AZ$1000 = "Yes"), --('ECM Current Staffing'!$C$5:$C$1000 = "Lead Care Manager"), 'ECM Current Staffing'!$M$5:$M$1000,'ECM Current Staffing'!AG$5:AG$1000)</f>
        <v>0</v>
      </c>
      <c r="BH154" cm="1">
        <f t="array" ref="BH154">SUMPRODUCT(--('ECM Current Staffing'!$A$5:$A$1000 = Assumptions!$A154),--('ECM Current Staffing'!$AZ$5:$AZ$1000 = "Yes"), --('ECM Current Staffing'!$C$5:$C$1000 = "Lead Care Manager"), 'ECM Current Staffing'!$M$5:$M$1000,'ECM Current Staffing'!AH$5:AH$1000)</f>
        <v>0</v>
      </c>
      <c r="BI154" cm="1">
        <f t="array" ref="BI154">SUMPRODUCT(--('ECM Current Staffing'!$A$5:$A$1000 = Assumptions!$A154),--('ECM Current Staffing'!$AZ$5:$AZ$1000 = "Yes"), --('ECM Current Staffing'!$C$5:$C$1000 = "Lead Care Manager"), 'ECM Current Staffing'!$M$5:$M$1000,'ECM Current Staffing'!AI$5:AI$1000)</f>
        <v>0</v>
      </c>
      <c r="BJ154" cm="1">
        <f t="array" ref="BJ154">SUMPRODUCT(--('ECM Current Staffing'!$A$5:$A$1000 = Assumptions!$A154),--('ECM Current Staffing'!$AZ$5:$AZ$1000 = "Yes"), --('ECM Current Staffing'!$C$5:$C$1000 = "Lead Care Manager"), 'ECM Current Staffing'!$M$5:$M$1000,'ECM Current Staffing'!AJ$5:AJ$1000)</f>
        <v>0</v>
      </c>
      <c r="BK154" cm="1">
        <f t="array" ref="BK154">SUMPRODUCT(--('ECM Current Staffing'!$A$5:$A$1000 = Assumptions!$A154),--('ECM Current Staffing'!$AZ$5:$AZ$1000 = "Yes"), --('ECM Current Staffing'!$C$5:$C$1000 = "Lead Care Manager"), 'ECM Current Staffing'!$M$5:$M$1000,'ECM Current Staffing'!AK$5:AK$1000)</f>
        <v>0</v>
      </c>
      <c r="BL154" cm="1">
        <f t="array" ref="BL154">SUMPRODUCT(--('ECM Current Staffing'!$A$5:$A$1000 = Assumptions!$A154),--('ECM Current Staffing'!$AZ$5:$AZ$1000 = "Yes"), --('ECM Current Staffing'!$C$5:$C$1000 = "Lead Care Manager"), 'ECM Current Staffing'!$M$5:$M$1000,'ECM Current Staffing'!AL$5:AL$1000)</f>
        <v>0</v>
      </c>
      <c r="BM154" cm="1">
        <f t="array" ref="BM154">SUMPRODUCT(--('ECM Current Staffing'!$A$5:$A$1000 = Assumptions!$A154),--('ECM Current Staffing'!$AZ$5:$AZ$1000 = "Yes"), --('ECM Current Staffing'!$C$5:$C$1000 = "Lead Care Manager"), 'ECM Current Staffing'!$M$5:$M$1000,'ECM Current Staffing'!AM$5:AM$1000)</f>
        <v>0</v>
      </c>
      <c r="BN154" cm="1">
        <f t="array" ref="BN154">SUMPRODUCT(--('ECM Current Staffing'!$A$5:$A$1000 = Assumptions!$A154),--('ECM Current Staffing'!$AZ$5:$AZ$1000 = "Yes"), --('ECM Current Staffing'!$C$5:$C$1000 = "Lead Care Manager"), 'ECM Current Staffing'!$M$5:$M$1000,'ECM Current Staffing'!AN$5:AN$1000)</f>
        <v>0</v>
      </c>
      <c r="BO154" cm="1">
        <f t="array" ref="BO154">SUMPRODUCT(--('ECM Current Staffing'!$A$5:$A$1000 = Assumptions!$A154),--('ECM Current Staffing'!$AZ$5:$AZ$1000 = "Yes"), --('ECM Current Staffing'!$C$5:$C$1000 = "Lead Care Manager"), 'ECM Current Staffing'!$M$5:$M$1000,'ECM Current Staffing'!AO$5:AO$1000)</f>
        <v>0</v>
      </c>
      <c r="BP154" cm="1">
        <f t="array" ref="BP154">SUMPRODUCT(--('ECM Current Staffing'!$A$5:$A$1000 = Assumptions!$A154),--('ECM Current Staffing'!$AZ$5:$AZ$1000 = "Yes"), --('ECM Current Staffing'!$C$5:$C$1000 = "Lead Care Manager"), 'ECM Current Staffing'!$M$5:$M$1000,'ECM Current Staffing'!AP$5:AP$1000)</f>
        <v>0</v>
      </c>
      <c r="BQ154" cm="1">
        <f t="array" ref="BQ154">SUMPRODUCT(--('ECM Current Staffing'!$A$5:$A$1000 = Assumptions!$A154),--('ECM Current Staffing'!$AZ$5:$AZ$1000 = "Yes"), --('ECM Current Staffing'!$C$5:$C$1000 = "Lead Care Manager"), 'ECM Current Staffing'!$M$5:$M$1000,'ECM Current Staffing'!AQ$5:AQ$1000)</f>
        <v>0</v>
      </c>
      <c r="BR154" cm="1">
        <f t="array" ref="BR154">SUMPRODUCT(--('ECM Current Staffing'!$A$5:$A$1000 = Assumptions!$A154),--('ECM Current Staffing'!$AZ$5:$AZ$1000 = "Yes"), --('ECM Current Staffing'!$C$5:$C$1000 = "Lead Care Manager"), 'ECM Current Staffing'!$M$5:$M$1000,'ECM Current Staffing'!AR$5:AR$1000)</f>
        <v>0</v>
      </c>
      <c r="BS154" cm="1">
        <f t="array" ref="BS154">SUMPRODUCT(--('ECM Current Staffing'!$A$5:$A$1000 = Assumptions!$A154),--('ECM Current Staffing'!$AZ$5:$AZ$1000 = "Yes"), --('ECM Current Staffing'!$C$5:$C$1000 = "Lead Care Manager"), 'ECM Current Staffing'!$M$5:$M$1000,'ECM Current Staffing'!AS$5:AS$1000)</f>
        <v>0</v>
      </c>
      <c r="BT154" cm="1">
        <f t="array" ref="BT154">SUMPRODUCT(--('ECM Current Staffing'!$A$5:$A$1000 = Assumptions!$A154),--('ECM Current Staffing'!$AZ$5:$AZ$1000 = "Yes"), --('ECM Current Staffing'!$C$5:$C$1000 = "Lead Care Manager"), 'ECM Current Staffing'!$M$5:$M$1000,'ECM Current Staffing'!AT$5:AT$1000)</f>
        <v>0</v>
      </c>
      <c r="BU154" cm="1">
        <f t="array" ref="BU154">SUMPRODUCT(--('ECM Current Staffing'!$A$5:$A$1000 = Assumptions!$A154),--('ECM Current Staffing'!$AZ$5:$AZ$1000 = "Yes"), --('ECM Current Staffing'!$C$5:$C$1000 = "Lead Care Manager"), 'ECM Current Staffing'!$M$5:$M$1000,'ECM Current Staffing'!AU$5:AU$1000)</f>
        <v>0</v>
      </c>
      <c r="BV154" cm="1">
        <f t="array" ref="BV154">SUMPRODUCT(--('ECM Current Staffing'!$A$5:$A$1000 = Assumptions!$A154),--('ECM Current Staffing'!$AZ$5:$AZ$1000 = "Yes"), --('ECM Current Staffing'!$C$5:$C$1000 = "Lead Care Manager"), 'ECM Current Staffing'!$M$5:$M$1000,'ECM Current Staffing'!AV$5:AV$1000)</f>
        <v>0</v>
      </c>
      <c r="BW154" cm="1">
        <f t="array" ref="BW154">SUMPRODUCT(--('ECM Current Staffing'!$A$5:$A$1000 = Assumptions!$A154),--('ECM Current Staffing'!$AZ$5:$AZ$1000 = "Yes"), --('ECM Current Staffing'!$C$5:$C$1000 = "Lead Care Manager"), 'ECM Current Staffing'!$M$5:$M$1000,'ECM Current Staffing'!AW$5:AW$1000)</f>
        <v>0</v>
      </c>
      <c r="BX154">
        <f t="shared" si="20"/>
        <v>0</v>
      </c>
      <c r="BY154">
        <f t="shared" si="21"/>
        <v>0</v>
      </c>
    </row>
    <row r="155" spans="1:77" x14ac:dyDescent="0.25">
      <c r="A155" s="132" t="str">
        <f>IF('ECM Location'!D17="", "",'ECM Location'!D17)</f>
        <v/>
      </c>
      <c r="B155" cm="1">
        <f t="array" ref="B155">SUMPRODUCT(--('ECM Current Staffing'!$A$5:$A$1000 = Assumptions!$A155),--('ECM Current Staffing'!$AY$5:$AY$1000 = "Yes"), --('ECM Current Staffing'!$C$5:$C$1000 = "Lead Care Manager"), 'ECM Current Staffing'!$M$5:$M$1000,'ECM Current Staffing'!N$5:N$1000)</f>
        <v>0</v>
      </c>
      <c r="C155" cm="1">
        <f t="array" ref="C155">SUMPRODUCT(--('ECM Current Staffing'!$A$5:$A$1000 = Assumptions!$A155),--('ECM Current Staffing'!$AY$5:$AY$1000 = "Yes"), --('ECM Current Staffing'!$C$5:$C$1000 = "Lead Care Manager"), 'ECM Current Staffing'!$M$5:$M$1000,'ECM Current Staffing'!O$5:O$1000)</f>
        <v>0</v>
      </c>
      <c r="D155" cm="1">
        <f t="array" ref="D155">SUMPRODUCT(--('ECM Current Staffing'!$A$5:$A$1000 = Assumptions!$A155),--('ECM Current Staffing'!$AY$5:$AY$1000 = "Yes"), --('ECM Current Staffing'!$C$5:$C$1000 = "Lead Care Manager"), 'ECM Current Staffing'!$M$5:$M$1000,'ECM Current Staffing'!P$5:P$1000)</f>
        <v>0</v>
      </c>
      <c r="E155" cm="1">
        <f t="array" ref="E155">SUMPRODUCT(--('ECM Current Staffing'!$A$5:$A$1000 = Assumptions!$A155),--('ECM Current Staffing'!$AY$5:$AY$1000 = "Yes"), --('ECM Current Staffing'!$C$5:$C$1000 = "Lead Care Manager"), 'ECM Current Staffing'!$M$5:$M$1000,'ECM Current Staffing'!Q$5:Q$1000)</f>
        <v>0</v>
      </c>
      <c r="F155" cm="1">
        <f t="array" ref="F155">SUMPRODUCT(--('ECM Current Staffing'!$A$5:$A$1000 = Assumptions!$A155),--('ECM Current Staffing'!$AY$5:$AY$1000 = "Yes"), --('ECM Current Staffing'!$C$5:$C$1000 = "Lead Care Manager"), 'ECM Current Staffing'!$M$5:$M$1000,'ECM Current Staffing'!R$5:R$1000)</f>
        <v>0</v>
      </c>
      <c r="G155" cm="1">
        <f t="array" ref="G155">SUMPRODUCT(--('ECM Current Staffing'!$A$5:$A$1000 = Assumptions!$A155),--('ECM Current Staffing'!$AY$5:$AY$1000 = "Yes"), --('ECM Current Staffing'!$C$5:$C$1000 = "Lead Care Manager"), 'ECM Current Staffing'!$M$5:$M$1000,'ECM Current Staffing'!S$5:S$1000)</f>
        <v>0</v>
      </c>
      <c r="H155" cm="1">
        <f t="array" ref="H155">SUMPRODUCT(--('ECM Current Staffing'!$A$5:$A$1000 = Assumptions!$A155),--('ECM Current Staffing'!$AY$5:$AY$1000 = "Yes"), --('ECM Current Staffing'!$C$5:$C$1000 = "Lead Care Manager"), 'ECM Current Staffing'!$M$5:$M$1000,'ECM Current Staffing'!T$5:T$1000)</f>
        <v>0</v>
      </c>
      <c r="I155" cm="1">
        <f t="array" ref="I155">SUMPRODUCT(--('ECM Current Staffing'!$A$5:$A$1000 = Assumptions!$A155),--('ECM Current Staffing'!$AY$5:$AY$1000 = "Yes"), --('ECM Current Staffing'!$C$5:$C$1000 = "Lead Care Manager"), 'ECM Current Staffing'!$M$5:$M$1000,'ECM Current Staffing'!U$5:U$1000)</f>
        <v>0</v>
      </c>
      <c r="J155" cm="1">
        <f t="array" ref="J155">SUMPRODUCT(--('ECM Current Staffing'!$A$5:$A$1000 = Assumptions!$A155),--('ECM Current Staffing'!$AY$5:$AY$1000 = "Yes"), --('ECM Current Staffing'!$C$5:$C$1000 = "Lead Care Manager"), 'ECM Current Staffing'!$M$5:$M$1000,'ECM Current Staffing'!V$5:V$1000)</f>
        <v>0</v>
      </c>
      <c r="K155" cm="1">
        <f t="array" ref="K155">SUMPRODUCT(--('ECM Current Staffing'!$A$5:$A$1000 = Assumptions!$A155),--('ECM Current Staffing'!$AY$5:$AY$1000 = "Yes"), --('ECM Current Staffing'!$C$5:$C$1000 = "Lead Care Manager"), 'ECM Current Staffing'!$M$5:$M$1000,'ECM Current Staffing'!W$5:W$1000)</f>
        <v>0</v>
      </c>
      <c r="L155" cm="1">
        <f t="array" ref="L155">SUMPRODUCT(--('ECM Current Staffing'!$A$5:$A$1000 = Assumptions!$A155),--('ECM Current Staffing'!$AY$5:$AY$1000 = "Yes"), --('ECM Current Staffing'!$C$5:$C$1000 = "Lead Care Manager"), 'ECM Current Staffing'!$M$5:$M$1000,'ECM Current Staffing'!X$5:X$1000)</f>
        <v>0</v>
      </c>
      <c r="M155" cm="1">
        <f t="array" ref="M155">SUMPRODUCT(--('ECM Current Staffing'!$A$5:$A$1000 = Assumptions!$A155),--('ECM Current Staffing'!$AY$5:$AY$1000 = "Yes"), --('ECM Current Staffing'!$C$5:$C$1000 = "Lead Care Manager"), 'ECM Current Staffing'!$M$5:$M$1000,'ECM Current Staffing'!Y$5:Y$1000)</f>
        <v>0</v>
      </c>
      <c r="N155" cm="1">
        <f t="array" ref="N155">SUMPRODUCT(--('ECM Current Staffing'!$A$5:$A$1000 = Assumptions!$A155),--('ECM Current Staffing'!$AY$5:$AY$1000 = "Yes"), --('ECM Current Staffing'!$C$5:$C$1000 = "Lead Care Manager"), 'ECM Current Staffing'!$M$5:$M$1000,'ECM Current Staffing'!Z$5:Z$1000)</f>
        <v>0</v>
      </c>
      <c r="O155" cm="1">
        <f t="array" ref="O155">SUMPRODUCT(--('ECM Current Staffing'!$A$5:$A$1000 = Assumptions!$A155),--('ECM Current Staffing'!$AY$5:$AY$1000 = "Yes"), --('ECM Current Staffing'!$C$5:$C$1000 = "Lead Care Manager"), 'ECM Current Staffing'!$M$5:$M$1000,'ECM Current Staffing'!AA$5:AA$1000)</f>
        <v>0</v>
      </c>
      <c r="P155" cm="1">
        <f t="array" ref="P155">SUMPRODUCT(--('ECM Current Staffing'!$A$5:$A$1000 = Assumptions!$A155),--('ECM Current Staffing'!$AY$5:$AY$1000 = "Yes"), --('ECM Current Staffing'!$C$5:$C$1000 = "Lead Care Manager"), 'ECM Current Staffing'!$M$5:$M$1000,'ECM Current Staffing'!AB$5:AB$1000)</f>
        <v>0</v>
      </c>
      <c r="Q155" cm="1">
        <f t="array" ref="Q155">SUMPRODUCT(--('ECM Current Staffing'!$A$5:$A$1000 = Assumptions!$A155),--('ECM Current Staffing'!$AY$5:$AY$1000 = "Yes"), --('ECM Current Staffing'!$C$5:$C$1000 = "Lead Care Manager"), 'ECM Current Staffing'!$M$5:$M$1000,'ECM Current Staffing'!AC$5:AC$1000)</f>
        <v>0</v>
      </c>
      <c r="R155" cm="1">
        <f t="array" ref="R155">SUMPRODUCT(--('ECM Current Staffing'!$A$5:$A$1000 = Assumptions!$A155),--('ECM Current Staffing'!$AY$5:$AY$1000 = "Yes"), --('ECM Current Staffing'!$C$5:$C$1000 = "Lead Care Manager"), 'ECM Current Staffing'!$M$5:$M$1000,'ECM Current Staffing'!AD$5:AD$1000)</f>
        <v>0</v>
      </c>
      <c r="S155" cm="1">
        <f t="array" ref="S155">SUMPRODUCT(--('ECM Current Staffing'!$A$5:$A$1000 = Assumptions!$A155),--('ECM Current Staffing'!$AY$5:$AY$1000 = "Yes"), --('ECM Current Staffing'!$C$5:$C$1000 = "Lead Care Manager"), 'ECM Current Staffing'!$M$5:$M$1000,'ECM Current Staffing'!AE$5:AE$1000)</f>
        <v>0</v>
      </c>
      <c r="T155" cm="1">
        <f t="array" ref="T155">SUMPRODUCT(--('ECM Current Staffing'!$A$5:$A$1000 = Assumptions!$A155),--('ECM Current Staffing'!$AY$5:$AY$1000 = "Yes"), --('ECM Current Staffing'!$C$5:$C$1000 = "Lead Care Manager"), 'ECM Current Staffing'!$M$5:$M$1000,'ECM Current Staffing'!AF$5:AF$1000)</f>
        <v>0</v>
      </c>
      <c r="U155" cm="1">
        <f t="array" ref="U155">SUMPRODUCT(--('ECM Current Staffing'!$A$5:$A$1000 = Assumptions!$A155),--('ECM Current Staffing'!$AY$5:$AY$1000 = "Yes"), --('ECM Current Staffing'!$C$5:$C$1000 = "Lead Care Manager"), 'ECM Current Staffing'!$M$5:$M$1000,'ECM Current Staffing'!AG$5:AG$1000)</f>
        <v>0</v>
      </c>
      <c r="V155" cm="1">
        <f t="array" ref="V155">SUMPRODUCT(--('ECM Current Staffing'!$A$5:$A$1000 = Assumptions!$A155),--('ECM Current Staffing'!$AY$5:$AY$1000 = "Yes"), --('ECM Current Staffing'!$C$5:$C$1000 = "Lead Care Manager"), 'ECM Current Staffing'!$M$5:$M$1000,'ECM Current Staffing'!AH$5:AH$1000)</f>
        <v>0</v>
      </c>
      <c r="W155" cm="1">
        <f t="array" ref="W155">SUMPRODUCT(--('ECM Current Staffing'!$A$5:$A$1000 = Assumptions!$A155),--('ECM Current Staffing'!$AY$5:$AY$1000 = "Yes"), --('ECM Current Staffing'!$C$5:$C$1000 = "Lead Care Manager"), 'ECM Current Staffing'!$M$5:$M$1000,'ECM Current Staffing'!AI$5:AI$1000)</f>
        <v>0</v>
      </c>
      <c r="X155" cm="1">
        <f t="array" ref="X155">SUMPRODUCT(--('ECM Current Staffing'!$A$5:$A$1000 = Assumptions!$A155),--('ECM Current Staffing'!$AY$5:$AY$1000 = "Yes"), --('ECM Current Staffing'!$C$5:$C$1000 = "Lead Care Manager"), 'ECM Current Staffing'!$M$5:$M$1000,'ECM Current Staffing'!AJ$5:AJ$1000)</f>
        <v>0</v>
      </c>
      <c r="Y155" cm="1">
        <f t="array" ref="Y155">SUMPRODUCT(--('ECM Current Staffing'!$A$5:$A$1000 = Assumptions!$A155),--('ECM Current Staffing'!$AY$5:$AY$1000 = "Yes"), --('ECM Current Staffing'!$C$5:$C$1000 = "Lead Care Manager"), 'ECM Current Staffing'!$M$5:$M$1000,'ECM Current Staffing'!AK$5:AK$1000)</f>
        <v>0</v>
      </c>
      <c r="Z155" cm="1">
        <f t="array" ref="Z155">SUMPRODUCT(--('ECM Current Staffing'!$A$5:$A$1000 = Assumptions!$A155),--('ECM Current Staffing'!$AY$5:$AY$1000 = "Yes"), --('ECM Current Staffing'!$C$5:$C$1000 = "Lead Care Manager"), 'ECM Current Staffing'!$M$5:$M$1000,'ECM Current Staffing'!AL$5:AL$1000)</f>
        <v>0</v>
      </c>
      <c r="AA155" cm="1">
        <f t="array" ref="AA155">SUMPRODUCT(--('ECM Current Staffing'!$A$5:$A$1000 = Assumptions!$A155),--('ECM Current Staffing'!$AY$5:$AY$1000 = "Yes"), --('ECM Current Staffing'!$C$5:$C$1000 = "Lead Care Manager"), 'ECM Current Staffing'!$M$5:$M$1000,'ECM Current Staffing'!AM$5:AM$1000)</f>
        <v>0</v>
      </c>
      <c r="AB155" cm="1">
        <f t="array" ref="AB155">SUMPRODUCT(--('ECM Current Staffing'!$A$5:$A$1000 = Assumptions!$A155),--('ECM Current Staffing'!$AY$5:$AY$1000 = "Yes"), --('ECM Current Staffing'!$C$5:$C$1000 = "Lead Care Manager"), 'ECM Current Staffing'!$M$5:$M$1000,'ECM Current Staffing'!AN$5:AN$1000)</f>
        <v>0</v>
      </c>
      <c r="AC155" cm="1">
        <f t="array" ref="AC155">SUMPRODUCT(--('ECM Current Staffing'!$A$5:$A$1000 = Assumptions!$A155),--('ECM Current Staffing'!$AY$5:$AY$1000 = "Yes"), --('ECM Current Staffing'!$C$5:$C$1000 = "Lead Care Manager"), 'ECM Current Staffing'!$M$5:$M$1000,'ECM Current Staffing'!AO$5:AO$1000)</f>
        <v>0</v>
      </c>
      <c r="AD155" cm="1">
        <f t="array" ref="AD155">SUMPRODUCT(--('ECM Current Staffing'!$A$5:$A$1000 = Assumptions!$A155),--('ECM Current Staffing'!$AY$5:$AY$1000 = "Yes"), --('ECM Current Staffing'!$C$5:$C$1000 = "Lead Care Manager"), 'ECM Current Staffing'!$M$5:$M$1000,'ECM Current Staffing'!AP$5:AP$1000)</f>
        <v>0</v>
      </c>
      <c r="AE155" cm="1">
        <f t="array" ref="AE155">SUMPRODUCT(--('ECM Current Staffing'!$A$5:$A$1000 = Assumptions!$A155),--('ECM Current Staffing'!$AY$5:$AY$1000 = "Yes"), --('ECM Current Staffing'!$C$5:$C$1000 = "Lead Care Manager"), 'ECM Current Staffing'!$M$5:$M$1000,'ECM Current Staffing'!AQ$5:AQ$1000)</f>
        <v>0</v>
      </c>
      <c r="AF155" cm="1">
        <f t="array" ref="AF155">SUMPRODUCT(--('ECM Current Staffing'!$A$5:$A$1000 = Assumptions!$A155),--('ECM Current Staffing'!$AY$5:$AY$1000 = "Yes"), --('ECM Current Staffing'!$C$5:$C$1000 = "Lead Care Manager"), 'ECM Current Staffing'!$M$5:$M$1000,'ECM Current Staffing'!AR$5:AR$1000)</f>
        <v>0</v>
      </c>
      <c r="AG155" cm="1">
        <f t="array" ref="AG155">SUMPRODUCT(--('ECM Current Staffing'!$A$5:$A$1000 = Assumptions!$A155),--('ECM Current Staffing'!$AY$5:$AY$1000 = "Yes"), --('ECM Current Staffing'!$C$5:$C$1000 = "Lead Care Manager"), 'ECM Current Staffing'!$M$5:$M$1000,'ECM Current Staffing'!AS$5:AS$1000)</f>
        <v>0</v>
      </c>
      <c r="AH155" cm="1">
        <f t="array" ref="AH155">SUMPRODUCT(--('ECM Current Staffing'!$A$5:$A$1000 = Assumptions!$A155),--('ECM Current Staffing'!$AY$5:$AY$1000 = "Yes"), --('ECM Current Staffing'!$C$5:$C$1000 = "Lead Care Manager"), 'ECM Current Staffing'!$M$5:$M$1000,'ECM Current Staffing'!AT$5:AT$1000)</f>
        <v>0</v>
      </c>
      <c r="AI155" cm="1">
        <f t="array" ref="AI155">SUMPRODUCT(--('ECM Current Staffing'!$A$5:$A$1000 = Assumptions!$A155),--('ECM Current Staffing'!$AY$5:$AY$1000 = "Yes"), --('ECM Current Staffing'!$C$5:$C$1000 = "Lead Care Manager"), 'ECM Current Staffing'!$M$5:$M$1000,'ECM Current Staffing'!AU$5:AU$1000)</f>
        <v>0</v>
      </c>
      <c r="AJ155" cm="1">
        <f t="array" ref="AJ155">SUMPRODUCT(--('ECM Current Staffing'!$A$5:$A$1000 = Assumptions!$A155),--('ECM Current Staffing'!$AY$5:$AY$1000 = "Yes"), --('ECM Current Staffing'!$C$5:$C$1000 = "Lead Care Manager"), 'ECM Current Staffing'!$M$5:$M$1000,'ECM Current Staffing'!AV$5:AV$1000)</f>
        <v>0</v>
      </c>
      <c r="AK155" cm="1">
        <f t="array" ref="AK155">SUMPRODUCT(--('ECM Current Staffing'!$A$5:$A$1000 = Assumptions!$A155),--('ECM Current Staffing'!$AY$5:$AY$1000 = "Yes"), --('ECM Current Staffing'!$C$5:$C$1000 = "Lead Care Manager"), 'ECM Current Staffing'!$M$5:$M$1000,'ECM Current Staffing'!AW$5:AW$1000)</f>
        <v>0</v>
      </c>
      <c r="AL155">
        <f t="shared" si="18"/>
        <v>0</v>
      </c>
      <c r="AM155">
        <f t="shared" si="19"/>
        <v>0</v>
      </c>
      <c r="AN155" cm="1">
        <f t="array" ref="AN155">SUMPRODUCT(--('ECM Current Staffing'!$A$5:$A$1000 = Assumptions!$A155),--('ECM Current Staffing'!$AZ$5:$AZ$1000 = "Yes"), --('ECM Current Staffing'!$C$5:$C$1000 = "Lead Care Manager"), 'ECM Current Staffing'!$M$5:$M$1000,'ECM Current Staffing'!N$5:N$1000)</f>
        <v>0</v>
      </c>
      <c r="AO155" cm="1">
        <f t="array" ref="AO155">SUMPRODUCT(--('ECM Current Staffing'!$A$5:$A$1000 = Assumptions!$A155),--('ECM Current Staffing'!$AZ$5:$AZ$1000 = "Yes"), --('ECM Current Staffing'!$C$5:$C$1000 = "Lead Care Manager"), 'ECM Current Staffing'!$M$5:$M$1000,'ECM Current Staffing'!O$5:O$1000)</f>
        <v>0</v>
      </c>
      <c r="AP155" cm="1">
        <f t="array" ref="AP155">SUMPRODUCT(--('ECM Current Staffing'!$A$5:$A$1000 = Assumptions!$A155),--('ECM Current Staffing'!$AZ$5:$AZ$1000 = "Yes"), --('ECM Current Staffing'!$C$5:$C$1000 = "Lead Care Manager"), 'ECM Current Staffing'!$M$5:$M$1000,'ECM Current Staffing'!P$5:P$1000)</f>
        <v>0</v>
      </c>
      <c r="AQ155" cm="1">
        <f t="array" ref="AQ155">SUMPRODUCT(--('ECM Current Staffing'!$A$5:$A$1000 = Assumptions!$A155),--('ECM Current Staffing'!$AZ$5:$AZ$1000 = "Yes"), --('ECM Current Staffing'!$C$5:$C$1000 = "Lead Care Manager"), 'ECM Current Staffing'!$M$5:$M$1000,'ECM Current Staffing'!Q$5:Q$1000)</f>
        <v>0</v>
      </c>
      <c r="AR155" cm="1">
        <f t="array" ref="AR155">SUMPRODUCT(--('ECM Current Staffing'!$A$5:$A$1000 = Assumptions!$A155),--('ECM Current Staffing'!$AZ$5:$AZ$1000 = "Yes"), --('ECM Current Staffing'!$C$5:$C$1000 = "Lead Care Manager"), 'ECM Current Staffing'!$M$5:$M$1000,'ECM Current Staffing'!R$5:R$1000)</f>
        <v>0</v>
      </c>
      <c r="AS155" cm="1">
        <f t="array" ref="AS155">SUMPRODUCT(--('ECM Current Staffing'!$A$5:$A$1000 = Assumptions!$A155),--('ECM Current Staffing'!$AZ$5:$AZ$1000 = "Yes"), --('ECM Current Staffing'!$C$5:$C$1000 = "Lead Care Manager"), 'ECM Current Staffing'!$M$5:$M$1000,'ECM Current Staffing'!S$5:S$1000)</f>
        <v>0</v>
      </c>
      <c r="AT155" cm="1">
        <f t="array" ref="AT155">SUMPRODUCT(--('ECM Current Staffing'!$A$5:$A$1000 = Assumptions!$A155),--('ECM Current Staffing'!$AZ$5:$AZ$1000 = "Yes"), --('ECM Current Staffing'!$C$5:$C$1000 = "Lead Care Manager"), 'ECM Current Staffing'!$M$5:$M$1000,'ECM Current Staffing'!T$5:T$1000)</f>
        <v>0</v>
      </c>
      <c r="AU155" cm="1">
        <f t="array" ref="AU155">SUMPRODUCT(--('ECM Current Staffing'!$A$5:$A$1000 = Assumptions!$A155),--('ECM Current Staffing'!$AZ$5:$AZ$1000 = "Yes"), --('ECM Current Staffing'!$C$5:$C$1000 = "Lead Care Manager"), 'ECM Current Staffing'!$M$5:$M$1000,'ECM Current Staffing'!U$5:U$1000)</f>
        <v>0</v>
      </c>
      <c r="AV155" cm="1">
        <f t="array" ref="AV155">SUMPRODUCT(--('ECM Current Staffing'!$A$5:$A$1000 = Assumptions!$A155),--('ECM Current Staffing'!$AZ$5:$AZ$1000 = "Yes"), --('ECM Current Staffing'!$C$5:$C$1000 = "Lead Care Manager"), 'ECM Current Staffing'!$M$5:$M$1000,'ECM Current Staffing'!V$5:V$1000)</f>
        <v>0</v>
      </c>
      <c r="AW155" cm="1">
        <f t="array" ref="AW155">SUMPRODUCT(--('ECM Current Staffing'!$A$5:$A$1000 = Assumptions!$A155),--('ECM Current Staffing'!$AZ$5:$AZ$1000 = "Yes"), --('ECM Current Staffing'!$C$5:$C$1000 = "Lead Care Manager"), 'ECM Current Staffing'!$M$5:$M$1000,'ECM Current Staffing'!W$5:W$1000)</f>
        <v>0</v>
      </c>
      <c r="AX155" cm="1">
        <f t="array" ref="AX155">SUMPRODUCT(--('ECM Current Staffing'!$A$5:$A$1000 = Assumptions!$A155),--('ECM Current Staffing'!$AZ$5:$AZ$1000 = "Yes"), --('ECM Current Staffing'!$C$5:$C$1000 = "Lead Care Manager"), 'ECM Current Staffing'!$M$5:$M$1000,'ECM Current Staffing'!X$5:X$1000)</f>
        <v>0</v>
      </c>
      <c r="AY155" cm="1">
        <f t="array" ref="AY155">SUMPRODUCT(--('ECM Current Staffing'!$A$5:$A$1000 = Assumptions!$A155),--('ECM Current Staffing'!$AZ$5:$AZ$1000 = "Yes"), --('ECM Current Staffing'!$C$5:$C$1000 = "Lead Care Manager"), 'ECM Current Staffing'!$M$5:$M$1000,'ECM Current Staffing'!Y$5:Y$1000)</f>
        <v>0</v>
      </c>
      <c r="AZ155" cm="1">
        <f t="array" ref="AZ155">SUMPRODUCT(--('ECM Current Staffing'!$A$5:$A$1000 = Assumptions!$A155),--('ECM Current Staffing'!$AZ$5:$AZ$1000 = "Yes"), --('ECM Current Staffing'!$C$5:$C$1000 = "Lead Care Manager"), 'ECM Current Staffing'!$M$5:$M$1000,'ECM Current Staffing'!Z$5:Z$1000)</f>
        <v>0</v>
      </c>
      <c r="BA155" cm="1">
        <f t="array" ref="BA155">SUMPRODUCT(--('ECM Current Staffing'!$A$5:$A$1000 = Assumptions!$A155),--('ECM Current Staffing'!$AZ$5:$AZ$1000 = "Yes"), --('ECM Current Staffing'!$C$5:$C$1000 = "Lead Care Manager"), 'ECM Current Staffing'!$M$5:$M$1000,'ECM Current Staffing'!AA$5:AA$1000)</f>
        <v>0</v>
      </c>
      <c r="BB155" cm="1">
        <f t="array" ref="BB155">SUMPRODUCT(--('ECM Current Staffing'!$A$5:$A$1000 = Assumptions!$A155),--('ECM Current Staffing'!$AZ$5:$AZ$1000 = "Yes"), --('ECM Current Staffing'!$C$5:$C$1000 = "Lead Care Manager"), 'ECM Current Staffing'!$M$5:$M$1000,'ECM Current Staffing'!AB$5:AB$1000)</f>
        <v>0</v>
      </c>
      <c r="BC155" cm="1">
        <f t="array" ref="BC155">SUMPRODUCT(--('ECM Current Staffing'!$A$5:$A$1000 = Assumptions!$A155),--('ECM Current Staffing'!$AZ$5:$AZ$1000 = "Yes"), --('ECM Current Staffing'!$C$5:$C$1000 = "Lead Care Manager"), 'ECM Current Staffing'!$M$5:$M$1000,'ECM Current Staffing'!AC$5:AC$1000)</f>
        <v>0</v>
      </c>
      <c r="BD155" cm="1">
        <f t="array" ref="BD155">SUMPRODUCT(--('ECM Current Staffing'!$A$5:$A$1000 = Assumptions!$A155),--('ECM Current Staffing'!$AZ$5:$AZ$1000 = "Yes"), --('ECM Current Staffing'!$C$5:$C$1000 = "Lead Care Manager"), 'ECM Current Staffing'!$M$5:$M$1000,'ECM Current Staffing'!AD$5:AD$1000)</f>
        <v>0</v>
      </c>
      <c r="BE155" cm="1">
        <f t="array" ref="BE155">SUMPRODUCT(--('ECM Current Staffing'!$A$5:$A$1000 = Assumptions!$A155),--('ECM Current Staffing'!$AZ$5:$AZ$1000 = "Yes"), --('ECM Current Staffing'!$C$5:$C$1000 = "Lead Care Manager"), 'ECM Current Staffing'!$M$5:$M$1000,'ECM Current Staffing'!AE$5:AE$1000)</f>
        <v>0</v>
      </c>
      <c r="BF155" cm="1">
        <f t="array" ref="BF155">SUMPRODUCT(--('ECM Current Staffing'!$A$5:$A$1000 = Assumptions!$A155),--('ECM Current Staffing'!$AZ$5:$AZ$1000 = "Yes"), --('ECM Current Staffing'!$C$5:$C$1000 = "Lead Care Manager"), 'ECM Current Staffing'!$M$5:$M$1000,'ECM Current Staffing'!AF$5:AF$1000)</f>
        <v>0</v>
      </c>
      <c r="BG155" cm="1">
        <f t="array" ref="BG155">SUMPRODUCT(--('ECM Current Staffing'!$A$5:$A$1000 = Assumptions!$A155),--('ECM Current Staffing'!$AZ$5:$AZ$1000 = "Yes"), --('ECM Current Staffing'!$C$5:$C$1000 = "Lead Care Manager"), 'ECM Current Staffing'!$M$5:$M$1000,'ECM Current Staffing'!AG$5:AG$1000)</f>
        <v>0</v>
      </c>
      <c r="BH155" cm="1">
        <f t="array" ref="BH155">SUMPRODUCT(--('ECM Current Staffing'!$A$5:$A$1000 = Assumptions!$A155),--('ECM Current Staffing'!$AZ$5:$AZ$1000 = "Yes"), --('ECM Current Staffing'!$C$5:$C$1000 = "Lead Care Manager"), 'ECM Current Staffing'!$M$5:$M$1000,'ECM Current Staffing'!AH$5:AH$1000)</f>
        <v>0</v>
      </c>
      <c r="BI155" cm="1">
        <f t="array" ref="BI155">SUMPRODUCT(--('ECM Current Staffing'!$A$5:$A$1000 = Assumptions!$A155),--('ECM Current Staffing'!$AZ$5:$AZ$1000 = "Yes"), --('ECM Current Staffing'!$C$5:$C$1000 = "Lead Care Manager"), 'ECM Current Staffing'!$M$5:$M$1000,'ECM Current Staffing'!AI$5:AI$1000)</f>
        <v>0</v>
      </c>
      <c r="BJ155" cm="1">
        <f t="array" ref="BJ155">SUMPRODUCT(--('ECM Current Staffing'!$A$5:$A$1000 = Assumptions!$A155),--('ECM Current Staffing'!$AZ$5:$AZ$1000 = "Yes"), --('ECM Current Staffing'!$C$5:$C$1000 = "Lead Care Manager"), 'ECM Current Staffing'!$M$5:$M$1000,'ECM Current Staffing'!AJ$5:AJ$1000)</f>
        <v>0</v>
      </c>
      <c r="BK155" cm="1">
        <f t="array" ref="BK155">SUMPRODUCT(--('ECM Current Staffing'!$A$5:$A$1000 = Assumptions!$A155),--('ECM Current Staffing'!$AZ$5:$AZ$1000 = "Yes"), --('ECM Current Staffing'!$C$5:$C$1000 = "Lead Care Manager"), 'ECM Current Staffing'!$M$5:$M$1000,'ECM Current Staffing'!AK$5:AK$1000)</f>
        <v>0</v>
      </c>
      <c r="BL155" cm="1">
        <f t="array" ref="BL155">SUMPRODUCT(--('ECM Current Staffing'!$A$5:$A$1000 = Assumptions!$A155),--('ECM Current Staffing'!$AZ$5:$AZ$1000 = "Yes"), --('ECM Current Staffing'!$C$5:$C$1000 = "Lead Care Manager"), 'ECM Current Staffing'!$M$5:$M$1000,'ECM Current Staffing'!AL$5:AL$1000)</f>
        <v>0</v>
      </c>
      <c r="BM155" cm="1">
        <f t="array" ref="BM155">SUMPRODUCT(--('ECM Current Staffing'!$A$5:$A$1000 = Assumptions!$A155),--('ECM Current Staffing'!$AZ$5:$AZ$1000 = "Yes"), --('ECM Current Staffing'!$C$5:$C$1000 = "Lead Care Manager"), 'ECM Current Staffing'!$M$5:$M$1000,'ECM Current Staffing'!AM$5:AM$1000)</f>
        <v>0</v>
      </c>
      <c r="BN155" cm="1">
        <f t="array" ref="BN155">SUMPRODUCT(--('ECM Current Staffing'!$A$5:$A$1000 = Assumptions!$A155),--('ECM Current Staffing'!$AZ$5:$AZ$1000 = "Yes"), --('ECM Current Staffing'!$C$5:$C$1000 = "Lead Care Manager"), 'ECM Current Staffing'!$M$5:$M$1000,'ECM Current Staffing'!AN$5:AN$1000)</f>
        <v>0</v>
      </c>
      <c r="BO155" cm="1">
        <f t="array" ref="BO155">SUMPRODUCT(--('ECM Current Staffing'!$A$5:$A$1000 = Assumptions!$A155),--('ECM Current Staffing'!$AZ$5:$AZ$1000 = "Yes"), --('ECM Current Staffing'!$C$5:$C$1000 = "Lead Care Manager"), 'ECM Current Staffing'!$M$5:$M$1000,'ECM Current Staffing'!AO$5:AO$1000)</f>
        <v>0</v>
      </c>
      <c r="BP155" cm="1">
        <f t="array" ref="BP155">SUMPRODUCT(--('ECM Current Staffing'!$A$5:$A$1000 = Assumptions!$A155),--('ECM Current Staffing'!$AZ$5:$AZ$1000 = "Yes"), --('ECM Current Staffing'!$C$5:$C$1000 = "Lead Care Manager"), 'ECM Current Staffing'!$M$5:$M$1000,'ECM Current Staffing'!AP$5:AP$1000)</f>
        <v>0</v>
      </c>
      <c r="BQ155" cm="1">
        <f t="array" ref="BQ155">SUMPRODUCT(--('ECM Current Staffing'!$A$5:$A$1000 = Assumptions!$A155),--('ECM Current Staffing'!$AZ$5:$AZ$1000 = "Yes"), --('ECM Current Staffing'!$C$5:$C$1000 = "Lead Care Manager"), 'ECM Current Staffing'!$M$5:$M$1000,'ECM Current Staffing'!AQ$5:AQ$1000)</f>
        <v>0</v>
      </c>
      <c r="BR155" cm="1">
        <f t="array" ref="BR155">SUMPRODUCT(--('ECM Current Staffing'!$A$5:$A$1000 = Assumptions!$A155),--('ECM Current Staffing'!$AZ$5:$AZ$1000 = "Yes"), --('ECM Current Staffing'!$C$5:$C$1000 = "Lead Care Manager"), 'ECM Current Staffing'!$M$5:$M$1000,'ECM Current Staffing'!AR$5:AR$1000)</f>
        <v>0</v>
      </c>
      <c r="BS155" cm="1">
        <f t="array" ref="BS155">SUMPRODUCT(--('ECM Current Staffing'!$A$5:$A$1000 = Assumptions!$A155),--('ECM Current Staffing'!$AZ$5:$AZ$1000 = "Yes"), --('ECM Current Staffing'!$C$5:$C$1000 = "Lead Care Manager"), 'ECM Current Staffing'!$M$5:$M$1000,'ECM Current Staffing'!AS$5:AS$1000)</f>
        <v>0</v>
      </c>
      <c r="BT155" cm="1">
        <f t="array" ref="BT155">SUMPRODUCT(--('ECM Current Staffing'!$A$5:$A$1000 = Assumptions!$A155),--('ECM Current Staffing'!$AZ$5:$AZ$1000 = "Yes"), --('ECM Current Staffing'!$C$5:$C$1000 = "Lead Care Manager"), 'ECM Current Staffing'!$M$5:$M$1000,'ECM Current Staffing'!AT$5:AT$1000)</f>
        <v>0</v>
      </c>
      <c r="BU155" cm="1">
        <f t="array" ref="BU155">SUMPRODUCT(--('ECM Current Staffing'!$A$5:$A$1000 = Assumptions!$A155),--('ECM Current Staffing'!$AZ$5:$AZ$1000 = "Yes"), --('ECM Current Staffing'!$C$5:$C$1000 = "Lead Care Manager"), 'ECM Current Staffing'!$M$5:$M$1000,'ECM Current Staffing'!AU$5:AU$1000)</f>
        <v>0</v>
      </c>
      <c r="BV155" cm="1">
        <f t="array" ref="BV155">SUMPRODUCT(--('ECM Current Staffing'!$A$5:$A$1000 = Assumptions!$A155),--('ECM Current Staffing'!$AZ$5:$AZ$1000 = "Yes"), --('ECM Current Staffing'!$C$5:$C$1000 = "Lead Care Manager"), 'ECM Current Staffing'!$M$5:$M$1000,'ECM Current Staffing'!AV$5:AV$1000)</f>
        <v>0</v>
      </c>
      <c r="BW155" cm="1">
        <f t="array" ref="BW155">SUMPRODUCT(--('ECM Current Staffing'!$A$5:$A$1000 = Assumptions!$A155),--('ECM Current Staffing'!$AZ$5:$AZ$1000 = "Yes"), --('ECM Current Staffing'!$C$5:$C$1000 = "Lead Care Manager"), 'ECM Current Staffing'!$M$5:$M$1000,'ECM Current Staffing'!AW$5:AW$1000)</f>
        <v>0</v>
      </c>
      <c r="BX155">
        <f t="shared" si="20"/>
        <v>0</v>
      </c>
      <c r="BY155">
        <f t="shared" si="21"/>
        <v>0</v>
      </c>
    </row>
    <row r="156" spans="1:77" x14ac:dyDescent="0.25">
      <c r="A156" s="132" t="str">
        <f>IF('ECM Location'!D18="", "",'ECM Location'!D18)</f>
        <v/>
      </c>
      <c r="B156" cm="1">
        <f t="array" ref="B156">SUMPRODUCT(--('ECM Current Staffing'!$A$5:$A$1000 = Assumptions!$A156),--('ECM Current Staffing'!$AY$5:$AY$1000 = "Yes"), --('ECM Current Staffing'!$C$5:$C$1000 = "Lead Care Manager"), 'ECM Current Staffing'!$M$5:$M$1000,'ECM Current Staffing'!N$5:N$1000)</f>
        <v>0</v>
      </c>
      <c r="C156" cm="1">
        <f t="array" ref="C156">SUMPRODUCT(--('ECM Current Staffing'!$A$5:$A$1000 = Assumptions!$A156),--('ECM Current Staffing'!$AY$5:$AY$1000 = "Yes"), --('ECM Current Staffing'!$C$5:$C$1000 = "Lead Care Manager"), 'ECM Current Staffing'!$M$5:$M$1000,'ECM Current Staffing'!O$5:O$1000)</f>
        <v>0</v>
      </c>
      <c r="D156" cm="1">
        <f t="array" ref="D156">SUMPRODUCT(--('ECM Current Staffing'!$A$5:$A$1000 = Assumptions!$A156),--('ECM Current Staffing'!$AY$5:$AY$1000 = "Yes"), --('ECM Current Staffing'!$C$5:$C$1000 = "Lead Care Manager"), 'ECM Current Staffing'!$M$5:$M$1000,'ECM Current Staffing'!P$5:P$1000)</f>
        <v>0</v>
      </c>
      <c r="E156" cm="1">
        <f t="array" ref="E156">SUMPRODUCT(--('ECM Current Staffing'!$A$5:$A$1000 = Assumptions!$A156),--('ECM Current Staffing'!$AY$5:$AY$1000 = "Yes"), --('ECM Current Staffing'!$C$5:$C$1000 = "Lead Care Manager"), 'ECM Current Staffing'!$M$5:$M$1000,'ECM Current Staffing'!Q$5:Q$1000)</f>
        <v>0</v>
      </c>
      <c r="F156" cm="1">
        <f t="array" ref="F156">SUMPRODUCT(--('ECM Current Staffing'!$A$5:$A$1000 = Assumptions!$A156),--('ECM Current Staffing'!$AY$5:$AY$1000 = "Yes"), --('ECM Current Staffing'!$C$5:$C$1000 = "Lead Care Manager"), 'ECM Current Staffing'!$M$5:$M$1000,'ECM Current Staffing'!R$5:R$1000)</f>
        <v>0</v>
      </c>
      <c r="G156" cm="1">
        <f t="array" ref="G156">SUMPRODUCT(--('ECM Current Staffing'!$A$5:$A$1000 = Assumptions!$A156),--('ECM Current Staffing'!$AY$5:$AY$1000 = "Yes"), --('ECM Current Staffing'!$C$5:$C$1000 = "Lead Care Manager"), 'ECM Current Staffing'!$M$5:$M$1000,'ECM Current Staffing'!S$5:S$1000)</f>
        <v>0</v>
      </c>
      <c r="H156" cm="1">
        <f t="array" ref="H156">SUMPRODUCT(--('ECM Current Staffing'!$A$5:$A$1000 = Assumptions!$A156),--('ECM Current Staffing'!$AY$5:$AY$1000 = "Yes"), --('ECM Current Staffing'!$C$5:$C$1000 = "Lead Care Manager"), 'ECM Current Staffing'!$M$5:$M$1000,'ECM Current Staffing'!T$5:T$1000)</f>
        <v>0</v>
      </c>
      <c r="I156" cm="1">
        <f t="array" ref="I156">SUMPRODUCT(--('ECM Current Staffing'!$A$5:$A$1000 = Assumptions!$A156),--('ECM Current Staffing'!$AY$5:$AY$1000 = "Yes"), --('ECM Current Staffing'!$C$5:$C$1000 = "Lead Care Manager"), 'ECM Current Staffing'!$M$5:$M$1000,'ECM Current Staffing'!U$5:U$1000)</f>
        <v>0</v>
      </c>
      <c r="J156" cm="1">
        <f t="array" ref="J156">SUMPRODUCT(--('ECM Current Staffing'!$A$5:$A$1000 = Assumptions!$A156),--('ECM Current Staffing'!$AY$5:$AY$1000 = "Yes"), --('ECM Current Staffing'!$C$5:$C$1000 = "Lead Care Manager"), 'ECM Current Staffing'!$M$5:$M$1000,'ECM Current Staffing'!V$5:V$1000)</f>
        <v>0</v>
      </c>
      <c r="K156" cm="1">
        <f t="array" ref="K156">SUMPRODUCT(--('ECM Current Staffing'!$A$5:$A$1000 = Assumptions!$A156),--('ECM Current Staffing'!$AY$5:$AY$1000 = "Yes"), --('ECM Current Staffing'!$C$5:$C$1000 = "Lead Care Manager"), 'ECM Current Staffing'!$M$5:$M$1000,'ECM Current Staffing'!W$5:W$1000)</f>
        <v>0</v>
      </c>
      <c r="L156" cm="1">
        <f t="array" ref="L156">SUMPRODUCT(--('ECM Current Staffing'!$A$5:$A$1000 = Assumptions!$A156),--('ECM Current Staffing'!$AY$5:$AY$1000 = "Yes"), --('ECM Current Staffing'!$C$5:$C$1000 = "Lead Care Manager"), 'ECM Current Staffing'!$M$5:$M$1000,'ECM Current Staffing'!X$5:X$1000)</f>
        <v>0</v>
      </c>
      <c r="M156" cm="1">
        <f t="array" ref="M156">SUMPRODUCT(--('ECM Current Staffing'!$A$5:$A$1000 = Assumptions!$A156),--('ECM Current Staffing'!$AY$5:$AY$1000 = "Yes"), --('ECM Current Staffing'!$C$5:$C$1000 = "Lead Care Manager"), 'ECM Current Staffing'!$M$5:$M$1000,'ECM Current Staffing'!Y$5:Y$1000)</f>
        <v>0</v>
      </c>
      <c r="N156" cm="1">
        <f t="array" ref="N156">SUMPRODUCT(--('ECM Current Staffing'!$A$5:$A$1000 = Assumptions!$A156),--('ECM Current Staffing'!$AY$5:$AY$1000 = "Yes"), --('ECM Current Staffing'!$C$5:$C$1000 = "Lead Care Manager"), 'ECM Current Staffing'!$M$5:$M$1000,'ECM Current Staffing'!Z$5:Z$1000)</f>
        <v>0</v>
      </c>
      <c r="O156" cm="1">
        <f t="array" ref="O156">SUMPRODUCT(--('ECM Current Staffing'!$A$5:$A$1000 = Assumptions!$A156),--('ECM Current Staffing'!$AY$5:$AY$1000 = "Yes"), --('ECM Current Staffing'!$C$5:$C$1000 = "Lead Care Manager"), 'ECM Current Staffing'!$M$5:$M$1000,'ECM Current Staffing'!AA$5:AA$1000)</f>
        <v>0</v>
      </c>
      <c r="P156" cm="1">
        <f t="array" ref="P156">SUMPRODUCT(--('ECM Current Staffing'!$A$5:$A$1000 = Assumptions!$A156),--('ECM Current Staffing'!$AY$5:$AY$1000 = "Yes"), --('ECM Current Staffing'!$C$5:$C$1000 = "Lead Care Manager"), 'ECM Current Staffing'!$M$5:$M$1000,'ECM Current Staffing'!AB$5:AB$1000)</f>
        <v>0</v>
      </c>
      <c r="Q156" cm="1">
        <f t="array" ref="Q156">SUMPRODUCT(--('ECM Current Staffing'!$A$5:$A$1000 = Assumptions!$A156),--('ECM Current Staffing'!$AY$5:$AY$1000 = "Yes"), --('ECM Current Staffing'!$C$5:$C$1000 = "Lead Care Manager"), 'ECM Current Staffing'!$M$5:$M$1000,'ECM Current Staffing'!AC$5:AC$1000)</f>
        <v>0</v>
      </c>
      <c r="R156" cm="1">
        <f t="array" ref="R156">SUMPRODUCT(--('ECM Current Staffing'!$A$5:$A$1000 = Assumptions!$A156),--('ECM Current Staffing'!$AY$5:$AY$1000 = "Yes"), --('ECM Current Staffing'!$C$5:$C$1000 = "Lead Care Manager"), 'ECM Current Staffing'!$M$5:$M$1000,'ECM Current Staffing'!AD$5:AD$1000)</f>
        <v>0</v>
      </c>
      <c r="S156" cm="1">
        <f t="array" ref="S156">SUMPRODUCT(--('ECM Current Staffing'!$A$5:$A$1000 = Assumptions!$A156),--('ECM Current Staffing'!$AY$5:$AY$1000 = "Yes"), --('ECM Current Staffing'!$C$5:$C$1000 = "Lead Care Manager"), 'ECM Current Staffing'!$M$5:$M$1000,'ECM Current Staffing'!AE$5:AE$1000)</f>
        <v>0</v>
      </c>
      <c r="T156" cm="1">
        <f t="array" ref="T156">SUMPRODUCT(--('ECM Current Staffing'!$A$5:$A$1000 = Assumptions!$A156),--('ECM Current Staffing'!$AY$5:$AY$1000 = "Yes"), --('ECM Current Staffing'!$C$5:$C$1000 = "Lead Care Manager"), 'ECM Current Staffing'!$M$5:$M$1000,'ECM Current Staffing'!AF$5:AF$1000)</f>
        <v>0</v>
      </c>
      <c r="U156" cm="1">
        <f t="array" ref="U156">SUMPRODUCT(--('ECM Current Staffing'!$A$5:$A$1000 = Assumptions!$A156),--('ECM Current Staffing'!$AY$5:$AY$1000 = "Yes"), --('ECM Current Staffing'!$C$5:$C$1000 = "Lead Care Manager"), 'ECM Current Staffing'!$M$5:$M$1000,'ECM Current Staffing'!AG$5:AG$1000)</f>
        <v>0</v>
      </c>
      <c r="V156" cm="1">
        <f t="array" ref="V156">SUMPRODUCT(--('ECM Current Staffing'!$A$5:$A$1000 = Assumptions!$A156),--('ECM Current Staffing'!$AY$5:$AY$1000 = "Yes"), --('ECM Current Staffing'!$C$5:$C$1000 = "Lead Care Manager"), 'ECM Current Staffing'!$M$5:$M$1000,'ECM Current Staffing'!AH$5:AH$1000)</f>
        <v>0</v>
      </c>
      <c r="W156" cm="1">
        <f t="array" ref="W156">SUMPRODUCT(--('ECM Current Staffing'!$A$5:$A$1000 = Assumptions!$A156),--('ECM Current Staffing'!$AY$5:$AY$1000 = "Yes"), --('ECM Current Staffing'!$C$5:$C$1000 = "Lead Care Manager"), 'ECM Current Staffing'!$M$5:$M$1000,'ECM Current Staffing'!AI$5:AI$1000)</f>
        <v>0</v>
      </c>
      <c r="X156" cm="1">
        <f t="array" ref="X156">SUMPRODUCT(--('ECM Current Staffing'!$A$5:$A$1000 = Assumptions!$A156),--('ECM Current Staffing'!$AY$5:$AY$1000 = "Yes"), --('ECM Current Staffing'!$C$5:$C$1000 = "Lead Care Manager"), 'ECM Current Staffing'!$M$5:$M$1000,'ECM Current Staffing'!AJ$5:AJ$1000)</f>
        <v>0</v>
      </c>
      <c r="Y156" cm="1">
        <f t="array" ref="Y156">SUMPRODUCT(--('ECM Current Staffing'!$A$5:$A$1000 = Assumptions!$A156),--('ECM Current Staffing'!$AY$5:$AY$1000 = "Yes"), --('ECM Current Staffing'!$C$5:$C$1000 = "Lead Care Manager"), 'ECM Current Staffing'!$M$5:$M$1000,'ECM Current Staffing'!AK$5:AK$1000)</f>
        <v>0</v>
      </c>
      <c r="Z156" cm="1">
        <f t="array" ref="Z156">SUMPRODUCT(--('ECM Current Staffing'!$A$5:$A$1000 = Assumptions!$A156),--('ECM Current Staffing'!$AY$5:$AY$1000 = "Yes"), --('ECM Current Staffing'!$C$5:$C$1000 = "Lead Care Manager"), 'ECM Current Staffing'!$M$5:$M$1000,'ECM Current Staffing'!AL$5:AL$1000)</f>
        <v>0</v>
      </c>
      <c r="AA156" cm="1">
        <f t="array" ref="AA156">SUMPRODUCT(--('ECM Current Staffing'!$A$5:$A$1000 = Assumptions!$A156),--('ECM Current Staffing'!$AY$5:$AY$1000 = "Yes"), --('ECM Current Staffing'!$C$5:$C$1000 = "Lead Care Manager"), 'ECM Current Staffing'!$M$5:$M$1000,'ECM Current Staffing'!AM$5:AM$1000)</f>
        <v>0</v>
      </c>
      <c r="AB156" cm="1">
        <f t="array" ref="AB156">SUMPRODUCT(--('ECM Current Staffing'!$A$5:$A$1000 = Assumptions!$A156),--('ECM Current Staffing'!$AY$5:$AY$1000 = "Yes"), --('ECM Current Staffing'!$C$5:$C$1000 = "Lead Care Manager"), 'ECM Current Staffing'!$M$5:$M$1000,'ECM Current Staffing'!AN$5:AN$1000)</f>
        <v>0</v>
      </c>
      <c r="AC156" cm="1">
        <f t="array" ref="AC156">SUMPRODUCT(--('ECM Current Staffing'!$A$5:$A$1000 = Assumptions!$A156),--('ECM Current Staffing'!$AY$5:$AY$1000 = "Yes"), --('ECM Current Staffing'!$C$5:$C$1000 = "Lead Care Manager"), 'ECM Current Staffing'!$M$5:$M$1000,'ECM Current Staffing'!AO$5:AO$1000)</f>
        <v>0</v>
      </c>
      <c r="AD156" cm="1">
        <f t="array" ref="AD156">SUMPRODUCT(--('ECM Current Staffing'!$A$5:$A$1000 = Assumptions!$A156),--('ECM Current Staffing'!$AY$5:$AY$1000 = "Yes"), --('ECM Current Staffing'!$C$5:$C$1000 = "Lead Care Manager"), 'ECM Current Staffing'!$M$5:$M$1000,'ECM Current Staffing'!AP$5:AP$1000)</f>
        <v>0</v>
      </c>
      <c r="AE156" cm="1">
        <f t="array" ref="AE156">SUMPRODUCT(--('ECM Current Staffing'!$A$5:$A$1000 = Assumptions!$A156),--('ECM Current Staffing'!$AY$5:$AY$1000 = "Yes"), --('ECM Current Staffing'!$C$5:$C$1000 = "Lead Care Manager"), 'ECM Current Staffing'!$M$5:$M$1000,'ECM Current Staffing'!AQ$5:AQ$1000)</f>
        <v>0</v>
      </c>
      <c r="AF156" cm="1">
        <f t="array" ref="AF156">SUMPRODUCT(--('ECM Current Staffing'!$A$5:$A$1000 = Assumptions!$A156),--('ECM Current Staffing'!$AY$5:$AY$1000 = "Yes"), --('ECM Current Staffing'!$C$5:$C$1000 = "Lead Care Manager"), 'ECM Current Staffing'!$M$5:$M$1000,'ECM Current Staffing'!AR$5:AR$1000)</f>
        <v>0</v>
      </c>
      <c r="AG156" cm="1">
        <f t="array" ref="AG156">SUMPRODUCT(--('ECM Current Staffing'!$A$5:$A$1000 = Assumptions!$A156),--('ECM Current Staffing'!$AY$5:$AY$1000 = "Yes"), --('ECM Current Staffing'!$C$5:$C$1000 = "Lead Care Manager"), 'ECM Current Staffing'!$M$5:$M$1000,'ECM Current Staffing'!AS$5:AS$1000)</f>
        <v>0</v>
      </c>
      <c r="AH156" cm="1">
        <f t="array" ref="AH156">SUMPRODUCT(--('ECM Current Staffing'!$A$5:$A$1000 = Assumptions!$A156),--('ECM Current Staffing'!$AY$5:$AY$1000 = "Yes"), --('ECM Current Staffing'!$C$5:$C$1000 = "Lead Care Manager"), 'ECM Current Staffing'!$M$5:$M$1000,'ECM Current Staffing'!AT$5:AT$1000)</f>
        <v>0</v>
      </c>
      <c r="AI156" cm="1">
        <f t="array" ref="AI156">SUMPRODUCT(--('ECM Current Staffing'!$A$5:$A$1000 = Assumptions!$A156),--('ECM Current Staffing'!$AY$5:$AY$1000 = "Yes"), --('ECM Current Staffing'!$C$5:$C$1000 = "Lead Care Manager"), 'ECM Current Staffing'!$M$5:$M$1000,'ECM Current Staffing'!AU$5:AU$1000)</f>
        <v>0</v>
      </c>
      <c r="AJ156" cm="1">
        <f t="array" ref="AJ156">SUMPRODUCT(--('ECM Current Staffing'!$A$5:$A$1000 = Assumptions!$A156),--('ECM Current Staffing'!$AY$5:$AY$1000 = "Yes"), --('ECM Current Staffing'!$C$5:$C$1000 = "Lead Care Manager"), 'ECM Current Staffing'!$M$5:$M$1000,'ECM Current Staffing'!AV$5:AV$1000)</f>
        <v>0</v>
      </c>
      <c r="AK156" cm="1">
        <f t="array" ref="AK156">SUMPRODUCT(--('ECM Current Staffing'!$A$5:$A$1000 = Assumptions!$A156),--('ECM Current Staffing'!$AY$5:$AY$1000 = "Yes"), --('ECM Current Staffing'!$C$5:$C$1000 = "Lead Care Manager"), 'ECM Current Staffing'!$M$5:$M$1000,'ECM Current Staffing'!AW$5:AW$1000)</f>
        <v>0</v>
      </c>
      <c r="AL156">
        <f t="shared" si="18"/>
        <v>0</v>
      </c>
      <c r="AM156">
        <f t="shared" si="19"/>
        <v>0</v>
      </c>
      <c r="AN156" cm="1">
        <f t="array" ref="AN156">SUMPRODUCT(--('ECM Current Staffing'!$A$5:$A$1000 = Assumptions!$A156),--('ECM Current Staffing'!$AZ$5:$AZ$1000 = "Yes"), --('ECM Current Staffing'!$C$5:$C$1000 = "Lead Care Manager"), 'ECM Current Staffing'!$M$5:$M$1000,'ECM Current Staffing'!N$5:N$1000)</f>
        <v>0</v>
      </c>
      <c r="AO156" cm="1">
        <f t="array" ref="AO156">SUMPRODUCT(--('ECM Current Staffing'!$A$5:$A$1000 = Assumptions!$A156),--('ECM Current Staffing'!$AZ$5:$AZ$1000 = "Yes"), --('ECM Current Staffing'!$C$5:$C$1000 = "Lead Care Manager"), 'ECM Current Staffing'!$M$5:$M$1000,'ECM Current Staffing'!O$5:O$1000)</f>
        <v>0</v>
      </c>
      <c r="AP156" cm="1">
        <f t="array" ref="AP156">SUMPRODUCT(--('ECM Current Staffing'!$A$5:$A$1000 = Assumptions!$A156),--('ECM Current Staffing'!$AZ$5:$AZ$1000 = "Yes"), --('ECM Current Staffing'!$C$5:$C$1000 = "Lead Care Manager"), 'ECM Current Staffing'!$M$5:$M$1000,'ECM Current Staffing'!P$5:P$1000)</f>
        <v>0</v>
      </c>
      <c r="AQ156" cm="1">
        <f t="array" ref="AQ156">SUMPRODUCT(--('ECM Current Staffing'!$A$5:$A$1000 = Assumptions!$A156),--('ECM Current Staffing'!$AZ$5:$AZ$1000 = "Yes"), --('ECM Current Staffing'!$C$5:$C$1000 = "Lead Care Manager"), 'ECM Current Staffing'!$M$5:$M$1000,'ECM Current Staffing'!Q$5:Q$1000)</f>
        <v>0</v>
      </c>
      <c r="AR156" cm="1">
        <f t="array" ref="AR156">SUMPRODUCT(--('ECM Current Staffing'!$A$5:$A$1000 = Assumptions!$A156),--('ECM Current Staffing'!$AZ$5:$AZ$1000 = "Yes"), --('ECM Current Staffing'!$C$5:$C$1000 = "Lead Care Manager"), 'ECM Current Staffing'!$M$5:$M$1000,'ECM Current Staffing'!R$5:R$1000)</f>
        <v>0</v>
      </c>
      <c r="AS156" cm="1">
        <f t="array" ref="AS156">SUMPRODUCT(--('ECM Current Staffing'!$A$5:$A$1000 = Assumptions!$A156),--('ECM Current Staffing'!$AZ$5:$AZ$1000 = "Yes"), --('ECM Current Staffing'!$C$5:$C$1000 = "Lead Care Manager"), 'ECM Current Staffing'!$M$5:$M$1000,'ECM Current Staffing'!S$5:S$1000)</f>
        <v>0</v>
      </c>
      <c r="AT156" cm="1">
        <f t="array" ref="AT156">SUMPRODUCT(--('ECM Current Staffing'!$A$5:$A$1000 = Assumptions!$A156),--('ECM Current Staffing'!$AZ$5:$AZ$1000 = "Yes"), --('ECM Current Staffing'!$C$5:$C$1000 = "Lead Care Manager"), 'ECM Current Staffing'!$M$5:$M$1000,'ECM Current Staffing'!T$5:T$1000)</f>
        <v>0</v>
      </c>
      <c r="AU156" cm="1">
        <f t="array" ref="AU156">SUMPRODUCT(--('ECM Current Staffing'!$A$5:$A$1000 = Assumptions!$A156),--('ECM Current Staffing'!$AZ$5:$AZ$1000 = "Yes"), --('ECM Current Staffing'!$C$5:$C$1000 = "Lead Care Manager"), 'ECM Current Staffing'!$M$5:$M$1000,'ECM Current Staffing'!U$5:U$1000)</f>
        <v>0</v>
      </c>
      <c r="AV156" cm="1">
        <f t="array" ref="AV156">SUMPRODUCT(--('ECM Current Staffing'!$A$5:$A$1000 = Assumptions!$A156),--('ECM Current Staffing'!$AZ$5:$AZ$1000 = "Yes"), --('ECM Current Staffing'!$C$5:$C$1000 = "Lead Care Manager"), 'ECM Current Staffing'!$M$5:$M$1000,'ECM Current Staffing'!V$5:V$1000)</f>
        <v>0</v>
      </c>
      <c r="AW156" cm="1">
        <f t="array" ref="AW156">SUMPRODUCT(--('ECM Current Staffing'!$A$5:$A$1000 = Assumptions!$A156),--('ECM Current Staffing'!$AZ$5:$AZ$1000 = "Yes"), --('ECM Current Staffing'!$C$5:$C$1000 = "Lead Care Manager"), 'ECM Current Staffing'!$M$5:$M$1000,'ECM Current Staffing'!W$5:W$1000)</f>
        <v>0</v>
      </c>
      <c r="AX156" cm="1">
        <f t="array" ref="AX156">SUMPRODUCT(--('ECM Current Staffing'!$A$5:$A$1000 = Assumptions!$A156),--('ECM Current Staffing'!$AZ$5:$AZ$1000 = "Yes"), --('ECM Current Staffing'!$C$5:$C$1000 = "Lead Care Manager"), 'ECM Current Staffing'!$M$5:$M$1000,'ECM Current Staffing'!X$5:X$1000)</f>
        <v>0</v>
      </c>
      <c r="AY156" cm="1">
        <f t="array" ref="AY156">SUMPRODUCT(--('ECM Current Staffing'!$A$5:$A$1000 = Assumptions!$A156),--('ECM Current Staffing'!$AZ$5:$AZ$1000 = "Yes"), --('ECM Current Staffing'!$C$5:$C$1000 = "Lead Care Manager"), 'ECM Current Staffing'!$M$5:$M$1000,'ECM Current Staffing'!Y$5:Y$1000)</f>
        <v>0</v>
      </c>
      <c r="AZ156" cm="1">
        <f t="array" ref="AZ156">SUMPRODUCT(--('ECM Current Staffing'!$A$5:$A$1000 = Assumptions!$A156),--('ECM Current Staffing'!$AZ$5:$AZ$1000 = "Yes"), --('ECM Current Staffing'!$C$5:$C$1000 = "Lead Care Manager"), 'ECM Current Staffing'!$M$5:$M$1000,'ECM Current Staffing'!Z$5:Z$1000)</f>
        <v>0</v>
      </c>
      <c r="BA156" cm="1">
        <f t="array" ref="BA156">SUMPRODUCT(--('ECM Current Staffing'!$A$5:$A$1000 = Assumptions!$A156),--('ECM Current Staffing'!$AZ$5:$AZ$1000 = "Yes"), --('ECM Current Staffing'!$C$5:$C$1000 = "Lead Care Manager"), 'ECM Current Staffing'!$M$5:$M$1000,'ECM Current Staffing'!AA$5:AA$1000)</f>
        <v>0</v>
      </c>
      <c r="BB156" cm="1">
        <f t="array" ref="BB156">SUMPRODUCT(--('ECM Current Staffing'!$A$5:$A$1000 = Assumptions!$A156),--('ECM Current Staffing'!$AZ$5:$AZ$1000 = "Yes"), --('ECM Current Staffing'!$C$5:$C$1000 = "Lead Care Manager"), 'ECM Current Staffing'!$M$5:$M$1000,'ECM Current Staffing'!AB$5:AB$1000)</f>
        <v>0</v>
      </c>
      <c r="BC156" cm="1">
        <f t="array" ref="BC156">SUMPRODUCT(--('ECM Current Staffing'!$A$5:$A$1000 = Assumptions!$A156),--('ECM Current Staffing'!$AZ$5:$AZ$1000 = "Yes"), --('ECM Current Staffing'!$C$5:$C$1000 = "Lead Care Manager"), 'ECM Current Staffing'!$M$5:$M$1000,'ECM Current Staffing'!AC$5:AC$1000)</f>
        <v>0</v>
      </c>
      <c r="BD156" cm="1">
        <f t="array" ref="BD156">SUMPRODUCT(--('ECM Current Staffing'!$A$5:$A$1000 = Assumptions!$A156),--('ECM Current Staffing'!$AZ$5:$AZ$1000 = "Yes"), --('ECM Current Staffing'!$C$5:$C$1000 = "Lead Care Manager"), 'ECM Current Staffing'!$M$5:$M$1000,'ECM Current Staffing'!AD$5:AD$1000)</f>
        <v>0</v>
      </c>
      <c r="BE156" cm="1">
        <f t="array" ref="BE156">SUMPRODUCT(--('ECM Current Staffing'!$A$5:$A$1000 = Assumptions!$A156),--('ECM Current Staffing'!$AZ$5:$AZ$1000 = "Yes"), --('ECM Current Staffing'!$C$5:$C$1000 = "Lead Care Manager"), 'ECM Current Staffing'!$M$5:$M$1000,'ECM Current Staffing'!AE$5:AE$1000)</f>
        <v>0</v>
      </c>
      <c r="BF156" cm="1">
        <f t="array" ref="BF156">SUMPRODUCT(--('ECM Current Staffing'!$A$5:$A$1000 = Assumptions!$A156),--('ECM Current Staffing'!$AZ$5:$AZ$1000 = "Yes"), --('ECM Current Staffing'!$C$5:$C$1000 = "Lead Care Manager"), 'ECM Current Staffing'!$M$5:$M$1000,'ECM Current Staffing'!AF$5:AF$1000)</f>
        <v>0</v>
      </c>
      <c r="BG156" cm="1">
        <f t="array" ref="BG156">SUMPRODUCT(--('ECM Current Staffing'!$A$5:$A$1000 = Assumptions!$A156),--('ECM Current Staffing'!$AZ$5:$AZ$1000 = "Yes"), --('ECM Current Staffing'!$C$5:$C$1000 = "Lead Care Manager"), 'ECM Current Staffing'!$M$5:$M$1000,'ECM Current Staffing'!AG$5:AG$1000)</f>
        <v>0</v>
      </c>
      <c r="BH156" cm="1">
        <f t="array" ref="BH156">SUMPRODUCT(--('ECM Current Staffing'!$A$5:$A$1000 = Assumptions!$A156),--('ECM Current Staffing'!$AZ$5:$AZ$1000 = "Yes"), --('ECM Current Staffing'!$C$5:$C$1000 = "Lead Care Manager"), 'ECM Current Staffing'!$M$5:$M$1000,'ECM Current Staffing'!AH$5:AH$1000)</f>
        <v>0</v>
      </c>
      <c r="BI156" cm="1">
        <f t="array" ref="BI156">SUMPRODUCT(--('ECM Current Staffing'!$A$5:$A$1000 = Assumptions!$A156),--('ECM Current Staffing'!$AZ$5:$AZ$1000 = "Yes"), --('ECM Current Staffing'!$C$5:$C$1000 = "Lead Care Manager"), 'ECM Current Staffing'!$M$5:$M$1000,'ECM Current Staffing'!AI$5:AI$1000)</f>
        <v>0</v>
      </c>
      <c r="BJ156" cm="1">
        <f t="array" ref="BJ156">SUMPRODUCT(--('ECM Current Staffing'!$A$5:$A$1000 = Assumptions!$A156),--('ECM Current Staffing'!$AZ$5:$AZ$1000 = "Yes"), --('ECM Current Staffing'!$C$5:$C$1000 = "Lead Care Manager"), 'ECM Current Staffing'!$M$5:$M$1000,'ECM Current Staffing'!AJ$5:AJ$1000)</f>
        <v>0</v>
      </c>
      <c r="BK156" cm="1">
        <f t="array" ref="BK156">SUMPRODUCT(--('ECM Current Staffing'!$A$5:$A$1000 = Assumptions!$A156),--('ECM Current Staffing'!$AZ$5:$AZ$1000 = "Yes"), --('ECM Current Staffing'!$C$5:$C$1000 = "Lead Care Manager"), 'ECM Current Staffing'!$M$5:$M$1000,'ECM Current Staffing'!AK$5:AK$1000)</f>
        <v>0</v>
      </c>
      <c r="BL156" cm="1">
        <f t="array" ref="BL156">SUMPRODUCT(--('ECM Current Staffing'!$A$5:$A$1000 = Assumptions!$A156),--('ECM Current Staffing'!$AZ$5:$AZ$1000 = "Yes"), --('ECM Current Staffing'!$C$5:$C$1000 = "Lead Care Manager"), 'ECM Current Staffing'!$M$5:$M$1000,'ECM Current Staffing'!AL$5:AL$1000)</f>
        <v>0</v>
      </c>
      <c r="BM156" cm="1">
        <f t="array" ref="BM156">SUMPRODUCT(--('ECM Current Staffing'!$A$5:$A$1000 = Assumptions!$A156),--('ECM Current Staffing'!$AZ$5:$AZ$1000 = "Yes"), --('ECM Current Staffing'!$C$5:$C$1000 = "Lead Care Manager"), 'ECM Current Staffing'!$M$5:$M$1000,'ECM Current Staffing'!AM$5:AM$1000)</f>
        <v>0</v>
      </c>
      <c r="BN156" cm="1">
        <f t="array" ref="BN156">SUMPRODUCT(--('ECM Current Staffing'!$A$5:$A$1000 = Assumptions!$A156),--('ECM Current Staffing'!$AZ$5:$AZ$1000 = "Yes"), --('ECM Current Staffing'!$C$5:$C$1000 = "Lead Care Manager"), 'ECM Current Staffing'!$M$5:$M$1000,'ECM Current Staffing'!AN$5:AN$1000)</f>
        <v>0</v>
      </c>
      <c r="BO156" cm="1">
        <f t="array" ref="BO156">SUMPRODUCT(--('ECM Current Staffing'!$A$5:$A$1000 = Assumptions!$A156),--('ECM Current Staffing'!$AZ$5:$AZ$1000 = "Yes"), --('ECM Current Staffing'!$C$5:$C$1000 = "Lead Care Manager"), 'ECM Current Staffing'!$M$5:$M$1000,'ECM Current Staffing'!AO$5:AO$1000)</f>
        <v>0</v>
      </c>
      <c r="BP156" cm="1">
        <f t="array" ref="BP156">SUMPRODUCT(--('ECM Current Staffing'!$A$5:$A$1000 = Assumptions!$A156),--('ECM Current Staffing'!$AZ$5:$AZ$1000 = "Yes"), --('ECM Current Staffing'!$C$5:$C$1000 = "Lead Care Manager"), 'ECM Current Staffing'!$M$5:$M$1000,'ECM Current Staffing'!AP$5:AP$1000)</f>
        <v>0</v>
      </c>
      <c r="BQ156" cm="1">
        <f t="array" ref="BQ156">SUMPRODUCT(--('ECM Current Staffing'!$A$5:$A$1000 = Assumptions!$A156),--('ECM Current Staffing'!$AZ$5:$AZ$1000 = "Yes"), --('ECM Current Staffing'!$C$5:$C$1000 = "Lead Care Manager"), 'ECM Current Staffing'!$M$5:$M$1000,'ECM Current Staffing'!AQ$5:AQ$1000)</f>
        <v>0</v>
      </c>
      <c r="BR156" cm="1">
        <f t="array" ref="BR156">SUMPRODUCT(--('ECM Current Staffing'!$A$5:$A$1000 = Assumptions!$A156),--('ECM Current Staffing'!$AZ$5:$AZ$1000 = "Yes"), --('ECM Current Staffing'!$C$5:$C$1000 = "Lead Care Manager"), 'ECM Current Staffing'!$M$5:$M$1000,'ECM Current Staffing'!AR$5:AR$1000)</f>
        <v>0</v>
      </c>
      <c r="BS156" cm="1">
        <f t="array" ref="BS156">SUMPRODUCT(--('ECM Current Staffing'!$A$5:$A$1000 = Assumptions!$A156),--('ECM Current Staffing'!$AZ$5:$AZ$1000 = "Yes"), --('ECM Current Staffing'!$C$5:$C$1000 = "Lead Care Manager"), 'ECM Current Staffing'!$M$5:$M$1000,'ECM Current Staffing'!AS$5:AS$1000)</f>
        <v>0</v>
      </c>
      <c r="BT156" cm="1">
        <f t="array" ref="BT156">SUMPRODUCT(--('ECM Current Staffing'!$A$5:$A$1000 = Assumptions!$A156),--('ECM Current Staffing'!$AZ$5:$AZ$1000 = "Yes"), --('ECM Current Staffing'!$C$5:$C$1000 = "Lead Care Manager"), 'ECM Current Staffing'!$M$5:$M$1000,'ECM Current Staffing'!AT$5:AT$1000)</f>
        <v>0</v>
      </c>
      <c r="BU156" cm="1">
        <f t="array" ref="BU156">SUMPRODUCT(--('ECM Current Staffing'!$A$5:$A$1000 = Assumptions!$A156),--('ECM Current Staffing'!$AZ$5:$AZ$1000 = "Yes"), --('ECM Current Staffing'!$C$5:$C$1000 = "Lead Care Manager"), 'ECM Current Staffing'!$M$5:$M$1000,'ECM Current Staffing'!AU$5:AU$1000)</f>
        <v>0</v>
      </c>
      <c r="BV156" cm="1">
        <f t="array" ref="BV156">SUMPRODUCT(--('ECM Current Staffing'!$A$5:$A$1000 = Assumptions!$A156),--('ECM Current Staffing'!$AZ$5:$AZ$1000 = "Yes"), --('ECM Current Staffing'!$C$5:$C$1000 = "Lead Care Manager"), 'ECM Current Staffing'!$M$5:$M$1000,'ECM Current Staffing'!AV$5:AV$1000)</f>
        <v>0</v>
      </c>
      <c r="BW156" cm="1">
        <f t="array" ref="BW156">SUMPRODUCT(--('ECM Current Staffing'!$A$5:$A$1000 = Assumptions!$A156),--('ECM Current Staffing'!$AZ$5:$AZ$1000 = "Yes"), --('ECM Current Staffing'!$C$5:$C$1000 = "Lead Care Manager"), 'ECM Current Staffing'!$M$5:$M$1000,'ECM Current Staffing'!AW$5:AW$1000)</f>
        <v>0</v>
      </c>
      <c r="BX156">
        <f t="shared" si="20"/>
        <v>0</v>
      </c>
      <c r="BY156">
        <f t="shared" si="21"/>
        <v>0</v>
      </c>
    </row>
    <row r="157" spans="1:77" x14ac:dyDescent="0.25">
      <c r="A157" s="132" t="str">
        <f>IF('ECM Location'!D19="", "",'ECM Location'!D19)</f>
        <v/>
      </c>
      <c r="B157" cm="1">
        <f t="array" ref="B157">SUMPRODUCT(--('ECM Current Staffing'!$A$5:$A$1000 = Assumptions!$A157),--('ECM Current Staffing'!$AY$5:$AY$1000 = "Yes"), --('ECM Current Staffing'!$C$5:$C$1000 = "Lead Care Manager"), 'ECM Current Staffing'!$M$5:$M$1000,'ECM Current Staffing'!N$5:N$1000)</f>
        <v>0</v>
      </c>
      <c r="C157" cm="1">
        <f t="array" ref="C157">SUMPRODUCT(--('ECM Current Staffing'!$A$5:$A$1000 = Assumptions!$A157),--('ECM Current Staffing'!$AY$5:$AY$1000 = "Yes"), --('ECM Current Staffing'!$C$5:$C$1000 = "Lead Care Manager"), 'ECM Current Staffing'!$M$5:$M$1000,'ECM Current Staffing'!O$5:O$1000)</f>
        <v>0</v>
      </c>
      <c r="D157" cm="1">
        <f t="array" ref="D157">SUMPRODUCT(--('ECM Current Staffing'!$A$5:$A$1000 = Assumptions!$A157),--('ECM Current Staffing'!$AY$5:$AY$1000 = "Yes"), --('ECM Current Staffing'!$C$5:$C$1000 = "Lead Care Manager"), 'ECM Current Staffing'!$M$5:$M$1000,'ECM Current Staffing'!P$5:P$1000)</f>
        <v>0</v>
      </c>
      <c r="E157" cm="1">
        <f t="array" ref="E157">SUMPRODUCT(--('ECM Current Staffing'!$A$5:$A$1000 = Assumptions!$A157),--('ECM Current Staffing'!$AY$5:$AY$1000 = "Yes"), --('ECM Current Staffing'!$C$5:$C$1000 = "Lead Care Manager"), 'ECM Current Staffing'!$M$5:$M$1000,'ECM Current Staffing'!Q$5:Q$1000)</f>
        <v>0</v>
      </c>
      <c r="F157" cm="1">
        <f t="array" ref="F157">SUMPRODUCT(--('ECM Current Staffing'!$A$5:$A$1000 = Assumptions!$A157),--('ECM Current Staffing'!$AY$5:$AY$1000 = "Yes"), --('ECM Current Staffing'!$C$5:$C$1000 = "Lead Care Manager"), 'ECM Current Staffing'!$M$5:$M$1000,'ECM Current Staffing'!R$5:R$1000)</f>
        <v>0</v>
      </c>
      <c r="G157" cm="1">
        <f t="array" ref="G157">SUMPRODUCT(--('ECM Current Staffing'!$A$5:$A$1000 = Assumptions!$A157),--('ECM Current Staffing'!$AY$5:$AY$1000 = "Yes"), --('ECM Current Staffing'!$C$5:$C$1000 = "Lead Care Manager"), 'ECM Current Staffing'!$M$5:$M$1000,'ECM Current Staffing'!S$5:S$1000)</f>
        <v>0</v>
      </c>
      <c r="H157" cm="1">
        <f t="array" ref="H157">SUMPRODUCT(--('ECM Current Staffing'!$A$5:$A$1000 = Assumptions!$A157),--('ECM Current Staffing'!$AY$5:$AY$1000 = "Yes"), --('ECM Current Staffing'!$C$5:$C$1000 = "Lead Care Manager"), 'ECM Current Staffing'!$M$5:$M$1000,'ECM Current Staffing'!T$5:T$1000)</f>
        <v>0</v>
      </c>
      <c r="I157" cm="1">
        <f t="array" ref="I157">SUMPRODUCT(--('ECM Current Staffing'!$A$5:$A$1000 = Assumptions!$A157),--('ECM Current Staffing'!$AY$5:$AY$1000 = "Yes"), --('ECM Current Staffing'!$C$5:$C$1000 = "Lead Care Manager"), 'ECM Current Staffing'!$M$5:$M$1000,'ECM Current Staffing'!U$5:U$1000)</f>
        <v>0</v>
      </c>
      <c r="J157" cm="1">
        <f t="array" ref="J157">SUMPRODUCT(--('ECM Current Staffing'!$A$5:$A$1000 = Assumptions!$A157),--('ECM Current Staffing'!$AY$5:$AY$1000 = "Yes"), --('ECM Current Staffing'!$C$5:$C$1000 = "Lead Care Manager"), 'ECM Current Staffing'!$M$5:$M$1000,'ECM Current Staffing'!V$5:V$1000)</f>
        <v>0</v>
      </c>
      <c r="K157" cm="1">
        <f t="array" ref="K157">SUMPRODUCT(--('ECM Current Staffing'!$A$5:$A$1000 = Assumptions!$A157),--('ECM Current Staffing'!$AY$5:$AY$1000 = "Yes"), --('ECM Current Staffing'!$C$5:$C$1000 = "Lead Care Manager"), 'ECM Current Staffing'!$M$5:$M$1000,'ECM Current Staffing'!W$5:W$1000)</f>
        <v>0</v>
      </c>
      <c r="L157" cm="1">
        <f t="array" ref="L157">SUMPRODUCT(--('ECM Current Staffing'!$A$5:$A$1000 = Assumptions!$A157),--('ECM Current Staffing'!$AY$5:$AY$1000 = "Yes"), --('ECM Current Staffing'!$C$5:$C$1000 = "Lead Care Manager"), 'ECM Current Staffing'!$M$5:$M$1000,'ECM Current Staffing'!X$5:X$1000)</f>
        <v>0</v>
      </c>
      <c r="M157" cm="1">
        <f t="array" ref="M157">SUMPRODUCT(--('ECM Current Staffing'!$A$5:$A$1000 = Assumptions!$A157),--('ECM Current Staffing'!$AY$5:$AY$1000 = "Yes"), --('ECM Current Staffing'!$C$5:$C$1000 = "Lead Care Manager"), 'ECM Current Staffing'!$M$5:$M$1000,'ECM Current Staffing'!Y$5:Y$1000)</f>
        <v>0</v>
      </c>
      <c r="N157" cm="1">
        <f t="array" ref="N157">SUMPRODUCT(--('ECM Current Staffing'!$A$5:$A$1000 = Assumptions!$A157),--('ECM Current Staffing'!$AY$5:$AY$1000 = "Yes"), --('ECM Current Staffing'!$C$5:$C$1000 = "Lead Care Manager"), 'ECM Current Staffing'!$M$5:$M$1000,'ECM Current Staffing'!Z$5:Z$1000)</f>
        <v>0</v>
      </c>
      <c r="O157" cm="1">
        <f t="array" ref="O157">SUMPRODUCT(--('ECM Current Staffing'!$A$5:$A$1000 = Assumptions!$A157),--('ECM Current Staffing'!$AY$5:$AY$1000 = "Yes"), --('ECM Current Staffing'!$C$5:$C$1000 = "Lead Care Manager"), 'ECM Current Staffing'!$M$5:$M$1000,'ECM Current Staffing'!AA$5:AA$1000)</f>
        <v>0</v>
      </c>
      <c r="P157" cm="1">
        <f t="array" ref="P157">SUMPRODUCT(--('ECM Current Staffing'!$A$5:$A$1000 = Assumptions!$A157),--('ECM Current Staffing'!$AY$5:$AY$1000 = "Yes"), --('ECM Current Staffing'!$C$5:$C$1000 = "Lead Care Manager"), 'ECM Current Staffing'!$M$5:$M$1000,'ECM Current Staffing'!AB$5:AB$1000)</f>
        <v>0</v>
      </c>
      <c r="Q157" cm="1">
        <f t="array" ref="Q157">SUMPRODUCT(--('ECM Current Staffing'!$A$5:$A$1000 = Assumptions!$A157),--('ECM Current Staffing'!$AY$5:$AY$1000 = "Yes"), --('ECM Current Staffing'!$C$5:$C$1000 = "Lead Care Manager"), 'ECM Current Staffing'!$M$5:$M$1000,'ECM Current Staffing'!AC$5:AC$1000)</f>
        <v>0</v>
      </c>
      <c r="R157" cm="1">
        <f t="array" ref="R157">SUMPRODUCT(--('ECM Current Staffing'!$A$5:$A$1000 = Assumptions!$A157),--('ECM Current Staffing'!$AY$5:$AY$1000 = "Yes"), --('ECM Current Staffing'!$C$5:$C$1000 = "Lead Care Manager"), 'ECM Current Staffing'!$M$5:$M$1000,'ECM Current Staffing'!AD$5:AD$1000)</f>
        <v>0</v>
      </c>
      <c r="S157" cm="1">
        <f t="array" ref="S157">SUMPRODUCT(--('ECM Current Staffing'!$A$5:$A$1000 = Assumptions!$A157),--('ECM Current Staffing'!$AY$5:$AY$1000 = "Yes"), --('ECM Current Staffing'!$C$5:$C$1000 = "Lead Care Manager"), 'ECM Current Staffing'!$M$5:$M$1000,'ECM Current Staffing'!AE$5:AE$1000)</f>
        <v>0</v>
      </c>
      <c r="T157" cm="1">
        <f t="array" ref="T157">SUMPRODUCT(--('ECM Current Staffing'!$A$5:$A$1000 = Assumptions!$A157),--('ECM Current Staffing'!$AY$5:$AY$1000 = "Yes"), --('ECM Current Staffing'!$C$5:$C$1000 = "Lead Care Manager"), 'ECM Current Staffing'!$M$5:$M$1000,'ECM Current Staffing'!AF$5:AF$1000)</f>
        <v>0</v>
      </c>
      <c r="U157" cm="1">
        <f t="array" ref="U157">SUMPRODUCT(--('ECM Current Staffing'!$A$5:$A$1000 = Assumptions!$A157),--('ECM Current Staffing'!$AY$5:$AY$1000 = "Yes"), --('ECM Current Staffing'!$C$5:$C$1000 = "Lead Care Manager"), 'ECM Current Staffing'!$M$5:$M$1000,'ECM Current Staffing'!AG$5:AG$1000)</f>
        <v>0</v>
      </c>
      <c r="V157" cm="1">
        <f t="array" ref="V157">SUMPRODUCT(--('ECM Current Staffing'!$A$5:$A$1000 = Assumptions!$A157),--('ECM Current Staffing'!$AY$5:$AY$1000 = "Yes"), --('ECM Current Staffing'!$C$5:$C$1000 = "Lead Care Manager"), 'ECM Current Staffing'!$M$5:$M$1000,'ECM Current Staffing'!AH$5:AH$1000)</f>
        <v>0</v>
      </c>
      <c r="W157" cm="1">
        <f t="array" ref="W157">SUMPRODUCT(--('ECM Current Staffing'!$A$5:$A$1000 = Assumptions!$A157),--('ECM Current Staffing'!$AY$5:$AY$1000 = "Yes"), --('ECM Current Staffing'!$C$5:$C$1000 = "Lead Care Manager"), 'ECM Current Staffing'!$M$5:$M$1000,'ECM Current Staffing'!AI$5:AI$1000)</f>
        <v>0</v>
      </c>
      <c r="X157" cm="1">
        <f t="array" ref="X157">SUMPRODUCT(--('ECM Current Staffing'!$A$5:$A$1000 = Assumptions!$A157),--('ECM Current Staffing'!$AY$5:$AY$1000 = "Yes"), --('ECM Current Staffing'!$C$5:$C$1000 = "Lead Care Manager"), 'ECM Current Staffing'!$M$5:$M$1000,'ECM Current Staffing'!AJ$5:AJ$1000)</f>
        <v>0</v>
      </c>
      <c r="Y157" cm="1">
        <f t="array" ref="Y157">SUMPRODUCT(--('ECM Current Staffing'!$A$5:$A$1000 = Assumptions!$A157),--('ECM Current Staffing'!$AY$5:$AY$1000 = "Yes"), --('ECM Current Staffing'!$C$5:$C$1000 = "Lead Care Manager"), 'ECM Current Staffing'!$M$5:$M$1000,'ECM Current Staffing'!AK$5:AK$1000)</f>
        <v>0</v>
      </c>
      <c r="Z157" cm="1">
        <f t="array" ref="Z157">SUMPRODUCT(--('ECM Current Staffing'!$A$5:$A$1000 = Assumptions!$A157),--('ECM Current Staffing'!$AY$5:$AY$1000 = "Yes"), --('ECM Current Staffing'!$C$5:$C$1000 = "Lead Care Manager"), 'ECM Current Staffing'!$M$5:$M$1000,'ECM Current Staffing'!AL$5:AL$1000)</f>
        <v>0</v>
      </c>
      <c r="AA157" cm="1">
        <f t="array" ref="AA157">SUMPRODUCT(--('ECM Current Staffing'!$A$5:$A$1000 = Assumptions!$A157),--('ECM Current Staffing'!$AY$5:$AY$1000 = "Yes"), --('ECM Current Staffing'!$C$5:$C$1000 = "Lead Care Manager"), 'ECM Current Staffing'!$M$5:$M$1000,'ECM Current Staffing'!AM$5:AM$1000)</f>
        <v>0</v>
      </c>
      <c r="AB157" cm="1">
        <f t="array" ref="AB157">SUMPRODUCT(--('ECM Current Staffing'!$A$5:$A$1000 = Assumptions!$A157),--('ECM Current Staffing'!$AY$5:$AY$1000 = "Yes"), --('ECM Current Staffing'!$C$5:$C$1000 = "Lead Care Manager"), 'ECM Current Staffing'!$M$5:$M$1000,'ECM Current Staffing'!AN$5:AN$1000)</f>
        <v>0</v>
      </c>
      <c r="AC157" cm="1">
        <f t="array" ref="AC157">SUMPRODUCT(--('ECM Current Staffing'!$A$5:$A$1000 = Assumptions!$A157),--('ECM Current Staffing'!$AY$5:$AY$1000 = "Yes"), --('ECM Current Staffing'!$C$5:$C$1000 = "Lead Care Manager"), 'ECM Current Staffing'!$M$5:$M$1000,'ECM Current Staffing'!AO$5:AO$1000)</f>
        <v>0</v>
      </c>
      <c r="AD157" cm="1">
        <f t="array" ref="AD157">SUMPRODUCT(--('ECM Current Staffing'!$A$5:$A$1000 = Assumptions!$A157),--('ECM Current Staffing'!$AY$5:$AY$1000 = "Yes"), --('ECM Current Staffing'!$C$5:$C$1000 = "Lead Care Manager"), 'ECM Current Staffing'!$M$5:$M$1000,'ECM Current Staffing'!AP$5:AP$1000)</f>
        <v>0</v>
      </c>
      <c r="AE157" cm="1">
        <f t="array" ref="AE157">SUMPRODUCT(--('ECM Current Staffing'!$A$5:$A$1000 = Assumptions!$A157),--('ECM Current Staffing'!$AY$5:$AY$1000 = "Yes"), --('ECM Current Staffing'!$C$5:$C$1000 = "Lead Care Manager"), 'ECM Current Staffing'!$M$5:$M$1000,'ECM Current Staffing'!AQ$5:AQ$1000)</f>
        <v>0</v>
      </c>
      <c r="AF157" cm="1">
        <f t="array" ref="AF157">SUMPRODUCT(--('ECM Current Staffing'!$A$5:$A$1000 = Assumptions!$A157),--('ECM Current Staffing'!$AY$5:$AY$1000 = "Yes"), --('ECM Current Staffing'!$C$5:$C$1000 = "Lead Care Manager"), 'ECM Current Staffing'!$M$5:$M$1000,'ECM Current Staffing'!AR$5:AR$1000)</f>
        <v>0</v>
      </c>
      <c r="AG157" cm="1">
        <f t="array" ref="AG157">SUMPRODUCT(--('ECM Current Staffing'!$A$5:$A$1000 = Assumptions!$A157),--('ECM Current Staffing'!$AY$5:$AY$1000 = "Yes"), --('ECM Current Staffing'!$C$5:$C$1000 = "Lead Care Manager"), 'ECM Current Staffing'!$M$5:$M$1000,'ECM Current Staffing'!AS$5:AS$1000)</f>
        <v>0</v>
      </c>
      <c r="AH157" cm="1">
        <f t="array" ref="AH157">SUMPRODUCT(--('ECM Current Staffing'!$A$5:$A$1000 = Assumptions!$A157),--('ECM Current Staffing'!$AY$5:$AY$1000 = "Yes"), --('ECM Current Staffing'!$C$5:$C$1000 = "Lead Care Manager"), 'ECM Current Staffing'!$M$5:$M$1000,'ECM Current Staffing'!AT$5:AT$1000)</f>
        <v>0</v>
      </c>
      <c r="AI157" cm="1">
        <f t="array" ref="AI157">SUMPRODUCT(--('ECM Current Staffing'!$A$5:$A$1000 = Assumptions!$A157),--('ECM Current Staffing'!$AY$5:$AY$1000 = "Yes"), --('ECM Current Staffing'!$C$5:$C$1000 = "Lead Care Manager"), 'ECM Current Staffing'!$M$5:$M$1000,'ECM Current Staffing'!AU$5:AU$1000)</f>
        <v>0</v>
      </c>
      <c r="AJ157" cm="1">
        <f t="array" ref="AJ157">SUMPRODUCT(--('ECM Current Staffing'!$A$5:$A$1000 = Assumptions!$A157),--('ECM Current Staffing'!$AY$5:$AY$1000 = "Yes"), --('ECM Current Staffing'!$C$5:$C$1000 = "Lead Care Manager"), 'ECM Current Staffing'!$M$5:$M$1000,'ECM Current Staffing'!AV$5:AV$1000)</f>
        <v>0</v>
      </c>
      <c r="AK157" cm="1">
        <f t="array" ref="AK157">SUMPRODUCT(--('ECM Current Staffing'!$A$5:$A$1000 = Assumptions!$A157),--('ECM Current Staffing'!$AY$5:$AY$1000 = "Yes"), --('ECM Current Staffing'!$C$5:$C$1000 = "Lead Care Manager"), 'ECM Current Staffing'!$M$5:$M$1000,'ECM Current Staffing'!AW$5:AW$1000)</f>
        <v>0</v>
      </c>
      <c r="AL157">
        <f t="shared" si="18"/>
        <v>0</v>
      </c>
      <c r="AM157">
        <f t="shared" si="19"/>
        <v>0</v>
      </c>
      <c r="AN157" cm="1">
        <f t="array" ref="AN157">SUMPRODUCT(--('ECM Current Staffing'!$A$5:$A$1000 = Assumptions!$A157),--('ECM Current Staffing'!$AZ$5:$AZ$1000 = "Yes"), --('ECM Current Staffing'!$C$5:$C$1000 = "Lead Care Manager"), 'ECM Current Staffing'!$M$5:$M$1000,'ECM Current Staffing'!N$5:N$1000)</f>
        <v>0</v>
      </c>
      <c r="AO157" cm="1">
        <f t="array" ref="AO157">SUMPRODUCT(--('ECM Current Staffing'!$A$5:$A$1000 = Assumptions!$A157),--('ECM Current Staffing'!$AZ$5:$AZ$1000 = "Yes"), --('ECM Current Staffing'!$C$5:$C$1000 = "Lead Care Manager"), 'ECM Current Staffing'!$M$5:$M$1000,'ECM Current Staffing'!O$5:O$1000)</f>
        <v>0</v>
      </c>
      <c r="AP157" cm="1">
        <f t="array" ref="AP157">SUMPRODUCT(--('ECM Current Staffing'!$A$5:$A$1000 = Assumptions!$A157),--('ECM Current Staffing'!$AZ$5:$AZ$1000 = "Yes"), --('ECM Current Staffing'!$C$5:$C$1000 = "Lead Care Manager"), 'ECM Current Staffing'!$M$5:$M$1000,'ECM Current Staffing'!P$5:P$1000)</f>
        <v>0</v>
      </c>
      <c r="AQ157" cm="1">
        <f t="array" ref="AQ157">SUMPRODUCT(--('ECM Current Staffing'!$A$5:$A$1000 = Assumptions!$A157),--('ECM Current Staffing'!$AZ$5:$AZ$1000 = "Yes"), --('ECM Current Staffing'!$C$5:$C$1000 = "Lead Care Manager"), 'ECM Current Staffing'!$M$5:$M$1000,'ECM Current Staffing'!Q$5:Q$1000)</f>
        <v>0</v>
      </c>
      <c r="AR157" cm="1">
        <f t="array" ref="AR157">SUMPRODUCT(--('ECM Current Staffing'!$A$5:$A$1000 = Assumptions!$A157),--('ECM Current Staffing'!$AZ$5:$AZ$1000 = "Yes"), --('ECM Current Staffing'!$C$5:$C$1000 = "Lead Care Manager"), 'ECM Current Staffing'!$M$5:$M$1000,'ECM Current Staffing'!R$5:R$1000)</f>
        <v>0</v>
      </c>
      <c r="AS157" cm="1">
        <f t="array" ref="AS157">SUMPRODUCT(--('ECM Current Staffing'!$A$5:$A$1000 = Assumptions!$A157),--('ECM Current Staffing'!$AZ$5:$AZ$1000 = "Yes"), --('ECM Current Staffing'!$C$5:$C$1000 = "Lead Care Manager"), 'ECM Current Staffing'!$M$5:$M$1000,'ECM Current Staffing'!S$5:S$1000)</f>
        <v>0</v>
      </c>
      <c r="AT157" cm="1">
        <f t="array" ref="AT157">SUMPRODUCT(--('ECM Current Staffing'!$A$5:$A$1000 = Assumptions!$A157),--('ECM Current Staffing'!$AZ$5:$AZ$1000 = "Yes"), --('ECM Current Staffing'!$C$5:$C$1000 = "Lead Care Manager"), 'ECM Current Staffing'!$M$5:$M$1000,'ECM Current Staffing'!T$5:T$1000)</f>
        <v>0</v>
      </c>
      <c r="AU157" cm="1">
        <f t="array" ref="AU157">SUMPRODUCT(--('ECM Current Staffing'!$A$5:$A$1000 = Assumptions!$A157),--('ECM Current Staffing'!$AZ$5:$AZ$1000 = "Yes"), --('ECM Current Staffing'!$C$5:$C$1000 = "Lead Care Manager"), 'ECM Current Staffing'!$M$5:$M$1000,'ECM Current Staffing'!U$5:U$1000)</f>
        <v>0</v>
      </c>
      <c r="AV157" cm="1">
        <f t="array" ref="AV157">SUMPRODUCT(--('ECM Current Staffing'!$A$5:$A$1000 = Assumptions!$A157),--('ECM Current Staffing'!$AZ$5:$AZ$1000 = "Yes"), --('ECM Current Staffing'!$C$5:$C$1000 = "Lead Care Manager"), 'ECM Current Staffing'!$M$5:$M$1000,'ECM Current Staffing'!V$5:V$1000)</f>
        <v>0</v>
      </c>
      <c r="AW157" cm="1">
        <f t="array" ref="AW157">SUMPRODUCT(--('ECM Current Staffing'!$A$5:$A$1000 = Assumptions!$A157),--('ECM Current Staffing'!$AZ$5:$AZ$1000 = "Yes"), --('ECM Current Staffing'!$C$5:$C$1000 = "Lead Care Manager"), 'ECM Current Staffing'!$M$5:$M$1000,'ECM Current Staffing'!W$5:W$1000)</f>
        <v>0</v>
      </c>
      <c r="AX157" cm="1">
        <f t="array" ref="AX157">SUMPRODUCT(--('ECM Current Staffing'!$A$5:$A$1000 = Assumptions!$A157),--('ECM Current Staffing'!$AZ$5:$AZ$1000 = "Yes"), --('ECM Current Staffing'!$C$5:$C$1000 = "Lead Care Manager"), 'ECM Current Staffing'!$M$5:$M$1000,'ECM Current Staffing'!X$5:X$1000)</f>
        <v>0</v>
      </c>
      <c r="AY157" cm="1">
        <f t="array" ref="AY157">SUMPRODUCT(--('ECM Current Staffing'!$A$5:$A$1000 = Assumptions!$A157),--('ECM Current Staffing'!$AZ$5:$AZ$1000 = "Yes"), --('ECM Current Staffing'!$C$5:$C$1000 = "Lead Care Manager"), 'ECM Current Staffing'!$M$5:$M$1000,'ECM Current Staffing'!Y$5:Y$1000)</f>
        <v>0</v>
      </c>
      <c r="AZ157" cm="1">
        <f t="array" ref="AZ157">SUMPRODUCT(--('ECM Current Staffing'!$A$5:$A$1000 = Assumptions!$A157),--('ECM Current Staffing'!$AZ$5:$AZ$1000 = "Yes"), --('ECM Current Staffing'!$C$5:$C$1000 = "Lead Care Manager"), 'ECM Current Staffing'!$M$5:$M$1000,'ECM Current Staffing'!Z$5:Z$1000)</f>
        <v>0</v>
      </c>
      <c r="BA157" cm="1">
        <f t="array" ref="BA157">SUMPRODUCT(--('ECM Current Staffing'!$A$5:$A$1000 = Assumptions!$A157),--('ECM Current Staffing'!$AZ$5:$AZ$1000 = "Yes"), --('ECM Current Staffing'!$C$5:$C$1000 = "Lead Care Manager"), 'ECM Current Staffing'!$M$5:$M$1000,'ECM Current Staffing'!AA$5:AA$1000)</f>
        <v>0</v>
      </c>
      <c r="BB157" cm="1">
        <f t="array" ref="BB157">SUMPRODUCT(--('ECM Current Staffing'!$A$5:$A$1000 = Assumptions!$A157),--('ECM Current Staffing'!$AZ$5:$AZ$1000 = "Yes"), --('ECM Current Staffing'!$C$5:$C$1000 = "Lead Care Manager"), 'ECM Current Staffing'!$M$5:$M$1000,'ECM Current Staffing'!AB$5:AB$1000)</f>
        <v>0</v>
      </c>
      <c r="BC157" cm="1">
        <f t="array" ref="BC157">SUMPRODUCT(--('ECM Current Staffing'!$A$5:$A$1000 = Assumptions!$A157),--('ECM Current Staffing'!$AZ$5:$AZ$1000 = "Yes"), --('ECM Current Staffing'!$C$5:$C$1000 = "Lead Care Manager"), 'ECM Current Staffing'!$M$5:$M$1000,'ECM Current Staffing'!AC$5:AC$1000)</f>
        <v>0</v>
      </c>
      <c r="BD157" cm="1">
        <f t="array" ref="BD157">SUMPRODUCT(--('ECM Current Staffing'!$A$5:$A$1000 = Assumptions!$A157),--('ECM Current Staffing'!$AZ$5:$AZ$1000 = "Yes"), --('ECM Current Staffing'!$C$5:$C$1000 = "Lead Care Manager"), 'ECM Current Staffing'!$M$5:$M$1000,'ECM Current Staffing'!AD$5:AD$1000)</f>
        <v>0</v>
      </c>
      <c r="BE157" cm="1">
        <f t="array" ref="BE157">SUMPRODUCT(--('ECM Current Staffing'!$A$5:$A$1000 = Assumptions!$A157),--('ECM Current Staffing'!$AZ$5:$AZ$1000 = "Yes"), --('ECM Current Staffing'!$C$5:$C$1000 = "Lead Care Manager"), 'ECM Current Staffing'!$M$5:$M$1000,'ECM Current Staffing'!AE$5:AE$1000)</f>
        <v>0</v>
      </c>
      <c r="BF157" cm="1">
        <f t="array" ref="BF157">SUMPRODUCT(--('ECM Current Staffing'!$A$5:$A$1000 = Assumptions!$A157),--('ECM Current Staffing'!$AZ$5:$AZ$1000 = "Yes"), --('ECM Current Staffing'!$C$5:$C$1000 = "Lead Care Manager"), 'ECM Current Staffing'!$M$5:$M$1000,'ECM Current Staffing'!AF$5:AF$1000)</f>
        <v>0</v>
      </c>
      <c r="BG157" cm="1">
        <f t="array" ref="BG157">SUMPRODUCT(--('ECM Current Staffing'!$A$5:$A$1000 = Assumptions!$A157),--('ECM Current Staffing'!$AZ$5:$AZ$1000 = "Yes"), --('ECM Current Staffing'!$C$5:$C$1000 = "Lead Care Manager"), 'ECM Current Staffing'!$M$5:$M$1000,'ECM Current Staffing'!AG$5:AG$1000)</f>
        <v>0</v>
      </c>
      <c r="BH157" cm="1">
        <f t="array" ref="BH157">SUMPRODUCT(--('ECM Current Staffing'!$A$5:$A$1000 = Assumptions!$A157),--('ECM Current Staffing'!$AZ$5:$AZ$1000 = "Yes"), --('ECM Current Staffing'!$C$5:$C$1000 = "Lead Care Manager"), 'ECM Current Staffing'!$M$5:$M$1000,'ECM Current Staffing'!AH$5:AH$1000)</f>
        <v>0</v>
      </c>
      <c r="BI157" cm="1">
        <f t="array" ref="BI157">SUMPRODUCT(--('ECM Current Staffing'!$A$5:$A$1000 = Assumptions!$A157),--('ECM Current Staffing'!$AZ$5:$AZ$1000 = "Yes"), --('ECM Current Staffing'!$C$5:$C$1000 = "Lead Care Manager"), 'ECM Current Staffing'!$M$5:$M$1000,'ECM Current Staffing'!AI$5:AI$1000)</f>
        <v>0</v>
      </c>
      <c r="BJ157" cm="1">
        <f t="array" ref="BJ157">SUMPRODUCT(--('ECM Current Staffing'!$A$5:$A$1000 = Assumptions!$A157),--('ECM Current Staffing'!$AZ$5:$AZ$1000 = "Yes"), --('ECM Current Staffing'!$C$5:$C$1000 = "Lead Care Manager"), 'ECM Current Staffing'!$M$5:$M$1000,'ECM Current Staffing'!AJ$5:AJ$1000)</f>
        <v>0</v>
      </c>
      <c r="BK157" cm="1">
        <f t="array" ref="BK157">SUMPRODUCT(--('ECM Current Staffing'!$A$5:$A$1000 = Assumptions!$A157),--('ECM Current Staffing'!$AZ$5:$AZ$1000 = "Yes"), --('ECM Current Staffing'!$C$5:$C$1000 = "Lead Care Manager"), 'ECM Current Staffing'!$M$5:$M$1000,'ECM Current Staffing'!AK$5:AK$1000)</f>
        <v>0</v>
      </c>
      <c r="BL157" cm="1">
        <f t="array" ref="BL157">SUMPRODUCT(--('ECM Current Staffing'!$A$5:$A$1000 = Assumptions!$A157),--('ECM Current Staffing'!$AZ$5:$AZ$1000 = "Yes"), --('ECM Current Staffing'!$C$5:$C$1000 = "Lead Care Manager"), 'ECM Current Staffing'!$M$5:$M$1000,'ECM Current Staffing'!AL$5:AL$1000)</f>
        <v>0</v>
      </c>
      <c r="BM157" cm="1">
        <f t="array" ref="BM157">SUMPRODUCT(--('ECM Current Staffing'!$A$5:$A$1000 = Assumptions!$A157),--('ECM Current Staffing'!$AZ$5:$AZ$1000 = "Yes"), --('ECM Current Staffing'!$C$5:$C$1000 = "Lead Care Manager"), 'ECM Current Staffing'!$M$5:$M$1000,'ECM Current Staffing'!AM$5:AM$1000)</f>
        <v>0</v>
      </c>
      <c r="BN157" cm="1">
        <f t="array" ref="BN157">SUMPRODUCT(--('ECM Current Staffing'!$A$5:$A$1000 = Assumptions!$A157),--('ECM Current Staffing'!$AZ$5:$AZ$1000 = "Yes"), --('ECM Current Staffing'!$C$5:$C$1000 = "Lead Care Manager"), 'ECM Current Staffing'!$M$5:$M$1000,'ECM Current Staffing'!AN$5:AN$1000)</f>
        <v>0</v>
      </c>
      <c r="BO157" cm="1">
        <f t="array" ref="BO157">SUMPRODUCT(--('ECM Current Staffing'!$A$5:$A$1000 = Assumptions!$A157),--('ECM Current Staffing'!$AZ$5:$AZ$1000 = "Yes"), --('ECM Current Staffing'!$C$5:$C$1000 = "Lead Care Manager"), 'ECM Current Staffing'!$M$5:$M$1000,'ECM Current Staffing'!AO$5:AO$1000)</f>
        <v>0</v>
      </c>
      <c r="BP157" cm="1">
        <f t="array" ref="BP157">SUMPRODUCT(--('ECM Current Staffing'!$A$5:$A$1000 = Assumptions!$A157),--('ECM Current Staffing'!$AZ$5:$AZ$1000 = "Yes"), --('ECM Current Staffing'!$C$5:$C$1000 = "Lead Care Manager"), 'ECM Current Staffing'!$M$5:$M$1000,'ECM Current Staffing'!AP$5:AP$1000)</f>
        <v>0</v>
      </c>
      <c r="BQ157" cm="1">
        <f t="array" ref="BQ157">SUMPRODUCT(--('ECM Current Staffing'!$A$5:$A$1000 = Assumptions!$A157),--('ECM Current Staffing'!$AZ$5:$AZ$1000 = "Yes"), --('ECM Current Staffing'!$C$5:$C$1000 = "Lead Care Manager"), 'ECM Current Staffing'!$M$5:$M$1000,'ECM Current Staffing'!AQ$5:AQ$1000)</f>
        <v>0</v>
      </c>
      <c r="BR157" cm="1">
        <f t="array" ref="BR157">SUMPRODUCT(--('ECM Current Staffing'!$A$5:$A$1000 = Assumptions!$A157),--('ECM Current Staffing'!$AZ$5:$AZ$1000 = "Yes"), --('ECM Current Staffing'!$C$5:$C$1000 = "Lead Care Manager"), 'ECM Current Staffing'!$M$5:$M$1000,'ECM Current Staffing'!AR$5:AR$1000)</f>
        <v>0</v>
      </c>
      <c r="BS157" cm="1">
        <f t="array" ref="BS157">SUMPRODUCT(--('ECM Current Staffing'!$A$5:$A$1000 = Assumptions!$A157),--('ECM Current Staffing'!$AZ$5:$AZ$1000 = "Yes"), --('ECM Current Staffing'!$C$5:$C$1000 = "Lead Care Manager"), 'ECM Current Staffing'!$M$5:$M$1000,'ECM Current Staffing'!AS$5:AS$1000)</f>
        <v>0</v>
      </c>
      <c r="BT157" cm="1">
        <f t="array" ref="BT157">SUMPRODUCT(--('ECM Current Staffing'!$A$5:$A$1000 = Assumptions!$A157),--('ECM Current Staffing'!$AZ$5:$AZ$1000 = "Yes"), --('ECM Current Staffing'!$C$5:$C$1000 = "Lead Care Manager"), 'ECM Current Staffing'!$M$5:$M$1000,'ECM Current Staffing'!AT$5:AT$1000)</f>
        <v>0</v>
      </c>
      <c r="BU157" cm="1">
        <f t="array" ref="BU157">SUMPRODUCT(--('ECM Current Staffing'!$A$5:$A$1000 = Assumptions!$A157),--('ECM Current Staffing'!$AZ$5:$AZ$1000 = "Yes"), --('ECM Current Staffing'!$C$5:$C$1000 = "Lead Care Manager"), 'ECM Current Staffing'!$M$5:$M$1000,'ECM Current Staffing'!AU$5:AU$1000)</f>
        <v>0</v>
      </c>
      <c r="BV157" cm="1">
        <f t="array" ref="BV157">SUMPRODUCT(--('ECM Current Staffing'!$A$5:$A$1000 = Assumptions!$A157),--('ECM Current Staffing'!$AZ$5:$AZ$1000 = "Yes"), --('ECM Current Staffing'!$C$5:$C$1000 = "Lead Care Manager"), 'ECM Current Staffing'!$M$5:$M$1000,'ECM Current Staffing'!AV$5:AV$1000)</f>
        <v>0</v>
      </c>
      <c r="BW157" cm="1">
        <f t="array" ref="BW157">SUMPRODUCT(--('ECM Current Staffing'!$A$5:$A$1000 = Assumptions!$A157),--('ECM Current Staffing'!$AZ$5:$AZ$1000 = "Yes"), --('ECM Current Staffing'!$C$5:$C$1000 = "Lead Care Manager"), 'ECM Current Staffing'!$M$5:$M$1000,'ECM Current Staffing'!AW$5:AW$1000)</f>
        <v>0</v>
      </c>
      <c r="BX157">
        <f t="shared" si="20"/>
        <v>0</v>
      </c>
      <c r="BY157">
        <f t="shared" si="21"/>
        <v>0</v>
      </c>
    </row>
    <row r="158" spans="1:77" x14ac:dyDescent="0.25">
      <c r="A158" s="132" t="str">
        <f>IF('ECM Location'!D20="", "",'ECM Location'!D20)</f>
        <v/>
      </c>
      <c r="B158" cm="1">
        <f t="array" ref="B158">SUMPRODUCT(--('ECM Current Staffing'!$A$5:$A$1000 = Assumptions!$A158),--('ECM Current Staffing'!$AY$5:$AY$1000 = "Yes"), --('ECM Current Staffing'!$C$5:$C$1000 = "Lead Care Manager"), 'ECM Current Staffing'!$M$5:$M$1000,'ECM Current Staffing'!N$5:N$1000)</f>
        <v>0</v>
      </c>
      <c r="C158" cm="1">
        <f t="array" ref="C158">SUMPRODUCT(--('ECM Current Staffing'!$A$5:$A$1000 = Assumptions!$A158),--('ECM Current Staffing'!$AY$5:$AY$1000 = "Yes"), --('ECM Current Staffing'!$C$5:$C$1000 = "Lead Care Manager"), 'ECM Current Staffing'!$M$5:$M$1000,'ECM Current Staffing'!O$5:O$1000)</f>
        <v>0</v>
      </c>
      <c r="D158" cm="1">
        <f t="array" ref="D158">SUMPRODUCT(--('ECM Current Staffing'!$A$5:$A$1000 = Assumptions!$A158),--('ECM Current Staffing'!$AY$5:$AY$1000 = "Yes"), --('ECM Current Staffing'!$C$5:$C$1000 = "Lead Care Manager"), 'ECM Current Staffing'!$M$5:$M$1000,'ECM Current Staffing'!P$5:P$1000)</f>
        <v>0</v>
      </c>
      <c r="E158" cm="1">
        <f t="array" ref="E158">SUMPRODUCT(--('ECM Current Staffing'!$A$5:$A$1000 = Assumptions!$A158),--('ECM Current Staffing'!$AY$5:$AY$1000 = "Yes"), --('ECM Current Staffing'!$C$5:$C$1000 = "Lead Care Manager"), 'ECM Current Staffing'!$M$5:$M$1000,'ECM Current Staffing'!Q$5:Q$1000)</f>
        <v>0</v>
      </c>
      <c r="F158" cm="1">
        <f t="array" ref="F158">SUMPRODUCT(--('ECM Current Staffing'!$A$5:$A$1000 = Assumptions!$A158),--('ECM Current Staffing'!$AY$5:$AY$1000 = "Yes"), --('ECM Current Staffing'!$C$5:$C$1000 = "Lead Care Manager"), 'ECM Current Staffing'!$M$5:$M$1000,'ECM Current Staffing'!R$5:R$1000)</f>
        <v>0</v>
      </c>
      <c r="G158" cm="1">
        <f t="array" ref="G158">SUMPRODUCT(--('ECM Current Staffing'!$A$5:$A$1000 = Assumptions!$A158),--('ECM Current Staffing'!$AY$5:$AY$1000 = "Yes"), --('ECM Current Staffing'!$C$5:$C$1000 = "Lead Care Manager"), 'ECM Current Staffing'!$M$5:$M$1000,'ECM Current Staffing'!S$5:S$1000)</f>
        <v>0</v>
      </c>
      <c r="H158" cm="1">
        <f t="array" ref="H158">SUMPRODUCT(--('ECM Current Staffing'!$A$5:$A$1000 = Assumptions!$A158),--('ECM Current Staffing'!$AY$5:$AY$1000 = "Yes"), --('ECM Current Staffing'!$C$5:$C$1000 = "Lead Care Manager"), 'ECM Current Staffing'!$M$5:$M$1000,'ECM Current Staffing'!T$5:T$1000)</f>
        <v>0</v>
      </c>
      <c r="I158" cm="1">
        <f t="array" ref="I158">SUMPRODUCT(--('ECM Current Staffing'!$A$5:$A$1000 = Assumptions!$A158),--('ECM Current Staffing'!$AY$5:$AY$1000 = "Yes"), --('ECM Current Staffing'!$C$5:$C$1000 = "Lead Care Manager"), 'ECM Current Staffing'!$M$5:$M$1000,'ECM Current Staffing'!U$5:U$1000)</f>
        <v>0</v>
      </c>
      <c r="J158" cm="1">
        <f t="array" ref="J158">SUMPRODUCT(--('ECM Current Staffing'!$A$5:$A$1000 = Assumptions!$A158),--('ECM Current Staffing'!$AY$5:$AY$1000 = "Yes"), --('ECM Current Staffing'!$C$5:$C$1000 = "Lead Care Manager"), 'ECM Current Staffing'!$M$5:$M$1000,'ECM Current Staffing'!V$5:V$1000)</f>
        <v>0</v>
      </c>
      <c r="K158" cm="1">
        <f t="array" ref="K158">SUMPRODUCT(--('ECM Current Staffing'!$A$5:$A$1000 = Assumptions!$A158),--('ECM Current Staffing'!$AY$5:$AY$1000 = "Yes"), --('ECM Current Staffing'!$C$5:$C$1000 = "Lead Care Manager"), 'ECM Current Staffing'!$M$5:$M$1000,'ECM Current Staffing'!W$5:W$1000)</f>
        <v>0</v>
      </c>
      <c r="L158" cm="1">
        <f t="array" ref="L158">SUMPRODUCT(--('ECM Current Staffing'!$A$5:$A$1000 = Assumptions!$A158),--('ECM Current Staffing'!$AY$5:$AY$1000 = "Yes"), --('ECM Current Staffing'!$C$5:$C$1000 = "Lead Care Manager"), 'ECM Current Staffing'!$M$5:$M$1000,'ECM Current Staffing'!X$5:X$1000)</f>
        <v>0</v>
      </c>
      <c r="M158" cm="1">
        <f t="array" ref="M158">SUMPRODUCT(--('ECM Current Staffing'!$A$5:$A$1000 = Assumptions!$A158),--('ECM Current Staffing'!$AY$5:$AY$1000 = "Yes"), --('ECM Current Staffing'!$C$5:$C$1000 = "Lead Care Manager"), 'ECM Current Staffing'!$M$5:$M$1000,'ECM Current Staffing'!Y$5:Y$1000)</f>
        <v>0</v>
      </c>
      <c r="N158" cm="1">
        <f t="array" ref="N158">SUMPRODUCT(--('ECM Current Staffing'!$A$5:$A$1000 = Assumptions!$A158),--('ECM Current Staffing'!$AY$5:$AY$1000 = "Yes"), --('ECM Current Staffing'!$C$5:$C$1000 = "Lead Care Manager"), 'ECM Current Staffing'!$M$5:$M$1000,'ECM Current Staffing'!Z$5:Z$1000)</f>
        <v>0</v>
      </c>
      <c r="O158" cm="1">
        <f t="array" ref="O158">SUMPRODUCT(--('ECM Current Staffing'!$A$5:$A$1000 = Assumptions!$A158),--('ECM Current Staffing'!$AY$5:$AY$1000 = "Yes"), --('ECM Current Staffing'!$C$5:$C$1000 = "Lead Care Manager"), 'ECM Current Staffing'!$M$5:$M$1000,'ECM Current Staffing'!AA$5:AA$1000)</f>
        <v>0</v>
      </c>
      <c r="P158" cm="1">
        <f t="array" ref="P158">SUMPRODUCT(--('ECM Current Staffing'!$A$5:$A$1000 = Assumptions!$A158),--('ECM Current Staffing'!$AY$5:$AY$1000 = "Yes"), --('ECM Current Staffing'!$C$5:$C$1000 = "Lead Care Manager"), 'ECM Current Staffing'!$M$5:$M$1000,'ECM Current Staffing'!AB$5:AB$1000)</f>
        <v>0</v>
      </c>
      <c r="Q158" cm="1">
        <f t="array" ref="Q158">SUMPRODUCT(--('ECM Current Staffing'!$A$5:$A$1000 = Assumptions!$A158),--('ECM Current Staffing'!$AY$5:$AY$1000 = "Yes"), --('ECM Current Staffing'!$C$5:$C$1000 = "Lead Care Manager"), 'ECM Current Staffing'!$M$5:$M$1000,'ECM Current Staffing'!AC$5:AC$1000)</f>
        <v>0</v>
      </c>
      <c r="R158" cm="1">
        <f t="array" ref="R158">SUMPRODUCT(--('ECM Current Staffing'!$A$5:$A$1000 = Assumptions!$A158),--('ECM Current Staffing'!$AY$5:$AY$1000 = "Yes"), --('ECM Current Staffing'!$C$5:$C$1000 = "Lead Care Manager"), 'ECM Current Staffing'!$M$5:$M$1000,'ECM Current Staffing'!AD$5:AD$1000)</f>
        <v>0</v>
      </c>
      <c r="S158" cm="1">
        <f t="array" ref="S158">SUMPRODUCT(--('ECM Current Staffing'!$A$5:$A$1000 = Assumptions!$A158),--('ECM Current Staffing'!$AY$5:$AY$1000 = "Yes"), --('ECM Current Staffing'!$C$5:$C$1000 = "Lead Care Manager"), 'ECM Current Staffing'!$M$5:$M$1000,'ECM Current Staffing'!AE$5:AE$1000)</f>
        <v>0</v>
      </c>
      <c r="T158" cm="1">
        <f t="array" ref="T158">SUMPRODUCT(--('ECM Current Staffing'!$A$5:$A$1000 = Assumptions!$A158),--('ECM Current Staffing'!$AY$5:$AY$1000 = "Yes"), --('ECM Current Staffing'!$C$5:$C$1000 = "Lead Care Manager"), 'ECM Current Staffing'!$M$5:$M$1000,'ECM Current Staffing'!AF$5:AF$1000)</f>
        <v>0</v>
      </c>
      <c r="U158" cm="1">
        <f t="array" ref="U158">SUMPRODUCT(--('ECM Current Staffing'!$A$5:$A$1000 = Assumptions!$A158),--('ECM Current Staffing'!$AY$5:$AY$1000 = "Yes"), --('ECM Current Staffing'!$C$5:$C$1000 = "Lead Care Manager"), 'ECM Current Staffing'!$M$5:$M$1000,'ECM Current Staffing'!AG$5:AG$1000)</f>
        <v>0</v>
      </c>
      <c r="V158" cm="1">
        <f t="array" ref="V158">SUMPRODUCT(--('ECM Current Staffing'!$A$5:$A$1000 = Assumptions!$A158),--('ECM Current Staffing'!$AY$5:$AY$1000 = "Yes"), --('ECM Current Staffing'!$C$5:$C$1000 = "Lead Care Manager"), 'ECM Current Staffing'!$M$5:$M$1000,'ECM Current Staffing'!AH$5:AH$1000)</f>
        <v>0</v>
      </c>
      <c r="W158" cm="1">
        <f t="array" ref="W158">SUMPRODUCT(--('ECM Current Staffing'!$A$5:$A$1000 = Assumptions!$A158),--('ECM Current Staffing'!$AY$5:$AY$1000 = "Yes"), --('ECM Current Staffing'!$C$5:$C$1000 = "Lead Care Manager"), 'ECM Current Staffing'!$M$5:$M$1000,'ECM Current Staffing'!AI$5:AI$1000)</f>
        <v>0</v>
      </c>
      <c r="X158" cm="1">
        <f t="array" ref="X158">SUMPRODUCT(--('ECM Current Staffing'!$A$5:$A$1000 = Assumptions!$A158),--('ECM Current Staffing'!$AY$5:$AY$1000 = "Yes"), --('ECM Current Staffing'!$C$5:$C$1000 = "Lead Care Manager"), 'ECM Current Staffing'!$M$5:$M$1000,'ECM Current Staffing'!AJ$5:AJ$1000)</f>
        <v>0</v>
      </c>
      <c r="Y158" cm="1">
        <f t="array" ref="Y158">SUMPRODUCT(--('ECM Current Staffing'!$A$5:$A$1000 = Assumptions!$A158),--('ECM Current Staffing'!$AY$5:$AY$1000 = "Yes"), --('ECM Current Staffing'!$C$5:$C$1000 = "Lead Care Manager"), 'ECM Current Staffing'!$M$5:$M$1000,'ECM Current Staffing'!AK$5:AK$1000)</f>
        <v>0</v>
      </c>
      <c r="Z158" cm="1">
        <f t="array" ref="Z158">SUMPRODUCT(--('ECM Current Staffing'!$A$5:$A$1000 = Assumptions!$A158),--('ECM Current Staffing'!$AY$5:$AY$1000 = "Yes"), --('ECM Current Staffing'!$C$5:$C$1000 = "Lead Care Manager"), 'ECM Current Staffing'!$M$5:$M$1000,'ECM Current Staffing'!AL$5:AL$1000)</f>
        <v>0</v>
      </c>
      <c r="AA158" cm="1">
        <f t="array" ref="AA158">SUMPRODUCT(--('ECM Current Staffing'!$A$5:$A$1000 = Assumptions!$A158),--('ECM Current Staffing'!$AY$5:$AY$1000 = "Yes"), --('ECM Current Staffing'!$C$5:$C$1000 = "Lead Care Manager"), 'ECM Current Staffing'!$M$5:$M$1000,'ECM Current Staffing'!AM$5:AM$1000)</f>
        <v>0</v>
      </c>
      <c r="AB158" cm="1">
        <f t="array" ref="AB158">SUMPRODUCT(--('ECM Current Staffing'!$A$5:$A$1000 = Assumptions!$A158),--('ECM Current Staffing'!$AY$5:$AY$1000 = "Yes"), --('ECM Current Staffing'!$C$5:$C$1000 = "Lead Care Manager"), 'ECM Current Staffing'!$M$5:$M$1000,'ECM Current Staffing'!AN$5:AN$1000)</f>
        <v>0</v>
      </c>
      <c r="AC158" cm="1">
        <f t="array" ref="AC158">SUMPRODUCT(--('ECM Current Staffing'!$A$5:$A$1000 = Assumptions!$A158),--('ECM Current Staffing'!$AY$5:$AY$1000 = "Yes"), --('ECM Current Staffing'!$C$5:$C$1000 = "Lead Care Manager"), 'ECM Current Staffing'!$M$5:$M$1000,'ECM Current Staffing'!AO$5:AO$1000)</f>
        <v>0</v>
      </c>
      <c r="AD158" cm="1">
        <f t="array" ref="AD158">SUMPRODUCT(--('ECM Current Staffing'!$A$5:$A$1000 = Assumptions!$A158),--('ECM Current Staffing'!$AY$5:$AY$1000 = "Yes"), --('ECM Current Staffing'!$C$5:$C$1000 = "Lead Care Manager"), 'ECM Current Staffing'!$M$5:$M$1000,'ECM Current Staffing'!AP$5:AP$1000)</f>
        <v>0</v>
      </c>
      <c r="AE158" cm="1">
        <f t="array" ref="AE158">SUMPRODUCT(--('ECM Current Staffing'!$A$5:$A$1000 = Assumptions!$A158),--('ECM Current Staffing'!$AY$5:$AY$1000 = "Yes"), --('ECM Current Staffing'!$C$5:$C$1000 = "Lead Care Manager"), 'ECM Current Staffing'!$M$5:$M$1000,'ECM Current Staffing'!AQ$5:AQ$1000)</f>
        <v>0</v>
      </c>
      <c r="AF158" cm="1">
        <f t="array" ref="AF158">SUMPRODUCT(--('ECM Current Staffing'!$A$5:$A$1000 = Assumptions!$A158),--('ECM Current Staffing'!$AY$5:$AY$1000 = "Yes"), --('ECM Current Staffing'!$C$5:$C$1000 = "Lead Care Manager"), 'ECM Current Staffing'!$M$5:$M$1000,'ECM Current Staffing'!AR$5:AR$1000)</f>
        <v>0</v>
      </c>
      <c r="AG158" cm="1">
        <f t="array" ref="AG158">SUMPRODUCT(--('ECM Current Staffing'!$A$5:$A$1000 = Assumptions!$A158),--('ECM Current Staffing'!$AY$5:$AY$1000 = "Yes"), --('ECM Current Staffing'!$C$5:$C$1000 = "Lead Care Manager"), 'ECM Current Staffing'!$M$5:$M$1000,'ECM Current Staffing'!AS$5:AS$1000)</f>
        <v>0</v>
      </c>
      <c r="AH158" cm="1">
        <f t="array" ref="AH158">SUMPRODUCT(--('ECM Current Staffing'!$A$5:$A$1000 = Assumptions!$A158),--('ECM Current Staffing'!$AY$5:$AY$1000 = "Yes"), --('ECM Current Staffing'!$C$5:$C$1000 = "Lead Care Manager"), 'ECM Current Staffing'!$M$5:$M$1000,'ECM Current Staffing'!AT$5:AT$1000)</f>
        <v>0</v>
      </c>
      <c r="AI158" cm="1">
        <f t="array" ref="AI158">SUMPRODUCT(--('ECM Current Staffing'!$A$5:$A$1000 = Assumptions!$A158),--('ECM Current Staffing'!$AY$5:$AY$1000 = "Yes"), --('ECM Current Staffing'!$C$5:$C$1000 = "Lead Care Manager"), 'ECM Current Staffing'!$M$5:$M$1000,'ECM Current Staffing'!AU$5:AU$1000)</f>
        <v>0</v>
      </c>
      <c r="AJ158" cm="1">
        <f t="array" ref="AJ158">SUMPRODUCT(--('ECM Current Staffing'!$A$5:$A$1000 = Assumptions!$A158),--('ECM Current Staffing'!$AY$5:$AY$1000 = "Yes"), --('ECM Current Staffing'!$C$5:$C$1000 = "Lead Care Manager"), 'ECM Current Staffing'!$M$5:$M$1000,'ECM Current Staffing'!AV$5:AV$1000)</f>
        <v>0</v>
      </c>
      <c r="AK158" cm="1">
        <f t="array" ref="AK158">SUMPRODUCT(--('ECM Current Staffing'!$A$5:$A$1000 = Assumptions!$A158),--('ECM Current Staffing'!$AY$5:$AY$1000 = "Yes"), --('ECM Current Staffing'!$C$5:$C$1000 = "Lead Care Manager"), 'ECM Current Staffing'!$M$5:$M$1000,'ECM Current Staffing'!AW$5:AW$1000)</f>
        <v>0</v>
      </c>
      <c r="AL158">
        <f t="shared" si="18"/>
        <v>0</v>
      </c>
      <c r="AM158">
        <f t="shared" si="19"/>
        <v>0</v>
      </c>
      <c r="AN158" cm="1">
        <f t="array" ref="AN158">SUMPRODUCT(--('ECM Current Staffing'!$A$5:$A$1000 = Assumptions!$A158),--('ECM Current Staffing'!$AZ$5:$AZ$1000 = "Yes"), --('ECM Current Staffing'!$C$5:$C$1000 = "Lead Care Manager"), 'ECM Current Staffing'!$M$5:$M$1000,'ECM Current Staffing'!N$5:N$1000)</f>
        <v>0</v>
      </c>
      <c r="AO158" cm="1">
        <f t="array" ref="AO158">SUMPRODUCT(--('ECM Current Staffing'!$A$5:$A$1000 = Assumptions!$A158),--('ECM Current Staffing'!$AZ$5:$AZ$1000 = "Yes"), --('ECM Current Staffing'!$C$5:$C$1000 = "Lead Care Manager"), 'ECM Current Staffing'!$M$5:$M$1000,'ECM Current Staffing'!O$5:O$1000)</f>
        <v>0</v>
      </c>
      <c r="AP158" cm="1">
        <f t="array" ref="AP158">SUMPRODUCT(--('ECM Current Staffing'!$A$5:$A$1000 = Assumptions!$A158),--('ECM Current Staffing'!$AZ$5:$AZ$1000 = "Yes"), --('ECM Current Staffing'!$C$5:$C$1000 = "Lead Care Manager"), 'ECM Current Staffing'!$M$5:$M$1000,'ECM Current Staffing'!P$5:P$1000)</f>
        <v>0</v>
      </c>
      <c r="AQ158" cm="1">
        <f t="array" ref="AQ158">SUMPRODUCT(--('ECM Current Staffing'!$A$5:$A$1000 = Assumptions!$A158),--('ECM Current Staffing'!$AZ$5:$AZ$1000 = "Yes"), --('ECM Current Staffing'!$C$5:$C$1000 = "Lead Care Manager"), 'ECM Current Staffing'!$M$5:$M$1000,'ECM Current Staffing'!Q$5:Q$1000)</f>
        <v>0</v>
      </c>
      <c r="AR158" cm="1">
        <f t="array" ref="AR158">SUMPRODUCT(--('ECM Current Staffing'!$A$5:$A$1000 = Assumptions!$A158),--('ECM Current Staffing'!$AZ$5:$AZ$1000 = "Yes"), --('ECM Current Staffing'!$C$5:$C$1000 = "Lead Care Manager"), 'ECM Current Staffing'!$M$5:$M$1000,'ECM Current Staffing'!R$5:R$1000)</f>
        <v>0</v>
      </c>
      <c r="AS158" cm="1">
        <f t="array" ref="AS158">SUMPRODUCT(--('ECM Current Staffing'!$A$5:$A$1000 = Assumptions!$A158),--('ECM Current Staffing'!$AZ$5:$AZ$1000 = "Yes"), --('ECM Current Staffing'!$C$5:$C$1000 = "Lead Care Manager"), 'ECM Current Staffing'!$M$5:$M$1000,'ECM Current Staffing'!S$5:S$1000)</f>
        <v>0</v>
      </c>
      <c r="AT158" cm="1">
        <f t="array" ref="AT158">SUMPRODUCT(--('ECM Current Staffing'!$A$5:$A$1000 = Assumptions!$A158),--('ECM Current Staffing'!$AZ$5:$AZ$1000 = "Yes"), --('ECM Current Staffing'!$C$5:$C$1000 = "Lead Care Manager"), 'ECM Current Staffing'!$M$5:$M$1000,'ECM Current Staffing'!T$5:T$1000)</f>
        <v>0</v>
      </c>
      <c r="AU158" cm="1">
        <f t="array" ref="AU158">SUMPRODUCT(--('ECM Current Staffing'!$A$5:$A$1000 = Assumptions!$A158),--('ECM Current Staffing'!$AZ$5:$AZ$1000 = "Yes"), --('ECM Current Staffing'!$C$5:$C$1000 = "Lead Care Manager"), 'ECM Current Staffing'!$M$5:$M$1000,'ECM Current Staffing'!U$5:U$1000)</f>
        <v>0</v>
      </c>
      <c r="AV158" cm="1">
        <f t="array" ref="AV158">SUMPRODUCT(--('ECM Current Staffing'!$A$5:$A$1000 = Assumptions!$A158),--('ECM Current Staffing'!$AZ$5:$AZ$1000 = "Yes"), --('ECM Current Staffing'!$C$5:$C$1000 = "Lead Care Manager"), 'ECM Current Staffing'!$M$5:$M$1000,'ECM Current Staffing'!V$5:V$1000)</f>
        <v>0</v>
      </c>
      <c r="AW158" cm="1">
        <f t="array" ref="AW158">SUMPRODUCT(--('ECM Current Staffing'!$A$5:$A$1000 = Assumptions!$A158),--('ECM Current Staffing'!$AZ$5:$AZ$1000 = "Yes"), --('ECM Current Staffing'!$C$5:$C$1000 = "Lead Care Manager"), 'ECM Current Staffing'!$M$5:$M$1000,'ECM Current Staffing'!W$5:W$1000)</f>
        <v>0</v>
      </c>
      <c r="AX158" cm="1">
        <f t="array" ref="AX158">SUMPRODUCT(--('ECM Current Staffing'!$A$5:$A$1000 = Assumptions!$A158),--('ECM Current Staffing'!$AZ$5:$AZ$1000 = "Yes"), --('ECM Current Staffing'!$C$5:$C$1000 = "Lead Care Manager"), 'ECM Current Staffing'!$M$5:$M$1000,'ECM Current Staffing'!X$5:X$1000)</f>
        <v>0</v>
      </c>
      <c r="AY158" cm="1">
        <f t="array" ref="AY158">SUMPRODUCT(--('ECM Current Staffing'!$A$5:$A$1000 = Assumptions!$A158),--('ECM Current Staffing'!$AZ$5:$AZ$1000 = "Yes"), --('ECM Current Staffing'!$C$5:$C$1000 = "Lead Care Manager"), 'ECM Current Staffing'!$M$5:$M$1000,'ECM Current Staffing'!Y$5:Y$1000)</f>
        <v>0</v>
      </c>
      <c r="AZ158" cm="1">
        <f t="array" ref="AZ158">SUMPRODUCT(--('ECM Current Staffing'!$A$5:$A$1000 = Assumptions!$A158),--('ECM Current Staffing'!$AZ$5:$AZ$1000 = "Yes"), --('ECM Current Staffing'!$C$5:$C$1000 = "Lead Care Manager"), 'ECM Current Staffing'!$M$5:$M$1000,'ECM Current Staffing'!Z$5:Z$1000)</f>
        <v>0</v>
      </c>
      <c r="BA158" cm="1">
        <f t="array" ref="BA158">SUMPRODUCT(--('ECM Current Staffing'!$A$5:$A$1000 = Assumptions!$A158),--('ECM Current Staffing'!$AZ$5:$AZ$1000 = "Yes"), --('ECM Current Staffing'!$C$5:$C$1000 = "Lead Care Manager"), 'ECM Current Staffing'!$M$5:$M$1000,'ECM Current Staffing'!AA$5:AA$1000)</f>
        <v>0</v>
      </c>
      <c r="BB158" cm="1">
        <f t="array" ref="BB158">SUMPRODUCT(--('ECM Current Staffing'!$A$5:$A$1000 = Assumptions!$A158),--('ECM Current Staffing'!$AZ$5:$AZ$1000 = "Yes"), --('ECM Current Staffing'!$C$5:$C$1000 = "Lead Care Manager"), 'ECM Current Staffing'!$M$5:$M$1000,'ECM Current Staffing'!AB$5:AB$1000)</f>
        <v>0</v>
      </c>
      <c r="BC158" cm="1">
        <f t="array" ref="BC158">SUMPRODUCT(--('ECM Current Staffing'!$A$5:$A$1000 = Assumptions!$A158),--('ECM Current Staffing'!$AZ$5:$AZ$1000 = "Yes"), --('ECM Current Staffing'!$C$5:$C$1000 = "Lead Care Manager"), 'ECM Current Staffing'!$M$5:$M$1000,'ECM Current Staffing'!AC$5:AC$1000)</f>
        <v>0</v>
      </c>
      <c r="BD158" cm="1">
        <f t="array" ref="BD158">SUMPRODUCT(--('ECM Current Staffing'!$A$5:$A$1000 = Assumptions!$A158),--('ECM Current Staffing'!$AZ$5:$AZ$1000 = "Yes"), --('ECM Current Staffing'!$C$5:$C$1000 = "Lead Care Manager"), 'ECM Current Staffing'!$M$5:$M$1000,'ECM Current Staffing'!AD$5:AD$1000)</f>
        <v>0</v>
      </c>
      <c r="BE158" cm="1">
        <f t="array" ref="BE158">SUMPRODUCT(--('ECM Current Staffing'!$A$5:$A$1000 = Assumptions!$A158),--('ECM Current Staffing'!$AZ$5:$AZ$1000 = "Yes"), --('ECM Current Staffing'!$C$5:$C$1000 = "Lead Care Manager"), 'ECM Current Staffing'!$M$5:$M$1000,'ECM Current Staffing'!AE$5:AE$1000)</f>
        <v>0</v>
      </c>
      <c r="BF158" cm="1">
        <f t="array" ref="BF158">SUMPRODUCT(--('ECM Current Staffing'!$A$5:$A$1000 = Assumptions!$A158),--('ECM Current Staffing'!$AZ$5:$AZ$1000 = "Yes"), --('ECM Current Staffing'!$C$5:$C$1000 = "Lead Care Manager"), 'ECM Current Staffing'!$M$5:$M$1000,'ECM Current Staffing'!AF$5:AF$1000)</f>
        <v>0</v>
      </c>
      <c r="BG158" cm="1">
        <f t="array" ref="BG158">SUMPRODUCT(--('ECM Current Staffing'!$A$5:$A$1000 = Assumptions!$A158),--('ECM Current Staffing'!$AZ$5:$AZ$1000 = "Yes"), --('ECM Current Staffing'!$C$5:$C$1000 = "Lead Care Manager"), 'ECM Current Staffing'!$M$5:$M$1000,'ECM Current Staffing'!AG$5:AG$1000)</f>
        <v>0</v>
      </c>
      <c r="BH158" cm="1">
        <f t="array" ref="BH158">SUMPRODUCT(--('ECM Current Staffing'!$A$5:$A$1000 = Assumptions!$A158),--('ECM Current Staffing'!$AZ$5:$AZ$1000 = "Yes"), --('ECM Current Staffing'!$C$5:$C$1000 = "Lead Care Manager"), 'ECM Current Staffing'!$M$5:$M$1000,'ECM Current Staffing'!AH$5:AH$1000)</f>
        <v>0</v>
      </c>
      <c r="BI158" cm="1">
        <f t="array" ref="BI158">SUMPRODUCT(--('ECM Current Staffing'!$A$5:$A$1000 = Assumptions!$A158),--('ECM Current Staffing'!$AZ$5:$AZ$1000 = "Yes"), --('ECM Current Staffing'!$C$5:$C$1000 = "Lead Care Manager"), 'ECM Current Staffing'!$M$5:$M$1000,'ECM Current Staffing'!AI$5:AI$1000)</f>
        <v>0</v>
      </c>
      <c r="BJ158" cm="1">
        <f t="array" ref="BJ158">SUMPRODUCT(--('ECM Current Staffing'!$A$5:$A$1000 = Assumptions!$A158),--('ECM Current Staffing'!$AZ$5:$AZ$1000 = "Yes"), --('ECM Current Staffing'!$C$5:$C$1000 = "Lead Care Manager"), 'ECM Current Staffing'!$M$5:$M$1000,'ECM Current Staffing'!AJ$5:AJ$1000)</f>
        <v>0</v>
      </c>
      <c r="BK158" cm="1">
        <f t="array" ref="BK158">SUMPRODUCT(--('ECM Current Staffing'!$A$5:$A$1000 = Assumptions!$A158),--('ECM Current Staffing'!$AZ$5:$AZ$1000 = "Yes"), --('ECM Current Staffing'!$C$5:$C$1000 = "Lead Care Manager"), 'ECM Current Staffing'!$M$5:$M$1000,'ECM Current Staffing'!AK$5:AK$1000)</f>
        <v>0</v>
      </c>
      <c r="BL158" cm="1">
        <f t="array" ref="BL158">SUMPRODUCT(--('ECM Current Staffing'!$A$5:$A$1000 = Assumptions!$A158),--('ECM Current Staffing'!$AZ$5:$AZ$1000 = "Yes"), --('ECM Current Staffing'!$C$5:$C$1000 = "Lead Care Manager"), 'ECM Current Staffing'!$M$5:$M$1000,'ECM Current Staffing'!AL$5:AL$1000)</f>
        <v>0</v>
      </c>
      <c r="BM158" cm="1">
        <f t="array" ref="BM158">SUMPRODUCT(--('ECM Current Staffing'!$A$5:$A$1000 = Assumptions!$A158),--('ECM Current Staffing'!$AZ$5:$AZ$1000 = "Yes"), --('ECM Current Staffing'!$C$5:$C$1000 = "Lead Care Manager"), 'ECM Current Staffing'!$M$5:$M$1000,'ECM Current Staffing'!AM$5:AM$1000)</f>
        <v>0</v>
      </c>
      <c r="BN158" cm="1">
        <f t="array" ref="BN158">SUMPRODUCT(--('ECM Current Staffing'!$A$5:$A$1000 = Assumptions!$A158),--('ECM Current Staffing'!$AZ$5:$AZ$1000 = "Yes"), --('ECM Current Staffing'!$C$5:$C$1000 = "Lead Care Manager"), 'ECM Current Staffing'!$M$5:$M$1000,'ECM Current Staffing'!AN$5:AN$1000)</f>
        <v>0</v>
      </c>
      <c r="BO158" cm="1">
        <f t="array" ref="BO158">SUMPRODUCT(--('ECM Current Staffing'!$A$5:$A$1000 = Assumptions!$A158),--('ECM Current Staffing'!$AZ$5:$AZ$1000 = "Yes"), --('ECM Current Staffing'!$C$5:$C$1000 = "Lead Care Manager"), 'ECM Current Staffing'!$M$5:$M$1000,'ECM Current Staffing'!AO$5:AO$1000)</f>
        <v>0</v>
      </c>
      <c r="BP158" cm="1">
        <f t="array" ref="BP158">SUMPRODUCT(--('ECM Current Staffing'!$A$5:$A$1000 = Assumptions!$A158),--('ECM Current Staffing'!$AZ$5:$AZ$1000 = "Yes"), --('ECM Current Staffing'!$C$5:$C$1000 = "Lead Care Manager"), 'ECM Current Staffing'!$M$5:$M$1000,'ECM Current Staffing'!AP$5:AP$1000)</f>
        <v>0</v>
      </c>
      <c r="BQ158" cm="1">
        <f t="array" ref="BQ158">SUMPRODUCT(--('ECM Current Staffing'!$A$5:$A$1000 = Assumptions!$A158),--('ECM Current Staffing'!$AZ$5:$AZ$1000 = "Yes"), --('ECM Current Staffing'!$C$5:$C$1000 = "Lead Care Manager"), 'ECM Current Staffing'!$M$5:$M$1000,'ECM Current Staffing'!AQ$5:AQ$1000)</f>
        <v>0</v>
      </c>
      <c r="BR158" cm="1">
        <f t="array" ref="BR158">SUMPRODUCT(--('ECM Current Staffing'!$A$5:$A$1000 = Assumptions!$A158),--('ECM Current Staffing'!$AZ$5:$AZ$1000 = "Yes"), --('ECM Current Staffing'!$C$5:$C$1000 = "Lead Care Manager"), 'ECM Current Staffing'!$M$5:$M$1000,'ECM Current Staffing'!AR$5:AR$1000)</f>
        <v>0</v>
      </c>
      <c r="BS158" cm="1">
        <f t="array" ref="BS158">SUMPRODUCT(--('ECM Current Staffing'!$A$5:$A$1000 = Assumptions!$A158),--('ECM Current Staffing'!$AZ$5:$AZ$1000 = "Yes"), --('ECM Current Staffing'!$C$5:$C$1000 = "Lead Care Manager"), 'ECM Current Staffing'!$M$5:$M$1000,'ECM Current Staffing'!AS$5:AS$1000)</f>
        <v>0</v>
      </c>
      <c r="BT158" cm="1">
        <f t="array" ref="BT158">SUMPRODUCT(--('ECM Current Staffing'!$A$5:$A$1000 = Assumptions!$A158),--('ECM Current Staffing'!$AZ$5:$AZ$1000 = "Yes"), --('ECM Current Staffing'!$C$5:$C$1000 = "Lead Care Manager"), 'ECM Current Staffing'!$M$5:$M$1000,'ECM Current Staffing'!AT$5:AT$1000)</f>
        <v>0</v>
      </c>
      <c r="BU158" cm="1">
        <f t="array" ref="BU158">SUMPRODUCT(--('ECM Current Staffing'!$A$5:$A$1000 = Assumptions!$A158),--('ECM Current Staffing'!$AZ$5:$AZ$1000 = "Yes"), --('ECM Current Staffing'!$C$5:$C$1000 = "Lead Care Manager"), 'ECM Current Staffing'!$M$5:$M$1000,'ECM Current Staffing'!AU$5:AU$1000)</f>
        <v>0</v>
      </c>
      <c r="BV158" cm="1">
        <f t="array" ref="BV158">SUMPRODUCT(--('ECM Current Staffing'!$A$5:$A$1000 = Assumptions!$A158),--('ECM Current Staffing'!$AZ$5:$AZ$1000 = "Yes"), --('ECM Current Staffing'!$C$5:$C$1000 = "Lead Care Manager"), 'ECM Current Staffing'!$M$5:$M$1000,'ECM Current Staffing'!AV$5:AV$1000)</f>
        <v>0</v>
      </c>
      <c r="BW158" cm="1">
        <f t="array" ref="BW158">SUMPRODUCT(--('ECM Current Staffing'!$A$5:$A$1000 = Assumptions!$A158),--('ECM Current Staffing'!$AZ$5:$AZ$1000 = "Yes"), --('ECM Current Staffing'!$C$5:$C$1000 = "Lead Care Manager"), 'ECM Current Staffing'!$M$5:$M$1000,'ECM Current Staffing'!AW$5:AW$1000)</f>
        <v>0</v>
      </c>
      <c r="BX158">
        <f t="shared" si="20"/>
        <v>0</v>
      </c>
      <c r="BY158">
        <f t="shared" si="21"/>
        <v>0</v>
      </c>
    </row>
    <row r="159" spans="1:77" x14ac:dyDescent="0.25">
      <c r="A159" s="132" t="str">
        <f>IF('ECM Location'!D21="", "",'ECM Location'!D21)</f>
        <v/>
      </c>
      <c r="B159" cm="1">
        <f t="array" ref="B159">SUMPRODUCT(--('ECM Current Staffing'!$A$5:$A$1000 = Assumptions!$A159),--('ECM Current Staffing'!$AY$5:$AY$1000 = "Yes"), --('ECM Current Staffing'!$C$5:$C$1000 = "Lead Care Manager"), 'ECM Current Staffing'!$M$5:$M$1000,'ECM Current Staffing'!N$5:N$1000)</f>
        <v>0</v>
      </c>
      <c r="C159" cm="1">
        <f t="array" ref="C159">SUMPRODUCT(--('ECM Current Staffing'!$A$5:$A$1000 = Assumptions!$A159),--('ECM Current Staffing'!$AY$5:$AY$1000 = "Yes"), --('ECM Current Staffing'!$C$5:$C$1000 = "Lead Care Manager"), 'ECM Current Staffing'!$M$5:$M$1000,'ECM Current Staffing'!O$5:O$1000)</f>
        <v>0</v>
      </c>
      <c r="D159" cm="1">
        <f t="array" ref="D159">SUMPRODUCT(--('ECM Current Staffing'!$A$5:$A$1000 = Assumptions!$A159),--('ECM Current Staffing'!$AY$5:$AY$1000 = "Yes"), --('ECM Current Staffing'!$C$5:$C$1000 = "Lead Care Manager"), 'ECM Current Staffing'!$M$5:$M$1000,'ECM Current Staffing'!P$5:P$1000)</f>
        <v>0</v>
      </c>
      <c r="E159" cm="1">
        <f t="array" ref="E159">SUMPRODUCT(--('ECM Current Staffing'!$A$5:$A$1000 = Assumptions!$A159),--('ECM Current Staffing'!$AY$5:$AY$1000 = "Yes"), --('ECM Current Staffing'!$C$5:$C$1000 = "Lead Care Manager"), 'ECM Current Staffing'!$M$5:$M$1000,'ECM Current Staffing'!Q$5:Q$1000)</f>
        <v>0</v>
      </c>
      <c r="F159" cm="1">
        <f t="array" ref="F159">SUMPRODUCT(--('ECM Current Staffing'!$A$5:$A$1000 = Assumptions!$A159),--('ECM Current Staffing'!$AY$5:$AY$1000 = "Yes"), --('ECM Current Staffing'!$C$5:$C$1000 = "Lead Care Manager"), 'ECM Current Staffing'!$M$5:$M$1000,'ECM Current Staffing'!R$5:R$1000)</f>
        <v>0</v>
      </c>
      <c r="G159" cm="1">
        <f t="array" ref="G159">SUMPRODUCT(--('ECM Current Staffing'!$A$5:$A$1000 = Assumptions!$A159),--('ECM Current Staffing'!$AY$5:$AY$1000 = "Yes"), --('ECM Current Staffing'!$C$5:$C$1000 = "Lead Care Manager"), 'ECM Current Staffing'!$M$5:$M$1000,'ECM Current Staffing'!S$5:S$1000)</f>
        <v>0</v>
      </c>
      <c r="H159" cm="1">
        <f t="array" ref="H159">SUMPRODUCT(--('ECM Current Staffing'!$A$5:$A$1000 = Assumptions!$A159),--('ECM Current Staffing'!$AY$5:$AY$1000 = "Yes"), --('ECM Current Staffing'!$C$5:$C$1000 = "Lead Care Manager"), 'ECM Current Staffing'!$M$5:$M$1000,'ECM Current Staffing'!T$5:T$1000)</f>
        <v>0</v>
      </c>
      <c r="I159" cm="1">
        <f t="array" ref="I159">SUMPRODUCT(--('ECM Current Staffing'!$A$5:$A$1000 = Assumptions!$A159),--('ECM Current Staffing'!$AY$5:$AY$1000 = "Yes"), --('ECM Current Staffing'!$C$5:$C$1000 = "Lead Care Manager"), 'ECM Current Staffing'!$M$5:$M$1000,'ECM Current Staffing'!U$5:U$1000)</f>
        <v>0</v>
      </c>
      <c r="J159" cm="1">
        <f t="array" ref="J159">SUMPRODUCT(--('ECM Current Staffing'!$A$5:$A$1000 = Assumptions!$A159),--('ECM Current Staffing'!$AY$5:$AY$1000 = "Yes"), --('ECM Current Staffing'!$C$5:$C$1000 = "Lead Care Manager"), 'ECM Current Staffing'!$M$5:$M$1000,'ECM Current Staffing'!V$5:V$1000)</f>
        <v>0</v>
      </c>
      <c r="K159" cm="1">
        <f t="array" ref="K159">SUMPRODUCT(--('ECM Current Staffing'!$A$5:$A$1000 = Assumptions!$A159),--('ECM Current Staffing'!$AY$5:$AY$1000 = "Yes"), --('ECM Current Staffing'!$C$5:$C$1000 = "Lead Care Manager"), 'ECM Current Staffing'!$M$5:$M$1000,'ECM Current Staffing'!W$5:W$1000)</f>
        <v>0</v>
      </c>
      <c r="L159" cm="1">
        <f t="array" ref="L159">SUMPRODUCT(--('ECM Current Staffing'!$A$5:$A$1000 = Assumptions!$A159),--('ECM Current Staffing'!$AY$5:$AY$1000 = "Yes"), --('ECM Current Staffing'!$C$5:$C$1000 = "Lead Care Manager"), 'ECM Current Staffing'!$M$5:$M$1000,'ECM Current Staffing'!X$5:X$1000)</f>
        <v>0</v>
      </c>
      <c r="M159" cm="1">
        <f t="array" ref="M159">SUMPRODUCT(--('ECM Current Staffing'!$A$5:$A$1000 = Assumptions!$A159),--('ECM Current Staffing'!$AY$5:$AY$1000 = "Yes"), --('ECM Current Staffing'!$C$5:$C$1000 = "Lead Care Manager"), 'ECM Current Staffing'!$M$5:$M$1000,'ECM Current Staffing'!Y$5:Y$1000)</f>
        <v>0</v>
      </c>
      <c r="N159" cm="1">
        <f t="array" ref="N159">SUMPRODUCT(--('ECM Current Staffing'!$A$5:$A$1000 = Assumptions!$A159),--('ECM Current Staffing'!$AY$5:$AY$1000 = "Yes"), --('ECM Current Staffing'!$C$5:$C$1000 = "Lead Care Manager"), 'ECM Current Staffing'!$M$5:$M$1000,'ECM Current Staffing'!Z$5:Z$1000)</f>
        <v>0</v>
      </c>
      <c r="O159" cm="1">
        <f t="array" ref="O159">SUMPRODUCT(--('ECM Current Staffing'!$A$5:$A$1000 = Assumptions!$A159),--('ECM Current Staffing'!$AY$5:$AY$1000 = "Yes"), --('ECM Current Staffing'!$C$5:$C$1000 = "Lead Care Manager"), 'ECM Current Staffing'!$M$5:$M$1000,'ECM Current Staffing'!AA$5:AA$1000)</f>
        <v>0</v>
      </c>
      <c r="P159" cm="1">
        <f t="array" ref="P159">SUMPRODUCT(--('ECM Current Staffing'!$A$5:$A$1000 = Assumptions!$A159),--('ECM Current Staffing'!$AY$5:$AY$1000 = "Yes"), --('ECM Current Staffing'!$C$5:$C$1000 = "Lead Care Manager"), 'ECM Current Staffing'!$M$5:$M$1000,'ECM Current Staffing'!AB$5:AB$1000)</f>
        <v>0</v>
      </c>
      <c r="Q159" cm="1">
        <f t="array" ref="Q159">SUMPRODUCT(--('ECM Current Staffing'!$A$5:$A$1000 = Assumptions!$A159),--('ECM Current Staffing'!$AY$5:$AY$1000 = "Yes"), --('ECM Current Staffing'!$C$5:$C$1000 = "Lead Care Manager"), 'ECM Current Staffing'!$M$5:$M$1000,'ECM Current Staffing'!AC$5:AC$1000)</f>
        <v>0</v>
      </c>
      <c r="R159" cm="1">
        <f t="array" ref="R159">SUMPRODUCT(--('ECM Current Staffing'!$A$5:$A$1000 = Assumptions!$A159),--('ECM Current Staffing'!$AY$5:$AY$1000 = "Yes"), --('ECM Current Staffing'!$C$5:$C$1000 = "Lead Care Manager"), 'ECM Current Staffing'!$M$5:$M$1000,'ECM Current Staffing'!AD$5:AD$1000)</f>
        <v>0</v>
      </c>
      <c r="S159" cm="1">
        <f t="array" ref="S159">SUMPRODUCT(--('ECM Current Staffing'!$A$5:$A$1000 = Assumptions!$A159),--('ECM Current Staffing'!$AY$5:$AY$1000 = "Yes"), --('ECM Current Staffing'!$C$5:$C$1000 = "Lead Care Manager"), 'ECM Current Staffing'!$M$5:$M$1000,'ECM Current Staffing'!AE$5:AE$1000)</f>
        <v>0</v>
      </c>
      <c r="T159" cm="1">
        <f t="array" ref="T159">SUMPRODUCT(--('ECM Current Staffing'!$A$5:$A$1000 = Assumptions!$A159),--('ECM Current Staffing'!$AY$5:$AY$1000 = "Yes"), --('ECM Current Staffing'!$C$5:$C$1000 = "Lead Care Manager"), 'ECM Current Staffing'!$M$5:$M$1000,'ECM Current Staffing'!AF$5:AF$1000)</f>
        <v>0</v>
      </c>
      <c r="U159" cm="1">
        <f t="array" ref="U159">SUMPRODUCT(--('ECM Current Staffing'!$A$5:$A$1000 = Assumptions!$A159),--('ECM Current Staffing'!$AY$5:$AY$1000 = "Yes"), --('ECM Current Staffing'!$C$5:$C$1000 = "Lead Care Manager"), 'ECM Current Staffing'!$M$5:$M$1000,'ECM Current Staffing'!AG$5:AG$1000)</f>
        <v>0</v>
      </c>
      <c r="V159" cm="1">
        <f t="array" ref="V159">SUMPRODUCT(--('ECM Current Staffing'!$A$5:$A$1000 = Assumptions!$A159),--('ECM Current Staffing'!$AY$5:$AY$1000 = "Yes"), --('ECM Current Staffing'!$C$5:$C$1000 = "Lead Care Manager"), 'ECM Current Staffing'!$M$5:$M$1000,'ECM Current Staffing'!AH$5:AH$1000)</f>
        <v>0</v>
      </c>
      <c r="W159" cm="1">
        <f t="array" ref="W159">SUMPRODUCT(--('ECM Current Staffing'!$A$5:$A$1000 = Assumptions!$A159),--('ECM Current Staffing'!$AY$5:$AY$1000 = "Yes"), --('ECM Current Staffing'!$C$5:$C$1000 = "Lead Care Manager"), 'ECM Current Staffing'!$M$5:$M$1000,'ECM Current Staffing'!AI$5:AI$1000)</f>
        <v>0</v>
      </c>
      <c r="X159" cm="1">
        <f t="array" ref="X159">SUMPRODUCT(--('ECM Current Staffing'!$A$5:$A$1000 = Assumptions!$A159),--('ECM Current Staffing'!$AY$5:$AY$1000 = "Yes"), --('ECM Current Staffing'!$C$5:$C$1000 = "Lead Care Manager"), 'ECM Current Staffing'!$M$5:$M$1000,'ECM Current Staffing'!AJ$5:AJ$1000)</f>
        <v>0</v>
      </c>
      <c r="Y159" cm="1">
        <f t="array" ref="Y159">SUMPRODUCT(--('ECM Current Staffing'!$A$5:$A$1000 = Assumptions!$A159),--('ECM Current Staffing'!$AY$5:$AY$1000 = "Yes"), --('ECM Current Staffing'!$C$5:$C$1000 = "Lead Care Manager"), 'ECM Current Staffing'!$M$5:$M$1000,'ECM Current Staffing'!AK$5:AK$1000)</f>
        <v>0</v>
      </c>
      <c r="Z159" cm="1">
        <f t="array" ref="Z159">SUMPRODUCT(--('ECM Current Staffing'!$A$5:$A$1000 = Assumptions!$A159),--('ECM Current Staffing'!$AY$5:$AY$1000 = "Yes"), --('ECM Current Staffing'!$C$5:$C$1000 = "Lead Care Manager"), 'ECM Current Staffing'!$M$5:$M$1000,'ECM Current Staffing'!AL$5:AL$1000)</f>
        <v>0</v>
      </c>
      <c r="AA159" cm="1">
        <f t="array" ref="AA159">SUMPRODUCT(--('ECM Current Staffing'!$A$5:$A$1000 = Assumptions!$A159),--('ECM Current Staffing'!$AY$5:$AY$1000 = "Yes"), --('ECM Current Staffing'!$C$5:$C$1000 = "Lead Care Manager"), 'ECM Current Staffing'!$M$5:$M$1000,'ECM Current Staffing'!AM$5:AM$1000)</f>
        <v>0</v>
      </c>
      <c r="AB159" cm="1">
        <f t="array" ref="AB159">SUMPRODUCT(--('ECM Current Staffing'!$A$5:$A$1000 = Assumptions!$A159),--('ECM Current Staffing'!$AY$5:$AY$1000 = "Yes"), --('ECM Current Staffing'!$C$5:$C$1000 = "Lead Care Manager"), 'ECM Current Staffing'!$M$5:$M$1000,'ECM Current Staffing'!AN$5:AN$1000)</f>
        <v>0</v>
      </c>
      <c r="AC159" cm="1">
        <f t="array" ref="AC159">SUMPRODUCT(--('ECM Current Staffing'!$A$5:$A$1000 = Assumptions!$A159),--('ECM Current Staffing'!$AY$5:$AY$1000 = "Yes"), --('ECM Current Staffing'!$C$5:$C$1000 = "Lead Care Manager"), 'ECM Current Staffing'!$M$5:$M$1000,'ECM Current Staffing'!AO$5:AO$1000)</f>
        <v>0</v>
      </c>
      <c r="AD159" cm="1">
        <f t="array" ref="AD159">SUMPRODUCT(--('ECM Current Staffing'!$A$5:$A$1000 = Assumptions!$A159),--('ECM Current Staffing'!$AY$5:$AY$1000 = "Yes"), --('ECM Current Staffing'!$C$5:$C$1000 = "Lead Care Manager"), 'ECM Current Staffing'!$M$5:$M$1000,'ECM Current Staffing'!AP$5:AP$1000)</f>
        <v>0</v>
      </c>
      <c r="AE159" cm="1">
        <f t="array" ref="AE159">SUMPRODUCT(--('ECM Current Staffing'!$A$5:$A$1000 = Assumptions!$A159),--('ECM Current Staffing'!$AY$5:$AY$1000 = "Yes"), --('ECM Current Staffing'!$C$5:$C$1000 = "Lead Care Manager"), 'ECM Current Staffing'!$M$5:$M$1000,'ECM Current Staffing'!AQ$5:AQ$1000)</f>
        <v>0</v>
      </c>
      <c r="AF159" cm="1">
        <f t="array" ref="AF159">SUMPRODUCT(--('ECM Current Staffing'!$A$5:$A$1000 = Assumptions!$A159),--('ECM Current Staffing'!$AY$5:$AY$1000 = "Yes"), --('ECM Current Staffing'!$C$5:$C$1000 = "Lead Care Manager"), 'ECM Current Staffing'!$M$5:$M$1000,'ECM Current Staffing'!AR$5:AR$1000)</f>
        <v>0</v>
      </c>
      <c r="AG159" cm="1">
        <f t="array" ref="AG159">SUMPRODUCT(--('ECM Current Staffing'!$A$5:$A$1000 = Assumptions!$A159),--('ECM Current Staffing'!$AY$5:$AY$1000 = "Yes"), --('ECM Current Staffing'!$C$5:$C$1000 = "Lead Care Manager"), 'ECM Current Staffing'!$M$5:$M$1000,'ECM Current Staffing'!AS$5:AS$1000)</f>
        <v>0</v>
      </c>
      <c r="AH159" cm="1">
        <f t="array" ref="AH159">SUMPRODUCT(--('ECM Current Staffing'!$A$5:$A$1000 = Assumptions!$A159),--('ECM Current Staffing'!$AY$5:$AY$1000 = "Yes"), --('ECM Current Staffing'!$C$5:$C$1000 = "Lead Care Manager"), 'ECM Current Staffing'!$M$5:$M$1000,'ECM Current Staffing'!AT$5:AT$1000)</f>
        <v>0</v>
      </c>
      <c r="AI159" cm="1">
        <f t="array" ref="AI159">SUMPRODUCT(--('ECM Current Staffing'!$A$5:$A$1000 = Assumptions!$A159),--('ECM Current Staffing'!$AY$5:$AY$1000 = "Yes"), --('ECM Current Staffing'!$C$5:$C$1000 = "Lead Care Manager"), 'ECM Current Staffing'!$M$5:$M$1000,'ECM Current Staffing'!AU$5:AU$1000)</f>
        <v>0</v>
      </c>
      <c r="AJ159" cm="1">
        <f t="array" ref="AJ159">SUMPRODUCT(--('ECM Current Staffing'!$A$5:$A$1000 = Assumptions!$A159),--('ECM Current Staffing'!$AY$5:$AY$1000 = "Yes"), --('ECM Current Staffing'!$C$5:$C$1000 = "Lead Care Manager"), 'ECM Current Staffing'!$M$5:$M$1000,'ECM Current Staffing'!AV$5:AV$1000)</f>
        <v>0</v>
      </c>
      <c r="AK159" cm="1">
        <f t="array" ref="AK159">SUMPRODUCT(--('ECM Current Staffing'!$A$5:$A$1000 = Assumptions!$A159),--('ECM Current Staffing'!$AY$5:$AY$1000 = "Yes"), --('ECM Current Staffing'!$C$5:$C$1000 = "Lead Care Manager"), 'ECM Current Staffing'!$M$5:$M$1000,'ECM Current Staffing'!AW$5:AW$1000)</f>
        <v>0</v>
      </c>
      <c r="AL159">
        <f t="shared" si="18"/>
        <v>0</v>
      </c>
      <c r="AM159">
        <f t="shared" si="19"/>
        <v>0</v>
      </c>
      <c r="AN159" cm="1">
        <f t="array" ref="AN159">SUMPRODUCT(--('ECM Current Staffing'!$A$5:$A$1000 = Assumptions!$A159),--('ECM Current Staffing'!$AZ$5:$AZ$1000 = "Yes"), --('ECM Current Staffing'!$C$5:$C$1000 = "Lead Care Manager"), 'ECM Current Staffing'!$M$5:$M$1000,'ECM Current Staffing'!N$5:N$1000)</f>
        <v>0</v>
      </c>
      <c r="AO159" cm="1">
        <f t="array" ref="AO159">SUMPRODUCT(--('ECM Current Staffing'!$A$5:$A$1000 = Assumptions!$A159),--('ECM Current Staffing'!$AZ$5:$AZ$1000 = "Yes"), --('ECM Current Staffing'!$C$5:$C$1000 = "Lead Care Manager"), 'ECM Current Staffing'!$M$5:$M$1000,'ECM Current Staffing'!O$5:O$1000)</f>
        <v>0</v>
      </c>
      <c r="AP159" cm="1">
        <f t="array" ref="AP159">SUMPRODUCT(--('ECM Current Staffing'!$A$5:$A$1000 = Assumptions!$A159),--('ECM Current Staffing'!$AZ$5:$AZ$1000 = "Yes"), --('ECM Current Staffing'!$C$5:$C$1000 = "Lead Care Manager"), 'ECM Current Staffing'!$M$5:$M$1000,'ECM Current Staffing'!P$5:P$1000)</f>
        <v>0</v>
      </c>
      <c r="AQ159" cm="1">
        <f t="array" ref="AQ159">SUMPRODUCT(--('ECM Current Staffing'!$A$5:$A$1000 = Assumptions!$A159),--('ECM Current Staffing'!$AZ$5:$AZ$1000 = "Yes"), --('ECM Current Staffing'!$C$5:$C$1000 = "Lead Care Manager"), 'ECM Current Staffing'!$M$5:$M$1000,'ECM Current Staffing'!Q$5:Q$1000)</f>
        <v>0</v>
      </c>
      <c r="AR159" cm="1">
        <f t="array" ref="AR159">SUMPRODUCT(--('ECM Current Staffing'!$A$5:$A$1000 = Assumptions!$A159),--('ECM Current Staffing'!$AZ$5:$AZ$1000 = "Yes"), --('ECM Current Staffing'!$C$5:$C$1000 = "Lead Care Manager"), 'ECM Current Staffing'!$M$5:$M$1000,'ECM Current Staffing'!R$5:R$1000)</f>
        <v>0</v>
      </c>
      <c r="AS159" cm="1">
        <f t="array" ref="AS159">SUMPRODUCT(--('ECM Current Staffing'!$A$5:$A$1000 = Assumptions!$A159),--('ECM Current Staffing'!$AZ$5:$AZ$1000 = "Yes"), --('ECM Current Staffing'!$C$5:$C$1000 = "Lead Care Manager"), 'ECM Current Staffing'!$M$5:$M$1000,'ECM Current Staffing'!S$5:S$1000)</f>
        <v>0</v>
      </c>
      <c r="AT159" cm="1">
        <f t="array" ref="AT159">SUMPRODUCT(--('ECM Current Staffing'!$A$5:$A$1000 = Assumptions!$A159),--('ECM Current Staffing'!$AZ$5:$AZ$1000 = "Yes"), --('ECM Current Staffing'!$C$5:$C$1000 = "Lead Care Manager"), 'ECM Current Staffing'!$M$5:$M$1000,'ECM Current Staffing'!T$5:T$1000)</f>
        <v>0</v>
      </c>
      <c r="AU159" cm="1">
        <f t="array" ref="AU159">SUMPRODUCT(--('ECM Current Staffing'!$A$5:$A$1000 = Assumptions!$A159),--('ECM Current Staffing'!$AZ$5:$AZ$1000 = "Yes"), --('ECM Current Staffing'!$C$5:$C$1000 = "Lead Care Manager"), 'ECM Current Staffing'!$M$5:$M$1000,'ECM Current Staffing'!U$5:U$1000)</f>
        <v>0</v>
      </c>
      <c r="AV159" cm="1">
        <f t="array" ref="AV159">SUMPRODUCT(--('ECM Current Staffing'!$A$5:$A$1000 = Assumptions!$A159),--('ECM Current Staffing'!$AZ$5:$AZ$1000 = "Yes"), --('ECM Current Staffing'!$C$5:$C$1000 = "Lead Care Manager"), 'ECM Current Staffing'!$M$5:$M$1000,'ECM Current Staffing'!V$5:V$1000)</f>
        <v>0</v>
      </c>
      <c r="AW159" cm="1">
        <f t="array" ref="AW159">SUMPRODUCT(--('ECM Current Staffing'!$A$5:$A$1000 = Assumptions!$A159),--('ECM Current Staffing'!$AZ$5:$AZ$1000 = "Yes"), --('ECM Current Staffing'!$C$5:$C$1000 = "Lead Care Manager"), 'ECM Current Staffing'!$M$5:$M$1000,'ECM Current Staffing'!W$5:W$1000)</f>
        <v>0</v>
      </c>
      <c r="AX159" cm="1">
        <f t="array" ref="AX159">SUMPRODUCT(--('ECM Current Staffing'!$A$5:$A$1000 = Assumptions!$A159),--('ECM Current Staffing'!$AZ$5:$AZ$1000 = "Yes"), --('ECM Current Staffing'!$C$5:$C$1000 = "Lead Care Manager"), 'ECM Current Staffing'!$M$5:$M$1000,'ECM Current Staffing'!X$5:X$1000)</f>
        <v>0</v>
      </c>
      <c r="AY159" cm="1">
        <f t="array" ref="AY159">SUMPRODUCT(--('ECM Current Staffing'!$A$5:$A$1000 = Assumptions!$A159),--('ECM Current Staffing'!$AZ$5:$AZ$1000 = "Yes"), --('ECM Current Staffing'!$C$5:$C$1000 = "Lead Care Manager"), 'ECM Current Staffing'!$M$5:$M$1000,'ECM Current Staffing'!Y$5:Y$1000)</f>
        <v>0</v>
      </c>
      <c r="AZ159" cm="1">
        <f t="array" ref="AZ159">SUMPRODUCT(--('ECM Current Staffing'!$A$5:$A$1000 = Assumptions!$A159),--('ECM Current Staffing'!$AZ$5:$AZ$1000 = "Yes"), --('ECM Current Staffing'!$C$5:$C$1000 = "Lead Care Manager"), 'ECM Current Staffing'!$M$5:$M$1000,'ECM Current Staffing'!Z$5:Z$1000)</f>
        <v>0</v>
      </c>
      <c r="BA159" cm="1">
        <f t="array" ref="BA159">SUMPRODUCT(--('ECM Current Staffing'!$A$5:$A$1000 = Assumptions!$A159),--('ECM Current Staffing'!$AZ$5:$AZ$1000 = "Yes"), --('ECM Current Staffing'!$C$5:$C$1000 = "Lead Care Manager"), 'ECM Current Staffing'!$M$5:$M$1000,'ECM Current Staffing'!AA$5:AA$1000)</f>
        <v>0</v>
      </c>
      <c r="BB159" cm="1">
        <f t="array" ref="BB159">SUMPRODUCT(--('ECM Current Staffing'!$A$5:$A$1000 = Assumptions!$A159),--('ECM Current Staffing'!$AZ$5:$AZ$1000 = "Yes"), --('ECM Current Staffing'!$C$5:$C$1000 = "Lead Care Manager"), 'ECM Current Staffing'!$M$5:$M$1000,'ECM Current Staffing'!AB$5:AB$1000)</f>
        <v>0</v>
      </c>
      <c r="BC159" cm="1">
        <f t="array" ref="BC159">SUMPRODUCT(--('ECM Current Staffing'!$A$5:$A$1000 = Assumptions!$A159),--('ECM Current Staffing'!$AZ$5:$AZ$1000 = "Yes"), --('ECM Current Staffing'!$C$5:$C$1000 = "Lead Care Manager"), 'ECM Current Staffing'!$M$5:$M$1000,'ECM Current Staffing'!AC$5:AC$1000)</f>
        <v>0</v>
      </c>
      <c r="BD159" cm="1">
        <f t="array" ref="BD159">SUMPRODUCT(--('ECM Current Staffing'!$A$5:$A$1000 = Assumptions!$A159),--('ECM Current Staffing'!$AZ$5:$AZ$1000 = "Yes"), --('ECM Current Staffing'!$C$5:$C$1000 = "Lead Care Manager"), 'ECM Current Staffing'!$M$5:$M$1000,'ECM Current Staffing'!AD$5:AD$1000)</f>
        <v>0</v>
      </c>
      <c r="BE159" cm="1">
        <f t="array" ref="BE159">SUMPRODUCT(--('ECM Current Staffing'!$A$5:$A$1000 = Assumptions!$A159),--('ECM Current Staffing'!$AZ$5:$AZ$1000 = "Yes"), --('ECM Current Staffing'!$C$5:$C$1000 = "Lead Care Manager"), 'ECM Current Staffing'!$M$5:$M$1000,'ECM Current Staffing'!AE$5:AE$1000)</f>
        <v>0</v>
      </c>
      <c r="BF159" cm="1">
        <f t="array" ref="BF159">SUMPRODUCT(--('ECM Current Staffing'!$A$5:$A$1000 = Assumptions!$A159),--('ECM Current Staffing'!$AZ$5:$AZ$1000 = "Yes"), --('ECM Current Staffing'!$C$5:$C$1000 = "Lead Care Manager"), 'ECM Current Staffing'!$M$5:$M$1000,'ECM Current Staffing'!AF$5:AF$1000)</f>
        <v>0</v>
      </c>
      <c r="BG159" cm="1">
        <f t="array" ref="BG159">SUMPRODUCT(--('ECM Current Staffing'!$A$5:$A$1000 = Assumptions!$A159),--('ECM Current Staffing'!$AZ$5:$AZ$1000 = "Yes"), --('ECM Current Staffing'!$C$5:$C$1000 = "Lead Care Manager"), 'ECM Current Staffing'!$M$5:$M$1000,'ECM Current Staffing'!AG$5:AG$1000)</f>
        <v>0</v>
      </c>
      <c r="BH159" cm="1">
        <f t="array" ref="BH159">SUMPRODUCT(--('ECM Current Staffing'!$A$5:$A$1000 = Assumptions!$A159),--('ECM Current Staffing'!$AZ$5:$AZ$1000 = "Yes"), --('ECM Current Staffing'!$C$5:$C$1000 = "Lead Care Manager"), 'ECM Current Staffing'!$M$5:$M$1000,'ECM Current Staffing'!AH$5:AH$1000)</f>
        <v>0</v>
      </c>
      <c r="BI159" cm="1">
        <f t="array" ref="BI159">SUMPRODUCT(--('ECM Current Staffing'!$A$5:$A$1000 = Assumptions!$A159),--('ECM Current Staffing'!$AZ$5:$AZ$1000 = "Yes"), --('ECM Current Staffing'!$C$5:$C$1000 = "Lead Care Manager"), 'ECM Current Staffing'!$M$5:$M$1000,'ECM Current Staffing'!AI$5:AI$1000)</f>
        <v>0</v>
      </c>
      <c r="BJ159" cm="1">
        <f t="array" ref="BJ159">SUMPRODUCT(--('ECM Current Staffing'!$A$5:$A$1000 = Assumptions!$A159),--('ECM Current Staffing'!$AZ$5:$AZ$1000 = "Yes"), --('ECM Current Staffing'!$C$5:$C$1000 = "Lead Care Manager"), 'ECM Current Staffing'!$M$5:$M$1000,'ECM Current Staffing'!AJ$5:AJ$1000)</f>
        <v>0</v>
      </c>
      <c r="BK159" cm="1">
        <f t="array" ref="BK159">SUMPRODUCT(--('ECM Current Staffing'!$A$5:$A$1000 = Assumptions!$A159),--('ECM Current Staffing'!$AZ$5:$AZ$1000 = "Yes"), --('ECM Current Staffing'!$C$5:$C$1000 = "Lead Care Manager"), 'ECM Current Staffing'!$M$5:$M$1000,'ECM Current Staffing'!AK$5:AK$1000)</f>
        <v>0</v>
      </c>
      <c r="BL159" cm="1">
        <f t="array" ref="BL159">SUMPRODUCT(--('ECM Current Staffing'!$A$5:$A$1000 = Assumptions!$A159),--('ECM Current Staffing'!$AZ$5:$AZ$1000 = "Yes"), --('ECM Current Staffing'!$C$5:$C$1000 = "Lead Care Manager"), 'ECM Current Staffing'!$M$5:$M$1000,'ECM Current Staffing'!AL$5:AL$1000)</f>
        <v>0</v>
      </c>
      <c r="BM159" cm="1">
        <f t="array" ref="BM159">SUMPRODUCT(--('ECM Current Staffing'!$A$5:$A$1000 = Assumptions!$A159),--('ECM Current Staffing'!$AZ$5:$AZ$1000 = "Yes"), --('ECM Current Staffing'!$C$5:$C$1000 = "Lead Care Manager"), 'ECM Current Staffing'!$M$5:$M$1000,'ECM Current Staffing'!AM$5:AM$1000)</f>
        <v>0</v>
      </c>
      <c r="BN159" cm="1">
        <f t="array" ref="BN159">SUMPRODUCT(--('ECM Current Staffing'!$A$5:$A$1000 = Assumptions!$A159),--('ECM Current Staffing'!$AZ$5:$AZ$1000 = "Yes"), --('ECM Current Staffing'!$C$5:$C$1000 = "Lead Care Manager"), 'ECM Current Staffing'!$M$5:$M$1000,'ECM Current Staffing'!AN$5:AN$1000)</f>
        <v>0</v>
      </c>
      <c r="BO159" cm="1">
        <f t="array" ref="BO159">SUMPRODUCT(--('ECM Current Staffing'!$A$5:$A$1000 = Assumptions!$A159),--('ECM Current Staffing'!$AZ$5:$AZ$1000 = "Yes"), --('ECM Current Staffing'!$C$5:$C$1000 = "Lead Care Manager"), 'ECM Current Staffing'!$M$5:$M$1000,'ECM Current Staffing'!AO$5:AO$1000)</f>
        <v>0</v>
      </c>
      <c r="BP159" cm="1">
        <f t="array" ref="BP159">SUMPRODUCT(--('ECM Current Staffing'!$A$5:$A$1000 = Assumptions!$A159),--('ECM Current Staffing'!$AZ$5:$AZ$1000 = "Yes"), --('ECM Current Staffing'!$C$5:$C$1000 = "Lead Care Manager"), 'ECM Current Staffing'!$M$5:$M$1000,'ECM Current Staffing'!AP$5:AP$1000)</f>
        <v>0</v>
      </c>
      <c r="BQ159" cm="1">
        <f t="array" ref="BQ159">SUMPRODUCT(--('ECM Current Staffing'!$A$5:$A$1000 = Assumptions!$A159),--('ECM Current Staffing'!$AZ$5:$AZ$1000 = "Yes"), --('ECM Current Staffing'!$C$5:$C$1000 = "Lead Care Manager"), 'ECM Current Staffing'!$M$5:$M$1000,'ECM Current Staffing'!AQ$5:AQ$1000)</f>
        <v>0</v>
      </c>
      <c r="BR159" cm="1">
        <f t="array" ref="BR159">SUMPRODUCT(--('ECM Current Staffing'!$A$5:$A$1000 = Assumptions!$A159),--('ECM Current Staffing'!$AZ$5:$AZ$1000 = "Yes"), --('ECM Current Staffing'!$C$5:$C$1000 = "Lead Care Manager"), 'ECM Current Staffing'!$M$5:$M$1000,'ECM Current Staffing'!AR$5:AR$1000)</f>
        <v>0</v>
      </c>
      <c r="BS159" cm="1">
        <f t="array" ref="BS159">SUMPRODUCT(--('ECM Current Staffing'!$A$5:$A$1000 = Assumptions!$A159),--('ECM Current Staffing'!$AZ$5:$AZ$1000 = "Yes"), --('ECM Current Staffing'!$C$5:$C$1000 = "Lead Care Manager"), 'ECM Current Staffing'!$M$5:$M$1000,'ECM Current Staffing'!AS$5:AS$1000)</f>
        <v>0</v>
      </c>
      <c r="BT159" cm="1">
        <f t="array" ref="BT159">SUMPRODUCT(--('ECM Current Staffing'!$A$5:$A$1000 = Assumptions!$A159),--('ECM Current Staffing'!$AZ$5:$AZ$1000 = "Yes"), --('ECM Current Staffing'!$C$5:$C$1000 = "Lead Care Manager"), 'ECM Current Staffing'!$M$5:$M$1000,'ECM Current Staffing'!AT$5:AT$1000)</f>
        <v>0</v>
      </c>
      <c r="BU159" cm="1">
        <f t="array" ref="BU159">SUMPRODUCT(--('ECM Current Staffing'!$A$5:$A$1000 = Assumptions!$A159),--('ECM Current Staffing'!$AZ$5:$AZ$1000 = "Yes"), --('ECM Current Staffing'!$C$5:$C$1000 = "Lead Care Manager"), 'ECM Current Staffing'!$M$5:$M$1000,'ECM Current Staffing'!AU$5:AU$1000)</f>
        <v>0</v>
      </c>
      <c r="BV159" cm="1">
        <f t="array" ref="BV159">SUMPRODUCT(--('ECM Current Staffing'!$A$5:$A$1000 = Assumptions!$A159),--('ECM Current Staffing'!$AZ$5:$AZ$1000 = "Yes"), --('ECM Current Staffing'!$C$5:$C$1000 = "Lead Care Manager"), 'ECM Current Staffing'!$M$5:$M$1000,'ECM Current Staffing'!AV$5:AV$1000)</f>
        <v>0</v>
      </c>
      <c r="BW159" cm="1">
        <f t="array" ref="BW159">SUMPRODUCT(--('ECM Current Staffing'!$A$5:$A$1000 = Assumptions!$A159),--('ECM Current Staffing'!$AZ$5:$AZ$1000 = "Yes"), --('ECM Current Staffing'!$C$5:$C$1000 = "Lead Care Manager"), 'ECM Current Staffing'!$M$5:$M$1000,'ECM Current Staffing'!AW$5:AW$1000)</f>
        <v>0</v>
      </c>
      <c r="BX159">
        <f t="shared" si="20"/>
        <v>0</v>
      </c>
      <c r="BY159">
        <f t="shared" si="21"/>
        <v>0</v>
      </c>
    </row>
    <row r="160" spans="1:77" x14ac:dyDescent="0.25">
      <c r="A160" s="132" t="str">
        <f>IF('ECM Location'!D22="", "",'ECM Location'!D22)</f>
        <v/>
      </c>
      <c r="B160" cm="1">
        <f t="array" ref="B160">SUMPRODUCT(--('ECM Current Staffing'!$A$5:$A$1000 = Assumptions!$A160),--('ECM Current Staffing'!$AY$5:$AY$1000 = "Yes"), --('ECM Current Staffing'!$C$5:$C$1000 = "Lead Care Manager"), 'ECM Current Staffing'!$M$5:$M$1000,'ECM Current Staffing'!N$5:N$1000)</f>
        <v>0</v>
      </c>
      <c r="C160" cm="1">
        <f t="array" ref="C160">SUMPRODUCT(--('ECM Current Staffing'!$A$5:$A$1000 = Assumptions!$A160),--('ECM Current Staffing'!$AY$5:$AY$1000 = "Yes"), --('ECM Current Staffing'!$C$5:$C$1000 = "Lead Care Manager"), 'ECM Current Staffing'!$M$5:$M$1000,'ECM Current Staffing'!O$5:O$1000)</f>
        <v>0</v>
      </c>
      <c r="D160" cm="1">
        <f t="array" ref="D160">SUMPRODUCT(--('ECM Current Staffing'!$A$5:$A$1000 = Assumptions!$A160),--('ECM Current Staffing'!$AY$5:$AY$1000 = "Yes"), --('ECM Current Staffing'!$C$5:$C$1000 = "Lead Care Manager"), 'ECM Current Staffing'!$M$5:$M$1000,'ECM Current Staffing'!P$5:P$1000)</f>
        <v>0</v>
      </c>
      <c r="E160" cm="1">
        <f t="array" ref="E160">SUMPRODUCT(--('ECM Current Staffing'!$A$5:$A$1000 = Assumptions!$A160),--('ECM Current Staffing'!$AY$5:$AY$1000 = "Yes"), --('ECM Current Staffing'!$C$5:$C$1000 = "Lead Care Manager"), 'ECM Current Staffing'!$M$5:$M$1000,'ECM Current Staffing'!Q$5:Q$1000)</f>
        <v>0</v>
      </c>
      <c r="F160" cm="1">
        <f t="array" ref="F160">SUMPRODUCT(--('ECM Current Staffing'!$A$5:$A$1000 = Assumptions!$A160),--('ECM Current Staffing'!$AY$5:$AY$1000 = "Yes"), --('ECM Current Staffing'!$C$5:$C$1000 = "Lead Care Manager"), 'ECM Current Staffing'!$M$5:$M$1000,'ECM Current Staffing'!R$5:R$1000)</f>
        <v>0</v>
      </c>
      <c r="G160" cm="1">
        <f t="array" ref="G160">SUMPRODUCT(--('ECM Current Staffing'!$A$5:$A$1000 = Assumptions!$A160),--('ECM Current Staffing'!$AY$5:$AY$1000 = "Yes"), --('ECM Current Staffing'!$C$5:$C$1000 = "Lead Care Manager"), 'ECM Current Staffing'!$M$5:$M$1000,'ECM Current Staffing'!S$5:S$1000)</f>
        <v>0</v>
      </c>
      <c r="H160" cm="1">
        <f t="array" ref="H160">SUMPRODUCT(--('ECM Current Staffing'!$A$5:$A$1000 = Assumptions!$A160),--('ECM Current Staffing'!$AY$5:$AY$1000 = "Yes"), --('ECM Current Staffing'!$C$5:$C$1000 = "Lead Care Manager"), 'ECM Current Staffing'!$M$5:$M$1000,'ECM Current Staffing'!T$5:T$1000)</f>
        <v>0</v>
      </c>
      <c r="I160" cm="1">
        <f t="array" ref="I160">SUMPRODUCT(--('ECM Current Staffing'!$A$5:$A$1000 = Assumptions!$A160),--('ECM Current Staffing'!$AY$5:$AY$1000 = "Yes"), --('ECM Current Staffing'!$C$5:$C$1000 = "Lead Care Manager"), 'ECM Current Staffing'!$M$5:$M$1000,'ECM Current Staffing'!U$5:U$1000)</f>
        <v>0</v>
      </c>
      <c r="J160" cm="1">
        <f t="array" ref="J160">SUMPRODUCT(--('ECM Current Staffing'!$A$5:$A$1000 = Assumptions!$A160),--('ECM Current Staffing'!$AY$5:$AY$1000 = "Yes"), --('ECM Current Staffing'!$C$5:$C$1000 = "Lead Care Manager"), 'ECM Current Staffing'!$M$5:$M$1000,'ECM Current Staffing'!V$5:V$1000)</f>
        <v>0</v>
      </c>
      <c r="K160" cm="1">
        <f t="array" ref="K160">SUMPRODUCT(--('ECM Current Staffing'!$A$5:$A$1000 = Assumptions!$A160),--('ECM Current Staffing'!$AY$5:$AY$1000 = "Yes"), --('ECM Current Staffing'!$C$5:$C$1000 = "Lead Care Manager"), 'ECM Current Staffing'!$M$5:$M$1000,'ECM Current Staffing'!W$5:W$1000)</f>
        <v>0</v>
      </c>
      <c r="L160" cm="1">
        <f t="array" ref="L160">SUMPRODUCT(--('ECM Current Staffing'!$A$5:$A$1000 = Assumptions!$A160),--('ECM Current Staffing'!$AY$5:$AY$1000 = "Yes"), --('ECM Current Staffing'!$C$5:$C$1000 = "Lead Care Manager"), 'ECM Current Staffing'!$M$5:$M$1000,'ECM Current Staffing'!X$5:X$1000)</f>
        <v>0</v>
      </c>
      <c r="M160" cm="1">
        <f t="array" ref="M160">SUMPRODUCT(--('ECM Current Staffing'!$A$5:$A$1000 = Assumptions!$A160),--('ECM Current Staffing'!$AY$5:$AY$1000 = "Yes"), --('ECM Current Staffing'!$C$5:$C$1000 = "Lead Care Manager"), 'ECM Current Staffing'!$M$5:$M$1000,'ECM Current Staffing'!Y$5:Y$1000)</f>
        <v>0</v>
      </c>
      <c r="N160" cm="1">
        <f t="array" ref="N160">SUMPRODUCT(--('ECM Current Staffing'!$A$5:$A$1000 = Assumptions!$A160),--('ECM Current Staffing'!$AY$5:$AY$1000 = "Yes"), --('ECM Current Staffing'!$C$5:$C$1000 = "Lead Care Manager"), 'ECM Current Staffing'!$M$5:$M$1000,'ECM Current Staffing'!Z$5:Z$1000)</f>
        <v>0</v>
      </c>
      <c r="O160" cm="1">
        <f t="array" ref="O160">SUMPRODUCT(--('ECM Current Staffing'!$A$5:$A$1000 = Assumptions!$A160),--('ECM Current Staffing'!$AY$5:$AY$1000 = "Yes"), --('ECM Current Staffing'!$C$5:$C$1000 = "Lead Care Manager"), 'ECM Current Staffing'!$M$5:$M$1000,'ECM Current Staffing'!AA$5:AA$1000)</f>
        <v>0</v>
      </c>
      <c r="P160" cm="1">
        <f t="array" ref="P160">SUMPRODUCT(--('ECM Current Staffing'!$A$5:$A$1000 = Assumptions!$A160),--('ECM Current Staffing'!$AY$5:$AY$1000 = "Yes"), --('ECM Current Staffing'!$C$5:$C$1000 = "Lead Care Manager"), 'ECM Current Staffing'!$M$5:$M$1000,'ECM Current Staffing'!AB$5:AB$1000)</f>
        <v>0</v>
      </c>
      <c r="Q160" cm="1">
        <f t="array" ref="Q160">SUMPRODUCT(--('ECM Current Staffing'!$A$5:$A$1000 = Assumptions!$A160),--('ECM Current Staffing'!$AY$5:$AY$1000 = "Yes"), --('ECM Current Staffing'!$C$5:$C$1000 = "Lead Care Manager"), 'ECM Current Staffing'!$M$5:$M$1000,'ECM Current Staffing'!AC$5:AC$1000)</f>
        <v>0</v>
      </c>
      <c r="R160" cm="1">
        <f t="array" ref="R160">SUMPRODUCT(--('ECM Current Staffing'!$A$5:$A$1000 = Assumptions!$A160),--('ECM Current Staffing'!$AY$5:$AY$1000 = "Yes"), --('ECM Current Staffing'!$C$5:$C$1000 = "Lead Care Manager"), 'ECM Current Staffing'!$M$5:$M$1000,'ECM Current Staffing'!AD$5:AD$1000)</f>
        <v>0</v>
      </c>
      <c r="S160" cm="1">
        <f t="array" ref="S160">SUMPRODUCT(--('ECM Current Staffing'!$A$5:$A$1000 = Assumptions!$A160),--('ECM Current Staffing'!$AY$5:$AY$1000 = "Yes"), --('ECM Current Staffing'!$C$5:$C$1000 = "Lead Care Manager"), 'ECM Current Staffing'!$M$5:$M$1000,'ECM Current Staffing'!AE$5:AE$1000)</f>
        <v>0</v>
      </c>
      <c r="T160" cm="1">
        <f t="array" ref="T160">SUMPRODUCT(--('ECM Current Staffing'!$A$5:$A$1000 = Assumptions!$A160),--('ECM Current Staffing'!$AY$5:$AY$1000 = "Yes"), --('ECM Current Staffing'!$C$5:$C$1000 = "Lead Care Manager"), 'ECM Current Staffing'!$M$5:$M$1000,'ECM Current Staffing'!AF$5:AF$1000)</f>
        <v>0</v>
      </c>
      <c r="U160" cm="1">
        <f t="array" ref="U160">SUMPRODUCT(--('ECM Current Staffing'!$A$5:$A$1000 = Assumptions!$A160),--('ECM Current Staffing'!$AY$5:$AY$1000 = "Yes"), --('ECM Current Staffing'!$C$5:$C$1000 = "Lead Care Manager"), 'ECM Current Staffing'!$M$5:$M$1000,'ECM Current Staffing'!AG$5:AG$1000)</f>
        <v>0</v>
      </c>
      <c r="V160" cm="1">
        <f t="array" ref="V160">SUMPRODUCT(--('ECM Current Staffing'!$A$5:$A$1000 = Assumptions!$A160),--('ECM Current Staffing'!$AY$5:$AY$1000 = "Yes"), --('ECM Current Staffing'!$C$5:$C$1000 = "Lead Care Manager"), 'ECM Current Staffing'!$M$5:$M$1000,'ECM Current Staffing'!AH$5:AH$1000)</f>
        <v>0</v>
      </c>
      <c r="W160" cm="1">
        <f t="array" ref="W160">SUMPRODUCT(--('ECM Current Staffing'!$A$5:$A$1000 = Assumptions!$A160),--('ECM Current Staffing'!$AY$5:$AY$1000 = "Yes"), --('ECM Current Staffing'!$C$5:$C$1000 = "Lead Care Manager"), 'ECM Current Staffing'!$M$5:$M$1000,'ECM Current Staffing'!AI$5:AI$1000)</f>
        <v>0</v>
      </c>
      <c r="X160" cm="1">
        <f t="array" ref="X160">SUMPRODUCT(--('ECM Current Staffing'!$A$5:$A$1000 = Assumptions!$A160),--('ECM Current Staffing'!$AY$5:$AY$1000 = "Yes"), --('ECM Current Staffing'!$C$5:$C$1000 = "Lead Care Manager"), 'ECM Current Staffing'!$M$5:$M$1000,'ECM Current Staffing'!AJ$5:AJ$1000)</f>
        <v>0</v>
      </c>
      <c r="Y160" cm="1">
        <f t="array" ref="Y160">SUMPRODUCT(--('ECM Current Staffing'!$A$5:$A$1000 = Assumptions!$A160),--('ECM Current Staffing'!$AY$5:$AY$1000 = "Yes"), --('ECM Current Staffing'!$C$5:$C$1000 = "Lead Care Manager"), 'ECM Current Staffing'!$M$5:$M$1000,'ECM Current Staffing'!AK$5:AK$1000)</f>
        <v>0</v>
      </c>
      <c r="Z160" cm="1">
        <f t="array" ref="Z160">SUMPRODUCT(--('ECM Current Staffing'!$A$5:$A$1000 = Assumptions!$A160),--('ECM Current Staffing'!$AY$5:$AY$1000 = "Yes"), --('ECM Current Staffing'!$C$5:$C$1000 = "Lead Care Manager"), 'ECM Current Staffing'!$M$5:$M$1000,'ECM Current Staffing'!AL$5:AL$1000)</f>
        <v>0</v>
      </c>
      <c r="AA160" cm="1">
        <f t="array" ref="AA160">SUMPRODUCT(--('ECM Current Staffing'!$A$5:$A$1000 = Assumptions!$A160),--('ECM Current Staffing'!$AY$5:$AY$1000 = "Yes"), --('ECM Current Staffing'!$C$5:$C$1000 = "Lead Care Manager"), 'ECM Current Staffing'!$M$5:$M$1000,'ECM Current Staffing'!AM$5:AM$1000)</f>
        <v>0</v>
      </c>
      <c r="AB160" cm="1">
        <f t="array" ref="AB160">SUMPRODUCT(--('ECM Current Staffing'!$A$5:$A$1000 = Assumptions!$A160),--('ECM Current Staffing'!$AY$5:$AY$1000 = "Yes"), --('ECM Current Staffing'!$C$5:$C$1000 = "Lead Care Manager"), 'ECM Current Staffing'!$M$5:$M$1000,'ECM Current Staffing'!AN$5:AN$1000)</f>
        <v>0</v>
      </c>
      <c r="AC160" cm="1">
        <f t="array" ref="AC160">SUMPRODUCT(--('ECM Current Staffing'!$A$5:$A$1000 = Assumptions!$A160),--('ECM Current Staffing'!$AY$5:$AY$1000 = "Yes"), --('ECM Current Staffing'!$C$5:$C$1000 = "Lead Care Manager"), 'ECM Current Staffing'!$M$5:$M$1000,'ECM Current Staffing'!AO$5:AO$1000)</f>
        <v>0</v>
      </c>
      <c r="AD160" cm="1">
        <f t="array" ref="AD160">SUMPRODUCT(--('ECM Current Staffing'!$A$5:$A$1000 = Assumptions!$A160),--('ECM Current Staffing'!$AY$5:$AY$1000 = "Yes"), --('ECM Current Staffing'!$C$5:$C$1000 = "Lead Care Manager"), 'ECM Current Staffing'!$M$5:$M$1000,'ECM Current Staffing'!AP$5:AP$1000)</f>
        <v>0</v>
      </c>
      <c r="AE160" cm="1">
        <f t="array" ref="AE160">SUMPRODUCT(--('ECM Current Staffing'!$A$5:$A$1000 = Assumptions!$A160),--('ECM Current Staffing'!$AY$5:$AY$1000 = "Yes"), --('ECM Current Staffing'!$C$5:$C$1000 = "Lead Care Manager"), 'ECM Current Staffing'!$M$5:$M$1000,'ECM Current Staffing'!AQ$5:AQ$1000)</f>
        <v>0</v>
      </c>
      <c r="AF160" cm="1">
        <f t="array" ref="AF160">SUMPRODUCT(--('ECM Current Staffing'!$A$5:$A$1000 = Assumptions!$A160),--('ECM Current Staffing'!$AY$5:$AY$1000 = "Yes"), --('ECM Current Staffing'!$C$5:$C$1000 = "Lead Care Manager"), 'ECM Current Staffing'!$M$5:$M$1000,'ECM Current Staffing'!AR$5:AR$1000)</f>
        <v>0</v>
      </c>
      <c r="AG160" cm="1">
        <f t="array" ref="AG160">SUMPRODUCT(--('ECM Current Staffing'!$A$5:$A$1000 = Assumptions!$A160),--('ECM Current Staffing'!$AY$5:$AY$1000 = "Yes"), --('ECM Current Staffing'!$C$5:$C$1000 = "Lead Care Manager"), 'ECM Current Staffing'!$M$5:$M$1000,'ECM Current Staffing'!AS$5:AS$1000)</f>
        <v>0</v>
      </c>
      <c r="AH160" cm="1">
        <f t="array" ref="AH160">SUMPRODUCT(--('ECM Current Staffing'!$A$5:$A$1000 = Assumptions!$A160),--('ECM Current Staffing'!$AY$5:$AY$1000 = "Yes"), --('ECM Current Staffing'!$C$5:$C$1000 = "Lead Care Manager"), 'ECM Current Staffing'!$M$5:$M$1000,'ECM Current Staffing'!AT$5:AT$1000)</f>
        <v>0</v>
      </c>
      <c r="AI160" cm="1">
        <f t="array" ref="AI160">SUMPRODUCT(--('ECM Current Staffing'!$A$5:$A$1000 = Assumptions!$A160),--('ECM Current Staffing'!$AY$5:$AY$1000 = "Yes"), --('ECM Current Staffing'!$C$5:$C$1000 = "Lead Care Manager"), 'ECM Current Staffing'!$M$5:$M$1000,'ECM Current Staffing'!AU$5:AU$1000)</f>
        <v>0</v>
      </c>
      <c r="AJ160" cm="1">
        <f t="array" ref="AJ160">SUMPRODUCT(--('ECM Current Staffing'!$A$5:$A$1000 = Assumptions!$A160),--('ECM Current Staffing'!$AY$5:$AY$1000 = "Yes"), --('ECM Current Staffing'!$C$5:$C$1000 = "Lead Care Manager"), 'ECM Current Staffing'!$M$5:$M$1000,'ECM Current Staffing'!AV$5:AV$1000)</f>
        <v>0</v>
      </c>
      <c r="AK160" cm="1">
        <f t="array" ref="AK160">SUMPRODUCT(--('ECM Current Staffing'!$A$5:$A$1000 = Assumptions!$A160),--('ECM Current Staffing'!$AY$5:$AY$1000 = "Yes"), --('ECM Current Staffing'!$C$5:$C$1000 = "Lead Care Manager"), 'ECM Current Staffing'!$M$5:$M$1000,'ECM Current Staffing'!AW$5:AW$1000)</f>
        <v>0</v>
      </c>
      <c r="AL160">
        <f t="shared" si="18"/>
        <v>0</v>
      </c>
      <c r="AM160">
        <f t="shared" si="19"/>
        <v>0</v>
      </c>
      <c r="AN160" cm="1">
        <f t="array" ref="AN160">SUMPRODUCT(--('ECM Current Staffing'!$A$5:$A$1000 = Assumptions!$A160),--('ECM Current Staffing'!$AZ$5:$AZ$1000 = "Yes"), --('ECM Current Staffing'!$C$5:$C$1000 = "Lead Care Manager"), 'ECM Current Staffing'!$M$5:$M$1000,'ECM Current Staffing'!N$5:N$1000)</f>
        <v>0</v>
      </c>
      <c r="AO160" cm="1">
        <f t="array" ref="AO160">SUMPRODUCT(--('ECM Current Staffing'!$A$5:$A$1000 = Assumptions!$A160),--('ECM Current Staffing'!$AZ$5:$AZ$1000 = "Yes"), --('ECM Current Staffing'!$C$5:$C$1000 = "Lead Care Manager"), 'ECM Current Staffing'!$M$5:$M$1000,'ECM Current Staffing'!O$5:O$1000)</f>
        <v>0</v>
      </c>
      <c r="AP160" cm="1">
        <f t="array" ref="AP160">SUMPRODUCT(--('ECM Current Staffing'!$A$5:$A$1000 = Assumptions!$A160),--('ECM Current Staffing'!$AZ$5:$AZ$1000 = "Yes"), --('ECM Current Staffing'!$C$5:$C$1000 = "Lead Care Manager"), 'ECM Current Staffing'!$M$5:$M$1000,'ECM Current Staffing'!P$5:P$1000)</f>
        <v>0</v>
      </c>
      <c r="AQ160" cm="1">
        <f t="array" ref="AQ160">SUMPRODUCT(--('ECM Current Staffing'!$A$5:$A$1000 = Assumptions!$A160),--('ECM Current Staffing'!$AZ$5:$AZ$1000 = "Yes"), --('ECM Current Staffing'!$C$5:$C$1000 = "Lead Care Manager"), 'ECM Current Staffing'!$M$5:$M$1000,'ECM Current Staffing'!Q$5:Q$1000)</f>
        <v>0</v>
      </c>
      <c r="AR160" cm="1">
        <f t="array" ref="AR160">SUMPRODUCT(--('ECM Current Staffing'!$A$5:$A$1000 = Assumptions!$A160),--('ECM Current Staffing'!$AZ$5:$AZ$1000 = "Yes"), --('ECM Current Staffing'!$C$5:$C$1000 = "Lead Care Manager"), 'ECM Current Staffing'!$M$5:$M$1000,'ECM Current Staffing'!R$5:R$1000)</f>
        <v>0</v>
      </c>
      <c r="AS160" cm="1">
        <f t="array" ref="AS160">SUMPRODUCT(--('ECM Current Staffing'!$A$5:$A$1000 = Assumptions!$A160),--('ECM Current Staffing'!$AZ$5:$AZ$1000 = "Yes"), --('ECM Current Staffing'!$C$5:$C$1000 = "Lead Care Manager"), 'ECM Current Staffing'!$M$5:$M$1000,'ECM Current Staffing'!S$5:S$1000)</f>
        <v>0</v>
      </c>
      <c r="AT160" cm="1">
        <f t="array" ref="AT160">SUMPRODUCT(--('ECM Current Staffing'!$A$5:$A$1000 = Assumptions!$A160),--('ECM Current Staffing'!$AZ$5:$AZ$1000 = "Yes"), --('ECM Current Staffing'!$C$5:$C$1000 = "Lead Care Manager"), 'ECM Current Staffing'!$M$5:$M$1000,'ECM Current Staffing'!T$5:T$1000)</f>
        <v>0</v>
      </c>
      <c r="AU160" cm="1">
        <f t="array" ref="AU160">SUMPRODUCT(--('ECM Current Staffing'!$A$5:$A$1000 = Assumptions!$A160),--('ECM Current Staffing'!$AZ$5:$AZ$1000 = "Yes"), --('ECM Current Staffing'!$C$5:$C$1000 = "Lead Care Manager"), 'ECM Current Staffing'!$M$5:$M$1000,'ECM Current Staffing'!U$5:U$1000)</f>
        <v>0</v>
      </c>
      <c r="AV160" cm="1">
        <f t="array" ref="AV160">SUMPRODUCT(--('ECM Current Staffing'!$A$5:$A$1000 = Assumptions!$A160),--('ECM Current Staffing'!$AZ$5:$AZ$1000 = "Yes"), --('ECM Current Staffing'!$C$5:$C$1000 = "Lead Care Manager"), 'ECM Current Staffing'!$M$5:$M$1000,'ECM Current Staffing'!V$5:V$1000)</f>
        <v>0</v>
      </c>
      <c r="AW160" cm="1">
        <f t="array" ref="AW160">SUMPRODUCT(--('ECM Current Staffing'!$A$5:$A$1000 = Assumptions!$A160),--('ECM Current Staffing'!$AZ$5:$AZ$1000 = "Yes"), --('ECM Current Staffing'!$C$5:$C$1000 = "Lead Care Manager"), 'ECM Current Staffing'!$M$5:$M$1000,'ECM Current Staffing'!W$5:W$1000)</f>
        <v>0</v>
      </c>
      <c r="AX160" cm="1">
        <f t="array" ref="AX160">SUMPRODUCT(--('ECM Current Staffing'!$A$5:$A$1000 = Assumptions!$A160),--('ECM Current Staffing'!$AZ$5:$AZ$1000 = "Yes"), --('ECM Current Staffing'!$C$5:$C$1000 = "Lead Care Manager"), 'ECM Current Staffing'!$M$5:$M$1000,'ECM Current Staffing'!X$5:X$1000)</f>
        <v>0</v>
      </c>
      <c r="AY160" cm="1">
        <f t="array" ref="AY160">SUMPRODUCT(--('ECM Current Staffing'!$A$5:$A$1000 = Assumptions!$A160),--('ECM Current Staffing'!$AZ$5:$AZ$1000 = "Yes"), --('ECM Current Staffing'!$C$5:$C$1000 = "Lead Care Manager"), 'ECM Current Staffing'!$M$5:$M$1000,'ECM Current Staffing'!Y$5:Y$1000)</f>
        <v>0</v>
      </c>
      <c r="AZ160" cm="1">
        <f t="array" ref="AZ160">SUMPRODUCT(--('ECM Current Staffing'!$A$5:$A$1000 = Assumptions!$A160),--('ECM Current Staffing'!$AZ$5:$AZ$1000 = "Yes"), --('ECM Current Staffing'!$C$5:$C$1000 = "Lead Care Manager"), 'ECM Current Staffing'!$M$5:$M$1000,'ECM Current Staffing'!Z$5:Z$1000)</f>
        <v>0</v>
      </c>
      <c r="BA160" cm="1">
        <f t="array" ref="BA160">SUMPRODUCT(--('ECM Current Staffing'!$A$5:$A$1000 = Assumptions!$A160),--('ECM Current Staffing'!$AZ$5:$AZ$1000 = "Yes"), --('ECM Current Staffing'!$C$5:$C$1000 = "Lead Care Manager"), 'ECM Current Staffing'!$M$5:$M$1000,'ECM Current Staffing'!AA$5:AA$1000)</f>
        <v>0</v>
      </c>
      <c r="BB160" cm="1">
        <f t="array" ref="BB160">SUMPRODUCT(--('ECM Current Staffing'!$A$5:$A$1000 = Assumptions!$A160),--('ECM Current Staffing'!$AZ$5:$AZ$1000 = "Yes"), --('ECM Current Staffing'!$C$5:$C$1000 = "Lead Care Manager"), 'ECM Current Staffing'!$M$5:$M$1000,'ECM Current Staffing'!AB$5:AB$1000)</f>
        <v>0</v>
      </c>
      <c r="BC160" cm="1">
        <f t="array" ref="BC160">SUMPRODUCT(--('ECM Current Staffing'!$A$5:$A$1000 = Assumptions!$A160),--('ECM Current Staffing'!$AZ$5:$AZ$1000 = "Yes"), --('ECM Current Staffing'!$C$5:$C$1000 = "Lead Care Manager"), 'ECM Current Staffing'!$M$5:$M$1000,'ECM Current Staffing'!AC$5:AC$1000)</f>
        <v>0</v>
      </c>
      <c r="BD160" cm="1">
        <f t="array" ref="BD160">SUMPRODUCT(--('ECM Current Staffing'!$A$5:$A$1000 = Assumptions!$A160),--('ECM Current Staffing'!$AZ$5:$AZ$1000 = "Yes"), --('ECM Current Staffing'!$C$5:$C$1000 = "Lead Care Manager"), 'ECM Current Staffing'!$M$5:$M$1000,'ECM Current Staffing'!AD$5:AD$1000)</f>
        <v>0</v>
      </c>
      <c r="BE160" cm="1">
        <f t="array" ref="BE160">SUMPRODUCT(--('ECM Current Staffing'!$A$5:$A$1000 = Assumptions!$A160),--('ECM Current Staffing'!$AZ$5:$AZ$1000 = "Yes"), --('ECM Current Staffing'!$C$5:$C$1000 = "Lead Care Manager"), 'ECM Current Staffing'!$M$5:$M$1000,'ECM Current Staffing'!AE$5:AE$1000)</f>
        <v>0</v>
      </c>
      <c r="BF160" cm="1">
        <f t="array" ref="BF160">SUMPRODUCT(--('ECM Current Staffing'!$A$5:$A$1000 = Assumptions!$A160),--('ECM Current Staffing'!$AZ$5:$AZ$1000 = "Yes"), --('ECM Current Staffing'!$C$5:$C$1000 = "Lead Care Manager"), 'ECM Current Staffing'!$M$5:$M$1000,'ECM Current Staffing'!AF$5:AF$1000)</f>
        <v>0</v>
      </c>
      <c r="BG160" cm="1">
        <f t="array" ref="BG160">SUMPRODUCT(--('ECM Current Staffing'!$A$5:$A$1000 = Assumptions!$A160),--('ECM Current Staffing'!$AZ$5:$AZ$1000 = "Yes"), --('ECM Current Staffing'!$C$5:$C$1000 = "Lead Care Manager"), 'ECM Current Staffing'!$M$5:$M$1000,'ECM Current Staffing'!AG$5:AG$1000)</f>
        <v>0</v>
      </c>
      <c r="BH160" cm="1">
        <f t="array" ref="BH160">SUMPRODUCT(--('ECM Current Staffing'!$A$5:$A$1000 = Assumptions!$A160),--('ECM Current Staffing'!$AZ$5:$AZ$1000 = "Yes"), --('ECM Current Staffing'!$C$5:$C$1000 = "Lead Care Manager"), 'ECM Current Staffing'!$M$5:$M$1000,'ECM Current Staffing'!AH$5:AH$1000)</f>
        <v>0</v>
      </c>
      <c r="BI160" cm="1">
        <f t="array" ref="BI160">SUMPRODUCT(--('ECM Current Staffing'!$A$5:$A$1000 = Assumptions!$A160),--('ECM Current Staffing'!$AZ$5:$AZ$1000 = "Yes"), --('ECM Current Staffing'!$C$5:$C$1000 = "Lead Care Manager"), 'ECM Current Staffing'!$M$5:$M$1000,'ECM Current Staffing'!AI$5:AI$1000)</f>
        <v>0</v>
      </c>
      <c r="BJ160" cm="1">
        <f t="array" ref="BJ160">SUMPRODUCT(--('ECM Current Staffing'!$A$5:$A$1000 = Assumptions!$A160),--('ECM Current Staffing'!$AZ$5:$AZ$1000 = "Yes"), --('ECM Current Staffing'!$C$5:$C$1000 = "Lead Care Manager"), 'ECM Current Staffing'!$M$5:$M$1000,'ECM Current Staffing'!AJ$5:AJ$1000)</f>
        <v>0</v>
      </c>
      <c r="BK160" cm="1">
        <f t="array" ref="BK160">SUMPRODUCT(--('ECM Current Staffing'!$A$5:$A$1000 = Assumptions!$A160),--('ECM Current Staffing'!$AZ$5:$AZ$1000 = "Yes"), --('ECM Current Staffing'!$C$5:$C$1000 = "Lead Care Manager"), 'ECM Current Staffing'!$M$5:$M$1000,'ECM Current Staffing'!AK$5:AK$1000)</f>
        <v>0</v>
      </c>
      <c r="BL160" cm="1">
        <f t="array" ref="BL160">SUMPRODUCT(--('ECM Current Staffing'!$A$5:$A$1000 = Assumptions!$A160),--('ECM Current Staffing'!$AZ$5:$AZ$1000 = "Yes"), --('ECM Current Staffing'!$C$5:$C$1000 = "Lead Care Manager"), 'ECM Current Staffing'!$M$5:$M$1000,'ECM Current Staffing'!AL$5:AL$1000)</f>
        <v>0</v>
      </c>
      <c r="BM160" cm="1">
        <f t="array" ref="BM160">SUMPRODUCT(--('ECM Current Staffing'!$A$5:$A$1000 = Assumptions!$A160),--('ECM Current Staffing'!$AZ$5:$AZ$1000 = "Yes"), --('ECM Current Staffing'!$C$5:$C$1000 = "Lead Care Manager"), 'ECM Current Staffing'!$M$5:$M$1000,'ECM Current Staffing'!AM$5:AM$1000)</f>
        <v>0</v>
      </c>
      <c r="BN160" cm="1">
        <f t="array" ref="BN160">SUMPRODUCT(--('ECM Current Staffing'!$A$5:$A$1000 = Assumptions!$A160),--('ECM Current Staffing'!$AZ$5:$AZ$1000 = "Yes"), --('ECM Current Staffing'!$C$5:$C$1000 = "Lead Care Manager"), 'ECM Current Staffing'!$M$5:$M$1000,'ECM Current Staffing'!AN$5:AN$1000)</f>
        <v>0</v>
      </c>
      <c r="BO160" cm="1">
        <f t="array" ref="BO160">SUMPRODUCT(--('ECM Current Staffing'!$A$5:$A$1000 = Assumptions!$A160),--('ECM Current Staffing'!$AZ$5:$AZ$1000 = "Yes"), --('ECM Current Staffing'!$C$5:$C$1000 = "Lead Care Manager"), 'ECM Current Staffing'!$M$5:$M$1000,'ECM Current Staffing'!AO$5:AO$1000)</f>
        <v>0</v>
      </c>
      <c r="BP160" cm="1">
        <f t="array" ref="BP160">SUMPRODUCT(--('ECM Current Staffing'!$A$5:$A$1000 = Assumptions!$A160),--('ECM Current Staffing'!$AZ$5:$AZ$1000 = "Yes"), --('ECM Current Staffing'!$C$5:$C$1000 = "Lead Care Manager"), 'ECM Current Staffing'!$M$5:$M$1000,'ECM Current Staffing'!AP$5:AP$1000)</f>
        <v>0</v>
      </c>
      <c r="BQ160" cm="1">
        <f t="array" ref="BQ160">SUMPRODUCT(--('ECM Current Staffing'!$A$5:$A$1000 = Assumptions!$A160),--('ECM Current Staffing'!$AZ$5:$AZ$1000 = "Yes"), --('ECM Current Staffing'!$C$5:$C$1000 = "Lead Care Manager"), 'ECM Current Staffing'!$M$5:$M$1000,'ECM Current Staffing'!AQ$5:AQ$1000)</f>
        <v>0</v>
      </c>
      <c r="BR160" cm="1">
        <f t="array" ref="BR160">SUMPRODUCT(--('ECM Current Staffing'!$A$5:$A$1000 = Assumptions!$A160),--('ECM Current Staffing'!$AZ$5:$AZ$1000 = "Yes"), --('ECM Current Staffing'!$C$5:$C$1000 = "Lead Care Manager"), 'ECM Current Staffing'!$M$5:$M$1000,'ECM Current Staffing'!AR$5:AR$1000)</f>
        <v>0</v>
      </c>
      <c r="BS160" cm="1">
        <f t="array" ref="BS160">SUMPRODUCT(--('ECM Current Staffing'!$A$5:$A$1000 = Assumptions!$A160),--('ECM Current Staffing'!$AZ$5:$AZ$1000 = "Yes"), --('ECM Current Staffing'!$C$5:$C$1000 = "Lead Care Manager"), 'ECM Current Staffing'!$M$5:$M$1000,'ECM Current Staffing'!AS$5:AS$1000)</f>
        <v>0</v>
      </c>
      <c r="BT160" cm="1">
        <f t="array" ref="BT160">SUMPRODUCT(--('ECM Current Staffing'!$A$5:$A$1000 = Assumptions!$A160),--('ECM Current Staffing'!$AZ$5:$AZ$1000 = "Yes"), --('ECM Current Staffing'!$C$5:$C$1000 = "Lead Care Manager"), 'ECM Current Staffing'!$M$5:$M$1000,'ECM Current Staffing'!AT$5:AT$1000)</f>
        <v>0</v>
      </c>
      <c r="BU160" cm="1">
        <f t="array" ref="BU160">SUMPRODUCT(--('ECM Current Staffing'!$A$5:$A$1000 = Assumptions!$A160),--('ECM Current Staffing'!$AZ$5:$AZ$1000 = "Yes"), --('ECM Current Staffing'!$C$5:$C$1000 = "Lead Care Manager"), 'ECM Current Staffing'!$M$5:$M$1000,'ECM Current Staffing'!AU$5:AU$1000)</f>
        <v>0</v>
      </c>
      <c r="BV160" cm="1">
        <f t="array" ref="BV160">SUMPRODUCT(--('ECM Current Staffing'!$A$5:$A$1000 = Assumptions!$A160),--('ECM Current Staffing'!$AZ$5:$AZ$1000 = "Yes"), --('ECM Current Staffing'!$C$5:$C$1000 = "Lead Care Manager"), 'ECM Current Staffing'!$M$5:$M$1000,'ECM Current Staffing'!AV$5:AV$1000)</f>
        <v>0</v>
      </c>
      <c r="BW160" cm="1">
        <f t="array" ref="BW160">SUMPRODUCT(--('ECM Current Staffing'!$A$5:$A$1000 = Assumptions!$A160),--('ECM Current Staffing'!$AZ$5:$AZ$1000 = "Yes"), --('ECM Current Staffing'!$C$5:$C$1000 = "Lead Care Manager"), 'ECM Current Staffing'!$M$5:$M$1000,'ECM Current Staffing'!AW$5:AW$1000)</f>
        <v>0</v>
      </c>
      <c r="BX160">
        <f t="shared" si="20"/>
        <v>0</v>
      </c>
      <c r="BY160">
        <f t="shared" si="21"/>
        <v>0</v>
      </c>
    </row>
    <row r="161" spans="1:77" x14ac:dyDescent="0.25">
      <c r="A161" s="132" t="str">
        <f>IF('ECM Location'!D23="", "",'ECM Location'!D23)</f>
        <v/>
      </c>
      <c r="B161" cm="1">
        <f t="array" ref="B161">SUMPRODUCT(--('ECM Current Staffing'!$A$5:$A$1000 = Assumptions!$A161),--('ECM Current Staffing'!$AY$5:$AY$1000 = "Yes"), --('ECM Current Staffing'!$C$5:$C$1000 = "Lead Care Manager"), 'ECM Current Staffing'!$M$5:$M$1000,'ECM Current Staffing'!N$5:N$1000)</f>
        <v>0</v>
      </c>
      <c r="C161" cm="1">
        <f t="array" ref="C161">SUMPRODUCT(--('ECM Current Staffing'!$A$5:$A$1000 = Assumptions!$A161),--('ECM Current Staffing'!$AY$5:$AY$1000 = "Yes"), --('ECM Current Staffing'!$C$5:$C$1000 = "Lead Care Manager"), 'ECM Current Staffing'!$M$5:$M$1000,'ECM Current Staffing'!O$5:O$1000)</f>
        <v>0</v>
      </c>
      <c r="D161" cm="1">
        <f t="array" ref="D161">SUMPRODUCT(--('ECM Current Staffing'!$A$5:$A$1000 = Assumptions!$A161),--('ECM Current Staffing'!$AY$5:$AY$1000 = "Yes"), --('ECM Current Staffing'!$C$5:$C$1000 = "Lead Care Manager"), 'ECM Current Staffing'!$M$5:$M$1000,'ECM Current Staffing'!P$5:P$1000)</f>
        <v>0</v>
      </c>
      <c r="E161" cm="1">
        <f t="array" ref="E161">SUMPRODUCT(--('ECM Current Staffing'!$A$5:$A$1000 = Assumptions!$A161),--('ECM Current Staffing'!$AY$5:$AY$1000 = "Yes"), --('ECM Current Staffing'!$C$5:$C$1000 = "Lead Care Manager"), 'ECM Current Staffing'!$M$5:$M$1000,'ECM Current Staffing'!Q$5:Q$1000)</f>
        <v>0</v>
      </c>
      <c r="F161" cm="1">
        <f t="array" ref="F161">SUMPRODUCT(--('ECM Current Staffing'!$A$5:$A$1000 = Assumptions!$A161),--('ECM Current Staffing'!$AY$5:$AY$1000 = "Yes"), --('ECM Current Staffing'!$C$5:$C$1000 = "Lead Care Manager"), 'ECM Current Staffing'!$M$5:$M$1000,'ECM Current Staffing'!R$5:R$1000)</f>
        <v>0</v>
      </c>
      <c r="G161" cm="1">
        <f t="array" ref="G161">SUMPRODUCT(--('ECM Current Staffing'!$A$5:$A$1000 = Assumptions!$A161),--('ECM Current Staffing'!$AY$5:$AY$1000 = "Yes"), --('ECM Current Staffing'!$C$5:$C$1000 = "Lead Care Manager"), 'ECM Current Staffing'!$M$5:$M$1000,'ECM Current Staffing'!S$5:S$1000)</f>
        <v>0</v>
      </c>
      <c r="H161" cm="1">
        <f t="array" ref="H161">SUMPRODUCT(--('ECM Current Staffing'!$A$5:$A$1000 = Assumptions!$A161),--('ECM Current Staffing'!$AY$5:$AY$1000 = "Yes"), --('ECM Current Staffing'!$C$5:$C$1000 = "Lead Care Manager"), 'ECM Current Staffing'!$M$5:$M$1000,'ECM Current Staffing'!T$5:T$1000)</f>
        <v>0</v>
      </c>
      <c r="I161" cm="1">
        <f t="array" ref="I161">SUMPRODUCT(--('ECM Current Staffing'!$A$5:$A$1000 = Assumptions!$A161),--('ECM Current Staffing'!$AY$5:$AY$1000 = "Yes"), --('ECM Current Staffing'!$C$5:$C$1000 = "Lead Care Manager"), 'ECM Current Staffing'!$M$5:$M$1000,'ECM Current Staffing'!U$5:U$1000)</f>
        <v>0</v>
      </c>
      <c r="J161" cm="1">
        <f t="array" ref="J161">SUMPRODUCT(--('ECM Current Staffing'!$A$5:$A$1000 = Assumptions!$A161),--('ECM Current Staffing'!$AY$5:$AY$1000 = "Yes"), --('ECM Current Staffing'!$C$5:$C$1000 = "Lead Care Manager"), 'ECM Current Staffing'!$M$5:$M$1000,'ECM Current Staffing'!V$5:V$1000)</f>
        <v>0</v>
      </c>
      <c r="K161" cm="1">
        <f t="array" ref="K161">SUMPRODUCT(--('ECM Current Staffing'!$A$5:$A$1000 = Assumptions!$A161),--('ECM Current Staffing'!$AY$5:$AY$1000 = "Yes"), --('ECM Current Staffing'!$C$5:$C$1000 = "Lead Care Manager"), 'ECM Current Staffing'!$M$5:$M$1000,'ECM Current Staffing'!W$5:W$1000)</f>
        <v>0</v>
      </c>
      <c r="L161" cm="1">
        <f t="array" ref="L161">SUMPRODUCT(--('ECM Current Staffing'!$A$5:$A$1000 = Assumptions!$A161),--('ECM Current Staffing'!$AY$5:$AY$1000 = "Yes"), --('ECM Current Staffing'!$C$5:$C$1000 = "Lead Care Manager"), 'ECM Current Staffing'!$M$5:$M$1000,'ECM Current Staffing'!X$5:X$1000)</f>
        <v>0</v>
      </c>
      <c r="M161" cm="1">
        <f t="array" ref="M161">SUMPRODUCT(--('ECM Current Staffing'!$A$5:$A$1000 = Assumptions!$A161),--('ECM Current Staffing'!$AY$5:$AY$1000 = "Yes"), --('ECM Current Staffing'!$C$5:$C$1000 = "Lead Care Manager"), 'ECM Current Staffing'!$M$5:$M$1000,'ECM Current Staffing'!Y$5:Y$1000)</f>
        <v>0</v>
      </c>
      <c r="N161" cm="1">
        <f t="array" ref="N161">SUMPRODUCT(--('ECM Current Staffing'!$A$5:$A$1000 = Assumptions!$A161),--('ECM Current Staffing'!$AY$5:$AY$1000 = "Yes"), --('ECM Current Staffing'!$C$5:$C$1000 = "Lead Care Manager"), 'ECM Current Staffing'!$M$5:$M$1000,'ECM Current Staffing'!Z$5:Z$1000)</f>
        <v>0</v>
      </c>
      <c r="O161" cm="1">
        <f t="array" ref="O161">SUMPRODUCT(--('ECM Current Staffing'!$A$5:$A$1000 = Assumptions!$A161),--('ECM Current Staffing'!$AY$5:$AY$1000 = "Yes"), --('ECM Current Staffing'!$C$5:$C$1000 = "Lead Care Manager"), 'ECM Current Staffing'!$M$5:$M$1000,'ECM Current Staffing'!AA$5:AA$1000)</f>
        <v>0</v>
      </c>
      <c r="P161" cm="1">
        <f t="array" ref="P161">SUMPRODUCT(--('ECM Current Staffing'!$A$5:$A$1000 = Assumptions!$A161),--('ECM Current Staffing'!$AY$5:$AY$1000 = "Yes"), --('ECM Current Staffing'!$C$5:$C$1000 = "Lead Care Manager"), 'ECM Current Staffing'!$M$5:$M$1000,'ECM Current Staffing'!AB$5:AB$1000)</f>
        <v>0</v>
      </c>
      <c r="Q161" cm="1">
        <f t="array" ref="Q161">SUMPRODUCT(--('ECM Current Staffing'!$A$5:$A$1000 = Assumptions!$A161),--('ECM Current Staffing'!$AY$5:$AY$1000 = "Yes"), --('ECM Current Staffing'!$C$5:$C$1000 = "Lead Care Manager"), 'ECM Current Staffing'!$M$5:$M$1000,'ECM Current Staffing'!AC$5:AC$1000)</f>
        <v>0</v>
      </c>
      <c r="R161" cm="1">
        <f t="array" ref="R161">SUMPRODUCT(--('ECM Current Staffing'!$A$5:$A$1000 = Assumptions!$A161),--('ECM Current Staffing'!$AY$5:$AY$1000 = "Yes"), --('ECM Current Staffing'!$C$5:$C$1000 = "Lead Care Manager"), 'ECM Current Staffing'!$M$5:$M$1000,'ECM Current Staffing'!AD$5:AD$1000)</f>
        <v>0</v>
      </c>
      <c r="S161" cm="1">
        <f t="array" ref="S161">SUMPRODUCT(--('ECM Current Staffing'!$A$5:$A$1000 = Assumptions!$A161),--('ECM Current Staffing'!$AY$5:$AY$1000 = "Yes"), --('ECM Current Staffing'!$C$5:$C$1000 = "Lead Care Manager"), 'ECM Current Staffing'!$M$5:$M$1000,'ECM Current Staffing'!AE$5:AE$1000)</f>
        <v>0</v>
      </c>
      <c r="T161" cm="1">
        <f t="array" ref="T161">SUMPRODUCT(--('ECM Current Staffing'!$A$5:$A$1000 = Assumptions!$A161),--('ECM Current Staffing'!$AY$5:$AY$1000 = "Yes"), --('ECM Current Staffing'!$C$5:$C$1000 = "Lead Care Manager"), 'ECM Current Staffing'!$M$5:$M$1000,'ECM Current Staffing'!AF$5:AF$1000)</f>
        <v>0</v>
      </c>
      <c r="U161" cm="1">
        <f t="array" ref="U161">SUMPRODUCT(--('ECM Current Staffing'!$A$5:$A$1000 = Assumptions!$A161),--('ECM Current Staffing'!$AY$5:$AY$1000 = "Yes"), --('ECM Current Staffing'!$C$5:$C$1000 = "Lead Care Manager"), 'ECM Current Staffing'!$M$5:$M$1000,'ECM Current Staffing'!AG$5:AG$1000)</f>
        <v>0</v>
      </c>
      <c r="V161" cm="1">
        <f t="array" ref="V161">SUMPRODUCT(--('ECM Current Staffing'!$A$5:$A$1000 = Assumptions!$A161),--('ECM Current Staffing'!$AY$5:$AY$1000 = "Yes"), --('ECM Current Staffing'!$C$5:$C$1000 = "Lead Care Manager"), 'ECM Current Staffing'!$M$5:$M$1000,'ECM Current Staffing'!AH$5:AH$1000)</f>
        <v>0</v>
      </c>
      <c r="W161" cm="1">
        <f t="array" ref="W161">SUMPRODUCT(--('ECM Current Staffing'!$A$5:$A$1000 = Assumptions!$A161),--('ECM Current Staffing'!$AY$5:$AY$1000 = "Yes"), --('ECM Current Staffing'!$C$5:$C$1000 = "Lead Care Manager"), 'ECM Current Staffing'!$M$5:$M$1000,'ECM Current Staffing'!AI$5:AI$1000)</f>
        <v>0</v>
      </c>
      <c r="X161" cm="1">
        <f t="array" ref="X161">SUMPRODUCT(--('ECM Current Staffing'!$A$5:$A$1000 = Assumptions!$A161),--('ECM Current Staffing'!$AY$5:$AY$1000 = "Yes"), --('ECM Current Staffing'!$C$5:$C$1000 = "Lead Care Manager"), 'ECM Current Staffing'!$M$5:$M$1000,'ECM Current Staffing'!AJ$5:AJ$1000)</f>
        <v>0</v>
      </c>
      <c r="Y161" cm="1">
        <f t="array" ref="Y161">SUMPRODUCT(--('ECM Current Staffing'!$A$5:$A$1000 = Assumptions!$A161),--('ECM Current Staffing'!$AY$5:$AY$1000 = "Yes"), --('ECM Current Staffing'!$C$5:$C$1000 = "Lead Care Manager"), 'ECM Current Staffing'!$M$5:$M$1000,'ECM Current Staffing'!AK$5:AK$1000)</f>
        <v>0</v>
      </c>
      <c r="Z161" cm="1">
        <f t="array" ref="Z161">SUMPRODUCT(--('ECM Current Staffing'!$A$5:$A$1000 = Assumptions!$A161),--('ECM Current Staffing'!$AY$5:$AY$1000 = "Yes"), --('ECM Current Staffing'!$C$5:$C$1000 = "Lead Care Manager"), 'ECM Current Staffing'!$M$5:$M$1000,'ECM Current Staffing'!AL$5:AL$1000)</f>
        <v>0</v>
      </c>
      <c r="AA161" cm="1">
        <f t="array" ref="AA161">SUMPRODUCT(--('ECM Current Staffing'!$A$5:$A$1000 = Assumptions!$A161),--('ECM Current Staffing'!$AY$5:$AY$1000 = "Yes"), --('ECM Current Staffing'!$C$5:$C$1000 = "Lead Care Manager"), 'ECM Current Staffing'!$M$5:$M$1000,'ECM Current Staffing'!AM$5:AM$1000)</f>
        <v>0</v>
      </c>
      <c r="AB161" cm="1">
        <f t="array" ref="AB161">SUMPRODUCT(--('ECM Current Staffing'!$A$5:$A$1000 = Assumptions!$A161),--('ECM Current Staffing'!$AY$5:$AY$1000 = "Yes"), --('ECM Current Staffing'!$C$5:$C$1000 = "Lead Care Manager"), 'ECM Current Staffing'!$M$5:$M$1000,'ECM Current Staffing'!AN$5:AN$1000)</f>
        <v>0</v>
      </c>
      <c r="AC161" cm="1">
        <f t="array" ref="AC161">SUMPRODUCT(--('ECM Current Staffing'!$A$5:$A$1000 = Assumptions!$A161),--('ECM Current Staffing'!$AY$5:$AY$1000 = "Yes"), --('ECM Current Staffing'!$C$5:$C$1000 = "Lead Care Manager"), 'ECM Current Staffing'!$M$5:$M$1000,'ECM Current Staffing'!AO$5:AO$1000)</f>
        <v>0</v>
      </c>
      <c r="AD161" cm="1">
        <f t="array" ref="AD161">SUMPRODUCT(--('ECM Current Staffing'!$A$5:$A$1000 = Assumptions!$A161),--('ECM Current Staffing'!$AY$5:$AY$1000 = "Yes"), --('ECM Current Staffing'!$C$5:$C$1000 = "Lead Care Manager"), 'ECM Current Staffing'!$M$5:$M$1000,'ECM Current Staffing'!AP$5:AP$1000)</f>
        <v>0</v>
      </c>
      <c r="AE161" cm="1">
        <f t="array" ref="AE161">SUMPRODUCT(--('ECM Current Staffing'!$A$5:$A$1000 = Assumptions!$A161),--('ECM Current Staffing'!$AY$5:$AY$1000 = "Yes"), --('ECM Current Staffing'!$C$5:$C$1000 = "Lead Care Manager"), 'ECM Current Staffing'!$M$5:$M$1000,'ECM Current Staffing'!AQ$5:AQ$1000)</f>
        <v>0</v>
      </c>
      <c r="AF161" cm="1">
        <f t="array" ref="AF161">SUMPRODUCT(--('ECM Current Staffing'!$A$5:$A$1000 = Assumptions!$A161),--('ECM Current Staffing'!$AY$5:$AY$1000 = "Yes"), --('ECM Current Staffing'!$C$5:$C$1000 = "Lead Care Manager"), 'ECM Current Staffing'!$M$5:$M$1000,'ECM Current Staffing'!AR$5:AR$1000)</f>
        <v>0</v>
      </c>
      <c r="AG161" cm="1">
        <f t="array" ref="AG161">SUMPRODUCT(--('ECM Current Staffing'!$A$5:$A$1000 = Assumptions!$A161),--('ECM Current Staffing'!$AY$5:$AY$1000 = "Yes"), --('ECM Current Staffing'!$C$5:$C$1000 = "Lead Care Manager"), 'ECM Current Staffing'!$M$5:$M$1000,'ECM Current Staffing'!AS$5:AS$1000)</f>
        <v>0</v>
      </c>
      <c r="AH161" cm="1">
        <f t="array" ref="AH161">SUMPRODUCT(--('ECM Current Staffing'!$A$5:$A$1000 = Assumptions!$A161),--('ECM Current Staffing'!$AY$5:$AY$1000 = "Yes"), --('ECM Current Staffing'!$C$5:$C$1000 = "Lead Care Manager"), 'ECM Current Staffing'!$M$5:$M$1000,'ECM Current Staffing'!AT$5:AT$1000)</f>
        <v>0</v>
      </c>
      <c r="AI161" cm="1">
        <f t="array" ref="AI161">SUMPRODUCT(--('ECM Current Staffing'!$A$5:$A$1000 = Assumptions!$A161),--('ECM Current Staffing'!$AY$5:$AY$1000 = "Yes"), --('ECM Current Staffing'!$C$5:$C$1000 = "Lead Care Manager"), 'ECM Current Staffing'!$M$5:$M$1000,'ECM Current Staffing'!AU$5:AU$1000)</f>
        <v>0</v>
      </c>
      <c r="AJ161" cm="1">
        <f t="array" ref="AJ161">SUMPRODUCT(--('ECM Current Staffing'!$A$5:$A$1000 = Assumptions!$A161),--('ECM Current Staffing'!$AY$5:$AY$1000 = "Yes"), --('ECM Current Staffing'!$C$5:$C$1000 = "Lead Care Manager"), 'ECM Current Staffing'!$M$5:$M$1000,'ECM Current Staffing'!AV$5:AV$1000)</f>
        <v>0</v>
      </c>
      <c r="AK161" cm="1">
        <f t="array" ref="AK161">SUMPRODUCT(--('ECM Current Staffing'!$A$5:$A$1000 = Assumptions!$A161),--('ECM Current Staffing'!$AY$5:$AY$1000 = "Yes"), --('ECM Current Staffing'!$C$5:$C$1000 = "Lead Care Manager"), 'ECM Current Staffing'!$M$5:$M$1000,'ECM Current Staffing'!AW$5:AW$1000)</f>
        <v>0</v>
      </c>
      <c r="AL161">
        <f t="shared" si="18"/>
        <v>0</v>
      </c>
      <c r="AM161">
        <f t="shared" si="19"/>
        <v>0</v>
      </c>
      <c r="AN161" cm="1">
        <f t="array" ref="AN161">SUMPRODUCT(--('ECM Current Staffing'!$A$5:$A$1000 = Assumptions!$A161),--('ECM Current Staffing'!$AZ$5:$AZ$1000 = "Yes"), --('ECM Current Staffing'!$C$5:$C$1000 = "Lead Care Manager"), 'ECM Current Staffing'!$M$5:$M$1000,'ECM Current Staffing'!N$5:N$1000)</f>
        <v>0</v>
      </c>
      <c r="AO161" cm="1">
        <f t="array" ref="AO161">SUMPRODUCT(--('ECM Current Staffing'!$A$5:$A$1000 = Assumptions!$A161),--('ECM Current Staffing'!$AZ$5:$AZ$1000 = "Yes"), --('ECM Current Staffing'!$C$5:$C$1000 = "Lead Care Manager"), 'ECM Current Staffing'!$M$5:$M$1000,'ECM Current Staffing'!O$5:O$1000)</f>
        <v>0</v>
      </c>
      <c r="AP161" cm="1">
        <f t="array" ref="AP161">SUMPRODUCT(--('ECM Current Staffing'!$A$5:$A$1000 = Assumptions!$A161),--('ECM Current Staffing'!$AZ$5:$AZ$1000 = "Yes"), --('ECM Current Staffing'!$C$5:$C$1000 = "Lead Care Manager"), 'ECM Current Staffing'!$M$5:$M$1000,'ECM Current Staffing'!P$5:P$1000)</f>
        <v>0</v>
      </c>
      <c r="AQ161" cm="1">
        <f t="array" ref="AQ161">SUMPRODUCT(--('ECM Current Staffing'!$A$5:$A$1000 = Assumptions!$A161),--('ECM Current Staffing'!$AZ$5:$AZ$1000 = "Yes"), --('ECM Current Staffing'!$C$5:$C$1000 = "Lead Care Manager"), 'ECM Current Staffing'!$M$5:$M$1000,'ECM Current Staffing'!Q$5:Q$1000)</f>
        <v>0</v>
      </c>
      <c r="AR161" cm="1">
        <f t="array" ref="AR161">SUMPRODUCT(--('ECM Current Staffing'!$A$5:$A$1000 = Assumptions!$A161),--('ECM Current Staffing'!$AZ$5:$AZ$1000 = "Yes"), --('ECM Current Staffing'!$C$5:$C$1000 = "Lead Care Manager"), 'ECM Current Staffing'!$M$5:$M$1000,'ECM Current Staffing'!R$5:R$1000)</f>
        <v>0</v>
      </c>
      <c r="AS161" cm="1">
        <f t="array" ref="AS161">SUMPRODUCT(--('ECM Current Staffing'!$A$5:$A$1000 = Assumptions!$A161),--('ECM Current Staffing'!$AZ$5:$AZ$1000 = "Yes"), --('ECM Current Staffing'!$C$5:$C$1000 = "Lead Care Manager"), 'ECM Current Staffing'!$M$5:$M$1000,'ECM Current Staffing'!S$5:S$1000)</f>
        <v>0</v>
      </c>
      <c r="AT161" cm="1">
        <f t="array" ref="AT161">SUMPRODUCT(--('ECM Current Staffing'!$A$5:$A$1000 = Assumptions!$A161),--('ECM Current Staffing'!$AZ$5:$AZ$1000 = "Yes"), --('ECM Current Staffing'!$C$5:$C$1000 = "Lead Care Manager"), 'ECM Current Staffing'!$M$5:$M$1000,'ECM Current Staffing'!T$5:T$1000)</f>
        <v>0</v>
      </c>
      <c r="AU161" cm="1">
        <f t="array" ref="AU161">SUMPRODUCT(--('ECM Current Staffing'!$A$5:$A$1000 = Assumptions!$A161),--('ECM Current Staffing'!$AZ$5:$AZ$1000 = "Yes"), --('ECM Current Staffing'!$C$5:$C$1000 = "Lead Care Manager"), 'ECM Current Staffing'!$M$5:$M$1000,'ECM Current Staffing'!U$5:U$1000)</f>
        <v>0</v>
      </c>
      <c r="AV161" cm="1">
        <f t="array" ref="AV161">SUMPRODUCT(--('ECM Current Staffing'!$A$5:$A$1000 = Assumptions!$A161),--('ECM Current Staffing'!$AZ$5:$AZ$1000 = "Yes"), --('ECM Current Staffing'!$C$5:$C$1000 = "Lead Care Manager"), 'ECM Current Staffing'!$M$5:$M$1000,'ECM Current Staffing'!V$5:V$1000)</f>
        <v>0</v>
      </c>
      <c r="AW161" cm="1">
        <f t="array" ref="AW161">SUMPRODUCT(--('ECM Current Staffing'!$A$5:$A$1000 = Assumptions!$A161),--('ECM Current Staffing'!$AZ$5:$AZ$1000 = "Yes"), --('ECM Current Staffing'!$C$5:$C$1000 = "Lead Care Manager"), 'ECM Current Staffing'!$M$5:$M$1000,'ECM Current Staffing'!W$5:W$1000)</f>
        <v>0</v>
      </c>
      <c r="AX161" cm="1">
        <f t="array" ref="AX161">SUMPRODUCT(--('ECM Current Staffing'!$A$5:$A$1000 = Assumptions!$A161),--('ECM Current Staffing'!$AZ$5:$AZ$1000 = "Yes"), --('ECM Current Staffing'!$C$5:$C$1000 = "Lead Care Manager"), 'ECM Current Staffing'!$M$5:$M$1000,'ECM Current Staffing'!X$5:X$1000)</f>
        <v>0</v>
      </c>
      <c r="AY161" cm="1">
        <f t="array" ref="AY161">SUMPRODUCT(--('ECM Current Staffing'!$A$5:$A$1000 = Assumptions!$A161),--('ECM Current Staffing'!$AZ$5:$AZ$1000 = "Yes"), --('ECM Current Staffing'!$C$5:$C$1000 = "Lead Care Manager"), 'ECM Current Staffing'!$M$5:$M$1000,'ECM Current Staffing'!Y$5:Y$1000)</f>
        <v>0</v>
      </c>
      <c r="AZ161" cm="1">
        <f t="array" ref="AZ161">SUMPRODUCT(--('ECM Current Staffing'!$A$5:$A$1000 = Assumptions!$A161),--('ECM Current Staffing'!$AZ$5:$AZ$1000 = "Yes"), --('ECM Current Staffing'!$C$5:$C$1000 = "Lead Care Manager"), 'ECM Current Staffing'!$M$5:$M$1000,'ECM Current Staffing'!Z$5:Z$1000)</f>
        <v>0</v>
      </c>
      <c r="BA161" cm="1">
        <f t="array" ref="BA161">SUMPRODUCT(--('ECM Current Staffing'!$A$5:$A$1000 = Assumptions!$A161),--('ECM Current Staffing'!$AZ$5:$AZ$1000 = "Yes"), --('ECM Current Staffing'!$C$5:$C$1000 = "Lead Care Manager"), 'ECM Current Staffing'!$M$5:$M$1000,'ECM Current Staffing'!AA$5:AA$1000)</f>
        <v>0</v>
      </c>
      <c r="BB161" cm="1">
        <f t="array" ref="BB161">SUMPRODUCT(--('ECM Current Staffing'!$A$5:$A$1000 = Assumptions!$A161),--('ECM Current Staffing'!$AZ$5:$AZ$1000 = "Yes"), --('ECM Current Staffing'!$C$5:$C$1000 = "Lead Care Manager"), 'ECM Current Staffing'!$M$5:$M$1000,'ECM Current Staffing'!AB$5:AB$1000)</f>
        <v>0</v>
      </c>
      <c r="BC161" cm="1">
        <f t="array" ref="BC161">SUMPRODUCT(--('ECM Current Staffing'!$A$5:$A$1000 = Assumptions!$A161),--('ECM Current Staffing'!$AZ$5:$AZ$1000 = "Yes"), --('ECM Current Staffing'!$C$5:$C$1000 = "Lead Care Manager"), 'ECM Current Staffing'!$M$5:$M$1000,'ECM Current Staffing'!AC$5:AC$1000)</f>
        <v>0</v>
      </c>
      <c r="BD161" cm="1">
        <f t="array" ref="BD161">SUMPRODUCT(--('ECM Current Staffing'!$A$5:$A$1000 = Assumptions!$A161),--('ECM Current Staffing'!$AZ$5:$AZ$1000 = "Yes"), --('ECM Current Staffing'!$C$5:$C$1000 = "Lead Care Manager"), 'ECM Current Staffing'!$M$5:$M$1000,'ECM Current Staffing'!AD$5:AD$1000)</f>
        <v>0</v>
      </c>
      <c r="BE161" cm="1">
        <f t="array" ref="BE161">SUMPRODUCT(--('ECM Current Staffing'!$A$5:$A$1000 = Assumptions!$A161),--('ECM Current Staffing'!$AZ$5:$AZ$1000 = "Yes"), --('ECM Current Staffing'!$C$5:$C$1000 = "Lead Care Manager"), 'ECM Current Staffing'!$M$5:$M$1000,'ECM Current Staffing'!AE$5:AE$1000)</f>
        <v>0</v>
      </c>
      <c r="BF161" cm="1">
        <f t="array" ref="BF161">SUMPRODUCT(--('ECM Current Staffing'!$A$5:$A$1000 = Assumptions!$A161),--('ECM Current Staffing'!$AZ$5:$AZ$1000 = "Yes"), --('ECM Current Staffing'!$C$5:$C$1000 = "Lead Care Manager"), 'ECM Current Staffing'!$M$5:$M$1000,'ECM Current Staffing'!AF$5:AF$1000)</f>
        <v>0</v>
      </c>
      <c r="BG161" cm="1">
        <f t="array" ref="BG161">SUMPRODUCT(--('ECM Current Staffing'!$A$5:$A$1000 = Assumptions!$A161),--('ECM Current Staffing'!$AZ$5:$AZ$1000 = "Yes"), --('ECM Current Staffing'!$C$5:$C$1000 = "Lead Care Manager"), 'ECM Current Staffing'!$M$5:$M$1000,'ECM Current Staffing'!AG$5:AG$1000)</f>
        <v>0</v>
      </c>
      <c r="BH161" cm="1">
        <f t="array" ref="BH161">SUMPRODUCT(--('ECM Current Staffing'!$A$5:$A$1000 = Assumptions!$A161),--('ECM Current Staffing'!$AZ$5:$AZ$1000 = "Yes"), --('ECM Current Staffing'!$C$5:$C$1000 = "Lead Care Manager"), 'ECM Current Staffing'!$M$5:$M$1000,'ECM Current Staffing'!AH$5:AH$1000)</f>
        <v>0</v>
      </c>
      <c r="BI161" cm="1">
        <f t="array" ref="BI161">SUMPRODUCT(--('ECM Current Staffing'!$A$5:$A$1000 = Assumptions!$A161),--('ECM Current Staffing'!$AZ$5:$AZ$1000 = "Yes"), --('ECM Current Staffing'!$C$5:$C$1000 = "Lead Care Manager"), 'ECM Current Staffing'!$M$5:$M$1000,'ECM Current Staffing'!AI$5:AI$1000)</f>
        <v>0</v>
      </c>
      <c r="BJ161" cm="1">
        <f t="array" ref="BJ161">SUMPRODUCT(--('ECM Current Staffing'!$A$5:$A$1000 = Assumptions!$A161),--('ECM Current Staffing'!$AZ$5:$AZ$1000 = "Yes"), --('ECM Current Staffing'!$C$5:$C$1000 = "Lead Care Manager"), 'ECM Current Staffing'!$M$5:$M$1000,'ECM Current Staffing'!AJ$5:AJ$1000)</f>
        <v>0</v>
      </c>
      <c r="BK161" cm="1">
        <f t="array" ref="BK161">SUMPRODUCT(--('ECM Current Staffing'!$A$5:$A$1000 = Assumptions!$A161),--('ECM Current Staffing'!$AZ$5:$AZ$1000 = "Yes"), --('ECM Current Staffing'!$C$5:$C$1000 = "Lead Care Manager"), 'ECM Current Staffing'!$M$5:$M$1000,'ECM Current Staffing'!AK$5:AK$1000)</f>
        <v>0</v>
      </c>
      <c r="BL161" cm="1">
        <f t="array" ref="BL161">SUMPRODUCT(--('ECM Current Staffing'!$A$5:$A$1000 = Assumptions!$A161),--('ECM Current Staffing'!$AZ$5:$AZ$1000 = "Yes"), --('ECM Current Staffing'!$C$5:$C$1000 = "Lead Care Manager"), 'ECM Current Staffing'!$M$5:$M$1000,'ECM Current Staffing'!AL$5:AL$1000)</f>
        <v>0</v>
      </c>
      <c r="BM161" cm="1">
        <f t="array" ref="BM161">SUMPRODUCT(--('ECM Current Staffing'!$A$5:$A$1000 = Assumptions!$A161),--('ECM Current Staffing'!$AZ$5:$AZ$1000 = "Yes"), --('ECM Current Staffing'!$C$5:$C$1000 = "Lead Care Manager"), 'ECM Current Staffing'!$M$5:$M$1000,'ECM Current Staffing'!AM$5:AM$1000)</f>
        <v>0</v>
      </c>
      <c r="BN161" cm="1">
        <f t="array" ref="BN161">SUMPRODUCT(--('ECM Current Staffing'!$A$5:$A$1000 = Assumptions!$A161),--('ECM Current Staffing'!$AZ$5:$AZ$1000 = "Yes"), --('ECM Current Staffing'!$C$5:$C$1000 = "Lead Care Manager"), 'ECM Current Staffing'!$M$5:$M$1000,'ECM Current Staffing'!AN$5:AN$1000)</f>
        <v>0</v>
      </c>
      <c r="BO161" cm="1">
        <f t="array" ref="BO161">SUMPRODUCT(--('ECM Current Staffing'!$A$5:$A$1000 = Assumptions!$A161),--('ECM Current Staffing'!$AZ$5:$AZ$1000 = "Yes"), --('ECM Current Staffing'!$C$5:$C$1000 = "Lead Care Manager"), 'ECM Current Staffing'!$M$5:$M$1000,'ECM Current Staffing'!AO$5:AO$1000)</f>
        <v>0</v>
      </c>
      <c r="BP161" cm="1">
        <f t="array" ref="BP161">SUMPRODUCT(--('ECM Current Staffing'!$A$5:$A$1000 = Assumptions!$A161),--('ECM Current Staffing'!$AZ$5:$AZ$1000 = "Yes"), --('ECM Current Staffing'!$C$5:$C$1000 = "Lead Care Manager"), 'ECM Current Staffing'!$M$5:$M$1000,'ECM Current Staffing'!AP$5:AP$1000)</f>
        <v>0</v>
      </c>
      <c r="BQ161" cm="1">
        <f t="array" ref="BQ161">SUMPRODUCT(--('ECM Current Staffing'!$A$5:$A$1000 = Assumptions!$A161),--('ECM Current Staffing'!$AZ$5:$AZ$1000 = "Yes"), --('ECM Current Staffing'!$C$5:$C$1000 = "Lead Care Manager"), 'ECM Current Staffing'!$M$5:$M$1000,'ECM Current Staffing'!AQ$5:AQ$1000)</f>
        <v>0</v>
      </c>
      <c r="BR161" cm="1">
        <f t="array" ref="BR161">SUMPRODUCT(--('ECM Current Staffing'!$A$5:$A$1000 = Assumptions!$A161),--('ECM Current Staffing'!$AZ$5:$AZ$1000 = "Yes"), --('ECM Current Staffing'!$C$5:$C$1000 = "Lead Care Manager"), 'ECM Current Staffing'!$M$5:$M$1000,'ECM Current Staffing'!AR$5:AR$1000)</f>
        <v>0</v>
      </c>
      <c r="BS161" cm="1">
        <f t="array" ref="BS161">SUMPRODUCT(--('ECM Current Staffing'!$A$5:$A$1000 = Assumptions!$A161),--('ECM Current Staffing'!$AZ$5:$AZ$1000 = "Yes"), --('ECM Current Staffing'!$C$5:$C$1000 = "Lead Care Manager"), 'ECM Current Staffing'!$M$5:$M$1000,'ECM Current Staffing'!AS$5:AS$1000)</f>
        <v>0</v>
      </c>
      <c r="BT161" cm="1">
        <f t="array" ref="BT161">SUMPRODUCT(--('ECM Current Staffing'!$A$5:$A$1000 = Assumptions!$A161),--('ECM Current Staffing'!$AZ$5:$AZ$1000 = "Yes"), --('ECM Current Staffing'!$C$5:$C$1000 = "Lead Care Manager"), 'ECM Current Staffing'!$M$5:$M$1000,'ECM Current Staffing'!AT$5:AT$1000)</f>
        <v>0</v>
      </c>
      <c r="BU161" cm="1">
        <f t="array" ref="BU161">SUMPRODUCT(--('ECM Current Staffing'!$A$5:$A$1000 = Assumptions!$A161),--('ECM Current Staffing'!$AZ$5:$AZ$1000 = "Yes"), --('ECM Current Staffing'!$C$5:$C$1000 = "Lead Care Manager"), 'ECM Current Staffing'!$M$5:$M$1000,'ECM Current Staffing'!AU$5:AU$1000)</f>
        <v>0</v>
      </c>
      <c r="BV161" cm="1">
        <f t="array" ref="BV161">SUMPRODUCT(--('ECM Current Staffing'!$A$5:$A$1000 = Assumptions!$A161),--('ECM Current Staffing'!$AZ$5:$AZ$1000 = "Yes"), --('ECM Current Staffing'!$C$5:$C$1000 = "Lead Care Manager"), 'ECM Current Staffing'!$M$5:$M$1000,'ECM Current Staffing'!AV$5:AV$1000)</f>
        <v>0</v>
      </c>
      <c r="BW161" cm="1">
        <f t="array" ref="BW161">SUMPRODUCT(--('ECM Current Staffing'!$A$5:$A$1000 = Assumptions!$A161),--('ECM Current Staffing'!$AZ$5:$AZ$1000 = "Yes"), --('ECM Current Staffing'!$C$5:$C$1000 = "Lead Care Manager"), 'ECM Current Staffing'!$M$5:$M$1000,'ECM Current Staffing'!AW$5:AW$1000)</f>
        <v>0</v>
      </c>
      <c r="BX161">
        <f t="shared" si="20"/>
        <v>0</v>
      </c>
      <c r="BY161">
        <f t="shared" si="21"/>
        <v>0</v>
      </c>
    </row>
    <row r="162" spans="1:77" x14ac:dyDescent="0.25">
      <c r="A162" s="132" t="str">
        <f>IF('ECM Location'!D24="", "",'ECM Location'!D24)</f>
        <v/>
      </c>
      <c r="B162" cm="1">
        <f t="array" ref="B162">SUMPRODUCT(--('ECM Current Staffing'!$A$5:$A$1000 = Assumptions!$A162),--('ECM Current Staffing'!$AY$5:$AY$1000 = "Yes"), --('ECM Current Staffing'!$C$5:$C$1000 = "Lead Care Manager"), 'ECM Current Staffing'!$M$5:$M$1000,'ECM Current Staffing'!N$5:N$1000)</f>
        <v>0</v>
      </c>
      <c r="C162" cm="1">
        <f t="array" ref="C162">SUMPRODUCT(--('ECM Current Staffing'!$A$5:$A$1000 = Assumptions!$A162),--('ECM Current Staffing'!$AY$5:$AY$1000 = "Yes"), --('ECM Current Staffing'!$C$5:$C$1000 = "Lead Care Manager"), 'ECM Current Staffing'!$M$5:$M$1000,'ECM Current Staffing'!O$5:O$1000)</f>
        <v>0</v>
      </c>
      <c r="D162" cm="1">
        <f t="array" ref="D162">SUMPRODUCT(--('ECM Current Staffing'!$A$5:$A$1000 = Assumptions!$A162),--('ECM Current Staffing'!$AY$5:$AY$1000 = "Yes"), --('ECM Current Staffing'!$C$5:$C$1000 = "Lead Care Manager"), 'ECM Current Staffing'!$M$5:$M$1000,'ECM Current Staffing'!P$5:P$1000)</f>
        <v>0</v>
      </c>
      <c r="E162" cm="1">
        <f t="array" ref="E162">SUMPRODUCT(--('ECM Current Staffing'!$A$5:$A$1000 = Assumptions!$A162),--('ECM Current Staffing'!$AY$5:$AY$1000 = "Yes"), --('ECM Current Staffing'!$C$5:$C$1000 = "Lead Care Manager"), 'ECM Current Staffing'!$M$5:$M$1000,'ECM Current Staffing'!Q$5:Q$1000)</f>
        <v>0</v>
      </c>
      <c r="F162" cm="1">
        <f t="array" ref="F162">SUMPRODUCT(--('ECM Current Staffing'!$A$5:$A$1000 = Assumptions!$A162),--('ECM Current Staffing'!$AY$5:$AY$1000 = "Yes"), --('ECM Current Staffing'!$C$5:$C$1000 = "Lead Care Manager"), 'ECM Current Staffing'!$M$5:$M$1000,'ECM Current Staffing'!R$5:R$1000)</f>
        <v>0</v>
      </c>
      <c r="G162" cm="1">
        <f t="array" ref="G162">SUMPRODUCT(--('ECM Current Staffing'!$A$5:$A$1000 = Assumptions!$A162),--('ECM Current Staffing'!$AY$5:$AY$1000 = "Yes"), --('ECM Current Staffing'!$C$5:$C$1000 = "Lead Care Manager"), 'ECM Current Staffing'!$M$5:$M$1000,'ECM Current Staffing'!S$5:S$1000)</f>
        <v>0</v>
      </c>
      <c r="H162" cm="1">
        <f t="array" ref="H162">SUMPRODUCT(--('ECM Current Staffing'!$A$5:$A$1000 = Assumptions!$A162),--('ECM Current Staffing'!$AY$5:$AY$1000 = "Yes"), --('ECM Current Staffing'!$C$5:$C$1000 = "Lead Care Manager"), 'ECM Current Staffing'!$M$5:$M$1000,'ECM Current Staffing'!T$5:T$1000)</f>
        <v>0</v>
      </c>
      <c r="I162" cm="1">
        <f t="array" ref="I162">SUMPRODUCT(--('ECM Current Staffing'!$A$5:$A$1000 = Assumptions!$A162),--('ECM Current Staffing'!$AY$5:$AY$1000 = "Yes"), --('ECM Current Staffing'!$C$5:$C$1000 = "Lead Care Manager"), 'ECM Current Staffing'!$M$5:$M$1000,'ECM Current Staffing'!U$5:U$1000)</f>
        <v>0</v>
      </c>
      <c r="J162" cm="1">
        <f t="array" ref="J162">SUMPRODUCT(--('ECM Current Staffing'!$A$5:$A$1000 = Assumptions!$A162),--('ECM Current Staffing'!$AY$5:$AY$1000 = "Yes"), --('ECM Current Staffing'!$C$5:$C$1000 = "Lead Care Manager"), 'ECM Current Staffing'!$M$5:$M$1000,'ECM Current Staffing'!V$5:V$1000)</f>
        <v>0</v>
      </c>
      <c r="K162" cm="1">
        <f t="array" ref="K162">SUMPRODUCT(--('ECM Current Staffing'!$A$5:$A$1000 = Assumptions!$A162),--('ECM Current Staffing'!$AY$5:$AY$1000 = "Yes"), --('ECM Current Staffing'!$C$5:$C$1000 = "Lead Care Manager"), 'ECM Current Staffing'!$M$5:$M$1000,'ECM Current Staffing'!W$5:W$1000)</f>
        <v>0</v>
      </c>
      <c r="L162" cm="1">
        <f t="array" ref="L162">SUMPRODUCT(--('ECM Current Staffing'!$A$5:$A$1000 = Assumptions!$A162),--('ECM Current Staffing'!$AY$5:$AY$1000 = "Yes"), --('ECM Current Staffing'!$C$5:$C$1000 = "Lead Care Manager"), 'ECM Current Staffing'!$M$5:$M$1000,'ECM Current Staffing'!X$5:X$1000)</f>
        <v>0</v>
      </c>
      <c r="M162" cm="1">
        <f t="array" ref="M162">SUMPRODUCT(--('ECM Current Staffing'!$A$5:$A$1000 = Assumptions!$A162),--('ECM Current Staffing'!$AY$5:$AY$1000 = "Yes"), --('ECM Current Staffing'!$C$5:$C$1000 = "Lead Care Manager"), 'ECM Current Staffing'!$M$5:$M$1000,'ECM Current Staffing'!Y$5:Y$1000)</f>
        <v>0</v>
      </c>
      <c r="N162" cm="1">
        <f t="array" ref="N162">SUMPRODUCT(--('ECM Current Staffing'!$A$5:$A$1000 = Assumptions!$A162),--('ECM Current Staffing'!$AY$5:$AY$1000 = "Yes"), --('ECM Current Staffing'!$C$5:$C$1000 = "Lead Care Manager"), 'ECM Current Staffing'!$M$5:$M$1000,'ECM Current Staffing'!Z$5:Z$1000)</f>
        <v>0</v>
      </c>
      <c r="O162" cm="1">
        <f t="array" ref="O162">SUMPRODUCT(--('ECM Current Staffing'!$A$5:$A$1000 = Assumptions!$A162),--('ECM Current Staffing'!$AY$5:$AY$1000 = "Yes"), --('ECM Current Staffing'!$C$5:$C$1000 = "Lead Care Manager"), 'ECM Current Staffing'!$M$5:$M$1000,'ECM Current Staffing'!AA$5:AA$1000)</f>
        <v>0</v>
      </c>
      <c r="P162" cm="1">
        <f t="array" ref="P162">SUMPRODUCT(--('ECM Current Staffing'!$A$5:$A$1000 = Assumptions!$A162),--('ECM Current Staffing'!$AY$5:$AY$1000 = "Yes"), --('ECM Current Staffing'!$C$5:$C$1000 = "Lead Care Manager"), 'ECM Current Staffing'!$M$5:$M$1000,'ECM Current Staffing'!AB$5:AB$1000)</f>
        <v>0</v>
      </c>
      <c r="Q162" cm="1">
        <f t="array" ref="Q162">SUMPRODUCT(--('ECM Current Staffing'!$A$5:$A$1000 = Assumptions!$A162),--('ECM Current Staffing'!$AY$5:$AY$1000 = "Yes"), --('ECM Current Staffing'!$C$5:$C$1000 = "Lead Care Manager"), 'ECM Current Staffing'!$M$5:$M$1000,'ECM Current Staffing'!AC$5:AC$1000)</f>
        <v>0</v>
      </c>
      <c r="R162" cm="1">
        <f t="array" ref="R162">SUMPRODUCT(--('ECM Current Staffing'!$A$5:$A$1000 = Assumptions!$A162),--('ECM Current Staffing'!$AY$5:$AY$1000 = "Yes"), --('ECM Current Staffing'!$C$5:$C$1000 = "Lead Care Manager"), 'ECM Current Staffing'!$M$5:$M$1000,'ECM Current Staffing'!AD$5:AD$1000)</f>
        <v>0</v>
      </c>
      <c r="S162" cm="1">
        <f t="array" ref="S162">SUMPRODUCT(--('ECM Current Staffing'!$A$5:$A$1000 = Assumptions!$A162),--('ECM Current Staffing'!$AY$5:$AY$1000 = "Yes"), --('ECM Current Staffing'!$C$5:$C$1000 = "Lead Care Manager"), 'ECM Current Staffing'!$M$5:$M$1000,'ECM Current Staffing'!AE$5:AE$1000)</f>
        <v>0</v>
      </c>
      <c r="T162" cm="1">
        <f t="array" ref="T162">SUMPRODUCT(--('ECM Current Staffing'!$A$5:$A$1000 = Assumptions!$A162),--('ECM Current Staffing'!$AY$5:$AY$1000 = "Yes"), --('ECM Current Staffing'!$C$5:$C$1000 = "Lead Care Manager"), 'ECM Current Staffing'!$M$5:$M$1000,'ECM Current Staffing'!AF$5:AF$1000)</f>
        <v>0</v>
      </c>
      <c r="U162" cm="1">
        <f t="array" ref="U162">SUMPRODUCT(--('ECM Current Staffing'!$A$5:$A$1000 = Assumptions!$A162),--('ECM Current Staffing'!$AY$5:$AY$1000 = "Yes"), --('ECM Current Staffing'!$C$5:$C$1000 = "Lead Care Manager"), 'ECM Current Staffing'!$M$5:$M$1000,'ECM Current Staffing'!AG$5:AG$1000)</f>
        <v>0</v>
      </c>
      <c r="V162" cm="1">
        <f t="array" ref="V162">SUMPRODUCT(--('ECM Current Staffing'!$A$5:$A$1000 = Assumptions!$A162),--('ECM Current Staffing'!$AY$5:$AY$1000 = "Yes"), --('ECM Current Staffing'!$C$5:$C$1000 = "Lead Care Manager"), 'ECM Current Staffing'!$M$5:$M$1000,'ECM Current Staffing'!AH$5:AH$1000)</f>
        <v>0</v>
      </c>
      <c r="W162" cm="1">
        <f t="array" ref="W162">SUMPRODUCT(--('ECM Current Staffing'!$A$5:$A$1000 = Assumptions!$A162),--('ECM Current Staffing'!$AY$5:$AY$1000 = "Yes"), --('ECM Current Staffing'!$C$5:$C$1000 = "Lead Care Manager"), 'ECM Current Staffing'!$M$5:$M$1000,'ECM Current Staffing'!AI$5:AI$1000)</f>
        <v>0</v>
      </c>
      <c r="X162" cm="1">
        <f t="array" ref="X162">SUMPRODUCT(--('ECM Current Staffing'!$A$5:$A$1000 = Assumptions!$A162),--('ECM Current Staffing'!$AY$5:$AY$1000 = "Yes"), --('ECM Current Staffing'!$C$5:$C$1000 = "Lead Care Manager"), 'ECM Current Staffing'!$M$5:$M$1000,'ECM Current Staffing'!AJ$5:AJ$1000)</f>
        <v>0</v>
      </c>
      <c r="Y162" cm="1">
        <f t="array" ref="Y162">SUMPRODUCT(--('ECM Current Staffing'!$A$5:$A$1000 = Assumptions!$A162),--('ECM Current Staffing'!$AY$5:$AY$1000 = "Yes"), --('ECM Current Staffing'!$C$5:$C$1000 = "Lead Care Manager"), 'ECM Current Staffing'!$M$5:$M$1000,'ECM Current Staffing'!AK$5:AK$1000)</f>
        <v>0</v>
      </c>
      <c r="Z162" cm="1">
        <f t="array" ref="Z162">SUMPRODUCT(--('ECM Current Staffing'!$A$5:$A$1000 = Assumptions!$A162),--('ECM Current Staffing'!$AY$5:$AY$1000 = "Yes"), --('ECM Current Staffing'!$C$5:$C$1000 = "Lead Care Manager"), 'ECM Current Staffing'!$M$5:$M$1000,'ECM Current Staffing'!AL$5:AL$1000)</f>
        <v>0</v>
      </c>
      <c r="AA162" cm="1">
        <f t="array" ref="AA162">SUMPRODUCT(--('ECM Current Staffing'!$A$5:$A$1000 = Assumptions!$A162),--('ECM Current Staffing'!$AY$5:$AY$1000 = "Yes"), --('ECM Current Staffing'!$C$5:$C$1000 = "Lead Care Manager"), 'ECM Current Staffing'!$M$5:$M$1000,'ECM Current Staffing'!AM$5:AM$1000)</f>
        <v>0</v>
      </c>
      <c r="AB162" cm="1">
        <f t="array" ref="AB162">SUMPRODUCT(--('ECM Current Staffing'!$A$5:$A$1000 = Assumptions!$A162),--('ECM Current Staffing'!$AY$5:$AY$1000 = "Yes"), --('ECM Current Staffing'!$C$5:$C$1000 = "Lead Care Manager"), 'ECM Current Staffing'!$M$5:$M$1000,'ECM Current Staffing'!AN$5:AN$1000)</f>
        <v>0</v>
      </c>
      <c r="AC162" cm="1">
        <f t="array" ref="AC162">SUMPRODUCT(--('ECM Current Staffing'!$A$5:$A$1000 = Assumptions!$A162),--('ECM Current Staffing'!$AY$5:$AY$1000 = "Yes"), --('ECM Current Staffing'!$C$5:$C$1000 = "Lead Care Manager"), 'ECM Current Staffing'!$M$5:$M$1000,'ECM Current Staffing'!AO$5:AO$1000)</f>
        <v>0</v>
      </c>
      <c r="AD162" cm="1">
        <f t="array" ref="AD162">SUMPRODUCT(--('ECM Current Staffing'!$A$5:$A$1000 = Assumptions!$A162),--('ECM Current Staffing'!$AY$5:$AY$1000 = "Yes"), --('ECM Current Staffing'!$C$5:$C$1000 = "Lead Care Manager"), 'ECM Current Staffing'!$M$5:$M$1000,'ECM Current Staffing'!AP$5:AP$1000)</f>
        <v>0</v>
      </c>
      <c r="AE162" cm="1">
        <f t="array" ref="AE162">SUMPRODUCT(--('ECM Current Staffing'!$A$5:$A$1000 = Assumptions!$A162),--('ECM Current Staffing'!$AY$5:$AY$1000 = "Yes"), --('ECM Current Staffing'!$C$5:$C$1000 = "Lead Care Manager"), 'ECM Current Staffing'!$M$5:$M$1000,'ECM Current Staffing'!AQ$5:AQ$1000)</f>
        <v>0</v>
      </c>
      <c r="AF162" cm="1">
        <f t="array" ref="AF162">SUMPRODUCT(--('ECM Current Staffing'!$A$5:$A$1000 = Assumptions!$A162),--('ECM Current Staffing'!$AY$5:$AY$1000 = "Yes"), --('ECM Current Staffing'!$C$5:$C$1000 = "Lead Care Manager"), 'ECM Current Staffing'!$M$5:$M$1000,'ECM Current Staffing'!AR$5:AR$1000)</f>
        <v>0</v>
      </c>
      <c r="AG162" cm="1">
        <f t="array" ref="AG162">SUMPRODUCT(--('ECM Current Staffing'!$A$5:$A$1000 = Assumptions!$A162),--('ECM Current Staffing'!$AY$5:$AY$1000 = "Yes"), --('ECM Current Staffing'!$C$5:$C$1000 = "Lead Care Manager"), 'ECM Current Staffing'!$M$5:$M$1000,'ECM Current Staffing'!AS$5:AS$1000)</f>
        <v>0</v>
      </c>
      <c r="AH162" cm="1">
        <f t="array" ref="AH162">SUMPRODUCT(--('ECM Current Staffing'!$A$5:$A$1000 = Assumptions!$A162),--('ECM Current Staffing'!$AY$5:$AY$1000 = "Yes"), --('ECM Current Staffing'!$C$5:$C$1000 = "Lead Care Manager"), 'ECM Current Staffing'!$M$5:$M$1000,'ECM Current Staffing'!AT$5:AT$1000)</f>
        <v>0</v>
      </c>
      <c r="AI162" cm="1">
        <f t="array" ref="AI162">SUMPRODUCT(--('ECM Current Staffing'!$A$5:$A$1000 = Assumptions!$A162),--('ECM Current Staffing'!$AY$5:$AY$1000 = "Yes"), --('ECM Current Staffing'!$C$5:$C$1000 = "Lead Care Manager"), 'ECM Current Staffing'!$M$5:$M$1000,'ECM Current Staffing'!AU$5:AU$1000)</f>
        <v>0</v>
      </c>
      <c r="AJ162" cm="1">
        <f t="array" ref="AJ162">SUMPRODUCT(--('ECM Current Staffing'!$A$5:$A$1000 = Assumptions!$A162),--('ECM Current Staffing'!$AY$5:$AY$1000 = "Yes"), --('ECM Current Staffing'!$C$5:$C$1000 = "Lead Care Manager"), 'ECM Current Staffing'!$M$5:$M$1000,'ECM Current Staffing'!AV$5:AV$1000)</f>
        <v>0</v>
      </c>
      <c r="AK162" cm="1">
        <f t="array" ref="AK162">SUMPRODUCT(--('ECM Current Staffing'!$A$5:$A$1000 = Assumptions!$A162),--('ECM Current Staffing'!$AY$5:$AY$1000 = "Yes"), --('ECM Current Staffing'!$C$5:$C$1000 = "Lead Care Manager"), 'ECM Current Staffing'!$M$5:$M$1000,'ECM Current Staffing'!AW$5:AW$1000)</f>
        <v>0</v>
      </c>
      <c r="AL162">
        <f t="shared" si="18"/>
        <v>0</v>
      </c>
      <c r="AM162">
        <f t="shared" si="19"/>
        <v>0</v>
      </c>
      <c r="AN162" cm="1">
        <f t="array" ref="AN162">SUMPRODUCT(--('ECM Current Staffing'!$A$5:$A$1000 = Assumptions!$A162),--('ECM Current Staffing'!$AZ$5:$AZ$1000 = "Yes"), --('ECM Current Staffing'!$C$5:$C$1000 = "Lead Care Manager"), 'ECM Current Staffing'!$M$5:$M$1000,'ECM Current Staffing'!N$5:N$1000)</f>
        <v>0</v>
      </c>
      <c r="AO162" cm="1">
        <f t="array" ref="AO162">SUMPRODUCT(--('ECM Current Staffing'!$A$5:$A$1000 = Assumptions!$A162),--('ECM Current Staffing'!$AZ$5:$AZ$1000 = "Yes"), --('ECM Current Staffing'!$C$5:$C$1000 = "Lead Care Manager"), 'ECM Current Staffing'!$M$5:$M$1000,'ECM Current Staffing'!O$5:O$1000)</f>
        <v>0</v>
      </c>
      <c r="AP162" cm="1">
        <f t="array" ref="AP162">SUMPRODUCT(--('ECM Current Staffing'!$A$5:$A$1000 = Assumptions!$A162),--('ECM Current Staffing'!$AZ$5:$AZ$1000 = "Yes"), --('ECM Current Staffing'!$C$5:$C$1000 = "Lead Care Manager"), 'ECM Current Staffing'!$M$5:$M$1000,'ECM Current Staffing'!P$5:P$1000)</f>
        <v>0</v>
      </c>
      <c r="AQ162" cm="1">
        <f t="array" ref="AQ162">SUMPRODUCT(--('ECM Current Staffing'!$A$5:$A$1000 = Assumptions!$A162),--('ECM Current Staffing'!$AZ$5:$AZ$1000 = "Yes"), --('ECM Current Staffing'!$C$5:$C$1000 = "Lead Care Manager"), 'ECM Current Staffing'!$M$5:$M$1000,'ECM Current Staffing'!Q$5:Q$1000)</f>
        <v>0</v>
      </c>
      <c r="AR162" cm="1">
        <f t="array" ref="AR162">SUMPRODUCT(--('ECM Current Staffing'!$A$5:$A$1000 = Assumptions!$A162),--('ECM Current Staffing'!$AZ$5:$AZ$1000 = "Yes"), --('ECM Current Staffing'!$C$5:$C$1000 = "Lead Care Manager"), 'ECM Current Staffing'!$M$5:$M$1000,'ECM Current Staffing'!R$5:R$1000)</f>
        <v>0</v>
      </c>
      <c r="AS162" cm="1">
        <f t="array" ref="AS162">SUMPRODUCT(--('ECM Current Staffing'!$A$5:$A$1000 = Assumptions!$A162),--('ECM Current Staffing'!$AZ$5:$AZ$1000 = "Yes"), --('ECM Current Staffing'!$C$5:$C$1000 = "Lead Care Manager"), 'ECM Current Staffing'!$M$5:$M$1000,'ECM Current Staffing'!S$5:S$1000)</f>
        <v>0</v>
      </c>
      <c r="AT162" cm="1">
        <f t="array" ref="AT162">SUMPRODUCT(--('ECM Current Staffing'!$A$5:$A$1000 = Assumptions!$A162),--('ECM Current Staffing'!$AZ$5:$AZ$1000 = "Yes"), --('ECM Current Staffing'!$C$5:$C$1000 = "Lead Care Manager"), 'ECM Current Staffing'!$M$5:$M$1000,'ECM Current Staffing'!T$5:T$1000)</f>
        <v>0</v>
      </c>
      <c r="AU162" cm="1">
        <f t="array" ref="AU162">SUMPRODUCT(--('ECM Current Staffing'!$A$5:$A$1000 = Assumptions!$A162),--('ECM Current Staffing'!$AZ$5:$AZ$1000 = "Yes"), --('ECM Current Staffing'!$C$5:$C$1000 = "Lead Care Manager"), 'ECM Current Staffing'!$M$5:$M$1000,'ECM Current Staffing'!U$5:U$1000)</f>
        <v>0</v>
      </c>
      <c r="AV162" cm="1">
        <f t="array" ref="AV162">SUMPRODUCT(--('ECM Current Staffing'!$A$5:$A$1000 = Assumptions!$A162),--('ECM Current Staffing'!$AZ$5:$AZ$1000 = "Yes"), --('ECM Current Staffing'!$C$5:$C$1000 = "Lead Care Manager"), 'ECM Current Staffing'!$M$5:$M$1000,'ECM Current Staffing'!V$5:V$1000)</f>
        <v>0</v>
      </c>
      <c r="AW162" cm="1">
        <f t="array" ref="AW162">SUMPRODUCT(--('ECM Current Staffing'!$A$5:$A$1000 = Assumptions!$A162),--('ECM Current Staffing'!$AZ$5:$AZ$1000 = "Yes"), --('ECM Current Staffing'!$C$5:$C$1000 = "Lead Care Manager"), 'ECM Current Staffing'!$M$5:$M$1000,'ECM Current Staffing'!W$5:W$1000)</f>
        <v>0</v>
      </c>
      <c r="AX162" cm="1">
        <f t="array" ref="AX162">SUMPRODUCT(--('ECM Current Staffing'!$A$5:$A$1000 = Assumptions!$A162),--('ECM Current Staffing'!$AZ$5:$AZ$1000 = "Yes"), --('ECM Current Staffing'!$C$5:$C$1000 = "Lead Care Manager"), 'ECM Current Staffing'!$M$5:$M$1000,'ECM Current Staffing'!X$5:X$1000)</f>
        <v>0</v>
      </c>
      <c r="AY162" cm="1">
        <f t="array" ref="AY162">SUMPRODUCT(--('ECM Current Staffing'!$A$5:$A$1000 = Assumptions!$A162),--('ECM Current Staffing'!$AZ$5:$AZ$1000 = "Yes"), --('ECM Current Staffing'!$C$5:$C$1000 = "Lead Care Manager"), 'ECM Current Staffing'!$M$5:$M$1000,'ECM Current Staffing'!Y$5:Y$1000)</f>
        <v>0</v>
      </c>
      <c r="AZ162" cm="1">
        <f t="array" ref="AZ162">SUMPRODUCT(--('ECM Current Staffing'!$A$5:$A$1000 = Assumptions!$A162),--('ECM Current Staffing'!$AZ$5:$AZ$1000 = "Yes"), --('ECM Current Staffing'!$C$5:$C$1000 = "Lead Care Manager"), 'ECM Current Staffing'!$M$5:$M$1000,'ECM Current Staffing'!Z$5:Z$1000)</f>
        <v>0</v>
      </c>
      <c r="BA162" cm="1">
        <f t="array" ref="BA162">SUMPRODUCT(--('ECM Current Staffing'!$A$5:$A$1000 = Assumptions!$A162),--('ECM Current Staffing'!$AZ$5:$AZ$1000 = "Yes"), --('ECM Current Staffing'!$C$5:$C$1000 = "Lead Care Manager"), 'ECM Current Staffing'!$M$5:$M$1000,'ECM Current Staffing'!AA$5:AA$1000)</f>
        <v>0</v>
      </c>
      <c r="BB162" cm="1">
        <f t="array" ref="BB162">SUMPRODUCT(--('ECM Current Staffing'!$A$5:$A$1000 = Assumptions!$A162),--('ECM Current Staffing'!$AZ$5:$AZ$1000 = "Yes"), --('ECM Current Staffing'!$C$5:$C$1000 = "Lead Care Manager"), 'ECM Current Staffing'!$M$5:$M$1000,'ECM Current Staffing'!AB$5:AB$1000)</f>
        <v>0</v>
      </c>
      <c r="BC162" cm="1">
        <f t="array" ref="BC162">SUMPRODUCT(--('ECM Current Staffing'!$A$5:$A$1000 = Assumptions!$A162),--('ECM Current Staffing'!$AZ$5:$AZ$1000 = "Yes"), --('ECM Current Staffing'!$C$5:$C$1000 = "Lead Care Manager"), 'ECM Current Staffing'!$M$5:$M$1000,'ECM Current Staffing'!AC$5:AC$1000)</f>
        <v>0</v>
      </c>
      <c r="BD162" cm="1">
        <f t="array" ref="BD162">SUMPRODUCT(--('ECM Current Staffing'!$A$5:$A$1000 = Assumptions!$A162),--('ECM Current Staffing'!$AZ$5:$AZ$1000 = "Yes"), --('ECM Current Staffing'!$C$5:$C$1000 = "Lead Care Manager"), 'ECM Current Staffing'!$M$5:$M$1000,'ECM Current Staffing'!AD$5:AD$1000)</f>
        <v>0</v>
      </c>
      <c r="BE162" cm="1">
        <f t="array" ref="BE162">SUMPRODUCT(--('ECM Current Staffing'!$A$5:$A$1000 = Assumptions!$A162),--('ECM Current Staffing'!$AZ$5:$AZ$1000 = "Yes"), --('ECM Current Staffing'!$C$5:$C$1000 = "Lead Care Manager"), 'ECM Current Staffing'!$M$5:$M$1000,'ECM Current Staffing'!AE$5:AE$1000)</f>
        <v>0</v>
      </c>
      <c r="BF162" cm="1">
        <f t="array" ref="BF162">SUMPRODUCT(--('ECM Current Staffing'!$A$5:$A$1000 = Assumptions!$A162),--('ECM Current Staffing'!$AZ$5:$AZ$1000 = "Yes"), --('ECM Current Staffing'!$C$5:$C$1000 = "Lead Care Manager"), 'ECM Current Staffing'!$M$5:$M$1000,'ECM Current Staffing'!AF$5:AF$1000)</f>
        <v>0</v>
      </c>
      <c r="BG162" cm="1">
        <f t="array" ref="BG162">SUMPRODUCT(--('ECM Current Staffing'!$A$5:$A$1000 = Assumptions!$A162),--('ECM Current Staffing'!$AZ$5:$AZ$1000 = "Yes"), --('ECM Current Staffing'!$C$5:$C$1000 = "Lead Care Manager"), 'ECM Current Staffing'!$M$5:$M$1000,'ECM Current Staffing'!AG$5:AG$1000)</f>
        <v>0</v>
      </c>
      <c r="BH162" cm="1">
        <f t="array" ref="BH162">SUMPRODUCT(--('ECM Current Staffing'!$A$5:$A$1000 = Assumptions!$A162),--('ECM Current Staffing'!$AZ$5:$AZ$1000 = "Yes"), --('ECM Current Staffing'!$C$5:$C$1000 = "Lead Care Manager"), 'ECM Current Staffing'!$M$5:$M$1000,'ECM Current Staffing'!AH$5:AH$1000)</f>
        <v>0</v>
      </c>
      <c r="BI162" cm="1">
        <f t="array" ref="BI162">SUMPRODUCT(--('ECM Current Staffing'!$A$5:$A$1000 = Assumptions!$A162),--('ECM Current Staffing'!$AZ$5:$AZ$1000 = "Yes"), --('ECM Current Staffing'!$C$5:$C$1000 = "Lead Care Manager"), 'ECM Current Staffing'!$M$5:$M$1000,'ECM Current Staffing'!AI$5:AI$1000)</f>
        <v>0</v>
      </c>
      <c r="BJ162" cm="1">
        <f t="array" ref="BJ162">SUMPRODUCT(--('ECM Current Staffing'!$A$5:$A$1000 = Assumptions!$A162),--('ECM Current Staffing'!$AZ$5:$AZ$1000 = "Yes"), --('ECM Current Staffing'!$C$5:$C$1000 = "Lead Care Manager"), 'ECM Current Staffing'!$M$5:$M$1000,'ECM Current Staffing'!AJ$5:AJ$1000)</f>
        <v>0</v>
      </c>
      <c r="BK162" cm="1">
        <f t="array" ref="BK162">SUMPRODUCT(--('ECM Current Staffing'!$A$5:$A$1000 = Assumptions!$A162),--('ECM Current Staffing'!$AZ$5:$AZ$1000 = "Yes"), --('ECM Current Staffing'!$C$5:$C$1000 = "Lead Care Manager"), 'ECM Current Staffing'!$M$5:$M$1000,'ECM Current Staffing'!AK$5:AK$1000)</f>
        <v>0</v>
      </c>
      <c r="BL162" cm="1">
        <f t="array" ref="BL162">SUMPRODUCT(--('ECM Current Staffing'!$A$5:$A$1000 = Assumptions!$A162),--('ECM Current Staffing'!$AZ$5:$AZ$1000 = "Yes"), --('ECM Current Staffing'!$C$5:$C$1000 = "Lead Care Manager"), 'ECM Current Staffing'!$M$5:$M$1000,'ECM Current Staffing'!AL$5:AL$1000)</f>
        <v>0</v>
      </c>
      <c r="BM162" cm="1">
        <f t="array" ref="BM162">SUMPRODUCT(--('ECM Current Staffing'!$A$5:$A$1000 = Assumptions!$A162),--('ECM Current Staffing'!$AZ$5:$AZ$1000 = "Yes"), --('ECM Current Staffing'!$C$5:$C$1000 = "Lead Care Manager"), 'ECM Current Staffing'!$M$5:$M$1000,'ECM Current Staffing'!AM$5:AM$1000)</f>
        <v>0</v>
      </c>
      <c r="BN162" cm="1">
        <f t="array" ref="BN162">SUMPRODUCT(--('ECM Current Staffing'!$A$5:$A$1000 = Assumptions!$A162),--('ECM Current Staffing'!$AZ$5:$AZ$1000 = "Yes"), --('ECM Current Staffing'!$C$5:$C$1000 = "Lead Care Manager"), 'ECM Current Staffing'!$M$5:$M$1000,'ECM Current Staffing'!AN$5:AN$1000)</f>
        <v>0</v>
      </c>
      <c r="BO162" cm="1">
        <f t="array" ref="BO162">SUMPRODUCT(--('ECM Current Staffing'!$A$5:$A$1000 = Assumptions!$A162),--('ECM Current Staffing'!$AZ$5:$AZ$1000 = "Yes"), --('ECM Current Staffing'!$C$5:$C$1000 = "Lead Care Manager"), 'ECM Current Staffing'!$M$5:$M$1000,'ECM Current Staffing'!AO$5:AO$1000)</f>
        <v>0</v>
      </c>
      <c r="BP162" cm="1">
        <f t="array" ref="BP162">SUMPRODUCT(--('ECM Current Staffing'!$A$5:$A$1000 = Assumptions!$A162),--('ECM Current Staffing'!$AZ$5:$AZ$1000 = "Yes"), --('ECM Current Staffing'!$C$5:$C$1000 = "Lead Care Manager"), 'ECM Current Staffing'!$M$5:$M$1000,'ECM Current Staffing'!AP$5:AP$1000)</f>
        <v>0</v>
      </c>
      <c r="BQ162" cm="1">
        <f t="array" ref="BQ162">SUMPRODUCT(--('ECM Current Staffing'!$A$5:$A$1000 = Assumptions!$A162),--('ECM Current Staffing'!$AZ$5:$AZ$1000 = "Yes"), --('ECM Current Staffing'!$C$5:$C$1000 = "Lead Care Manager"), 'ECM Current Staffing'!$M$5:$M$1000,'ECM Current Staffing'!AQ$5:AQ$1000)</f>
        <v>0</v>
      </c>
      <c r="BR162" cm="1">
        <f t="array" ref="BR162">SUMPRODUCT(--('ECM Current Staffing'!$A$5:$A$1000 = Assumptions!$A162),--('ECM Current Staffing'!$AZ$5:$AZ$1000 = "Yes"), --('ECM Current Staffing'!$C$5:$C$1000 = "Lead Care Manager"), 'ECM Current Staffing'!$M$5:$M$1000,'ECM Current Staffing'!AR$5:AR$1000)</f>
        <v>0</v>
      </c>
      <c r="BS162" cm="1">
        <f t="array" ref="BS162">SUMPRODUCT(--('ECM Current Staffing'!$A$5:$A$1000 = Assumptions!$A162),--('ECM Current Staffing'!$AZ$5:$AZ$1000 = "Yes"), --('ECM Current Staffing'!$C$5:$C$1000 = "Lead Care Manager"), 'ECM Current Staffing'!$M$5:$M$1000,'ECM Current Staffing'!AS$5:AS$1000)</f>
        <v>0</v>
      </c>
      <c r="BT162" cm="1">
        <f t="array" ref="BT162">SUMPRODUCT(--('ECM Current Staffing'!$A$5:$A$1000 = Assumptions!$A162),--('ECM Current Staffing'!$AZ$5:$AZ$1000 = "Yes"), --('ECM Current Staffing'!$C$5:$C$1000 = "Lead Care Manager"), 'ECM Current Staffing'!$M$5:$M$1000,'ECM Current Staffing'!AT$5:AT$1000)</f>
        <v>0</v>
      </c>
      <c r="BU162" cm="1">
        <f t="array" ref="BU162">SUMPRODUCT(--('ECM Current Staffing'!$A$5:$A$1000 = Assumptions!$A162),--('ECM Current Staffing'!$AZ$5:$AZ$1000 = "Yes"), --('ECM Current Staffing'!$C$5:$C$1000 = "Lead Care Manager"), 'ECM Current Staffing'!$M$5:$M$1000,'ECM Current Staffing'!AU$5:AU$1000)</f>
        <v>0</v>
      </c>
      <c r="BV162" cm="1">
        <f t="array" ref="BV162">SUMPRODUCT(--('ECM Current Staffing'!$A$5:$A$1000 = Assumptions!$A162),--('ECM Current Staffing'!$AZ$5:$AZ$1000 = "Yes"), --('ECM Current Staffing'!$C$5:$C$1000 = "Lead Care Manager"), 'ECM Current Staffing'!$M$5:$M$1000,'ECM Current Staffing'!AV$5:AV$1000)</f>
        <v>0</v>
      </c>
      <c r="BW162" cm="1">
        <f t="array" ref="BW162">SUMPRODUCT(--('ECM Current Staffing'!$A$5:$A$1000 = Assumptions!$A162),--('ECM Current Staffing'!$AZ$5:$AZ$1000 = "Yes"), --('ECM Current Staffing'!$C$5:$C$1000 = "Lead Care Manager"), 'ECM Current Staffing'!$M$5:$M$1000,'ECM Current Staffing'!AW$5:AW$1000)</f>
        <v>0</v>
      </c>
      <c r="BX162">
        <f t="shared" si="20"/>
        <v>0</v>
      </c>
      <c r="BY162">
        <f t="shared" si="21"/>
        <v>0</v>
      </c>
    </row>
    <row r="163" spans="1:77" x14ac:dyDescent="0.25">
      <c r="A163" s="132" t="str">
        <f>IF('ECM Location'!D25="", "",'ECM Location'!D25)</f>
        <v/>
      </c>
      <c r="B163" cm="1">
        <f t="array" ref="B163">SUMPRODUCT(--('ECM Current Staffing'!$A$5:$A$1000 = Assumptions!$A163),--('ECM Current Staffing'!$AY$5:$AY$1000 = "Yes"), --('ECM Current Staffing'!$C$5:$C$1000 = "Lead Care Manager"), 'ECM Current Staffing'!$M$5:$M$1000,'ECM Current Staffing'!N$5:N$1000)</f>
        <v>0</v>
      </c>
      <c r="C163" cm="1">
        <f t="array" ref="C163">SUMPRODUCT(--('ECM Current Staffing'!$A$5:$A$1000 = Assumptions!$A163),--('ECM Current Staffing'!$AY$5:$AY$1000 = "Yes"), --('ECM Current Staffing'!$C$5:$C$1000 = "Lead Care Manager"), 'ECM Current Staffing'!$M$5:$M$1000,'ECM Current Staffing'!O$5:O$1000)</f>
        <v>0</v>
      </c>
      <c r="D163" cm="1">
        <f t="array" ref="D163">SUMPRODUCT(--('ECM Current Staffing'!$A$5:$A$1000 = Assumptions!$A163),--('ECM Current Staffing'!$AY$5:$AY$1000 = "Yes"), --('ECM Current Staffing'!$C$5:$C$1000 = "Lead Care Manager"), 'ECM Current Staffing'!$M$5:$M$1000,'ECM Current Staffing'!P$5:P$1000)</f>
        <v>0</v>
      </c>
      <c r="E163" cm="1">
        <f t="array" ref="E163">SUMPRODUCT(--('ECM Current Staffing'!$A$5:$A$1000 = Assumptions!$A163),--('ECM Current Staffing'!$AY$5:$AY$1000 = "Yes"), --('ECM Current Staffing'!$C$5:$C$1000 = "Lead Care Manager"), 'ECM Current Staffing'!$M$5:$M$1000,'ECM Current Staffing'!Q$5:Q$1000)</f>
        <v>0</v>
      </c>
      <c r="F163" cm="1">
        <f t="array" ref="F163">SUMPRODUCT(--('ECM Current Staffing'!$A$5:$A$1000 = Assumptions!$A163),--('ECM Current Staffing'!$AY$5:$AY$1000 = "Yes"), --('ECM Current Staffing'!$C$5:$C$1000 = "Lead Care Manager"), 'ECM Current Staffing'!$M$5:$M$1000,'ECM Current Staffing'!R$5:R$1000)</f>
        <v>0</v>
      </c>
      <c r="G163" cm="1">
        <f t="array" ref="G163">SUMPRODUCT(--('ECM Current Staffing'!$A$5:$A$1000 = Assumptions!$A163),--('ECM Current Staffing'!$AY$5:$AY$1000 = "Yes"), --('ECM Current Staffing'!$C$5:$C$1000 = "Lead Care Manager"), 'ECM Current Staffing'!$M$5:$M$1000,'ECM Current Staffing'!S$5:S$1000)</f>
        <v>0</v>
      </c>
      <c r="H163" cm="1">
        <f t="array" ref="H163">SUMPRODUCT(--('ECM Current Staffing'!$A$5:$A$1000 = Assumptions!$A163),--('ECM Current Staffing'!$AY$5:$AY$1000 = "Yes"), --('ECM Current Staffing'!$C$5:$C$1000 = "Lead Care Manager"), 'ECM Current Staffing'!$M$5:$M$1000,'ECM Current Staffing'!T$5:T$1000)</f>
        <v>0</v>
      </c>
      <c r="I163" cm="1">
        <f t="array" ref="I163">SUMPRODUCT(--('ECM Current Staffing'!$A$5:$A$1000 = Assumptions!$A163),--('ECM Current Staffing'!$AY$5:$AY$1000 = "Yes"), --('ECM Current Staffing'!$C$5:$C$1000 = "Lead Care Manager"), 'ECM Current Staffing'!$M$5:$M$1000,'ECM Current Staffing'!U$5:U$1000)</f>
        <v>0</v>
      </c>
      <c r="J163" cm="1">
        <f t="array" ref="J163">SUMPRODUCT(--('ECM Current Staffing'!$A$5:$A$1000 = Assumptions!$A163),--('ECM Current Staffing'!$AY$5:$AY$1000 = "Yes"), --('ECM Current Staffing'!$C$5:$C$1000 = "Lead Care Manager"), 'ECM Current Staffing'!$M$5:$M$1000,'ECM Current Staffing'!V$5:V$1000)</f>
        <v>0</v>
      </c>
      <c r="K163" cm="1">
        <f t="array" ref="K163">SUMPRODUCT(--('ECM Current Staffing'!$A$5:$A$1000 = Assumptions!$A163),--('ECM Current Staffing'!$AY$5:$AY$1000 = "Yes"), --('ECM Current Staffing'!$C$5:$C$1000 = "Lead Care Manager"), 'ECM Current Staffing'!$M$5:$M$1000,'ECM Current Staffing'!W$5:W$1000)</f>
        <v>0</v>
      </c>
      <c r="L163" cm="1">
        <f t="array" ref="L163">SUMPRODUCT(--('ECM Current Staffing'!$A$5:$A$1000 = Assumptions!$A163),--('ECM Current Staffing'!$AY$5:$AY$1000 = "Yes"), --('ECM Current Staffing'!$C$5:$C$1000 = "Lead Care Manager"), 'ECM Current Staffing'!$M$5:$M$1000,'ECM Current Staffing'!X$5:X$1000)</f>
        <v>0</v>
      </c>
      <c r="M163" cm="1">
        <f t="array" ref="M163">SUMPRODUCT(--('ECM Current Staffing'!$A$5:$A$1000 = Assumptions!$A163),--('ECM Current Staffing'!$AY$5:$AY$1000 = "Yes"), --('ECM Current Staffing'!$C$5:$C$1000 = "Lead Care Manager"), 'ECM Current Staffing'!$M$5:$M$1000,'ECM Current Staffing'!Y$5:Y$1000)</f>
        <v>0</v>
      </c>
      <c r="N163" cm="1">
        <f t="array" ref="N163">SUMPRODUCT(--('ECM Current Staffing'!$A$5:$A$1000 = Assumptions!$A163),--('ECM Current Staffing'!$AY$5:$AY$1000 = "Yes"), --('ECM Current Staffing'!$C$5:$C$1000 = "Lead Care Manager"), 'ECM Current Staffing'!$M$5:$M$1000,'ECM Current Staffing'!Z$5:Z$1000)</f>
        <v>0</v>
      </c>
      <c r="O163" cm="1">
        <f t="array" ref="O163">SUMPRODUCT(--('ECM Current Staffing'!$A$5:$A$1000 = Assumptions!$A163),--('ECM Current Staffing'!$AY$5:$AY$1000 = "Yes"), --('ECM Current Staffing'!$C$5:$C$1000 = "Lead Care Manager"), 'ECM Current Staffing'!$M$5:$M$1000,'ECM Current Staffing'!AA$5:AA$1000)</f>
        <v>0</v>
      </c>
      <c r="P163" cm="1">
        <f t="array" ref="P163">SUMPRODUCT(--('ECM Current Staffing'!$A$5:$A$1000 = Assumptions!$A163),--('ECM Current Staffing'!$AY$5:$AY$1000 = "Yes"), --('ECM Current Staffing'!$C$5:$C$1000 = "Lead Care Manager"), 'ECM Current Staffing'!$M$5:$M$1000,'ECM Current Staffing'!AB$5:AB$1000)</f>
        <v>0</v>
      </c>
      <c r="Q163" cm="1">
        <f t="array" ref="Q163">SUMPRODUCT(--('ECM Current Staffing'!$A$5:$A$1000 = Assumptions!$A163),--('ECM Current Staffing'!$AY$5:$AY$1000 = "Yes"), --('ECM Current Staffing'!$C$5:$C$1000 = "Lead Care Manager"), 'ECM Current Staffing'!$M$5:$M$1000,'ECM Current Staffing'!AC$5:AC$1000)</f>
        <v>0</v>
      </c>
      <c r="R163" cm="1">
        <f t="array" ref="R163">SUMPRODUCT(--('ECM Current Staffing'!$A$5:$A$1000 = Assumptions!$A163),--('ECM Current Staffing'!$AY$5:$AY$1000 = "Yes"), --('ECM Current Staffing'!$C$5:$C$1000 = "Lead Care Manager"), 'ECM Current Staffing'!$M$5:$M$1000,'ECM Current Staffing'!AD$5:AD$1000)</f>
        <v>0</v>
      </c>
      <c r="S163" cm="1">
        <f t="array" ref="S163">SUMPRODUCT(--('ECM Current Staffing'!$A$5:$A$1000 = Assumptions!$A163),--('ECM Current Staffing'!$AY$5:$AY$1000 = "Yes"), --('ECM Current Staffing'!$C$5:$C$1000 = "Lead Care Manager"), 'ECM Current Staffing'!$M$5:$M$1000,'ECM Current Staffing'!AE$5:AE$1000)</f>
        <v>0</v>
      </c>
      <c r="T163" cm="1">
        <f t="array" ref="T163">SUMPRODUCT(--('ECM Current Staffing'!$A$5:$A$1000 = Assumptions!$A163),--('ECM Current Staffing'!$AY$5:$AY$1000 = "Yes"), --('ECM Current Staffing'!$C$5:$C$1000 = "Lead Care Manager"), 'ECM Current Staffing'!$M$5:$M$1000,'ECM Current Staffing'!AF$5:AF$1000)</f>
        <v>0</v>
      </c>
      <c r="U163" cm="1">
        <f t="array" ref="U163">SUMPRODUCT(--('ECM Current Staffing'!$A$5:$A$1000 = Assumptions!$A163),--('ECM Current Staffing'!$AY$5:$AY$1000 = "Yes"), --('ECM Current Staffing'!$C$5:$C$1000 = "Lead Care Manager"), 'ECM Current Staffing'!$M$5:$M$1000,'ECM Current Staffing'!AG$5:AG$1000)</f>
        <v>0</v>
      </c>
      <c r="V163" cm="1">
        <f t="array" ref="V163">SUMPRODUCT(--('ECM Current Staffing'!$A$5:$A$1000 = Assumptions!$A163),--('ECM Current Staffing'!$AY$5:$AY$1000 = "Yes"), --('ECM Current Staffing'!$C$5:$C$1000 = "Lead Care Manager"), 'ECM Current Staffing'!$M$5:$M$1000,'ECM Current Staffing'!AH$5:AH$1000)</f>
        <v>0</v>
      </c>
      <c r="W163" cm="1">
        <f t="array" ref="W163">SUMPRODUCT(--('ECM Current Staffing'!$A$5:$A$1000 = Assumptions!$A163),--('ECM Current Staffing'!$AY$5:$AY$1000 = "Yes"), --('ECM Current Staffing'!$C$5:$C$1000 = "Lead Care Manager"), 'ECM Current Staffing'!$M$5:$M$1000,'ECM Current Staffing'!AI$5:AI$1000)</f>
        <v>0</v>
      </c>
      <c r="X163" cm="1">
        <f t="array" ref="X163">SUMPRODUCT(--('ECM Current Staffing'!$A$5:$A$1000 = Assumptions!$A163),--('ECM Current Staffing'!$AY$5:$AY$1000 = "Yes"), --('ECM Current Staffing'!$C$5:$C$1000 = "Lead Care Manager"), 'ECM Current Staffing'!$M$5:$M$1000,'ECM Current Staffing'!AJ$5:AJ$1000)</f>
        <v>0</v>
      </c>
      <c r="Y163" cm="1">
        <f t="array" ref="Y163">SUMPRODUCT(--('ECM Current Staffing'!$A$5:$A$1000 = Assumptions!$A163),--('ECM Current Staffing'!$AY$5:$AY$1000 = "Yes"), --('ECM Current Staffing'!$C$5:$C$1000 = "Lead Care Manager"), 'ECM Current Staffing'!$M$5:$M$1000,'ECM Current Staffing'!AK$5:AK$1000)</f>
        <v>0</v>
      </c>
      <c r="Z163" cm="1">
        <f t="array" ref="Z163">SUMPRODUCT(--('ECM Current Staffing'!$A$5:$A$1000 = Assumptions!$A163),--('ECM Current Staffing'!$AY$5:$AY$1000 = "Yes"), --('ECM Current Staffing'!$C$5:$C$1000 = "Lead Care Manager"), 'ECM Current Staffing'!$M$5:$M$1000,'ECM Current Staffing'!AL$5:AL$1000)</f>
        <v>0</v>
      </c>
      <c r="AA163" cm="1">
        <f t="array" ref="AA163">SUMPRODUCT(--('ECM Current Staffing'!$A$5:$A$1000 = Assumptions!$A163),--('ECM Current Staffing'!$AY$5:$AY$1000 = "Yes"), --('ECM Current Staffing'!$C$5:$C$1000 = "Lead Care Manager"), 'ECM Current Staffing'!$M$5:$M$1000,'ECM Current Staffing'!AM$5:AM$1000)</f>
        <v>0</v>
      </c>
      <c r="AB163" cm="1">
        <f t="array" ref="AB163">SUMPRODUCT(--('ECM Current Staffing'!$A$5:$A$1000 = Assumptions!$A163),--('ECM Current Staffing'!$AY$5:$AY$1000 = "Yes"), --('ECM Current Staffing'!$C$5:$C$1000 = "Lead Care Manager"), 'ECM Current Staffing'!$M$5:$M$1000,'ECM Current Staffing'!AN$5:AN$1000)</f>
        <v>0</v>
      </c>
      <c r="AC163" cm="1">
        <f t="array" ref="AC163">SUMPRODUCT(--('ECM Current Staffing'!$A$5:$A$1000 = Assumptions!$A163),--('ECM Current Staffing'!$AY$5:$AY$1000 = "Yes"), --('ECM Current Staffing'!$C$5:$C$1000 = "Lead Care Manager"), 'ECM Current Staffing'!$M$5:$M$1000,'ECM Current Staffing'!AO$5:AO$1000)</f>
        <v>0</v>
      </c>
      <c r="AD163" cm="1">
        <f t="array" ref="AD163">SUMPRODUCT(--('ECM Current Staffing'!$A$5:$A$1000 = Assumptions!$A163),--('ECM Current Staffing'!$AY$5:$AY$1000 = "Yes"), --('ECM Current Staffing'!$C$5:$C$1000 = "Lead Care Manager"), 'ECM Current Staffing'!$M$5:$M$1000,'ECM Current Staffing'!AP$5:AP$1000)</f>
        <v>0</v>
      </c>
      <c r="AE163" cm="1">
        <f t="array" ref="AE163">SUMPRODUCT(--('ECM Current Staffing'!$A$5:$A$1000 = Assumptions!$A163),--('ECM Current Staffing'!$AY$5:$AY$1000 = "Yes"), --('ECM Current Staffing'!$C$5:$C$1000 = "Lead Care Manager"), 'ECM Current Staffing'!$M$5:$M$1000,'ECM Current Staffing'!AQ$5:AQ$1000)</f>
        <v>0</v>
      </c>
      <c r="AF163" cm="1">
        <f t="array" ref="AF163">SUMPRODUCT(--('ECM Current Staffing'!$A$5:$A$1000 = Assumptions!$A163),--('ECM Current Staffing'!$AY$5:$AY$1000 = "Yes"), --('ECM Current Staffing'!$C$5:$C$1000 = "Lead Care Manager"), 'ECM Current Staffing'!$M$5:$M$1000,'ECM Current Staffing'!AR$5:AR$1000)</f>
        <v>0</v>
      </c>
      <c r="AG163" cm="1">
        <f t="array" ref="AG163">SUMPRODUCT(--('ECM Current Staffing'!$A$5:$A$1000 = Assumptions!$A163),--('ECM Current Staffing'!$AY$5:$AY$1000 = "Yes"), --('ECM Current Staffing'!$C$5:$C$1000 = "Lead Care Manager"), 'ECM Current Staffing'!$M$5:$M$1000,'ECM Current Staffing'!AS$5:AS$1000)</f>
        <v>0</v>
      </c>
      <c r="AH163" cm="1">
        <f t="array" ref="AH163">SUMPRODUCT(--('ECM Current Staffing'!$A$5:$A$1000 = Assumptions!$A163),--('ECM Current Staffing'!$AY$5:$AY$1000 = "Yes"), --('ECM Current Staffing'!$C$5:$C$1000 = "Lead Care Manager"), 'ECM Current Staffing'!$M$5:$M$1000,'ECM Current Staffing'!AT$5:AT$1000)</f>
        <v>0</v>
      </c>
      <c r="AI163" cm="1">
        <f t="array" ref="AI163">SUMPRODUCT(--('ECM Current Staffing'!$A$5:$A$1000 = Assumptions!$A163),--('ECM Current Staffing'!$AY$5:$AY$1000 = "Yes"), --('ECM Current Staffing'!$C$5:$C$1000 = "Lead Care Manager"), 'ECM Current Staffing'!$M$5:$M$1000,'ECM Current Staffing'!AU$5:AU$1000)</f>
        <v>0</v>
      </c>
      <c r="AJ163" cm="1">
        <f t="array" ref="AJ163">SUMPRODUCT(--('ECM Current Staffing'!$A$5:$A$1000 = Assumptions!$A163),--('ECM Current Staffing'!$AY$5:$AY$1000 = "Yes"), --('ECM Current Staffing'!$C$5:$C$1000 = "Lead Care Manager"), 'ECM Current Staffing'!$M$5:$M$1000,'ECM Current Staffing'!AV$5:AV$1000)</f>
        <v>0</v>
      </c>
      <c r="AK163" cm="1">
        <f t="array" ref="AK163">SUMPRODUCT(--('ECM Current Staffing'!$A$5:$A$1000 = Assumptions!$A163),--('ECM Current Staffing'!$AY$5:$AY$1000 = "Yes"), --('ECM Current Staffing'!$C$5:$C$1000 = "Lead Care Manager"), 'ECM Current Staffing'!$M$5:$M$1000,'ECM Current Staffing'!AW$5:AW$1000)</f>
        <v>0</v>
      </c>
      <c r="AL163">
        <f t="shared" si="18"/>
        <v>0</v>
      </c>
      <c r="AM163">
        <f t="shared" si="19"/>
        <v>0</v>
      </c>
      <c r="AN163" cm="1">
        <f t="array" ref="AN163">SUMPRODUCT(--('ECM Current Staffing'!$A$5:$A$1000 = Assumptions!$A163),--('ECM Current Staffing'!$AZ$5:$AZ$1000 = "Yes"), --('ECM Current Staffing'!$C$5:$C$1000 = "Lead Care Manager"), 'ECM Current Staffing'!$M$5:$M$1000,'ECM Current Staffing'!N$5:N$1000)</f>
        <v>0</v>
      </c>
      <c r="AO163" cm="1">
        <f t="array" ref="AO163">SUMPRODUCT(--('ECM Current Staffing'!$A$5:$A$1000 = Assumptions!$A163),--('ECM Current Staffing'!$AZ$5:$AZ$1000 = "Yes"), --('ECM Current Staffing'!$C$5:$C$1000 = "Lead Care Manager"), 'ECM Current Staffing'!$M$5:$M$1000,'ECM Current Staffing'!O$5:O$1000)</f>
        <v>0</v>
      </c>
      <c r="AP163" cm="1">
        <f t="array" ref="AP163">SUMPRODUCT(--('ECM Current Staffing'!$A$5:$A$1000 = Assumptions!$A163),--('ECM Current Staffing'!$AZ$5:$AZ$1000 = "Yes"), --('ECM Current Staffing'!$C$5:$C$1000 = "Lead Care Manager"), 'ECM Current Staffing'!$M$5:$M$1000,'ECM Current Staffing'!P$5:P$1000)</f>
        <v>0</v>
      </c>
      <c r="AQ163" cm="1">
        <f t="array" ref="AQ163">SUMPRODUCT(--('ECM Current Staffing'!$A$5:$A$1000 = Assumptions!$A163),--('ECM Current Staffing'!$AZ$5:$AZ$1000 = "Yes"), --('ECM Current Staffing'!$C$5:$C$1000 = "Lead Care Manager"), 'ECM Current Staffing'!$M$5:$M$1000,'ECM Current Staffing'!Q$5:Q$1000)</f>
        <v>0</v>
      </c>
      <c r="AR163" cm="1">
        <f t="array" ref="AR163">SUMPRODUCT(--('ECM Current Staffing'!$A$5:$A$1000 = Assumptions!$A163),--('ECM Current Staffing'!$AZ$5:$AZ$1000 = "Yes"), --('ECM Current Staffing'!$C$5:$C$1000 = "Lead Care Manager"), 'ECM Current Staffing'!$M$5:$M$1000,'ECM Current Staffing'!R$5:R$1000)</f>
        <v>0</v>
      </c>
      <c r="AS163" cm="1">
        <f t="array" ref="AS163">SUMPRODUCT(--('ECM Current Staffing'!$A$5:$A$1000 = Assumptions!$A163),--('ECM Current Staffing'!$AZ$5:$AZ$1000 = "Yes"), --('ECM Current Staffing'!$C$5:$C$1000 = "Lead Care Manager"), 'ECM Current Staffing'!$M$5:$M$1000,'ECM Current Staffing'!S$5:S$1000)</f>
        <v>0</v>
      </c>
      <c r="AT163" cm="1">
        <f t="array" ref="AT163">SUMPRODUCT(--('ECM Current Staffing'!$A$5:$A$1000 = Assumptions!$A163),--('ECM Current Staffing'!$AZ$5:$AZ$1000 = "Yes"), --('ECM Current Staffing'!$C$5:$C$1000 = "Lead Care Manager"), 'ECM Current Staffing'!$M$5:$M$1000,'ECM Current Staffing'!T$5:T$1000)</f>
        <v>0</v>
      </c>
      <c r="AU163" cm="1">
        <f t="array" ref="AU163">SUMPRODUCT(--('ECM Current Staffing'!$A$5:$A$1000 = Assumptions!$A163),--('ECM Current Staffing'!$AZ$5:$AZ$1000 = "Yes"), --('ECM Current Staffing'!$C$5:$C$1000 = "Lead Care Manager"), 'ECM Current Staffing'!$M$5:$M$1000,'ECM Current Staffing'!U$5:U$1000)</f>
        <v>0</v>
      </c>
      <c r="AV163" cm="1">
        <f t="array" ref="AV163">SUMPRODUCT(--('ECM Current Staffing'!$A$5:$A$1000 = Assumptions!$A163),--('ECM Current Staffing'!$AZ$5:$AZ$1000 = "Yes"), --('ECM Current Staffing'!$C$5:$C$1000 = "Lead Care Manager"), 'ECM Current Staffing'!$M$5:$M$1000,'ECM Current Staffing'!V$5:V$1000)</f>
        <v>0</v>
      </c>
      <c r="AW163" cm="1">
        <f t="array" ref="AW163">SUMPRODUCT(--('ECM Current Staffing'!$A$5:$A$1000 = Assumptions!$A163),--('ECM Current Staffing'!$AZ$5:$AZ$1000 = "Yes"), --('ECM Current Staffing'!$C$5:$C$1000 = "Lead Care Manager"), 'ECM Current Staffing'!$M$5:$M$1000,'ECM Current Staffing'!W$5:W$1000)</f>
        <v>0</v>
      </c>
      <c r="AX163" cm="1">
        <f t="array" ref="AX163">SUMPRODUCT(--('ECM Current Staffing'!$A$5:$A$1000 = Assumptions!$A163),--('ECM Current Staffing'!$AZ$5:$AZ$1000 = "Yes"), --('ECM Current Staffing'!$C$5:$C$1000 = "Lead Care Manager"), 'ECM Current Staffing'!$M$5:$M$1000,'ECM Current Staffing'!X$5:X$1000)</f>
        <v>0</v>
      </c>
      <c r="AY163" cm="1">
        <f t="array" ref="AY163">SUMPRODUCT(--('ECM Current Staffing'!$A$5:$A$1000 = Assumptions!$A163),--('ECM Current Staffing'!$AZ$5:$AZ$1000 = "Yes"), --('ECM Current Staffing'!$C$5:$C$1000 = "Lead Care Manager"), 'ECM Current Staffing'!$M$5:$M$1000,'ECM Current Staffing'!Y$5:Y$1000)</f>
        <v>0</v>
      </c>
      <c r="AZ163" cm="1">
        <f t="array" ref="AZ163">SUMPRODUCT(--('ECM Current Staffing'!$A$5:$A$1000 = Assumptions!$A163),--('ECM Current Staffing'!$AZ$5:$AZ$1000 = "Yes"), --('ECM Current Staffing'!$C$5:$C$1000 = "Lead Care Manager"), 'ECM Current Staffing'!$M$5:$M$1000,'ECM Current Staffing'!Z$5:Z$1000)</f>
        <v>0</v>
      </c>
      <c r="BA163" cm="1">
        <f t="array" ref="BA163">SUMPRODUCT(--('ECM Current Staffing'!$A$5:$A$1000 = Assumptions!$A163),--('ECM Current Staffing'!$AZ$5:$AZ$1000 = "Yes"), --('ECM Current Staffing'!$C$5:$C$1000 = "Lead Care Manager"), 'ECM Current Staffing'!$M$5:$M$1000,'ECM Current Staffing'!AA$5:AA$1000)</f>
        <v>0</v>
      </c>
      <c r="BB163" cm="1">
        <f t="array" ref="BB163">SUMPRODUCT(--('ECM Current Staffing'!$A$5:$A$1000 = Assumptions!$A163),--('ECM Current Staffing'!$AZ$5:$AZ$1000 = "Yes"), --('ECM Current Staffing'!$C$5:$C$1000 = "Lead Care Manager"), 'ECM Current Staffing'!$M$5:$M$1000,'ECM Current Staffing'!AB$5:AB$1000)</f>
        <v>0</v>
      </c>
      <c r="BC163" cm="1">
        <f t="array" ref="BC163">SUMPRODUCT(--('ECM Current Staffing'!$A$5:$A$1000 = Assumptions!$A163),--('ECM Current Staffing'!$AZ$5:$AZ$1000 = "Yes"), --('ECM Current Staffing'!$C$5:$C$1000 = "Lead Care Manager"), 'ECM Current Staffing'!$M$5:$M$1000,'ECM Current Staffing'!AC$5:AC$1000)</f>
        <v>0</v>
      </c>
      <c r="BD163" cm="1">
        <f t="array" ref="BD163">SUMPRODUCT(--('ECM Current Staffing'!$A$5:$A$1000 = Assumptions!$A163),--('ECM Current Staffing'!$AZ$5:$AZ$1000 = "Yes"), --('ECM Current Staffing'!$C$5:$C$1000 = "Lead Care Manager"), 'ECM Current Staffing'!$M$5:$M$1000,'ECM Current Staffing'!AD$5:AD$1000)</f>
        <v>0</v>
      </c>
      <c r="BE163" cm="1">
        <f t="array" ref="BE163">SUMPRODUCT(--('ECM Current Staffing'!$A$5:$A$1000 = Assumptions!$A163),--('ECM Current Staffing'!$AZ$5:$AZ$1000 = "Yes"), --('ECM Current Staffing'!$C$5:$C$1000 = "Lead Care Manager"), 'ECM Current Staffing'!$M$5:$M$1000,'ECM Current Staffing'!AE$5:AE$1000)</f>
        <v>0</v>
      </c>
      <c r="BF163" cm="1">
        <f t="array" ref="BF163">SUMPRODUCT(--('ECM Current Staffing'!$A$5:$A$1000 = Assumptions!$A163),--('ECM Current Staffing'!$AZ$5:$AZ$1000 = "Yes"), --('ECM Current Staffing'!$C$5:$C$1000 = "Lead Care Manager"), 'ECM Current Staffing'!$M$5:$M$1000,'ECM Current Staffing'!AF$5:AF$1000)</f>
        <v>0</v>
      </c>
      <c r="BG163" cm="1">
        <f t="array" ref="BG163">SUMPRODUCT(--('ECM Current Staffing'!$A$5:$A$1000 = Assumptions!$A163),--('ECM Current Staffing'!$AZ$5:$AZ$1000 = "Yes"), --('ECM Current Staffing'!$C$5:$C$1000 = "Lead Care Manager"), 'ECM Current Staffing'!$M$5:$M$1000,'ECM Current Staffing'!AG$5:AG$1000)</f>
        <v>0</v>
      </c>
      <c r="BH163" cm="1">
        <f t="array" ref="BH163">SUMPRODUCT(--('ECM Current Staffing'!$A$5:$A$1000 = Assumptions!$A163),--('ECM Current Staffing'!$AZ$5:$AZ$1000 = "Yes"), --('ECM Current Staffing'!$C$5:$C$1000 = "Lead Care Manager"), 'ECM Current Staffing'!$M$5:$M$1000,'ECM Current Staffing'!AH$5:AH$1000)</f>
        <v>0</v>
      </c>
      <c r="BI163" cm="1">
        <f t="array" ref="BI163">SUMPRODUCT(--('ECM Current Staffing'!$A$5:$A$1000 = Assumptions!$A163),--('ECM Current Staffing'!$AZ$5:$AZ$1000 = "Yes"), --('ECM Current Staffing'!$C$5:$C$1000 = "Lead Care Manager"), 'ECM Current Staffing'!$M$5:$M$1000,'ECM Current Staffing'!AI$5:AI$1000)</f>
        <v>0</v>
      </c>
      <c r="BJ163" cm="1">
        <f t="array" ref="BJ163">SUMPRODUCT(--('ECM Current Staffing'!$A$5:$A$1000 = Assumptions!$A163),--('ECM Current Staffing'!$AZ$5:$AZ$1000 = "Yes"), --('ECM Current Staffing'!$C$5:$C$1000 = "Lead Care Manager"), 'ECM Current Staffing'!$M$5:$M$1000,'ECM Current Staffing'!AJ$5:AJ$1000)</f>
        <v>0</v>
      </c>
      <c r="BK163" cm="1">
        <f t="array" ref="BK163">SUMPRODUCT(--('ECM Current Staffing'!$A$5:$A$1000 = Assumptions!$A163),--('ECM Current Staffing'!$AZ$5:$AZ$1000 = "Yes"), --('ECM Current Staffing'!$C$5:$C$1000 = "Lead Care Manager"), 'ECM Current Staffing'!$M$5:$M$1000,'ECM Current Staffing'!AK$5:AK$1000)</f>
        <v>0</v>
      </c>
      <c r="BL163" cm="1">
        <f t="array" ref="BL163">SUMPRODUCT(--('ECM Current Staffing'!$A$5:$A$1000 = Assumptions!$A163),--('ECM Current Staffing'!$AZ$5:$AZ$1000 = "Yes"), --('ECM Current Staffing'!$C$5:$C$1000 = "Lead Care Manager"), 'ECM Current Staffing'!$M$5:$M$1000,'ECM Current Staffing'!AL$5:AL$1000)</f>
        <v>0</v>
      </c>
      <c r="BM163" cm="1">
        <f t="array" ref="BM163">SUMPRODUCT(--('ECM Current Staffing'!$A$5:$A$1000 = Assumptions!$A163),--('ECM Current Staffing'!$AZ$5:$AZ$1000 = "Yes"), --('ECM Current Staffing'!$C$5:$C$1000 = "Lead Care Manager"), 'ECM Current Staffing'!$M$5:$M$1000,'ECM Current Staffing'!AM$5:AM$1000)</f>
        <v>0</v>
      </c>
      <c r="BN163" cm="1">
        <f t="array" ref="BN163">SUMPRODUCT(--('ECM Current Staffing'!$A$5:$A$1000 = Assumptions!$A163),--('ECM Current Staffing'!$AZ$5:$AZ$1000 = "Yes"), --('ECM Current Staffing'!$C$5:$C$1000 = "Lead Care Manager"), 'ECM Current Staffing'!$M$5:$M$1000,'ECM Current Staffing'!AN$5:AN$1000)</f>
        <v>0</v>
      </c>
      <c r="BO163" cm="1">
        <f t="array" ref="BO163">SUMPRODUCT(--('ECM Current Staffing'!$A$5:$A$1000 = Assumptions!$A163),--('ECM Current Staffing'!$AZ$5:$AZ$1000 = "Yes"), --('ECM Current Staffing'!$C$5:$C$1000 = "Lead Care Manager"), 'ECM Current Staffing'!$M$5:$M$1000,'ECM Current Staffing'!AO$5:AO$1000)</f>
        <v>0</v>
      </c>
      <c r="BP163" cm="1">
        <f t="array" ref="BP163">SUMPRODUCT(--('ECM Current Staffing'!$A$5:$A$1000 = Assumptions!$A163),--('ECM Current Staffing'!$AZ$5:$AZ$1000 = "Yes"), --('ECM Current Staffing'!$C$5:$C$1000 = "Lead Care Manager"), 'ECM Current Staffing'!$M$5:$M$1000,'ECM Current Staffing'!AP$5:AP$1000)</f>
        <v>0</v>
      </c>
      <c r="BQ163" cm="1">
        <f t="array" ref="BQ163">SUMPRODUCT(--('ECM Current Staffing'!$A$5:$A$1000 = Assumptions!$A163),--('ECM Current Staffing'!$AZ$5:$AZ$1000 = "Yes"), --('ECM Current Staffing'!$C$5:$C$1000 = "Lead Care Manager"), 'ECM Current Staffing'!$M$5:$M$1000,'ECM Current Staffing'!AQ$5:AQ$1000)</f>
        <v>0</v>
      </c>
      <c r="BR163" cm="1">
        <f t="array" ref="BR163">SUMPRODUCT(--('ECM Current Staffing'!$A$5:$A$1000 = Assumptions!$A163),--('ECM Current Staffing'!$AZ$5:$AZ$1000 = "Yes"), --('ECM Current Staffing'!$C$5:$C$1000 = "Lead Care Manager"), 'ECM Current Staffing'!$M$5:$M$1000,'ECM Current Staffing'!AR$5:AR$1000)</f>
        <v>0</v>
      </c>
      <c r="BS163" cm="1">
        <f t="array" ref="BS163">SUMPRODUCT(--('ECM Current Staffing'!$A$5:$A$1000 = Assumptions!$A163),--('ECM Current Staffing'!$AZ$5:$AZ$1000 = "Yes"), --('ECM Current Staffing'!$C$5:$C$1000 = "Lead Care Manager"), 'ECM Current Staffing'!$M$5:$M$1000,'ECM Current Staffing'!AS$5:AS$1000)</f>
        <v>0</v>
      </c>
      <c r="BT163" cm="1">
        <f t="array" ref="BT163">SUMPRODUCT(--('ECM Current Staffing'!$A$5:$A$1000 = Assumptions!$A163),--('ECM Current Staffing'!$AZ$5:$AZ$1000 = "Yes"), --('ECM Current Staffing'!$C$5:$C$1000 = "Lead Care Manager"), 'ECM Current Staffing'!$M$5:$M$1000,'ECM Current Staffing'!AT$5:AT$1000)</f>
        <v>0</v>
      </c>
      <c r="BU163" cm="1">
        <f t="array" ref="BU163">SUMPRODUCT(--('ECM Current Staffing'!$A$5:$A$1000 = Assumptions!$A163),--('ECM Current Staffing'!$AZ$5:$AZ$1000 = "Yes"), --('ECM Current Staffing'!$C$5:$C$1000 = "Lead Care Manager"), 'ECM Current Staffing'!$M$5:$M$1000,'ECM Current Staffing'!AU$5:AU$1000)</f>
        <v>0</v>
      </c>
      <c r="BV163" cm="1">
        <f t="array" ref="BV163">SUMPRODUCT(--('ECM Current Staffing'!$A$5:$A$1000 = Assumptions!$A163),--('ECM Current Staffing'!$AZ$5:$AZ$1000 = "Yes"), --('ECM Current Staffing'!$C$5:$C$1000 = "Lead Care Manager"), 'ECM Current Staffing'!$M$5:$M$1000,'ECM Current Staffing'!AV$5:AV$1000)</f>
        <v>0</v>
      </c>
      <c r="BW163" cm="1">
        <f t="array" ref="BW163">SUMPRODUCT(--('ECM Current Staffing'!$A$5:$A$1000 = Assumptions!$A163),--('ECM Current Staffing'!$AZ$5:$AZ$1000 = "Yes"), --('ECM Current Staffing'!$C$5:$C$1000 = "Lead Care Manager"), 'ECM Current Staffing'!$M$5:$M$1000,'ECM Current Staffing'!AW$5:AW$1000)</f>
        <v>0</v>
      </c>
      <c r="BX163">
        <f t="shared" si="20"/>
        <v>0</v>
      </c>
      <c r="BY163">
        <f t="shared" si="21"/>
        <v>0</v>
      </c>
    </row>
    <row r="164" spans="1:77" x14ac:dyDescent="0.25">
      <c r="A164" s="132" t="str">
        <f>IF('ECM Location'!D26="", "",'ECM Location'!D26)</f>
        <v/>
      </c>
      <c r="B164" cm="1">
        <f t="array" ref="B164">SUMPRODUCT(--('ECM Current Staffing'!$A$5:$A$1000 = Assumptions!$A164),--('ECM Current Staffing'!$AY$5:$AY$1000 = "Yes"), --('ECM Current Staffing'!$C$5:$C$1000 = "Lead Care Manager"), 'ECM Current Staffing'!$M$5:$M$1000,'ECM Current Staffing'!N$5:N$1000)</f>
        <v>0</v>
      </c>
      <c r="C164" cm="1">
        <f t="array" ref="C164">SUMPRODUCT(--('ECM Current Staffing'!$A$5:$A$1000 = Assumptions!$A164),--('ECM Current Staffing'!$AY$5:$AY$1000 = "Yes"), --('ECM Current Staffing'!$C$5:$C$1000 = "Lead Care Manager"), 'ECM Current Staffing'!$M$5:$M$1000,'ECM Current Staffing'!O$5:O$1000)</f>
        <v>0</v>
      </c>
      <c r="D164" cm="1">
        <f t="array" ref="D164">SUMPRODUCT(--('ECM Current Staffing'!$A$5:$A$1000 = Assumptions!$A164),--('ECM Current Staffing'!$AY$5:$AY$1000 = "Yes"), --('ECM Current Staffing'!$C$5:$C$1000 = "Lead Care Manager"), 'ECM Current Staffing'!$M$5:$M$1000,'ECM Current Staffing'!P$5:P$1000)</f>
        <v>0</v>
      </c>
      <c r="E164" cm="1">
        <f t="array" ref="E164">SUMPRODUCT(--('ECM Current Staffing'!$A$5:$A$1000 = Assumptions!$A164),--('ECM Current Staffing'!$AY$5:$AY$1000 = "Yes"), --('ECM Current Staffing'!$C$5:$C$1000 = "Lead Care Manager"), 'ECM Current Staffing'!$M$5:$M$1000,'ECM Current Staffing'!Q$5:Q$1000)</f>
        <v>0</v>
      </c>
      <c r="F164" cm="1">
        <f t="array" ref="F164">SUMPRODUCT(--('ECM Current Staffing'!$A$5:$A$1000 = Assumptions!$A164),--('ECM Current Staffing'!$AY$5:$AY$1000 = "Yes"), --('ECM Current Staffing'!$C$5:$C$1000 = "Lead Care Manager"), 'ECM Current Staffing'!$M$5:$M$1000,'ECM Current Staffing'!R$5:R$1000)</f>
        <v>0</v>
      </c>
      <c r="G164" cm="1">
        <f t="array" ref="G164">SUMPRODUCT(--('ECM Current Staffing'!$A$5:$A$1000 = Assumptions!$A164),--('ECM Current Staffing'!$AY$5:$AY$1000 = "Yes"), --('ECM Current Staffing'!$C$5:$C$1000 = "Lead Care Manager"), 'ECM Current Staffing'!$M$5:$M$1000,'ECM Current Staffing'!S$5:S$1000)</f>
        <v>0</v>
      </c>
      <c r="H164" cm="1">
        <f t="array" ref="H164">SUMPRODUCT(--('ECM Current Staffing'!$A$5:$A$1000 = Assumptions!$A164),--('ECM Current Staffing'!$AY$5:$AY$1000 = "Yes"), --('ECM Current Staffing'!$C$5:$C$1000 = "Lead Care Manager"), 'ECM Current Staffing'!$M$5:$M$1000,'ECM Current Staffing'!T$5:T$1000)</f>
        <v>0</v>
      </c>
      <c r="I164" cm="1">
        <f t="array" ref="I164">SUMPRODUCT(--('ECM Current Staffing'!$A$5:$A$1000 = Assumptions!$A164),--('ECM Current Staffing'!$AY$5:$AY$1000 = "Yes"), --('ECM Current Staffing'!$C$5:$C$1000 = "Lead Care Manager"), 'ECM Current Staffing'!$M$5:$M$1000,'ECM Current Staffing'!U$5:U$1000)</f>
        <v>0</v>
      </c>
      <c r="J164" cm="1">
        <f t="array" ref="J164">SUMPRODUCT(--('ECM Current Staffing'!$A$5:$A$1000 = Assumptions!$A164),--('ECM Current Staffing'!$AY$5:$AY$1000 = "Yes"), --('ECM Current Staffing'!$C$5:$C$1000 = "Lead Care Manager"), 'ECM Current Staffing'!$M$5:$M$1000,'ECM Current Staffing'!V$5:V$1000)</f>
        <v>0</v>
      </c>
      <c r="K164" cm="1">
        <f t="array" ref="K164">SUMPRODUCT(--('ECM Current Staffing'!$A$5:$A$1000 = Assumptions!$A164),--('ECM Current Staffing'!$AY$5:$AY$1000 = "Yes"), --('ECM Current Staffing'!$C$5:$C$1000 = "Lead Care Manager"), 'ECM Current Staffing'!$M$5:$M$1000,'ECM Current Staffing'!W$5:W$1000)</f>
        <v>0</v>
      </c>
      <c r="L164" cm="1">
        <f t="array" ref="L164">SUMPRODUCT(--('ECM Current Staffing'!$A$5:$A$1000 = Assumptions!$A164),--('ECM Current Staffing'!$AY$5:$AY$1000 = "Yes"), --('ECM Current Staffing'!$C$5:$C$1000 = "Lead Care Manager"), 'ECM Current Staffing'!$M$5:$M$1000,'ECM Current Staffing'!X$5:X$1000)</f>
        <v>0</v>
      </c>
      <c r="M164" cm="1">
        <f t="array" ref="M164">SUMPRODUCT(--('ECM Current Staffing'!$A$5:$A$1000 = Assumptions!$A164),--('ECM Current Staffing'!$AY$5:$AY$1000 = "Yes"), --('ECM Current Staffing'!$C$5:$C$1000 = "Lead Care Manager"), 'ECM Current Staffing'!$M$5:$M$1000,'ECM Current Staffing'!Y$5:Y$1000)</f>
        <v>0</v>
      </c>
      <c r="N164" cm="1">
        <f t="array" ref="N164">SUMPRODUCT(--('ECM Current Staffing'!$A$5:$A$1000 = Assumptions!$A164),--('ECM Current Staffing'!$AY$5:$AY$1000 = "Yes"), --('ECM Current Staffing'!$C$5:$C$1000 = "Lead Care Manager"), 'ECM Current Staffing'!$M$5:$M$1000,'ECM Current Staffing'!Z$5:Z$1000)</f>
        <v>0</v>
      </c>
      <c r="O164" cm="1">
        <f t="array" ref="O164">SUMPRODUCT(--('ECM Current Staffing'!$A$5:$A$1000 = Assumptions!$A164),--('ECM Current Staffing'!$AY$5:$AY$1000 = "Yes"), --('ECM Current Staffing'!$C$5:$C$1000 = "Lead Care Manager"), 'ECM Current Staffing'!$M$5:$M$1000,'ECM Current Staffing'!AA$5:AA$1000)</f>
        <v>0</v>
      </c>
      <c r="P164" cm="1">
        <f t="array" ref="P164">SUMPRODUCT(--('ECM Current Staffing'!$A$5:$A$1000 = Assumptions!$A164),--('ECM Current Staffing'!$AY$5:$AY$1000 = "Yes"), --('ECM Current Staffing'!$C$5:$C$1000 = "Lead Care Manager"), 'ECM Current Staffing'!$M$5:$M$1000,'ECM Current Staffing'!AB$5:AB$1000)</f>
        <v>0</v>
      </c>
      <c r="Q164" cm="1">
        <f t="array" ref="Q164">SUMPRODUCT(--('ECM Current Staffing'!$A$5:$A$1000 = Assumptions!$A164),--('ECM Current Staffing'!$AY$5:$AY$1000 = "Yes"), --('ECM Current Staffing'!$C$5:$C$1000 = "Lead Care Manager"), 'ECM Current Staffing'!$M$5:$M$1000,'ECM Current Staffing'!AC$5:AC$1000)</f>
        <v>0</v>
      </c>
      <c r="R164" cm="1">
        <f t="array" ref="R164">SUMPRODUCT(--('ECM Current Staffing'!$A$5:$A$1000 = Assumptions!$A164),--('ECM Current Staffing'!$AY$5:$AY$1000 = "Yes"), --('ECM Current Staffing'!$C$5:$C$1000 = "Lead Care Manager"), 'ECM Current Staffing'!$M$5:$M$1000,'ECM Current Staffing'!AD$5:AD$1000)</f>
        <v>0</v>
      </c>
      <c r="S164" cm="1">
        <f t="array" ref="S164">SUMPRODUCT(--('ECM Current Staffing'!$A$5:$A$1000 = Assumptions!$A164),--('ECM Current Staffing'!$AY$5:$AY$1000 = "Yes"), --('ECM Current Staffing'!$C$5:$C$1000 = "Lead Care Manager"), 'ECM Current Staffing'!$M$5:$M$1000,'ECM Current Staffing'!AE$5:AE$1000)</f>
        <v>0</v>
      </c>
      <c r="T164" cm="1">
        <f t="array" ref="T164">SUMPRODUCT(--('ECM Current Staffing'!$A$5:$A$1000 = Assumptions!$A164),--('ECM Current Staffing'!$AY$5:$AY$1000 = "Yes"), --('ECM Current Staffing'!$C$5:$C$1000 = "Lead Care Manager"), 'ECM Current Staffing'!$M$5:$M$1000,'ECM Current Staffing'!AF$5:AF$1000)</f>
        <v>0</v>
      </c>
      <c r="U164" cm="1">
        <f t="array" ref="U164">SUMPRODUCT(--('ECM Current Staffing'!$A$5:$A$1000 = Assumptions!$A164),--('ECM Current Staffing'!$AY$5:$AY$1000 = "Yes"), --('ECM Current Staffing'!$C$5:$C$1000 = "Lead Care Manager"), 'ECM Current Staffing'!$M$5:$M$1000,'ECM Current Staffing'!AG$5:AG$1000)</f>
        <v>0</v>
      </c>
      <c r="V164" cm="1">
        <f t="array" ref="V164">SUMPRODUCT(--('ECM Current Staffing'!$A$5:$A$1000 = Assumptions!$A164),--('ECM Current Staffing'!$AY$5:$AY$1000 = "Yes"), --('ECM Current Staffing'!$C$5:$C$1000 = "Lead Care Manager"), 'ECM Current Staffing'!$M$5:$M$1000,'ECM Current Staffing'!AH$5:AH$1000)</f>
        <v>0</v>
      </c>
      <c r="W164" cm="1">
        <f t="array" ref="W164">SUMPRODUCT(--('ECM Current Staffing'!$A$5:$A$1000 = Assumptions!$A164),--('ECM Current Staffing'!$AY$5:$AY$1000 = "Yes"), --('ECM Current Staffing'!$C$5:$C$1000 = "Lead Care Manager"), 'ECM Current Staffing'!$M$5:$M$1000,'ECM Current Staffing'!AI$5:AI$1000)</f>
        <v>0</v>
      </c>
      <c r="X164" cm="1">
        <f t="array" ref="X164">SUMPRODUCT(--('ECM Current Staffing'!$A$5:$A$1000 = Assumptions!$A164),--('ECM Current Staffing'!$AY$5:$AY$1000 = "Yes"), --('ECM Current Staffing'!$C$5:$C$1000 = "Lead Care Manager"), 'ECM Current Staffing'!$M$5:$M$1000,'ECM Current Staffing'!AJ$5:AJ$1000)</f>
        <v>0</v>
      </c>
      <c r="Y164" cm="1">
        <f t="array" ref="Y164">SUMPRODUCT(--('ECM Current Staffing'!$A$5:$A$1000 = Assumptions!$A164),--('ECM Current Staffing'!$AY$5:$AY$1000 = "Yes"), --('ECM Current Staffing'!$C$5:$C$1000 = "Lead Care Manager"), 'ECM Current Staffing'!$M$5:$M$1000,'ECM Current Staffing'!AK$5:AK$1000)</f>
        <v>0</v>
      </c>
      <c r="Z164" cm="1">
        <f t="array" ref="Z164">SUMPRODUCT(--('ECM Current Staffing'!$A$5:$A$1000 = Assumptions!$A164),--('ECM Current Staffing'!$AY$5:$AY$1000 = "Yes"), --('ECM Current Staffing'!$C$5:$C$1000 = "Lead Care Manager"), 'ECM Current Staffing'!$M$5:$M$1000,'ECM Current Staffing'!AL$5:AL$1000)</f>
        <v>0</v>
      </c>
      <c r="AA164" cm="1">
        <f t="array" ref="AA164">SUMPRODUCT(--('ECM Current Staffing'!$A$5:$A$1000 = Assumptions!$A164),--('ECM Current Staffing'!$AY$5:$AY$1000 = "Yes"), --('ECM Current Staffing'!$C$5:$C$1000 = "Lead Care Manager"), 'ECM Current Staffing'!$M$5:$M$1000,'ECM Current Staffing'!AM$5:AM$1000)</f>
        <v>0</v>
      </c>
      <c r="AB164" cm="1">
        <f t="array" ref="AB164">SUMPRODUCT(--('ECM Current Staffing'!$A$5:$A$1000 = Assumptions!$A164),--('ECM Current Staffing'!$AY$5:$AY$1000 = "Yes"), --('ECM Current Staffing'!$C$5:$C$1000 = "Lead Care Manager"), 'ECM Current Staffing'!$M$5:$M$1000,'ECM Current Staffing'!AN$5:AN$1000)</f>
        <v>0</v>
      </c>
      <c r="AC164" cm="1">
        <f t="array" ref="AC164">SUMPRODUCT(--('ECM Current Staffing'!$A$5:$A$1000 = Assumptions!$A164),--('ECM Current Staffing'!$AY$5:$AY$1000 = "Yes"), --('ECM Current Staffing'!$C$5:$C$1000 = "Lead Care Manager"), 'ECM Current Staffing'!$M$5:$M$1000,'ECM Current Staffing'!AO$5:AO$1000)</f>
        <v>0</v>
      </c>
      <c r="AD164" cm="1">
        <f t="array" ref="AD164">SUMPRODUCT(--('ECM Current Staffing'!$A$5:$A$1000 = Assumptions!$A164),--('ECM Current Staffing'!$AY$5:$AY$1000 = "Yes"), --('ECM Current Staffing'!$C$5:$C$1000 = "Lead Care Manager"), 'ECM Current Staffing'!$M$5:$M$1000,'ECM Current Staffing'!AP$5:AP$1000)</f>
        <v>0</v>
      </c>
      <c r="AE164" cm="1">
        <f t="array" ref="AE164">SUMPRODUCT(--('ECM Current Staffing'!$A$5:$A$1000 = Assumptions!$A164),--('ECM Current Staffing'!$AY$5:$AY$1000 = "Yes"), --('ECM Current Staffing'!$C$5:$C$1000 = "Lead Care Manager"), 'ECM Current Staffing'!$M$5:$M$1000,'ECM Current Staffing'!AQ$5:AQ$1000)</f>
        <v>0</v>
      </c>
      <c r="AF164" cm="1">
        <f t="array" ref="AF164">SUMPRODUCT(--('ECM Current Staffing'!$A$5:$A$1000 = Assumptions!$A164),--('ECM Current Staffing'!$AY$5:$AY$1000 = "Yes"), --('ECM Current Staffing'!$C$5:$C$1000 = "Lead Care Manager"), 'ECM Current Staffing'!$M$5:$M$1000,'ECM Current Staffing'!AR$5:AR$1000)</f>
        <v>0</v>
      </c>
      <c r="AG164" cm="1">
        <f t="array" ref="AG164">SUMPRODUCT(--('ECM Current Staffing'!$A$5:$A$1000 = Assumptions!$A164),--('ECM Current Staffing'!$AY$5:$AY$1000 = "Yes"), --('ECM Current Staffing'!$C$5:$C$1000 = "Lead Care Manager"), 'ECM Current Staffing'!$M$5:$M$1000,'ECM Current Staffing'!AS$5:AS$1000)</f>
        <v>0</v>
      </c>
      <c r="AH164" cm="1">
        <f t="array" ref="AH164">SUMPRODUCT(--('ECM Current Staffing'!$A$5:$A$1000 = Assumptions!$A164),--('ECM Current Staffing'!$AY$5:$AY$1000 = "Yes"), --('ECM Current Staffing'!$C$5:$C$1000 = "Lead Care Manager"), 'ECM Current Staffing'!$M$5:$M$1000,'ECM Current Staffing'!AT$5:AT$1000)</f>
        <v>0</v>
      </c>
      <c r="AI164" cm="1">
        <f t="array" ref="AI164">SUMPRODUCT(--('ECM Current Staffing'!$A$5:$A$1000 = Assumptions!$A164),--('ECM Current Staffing'!$AY$5:$AY$1000 = "Yes"), --('ECM Current Staffing'!$C$5:$C$1000 = "Lead Care Manager"), 'ECM Current Staffing'!$M$5:$M$1000,'ECM Current Staffing'!AU$5:AU$1000)</f>
        <v>0</v>
      </c>
      <c r="AJ164" cm="1">
        <f t="array" ref="AJ164">SUMPRODUCT(--('ECM Current Staffing'!$A$5:$A$1000 = Assumptions!$A164),--('ECM Current Staffing'!$AY$5:$AY$1000 = "Yes"), --('ECM Current Staffing'!$C$5:$C$1000 = "Lead Care Manager"), 'ECM Current Staffing'!$M$5:$M$1000,'ECM Current Staffing'!AV$5:AV$1000)</f>
        <v>0</v>
      </c>
      <c r="AK164" cm="1">
        <f t="array" ref="AK164">SUMPRODUCT(--('ECM Current Staffing'!$A$5:$A$1000 = Assumptions!$A164),--('ECM Current Staffing'!$AY$5:$AY$1000 = "Yes"), --('ECM Current Staffing'!$C$5:$C$1000 = "Lead Care Manager"), 'ECM Current Staffing'!$M$5:$M$1000,'ECM Current Staffing'!AW$5:AW$1000)</f>
        <v>0</v>
      </c>
      <c r="AL164">
        <f t="shared" si="18"/>
        <v>0</v>
      </c>
      <c r="AM164">
        <f t="shared" si="19"/>
        <v>0</v>
      </c>
      <c r="AN164" cm="1">
        <f t="array" ref="AN164">SUMPRODUCT(--('ECM Current Staffing'!$A$5:$A$1000 = Assumptions!$A164),--('ECM Current Staffing'!$AZ$5:$AZ$1000 = "Yes"), --('ECM Current Staffing'!$C$5:$C$1000 = "Lead Care Manager"), 'ECM Current Staffing'!$M$5:$M$1000,'ECM Current Staffing'!N$5:N$1000)</f>
        <v>0</v>
      </c>
      <c r="AO164" cm="1">
        <f t="array" ref="AO164">SUMPRODUCT(--('ECM Current Staffing'!$A$5:$A$1000 = Assumptions!$A164),--('ECM Current Staffing'!$AZ$5:$AZ$1000 = "Yes"), --('ECM Current Staffing'!$C$5:$C$1000 = "Lead Care Manager"), 'ECM Current Staffing'!$M$5:$M$1000,'ECM Current Staffing'!O$5:O$1000)</f>
        <v>0</v>
      </c>
      <c r="AP164" cm="1">
        <f t="array" ref="AP164">SUMPRODUCT(--('ECM Current Staffing'!$A$5:$A$1000 = Assumptions!$A164),--('ECM Current Staffing'!$AZ$5:$AZ$1000 = "Yes"), --('ECM Current Staffing'!$C$5:$C$1000 = "Lead Care Manager"), 'ECM Current Staffing'!$M$5:$M$1000,'ECM Current Staffing'!P$5:P$1000)</f>
        <v>0</v>
      </c>
      <c r="AQ164" cm="1">
        <f t="array" ref="AQ164">SUMPRODUCT(--('ECM Current Staffing'!$A$5:$A$1000 = Assumptions!$A164),--('ECM Current Staffing'!$AZ$5:$AZ$1000 = "Yes"), --('ECM Current Staffing'!$C$5:$C$1000 = "Lead Care Manager"), 'ECM Current Staffing'!$M$5:$M$1000,'ECM Current Staffing'!Q$5:Q$1000)</f>
        <v>0</v>
      </c>
      <c r="AR164" cm="1">
        <f t="array" ref="AR164">SUMPRODUCT(--('ECM Current Staffing'!$A$5:$A$1000 = Assumptions!$A164),--('ECM Current Staffing'!$AZ$5:$AZ$1000 = "Yes"), --('ECM Current Staffing'!$C$5:$C$1000 = "Lead Care Manager"), 'ECM Current Staffing'!$M$5:$M$1000,'ECM Current Staffing'!R$5:R$1000)</f>
        <v>0</v>
      </c>
      <c r="AS164" cm="1">
        <f t="array" ref="AS164">SUMPRODUCT(--('ECM Current Staffing'!$A$5:$A$1000 = Assumptions!$A164),--('ECM Current Staffing'!$AZ$5:$AZ$1000 = "Yes"), --('ECM Current Staffing'!$C$5:$C$1000 = "Lead Care Manager"), 'ECM Current Staffing'!$M$5:$M$1000,'ECM Current Staffing'!S$5:S$1000)</f>
        <v>0</v>
      </c>
      <c r="AT164" cm="1">
        <f t="array" ref="AT164">SUMPRODUCT(--('ECM Current Staffing'!$A$5:$A$1000 = Assumptions!$A164),--('ECM Current Staffing'!$AZ$5:$AZ$1000 = "Yes"), --('ECM Current Staffing'!$C$5:$C$1000 = "Lead Care Manager"), 'ECM Current Staffing'!$M$5:$M$1000,'ECM Current Staffing'!T$5:T$1000)</f>
        <v>0</v>
      </c>
      <c r="AU164" cm="1">
        <f t="array" ref="AU164">SUMPRODUCT(--('ECM Current Staffing'!$A$5:$A$1000 = Assumptions!$A164),--('ECM Current Staffing'!$AZ$5:$AZ$1000 = "Yes"), --('ECM Current Staffing'!$C$5:$C$1000 = "Lead Care Manager"), 'ECM Current Staffing'!$M$5:$M$1000,'ECM Current Staffing'!U$5:U$1000)</f>
        <v>0</v>
      </c>
      <c r="AV164" cm="1">
        <f t="array" ref="AV164">SUMPRODUCT(--('ECM Current Staffing'!$A$5:$A$1000 = Assumptions!$A164),--('ECM Current Staffing'!$AZ$5:$AZ$1000 = "Yes"), --('ECM Current Staffing'!$C$5:$C$1000 = "Lead Care Manager"), 'ECM Current Staffing'!$M$5:$M$1000,'ECM Current Staffing'!V$5:V$1000)</f>
        <v>0</v>
      </c>
      <c r="AW164" cm="1">
        <f t="array" ref="AW164">SUMPRODUCT(--('ECM Current Staffing'!$A$5:$A$1000 = Assumptions!$A164),--('ECM Current Staffing'!$AZ$5:$AZ$1000 = "Yes"), --('ECM Current Staffing'!$C$5:$C$1000 = "Lead Care Manager"), 'ECM Current Staffing'!$M$5:$M$1000,'ECM Current Staffing'!W$5:W$1000)</f>
        <v>0</v>
      </c>
      <c r="AX164" cm="1">
        <f t="array" ref="AX164">SUMPRODUCT(--('ECM Current Staffing'!$A$5:$A$1000 = Assumptions!$A164),--('ECM Current Staffing'!$AZ$5:$AZ$1000 = "Yes"), --('ECM Current Staffing'!$C$5:$C$1000 = "Lead Care Manager"), 'ECM Current Staffing'!$M$5:$M$1000,'ECM Current Staffing'!X$5:X$1000)</f>
        <v>0</v>
      </c>
      <c r="AY164" cm="1">
        <f t="array" ref="AY164">SUMPRODUCT(--('ECM Current Staffing'!$A$5:$A$1000 = Assumptions!$A164),--('ECM Current Staffing'!$AZ$5:$AZ$1000 = "Yes"), --('ECM Current Staffing'!$C$5:$C$1000 = "Lead Care Manager"), 'ECM Current Staffing'!$M$5:$M$1000,'ECM Current Staffing'!Y$5:Y$1000)</f>
        <v>0</v>
      </c>
      <c r="AZ164" cm="1">
        <f t="array" ref="AZ164">SUMPRODUCT(--('ECM Current Staffing'!$A$5:$A$1000 = Assumptions!$A164),--('ECM Current Staffing'!$AZ$5:$AZ$1000 = "Yes"), --('ECM Current Staffing'!$C$5:$C$1000 = "Lead Care Manager"), 'ECM Current Staffing'!$M$5:$M$1000,'ECM Current Staffing'!Z$5:Z$1000)</f>
        <v>0</v>
      </c>
      <c r="BA164" cm="1">
        <f t="array" ref="BA164">SUMPRODUCT(--('ECM Current Staffing'!$A$5:$A$1000 = Assumptions!$A164),--('ECM Current Staffing'!$AZ$5:$AZ$1000 = "Yes"), --('ECM Current Staffing'!$C$5:$C$1000 = "Lead Care Manager"), 'ECM Current Staffing'!$M$5:$M$1000,'ECM Current Staffing'!AA$5:AA$1000)</f>
        <v>0</v>
      </c>
      <c r="BB164" cm="1">
        <f t="array" ref="BB164">SUMPRODUCT(--('ECM Current Staffing'!$A$5:$A$1000 = Assumptions!$A164),--('ECM Current Staffing'!$AZ$5:$AZ$1000 = "Yes"), --('ECM Current Staffing'!$C$5:$C$1000 = "Lead Care Manager"), 'ECM Current Staffing'!$M$5:$M$1000,'ECM Current Staffing'!AB$5:AB$1000)</f>
        <v>0</v>
      </c>
      <c r="BC164" cm="1">
        <f t="array" ref="BC164">SUMPRODUCT(--('ECM Current Staffing'!$A$5:$A$1000 = Assumptions!$A164),--('ECM Current Staffing'!$AZ$5:$AZ$1000 = "Yes"), --('ECM Current Staffing'!$C$5:$C$1000 = "Lead Care Manager"), 'ECM Current Staffing'!$M$5:$M$1000,'ECM Current Staffing'!AC$5:AC$1000)</f>
        <v>0</v>
      </c>
      <c r="BD164" cm="1">
        <f t="array" ref="BD164">SUMPRODUCT(--('ECM Current Staffing'!$A$5:$A$1000 = Assumptions!$A164),--('ECM Current Staffing'!$AZ$5:$AZ$1000 = "Yes"), --('ECM Current Staffing'!$C$5:$C$1000 = "Lead Care Manager"), 'ECM Current Staffing'!$M$5:$M$1000,'ECM Current Staffing'!AD$5:AD$1000)</f>
        <v>0</v>
      </c>
      <c r="BE164" cm="1">
        <f t="array" ref="BE164">SUMPRODUCT(--('ECM Current Staffing'!$A$5:$A$1000 = Assumptions!$A164),--('ECM Current Staffing'!$AZ$5:$AZ$1000 = "Yes"), --('ECM Current Staffing'!$C$5:$C$1000 = "Lead Care Manager"), 'ECM Current Staffing'!$M$5:$M$1000,'ECM Current Staffing'!AE$5:AE$1000)</f>
        <v>0</v>
      </c>
      <c r="BF164" cm="1">
        <f t="array" ref="BF164">SUMPRODUCT(--('ECM Current Staffing'!$A$5:$A$1000 = Assumptions!$A164),--('ECM Current Staffing'!$AZ$5:$AZ$1000 = "Yes"), --('ECM Current Staffing'!$C$5:$C$1000 = "Lead Care Manager"), 'ECM Current Staffing'!$M$5:$M$1000,'ECM Current Staffing'!AF$5:AF$1000)</f>
        <v>0</v>
      </c>
      <c r="BG164" cm="1">
        <f t="array" ref="BG164">SUMPRODUCT(--('ECM Current Staffing'!$A$5:$A$1000 = Assumptions!$A164),--('ECM Current Staffing'!$AZ$5:$AZ$1000 = "Yes"), --('ECM Current Staffing'!$C$5:$C$1000 = "Lead Care Manager"), 'ECM Current Staffing'!$M$5:$M$1000,'ECM Current Staffing'!AG$5:AG$1000)</f>
        <v>0</v>
      </c>
      <c r="BH164" cm="1">
        <f t="array" ref="BH164">SUMPRODUCT(--('ECM Current Staffing'!$A$5:$A$1000 = Assumptions!$A164),--('ECM Current Staffing'!$AZ$5:$AZ$1000 = "Yes"), --('ECM Current Staffing'!$C$5:$C$1000 = "Lead Care Manager"), 'ECM Current Staffing'!$M$5:$M$1000,'ECM Current Staffing'!AH$5:AH$1000)</f>
        <v>0</v>
      </c>
      <c r="BI164" cm="1">
        <f t="array" ref="BI164">SUMPRODUCT(--('ECM Current Staffing'!$A$5:$A$1000 = Assumptions!$A164),--('ECM Current Staffing'!$AZ$5:$AZ$1000 = "Yes"), --('ECM Current Staffing'!$C$5:$C$1000 = "Lead Care Manager"), 'ECM Current Staffing'!$M$5:$M$1000,'ECM Current Staffing'!AI$5:AI$1000)</f>
        <v>0</v>
      </c>
      <c r="BJ164" cm="1">
        <f t="array" ref="BJ164">SUMPRODUCT(--('ECM Current Staffing'!$A$5:$A$1000 = Assumptions!$A164),--('ECM Current Staffing'!$AZ$5:$AZ$1000 = "Yes"), --('ECM Current Staffing'!$C$5:$C$1000 = "Lead Care Manager"), 'ECM Current Staffing'!$M$5:$M$1000,'ECM Current Staffing'!AJ$5:AJ$1000)</f>
        <v>0</v>
      </c>
      <c r="BK164" cm="1">
        <f t="array" ref="BK164">SUMPRODUCT(--('ECM Current Staffing'!$A$5:$A$1000 = Assumptions!$A164),--('ECM Current Staffing'!$AZ$5:$AZ$1000 = "Yes"), --('ECM Current Staffing'!$C$5:$C$1000 = "Lead Care Manager"), 'ECM Current Staffing'!$M$5:$M$1000,'ECM Current Staffing'!AK$5:AK$1000)</f>
        <v>0</v>
      </c>
      <c r="BL164" cm="1">
        <f t="array" ref="BL164">SUMPRODUCT(--('ECM Current Staffing'!$A$5:$A$1000 = Assumptions!$A164),--('ECM Current Staffing'!$AZ$5:$AZ$1000 = "Yes"), --('ECM Current Staffing'!$C$5:$C$1000 = "Lead Care Manager"), 'ECM Current Staffing'!$M$5:$M$1000,'ECM Current Staffing'!AL$5:AL$1000)</f>
        <v>0</v>
      </c>
      <c r="BM164" cm="1">
        <f t="array" ref="BM164">SUMPRODUCT(--('ECM Current Staffing'!$A$5:$A$1000 = Assumptions!$A164),--('ECM Current Staffing'!$AZ$5:$AZ$1000 = "Yes"), --('ECM Current Staffing'!$C$5:$C$1000 = "Lead Care Manager"), 'ECM Current Staffing'!$M$5:$M$1000,'ECM Current Staffing'!AM$5:AM$1000)</f>
        <v>0</v>
      </c>
      <c r="BN164" cm="1">
        <f t="array" ref="BN164">SUMPRODUCT(--('ECM Current Staffing'!$A$5:$A$1000 = Assumptions!$A164),--('ECM Current Staffing'!$AZ$5:$AZ$1000 = "Yes"), --('ECM Current Staffing'!$C$5:$C$1000 = "Lead Care Manager"), 'ECM Current Staffing'!$M$5:$M$1000,'ECM Current Staffing'!AN$5:AN$1000)</f>
        <v>0</v>
      </c>
      <c r="BO164" cm="1">
        <f t="array" ref="BO164">SUMPRODUCT(--('ECM Current Staffing'!$A$5:$A$1000 = Assumptions!$A164),--('ECM Current Staffing'!$AZ$5:$AZ$1000 = "Yes"), --('ECM Current Staffing'!$C$5:$C$1000 = "Lead Care Manager"), 'ECM Current Staffing'!$M$5:$M$1000,'ECM Current Staffing'!AO$5:AO$1000)</f>
        <v>0</v>
      </c>
      <c r="BP164" cm="1">
        <f t="array" ref="BP164">SUMPRODUCT(--('ECM Current Staffing'!$A$5:$A$1000 = Assumptions!$A164),--('ECM Current Staffing'!$AZ$5:$AZ$1000 = "Yes"), --('ECM Current Staffing'!$C$5:$C$1000 = "Lead Care Manager"), 'ECM Current Staffing'!$M$5:$M$1000,'ECM Current Staffing'!AP$5:AP$1000)</f>
        <v>0</v>
      </c>
      <c r="BQ164" cm="1">
        <f t="array" ref="BQ164">SUMPRODUCT(--('ECM Current Staffing'!$A$5:$A$1000 = Assumptions!$A164),--('ECM Current Staffing'!$AZ$5:$AZ$1000 = "Yes"), --('ECM Current Staffing'!$C$5:$C$1000 = "Lead Care Manager"), 'ECM Current Staffing'!$M$5:$M$1000,'ECM Current Staffing'!AQ$5:AQ$1000)</f>
        <v>0</v>
      </c>
      <c r="BR164" cm="1">
        <f t="array" ref="BR164">SUMPRODUCT(--('ECM Current Staffing'!$A$5:$A$1000 = Assumptions!$A164),--('ECM Current Staffing'!$AZ$5:$AZ$1000 = "Yes"), --('ECM Current Staffing'!$C$5:$C$1000 = "Lead Care Manager"), 'ECM Current Staffing'!$M$5:$M$1000,'ECM Current Staffing'!AR$5:AR$1000)</f>
        <v>0</v>
      </c>
      <c r="BS164" cm="1">
        <f t="array" ref="BS164">SUMPRODUCT(--('ECM Current Staffing'!$A$5:$A$1000 = Assumptions!$A164),--('ECM Current Staffing'!$AZ$5:$AZ$1000 = "Yes"), --('ECM Current Staffing'!$C$5:$C$1000 = "Lead Care Manager"), 'ECM Current Staffing'!$M$5:$M$1000,'ECM Current Staffing'!AS$5:AS$1000)</f>
        <v>0</v>
      </c>
      <c r="BT164" cm="1">
        <f t="array" ref="BT164">SUMPRODUCT(--('ECM Current Staffing'!$A$5:$A$1000 = Assumptions!$A164),--('ECM Current Staffing'!$AZ$5:$AZ$1000 = "Yes"), --('ECM Current Staffing'!$C$5:$C$1000 = "Lead Care Manager"), 'ECM Current Staffing'!$M$5:$M$1000,'ECM Current Staffing'!AT$5:AT$1000)</f>
        <v>0</v>
      </c>
      <c r="BU164" cm="1">
        <f t="array" ref="BU164">SUMPRODUCT(--('ECM Current Staffing'!$A$5:$A$1000 = Assumptions!$A164),--('ECM Current Staffing'!$AZ$5:$AZ$1000 = "Yes"), --('ECM Current Staffing'!$C$5:$C$1000 = "Lead Care Manager"), 'ECM Current Staffing'!$M$5:$M$1000,'ECM Current Staffing'!AU$5:AU$1000)</f>
        <v>0</v>
      </c>
      <c r="BV164" cm="1">
        <f t="array" ref="BV164">SUMPRODUCT(--('ECM Current Staffing'!$A$5:$A$1000 = Assumptions!$A164),--('ECM Current Staffing'!$AZ$5:$AZ$1000 = "Yes"), --('ECM Current Staffing'!$C$5:$C$1000 = "Lead Care Manager"), 'ECM Current Staffing'!$M$5:$M$1000,'ECM Current Staffing'!AV$5:AV$1000)</f>
        <v>0</v>
      </c>
      <c r="BW164" cm="1">
        <f t="array" ref="BW164">SUMPRODUCT(--('ECM Current Staffing'!$A$5:$A$1000 = Assumptions!$A164),--('ECM Current Staffing'!$AZ$5:$AZ$1000 = "Yes"), --('ECM Current Staffing'!$C$5:$C$1000 = "Lead Care Manager"), 'ECM Current Staffing'!$M$5:$M$1000,'ECM Current Staffing'!AW$5:AW$1000)</f>
        <v>0</v>
      </c>
      <c r="BX164">
        <f t="shared" si="20"/>
        <v>0</v>
      </c>
      <c r="BY164">
        <f t="shared" si="21"/>
        <v>0</v>
      </c>
    </row>
    <row r="165" spans="1:77" x14ac:dyDescent="0.25">
      <c r="A165" s="132" t="str">
        <f>IF('ECM Location'!D27="", "",'ECM Location'!D27)</f>
        <v/>
      </c>
      <c r="B165" cm="1">
        <f t="array" ref="B165">SUMPRODUCT(--('ECM Current Staffing'!$A$5:$A$1000 = Assumptions!$A165),--('ECM Current Staffing'!$AY$5:$AY$1000 = "Yes"), --('ECM Current Staffing'!$C$5:$C$1000 = "Lead Care Manager"), 'ECM Current Staffing'!$M$5:$M$1000,'ECM Current Staffing'!N$5:N$1000)</f>
        <v>0</v>
      </c>
      <c r="C165" cm="1">
        <f t="array" ref="C165">SUMPRODUCT(--('ECM Current Staffing'!$A$5:$A$1000 = Assumptions!$A165),--('ECM Current Staffing'!$AY$5:$AY$1000 = "Yes"), --('ECM Current Staffing'!$C$5:$C$1000 = "Lead Care Manager"), 'ECM Current Staffing'!$M$5:$M$1000,'ECM Current Staffing'!O$5:O$1000)</f>
        <v>0</v>
      </c>
      <c r="D165" cm="1">
        <f t="array" ref="D165">SUMPRODUCT(--('ECM Current Staffing'!$A$5:$A$1000 = Assumptions!$A165),--('ECM Current Staffing'!$AY$5:$AY$1000 = "Yes"), --('ECM Current Staffing'!$C$5:$C$1000 = "Lead Care Manager"), 'ECM Current Staffing'!$M$5:$M$1000,'ECM Current Staffing'!P$5:P$1000)</f>
        <v>0</v>
      </c>
      <c r="E165" cm="1">
        <f t="array" ref="E165">SUMPRODUCT(--('ECM Current Staffing'!$A$5:$A$1000 = Assumptions!$A165),--('ECM Current Staffing'!$AY$5:$AY$1000 = "Yes"), --('ECM Current Staffing'!$C$5:$C$1000 = "Lead Care Manager"), 'ECM Current Staffing'!$M$5:$M$1000,'ECM Current Staffing'!Q$5:Q$1000)</f>
        <v>0</v>
      </c>
      <c r="F165" cm="1">
        <f t="array" ref="F165">SUMPRODUCT(--('ECM Current Staffing'!$A$5:$A$1000 = Assumptions!$A165),--('ECM Current Staffing'!$AY$5:$AY$1000 = "Yes"), --('ECM Current Staffing'!$C$5:$C$1000 = "Lead Care Manager"), 'ECM Current Staffing'!$M$5:$M$1000,'ECM Current Staffing'!R$5:R$1000)</f>
        <v>0</v>
      </c>
      <c r="G165" cm="1">
        <f t="array" ref="G165">SUMPRODUCT(--('ECM Current Staffing'!$A$5:$A$1000 = Assumptions!$A165),--('ECM Current Staffing'!$AY$5:$AY$1000 = "Yes"), --('ECM Current Staffing'!$C$5:$C$1000 = "Lead Care Manager"), 'ECM Current Staffing'!$M$5:$M$1000,'ECM Current Staffing'!S$5:S$1000)</f>
        <v>0</v>
      </c>
      <c r="H165" cm="1">
        <f t="array" ref="H165">SUMPRODUCT(--('ECM Current Staffing'!$A$5:$A$1000 = Assumptions!$A165),--('ECM Current Staffing'!$AY$5:$AY$1000 = "Yes"), --('ECM Current Staffing'!$C$5:$C$1000 = "Lead Care Manager"), 'ECM Current Staffing'!$M$5:$M$1000,'ECM Current Staffing'!T$5:T$1000)</f>
        <v>0</v>
      </c>
      <c r="I165" cm="1">
        <f t="array" ref="I165">SUMPRODUCT(--('ECM Current Staffing'!$A$5:$A$1000 = Assumptions!$A165),--('ECM Current Staffing'!$AY$5:$AY$1000 = "Yes"), --('ECM Current Staffing'!$C$5:$C$1000 = "Lead Care Manager"), 'ECM Current Staffing'!$M$5:$M$1000,'ECM Current Staffing'!U$5:U$1000)</f>
        <v>0</v>
      </c>
      <c r="J165" cm="1">
        <f t="array" ref="J165">SUMPRODUCT(--('ECM Current Staffing'!$A$5:$A$1000 = Assumptions!$A165),--('ECM Current Staffing'!$AY$5:$AY$1000 = "Yes"), --('ECM Current Staffing'!$C$5:$C$1000 = "Lead Care Manager"), 'ECM Current Staffing'!$M$5:$M$1000,'ECM Current Staffing'!V$5:V$1000)</f>
        <v>0</v>
      </c>
      <c r="K165" cm="1">
        <f t="array" ref="K165">SUMPRODUCT(--('ECM Current Staffing'!$A$5:$A$1000 = Assumptions!$A165),--('ECM Current Staffing'!$AY$5:$AY$1000 = "Yes"), --('ECM Current Staffing'!$C$5:$C$1000 = "Lead Care Manager"), 'ECM Current Staffing'!$M$5:$M$1000,'ECM Current Staffing'!W$5:W$1000)</f>
        <v>0</v>
      </c>
      <c r="L165" cm="1">
        <f t="array" ref="L165">SUMPRODUCT(--('ECM Current Staffing'!$A$5:$A$1000 = Assumptions!$A165),--('ECM Current Staffing'!$AY$5:$AY$1000 = "Yes"), --('ECM Current Staffing'!$C$5:$C$1000 = "Lead Care Manager"), 'ECM Current Staffing'!$M$5:$M$1000,'ECM Current Staffing'!X$5:X$1000)</f>
        <v>0</v>
      </c>
      <c r="M165" cm="1">
        <f t="array" ref="M165">SUMPRODUCT(--('ECM Current Staffing'!$A$5:$A$1000 = Assumptions!$A165),--('ECM Current Staffing'!$AY$5:$AY$1000 = "Yes"), --('ECM Current Staffing'!$C$5:$C$1000 = "Lead Care Manager"), 'ECM Current Staffing'!$M$5:$M$1000,'ECM Current Staffing'!Y$5:Y$1000)</f>
        <v>0</v>
      </c>
      <c r="N165" cm="1">
        <f t="array" ref="N165">SUMPRODUCT(--('ECM Current Staffing'!$A$5:$A$1000 = Assumptions!$A165),--('ECM Current Staffing'!$AY$5:$AY$1000 = "Yes"), --('ECM Current Staffing'!$C$5:$C$1000 = "Lead Care Manager"), 'ECM Current Staffing'!$M$5:$M$1000,'ECM Current Staffing'!Z$5:Z$1000)</f>
        <v>0</v>
      </c>
      <c r="O165" cm="1">
        <f t="array" ref="O165">SUMPRODUCT(--('ECM Current Staffing'!$A$5:$A$1000 = Assumptions!$A165),--('ECM Current Staffing'!$AY$5:$AY$1000 = "Yes"), --('ECM Current Staffing'!$C$5:$C$1000 = "Lead Care Manager"), 'ECM Current Staffing'!$M$5:$M$1000,'ECM Current Staffing'!AA$5:AA$1000)</f>
        <v>0</v>
      </c>
      <c r="P165" cm="1">
        <f t="array" ref="P165">SUMPRODUCT(--('ECM Current Staffing'!$A$5:$A$1000 = Assumptions!$A165),--('ECM Current Staffing'!$AY$5:$AY$1000 = "Yes"), --('ECM Current Staffing'!$C$5:$C$1000 = "Lead Care Manager"), 'ECM Current Staffing'!$M$5:$M$1000,'ECM Current Staffing'!AB$5:AB$1000)</f>
        <v>0</v>
      </c>
      <c r="Q165" cm="1">
        <f t="array" ref="Q165">SUMPRODUCT(--('ECM Current Staffing'!$A$5:$A$1000 = Assumptions!$A165),--('ECM Current Staffing'!$AY$5:$AY$1000 = "Yes"), --('ECM Current Staffing'!$C$5:$C$1000 = "Lead Care Manager"), 'ECM Current Staffing'!$M$5:$M$1000,'ECM Current Staffing'!AC$5:AC$1000)</f>
        <v>0</v>
      </c>
      <c r="R165" cm="1">
        <f t="array" ref="R165">SUMPRODUCT(--('ECM Current Staffing'!$A$5:$A$1000 = Assumptions!$A165),--('ECM Current Staffing'!$AY$5:$AY$1000 = "Yes"), --('ECM Current Staffing'!$C$5:$C$1000 = "Lead Care Manager"), 'ECM Current Staffing'!$M$5:$M$1000,'ECM Current Staffing'!AD$5:AD$1000)</f>
        <v>0</v>
      </c>
      <c r="S165" cm="1">
        <f t="array" ref="S165">SUMPRODUCT(--('ECM Current Staffing'!$A$5:$A$1000 = Assumptions!$A165),--('ECM Current Staffing'!$AY$5:$AY$1000 = "Yes"), --('ECM Current Staffing'!$C$5:$C$1000 = "Lead Care Manager"), 'ECM Current Staffing'!$M$5:$M$1000,'ECM Current Staffing'!AE$5:AE$1000)</f>
        <v>0</v>
      </c>
      <c r="T165" cm="1">
        <f t="array" ref="T165">SUMPRODUCT(--('ECM Current Staffing'!$A$5:$A$1000 = Assumptions!$A165),--('ECM Current Staffing'!$AY$5:$AY$1000 = "Yes"), --('ECM Current Staffing'!$C$5:$C$1000 = "Lead Care Manager"), 'ECM Current Staffing'!$M$5:$M$1000,'ECM Current Staffing'!AF$5:AF$1000)</f>
        <v>0</v>
      </c>
      <c r="U165" cm="1">
        <f t="array" ref="U165">SUMPRODUCT(--('ECM Current Staffing'!$A$5:$A$1000 = Assumptions!$A165),--('ECM Current Staffing'!$AY$5:$AY$1000 = "Yes"), --('ECM Current Staffing'!$C$5:$C$1000 = "Lead Care Manager"), 'ECM Current Staffing'!$M$5:$M$1000,'ECM Current Staffing'!AG$5:AG$1000)</f>
        <v>0</v>
      </c>
      <c r="V165" cm="1">
        <f t="array" ref="V165">SUMPRODUCT(--('ECM Current Staffing'!$A$5:$A$1000 = Assumptions!$A165),--('ECM Current Staffing'!$AY$5:$AY$1000 = "Yes"), --('ECM Current Staffing'!$C$5:$C$1000 = "Lead Care Manager"), 'ECM Current Staffing'!$M$5:$M$1000,'ECM Current Staffing'!AH$5:AH$1000)</f>
        <v>0</v>
      </c>
      <c r="W165" cm="1">
        <f t="array" ref="W165">SUMPRODUCT(--('ECM Current Staffing'!$A$5:$A$1000 = Assumptions!$A165),--('ECM Current Staffing'!$AY$5:$AY$1000 = "Yes"), --('ECM Current Staffing'!$C$5:$C$1000 = "Lead Care Manager"), 'ECM Current Staffing'!$M$5:$M$1000,'ECM Current Staffing'!AI$5:AI$1000)</f>
        <v>0</v>
      </c>
      <c r="X165" cm="1">
        <f t="array" ref="X165">SUMPRODUCT(--('ECM Current Staffing'!$A$5:$A$1000 = Assumptions!$A165),--('ECM Current Staffing'!$AY$5:$AY$1000 = "Yes"), --('ECM Current Staffing'!$C$5:$C$1000 = "Lead Care Manager"), 'ECM Current Staffing'!$M$5:$M$1000,'ECM Current Staffing'!AJ$5:AJ$1000)</f>
        <v>0</v>
      </c>
      <c r="Y165" cm="1">
        <f t="array" ref="Y165">SUMPRODUCT(--('ECM Current Staffing'!$A$5:$A$1000 = Assumptions!$A165),--('ECM Current Staffing'!$AY$5:$AY$1000 = "Yes"), --('ECM Current Staffing'!$C$5:$C$1000 = "Lead Care Manager"), 'ECM Current Staffing'!$M$5:$M$1000,'ECM Current Staffing'!AK$5:AK$1000)</f>
        <v>0</v>
      </c>
      <c r="Z165" cm="1">
        <f t="array" ref="Z165">SUMPRODUCT(--('ECM Current Staffing'!$A$5:$A$1000 = Assumptions!$A165),--('ECM Current Staffing'!$AY$5:$AY$1000 = "Yes"), --('ECM Current Staffing'!$C$5:$C$1000 = "Lead Care Manager"), 'ECM Current Staffing'!$M$5:$M$1000,'ECM Current Staffing'!AL$5:AL$1000)</f>
        <v>0</v>
      </c>
      <c r="AA165" cm="1">
        <f t="array" ref="AA165">SUMPRODUCT(--('ECM Current Staffing'!$A$5:$A$1000 = Assumptions!$A165),--('ECM Current Staffing'!$AY$5:$AY$1000 = "Yes"), --('ECM Current Staffing'!$C$5:$C$1000 = "Lead Care Manager"), 'ECM Current Staffing'!$M$5:$M$1000,'ECM Current Staffing'!AM$5:AM$1000)</f>
        <v>0</v>
      </c>
      <c r="AB165" cm="1">
        <f t="array" ref="AB165">SUMPRODUCT(--('ECM Current Staffing'!$A$5:$A$1000 = Assumptions!$A165),--('ECM Current Staffing'!$AY$5:$AY$1000 = "Yes"), --('ECM Current Staffing'!$C$5:$C$1000 = "Lead Care Manager"), 'ECM Current Staffing'!$M$5:$M$1000,'ECM Current Staffing'!AN$5:AN$1000)</f>
        <v>0</v>
      </c>
      <c r="AC165" cm="1">
        <f t="array" ref="AC165">SUMPRODUCT(--('ECM Current Staffing'!$A$5:$A$1000 = Assumptions!$A165),--('ECM Current Staffing'!$AY$5:$AY$1000 = "Yes"), --('ECM Current Staffing'!$C$5:$C$1000 = "Lead Care Manager"), 'ECM Current Staffing'!$M$5:$M$1000,'ECM Current Staffing'!AO$5:AO$1000)</f>
        <v>0</v>
      </c>
      <c r="AD165" cm="1">
        <f t="array" ref="AD165">SUMPRODUCT(--('ECM Current Staffing'!$A$5:$A$1000 = Assumptions!$A165),--('ECM Current Staffing'!$AY$5:$AY$1000 = "Yes"), --('ECM Current Staffing'!$C$5:$C$1000 = "Lead Care Manager"), 'ECM Current Staffing'!$M$5:$M$1000,'ECM Current Staffing'!AP$5:AP$1000)</f>
        <v>0</v>
      </c>
      <c r="AE165" cm="1">
        <f t="array" ref="AE165">SUMPRODUCT(--('ECM Current Staffing'!$A$5:$A$1000 = Assumptions!$A165),--('ECM Current Staffing'!$AY$5:$AY$1000 = "Yes"), --('ECM Current Staffing'!$C$5:$C$1000 = "Lead Care Manager"), 'ECM Current Staffing'!$M$5:$M$1000,'ECM Current Staffing'!AQ$5:AQ$1000)</f>
        <v>0</v>
      </c>
      <c r="AF165" cm="1">
        <f t="array" ref="AF165">SUMPRODUCT(--('ECM Current Staffing'!$A$5:$A$1000 = Assumptions!$A165),--('ECM Current Staffing'!$AY$5:$AY$1000 = "Yes"), --('ECM Current Staffing'!$C$5:$C$1000 = "Lead Care Manager"), 'ECM Current Staffing'!$M$5:$M$1000,'ECM Current Staffing'!AR$5:AR$1000)</f>
        <v>0</v>
      </c>
      <c r="AG165" cm="1">
        <f t="array" ref="AG165">SUMPRODUCT(--('ECM Current Staffing'!$A$5:$A$1000 = Assumptions!$A165),--('ECM Current Staffing'!$AY$5:$AY$1000 = "Yes"), --('ECM Current Staffing'!$C$5:$C$1000 = "Lead Care Manager"), 'ECM Current Staffing'!$M$5:$M$1000,'ECM Current Staffing'!AS$5:AS$1000)</f>
        <v>0</v>
      </c>
      <c r="AH165" cm="1">
        <f t="array" ref="AH165">SUMPRODUCT(--('ECM Current Staffing'!$A$5:$A$1000 = Assumptions!$A165),--('ECM Current Staffing'!$AY$5:$AY$1000 = "Yes"), --('ECM Current Staffing'!$C$5:$C$1000 = "Lead Care Manager"), 'ECM Current Staffing'!$M$5:$M$1000,'ECM Current Staffing'!AT$5:AT$1000)</f>
        <v>0</v>
      </c>
      <c r="AI165" cm="1">
        <f t="array" ref="AI165">SUMPRODUCT(--('ECM Current Staffing'!$A$5:$A$1000 = Assumptions!$A165),--('ECM Current Staffing'!$AY$5:$AY$1000 = "Yes"), --('ECM Current Staffing'!$C$5:$C$1000 = "Lead Care Manager"), 'ECM Current Staffing'!$M$5:$M$1000,'ECM Current Staffing'!AU$5:AU$1000)</f>
        <v>0</v>
      </c>
      <c r="AJ165" cm="1">
        <f t="array" ref="AJ165">SUMPRODUCT(--('ECM Current Staffing'!$A$5:$A$1000 = Assumptions!$A165),--('ECM Current Staffing'!$AY$5:$AY$1000 = "Yes"), --('ECM Current Staffing'!$C$5:$C$1000 = "Lead Care Manager"), 'ECM Current Staffing'!$M$5:$M$1000,'ECM Current Staffing'!AV$5:AV$1000)</f>
        <v>0</v>
      </c>
      <c r="AK165" cm="1">
        <f t="array" ref="AK165">SUMPRODUCT(--('ECM Current Staffing'!$A$5:$A$1000 = Assumptions!$A165),--('ECM Current Staffing'!$AY$5:$AY$1000 = "Yes"), --('ECM Current Staffing'!$C$5:$C$1000 = "Lead Care Manager"), 'ECM Current Staffing'!$M$5:$M$1000,'ECM Current Staffing'!AW$5:AW$1000)</f>
        <v>0</v>
      </c>
      <c r="AL165">
        <f t="shared" si="18"/>
        <v>0</v>
      </c>
      <c r="AM165">
        <f t="shared" si="19"/>
        <v>0</v>
      </c>
      <c r="AN165" cm="1">
        <f t="array" ref="AN165">SUMPRODUCT(--('ECM Current Staffing'!$A$5:$A$1000 = Assumptions!$A165),--('ECM Current Staffing'!$AZ$5:$AZ$1000 = "Yes"), --('ECM Current Staffing'!$C$5:$C$1000 = "Lead Care Manager"), 'ECM Current Staffing'!$M$5:$M$1000,'ECM Current Staffing'!N$5:N$1000)</f>
        <v>0</v>
      </c>
      <c r="AO165" cm="1">
        <f t="array" ref="AO165">SUMPRODUCT(--('ECM Current Staffing'!$A$5:$A$1000 = Assumptions!$A165),--('ECM Current Staffing'!$AZ$5:$AZ$1000 = "Yes"), --('ECM Current Staffing'!$C$5:$C$1000 = "Lead Care Manager"), 'ECM Current Staffing'!$M$5:$M$1000,'ECM Current Staffing'!O$5:O$1000)</f>
        <v>0</v>
      </c>
      <c r="AP165" cm="1">
        <f t="array" ref="AP165">SUMPRODUCT(--('ECM Current Staffing'!$A$5:$A$1000 = Assumptions!$A165),--('ECM Current Staffing'!$AZ$5:$AZ$1000 = "Yes"), --('ECM Current Staffing'!$C$5:$C$1000 = "Lead Care Manager"), 'ECM Current Staffing'!$M$5:$M$1000,'ECM Current Staffing'!P$5:P$1000)</f>
        <v>0</v>
      </c>
      <c r="AQ165" cm="1">
        <f t="array" ref="AQ165">SUMPRODUCT(--('ECM Current Staffing'!$A$5:$A$1000 = Assumptions!$A165),--('ECM Current Staffing'!$AZ$5:$AZ$1000 = "Yes"), --('ECM Current Staffing'!$C$5:$C$1000 = "Lead Care Manager"), 'ECM Current Staffing'!$M$5:$M$1000,'ECM Current Staffing'!Q$5:Q$1000)</f>
        <v>0</v>
      </c>
      <c r="AR165" cm="1">
        <f t="array" ref="AR165">SUMPRODUCT(--('ECM Current Staffing'!$A$5:$A$1000 = Assumptions!$A165),--('ECM Current Staffing'!$AZ$5:$AZ$1000 = "Yes"), --('ECM Current Staffing'!$C$5:$C$1000 = "Lead Care Manager"), 'ECM Current Staffing'!$M$5:$M$1000,'ECM Current Staffing'!R$5:R$1000)</f>
        <v>0</v>
      </c>
      <c r="AS165" cm="1">
        <f t="array" ref="AS165">SUMPRODUCT(--('ECM Current Staffing'!$A$5:$A$1000 = Assumptions!$A165),--('ECM Current Staffing'!$AZ$5:$AZ$1000 = "Yes"), --('ECM Current Staffing'!$C$5:$C$1000 = "Lead Care Manager"), 'ECM Current Staffing'!$M$5:$M$1000,'ECM Current Staffing'!S$5:S$1000)</f>
        <v>0</v>
      </c>
      <c r="AT165" cm="1">
        <f t="array" ref="AT165">SUMPRODUCT(--('ECM Current Staffing'!$A$5:$A$1000 = Assumptions!$A165),--('ECM Current Staffing'!$AZ$5:$AZ$1000 = "Yes"), --('ECM Current Staffing'!$C$5:$C$1000 = "Lead Care Manager"), 'ECM Current Staffing'!$M$5:$M$1000,'ECM Current Staffing'!T$5:T$1000)</f>
        <v>0</v>
      </c>
      <c r="AU165" cm="1">
        <f t="array" ref="AU165">SUMPRODUCT(--('ECM Current Staffing'!$A$5:$A$1000 = Assumptions!$A165),--('ECM Current Staffing'!$AZ$5:$AZ$1000 = "Yes"), --('ECM Current Staffing'!$C$5:$C$1000 = "Lead Care Manager"), 'ECM Current Staffing'!$M$5:$M$1000,'ECM Current Staffing'!U$5:U$1000)</f>
        <v>0</v>
      </c>
      <c r="AV165" cm="1">
        <f t="array" ref="AV165">SUMPRODUCT(--('ECM Current Staffing'!$A$5:$A$1000 = Assumptions!$A165),--('ECM Current Staffing'!$AZ$5:$AZ$1000 = "Yes"), --('ECM Current Staffing'!$C$5:$C$1000 = "Lead Care Manager"), 'ECM Current Staffing'!$M$5:$M$1000,'ECM Current Staffing'!V$5:V$1000)</f>
        <v>0</v>
      </c>
      <c r="AW165" cm="1">
        <f t="array" ref="AW165">SUMPRODUCT(--('ECM Current Staffing'!$A$5:$A$1000 = Assumptions!$A165),--('ECM Current Staffing'!$AZ$5:$AZ$1000 = "Yes"), --('ECM Current Staffing'!$C$5:$C$1000 = "Lead Care Manager"), 'ECM Current Staffing'!$M$5:$M$1000,'ECM Current Staffing'!W$5:W$1000)</f>
        <v>0</v>
      </c>
      <c r="AX165" cm="1">
        <f t="array" ref="AX165">SUMPRODUCT(--('ECM Current Staffing'!$A$5:$A$1000 = Assumptions!$A165),--('ECM Current Staffing'!$AZ$5:$AZ$1000 = "Yes"), --('ECM Current Staffing'!$C$5:$C$1000 = "Lead Care Manager"), 'ECM Current Staffing'!$M$5:$M$1000,'ECM Current Staffing'!X$5:X$1000)</f>
        <v>0</v>
      </c>
      <c r="AY165" cm="1">
        <f t="array" ref="AY165">SUMPRODUCT(--('ECM Current Staffing'!$A$5:$A$1000 = Assumptions!$A165),--('ECM Current Staffing'!$AZ$5:$AZ$1000 = "Yes"), --('ECM Current Staffing'!$C$5:$C$1000 = "Lead Care Manager"), 'ECM Current Staffing'!$M$5:$M$1000,'ECM Current Staffing'!Y$5:Y$1000)</f>
        <v>0</v>
      </c>
      <c r="AZ165" cm="1">
        <f t="array" ref="AZ165">SUMPRODUCT(--('ECM Current Staffing'!$A$5:$A$1000 = Assumptions!$A165),--('ECM Current Staffing'!$AZ$5:$AZ$1000 = "Yes"), --('ECM Current Staffing'!$C$5:$C$1000 = "Lead Care Manager"), 'ECM Current Staffing'!$M$5:$M$1000,'ECM Current Staffing'!Z$5:Z$1000)</f>
        <v>0</v>
      </c>
      <c r="BA165" cm="1">
        <f t="array" ref="BA165">SUMPRODUCT(--('ECM Current Staffing'!$A$5:$A$1000 = Assumptions!$A165),--('ECM Current Staffing'!$AZ$5:$AZ$1000 = "Yes"), --('ECM Current Staffing'!$C$5:$C$1000 = "Lead Care Manager"), 'ECM Current Staffing'!$M$5:$M$1000,'ECM Current Staffing'!AA$5:AA$1000)</f>
        <v>0</v>
      </c>
      <c r="BB165" cm="1">
        <f t="array" ref="BB165">SUMPRODUCT(--('ECM Current Staffing'!$A$5:$A$1000 = Assumptions!$A165),--('ECM Current Staffing'!$AZ$5:$AZ$1000 = "Yes"), --('ECM Current Staffing'!$C$5:$C$1000 = "Lead Care Manager"), 'ECM Current Staffing'!$M$5:$M$1000,'ECM Current Staffing'!AB$5:AB$1000)</f>
        <v>0</v>
      </c>
      <c r="BC165" cm="1">
        <f t="array" ref="BC165">SUMPRODUCT(--('ECM Current Staffing'!$A$5:$A$1000 = Assumptions!$A165),--('ECM Current Staffing'!$AZ$5:$AZ$1000 = "Yes"), --('ECM Current Staffing'!$C$5:$C$1000 = "Lead Care Manager"), 'ECM Current Staffing'!$M$5:$M$1000,'ECM Current Staffing'!AC$5:AC$1000)</f>
        <v>0</v>
      </c>
      <c r="BD165" cm="1">
        <f t="array" ref="BD165">SUMPRODUCT(--('ECM Current Staffing'!$A$5:$A$1000 = Assumptions!$A165),--('ECM Current Staffing'!$AZ$5:$AZ$1000 = "Yes"), --('ECM Current Staffing'!$C$5:$C$1000 = "Lead Care Manager"), 'ECM Current Staffing'!$M$5:$M$1000,'ECM Current Staffing'!AD$5:AD$1000)</f>
        <v>0</v>
      </c>
      <c r="BE165" cm="1">
        <f t="array" ref="BE165">SUMPRODUCT(--('ECM Current Staffing'!$A$5:$A$1000 = Assumptions!$A165),--('ECM Current Staffing'!$AZ$5:$AZ$1000 = "Yes"), --('ECM Current Staffing'!$C$5:$C$1000 = "Lead Care Manager"), 'ECM Current Staffing'!$M$5:$M$1000,'ECM Current Staffing'!AE$5:AE$1000)</f>
        <v>0</v>
      </c>
      <c r="BF165" cm="1">
        <f t="array" ref="BF165">SUMPRODUCT(--('ECM Current Staffing'!$A$5:$A$1000 = Assumptions!$A165),--('ECM Current Staffing'!$AZ$5:$AZ$1000 = "Yes"), --('ECM Current Staffing'!$C$5:$C$1000 = "Lead Care Manager"), 'ECM Current Staffing'!$M$5:$M$1000,'ECM Current Staffing'!AF$5:AF$1000)</f>
        <v>0</v>
      </c>
      <c r="BG165" cm="1">
        <f t="array" ref="BG165">SUMPRODUCT(--('ECM Current Staffing'!$A$5:$A$1000 = Assumptions!$A165),--('ECM Current Staffing'!$AZ$5:$AZ$1000 = "Yes"), --('ECM Current Staffing'!$C$5:$C$1000 = "Lead Care Manager"), 'ECM Current Staffing'!$M$5:$M$1000,'ECM Current Staffing'!AG$5:AG$1000)</f>
        <v>0</v>
      </c>
      <c r="BH165" cm="1">
        <f t="array" ref="BH165">SUMPRODUCT(--('ECM Current Staffing'!$A$5:$A$1000 = Assumptions!$A165),--('ECM Current Staffing'!$AZ$5:$AZ$1000 = "Yes"), --('ECM Current Staffing'!$C$5:$C$1000 = "Lead Care Manager"), 'ECM Current Staffing'!$M$5:$M$1000,'ECM Current Staffing'!AH$5:AH$1000)</f>
        <v>0</v>
      </c>
      <c r="BI165" cm="1">
        <f t="array" ref="BI165">SUMPRODUCT(--('ECM Current Staffing'!$A$5:$A$1000 = Assumptions!$A165),--('ECM Current Staffing'!$AZ$5:$AZ$1000 = "Yes"), --('ECM Current Staffing'!$C$5:$C$1000 = "Lead Care Manager"), 'ECM Current Staffing'!$M$5:$M$1000,'ECM Current Staffing'!AI$5:AI$1000)</f>
        <v>0</v>
      </c>
      <c r="BJ165" cm="1">
        <f t="array" ref="BJ165">SUMPRODUCT(--('ECM Current Staffing'!$A$5:$A$1000 = Assumptions!$A165),--('ECM Current Staffing'!$AZ$5:$AZ$1000 = "Yes"), --('ECM Current Staffing'!$C$5:$C$1000 = "Lead Care Manager"), 'ECM Current Staffing'!$M$5:$M$1000,'ECM Current Staffing'!AJ$5:AJ$1000)</f>
        <v>0</v>
      </c>
      <c r="BK165" cm="1">
        <f t="array" ref="BK165">SUMPRODUCT(--('ECM Current Staffing'!$A$5:$A$1000 = Assumptions!$A165),--('ECM Current Staffing'!$AZ$5:$AZ$1000 = "Yes"), --('ECM Current Staffing'!$C$5:$C$1000 = "Lead Care Manager"), 'ECM Current Staffing'!$M$5:$M$1000,'ECM Current Staffing'!AK$5:AK$1000)</f>
        <v>0</v>
      </c>
      <c r="BL165" cm="1">
        <f t="array" ref="BL165">SUMPRODUCT(--('ECM Current Staffing'!$A$5:$A$1000 = Assumptions!$A165),--('ECM Current Staffing'!$AZ$5:$AZ$1000 = "Yes"), --('ECM Current Staffing'!$C$5:$C$1000 = "Lead Care Manager"), 'ECM Current Staffing'!$M$5:$M$1000,'ECM Current Staffing'!AL$5:AL$1000)</f>
        <v>0</v>
      </c>
      <c r="BM165" cm="1">
        <f t="array" ref="BM165">SUMPRODUCT(--('ECM Current Staffing'!$A$5:$A$1000 = Assumptions!$A165),--('ECM Current Staffing'!$AZ$5:$AZ$1000 = "Yes"), --('ECM Current Staffing'!$C$5:$C$1000 = "Lead Care Manager"), 'ECM Current Staffing'!$M$5:$M$1000,'ECM Current Staffing'!AM$5:AM$1000)</f>
        <v>0</v>
      </c>
      <c r="BN165" cm="1">
        <f t="array" ref="BN165">SUMPRODUCT(--('ECM Current Staffing'!$A$5:$A$1000 = Assumptions!$A165),--('ECM Current Staffing'!$AZ$5:$AZ$1000 = "Yes"), --('ECM Current Staffing'!$C$5:$C$1000 = "Lead Care Manager"), 'ECM Current Staffing'!$M$5:$M$1000,'ECM Current Staffing'!AN$5:AN$1000)</f>
        <v>0</v>
      </c>
      <c r="BO165" cm="1">
        <f t="array" ref="BO165">SUMPRODUCT(--('ECM Current Staffing'!$A$5:$A$1000 = Assumptions!$A165),--('ECM Current Staffing'!$AZ$5:$AZ$1000 = "Yes"), --('ECM Current Staffing'!$C$5:$C$1000 = "Lead Care Manager"), 'ECM Current Staffing'!$M$5:$M$1000,'ECM Current Staffing'!AO$5:AO$1000)</f>
        <v>0</v>
      </c>
      <c r="BP165" cm="1">
        <f t="array" ref="BP165">SUMPRODUCT(--('ECM Current Staffing'!$A$5:$A$1000 = Assumptions!$A165),--('ECM Current Staffing'!$AZ$5:$AZ$1000 = "Yes"), --('ECM Current Staffing'!$C$5:$C$1000 = "Lead Care Manager"), 'ECM Current Staffing'!$M$5:$M$1000,'ECM Current Staffing'!AP$5:AP$1000)</f>
        <v>0</v>
      </c>
      <c r="BQ165" cm="1">
        <f t="array" ref="BQ165">SUMPRODUCT(--('ECM Current Staffing'!$A$5:$A$1000 = Assumptions!$A165),--('ECM Current Staffing'!$AZ$5:$AZ$1000 = "Yes"), --('ECM Current Staffing'!$C$5:$C$1000 = "Lead Care Manager"), 'ECM Current Staffing'!$M$5:$M$1000,'ECM Current Staffing'!AQ$5:AQ$1000)</f>
        <v>0</v>
      </c>
      <c r="BR165" cm="1">
        <f t="array" ref="BR165">SUMPRODUCT(--('ECM Current Staffing'!$A$5:$A$1000 = Assumptions!$A165),--('ECM Current Staffing'!$AZ$5:$AZ$1000 = "Yes"), --('ECM Current Staffing'!$C$5:$C$1000 = "Lead Care Manager"), 'ECM Current Staffing'!$M$5:$M$1000,'ECM Current Staffing'!AR$5:AR$1000)</f>
        <v>0</v>
      </c>
      <c r="BS165" cm="1">
        <f t="array" ref="BS165">SUMPRODUCT(--('ECM Current Staffing'!$A$5:$A$1000 = Assumptions!$A165),--('ECM Current Staffing'!$AZ$5:$AZ$1000 = "Yes"), --('ECM Current Staffing'!$C$5:$C$1000 = "Lead Care Manager"), 'ECM Current Staffing'!$M$5:$M$1000,'ECM Current Staffing'!AS$5:AS$1000)</f>
        <v>0</v>
      </c>
      <c r="BT165" cm="1">
        <f t="array" ref="BT165">SUMPRODUCT(--('ECM Current Staffing'!$A$5:$A$1000 = Assumptions!$A165),--('ECM Current Staffing'!$AZ$5:$AZ$1000 = "Yes"), --('ECM Current Staffing'!$C$5:$C$1000 = "Lead Care Manager"), 'ECM Current Staffing'!$M$5:$M$1000,'ECM Current Staffing'!AT$5:AT$1000)</f>
        <v>0</v>
      </c>
      <c r="BU165" cm="1">
        <f t="array" ref="BU165">SUMPRODUCT(--('ECM Current Staffing'!$A$5:$A$1000 = Assumptions!$A165),--('ECM Current Staffing'!$AZ$5:$AZ$1000 = "Yes"), --('ECM Current Staffing'!$C$5:$C$1000 = "Lead Care Manager"), 'ECM Current Staffing'!$M$5:$M$1000,'ECM Current Staffing'!AU$5:AU$1000)</f>
        <v>0</v>
      </c>
      <c r="BV165" cm="1">
        <f t="array" ref="BV165">SUMPRODUCT(--('ECM Current Staffing'!$A$5:$A$1000 = Assumptions!$A165),--('ECM Current Staffing'!$AZ$5:$AZ$1000 = "Yes"), --('ECM Current Staffing'!$C$5:$C$1000 = "Lead Care Manager"), 'ECM Current Staffing'!$M$5:$M$1000,'ECM Current Staffing'!AV$5:AV$1000)</f>
        <v>0</v>
      </c>
      <c r="BW165" cm="1">
        <f t="array" ref="BW165">SUMPRODUCT(--('ECM Current Staffing'!$A$5:$A$1000 = Assumptions!$A165),--('ECM Current Staffing'!$AZ$5:$AZ$1000 = "Yes"), --('ECM Current Staffing'!$C$5:$C$1000 = "Lead Care Manager"), 'ECM Current Staffing'!$M$5:$M$1000,'ECM Current Staffing'!AW$5:AW$1000)</f>
        <v>0</v>
      </c>
      <c r="BX165">
        <f t="shared" si="20"/>
        <v>0</v>
      </c>
      <c r="BY165">
        <f t="shared" si="21"/>
        <v>0</v>
      </c>
    </row>
    <row r="166" spans="1:77" x14ac:dyDescent="0.25">
      <c r="A166" s="132" t="str">
        <f>IF('ECM Location'!D28="", "",'ECM Location'!D28)</f>
        <v/>
      </c>
      <c r="B166" cm="1">
        <f t="array" ref="B166">SUMPRODUCT(--('ECM Current Staffing'!$A$5:$A$1000 = Assumptions!$A166),--('ECM Current Staffing'!$AY$5:$AY$1000 = "Yes"), --('ECM Current Staffing'!$C$5:$C$1000 = "Lead Care Manager"), 'ECM Current Staffing'!$M$5:$M$1000,'ECM Current Staffing'!N$5:N$1000)</f>
        <v>0</v>
      </c>
      <c r="C166" cm="1">
        <f t="array" ref="C166">SUMPRODUCT(--('ECM Current Staffing'!$A$5:$A$1000 = Assumptions!$A166),--('ECM Current Staffing'!$AY$5:$AY$1000 = "Yes"), --('ECM Current Staffing'!$C$5:$C$1000 = "Lead Care Manager"), 'ECM Current Staffing'!$M$5:$M$1000,'ECM Current Staffing'!O$5:O$1000)</f>
        <v>0</v>
      </c>
      <c r="D166" cm="1">
        <f t="array" ref="D166">SUMPRODUCT(--('ECM Current Staffing'!$A$5:$A$1000 = Assumptions!$A166),--('ECM Current Staffing'!$AY$5:$AY$1000 = "Yes"), --('ECM Current Staffing'!$C$5:$C$1000 = "Lead Care Manager"), 'ECM Current Staffing'!$M$5:$M$1000,'ECM Current Staffing'!P$5:P$1000)</f>
        <v>0</v>
      </c>
      <c r="E166" cm="1">
        <f t="array" ref="E166">SUMPRODUCT(--('ECM Current Staffing'!$A$5:$A$1000 = Assumptions!$A166),--('ECM Current Staffing'!$AY$5:$AY$1000 = "Yes"), --('ECM Current Staffing'!$C$5:$C$1000 = "Lead Care Manager"), 'ECM Current Staffing'!$M$5:$M$1000,'ECM Current Staffing'!Q$5:Q$1000)</f>
        <v>0</v>
      </c>
      <c r="F166" cm="1">
        <f t="array" ref="F166">SUMPRODUCT(--('ECM Current Staffing'!$A$5:$A$1000 = Assumptions!$A166),--('ECM Current Staffing'!$AY$5:$AY$1000 = "Yes"), --('ECM Current Staffing'!$C$5:$C$1000 = "Lead Care Manager"), 'ECM Current Staffing'!$M$5:$M$1000,'ECM Current Staffing'!R$5:R$1000)</f>
        <v>0</v>
      </c>
      <c r="G166" cm="1">
        <f t="array" ref="G166">SUMPRODUCT(--('ECM Current Staffing'!$A$5:$A$1000 = Assumptions!$A166),--('ECM Current Staffing'!$AY$5:$AY$1000 = "Yes"), --('ECM Current Staffing'!$C$5:$C$1000 = "Lead Care Manager"), 'ECM Current Staffing'!$M$5:$M$1000,'ECM Current Staffing'!S$5:S$1000)</f>
        <v>0</v>
      </c>
      <c r="H166" cm="1">
        <f t="array" ref="H166">SUMPRODUCT(--('ECM Current Staffing'!$A$5:$A$1000 = Assumptions!$A166),--('ECM Current Staffing'!$AY$5:$AY$1000 = "Yes"), --('ECM Current Staffing'!$C$5:$C$1000 = "Lead Care Manager"), 'ECM Current Staffing'!$M$5:$M$1000,'ECM Current Staffing'!T$5:T$1000)</f>
        <v>0</v>
      </c>
      <c r="I166" cm="1">
        <f t="array" ref="I166">SUMPRODUCT(--('ECM Current Staffing'!$A$5:$A$1000 = Assumptions!$A166),--('ECM Current Staffing'!$AY$5:$AY$1000 = "Yes"), --('ECM Current Staffing'!$C$5:$C$1000 = "Lead Care Manager"), 'ECM Current Staffing'!$M$5:$M$1000,'ECM Current Staffing'!U$5:U$1000)</f>
        <v>0</v>
      </c>
      <c r="J166" cm="1">
        <f t="array" ref="J166">SUMPRODUCT(--('ECM Current Staffing'!$A$5:$A$1000 = Assumptions!$A166),--('ECM Current Staffing'!$AY$5:$AY$1000 = "Yes"), --('ECM Current Staffing'!$C$5:$C$1000 = "Lead Care Manager"), 'ECM Current Staffing'!$M$5:$M$1000,'ECM Current Staffing'!V$5:V$1000)</f>
        <v>0</v>
      </c>
      <c r="K166" cm="1">
        <f t="array" ref="K166">SUMPRODUCT(--('ECM Current Staffing'!$A$5:$A$1000 = Assumptions!$A166),--('ECM Current Staffing'!$AY$5:$AY$1000 = "Yes"), --('ECM Current Staffing'!$C$5:$C$1000 = "Lead Care Manager"), 'ECM Current Staffing'!$M$5:$M$1000,'ECM Current Staffing'!W$5:W$1000)</f>
        <v>0</v>
      </c>
      <c r="L166" cm="1">
        <f t="array" ref="L166">SUMPRODUCT(--('ECM Current Staffing'!$A$5:$A$1000 = Assumptions!$A166),--('ECM Current Staffing'!$AY$5:$AY$1000 = "Yes"), --('ECM Current Staffing'!$C$5:$C$1000 = "Lead Care Manager"), 'ECM Current Staffing'!$M$5:$M$1000,'ECM Current Staffing'!X$5:X$1000)</f>
        <v>0</v>
      </c>
      <c r="M166" cm="1">
        <f t="array" ref="M166">SUMPRODUCT(--('ECM Current Staffing'!$A$5:$A$1000 = Assumptions!$A166),--('ECM Current Staffing'!$AY$5:$AY$1000 = "Yes"), --('ECM Current Staffing'!$C$5:$C$1000 = "Lead Care Manager"), 'ECM Current Staffing'!$M$5:$M$1000,'ECM Current Staffing'!Y$5:Y$1000)</f>
        <v>0</v>
      </c>
      <c r="N166" cm="1">
        <f t="array" ref="N166">SUMPRODUCT(--('ECM Current Staffing'!$A$5:$A$1000 = Assumptions!$A166),--('ECM Current Staffing'!$AY$5:$AY$1000 = "Yes"), --('ECM Current Staffing'!$C$5:$C$1000 = "Lead Care Manager"), 'ECM Current Staffing'!$M$5:$M$1000,'ECM Current Staffing'!Z$5:Z$1000)</f>
        <v>0</v>
      </c>
      <c r="O166" cm="1">
        <f t="array" ref="O166">SUMPRODUCT(--('ECM Current Staffing'!$A$5:$A$1000 = Assumptions!$A166),--('ECM Current Staffing'!$AY$5:$AY$1000 = "Yes"), --('ECM Current Staffing'!$C$5:$C$1000 = "Lead Care Manager"), 'ECM Current Staffing'!$M$5:$M$1000,'ECM Current Staffing'!AA$5:AA$1000)</f>
        <v>0</v>
      </c>
      <c r="P166" cm="1">
        <f t="array" ref="P166">SUMPRODUCT(--('ECM Current Staffing'!$A$5:$A$1000 = Assumptions!$A166),--('ECM Current Staffing'!$AY$5:$AY$1000 = "Yes"), --('ECM Current Staffing'!$C$5:$C$1000 = "Lead Care Manager"), 'ECM Current Staffing'!$M$5:$M$1000,'ECM Current Staffing'!AB$5:AB$1000)</f>
        <v>0</v>
      </c>
      <c r="Q166" cm="1">
        <f t="array" ref="Q166">SUMPRODUCT(--('ECM Current Staffing'!$A$5:$A$1000 = Assumptions!$A166),--('ECM Current Staffing'!$AY$5:$AY$1000 = "Yes"), --('ECM Current Staffing'!$C$5:$C$1000 = "Lead Care Manager"), 'ECM Current Staffing'!$M$5:$M$1000,'ECM Current Staffing'!AC$5:AC$1000)</f>
        <v>0</v>
      </c>
      <c r="R166" cm="1">
        <f t="array" ref="R166">SUMPRODUCT(--('ECM Current Staffing'!$A$5:$A$1000 = Assumptions!$A166),--('ECM Current Staffing'!$AY$5:$AY$1000 = "Yes"), --('ECM Current Staffing'!$C$5:$C$1000 = "Lead Care Manager"), 'ECM Current Staffing'!$M$5:$M$1000,'ECM Current Staffing'!AD$5:AD$1000)</f>
        <v>0</v>
      </c>
      <c r="S166" cm="1">
        <f t="array" ref="S166">SUMPRODUCT(--('ECM Current Staffing'!$A$5:$A$1000 = Assumptions!$A166),--('ECM Current Staffing'!$AY$5:$AY$1000 = "Yes"), --('ECM Current Staffing'!$C$5:$C$1000 = "Lead Care Manager"), 'ECM Current Staffing'!$M$5:$M$1000,'ECM Current Staffing'!AE$5:AE$1000)</f>
        <v>0</v>
      </c>
      <c r="T166" cm="1">
        <f t="array" ref="T166">SUMPRODUCT(--('ECM Current Staffing'!$A$5:$A$1000 = Assumptions!$A166),--('ECM Current Staffing'!$AY$5:$AY$1000 = "Yes"), --('ECM Current Staffing'!$C$5:$C$1000 = "Lead Care Manager"), 'ECM Current Staffing'!$M$5:$M$1000,'ECM Current Staffing'!AF$5:AF$1000)</f>
        <v>0</v>
      </c>
      <c r="U166" cm="1">
        <f t="array" ref="U166">SUMPRODUCT(--('ECM Current Staffing'!$A$5:$A$1000 = Assumptions!$A166),--('ECM Current Staffing'!$AY$5:$AY$1000 = "Yes"), --('ECM Current Staffing'!$C$5:$C$1000 = "Lead Care Manager"), 'ECM Current Staffing'!$M$5:$M$1000,'ECM Current Staffing'!AG$5:AG$1000)</f>
        <v>0</v>
      </c>
      <c r="V166" cm="1">
        <f t="array" ref="V166">SUMPRODUCT(--('ECM Current Staffing'!$A$5:$A$1000 = Assumptions!$A166),--('ECM Current Staffing'!$AY$5:$AY$1000 = "Yes"), --('ECM Current Staffing'!$C$5:$C$1000 = "Lead Care Manager"), 'ECM Current Staffing'!$M$5:$M$1000,'ECM Current Staffing'!AH$5:AH$1000)</f>
        <v>0</v>
      </c>
      <c r="W166" cm="1">
        <f t="array" ref="W166">SUMPRODUCT(--('ECM Current Staffing'!$A$5:$A$1000 = Assumptions!$A166),--('ECM Current Staffing'!$AY$5:$AY$1000 = "Yes"), --('ECM Current Staffing'!$C$5:$C$1000 = "Lead Care Manager"), 'ECM Current Staffing'!$M$5:$M$1000,'ECM Current Staffing'!AI$5:AI$1000)</f>
        <v>0</v>
      </c>
      <c r="X166" cm="1">
        <f t="array" ref="X166">SUMPRODUCT(--('ECM Current Staffing'!$A$5:$A$1000 = Assumptions!$A166),--('ECM Current Staffing'!$AY$5:$AY$1000 = "Yes"), --('ECM Current Staffing'!$C$5:$C$1000 = "Lead Care Manager"), 'ECM Current Staffing'!$M$5:$M$1000,'ECM Current Staffing'!AJ$5:AJ$1000)</f>
        <v>0</v>
      </c>
      <c r="Y166" cm="1">
        <f t="array" ref="Y166">SUMPRODUCT(--('ECM Current Staffing'!$A$5:$A$1000 = Assumptions!$A166),--('ECM Current Staffing'!$AY$5:$AY$1000 = "Yes"), --('ECM Current Staffing'!$C$5:$C$1000 = "Lead Care Manager"), 'ECM Current Staffing'!$M$5:$M$1000,'ECM Current Staffing'!AK$5:AK$1000)</f>
        <v>0</v>
      </c>
      <c r="Z166" cm="1">
        <f t="array" ref="Z166">SUMPRODUCT(--('ECM Current Staffing'!$A$5:$A$1000 = Assumptions!$A166),--('ECM Current Staffing'!$AY$5:$AY$1000 = "Yes"), --('ECM Current Staffing'!$C$5:$C$1000 = "Lead Care Manager"), 'ECM Current Staffing'!$M$5:$M$1000,'ECM Current Staffing'!AL$5:AL$1000)</f>
        <v>0</v>
      </c>
      <c r="AA166" cm="1">
        <f t="array" ref="AA166">SUMPRODUCT(--('ECM Current Staffing'!$A$5:$A$1000 = Assumptions!$A166),--('ECM Current Staffing'!$AY$5:$AY$1000 = "Yes"), --('ECM Current Staffing'!$C$5:$C$1000 = "Lead Care Manager"), 'ECM Current Staffing'!$M$5:$M$1000,'ECM Current Staffing'!AM$5:AM$1000)</f>
        <v>0</v>
      </c>
      <c r="AB166" cm="1">
        <f t="array" ref="AB166">SUMPRODUCT(--('ECM Current Staffing'!$A$5:$A$1000 = Assumptions!$A166),--('ECM Current Staffing'!$AY$5:$AY$1000 = "Yes"), --('ECM Current Staffing'!$C$5:$C$1000 = "Lead Care Manager"), 'ECM Current Staffing'!$M$5:$M$1000,'ECM Current Staffing'!AN$5:AN$1000)</f>
        <v>0</v>
      </c>
      <c r="AC166" cm="1">
        <f t="array" ref="AC166">SUMPRODUCT(--('ECM Current Staffing'!$A$5:$A$1000 = Assumptions!$A166),--('ECM Current Staffing'!$AY$5:$AY$1000 = "Yes"), --('ECM Current Staffing'!$C$5:$C$1000 = "Lead Care Manager"), 'ECM Current Staffing'!$M$5:$M$1000,'ECM Current Staffing'!AO$5:AO$1000)</f>
        <v>0</v>
      </c>
      <c r="AD166" cm="1">
        <f t="array" ref="AD166">SUMPRODUCT(--('ECM Current Staffing'!$A$5:$A$1000 = Assumptions!$A166),--('ECM Current Staffing'!$AY$5:$AY$1000 = "Yes"), --('ECM Current Staffing'!$C$5:$C$1000 = "Lead Care Manager"), 'ECM Current Staffing'!$M$5:$M$1000,'ECM Current Staffing'!AP$5:AP$1000)</f>
        <v>0</v>
      </c>
      <c r="AE166" cm="1">
        <f t="array" ref="AE166">SUMPRODUCT(--('ECM Current Staffing'!$A$5:$A$1000 = Assumptions!$A166),--('ECM Current Staffing'!$AY$5:$AY$1000 = "Yes"), --('ECM Current Staffing'!$C$5:$C$1000 = "Lead Care Manager"), 'ECM Current Staffing'!$M$5:$M$1000,'ECM Current Staffing'!AQ$5:AQ$1000)</f>
        <v>0</v>
      </c>
      <c r="AF166" cm="1">
        <f t="array" ref="AF166">SUMPRODUCT(--('ECM Current Staffing'!$A$5:$A$1000 = Assumptions!$A166),--('ECM Current Staffing'!$AY$5:$AY$1000 = "Yes"), --('ECM Current Staffing'!$C$5:$C$1000 = "Lead Care Manager"), 'ECM Current Staffing'!$M$5:$M$1000,'ECM Current Staffing'!AR$5:AR$1000)</f>
        <v>0</v>
      </c>
      <c r="AG166" cm="1">
        <f t="array" ref="AG166">SUMPRODUCT(--('ECM Current Staffing'!$A$5:$A$1000 = Assumptions!$A166),--('ECM Current Staffing'!$AY$5:$AY$1000 = "Yes"), --('ECM Current Staffing'!$C$5:$C$1000 = "Lead Care Manager"), 'ECM Current Staffing'!$M$5:$M$1000,'ECM Current Staffing'!AS$5:AS$1000)</f>
        <v>0</v>
      </c>
      <c r="AH166" cm="1">
        <f t="array" ref="AH166">SUMPRODUCT(--('ECM Current Staffing'!$A$5:$A$1000 = Assumptions!$A166),--('ECM Current Staffing'!$AY$5:$AY$1000 = "Yes"), --('ECM Current Staffing'!$C$5:$C$1000 = "Lead Care Manager"), 'ECM Current Staffing'!$M$5:$M$1000,'ECM Current Staffing'!AT$5:AT$1000)</f>
        <v>0</v>
      </c>
      <c r="AI166" cm="1">
        <f t="array" ref="AI166">SUMPRODUCT(--('ECM Current Staffing'!$A$5:$A$1000 = Assumptions!$A166),--('ECM Current Staffing'!$AY$5:$AY$1000 = "Yes"), --('ECM Current Staffing'!$C$5:$C$1000 = "Lead Care Manager"), 'ECM Current Staffing'!$M$5:$M$1000,'ECM Current Staffing'!AU$5:AU$1000)</f>
        <v>0</v>
      </c>
      <c r="AJ166" cm="1">
        <f t="array" ref="AJ166">SUMPRODUCT(--('ECM Current Staffing'!$A$5:$A$1000 = Assumptions!$A166),--('ECM Current Staffing'!$AY$5:$AY$1000 = "Yes"), --('ECM Current Staffing'!$C$5:$C$1000 = "Lead Care Manager"), 'ECM Current Staffing'!$M$5:$M$1000,'ECM Current Staffing'!AV$5:AV$1000)</f>
        <v>0</v>
      </c>
      <c r="AK166" cm="1">
        <f t="array" ref="AK166">SUMPRODUCT(--('ECM Current Staffing'!$A$5:$A$1000 = Assumptions!$A166),--('ECM Current Staffing'!$AY$5:$AY$1000 = "Yes"), --('ECM Current Staffing'!$C$5:$C$1000 = "Lead Care Manager"), 'ECM Current Staffing'!$M$5:$M$1000,'ECM Current Staffing'!AW$5:AW$1000)</f>
        <v>0</v>
      </c>
      <c r="AL166">
        <f t="shared" si="18"/>
        <v>0</v>
      </c>
      <c r="AM166">
        <f t="shared" si="19"/>
        <v>0</v>
      </c>
      <c r="AN166" cm="1">
        <f t="array" ref="AN166">SUMPRODUCT(--('ECM Current Staffing'!$A$5:$A$1000 = Assumptions!$A166),--('ECM Current Staffing'!$AZ$5:$AZ$1000 = "Yes"), --('ECM Current Staffing'!$C$5:$C$1000 = "Lead Care Manager"), 'ECM Current Staffing'!$M$5:$M$1000,'ECM Current Staffing'!N$5:N$1000)</f>
        <v>0</v>
      </c>
      <c r="AO166" cm="1">
        <f t="array" ref="AO166">SUMPRODUCT(--('ECM Current Staffing'!$A$5:$A$1000 = Assumptions!$A166),--('ECM Current Staffing'!$AZ$5:$AZ$1000 = "Yes"), --('ECM Current Staffing'!$C$5:$C$1000 = "Lead Care Manager"), 'ECM Current Staffing'!$M$5:$M$1000,'ECM Current Staffing'!O$5:O$1000)</f>
        <v>0</v>
      </c>
      <c r="AP166" cm="1">
        <f t="array" ref="AP166">SUMPRODUCT(--('ECM Current Staffing'!$A$5:$A$1000 = Assumptions!$A166),--('ECM Current Staffing'!$AZ$5:$AZ$1000 = "Yes"), --('ECM Current Staffing'!$C$5:$C$1000 = "Lead Care Manager"), 'ECM Current Staffing'!$M$5:$M$1000,'ECM Current Staffing'!P$5:P$1000)</f>
        <v>0</v>
      </c>
      <c r="AQ166" cm="1">
        <f t="array" ref="AQ166">SUMPRODUCT(--('ECM Current Staffing'!$A$5:$A$1000 = Assumptions!$A166),--('ECM Current Staffing'!$AZ$5:$AZ$1000 = "Yes"), --('ECM Current Staffing'!$C$5:$C$1000 = "Lead Care Manager"), 'ECM Current Staffing'!$M$5:$M$1000,'ECM Current Staffing'!Q$5:Q$1000)</f>
        <v>0</v>
      </c>
      <c r="AR166" cm="1">
        <f t="array" ref="AR166">SUMPRODUCT(--('ECM Current Staffing'!$A$5:$A$1000 = Assumptions!$A166),--('ECM Current Staffing'!$AZ$5:$AZ$1000 = "Yes"), --('ECM Current Staffing'!$C$5:$C$1000 = "Lead Care Manager"), 'ECM Current Staffing'!$M$5:$M$1000,'ECM Current Staffing'!R$5:R$1000)</f>
        <v>0</v>
      </c>
      <c r="AS166" cm="1">
        <f t="array" ref="AS166">SUMPRODUCT(--('ECM Current Staffing'!$A$5:$A$1000 = Assumptions!$A166),--('ECM Current Staffing'!$AZ$5:$AZ$1000 = "Yes"), --('ECM Current Staffing'!$C$5:$C$1000 = "Lead Care Manager"), 'ECM Current Staffing'!$M$5:$M$1000,'ECM Current Staffing'!S$5:S$1000)</f>
        <v>0</v>
      </c>
      <c r="AT166" cm="1">
        <f t="array" ref="AT166">SUMPRODUCT(--('ECM Current Staffing'!$A$5:$A$1000 = Assumptions!$A166),--('ECM Current Staffing'!$AZ$5:$AZ$1000 = "Yes"), --('ECM Current Staffing'!$C$5:$C$1000 = "Lead Care Manager"), 'ECM Current Staffing'!$M$5:$M$1000,'ECM Current Staffing'!T$5:T$1000)</f>
        <v>0</v>
      </c>
      <c r="AU166" cm="1">
        <f t="array" ref="AU166">SUMPRODUCT(--('ECM Current Staffing'!$A$5:$A$1000 = Assumptions!$A166),--('ECM Current Staffing'!$AZ$5:$AZ$1000 = "Yes"), --('ECM Current Staffing'!$C$5:$C$1000 = "Lead Care Manager"), 'ECM Current Staffing'!$M$5:$M$1000,'ECM Current Staffing'!U$5:U$1000)</f>
        <v>0</v>
      </c>
      <c r="AV166" cm="1">
        <f t="array" ref="AV166">SUMPRODUCT(--('ECM Current Staffing'!$A$5:$A$1000 = Assumptions!$A166),--('ECM Current Staffing'!$AZ$5:$AZ$1000 = "Yes"), --('ECM Current Staffing'!$C$5:$C$1000 = "Lead Care Manager"), 'ECM Current Staffing'!$M$5:$M$1000,'ECM Current Staffing'!V$5:V$1000)</f>
        <v>0</v>
      </c>
      <c r="AW166" cm="1">
        <f t="array" ref="AW166">SUMPRODUCT(--('ECM Current Staffing'!$A$5:$A$1000 = Assumptions!$A166),--('ECM Current Staffing'!$AZ$5:$AZ$1000 = "Yes"), --('ECM Current Staffing'!$C$5:$C$1000 = "Lead Care Manager"), 'ECM Current Staffing'!$M$5:$M$1000,'ECM Current Staffing'!W$5:W$1000)</f>
        <v>0</v>
      </c>
      <c r="AX166" cm="1">
        <f t="array" ref="AX166">SUMPRODUCT(--('ECM Current Staffing'!$A$5:$A$1000 = Assumptions!$A166),--('ECM Current Staffing'!$AZ$5:$AZ$1000 = "Yes"), --('ECM Current Staffing'!$C$5:$C$1000 = "Lead Care Manager"), 'ECM Current Staffing'!$M$5:$M$1000,'ECM Current Staffing'!X$5:X$1000)</f>
        <v>0</v>
      </c>
      <c r="AY166" cm="1">
        <f t="array" ref="AY166">SUMPRODUCT(--('ECM Current Staffing'!$A$5:$A$1000 = Assumptions!$A166),--('ECM Current Staffing'!$AZ$5:$AZ$1000 = "Yes"), --('ECM Current Staffing'!$C$5:$C$1000 = "Lead Care Manager"), 'ECM Current Staffing'!$M$5:$M$1000,'ECM Current Staffing'!Y$5:Y$1000)</f>
        <v>0</v>
      </c>
      <c r="AZ166" cm="1">
        <f t="array" ref="AZ166">SUMPRODUCT(--('ECM Current Staffing'!$A$5:$A$1000 = Assumptions!$A166),--('ECM Current Staffing'!$AZ$5:$AZ$1000 = "Yes"), --('ECM Current Staffing'!$C$5:$C$1000 = "Lead Care Manager"), 'ECM Current Staffing'!$M$5:$M$1000,'ECM Current Staffing'!Z$5:Z$1000)</f>
        <v>0</v>
      </c>
      <c r="BA166" cm="1">
        <f t="array" ref="BA166">SUMPRODUCT(--('ECM Current Staffing'!$A$5:$A$1000 = Assumptions!$A166),--('ECM Current Staffing'!$AZ$5:$AZ$1000 = "Yes"), --('ECM Current Staffing'!$C$5:$C$1000 = "Lead Care Manager"), 'ECM Current Staffing'!$M$5:$M$1000,'ECM Current Staffing'!AA$5:AA$1000)</f>
        <v>0</v>
      </c>
      <c r="BB166" cm="1">
        <f t="array" ref="BB166">SUMPRODUCT(--('ECM Current Staffing'!$A$5:$A$1000 = Assumptions!$A166),--('ECM Current Staffing'!$AZ$5:$AZ$1000 = "Yes"), --('ECM Current Staffing'!$C$5:$C$1000 = "Lead Care Manager"), 'ECM Current Staffing'!$M$5:$M$1000,'ECM Current Staffing'!AB$5:AB$1000)</f>
        <v>0</v>
      </c>
      <c r="BC166" cm="1">
        <f t="array" ref="BC166">SUMPRODUCT(--('ECM Current Staffing'!$A$5:$A$1000 = Assumptions!$A166),--('ECM Current Staffing'!$AZ$5:$AZ$1000 = "Yes"), --('ECM Current Staffing'!$C$5:$C$1000 = "Lead Care Manager"), 'ECM Current Staffing'!$M$5:$M$1000,'ECM Current Staffing'!AC$5:AC$1000)</f>
        <v>0</v>
      </c>
      <c r="BD166" cm="1">
        <f t="array" ref="BD166">SUMPRODUCT(--('ECM Current Staffing'!$A$5:$A$1000 = Assumptions!$A166),--('ECM Current Staffing'!$AZ$5:$AZ$1000 = "Yes"), --('ECM Current Staffing'!$C$5:$C$1000 = "Lead Care Manager"), 'ECM Current Staffing'!$M$5:$M$1000,'ECM Current Staffing'!AD$5:AD$1000)</f>
        <v>0</v>
      </c>
      <c r="BE166" cm="1">
        <f t="array" ref="BE166">SUMPRODUCT(--('ECM Current Staffing'!$A$5:$A$1000 = Assumptions!$A166),--('ECM Current Staffing'!$AZ$5:$AZ$1000 = "Yes"), --('ECM Current Staffing'!$C$5:$C$1000 = "Lead Care Manager"), 'ECM Current Staffing'!$M$5:$M$1000,'ECM Current Staffing'!AE$5:AE$1000)</f>
        <v>0</v>
      </c>
      <c r="BF166" cm="1">
        <f t="array" ref="BF166">SUMPRODUCT(--('ECM Current Staffing'!$A$5:$A$1000 = Assumptions!$A166),--('ECM Current Staffing'!$AZ$5:$AZ$1000 = "Yes"), --('ECM Current Staffing'!$C$5:$C$1000 = "Lead Care Manager"), 'ECM Current Staffing'!$M$5:$M$1000,'ECM Current Staffing'!AF$5:AF$1000)</f>
        <v>0</v>
      </c>
      <c r="BG166" cm="1">
        <f t="array" ref="BG166">SUMPRODUCT(--('ECM Current Staffing'!$A$5:$A$1000 = Assumptions!$A166),--('ECM Current Staffing'!$AZ$5:$AZ$1000 = "Yes"), --('ECM Current Staffing'!$C$5:$C$1000 = "Lead Care Manager"), 'ECM Current Staffing'!$M$5:$M$1000,'ECM Current Staffing'!AG$5:AG$1000)</f>
        <v>0</v>
      </c>
      <c r="BH166" cm="1">
        <f t="array" ref="BH166">SUMPRODUCT(--('ECM Current Staffing'!$A$5:$A$1000 = Assumptions!$A166),--('ECM Current Staffing'!$AZ$5:$AZ$1000 = "Yes"), --('ECM Current Staffing'!$C$5:$C$1000 = "Lead Care Manager"), 'ECM Current Staffing'!$M$5:$M$1000,'ECM Current Staffing'!AH$5:AH$1000)</f>
        <v>0</v>
      </c>
      <c r="BI166" cm="1">
        <f t="array" ref="BI166">SUMPRODUCT(--('ECM Current Staffing'!$A$5:$A$1000 = Assumptions!$A166),--('ECM Current Staffing'!$AZ$5:$AZ$1000 = "Yes"), --('ECM Current Staffing'!$C$5:$C$1000 = "Lead Care Manager"), 'ECM Current Staffing'!$M$5:$M$1000,'ECM Current Staffing'!AI$5:AI$1000)</f>
        <v>0</v>
      </c>
      <c r="BJ166" cm="1">
        <f t="array" ref="BJ166">SUMPRODUCT(--('ECM Current Staffing'!$A$5:$A$1000 = Assumptions!$A166),--('ECM Current Staffing'!$AZ$5:$AZ$1000 = "Yes"), --('ECM Current Staffing'!$C$5:$C$1000 = "Lead Care Manager"), 'ECM Current Staffing'!$M$5:$M$1000,'ECM Current Staffing'!AJ$5:AJ$1000)</f>
        <v>0</v>
      </c>
      <c r="BK166" cm="1">
        <f t="array" ref="BK166">SUMPRODUCT(--('ECM Current Staffing'!$A$5:$A$1000 = Assumptions!$A166),--('ECM Current Staffing'!$AZ$5:$AZ$1000 = "Yes"), --('ECM Current Staffing'!$C$5:$C$1000 = "Lead Care Manager"), 'ECM Current Staffing'!$M$5:$M$1000,'ECM Current Staffing'!AK$5:AK$1000)</f>
        <v>0</v>
      </c>
      <c r="BL166" cm="1">
        <f t="array" ref="BL166">SUMPRODUCT(--('ECM Current Staffing'!$A$5:$A$1000 = Assumptions!$A166),--('ECM Current Staffing'!$AZ$5:$AZ$1000 = "Yes"), --('ECM Current Staffing'!$C$5:$C$1000 = "Lead Care Manager"), 'ECM Current Staffing'!$M$5:$M$1000,'ECM Current Staffing'!AL$5:AL$1000)</f>
        <v>0</v>
      </c>
      <c r="BM166" cm="1">
        <f t="array" ref="BM166">SUMPRODUCT(--('ECM Current Staffing'!$A$5:$A$1000 = Assumptions!$A166),--('ECM Current Staffing'!$AZ$5:$AZ$1000 = "Yes"), --('ECM Current Staffing'!$C$5:$C$1000 = "Lead Care Manager"), 'ECM Current Staffing'!$M$5:$M$1000,'ECM Current Staffing'!AM$5:AM$1000)</f>
        <v>0</v>
      </c>
      <c r="BN166" cm="1">
        <f t="array" ref="BN166">SUMPRODUCT(--('ECM Current Staffing'!$A$5:$A$1000 = Assumptions!$A166),--('ECM Current Staffing'!$AZ$5:$AZ$1000 = "Yes"), --('ECM Current Staffing'!$C$5:$C$1000 = "Lead Care Manager"), 'ECM Current Staffing'!$M$5:$M$1000,'ECM Current Staffing'!AN$5:AN$1000)</f>
        <v>0</v>
      </c>
      <c r="BO166" cm="1">
        <f t="array" ref="BO166">SUMPRODUCT(--('ECM Current Staffing'!$A$5:$A$1000 = Assumptions!$A166),--('ECM Current Staffing'!$AZ$5:$AZ$1000 = "Yes"), --('ECM Current Staffing'!$C$5:$C$1000 = "Lead Care Manager"), 'ECM Current Staffing'!$M$5:$M$1000,'ECM Current Staffing'!AO$5:AO$1000)</f>
        <v>0</v>
      </c>
      <c r="BP166" cm="1">
        <f t="array" ref="BP166">SUMPRODUCT(--('ECM Current Staffing'!$A$5:$A$1000 = Assumptions!$A166),--('ECM Current Staffing'!$AZ$5:$AZ$1000 = "Yes"), --('ECM Current Staffing'!$C$5:$C$1000 = "Lead Care Manager"), 'ECM Current Staffing'!$M$5:$M$1000,'ECM Current Staffing'!AP$5:AP$1000)</f>
        <v>0</v>
      </c>
      <c r="BQ166" cm="1">
        <f t="array" ref="BQ166">SUMPRODUCT(--('ECM Current Staffing'!$A$5:$A$1000 = Assumptions!$A166),--('ECM Current Staffing'!$AZ$5:$AZ$1000 = "Yes"), --('ECM Current Staffing'!$C$5:$C$1000 = "Lead Care Manager"), 'ECM Current Staffing'!$M$5:$M$1000,'ECM Current Staffing'!AQ$5:AQ$1000)</f>
        <v>0</v>
      </c>
      <c r="BR166" cm="1">
        <f t="array" ref="BR166">SUMPRODUCT(--('ECM Current Staffing'!$A$5:$A$1000 = Assumptions!$A166),--('ECM Current Staffing'!$AZ$5:$AZ$1000 = "Yes"), --('ECM Current Staffing'!$C$5:$C$1000 = "Lead Care Manager"), 'ECM Current Staffing'!$M$5:$M$1000,'ECM Current Staffing'!AR$5:AR$1000)</f>
        <v>0</v>
      </c>
      <c r="BS166" cm="1">
        <f t="array" ref="BS166">SUMPRODUCT(--('ECM Current Staffing'!$A$5:$A$1000 = Assumptions!$A166),--('ECM Current Staffing'!$AZ$5:$AZ$1000 = "Yes"), --('ECM Current Staffing'!$C$5:$C$1000 = "Lead Care Manager"), 'ECM Current Staffing'!$M$5:$M$1000,'ECM Current Staffing'!AS$5:AS$1000)</f>
        <v>0</v>
      </c>
      <c r="BT166" cm="1">
        <f t="array" ref="BT166">SUMPRODUCT(--('ECM Current Staffing'!$A$5:$A$1000 = Assumptions!$A166),--('ECM Current Staffing'!$AZ$5:$AZ$1000 = "Yes"), --('ECM Current Staffing'!$C$5:$C$1000 = "Lead Care Manager"), 'ECM Current Staffing'!$M$5:$M$1000,'ECM Current Staffing'!AT$5:AT$1000)</f>
        <v>0</v>
      </c>
      <c r="BU166" cm="1">
        <f t="array" ref="BU166">SUMPRODUCT(--('ECM Current Staffing'!$A$5:$A$1000 = Assumptions!$A166),--('ECM Current Staffing'!$AZ$5:$AZ$1000 = "Yes"), --('ECM Current Staffing'!$C$5:$C$1000 = "Lead Care Manager"), 'ECM Current Staffing'!$M$5:$M$1000,'ECM Current Staffing'!AU$5:AU$1000)</f>
        <v>0</v>
      </c>
      <c r="BV166" cm="1">
        <f t="array" ref="BV166">SUMPRODUCT(--('ECM Current Staffing'!$A$5:$A$1000 = Assumptions!$A166),--('ECM Current Staffing'!$AZ$5:$AZ$1000 = "Yes"), --('ECM Current Staffing'!$C$5:$C$1000 = "Lead Care Manager"), 'ECM Current Staffing'!$M$5:$M$1000,'ECM Current Staffing'!AV$5:AV$1000)</f>
        <v>0</v>
      </c>
      <c r="BW166" cm="1">
        <f t="array" ref="BW166">SUMPRODUCT(--('ECM Current Staffing'!$A$5:$A$1000 = Assumptions!$A166),--('ECM Current Staffing'!$AZ$5:$AZ$1000 = "Yes"), --('ECM Current Staffing'!$C$5:$C$1000 = "Lead Care Manager"), 'ECM Current Staffing'!$M$5:$M$1000,'ECM Current Staffing'!AW$5:AW$1000)</f>
        <v>0</v>
      </c>
      <c r="BX166">
        <f t="shared" si="20"/>
        <v>0</v>
      </c>
      <c r="BY166">
        <f t="shared" si="21"/>
        <v>0</v>
      </c>
    </row>
    <row r="167" spans="1:77" x14ac:dyDescent="0.25">
      <c r="A167" s="132" t="str">
        <f>IF('ECM Location'!D29="", "",'ECM Location'!D29)</f>
        <v/>
      </c>
      <c r="B167" cm="1">
        <f t="array" ref="B167">SUMPRODUCT(--('ECM Current Staffing'!$A$5:$A$1000 = Assumptions!$A167),--('ECM Current Staffing'!$AY$5:$AY$1000 = "Yes"), --('ECM Current Staffing'!$C$5:$C$1000 = "Lead Care Manager"), 'ECM Current Staffing'!$M$5:$M$1000,'ECM Current Staffing'!N$5:N$1000)</f>
        <v>0</v>
      </c>
      <c r="C167" cm="1">
        <f t="array" ref="C167">SUMPRODUCT(--('ECM Current Staffing'!$A$5:$A$1000 = Assumptions!$A167),--('ECM Current Staffing'!$AY$5:$AY$1000 = "Yes"), --('ECM Current Staffing'!$C$5:$C$1000 = "Lead Care Manager"), 'ECM Current Staffing'!$M$5:$M$1000,'ECM Current Staffing'!O$5:O$1000)</f>
        <v>0</v>
      </c>
      <c r="D167" cm="1">
        <f t="array" ref="D167">SUMPRODUCT(--('ECM Current Staffing'!$A$5:$A$1000 = Assumptions!$A167),--('ECM Current Staffing'!$AY$5:$AY$1000 = "Yes"), --('ECM Current Staffing'!$C$5:$C$1000 = "Lead Care Manager"), 'ECM Current Staffing'!$M$5:$M$1000,'ECM Current Staffing'!P$5:P$1000)</f>
        <v>0</v>
      </c>
      <c r="E167" cm="1">
        <f t="array" ref="E167">SUMPRODUCT(--('ECM Current Staffing'!$A$5:$A$1000 = Assumptions!$A167),--('ECM Current Staffing'!$AY$5:$AY$1000 = "Yes"), --('ECM Current Staffing'!$C$5:$C$1000 = "Lead Care Manager"), 'ECM Current Staffing'!$M$5:$M$1000,'ECM Current Staffing'!Q$5:Q$1000)</f>
        <v>0</v>
      </c>
      <c r="F167" cm="1">
        <f t="array" ref="F167">SUMPRODUCT(--('ECM Current Staffing'!$A$5:$A$1000 = Assumptions!$A167),--('ECM Current Staffing'!$AY$5:$AY$1000 = "Yes"), --('ECM Current Staffing'!$C$5:$C$1000 = "Lead Care Manager"), 'ECM Current Staffing'!$M$5:$M$1000,'ECM Current Staffing'!R$5:R$1000)</f>
        <v>0</v>
      </c>
      <c r="G167" cm="1">
        <f t="array" ref="G167">SUMPRODUCT(--('ECM Current Staffing'!$A$5:$A$1000 = Assumptions!$A167),--('ECM Current Staffing'!$AY$5:$AY$1000 = "Yes"), --('ECM Current Staffing'!$C$5:$C$1000 = "Lead Care Manager"), 'ECM Current Staffing'!$M$5:$M$1000,'ECM Current Staffing'!S$5:S$1000)</f>
        <v>0</v>
      </c>
      <c r="H167" cm="1">
        <f t="array" ref="H167">SUMPRODUCT(--('ECM Current Staffing'!$A$5:$A$1000 = Assumptions!$A167),--('ECM Current Staffing'!$AY$5:$AY$1000 = "Yes"), --('ECM Current Staffing'!$C$5:$C$1000 = "Lead Care Manager"), 'ECM Current Staffing'!$M$5:$M$1000,'ECM Current Staffing'!T$5:T$1000)</f>
        <v>0</v>
      </c>
      <c r="I167" cm="1">
        <f t="array" ref="I167">SUMPRODUCT(--('ECM Current Staffing'!$A$5:$A$1000 = Assumptions!$A167),--('ECM Current Staffing'!$AY$5:$AY$1000 = "Yes"), --('ECM Current Staffing'!$C$5:$C$1000 = "Lead Care Manager"), 'ECM Current Staffing'!$M$5:$M$1000,'ECM Current Staffing'!U$5:U$1000)</f>
        <v>0</v>
      </c>
      <c r="J167" cm="1">
        <f t="array" ref="J167">SUMPRODUCT(--('ECM Current Staffing'!$A$5:$A$1000 = Assumptions!$A167),--('ECM Current Staffing'!$AY$5:$AY$1000 = "Yes"), --('ECM Current Staffing'!$C$5:$C$1000 = "Lead Care Manager"), 'ECM Current Staffing'!$M$5:$M$1000,'ECM Current Staffing'!V$5:V$1000)</f>
        <v>0</v>
      </c>
      <c r="K167" cm="1">
        <f t="array" ref="K167">SUMPRODUCT(--('ECM Current Staffing'!$A$5:$A$1000 = Assumptions!$A167),--('ECM Current Staffing'!$AY$5:$AY$1000 = "Yes"), --('ECM Current Staffing'!$C$5:$C$1000 = "Lead Care Manager"), 'ECM Current Staffing'!$M$5:$M$1000,'ECM Current Staffing'!W$5:W$1000)</f>
        <v>0</v>
      </c>
      <c r="L167" cm="1">
        <f t="array" ref="L167">SUMPRODUCT(--('ECM Current Staffing'!$A$5:$A$1000 = Assumptions!$A167),--('ECM Current Staffing'!$AY$5:$AY$1000 = "Yes"), --('ECM Current Staffing'!$C$5:$C$1000 = "Lead Care Manager"), 'ECM Current Staffing'!$M$5:$M$1000,'ECM Current Staffing'!X$5:X$1000)</f>
        <v>0</v>
      </c>
      <c r="M167" cm="1">
        <f t="array" ref="M167">SUMPRODUCT(--('ECM Current Staffing'!$A$5:$A$1000 = Assumptions!$A167),--('ECM Current Staffing'!$AY$5:$AY$1000 = "Yes"), --('ECM Current Staffing'!$C$5:$C$1000 = "Lead Care Manager"), 'ECM Current Staffing'!$M$5:$M$1000,'ECM Current Staffing'!Y$5:Y$1000)</f>
        <v>0</v>
      </c>
      <c r="N167" cm="1">
        <f t="array" ref="N167">SUMPRODUCT(--('ECM Current Staffing'!$A$5:$A$1000 = Assumptions!$A167),--('ECM Current Staffing'!$AY$5:$AY$1000 = "Yes"), --('ECM Current Staffing'!$C$5:$C$1000 = "Lead Care Manager"), 'ECM Current Staffing'!$M$5:$M$1000,'ECM Current Staffing'!Z$5:Z$1000)</f>
        <v>0</v>
      </c>
      <c r="O167" cm="1">
        <f t="array" ref="O167">SUMPRODUCT(--('ECM Current Staffing'!$A$5:$A$1000 = Assumptions!$A167),--('ECM Current Staffing'!$AY$5:$AY$1000 = "Yes"), --('ECM Current Staffing'!$C$5:$C$1000 = "Lead Care Manager"), 'ECM Current Staffing'!$M$5:$M$1000,'ECM Current Staffing'!AA$5:AA$1000)</f>
        <v>0</v>
      </c>
      <c r="P167" cm="1">
        <f t="array" ref="P167">SUMPRODUCT(--('ECM Current Staffing'!$A$5:$A$1000 = Assumptions!$A167),--('ECM Current Staffing'!$AY$5:$AY$1000 = "Yes"), --('ECM Current Staffing'!$C$5:$C$1000 = "Lead Care Manager"), 'ECM Current Staffing'!$M$5:$M$1000,'ECM Current Staffing'!AB$5:AB$1000)</f>
        <v>0</v>
      </c>
      <c r="Q167" cm="1">
        <f t="array" ref="Q167">SUMPRODUCT(--('ECM Current Staffing'!$A$5:$A$1000 = Assumptions!$A167),--('ECM Current Staffing'!$AY$5:$AY$1000 = "Yes"), --('ECM Current Staffing'!$C$5:$C$1000 = "Lead Care Manager"), 'ECM Current Staffing'!$M$5:$M$1000,'ECM Current Staffing'!AC$5:AC$1000)</f>
        <v>0</v>
      </c>
      <c r="R167" cm="1">
        <f t="array" ref="R167">SUMPRODUCT(--('ECM Current Staffing'!$A$5:$A$1000 = Assumptions!$A167),--('ECM Current Staffing'!$AY$5:$AY$1000 = "Yes"), --('ECM Current Staffing'!$C$5:$C$1000 = "Lead Care Manager"), 'ECM Current Staffing'!$M$5:$M$1000,'ECM Current Staffing'!AD$5:AD$1000)</f>
        <v>0</v>
      </c>
      <c r="S167" cm="1">
        <f t="array" ref="S167">SUMPRODUCT(--('ECM Current Staffing'!$A$5:$A$1000 = Assumptions!$A167),--('ECM Current Staffing'!$AY$5:$AY$1000 = "Yes"), --('ECM Current Staffing'!$C$5:$C$1000 = "Lead Care Manager"), 'ECM Current Staffing'!$M$5:$M$1000,'ECM Current Staffing'!AE$5:AE$1000)</f>
        <v>0</v>
      </c>
      <c r="T167" cm="1">
        <f t="array" ref="T167">SUMPRODUCT(--('ECM Current Staffing'!$A$5:$A$1000 = Assumptions!$A167),--('ECM Current Staffing'!$AY$5:$AY$1000 = "Yes"), --('ECM Current Staffing'!$C$5:$C$1000 = "Lead Care Manager"), 'ECM Current Staffing'!$M$5:$M$1000,'ECM Current Staffing'!AF$5:AF$1000)</f>
        <v>0</v>
      </c>
      <c r="U167" cm="1">
        <f t="array" ref="U167">SUMPRODUCT(--('ECM Current Staffing'!$A$5:$A$1000 = Assumptions!$A167),--('ECM Current Staffing'!$AY$5:$AY$1000 = "Yes"), --('ECM Current Staffing'!$C$5:$C$1000 = "Lead Care Manager"), 'ECM Current Staffing'!$M$5:$M$1000,'ECM Current Staffing'!AG$5:AG$1000)</f>
        <v>0</v>
      </c>
      <c r="V167" cm="1">
        <f t="array" ref="V167">SUMPRODUCT(--('ECM Current Staffing'!$A$5:$A$1000 = Assumptions!$A167),--('ECM Current Staffing'!$AY$5:$AY$1000 = "Yes"), --('ECM Current Staffing'!$C$5:$C$1000 = "Lead Care Manager"), 'ECM Current Staffing'!$M$5:$M$1000,'ECM Current Staffing'!AH$5:AH$1000)</f>
        <v>0</v>
      </c>
      <c r="W167" cm="1">
        <f t="array" ref="W167">SUMPRODUCT(--('ECM Current Staffing'!$A$5:$A$1000 = Assumptions!$A167),--('ECM Current Staffing'!$AY$5:$AY$1000 = "Yes"), --('ECM Current Staffing'!$C$5:$C$1000 = "Lead Care Manager"), 'ECM Current Staffing'!$M$5:$M$1000,'ECM Current Staffing'!AI$5:AI$1000)</f>
        <v>0</v>
      </c>
      <c r="X167" cm="1">
        <f t="array" ref="X167">SUMPRODUCT(--('ECM Current Staffing'!$A$5:$A$1000 = Assumptions!$A167),--('ECM Current Staffing'!$AY$5:$AY$1000 = "Yes"), --('ECM Current Staffing'!$C$5:$C$1000 = "Lead Care Manager"), 'ECM Current Staffing'!$M$5:$M$1000,'ECM Current Staffing'!AJ$5:AJ$1000)</f>
        <v>0</v>
      </c>
      <c r="Y167" cm="1">
        <f t="array" ref="Y167">SUMPRODUCT(--('ECM Current Staffing'!$A$5:$A$1000 = Assumptions!$A167),--('ECM Current Staffing'!$AY$5:$AY$1000 = "Yes"), --('ECM Current Staffing'!$C$5:$C$1000 = "Lead Care Manager"), 'ECM Current Staffing'!$M$5:$M$1000,'ECM Current Staffing'!AK$5:AK$1000)</f>
        <v>0</v>
      </c>
      <c r="Z167" cm="1">
        <f t="array" ref="Z167">SUMPRODUCT(--('ECM Current Staffing'!$A$5:$A$1000 = Assumptions!$A167),--('ECM Current Staffing'!$AY$5:$AY$1000 = "Yes"), --('ECM Current Staffing'!$C$5:$C$1000 = "Lead Care Manager"), 'ECM Current Staffing'!$M$5:$M$1000,'ECM Current Staffing'!AL$5:AL$1000)</f>
        <v>0</v>
      </c>
      <c r="AA167" cm="1">
        <f t="array" ref="AA167">SUMPRODUCT(--('ECM Current Staffing'!$A$5:$A$1000 = Assumptions!$A167),--('ECM Current Staffing'!$AY$5:$AY$1000 = "Yes"), --('ECM Current Staffing'!$C$5:$C$1000 = "Lead Care Manager"), 'ECM Current Staffing'!$M$5:$M$1000,'ECM Current Staffing'!AM$5:AM$1000)</f>
        <v>0</v>
      </c>
      <c r="AB167" cm="1">
        <f t="array" ref="AB167">SUMPRODUCT(--('ECM Current Staffing'!$A$5:$A$1000 = Assumptions!$A167),--('ECM Current Staffing'!$AY$5:$AY$1000 = "Yes"), --('ECM Current Staffing'!$C$5:$C$1000 = "Lead Care Manager"), 'ECM Current Staffing'!$M$5:$M$1000,'ECM Current Staffing'!AN$5:AN$1000)</f>
        <v>0</v>
      </c>
      <c r="AC167" cm="1">
        <f t="array" ref="AC167">SUMPRODUCT(--('ECM Current Staffing'!$A$5:$A$1000 = Assumptions!$A167),--('ECM Current Staffing'!$AY$5:$AY$1000 = "Yes"), --('ECM Current Staffing'!$C$5:$C$1000 = "Lead Care Manager"), 'ECM Current Staffing'!$M$5:$M$1000,'ECM Current Staffing'!AO$5:AO$1000)</f>
        <v>0</v>
      </c>
      <c r="AD167" cm="1">
        <f t="array" ref="AD167">SUMPRODUCT(--('ECM Current Staffing'!$A$5:$A$1000 = Assumptions!$A167),--('ECM Current Staffing'!$AY$5:$AY$1000 = "Yes"), --('ECM Current Staffing'!$C$5:$C$1000 = "Lead Care Manager"), 'ECM Current Staffing'!$M$5:$M$1000,'ECM Current Staffing'!AP$5:AP$1000)</f>
        <v>0</v>
      </c>
      <c r="AE167" cm="1">
        <f t="array" ref="AE167">SUMPRODUCT(--('ECM Current Staffing'!$A$5:$A$1000 = Assumptions!$A167),--('ECM Current Staffing'!$AY$5:$AY$1000 = "Yes"), --('ECM Current Staffing'!$C$5:$C$1000 = "Lead Care Manager"), 'ECM Current Staffing'!$M$5:$M$1000,'ECM Current Staffing'!AQ$5:AQ$1000)</f>
        <v>0</v>
      </c>
      <c r="AF167" cm="1">
        <f t="array" ref="AF167">SUMPRODUCT(--('ECM Current Staffing'!$A$5:$A$1000 = Assumptions!$A167),--('ECM Current Staffing'!$AY$5:$AY$1000 = "Yes"), --('ECM Current Staffing'!$C$5:$C$1000 = "Lead Care Manager"), 'ECM Current Staffing'!$M$5:$M$1000,'ECM Current Staffing'!AR$5:AR$1000)</f>
        <v>0</v>
      </c>
      <c r="AG167" cm="1">
        <f t="array" ref="AG167">SUMPRODUCT(--('ECM Current Staffing'!$A$5:$A$1000 = Assumptions!$A167),--('ECM Current Staffing'!$AY$5:$AY$1000 = "Yes"), --('ECM Current Staffing'!$C$5:$C$1000 = "Lead Care Manager"), 'ECM Current Staffing'!$M$5:$M$1000,'ECM Current Staffing'!AS$5:AS$1000)</f>
        <v>0</v>
      </c>
      <c r="AH167" cm="1">
        <f t="array" ref="AH167">SUMPRODUCT(--('ECM Current Staffing'!$A$5:$A$1000 = Assumptions!$A167),--('ECM Current Staffing'!$AY$5:$AY$1000 = "Yes"), --('ECM Current Staffing'!$C$5:$C$1000 = "Lead Care Manager"), 'ECM Current Staffing'!$M$5:$M$1000,'ECM Current Staffing'!AT$5:AT$1000)</f>
        <v>0</v>
      </c>
      <c r="AI167" cm="1">
        <f t="array" ref="AI167">SUMPRODUCT(--('ECM Current Staffing'!$A$5:$A$1000 = Assumptions!$A167),--('ECM Current Staffing'!$AY$5:$AY$1000 = "Yes"), --('ECM Current Staffing'!$C$5:$C$1000 = "Lead Care Manager"), 'ECM Current Staffing'!$M$5:$M$1000,'ECM Current Staffing'!AU$5:AU$1000)</f>
        <v>0</v>
      </c>
      <c r="AJ167" cm="1">
        <f t="array" ref="AJ167">SUMPRODUCT(--('ECM Current Staffing'!$A$5:$A$1000 = Assumptions!$A167),--('ECM Current Staffing'!$AY$5:$AY$1000 = "Yes"), --('ECM Current Staffing'!$C$5:$C$1000 = "Lead Care Manager"), 'ECM Current Staffing'!$M$5:$M$1000,'ECM Current Staffing'!AV$5:AV$1000)</f>
        <v>0</v>
      </c>
      <c r="AK167" cm="1">
        <f t="array" ref="AK167">SUMPRODUCT(--('ECM Current Staffing'!$A$5:$A$1000 = Assumptions!$A167),--('ECM Current Staffing'!$AY$5:$AY$1000 = "Yes"), --('ECM Current Staffing'!$C$5:$C$1000 = "Lead Care Manager"), 'ECM Current Staffing'!$M$5:$M$1000,'ECM Current Staffing'!AW$5:AW$1000)</f>
        <v>0</v>
      </c>
      <c r="AL167">
        <f t="shared" si="18"/>
        <v>0</v>
      </c>
      <c r="AM167">
        <f t="shared" si="19"/>
        <v>0</v>
      </c>
      <c r="AN167" cm="1">
        <f t="array" ref="AN167">SUMPRODUCT(--('ECM Current Staffing'!$A$5:$A$1000 = Assumptions!$A167),--('ECM Current Staffing'!$AZ$5:$AZ$1000 = "Yes"), --('ECM Current Staffing'!$C$5:$C$1000 = "Lead Care Manager"), 'ECM Current Staffing'!$M$5:$M$1000,'ECM Current Staffing'!N$5:N$1000)</f>
        <v>0</v>
      </c>
      <c r="AO167" cm="1">
        <f t="array" ref="AO167">SUMPRODUCT(--('ECM Current Staffing'!$A$5:$A$1000 = Assumptions!$A167),--('ECM Current Staffing'!$AZ$5:$AZ$1000 = "Yes"), --('ECM Current Staffing'!$C$5:$C$1000 = "Lead Care Manager"), 'ECM Current Staffing'!$M$5:$M$1000,'ECM Current Staffing'!O$5:O$1000)</f>
        <v>0</v>
      </c>
      <c r="AP167" cm="1">
        <f t="array" ref="AP167">SUMPRODUCT(--('ECM Current Staffing'!$A$5:$A$1000 = Assumptions!$A167),--('ECM Current Staffing'!$AZ$5:$AZ$1000 = "Yes"), --('ECM Current Staffing'!$C$5:$C$1000 = "Lead Care Manager"), 'ECM Current Staffing'!$M$5:$M$1000,'ECM Current Staffing'!P$5:P$1000)</f>
        <v>0</v>
      </c>
      <c r="AQ167" cm="1">
        <f t="array" ref="AQ167">SUMPRODUCT(--('ECM Current Staffing'!$A$5:$A$1000 = Assumptions!$A167),--('ECM Current Staffing'!$AZ$5:$AZ$1000 = "Yes"), --('ECM Current Staffing'!$C$5:$C$1000 = "Lead Care Manager"), 'ECM Current Staffing'!$M$5:$M$1000,'ECM Current Staffing'!Q$5:Q$1000)</f>
        <v>0</v>
      </c>
      <c r="AR167" cm="1">
        <f t="array" ref="AR167">SUMPRODUCT(--('ECM Current Staffing'!$A$5:$A$1000 = Assumptions!$A167),--('ECM Current Staffing'!$AZ$5:$AZ$1000 = "Yes"), --('ECM Current Staffing'!$C$5:$C$1000 = "Lead Care Manager"), 'ECM Current Staffing'!$M$5:$M$1000,'ECM Current Staffing'!R$5:R$1000)</f>
        <v>0</v>
      </c>
      <c r="AS167" cm="1">
        <f t="array" ref="AS167">SUMPRODUCT(--('ECM Current Staffing'!$A$5:$A$1000 = Assumptions!$A167),--('ECM Current Staffing'!$AZ$5:$AZ$1000 = "Yes"), --('ECM Current Staffing'!$C$5:$C$1000 = "Lead Care Manager"), 'ECM Current Staffing'!$M$5:$M$1000,'ECM Current Staffing'!S$5:S$1000)</f>
        <v>0</v>
      </c>
      <c r="AT167" cm="1">
        <f t="array" ref="AT167">SUMPRODUCT(--('ECM Current Staffing'!$A$5:$A$1000 = Assumptions!$A167),--('ECM Current Staffing'!$AZ$5:$AZ$1000 = "Yes"), --('ECM Current Staffing'!$C$5:$C$1000 = "Lead Care Manager"), 'ECM Current Staffing'!$M$5:$M$1000,'ECM Current Staffing'!T$5:T$1000)</f>
        <v>0</v>
      </c>
      <c r="AU167" cm="1">
        <f t="array" ref="AU167">SUMPRODUCT(--('ECM Current Staffing'!$A$5:$A$1000 = Assumptions!$A167),--('ECM Current Staffing'!$AZ$5:$AZ$1000 = "Yes"), --('ECM Current Staffing'!$C$5:$C$1000 = "Lead Care Manager"), 'ECM Current Staffing'!$M$5:$M$1000,'ECM Current Staffing'!U$5:U$1000)</f>
        <v>0</v>
      </c>
      <c r="AV167" cm="1">
        <f t="array" ref="AV167">SUMPRODUCT(--('ECM Current Staffing'!$A$5:$A$1000 = Assumptions!$A167),--('ECM Current Staffing'!$AZ$5:$AZ$1000 = "Yes"), --('ECM Current Staffing'!$C$5:$C$1000 = "Lead Care Manager"), 'ECM Current Staffing'!$M$5:$M$1000,'ECM Current Staffing'!V$5:V$1000)</f>
        <v>0</v>
      </c>
      <c r="AW167" cm="1">
        <f t="array" ref="AW167">SUMPRODUCT(--('ECM Current Staffing'!$A$5:$A$1000 = Assumptions!$A167),--('ECM Current Staffing'!$AZ$5:$AZ$1000 = "Yes"), --('ECM Current Staffing'!$C$5:$C$1000 = "Lead Care Manager"), 'ECM Current Staffing'!$M$5:$M$1000,'ECM Current Staffing'!W$5:W$1000)</f>
        <v>0</v>
      </c>
      <c r="AX167" cm="1">
        <f t="array" ref="AX167">SUMPRODUCT(--('ECM Current Staffing'!$A$5:$A$1000 = Assumptions!$A167),--('ECM Current Staffing'!$AZ$5:$AZ$1000 = "Yes"), --('ECM Current Staffing'!$C$5:$C$1000 = "Lead Care Manager"), 'ECM Current Staffing'!$M$5:$M$1000,'ECM Current Staffing'!X$5:X$1000)</f>
        <v>0</v>
      </c>
      <c r="AY167" cm="1">
        <f t="array" ref="AY167">SUMPRODUCT(--('ECM Current Staffing'!$A$5:$A$1000 = Assumptions!$A167),--('ECM Current Staffing'!$AZ$5:$AZ$1000 = "Yes"), --('ECM Current Staffing'!$C$5:$C$1000 = "Lead Care Manager"), 'ECM Current Staffing'!$M$5:$M$1000,'ECM Current Staffing'!Y$5:Y$1000)</f>
        <v>0</v>
      </c>
      <c r="AZ167" cm="1">
        <f t="array" ref="AZ167">SUMPRODUCT(--('ECM Current Staffing'!$A$5:$A$1000 = Assumptions!$A167),--('ECM Current Staffing'!$AZ$5:$AZ$1000 = "Yes"), --('ECM Current Staffing'!$C$5:$C$1000 = "Lead Care Manager"), 'ECM Current Staffing'!$M$5:$M$1000,'ECM Current Staffing'!Z$5:Z$1000)</f>
        <v>0</v>
      </c>
      <c r="BA167" cm="1">
        <f t="array" ref="BA167">SUMPRODUCT(--('ECM Current Staffing'!$A$5:$A$1000 = Assumptions!$A167),--('ECM Current Staffing'!$AZ$5:$AZ$1000 = "Yes"), --('ECM Current Staffing'!$C$5:$C$1000 = "Lead Care Manager"), 'ECM Current Staffing'!$M$5:$M$1000,'ECM Current Staffing'!AA$5:AA$1000)</f>
        <v>0</v>
      </c>
      <c r="BB167" cm="1">
        <f t="array" ref="BB167">SUMPRODUCT(--('ECM Current Staffing'!$A$5:$A$1000 = Assumptions!$A167),--('ECM Current Staffing'!$AZ$5:$AZ$1000 = "Yes"), --('ECM Current Staffing'!$C$5:$C$1000 = "Lead Care Manager"), 'ECM Current Staffing'!$M$5:$M$1000,'ECM Current Staffing'!AB$5:AB$1000)</f>
        <v>0</v>
      </c>
      <c r="BC167" cm="1">
        <f t="array" ref="BC167">SUMPRODUCT(--('ECM Current Staffing'!$A$5:$A$1000 = Assumptions!$A167),--('ECM Current Staffing'!$AZ$5:$AZ$1000 = "Yes"), --('ECM Current Staffing'!$C$5:$C$1000 = "Lead Care Manager"), 'ECM Current Staffing'!$M$5:$M$1000,'ECM Current Staffing'!AC$5:AC$1000)</f>
        <v>0</v>
      </c>
      <c r="BD167" cm="1">
        <f t="array" ref="BD167">SUMPRODUCT(--('ECM Current Staffing'!$A$5:$A$1000 = Assumptions!$A167),--('ECM Current Staffing'!$AZ$5:$AZ$1000 = "Yes"), --('ECM Current Staffing'!$C$5:$C$1000 = "Lead Care Manager"), 'ECM Current Staffing'!$M$5:$M$1000,'ECM Current Staffing'!AD$5:AD$1000)</f>
        <v>0</v>
      </c>
      <c r="BE167" cm="1">
        <f t="array" ref="BE167">SUMPRODUCT(--('ECM Current Staffing'!$A$5:$A$1000 = Assumptions!$A167),--('ECM Current Staffing'!$AZ$5:$AZ$1000 = "Yes"), --('ECM Current Staffing'!$C$5:$C$1000 = "Lead Care Manager"), 'ECM Current Staffing'!$M$5:$M$1000,'ECM Current Staffing'!AE$5:AE$1000)</f>
        <v>0</v>
      </c>
      <c r="BF167" cm="1">
        <f t="array" ref="BF167">SUMPRODUCT(--('ECM Current Staffing'!$A$5:$A$1000 = Assumptions!$A167),--('ECM Current Staffing'!$AZ$5:$AZ$1000 = "Yes"), --('ECM Current Staffing'!$C$5:$C$1000 = "Lead Care Manager"), 'ECM Current Staffing'!$M$5:$M$1000,'ECM Current Staffing'!AF$5:AF$1000)</f>
        <v>0</v>
      </c>
      <c r="BG167" cm="1">
        <f t="array" ref="BG167">SUMPRODUCT(--('ECM Current Staffing'!$A$5:$A$1000 = Assumptions!$A167),--('ECM Current Staffing'!$AZ$5:$AZ$1000 = "Yes"), --('ECM Current Staffing'!$C$5:$C$1000 = "Lead Care Manager"), 'ECM Current Staffing'!$M$5:$M$1000,'ECM Current Staffing'!AG$5:AG$1000)</f>
        <v>0</v>
      </c>
      <c r="BH167" cm="1">
        <f t="array" ref="BH167">SUMPRODUCT(--('ECM Current Staffing'!$A$5:$A$1000 = Assumptions!$A167),--('ECM Current Staffing'!$AZ$5:$AZ$1000 = "Yes"), --('ECM Current Staffing'!$C$5:$C$1000 = "Lead Care Manager"), 'ECM Current Staffing'!$M$5:$M$1000,'ECM Current Staffing'!AH$5:AH$1000)</f>
        <v>0</v>
      </c>
      <c r="BI167" cm="1">
        <f t="array" ref="BI167">SUMPRODUCT(--('ECM Current Staffing'!$A$5:$A$1000 = Assumptions!$A167),--('ECM Current Staffing'!$AZ$5:$AZ$1000 = "Yes"), --('ECM Current Staffing'!$C$5:$C$1000 = "Lead Care Manager"), 'ECM Current Staffing'!$M$5:$M$1000,'ECM Current Staffing'!AI$5:AI$1000)</f>
        <v>0</v>
      </c>
      <c r="BJ167" cm="1">
        <f t="array" ref="BJ167">SUMPRODUCT(--('ECM Current Staffing'!$A$5:$A$1000 = Assumptions!$A167),--('ECM Current Staffing'!$AZ$5:$AZ$1000 = "Yes"), --('ECM Current Staffing'!$C$5:$C$1000 = "Lead Care Manager"), 'ECM Current Staffing'!$M$5:$M$1000,'ECM Current Staffing'!AJ$5:AJ$1000)</f>
        <v>0</v>
      </c>
      <c r="BK167" cm="1">
        <f t="array" ref="BK167">SUMPRODUCT(--('ECM Current Staffing'!$A$5:$A$1000 = Assumptions!$A167),--('ECM Current Staffing'!$AZ$5:$AZ$1000 = "Yes"), --('ECM Current Staffing'!$C$5:$C$1000 = "Lead Care Manager"), 'ECM Current Staffing'!$M$5:$M$1000,'ECM Current Staffing'!AK$5:AK$1000)</f>
        <v>0</v>
      </c>
      <c r="BL167" cm="1">
        <f t="array" ref="BL167">SUMPRODUCT(--('ECM Current Staffing'!$A$5:$A$1000 = Assumptions!$A167),--('ECM Current Staffing'!$AZ$5:$AZ$1000 = "Yes"), --('ECM Current Staffing'!$C$5:$C$1000 = "Lead Care Manager"), 'ECM Current Staffing'!$M$5:$M$1000,'ECM Current Staffing'!AL$5:AL$1000)</f>
        <v>0</v>
      </c>
      <c r="BM167" cm="1">
        <f t="array" ref="BM167">SUMPRODUCT(--('ECM Current Staffing'!$A$5:$A$1000 = Assumptions!$A167),--('ECM Current Staffing'!$AZ$5:$AZ$1000 = "Yes"), --('ECM Current Staffing'!$C$5:$C$1000 = "Lead Care Manager"), 'ECM Current Staffing'!$M$5:$M$1000,'ECM Current Staffing'!AM$5:AM$1000)</f>
        <v>0</v>
      </c>
      <c r="BN167" cm="1">
        <f t="array" ref="BN167">SUMPRODUCT(--('ECM Current Staffing'!$A$5:$A$1000 = Assumptions!$A167),--('ECM Current Staffing'!$AZ$5:$AZ$1000 = "Yes"), --('ECM Current Staffing'!$C$5:$C$1000 = "Lead Care Manager"), 'ECM Current Staffing'!$M$5:$M$1000,'ECM Current Staffing'!AN$5:AN$1000)</f>
        <v>0</v>
      </c>
      <c r="BO167" cm="1">
        <f t="array" ref="BO167">SUMPRODUCT(--('ECM Current Staffing'!$A$5:$A$1000 = Assumptions!$A167),--('ECM Current Staffing'!$AZ$5:$AZ$1000 = "Yes"), --('ECM Current Staffing'!$C$5:$C$1000 = "Lead Care Manager"), 'ECM Current Staffing'!$M$5:$M$1000,'ECM Current Staffing'!AO$5:AO$1000)</f>
        <v>0</v>
      </c>
      <c r="BP167" cm="1">
        <f t="array" ref="BP167">SUMPRODUCT(--('ECM Current Staffing'!$A$5:$A$1000 = Assumptions!$A167),--('ECM Current Staffing'!$AZ$5:$AZ$1000 = "Yes"), --('ECM Current Staffing'!$C$5:$C$1000 = "Lead Care Manager"), 'ECM Current Staffing'!$M$5:$M$1000,'ECM Current Staffing'!AP$5:AP$1000)</f>
        <v>0</v>
      </c>
      <c r="BQ167" cm="1">
        <f t="array" ref="BQ167">SUMPRODUCT(--('ECM Current Staffing'!$A$5:$A$1000 = Assumptions!$A167),--('ECM Current Staffing'!$AZ$5:$AZ$1000 = "Yes"), --('ECM Current Staffing'!$C$5:$C$1000 = "Lead Care Manager"), 'ECM Current Staffing'!$M$5:$M$1000,'ECM Current Staffing'!AQ$5:AQ$1000)</f>
        <v>0</v>
      </c>
      <c r="BR167" cm="1">
        <f t="array" ref="BR167">SUMPRODUCT(--('ECM Current Staffing'!$A$5:$A$1000 = Assumptions!$A167),--('ECM Current Staffing'!$AZ$5:$AZ$1000 = "Yes"), --('ECM Current Staffing'!$C$5:$C$1000 = "Lead Care Manager"), 'ECM Current Staffing'!$M$5:$M$1000,'ECM Current Staffing'!AR$5:AR$1000)</f>
        <v>0</v>
      </c>
      <c r="BS167" cm="1">
        <f t="array" ref="BS167">SUMPRODUCT(--('ECM Current Staffing'!$A$5:$A$1000 = Assumptions!$A167),--('ECM Current Staffing'!$AZ$5:$AZ$1000 = "Yes"), --('ECM Current Staffing'!$C$5:$C$1000 = "Lead Care Manager"), 'ECM Current Staffing'!$M$5:$M$1000,'ECM Current Staffing'!AS$5:AS$1000)</f>
        <v>0</v>
      </c>
      <c r="BT167" cm="1">
        <f t="array" ref="BT167">SUMPRODUCT(--('ECM Current Staffing'!$A$5:$A$1000 = Assumptions!$A167),--('ECM Current Staffing'!$AZ$5:$AZ$1000 = "Yes"), --('ECM Current Staffing'!$C$5:$C$1000 = "Lead Care Manager"), 'ECM Current Staffing'!$M$5:$M$1000,'ECM Current Staffing'!AT$5:AT$1000)</f>
        <v>0</v>
      </c>
      <c r="BU167" cm="1">
        <f t="array" ref="BU167">SUMPRODUCT(--('ECM Current Staffing'!$A$5:$A$1000 = Assumptions!$A167),--('ECM Current Staffing'!$AZ$5:$AZ$1000 = "Yes"), --('ECM Current Staffing'!$C$5:$C$1000 = "Lead Care Manager"), 'ECM Current Staffing'!$M$5:$M$1000,'ECM Current Staffing'!AU$5:AU$1000)</f>
        <v>0</v>
      </c>
      <c r="BV167" cm="1">
        <f t="array" ref="BV167">SUMPRODUCT(--('ECM Current Staffing'!$A$5:$A$1000 = Assumptions!$A167),--('ECM Current Staffing'!$AZ$5:$AZ$1000 = "Yes"), --('ECM Current Staffing'!$C$5:$C$1000 = "Lead Care Manager"), 'ECM Current Staffing'!$M$5:$M$1000,'ECM Current Staffing'!AV$5:AV$1000)</f>
        <v>0</v>
      </c>
      <c r="BW167" cm="1">
        <f t="array" ref="BW167">SUMPRODUCT(--('ECM Current Staffing'!$A$5:$A$1000 = Assumptions!$A167),--('ECM Current Staffing'!$AZ$5:$AZ$1000 = "Yes"), --('ECM Current Staffing'!$C$5:$C$1000 = "Lead Care Manager"), 'ECM Current Staffing'!$M$5:$M$1000,'ECM Current Staffing'!AW$5:AW$1000)</f>
        <v>0</v>
      </c>
      <c r="BX167">
        <f t="shared" si="20"/>
        <v>0</v>
      </c>
      <c r="BY167">
        <f t="shared" si="21"/>
        <v>0</v>
      </c>
    </row>
    <row r="168" spans="1:77" x14ac:dyDescent="0.25">
      <c r="A168" s="132" t="str">
        <f>IF('ECM Location'!D30="", "",'ECM Location'!D30)</f>
        <v/>
      </c>
      <c r="B168" cm="1">
        <f t="array" ref="B168">SUMPRODUCT(--('ECM Current Staffing'!$A$5:$A$1000 = Assumptions!$A168),--('ECM Current Staffing'!$AY$5:$AY$1000 = "Yes"), --('ECM Current Staffing'!$C$5:$C$1000 = "Lead Care Manager"), 'ECM Current Staffing'!$M$5:$M$1000,'ECM Current Staffing'!N$5:N$1000)</f>
        <v>0</v>
      </c>
      <c r="C168" cm="1">
        <f t="array" ref="C168">SUMPRODUCT(--('ECM Current Staffing'!$A$5:$A$1000 = Assumptions!$A168),--('ECM Current Staffing'!$AY$5:$AY$1000 = "Yes"), --('ECM Current Staffing'!$C$5:$C$1000 = "Lead Care Manager"), 'ECM Current Staffing'!$M$5:$M$1000,'ECM Current Staffing'!O$5:O$1000)</f>
        <v>0</v>
      </c>
      <c r="D168" cm="1">
        <f t="array" ref="D168">SUMPRODUCT(--('ECM Current Staffing'!$A$5:$A$1000 = Assumptions!$A168),--('ECM Current Staffing'!$AY$5:$AY$1000 = "Yes"), --('ECM Current Staffing'!$C$5:$C$1000 = "Lead Care Manager"), 'ECM Current Staffing'!$M$5:$M$1000,'ECM Current Staffing'!P$5:P$1000)</f>
        <v>0</v>
      </c>
      <c r="E168" cm="1">
        <f t="array" ref="E168">SUMPRODUCT(--('ECM Current Staffing'!$A$5:$A$1000 = Assumptions!$A168),--('ECM Current Staffing'!$AY$5:$AY$1000 = "Yes"), --('ECM Current Staffing'!$C$5:$C$1000 = "Lead Care Manager"), 'ECM Current Staffing'!$M$5:$M$1000,'ECM Current Staffing'!Q$5:Q$1000)</f>
        <v>0</v>
      </c>
      <c r="F168" cm="1">
        <f t="array" ref="F168">SUMPRODUCT(--('ECM Current Staffing'!$A$5:$A$1000 = Assumptions!$A168),--('ECM Current Staffing'!$AY$5:$AY$1000 = "Yes"), --('ECM Current Staffing'!$C$5:$C$1000 = "Lead Care Manager"), 'ECM Current Staffing'!$M$5:$M$1000,'ECM Current Staffing'!R$5:R$1000)</f>
        <v>0</v>
      </c>
      <c r="G168" cm="1">
        <f t="array" ref="G168">SUMPRODUCT(--('ECM Current Staffing'!$A$5:$A$1000 = Assumptions!$A168),--('ECM Current Staffing'!$AY$5:$AY$1000 = "Yes"), --('ECM Current Staffing'!$C$5:$C$1000 = "Lead Care Manager"), 'ECM Current Staffing'!$M$5:$M$1000,'ECM Current Staffing'!S$5:S$1000)</f>
        <v>0</v>
      </c>
      <c r="H168" cm="1">
        <f t="array" ref="H168">SUMPRODUCT(--('ECM Current Staffing'!$A$5:$A$1000 = Assumptions!$A168),--('ECM Current Staffing'!$AY$5:$AY$1000 = "Yes"), --('ECM Current Staffing'!$C$5:$C$1000 = "Lead Care Manager"), 'ECM Current Staffing'!$M$5:$M$1000,'ECM Current Staffing'!T$5:T$1000)</f>
        <v>0</v>
      </c>
      <c r="I168" cm="1">
        <f t="array" ref="I168">SUMPRODUCT(--('ECM Current Staffing'!$A$5:$A$1000 = Assumptions!$A168),--('ECM Current Staffing'!$AY$5:$AY$1000 = "Yes"), --('ECM Current Staffing'!$C$5:$C$1000 = "Lead Care Manager"), 'ECM Current Staffing'!$M$5:$M$1000,'ECM Current Staffing'!U$5:U$1000)</f>
        <v>0</v>
      </c>
      <c r="J168" cm="1">
        <f t="array" ref="J168">SUMPRODUCT(--('ECM Current Staffing'!$A$5:$A$1000 = Assumptions!$A168),--('ECM Current Staffing'!$AY$5:$AY$1000 = "Yes"), --('ECM Current Staffing'!$C$5:$C$1000 = "Lead Care Manager"), 'ECM Current Staffing'!$M$5:$M$1000,'ECM Current Staffing'!V$5:V$1000)</f>
        <v>0</v>
      </c>
      <c r="K168" cm="1">
        <f t="array" ref="K168">SUMPRODUCT(--('ECM Current Staffing'!$A$5:$A$1000 = Assumptions!$A168),--('ECM Current Staffing'!$AY$5:$AY$1000 = "Yes"), --('ECM Current Staffing'!$C$5:$C$1000 = "Lead Care Manager"), 'ECM Current Staffing'!$M$5:$M$1000,'ECM Current Staffing'!W$5:W$1000)</f>
        <v>0</v>
      </c>
      <c r="L168" cm="1">
        <f t="array" ref="L168">SUMPRODUCT(--('ECM Current Staffing'!$A$5:$A$1000 = Assumptions!$A168),--('ECM Current Staffing'!$AY$5:$AY$1000 = "Yes"), --('ECM Current Staffing'!$C$5:$C$1000 = "Lead Care Manager"), 'ECM Current Staffing'!$M$5:$M$1000,'ECM Current Staffing'!X$5:X$1000)</f>
        <v>0</v>
      </c>
      <c r="M168" cm="1">
        <f t="array" ref="M168">SUMPRODUCT(--('ECM Current Staffing'!$A$5:$A$1000 = Assumptions!$A168),--('ECM Current Staffing'!$AY$5:$AY$1000 = "Yes"), --('ECM Current Staffing'!$C$5:$C$1000 = "Lead Care Manager"), 'ECM Current Staffing'!$M$5:$M$1000,'ECM Current Staffing'!Y$5:Y$1000)</f>
        <v>0</v>
      </c>
      <c r="N168" cm="1">
        <f t="array" ref="N168">SUMPRODUCT(--('ECM Current Staffing'!$A$5:$A$1000 = Assumptions!$A168),--('ECM Current Staffing'!$AY$5:$AY$1000 = "Yes"), --('ECM Current Staffing'!$C$5:$C$1000 = "Lead Care Manager"), 'ECM Current Staffing'!$M$5:$M$1000,'ECM Current Staffing'!Z$5:Z$1000)</f>
        <v>0</v>
      </c>
      <c r="O168" cm="1">
        <f t="array" ref="O168">SUMPRODUCT(--('ECM Current Staffing'!$A$5:$A$1000 = Assumptions!$A168),--('ECM Current Staffing'!$AY$5:$AY$1000 = "Yes"), --('ECM Current Staffing'!$C$5:$C$1000 = "Lead Care Manager"), 'ECM Current Staffing'!$M$5:$M$1000,'ECM Current Staffing'!AA$5:AA$1000)</f>
        <v>0</v>
      </c>
      <c r="P168" cm="1">
        <f t="array" ref="P168">SUMPRODUCT(--('ECM Current Staffing'!$A$5:$A$1000 = Assumptions!$A168),--('ECM Current Staffing'!$AY$5:$AY$1000 = "Yes"), --('ECM Current Staffing'!$C$5:$C$1000 = "Lead Care Manager"), 'ECM Current Staffing'!$M$5:$M$1000,'ECM Current Staffing'!AB$5:AB$1000)</f>
        <v>0</v>
      </c>
      <c r="Q168" cm="1">
        <f t="array" ref="Q168">SUMPRODUCT(--('ECM Current Staffing'!$A$5:$A$1000 = Assumptions!$A168),--('ECM Current Staffing'!$AY$5:$AY$1000 = "Yes"), --('ECM Current Staffing'!$C$5:$C$1000 = "Lead Care Manager"), 'ECM Current Staffing'!$M$5:$M$1000,'ECM Current Staffing'!AC$5:AC$1000)</f>
        <v>0</v>
      </c>
      <c r="R168" cm="1">
        <f t="array" ref="R168">SUMPRODUCT(--('ECM Current Staffing'!$A$5:$A$1000 = Assumptions!$A168),--('ECM Current Staffing'!$AY$5:$AY$1000 = "Yes"), --('ECM Current Staffing'!$C$5:$C$1000 = "Lead Care Manager"), 'ECM Current Staffing'!$M$5:$M$1000,'ECM Current Staffing'!AD$5:AD$1000)</f>
        <v>0</v>
      </c>
      <c r="S168" cm="1">
        <f t="array" ref="S168">SUMPRODUCT(--('ECM Current Staffing'!$A$5:$A$1000 = Assumptions!$A168),--('ECM Current Staffing'!$AY$5:$AY$1000 = "Yes"), --('ECM Current Staffing'!$C$5:$C$1000 = "Lead Care Manager"), 'ECM Current Staffing'!$M$5:$M$1000,'ECM Current Staffing'!AE$5:AE$1000)</f>
        <v>0</v>
      </c>
      <c r="T168" cm="1">
        <f t="array" ref="T168">SUMPRODUCT(--('ECM Current Staffing'!$A$5:$A$1000 = Assumptions!$A168),--('ECM Current Staffing'!$AY$5:$AY$1000 = "Yes"), --('ECM Current Staffing'!$C$5:$C$1000 = "Lead Care Manager"), 'ECM Current Staffing'!$M$5:$M$1000,'ECM Current Staffing'!AF$5:AF$1000)</f>
        <v>0</v>
      </c>
      <c r="U168" cm="1">
        <f t="array" ref="U168">SUMPRODUCT(--('ECM Current Staffing'!$A$5:$A$1000 = Assumptions!$A168),--('ECM Current Staffing'!$AY$5:$AY$1000 = "Yes"), --('ECM Current Staffing'!$C$5:$C$1000 = "Lead Care Manager"), 'ECM Current Staffing'!$M$5:$M$1000,'ECM Current Staffing'!AG$5:AG$1000)</f>
        <v>0</v>
      </c>
      <c r="V168" cm="1">
        <f t="array" ref="V168">SUMPRODUCT(--('ECM Current Staffing'!$A$5:$A$1000 = Assumptions!$A168),--('ECM Current Staffing'!$AY$5:$AY$1000 = "Yes"), --('ECM Current Staffing'!$C$5:$C$1000 = "Lead Care Manager"), 'ECM Current Staffing'!$M$5:$M$1000,'ECM Current Staffing'!AH$5:AH$1000)</f>
        <v>0</v>
      </c>
      <c r="W168" cm="1">
        <f t="array" ref="W168">SUMPRODUCT(--('ECM Current Staffing'!$A$5:$A$1000 = Assumptions!$A168),--('ECM Current Staffing'!$AY$5:$AY$1000 = "Yes"), --('ECM Current Staffing'!$C$5:$C$1000 = "Lead Care Manager"), 'ECM Current Staffing'!$M$5:$M$1000,'ECM Current Staffing'!AI$5:AI$1000)</f>
        <v>0</v>
      </c>
      <c r="X168" cm="1">
        <f t="array" ref="X168">SUMPRODUCT(--('ECM Current Staffing'!$A$5:$A$1000 = Assumptions!$A168),--('ECM Current Staffing'!$AY$5:$AY$1000 = "Yes"), --('ECM Current Staffing'!$C$5:$C$1000 = "Lead Care Manager"), 'ECM Current Staffing'!$M$5:$M$1000,'ECM Current Staffing'!AJ$5:AJ$1000)</f>
        <v>0</v>
      </c>
      <c r="Y168" cm="1">
        <f t="array" ref="Y168">SUMPRODUCT(--('ECM Current Staffing'!$A$5:$A$1000 = Assumptions!$A168),--('ECM Current Staffing'!$AY$5:$AY$1000 = "Yes"), --('ECM Current Staffing'!$C$5:$C$1000 = "Lead Care Manager"), 'ECM Current Staffing'!$M$5:$M$1000,'ECM Current Staffing'!AK$5:AK$1000)</f>
        <v>0</v>
      </c>
      <c r="Z168" cm="1">
        <f t="array" ref="Z168">SUMPRODUCT(--('ECM Current Staffing'!$A$5:$A$1000 = Assumptions!$A168),--('ECM Current Staffing'!$AY$5:$AY$1000 = "Yes"), --('ECM Current Staffing'!$C$5:$C$1000 = "Lead Care Manager"), 'ECM Current Staffing'!$M$5:$M$1000,'ECM Current Staffing'!AL$5:AL$1000)</f>
        <v>0</v>
      </c>
      <c r="AA168" cm="1">
        <f t="array" ref="AA168">SUMPRODUCT(--('ECM Current Staffing'!$A$5:$A$1000 = Assumptions!$A168),--('ECM Current Staffing'!$AY$5:$AY$1000 = "Yes"), --('ECM Current Staffing'!$C$5:$C$1000 = "Lead Care Manager"), 'ECM Current Staffing'!$M$5:$M$1000,'ECM Current Staffing'!AM$5:AM$1000)</f>
        <v>0</v>
      </c>
      <c r="AB168" cm="1">
        <f t="array" ref="AB168">SUMPRODUCT(--('ECM Current Staffing'!$A$5:$A$1000 = Assumptions!$A168),--('ECM Current Staffing'!$AY$5:$AY$1000 = "Yes"), --('ECM Current Staffing'!$C$5:$C$1000 = "Lead Care Manager"), 'ECM Current Staffing'!$M$5:$M$1000,'ECM Current Staffing'!AN$5:AN$1000)</f>
        <v>0</v>
      </c>
      <c r="AC168" cm="1">
        <f t="array" ref="AC168">SUMPRODUCT(--('ECM Current Staffing'!$A$5:$A$1000 = Assumptions!$A168),--('ECM Current Staffing'!$AY$5:$AY$1000 = "Yes"), --('ECM Current Staffing'!$C$5:$C$1000 = "Lead Care Manager"), 'ECM Current Staffing'!$M$5:$M$1000,'ECM Current Staffing'!AO$5:AO$1000)</f>
        <v>0</v>
      </c>
      <c r="AD168" cm="1">
        <f t="array" ref="AD168">SUMPRODUCT(--('ECM Current Staffing'!$A$5:$A$1000 = Assumptions!$A168),--('ECM Current Staffing'!$AY$5:$AY$1000 = "Yes"), --('ECM Current Staffing'!$C$5:$C$1000 = "Lead Care Manager"), 'ECM Current Staffing'!$M$5:$M$1000,'ECM Current Staffing'!AP$5:AP$1000)</f>
        <v>0</v>
      </c>
      <c r="AE168" cm="1">
        <f t="array" ref="AE168">SUMPRODUCT(--('ECM Current Staffing'!$A$5:$A$1000 = Assumptions!$A168),--('ECM Current Staffing'!$AY$5:$AY$1000 = "Yes"), --('ECM Current Staffing'!$C$5:$C$1000 = "Lead Care Manager"), 'ECM Current Staffing'!$M$5:$M$1000,'ECM Current Staffing'!AQ$5:AQ$1000)</f>
        <v>0</v>
      </c>
      <c r="AF168" cm="1">
        <f t="array" ref="AF168">SUMPRODUCT(--('ECM Current Staffing'!$A$5:$A$1000 = Assumptions!$A168),--('ECM Current Staffing'!$AY$5:$AY$1000 = "Yes"), --('ECM Current Staffing'!$C$5:$C$1000 = "Lead Care Manager"), 'ECM Current Staffing'!$M$5:$M$1000,'ECM Current Staffing'!AR$5:AR$1000)</f>
        <v>0</v>
      </c>
      <c r="AG168" cm="1">
        <f t="array" ref="AG168">SUMPRODUCT(--('ECM Current Staffing'!$A$5:$A$1000 = Assumptions!$A168),--('ECM Current Staffing'!$AY$5:$AY$1000 = "Yes"), --('ECM Current Staffing'!$C$5:$C$1000 = "Lead Care Manager"), 'ECM Current Staffing'!$M$5:$M$1000,'ECM Current Staffing'!AS$5:AS$1000)</f>
        <v>0</v>
      </c>
      <c r="AH168" cm="1">
        <f t="array" ref="AH168">SUMPRODUCT(--('ECM Current Staffing'!$A$5:$A$1000 = Assumptions!$A168),--('ECM Current Staffing'!$AY$5:$AY$1000 = "Yes"), --('ECM Current Staffing'!$C$5:$C$1000 = "Lead Care Manager"), 'ECM Current Staffing'!$M$5:$M$1000,'ECM Current Staffing'!AT$5:AT$1000)</f>
        <v>0</v>
      </c>
      <c r="AI168" cm="1">
        <f t="array" ref="AI168">SUMPRODUCT(--('ECM Current Staffing'!$A$5:$A$1000 = Assumptions!$A168),--('ECM Current Staffing'!$AY$5:$AY$1000 = "Yes"), --('ECM Current Staffing'!$C$5:$C$1000 = "Lead Care Manager"), 'ECM Current Staffing'!$M$5:$M$1000,'ECM Current Staffing'!AU$5:AU$1000)</f>
        <v>0</v>
      </c>
      <c r="AJ168" cm="1">
        <f t="array" ref="AJ168">SUMPRODUCT(--('ECM Current Staffing'!$A$5:$A$1000 = Assumptions!$A168),--('ECM Current Staffing'!$AY$5:$AY$1000 = "Yes"), --('ECM Current Staffing'!$C$5:$C$1000 = "Lead Care Manager"), 'ECM Current Staffing'!$M$5:$M$1000,'ECM Current Staffing'!AV$5:AV$1000)</f>
        <v>0</v>
      </c>
      <c r="AK168" cm="1">
        <f t="array" ref="AK168">SUMPRODUCT(--('ECM Current Staffing'!$A$5:$A$1000 = Assumptions!$A168),--('ECM Current Staffing'!$AY$5:$AY$1000 = "Yes"), --('ECM Current Staffing'!$C$5:$C$1000 = "Lead Care Manager"), 'ECM Current Staffing'!$M$5:$M$1000,'ECM Current Staffing'!AW$5:AW$1000)</f>
        <v>0</v>
      </c>
      <c r="AL168">
        <f t="shared" si="18"/>
        <v>0</v>
      </c>
      <c r="AM168">
        <f t="shared" si="19"/>
        <v>0</v>
      </c>
      <c r="AN168" cm="1">
        <f t="array" ref="AN168">SUMPRODUCT(--('ECM Current Staffing'!$A$5:$A$1000 = Assumptions!$A168),--('ECM Current Staffing'!$AZ$5:$AZ$1000 = "Yes"), --('ECM Current Staffing'!$C$5:$C$1000 = "Lead Care Manager"), 'ECM Current Staffing'!$M$5:$M$1000,'ECM Current Staffing'!N$5:N$1000)</f>
        <v>0</v>
      </c>
      <c r="AO168" cm="1">
        <f t="array" ref="AO168">SUMPRODUCT(--('ECM Current Staffing'!$A$5:$A$1000 = Assumptions!$A168),--('ECM Current Staffing'!$AZ$5:$AZ$1000 = "Yes"), --('ECM Current Staffing'!$C$5:$C$1000 = "Lead Care Manager"), 'ECM Current Staffing'!$M$5:$M$1000,'ECM Current Staffing'!O$5:O$1000)</f>
        <v>0</v>
      </c>
      <c r="AP168" cm="1">
        <f t="array" ref="AP168">SUMPRODUCT(--('ECM Current Staffing'!$A$5:$A$1000 = Assumptions!$A168),--('ECM Current Staffing'!$AZ$5:$AZ$1000 = "Yes"), --('ECM Current Staffing'!$C$5:$C$1000 = "Lead Care Manager"), 'ECM Current Staffing'!$M$5:$M$1000,'ECM Current Staffing'!P$5:P$1000)</f>
        <v>0</v>
      </c>
      <c r="AQ168" cm="1">
        <f t="array" ref="AQ168">SUMPRODUCT(--('ECM Current Staffing'!$A$5:$A$1000 = Assumptions!$A168),--('ECM Current Staffing'!$AZ$5:$AZ$1000 = "Yes"), --('ECM Current Staffing'!$C$5:$C$1000 = "Lead Care Manager"), 'ECM Current Staffing'!$M$5:$M$1000,'ECM Current Staffing'!Q$5:Q$1000)</f>
        <v>0</v>
      </c>
      <c r="AR168" cm="1">
        <f t="array" ref="AR168">SUMPRODUCT(--('ECM Current Staffing'!$A$5:$A$1000 = Assumptions!$A168),--('ECM Current Staffing'!$AZ$5:$AZ$1000 = "Yes"), --('ECM Current Staffing'!$C$5:$C$1000 = "Lead Care Manager"), 'ECM Current Staffing'!$M$5:$M$1000,'ECM Current Staffing'!R$5:R$1000)</f>
        <v>0</v>
      </c>
      <c r="AS168" cm="1">
        <f t="array" ref="AS168">SUMPRODUCT(--('ECM Current Staffing'!$A$5:$A$1000 = Assumptions!$A168),--('ECM Current Staffing'!$AZ$5:$AZ$1000 = "Yes"), --('ECM Current Staffing'!$C$5:$C$1000 = "Lead Care Manager"), 'ECM Current Staffing'!$M$5:$M$1000,'ECM Current Staffing'!S$5:S$1000)</f>
        <v>0</v>
      </c>
      <c r="AT168" cm="1">
        <f t="array" ref="AT168">SUMPRODUCT(--('ECM Current Staffing'!$A$5:$A$1000 = Assumptions!$A168),--('ECM Current Staffing'!$AZ$5:$AZ$1000 = "Yes"), --('ECM Current Staffing'!$C$5:$C$1000 = "Lead Care Manager"), 'ECM Current Staffing'!$M$5:$M$1000,'ECM Current Staffing'!T$5:T$1000)</f>
        <v>0</v>
      </c>
      <c r="AU168" cm="1">
        <f t="array" ref="AU168">SUMPRODUCT(--('ECM Current Staffing'!$A$5:$A$1000 = Assumptions!$A168),--('ECM Current Staffing'!$AZ$5:$AZ$1000 = "Yes"), --('ECM Current Staffing'!$C$5:$C$1000 = "Lead Care Manager"), 'ECM Current Staffing'!$M$5:$M$1000,'ECM Current Staffing'!U$5:U$1000)</f>
        <v>0</v>
      </c>
      <c r="AV168" cm="1">
        <f t="array" ref="AV168">SUMPRODUCT(--('ECM Current Staffing'!$A$5:$A$1000 = Assumptions!$A168),--('ECM Current Staffing'!$AZ$5:$AZ$1000 = "Yes"), --('ECM Current Staffing'!$C$5:$C$1000 = "Lead Care Manager"), 'ECM Current Staffing'!$M$5:$M$1000,'ECM Current Staffing'!V$5:V$1000)</f>
        <v>0</v>
      </c>
      <c r="AW168" cm="1">
        <f t="array" ref="AW168">SUMPRODUCT(--('ECM Current Staffing'!$A$5:$A$1000 = Assumptions!$A168),--('ECM Current Staffing'!$AZ$5:$AZ$1000 = "Yes"), --('ECM Current Staffing'!$C$5:$C$1000 = "Lead Care Manager"), 'ECM Current Staffing'!$M$5:$M$1000,'ECM Current Staffing'!W$5:W$1000)</f>
        <v>0</v>
      </c>
      <c r="AX168" cm="1">
        <f t="array" ref="AX168">SUMPRODUCT(--('ECM Current Staffing'!$A$5:$A$1000 = Assumptions!$A168),--('ECM Current Staffing'!$AZ$5:$AZ$1000 = "Yes"), --('ECM Current Staffing'!$C$5:$C$1000 = "Lead Care Manager"), 'ECM Current Staffing'!$M$5:$M$1000,'ECM Current Staffing'!X$5:X$1000)</f>
        <v>0</v>
      </c>
      <c r="AY168" cm="1">
        <f t="array" ref="AY168">SUMPRODUCT(--('ECM Current Staffing'!$A$5:$A$1000 = Assumptions!$A168),--('ECM Current Staffing'!$AZ$5:$AZ$1000 = "Yes"), --('ECM Current Staffing'!$C$5:$C$1000 = "Lead Care Manager"), 'ECM Current Staffing'!$M$5:$M$1000,'ECM Current Staffing'!Y$5:Y$1000)</f>
        <v>0</v>
      </c>
      <c r="AZ168" cm="1">
        <f t="array" ref="AZ168">SUMPRODUCT(--('ECM Current Staffing'!$A$5:$A$1000 = Assumptions!$A168),--('ECM Current Staffing'!$AZ$5:$AZ$1000 = "Yes"), --('ECM Current Staffing'!$C$5:$C$1000 = "Lead Care Manager"), 'ECM Current Staffing'!$M$5:$M$1000,'ECM Current Staffing'!Z$5:Z$1000)</f>
        <v>0</v>
      </c>
      <c r="BA168" cm="1">
        <f t="array" ref="BA168">SUMPRODUCT(--('ECM Current Staffing'!$A$5:$A$1000 = Assumptions!$A168),--('ECM Current Staffing'!$AZ$5:$AZ$1000 = "Yes"), --('ECM Current Staffing'!$C$5:$C$1000 = "Lead Care Manager"), 'ECM Current Staffing'!$M$5:$M$1000,'ECM Current Staffing'!AA$5:AA$1000)</f>
        <v>0</v>
      </c>
      <c r="BB168" cm="1">
        <f t="array" ref="BB168">SUMPRODUCT(--('ECM Current Staffing'!$A$5:$A$1000 = Assumptions!$A168),--('ECM Current Staffing'!$AZ$5:$AZ$1000 = "Yes"), --('ECM Current Staffing'!$C$5:$C$1000 = "Lead Care Manager"), 'ECM Current Staffing'!$M$5:$M$1000,'ECM Current Staffing'!AB$5:AB$1000)</f>
        <v>0</v>
      </c>
      <c r="BC168" cm="1">
        <f t="array" ref="BC168">SUMPRODUCT(--('ECM Current Staffing'!$A$5:$A$1000 = Assumptions!$A168),--('ECM Current Staffing'!$AZ$5:$AZ$1000 = "Yes"), --('ECM Current Staffing'!$C$5:$C$1000 = "Lead Care Manager"), 'ECM Current Staffing'!$M$5:$M$1000,'ECM Current Staffing'!AC$5:AC$1000)</f>
        <v>0</v>
      </c>
      <c r="BD168" cm="1">
        <f t="array" ref="BD168">SUMPRODUCT(--('ECM Current Staffing'!$A$5:$A$1000 = Assumptions!$A168),--('ECM Current Staffing'!$AZ$5:$AZ$1000 = "Yes"), --('ECM Current Staffing'!$C$5:$C$1000 = "Lead Care Manager"), 'ECM Current Staffing'!$M$5:$M$1000,'ECM Current Staffing'!AD$5:AD$1000)</f>
        <v>0</v>
      </c>
      <c r="BE168" cm="1">
        <f t="array" ref="BE168">SUMPRODUCT(--('ECM Current Staffing'!$A$5:$A$1000 = Assumptions!$A168),--('ECM Current Staffing'!$AZ$5:$AZ$1000 = "Yes"), --('ECM Current Staffing'!$C$5:$C$1000 = "Lead Care Manager"), 'ECM Current Staffing'!$M$5:$M$1000,'ECM Current Staffing'!AE$5:AE$1000)</f>
        <v>0</v>
      </c>
      <c r="BF168" cm="1">
        <f t="array" ref="BF168">SUMPRODUCT(--('ECM Current Staffing'!$A$5:$A$1000 = Assumptions!$A168),--('ECM Current Staffing'!$AZ$5:$AZ$1000 = "Yes"), --('ECM Current Staffing'!$C$5:$C$1000 = "Lead Care Manager"), 'ECM Current Staffing'!$M$5:$M$1000,'ECM Current Staffing'!AF$5:AF$1000)</f>
        <v>0</v>
      </c>
      <c r="BG168" cm="1">
        <f t="array" ref="BG168">SUMPRODUCT(--('ECM Current Staffing'!$A$5:$A$1000 = Assumptions!$A168),--('ECM Current Staffing'!$AZ$5:$AZ$1000 = "Yes"), --('ECM Current Staffing'!$C$5:$C$1000 = "Lead Care Manager"), 'ECM Current Staffing'!$M$5:$M$1000,'ECM Current Staffing'!AG$5:AG$1000)</f>
        <v>0</v>
      </c>
      <c r="BH168" cm="1">
        <f t="array" ref="BH168">SUMPRODUCT(--('ECM Current Staffing'!$A$5:$A$1000 = Assumptions!$A168),--('ECM Current Staffing'!$AZ$5:$AZ$1000 = "Yes"), --('ECM Current Staffing'!$C$5:$C$1000 = "Lead Care Manager"), 'ECM Current Staffing'!$M$5:$M$1000,'ECM Current Staffing'!AH$5:AH$1000)</f>
        <v>0</v>
      </c>
      <c r="BI168" cm="1">
        <f t="array" ref="BI168">SUMPRODUCT(--('ECM Current Staffing'!$A$5:$A$1000 = Assumptions!$A168),--('ECM Current Staffing'!$AZ$5:$AZ$1000 = "Yes"), --('ECM Current Staffing'!$C$5:$C$1000 = "Lead Care Manager"), 'ECM Current Staffing'!$M$5:$M$1000,'ECM Current Staffing'!AI$5:AI$1000)</f>
        <v>0</v>
      </c>
      <c r="BJ168" cm="1">
        <f t="array" ref="BJ168">SUMPRODUCT(--('ECM Current Staffing'!$A$5:$A$1000 = Assumptions!$A168),--('ECM Current Staffing'!$AZ$5:$AZ$1000 = "Yes"), --('ECM Current Staffing'!$C$5:$C$1000 = "Lead Care Manager"), 'ECM Current Staffing'!$M$5:$M$1000,'ECM Current Staffing'!AJ$5:AJ$1000)</f>
        <v>0</v>
      </c>
      <c r="BK168" cm="1">
        <f t="array" ref="BK168">SUMPRODUCT(--('ECM Current Staffing'!$A$5:$A$1000 = Assumptions!$A168),--('ECM Current Staffing'!$AZ$5:$AZ$1000 = "Yes"), --('ECM Current Staffing'!$C$5:$C$1000 = "Lead Care Manager"), 'ECM Current Staffing'!$M$5:$M$1000,'ECM Current Staffing'!AK$5:AK$1000)</f>
        <v>0</v>
      </c>
      <c r="BL168" cm="1">
        <f t="array" ref="BL168">SUMPRODUCT(--('ECM Current Staffing'!$A$5:$A$1000 = Assumptions!$A168),--('ECM Current Staffing'!$AZ$5:$AZ$1000 = "Yes"), --('ECM Current Staffing'!$C$5:$C$1000 = "Lead Care Manager"), 'ECM Current Staffing'!$M$5:$M$1000,'ECM Current Staffing'!AL$5:AL$1000)</f>
        <v>0</v>
      </c>
      <c r="BM168" cm="1">
        <f t="array" ref="BM168">SUMPRODUCT(--('ECM Current Staffing'!$A$5:$A$1000 = Assumptions!$A168),--('ECM Current Staffing'!$AZ$5:$AZ$1000 = "Yes"), --('ECM Current Staffing'!$C$5:$C$1000 = "Lead Care Manager"), 'ECM Current Staffing'!$M$5:$M$1000,'ECM Current Staffing'!AM$5:AM$1000)</f>
        <v>0</v>
      </c>
      <c r="BN168" cm="1">
        <f t="array" ref="BN168">SUMPRODUCT(--('ECM Current Staffing'!$A$5:$A$1000 = Assumptions!$A168),--('ECM Current Staffing'!$AZ$5:$AZ$1000 = "Yes"), --('ECM Current Staffing'!$C$5:$C$1000 = "Lead Care Manager"), 'ECM Current Staffing'!$M$5:$M$1000,'ECM Current Staffing'!AN$5:AN$1000)</f>
        <v>0</v>
      </c>
      <c r="BO168" cm="1">
        <f t="array" ref="BO168">SUMPRODUCT(--('ECM Current Staffing'!$A$5:$A$1000 = Assumptions!$A168),--('ECM Current Staffing'!$AZ$5:$AZ$1000 = "Yes"), --('ECM Current Staffing'!$C$5:$C$1000 = "Lead Care Manager"), 'ECM Current Staffing'!$M$5:$M$1000,'ECM Current Staffing'!AO$5:AO$1000)</f>
        <v>0</v>
      </c>
      <c r="BP168" cm="1">
        <f t="array" ref="BP168">SUMPRODUCT(--('ECM Current Staffing'!$A$5:$A$1000 = Assumptions!$A168),--('ECM Current Staffing'!$AZ$5:$AZ$1000 = "Yes"), --('ECM Current Staffing'!$C$5:$C$1000 = "Lead Care Manager"), 'ECM Current Staffing'!$M$5:$M$1000,'ECM Current Staffing'!AP$5:AP$1000)</f>
        <v>0</v>
      </c>
      <c r="BQ168" cm="1">
        <f t="array" ref="BQ168">SUMPRODUCT(--('ECM Current Staffing'!$A$5:$A$1000 = Assumptions!$A168),--('ECM Current Staffing'!$AZ$5:$AZ$1000 = "Yes"), --('ECM Current Staffing'!$C$5:$C$1000 = "Lead Care Manager"), 'ECM Current Staffing'!$M$5:$M$1000,'ECM Current Staffing'!AQ$5:AQ$1000)</f>
        <v>0</v>
      </c>
      <c r="BR168" cm="1">
        <f t="array" ref="BR168">SUMPRODUCT(--('ECM Current Staffing'!$A$5:$A$1000 = Assumptions!$A168),--('ECM Current Staffing'!$AZ$5:$AZ$1000 = "Yes"), --('ECM Current Staffing'!$C$5:$C$1000 = "Lead Care Manager"), 'ECM Current Staffing'!$M$5:$M$1000,'ECM Current Staffing'!AR$5:AR$1000)</f>
        <v>0</v>
      </c>
      <c r="BS168" cm="1">
        <f t="array" ref="BS168">SUMPRODUCT(--('ECM Current Staffing'!$A$5:$A$1000 = Assumptions!$A168),--('ECM Current Staffing'!$AZ$5:$AZ$1000 = "Yes"), --('ECM Current Staffing'!$C$5:$C$1000 = "Lead Care Manager"), 'ECM Current Staffing'!$M$5:$M$1000,'ECM Current Staffing'!AS$5:AS$1000)</f>
        <v>0</v>
      </c>
      <c r="BT168" cm="1">
        <f t="array" ref="BT168">SUMPRODUCT(--('ECM Current Staffing'!$A$5:$A$1000 = Assumptions!$A168),--('ECM Current Staffing'!$AZ$5:$AZ$1000 = "Yes"), --('ECM Current Staffing'!$C$5:$C$1000 = "Lead Care Manager"), 'ECM Current Staffing'!$M$5:$M$1000,'ECM Current Staffing'!AT$5:AT$1000)</f>
        <v>0</v>
      </c>
      <c r="BU168" cm="1">
        <f t="array" ref="BU168">SUMPRODUCT(--('ECM Current Staffing'!$A$5:$A$1000 = Assumptions!$A168),--('ECM Current Staffing'!$AZ$5:$AZ$1000 = "Yes"), --('ECM Current Staffing'!$C$5:$C$1000 = "Lead Care Manager"), 'ECM Current Staffing'!$M$5:$M$1000,'ECM Current Staffing'!AU$5:AU$1000)</f>
        <v>0</v>
      </c>
      <c r="BV168" cm="1">
        <f t="array" ref="BV168">SUMPRODUCT(--('ECM Current Staffing'!$A$5:$A$1000 = Assumptions!$A168),--('ECM Current Staffing'!$AZ$5:$AZ$1000 = "Yes"), --('ECM Current Staffing'!$C$5:$C$1000 = "Lead Care Manager"), 'ECM Current Staffing'!$M$5:$M$1000,'ECM Current Staffing'!AV$5:AV$1000)</f>
        <v>0</v>
      </c>
      <c r="BW168" cm="1">
        <f t="array" ref="BW168">SUMPRODUCT(--('ECM Current Staffing'!$A$5:$A$1000 = Assumptions!$A168),--('ECM Current Staffing'!$AZ$5:$AZ$1000 = "Yes"), --('ECM Current Staffing'!$C$5:$C$1000 = "Lead Care Manager"), 'ECM Current Staffing'!$M$5:$M$1000,'ECM Current Staffing'!AW$5:AW$1000)</f>
        <v>0</v>
      </c>
      <c r="BX168">
        <f t="shared" si="20"/>
        <v>0</v>
      </c>
      <c r="BY168">
        <f t="shared" si="21"/>
        <v>0</v>
      </c>
    </row>
    <row r="169" spans="1:77" x14ac:dyDescent="0.25">
      <c r="A169" s="132" t="str">
        <f>IF('ECM Location'!D31="", "",'ECM Location'!D31)</f>
        <v/>
      </c>
      <c r="B169" cm="1">
        <f t="array" ref="B169">SUMPRODUCT(--('ECM Current Staffing'!$A$5:$A$1000 = Assumptions!$A169),--('ECM Current Staffing'!$AY$5:$AY$1000 = "Yes"), --('ECM Current Staffing'!$C$5:$C$1000 = "Lead Care Manager"), 'ECM Current Staffing'!$M$5:$M$1000,'ECM Current Staffing'!N$5:N$1000)</f>
        <v>0</v>
      </c>
      <c r="C169" cm="1">
        <f t="array" ref="C169">SUMPRODUCT(--('ECM Current Staffing'!$A$5:$A$1000 = Assumptions!$A169),--('ECM Current Staffing'!$AY$5:$AY$1000 = "Yes"), --('ECM Current Staffing'!$C$5:$C$1000 = "Lead Care Manager"), 'ECM Current Staffing'!$M$5:$M$1000,'ECM Current Staffing'!O$5:O$1000)</f>
        <v>0</v>
      </c>
      <c r="D169" cm="1">
        <f t="array" ref="D169">SUMPRODUCT(--('ECM Current Staffing'!$A$5:$A$1000 = Assumptions!$A169),--('ECM Current Staffing'!$AY$5:$AY$1000 = "Yes"), --('ECM Current Staffing'!$C$5:$C$1000 = "Lead Care Manager"), 'ECM Current Staffing'!$M$5:$M$1000,'ECM Current Staffing'!P$5:P$1000)</f>
        <v>0</v>
      </c>
      <c r="E169" cm="1">
        <f t="array" ref="E169">SUMPRODUCT(--('ECM Current Staffing'!$A$5:$A$1000 = Assumptions!$A169),--('ECM Current Staffing'!$AY$5:$AY$1000 = "Yes"), --('ECM Current Staffing'!$C$5:$C$1000 = "Lead Care Manager"), 'ECM Current Staffing'!$M$5:$M$1000,'ECM Current Staffing'!Q$5:Q$1000)</f>
        <v>0</v>
      </c>
      <c r="F169" cm="1">
        <f t="array" ref="F169">SUMPRODUCT(--('ECM Current Staffing'!$A$5:$A$1000 = Assumptions!$A169),--('ECM Current Staffing'!$AY$5:$AY$1000 = "Yes"), --('ECM Current Staffing'!$C$5:$C$1000 = "Lead Care Manager"), 'ECM Current Staffing'!$M$5:$M$1000,'ECM Current Staffing'!R$5:R$1000)</f>
        <v>0</v>
      </c>
      <c r="G169" cm="1">
        <f t="array" ref="G169">SUMPRODUCT(--('ECM Current Staffing'!$A$5:$A$1000 = Assumptions!$A169),--('ECM Current Staffing'!$AY$5:$AY$1000 = "Yes"), --('ECM Current Staffing'!$C$5:$C$1000 = "Lead Care Manager"), 'ECM Current Staffing'!$M$5:$M$1000,'ECM Current Staffing'!S$5:S$1000)</f>
        <v>0</v>
      </c>
      <c r="H169" cm="1">
        <f t="array" ref="H169">SUMPRODUCT(--('ECM Current Staffing'!$A$5:$A$1000 = Assumptions!$A169),--('ECM Current Staffing'!$AY$5:$AY$1000 = "Yes"), --('ECM Current Staffing'!$C$5:$C$1000 = "Lead Care Manager"), 'ECM Current Staffing'!$M$5:$M$1000,'ECM Current Staffing'!T$5:T$1000)</f>
        <v>0</v>
      </c>
      <c r="I169" cm="1">
        <f t="array" ref="I169">SUMPRODUCT(--('ECM Current Staffing'!$A$5:$A$1000 = Assumptions!$A169),--('ECM Current Staffing'!$AY$5:$AY$1000 = "Yes"), --('ECM Current Staffing'!$C$5:$C$1000 = "Lead Care Manager"), 'ECM Current Staffing'!$M$5:$M$1000,'ECM Current Staffing'!U$5:U$1000)</f>
        <v>0</v>
      </c>
      <c r="J169" cm="1">
        <f t="array" ref="J169">SUMPRODUCT(--('ECM Current Staffing'!$A$5:$A$1000 = Assumptions!$A169),--('ECM Current Staffing'!$AY$5:$AY$1000 = "Yes"), --('ECM Current Staffing'!$C$5:$C$1000 = "Lead Care Manager"), 'ECM Current Staffing'!$M$5:$M$1000,'ECM Current Staffing'!V$5:V$1000)</f>
        <v>0</v>
      </c>
      <c r="K169" cm="1">
        <f t="array" ref="K169">SUMPRODUCT(--('ECM Current Staffing'!$A$5:$A$1000 = Assumptions!$A169),--('ECM Current Staffing'!$AY$5:$AY$1000 = "Yes"), --('ECM Current Staffing'!$C$5:$C$1000 = "Lead Care Manager"), 'ECM Current Staffing'!$M$5:$M$1000,'ECM Current Staffing'!W$5:W$1000)</f>
        <v>0</v>
      </c>
      <c r="L169" cm="1">
        <f t="array" ref="L169">SUMPRODUCT(--('ECM Current Staffing'!$A$5:$A$1000 = Assumptions!$A169),--('ECM Current Staffing'!$AY$5:$AY$1000 = "Yes"), --('ECM Current Staffing'!$C$5:$C$1000 = "Lead Care Manager"), 'ECM Current Staffing'!$M$5:$M$1000,'ECM Current Staffing'!X$5:X$1000)</f>
        <v>0</v>
      </c>
      <c r="M169" cm="1">
        <f t="array" ref="M169">SUMPRODUCT(--('ECM Current Staffing'!$A$5:$A$1000 = Assumptions!$A169),--('ECM Current Staffing'!$AY$5:$AY$1000 = "Yes"), --('ECM Current Staffing'!$C$5:$C$1000 = "Lead Care Manager"), 'ECM Current Staffing'!$M$5:$M$1000,'ECM Current Staffing'!Y$5:Y$1000)</f>
        <v>0</v>
      </c>
      <c r="N169" cm="1">
        <f t="array" ref="N169">SUMPRODUCT(--('ECM Current Staffing'!$A$5:$A$1000 = Assumptions!$A169),--('ECM Current Staffing'!$AY$5:$AY$1000 = "Yes"), --('ECM Current Staffing'!$C$5:$C$1000 = "Lead Care Manager"), 'ECM Current Staffing'!$M$5:$M$1000,'ECM Current Staffing'!Z$5:Z$1000)</f>
        <v>0</v>
      </c>
      <c r="O169" cm="1">
        <f t="array" ref="O169">SUMPRODUCT(--('ECM Current Staffing'!$A$5:$A$1000 = Assumptions!$A169),--('ECM Current Staffing'!$AY$5:$AY$1000 = "Yes"), --('ECM Current Staffing'!$C$5:$C$1000 = "Lead Care Manager"), 'ECM Current Staffing'!$M$5:$M$1000,'ECM Current Staffing'!AA$5:AA$1000)</f>
        <v>0</v>
      </c>
      <c r="P169" cm="1">
        <f t="array" ref="P169">SUMPRODUCT(--('ECM Current Staffing'!$A$5:$A$1000 = Assumptions!$A169),--('ECM Current Staffing'!$AY$5:$AY$1000 = "Yes"), --('ECM Current Staffing'!$C$5:$C$1000 = "Lead Care Manager"), 'ECM Current Staffing'!$M$5:$M$1000,'ECM Current Staffing'!AB$5:AB$1000)</f>
        <v>0</v>
      </c>
      <c r="Q169" cm="1">
        <f t="array" ref="Q169">SUMPRODUCT(--('ECM Current Staffing'!$A$5:$A$1000 = Assumptions!$A169),--('ECM Current Staffing'!$AY$5:$AY$1000 = "Yes"), --('ECM Current Staffing'!$C$5:$C$1000 = "Lead Care Manager"), 'ECM Current Staffing'!$M$5:$M$1000,'ECM Current Staffing'!AC$5:AC$1000)</f>
        <v>0</v>
      </c>
      <c r="R169" cm="1">
        <f t="array" ref="R169">SUMPRODUCT(--('ECM Current Staffing'!$A$5:$A$1000 = Assumptions!$A169),--('ECM Current Staffing'!$AY$5:$AY$1000 = "Yes"), --('ECM Current Staffing'!$C$5:$C$1000 = "Lead Care Manager"), 'ECM Current Staffing'!$M$5:$M$1000,'ECM Current Staffing'!AD$5:AD$1000)</f>
        <v>0</v>
      </c>
      <c r="S169" cm="1">
        <f t="array" ref="S169">SUMPRODUCT(--('ECM Current Staffing'!$A$5:$A$1000 = Assumptions!$A169),--('ECM Current Staffing'!$AY$5:$AY$1000 = "Yes"), --('ECM Current Staffing'!$C$5:$C$1000 = "Lead Care Manager"), 'ECM Current Staffing'!$M$5:$M$1000,'ECM Current Staffing'!AE$5:AE$1000)</f>
        <v>0</v>
      </c>
      <c r="T169" cm="1">
        <f t="array" ref="T169">SUMPRODUCT(--('ECM Current Staffing'!$A$5:$A$1000 = Assumptions!$A169),--('ECM Current Staffing'!$AY$5:$AY$1000 = "Yes"), --('ECM Current Staffing'!$C$5:$C$1000 = "Lead Care Manager"), 'ECM Current Staffing'!$M$5:$M$1000,'ECM Current Staffing'!AF$5:AF$1000)</f>
        <v>0</v>
      </c>
      <c r="U169" cm="1">
        <f t="array" ref="U169">SUMPRODUCT(--('ECM Current Staffing'!$A$5:$A$1000 = Assumptions!$A169),--('ECM Current Staffing'!$AY$5:$AY$1000 = "Yes"), --('ECM Current Staffing'!$C$5:$C$1000 = "Lead Care Manager"), 'ECM Current Staffing'!$M$5:$M$1000,'ECM Current Staffing'!AG$5:AG$1000)</f>
        <v>0</v>
      </c>
      <c r="V169" cm="1">
        <f t="array" ref="V169">SUMPRODUCT(--('ECM Current Staffing'!$A$5:$A$1000 = Assumptions!$A169),--('ECM Current Staffing'!$AY$5:$AY$1000 = "Yes"), --('ECM Current Staffing'!$C$5:$C$1000 = "Lead Care Manager"), 'ECM Current Staffing'!$M$5:$M$1000,'ECM Current Staffing'!AH$5:AH$1000)</f>
        <v>0</v>
      </c>
      <c r="W169" cm="1">
        <f t="array" ref="W169">SUMPRODUCT(--('ECM Current Staffing'!$A$5:$A$1000 = Assumptions!$A169),--('ECM Current Staffing'!$AY$5:$AY$1000 = "Yes"), --('ECM Current Staffing'!$C$5:$C$1000 = "Lead Care Manager"), 'ECM Current Staffing'!$M$5:$M$1000,'ECM Current Staffing'!AI$5:AI$1000)</f>
        <v>0</v>
      </c>
      <c r="X169" cm="1">
        <f t="array" ref="X169">SUMPRODUCT(--('ECM Current Staffing'!$A$5:$A$1000 = Assumptions!$A169),--('ECM Current Staffing'!$AY$5:$AY$1000 = "Yes"), --('ECM Current Staffing'!$C$5:$C$1000 = "Lead Care Manager"), 'ECM Current Staffing'!$M$5:$M$1000,'ECM Current Staffing'!AJ$5:AJ$1000)</f>
        <v>0</v>
      </c>
      <c r="Y169" cm="1">
        <f t="array" ref="Y169">SUMPRODUCT(--('ECM Current Staffing'!$A$5:$A$1000 = Assumptions!$A169),--('ECM Current Staffing'!$AY$5:$AY$1000 = "Yes"), --('ECM Current Staffing'!$C$5:$C$1000 = "Lead Care Manager"), 'ECM Current Staffing'!$M$5:$M$1000,'ECM Current Staffing'!AK$5:AK$1000)</f>
        <v>0</v>
      </c>
      <c r="Z169" cm="1">
        <f t="array" ref="Z169">SUMPRODUCT(--('ECM Current Staffing'!$A$5:$A$1000 = Assumptions!$A169),--('ECM Current Staffing'!$AY$5:$AY$1000 = "Yes"), --('ECM Current Staffing'!$C$5:$C$1000 = "Lead Care Manager"), 'ECM Current Staffing'!$M$5:$M$1000,'ECM Current Staffing'!AL$5:AL$1000)</f>
        <v>0</v>
      </c>
      <c r="AA169" cm="1">
        <f t="array" ref="AA169">SUMPRODUCT(--('ECM Current Staffing'!$A$5:$A$1000 = Assumptions!$A169),--('ECM Current Staffing'!$AY$5:$AY$1000 = "Yes"), --('ECM Current Staffing'!$C$5:$C$1000 = "Lead Care Manager"), 'ECM Current Staffing'!$M$5:$M$1000,'ECM Current Staffing'!AM$5:AM$1000)</f>
        <v>0</v>
      </c>
      <c r="AB169" cm="1">
        <f t="array" ref="AB169">SUMPRODUCT(--('ECM Current Staffing'!$A$5:$A$1000 = Assumptions!$A169),--('ECM Current Staffing'!$AY$5:$AY$1000 = "Yes"), --('ECM Current Staffing'!$C$5:$C$1000 = "Lead Care Manager"), 'ECM Current Staffing'!$M$5:$M$1000,'ECM Current Staffing'!AN$5:AN$1000)</f>
        <v>0</v>
      </c>
      <c r="AC169" cm="1">
        <f t="array" ref="AC169">SUMPRODUCT(--('ECM Current Staffing'!$A$5:$A$1000 = Assumptions!$A169),--('ECM Current Staffing'!$AY$5:$AY$1000 = "Yes"), --('ECM Current Staffing'!$C$5:$C$1000 = "Lead Care Manager"), 'ECM Current Staffing'!$M$5:$M$1000,'ECM Current Staffing'!AO$5:AO$1000)</f>
        <v>0</v>
      </c>
      <c r="AD169" cm="1">
        <f t="array" ref="AD169">SUMPRODUCT(--('ECM Current Staffing'!$A$5:$A$1000 = Assumptions!$A169),--('ECM Current Staffing'!$AY$5:$AY$1000 = "Yes"), --('ECM Current Staffing'!$C$5:$C$1000 = "Lead Care Manager"), 'ECM Current Staffing'!$M$5:$M$1000,'ECM Current Staffing'!AP$5:AP$1000)</f>
        <v>0</v>
      </c>
      <c r="AE169" cm="1">
        <f t="array" ref="AE169">SUMPRODUCT(--('ECM Current Staffing'!$A$5:$A$1000 = Assumptions!$A169),--('ECM Current Staffing'!$AY$5:$AY$1000 = "Yes"), --('ECM Current Staffing'!$C$5:$C$1000 = "Lead Care Manager"), 'ECM Current Staffing'!$M$5:$M$1000,'ECM Current Staffing'!AQ$5:AQ$1000)</f>
        <v>0</v>
      </c>
      <c r="AF169" cm="1">
        <f t="array" ref="AF169">SUMPRODUCT(--('ECM Current Staffing'!$A$5:$A$1000 = Assumptions!$A169),--('ECM Current Staffing'!$AY$5:$AY$1000 = "Yes"), --('ECM Current Staffing'!$C$5:$C$1000 = "Lead Care Manager"), 'ECM Current Staffing'!$M$5:$M$1000,'ECM Current Staffing'!AR$5:AR$1000)</f>
        <v>0</v>
      </c>
      <c r="AG169" cm="1">
        <f t="array" ref="AG169">SUMPRODUCT(--('ECM Current Staffing'!$A$5:$A$1000 = Assumptions!$A169),--('ECM Current Staffing'!$AY$5:$AY$1000 = "Yes"), --('ECM Current Staffing'!$C$5:$C$1000 = "Lead Care Manager"), 'ECM Current Staffing'!$M$5:$M$1000,'ECM Current Staffing'!AS$5:AS$1000)</f>
        <v>0</v>
      </c>
      <c r="AH169" cm="1">
        <f t="array" ref="AH169">SUMPRODUCT(--('ECM Current Staffing'!$A$5:$A$1000 = Assumptions!$A169),--('ECM Current Staffing'!$AY$5:$AY$1000 = "Yes"), --('ECM Current Staffing'!$C$5:$C$1000 = "Lead Care Manager"), 'ECM Current Staffing'!$M$5:$M$1000,'ECM Current Staffing'!AT$5:AT$1000)</f>
        <v>0</v>
      </c>
      <c r="AI169" cm="1">
        <f t="array" ref="AI169">SUMPRODUCT(--('ECM Current Staffing'!$A$5:$A$1000 = Assumptions!$A169),--('ECM Current Staffing'!$AY$5:$AY$1000 = "Yes"), --('ECM Current Staffing'!$C$5:$C$1000 = "Lead Care Manager"), 'ECM Current Staffing'!$M$5:$M$1000,'ECM Current Staffing'!AU$5:AU$1000)</f>
        <v>0</v>
      </c>
      <c r="AJ169" cm="1">
        <f t="array" ref="AJ169">SUMPRODUCT(--('ECM Current Staffing'!$A$5:$A$1000 = Assumptions!$A169),--('ECM Current Staffing'!$AY$5:$AY$1000 = "Yes"), --('ECM Current Staffing'!$C$5:$C$1000 = "Lead Care Manager"), 'ECM Current Staffing'!$M$5:$M$1000,'ECM Current Staffing'!AV$5:AV$1000)</f>
        <v>0</v>
      </c>
      <c r="AK169" cm="1">
        <f t="array" ref="AK169">SUMPRODUCT(--('ECM Current Staffing'!$A$5:$A$1000 = Assumptions!$A169),--('ECM Current Staffing'!$AY$5:$AY$1000 = "Yes"), --('ECM Current Staffing'!$C$5:$C$1000 = "Lead Care Manager"), 'ECM Current Staffing'!$M$5:$M$1000,'ECM Current Staffing'!AW$5:AW$1000)</f>
        <v>0</v>
      </c>
      <c r="AL169">
        <f t="shared" si="18"/>
        <v>0</v>
      </c>
      <c r="AM169">
        <f t="shared" si="19"/>
        <v>0</v>
      </c>
      <c r="AN169" cm="1">
        <f t="array" ref="AN169">SUMPRODUCT(--('ECM Current Staffing'!$A$5:$A$1000 = Assumptions!$A169),--('ECM Current Staffing'!$AZ$5:$AZ$1000 = "Yes"), --('ECM Current Staffing'!$C$5:$C$1000 = "Lead Care Manager"), 'ECM Current Staffing'!$M$5:$M$1000,'ECM Current Staffing'!N$5:N$1000)</f>
        <v>0</v>
      </c>
      <c r="AO169" cm="1">
        <f t="array" ref="AO169">SUMPRODUCT(--('ECM Current Staffing'!$A$5:$A$1000 = Assumptions!$A169),--('ECM Current Staffing'!$AZ$5:$AZ$1000 = "Yes"), --('ECM Current Staffing'!$C$5:$C$1000 = "Lead Care Manager"), 'ECM Current Staffing'!$M$5:$M$1000,'ECM Current Staffing'!O$5:O$1000)</f>
        <v>0</v>
      </c>
      <c r="AP169" cm="1">
        <f t="array" ref="AP169">SUMPRODUCT(--('ECM Current Staffing'!$A$5:$A$1000 = Assumptions!$A169),--('ECM Current Staffing'!$AZ$5:$AZ$1000 = "Yes"), --('ECM Current Staffing'!$C$5:$C$1000 = "Lead Care Manager"), 'ECM Current Staffing'!$M$5:$M$1000,'ECM Current Staffing'!P$5:P$1000)</f>
        <v>0</v>
      </c>
      <c r="AQ169" cm="1">
        <f t="array" ref="AQ169">SUMPRODUCT(--('ECM Current Staffing'!$A$5:$A$1000 = Assumptions!$A169),--('ECM Current Staffing'!$AZ$5:$AZ$1000 = "Yes"), --('ECM Current Staffing'!$C$5:$C$1000 = "Lead Care Manager"), 'ECM Current Staffing'!$M$5:$M$1000,'ECM Current Staffing'!Q$5:Q$1000)</f>
        <v>0</v>
      </c>
      <c r="AR169" cm="1">
        <f t="array" ref="AR169">SUMPRODUCT(--('ECM Current Staffing'!$A$5:$A$1000 = Assumptions!$A169),--('ECM Current Staffing'!$AZ$5:$AZ$1000 = "Yes"), --('ECM Current Staffing'!$C$5:$C$1000 = "Lead Care Manager"), 'ECM Current Staffing'!$M$5:$M$1000,'ECM Current Staffing'!R$5:R$1000)</f>
        <v>0</v>
      </c>
      <c r="AS169" cm="1">
        <f t="array" ref="AS169">SUMPRODUCT(--('ECM Current Staffing'!$A$5:$A$1000 = Assumptions!$A169),--('ECM Current Staffing'!$AZ$5:$AZ$1000 = "Yes"), --('ECM Current Staffing'!$C$5:$C$1000 = "Lead Care Manager"), 'ECM Current Staffing'!$M$5:$M$1000,'ECM Current Staffing'!S$5:S$1000)</f>
        <v>0</v>
      </c>
      <c r="AT169" cm="1">
        <f t="array" ref="AT169">SUMPRODUCT(--('ECM Current Staffing'!$A$5:$A$1000 = Assumptions!$A169),--('ECM Current Staffing'!$AZ$5:$AZ$1000 = "Yes"), --('ECM Current Staffing'!$C$5:$C$1000 = "Lead Care Manager"), 'ECM Current Staffing'!$M$5:$M$1000,'ECM Current Staffing'!T$5:T$1000)</f>
        <v>0</v>
      </c>
      <c r="AU169" cm="1">
        <f t="array" ref="AU169">SUMPRODUCT(--('ECM Current Staffing'!$A$5:$A$1000 = Assumptions!$A169),--('ECM Current Staffing'!$AZ$5:$AZ$1000 = "Yes"), --('ECM Current Staffing'!$C$5:$C$1000 = "Lead Care Manager"), 'ECM Current Staffing'!$M$5:$M$1000,'ECM Current Staffing'!U$5:U$1000)</f>
        <v>0</v>
      </c>
      <c r="AV169" cm="1">
        <f t="array" ref="AV169">SUMPRODUCT(--('ECM Current Staffing'!$A$5:$A$1000 = Assumptions!$A169),--('ECM Current Staffing'!$AZ$5:$AZ$1000 = "Yes"), --('ECM Current Staffing'!$C$5:$C$1000 = "Lead Care Manager"), 'ECM Current Staffing'!$M$5:$M$1000,'ECM Current Staffing'!V$5:V$1000)</f>
        <v>0</v>
      </c>
      <c r="AW169" cm="1">
        <f t="array" ref="AW169">SUMPRODUCT(--('ECM Current Staffing'!$A$5:$A$1000 = Assumptions!$A169),--('ECM Current Staffing'!$AZ$5:$AZ$1000 = "Yes"), --('ECM Current Staffing'!$C$5:$C$1000 = "Lead Care Manager"), 'ECM Current Staffing'!$M$5:$M$1000,'ECM Current Staffing'!W$5:W$1000)</f>
        <v>0</v>
      </c>
      <c r="AX169" cm="1">
        <f t="array" ref="AX169">SUMPRODUCT(--('ECM Current Staffing'!$A$5:$A$1000 = Assumptions!$A169),--('ECM Current Staffing'!$AZ$5:$AZ$1000 = "Yes"), --('ECM Current Staffing'!$C$5:$C$1000 = "Lead Care Manager"), 'ECM Current Staffing'!$M$5:$M$1000,'ECM Current Staffing'!X$5:X$1000)</f>
        <v>0</v>
      </c>
      <c r="AY169" cm="1">
        <f t="array" ref="AY169">SUMPRODUCT(--('ECM Current Staffing'!$A$5:$A$1000 = Assumptions!$A169),--('ECM Current Staffing'!$AZ$5:$AZ$1000 = "Yes"), --('ECM Current Staffing'!$C$5:$C$1000 = "Lead Care Manager"), 'ECM Current Staffing'!$M$5:$M$1000,'ECM Current Staffing'!Y$5:Y$1000)</f>
        <v>0</v>
      </c>
      <c r="AZ169" cm="1">
        <f t="array" ref="AZ169">SUMPRODUCT(--('ECM Current Staffing'!$A$5:$A$1000 = Assumptions!$A169),--('ECM Current Staffing'!$AZ$5:$AZ$1000 = "Yes"), --('ECM Current Staffing'!$C$5:$C$1000 = "Lead Care Manager"), 'ECM Current Staffing'!$M$5:$M$1000,'ECM Current Staffing'!Z$5:Z$1000)</f>
        <v>0</v>
      </c>
      <c r="BA169" cm="1">
        <f t="array" ref="BA169">SUMPRODUCT(--('ECM Current Staffing'!$A$5:$A$1000 = Assumptions!$A169),--('ECM Current Staffing'!$AZ$5:$AZ$1000 = "Yes"), --('ECM Current Staffing'!$C$5:$C$1000 = "Lead Care Manager"), 'ECM Current Staffing'!$M$5:$M$1000,'ECM Current Staffing'!AA$5:AA$1000)</f>
        <v>0</v>
      </c>
      <c r="BB169" cm="1">
        <f t="array" ref="BB169">SUMPRODUCT(--('ECM Current Staffing'!$A$5:$A$1000 = Assumptions!$A169),--('ECM Current Staffing'!$AZ$5:$AZ$1000 = "Yes"), --('ECM Current Staffing'!$C$5:$C$1000 = "Lead Care Manager"), 'ECM Current Staffing'!$M$5:$M$1000,'ECM Current Staffing'!AB$5:AB$1000)</f>
        <v>0</v>
      </c>
      <c r="BC169" cm="1">
        <f t="array" ref="BC169">SUMPRODUCT(--('ECM Current Staffing'!$A$5:$A$1000 = Assumptions!$A169),--('ECM Current Staffing'!$AZ$5:$AZ$1000 = "Yes"), --('ECM Current Staffing'!$C$5:$C$1000 = "Lead Care Manager"), 'ECM Current Staffing'!$M$5:$M$1000,'ECM Current Staffing'!AC$5:AC$1000)</f>
        <v>0</v>
      </c>
      <c r="BD169" cm="1">
        <f t="array" ref="BD169">SUMPRODUCT(--('ECM Current Staffing'!$A$5:$A$1000 = Assumptions!$A169),--('ECM Current Staffing'!$AZ$5:$AZ$1000 = "Yes"), --('ECM Current Staffing'!$C$5:$C$1000 = "Lead Care Manager"), 'ECM Current Staffing'!$M$5:$M$1000,'ECM Current Staffing'!AD$5:AD$1000)</f>
        <v>0</v>
      </c>
      <c r="BE169" cm="1">
        <f t="array" ref="BE169">SUMPRODUCT(--('ECM Current Staffing'!$A$5:$A$1000 = Assumptions!$A169),--('ECM Current Staffing'!$AZ$5:$AZ$1000 = "Yes"), --('ECM Current Staffing'!$C$5:$C$1000 = "Lead Care Manager"), 'ECM Current Staffing'!$M$5:$M$1000,'ECM Current Staffing'!AE$5:AE$1000)</f>
        <v>0</v>
      </c>
      <c r="BF169" cm="1">
        <f t="array" ref="BF169">SUMPRODUCT(--('ECM Current Staffing'!$A$5:$A$1000 = Assumptions!$A169),--('ECM Current Staffing'!$AZ$5:$AZ$1000 = "Yes"), --('ECM Current Staffing'!$C$5:$C$1000 = "Lead Care Manager"), 'ECM Current Staffing'!$M$5:$M$1000,'ECM Current Staffing'!AF$5:AF$1000)</f>
        <v>0</v>
      </c>
      <c r="BG169" cm="1">
        <f t="array" ref="BG169">SUMPRODUCT(--('ECM Current Staffing'!$A$5:$A$1000 = Assumptions!$A169),--('ECM Current Staffing'!$AZ$5:$AZ$1000 = "Yes"), --('ECM Current Staffing'!$C$5:$C$1000 = "Lead Care Manager"), 'ECM Current Staffing'!$M$5:$M$1000,'ECM Current Staffing'!AG$5:AG$1000)</f>
        <v>0</v>
      </c>
      <c r="BH169" cm="1">
        <f t="array" ref="BH169">SUMPRODUCT(--('ECM Current Staffing'!$A$5:$A$1000 = Assumptions!$A169),--('ECM Current Staffing'!$AZ$5:$AZ$1000 = "Yes"), --('ECM Current Staffing'!$C$5:$C$1000 = "Lead Care Manager"), 'ECM Current Staffing'!$M$5:$M$1000,'ECM Current Staffing'!AH$5:AH$1000)</f>
        <v>0</v>
      </c>
      <c r="BI169" cm="1">
        <f t="array" ref="BI169">SUMPRODUCT(--('ECM Current Staffing'!$A$5:$A$1000 = Assumptions!$A169),--('ECM Current Staffing'!$AZ$5:$AZ$1000 = "Yes"), --('ECM Current Staffing'!$C$5:$C$1000 = "Lead Care Manager"), 'ECM Current Staffing'!$M$5:$M$1000,'ECM Current Staffing'!AI$5:AI$1000)</f>
        <v>0</v>
      </c>
      <c r="BJ169" cm="1">
        <f t="array" ref="BJ169">SUMPRODUCT(--('ECM Current Staffing'!$A$5:$A$1000 = Assumptions!$A169),--('ECM Current Staffing'!$AZ$5:$AZ$1000 = "Yes"), --('ECM Current Staffing'!$C$5:$C$1000 = "Lead Care Manager"), 'ECM Current Staffing'!$M$5:$M$1000,'ECM Current Staffing'!AJ$5:AJ$1000)</f>
        <v>0</v>
      </c>
      <c r="BK169" cm="1">
        <f t="array" ref="BK169">SUMPRODUCT(--('ECM Current Staffing'!$A$5:$A$1000 = Assumptions!$A169),--('ECM Current Staffing'!$AZ$5:$AZ$1000 = "Yes"), --('ECM Current Staffing'!$C$5:$C$1000 = "Lead Care Manager"), 'ECM Current Staffing'!$M$5:$M$1000,'ECM Current Staffing'!AK$5:AK$1000)</f>
        <v>0</v>
      </c>
      <c r="BL169" cm="1">
        <f t="array" ref="BL169">SUMPRODUCT(--('ECM Current Staffing'!$A$5:$A$1000 = Assumptions!$A169),--('ECM Current Staffing'!$AZ$5:$AZ$1000 = "Yes"), --('ECM Current Staffing'!$C$5:$C$1000 = "Lead Care Manager"), 'ECM Current Staffing'!$M$5:$M$1000,'ECM Current Staffing'!AL$5:AL$1000)</f>
        <v>0</v>
      </c>
      <c r="BM169" cm="1">
        <f t="array" ref="BM169">SUMPRODUCT(--('ECM Current Staffing'!$A$5:$A$1000 = Assumptions!$A169),--('ECM Current Staffing'!$AZ$5:$AZ$1000 = "Yes"), --('ECM Current Staffing'!$C$5:$C$1000 = "Lead Care Manager"), 'ECM Current Staffing'!$M$5:$M$1000,'ECM Current Staffing'!AM$5:AM$1000)</f>
        <v>0</v>
      </c>
      <c r="BN169" cm="1">
        <f t="array" ref="BN169">SUMPRODUCT(--('ECM Current Staffing'!$A$5:$A$1000 = Assumptions!$A169),--('ECM Current Staffing'!$AZ$5:$AZ$1000 = "Yes"), --('ECM Current Staffing'!$C$5:$C$1000 = "Lead Care Manager"), 'ECM Current Staffing'!$M$5:$M$1000,'ECM Current Staffing'!AN$5:AN$1000)</f>
        <v>0</v>
      </c>
      <c r="BO169" cm="1">
        <f t="array" ref="BO169">SUMPRODUCT(--('ECM Current Staffing'!$A$5:$A$1000 = Assumptions!$A169),--('ECM Current Staffing'!$AZ$5:$AZ$1000 = "Yes"), --('ECM Current Staffing'!$C$5:$C$1000 = "Lead Care Manager"), 'ECM Current Staffing'!$M$5:$M$1000,'ECM Current Staffing'!AO$5:AO$1000)</f>
        <v>0</v>
      </c>
      <c r="BP169" cm="1">
        <f t="array" ref="BP169">SUMPRODUCT(--('ECM Current Staffing'!$A$5:$A$1000 = Assumptions!$A169),--('ECM Current Staffing'!$AZ$5:$AZ$1000 = "Yes"), --('ECM Current Staffing'!$C$5:$C$1000 = "Lead Care Manager"), 'ECM Current Staffing'!$M$5:$M$1000,'ECM Current Staffing'!AP$5:AP$1000)</f>
        <v>0</v>
      </c>
      <c r="BQ169" cm="1">
        <f t="array" ref="BQ169">SUMPRODUCT(--('ECM Current Staffing'!$A$5:$A$1000 = Assumptions!$A169),--('ECM Current Staffing'!$AZ$5:$AZ$1000 = "Yes"), --('ECM Current Staffing'!$C$5:$C$1000 = "Lead Care Manager"), 'ECM Current Staffing'!$M$5:$M$1000,'ECM Current Staffing'!AQ$5:AQ$1000)</f>
        <v>0</v>
      </c>
      <c r="BR169" cm="1">
        <f t="array" ref="BR169">SUMPRODUCT(--('ECM Current Staffing'!$A$5:$A$1000 = Assumptions!$A169),--('ECM Current Staffing'!$AZ$5:$AZ$1000 = "Yes"), --('ECM Current Staffing'!$C$5:$C$1000 = "Lead Care Manager"), 'ECM Current Staffing'!$M$5:$M$1000,'ECM Current Staffing'!AR$5:AR$1000)</f>
        <v>0</v>
      </c>
      <c r="BS169" cm="1">
        <f t="array" ref="BS169">SUMPRODUCT(--('ECM Current Staffing'!$A$5:$A$1000 = Assumptions!$A169),--('ECM Current Staffing'!$AZ$5:$AZ$1000 = "Yes"), --('ECM Current Staffing'!$C$5:$C$1000 = "Lead Care Manager"), 'ECM Current Staffing'!$M$5:$M$1000,'ECM Current Staffing'!AS$5:AS$1000)</f>
        <v>0</v>
      </c>
      <c r="BT169" cm="1">
        <f t="array" ref="BT169">SUMPRODUCT(--('ECM Current Staffing'!$A$5:$A$1000 = Assumptions!$A169),--('ECM Current Staffing'!$AZ$5:$AZ$1000 = "Yes"), --('ECM Current Staffing'!$C$5:$C$1000 = "Lead Care Manager"), 'ECM Current Staffing'!$M$5:$M$1000,'ECM Current Staffing'!AT$5:AT$1000)</f>
        <v>0</v>
      </c>
      <c r="BU169" cm="1">
        <f t="array" ref="BU169">SUMPRODUCT(--('ECM Current Staffing'!$A$5:$A$1000 = Assumptions!$A169),--('ECM Current Staffing'!$AZ$5:$AZ$1000 = "Yes"), --('ECM Current Staffing'!$C$5:$C$1000 = "Lead Care Manager"), 'ECM Current Staffing'!$M$5:$M$1000,'ECM Current Staffing'!AU$5:AU$1000)</f>
        <v>0</v>
      </c>
      <c r="BV169" cm="1">
        <f t="array" ref="BV169">SUMPRODUCT(--('ECM Current Staffing'!$A$5:$A$1000 = Assumptions!$A169),--('ECM Current Staffing'!$AZ$5:$AZ$1000 = "Yes"), --('ECM Current Staffing'!$C$5:$C$1000 = "Lead Care Manager"), 'ECM Current Staffing'!$M$5:$M$1000,'ECM Current Staffing'!AV$5:AV$1000)</f>
        <v>0</v>
      </c>
      <c r="BW169" cm="1">
        <f t="array" ref="BW169">SUMPRODUCT(--('ECM Current Staffing'!$A$5:$A$1000 = Assumptions!$A169),--('ECM Current Staffing'!$AZ$5:$AZ$1000 = "Yes"), --('ECM Current Staffing'!$C$5:$C$1000 = "Lead Care Manager"), 'ECM Current Staffing'!$M$5:$M$1000,'ECM Current Staffing'!AW$5:AW$1000)</f>
        <v>0</v>
      </c>
      <c r="BX169">
        <f t="shared" si="20"/>
        <v>0</v>
      </c>
      <c r="BY169">
        <f t="shared" si="21"/>
        <v>0</v>
      </c>
    </row>
    <row r="170" spans="1:77" x14ac:dyDescent="0.25">
      <c r="A170" s="132" t="str">
        <f>IF('ECM Location'!D32="", "",'ECM Location'!D32)</f>
        <v/>
      </c>
      <c r="B170" cm="1">
        <f t="array" ref="B170">SUMPRODUCT(--('ECM Current Staffing'!$A$5:$A$1000 = Assumptions!$A170),--('ECM Current Staffing'!$AY$5:$AY$1000 = "Yes"), --('ECM Current Staffing'!$C$5:$C$1000 = "Lead Care Manager"), 'ECM Current Staffing'!$M$5:$M$1000,'ECM Current Staffing'!N$5:N$1000)</f>
        <v>0</v>
      </c>
      <c r="C170" cm="1">
        <f t="array" ref="C170">SUMPRODUCT(--('ECM Current Staffing'!$A$5:$A$1000 = Assumptions!$A170),--('ECM Current Staffing'!$AY$5:$AY$1000 = "Yes"), --('ECM Current Staffing'!$C$5:$C$1000 = "Lead Care Manager"), 'ECM Current Staffing'!$M$5:$M$1000,'ECM Current Staffing'!O$5:O$1000)</f>
        <v>0</v>
      </c>
      <c r="D170" cm="1">
        <f t="array" ref="D170">SUMPRODUCT(--('ECM Current Staffing'!$A$5:$A$1000 = Assumptions!$A170),--('ECM Current Staffing'!$AY$5:$AY$1000 = "Yes"), --('ECM Current Staffing'!$C$5:$C$1000 = "Lead Care Manager"), 'ECM Current Staffing'!$M$5:$M$1000,'ECM Current Staffing'!P$5:P$1000)</f>
        <v>0</v>
      </c>
      <c r="E170" cm="1">
        <f t="array" ref="E170">SUMPRODUCT(--('ECM Current Staffing'!$A$5:$A$1000 = Assumptions!$A170),--('ECM Current Staffing'!$AY$5:$AY$1000 = "Yes"), --('ECM Current Staffing'!$C$5:$C$1000 = "Lead Care Manager"), 'ECM Current Staffing'!$M$5:$M$1000,'ECM Current Staffing'!Q$5:Q$1000)</f>
        <v>0</v>
      </c>
      <c r="F170" cm="1">
        <f t="array" ref="F170">SUMPRODUCT(--('ECM Current Staffing'!$A$5:$A$1000 = Assumptions!$A170),--('ECM Current Staffing'!$AY$5:$AY$1000 = "Yes"), --('ECM Current Staffing'!$C$5:$C$1000 = "Lead Care Manager"), 'ECM Current Staffing'!$M$5:$M$1000,'ECM Current Staffing'!R$5:R$1000)</f>
        <v>0</v>
      </c>
      <c r="G170" cm="1">
        <f t="array" ref="G170">SUMPRODUCT(--('ECM Current Staffing'!$A$5:$A$1000 = Assumptions!$A170),--('ECM Current Staffing'!$AY$5:$AY$1000 = "Yes"), --('ECM Current Staffing'!$C$5:$C$1000 = "Lead Care Manager"), 'ECM Current Staffing'!$M$5:$M$1000,'ECM Current Staffing'!S$5:S$1000)</f>
        <v>0</v>
      </c>
      <c r="H170" cm="1">
        <f t="array" ref="H170">SUMPRODUCT(--('ECM Current Staffing'!$A$5:$A$1000 = Assumptions!$A170),--('ECM Current Staffing'!$AY$5:$AY$1000 = "Yes"), --('ECM Current Staffing'!$C$5:$C$1000 = "Lead Care Manager"), 'ECM Current Staffing'!$M$5:$M$1000,'ECM Current Staffing'!T$5:T$1000)</f>
        <v>0</v>
      </c>
      <c r="I170" cm="1">
        <f t="array" ref="I170">SUMPRODUCT(--('ECM Current Staffing'!$A$5:$A$1000 = Assumptions!$A170),--('ECM Current Staffing'!$AY$5:$AY$1000 = "Yes"), --('ECM Current Staffing'!$C$5:$C$1000 = "Lead Care Manager"), 'ECM Current Staffing'!$M$5:$M$1000,'ECM Current Staffing'!U$5:U$1000)</f>
        <v>0</v>
      </c>
      <c r="J170" cm="1">
        <f t="array" ref="J170">SUMPRODUCT(--('ECM Current Staffing'!$A$5:$A$1000 = Assumptions!$A170),--('ECM Current Staffing'!$AY$5:$AY$1000 = "Yes"), --('ECM Current Staffing'!$C$5:$C$1000 = "Lead Care Manager"), 'ECM Current Staffing'!$M$5:$M$1000,'ECM Current Staffing'!V$5:V$1000)</f>
        <v>0</v>
      </c>
      <c r="K170" cm="1">
        <f t="array" ref="K170">SUMPRODUCT(--('ECM Current Staffing'!$A$5:$A$1000 = Assumptions!$A170),--('ECM Current Staffing'!$AY$5:$AY$1000 = "Yes"), --('ECM Current Staffing'!$C$5:$C$1000 = "Lead Care Manager"), 'ECM Current Staffing'!$M$5:$M$1000,'ECM Current Staffing'!W$5:W$1000)</f>
        <v>0</v>
      </c>
      <c r="L170" cm="1">
        <f t="array" ref="L170">SUMPRODUCT(--('ECM Current Staffing'!$A$5:$A$1000 = Assumptions!$A170),--('ECM Current Staffing'!$AY$5:$AY$1000 = "Yes"), --('ECM Current Staffing'!$C$5:$C$1000 = "Lead Care Manager"), 'ECM Current Staffing'!$M$5:$M$1000,'ECM Current Staffing'!X$5:X$1000)</f>
        <v>0</v>
      </c>
      <c r="M170" cm="1">
        <f t="array" ref="M170">SUMPRODUCT(--('ECM Current Staffing'!$A$5:$A$1000 = Assumptions!$A170),--('ECM Current Staffing'!$AY$5:$AY$1000 = "Yes"), --('ECM Current Staffing'!$C$5:$C$1000 = "Lead Care Manager"), 'ECM Current Staffing'!$M$5:$M$1000,'ECM Current Staffing'!Y$5:Y$1000)</f>
        <v>0</v>
      </c>
      <c r="N170" cm="1">
        <f t="array" ref="N170">SUMPRODUCT(--('ECM Current Staffing'!$A$5:$A$1000 = Assumptions!$A170),--('ECM Current Staffing'!$AY$5:$AY$1000 = "Yes"), --('ECM Current Staffing'!$C$5:$C$1000 = "Lead Care Manager"), 'ECM Current Staffing'!$M$5:$M$1000,'ECM Current Staffing'!Z$5:Z$1000)</f>
        <v>0</v>
      </c>
      <c r="O170" cm="1">
        <f t="array" ref="O170">SUMPRODUCT(--('ECM Current Staffing'!$A$5:$A$1000 = Assumptions!$A170),--('ECM Current Staffing'!$AY$5:$AY$1000 = "Yes"), --('ECM Current Staffing'!$C$5:$C$1000 = "Lead Care Manager"), 'ECM Current Staffing'!$M$5:$M$1000,'ECM Current Staffing'!AA$5:AA$1000)</f>
        <v>0</v>
      </c>
      <c r="P170" cm="1">
        <f t="array" ref="P170">SUMPRODUCT(--('ECM Current Staffing'!$A$5:$A$1000 = Assumptions!$A170),--('ECM Current Staffing'!$AY$5:$AY$1000 = "Yes"), --('ECM Current Staffing'!$C$5:$C$1000 = "Lead Care Manager"), 'ECM Current Staffing'!$M$5:$M$1000,'ECM Current Staffing'!AB$5:AB$1000)</f>
        <v>0</v>
      </c>
      <c r="Q170" cm="1">
        <f t="array" ref="Q170">SUMPRODUCT(--('ECM Current Staffing'!$A$5:$A$1000 = Assumptions!$A170),--('ECM Current Staffing'!$AY$5:$AY$1000 = "Yes"), --('ECM Current Staffing'!$C$5:$C$1000 = "Lead Care Manager"), 'ECM Current Staffing'!$M$5:$M$1000,'ECM Current Staffing'!AC$5:AC$1000)</f>
        <v>0</v>
      </c>
      <c r="R170" cm="1">
        <f t="array" ref="R170">SUMPRODUCT(--('ECM Current Staffing'!$A$5:$A$1000 = Assumptions!$A170),--('ECM Current Staffing'!$AY$5:$AY$1000 = "Yes"), --('ECM Current Staffing'!$C$5:$C$1000 = "Lead Care Manager"), 'ECM Current Staffing'!$M$5:$M$1000,'ECM Current Staffing'!AD$5:AD$1000)</f>
        <v>0</v>
      </c>
      <c r="S170" cm="1">
        <f t="array" ref="S170">SUMPRODUCT(--('ECM Current Staffing'!$A$5:$A$1000 = Assumptions!$A170),--('ECM Current Staffing'!$AY$5:$AY$1000 = "Yes"), --('ECM Current Staffing'!$C$5:$C$1000 = "Lead Care Manager"), 'ECM Current Staffing'!$M$5:$M$1000,'ECM Current Staffing'!AE$5:AE$1000)</f>
        <v>0</v>
      </c>
      <c r="T170" cm="1">
        <f t="array" ref="T170">SUMPRODUCT(--('ECM Current Staffing'!$A$5:$A$1000 = Assumptions!$A170),--('ECM Current Staffing'!$AY$5:$AY$1000 = "Yes"), --('ECM Current Staffing'!$C$5:$C$1000 = "Lead Care Manager"), 'ECM Current Staffing'!$M$5:$M$1000,'ECM Current Staffing'!AF$5:AF$1000)</f>
        <v>0</v>
      </c>
      <c r="U170" cm="1">
        <f t="array" ref="U170">SUMPRODUCT(--('ECM Current Staffing'!$A$5:$A$1000 = Assumptions!$A170),--('ECM Current Staffing'!$AY$5:$AY$1000 = "Yes"), --('ECM Current Staffing'!$C$5:$C$1000 = "Lead Care Manager"), 'ECM Current Staffing'!$M$5:$M$1000,'ECM Current Staffing'!AG$5:AG$1000)</f>
        <v>0</v>
      </c>
      <c r="V170" cm="1">
        <f t="array" ref="V170">SUMPRODUCT(--('ECM Current Staffing'!$A$5:$A$1000 = Assumptions!$A170),--('ECM Current Staffing'!$AY$5:$AY$1000 = "Yes"), --('ECM Current Staffing'!$C$5:$C$1000 = "Lead Care Manager"), 'ECM Current Staffing'!$M$5:$M$1000,'ECM Current Staffing'!AH$5:AH$1000)</f>
        <v>0</v>
      </c>
      <c r="W170" cm="1">
        <f t="array" ref="W170">SUMPRODUCT(--('ECM Current Staffing'!$A$5:$A$1000 = Assumptions!$A170),--('ECM Current Staffing'!$AY$5:$AY$1000 = "Yes"), --('ECM Current Staffing'!$C$5:$C$1000 = "Lead Care Manager"), 'ECM Current Staffing'!$M$5:$M$1000,'ECM Current Staffing'!AI$5:AI$1000)</f>
        <v>0</v>
      </c>
      <c r="X170" cm="1">
        <f t="array" ref="X170">SUMPRODUCT(--('ECM Current Staffing'!$A$5:$A$1000 = Assumptions!$A170),--('ECM Current Staffing'!$AY$5:$AY$1000 = "Yes"), --('ECM Current Staffing'!$C$5:$C$1000 = "Lead Care Manager"), 'ECM Current Staffing'!$M$5:$M$1000,'ECM Current Staffing'!AJ$5:AJ$1000)</f>
        <v>0</v>
      </c>
      <c r="Y170" cm="1">
        <f t="array" ref="Y170">SUMPRODUCT(--('ECM Current Staffing'!$A$5:$A$1000 = Assumptions!$A170),--('ECM Current Staffing'!$AY$5:$AY$1000 = "Yes"), --('ECM Current Staffing'!$C$5:$C$1000 = "Lead Care Manager"), 'ECM Current Staffing'!$M$5:$M$1000,'ECM Current Staffing'!AK$5:AK$1000)</f>
        <v>0</v>
      </c>
      <c r="Z170" cm="1">
        <f t="array" ref="Z170">SUMPRODUCT(--('ECM Current Staffing'!$A$5:$A$1000 = Assumptions!$A170),--('ECM Current Staffing'!$AY$5:$AY$1000 = "Yes"), --('ECM Current Staffing'!$C$5:$C$1000 = "Lead Care Manager"), 'ECM Current Staffing'!$M$5:$M$1000,'ECM Current Staffing'!AL$5:AL$1000)</f>
        <v>0</v>
      </c>
      <c r="AA170" cm="1">
        <f t="array" ref="AA170">SUMPRODUCT(--('ECM Current Staffing'!$A$5:$A$1000 = Assumptions!$A170),--('ECM Current Staffing'!$AY$5:$AY$1000 = "Yes"), --('ECM Current Staffing'!$C$5:$C$1000 = "Lead Care Manager"), 'ECM Current Staffing'!$M$5:$M$1000,'ECM Current Staffing'!AM$5:AM$1000)</f>
        <v>0</v>
      </c>
      <c r="AB170" cm="1">
        <f t="array" ref="AB170">SUMPRODUCT(--('ECM Current Staffing'!$A$5:$A$1000 = Assumptions!$A170),--('ECM Current Staffing'!$AY$5:$AY$1000 = "Yes"), --('ECM Current Staffing'!$C$5:$C$1000 = "Lead Care Manager"), 'ECM Current Staffing'!$M$5:$M$1000,'ECM Current Staffing'!AN$5:AN$1000)</f>
        <v>0</v>
      </c>
      <c r="AC170" cm="1">
        <f t="array" ref="AC170">SUMPRODUCT(--('ECM Current Staffing'!$A$5:$A$1000 = Assumptions!$A170),--('ECM Current Staffing'!$AY$5:$AY$1000 = "Yes"), --('ECM Current Staffing'!$C$5:$C$1000 = "Lead Care Manager"), 'ECM Current Staffing'!$M$5:$M$1000,'ECM Current Staffing'!AO$5:AO$1000)</f>
        <v>0</v>
      </c>
      <c r="AD170" cm="1">
        <f t="array" ref="AD170">SUMPRODUCT(--('ECM Current Staffing'!$A$5:$A$1000 = Assumptions!$A170),--('ECM Current Staffing'!$AY$5:$AY$1000 = "Yes"), --('ECM Current Staffing'!$C$5:$C$1000 = "Lead Care Manager"), 'ECM Current Staffing'!$M$5:$M$1000,'ECM Current Staffing'!AP$5:AP$1000)</f>
        <v>0</v>
      </c>
      <c r="AE170" cm="1">
        <f t="array" ref="AE170">SUMPRODUCT(--('ECM Current Staffing'!$A$5:$A$1000 = Assumptions!$A170),--('ECM Current Staffing'!$AY$5:$AY$1000 = "Yes"), --('ECM Current Staffing'!$C$5:$C$1000 = "Lead Care Manager"), 'ECM Current Staffing'!$M$5:$M$1000,'ECM Current Staffing'!AQ$5:AQ$1000)</f>
        <v>0</v>
      </c>
      <c r="AF170" cm="1">
        <f t="array" ref="AF170">SUMPRODUCT(--('ECM Current Staffing'!$A$5:$A$1000 = Assumptions!$A170),--('ECM Current Staffing'!$AY$5:$AY$1000 = "Yes"), --('ECM Current Staffing'!$C$5:$C$1000 = "Lead Care Manager"), 'ECM Current Staffing'!$M$5:$M$1000,'ECM Current Staffing'!AR$5:AR$1000)</f>
        <v>0</v>
      </c>
      <c r="AG170" cm="1">
        <f t="array" ref="AG170">SUMPRODUCT(--('ECM Current Staffing'!$A$5:$A$1000 = Assumptions!$A170),--('ECM Current Staffing'!$AY$5:$AY$1000 = "Yes"), --('ECM Current Staffing'!$C$5:$C$1000 = "Lead Care Manager"), 'ECM Current Staffing'!$M$5:$M$1000,'ECM Current Staffing'!AS$5:AS$1000)</f>
        <v>0</v>
      </c>
      <c r="AH170" cm="1">
        <f t="array" ref="AH170">SUMPRODUCT(--('ECM Current Staffing'!$A$5:$A$1000 = Assumptions!$A170),--('ECM Current Staffing'!$AY$5:$AY$1000 = "Yes"), --('ECM Current Staffing'!$C$5:$C$1000 = "Lead Care Manager"), 'ECM Current Staffing'!$M$5:$M$1000,'ECM Current Staffing'!AT$5:AT$1000)</f>
        <v>0</v>
      </c>
      <c r="AI170" cm="1">
        <f t="array" ref="AI170">SUMPRODUCT(--('ECM Current Staffing'!$A$5:$A$1000 = Assumptions!$A170),--('ECM Current Staffing'!$AY$5:$AY$1000 = "Yes"), --('ECM Current Staffing'!$C$5:$C$1000 = "Lead Care Manager"), 'ECM Current Staffing'!$M$5:$M$1000,'ECM Current Staffing'!AU$5:AU$1000)</f>
        <v>0</v>
      </c>
      <c r="AJ170" cm="1">
        <f t="array" ref="AJ170">SUMPRODUCT(--('ECM Current Staffing'!$A$5:$A$1000 = Assumptions!$A170),--('ECM Current Staffing'!$AY$5:$AY$1000 = "Yes"), --('ECM Current Staffing'!$C$5:$C$1000 = "Lead Care Manager"), 'ECM Current Staffing'!$M$5:$M$1000,'ECM Current Staffing'!AV$5:AV$1000)</f>
        <v>0</v>
      </c>
      <c r="AK170" cm="1">
        <f t="array" ref="AK170">SUMPRODUCT(--('ECM Current Staffing'!$A$5:$A$1000 = Assumptions!$A170),--('ECM Current Staffing'!$AY$5:$AY$1000 = "Yes"), --('ECM Current Staffing'!$C$5:$C$1000 = "Lead Care Manager"), 'ECM Current Staffing'!$M$5:$M$1000,'ECM Current Staffing'!AW$5:AW$1000)</f>
        <v>0</v>
      </c>
      <c r="AL170">
        <f t="shared" si="18"/>
        <v>0</v>
      </c>
      <c r="AM170">
        <f t="shared" si="19"/>
        <v>0</v>
      </c>
      <c r="AN170" cm="1">
        <f t="array" ref="AN170">SUMPRODUCT(--('ECM Current Staffing'!$A$5:$A$1000 = Assumptions!$A170),--('ECM Current Staffing'!$AZ$5:$AZ$1000 = "Yes"), --('ECM Current Staffing'!$C$5:$C$1000 = "Lead Care Manager"), 'ECM Current Staffing'!$M$5:$M$1000,'ECM Current Staffing'!N$5:N$1000)</f>
        <v>0</v>
      </c>
      <c r="AO170" cm="1">
        <f t="array" ref="AO170">SUMPRODUCT(--('ECM Current Staffing'!$A$5:$A$1000 = Assumptions!$A170),--('ECM Current Staffing'!$AZ$5:$AZ$1000 = "Yes"), --('ECM Current Staffing'!$C$5:$C$1000 = "Lead Care Manager"), 'ECM Current Staffing'!$M$5:$M$1000,'ECM Current Staffing'!O$5:O$1000)</f>
        <v>0</v>
      </c>
      <c r="AP170" cm="1">
        <f t="array" ref="AP170">SUMPRODUCT(--('ECM Current Staffing'!$A$5:$A$1000 = Assumptions!$A170),--('ECM Current Staffing'!$AZ$5:$AZ$1000 = "Yes"), --('ECM Current Staffing'!$C$5:$C$1000 = "Lead Care Manager"), 'ECM Current Staffing'!$M$5:$M$1000,'ECM Current Staffing'!P$5:P$1000)</f>
        <v>0</v>
      </c>
      <c r="AQ170" cm="1">
        <f t="array" ref="AQ170">SUMPRODUCT(--('ECM Current Staffing'!$A$5:$A$1000 = Assumptions!$A170),--('ECM Current Staffing'!$AZ$5:$AZ$1000 = "Yes"), --('ECM Current Staffing'!$C$5:$C$1000 = "Lead Care Manager"), 'ECM Current Staffing'!$M$5:$M$1000,'ECM Current Staffing'!Q$5:Q$1000)</f>
        <v>0</v>
      </c>
      <c r="AR170" cm="1">
        <f t="array" ref="AR170">SUMPRODUCT(--('ECM Current Staffing'!$A$5:$A$1000 = Assumptions!$A170),--('ECM Current Staffing'!$AZ$5:$AZ$1000 = "Yes"), --('ECM Current Staffing'!$C$5:$C$1000 = "Lead Care Manager"), 'ECM Current Staffing'!$M$5:$M$1000,'ECM Current Staffing'!R$5:R$1000)</f>
        <v>0</v>
      </c>
      <c r="AS170" cm="1">
        <f t="array" ref="AS170">SUMPRODUCT(--('ECM Current Staffing'!$A$5:$A$1000 = Assumptions!$A170),--('ECM Current Staffing'!$AZ$5:$AZ$1000 = "Yes"), --('ECM Current Staffing'!$C$5:$C$1000 = "Lead Care Manager"), 'ECM Current Staffing'!$M$5:$M$1000,'ECM Current Staffing'!S$5:S$1000)</f>
        <v>0</v>
      </c>
      <c r="AT170" cm="1">
        <f t="array" ref="AT170">SUMPRODUCT(--('ECM Current Staffing'!$A$5:$A$1000 = Assumptions!$A170),--('ECM Current Staffing'!$AZ$5:$AZ$1000 = "Yes"), --('ECM Current Staffing'!$C$5:$C$1000 = "Lead Care Manager"), 'ECM Current Staffing'!$M$5:$M$1000,'ECM Current Staffing'!T$5:T$1000)</f>
        <v>0</v>
      </c>
      <c r="AU170" cm="1">
        <f t="array" ref="AU170">SUMPRODUCT(--('ECM Current Staffing'!$A$5:$A$1000 = Assumptions!$A170),--('ECM Current Staffing'!$AZ$5:$AZ$1000 = "Yes"), --('ECM Current Staffing'!$C$5:$C$1000 = "Lead Care Manager"), 'ECM Current Staffing'!$M$5:$M$1000,'ECM Current Staffing'!U$5:U$1000)</f>
        <v>0</v>
      </c>
      <c r="AV170" cm="1">
        <f t="array" ref="AV170">SUMPRODUCT(--('ECM Current Staffing'!$A$5:$A$1000 = Assumptions!$A170),--('ECM Current Staffing'!$AZ$5:$AZ$1000 = "Yes"), --('ECM Current Staffing'!$C$5:$C$1000 = "Lead Care Manager"), 'ECM Current Staffing'!$M$5:$M$1000,'ECM Current Staffing'!V$5:V$1000)</f>
        <v>0</v>
      </c>
      <c r="AW170" cm="1">
        <f t="array" ref="AW170">SUMPRODUCT(--('ECM Current Staffing'!$A$5:$A$1000 = Assumptions!$A170),--('ECM Current Staffing'!$AZ$5:$AZ$1000 = "Yes"), --('ECM Current Staffing'!$C$5:$C$1000 = "Lead Care Manager"), 'ECM Current Staffing'!$M$5:$M$1000,'ECM Current Staffing'!W$5:W$1000)</f>
        <v>0</v>
      </c>
      <c r="AX170" cm="1">
        <f t="array" ref="AX170">SUMPRODUCT(--('ECM Current Staffing'!$A$5:$A$1000 = Assumptions!$A170),--('ECM Current Staffing'!$AZ$5:$AZ$1000 = "Yes"), --('ECM Current Staffing'!$C$5:$C$1000 = "Lead Care Manager"), 'ECM Current Staffing'!$M$5:$M$1000,'ECM Current Staffing'!X$5:X$1000)</f>
        <v>0</v>
      </c>
      <c r="AY170" cm="1">
        <f t="array" ref="AY170">SUMPRODUCT(--('ECM Current Staffing'!$A$5:$A$1000 = Assumptions!$A170),--('ECM Current Staffing'!$AZ$5:$AZ$1000 = "Yes"), --('ECM Current Staffing'!$C$5:$C$1000 = "Lead Care Manager"), 'ECM Current Staffing'!$M$5:$M$1000,'ECM Current Staffing'!Y$5:Y$1000)</f>
        <v>0</v>
      </c>
      <c r="AZ170" cm="1">
        <f t="array" ref="AZ170">SUMPRODUCT(--('ECM Current Staffing'!$A$5:$A$1000 = Assumptions!$A170),--('ECM Current Staffing'!$AZ$5:$AZ$1000 = "Yes"), --('ECM Current Staffing'!$C$5:$C$1000 = "Lead Care Manager"), 'ECM Current Staffing'!$M$5:$M$1000,'ECM Current Staffing'!Z$5:Z$1000)</f>
        <v>0</v>
      </c>
      <c r="BA170" cm="1">
        <f t="array" ref="BA170">SUMPRODUCT(--('ECM Current Staffing'!$A$5:$A$1000 = Assumptions!$A170),--('ECM Current Staffing'!$AZ$5:$AZ$1000 = "Yes"), --('ECM Current Staffing'!$C$5:$C$1000 = "Lead Care Manager"), 'ECM Current Staffing'!$M$5:$M$1000,'ECM Current Staffing'!AA$5:AA$1000)</f>
        <v>0</v>
      </c>
      <c r="BB170" cm="1">
        <f t="array" ref="BB170">SUMPRODUCT(--('ECM Current Staffing'!$A$5:$A$1000 = Assumptions!$A170),--('ECM Current Staffing'!$AZ$5:$AZ$1000 = "Yes"), --('ECM Current Staffing'!$C$5:$C$1000 = "Lead Care Manager"), 'ECM Current Staffing'!$M$5:$M$1000,'ECM Current Staffing'!AB$5:AB$1000)</f>
        <v>0</v>
      </c>
      <c r="BC170" cm="1">
        <f t="array" ref="BC170">SUMPRODUCT(--('ECM Current Staffing'!$A$5:$A$1000 = Assumptions!$A170),--('ECM Current Staffing'!$AZ$5:$AZ$1000 = "Yes"), --('ECM Current Staffing'!$C$5:$C$1000 = "Lead Care Manager"), 'ECM Current Staffing'!$M$5:$M$1000,'ECM Current Staffing'!AC$5:AC$1000)</f>
        <v>0</v>
      </c>
      <c r="BD170" cm="1">
        <f t="array" ref="BD170">SUMPRODUCT(--('ECM Current Staffing'!$A$5:$A$1000 = Assumptions!$A170),--('ECM Current Staffing'!$AZ$5:$AZ$1000 = "Yes"), --('ECM Current Staffing'!$C$5:$C$1000 = "Lead Care Manager"), 'ECM Current Staffing'!$M$5:$M$1000,'ECM Current Staffing'!AD$5:AD$1000)</f>
        <v>0</v>
      </c>
      <c r="BE170" cm="1">
        <f t="array" ref="BE170">SUMPRODUCT(--('ECM Current Staffing'!$A$5:$A$1000 = Assumptions!$A170),--('ECM Current Staffing'!$AZ$5:$AZ$1000 = "Yes"), --('ECM Current Staffing'!$C$5:$C$1000 = "Lead Care Manager"), 'ECM Current Staffing'!$M$5:$M$1000,'ECM Current Staffing'!AE$5:AE$1000)</f>
        <v>0</v>
      </c>
      <c r="BF170" cm="1">
        <f t="array" ref="BF170">SUMPRODUCT(--('ECM Current Staffing'!$A$5:$A$1000 = Assumptions!$A170),--('ECM Current Staffing'!$AZ$5:$AZ$1000 = "Yes"), --('ECM Current Staffing'!$C$5:$C$1000 = "Lead Care Manager"), 'ECM Current Staffing'!$M$5:$M$1000,'ECM Current Staffing'!AF$5:AF$1000)</f>
        <v>0</v>
      </c>
      <c r="BG170" cm="1">
        <f t="array" ref="BG170">SUMPRODUCT(--('ECM Current Staffing'!$A$5:$A$1000 = Assumptions!$A170),--('ECM Current Staffing'!$AZ$5:$AZ$1000 = "Yes"), --('ECM Current Staffing'!$C$5:$C$1000 = "Lead Care Manager"), 'ECM Current Staffing'!$M$5:$M$1000,'ECM Current Staffing'!AG$5:AG$1000)</f>
        <v>0</v>
      </c>
      <c r="BH170" cm="1">
        <f t="array" ref="BH170">SUMPRODUCT(--('ECM Current Staffing'!$A$5:$A$1000 = Assumptions!$A170),--('ECM Current Staffing'!$AZ$5:$AZ$1000 = "Yes"), --('ECM Current Staffing'!$C$5:$C$1000 = "Lead Care Manager"), 'ECM Current Staffing'!$M$5:$M$1000,'ECM Current Staffing'!AH$5:AH$1000)</f>
        <v>0</v>
      </c>
      <c r="BI170" cm="1">
        <f t="array" ref="BI170">SUMPRODUCT(--('ECM Current Staffing'!$A$5:$A$1000 = Assumptions!$A170),--('ECM Current Staffing'!$AZ$5:$AZ$1000 = "Yes"), --('ECM Current Staffing'!$C$5:$C$1000 = "Lead Care Manager"), 'ECM Current Staffing'!$M$5:$M$1000,'ECM Current Staffing'!AI$5:AI$1000)</f>
        <v>0</v>
      </c>
      <c r="BJ170" cm="1">
        <f t="array" ref="BJ170">SUMPRODUCT(--('ECM Current Staffing'!$A$5:$A$1000 = Assumptions!$A170),--('ECM Current Staffing'!$AZ$5:$AZ$1000 = "Yes"), --('ECM Current Staffing'!$C$5:$C$1000 = "Lead Care Manager"), 'ECM Current Staffing'!$M$5:$M$1000,'ECM Current Staffing'!AJ$5:AJ$1000)</f>
        <v>0</v>
      </c>
      <c r="BK170" cm="1">
        <f t="array" ref="BK170">SUMPRODUCT(--('ECM Current Staffing'!$A$5:$A$1000 = Assumptions!$A170),--('ECM Current Staffing'!$AZ$5:$AZ$1000 = "Yes"), --('ECM Current Staffing'!$C$5:$C$1000 = "Lead Care Manager"), 'ECM Current Staffing'!$M$5:$M$1000,'ECM Current Staffing'!AK$5:AK$1000)</f>
        <v>0</v>
      </c>
      <c r="BL170" cm="1">
        <f t="array" ref="BL170">SUMPRODUCT(--('ECM Current Staffing'!$A$5:$A$1000 = Assumptions!$A170),--('ECM Current Staffing'!$AZ$5:$AZ$1000 = "Yes"), --('ECM Current Staffing'!$C$5:$C$1000 = "Lead Care Manager"), 'ECM Current Staffing'!$M$5:$M$1000,'ECM Current Staffing'!AL$5:AL$1000)</f>
        <v>0</v>
      </c>
      <c r="BM170" cm="1">
        <f t="array" ref="BM170">SUMPRODUCT(--('ECM Current Staffing'!$A$5:$A$1000 = Assumptions!$A170),--('ECM Current Staffing'!$AZ$5:$AZ$1000 = "Yes"), --('ECM Current Staffing'!$C$5:$C$1000 = "Lead Care Manager"), 'ECM Current Staffing'!$M$5:$M$1000,'ECM Current Staffing'!AM$5:AM$1000)</f>
        <v>0</v>
      </c>
      <c r="BN170" cm="1">
        <f t="array" ref="BN170">SUMPRODUCT(--('ECM Current Staffing'!$A$5:$A$1000 = Assumptions!$A170),--('ECM Current Staffing'!$AZ$5:$AZ$1000 = "Yes"), --('ECM Current Staffing'!$C$5:$C$1000 = "Lead Care Manager"), 'ECM Current Staffing'!$M$5:$M$1000,'ECM Current Staffing'!AN$5:AN$1000)</f>
        <v>0</v>
      </c>
      <c r="BO170" cm="1">
        <f t="array" ref="BO170">SUMPRODUCT(--('ECM Current Staffing'!$A$5:$A$1000 = Assumptions!$A170),--('ECM Current Staffing'!$AZ$5:$AZ$1000 = "Yes"), --('ECM Current Staffing'!$C$5:$C$1000 = "Lead Care Manager"), 'ECM Current Staffing'!$M$5:$M$1000,'ECM Current Staffing'!AO$5:AO$1000)</f>
        <v>0</v>
      </c>
      <c r="BP170" cm="1">
        <f t="array" ref="BP170">SUMPRODUCT(--('ECM Current Staffing'!$A$5:$A$1000 = Assumptions!$A170),--('ECM Current Staffing'!$AZ$5:$AZ$1000 = "Yes"), --('ECM Current Staffing'!$C$5:$C$1000 = "Lead Care Manager"), 'ECM Current Staffing'!$M$5:$M$1000,'ECM Current Staffing'!AP$5:AP$1000)</f>
        <v>0</v>
      </c>
      <c r="BQ170" cm="1">
        <f t="array" ref="BQ170">SUMPRODUCT(--('ECM Current Staffing'!$A$5:$A$1000 = Assumptions!$A170),--('ECM Current Staffing'!$AZ$5:$AZ$1000 = "Yes"), --('ECM Current Staffing'!$C$5:$C$1000 = "Lead Care Manager"), 'ECM Current Staffing'!$M$5:$M$1000,'ECM Current Staffing'!AQ$5:AQ$1000)</f>
        <v>0</v>
      </c>
      <c r="BR170" cm="1">
        <f t="array" ref="BR170">SUMPRODUCT(--('ECM Current Staffing'!$A$5:$A$1000 = Assumptions!$A170),--('ECM Current Staffing'!$AZ$5:$AZ$1000 = "Yes"), --('ECM Current Staffing'!$C$5:$C$1000 = "Lead Care Manager"), 'ECM Current Staffing'!$M$5:$M$1000,'ECM Current Staffing'!AR$5:AR$1000)</f>
        <v>0</v>
      </c>
      <c r="BS170" cm="1">
        <f t="array" ref="BS170">SUMPRODUCT(--('ECM Current Staffing'!$A$5:$A$1000 = Assumptions!$A170),--('ECM Current Staffing'!$AZ$5:$AZ$1000 = "Yes"), --('ECM Current Staffing'!$C$5:$C$1000 = "Lead Care Manager"), 'ECM Current Staffing'!$M$5:$M$1000,'ECM Current Staffing'!AS$5:AS$1000)</f>
        <v>0</v>
      </c>
      <c r="BT170" cm="1">
        <f t="array" ref="BT170">SUMPRODUCT(--('ECM Current Staffing'!$A$5:$A$1000 = Assumptions!$A170),--('ECM Current Staffing'!$AZ$5:$AZ$1000 = "Yes"), --('ECM Current Staffing'!$C$5:$C$1000 = "Lead Care Manager"), 'ECM Current Staffing'!$M$5:$M$1000,'ECM Current Staffing'!AT$5:AT$1000)</f>
        <v>0</v>
      </c>
      <c r="BU170" cm="1">
        <f t="array" ref="BU170">SUMPRODUCT(--('ECM Current Staffing'!$A$5:$A$1000 = Assumptions!$A170),--('ECM Current Staffing'!$AZ$5:$AZ$1000 = "Yes"), --('ECM Current Staffing'!$C$5:$C$1000 = "Lead Care Manager"), 'ECM Current Staffing'!$M$5:$M$1000,'ECM Current Staffing'!AU$5:AU$1000)</f>
        <v>0</v>
      </c>
      <c r="BV170" cm="1">
        <f t="array" ref="BV170">SUMPRODUCT(--('ECM Current Staffing'!$A$5:$A$1000 = Assumptions!$A170),--('ECM Current Staffing'!$AZ$5:$AZ$1000 = "Yes"), --('ECM Current Staffing'!$C$5:$C$1000 = "Lead Care Manager"), 'ECM Current Staffing'!$M$5:$M$1000,'ECM Current Staffing'!AV$5:AV$1000)</f>
        <v>0</v>
      </c>
      <c r="BW170" cm="1">
        <f t="array" ref="BW170">SUMPRODUCT(--('ECM Current Staffing'!$A$5:$A$1000 = Assumptions!$A170),--('ECM Current Staffing'!$AZ$5:$AZ$1000 = "Yes"), --('ECM Current Staffing'!$C$5:$C$1000 = "Lead Care Manager"), 'ECM Current Staffing'!$M$5:$M$1000,'ECM Current Staffing'!AW$5:AW$1000)</f>
        <v>0</v>
      </c>
      <c r="BX170">
        <f t="shared" si="20"/>
        <v>0</v>
      </c>
      <c r="BY170">
        <f t="shared" si="21"/>
        <v>0</v>
      </c>
    </row>
    <row r="171" spans="1:77" x14ac:dyDescent="0.25">
      <c r="A171" s="132" t="str">
        <f>IF('ECM Location'!D33="", "",'ECM Location'!D33)</f>
        <v/>
      </c>
      <c r="B171" cm="1">
        <f t="array" ref="B171">SUMPRODUCT(--('ECM Current Staffing'!$A$5:$A$1000 = Assumptions!$A171),--('ECM Current Staffing'!$AY$5:$AY$1000 = "Yes"), --('ECM Current Staffing'!$C$5:$C$1000 = "Lead Care Manager"), 'ECM Current Staffing'!$M$5:$M$1000,'ECM Current Staffing'!N$5:N$1000)</f>
        <v>0</v>
      </c>
      <c r="C171" cm="1">
        <f t="array" ref="C171">SUMPRODUCT(--('ECM Current Staffing'!$A$5:$A$1000 = Assumptions!$A171),--('ECM Current Staffing'!$AY$5:$AY$1000 = "Yes"), --('ECM Current Staffing'!$C$5:$C$1000 = "Lead Care Manager"), 'ECM Current Staffing'!$M$5:$M$1000,'ECM Current Staffing'!O$5:O$1000)</f>
        <v>0</v>
      </c>
      <c r="D171" cm="1">
        <f t="array" ref="D171">SUMPRODUCT(--('ECM Current Staffing'!$A$5:$A$1000 = Assumptions!$A171),--('ECM Current Staffing'!$AY$5:$AY$1000 = "Yes"), --('ECM Current Staffing'!$C$5:$C$1000 = "Lead Care Manager"), 'ECM Current Staffing'!$M$5:$M$1000,'ECM Current Staffing'!P$5:P$1000)</f>
        <v>0</v>
      </c>
      <c r="E171" cm="1">
        <f t="array" ref="E171">SUMPRODUCT(--('ECM Current Staffing'!$A$5:$A$1000 = Assumptions!$A171),--('ECM Current Staffing'!$AY$5:$AY$1000 = "Yes"), --('ECM Current Staffing'!$C$5:$C$1000 = "Lead Care Manager"), 'ECM Current Staffing'!$M$5:$M$1000,'ECM Current Staffing'!Q$5:Q$1000)</f>
        <v>0</v>
      </c>
      <c r="F171" cm="1">
        <f t="array" ref="F171">SUMPRODUCT(--('ECM Current Staffing'!$A$5:$A$1000 = Assumptions!$A171),--('ECM Current Staffing'!$AY$5:$AY$1000 = "Yes"), --('ECM Current Staffing'!$C$5:$C$1000 = "Lead Care Manager"), 'ECM Current Staffing'!$M$5:$M$1000,'ECM Current Staffing'!R$5:R$1000)</f>
        <v>0</v>
      </c>
      <c r="G171" cm="1">
        <f t="array" ref="G171">SUMPRODUCT(--('ECM Current Staffing'!$A$5:$A$1000 = Assumptions!$A171),--('ECM Current Staffing'!$AY$5:$AY$1000 = "Yes"), --('ECM Current Staffing'!$C$5:$C$1000 = "Lead Care Manager"), 'ECM Current Staffing'!$M$5:$M$1000,'ECM Current Staffing'!S$5:S$1000)</f>
        <v>0</v>
      </c>
      <c r="H171" cm="1">
        <f t="array" ref="H171">SUMPRODUCT(--('ECM Current Staffing'!$A$5:$A$1000 = Assumptions!$A171),--('ECM Current Staffing'!$AY$5:$AY$1000 = "Yes"), --('ECM Current Staffing'!$C$5:$C$1000 = "Lead Care Manager"), 'ECM Current Staffing'!$M$5:$M$1000,'ECM Current Staffing'!T$5:T$1000)</f>
        <v>0</v>
      </c>
      <c r="I171" cm="1">
        <f t="array" ref="I171">SUMPRODUCT(--('ECM Current Staffing'!$A$5:$A$1000 = Assumptions!$A171),--('ECM Current Staffing'!$AY$5:$AY$1000 = "Yes"), --('ECM Current Staffing'!$C$5:$C$1000 = "Lead Care Manager"), 'ECM Current Staffing'!$M$5:$M$1000,'ECM Current Staffing'!U$5:U$1000)</f>
        <v>0</v>
      </c>
      <c r="J171" cm="1">
        <f t="array" ref="J171">SUMPRODUCT(--('ECM Current Staffing'!$A$5:$A$1000 = Assumptions!$A171),--('ECM Current Staffing'!$AY$5:$AY$1000 = "Yes"), --('ECM Current Staffing'!$C$5:$C$1000 = "Lead Care Manager"), 'ECM Current Staffing'!$M$5:$M$1000,'ECM Current Staffing'!V$5:V$1000)</f>
        <v>0</v>
      </c>
      <c r="K171" cm="1">
        <f t="array" ref="K171">SUMPRODUCT(--('ECM Current Staffing'!$A$5:$A$1000 = Assumptions!$A171),--('ECM Current Staffing'!$AY$5:$AY$1000 = "Yes"), --('ECM Current Staffing'!$C$5:$C$1000 = "Lead Care Manager"), 'ECM Current Staffing'!$M$5:$M$1000,'ECM Current Staffing'!W$5:W$1000)</f>
        <v>0</v>
      </c>
      <c r="L171" cm="1">
        <f t="array" ref="L171">SUMPRODUCT(--('ECM Current Staffing'!$A$5:$A$1000 = Assumptions!$A171),--('ECM Current Staffing'!$AY$5:$AY$1000 = "Yes"), --('ECM Current Staffing'!$C$5:$C$1000 = "Lead Care Manager"), 'ECM Current Staffing'!$M$5:$M$1000,'ECM Current Staffing'!X$5:X$1000)</f>
        <v>0</v>
      </c>
      <c r="M171" cm="1">
        <f t="array" ref="M171">SUMPRODUCT(--('ECM Current Staffing'!$A$5:$A$1000 = Assumptions!$A171),--('ECM Current Staffing'!$AY$5:$AY$1000 = "Yes"), --('ECM Current Staffing'!$C$5:$C$1000 = "Lead Care Manager"), 'ECM Current Staffing'!$M$5:$M$1000,'ECM Current Staffing'!Y$5:Y$1000)</f>
        <v>0</v>
      </c>
      <c r="N171" cm="1">
        <f t="array" ref="N171">SUMPRODUCT(--('ECM Current Staffing'!$A$5:$A$1000 = Assumptions!$A171),--('ECM Current Staffing'!$AY$5:$AY$1000 = "Yes"), --('ECM Current Staffing'!$C$5:$C$1000 = "Lead Care Manager"), 'ECM Current Staffing'!$M$5:$M$1000,'ECM Current Staffing'!Z$5:Z$1000)</f>
        <v>0</v>
      </c>
      <c r="O171" cm="1">
        <f t="array" ref="O171">SUMPRODUCT(--('ECM Current Staffing'!$A$5:$A$1000 = Assumptions!$A171),--('ECM Current Staffing'!$AY$5:$AY$1000 = "Yes"), --('ECM Current Staffing'!$C$5:$C$1000 = "Lead Care Manager"), 'ECM Current Staffing'!$M$5:$M$1000,'ECM Current Staffing'!AA$5:AA$1000)</f>
        <v>0</v>
      </c>
      <c r="P171" cm="1">
        <f t="array" ref="P171">SUMPRODUCT(--('ECM Current Staffing'!$A$5:$A$1000 = Assumptions!$A171),--('ECM Current Staffing'!$AY$5:$AY$1000 = "Yes"), --('ECM Current Staffing'!$C$5:$C$1000 = "Lead Care Manager"), 'ECM Current Staffing'!$M$5:$M$1000,'ECM Current Staffing'!AB$5:AB$1000)</f>
        <v>0</v>
      </c>
      <c r="Q171" cm="1">
        <f t="array" ref="Q171">SUMPRODUCT(--('ECM Current Staffing'!$A$5:$A$1000 = Assumptions!$A171),--('ECM Current Staffing'!$AY$5:$AY$1000 = "Yes"), --('ECM Current Staffing'!$C$5:$C$1000 = "Lead Care Manager"), 'ECM Current Staffing'!$M$5:$M$1000,'ECM Current Staffing'!AC$5:AC$1000)</f>
        <v>0</v>
      </c>
      <c r="R171" cm="1">
        <f t="array" ref="R171">SUMPRODUCT(--('ECM Current Staffing'!$A$5:$A$1000 = Assumptions!$A171),--('ECM Current Staffing'!$AY$5:$AY$1000 = "Yes"), --('ECM Current Staffing'!$C$5:$C$1000 = "Lead Care Manager"), 'ECM Current Staffing'!$M$5:$M$1000,'ECM Current Staffing'!AD$5:AD$1000)</f>
        <v>0</v>
      </c>
      <c r="S171" cm="1">
        <f t="array" ref="S171">SUMPRODUCT(--('ECM Current Staffing'!$A$5:$A$1000 = Assumptions!$A171),--('ECM Current Staffing'!$AY$5:$AY$1000 = "Yes"), --('ECM Current Staffing'!$C$5:$C$1000 = "Lead Care Manager"), 'ECM Current Staffing'!$M$5:$M$1000,'ECM Current Staffing'!AE$5:AE$1000)</f>
        <v>0</v>
      </c>
      <c r="T171" cm="1">
        <f t="array" ref="T171">SUMPRODUCT(--('ECM Current Staffing'!$A$5:$A$1000 = Assumptions!$A171),--('ECM Current Staffing'!$AY$5:$AY$1000 = "Yes"), --('ECM Current Staffing'!$C$5:$C$1000 = "Lead Care Manager"), 'ECM Current Staffing'!$M$5:$M$1000,'ECM Current Staffing'!AF$5:AF$1000)</f>
        <v>0</v>
      </c>
      <c r="U171" cm="1">
        <f t="array" ref="U171">SUMPRODUCT(--('ECM Current Staffing'!$A$5:$A$1000 = Assumptions!$A171),--('ECM Current Staffing'!$AY$5:$AY$1000 = "Yes"), --('ECM Current Staffing'!$C$5:$C$1000 = "Lead Care Manager"), 'ECM Current Staffing'!$M$5:$M$1000,'ECM Current Staffing'!AG$5:AG$1000)</f>
        <v>0</v>
      </c>
      <c r="V171" cm="1">
        <f t="array" ref="V171">SUMPRODUCT(--('ECM Current Staffing'!$A$5:$A$1000 = Assumptions!$A171),--('ECM Current Staffing'!$AY$5:$AY$1000 = "Yes"), --('ECM Current Staffing'!$C$5:$C$1000 = "Lead Care Manager"), 'ECM Current Staffing'!$M$5:$M$1000,'ECM Current Staffing'!AH$5:AH$1000)</f>
        <v>0</v>
      </c>
      <c r="W171" cm="1">
        <f t="array" ref="W171">SUMPRODUCT(--('ECM Current Staffing'!$A$5:$A$1000 = Assumptions!$A171),--('ECM Current Staffing'!$AY$5:$AY$1000 = "Yes"), --('ECM Current Staffing'!$C$5:$C$1000 = "Lead Care Manager"), 'ECM Current Staffing'!$M$5:$M$1000,'ECM Current Staffing'!AI$5:AI$1000)</f>
        <v>0</v>
      </c>
      <c r="X171" cm="1">
        <f t="array" ref="X171">SUMPRODUCT(--('ECM Current Staffing'!$A$5:$A$1000 = Assumptions!$A171),--('ECM Current Staffing'!$AY$5:$AY$1000 = "Yes"), --('ECM Current Staffing'!$C$5:$C$1000 = "Lead Care Manager"), 'ECM Current Staffing'!$M$5:$M$1000,'ECM Current Staffing'!AJ$5:AJ$1000)</f>
        <v>0</v>
      </c>
      <c r="Y171" cm="1">
        <f t="array" ref="Y171">SUMPRODUCT(--('ECM Current Staffing'!$A$5:$A$1000 = Assumptions!$A171),--('ECM Current Staffing'!$AY$5:$AY$1000 = "Yes"), --('ECM Current Staffing'!$C$5:$C$1000 = "Lead Care Manager"), 'ECM Current Staffing'!$M$5:$M$1000,'ECM Current Staffing'!AK$5:AK$1000)</f>
        <v>0</v>
      </c>
      <c r="Z171" cm="1">
        <f t="array" ref="Z171">SUMPRODUCT(--('ECM Current Staffing'!$A$5:$A$1000 = Assumptions!$A171),--('ECM Current Staffing'!$AY$5:$AY$1000 = "Yes"), --('ECM Current Staffing'!$C$5:$C$1000 = "Lead Care Manager"), 'ECM Current Staffing'!$M$5:$M$1000,'ECM Current Staffing'!AL$5:AL$1000)</f>
        <v>0</v>
      </c>
      <c r="AA171" cm="1">
        <f t="array" ref="AA171">SUMPRODUCT(--('ECM Current Staffing'!$A$5:$A$1000 = Assumptions!$A171),--('ECM Current Staffing'!$AY$5:$AY$1000 = "Yes"), --('ECM Current Staffing'!$C$5:$C$1000 = "Lead Care Manager"), 'ECM Current Staffing'!$M$5:$M$1000,'ECM Current Staffing'!AM$5:AM$1000)</f>
        <v>0</v>
      </c>
      <c r="AB171" cm="1">
        <f t="array" ref="AB171">SUMPRODUCT(--('ECM Current Staffing'!$A$5:$A$1000 = Assumptions!$A171),--('ECM Current Staffing'!$AY$5:$AY$1000 = "Yes"), --('ECM Current Staffing'!$C$5:$C$1000 = "Lead Care Manager"), 'ECM Current Staffing'!$M$5:$M$1000,'ECM Current Staffing'!AN$5:AN$1000)</f>
        <v>0</v>
      </c>
      <c r="AC171" cm="1">
        <f t="array" ref="AC171">SUMPRODUCT(--('ECM Current Staffing'!$A$5:$A$1000 = Assumptions!$A171),--('ECM Current Staffing'!$AY$5:$AY$1000 = "Yes"), --('ECM Current Staffing'!$C$5:$C$1000 = "Lead Care Manager"), 'ECM Current Staffing'!$M$5:$M$1000,'ECM Current Staffing'!AO$5:AO$1000)</f>
        <v>0</v>
      </c>
      <c r="AD171" cm="1">
        <f t="array" ref="AD171">SUMPRODUCT(--('ECM Current Staffing'!$A$5:$A$1000 = Assumptions!$A171),--('ECM Current Staffing'!$AY$5:$AY$1000 = "Yes"), --('ECM Current Staffing'!$C$5:$C$1000 = "Lead Care Manager"), 'ECM Current Staffing'!$M$5:$M$1000,'ECM Current Staffing'!AP$5:AP$1000)</f>
        <v>0</v>
      </c>
      <c r="AE171" cm="1">
        <f t="array" ref="AE171">SUMPRODUCT(--('ECM Current Staffing'!$A$5:$A$1000 = Assumptions!$A171),--('ECM Current Staffing'!$AY$5:$AY$1000 = "Yes"), --('ECM Current Staffing'!$C$5:$C$1000 = "Lead Care Manager"), 'ECM Current Staffing'!$M$5:$M$1000,'ECM Current Staffing'!AQ$5:AQ$1000)</f>
        <v>0</v>
      </c>
      <c r="AF171" cm="1">
        <f t="array" ref="AF171">SUMPRODUCT(--('ECM Current Staffing'!$A$5:$A$1000 = Assumptions!$A171),--('ECM Current Staffing'!$AY$5:$AY$1000 = "Yes"), --('ECM Current Staffing'!$C$5:$C$1000 = "Lead Care Manager"), 'ECM Current Staffing'!$M$5:$M$1000,'ECM Current Staffing'!AR$5:AR$1000)</f>
        <v>0</v>
      </c>
      <c r="AG171" cm="1">
        <f t="array" ref="AG171">SUMPRODUCT(--('ECM Current Staffing'!$A$5:$A$1000 = Assumptions!$A171),--('ECM Current Staffing'!$AY$5:$AY$1000 = "Yes"), --('ECM Current Staffing'!$C$5:$C$1000 = "Lead Care Manager"), 'ECM Current Staffing'!$M$5:$M$1000,'ECM Current Staffing'!AS$5:AS$1000)</f>
        <v>0</v>
      </c>
      <c r="AH171" cm="1">
        <f t="array" ref="AH171">SUMPRODUCT(--('ECM Current Staffing'!$A$5:$A$1000 = Assumptions!$A171),--('ECM Current Staffing'!$AY$5:$AY$1000 = "Yes"), --('ECM Current Staffing'!$C$5:$C$1000 = "Lead Care Manager"), 'ECM Current Staffing'!$M$5:$M$1000,'ECM Current Staffing'!AT$5:AT$1000)</f>
        <v>0</v>
      </c>
      <c r="AI171" cm="1">
        <f t="array" ref="AI171">SUMPRODUCT(--('ECM Current Staffing'!$A$5:$A$1000 = Assumptions!$A171),--('ECM Current Staffing'!$AY$5:$AY$1000 = "Yes"), --('ECM Current Staffing'!$C$5:$C$1000 = "Lead Care Manager"), 'ECM Current Staffing'!$M$5:$M$1000,'ECM Current Staffing'!AU$5:AU$1000)</f>
        <v>0</v>
      </c>
      <c r="AJ171" cm="1">
        <f t="array" ref="AJ171">SUMPRODUCT(--('ECM Current Staffing'!$A$5:$A$1000 = Assumptions!$A171),--('ECM Current Staffing'!$AY$5:$AY$1000 = "Yes"), --('ECM Current Staffing'!$C$5:$C$1000 = "Lead Care Manager"), 'ECM Current Staffing'!$M$5:$M$1000,'ECM Current Staffing'!AV$5:AV$1000)</f>
        <v>0</v>
      </c>
      <c r="AK171" cm="1">
        <f t="array" ref="AK171">SUMPRODUCT(--('ECM Current Staffing'!$A$5:$A$1000 = Assumptions!$A171),--('ECM Current Staffing'!$AY$5:$AY$1000 = "Yes"), --('ECM Current Staffing'!$C$5:$C$1000 = "Lead Care Manager"), 'ECM Current Staffing'!$M$5:$M$1000,'ECM Current Staffing'!AW$5:AW$1000)</f>
        <v>0</v>
      </c>
      <c r="AL171">
        <f t="shared" si="18"/>
        <v>0</v>
      </c>
      <c r="AM171">
        <f t="shared" si="19"/>
        <v>0</v>
      </c>
      <c r="AN171" cm="1">
        <f t="array" ref="AN171">SUMPRODUCT(--('ECM Current Staffing'!$A$5:$A$1000 = Assumptions!$A171),--('ECM Current Staffing'!$AZ$5:$AZ$1000 = "Yes"), --('ECM Current Staffing'!$C$5:$C$1000 = "Lead Care Manager"), 'ECM Current Staffing'!$M$5:$M$1000,'ECM Current Staffing'!N$5:N$1000)</f>
        <v>0</v>
      </c>
      <c r="AO171" cm="1">
        <f t="array" ref="AO171">SUMPRODUCT(--('ECM Current Staffing'!$A$5:$A$1000 = Assumptions!$A171),--('ECM Current Staffing'!$AZ$5:$AZ$1000 = "Yes"), --('ECM Current Staffing'!$C$5:$C$1000 = "Lead Care Manager"), 'ECM Current Staffing'!$M$5:$M$1000,'ECM Current Staffing'!O$5:O$1000)</f>
        <v>0</v>
      </c>
      <c r="AP171" cm="1">
        <f t="array" ref="AP171">SUMPRODUCT(--('ECM Current Staffing'!$A$5:$A$1000 = Assumptions!$A171),--('ECM Current Staffing'!$AZ$5:$AZ$1000 = "Yes"), --('ECM Current Staffing'!$C$5:$C$1000 = "Lead Care Manager"), 'ECM Current Staffing'!$M$5:$M$1000,'ECM Current Staffing'!P$5:P$1000)</f>
        <v>0</v>
      </c>
      <c r="AQ171" cm="1">
        <f t="array" ref="AQ171">SUMPRODUCT(--('ECM Current Staffing'!$A$5:$A$1000 = Assumptions!$A171),--('ECM Current Staffing'!$AZ$5:$AZ$1000 = "Yes"), --('ECM Current Staffing'!$C$5:$C$1000 = "Lead Care Manager"), 'ECM Current Staffing'!$M$5:$M$1000,'ECM Current Staffing'!Q$5:Q$1000)</f>
        <v>0</v>
      </c>
      <c r="AR171" cm="1">
        <f t="array" ref="AR171">SUMPRODUCT(--('ECM Current Staffing'!$A$5:$A$1000 = Assumptions!$A171),--('ECM Current Staffing'!$AZ$5:$AZ$1000 = "Yes"), --('ECM Current Staffing'!$C$5:$C$1000 = "Lead Care Manager"), 'ECM Current Staffing'!$M$5:$M$1000,'ECM Current Staffing'!R$5:R$1000)</f>
        <v>0</v>
      </c>
      <c r="AS171" cm="1">
        <f t="array" ref="AS171">SUMPRODUCT(--('ECM Current Staffing'!$A$5:$A$1000 = Assumptions!$A171),--('ECM Current Staffing'!$AZ$5:$AZ$1000 = "Yes"), --('ECM Current Staffing'!$C$5:$C$1000 = "Lead Care Manager"), 'ECM Current Staffing'!$M$5:$M$1000,'ECM Current Staffing'!S$5:S$1000)</f>
        <v>0</v>
      </c>
      <c r="AT171" cm="1">
        <f t="array" ref="AT171">SUMPRODUCT(--('ECM Current Staffing'!$A$5:$A$1000 = Assumptions!$A171),--('ECM Current Staffing'!$AZ$5:$AZ$1000 = "Yes"), --('ECM Current Staffing'!$C$5:$C$1000 = "Lead Care Manager"), 'ECM Current Staffing'!$M$5:$M$1000,'ECM Current Staffing'!T$5:T$1000)</f>
        <v>0</v>
      </c>
      <c r="AU171" cm="1">
        <f t="array" ref="AU171">SUMPRODUCT(--('ECM Current Staffing'!$A$5:$A$1000 = Assumptions!$A171),--('ECM Current Staffing'!$AZ$5:$AZ$1000 = "Yes"), --('ECM Current Staffing'!$C$5:$C$1000 = "Lead Care Manager"), 'ECM Current Staffing'!$M$5:$M$1000,'ECM Current Staffing'!U$5:U$1000)</f>
        <v>0</v>
      </c>
      <c r="AV171" cm="1">
        <f t="array" ref="AV171">SUMPRODUCT(--('ECM Current Staffing'!$A$5:$A$1000 = Assumptions!$A171),--('ECM Current Staffing'!$AZ$5:$AZ$1000 = "Yes"), --('ECM Current Staffing'!$C$5:$C$1000 = "Lead Care Manager"), 'ECM Current Staffing'!$M$5:$M$1000,'ECM Current Staffing'!V$5:V$1000)</f>
        <v>0</v>
      </c>
      <c r="AW171" cm="1">
        <f t="array" ref="AW171">SUMPRODUCT(--('ECM Current Staffing'!$A$5:$A$1000 = Assumptions!$A171),--('ECM Current Staffing'!$AZ$5:$AZ$1000 = "Yes"), --('ECM Current Staffing'!$C$5:$C$1000 = "Lead Care Manager"), 'ECM Current Staffing'!$M$5:$M$1000,'ECM Current Staffing'!W$5:W$1000)</f>
        <v>0</v>
      </c>
      <c r="AX171" cm="1">
        <f t="array" ref="AX171">SUMPRODUCT(--('ECM Current Staffing'!$A$5:$A$1000 = Assumptions!$A171),--('ECM Current Staffing'!$AZ$5:$AZ$1000 = "Yes"), --('ECM Current Staffing'!$C$5:$C$1000 = "Lead Care Manager"), 'ECM Current Staffing'!$M$5:$M$1000,'ECM Current Staffing'!X$5:X$1000)</f>
        <v>0</v>
      </c>
      <c r="AY171" cm="1">
        <f t="array" ref="AY171">SUMPRODUCT(--('ECM Current Staffing'!$A$5:$A$1000 = Assumptions!$A171),--('ECM Current Staffing'!$AZ$5:$AZ$1000 = "Yes"), --('ECM Current Staffing'!$C$5:$C$1000 = "Lead Care Manager"), 'ECM Current Staffing'!$M$5:$M$1000,'ECM Current Staffing'!Y$5:Y$1000)</f>
        <v>0</v>
      </c>
      <c r="AZ171" cm="1">
        <f t="array" ref="AZ171">SUMPRODUCT(--('ECM Current Staffing'!$A$5:$A$1000 = Assumptions!$A171),--('ECM Current Staffing'!$AZ$5:$AZ$1000 = "Yes"), --('ECM Current Staffing'!$C$5:$C$1000 = "Lead Care Manager"), 'ECM Current Staffing'!$M$5:$M$1000,'ECM Current Staffing'!Z$5:Z$1000)</f>
        <v>0</v>
      </c>
      <c r="BA171" cm="1">
        <f t="array" ref="BA171">SUMPRODUCT(--('ECM Current Staffing'!$A$5:$A$1000 = Assumptions!$A171),--('ECM Current Staffing'!$AZ$5:$AZ$1000 = "Yes"), --('ECM Current Staffing'!$C$5:$C$1000 = "Lead Care Manager"), 'ECM Current Staffing'!$M$5:$M$1000,'ECM Current Staffing'!AA$5:AA$1000)</f>
        <v>0</v>
      </c>
      <c r="BB171" cm="1">
        <f t="array" ref="BB171">SUMPRODUCT(--('ECM Current Staffing'!$A$5:$A$1000 = Assumptions!$A171),--('ECM Current Staffing'!$AZ$5:$AZ$1000 = "Yes"), --('ECM Current Staffing'!$C$5:$C$1000 = "Lead Care Manager"), 'ECM Current Staffing'!$M$5:$M$1000,'ECM Current Staffing'!AB$5:AB$1000)</f>
        <v>0</v>
      </c>
      <c r="BC171" cm="1">
        <f t="array" ref="BC171">SUMPRODUCT(--('ECM Current Staffing'!$A$5:$A$1000 = Assumptions!$A171),--('ECM Current Staffing'!$AZ$5:$AZ$1000 = "Yes"), --('ECM Current Staffing'!$C$5:$C$1000 = "Lead Care Manager"), 'ECM Current Staffing'!$M$5:$M$1000,'ECM Current Staffing'!AC$5:AC$1000)</f>
        <v>0</v>
      </c>
      <c r="BD171" cm="1">
        <f t="array" ref="BD171">SUMPRODUCT(--('ECM Current Staffing'!$A$5:$A$1000 = Assumptions!$A171),--('ECM Current Staffing'!$AZ$5:$AZ$1000 = "Yes"), --('ECM Current Staffing'!$C$5:$C$1000 = "Lead Care Manager"), 'ECM Current Staffing'!$M$5:$M$1000,'ECM Current Staffing'!AD$5:AD$1000)</f>
        <v>0</v>
      </c>
      <c r="BE171" cm="1">
        <f t="array" ref="BE171">SUMPRODUCT(--('ECM Current Staffing'!$A$5:$A$1000 = Assumptions!$A171),--('ECM Current Staffing'!$AZ$5:$AZ$1000 = "Yes"), --('ECM Current Staffing'!$C$5:$C$1000 = "Lead Care Manager"), 'ECM Current Staffing'!$M$5:$M$1000,'ECM Current Staffing'!AE$5:AE$1000)</f>
        <v>0</v>
      </c>
      <c r="BF171" cm="1">
        <f t="array" ref="BF171">SUMPRODUCT(--('ECM Current Staffing'!$A$5:$A$1000 = Assumptions!$A171),--('ECM Current Staffing'!$AZ$5:$AZ$1000 = "Yes"), --('ECM Current Staffing'!$C$5:$C$1000 = "Lead Care Manager"), 'ECM Current Staffing'!$M$5:$M$1000,'ECM Current Staffing'!AF$5:AF$1000)</f>
        <v>0</v>
      </c>
      <c r="BG171" cm="1">
        <f t="array" ref="BG171">SUMPRODUCT(--('ECM Current Staffing'!$A$5:$A$1000 = Assumptions!$A171),--('ECM Current Staffing'!$AZ$5:$AZ$1000 = "Yes"), --('ECM Current Staffing'!$C$5:$C$1000 = "Lead Care Manager"), 'ECM Current Staffing'!$M$5:$M$1000,'ECM Current Staffing'!AG$5:AG$1000)</f>
        <v>0</v>
      </c>
      <c r="BH171" cm="1">
        <f t="array" ref="BH171">SUMPRODUCT(--('ECM Current Staffing'!$A$5:$A$1000 = Assumptions!$A171),--('ECM Current Staffing'!$AZ$5:$AZ$1000 = "Yes"), --('ECM Current Staffing'!$C$5:$C$1000 = "Lead Care Manager"), 'ECM Current Staffing'!$M$5:$M$1000,'ECM Current Staffing'!AH$5:AH$1000)</f>
        <v>0</v>
      </c>
      <c r="BI171" cm="1">
        <f t="array" ref="BI171">SUMPRODUCT(--('ECM Current Staffing'!$A$5:$A$1000 = Assumptions!$A171),--('ECM Current Staffing'!$AZ$5:$AZ$1000 = "Yes"), --('ECM Current Staffing'!$C$5:$C$1000 = "Lead Care Manager"), 'ECM Current Staffing'!$M$5:$M$1000,'ECM Current Staffing'!AI$5:AI$1000)</f>
        <v>0</v>
      </c>
      <c r="BJ171" cm="1">
        <f t="array" ref="BJ171">SUMPRODUCT(--('ECM Current Staffing'!$A$5:$A$1000 = Assumptions!$A171),--('ECM Current Staffing'!$AZ$5:$AZ$1000 = "Yes"), --('ECM Current Staffing'!$C$5:$C$1000 = "Lead Care Manager"), 'ECM Current Staffing'!$M$5:$M$1000,'ECM Current Staffing'!AJ$5:AJ$1000)</f>
        <v>0</v>
      </c>
      <c r="BK171" cm="1">
        <f t="array" ref="BK171">SUMPRODUCT(--('ECM Current Staffing'!$A$5:$A$1000 = Assumptions!$A171),--('ECM Current Staffing'!$AZ$5:$AZ$1000 = "Yes"), --('ECM Current Staffing'!$C$5:$C$1000 = "Lead Care Manager"), 'ECM Current Staffing'!$M$5:$M$1000,'ECM Current Staffing'!AK$5:AK$1000)</f>
        <v>0</v>
      </c>
      <c r="BL171" cm="1">
        <f t="array" ref="BL171">SUMPRODUCT(--('ECM Current Staffing'!$A$5:$A$1000 = Assumptions!$A171),--('ECM Current Staffing'!$AZ$5:$AZ$1000 = "Yes"), --('ECM Current Staffing'!$C$5:$C$1000 = "Lead Care Manager"), 'ECM Current Staffing'!$M$5:$M$1000,'ECM Current Staffing'!AL$5:AL$1000)</f>
        <v>0</v>
      </c>
      <c r="BM171" cm="1">
        <f t="array" ref="BM171">SUMPRODUCT(--('ECM Current Staffing'!$A$5:$A$1000 = Assumptions!$A171),--('ECM Current Staffing'!$AZ$5:$AZ$1000 = "Yes"), --('ECM Current Staffing'!$C$5:$C$1000 = "Lead Care Manager"), 'ECM Current Staffing'!$M$5:$M$1000,'ECM Current Staffing'!AM$5:AM$1000)</f>
        <v>0</v>
      </c>
      <c r="BN171" cm="1">
        <f t="array" ref="BN171">SUMPRODUCT(--('ECM Current Staffing'!$A$5:$A$1000 = Assumptions!$A171),--('ECM Current Staffing'!$AZ$5:$AZ$1000 = "Yes"), --('ECM Current Staffing'!$C$5:$C$1000 = "Lead Care Manager"), 'ECM Current Staffing'!$M$5:$M$1000,'ECM Current Staffing'!AN$5:AN$1000)</f>
        <v>0</v>
      </c>
      <c r="BO171" cm="1">
        <f t="array" ref="BO171">SUMPRODUCT(--('ECM Current Staffing'!$A$5:$A$1000 = Assumptions!$A171),--('ECM Current Staffing'!$AZ$5:$AZ$1000 = "Yes"), --('ECM Current Staffing'!$C$5:$C$1000 = "Lead Care Manager"), 'ECM Current Staffing'!$M$5:$M$1000,'ECM Current Staffing'!AO$5:AO$1000)</f>
        <v>0</v>
      </c>
      <c r="BP171" cm="1">
        <f t="array" ref="BP171">SUMPRODUCT(--('ECM Current Staffing'!$A$5:$A$1000 = Assumptions!$A171),--('ECM Current Staffing'!$AZ$5:$AZ$1000 = "Yes"), --('ECM Current Staffing'!$C$5:$C$1000 = "Lead Care Manager"), 'ECM Current Staffing'!$M$5:$M$1000,'ECM Current Staffing'!AP$5:AP$1000)</f>
        <v>0</v>
      </c>
      <c r="BQ171" cm="1">
        <f t="array" ref="BQ171">SUMPRODUCT(--('ECM Current Staffing'!$A$5:$A$1000 = Assumptions!$A171),--('ECM Current Staffing'!$AZ$5:$AZ$1000 = "Yes"), --('ECM Current Staffing'!$C$5:$C$1000 = "Lead Care Manager"), 'ECM Current Staffing'!$M$5:$M$1000,'ECM Current Staffing'!AQ$5:AQ$1000)</f>
        <v>0</v>
      </c>
      <c r="BR171" cm="1">
        <f t="array" ref="BR171">SUMPRODUCT(--('ECM Current Staffing'!$A$5:$A$1000 = Assumptions!$A171),--('ECM Current Staffing'!$AZ$5:$AZ$1000 = "Yes"), --('ECM Current Staffing'!$C$5:$C$1000 = "Lead Care Manager"), 'ECM Current Staffing'!$M$5:$M$1000,'ECM Current Staffing'!AR$5:AR$1000)</f>
        <v>0</v>
      </c>
      <c r="BS171" cm="1">
        <f t="array" ref="BS171">SUMPRODUCT(--('ECM Current Staffing'!$A$5:$A$1000 = Assumptions!$A171),--('ECM Current Staffing'!$AZ$5:$AZ$1000 = "Yes"), --('ECM Current Staffing'!$C$5:$C$1000 = "Lead Care Manager"), 'ECM Current Staffing'!$M$5:$M$1000,'ECM Current Staffing'!AS$5:AS$1000)</f>
        <v>0</v>
      </c>
      <c r="BT171" cm="1">
        <f t="array" ref="BT171">SUMPRODUCT(--('ECM Current Staffing'!$A$5:$A$1000 = Assumptions!$A171),--('ECM Current Staffing'!$AZ$5:$AZ$1000 = "Yes"), --('ECM Current Staffing'!$C$5:$C$1000 = "Lead Care Manager"), 'ECM Current Staffing'!$M$5:$M$1000,'ECM Current Staffing'!AT$5:AT$1000)</f>
        <v>0</v>
      </c>
      <c r="BU171" cm="1">
        <f t="array" ref="BU171">SUMPRODUCT(--('ECM Current Staffing'!$A$5:$A$1000 = Assumptions!$A171),--('ECM Current Staffing'!$AZ$5:$AZ$1000 = "Yes"), --('ECM Current Staffing'!$C$5:$C$1000 = "Lead Care Manager"), 'ECM Current Staffing'!$M$5:$M$1000,'ECM Current Staffing'!AU$5:AU$1000)</f>
        <v>0</v>
      </c>
      <c r="BV171" cm="1">
        <f t="array" ref="BV171">SUMPRODUCT(--('ECM Current Staffing'!$A$5:$A$1000 = Assumptions!$A171),--('ECM Current Staffing'!$AZ$5:$AZ$1000 = "Yes"), --('ECM Current Staffing'!$C$5:$C$1000 = "Lead Care Manager"), 'ECM Current Staffing'!$M$5:$M$1000,'ECM Current Staffing'!AV$5:AV$1000)</f>
        <v>0</v>
      </c>
      <c r="BW171" cm="1">
        <f t="array" ref="BW171">SUMPRODUCT(--('ECM Current Staffing'!$A$5:$A$1000 = Assumptions!$A171),--('ECM Current Staffing'!$AZ$5:$AZ$1000 = "Yes"), --('ECM Current Staffing'!$C$5:$C$1000 = "Lead Care Manager"), 'ECM Current Staffing'!$M$5:$M$1000,'ECM Current Staffing'!AW$5:AW$1000)</f>
        <v>0</v>
      </c>
      <c r="BX171">
        <f t="shared" si="20"/>
        <v>0</v>
      </c>
      <c r="BY171">
        <f t="shared" si="21"/>
        <v>0</v>
      </c>
    </row>
    <row r="172" spans="1:77" x14ac:dyDescent="0.25">
      <c r="A172" s="132" t="str">
        <f>IF('ECM Location'!D34="", "",'ECM Location'!D34)</f>
        <v/>
      </c>
      <c r="B172" cm="1">
        <f t="array" ref="B172">SUMPRODUCT(--('ECM Current Staffing'!$A$5:$A$1000 = Assumptions!$A172),--('ECM Current Staffing'!$AY$5:$AY$1000 = "Yes"), --('ECM Current Staffing'!$C$5:$C$1000 = "Lead Care Manager"), 'ECM Current Staffing'!$M$5:$M$1000,'ECM Current Staffing'!N$5:N$1000)</f>
        <v>0</v>
      </c>
      <c r="C172" cm="1">
        <f t="array" ref="C172">SUMPRODUCT(--('ECM Current Staffing'!$A$5:$A$1000 = Assumptions!$A172),--('ECM Current Staffing'!$AY$5:$AY$1000 = "Yes"), --('ECM Current Staffing'!$C$5:$C$1000 = "Lead Care Manager"), 'ECM Current Staffing'!$M$5:$M$1000,'ECM Current Staffing'!O$5:O$1000)</f>
        <v>0</v>
      </c>
      <c r="D172" cm="1">
        <f t="array" ref="D172">SUMPRODUCT(--('ECM Current Staffing'!$A$5:$A$1000 = Assumptions!$A172),--('ECM Current Staffing'!$AY$5:$AY$1000 = "Yes"), --('ECM Current Staffing'!$C$5:$C$1000 = "Lead Care Manager"), 'ECM Current Staffing'!$M$5:$M$1000,'ECM Current Staffing'!P$5:P$1000)</f>
        <v>0</v>
      </c>
      <c r="E172" cm="1">
        <f t="array" ref="E172">SUMPRODUCT(--('ECM Current Staffing'!$A$5:$A$1000 = Assumptions!$A172),--('ECM Current Staffing'!$AY$5:$AY$1000 = "Yes"), --('ECM Current Staffing'!$C$5:$C$1000 = "Lead Care Manager"), 'ECM Current Staffing'!$M$5:$M$1000,'ECM Current Staffing'!Q$5:Q$1000)</f>
        <v>0</v>
      </c>
      <c r="F172" cm="1">
        <f t="array" ref="F172">SUMPRODUCT(--('ECM Current Staffing'!$A$5:$A$1000 = Assumptions!$A172),--('ECM Current Staffing'!$AY$5:$AY$1000 = "Yes"), --('ECM Current Staffing'!$C$5:$C$1000 = "Lead Care Manager"), 'ECM Current Staffing'!$M$5:$M$1000,'ECM Current Staffing'!R$5:R$1000)</f>
        <v>0</v>
      </c>
      <c r="G172" cm="1">
        <f t="array" ref="G172">SUMPRODUCT(--('ECM Current Staffing'!$A$5:$A$1000 = Assumptions!$A172),--('ECM Current Staffing'!$AY$5:$AY$1000 = "Yes"), --('ECM Current Staffing'!$C$5:$C$1000 = "Lead Care Manager"), 'ECM Current Staffing'!$M$5:$M$1000,'ECM Current Staffing'!S$5:S$1000)</f>
        <v>0</v>
      </c>
      <c r="H172" cm="1">
        <f t="array" ref="H172">SUMPRODUCT(--('ECM Current Staffing'!$A$5:$A$1000 = Assumptions!$A172),--('ECM Current Staffing'!$AY$5:$AY$1000 = "Yes"), --('ECM Current Staffing'!$C$5:$C$1000 = "Lead Care Manager"), 'ECM Current Staffing'!$M$5:$M$1000,'ECM Current Staffing'!T$5:T$1000)</f>
        <v>0</v>
      </c>
      <c r="I172" cm="1">
        <f t="array" ref="I172">SUMPRODUCT(--('ECM Current Staffing'!$A$5:$A$1000 = Assumptions!$A172),--('ECM Current Staffing'!$AY$5:$AY$1000 = "Yes"), --('ECM Current Staffing'!$C$5:$C$1000 = "Lead Care Manager"), 'ECM Current Staffing'!$M$5:$M$1000,'ECM Current Staffing'!U$5:U$1000)</f>
        <v>0</v>
      </c>
      <c r="J172" cm="1">
        <f t="array" ref="J172">SUMPRODUCT(--('ECM Current Staffing'!$A$5:$A$1000 = Assumptions!$A172),--('ECM Current Staffing'!$AY$5:$AY$1000 = "Yes"), --('ECM Current Staffing'!$C$5:$C$1000 = "Lead Care Manager"), 'ECM Current Staffing'!$M$5:$M$1000,'ECM Current Staffing'!V$5:V$1000)</f>
        <v>0</v>
      </c>
      <c r="K172" cm="1">
        <f t="array" ref="K172">SUMPRODUCT(--('ECM Current Staffing'!$A$5:$A$1000 = Assumptions!$A172),--('ECM Current Staffing'!$AY$5:$AY$1000 = "Yes"), --('ECM Current Staffing'!$C$5:$C$1000 = "Lead Care Manager"), 'ECM Current Staffing'!$M$5:$M$1000,'ECM Current Staffing'!W$5:W$1000)</f>
        <v>0</v>
      </c>
      <c r="L172" cm="1">
        <f t="array" ref="L172">SUMPRODUCT(--('ECM Current Staffing'!$A$5:$A$1000 = Assumptions!$A172),--('ECM Current Staffing'!$AY$5:$AY$1000 = "Yes"), --('ECM Current Staffing'!$C$5:$C$1000 = "Lead Care Manager"), 'ECM Current Staffing'!$M$5:$M$1000,'ECM Current Staffing'!X$5:X$1000)</f>
        <v>0</v>
      </c>
      <c r="M172" cm="1">
        <f t="array" ref="M172">SUMPRODUCT(--('ECM Current Staffing'!$A$5:$A$1000 = Assumptions!$A172),--('ECM Current Staffing'!$AY$5:$AY$1000 = "Yes"), --('ECM Current Staffing'!$C$5:$C$1000 = "Lead Care Manager"), 'ECM Current Staffing'!$M$5:$M$1000,'ECM Current Staffing'!Y$5:Y$1000)</f>
        <v>0</v>
      </c>
      <c r="N172" cm="1">
        <f t="array" ref="N172">SUMPRODUCT(--('ECM Current Staffing'!$A$5:$A$1000 = Assumptions!$A172),--('ECM Current Staffing'!$AY$5:$AY$1000 = "Yes"), --('ECM Current Staffing'!$C$5:$C$1000 = "Lead Care Manager"), 'ECM Current Staffing'!$M$5:$M$1000,'ECM Current Staffing'!Z$5:Z$1000)</f>
        <v>0</v>
      </c>
      <c r="O172" cm="1">
        <f t="array" ref="O172">SUMPRODUCT(--('ECM Current Staffing'!$A$5:$A$1000 = Assumptions!$A172),--('ECM Current Staffing'!$AY$5:$AY$1000 = "Yes"), --('ECM Current Staffing'!$C$5:$C$1000 = "Lead Care Manager"), 'ECM Current Staffing'!$M$5:$M$1000,'ECM Current Staffing'!AA$5:AA$1000)</f>
        <v>0</v>
      </c>
      <c r="P172" cm="1">
        <f t="array" ref="P172">SUMPRODUCT(--('ECM Current Staffing'!$A$5:$A$1000 = Assumptions!$A172),--('ECM Current Staffing'!$AY$5:$AY$1000 = "Yes"), --('ECM Current Staffing'!$C$5:$C$1000 = "Lead Care Manager"), 'ECM Current Staffing'!$M$5:$M$1000,'ECM Current Staffing'!AB$5:AB$1000)</f>
        <v>0</v>
      </c>
      <c r="Q172" cm="1">
        <f t="array" ref="Q172">SUMPRODUCT(--('ECM Current Staffing'!$A$5:$A$1000 = Assumptions!$A172),--('ECM Current Staffing'!$AY$5:$AY$1000 = "Yes"), --('ECM Current Staffing'!$C$5:$C$1000 = "Lead Care Manager"), 'ECM Current Staffing'!$M$5:$M$1000,'ECM Current Staffing'!AC$5:AC$1000)</f>
        <v>0</v>
      </c>
      <c r="R172" cm="1">
        <f t="array" ref="R172">SUMPRODUCT(--('ECM Current Staffing'!$A$5:$A$1000 = Assumptions!$A172),--('ECM Current Staffing'!$AY$5:$AY$1000 = "Yes"), --('ECM Current Staffing'!$C$5:$C$1000 = "Lead Care Manager"), 'ECM Current Staffing'!$M$5:$M$1000,'ECM Current Staffing'!AD$5:AD$1000)</f>
        <v>0</v>
      </c>
      <c r="S172" cm="1">
        <f t="array" ref="S172">SUMPRODUCT(--('ECM Current Staffing'!$A$5:$A$1000 = Assumptions!$A172),--('ECM Current Staffing'!$AY$5:$AY$1000 = "Yes"), --('ECM Current Staffing'!$C$5:$C$1000 = "Lead Care Manager"), 'ECM Current Staffing'!$M$5:$M$1000,'ECM Current Staffing'!AE$5:AE$1000)</f>
        <v>0</v>
      </c>
      <c r="T172" cm="1">
        <f t="array" ref="T172">SUMPRODUCT(--('ECM Current Staffing'!$A$5:$A$1000 = Assumptions!$A172),--('ECM Current Staffing'!$AY$5:$AY$1000 = "Yes"), --('ECM Current Staffing'!$C$5:$C$1000 = "Lead Care Manager"), 'ECM Current Staffing'!$M$5:$M$1000,'ECM Current Staffing'!AF$5:AF$1000)</f>
        <v>0</v>
      </c>
      <c r="U172" cm="1">
        <f t="array" ref="U172">SUMPRODUCT(--('ECM Current Staffing'!$A$5:$A$1000 = Assumptions!$A172),--('ECM Current Staffing'!$AY$5:$AY$1000 = "Yes"), --('ECM Current Staffing'!$C$5:$C$1000 = "Lead Care Manager"), 'ECM Current Staffing'!$M$5:$M$1000,'ECM Current Staffing'!AG$5:AG$1000)</f>
        <v>0</v>
      </c>
      <c r="V172" cm="1">
        <f t="array" ref="V172">SUMPRODUCT(--('ECM Current Staffing'!$A$5:$A$1000 = Assumptions!$A172),--('ECM Current Staffing'!$AY$5:$AY$1000 = "Yes"), --('ECM Current Staffing'!$C$5:$C$1000 = "Lead Care Manager"), 'ECM Current Staffing'!$M$5:$M$1000,'ECM Current Staffing'!AH$5:AH$1000)</f>
        <v>0</v>
      </c>
      <c r="W172" cm="1">
        <f t="array" ref="W172">SUMPRODUCT(--('ECM Current Staffing'!$A$5:$A$1000 = Assumptions!$A172),--('ECM Current Staffing'!$AY$5:$AY$1000 = "Yes"), --('ECM Current Staffing'!$C$5:$C$1000 = "Lead Care Manager"), 'ECM Current Staffing'!$M$5:$M$1000,'ECM Current Staffing'!AI$5:AI$1000)</f>
        <v>0</v>
      </c>
      <c r="X172" cm="1">
        <f t="array" ref="X172">SUMPRODUCT(--('ECM Current Staffing'!$A$5:$A$1000 = Assumptions!$A172),--('ECM Current Staffing'!$AY$5:$AY$1000 = "Yes"), --('ECM Current Staffing'!$C$5:$C$1000 = "Lead Care Manager"), 'ECM Current Staffing'!$M$5:$M$1000,'ECM Current Staffing'!AJ$5:AJ$1000)</f>
        <v>0</v>
      </c>
      <c r="Y172" cm="1">
        <f t="array" ref="Y172">SUMPRODUCT(--('ECM Current Staffing'!$A$5:$A$1000 = Assumptions!$A172),--('ECM Current Staffing'!$AY$5:$AY$1000 = "Yes"), --('ECM Current Staffing'!$C$5:$C$1000 = "Lead Care Manager"), 'ECM Current Staffing'!$M$5:$M$1000,'ECM Current Staffing'!AK$5:AK$1000)</f>
        <v>0</v>
      </c>
      <c r="Z172" cm="1">
        <f t="array" ref="Z172">SUMPRODUCT(--('ECM Current Staffing'!$A$5:$A$1000 = Assumptions!$A172),--('ECM Current Staffing'!$AY$5:$AY$1000 = "Yes"), --('ECM Current Staffing'!$C$5:$C$1000 = "Lead Care Manager"), 'ECM Current Staffing'!$M$5:$M$1000,'ECM Current Staffing'!AL$5:AL$1000)</f>
        <v>0</v>
      </c>
      <c r="AA172" cm="1">
        <f t="array" ref="AA172">SUMPRODUCT(--('ECM Current Staffing'!$A$5:$A$1000 = Assumptions!$A172),--('ECM Current Staffing'!$AY$5:$AY$1000 = "Yes"), --('ECM Current Staffing'!$C$5:$C$1000 = "Lead Care Manager"), 'ECM Current Staffing'!$M$5:$M$1000,'ECM Current Staffing'!AM$5:AM$1000)</f>
        <v>0</v>
      </c>
      <c r="AB172" cm="1">
        <f t="array" ref="AB172">SUMPRODUCT(--('ECM Current Staffing'!$A$5:$A$1000 = Assumptions!$A172),--('ECM Current Staffing'!$AY$5:$AY$1000 = "Yes"), --('ECM Current Staffing'!$C$5:$C$1000 = "Lead Care Manager"), 'ECM Current Staffing'!$M$5:$M$1000,'ECM Current Staffing'!AN$5:AN$1000)</f>
        <v>0</v>
      </c>
      <c r="AC172" cm="1">
        <f t="array" ref="AC172">SUMPRODUCT(--('ECM Current Staffing'!$A$5:$A$1000 = Assumptions!$A172),--('ECM Current Staffing'!$AY$5:$AY$1000 = "Yes"), --('ECM Current Staffing'!$C$5:$C$1000 = "Lead Care Manager"), 'ECM Current Staffing'!$M$5:$M$1000,'ECM Current Staffing'!AO$5:AO$1000)</f>
        <v>0</v>
      </c>
      <c r="AD172" cm="1">
        <f t="array" ref="AD172">SUMPRODUCT(--('ECM Current Staffing'!$A$5:$A$1000 = Assumptions!$A172),--('ECM Current Staffing'!$AY$5:$AY$1000 = "Yes"), --('ECM Current Staffing'!$C$5:$C$1000 = "Lead Care Manager"), 'ECM Current Staffing'!$M$5:$M$1000,'ECM Current Staffing'!AP$5:AP$1000)</f>
        <v>0</v>
      </c>
      <c r="AE172" cm="1">
        <f t="array" ref="AE172">SUMPRODUCT(--('ECM Current Staffing'!$A$5:$A$1000 = Assumptions!$A172),--('ECM Current Staffing'!$AY$5:$AY$1000 = "Yes"), --('ECM Current Staffing'!$C$5:$C$1000 = "Lead Care Manager"), 'ECM Current Staffing'!$M$5:$M$1000,'ECM Current Staffing'!AQ$5:AQ$1000)</f>
        <v>0</v>
      </c>
      <c r="AF172" cm="1">
        <f t="array" ref="AF172">SUMPRODUCT(--('ECM Current Staffing'!$A$5:$A$1000 = Assumptions!$A172),--('ECM Current Staffing'!$AY$5:$AY$1000 = "Yes"), --('ECM Current Staffing'!$C$5:$C$1000 = "Lead Care Manager"), 'ECM Current Staffing'!$M$5:$M$1000,'ECM Current Staffing'!AR$5:AR$1000)</f>
        <v>0</v>
      </c>
      <c r="AG172" cm="1">
        <f t="array" ref="AG172">SUMPRODUCT(--('ECM Current Staffing'!$A$5:$A$1000 = Assumptions!$A172),--('ECM Current Staffing'!$AY$5:$AY$1000 = "Yes"), --('ECM Current Staffing'!$C$5:$C$1000 = "Lead Care Manager"), 'ECM Current Staffing'!$M$5:$M$1000,'ECM Current Staffing'!AS$5:AS$1000)</f>
        <v>0</v>
      </c>
      <c r="AH172" cm="1">
        <f t="array" ref="AH172">SUMPRODUCT(--('ECM Current Staffing'!$A$5:$A$1000 = Assumptions!$A172),--('ECM Current Staffing'!$AY$5:$AY$1000 = "Yes"), --('ECM Current Staffing'!$C$5:$C$1000 = "Lead Care Manager"), 'ECM Current Staffing'!$M$5:$M$1000,'ECM Current Staffing'!AT$5:AT$1000)</f>
        <v>0</v>
      </c>
      <c r="AI172" cm="1">
        <f t="array" ref="AI172">SUMPRODUCT(--('ECM Current Staffing'!$A$5:$A$1000 = Assumptions!$A172),--('ECM Current Staffing'!$AY$5:$AY$1000 = "Yes"), --('ECM Current Staffing'!$C$5:$C$1000 = "Lead Care Manager"), 'ECM Current Staffing'!$M$5:$M$1000,'ECM Current Staffing'!AU$5:AU$1000)</f>
        <v>0</v>
      </c>
      <c r="AJ172" cm="1">
        <f t="array" ref="AJ172">SUMPRODUCT(--('ECM Current Staffing'!$A$5:$A$1000 = Assumptions!$A172),--('ECM Current Staffing'!$AY$5:$AY$1000 = "Yes"), --('ECM Current Staffing'!$C$5:$C$1000 = "Lead Care Manager"), 'ECM Current Staffing'!$M$5:$M$1000,'ECM Current Staffing'!AV$5:AV$1000)</f>
        <v>0</v>
      </c>
      <c r="AK172" cm="1">
        <f t="array" ref="AK172">SUMPRODUCT(--('ECM Current Staffing'!$A$5:$A$1000 = Assumptions!$A172),--('ECM Current Staffing'!$AY$5:$AY$1000 = "Yes"), --('ECM Current Staffing'!$C$5:$C$1000 = "Lead Care Manager"), 'ECM Current Staffing'!$M$5:$M$1000,'ECM Current Staffing'!AW$5:AW$1000)</f>
        <v>0</v>
      </c>
      <c r="AL172">
        <f t="shared" si="18"/>
        <v>0</v>
      </c>
      <c r="AM172">
        <f t="shared" si="19"/>
        <v>0</v>
      </c>
      <c r="AN172" cm="1">
        <f t="array" ref="AN172">SUMPRODUCT(--('ECM Current Staffing'!$A$5:$A$1000 = Assumptions!$A172),--('ECM Current Staffing'!$AZ$5:$AZ$1000 = "Yes"), --('ECM Current Staffing'!$C$5:$C$1000 = "Lead Care Manager"), 'ECM Current Staffing'!$M$5:$M$1000,'ECM Current Staffing'!N$5:N$1000)</f>
        <v>0</v>
      </c>
      <c r="AO172" cm="1">
        <f t="array" ref="AO172">SUMPRODUCT(--('ECM Current Staffing'!$A$5:$A$1000 = Assumptions!$A172),--('ECM Current Staffing'!$AZ$5:$AZ$1000 = "Yes"), --('ECM Current Staffing'!$C$5:$C$1000 = "Lead Care Manager"), 'ECM Current Staffing'!$M$5:$M$1000,'ECM Current Staffing'!O$5:O$1000)</f>
        <v>0</v>
      </c>
      <c r="AP172" cm="1">
        <f t="array" ref="AP172">SUMPRODUCT(--('ECM Current Staffing'!$A$5:$A$1000 = Assumptions!$A172),--('ECM Current Staffing'!$AZ$5:$AZ$1000 = "Yes"), --('ECM Current Staffing'!$C$5:$C$1000 = "Lead Care Manager"), 'ECM Current Staffing'!$M$5:$M$1000,'ECM Current Staffing'!P$5:P$1000)</f>
        <v>0</v>
      </c>
      <c r="AQ172" cm="1">
        <f t="array" ref="AQ172">SUMPRODUCT(--('ECM Current Staffing'!$A$5:$A$1000 = Assumptions!$A172),--('ECM Current Staffing'!$AZ$5:$AZ$1000 = "Yes"), --('ECM Current Staffing'!$C$5:$C$1000 = "Lead Care Manager"), 'ECM Current Staffing'!$M$5:$M$1000,'ECM Current Staffing'!Q$5:Q$1000)</f>
        <v>0</v>
      </c>
      <c r="AR172" cm="1">
        <f t="array" ref="AR172">SUMPRODUCT(--('ECM Current Staffing'!$A$5:$A$1000 = Assumptions!$A172),--('ECM Current Staffing'!$AZ$5:$AZ$1000 = "Yes"), --('ECM Current Staffing'!$C$5:$C$1000 = "Lead Care Manager"), 'ECM Current Staffing'!$M$5:$M$1000,'ECM Current Staffing'!R$5:R$1000)</f>
        <v>0</v>
      </c>
      <c r="AS172" cm="1">
        <f t="array" ref="AS172">SUMPRODUCT(--('ECM Current Staffing'!$A$5:$A$1000 = Assumptions!$A172),--('ECM Current Staffing'!$AZ$5:$AZ$1000 = "Yes"), --('ECM Current Staffing'!$C$5:$C$1000 = "Lead Care Manager"), 'ECM Current Staffing'!$M$5:$M$1000,'ECM Current Staffing'!S$5:S$1000)</f>
        <v>0</v>
      </c>
      <c r="AT172" cm="1">
        <f t="array" ref="AT172">SUMPRODUCT(--('ECM Current Staffing'!$A$5:$A$1000 = Assumptions!$A172),--('ECM Current Staffing'!$AZ$5:$AZ$1000 = "Yes"), --('ECM Current Staffing'!$C$5:$C$1000 = "Lead Care Manager"), 'ECM Current Staffing'!$M$5:$M$1000,'ECM Current Staffing'!T$5:T$1000)</f>
        <v>0</v>
      </c>
      <c r="AU172" cm="1">
        <f t="array" ref="AU172">SUMPRODUCT(--('ECM Current Staffing'!$A$5:$A$1000 = Assumptions!$A172),--('ECM Current Staffing'!$AZ$5:$AZ$1000 = "Yes"), --('ECM Current Staffing'!$C$5:$C$1000 = "Lead Care Manager"), 'ECM Current Staffing'!$M$5:$M$1000,'ECM Current Staffing'!U$5:U$1000)</f>
        <v>0</v>
      </c>
      <c r="AV172" cm="1">
        <f t="array" ref="AV172">SUMPRODUCT(--('ECM Current Staffing'!$A$5:$A$1000 = Assumptions!$A172),--('ECM Current Staffing'!$AZ$5:$AZ$1000 = "Yes"), --('ECM Current Staffing'!$C$5:$C$1000 = "Lead Care Manager"), 'ECM Current Staffing'!$M$5:$M$1000,'ECM Current Staffing'!V$5:V$1000)</f>
        <v>0</v>
      </c>
      <c r="AW172" cm="1">
        <f t="array" ref="AW172">SUMPRODUCT(--('ECM Current Staffing'!$A$5:$A$1000 = Assumptions!$A172),--('ECM Current Staffing'!$AZ$5:$AZ$1000 = "Yes"), --('ECM Current Staffing'!$C$5:$C$1000 = "Lead Care Manager"), 'ECM Current Staffing'!$M$5:$M$1000,'ECM Current Staffing'!W$5:W$1000)</f>
        <v>0</v>
      </c>
      <c r="AX172" cm="1">
        <f t="array" ref="AX172">SUMPRODUCT(--('ECM Current Staffing'!$A$5:$A$1000 = Assumptions!$A172),--('ECM Current Staffing'!$AZ$5:$AZ$1000 = "Yes"), --('ECM Current Staffing'!$C$5:$C$1000 = "Lead Care Manager"), 'ECM Current Staffing'!$M$5:$M$1000,'ECM Current Staffing'!X$5:X$1000)</f>
        <v>0</v>
      </c>
      <c r="AY172" cm="1">
        <f t="array" ref="AY172">SUMPRODUCT(--('ECM Current Staffing'!$A$5:$A$1000 = Assumptions!$A172),--('ECM Current Staffing'!$AZ$5:$AZ$1000 = "Yes"), --('ECM Current Staffing'!$C$5:$C$1000 = "Lead Care Manager"), 'ECM Current Staffing'!$M$5:$M$1000,'ECM Current Staffing'!Y$5:Y$1000)</f>
        <v>0</v>
      </c>
      <c r="AZ172" cm="1">
        <f t="array" ref="AZ172">SUMPRODUCT(--('ECM Current Staffing'!$A$5:$A$1000 = Assumptions!$A172),--('ECM Current Staffing'!$AZ$5:$AZ$1000 = "Yes"), --('ECM Current Staffing'!$C$5:$C$1000 = "Lead Care Manager"), 'ECM Current Staffing'!$M$5:$M$1000,'ECM Current Staffing'!Z$5:Z$1000)</f>
        <v>0</v>
      </c>
      <c r="BA172" cm="1">
        <f t="array" ref="BA172">SUMPRODUCT(--('ECM Current Staffing'!$A$5:$A$1000 = Assumptions!$A172),--('ECM Current Staffing'!$AZ$5:$AZ$1000 = "Yes"), --('ECM Current Staffing'!$C$5:$C$1000 = "Lead Care Manager"), 'ECM Current Staffing'!$M$5:$M$1000,'ECM Current Staffing'!AA$5:AA$1000)</f>
        <v>0</v>
      </c>
      <c r="BB172" cm="1">
        <f t="array" ref="BB172">SUMPRODUCT(--('ECM Current Staffing'!$A$5:$A$1000 = Assumptions!$A172),--('ECM Current Staffing'!$AZ$5:$AZ$1000 = "Yes"), --('ECM Current Staffing'!$C$5:$C$1000 = "Lead Care Manager"), 'ECM Current Staffing'!$M$5:$M$1000,'ECM Current Staffing'!AB$5:AB$1000)</f>
        <v>0</v>
      </c>
      <c r="BC172" cm="1">
        <f t="array" ref="BC172">SUMPRODUCT(--('ECM Current Staffing'!$A$5:$A$1000 = Assumptions!$A172),--('ECM Current Staffing'!$AZ$5:$AZ$1000 = "Yes"), --('ECM Current Staffing'!$C$5:$C$1000 = "Lead Care Manager"), 'ECM Current Staffing'!$M$5:$M$1000,'ECM Current Staffing'!AC$5:AC$1000)</f>
        <v>0</v>
      </c>
      <c r="BD172" cm="1">
        <f t="array" ref="BD172">SUMPRODUCT(--('ECM Current Staffing'!$A$5:$A$1000 = Assumptions!$A172),--('ECM Current Staffing'!$AZ$5:$AZ$1000 = "Yes"), --('ECM Current Staffing'!$C$5:$C$1000 = "Lead Care Manager"), 'ECM Current Staffing'!$M$5:$M$1000,'ECM Current Staffing'!AD$5:AD$1000)</f>
        <v>0</v>
      </c>
      <c r="BE172" cm="1">
        <f t="array" ref="BE172">SUMPRODUCT(--('ECM Current Staffing'!$A$5:$A$1000 = Assumptions!$A172),--('ECM Current Staffing'!$AZ$5:$AZ$1000 = "Yes"), --('ECM Current Staffing'!$C$5:$C$1000 = "Lead Care Manager"), 'ECM Current Staffing'!$M$5:$M$1000,'ECM Current Staffing'!AE$5:AE$1000)</f>
        <v>0</v>
      </c>
      <c r="BF172" cm="1">
        <f t="array" ref="BF172">SUMPRODUCT(--('ECM Current Staffing'!$A$5:$A$1000 = Assumptions!$A172),--('ECM Current Staffing'!$AZ$5:$AZ$1000 = "Yes"), --('ECM Current Staffing'!$C$5:$C$1000 = "Lead Care Manager"), 'ECM Current Staffing'!$M$5:$M$1000,'ECM Current Staffing'!AF$5:AF$1000)</f>
        <v>0</v>
      </c>
      <c r="BG172" cm="1">
        <f t="array" ref="BG172">SUMPRODUCT(--('ECM Current Staffing'!$A$5:$A$1000 = Assumptions!$A172),--('ECM Current Staffing'!$AZ$5:$AZ$1000 = "Yes"), --('ECM Current Staffing'!$C$5:$C$1000 = "Lead Care Manager"), 'ECM Current Staffing'!$M$5:$M$1000,'ECM Current Staffing'!AG$5:AG$1000)</f>
        <v>0</v>
      </c>
      <c r="BH172" cm="1">
        <f t="array" ref="BH172">SUMPRODUCT(--('ECM Current Staffing'!$A$5:$A$1000 = Assumptions!$A172),--('ECM Current Staffing'!$AZ$5:$AZ$1000 = "Yes"), --('ECM Current Staffing'!$C$5:$C$1000 = "Lead Care Manager"), 'ECM Current Staffing'!$M$5:$M$1000,'ECM Current Staffing'!AH$5:AH$1000)</f>
        <v>0</v>
      </c>
      <c r="BI172" cm="1">
        <f t="array" ref="BI172">SUMPRODUCT(--('ECM Current Staffing'!$A$5:$A$1000 = Assumptions!$A172),--('ECM Current Staffing'!$AZ$5:$AZ$1000 = "Yes"), --('ECM Current Staffing'!$C$5:$C$1000 = "Lead Care Manager"), 'ECM Current Staffing'!$M$5:$M$1000,'ECM Current Staffing'!AI$5:AI$1000)</f>
        <v>0</v>
      </c>
      <c r="BJ172" cm="1">
        <f t="array" ref="BJ172">SUMPRODUCT(--('ECM Current Staffing'!$A$5:$A$1000 = Assumptions!$A172),--('ECM Current Staffing'!$AZ$5:$AZ$1000 = "Yes"), --('ECM Current Staffing'!$C$5:$C$1000 = "Lead Care Manager"), 'ECM Current Staffing'!$M$5:$M$1000,'ECM Current Staffing'!AJ$5:AJ$1000)</f>
        <v>0</v>
      </c>
      <c r="BK172" cm="1">
        <f t="array" ref="BK172">SUMPRODUCT(--('ECM Current Staffing'!$A$5:$A$1000 = Assumptions!$A172),--('ECM Current Staffing'!$AZ$5:$AZ$1000 = "Yes"), --('ECM Current Staffing'!$C$5:$C$1000 = "Lead Care Manager"), 'ECM Current Staffing'!$M$5:$M$1000,'ECM Current Staffing'!AK$5:AK$1000)</f>
        <v>0</v>
      </c>
      <c r="BL172" cm="1">
        <f t="array" ref="BL172">SUMPRODUCT(--('ECM Current Staffing'!$A$5:$A$1000 = Assumptions!$A172),--('ECM Current Staffing'!$AZ$5:$AZ$1000 = "Yes"), --('ECM Current Staffing'!$C$5:$C$1000 = "Lead Care Manager"), 'ECM Current Staffing'!$M$5:$M$1000,'ECM Current Staffing'!AL$5:AL$1000)</f>
        <v>0</v>
      </c>
      <c r="BM172" cm="1">
        <f t="array" ref="BM172">SUMPRODUCT(--('ECM Current Staffing'!$A$5:$A$1000 = Assumptions!$A172),--('ECM Current Staffing'!$AZ$5:$AZ$1000 = "Yes"), --('ECM Current Staffing'!$C$5:$C$1000 = "Lead Care Manager"), 'ECM Current Staffing'!$M$5:$M$1000,'ECM Current Staffing'!AM$5:AM$1000)</f>
        <v>0</v>
      </c>
      <c r="BN172" cm="1">
        <f t="array" ref="BN172">SUMPRODUCT(--('ECM Current Staffing'!$A$5:$A$1000 = Assumptions!$A172),--('ECM Current Staffing'!$AZ$5:$AZ$1000 = "Yes"), --('ECM Current Staffing'!$C$5:$C$1000 = "Lead Care Manager"), 'ECM Current Staffing'!$M$5:$M$1000,'ECM Current Staffing'!AN$5:AN$1000)</f>
        <v>0</v>
      </c>
      <c r="BO172" cm="1">
        <f t="array" ref="BO172">SUMPRODUCT(--('ECM Current Staffing'!$A$5:$A$1000 = Assumptions!$A172),--('ECM Current Staffing'!$AZ$5:$AZ$1000 = "Yes"), --('ECM Current Staffing'!$C$5:$C$1000 = "Lead Care Manager"), 'ECM Current Staffing'!$M$5:$M$1000,'ECM Current Staffing'!AO$5:AO$1000)</f>
        <v>0</v>
      </c>
      <c r="BP172" cm="1">
        <f t="array" ref="BP172">SUMPRODUCT(--('ECM Current Staffing'!$A$5:$A$1000 = Assumptions!$A172),--('ECM Current Staffing'!$AZ$5:$AZ$1000 = "Yes"), --('ECM Current Staffing'!$C$5:$C$1000 = "Lead Care Manager"), 'ECM Current Staffing'!$M$5:$M$1000,'ECM Current Staffing'!AP$5:AP$1000)</f>
        <v>0</v>
      </c>
      <c r="BQ172" cm="1">
        <f t="array" ref="BQ172">SUMPRODUCT(--('ECM Current Staffing'!$A$5:$A$1000 = Assumptions!$A172),--('ECM Current Staffing'!$AZ$5:$AZ$1000 = "Yes"), --('ECM Current Staffing'!$C$5:$C$1000 = "Lead Care Manager"), 'ECM Current Staffing'!$M$5:$M$1000,'ECM Current Staffing'!AQ$5:AQ$1000)</f>
        <v>0</v>
      </c>
      <c r="BR172" cm="1">
        <f t="array" ref="BR172">SUMPRODUCT(--('ECM Current Staffing'!$A$5:$A$1000 = Assumptions!$A172),--('ECM Current Staffing'!$AZ$5:$AZ$1000 = "Yes"), --('ECM Current Staffing'!$C$5:$C$1000 = "Lead Care Manager"), 'ECM Current Staffing'!$M$5:$M$1000,'ECM Current Staffing'!AR$5:AR$1000)</f>
        <v>0</v>
      </c>
      <c r="BS172" cm="1">
        <f t="array" ref="BS172">SUMPRODUCT(--('ECM Current Staffing'!$A$5:$A$1000 = Assumptions!$A172),--('ECM Current Staffing'!$AZ$5:$AZ$1000 = "Yes"), --('ECM Current Staffing'!$C$5:$C$1000 = "Lead Care Manager"), 'ECM Current Staffing'!$M$5:$M$1000,'ECM Current Staffing'!AS$5:AS$1000)</f>
        <v>0</v>
      </c>
      <c r="BT172" cm="1">
        <f t="array" ref="BT172">SUMPRODUCT(--('ECM Current Staffing'!$A$5:$A$1000 = Assumptions!$A172),--('ECM Current Staffing'!$AZ$5:$AZ$1000 = "Yes"), --('ECM Current Staffing'!$C$5:$C$1000 = "Lead Care Manager"), 'ECM Current Staffing'!$M$5:$M$1000,'ECM Current Staffing'!AT$5:AT$1000)</f>
        <v>0</v>
      </c>
      <c r="BU172" cm="1">
        <f t="array" ref="BU172">SUMPRODUCT(--('ECM Current Staffing'!$A$5:$A$1000 = Assumptions!$A172),--('ECM Current Staffing'!$AZ$5:$AZ$1000 = "Yes"), --('ECM Current Staffing'!$C$5:$C$1000 = "Lead Care Manager"), 'ECM Current Staffing'!$M$5:$M$1000,'ECM Current Staffing'!AU$5:AU$1000)</f>
        <v>0</v>
      </c>
      <c r="BV172" cm="1">
        <f t="array" ref="BV172">SUMPRODUCT(--('ECM Current Staffing'!$A$5:$A$1000 = Assumptions!$A172),--('ECM Current Staffing'!$AZ$5:$AZ$1000 = "Yes"), --('ECM Current Staffing'!$C$5:$C$1000 = "Lead Care Manager"), 'ECM Current Staffing'!$M$5:$M$1000,'ECM Current Staffing'!AV$5:AV$1000)</f>
        <v>0</v>
      </c>
      <c r="BW172" cm="1">
        <f t="array" ref="BW172">SUMPRODUCT(--('ECM Current Staffing'!$A$5:$A$1000 = Assumptions!$A172),--('ECM Current Staffing'!$AZ$5:$AZ$1000 = "Yes"), --('ECM Current Staffing'!$C$5:$C$1000 = "Lead Care Manager"), 'ECM Current Staffing'!$M$5:$M$1000,'ECM Current Staffing'!AW$5:AW$1000)</f>
        <v>0</v>
      </c>
      <c r="BX172">
        <f t="shared" si="20"/>
        <v>0</v>
      </c>
      <c r="BY172">
        <f t="shared" si="21"/>
        <v>0</v>
      </c>
    </row>
    <row r="173" spans="1:77" x14ac:dyDescent="0.25">
      <c r="A173" s="132" t="str">
        <f>IF('ECM Location'!D35="", "",'ECM Location'!D35)</f>
        <v/>
      </c>
      <c r="B173" cm="1">
        <f t="array" ref="B173">SUMPRODUCT(--('ECM Current Staffing'!$A$5:$A$1000 = Assumptions!$A173),--('ECM Current Staffing'!$AY$5:$AY$1000 = "Yes"), --('ECM Current Staffing'!$C$5:$C$1000 = "Lead Care Manager"), 'ECM Current Staffing'!$M$5:$M$1000,'ECM Current Staffing'!N$5:N$1000)</f>
        <v>0</v>
      </c>
      <c r="C173" cm="1">
        <f t="array" ref="C173">SUMPRODUCT(--('ECM Current Staffing'!$A$5:$A$1000 = Assumptions!$A173),--('ECM Current Staffing'!$AY$5:$AY$1000 = "Yes"), --('ECM Current Staffing'!$C$5:$C$1000 = "Lead Care Manager"), 'ECM Current Staffing'!$M$5:$M$1000,'ECM Current Staffing'!O$5:O$1000)</f>
        <v>0</v>
      </c>
      <c r="D173" cm="1">
        <f t="array" ref="D173">SUMPRODUCT(--('ECM Current Staffing'!$A$5:$A$1000 = Assumptions!$A173),--('ECM Current Staffing'!$AY$5:$AY$1000 = "Yes"), --('ECM Current Staffing'!$C$5:$C$1000 = "Lead Care Manager"), 'ECM Current Staffing'!$M$5:$M$1000,'ECM Current Staffing'!P$5:P$1000)</f>
        <v>0</v>
      </c>
      <c r="E173" cm="1">
        <f t="array" ref="E173">SUMPRODUCT(--('ECM Current Staffing'!$A$5:$A$1000 = Assumptions!$A173),--('ECM Current Staffing'!$AY$5:$AY$1000 = "Yes"), --('ECM Current Staffing'!$C$5:$C$1000 = "Lead Care Manager"), 'ECM Current Staffing'!$M$5:$M$1000,'ECM Current Staffing'!Q$5:Q$1000)</f>
        <v>0</v>
      </c>
      <c r="F173" cm="1">
        <f t="array" ref="F173">SUMPRODUCT(--('ECM Current Staffing'!$A$5:$A$1000 = Assumptions!$A173),--('ECM Current Staffing'!$AY$5:$AY$1000 = "Yes"), --('ECM Current Staffing'!$C$5:$C$1000 = "Lead Care Manager"), 'ECM Current Staffing'!$M$5:$M$1000,'ECM Current Staffing'!R$5:R$1000)</f>
        <v>0</v>
      </c>
      <c r="G173" cm="1">
        <f t="array" ref="G173">SUMPRODUCT(--('ECM Current Staffing'!$A$5:$A$1000 = Assumptions!$A173),--('ECM Current Staffing'!$AY$5:$AY$1000 = "Yes"), --('ECM Current Staffing'!$C$5:$C$1000 = "Lead Care Manager"), 'ECM Current Staffing'!$M$5:$M$1000,'ECM Current Staffing'!S$5:S$1000)</f>
        <v>0</v>
      </c>
      <c r="H173" cm="1">
        <f t="array" ref="H173">SUMPRODUCT(--('ECM Current Staffing'!$A$5:$A$1000 = Assumptions!$A173),--('ECM Current Staffing'!$AY$5:$AY$1000 = "Yes"), --('ECM Current Staffing'!$C$5:$C$1000 = "Lead Care Manager"), 'ECM Current Staffing'!$M$5:$M$1000,'ECM Current Staffing'!T$5:T$1000)</f>
        <v>0</v>
      </c>
      <c r="I173" cm="1">
        <f t="array" ref="I173">SUMPRODUCT(--('ECM Current Staffing'!$A$5:$A$1000 = Assumptions!$A173),--('ECM Current Staffing'!$AY$5:$AY$1000 = "Yes"), --('ECM Current Staffing'!$C$5:$C$1000 = "Lead Care Manager"), 'ECM Current Staffing'!$M$5:$M$1000,'ECM Current Staffing'!U$5:U$1000)</f>
        <v>0</v>
      </c>
      <c r="J173" cm="1">
        <f t="array" ref="J173">SUMPRODUCT(--('ECM Current Staffing'!$A$5:$A$1000 = Assumptions!$A173),--('ECM Current Staffing'!$AY$5:$AY$1000 = "Yes"), --('ECM Current Staffing'!$C$5:$C$1000 = "Lead Care Manager"), 'ECM Current Staffing'!$M$5:$M$1000,'ECM Current Staffing'!V$5:V$1000)</f>
        <v>0</v>
      </c>
      <c r="K173" cm="1">
        <f t="array" ref="K173">SUMPRODUCT(--('ECM Current Staffing'!$A$5:$A$1000 = Assumptions!$A173),--('ECM Current Staffing'!$AY$5:$AY$1000 = "Yes"), --('ECM Current Staffing'!$C$5:$C$1000 = "Lead Care Manager"), 'ECM Current Staffing'!$M$5:$M$1000,'ECM Current Staffing'!W$5:W$1000)</f>
        <v>0</v>
      </c>
      <c r="L173" cm="1">
        <f t="array" ref="L173">SUMPRODUCT(--('ECM Current Staffing'!$A$5:$A$1000 = Assumptions!$A173),--('ECM Current Staffing'!$AY$5:$AY$1000 = "Yes"), --('ECM Current Staffing'!$C$5:$C$1000 = "Lead Care Manager"), 'ECM Current Staffing'!$M$5:$M$1000,'ECM Current Staffing'!X$5:X$1000)</f>
        <v>0</v>
      </c>
      <c r="M173" cm="1">
        <f t="array" ref="M173">SUMPRODUCT(--('ECM Current Staffing'!$A$5:$A$1000 = Assumptions!$A173),--('ECM Current Staffing'!$AY$5:$AY$1000 = "Yes"), --('ECM Current Staffing'!$C$5:$C$1000 = "Lead Care Manager"), 'ECM Current Staffing'!$M$5:$M$1000,'ECM Current Staffing'!Y$5:Y$1000)</f>
        <v>0</v>
      </c>
      <c r="N173" cm="1">
        <f t="array" ref="N173">SUMPRODUCT(--('ECM Current Staffing'!$A$5:$A$1000 = Assumptions!$A173),--('ECM Current Staffing'!$AY$5:$AY$1000 = "Yes"), --('ECM Current Staffing'!$C$5:$C$1000 = "Lead Care Manager"), 'ECM Current Staffing'!$M$5:$M$1000,'ECM Current Staffing'!Z$5:Z$1000)</f>
        <v>0</v>
      </c>
      <c r="O173" cm="1">
        <f t="array" ref="O173">SUMPRODUCT(--('ECM Current Staffing'!$A$5:$A$1000 = Assumptions!$A173),--('ECM Current Staffing'!$AY$5:$AY$1000 = "Yes"), --('ECM Current Staffing'!$C$5:$C$1000 = "Lead Care Manager"), 'ECM Current Staffing'!$M$5:$M$1000,'ECM Current Staffing'!AA$5:AA$1000)</f>
        <v>0</v>
      </c>
      <c r="P173" cm="1">
        <f t="array" ref="P173">SUMPRODUCT(--('ECM Current Staffing'!$A$5:$A$1000 = Assumptions!$A173),--('ECM Current Staffing'!$AY$5:$AY$1000 = "Yes"), --('ECM Current Staffing'!$C$5:$C$1000 = "Lead Care Manager"), 'ECM Current Staffing'!$M$5:$M$1000,'ECM Current Staffing'!AB$5:AB$1000)</f>
        <v>0</v>
      </c>
      <c r="Q173" cm="1">
        <f t="array" ref="Q173">SUMPRODUCT(--('ECM Current Staffing'!$A$5:$A$1000 = Assumptions!$A173),--('ECM Current Staffing'!$AY$5:$AY$1000 = "Yes"), --('ECM Current Staffing'!$C$5:$C$1000 = "Lead Care Manager"), 'ECM Current Staffing'!$M$5:$M$1000,'ECM Current Staffing'!AC$5:AC$1000)</f>
        <v>0</v>
      </c>
      <c r="R173" cm="1">
        <f t="array" ref="R173">SUMPRODUCT(--('ECM Current Staffing'!$A$5:$A$1000 = Assumptions!$A173),--('ECM Current Staffing'!$AY$5:$AY$1000 = "Yes"), --('ECM Current Staffing'!$C$5:$C$1000 = "Lead Care Manager"), 'ECM Current Staffing'!$M$5:$M$1000,'ECM Current Staffing'!AD$5:AD$1000)</f>
        <v>0</v>
      </c>
      <c r="S173" cm="1">
        <f t="array" ref="S173">SUMPRODUCT(--('ECM Current Staffing'!$A$5:$A$1000 = Assumptions!$A173),--('ECM Current Staffing'!$AY$5:$AY$1000 = "Yes"), --('ECM Current Staffing'!$C$5:$C$1000 = "Lead Care Manager"), 'ECM Current Staffing'!$M$5:$M$1000,'ECM Current Staffing'!AE$5:AE$1000)</f>
        <v>0</v>
      </c>
      <c r="T173" cm="1">
        <f t="array" ref="T173">SUMPRODUCT(--('ECM Current Staffing'!$A$5:$A$1000 = Assumptions!$A173),--('ECM Current Staffing'!$AY$5:$AY$1000 = "Yes"), --('ECM Current Staffing'!$C$5:$C$1000 = "Lead Care Manager"), 'ECM Current Staffing'!$M$5:$M$1000,'ECM Current Staffing'!AF$5:AF$1000)</f>
        <v>0</v>
      </c>
      <c r="U173" cm="1">
        <f t="array" ref="U173">SUMPRODUCT(--('ECM Current Staffing'!$A$5:$A$1000 = Assumptions!$A173),--('ECM Current Staffing'!$AY$5:$AY$1000 = "Yes"), --('ECM Current Staffing'!$C$5:$C$1000 = "Lead Care Manager"), 'ECM Current Staffing'!$M$5:$M$1000,'ECM Current Staffing'!AG$5:AG$1000)</f>
        <v>0</v>
      </c>
      <c r="V173" cm="1">
        <f t="array" ref="V173">SUMPRODUCT(--('ECM Current Staffing'!$A$5:$A$1000 = Assumptions!$A173),--('ECM Current Staffing'!$AY$5:$AY$1000 = "Yes"), --('ECM Current Staffing'!$C$5:$C$1000 = "Lead Care Manager"), 'ECM Current Staffing'!$M$5:$M$1000,'ECM Current Staffing'!AH$5:AH$1000)</f>
        <v>0</v>
      </c>
      <c r="W173" cm="1">
        <f t="array" ref="W173">SUMPRODUCT(--('ECM Current Staffing'!$A$5:$A$1000 = Assumptions!$A173),--('ECM Current Staffing'!$AY$5:$AY$1000 = "Yes"), --('ECM Current Staffing'!$C$5:$C$1000 = "Lead Care Manager"), 'ECM Current Staffing'!$M$5:$M$1000,'ECM Current Staffing'!AI$5:AI$1000)</f>
        <v>0</v>
      </c>
      <c r="X173" cm="1">
        <f t="array" ref="X173">SUMPRODUCT(--('ECM Current Staffing'!$A$5:$A$1000 = Assumptions!$A173),--('ECM Current Staffing'!$AY$5:$AY$1000 = "Yes"), --('ECM Current Staffing'!$C$5:$C$1000 = "Lead Care Manager"), 'ECM Current Staffing'!$M$5:$M$1000,'ECM Current Staffing'!AJ$5:AJ$1000)</f>
        <v>0</v>
      </c>
      <c r="Y173" cm="1">
        <f t="array" ref="Y173">SUMPRODUCT(--('ECM Current Staffing'!$A$5:$A$1000 = Assumptions!$A173),--('ECM Current Staffing'!$AY$5:$AY$1000 = "Yes"), --('ECM Current Staffing'!$C$5:$C$1000 = "Lead Care Manager"), 'ECM Current Staffing'!$M$5:$M$1000,'ECM Current Staffing'!AK$5:AK$1000)</f>
        <v>0</v>
      </c>
      <c r="Z173" cm="1">
        <f t="array" ref="Z173">SUMPRODUCT(--('ECM Current Staffing'!$A$5:$A$1000 = Assumptions!$A173),--('ECM Current Staffing'!$AY$5:$AY$1000 = "Yes"), --('ECM Current Staffing'!$C$5:$C$1000 = "Lead Care Manager"), 'ECM Current Staffing'!$M$5:$M$1000,'ECM Current Staffing'!AL$5:AL$1000)</f>
        <v>0</v>
      </c>
      <c r="AA173" cm="1">
        <f t="array" ref="AA173">SUMPRODUCT(--('ECM Current Staffing'!$A$5:$A$1000 = Assumptions!$A173),--('ECM Current Staffing'!$AY$5:$AY$1000 = "Yes"), --('ECM Current Staffing'!$C$5:$C$1000 = "Lead Care Manager"), 'ECM Current Staffing'!$M$5:$M$1000,'ECM Current Staffing'!AM$5:AM$1000)</f>
        <v>0</v>
      </c>
      <c r="AB173" cm="1">
        <f t="array" ref="AB173">SUMPRODUCT(--('ECM Current Staffing'!$A$5:$A$1000 = Assumptions!$A173),--('ECM Current Staffing'!$AY$5:$AY$1000 = "Yes"), --('ECM Current Staffing'!$C$5:$C$1000 = "Lead Care Manager"), 'ECM Current Staffing'!$M$5:$M$1000,'ECM Current Staffing'!AN$5:AN$1000)</f>
        <v>0</v>
      </c>
      <c r="AC173" cm="1">
        <f t="array" ref="AC173">SUMPRODUCT(--('ECM Current Staffing'!$A$5:$A$1000 = Assumptions!$A173),--('ECM Current Staffing'!$AY$5:$AY$1000 = "Yes"), --('ECM Current Staffing'!$C$5:$C$1000 = "Lead Care Manager"), 'ECM Current Staffing'!$M$5:$M$1000,'ECM Current Staffing'!AO$5:AO$1000)</f>
        <v>0</v>
      </c>
      <c r="AD173" cm="1">
        <f t="array" ref="AD173">SUMPRODUCT(--('ECM Current Staffing'!$A$5:$A$1000 = Assumptions!$A173),--('ECM Current Staffing'!$AY$5:$AY$1000 = "Yes"), --('ECM Current Staffing'!$C$5:$C$1000 = "Lead Care Manager"), 'ECM Current Staffing'!$M$5:$M$1000,'ECM Current Staffing'!AP$5:AP$1000)</f>
        <v>0</v>
      </c>
      <c r="AE173" cm="1">
        <f t="array" ref="AE173">SUMPRODUCT(--('ECM Current Staffing'!$A$5:$A$1000 = Assumptions!$A173),--('ECM Current Staffing'!$AY$5:$AY$1000 = "Yes"), --('ECM Current Staffing'!$C$5:$C$1000 = "Lead Care Manager"), 'ECM Current Staffing'!$M$5:$M$1000,'ECM Current Staffing'!AQ$5:AQ$1000)</f>
        <v>0</v>
      </c>
      <c r="AF173" cm="1">
        <f t="array" ref="AF173">SUMPRODUCT(--('ECM Current Staffing'!$A$5:$A$1000 = Assumptions!$A173),--('ECM Current Staffing'!$AY$5:$AY$1000 = "Yes"), --('ECM Current Staffing'!$C$5:$C$1000 = "Lead Care Manager"), 'ECM Current Staffing'!$M$5:$M$1000,'ECM Current Staffing'!AR$5:AR$1000)</f>
        <v>0</v>
      </c>
      <c r="AG173" cm="1">
        <f t="array" ref="AG173">SUMPRODUCT(--('ECM Current Staffing'!$A$5:$A$1000 = Assumptions!$A173),--('ECM Current Staffing'!$AY$5:$AY$1000 = "Yes"), --('ECM Current Staffing'!$C$5:$C$1000 = "Lead Care Manager"), 'ECM Current Staffing'!$M$5:$M$1000,'ECM Current Staffing'!AS$5:AS$1000)</f>
        <v>0</v>
      </c>
      <c r="AH173" cm="1">
        <f t="array" ref="AH173">SUMPRODUCT(--('ECM Current Staffing'!$A$5:$A$1000 = Assumptions!$A173),--('ECM Current Staffing'!$AY$5:$AY$1000 = "Yes"), --('ECM Current Staffing'!$C$5:$C$1000 = "Lead Care Manager"), 'ECM Current Staffing'!$M$5:$M$1000,'ECM Current Staffing'!AT$5:AT$1000)</f>
        <v>0</v>
      </c>
      <c r="AI173" cm="1">
        <f t="array" ref="AI173">SUMPRODUCT(--('ECM Current Staffing'!$A$5:$A$1000 = Assumptions!$A173),--('ECM Current Staffing'!$AY$5:$AY$1000 = "Yes"), --('ECM Current Staffing'!$C$5:$C$1000 = "Lead Care Manager"), 'ECM Current Staffing'!$M$5:$M$1000,'ECM Current Staffing'!AU$5:AU$1000)</f>
        <v>0</v>
      </c>
      <c r="AJ173" cm="1">
        <f t="array" ref="AJ173">SUMPRODUCT(--('ECM Current Staffing'!$A$5:$A$1000 = Assumptions!$A173),--('ECM Current Staffing'!$AY$5:$AY$1000 = "Yes"), --('ECM Current Staffing'!$C$5:$C$1000 = "Lead Care Manager"), 'ECM Current Staffing'!$M$5:$M$1000,'ECM Current Staffing'!AV$5:AV$1000)</f>
        <v>0</v>
      </c>
      <c r="AK173" cm="1">
        <f t="array" ref="AK173">SUMPRODUCT(--('ECM Current Staffing'!$A$5:$A$1000 = Assumptions!$A173),--('ECM Current Staffing'!$AY$5:$AY$1000 = "Yes"), --('ECM Current Staffing'!$C$5:$C$1000 = "Lead Care Manager"), 'ECM Current Staffing'!$M$5:$M$1000,'ECM Current Staffing'!AW$5:AW$1000)</f>
        <v>0</v>
      </c>
      <c r="AL173">
        <f t="shared" si="18"/>
        <v>0</v>
      </c>
      <c r="AM173">
        <f t="shared" si="19"/>
        <v>0</v>
      </c>
      <c r="AN173" cm="1">
        <f t="array" ref="AN173">SUMPRODUCT(--('ECM Current Staffing'!$A$5:$A$1000 = Assumptions!$A173),--('ECM Current Staffing'!$AZ$5:$AZ$1000 = "Yes"), --('ECM Current Staffing'!$C$5:$C$1000 = "Lead Care Manager"), 'ECM Current Staffing'!$M$5:$M$1000,'ECM Current Staffing'!N$5:N$1000)</f>
        <v>0</v>
      </c>
      <c r="AO173" cm="1">
        <f t="array" ref="AO173">SUMPRODUCT(--('ECM Current Staffing'!$A$5:$A$1000 = Assumptions!$A173),--('ECM Current Staffing'!$AZ$5:$AZ$1000 = "Yes"), --('ECM Current Staffing'!$C$5:$C$1000 = "Lead Care Manager"), 'ECM Current Staffing'!$M$5:$M$1000,'ECM Current Staffing'!O$5:O$1000)</f>
        <v>0</v>
      </c>
      <c r="AP173" cm="1">
        <f t="array" ref="AP173">SUMPRODUCT(--('ECM Current Staffing'!$A$5:$A$1000 = Assumptions!$A173),--('ECM Current Staffing'!$AZ$5:$AZ$1000 = "Yes"), --('ECM Current Staffing'!$C$5:$C$1000 = "Lead Care Manager"), 'ECM Current Staffing'!$M$5:$M$1000,'ECM Current Staffing'!P$5:P$1000)</f>
        <v>0</v>
      </c>
      <c r="AQ173" cm="1">
        <f t="array" ref="AQ173">SUMPRODUCT(--('ECM Current Staffing'!$A$5:$A$1000 = Assumptions!$A173),--('ECM Current Staffing'!$AZ$5:$AZ$1000 = "Yes"), --('ECM Current Staffing'!$C$5:$C$1000 = "Lead Care Manager"), 'ECM Current Staffing'!$M$5:$M$1000,'ECM Current Staffing'!Q$5:Q$1000)</f>
        <v>0</v>
      </c>
      <c r="AR173" cm="1">
        <f t="array" ref="AR173">SUMPRODUCT(--('ECM Current Staffing'!$A$5:$A$1000 = Assumptions!$A173),--('ECM Current Staffing'!$AZ$5:$AZ$1000 = "Yes"), --('ECM Current Staffing'!$C$5:$C$1000 = "Lead Care Manager"), 'ECM Current Staffing'!$M$5:$M$1000,'ECM Current Staffing'!R$5:R$1000)</f>
        <v>0</v>
      </c>
      <c r="AS173" cm="1">
        <f t="array" ref="AS173">SUMPRODUCT(--('ECM Current Staffing'!$A$5:$A$1000 = Assumptions!$A173),--('ECM Current Staffing'!$AZ$5:$AZ$1000 = "Yes"), --('ECM Current Staffing'!$C$5:$C$1000 = "Lead Care Manager"), 'ECM Current Staffing'!$M$5:$M$1000,'ECM Current Staffing'!S$5:S$1000)</f>
        <v>0</v>
      </c>
      <c r="AT173" cm="1">
        <f t="array" ref="AT173">SUMPRODUCT(--('ECM Current Staffing'!$A$5:$A$1000 = Assumptions!$A173),--('ECM Current Staffing'!$AZ$5:$AZ$1000 = "Yes"), --('ECM Current Staffing'!$C$5:$C$1000 = "Lead Care Manager"), 'ECM Current Staffing'!$M$5:$M$1000,'ECM Current Staffing'!T$5:T$1000)</f>
        <v>0</v>
      </c>
      <c r="AU173" cm="1">
        <f t="array" ref="AU173">SUMPRODUCT(--('ECM Current Staffing'!$A$5:$A$1000 = Assumptions!$A173),--('ECM Current Staffing'!$AZ$5:$AZ$1000 = "Yes"), --('ECM Current Staffing'!$C$5:$C$1000 = "Lead Care Manager"), 'ECM Current Staffing'!$M$5:$M$1000,'ECM Current Staffing'!U$5:U$1000)</f>
        <v>0</v>
      </c>
      <c r="AV173" cm="1">
        <f t="array" ref="AV173">SUMPRODUCT(--('ECM Current Staffing'!$A$5:$A$1000 = Assumptions!$A173),--('ECM Current Staffing'!$AZ$5:$AZ$1000 = "Yes"), --('ECM Current Staffing'!$C$5:$C$1000 = "Lead Care Manager"), 'ECM Current Staffing'!$M$5:$M$1000,'ECM Current Staffing'!V$5:V$1000)</f>
        <v>0</v>
      </c>
      <c r="AW173" cm="1">
        <f t="array" ref="AW173">SUMPRODUCT(--('ECM Current Staffing'!$A$5:$A$1000 = Assumptions!$A173),--('ECM Current Staffing'!$AZ$5:$AZ$1000 = "Yes"), --('ECM Current Staffing'!$C$5:$C$1000 = "Lead Care Manager"), 'ECM Current Staffing'!$M$5:$M$1000,'ECM Current Staffing'!W$5:W$1000)</f>
        <v>0</v>
      </c>
      <c r="AX173" cm="1">
        <f t="array" ref="AX173">SUMPRODUCT(--('ECM Current Staffing'!$A$5:$A$1000 = Assumptions!$A173),--('ECM Current Staffing'!$AZ$5:$AZ$1000 = "Yes"), --('ECM Current Staffing'!$C$5:$C$1000 = "Lead Care Manager"), 'ECM Current Staffing'!$M$5:$M$1000,'ECM Current Staffing'!X$5:X$1000)</f>
        <v>0</v>
      </c>
      <c r="AY173" cm="1">
        <f t="array" ref="AY173">SUMPRODUCT(--('ECM Current Staffing'!$A$5:$A$1000 = Assumptions!$A173),--('ECM Current Staffing'!$AZ$5:$AZ$1000 = "Yes"), --('ECM Current Staffing'!$C$5:$C$1000 = "Lead Care Manager"), 'ECM Current Staffing'!$M$5:$M$1000,'ECM Current Staffing'!Y$5:Y$1000)</f>
        <v>0</v>
      </c>
      <c r="AZ173" cm="1">
        <f t="array" ref="AZ173">SUMPRODUCT(--('ECM Current Staffing'!$A$5:$A$1000 = Assumptions!$A173),--('ECM Current Staffing'!$AZ$5:$AZ$1000 = "Yes"), --('ECM Current Staffing'!$C$5:$C$1000 = "Lead Care Manager"), 'ECM Current Staffing'!$M$5:$M$1000,'ECM Current Staffing'!Z$5:Z$1000)</f>
        <v>0</v>
      </c>
      <c r="BA173" cm="1">
        <f t="array" ref="BA173">SUMPRODUCT(--('ECM Current Staffing'!$A$5:$A$1000 = Assumptions!$A173),--('ECM Current Staffing'!$AZ$5:$AZ$1000 = "Yes"), --('ECM Current Staffing'!$C$5:$C$1000 = "Lead Care Manager"), 'ECM Current Staffing'!$M$5:$M$1000,'ECM Current Staffing'!AA$5:AA$1000)</f>
        <v>0</v>
      </c>
      <c r="BB173" cm="1">
        <f t="array" ref="BB173">SUMPRODUCT(--('ECM Current Staffing'!$A$5:$A$1000 = Assumptions!$A173),--('ECM Current Staffing'!$AZ$5:$AZ$1000 = "Yes"), --('ECM Current Staffing'!$C$5:$C$1000 = "Lead Care Manager"), 'ECM Current Staffing'!$M$5:$M$1000,'ECM Current Staffing'!AB$5:AB$1000)</f>
        <v>0</v>
      </c>
      <c r="BC173" cm="1">
        <f t="array" ref="BC173">SUMPRODUCT(--('ECM Current Staffing'!$A$5:$A$1000 = Assumptions!$A173),--('ECM Current Staffing'!$AZ$5:$AZ$1000 = "Yes"), --('ECM Current Staffing'!$C$5:$C$1000 = "Lead Care Manager"), 'ECM Current Staffing'!$M$5:$M$1000,'ECM Current Staffing'!AC$5:AC$1000)</f>
        <v>0</v>
      </c>
      <c r="BD173" cm="1">
        <f t="array" ref="BD173">SUMPRODUCT(--('ECM Current Staffing'!$A$5:$A$1000 = Assumptions!$A173),--('ECM Current Staffing'!$AZ$5:$AZ$1000 = "Yes"), --('ECM Current Staffing'!$C$5:$C$1000 = "Lead Care Manager"), 'ECM Current Staffing'!$M$5:$M$1000,'ECM Current Staffing'!AD$5:AD$1000)</f>
        <v>0</v>
      </c>
      <c r="BE173" cm="1">
        <f t="array" ref="BE173">SUMPRODUCT(--('ECM Current Staffing'!$A$5:$A$1000 = Assumptions!$A173),--('ECM Current Staffing'!$AZ$5:$AZ$1000 = "Yes"), --('ECM Current Staffing'!$C$5:$C$1000 = "Lead Care Manager"), 'ECM Current Staffing'!$M$5:$M$1000,'ECM Current Staffing'!AE$5:AE$1000)</f>
        <v>0</v>
      </c>
      <c r="BF173" cm="1">
        <f t="array" ref="BF173">SUMPRODUCT(--('ECM Current Staffing'!$A$5:$A$1000 = Assumptions!$A173),--('ECM Current Staffing'!$AZ$5:$AZ$1000 = "Yes"), --('ECM Current Staffing'!$C$5:$C$1000 = "Lead Care Manager"), 'ECM Current Staffing'!$M$5:$M$1000,'ECM Current Staffing'!AF$5:AF$1000)</f>
        <v>0</v>
      </c>
      <c r="BG173" cm="1">
        <f t="array" ref="BG173">SUMPRODUCT(--('ECM Current Staffing'!$A$5:$A$1000 = Assumptions!$A173),--('ECM Current Staffing'!$AZ$5:$AZ$1000 = "Yes"), --('ECM Current Staffing'!$C$5:$C$1000 = "Lead Care Manager"), 'ECM Current Staffing'!$M$5:$M$1000,'ECM Current Staffing'!AG$5:AG$1000)</f>
        <v>0</v>
      </c>
      <c r="BH173" cm="1">
        <f t="array" ref="BH173">SUMPRODUCT(--('ECM Current Staffing'!$A$5:$A$1000 = Assumptions!$A173),--('ECM Current Staffing'!$AZ$5:$AZ$1000 = "Yes"), --('ECM Current Staffing'!$C$5:$C$1000 = "Lead Care Manager"), 'ECM Current Staffing'!$M$5:$M$1000,'ECM Current Staffing'!AH$5:AH$1000)</f>
        <v>0</v>
      </c>
      <c r="BI173" cm="1">
        <f t="array" ref="BI173">SUMPRODUCT(--('ECM Current Staffing'!$A$5:$A$1000 = Assumptions!$A173),--('ECM Current Staffing'!$AZ$5:$AZ$1000 = "Yes"), --('ECM Current Staffing'!$C$5:$C$1000 = "Lead Care Manager"), 'ECM Current Staffing'!$M$5:$M$1000,'ECM Current Staffing'!AI$5:AI$1000)</f>
        <v>0</v>
      </c>
      <c r="BJ173" cm="1">
        <f t="array" ref="BJ173">SUMPRODUCT(--('ECM Current Staffing'!$A$5:$A$1000 = Assumptions!$A173),--('ECM Current Staffing'!$AZ$5:$AZ$1000 = "Yes"), --('ECM Current Staffing'!$C$5:$C$1000 = "Lead Care Manager"), 'ECM Current Staffing'!$M$5:$M$1000,'ECM Current Staffing'!AJ$5:AJ$1000)</f>
        <v>0</v>
      </c>
      <c r="BK173" cm="1">
        <f t="array" ref="BK173">SUMPRODUCT(--('ECM Current Staffing'!$A$5:$A$1000 = Assumptions!$A173),--('ECM Current Staffing'!$AZ$5:$AZ$1000 = "Yes"), --('ECM Current Staffing'!$C$5:$C$1000 = "Lead Care Manager"), 'ECM Current Staffing'!$M$5:$M$1000,'ECM Current Staffing'!AK$5:AK$1000)</f>
        <v>0</v>
      </c>
      <c r="BL173" cm="1">
        <f t="array" ref="BL173">SUMPRODUCT(--('ECM Current Staffing'!$A$5:$A$1000 = Assumptions!$A173),--('ECM Current Staffing'!$AZ$5:$AZ$1000 = "Yes"), --('ECM Current Staffing'!$C$5:$C$1000 = "Lead Care Manager"), 'ECM Current Staffing'!$M$5:$M$1000,'ECM Current Staffing'!AL$5:AL$1000)</f>
        <v>0</v>
      </c>
      <c r="BM173" cm="1">
        <f t="array" ref="BM173">SUMPRODUCT(--('ECM Current Staffing'!$A$5:$A$1000 = Assumptions!$A173),--('ECM Current Staffing'!$AZ$5:$AZ$1000 = "Yes"), --('ECM Current Staffing'!$C$5:$C$1000 = "Lead Care Manager"), 'ECM Current Staffing'!$M$5:$M$1000,'ECM Current Staffing'!AM$5:AM$1000)</f>
        <v>0</v>
      </c>
      <c r="BN173" cm="1">
        <f t="array" ref="BN173">SUMPRODUCT(--('ECM Current Staffing'!$A$5:$A$1000 = Assumptions!$A173),--('ECM Current Staffing'!$AZ$5:$AZ$1000 = "Yes"), --('ECM Current Staffing'!$C$5:$C$1000 = "Lead Care Manager"), 'ECM Current Staffing'!$M$5:$M$1000,'ECM Current Staffing'!AN$5:AN$1000)</f>
        <v>0</v>
      </c>
      <c r="BO173" cm="1">
        <f t="array" ref="BO173">SUMPRODUCT(--('ECM Current Staffing'!$A$5:$A$1000 = Assumptions!$A173),--('ECM Current Staffing'!$AZ$5:$AZ$1000 = "Yes"), --('ECM Current Staffing'!$C$5:$C$1000 = "Lead Care Manager"), 'ECM Current Staffing'!$M$5:$M$1000,'ECM Current Staffing'!AO$5:AO$1000)</f>
        <v>0</v>
      </c>
      <c r="BP173" cm="1">
        <f t="array" ref="BP173">SUMPRODUCT(--('ECM Current Staffing'!$A$5:$A$1000 = Assumptions!$A173),--('ECM Current Staffing'!$AZ$5:$AZ$1000 = "Yes"), --('ECM Current Staffing'!$C$5:$C$1000 = "Lead Care Manager"), 'ECM Current Staffing'!$M$5:$M$1000,'ECM Current Staffing'!AP$5:AP$1000)</f>
        <v>0</v>
      </c>
      <c r="BQ173" cm="1">
        <f t="array" ref="BQ173">SUMPRODUCT(--('ECM Current Staffing'!$A$5:$A$1000 = Assumptions!$A173),--('ECM Current Staffing'!$AZ$5:$AZ$1000 = "Yes"), --('ECM Current Staffing'!$C$5:$C$1000 = "Lead Care Manager"), 'ECM Current Staffing'!$M$5:$M$1000,'ECM Current Staffing'!AQ$5:AQ$1000)</f>
        <v>0</v>
      </c>
      <c r="BR173" cm="1">
        <f t="array" ref="BR173">SUMPRODUCT(--('ECM Current Staffing'!$A$5:$A$1000 = Assumptions!$A173),--('ECM Current Staffing'!$AZ$5:$AZ$1000 = "Yes"), --('ECM Current Staffing'!$C$5:$C$1000 = "Lead Care Manager"), 'ECM Current Staffing'!$M$5:$M$1000,'ECM Current Staffing'!AR$5:AR$1000)</f>
        <v>0</v>
      </c>
      <c r="BS173" cm="1">
        <f t="array" ref="BS173">SUMPRODUCT(--('ECM Current Staffing'!$A$5:$A$1000 = Assumptions!$A173),--('ECM Current Staffing'!$AZ$5:$AZ$1000 = "Yes"), --('ECM Current Staffing'!$C$5:$C$1000 = "Lead Care Manager"), 'ECM Current Staffing'!$M$5:$M$1000,'ECM Current Staffing'!AS$5:AS$1000)</f>
        <v>0</v>
      </c>
      <c r="BT173" cm="1">
        <f t="array" ref="BT173">SUMPRODUCT(--('ECM Current Staffing'!$A$5:$A$1000 = Assumptions!$A173),--('ECM Current Staffing'!$AZ$5:$AZ$1000 = "Yes"), --('ECM Current Staffing'!$C$5:$C$1000 = "Lead Care Manager"), 'ECM Current Staffing'!$M$5:$M$1000,'ECM Current Staffing'!AT$5:AT$1000)</f>
        <v>0</v>
      </c>
      <c r="BU173" cm="1">
        <f t="array" ref="BU173">SUMPRODUCT(--('ECM Current Staffing'!$A$5:$A$1000 = Assumptions!$A173),--('ECM Current Staffing'!$AZ$5:$AZ$1000 = "Yes"), --('ECM Current Staffing'!$C$5:$C$1000 = "Lead Care Manager"), 'ECM Current Staffing'!$M$5:$M$1000,'ECM Current Staffing'!AU$5:AU$1000)</f>
        <v>0</v>
      </c>
      <c r="BV173" cm="1">
        <f t="array" ref="BV173">SUMPRODUCT(--('ECM Current Staffing'!$A$5:$A$1000 = Assumptions!$A173),--('ECM Current Staffing'!$AZ$5:$AZ$1000 = "Yes"), --('ECM Current Staffing'!$C$5:$C$1000 = "Lead Care Manager"), 'ECM Current Staffing'!$M$5:$M$1000,'ECM Current Staffing'!AV$5:AV$1000)</f>
        <v>0</v>
      </c>
      <c r="BW173" cm="1">
        <f t="array" ref="BW173">SUMPRODUCT(--('ECM Current Staffing'!$A$5:$A$1000 = Assumptions!$A173),--('ECM Current Staffing'!$AZ$5:$AZ$1000 = "Yes"), --('ECM Current Staffing'!$C$5:$C$1000 = "Lead Care Manager"), 'ECM Current Staffing'!$M$5:$M$1000,'ECM Current Staffing'!AW$5:AW$1000)</f>
        <v>0</v>
      </c>
      <c r="BX173">
        <f t="shared" si="20"/>
        <v>0</v>
      </c>
      <c r="BY173">
        <f t="shared" si="21"/>
        <v>0</v>
      </c>
    </row>
    <row r="174" spans="1:77" x14ac:dyDescent="0.25">
      <c r="A174" s="132" t="str">
        <f>IF('ECM Location'!D36="", "",'ECM Location'!D36)</f>
        <v/>
      </c>
      <c r="B174" cm="1">
        <f t="array" ref="B174">SUMPRODUCT(--('ECM Current Staffing'!$A$5:$A$1000 = Assumptions!$A174),--('ECM Current Staffing'!$AY$5:$AY$1000 = "Yes"), --('ECM Current Staffing'!$C$5:$C$1000 = "Lead Care Manager"), 'ECM Current Staffing'!$M$5:$M$1000,'ECM Current Staffing'!N$5:N$1000)</f>
        <v>0</v>
      </c>
      <c r="C174" cm="1">
        <f t="array" ref="C174">SUMPRODUCT(--('ECM Current Staffing'!$A$5:$A$1000 = Assumptions!$A174),--('ECM Current Staffing'!$AY$5:$AY$1000 = "Yes"), --('ECM Current Staffing'!$C$5:$C$1000 = "Lead Care Manager"), 'ECM Current Staffing'!$M$5:$M$1000,'ECM Current Staffing'!O$5:O$1000)</f>
        <v>0</v>
      </c>
      <c r="D174" cm="1">
        <f t="array" ref="D174">SUMPRODUCT(--('ECM Current Staffing'!$A$5:$A$1000 = Assumptions!$A174),--('ECM Current Staffing'!$AY$5:$AY$1000 = "Yes"), --('ECM Current Staffing'!$C$5:$C$1000 = "Lead Care Manager"), 'ECM Current Staffing'!$M$5:$M$1000,'ECM Current Staffing'!P$5:P$1000)</f>
        <v>0</v>
      </c>
      <c r="E174" cm="1">
        <f t="array" ref="E174">SUMPRODUCT(--('ECM Current Staffing'!$A$5:$A$1000 = Assumptions!$A174),--('ECM Current Staffing'!$AY$5:$AY$1000 = "Yes"), --('ECM Current Staffing'!$C$5:$C$1000 = "Lead Care Manager"), 'ECM Current Staffing'!$M$5:$M$1000,'ECM Current Staffing'!Q$5:Q$1000)</f>
        <v>0</v>
      </c>
      <c r="F174" cm="1">
        <f t="array" ref="F174">SUMPRODUCT(--('ECM Current Staffing'!$A$5:$A$1000 = Assumptions!$A174),--('ECM Current Staffing'!$AY$5:$AY$1000 = "Yes"), --('ECM Current Staffing'!$C$5:$C$1000 = "Lead Care Manager"), 'ECM Current Staffing'!$M$5:$M$1000,'ECM Current Staffing'!R$5:R$1000)</f>
        <v>0</v>
      </c>
      <c r="G174" cm="1">
        <f t="array" ref="G174">SUMPRODUCT(--('ECM Current Staffing'!$A$5:$A$1000 = Assumptions!$A174),--('ECM Current Staffing'!$AY$5:$AY$1000 = "Yes"), --('ECM Current Staffing'!$C$5:$C$1000 = "Lead Care Manager"), 'ECM Current Staffing'!$M$5:$M$1000,'ECM Current Staffing'!S$5:S$1000)</f>
        <v>0</v>
      </c>
      <c r="H174" cm="1">
        <f t="array" ref="H174">SUMPRODUCT(--('ECM Current Staffing'!$A$5:$A$1000 = Assumptions!$A174),--('ECM Current Staffing'!$AY$5:$AY$1000 = "Yes"), --('ECM Current Staffing'!$C$5:$C$1000 = "Lead Care Manager"), 'ECM Current Staffing'!$M$5:$M$1000,'ECM Current Staffing'!T$5:T$1000)</f>
        <v>0</v>
      </c>
      <c r="I174" cm="1">
        <f t="array" ref="I174">SUMPRODUCT(--('ECM Current Staffing'!$A$5:$A$1000 = Assumptions!$A174),--('ECM Current Staffing'!$AY$5:$AY$1000 = "Yes"), --('ECM Current Staffing'!$C$5:$C$1000 = "Lead Care Manager"), 'ECM Current Staffing'!$M$5:$M$1000,'ECM Current Staffing'!U$5:U$1000)</f>
        <v>0</v>
      </c>
      <c r="J174" cm="1">
        <f t="array" ref="J174">SUMPRODUCT(--('ECM Current Staffing'!$A$5:$A$1000 = Assumptions!$A174),--('ECM Current Staffing'!$AY$5:$AY$1000 = "Yes"), --('ECM Current Staffing'!$C$5:$C$1000 = "Lead Care Manager"), 'ECM Current Staffing'!$M$5:$M$1000,'ECM Current Staffing'!V$5:V$1000)</f>
        <v>0</v>
      </c>
      <c r="K174" cm="1">
        <f t="array" ref="K174">SUMPRODUCT(--('ECM Current Staffing'!$A$5:$A$1000 = Assumptions!$A174),--('ECM Current Staffing'!$AY$5:$AY$1000 = "Yes"), --('ECM Current Staffing'!$C$5:$C$1000 = "Lead Care Manager"), 'ECM Current Staffing'!$M$5:$M$1000,'ECM Current Staffing'!W$5:W$1000)</f>
        <v>0</v>
      </c>
      <c r="L174" cm="1">
        <f t="array" ref="L174">SUMPRODUCT(--('ECM Current Staffing'!$A$5:$A$1000 = Assumptions!$A174),--('ECM Current Staffing'!$AY$5:$AY$1000 = "Yes"), --('ECM Current Staffing'!$C$5:$C$1000 = "Lead Care Manager"), 'ECM Current Staffing'!$M$5:$M$1000,'ECM Current Staffing'!X$5:X$1000)</f>
        <v>0</v>
      </c>
      <c r="M174" cm="1">
        <f t="array" ref="M174">SUMPRODUCT(--('ECM Current Staffing'!$A$5:$A$1000 = Assumptions!$A174),--('ECM Current Staffing'!$AY$5:$AY$1000 = "Yes"), --('ECM Current Staffing'!$C$5:$C$1000 = "Lead Care Manager"), 'ECM Current Staffing'!$M$5:$M$1000,'ECM Current Staffing'!Y$5:Y$1000)</f>
        <v>0</v>
      </c>
      <c r="N174" cm="1">
        <f t="array" ref="N174">SUMPRODUCT(--('ECM Current Staffing'!$A$5:$A$1000 = Assumptions!$A174),--('ECM Current Staffing'!$AY$5:$AY$1000 = "Yes"), --('ECM Current Staffing'!$C$5:$C$1000 = "Lead Care Manager"), 'ECM Current Staffing'!$M$5:$M$1000,'ECM Current Staffing'!Z$5:Z$1000)</f>
        <v>0</v>
      </c>
      <c r="O174" cm="1">
        <f t="array" ref="O174">SUMPRODUCT(--('ECM Current Staffing'!$A$5:$A$1000 = Assumptions!$A174),--('ECM Current Staffing'!$AY$5:$AY$1000 = "Yes"), --('ECM Current Staffing'!$C$5:$C$1000 = "Lead Care Manager"), 'ECM Current Staffing'!$M$5:$M$1000,'ECM Current Staffing'!AA$5:AA$1000)</f>
        <v>0</v>
      </c>
      <c r="P174" cm="1">
        <f t="array" ref="P174">SUMPRODUCT(--('ECM Current Staffing'!$A$5:$A$1000 = Assumptions!$A174),--('ECM Current Staffing'!$AY$5:$AY$1000 = "Yes"), --('ECM Current Staffing'!$C$5:$C$1000 = "Lead Care Manager"), 'ECM Current Staffing'!$M$5:$M$1000,'ECM Current Staffing'!AB$5:AB$1000)</f>
        <v>0</v>
      </c>
      <c r="Q174" cm="1">
        <f t="array" ref="Q174">SUMPRODUCT(--('ECM Current Staffing'!$A$5:$A$1000 = Assumptions!$A174),--('ECM Current Staffing'!$AY$5:$AY$1000 = "Yes"), --('ECM Current Staffing'!$C$5:$C$1000 = "Lead Care Manager"), 'ECM Current Staffing'!$M$5:$M$1000,'ECM Current Staffing'!AC$5:AC$1000)</f>
        <v>0</v>
      </c>
      <c r="R174" cm="1">
        <f t="array" ref="R174">SUMPRODUCT(--('ECM Current Staffing'!$A$5:$A$1000 = Assumptions!$A174),--('ECM Current Staffing'!$AY$5:$AY$1000 = "Yes"), --('ECM Current Staffing'!$C$5:$C$1000 = "Lead Care Manager"), 'ECM Current Staffing'!$M$5:$M$1000,'ECM Current Staffing'!AD$5:AD$1000)</f>
        <v>0</v>
      </c>
      <c r="S174" cm="1">
        <f t="array" ref="S174">SUMPRODUCT(--('ECM Current Staffing'!$A$5:$A$1000 = Assumptions!$A174),--('ECM Current Staffing'!$AY$5:$AY$1000 = "Yes"), --('ECM Current Staffing'!$C$5:$C$1000 = "Lead Care Manager"), 'ECM Current Staffing'!$M$5:$M$1000,'ECM Current Staffing'!AE$5:AE$1000)</f>
        <v>0</v>
      </c>
      <c r="T174" cm="1">
        <f t="array" ref="T174">SUMPRODUCT(--('ECM Current Staffing'!$A$5:$A$1000 = Assumptions!$A174),--('ECM Current Staffing'!$AY$5:$AY$1000 = "Yes"), --('ECM Current Staffing'!$C$5:$C$1000 = "Lead Care Manager"), 'ECM Current Staffing'!$M$5:$M$1000,'ECM Current Staffing'!AF$5:AF$1000)</f>
        <v>0</v>
      </c>
      <c r="U174" cm="1">
        <f t="array" ref="U174">SUMPRODUCT(--('ECM Current Staffing'!$A$5:$A$1000 = Assumptions!$A174),--('ECM Current Staffing'!$AY$5:$AY$1000 = "Yes"), --('ECM Current Staffing'!$C$5:$C$1000 = "Lead Care Manager"), 'ECM Current Staffing'!$M$5:$M$1000,'ECM Current Staffing'!AG$5:AG$1000)</f>
        <v>0</v>
      </c>
      <c r="V174" cm="1">
        <f t="array" ref="V174">SUMPRODUCT(--('ECM Current Staffing'!$A$5:$A$1000 = Assumptions!$A174),--('ECM Current Staffing'!$AY$5:$AY$1000 = "Yes"), --('ECM Current Staffing'!$C$5:$C$1000 = "Lead Care Manager"), 'ECM Current Staffing'!$M$5:$M$1000,'ECM Current Staffing'!AH$5:AH$1000)</f>
        <v>0</v>
      </c>
      <c r="W174" cm="1">
        <f t="array" ref="W174">SUMPRODUCT(--('ECM Current Staffing'!$A$5:$A$1000 = Assumptions!$A174),--('ECM Current Staffing'!$AY$5:$AY$1000 = "Yes"), --('ECM Current Staffing'!$C$5:$C$1000 = "Lead Care Manager"), 'ECM Current Staffing'!$M$5:$M$1000,'ECM Current Staffing'!AI$5:AI$1000)</f>
        <v>0</v>
      </c>
      <c r="X174" cm="1">
        <f t="array" ref="X174">SUMPRODUCT(--('ECM Current Staffing'!$A$5:$A$1000 = Assumptions!$A174),--('ECM Current Staffing'!$AY$5:$AY$1000 = "Yes"), --('ECM Current Staffing'!$C$5:$C$1000 = "Lead Care Manager"), 'ECM Current Staffing'!$M$5:$M$1000,'ECM Current Staffing'!AJ$5:AJ$1000)</f>
        <v>0</v>
      </c>
      <c r="Y174" cm="1">
        <f t="array" ref="Y174">SUMPRODUCT(--('ECM Current Staffing'!$A$5:$A$1000 = Assumptions!$A174),--('ECM Current Staffing'!$AY$5:$AY$1000 = "Yes"), --('ECM Current Staffing'!$C$5:$C$1000 = "Lead Care Manager"), 'ECM Current Staffing'!$M$5:$M$1000,'ECM Current Staffing'!AK$5:AK$1000)</f>
        <v>0</v>
      </c>
      <c r="Z174" cm="1">
        <f t="array" ref="Z174">SUMPRODUCT(--('ECM Current Staffing'!$A$5:$A$1000 = Assumptions!$A174),--('ECM Current Staffing'!$AY$5:$AY$1000 = "Yes"), --('ECM Current Staffing'!$C$5:$C$1000 = "Lead Care Manager"), 'ECM Current Staffing'!$M$5:$M$1000,'ECM Current Staffing'!AL$5:AL$1000)</f>
        <v>0</v>
      </c>
      <c r="AA174" cm="1">
        <f t="array" ref="AA174">SUMPRODUCT(--('ECM Current Staffing'!$A$5:$A$1000 = Assumptions!$A174),--('ECM Current Staffing'!$AY$5:$AY$1000 = "Yes"), --('ECM Current Staffing'!$C$5:$C$1000 = "Lead Care Manager"), 'ECM Current Staffing'!$M$5:$M$1000,'ECM Current Staffing'!AM$5:AM$1000)</f>
        <v>0</v>
      </c>
      <c r="AB174" cm="1">
        <f t="array" ref="AB174">SUMPRODUCT(--('ECM Current Staffing'!$A$5:$A$1000 = Assumptions!$A174),--('ECM Current Staffing'!$AY$5:$AY$1000 = "Yes"), --('ECM Current Staffing'!$C$5:$C$1000 = "Lead Care Manager"), 'ECM Current Staffing'!$M$5:$M$1000,'ECM Current Staffing'!AN$5:AN$1000)</f>
        <v>0</v>
      </c>
      <c r="AC174" cm="1">
        <f t="array" ref="AC174">SUMPRODUCT(--('ECM Current Staffing'!$A$5:$A$1000 = Assumptions!$A174),--('ECM Current Staffing'!$AY$5:$AY$1000 = "Yes"), --('ECM Current Staffing'!$C$5:$C$1000 = "Lead Care Manager"), 'ECM Current Staffing'!$M$5:$M$1000,'ECM Current Staffing'!AO$5:AO$1000)</f>
        <v>0</v>
      </c>
      <c r="AD174" cm="1">
        <f t="array" ref="AD174">SUMPRODUCT(--('ECM Current Staffing'!$A$5:$A$1000 = Assumptions!$A174),--('ECM Current Staffing'!$AY$5:$AY$1000 = "Yes"), --('ECM Current Staffing'!$C$5:$C$1000 = "Lead Care Manager"), 'ECM Current Staffing'!$M$5:$M$1000,'ECM Current Staffing'!AP$5:AP$1000)</f>
        <v>0</v>
      </c>
      <c r="AE174" cm="1">
        <f t="array" ref="AE174">SUMPRODUCT(--('ECM Current Staffing'!$A$5:$A$1000 = Assumptions!$A174),--('ECM Current Staffing'!$AY$5:$AY$1000 = "Yes"), --('ECM Current Staffing'!$C$5:$C$1000 = "Lead Care Manager"), 'ECM Current Staffing'!$M$5:$M$1000,'ECM Current Staffing'!AQ$5:AQ$1000)</f>
        <v>0</v>
      </c>
      <c r="AF174" cm="1">
        <f t="array" ref="AF174">SUMPRODUCT(--('ECM Current Staffing'!$A$5:$A$1000 = Assumptions!$A174),--('ECM Current Staffing'!$AY$5:$AY$1000 = "Yes"), --('ECM Current Staffing'!$C$5:$C$1000 = "Lead Care Manager"), 'ECM Current Staffing'!$M$5:$M$1000,'ECM Current Staffing'!AR$5:AR$1000)</f>
        <v>0</v>
      </c>
      <c r="AG174" cm="1">
        <f t="array" ref="AG174">SUMPRODUCT(--('ECM Current Staffing'!$A$5:$A$1000 = Assumptions!$A174),--('ECM Current Staffing'!$AY$5:$AY$1000 = "Yes"), --('ECM Current Staffing'!$C$5:$C$1000 = "Lead Care Manager"), 'ECM Current Staffing'!$M$5:$M$1000,'ECM Current Staffing'!AS$5:AS$1000)</f>
        <v>0</v>
      </c>
      <c r="AH174" cm="1">
        <f t="array" ref="AH174">SUMPRODUCT(--('ECM Current Staffing'!$A$5:$A$1000 = Assumptions!$A174),--('ECM Current Staffing'!$AY$5:$AY$1000 = "Yes"), --('ECM Current Staffing'!$C$5:$C$1000 = "Lead Care Manager"), 'ECM Current Staffing'!$M$5:$M$1000,'ECM Current Staffing'!AT$5:AT$1000)</f>
        <v>0</v>
      </c>
      <c r="AI174" cm="1">
        <f t="array" ref="AI174">SUMPRODUCT(--('ECM Current Staffing'!$A$5:$A$1000 = Assumptions!$A174),--('ECM Current Staffing'!$AY$5:$AY$1000 = "Yes"), --('ECM Current Staffing'!$C$5:$C$1000 = "Lead Care Manager"), 'ECM Current Staffing'!$M$5:$M$1000,'ECM Current Staffing'!AU$5:AU$1000)</f>
        <v>0</v>
      </c>
      <c r="AJ174" cm="1">
        <f t="array" ref="AJ174">SUMPRODUCT(--('ECM Current Staffing'!$A$5:$A$1000 = Assumptions!$A174),--('ECM Current Staffing'!$AY$5:$AY$1000 = "Yes"), --('ECM Current Staffing'!$C$5:$C$1000 = "Lead Care Manager"), 'ECM Current Staffing'!$M$5:$M$1000,'ECM Current Staffing'!AV$5:AV$1000)</f>
        <v>0</v>
      </c>
      <c r="AK174" cm="1">
        <f t="array" ref="AK174">SUMPRODUCT(--('ECM Current Staffing'!$A$5:$A$1000 = Assumptions!$A174),--('ECM Current Staffing'!$AY$5:$AY$1000 = "Yes"), --('ECM Current Staffing'!$C$5:$C$1000 = "Lead Care Manager"), 'ECM Current Staffing'!$M$5:$M$1000,'ECM Current Staffing'!AW$5:AW$1000)</f>
        <v>0</v>
      </c>
      <c r="AL174">
        <f t="shared" si="18"/>
        <v>0</v>
      </c>
      <c r="AM174">
        <f t="shared" si="19"/>
        <v>0</v>
      </c>
      <c r="AN174" cm="1">
        <f t="array" ref="AN174">SUMPRODUCT(--('ECM Current Staffing'!$A$5:$A$1000 = Assumptions!$A174),--('ECM Current Staffing'!$AZ$5:$AZ$1000 = "Yes"), --('ECM Current Staffing'!$C$5:$C$1000 = "Lead Care Manager"), 'ECM Current Staffing'!$M$5:$M$1000,'ECM Current Staffing'!N$5:N$1000)</f>
        <v>0</v>
      </c>
      <c r="AO174" cm="1">
        <f t="array" ref="AO174">SUMPRODUCT(--('ECM Current Staffing'!$A$5:$A$1000 = Assumptions!$A174),--('ECM Current Staffing'!$AZ$5:$AZ$1000 = "Yes"), --('ECM Current Staffing'!$C$5:$C$1000 = "Lead Care Manager"), 'ECM Current Staffing'!$M$5:$M$1000,'ECM Current Staffing'!O$5:O$1000)</f>
        <v>0</v>
      </c>
      <c r="AP174" cm="1">
        <f t="array" ref="AP174">SUMPRODUCT(--('ECM Current Staffing'!$A$5:$A$1000 = Assumptions!$A174),--('ECM Current Staffing'!$AZ$5:$AZ$1000 = "Yes"), --('ECM Current Staffing'!$C$5:$C$1000 = "Lead Care Manager"), 'ECM Current Staffing'!$M$5:$M$1000,'ECM Current Staffing'!P$5:P$1000)</f>
        <v>0</v>
      </c>
      <c r="AQ174" cm="1">
        <f t="array" ref="AQ174">SUMPRODUCT(--('ECM Current Staffing'!$A$5:$A$1000 = Assumptions!$A174),--('ECM Current Staffing'!$AZ$5:$AZ$1000 = "Yes"), --('ECM Current Staffing'!$C$5:$C$1000 = "Lead Care Manager"), 'ECM Current Staffing'!$M$5:$M$1000,'ECM Current Staffing'!Q$5:Q$1000)</f>
        <v>0</v>
      </c>
      <c r="AR174" cm="1">
        <f t="array" ref="AR174">SUMPRODUCT(--('ECM Current Staffing'!$A$5:$A$1000 = Assumptions!$A174),--('ECM Current Staffing'!$AZ$5:$AZ$1000 = "Yes"), --('ECM Current Staffing'!$C$5:$C$1000 = "Lead Care Manager"), 'ECM Current Staffing'!$M$5:$M$1000,'ECM Current Staffing'!R$5:R$1000)</f>
        <v>0</v>
      </c>
      <c r="AS174" cm="1">
        <f t="array" ref="AS174">SUMPRODUCT(--('ECM Current Staffing'!$A$5:$A$1000 = Assumptions!$A174),--('ECM Current Staffing'!$AZ$5:$AZ$1000 = "Yes"), --('ECM Current Staffing'!$C$5:$C$1000 = "Lead Care Manager"), 'ECM Current Staffing'!$M$5:$M$1000,'ECM Current Staffing'!S$5:S$1000)</f>
        <v>0</v>
      </c>
      <c r="AT174" cm="1">
        <f t="array" ref="AT174">SUMPRODUCT(--('ECM Current Staffing'!$A$5:$A$1000 = Assumptions!$A174),--('ECM Current Staffing'!$AZ$5:$AZ$1000 = "Yes"), --('ECM Current Staffing'!$C$5:$C$1000 = "Lead Care Manager"), 'ECM Current Staffing'!$M$5:$M$1000,'ECM Current Staffing'!T$5:T$1000)</f>
        <v>0</v>
      </c>
      <c r="AU174" cm="1">
        <f t="array" ref="AU174">SUMPRODUCT(--('ECM Current Staffing'!$A$5:$A$1000 = Assumptions!$A174),--('ECM Current Staffing'!$AZ$5:$AZ$1000 = "Yes"), --('ECM Current Staffing'!$C$5:$C$1000 = "Lead Care Manager"), 'ECM Current Staffing'!$M$5:$M$1000,'ECM Current Staffing'!U$5:U$1000)</f>
        <v>0</v>
      </c>
      <c r="AV174" cm="1">
        <f t="array" ref="AV174">SUMPRODUCT(--('ECM Current Staffing'!$A$5:$A$1000 = Assumptions!$A174),--('ECM Current Staffing'!$AZ$5:$AZ$1000 = "Yes"), --('ECM Current Staffing'!$C$5:$C$1000 = "Lead Care Manager"), 'ECM Current Staffing'!$M$5:$M$1000,'ECM Current Staffing'!V$5:V$1000)</f>
        <v>0</v>
      </c>
      <c r="AW174" cm="1">
        <f t="array" ref="AW174">SUMPRODUCT(--('ECM Current Staffing'!$A$5:$A$1000 = Assumptions!$A174),--('ECM Current Staffing'!$AZ$5:$AZ$1000 = "Yes"), --('ECM Current Staffing'!$C$5:$C$1000 = "Lead Care Manager"), 'ECM Current Staffing'!$M$5:$M$1000,'ECM Current Staffing'!W$5:W$1000)</f>
        <v>0</v>
      </c>
      <c r="AX174" cm="1">
        <f t="array" ref="AX174">SUMPRODUCT(--('ECM Current Staffing'!$A$5:$A$1000 = Assumptions!$A174),--('ECM Current Staffing'!$AZ$5:$AZ$1000 = "Yes"), --('ECM Current Staffing'!$C$5:$C$1000 = "Lead Care Manager"), 'ECM Current Staffing'!$M$5:$M$1000,'ECM Current Staffing'!X$5:X$1000)</f>
        <v>0</v>
      </c>
      <c r="AY174" cm="1">
        <f t="array" ref="AY174">SUMPRODUCT(--('ECM Current Staffing'!$A$5:$A$1000 = Assumptions!$A174),--('ECM Current Staffing'!$AZ$5:$AZ$1000 = "Yes"), --('ECM Current Staffing'!$C$5:$C$1000 = "Lead Care Manager"), 'ECM Current Staffing'!$M$5:$M$1000,'ECM Current Staffing'!Y$5:Y$1000)</f>
        <v>0</v>
      </c>
      <c r="AZ174" cm="1">
        <f t="array" ref="AZ174">SUMPRODUCT(--('ECM Current Staffing'!$A$5:$A$1000 = Assumptions!$A174),--('ECM Current Staffing'!$AZ$5:$AZ$1000 = "Yes"), --('ECM Current Staffing'!$C$5:$C$1000 = "Lead Care Manager"), 'ECM Current Staffing'!$M$5:$M$1000,'ECM Current Staffing'!Z$5:Z$1000)</f>
        <v>0</v>
      </c>
      <c r="BA174" cm="1">
        <f t="array" ref="BA174">SUMPRODUCT(--('ECM Current Staffing'!$A$5:$A$1000 = Assumptions!$A174),--('ECM Current Staffing'!$AZ$5:$AZ$1000 = "Yes"), --('ECM Current Staffing'!$C$5:$C$1000 = "Lead Care Manager"), 'ECM Current Staffing'!$M$5:$M$1000,'ECM Current Staffing'!AA$5:AA$1000)</f>
        <v>0</v>
      </c>
      <c r="BB174" cm="1">
        <f t="array" ref="BB174">SUMPRODUCT(--('ECM Current Staffing'!$A$5:$A$1000 = Assumptions!$A174),--('ECM Current Staffing'!$AZ$5:$AZ$1000 = "Yes"), --('ECM Current Staffing'!$C$5:$C$1000 = "Lead Care Manager"), 'ECM Current Staffing'!$M$5:$M$1000,'ECM Current Staffing'!AB$5:AB$1000)</f>
        <v>0</v>
      </c>
      <c r="BC174" cm="1">
        <f t="array" ref="BC174">SUMPRODUCT(--('ECM Current Staffing'!$A$5:$A$1000 = Assumptions!$A174),--('ECM Current Staffing'!$AZ$5:$AZ$1000 = "Yes"), --('ECM Current Staffing'!$C$5:$C$1000 = "Lead Care Manager"), 'ECM Current Staffing'!$M$5:$M$1000,'ECM Current Staffing'!AC$5:AC$1000)</f>
        <v>0</v>
      </c>
      <c r="BD174" cm="1">
        <f t="array" ref="BD174">SUMPRODUCT(--('ECM Current Staffing'!$A$5:$A$1000 = Assumptions!$A174),--('ECM Current Staffing'!$AZ$5:$AZ$1000 = "Yes"), --('ECM Current Staffing'!$C$5:$C$1000 = "Lead Care Manager"), 'ECM Current Staffing'!$M$5:$M$1000,'ECM Current Staffing'!AD$5:AD$1000)</f>
        <v>0</v>
      </c>
      <c r="BE174" cm="1">
        <f t="array" ref="BE174">SUMPRODUCT(--('ECM Current Staffing'!$A$5:$A$1000 = Assumptions!$A174),--('ECM Current Staffing'!$AZ$5:$AZ$1000 = "Yes"), --('ECM Current Staffing'!$C$5:$C$1000 = "Lead Care Manager"), 'ECM Current Staffing'!$M$5:$M$1000,'ECM Current Staffing'!AE$5:AE$1000)</f>
        <v>0</v>
      </c>
      <c r="BF174" cm="1">
        <f t="array" ref="BF174">SUMPRODUCT(--('ECM Current Staffing'!$A$5:$A$1000 = Assumptions!$A174),--('ECM Current Staffing'!$AZ$5:$AZ$1000 = "Yes"), --('ECM Current Staffing'!$C$5:$C$1000 = "Lead Care Manager"), 'ECM Current Staffing'!$M$5:$M$1000,'ECM Current Staffing'!AF$5:AF$1000)</f>
        <v>0</v>
      </c>
      <c r="BG174" cm="1">
        <f t="array" ref="BG174">SUMPRODUCT(--('ECM Current Staffing'!$A$5:$A$1000 = Assumptions!$A174),--('ECM Current Staffing'!$AZ$5:$AZ$1000 = "Yes"), --('ECM Current Staffing'!$C$5:$C$1000 = "Lead Care Manager"), 'ECM Current Staffing'!$M$5:$M$1000,'ECM Current Staffing'!AG$5:AG$1000)</f>
        <v>0</v>
      </c>
      <c r="BH174" cm="1">
        <f t="array" ref="BH174">SUMPRODUCT(--('ECM Current Staffing'!$A$5:$A$1000 = Assumptions!$A174),--('ECM Current Staffing'!$AZ$5:$AZ$1000 = "Yes"), --('ECM Current Staffing'!$C$5:$C$1000 = "Lead Care Manager"), 'ECM Current Staffing'!$M$5:$M$1000,'ECM Current Staffing'!AH$5:AH$1000)</f>
        <v>0</v>
      </c>
      <c r="BI174" cm="1">
        <f t="array" ref="BI174">SUMPRODUCT(--('ECM Current Staffing'!$A$5:$A$1000 = Assumptions!$A174),--('ECM Current Staffing'!$AZ$5:$AZ$1000 = "Yes"), --('ECM Current Staffing'!$C$5:$C$1000 = "Lead Care Manager"), 'ECM Current Staffing'!$M$5:$M$1000,'ECM Current Staffing'!AI$5:AI$1000)</f>
        <v>0</v>
      </c>
      <c r="BJ174" cm="1">
        <f t="array" ref="BJ174">SUMPRODUCT(--('ECM Current Staffing'!$A$5:$A$1000 = Assumptions!$A174),--('ECM Current Staffing'!$AZ$5:$AZ$1000 = "Yes"), --('ECM Current Staffing'!$C$5:$C$1000 = "Lead Care Manager"), 'ECM Current Staffing'!$M$5:$M$1000,'ECM Current Staffing'!AJ$5:AJ$1000)</f>
        <v>0</v>
      </c>
      <c r="BK174" cm="1">
        <f t="array" ref="BK174">SUMPRODUCT(--('ECM Current Staffing'!$A$5:$A$1000 = Assumptions!$A174),--('ECM Current Staffing'!$AZ$5:$AZ$1000 = "Yes"), --('ECM Current Staffing'!$C$5:$C$1000 = "Lead Care Manager"), 'ECM Current Staffing'!$M$5:$M$1000,'ECM Current Staffing'!AK$5:AK$1000)</f>
        <v>0</v>
      </c>
      <c r="BL174" cm="1">
        <f t="array" ref="BL174">SUMPRODUCT(--('ECM Current Staffing'!$A$5:$A$1000 = Assumptions!$A174),--('ECM Current Staffing'!$AZ$5:$AZ$1000 = "Yes"), --('ECM Current Staffing'!$C$5:$C$1000 = "Lead Care Manager"), 'ECM Current Staffing'!$M$5:$M$1000,'ECM Current Staffing'!AL$5:AL$1000)</f>
        <v>0</v>
      </c>
      <c r="BM174" cm="1">
        <f t="array" ref="BM174">SUMPRODUCT(--('ECM Current Staffing'!$A$5:$A$1000 = Assumptions!$A174),--('ECM Current Staffing'!$AZ$5:$AZ$1000 = "Yes"), --('ECM Current Staffing'!$C$5:$C$1000 = "Lead Care Manager"), 'ECM Current Staffing'!$M$5:$M$1000,'ECM Current Staffing'!AM$5:AM$1000)</f>
        <v>0</v>
      </c>
      <c r="BN174" cm="1">
        <f t="array" ref="BN174">SUMPRODUCT(--('ECM Current Staffing'!$A$5:$A$1000 = Assumptions!$A174),--('ECM Current Staffing'!$AZ$5:$AZ$1000 = "Yes"), --('ECM Current Staffing'!$C$5:$C$1000 = "Lead Care Manager"), 'ECM Current Staffing'!$M$5:$M$1000,'ECM Current Staffing'!AN$5:AN$1000)</f>
        <v>0</v>
      </c>
      <c r="BO174" cm="1">
        <f t="array" ref="BO174">SUMPRODUCT(--('ECM Current Staffing'!$A$5:$A$1000 = Assumptions!$A174),--('ECM Current Staffing'!$AZ$5:$AZ$1000 = "Yes"), --('ECM Current Staffing'!$C$5:$C$1000 = "Lead Care Manager"), 'ECM Current Staffing'!$M$5:$M$1000,'ECM Current Staffing'!AO$5:AO$1000)</f>
        <v>0</v>
      </c>
      <c r="BP174" cm="1">
        <f t="array" ref="BP174">SUMPRODUCT(--('ECM Current Staffing'!$A$5:$A$1000 = Assumptions!$A174),--('ECM Current Staffing'!$AZ$5:$AZ$1000 = "Yes"), --('ECM Current Staffing'!$C$5:$C$1000 = "Lead Care Manager"), 'ECM Current Staffing'!$M$5:$M$1000,'ECM Current Staffing'!AP$5:AP$1000)</f>
        <v>0</v>
      </c>
      <c r="BQ174" cm="1">
        <f t="array" ref="BQ174">SUMPRODUCT(--('ECM Current Staffing'!$A$5:$A$1000 = Assumptions!$A174),--('ECM Current Staffing'!$AZ$5:$AZ$1000 = "Yes"), --('ECM Current Staffing'!$C$5:$C$1000 = "Lead Care Manager"), 'ECM Current Staffing'!$M$5:$M$1000,'ECM Current Staffing'!AQ$5:AQ$1000)</f>
        <v>0</v>
      </c>
      <c r="BR174" cm="1">
        <f t="array" ref="BR174">SUMPRODUCT(--('ECM Current Staffing'!$A$5:$A$1000 = Assumptions!$A174),--('ECM Current Staffing'!$AZ$5:$AZ$1000 = "Yes"), --('ECM Current Staffing'!$C$5:$C$1000 = "Lead Care Manager"), 'ECM Current Staffing'!$M$5:$M$1000,'ECM Current Staffing'!AR$5:AR$1000)</f>
        <v>0</v>
      </c>
      <c r="BS174" cm="1">
        <f t="array" ref="BS174">SUMPRODUCT(--('ECM Current Staffing'!$A$5:$A$1000 = Assumptions!$A174),--('ECM Current Staffing'!$AZ$5:$AZ$1000 = "Yes"), --('ECM Current Staffing'!$C$5:$C$1000 = "Lead Care Manager"), 'ECM Current Staffing'!$M$5:$M$1000,'ECM Current Staffing'!AS$5:AS$1000)</f>
        <v>0</v>
      </c>
      <c r="BT174" cm="1">
        <f t="array" ref="BT174">SUMPRODUCT(--('ECM Current Staffing'!$A$5:$A$1000 = Assumptions!$A174),--('ECM Current Staffing'!$AZ$5:$AZ$1000 = "Yes"), --('ECM Current Staffing'!$C$5:$C$1000 = "Lead Care Manager"), 'ECM Current Staffing'!$M$5:$M$1000,'ECM Current Staffing'!AT$5:AT$1000)</f>
        <v>0</v>
      </c>
      <c r="BU174" cm="1">
        <f t="array" ref="BU174">SUMPRODUCT(--('ECM Current Staffing'!$A$5:$A$1000 = Assumptions!$A174),--('ECM Current Staffing'!$AZ$5:$AZ$1000 = "Yes"), --('ECM Current Staffing'!$C$5:$C$1000 = "Lead Care Manager"), 'ECM Current Staffing'!$M$5:$M$1000,'ECM Current Staffing'!AU$5:AU$1000)</f>
        <v>0</v>
      </c>
      <c r="BV174" cm="1">
        <f t="array" ref="BV174">SUMPRODUCT(--('ECM Current Staffing'!$A$5:$A$1000 = Assumptions!$A174),--('ECM Current Staffing'!$AZ$5:$AZ$1000 = "Yes"), --('ECM Current Staffing'!$C$5:$C$1000 = "Lead Care Manager"), 'ECM Current Staffing'!$M$5:$M$1000,'ECM Current Staffing'!AV$5:AV$1000)</f>
        <v>0</v>
      </c>
      <c r="BW174" cm="1">
        <f t="array" ref="BW174">SUMPRODUCT(--('ECM Current Staffing'!$A$5:$A$1000 = Assumptions!$A174),--('ECM Current Staffing'!$AZ$5:$AZ$1000 = "Yes"), --('ECM Current Staffing'!$C$5:$C$1000 = "Lead Care Manager"), 'ECM Current Staffing'!$M$5:$M$1000,'ECM Current Staffing'!AW$5:AW$1000)</f>
        <v>0</v>
      </c>
      <c r="BX174">
        <f t="shared" si="20"/>
        <v>0</v>
      </c>
      <c r="BY174">
        <f t="shared" si="21"/>
        <v>0</v>
      </c>
    </row>
    <row r="175" spans="1:77" x14ac:dyDescent="0.25">
      <c r="A175" s="132" t="str">
        <f>IF('ECM Location'!D37="", "",'ECM Location'!D37)</f>
        <v/>
      </c>
      <c r="B175" cm="1">
        <f t="array" ref="B175">SUMPRODUCT(--('ECM Current Staffing'!$A$5:$A$1000 = Assumptions!$A175),--('ECM Current Staffing'!$AY$5:$AY$1000 = "Yes"), --('ECM Current Staffing'!$C$5:$C$1000 = "Lead Care Manager"), 'ECM Current Staffing'!$M$5:$M$1000,'ECM Current Staffing'!N$5:N$1000)</f>
        <v>0</v>
      </c>
      <c r="C175" cm="1">
        <f t="array" ref="C175">SUMPRODUCT(--('ECM Current Staffing'!$A$5:$A$1000 = Assumptions!$A175),--('ECM Current Staffing'!$AY$5:$AY$1000 = "Yes"), --('ECM Current Staffing'!$C$5:$C$1000 = "Lead Care Manager"), 'ECM Current Staffing'!$M$5:$M$1000,'ECM Current Staffing'!O$5:O$1000)</f>
        <v>0</v>
      </c>
      <c r="D175" cm="1">
        <f t="array" ref="D175">SUMPRODUCT(--('ECM Current Staffing'!$A$5:$A$1000 = Assumptions!$A175),--('ECM Current Staffing'!$AY$5:$AY$1000 = "Yes"), --('ECM Current Staffing'!$C$5:$C$1000 = "Lead Care Manager"), 'ECM Current Staffing'!$M$5:$M$1000,'ECM Current Staffing'!P$5:P$1000)</f>
        <v>0</v>
      </c>
      <c r="E175" cm="1">
        <f t="array" ref="E175">SUMPRODUCT(--('ECM Current Staffing'!$A$5:$A$1000 = Assumptions!$A175),--('ECM Current Staffing'!$AY$5:$AY$1000 = "Yes"), --('ECM Current Staffing'!$C$5:$C$1000 = "Lead Care Manager"), 'ECM Current Staffing'!$M$5:$M$1000,'ECM Current Staffing'!Q$5:Q$1000)</f>
        <v>0</v>
      </c>
      <c r="F175" cm="1">
        <f t="array" ref="F175">SUMPRODUCT(--('ECM Current Staffing'!$A$5:$A$1000 = Assumptions!$A175),--('ECM Current Staffing'!$AY$5:$AY$1000 = "Yes"), --('ECM Current Staffing'!$C$5:$C$1000 = "Lead Care Manager"), 'ECM Current Staffing'!$M$5:$M$1000,'ECM Current Staffing'!R$5:R$1000)</f>
        <v>0</v>
      </c>
      <c r="G175" cm="1">
        <f t="array" ref="G175">SUMPRODUCT(--('ECM Current Staffing'!$A$5:$A$1000 = Assumptions!$A175),--('ECM Current Staffing'!$AY$5:$AY$1000 = "Yes"), --('ECM Current Staffing'!$C$5:$C$1000 = "Lead Care Manager"), 'ECM Current Staffing'!$M$5:$M$1000,'ECM Current Staffing'!S$5:S$1000)</f>
        <v>0</v>
      </c>
      <c r="H175" cm="1">
        <f t="array" ref="H175">SUMPRODUCT(--('ECM Current Staffing'!$A$5:$A$1000 = Assumptions!$A175),--('ECM Current Staffing'!$AY$5:$AY$1000 = "Yes"), --('ECM Current Staffing'!$C$5:$C$1000 = "Lead Care Manager"), 'ECM Current Staffing'!$M$5:$M$1000,'ECM Current Staffing'!T$5:T$1000)</f>
        <v>0</v>
      </c>
      <c r="I175" cm="1">
        <f t="array" ref="I175">SUMPRODUCT(--('ECM Current Staffing'!$A$5:$A$1000 = Assumptions!$A175),--('ECM Current Staffing'!$AY$5:$AY$1000 = "Yes"), --('ECM Current Staffing'!$C$5:$C$1000 = "Lead Care Manager"), 'ECM Current Staffing'!$M$5:$M$1000,'ECM Current Staffing'!U$5:U$1000)</f>
        <v>0</v>
      </c>
      <c r="J175" cm="1">
        <f t="array" ref="J175">SUMPRODUCT(--('ECM Current Staffing'!$A$5:$A$1000 = Assumptions!$A175),--('ECM Current Staffing'!$AY$5:$AY$1000 = "Yes"), --('ECM Current Staffing'!$C$5:$C$1000 = "Lead Care Manager"), 'ECM Current Staffing'!$M$5:$M$1000,'ECM Current Staffing'!V$5:V$1000)</f>
        <v>0</v>
      </c>
      <c r="K175" cm="1">
        <f t="array" ref="K175">SUMPRODUCT(--('ECM Current Staffing'!$A$5:$A$1000 = Assumptions!$A175),--('ECM Current Staffing'!$AY$5:$AY$1000 = "Yes"), --('ECM Current Staffing'!$C$5:$C$1000 = "Lead Care Manager"), 'ECM Current Staffing'!$M$5:$M$1000,'ECM Current Staffing'!W$5:W$1000)</f>
        <v>0</v>
      </c>
      <c r="L175" cm="1">
        <f t="array" ref="L175">SUMPRODUCT(--('ECM Current Staffing'!$A$5:$A$1000 = Assumptions!$A175),--('ECM Current Staffing'!$AY$5:$AY$1000 = "Yes"), --('ECM Current Staffing'!$C$5:$C$1000 = "Lead Care Manager"), 'ECM Current Staffing'!$M$5:$M$1000,'ECM Current Staffing'!X$5:X$1000)</f>
        <v>0</v>
      </c>
      <c r="M175" cm="1">
        <f t="array" ref="M175">SUMPRODUCT(--('ECM Current Staffing'!$A$5:$A$1000 = Assumptions!$A175),--('ECM Current Staffing'!$AY$5:$AY$1000 = "Yes"), --('ECM Current Staffing'!$C$5:$C$1000 = "Lead Care Manager"), 'ECM Current Staffing'!$M$5:$M$1000,'ECM Current Staffing'!Y$5:Y$1000)</f>
        <v>0</v>
      </c>
      <c r="N175" cm="1">
        <f t="array" ref="N175">SUMPRODUCT(--('ECM Current Staffing'!$A$5:$A$1000 = Assumptions!$A175),--('ECM Current Staffing'!$AY$5:$AY$1000 = "Yes"), --('ECM Current Staffing'!$C$5:$C$1000 = "Lead Care Manager"), 'ECM Current Staffing'!$M$5:$M$1000,'ECM Current Staffing'!Z$5:Z$1000)</f>
        <v>0</v>
      </c>
      <c r="O175" cm="1">
        <f t="array" ref="O175">SUMPRODUCT(--('ECM Current Staffing'!$A$5:$A$1000 = Assumptions!$A175),--('ECM Current Staffing'!$AY$5:$AY$1000 = "Yes"), --('ECM Current Staffing'!$C$5:$C$1000 = "Lead Care Manager"), 'ECM Current Staffing'!$M$5:$M$1000,'ECM Current Staffing'!AA$5:AA$1000)</f>
        <v>0</v>
      </c>
      <c r="P175" cm="1">
        <f t="array" ref="P175">SUMPRODUCT(--('ECM Current Staffing'!$A$5:$A$1000 = Assumptions!$A175),--('ECM Current Staffing'!$AY$5:$AY$1000 = "Yes"), --('ECM Current Staffing'!$C$5:$C$1000 = "Lead Care Manager"), 'ECM Current Staffing'!$M$5:$M$1000,'ECM Current Staffing'!AB$5:AB$1000)</f>
        <v>0</v>
      </c>
      <c r="Q175" cm="1">
        <f t="array" ref="Q175">SUMPRODUCT(--('ECM Current Staffing'!$A$5:$A$1000 = Assumptions!$A175),--('ECM Current Staffing'!$AY$5:$AY$1000 = "Yes"), --('ECM Current Staffing'!$C$5:$C$1000 = "Lead Care Manager"), 'ECM Current Staffing'!$M$5:$M$1000,'ECM Current Staffing'!AC$5:AC$1000)</f>
        <v>0</v>
      </c>
      <c r="R175" cm="1">
        <f t="array" ref="R175">SUMPRODUCT(--('ECM Current Staffing'!$A$5:$A$1000 = Assumptions!$A175),--('ECM Current Staffing'!$AY$5:$AY$1000 = "Yes"), --('ECM Current Staffing'!$C$5:$C$1000 = "Lead Care Manager"), 'ECM Current Staffing'!$M$5:$M$1000,'ECM Current Staffing'!AD$5:AD$1000)</f>
        <v>0</v>
      </c>
      <c r="S175" cm="1">
        <f t="array" ref="S175">SUMPRODUCT(--('ECM Current Staffing'!$A$5:$A$1000 = Assumptions!$A175),--('ECM Current Staffing'!$AY$5:$AY$1000 = "Yes"), --('ECM Current Staffing'!$C$5:$C$1000 = "Lead Care Manager"), 'ECM Current Staffing'!$M$5:$M$1000,'ECM Current Staffing'!AE$5:AE$1000)</f>
        <v>0</v>
      </c>
      <c r="T175" cm="1">
        <f t="array" ref="T175">SUMPRODUCT(--('ECM Current Staffing'!$A$5:$A$1000 = Assumptions!$A175),--('ECM Current Staffing'!$AY$5:$AY$1000 = "Yes"), --('ECM Current Staffing'!$C$5:$C$1000 = "Lead Care Manager"), 'ECM Current Staffing'!$M$5:$M$1000,'ECM Current Staffing'!AF$5:AF$1000)</f>
        <v>0</v>
      </c>
      <c r="U175" cm="1">
        <f t="array" ref="U175">SUMPRODUCT(--('ECM Current Staffing'!$A$5:$A$1000 = Assumptions!$A175),--('ECM Current Staffing'!$AY$5:$AY$1000 = "Yes"), --('ECM Current Staffing'!$C$5:$C$1000 = "Lead Care Manager"), 'ECM Current Staffing'!$M$5:$M$1000,'ECM Current Staffing'!AG$5:AG$1000)</f>
        <v>0</v>
      </c>
      <c r="V175" cm="1">
        <f t="array" ref="V175">SUMPRODUCT(--('ECM Current Staffing'!$A$5:$A$1000 = Assumptions!$A175),--('ECM Current Staffing'!$AY$5:$AY$1000 = "Yes"), --('ECM Current Staffing'!$C$5:$C$1000 = "Lead Care Manager"), 'ECM Current Staffing'!$M$5:$M$1000,'ECM Current Staffing'!AH$5:AH$1000)</f>
        <v>0</v>
      </c>
      <c r="W175" cm="1">
        <f t="array" ref="W175">SUMPRODUCT(--('ECM Current Staffing'!$A$5:$A$1000 = Assumptions!$A175),--('ECM Current Staffing'!$AY$5:$AY$1000 = "Yes"), --('ECM Current Staffing'!$C$5:$C$1000 = "Lead Care Manager"), 'ECM Current Staffing'!$M$5:$M$1000,'ECM Current Staffing'!AI$5:AI$1000)</f>
        <v>0</v>
      </c>
      <c r="X175" cm="1">
        <f t="array" ref="X175">SUMPRODUCT(--('ECM Current Staffing'!$A$5:$A$1000 = Assumptions!$A175),--('ECM Current Staffing'!$AY$5:$AY$1000 = "Yes"), --('ECM Current Staffing'!$C$5:$C$1000 = "Lead Care Manager"), 'ECM Current Staffing'!$M$5:$M$1000,'ECM Current Staffing'!AJ$5:AJ$1000)</f>
        <v>0</v>
      </c>
      <c r="Y175" cm="1">
        <f t="array" ref="Y175">SUMPRODUCT(--('ECM Current Staffing'!$A$5:$A$1000 = Assumptions!$A175),--('ECM Current Staffing'!$AY$5:$AY$1000 = "Yes"), --('ECM Current Staffing'!$C$5:$C$1000 = "Lead Care Manager"), 'ECM Current Staffing'!$M$5:$M$1000,'ECM Current Staffing'!AK$5:AK$1000)</f>
        <v>0</v>
      </c>
      <c r="Z175" cm="1">
        <f t="array" ref="Z175">SUMPRODUCT(--('ECM Current Staffing'!$A$5:$A$1000 = Assumptions!$A175),--('ECM Current Staffing'!$AY$5:$AY$1000 = "Yes"), --('ECM Current Staffing'!$C$5:$C$1000 = "Lead Care Manager"), 'ECM Current Staffing'!$M$5:$M$1000,'ECM Current Staffing'!AL$5:AL$1000)</f>
        <v>0</v>
      </c>
      <c r="AA175" cm="1">
        <f t="array" ref="AA175">SUMPRODUCT(--('ECM Current Staffing'!$A$5:$A$1000 = Assumptions!$A175),--('ECM Current Staffing'!$AY$5:$AY$1000 = "Yes"), --('ECM Current Staffing'!$C$5:$C$1000 = "Lead Care Manager"), 'ECM Current Staffing'!$M$5:$M$1000,'ECM Current Staffing'!AM$5:AM$1000)</f>
        <v>0</v>
      </c>
      <c r="AB175" cm="1">
        <f t="array" ref="AB175">SUMPRODUCT(--('ECM Current Staffing'!$A$5:$A$1000 = Assumptions!$A175),--('ECM Current Staffing'!$AY$5:$AY$1000 = "Yes"), --('ECM Current Staffing'!$C$5:$C$1000 = "Lead Care Manager"), 'ECM Current Staffing'!$M$5:$M$1000,'ECM Current Staffing'!AN$5:AN$1000)</f>
        <v>0</v>
      </c>
      <c r="AC175" cm="1">
        <f t="array" ref="AC175">SUMPRODUCT(--('ECM Current Staffing'!$A$5:$A$1000 = Assumptions!$A175),--('ECM Current Staffing'!$AY$5:$AY$1000 = "Yes"), --('ECM Current Staffing'!$C$5:$C$1000 = "Lead Care Manager"), 'ECM Current Staffing'!$M$5:$M$1000,'ECM Current Staffing'!AO$5:AO$1000)</f>
        <v>0</v>
      </c>
      <c r="AD175" cm="1">
        <f t="array" ref="AD175">SUMPRODUCT(--('ECM Current Staffing'!$A$5:$A$1000 = Assumptions!$A175),--('ECM Current Staffing'!$AY$5:$AY$1000 = "Yes"), --('ECM Current Staffing'!$C$5:$C$1000 = "Lead Care Manager"), 'ECM Current Staffing'!$M$5:$M$1000,'ECM Current Staffing'!AP$5:AP$1000)</f>
        <v>0</v>
      </c>
      <c r="AE175" cm="1">
        <f t="array" ref="AE175">SUMPRODUCT(--('ECM Current Staffing'!$A$5:$A$1000 = Assumptions!$A175),--('ECM Current Staffing'!$AY$5:$AY$1000 = "Yes"), --('ECM Current Staffing'!$C$5:$C$1000 = "Lead Care Manager"), 'ECM Current Staffing'!$M$5:$M$1000,'ECM Current Staffing'!AQ$5:AQ$1000)</f>
        <v>0</v>
      </c>
      <c r="AF175" cm="1">
        <f t="array" ref="AF175">SUMPRODUCT(--('ECM Current Staffing'!$A$5:$A$1000 = Assumptions!$A175),--('ECM Current Staffing'!$AY$5:$AY$1000 = "Yes"), --('ECM Current Staffing'!$C$5:$C$1000 = "Lead Care Manager"), 'ECM Current Staffing'!$M$5:$M$1000,'ECM Current Staffing'!AR$5:AR$1000)</f>
        <v>0</v>
      </c>
      <c r="AG175" cm="1">
        <f t="array" ref="AG175">SUMPRODUCT(--('ECM Current Staffing'!$A$5:$A$1000 = Assumptions!$A175),--('ECM Current Staffing'!$AY$5:$AY$1000 = "Yes"), --('ECM Current Staffing'!$C$5:$C$1000 = "Lead Care Manager"), 'ECM Current Staffing'!$M$5:$M$1000,'ECM Current Staffing'!AS$5:AS$1000)</f>
        <v>0</v>
      </c>
      <c r="AH175" cm="1">
        <f t="array" ref="AH175">SUMPRODUCT(--('ECM Current Staffing'!$A$5:$A$1000 = Assumptions!$A175),--('ECM Current Staffing'!$AY$5:$AY$1000 = "Yes"), --('ECM Current Staffing'!$C$5:$C$1000 = "Lead Care Manager"), 'ECM Current Staffing'!$M$5:$M$1000,'ECM Current Staffing'!AT$5:AT$1000)</f>
        <v>0</v>
      </c>
      <c r="AI175" cm="1">
        <f t="array" ref="AI175">SUMPRODUCT(--('ECM Current Staffing'!$A$5:$A$1000 = Assumptions!$A175),--('ECM Current Staffing'!$AY$5:$AY$1000 = "Yes"), --('ECM Current Staffing'!$C$5:$C$1000 = "Lead Care Manager"), 'ECM Current Staffing'!$M$5:$M$1000,'ECM Current Staffing'!AU$5:AU$1000)</f>
        <v>0</v>
      </c>
      <c r="AJ175" cm="1">
        <f t="array" ref="AJ175">SUMPRODUCT(--('ECM Current Staffing'!$A$5:$A$1000 = Assumptions!$A175),--('ECM Current Staffing'!$AY$5:$AY$1000 = "Yes"), --('ECM Current Staffing'!$C$5:$C$1000 = "Lead Care Manager"), 'ECM Current Staffing'!$M$5:$M$1000,'ECM Current Staffing'!AV$5:AV$1000)</f>
        <v>0</v>
      </c>
      <c r="AK175" cm="1">
        <f t="array" ref="AK175">SUMPRODUCT(--('ECM Current Staffing'!$A$5:$A$1000 = Assumptions!$A175),--('ECM Current Staffing'!$AY$5:$AY$1000 = "Yes"), --('ECM Current Staffing'!$C$5:$C$1000 = "Lead Care Manager"), 'ECM Current Staffing'!$M$5:$M$1000,'ECM Current Staffing'!AW$5:AW$1000)</f>
        <v>0</v>
      </c>
      <c r="AL175">
        <f t="shared" si="18"/>
        <v>0</v>
      </c>
      <c r="AM175">
        <f t="shared" si="19"/>
        <v>0</v>
      </c>
      <c r="AN175" cm="1">
        <f t="array" ref="AN175">SUMPRODUCT(--('ECM Current Staffing'!$A$5:$A$1000 = Assumptions!$A175),--('ECM Current Staffing'!$AZ$5:$AZ$1000 = "Yes"), --('ECM Current Staffing'!$C$5:$C$1000 = "Lead Care Manager"), 'ECM Current Staffing'!$M$5:$M$1000,'ECM Current Staffing'!N$5:N$1000)</f>
        <v>0</v>
      </c>
      <c r="AO175" cm="1">
        <f t="array" ref="AO175">SUMPRODUCT(--('ECM Current Staffing'!$A$5:$A$1000 = Assumptions!$A175),--('ECM Current Staffing'!$AZ$5:$AZ$1000 = "Yes"), --('ECM Current Staffing'!$C$5:$C$1000 = "Lead Care Manager"), 'ECM Current Staffing'!$M$5:$M$1000,'ECM Current Staffing'!O$5:O$1000)</f>
        <v>0</v>
      </c>
      <c r="AP175" cm="1">
        <f t="array" ref="AP175">SUMPRODUCT(--('ECM Current Staffing'!$A$5:$A$1000 = Assumptions!$A175),--('ECM Current Staffing'!$AZ$5:$AZ$1000 = "Yes"), --('ECM Current Staffing'!$C$5:$C$1000 = "Lead Care Manager"), 'ECM Current Staffing'!$M$5:$M$1000,'ECM Current Staffing'!P$5:P$1000)</f>
        <v>0</v>
      </c>
      <c r="AQ175" cm="1">
        <f t="array" ref="AQ175">SUMPRODUCT(--('ECM Current Staffing'!$A$5:$A$1000 = Assumptions!$A175),--('ECM Current Staffing'!$AZ$5:$AZ$1000 = "Yes"), --('ECM Current Staffing'!$C$5:$C$1000 = "Lead Care Manager"), 'ECM Current Staffing'!$M$5:$M$1000,'ECM Current Staffing'!Q$5:Q$1000)</f>
        <v>0</v>
      </c>
      <c r="AR175" cm="1">
        <f t="array" ref="AR175">SUMPRODUCT(--('ECM Current Staffing'!$A$5:$A$1000 = Assumptions!$A175),--('ECM Current Staffing'!$AZ$5:$AZ$1000 = "Yes"), --('ECM Current Staffing'!$C$5:$C$1000 = "Lead Care Manager"), 'ECM Current Staffing'!$M$5:$M$1000,'ECM Current Staffing'!R$5:R$1000)</f>
        <v>0</v>
      </c>
      <c r="AS175" cm="1">
        <f t="array" ref="AS175">SUMPRODUCT(--('ECM Current Staffing'!$A$5:$A$1000 = Assumptions!$A175),--('ECM Current Staffing'!$AZ$5:$AZ$1000 = "Yes"), --('ECM Current Staffing'!$C$5:$C$1000 = "Lead Care Manager"), 'ECM Current Staffing'!$M$5:$M$1000,'ECM Current Staffing'!S$5:S$1000)</f>
        <v>0</v>
      </c>
      <c r="AT175" cm="1">
        <f t="array" ref="AT175">SUMPRODUCT(--('ECM Current Staffing'!$A$5:$A$1000 = Assumptions!$A175),--('ECM Current Staffing'!$AZ$5:$AZ$1000 = "Yes"), --('ECM Current Staffing'!$C$5:$C$1000 = "Lead Care Manager"), 'ECM Current Staffing'!$M$5:$M$1000,'ECM Current Staffing'!T$5:T$1000)</f>
        <v>0</v>
      </c>
      <c r="AU175" cm="1">
        <f t="array" ref="AU175">SUMPRODUCT(--('ECM Current Staffing'!$A$5:$A$1000 = Assumptions!$A175),--('ECM Current Staffing'!$AZ$5:$AZ$1000 = "Yes"), --('ECM Current Staffing'!$C$5:$C$1000 = "Lead Care Manager"), 'ECM Current Staffing'!$M$5:$M$1000,'ECM Current Staffing'!U$5:U$1000)</f>
        <v>0</v>
      </c>
      <c r="AV175" cm="1">
        <f t="array" ref="AV175">SUMPRODUCT(--('ECM Current Staffing'!$A$5:$A$1000 = Assumptions!$A175),--('ECM Current Staffing'!$AZ$5:$AZ$1000 = "Yes"), --('ECM Current Staffing'!$C$5:$C$1000 = "Lead Care Manager"), 'ECM Current Staffing'!$M$5:$M$1000,'ECM Current Staffing'!V$5:V$1000)</f>
        <v>0</v>
      </c>
      <c r="AW175" cm="1">
        <f t="array" ref="AW175">SUMPRODUCT(--('ECM Current Staffing'!$A$5:$A$1000 = Assumptions!$A175),--('ECM Current Staffing'!$AZ$5:$AZ$1000 = "Yes"), --('ECM Current Staffing'!$C$5:$C$1000 = "Lead Care Manager"), 'ECM Current Staffing'!$M$5:$M$1000,'ECM Current Staffing'!W$5:W$1000)</f>
        <v>0</v>
      </c>
      <c r="AX175" cm="1">
        <f t="array" ref="AX175">SUMPRODUCT(--('ECM Current Staffing'!$A$5:$A$1000 = Assumptions!$A175),--('ECM Current Staffing'!$AZ$5:$AZ$1000 = "Yes"), --('ECM Current Staffing'!$C$5:$C$1000 = "Lead Care Manager"), 'ECM Current Staffing'!$M$5:$M$1000,'ECM Current Staffing'!X$5:X$1000)</f>
        <v>0</v>
      </c>
      <c r="AY175" cm="1">
        <f t="array" ref="AY175">SUMPRODUCT(--('ECM Current Staffing'!$A$5:$A$1000 = Assumptions!$A175),--('ECM Current Staffing'!$AZ$5:$AZ$1000 = "Yes"), --('ECM Current Staffing'!$C$5:$C$1000 = "Lead Care Manager"), 'ECM Current Staffing'!$M$5:$M$1000,'ECM Current Staffing'!Y$5:Y$1000)</f>
        <v>0</v>
      </c>
      <c r="AZ175" cm="1">
        <f t="array" ref="AZ175">SUMPRODUCT(--('ECM Current Staffing'!$A$5:$A$1000 = Assumptions!$A175),--('ECM Current Staffing'!$AZ$5:$AZ$1000 = "Yes"), --('ECM Current Staffing'!$C$5:$C$1000 = "Lead Care Manager"), 'ECM Current Staffing'!$M$5:$M$1000,'ECM Current Staffing'!Z$5:Z$1000)</f>
        <v>0</v>
      </c>
      <c r="BA175" cm="1">
        <f t="array" ref="BA175">SUMPRODUCT(--('ECM Current Staffing'!$A$5:$A$1000 = Assumptions!$A175),--('ECM Current Staffing'!$AZ$5:$AZ$1000 = "Yes"), --('ECM Current Staffing'!$C$5:$C$1000 = "Lead Care Manager"), 'ECM Current Staffing'!$M$5:$M$1000,'ECM Current Staffing'!AA$5:AA$1000)</f>
        <v>0</v>
      </c>
      <c r="BB175" cm="1">
        <f t="array" ref="BB175">SUMPRODUCT(--('ECM Current Staffing'!$A$5:$A$1000 = Assumptions!$A175),--('ECM Current Staffing'!$AZ$5:$AZ$1000 = "Yes"), --('ECM Current Staffing'!$C$5:$C$1000 = "Lead Care Manager"), 'ECM Current Staffing'!$M$5:$M$1000,'ECM Current Staffing'!AB$5:AB$1000)</f>
        <v>0</v>
      </c>
      <c r="BC175" cm="1">
        <f t="array" ref="BC175">SUMPRODUCT(--('ECM Current Staffing'!$A$5:$A$1000 = Assumptions!$A175),--('ECM Current Staffing'!$AZ$5:$AZ$1000 = "Yes"), --('ECM Current Staffing'!$C$5:$C$1000 = "Lead Care Manager"), 'ECM Current Staffing'!$M$5:$M$1000,'ECM Current Staffing'!AC$5:AC$1000)</f>
        <v>0</v>
      </c>
      <c r="BD175" cm="1">
        <f t="array" ref="BD175">SUMPRODUCT(--('ECM Current Staffing'!$A$5:$A$1000 = Assumptions!$A175),--('ECM Current Staffing'!$AZ$5:$AZ$1000 = "Yes"), --('ECM Current Staffing'!$C$5:$C$1000 = "Lead Care Manager"), 'ECM Current Staffing'!$M$5:$M$1000,'ECM Current Staffing'!AD$5:AD$1000)</f>
        <v>0</v>
      </c>
      <c r="BE175" cm="1">
        <f t="array" ref="BE175">SUMPRODUCT(--('ECM Current Staffing'!$A$5:$A$1000 = Assumptions!$A175),--('ECM Current Staffing'!$AZ$5:$AZ$1000 = "Yes"), --('ECM Current Staffing'!$C$5:$C$1000 = "Lead Care Manager"), 'ECM Current Staffing'!$M$5:$M$1000,'ECM Current Staffing'!AE$5:AE$1000)</f>
        <v>0</v>
      </c>
      <c r="BF175" cm="1">
        <f t="array" ref="BF175">SUMPRODUCT(--('ECM Current Staffing'!$A$5:$A$1000 = Assumptions!$A175),--('ECM Current Staffing'!$AZ$5:$AZ$1000 = "Yes"), --('ECM Current Staffing'!$C$5:$C$1000 = "Lead Care Manager"), 'ECM Current Staffing'!$M$5:$M$1000,'ECM Current Staffing'!AF$5:AF$1000)</f>
        <v>0</v>
      </c>
      <c r="BG175" cm="1">
        <f t="array" ref="BG175">SUMPRODUCT(--('ECM Current Staffing'!$A$5:$A$1000 = Assumptions!$A175),--('ECM Current Staffing'!$AZ$5:$AZ$1000 = "Yes"), --('ECM Current Staffing'!$C$5:$C$1000 = "Lead Care Manager"), 'ECM Current Staffing'!$M$5:$M$1000,'ECM Current Staffing'!AG$5:AG$1000)</f>
        <v>0</v>
      </c>
      <c r="BH175" cm="1">
        <f t="array" ref="BH175">SUMPRODUCT(--('ECM Current Staffing'!$A$5:$A$1000 = Assumptions!$A175),--('ECM Current Staffing'!$AZ$5:$AZ$1000 = "Yes"), --('ECM Current Staffing'!$C$5:$C$1000 = "Lead Care Manager"), 'ECM Current Staffing'!$M$5:$M$1000,'ECM Current Staffing'!AH$5:AH$1000)</f>
        <v>0</v>
      </c>
      <c r="BI175" cm="1">
        <f t="array" ref="BI175">SUMPRODUCT(--('ECM Current Staffing'!$A$5:$A$1000 = Assumptions!$A175),--('ECM Current Staffing'!$AZ$5:$AZ$1000 = "Yes"), --('ECM Current Staffing'!$C$5:$C$1000 = "Lead Care Manager"), 'ECM Current Staffing'!$M$5:$M$1000,'ECM Current Staffing'!AI$5:AI$1000)</f>
        <v>0</v>
      </c>
      <c r="BJ175" cm="1">
        <f t="array" ref="BJ175">SUMPRODUCT(--('ECM Current Staffing'!$A$5:$A$1000 = Assumptions!$A175),--('ECM Current Staffing'!$AZ$5:$AZ$1000 = "Yes"), --('ECM Current Staffing'!$C$5:$C$1000 = "Lead Care Manager"), 'ECM Current Staffing'!$M$5:$M$1000,'ECM Current Staffing'!AJ$5:AJ$1000)</f>
        <v>0</v>
      </c>
      <c r="BK175" cm="1">
        <f t="array" ref="BK175">SUMPRODUCT(--('ECM Current Staffing'!$A$5:$A$1000 = Assumptions!$A175),--('ECM Current Staffing'!$AZ$5:$AZ$1000 = "Yes"), --('ECM Current Staffing'!$C$5:$C$1000 = "Lead Care Manager"), 'ECM Current Staffing'!$M$5:$M$1000,'ECM Current Staffing'!AK$5:AK$1000)</f>
        <v>0</v>
      </c>
      <c r="BL175" cm="1">
        <f t="array" ref="BL175">SUMPRODUCT(--('ECM Current Staffing'!$A$5:$A$1000 = Assumptions!$A175),--('ECM Current Staffing'!$AZ$5:$AZ$1000 = "Yes"), --('ECM Current Staffing'!$C$5:$C$1000 = "Lead Care Manager"), 'ECM Current Staffing'!$M$5:$M$1000,'ECM Current Staffing'!AL$5:AL$1000)</f>
        <v>0</v>
      </c>
      <c r="BM175" cm="1">
        <f t="array" ref="BM175">SUMPRODUCT(--('ECM Current Staffing'!$A$5:$A$1000 = Assumptions!$A175),--('ECM Current Staffing'!$AZ$5:$AZ$1000 = "Yes"), --('ECM Current Staffing'!$C$5:$C$1000 = "Lead Care Manager"), 'ECM Current Staffing'!$M$5:$M$1000,'ECM Current Staffing'!AM$5:AM$1000)</f>
        <v>0</v>
      </c>
      <c r="BN175" cm="1">
        <f t="array" ref="BN175">SUMPRODUCT(--('ECM Current Staffing'!$A$5:$A$1000 = Assumptions!$A175),--('ECM Current Staffing'!$AZ$5:$AZ$1000 = "Yes"), --('ECM Current Staffing'!$C$5:$C$1000 = "Lead Care Manager"), 'ECM Current Staffing'!$M$5:$M$1000,'ECM Current Staffing'!AN$5:AN$1000)</f>
        <v>0</v>
      </c>
      <c r="BO175" cm="1">
        <f t="array" ref="BO175">SUMPRODUCT(--('ECM Current Staffing'!$A$5:$A$1000 = Assumptions!$A175),--('ECM Current Staffing'!$AZ$5:$AZ$1000 = "Yes"), --('ECM Current Staffing'!$C$5:$C$1000 = "Lead Care Manager"), 'ECM Current Staffing'!$M$5:$M$1000,'ECM Current Staffing'!AO$5:AO$1000)</f>
        <v>0</v>
      </c>
      <c r="BP175" cm="1">
        <f t="array" ref="BP175">SUMPRODUCT(--('ECM Current Staffing'!$A$5:$A$1000 = Assumptions!$A175),--('ECM Current Staffing'!$AZ$5:$AZ$1000 = "Yes"), --('ECM Current Staffing'!$C$5:$C$1000 = "Lead Care Manager"), 'ECM Current Staffing'!$M$5:$M$1000,'ECM Current Staffing'!AP$5:AP$1000)</f>
        <v>0</v>
      </c>
      <c r="BQ175" cm="1">
        <f t="array" ref="BQ175">SUMPRODUCT(--('ECM Current Staffing'!$A$5:$A$1000 = Assumptions!$A175),--('ECM Current Staffing'!$AZ$5:$AZ$1000 = "Yes"), --('ECM Current Staffing'!$C$5:$C$1000 = "Lead Care Manager"), 'ECM Current Staffing'!$M$5:$M$1000,'ECM Current Staffing'!AQ$5:AQ$1000)</f>
        <v>0</v>
      </c>
      <c r="BR175" cm="1">
        <f t="array" ref="BR175">SUMPRODUCT(--('ECM Current Staffing'!$A$5:$A$1000 = Assumptions!$A175),--('ECM Current Staffing'!$AZ$5:$AZ$1000 = "Yes"), --('ECM Current Staffing'!$C$5:$C$1000 = "Lead Care Manager"), 'ECM Current Staffing'!$M$5:$M$1000,'ECM Current Staffing'!AR$5:AR$1000)</f>
        <v>0</v>
      </c>
      <c r="BS175" cm="1">
        <f t="array" ref="BS175">SUMPRODUCT(--('ECM Current Staffing'!$A$5:$A$1000 = Assumptions!$A175),--('ECM Current Staffing'!$AZ$5:$AZ$1000 = "Yes"), --('ECM Current Staffing'!$C$5:$C$1000 = "Lead Care Manager"), 'ECM Current Staffing'!$M$5:$M$1000,'ECM Current Staffing'!AS$5:AS$1000)</f>
        <v>0</v>
      </c>
      <c r="BT175" cm="1">
        <f t="array" ref="BT175">SUMPRODUCT(--('ECM Current Staffing'!$A$5:$A$1000 = Assumptions!$A175),--('ECM Current Staffing'!$AZ$5:$AZ$1000 = "Yes"), --('ECM Current Staffing'!$C$5:$C$1000 = "Lead Care Manager"), 'ECM Current Staffing'!$M$5:$M$1000,'ECM Current Staffing'!AT$5:AT$1000)</f>
        <v>0</v>
      </c>
      <c r="BU175" cm="1">
        <f t="array" ref="BU175">SUMPRODUCT(--('ECM Current Staffing'!$A$5:$A$1000 = Assumptions!$A175),--('ECM Current Staffing'!$AZ$5:$AZ$1000 = "Yes"), --('ECM Current Staffing'!$C$5:$C$1000 = "Lead Care Manager"), 'ECM Current Staffing'!$M$5:$M$1000,'ECM Current Staffing'!AU$5:AU$1000)</f>
        <v>0</v>
      </c>
      <c r="BV175" cm="1">
        <f t="array" ref="BV175">SUMPRODUCT(--('ECM Current Staffing'!$A$5:$A$1000 = Assumptions!$A175),--('ECM Current Staffing'!$AZ$5:$AZ$1000 = "Yes"), --('ECM Current Staffing'!$C$5:$C$1000 = "Lead Care Manager"), 'ECM Current Staffing'!$M$5:$M$1000,'ECM Current Staffing'!AV$5:AV$1000)</f>
        <v>0</v>
      </c>
      <c r="BW175" cm="1">
        <f t="array" ref="BW175">SUMPRODUCT(--('ECM Current Staffing'!$A$5:$A$1000 = Assumptions!$A175),--('ECM Current Staffing'!$AZ$5:$AZ$1000 = "Yes"), --('ECM Current Staffing'!$C$5:$C$1000 = "Lead Care Manager"), 'ECM Current Staffing'!$M$5:$M$1000,'ECM Current Staffing'!AW$5:AW$1000)</f>
        <v>0</v>
      </c>
      <c r="BX175">
        <f t="shared" si="20"/>
        <v>0</v>
      </c>
      <c r="BY175">
        <f t="shared" si="21"/>
        <v>0</v>
      </c>
    </row>
    <row r="176" spans="1:77" x14ac:dyDescent="0.25">
      <c r="A176" s="132" t="str">
        <f>IF('ECM Location'!D38="", "",'ECM Location'!D38)</f>
        <v/>
      </c>
      <c r="B176" cm="1">
        <f t="array" ref="B176">SUMPRODUCT(--('ECM Current Staffing'!$A$5:$A$1000 = Assumptions!$A176),--('ECM Current Staffing'!$AY$5:$AY$1000 = "Yes"), --('ECM Current Staffing'!$C$5:$C$1000 = "Lead Care Manager"), 'ECM Current Staffing'!$M$5:$M$1000,'ECM Current Staffing'!N$5:N$1000)</f>
        <v>0</v>
      </c>
      <c r="C176" cm="1">
        <f t="array" ref="C176">SUMPRODUCT(--('ECM Current Staffing'!$A$5:$A$1000 = Assumptions!$A176),--('ECM Current Staffing'!$AY$5:$AY$1000 = "Yes"), --('ECM Current Staffing'!$C$5:$C$1000 = "Lead Care Manager"), 'ECM Current Staffing'!$M$5:$M$1000,'ECM Current Staffing'!O$5:O$1000)</f>
        <v>0</v>
      </c>
      <c r="D176" cm="1">
        <f t="array" ref="D176">SUMPRODUCT(--('ECM Current Staffing'!$A$5:$A$1000 = Assumptions!$A176),--('ECM Current Staffing'!$AY$5:$AY$1000 = "Yes"), --('ECM Current Staffing'!$C$5:$C$1000 = "Lead Care Manager"), 'ECM Current Staffing'!$M$5:$M$1000,'ECM Current Staffing'!P$5:P$1000)</f>
        <v>0</v>
      </c>
      <c r="E176" cm="1">
        <f t="array" ref="E176">SUMPRODUCT(--('ECM Current Staffing'!$A$5:$A$1000 = Assumptions!$A176),--('ECM Current Staffing'!$AY$5:$AY$1000 = "Yes"), --('ECM Current Staffing'!$C$5:$C$1000 = "Lead Care Manager"), 'ECM Current Staffing'!$M$5:$M$1000,'ECM Current Staffing'!Q$5:Q$1000)</f>
        <v>0</v>
      </c>
      <c r="F176" cm="1">
        <f t="array" ref="F176">SUMPRODUCT(--('ECM Current Staffing'!$A$5:$A$1000 = Assumptions!$A176),--('ECM Current Staffing'!$AY$5:$AY$1000 = "Yes"), --('ECM Current Staffing'!$C$5:$C$1000 = "Lead Care Manager"), 'ECM Current Staffing'!$M$5:$M$1000,'ECM Current Staffing'!R$5:R$1000)</f>
        <v>0</v>
      </c>
      <c r="G176" cm="1">
        <f t="array" ref="G176">SUMPRODUCT(--('ECM Current Staffing'!$A$5:$A$1000 = Assumptions!$A176),--('ECM Current Staffing'!$AY$5:$AY$1000 = "Yes"), --('ECM Current Staffing'!$C$5:$C$1000 = "Lead Care Manager"), 'ECM Current Staffing'!$M$5:$M$1000,'ECM Current Staffing'!S$5:S$1000)</f>
        <v>0</v>
      </c>
      <c r="H176" cm="1">
        <f t="array" ref="H176">SUMPRODUCT(--('ECM Current Staffing'!$A$5:$A$1000 = Assumptions!$A176),--('ECM Current Staffing'!$AY$5:$AY$1000 = "Yes"), --('ECM Current Staffing'!$C$5:$C$1000 = "Lead Care Manager"), 'ECM Current Staffing'!$M$5:$M$1000,'ECM Current Staffing'!T$5:T$1000)</f>
        <v>0</v>
      </c>
      <c r="I176" cm="1">
        <f t="array" ref="I176">SUMPRODUCT(--('ECM Current Staffing'!$A$5:$A$1000 = Assumptions!$A176),--('ECM Current Staffing'!$AY$5:$AY$1000 = "Yes"), --('ECM Current Staffing'!$C$5:$C$1000 = "Lead Care Manager"), 'ECM Current Staffing'!$M$5:$M$1000,'ECM Current Staffing'!U$5:U$1000)</f>
        <v>0</v>
      </c>
      <c r="J176" cm="1">
        <f t="array" ref="J176">SUMPRODUCT(--('ECM Current Staffing'!$A$5:$A$1000 = Assumptions!$A176),--('ECM Current Staffing'!$AY$5:$AY$1000 = "Yes"), --('ECM Current Staffing'!$C$5:$C$1000 = "Lead Care Manager"), 'ECM Current Staffing'!$M$5:$M$1000,'ECM Current Staffing'!V$5:V$1000)</f>
        <v>0</v>
      </c>
      <c r="K176" cm="1">
        <f t="array" ref="K176">SUMPRODUCT(--('ECM Current Staffing'!$A$5:$A$1000 = Assumptions!$A176),--('ECM Current Staffing'!$AY$5:$AY$1000 = "Yes"), --('ECM Current Staffing'!$C$5:$C$1000 = "Lead Care Manager"), 'ECM Current Staffing'!$M$5:$M$1000,'ECM Current Staffing'!W$5:W$1000)</f>
        <v>0</v>
      </c>
      <c r="L176" cm="1">
        <f t="array" ref="L176">SUMPRODUCT(--('ECM Current Staffing'!$A$5:$A$1000 = Assumptions!$A176),--('ECM Current Staffing'!$AY$5:$AY$1000 = "Yes"), --('ECM Current Staffing'!$C$5:$C$1000 = "Lead Care Manager"), 'ECM Current Staffing'!$M$5:$M$1000,'ECM Current Staffing'!X$5:X$1000)</f>
        <v>0</v>
      </c>
      <c r="M176" cm="1">
        <f t="array" ref="M176">SUMPRODUCT(--('ECM Current Staffing'!$A$5:$A$1000 = Assumptions!$A176),--('ECM Current Staffing'!$AY$5:$AY$1000 = "Yes"), --('ECM Current Staffing'!$C$5:$C$1000 = "Lead Care Manager"), 'ECM Current Staffing'!$M$5:$M$1000,'ECM Current Staffing'!Y$5:Y$1000)</f>
        <v>0</v>
      </c>
      <c r="N176" cm="1">
        <f t="array" ref="N176">SUMPRODUCT(--('ECM Current Staffing'!$A$5:$A$1000 = Assumptions!$A176),--('ECM Current Staffing'!$AY$5:$AY$1000 = "Yes"), --('ECM Current Staffing'!$C$5:$C$1000 = "Lead Care Manager"), 'ECM Current Staffing'!$M$5:$M$1000,'ECM Current Staffing'!Z$5:Z$1000)</f>
        <v>0</v>
      </c>
      <c r="O176" cm="1">
        <f t="array" ref="O176">SUMPRODUCT(--('ECM Current Staffing'!$A$5:$A$1000 = Assumptions!$A176),--('ECM Current Staffing'!$AY$5:$AY$1000 = "Yes"), --('ECM Current Staffing'!$C$5:$C$1000 = "Lead Care Manager"), 'ECM Current Staffing'!$M$5:$M$1000,'ECM Current Staffing'!AA$5:AA$1000)</f>
        <v>0</v>
      </c>
      <c r="P176" cm="1">
        <f t="array" ref="P176">SUMPRODUCT(--('ECM Current Staffing'!$A$5:$A$1000 = Assumptions!$A176),--('ECM Current Staffing'!$AY$5:$AY$1000 = "Yes"), --('ECM Current Staffing'!$C$5:$C$1000 = "Lead Care Manager"), 'ECM Current Staffing'!$M$5:$M$1000,'ECM Current Staffing'!AB$5:AB$1000)</f>
        <v>0</v>
      </c>
      <c r="Q176" cm="1">
        <f t="array" ref="Q176">SUMPRODUCT(--('ECM Current Staffing'!$A$5:$A$1000 = Assumptions!$A176),--('ECM Current Staffing'!$AY$5:$AY$1000 = "Yes"), --('ECM Current Staffing'!$C$5:$C$1000 = "Lead Care Manager"), 'ECM Current Staffing'!$M$5:$M$1000,'ECM Current Staffing'!AC$5:AC$1000)</f>
        <v>0</v>
      </c>
      <c r="R176" cm="1">
        <f t="array" ref="R176">SUMPRODUCT(--('ECM Current Staffing'!$A$5:$A$1000 = Assumptions!$A176),--('ECM Current Staffing'!$AY$5:$AY$1000 = "Yes"), --('ECM Current Staffing'!$C$5:$C$1000 = "Lead Care Manager"), 'ECM Current Staffing'!$M$5:$M$1000,'ECM Current Staffing'!AD$5:AD$1000)</f>
        <v>0</v>
      </c>
      <c r="S176" cm="1">
        <f t="array" ref="S176">SUMPRODUCT(--('ECM Current Staffing'!$A$5:$A$1000 = Assumptions!$A176),--('ECM Current Staffing'!$AY$5:$AY$1000 = "Yes"), --('ECM Current Staffing'!$C$5:$C$1000 = "Lead Care Manager"), 'ECM Current Staffing'!$M$5:$M$1000,'ECM Current Staffing'!AE$5:AE$1000)</f>
        <v>0</v>
      </c>
      <c r="T176" cm="1">
        <f t="array" ref="T176">SUMPRODUCT(--('ECM Current Staffing'!$A$5:$A$1000 = Assumptions!$A176),--('ECM Current Staffing'!$AY$5:$AY$1000 = "Yes"), --('ECM Current Staffing'!$C$5:$C$1000 = "Lead Care Manager"), 'ECM Current Staffing'!$M$5:$M$1000,'ECM Current Staffing'!AF$5:AF$1000)</f>
        <v>0</v>
      </c>
      <c r="U176" cm="1">
        <f t="array" ref="U176">SUMPRODUCT(--('ECM Current Staffing'!$A$5:$A$1000 = Assumptions!$A176),--('ECM Current Staffing'!$AY$5:$AY$1000 = "Yes"), --('ECM Current Staffing'!$C$5:$C$1000 = "Lead Care Manager"), 'ECM Current Staffing'!$M$5:$M$1000,'ECM Current Staffing'!AG$5:AG$1000)</f>
        <v>0</v>
      </c>
      <c r="V176" cm="1">
        <f t="array" ref="V176">SUMPRODUCT(--('ECM Current Staffing'!$A$5:$A$1000 = Assumptions!$A176),--('ECM Current Staffing'!$AY$5:$AY$1000 = "Yes"), --('ECM Current Staffing'!$C$5:$C$1000 = "Lead Care Manager"), 'ECM Current Staffing'!$M$5:$M$1000,'ECM Current Staffing'!AH$5:AH$1000)</f>
        <v>0</v>
      </c>
      <c r="W176" cm="1">
        <f t="array" ref="W176">SUMPRODUCT(--('ECM Current Staffing'!$A$5:$A$1000 = Assumptions!$A176),--('ECM Current Staffing'!$AY$5:$AY$1000 = "Yes"), --('ECM Current Staffing'!$C$5:$C$1000 = "Lead Care Manager"), 'ECM Current Staffing'!$M$5:$M$1000,'ECM Current Staffing'!AI$5:AI$1000)</f>
        <v>0</v>
      </c>
      <c r="X176" cm="1">
        <f t="array" ref="X176">SUMPRODUCT(--('ECM Current Staffing'!$A$5:$A$1000 = Assumptions!$A176),--('ECM Current Staffing'!$AY$5:$AY$1000 = "Yes"), --('ECM Current Staffing'!$C$5:$C$1000 = "Lead Care Manager"), 'ECM Current Staffing'!$M$5:$M$1000,'ECM Current Staffing'!AJ$5:AJ$1000)</f>
        <v>0</v>
      </c>
      <c r="Y176" cm="1">
        <f t="array" ref="Y176">SUMPRODUCT(--('ECM Current Staffing'!$A$5:$A$1000 = Assumptions!$A176),--('ECM Current Staffing'!$AY$5:$AY$1000 = "Yes"), --('ECM Current Staffing'!$C$5:$C$1000 = "Lead Care Manager"), 'ECM Current Staffing'!$M$5:$M$1000,'ECM Current Staffing'!AK$5:AK$1000)</f>
        <v>0</v>
      </c>
      <c r="Z176" cm="1">
        <f t="array" ref="Z176">SUMPRODUCT(--('ECM Current Staffing'!$A$5:$A$1000 = Assumptions!$A176),--('ECM Current Staffing'!$AY$5:$AY$1000 = "Yes"), --('ECM Current Staffing'!$C$5:$C$1000 = "Lead Care Manager"), 'ECM Current Staffing'!$M$5:$M$1000,'ECM Current Staffing'!AL$5:AL$1000)</f>
        <v>0</v>
      </c>
      <c r="AA176" cm="1">
        <f t="array" ref="AA176">SUMPRODUCT(--('ECM Current Staffing'!$A$5:$A$1000 = Assumptions!$A176),--('ECM Current Staffing'!$AY$5:$AY$1000 = "Yes"), --('ECM Current Staffing'!$C$5:$C$1000 = "Lead Care Manager"), 'ECM Current Staffing'!$M$5:$M$1000,'ECM Current Staffing'!AM$5:AM$1000)</f>
        <v>0</v>
      </c>
      <c r="AB176" cm="1">
        <f t="array" ref="AB176">SUMPRODUCT(--('ECM Current Staffing'!$A$5:$A$1000 = Assumptions!$A176),--('ECM Current Staffing'!$AY$5:$AY$1000 = "Yes"), --('ECM Current Staffing'!$C$5:$C$1000 = "Lead Care Manager"), 'ECM Current Staffing'!$M$5:$M$1000,'ECM Current Staffing'!AN$5:AN$1000)</f>
        <v>0</v>
      </c>
      <c r="AC176" cm="1">
        <f t="array" ref="AC176">SUMPRODUCT(--('ECM Current Staffing'!$A$5:$A$1000 = Assumptions!$A176),--('ECM Current Staffing'!$AY$5:$AY$1000 = "Yes"), --('ECM Current Staffing'!$C$5:$C$1000 = "Lead Care Manager"), 'ECM Current Staffing'!$M$5:$M$1000,'ECM Current Staffing'!AO$5:AO$1000)</f>
        <v>0</v>
      </c>
      <c r="AD176" cm="1">
        <f t="array" ref="AD176">SUMPRODUCT(--('ECM Current Staffing'!$A$5:$A$1000 = Assumptions!$A176),--('ECM Current Staffing'!$AY$5:$AY$1000 = "Yes"), --('ECM Current Staffing'!$C$5:$C$1000 = "Lead Care Manager"), 'ECM Current Staffing'!$M$5:$M$1000,'ECM Current Staffing'!AP$5:AP$1000)</f>
        <v>0</v>
      </c>
      <c r="AE176" cm="1">
        <f t="array" ref="AE176">SUMPRODUCT(--('ECM Current Staffing'!$A$5:$A$1000 = Assumptions!$A176),--('ECM Current Staffing'!$AY$5:$AY$1000 = "Yes"), --('ECM Current Staffing'!$C$5:$C$1000 = "Lead Care Manager"), 'ECM Current Staffing'!$M$5:$M$1000,'ECM Current Staffing'!AQ$5:AQ$1000)</f>
        <v>0</v>
      </c>
      <c r="AF176" cm="1">
        <f t="array" ref="AF176">SUMPRODUCT(--('ECM Current Staffing'!$A$5:$A$1000 = Assumptions!$A176),--('ECM Current Staffing'!$AY$5:$AY$1000 = "Yes"), --('ECM Current Staffing'!$C$5:$C$1000 = "Lead Care Manager"), 'ECM Current Staffing'!$M$5:$M$1000,'ECM Current Staffing'!AR$5:AR$1000)</f>
        <v>0</v>
      </c>
      <c r="AG176" cm="1">
        <f t="array" ref="AG176">SUMPRODUCT(--('ECM Current Staffing'!$A$5:$A$1000 = Assumptions!$A176),--('ECM Current Staffing'!$AY$5:$AY$1000 = "Yes"), --('ECM Current Staffing'!$C$5:$C$1000 = "Lead Care Manager"), 'ECM Current Staffing'!$M$5:$M$1000,'ECM Current Staffing'!AS$5:AS$1000)</f>
        <v>0</v>
      </c>
      <c r="AH176" cm="1">
        <f t="array" ref="AH176">SUMPRODUCT(--('ECM Current Staffing'!$A$5:$A$1000 = Assumptions!$A176),--('ECM Current Staffing'!$AY$5:$AY$1000 = "Yes"), --('ECM Current Staffing'!$C$5:$C$1000 = "Lead Care Manager"), 'ECM Current Staffing'!$M$5:$M$1000,'ECM Current Staffing'!AT$5:AT$1000)</f>
        <v>0</v>
      </c>
      <c r="AI176" cm="1">
        <f t="array" ref="AI176">SUMPRODUCT(--('ECM Current Staffing'!$A$5:$A$1000 = Assumptions!$A176),--('ECM Current Staffing'!$AY$5:$AY$1000 = "Yes"), --('ECM Current Staffing'!$C$5:$C$1000 = "Lead Care Manager"), 'ECM Current Staffing'!$M$5:$M$1000,'ECM Current Staffing'!AU$5:AU$1000)</f>
        <v>0</v>
      </c>
      <c r="AJ176" cm="1">
        <f t="array" ref="AJ176">SUMPRODUCT(--('ECM Current Staffing'!$A$5:$A$1000 = Assumptions!$A176),--('ECM Current Staffing'!$AY$5:$AY$1000 = "Yes"), --('ECM Current Staffing'!$C$5:$C$1000 = "Lead Care Manager"), 'ECM Current Staffing'!$M$5:$M$1000,'ECM Current Staffing'!AV$5:AV$1000)</f>
        <v>0</v>
      </c>
      <c r="AK176" cm="1">
        <f t="array" ref="AK176">SUMPRODUCT(--('ECM Current Staffing'!$A$5:$A$1000 = Assumptions!$A176),--('ECM Current Staffing'!$AY$5:$AY$1000 = "Yes"), --('ECM Current Staffing'!$C$5:$C$1000 = "Lead Care Manager"), 'ECM Current Staffing'!$M$5:$M$1000,'ECM Current Staffing'!AW$5:AW$1000)</f>
        <v>0</v>
      </c>
      <c r="AL176">
        <f t="shared" si="18"/>
        <v>0</v>
      </c>
      <c r="AM176">
        <f t="shared" si="19"/>
        <v>0</v>
      </c>
      <c r="AN176" cm="1">
        <f t="array" ref="AN176">SUMPRODUCT(--('ECM Current Staffing'!$A$5:$A$1000 = Assumptions!$A176),--('ECM Current Staffing'!$AZ$5:$AZ$1000 = "Yes"), --('ECM Current Staffing'!$C$5:$C$1000 = "Lead Care Manager"), 'ECM Current Staffing'!$M$5:$M$1000,'ECM Current Staffing'!N$5:N$1000)</f>
        <v>0</v>
      </c>
      <c r="AO176" cm="1">
        <f t="array" ref="AO176">SUMPRODUCT(--('ECM Current Staffing'!$A$5:$A$1000 = Assumptions!$A176),--('ECM Current Staffing'!$AZ$5:$AZ$1000 = "Yes"), --('ECM Current Staffing'!$C$5:$C$1000 = "Lead Care Manager"), 'ECM Current Staffing'!$M$5:$M$1000,'ECM Current Staffing'!O$5:O$1000)</f>
        <v>0</v>
      </c>
      <c r="AP176" cm="1">
        <f t="array" ref="AP176">SUMPRODUCT(--('ECM Current Staffing'!$A$5:$A$1000 = Assumptions!$A176),--('ECM Current Staffing'!$AZ$5:$AZ$1000 = "Yes"), --('ECM Current Staffing'!$C$5:$C$1000 = "Lead Care Manager"), 'ECM Current Staffing'!$M$5:$M$1000,'ECM Current Staffing'!P$5:P$1000)</f>
        <v>0</v>
      </c>
      <c r="AQ176" cm="1">
        <f t="array" ref="AQ176">SUMPRODUCT(--('ECM Current Staffing'!$A$5:$A$1000 = Assumptions!$A176),--('ECM Current Staffing'!$AZ$5:$AZ$1000 = "Yes"), --('ECM Current Staffing'!$C$5:$C$1000 = "Lead Care Manager"), 'ECM Current Staffing'!$M$5:$M$1000,'ECM Current Staffing'!Q$5:Q$1000)</f>
        <v>0</v>
      </c>
      <c r="AR176" cm="1">
        <f t="array" ref="AR176">SUMPRODUCT(--('ECM Current Staffing'!$A$5:$A$1000 = Assumptions!$A176),--('ECM Current Staffing'!$AZ$5:$AZ$1000 = "Yes"), --('ECM Current Staffing'!$C$5:$C$1000 = "Lead Care Manager"), 'ECM Current Staffing'!$M$5:$M$1000,'ECM Current Staffing'!R$5:R$1000)</f>
        <v>0</v>
      </c>
      <c r="AS176" cm="1">
        <f t="array" ref="AS176">SUMPRODUCT(--('ECM Current Staffing'!$A$5:$A$1000 = Assumptions!$A176),--('ECM Current Staffing'!$AZ$5:$AZ$1000 = "Yes"), --('ECM Current Staffing'!$C$5:$C$1000 = "Lead Care Manager"), 'ECM Current Staffing'!$M$5:$M$1000,'ECM Current Staffing'!S$5:S$1000)</f>
        <v>0</v>
      </c>
      <c r="AT176" cm="1">
        <f t="array" ref="AT176">SUMPRODUCT(--('ECM Current Staffing'!$A$5:$A$1000 = Assumptions!$A176),--('ECM Current Staffing'!$AZ$5:$AZ$1000 = "Yes"), --('ECM Current Staffing'!$C$5:$C$1000 = "Lead Care Manager"), 'ECM Current Staffing'!$M$5:$M$1000,'ECM Current Staffing'!T$5:T$1000)</f>
        <v>0</v>
      </c>
      <c r="AU176" cm="1">
        <f t="array" ref="AU176">SUMPRODUCT(--('ECM Current Staffing'!$A$5:$A$1000 = Assumptions!$A176),--('ECM Current Staffing'!$AZ$5:$AZ$1000 = "Yes"), --('ECM Current Staffing'!$C$5:$C$1000 = "Lead Care Manager"), 'ECM Current Staffing'!$M$5:$M$1000,'ECM Current Staffing'!U$5:U$1000)</f>
        <v>0</v>
      </c>
      <c r="AV176" cm="1">
        <f t="array" ref="AV176">SUMPRODUCT(--('ECM Current Staffing'!$A$5:$A$1000 = Assumptions!$A176),--('ECM Current Staffing'!$AZ$5:$AZ$1000 = "Yes"), --('ECM Current Staffing'!$C$5:$C$1000 = "Lead Care Manager"), 'ECM Current Staffing'!$M$5:$M$1000,'ECM Current Staffing'!V$5:V$1000)</f>
        <v>0</v>
      </c>
      <c r="AW176" cm="1">
        <f t="array" ref="AW176">SUMPRODUCT(--('ECM Current Staffing'!$A$5:$A$1000 = Assumptions!$A176),--('ECM Current Staffing'!$AZ$5:$AZ$1000 = "Yes"), --('ECM Current Staffing'!$C$5:$C$1000 = "Lead Care Manager"), 'ECM Current Staffing'!$M$5:$M$1000,'ECM Current Staffing'!W$5:W$1000)</f>
        <v>0</v>
      </c>
      <c r="AX176" cm="1">
        <f t="array" ref="AX176">SUMPRODUCT(--('ECM Current Staffing'!$A$5:$A$1000 = Assumptions!$A176),--('ECM Current Staffing'!$AZ$5:$AZ$1000 = "Yes"), --('ECM Current Staffing'!$C$5:$C$1000 = "Lead Care Manager"), 'ECM Current Staffing'!$M$5:$M$1000,'ECM Current Staffing'!X$5:X$1000)</f>
        <v>0</v>
      </c>
      <c r="AY176" cm="1">
        <f t="array" ref="AY176">SUMPRODUCT(--('ECM Current Staffing'!$A$5:$A$1000 = Assumptions!$A176),--('ECM Current Staffing'!$AZ$5:$AZ$1000 = "Yes"), --('ECM Current Staffing'!$C$5:$C$1000 = "Lead Care Manager"), 'ECM Current Staffing'!$M$5:$M$1000,'ECM Current Staffing'!Y$5:Y$1000)</f>
        <v>0</v>
      </c>
      <c r="AZ176" cm="1">
        <f t="array" ref="AZ176">SUMPRODUCT(--('ECM Current Staffing'!$A$5:$A$1000 = Assumptions!$A176),--('ECM Current Staffing'!$AZ$5:$AZ$1000 = "Yes"), --('ECM Current Staffing'!$C$5:$C$1000 = "Lead Care Manager"), 'ECM Current Staffing'!$M$5:$M$1000,'ECM Current Staffing'!Z$5:Z$1000)</f>
        <v>0</v>
      </c>
      <c r="BA176" cm="1">
        <f t="array" ref="BA176">SUMPRODUCT(--('ECM Current Staffing'!$A$5:$A$1000 = Assumptions!$A176),--('ECM Current Staffing'!$AZ$5:$AZ$1000 = "Yes"), --('ECM Current Staffing'!$C$5:$C$1000 = "Lead Care Manager"), 'ECM Current Staffing'!$M$5:$M$1000,'ECM Current Staffing'!AA$5:AA$1000)</f>
        <v>0</v>
      </c>
      <c r="BB176" cm="1">
        <f t="array" ref="BB176">SUMPRODUCT(--('ECM Current Staffing'!$A$5:$A$1000 = Assumptions!$A176),--('ECM Current Staffing'!$AZ$5:$AZ$1000 = "Yes"), --('ECM Current Staffing'!$C$5:$C$1000 = "Lead Care Manager"), 'ECM Current Staffing'!$M$5:$M$1000,'ECM Current Staffing'!AB$5:AB$1000)</f>
        <v>0</v>
      </c>
      <c r="BC176" cm="1">
        <f t="array" ref="BC176">SUMPRODUCT(--('ECM Current Staffing'!$A$5:$A$1000 = Assumptions!$A176),--('ECM Current Staffing'!$AZ$5:$AZ$1000 = "Yes"), --('ECM Current Staffing'!$C$5:$C$1000 = "Lead Care Manager"), 'ECM Current Staffing'!$M$5:$M$1000,'ECM Current Staffing'!AC$5:AC$1000)</f>
        <v>0</v>
      </c>
      <c r="BD176" cm="1">
        <f t="array" ref="BD176">SUMPRODUCT(--('ECM Current Staffing'!$A$5:$A$1000 = Assumptions!$A176),--('ECM Current Staffing'!$AZ$5:$AZ$1000 = "Yes"), --('ECM Current Staffing'!$C$5:$C$1000 = "Lead Care Manager"), 'ECM Current Staffing'!$M$5:$M$1000,'ECM Current Staffing'!AD$5:AD$1000)</f>
        <v>0</v>
      </c>
      <c r="BE176" cm="1">
        <f t="array" ref="BE176">SUMPRODUCT(--('ECM Current Staffing'!$A$5:$A$1000 = Assumptions!$A176),--('ECM Current Staffing'!$AZ$5:$AZ$1000 = "Yes"), --('ECM Current Staffing'!$C$5:$C$1000 = "Lead Care Manager"), 'ECM Current Staffing'!$M$5:$M$1000,'ECM Current Staffing'!AE$5:AE$1000)</f>
        <v>0</v>
      </c>
      <c r="BF176" cm="1">
        <f t="array" ref="BF176">SUMPRODUCT(--('ECM Current Staffing'!$A$5:$A$1000 = Assumptions!$A176),--('ECM Current Staffing'!$AZ$5:$AZ$1000 = "Yes"), --('ECM Current Staffing'!$C$5:$C$1000 = "Lead Care Manager"), 'ECM Current Staffing'!$M$5:$M$1000,'ECM Current Staffing'!AF$5:AF$1000)</f>
        <v>0</v>
      </c>
      <c r="BG176" cm="1">
        <f t="array" ref="BG176">SUMPRODUCT(--('ECM Current Staffing'!$A$5:$A$1000 = Assumptions!$A176),--('ECM Current Staffing'!$AZ$5:$AZ$1000 = "Yes"), --('ECM Current Staffing'!$C$5:$C$1000 = "Lead Care Manager"), 'ECM Current Staffing'!$M$5:$M$1000,'ECM Current Staffing'!AG$5:AG$1000)</f>
        <v>0</v>
      </c>
      <c r="BH176" cm="1">
        <f t="array" ref="BH176">SUMPRODUCT(--('ECM Current Staffing'!$A$5:$A$1000 = Assumptions!$A176),--('ECM Current Staffing'!$AZ$5:$AZ$1000 = "Yes"), --('ECM Current Staffing'!$C$5:$C$1000 = "Lead Care Manager"), 'ECM Current Staffing'!$M$5:$M$1000,'ECM Current Staffing'!AH$5:AH$1000)</f>
        <v>0</v>
      </c>
      <c r="BI176" cm="1">
        <f t="array" ref="BI176">SUMPRODUCT(--('ECM Current Staffing'!$A$5:$A$1000 = Assumptions!$A176),--('ECM Current Staffing'!$AZ$5:$AZ$1000 = "Yes"), --('ECM Current Staffing'!$C$5:$C$1000 = "Lead Care Manager"), 'ECM Current Staffing'!$M$5:$M$1000,'ECM Current Staffing'!AI$5:AI$1000)</f>
        <v>0</v>
      </c>
      <c r="BJ176" cm="1">
        <f t="array" ref="BJ176">SUMPRODUCT(--('ECM Current Staffing'!$A$5:$A$1000 = Assumptions!$A176),--('ECM Current Staffing'!$AZ$5:$AZ$1000 = "Yes"), --('ECM Current Staffing'!$C$5:$C$1000 = "Lead Care Manager"), 'ECM Current Staffing'!$M$5:$M$1000,'ECM Current Staffing'!AJ$5:AJ$1000)</f>
        <v>0</v>
      </c>
      <c r="BK176" cm="1">
        <f t="array" ref="BK176">SUMPRODUCT(--('ECM Current Staffing'!$A$5:$A$1000 = Assumptions!$A176),--('ECM Current Staffing'!$AZ$5:$AZ$1000 = "Yes"), --('ECM Current Staffing'!$C$5:$C$1000 = "Lead Care Manager"), 'ECM Current Staffing'!$M$5:$M$1000,'ECM Current Staffing'!AK$5:AK$1000)</f>
        <v>0</v>
      </c>
      <c r="BL176" cm="1">
        <f t="array" ref="BL176">SUMPRODUCT(--('ECM Current Staffing'!$A$5:$A$1000 = Assumptions!$A176),--('ECM Current Staffing'!$AZ$5:$AZ$1000 = "Yes"), --('ECM Current Staffing'!$C$5:$C$1000 = "Lead Care Manager"), 'ECM Current Staffing'!$M$5:$M$1000,'ECM Current Staffing'!AL$5:AL$1000)</f>
        <v>0</v>
      </c>
      <c r="BM176" cm="1">
        <f t="array" ref="BM176">SUMPRODUCT(--('ECM Current Staffing'!$A$5:$A$1000 = Assumptions!$A176),--('ECM Current Staffing'!$AZ$5:$AZ$1000 = "Yes"), --('ECM Current Staffing'!$C$5:$C$1000 = "Lead Care Manager"), 'ECM Current Staffing'!$M$5:$M$1000,'ECM Current Staffing'!AM$5:AM$1000)</f>
        <v>0</v>
      </c>
      <c r="BN176" cm="1">
        <f t="array" ref="BN176">SUMPRODUCT(--('ECM Current Staffing'!$A$5:$A$1000 = Assumptions!$A176),--('ECM Current Staffing'!$AZ$5:$AZ$1000 = "Yes"), --('ECM Current Staffing'!$C$5:$C$1000 = "Lead Care Manager"), 'ECM Current Staffing'!$M$5:$M$1000,'ECM Current Staffing'!AN$5:AN$1000)</f>
        <v>0</v>
      </c>
      <c r="BO176" cm="1">
        <f t="array" ref="BO176">SUMPRODUCT(--('ECM Current Staffing'!$A$5:$A$1000 = Assumptions!$A176),--('ECM Current Staffing'!$AZ$5:$AZ$1000 = "Yes"), --('ECM Current Staffing'!$C$5:$C$1000 = "Lead Care Manager"), 'ECM Current Staffing'!$M$5:$M$1000,'ECM Current Staffing'!AO$5:AO$1000)</f>
        <v>0</v>
      </c>
      <c r="BP176" cm="1">
        <f t="array" ref="BP176">SUMPRODUCT(--('ECM Current Staffing'!$A$5:$A$1000 = Assumptions!$A176),--('ECM Current Staffing'!$AZ$5:$AZ$1000 = "Yes"), --('ECM Current Staffing'!$C$5:$C$1000 = "Lead Care Manager"), 'ECM Current Staffing'!$M$5:$M$1000,'ECM Current Staffing'!AP$5:AP$1000)</f>
        <v>0</v>
      </c>
      <c r="BQ176" cm="1">
        <f t="array" ref="BQ176">SUMPRODUCT(--('ECM Current Staffing'!$A$5:$A$1000 = Assumptions!$A176),--('ECM Current Staffing'!$AZ$5:$AZ$1000 = "Yes"), --('ECM Current Staffing'!$C$5:$C$1000 = "Lead Care Manager"), 'ECM Current Staffing'!$M$5:$M$1000,'ECM Current Staffing'!AQ$5:AQ$1000)</f>
        <v>0</v>
      </c>
      <c r="BR176" cm="1">
        <f t="array" ref="BR176">SUMPRODUCT(--('ECM Current Staffing'!$A$5:$A$1000 = Assumptions!$A176),--('ECM Current Staffing'!$AZ$5:$AZ$1000 = "Yes"), --('ECM Current Staffing'!$C$5:$C$1000 = "Lead Care Manager"), 'ECM Current Staffing'!$M$5:$M$1000,'ECM Current Staffing'!AR$5:AR$1000)</f>
        <v>0</v>
      </c>
      <c r="BS176" cm="1">
        <f t="array" ref="BS176">SUMPRODUCT(--('ECM Current Staffing'!$A$5:$A$1000 = Assumptions!$A176),--('ECM Current Staffing'!$AZ$5:$AZ$1000 = "Yes"), --('ECM Current Staffing'!$C$5:$C$1000 = "Lead Care Manager"), 'ECM Current Staffing'!$M$5:$M$1000,'ECM Current Staffing'!AS$5:AS$1000)</f>
        <v>0</v>
      </c>
      <c r="BT176" cm="1">
        <f t="array" ref="BT176">SUMPRODUCT(--('ECM Current Staffing'!$A$5:$A$1000 = Assumptions!$A176),--('ECM Current Staffing'!$AZ$5:$AZ$1000 = "Yes"), --('ECM Current Staffing'!$C$5:$C$1000 = "Lead Care Manager"), 'ECM Current Staffing'!$M$5:$M$1000,'ECM Current Staffing'!AT$5:AT$1000)</f>
        <v>0</v>
      </c>
      <c r="BU176" cm="1">
        <f t="array" ref="BU176">SUMPRODUCT(--('ECM Current Staffing'!$A$5:$A$1000 = Assumptions!$A176),--('ECM Current Staffing'!$AZ$5:$AZ$1000 = "Yes"), --('ECM Current Staffing'!$C$5:$C$1000 = "Lead Care Manager"), 'ECM Current Staffing'!$M$5:$M$1000,'ECM Current Staffing'!AU$5:AU$1000)</f>
        <v>0</v>
      </c>
      <c r="BV176" cm="1">
        <f t="array" ref="BV176">SUMPRODUCT(--('ECM Current Staffing'!$A$5:$A$1000 = Assumptions!$A176),--('ECM Current Staffing'!$AZ$5:$AZ$1000 = "Yes"), --('ECM Current Staffing'!$C$5:$C$1000 = "Lead Care Manager"), 'ECM Current Staffing'!$M$5:$M$1000,'ECM Current Staffing'!AV$5:AV$1000)</f>
        <v>0</v>
      </c>
      <c r="BW176" cm="1">
        <f t="array" ref="BW176">SUMPRODUCT(--('ECM Current Staffing'!$A$5:$A$1000 = Assumptions!$A176),--('ECM Current Staffing'!$AZ$5:$AZ$1000 = "Yes"), --('ECM Current Staffing'!$C$5:$C$1000 = "Lead Care Manager"), 'ECM Current Staffing'!$M$5:$M$1000,'ECM Current Staffing'!AW$5:AW$1000)</f>
        <v>0</v>
      </c>
      <c r="BX176">
        <f t="shared" si="20"/>
        <v>0</v>
      </c>
      <c r="BY176">
        <f t="shared" si="21"/>
        <v>0</v>
      </c>
    </row>
    <row r="177" spans="1:75" x14ac:dyDescent="0.25">
      <c r="A177" t="s">
        <v>761</v>
      </c>
      <c r="B177">
        <f>SUM(B143:B176)</f>
        <v>0</v>
      </c>
      <c r="C177">
        <f t="shared" ref="C177:BN177" si="22">SUM(C143:C176)</f>
        <v>0</v>
      </c>
      <c r="D177">
        <f t="shared" si="22"/>
        <v>0</v>
      </c>
      <c r="E177">
        <f t="shared" si="22"/>
        <v>0</v>
      </c>
      <c r="F177">
        <f t="shared" si="22"/>
        <v>0</v>
      </c>
      <c r="G177">
        <f t="shared" si="22"/>
        <v>0</v>
      </c>
      <c r="H177">
        <f t="shared" si="22"/>
        <v>0</v>
      </c>
      <c r="I177">
        <f t="shared" si="22"/>
        <v>0</v>
      </c>
      <c r="J177">
        <f t="shared" si="22"/>
        <v>0</v>
      </c>
      <c r="K177">
        <f t="shared" si="22"/>
        <v>0</v>
      </c>
      <c r="L177">
        <f t="shared" si="22"/>
        <v>0</v>
      </c>
      <c r="M177">
        <f t="shared" si="22"/>
        <v>0</v>
      </c>
      <c r="N177">
        <f t="shared" si="22"/>
        <v>0</v>
      </c>
      <c r="O177">
        <f t="shared" si="22"/>
        <v>0</v>
      </c>
      <c r="P177">
        <f t="shared" si="22"/>
        <v>0</v>
      </c>
      <c r="Q177">
        <f t="shared" si="22"/>
        <v>0</v>
      </c>
      <c r="R177">
        <f t="shared" si="22"/>
        <v>0</v>
      </c>
      <c r="S177">
        <f t="shared" si="22"/>
        <v>0</v>
      </c>
      <c r="T177">
        <f t="shared" si="22"/>
        <v>0</v>
      </c>
      <c r="U177">
        <f t="shared" si="22"/>
        <v>0</v>
      </c>
      <c r="V177">
        <f t="shared" si="22"/>
        <v>0</v>
      </c>
      <c r="W177">
        <f t="shared" si="22"/>
        <v>0</v>
      </c>
      <c r="X177">
        <f t="shared" si="22"/>
        <v>0</v>
      </c>
      <c r="Y177">
        <f t="shared" si="22"/>
        <v>0</v>
      </c>
      <c r="Z177">
        <f t="shared" si="22"/>
        <v>0</v>
      </c>
      <c r="AA177">
        <f t="shared" si="22"/>
        <v>0</v>
      </c>
      <c r="AB177">
        <f t="shared" si="22"/>
        <v>0</v>
      </c>
      <c r="AC177">
        <f t="shared" si="22"/>
        <v>0</v>
      </c>
      <c r="AD177">
        <f t="shared" si="22"/>
        <v>0</v>
      </c>
      <c r="AE177">
        <f t="shared" si="22"/>
        <v>0</v>
      </c>
      <c r="AF177">
        <f t="shared" si="22"/>
        <v>0</v>
      </c>
      <c r="AG177">
        <f t="shared" si="22"/>
        <v>0</v>
      </c>
      <c r="AH177">
        <f t="shared" si="22"/>
        <v>0</v>
      </c>
      <c r="AI177">
        <f t="shared" si="22"/>
        <v>0</v>
      </c>
      <c r="AJ177">
        <f t="shared" si="22"/>
        <v>0</v>
      </c>
      <c r="AK177">
        <f t="shared" si="22"/>
        <v>0</v>
      </c>
      <c r="AN177">
        <f t="shared" si="22"/>
        <v>0</v>
      </c>
      <c r="AO177">
        <f t="shared" si="22"/>
        <v>0</v>
      </c>
      <c r="AP177">
        <f t="shared" si="22"/>
        <v>0</v>
      </c>
      <c r="AQ177">
        <f t="shared" si="22"/>
        <v>0</v>
      </c>
      <c r="AR177">
        <f t="shared" si="22"/>
        <v>0</v>
      </c>
      <c r="AS177">
        <f t="shared" si="22"/>
        <v>0</v>
      </c>
      <c r="AT177">
        <f t="shared" si="22"/>
        <v>0</v>
      </c>
      <c r="AU177">
        <f t="shared" si="22"/>
        <v>0</v>
      </c>
      <c r="AV177">
        <f t="shared" si="22"/>
        <v>0</v>
      </c>
      <c r="AW177">
        <f t="shared" si="22"/>
        <v>0</v>
      </c>
      <c r="AX177">
        <f t="shared" si="22"/>
        <v>0</v>
      </c>
      <c r="AY177">
        <f t="shared" si="22"/>
        <v>0</v>
      </c>
      <c r="AZ177">
        <f t="shared" si="22"/>
        <v>0</v>
      </c>
      <c r="BA177">
        <f t="shared" si="22"/>
        <v>0</v>
      </c>
      <c r="BB177">
        <f t="shared" si="22"/>
        <v>0</v>
      </c>
      <c r="BC177">
        <f t="shared" si="22"/>
        <v>0</v>
      </c>
      <c r="BD177">
        <f t="shared" si="22"/>
        <v>0</v>
      </c>
      <c r="BE177">
        <f t="shared" si="22"/>
        <v>0</v>
      </c>
      <c r="BF177">
        <f t="shared" si="22"/>
        <v>0</v>
      </c>
      <c r="BG177">
        <f t="shared" si="22"/>
        <v>0</v>
      </c>
      <c r="BH177">
        <f t="shared" si="22"/>
        <v>0</v>
      </c>
      <c r="BI177">
        <f t="shared" si="22"/>
        <v>0</v>
      </c>
      <c r="BJ177">
        <f t="shared" si="22"/>
        <v>0</v>
      </c>
      <c r="BK177">
        <f t="shared" si="22"/>
        <v>0</v>
      </c>
      <c r="BL177">
        <f t="shared" si="22"/>
        <v>0</v>
      </c>
      <c r="BM177">
        <f t="shared" si="22"/>
        <v>0</v>
      </c>
      <c r="BN177">
        <f t="shared" si="22"/>
        <v>0</v>
      </c>
      <c r="BO177">
        <f t="shared" ref="BO177:BW177" si="23">SUM(BO143:BO176)</f>
        <v>0</v>
      </c>
      <c r="BP177">
        <f t="shared" si="23"/>
        <v>0</v>
      </c>
      <c r="BQ177">
        <f t="shared" si="23"/>
        <v>0</v>
      </c>
      <c r="BR177">
        <f t="shared" si="23"/>
        <v>0</v>
      </c>
      <c r="BS177">
        <f t="shared" si="23"/>
        <v>0</v>
      </c>
      <c r="BT177">
        <f t="shared" si="23"/>
        <v>0</v>
      </c>
      <c r="BU177">
        <f t="shared" si="23"/>
        <v>0</v>
      </c>
      <c r="BV177">
        <f t="shared" si="23"/>
        <v>0</v>
      </c>
      <c r="BW177">
        <f t="shared" si="23"/>
        <v>0</v>
      </c>
    </row>
    <row r="178" spans="1:75" x14ac:dyDescent="0.25">
      <c r="A178" t="s">
        <v>790</v>
      </c>
      <c r="B178">
        <f>IF(B63=0, 0,B177/B63)</f>
        <v>0</v>
      </c>
      <c r="C178">
        <f t="shared" ref="C178:AK178" si="24">IF(C63=0, 0,C177/C63)</f>
        <v>0</v>
      </c>
      <c r="D178">
        <f t="shared" si="24"/>
        <v>0</v>
      </c>
      <c r="E178">
        <f t="shared" si="24"/>
        <v>0</v>
      </c>
      <c r="F178">
        <f t="shared" si="24"/>
        <v>0</v>
      </c>
      <c r="G178">
        <f t="shared" si="24"/>
        <v>0</v>
      </c>
      <c r="H178">
        <f t="shared" si="24"/>
        <v>0</v>
      </c>
      <c r="I178">
        <f t="shared" si="24"/>
        <v>0</v>
      </c>
      <c r="J178">
        <f t="shared" si="24"/>
        <v>0</v>
      </c>
      <c r="K178">
        <f t="shared" si="24"/>
        <v>0</v>
      </c>
      <c r="L178">
        <f t="shared" si="24"/>
        <v>0</v>
      </c>
      <c r="M178">
        <f t="shared" si="24"/>
        <v>0</v>
      </c>
      <c r="N178">
        <f t="shared" si="24"/>
        <v>0</v>
      </c>
      <c r="O178">
        <f t="shared" si="24"/>
        <v>0</v>
      </c>
      <c r="P178">
        <f t="shared" si="24"/>
        <v>0</v>
      </c>
      <c r="Q178">
        <f t="shared" si="24"/>
        <v>0</v>
      </c>
      <c r="R178">
        <f t="shared" si="24"/>
        <v>0</v>
      </c>
      <c r="S178">
        <f t="shared" si="24"/>
        <v>0</v>
      </c>
      <c r="T178">
        <f t="shared" si="24"/>
        <v>0</v>
      </c>
      <c r="U178">
        <f t="shared" si="24"/>
        <v>0</v>
      </c>
      <c r="V178">
        <f t="shared" si="24"/>
        <v>0</v>
      </c>
      <c r="W178">
        <f t="shared" si="24"/>
        <v>0</v>
      </c>
      <c r="X178">
        <f t="shared" si="24"/>
        <v>0</v>
      </c>
      <c r="Y178">
        <f t="shared" si="24"/>
        <v>0</v>
      </c>
      <c r="Z178">
        <f t="shared" si="24"/>
        <v>0</v>
      </c>
      <c r="AA178">
        <f t="shared" si="24"/>
        <v>0</v>
      </c>
      <c r="AB178">
        <f t="shared" si="24"/>
        <v>0</v>
      </c>
      <c r="AC178">
        <f t="shared" si="24"/>
        <v>0</v>
      </c>
      <c r="AD178">
        <f t="shared" si="24"/>
        <v>0</v>
      </c>
      <c r="AE178">
        <f t="shared" si="24"/>
        <v>0</v>
      </c>
      <c r="AF178">
        <f t="shared" si="24"/>
        <v>0</v>
      </c>
      <c r="AG178">
        <f t="shared" si="24"/>
        <v>0</v>
      </c>
      <c r="AH178">
        <f t="shared" si="24"/>
        <v>0</v>
      </c>
      <c r="AI178">
        <f t="shared" si="24"/>
        <v>0</v>
      </c>
      <c r="AJ178">
        <f t="shared" si="24"/>
        <v>0</v>
      </c>
      <c r="AK178">
        <f t="shared" si="24"/>
        <v>0</v>
      </c>
      <c r="AN178">
        <f>IF(B63=0, 0,AN177/B63)</f>
        <v>0</v>
      </c>
      <c r="AO178">
        <f t="shared" ref="AO178:BW178" si="25">IF(C63=0, 0,AO177/C63)</f>
        <v>0</v>
      </c>
      <c r="AP178">
        <f t="shared" si="25"/>
        <v>0</v>
      </c>
      <c r="AQ178">
        <f t="shared" si="25"/>
        <v>0</v>
      </c>
      <c r="AR178">
        <f t="shared" si="25"/>
        <v>0</v>
      </c>
      <c r="AS178">
        <f t="shared" si="25"/>
        <v>0</v>
      </c>
      <c r="AT178">
        <f t="shared" si="25"/>
        <v>0</v>
      </c>
      <c r="AU178">
        <f t="shared" si="25"/>
        <v>0</v>
      </c>
      <c r="AV178">
        <f t="shared" si="25"/>
        <v>0</v>
      </c>
      <c r="AW178">
        <f t="shared" si="25"/>
        <v>0</v>
      </c>
      <c r="AX178">
        <f t="shared" si="25"/>
        <v>0</v>
      </c>
      <c r="AY178">
        <f t="shared" si="25"/>
        <v>0</v>
      </c>
      <c r="AZ178">
        <f t="shared" si="25"/>
        <v>0</v>
      </c>
      <c r="BA178">
        <f t="shared" si="25"/>
        <v>0</v>
      </c>
      <c r="BB178">
        <f t="shared" si="25"/>
        <v>0</v>
      </c>
      <c r="BC178">
        <f t="shared" si="25"/>
        <v>0</v>
      </c>
      <c r="BD178">
        <f t="shared" si="25"/>
        <v>0</v>
      </c>
      <c r="BE178">
        <f t="shared" si="25"/>
        <v>0</v>
      </c>
      <c r="BF178">
        <f t="shared" si="25"/>
        <v>0</v>
      </c>
      <c r="BG178">
        <f t="shared" si="25"/>
        <v>0</v>
      </c>
      <c r="BH178">
        <f t="shared" si="25"/>
        <v>0</v>
      </c>
      <c r="BI178">
        <f t="shared" si="25"/>
        <v>0</v>
      </c>
      <c r="BJ178">
        <f t="shared" si="25"/>
        <v>0</v>
      </c>
      <c r="BK178">
        <f t="shared" si="25"/>
        <v>0</v>
      </c>
      <c r="BL178">
        <f t="shared" si="25"/>
        <v>0</v>
      </c>
      <c r="BM178">
        <f t="shared" si="25"/>
        <v>0</v>
      </c>
      <c r="BN178">
        <f t="shared" si="25"/>
        <v>0</v>
      </c>
      <c r="BO178">
        <f t="shared" si="25"/>
        <v>0</v>
      </c>
      <c r="BP178">
        <f t="shared" si="25"/>
        <v>0</v>
      </c>
      <c r="BQ178">
        <f t="shared" si="25"/>
        <v>0</v>
      </c>
      <c r="BR178">
        <f t="shared" si="25"/>
        <v>0</v>
      </c>
      <c r="BS178">
        <f t="shared" si="25"/>
        <v>0</v>
      </c>
      <c r="BT178">
        <f t="shared" si="25"/>
        <v>0</v>
      </c>
      <c r="BU178">
        <f t="shared" si="25"/>
        <v>0</v>
      </c>
      <c r="BV178">
        <f t="shared" si="25"/>
        <v>0</v>
      </c>
      <c r="BW178">
        <f t="shared" si="25"/>
        <v>0</v>
      </c>
    </row>
    <row r="514" spans="1:38" ht="24" hidden="1" thickBot="1" x14ac:dyDescent="0.4">
      <c r="A514" s="148" t="s">
        <v>763</v>
      </c>
      <c r="B514" s="24"/>
      <c r="C514" s="24"/>
      <c r="D514" s="24"/>
      <c r="E514" s="24"/>
      <c r="F514" s="24"/>
      <c r="G514" s="24"/>
      <c r="H514" s="24"/>
      <c r="I514" s="24"/>
      <c r="J514" s="24"/>
      <c r="K514" s="24"/>
      <c r="L514" s="24"/>
      <c r="M514" s="24"/>
      <c r="N514" s="24"/>
      <c r="O514" s="24"/>
      <c r="P514" s="24"/>
      <c r="Q514" s="24"/>
      <c r="R514" s="24"/>
      <c r="S514" s="24"/>
      <c r="T514" s="24"/>
      <c r="U514" s="24"/>
      <c r="V514" s="24"/>
      <c r="W514" s="24"/>
      <c r="X514" s="24"/>
      <c r="Y514" s="24"/>
      <c r="Z514" s="24"/>
      <c r="AA514" s="24"/>
      <c r="AB514" s="24"/>
      <c r="AC514" s="24"/>
      <c r="AD514" s="24"/>
      <c r="AE514" s="24"/>
      <c r="AF514" s="24"/>
      <c r="AG514" s="24"/>
      <c r="AH514" s="24"/>
      <c r="AI514" s="24"/>
      <c r="AJ514" s="24"/>
      <c r="AK514" s="24"/>
    </row>
    <row r="515" spans="1:38" ht="23.25" hidden="1" x14ac:dyDescent="0.35">
      <c r="A515" s="148"/>
      <c r="B515" s="152" t="s">
        <v>770</v>
      </c>
      <c r="C515" s="157"/>
      <c r="D515" s="158"/>
      <c r="E515" s="158"/>
      <c r="F515" s="158"/>
      <c r="G515" s="158"/>
      <c r="H515" s="158"/>
      <c r="I515" s="158"/>
      <c r="J515" s="158"/>
      <c r="K515" s="158"/>
      <c r="L515" s="158"/>
      <c r="M515" s="158"/>
      <c r="N515" s="158"/>
      <c r="O515" s="158"/>
      <c r="P515" s="158"/>
      <c r="Q515" s="158"/>
      <c r="R515" s="158"/>
      <c r="S515" s="158"/>
      <c r="T515" s="158"/>
      <c r="U515" s="158"/>
      <c r="V515" s="158"/>
      <c r="W515" s="158"/>
      <c r="X515" s="158"/>
      <c r="Y515" s="158"/>
      <c r="Z515" s="158"/>
      <c r="AA515" s="158"/>
      <c r="AB515" s="158"/>
      <c r="AC515" s="158"/>
      <c r="AD515" s="159"/>
      <c r="AE515" s="181"/>
      <c r="AF515" s="181"/>
      <c r="AG515" s="181"/>
      <c r="AH515" s="181"/>
      <c r="AI515" s="181"/>
      <c r="AJ515" s="181"/>
      <c r="AK515" s="181"/>
    </row>
    <row r="516" spans="1:38" hidden="1" x14ac:dyDescent="0.25">
      <c r="A516" s="16"/>
      <c r="B516" s="153" t="s">
        <v>148</v>
      </c>
      <c r="C516" s="151" t="s">
        <v>150</v>
      </c>
      <c r="D516" s="151" t="s">
        <v>151</v>
      </c>
      <c r="E516" s="151" t="s">
        <v>152</v>
      </c>
      <c r="F516" s="151" t="s">
        <v>154</v>
      </c>
      <c r="G516" s="151" t="s">
        <v>156</v>
      </c>
      <c r="H516" s="151" t="s">
        <v>157</v>
      </c>
      <c r="I516" s="151" t="s">
        <v>159</v>
      </c>
      <c r="J516" s="151" t="s">
        <v>746</v>
      </c>
      <c r="K516" s="151" t="s">
        <v>160</v>
      </c>
      <c r="L516" s="151" t="s">
        <v>744</v>
      </c>
      <c r="M516" s="151" t="s">
        <v>161</v>
      </c>
      <c r="N516" s="151" t="s">
        <v>162</v>
      </c>
      <c r="O516" s="151" t="s">
        <v>164</v>
      </c>
      <c r="P516" s="151" t="s">
        <v>165</v>
      </c>
      <c r="Q516" s="151" t="s">
        <v>166</v>
      </c>
      <c r="R516" s="151" t="s">
        <v>167</v>
      </c>
      <c r="S516" s="151" t="s">
        <v>168</v>
      </c>
      <c r="T516" s="151" t="s">
        <v>169</v>
      </c>
      <c r="U516" s="151" t="s">
        <v>747</v>
      </c>
      <c r="V516" s="151" t="s">
        <v>79</v>
      </c>
      <c r="W516" s="151" t="s">
        <v>748</v>
      </c>
      <c r="X516" s="151" t="s">
        <v>745</v>
      </c>
      <c r="Y516" s="151" t="s">
        <v>749</v>
      </c>
      <c r="Z516" s="151" t="s">
        <v>173</v>
      </c>
      <c r="AA516" s="151" t="s">
        <v>750</v>
      </c>
      <c r="AB516" s="151" t="s">
        <v>174</v>
      </c>
      <c r="AC516" s="151" t="s">
        <v>175</v>
      </c>
      <c r="AD516" s="154" t="s">
        <v>176</v>
      </c>
      <c r="AE516" s="182"/>
      <c r="AF516" s="182"/>
      <c r="AG516" s="182"/>
      <c r="AH516" s="182"/>
      <c r="AI516" s="182"/>
      <c r="AJ516" s="182"/>
      <c r="AK516" s="182"/>
    </row>
    <row r="517" spans="1:38" ht="15.75" hidden="1" thickBot="1" x14ac:dyDescent="0.3">
      <c r="B517" s="66" t="e">
        <f>COUNTIF(#REF!, "Yes")</f>
        <v>#REF!</v>
      </c>
      <c r="C517" s="155" t="e">
        <f>COUNTIF(#REF!, "Yes")</f>
        <v>#REF!</v>
      </c>
      <c r="D517" s="155" t="e">
        <f>COUNTIF(#REF!, "Yes")</f>
        <v>#REF!</v>
      </c>
      <c r="E517" s="155" t="e">
        <f>COUNTIF(#REF!, "Yes")</f>
        <v>#REF!</v>
      </c>
      <c r="F517" s="155" t="e">
        <f>COUNTIF(#REF!, "Yes")</f>
        <v>#REF!</v>
      </c>
      <c r="G517" s="155" t="e">
        <f>COUNTIF(#REF!, "Yes")</f>
        <v>#REF!</v>
      </c>
      <c r="H517" s="155" t="e">
        <f>COUNTIF(#REF!, "Yes")</f>
        <v>#REF!</v>
      </c>
      <c r="I517" s="155" t="e">
        <f>COUNTIF(#REF!, "Yes")</f>
        <v>#REF!</v>
      </c>
      <c r="J517" s="155" t="e">
        <f>COUNTIF(#REF!, "Yes")</f>
        <v>#REF!</v>
      </c>
      <c r="K517" s="155" t="e">
        <f>COUNTIF(#REF!, "Yes")</f>
        <v>#REF!</v>
      </c>
      <c r="L517" s="155" t="e">
        <f>COUNTIF(#REF!, "Yes")</f>
        <v>#REF!</v>
      </c>
      <c r="M517" s="155" t="e">
        <f>COUNTIF(#REF!, "Yes")</f>
        <v>#REF!</v>
      </c>
      <c r="N517" s="155" t="e">
        <f>COUNTIF(#REF!, "Yes")</f>
        <v>#REF!</v>
      </c>
      <c r="O517" s="155" t="e">
        <f>COUNTIF(#REF!, "Yes")</f>
        <v>#REF!</v>
      </c>
      <c r="P517" s="155" t="e">
        <f>COUNTIF(#REF!, "Yes")</f>
        <v>#REF!</v>
      </c>
      <c r="Q517" s="155" t="e">
        <f>COUNTIF(#REF!, "Yes")</f>
        <v>#REF!</v>
      </c>
      <c r="R517" s="155" t="e">
        <f>COUNTIF(#REF!, "Yes")</f>
        <v>#REF!</v>
      </c>
      <c r="S517" s="155" t="e">
        <f>COUNTIF(#REF!, "Yes")</f>
        <v>#REF!</v>
      </c>
      <c r="T517" s="155" t="e">
        <f>COUNTIF(#REF!, "Yes")</f>
        <v>#REF!</v>
      </c>
      <c r="U517" s="155" t="e">
        <f>COUNTIF(#REF!, "Yes")</f>
        <v>#REF!</v>
      </c>
      <c r="V517" s="155" t="e">
        <f>COUNTIF(#REF!, "Yes")</f>
        <v>#REF!</v>
      </c>
      <c r="W517" s="155" t="e">
        <f>COUNTIF(#REF!, "Yes")</f>
        <v>#REF!</v>
      </c>
      <c r="X517" s="155" t="e">
        <f>COUNTIF(#REF!, "Yes")</f>
        <v>#REF!</v>
      </c>
      <c r="Y517" s="155" t="e">
        <f>COUNTIF(#REF!, "Yes")</f>
        <v>#REF!</v>
      </c>
      <c r="Z517" s="155" t="e">
        <f>COUNTIF(#REF!, "Yes")</f>
        <v>#REF!</v>
      </c>
      <c r="AA517" s="155" t="e">
        <f>COUNTIF(#REF!, "Yes")</f>
        <v>#REF!</v>
      </c>
      <c r="AB517" s="155" t="e">
        <f>COUNTIF(#REF!, "Yes")</f>
        <v>#REF!</v>
      </c>
      <c r="AC517" s="155" t="e">
        <f>COUNTIF(#REF!, "Yes")</f>
        <v>#REF!</v>
      </c>
      <c r="AD517" s="156" t="e">
        <f>COUNTIF(#REF!, "Yes")</f>
        <v>#REF!</v>
      </c>
      <c r="AE517" s="1"/>
      <c r="AF517" s="1"/>
      <c r="AG517" s="1"/>
      <c r="AH517" s="1"/>
      <c r="AI517" s="1"/>
      <c r="AJ517" s="1"/>
      <c r="AK517" s="1"/>
    </row>
    <row r="518" spans="1:38" hidden="1" x14ac:dyDescent="0.25"/>
    <row r="519" spans="1:38" ht="15.75" hidden="1" thickBot="1" x14ac:dyDescent="0.3"/>
    <row r="520" spans="1:38" ht="15.75" hidden="1" thickBot="1" x14ac:dyDescent="0.3">
      <c r="A520" s="139"/>
      <c r="B520" s="149" t="s">
        <v>772</v>
      </c>
      <c r="C520" s="160"/>
      <c r="D520" s="160"/>
      <c r="E520" s="160"/>
      <c r="F520" s="160"/>
      <c r="G520" s="160"/>
      <c r="H520" s="160"/>
      <c r="I520" s="160"/>
      <c r="J520" s="160"/>
      <c r="K520" s="160"/>
      <c r="L520" s="160"/>
      <c r="M520" s="160"/>
      <c r="N520" s="160"/>
      <c r="O520" s="160"/>
      <c r="P520" s="160"/>
      <c r="Q520" s="160"/>
      <c r="R520" s="160"/>
      <c r="S520" s="160"/>
      <c r="T520" s="160"/>
      <c r="U520" s="160"/>
      <c r="V520" s="160"/>
      <c r="W520" s="160"/>
      <c r="X520" s="160"/>
      <c r="Y520" s="160"/>
      <c r="Z520" s="160"/>
      <c r="AA520" s="160"/>
      <c r="AB520" s="160"/>
      <c r="AC520" s="160"/>
      <c r="AD520" s="160"/>
      <c r="AE520" s="160"/>
      <c r="AF520" s="160"/>
      <c r="AG520" s="160"/>
      <c r="AH520" s="160"/>
      <c r="AI520" s="160"/>
      <c r="AJ520" s="160"/>
      <c r="AK520" s="160"/>
      <c r="AL520" s="161"/>
    </row>
    <row r="521" spans="1:38" hidden="1" x14ac:dyDescent="0.25">
      <c r="A521" s="135"/>
      <c r="B521" s="131" t="s">
        <v>148</v>
      </c>
      <c r="C521" s="131" t="s">
        <v>150</v>
      </c>
      <c r="D521" s="131" t="s">
        <v>151</v>
      </c>
      <c r="E521" s="131" t="s">
        <v>152</v>
      </c>
      <c r="F521" s="131" t="s">
        <v>154</v>
      </c>
      <c r="G521" s="131" t="s">
        <v>156</v>
      </c>
      <c r="H521" s="131" t="s">
        <v>157</v>
      </c>
      <c r="I521" s="131" t="s">
        <v>159</v>
      </c>
      <c r="J521" s="131" t="s">
        <v>746</v>
      </c>
      <c r="K521" s="131" t="s">
        <v>160</v>
      </c>
      <c r="L521" s="131" t="s">
        <v>744</v>
      </c>
      <c r="M521" s="131" t="s">
        <v>161</v>
      </c>
      <c r="N521" s="131" t="s">
        <v>162</v>
      </c>
      <c r="O521" s="131" t="s">
        <v>164</v>
      </c>
      <c r="P521" s="131" t="s">
        <v>165</v>
      </c>
      <c r="Q521" s="131" t="s">
        <v>166</v>
      </c>
      <c r="R521" s="131" t="s">
        <v>167</v>
      </c>
      <c r="S521" s="131" t="s">
        <v>168</v>
      </c>
      <c r="T521" s="131" t="s">
        <v>169</v>
      </c>
      <c r="U521" s="131" t="s">
        <v>747</v>
      </c>
      <c r="V521" s="131" t="s">
        <v>79</v>
      </c>
      <c r="W521" s="131" t="s">
        <v>748</v>
      </c>
      <c r="X521" s="131" t="s">
        <v>745</v>
      </c>
      <c r="Y521" s="131" t="s">
        <v>749</v>
      </c>
      <c r="Z521" s="131" t="s">
        <v>173</v>
      </c>
      <c r="AA521" s="131" t="s">
        <v>750</v>
      </c>
      <c r="AB521" s="131" t="s">
        <v>174</v>
      </c>
      <c r="AC521" s="131" t="s">
        <v>175</v>
      </c>
      <c r="AD521" s="136" t="s">
        <v>176</v>
      </c>
      <c r="AE521" s="180"/>
      <c r="AF521" s="180"/>
      <c r="AG521" s="180"/>
      <c r="AH521" s="180"/>
      <c r="AI521" s="180"/>
      <c r="AJ521" s="180"/>
      <c r="AK521" s="180"/>
      <c r="AL521" s="137" t="s">
        <v>761</v>
      </c>
    </row>
    <row r="522" spans="1:38" hidden="1" x14ac:dyDescent="0.25">
      <c r="A522" s="64" t="e">
        <f>IF(#REF!="", "",#REF!)</f>
        <v>#REF!</v>
      </c>
      <c r="B522" s="150" t="e">
        <f>IF(B$517=0,0,IF(#REF! = "Yes", 1,0)/B$517)</f>
        <v>#REF!</v>
      </c>
      <c r="C522" s="150" t="e">
        <f>IF(C$517=0,0,IF(#REF! = "Yes", 1,0)/C$517)</f>
        <v>#REF!</v>
      </c>
      <c r="D522" s="150" t="e">
        <f>IF(D$517=0,0,IF(#REF! = "Yes", 1,0)/D$517)</f>
        <v>#REF!</v>
      </c>
      <c r="E522" s="150" t="e">
        <f>IF(E$517=0,0,IF(#REF! = "Yes", 1,0)/E$517)</f>
        <v>#REF!</v>
      </c>
      <c r="F522" s="150" t="e">
        <f>IF(F$517=0,0,IF(#REF! = "Yes", 1,0)/F$517)</f>
        <v>#REF!</v>
      </c>
      <c r="G522" s="150" t="e">
        <f>IF(G$517=0,0,IF(#REF! = "Yes", 1,0)/G$517)</f>
        <v>#REF!</v>
      </c>
      <c r="H522" s="150" t="e">
        <f>IF(H$517=0,0,IF(#REF! = "Yes", 1,0)/H$517)</f>
        <v>#REF!</v>
      </c>
      <c r="I522" s="150" t="e">
        <f>IF(I$517=0,0,IF(#REF! = "Yes", 1,0)/I$517)</f>
        <v>#REF!</v>
      </c>
      <c r="J522" s="150" t="e">
        <f>IF(J$517=0,0,IF(#REF! = "Yes", 1,0)/J$517)</f>
        <v>#REF!</v>
      </c>
      <c r="K522" s="150" t="e">
        <f>IF(K$517=0,0,IF(#REF! = "Yes", 1,0)/K$517)</f>
        <v>#REF!</v>
      </c>
      <c r="L522" s="150" t="e">
        <f>IF(L$517=0,0,IF(#REF! = "Yes", 1,0)/L$517)</f>
        <v>#REF!</v>
      </c>
      <c r="M522" s="150" t="e">
        <f>IF(M$517=0,0,IF(#REF! = "Yes", 1,0)/M$517)</f>
        <v>#REF!</v>
      </c>
      <c r="N522" s="150" t="e">
        <f>IF(N$517=0,0,IF(#REF! = "Yes", 1,0)/N$517)</f>
        <v>#REF!</v>
      </c>
      <c r="O522" s="150" t="e">
        <f>IF(O$517=0,0,IF(#REF! = "Yes", 1,0)/O$517)</f>
        <v>#REF!</v>
      </c>
      <c r="P522" s="150" t="e">
        <f>IF(P$517=0,0,IF(#REF! = "Yes", 1,0)/P$517)</f>
        <v>#REF!</v>
      </c>
      <c r="Q522" s="150" t="e">
        <f>IF(Q$517=0,0,IF(#REF! = "Yes", 1,0)/Q$517)</f>
        <v>#REF!</v>
      </c>
      <c r="R522" s="150" t="e">
        <f>IF(R$517=0,0,IF(#REF! = "Yes", 1,0)/R$517)</f>
        <v>#REF!</v>
      </c>
      <c r="S522" s="150" t="e">
        <f>IF(S$517=0,0,IF(#REF! = "Yes", 1,0)/S$517)</f>
        <v>#REF!</v>
      </c>
      <c r="T522" s="150" t="e">
        <f>IF(T$517=0,0,IF(#REF! = "Yes", 1,0)/T$517)</f>
        <v>#REF!</v>
      </c>
      <c r="U522" s="150" t="e">
        <f>IF(U$517=0,0,IF(#REF! = "Yes", 1,0)/U$517)</f>
        <v>#REF!</v>
      </c>
      <c r="V522" s="150" t="e">
        <f>IF(V$517=0,0,IF(#REF! = "Yes", 1,0)/V$517)</f>
        <v>#REF!</v>
      </c>
      <c r="W522" s="150" t="e">
        <f>IF(W$517=0,0,IF(#REF! = "Yes", 1,0)/W$517)</f>
        <v>#REF!</v>
      </c>
      <c r="X522" s="150" t="e">
        <f>IF(X$517=0,0,IF(#REF! = "Yes", 1,0)/X$517)</f>
        <v>#REF!</v>
      </c>
      <c r="Y522" s="150" t="e">
        <f>IF(Y$517=0,0,IF(#REF! = "Yes", 1,0)/Y$517)</f>
        <v>#REF!</v>
      </c>
      <c r="Z522" s="150" t="e">
        <f>IF(Z$517=0,0,IF(#REF! = "Yes", 1,0)/Z$517)</f>
        <v>#REF!</v>
      </c>
      <c r="AA522" s="150" t="e">
        <f>IF(AA$517=0,0,IF(#REF! = "Yes", 1,0)/AA$517)</f>
        <v>#REF!</v>
      </c>
      <c r="AB522" s="150" t="e">
        <f>IF(AB$517=0,0,IF(#REF! = "Yes", 1,0)/AB$517)</f>
        <v>#REF!</v>
      </c>
      <c r="AC522" s="150" t="e">
        <f>IF(AC$517=0,0,IF(#REF! = "Yes", 1,0)/AC$517)</f>
        <v>#REF!</v>
      </c>
      <c r="AD522" s="150" t="e">
        <f>IF(AD$517=0,0,IF(#REF! = "Yes", 1,0)/AD$517)</f>
        <v>#REF!</v>
      </c>
      <c r="AE522" s="183"/>
      <c r="AF522" s="183"/>
      <c r="AG522" s="183"/>
      <c r="AH522" s="183"/>
      <c r="AI522" s="183"/>
      <c r="AJ522" s="183"/>
      <c r="AK522" s="183"/>
      <c r="AL522" s="144" t="e">
        <f>SUM(B522:AD522)</f>
        <v>#REF!</v>
      </c>
    </row>
    <row r="523" spans="1:38" hidden="1" x14ac:dyDescent="0.25">
      <c r="A523" s="64" t="e">
        <f>IF(#REF!="", "",#REF!)</f>
        <v>#REF!</v>
      </c>
      <c r="B523" s="150" t="e">
        <f>IF(B$517=0,0,IF(#REF! = "Yes", 1,0)/B$517)</f>
        <v>#REF!</v>
      </c>
      <c r="C523" s="150" t="e">
        <f>IF(C$517=0,0,IF(#REF! = "Yes", 1,0)/C$517)</f>
        <v>#REF!</v>
      </c>
      <c r="D523" s="150" t="e">
        <f>IF(D$517=0,0,IF(#REF! = "Yes", 1,0)/D$517)</f>
        <v>#REF!</v>
      </c>
      <c r="E523" s="150" t="e">
        <f>IF(E$517=0,0,IF(#REF! = "Yes", 1,0)/E$517)</f>
        <v>#REF!</v>
      </c>
      <c r="F523" s="150" t="e">
        <f>IF(F$517=0,0,IF(#REF! = "Yes", 1,0)/F$517)</f>
        <v>#REF!</v>
      </c>
      <c r="G523" s="150" t="e">
        <f>IF(G$517=0,0,IF(#REF! = "Yes", 1,0)/G$517)</f>
        <v>#REF!</v>
      </c>
      <c r="H523" s="150" t="e">
        <f>IF(H$517=0,0,IF(#REF! = "Yes", 1,0)/H$517)</f>
        <v>#REF!</v>
      </c>
      <c r="I523" s="150" t="e">
        <f>IF(I$517=0,0,IF(#REF! = "Yes", 1,0)/I$517)</f>
        <v>#REF!</v>
      </c>
      <c r="J523" s="150" t="e">
        <f>IF(J$517=0,0,IF(#REF! = "Yes", 1,0)/J$517)</f>
        <v>#REF!</v>
      </c>
      <c r="K523" s="150" t="e">
        <f>IF(K$517=0,0,IF(#REF! = "Yes", 1,0)/K$517)</f>
        <v>#REF!</v>
      </c>
      <c r="L523" s="150" t="e">
        <f>IF(L$517=0,0,IF(#REF! = "Yes", 1,0)/L$517)</f>
        <v>#REF!</v>
      </c>
      <c r="M523" s="150" t="e">
        <f>IF(M$517=0,0,IF(#REF! = "Yes", 1,0)/M$517)</f>
        <v>#REF!</v>
      </c>
      <c r="N523" s="150" t="e">
        <f>IF(N$517=0,0,IF(#REF! = "Yes", 1,0)/N$517)</f>
        <v>#REF!</v>
      </c>
      <c r="O523" s="150" t="e">
        <f>IF(O$517=0,0,IF(#REF! = "Yes", 1,0)/O$517)</f>
        <v>#REF!</v>
      </c>
      <c r="P523" s="150" t="e">
        <f>IF(P$517=0,0,IF(#REF! = "Yes", 1,0)/P$517)</f>
        <v>#REF!</v>
      </c>
      <c r="Q523" s="150" t="e">
        <f>IF(Q$517=0,0,IF(#REF! = "Yes", 1,0)/Q$517)</f>
        <v>#REF!</v>
      </c>
      <c r="R523" s="150" t="e">
        <f>IF(R$517=0,0,IF(#REF! = "Yes", 1,0)/R$517)</f>
        <v>#REF!</v>
      </c>
      <c r="S523" s="150" t="e">
        <f>IF(S$517=0,0,IF(#REF! = "Yes", 1,0)/S$517)</f>
        <v>#REF!</v>
      </c>
      <c r="T523" s="150" t="e">
        <f>IF(T$517=0,0,IF(#REF! = "Yes", 1,0)/T$517)</f>
        <v>#REF!</v>
      </c>
      <c r="U523" s="150" t="e">
        <f>IF(U$517=0,0,IF(#REF! = "Yes", 1,0)/U$517)</f>
        <v>#REF!</v>
      </c>
      <c r="V523" s="150" t="e">
        <f>IF(V$517=0,0,IF(#REF! = "Yes", 1,0)/V$517)</f>
        <v>#REF!</v>
      </c>
      <c r="W523" s="150" t="e">
        <f>IF(W$517=0,0,IF(#REF! = "Yes", 1,0)/W$517)</f>
        <v>#REF!</v>
      </c>
      <c r="X523" s="150" t="e">
        <f>IF(X$517=0,0,IF(#REF! = "Yes", 1,0)/X$517)</f>
        <v>#REF!</v>
      </c>
      <c r="Y523" s="150" t="e">
        <f>IF(Y$517=0,0,IF(#REF! = "Yes", 1,0)/Y$517)</f>
        <v>#REF!</v>
      </c>
      <c r="Z523" s="150" t="e">
        <f>IF(Z$517=0,0,IF(#REF! = "Yes", 1,0)/Z$517)</f>
        <v>#REF!</v>
      </c>
      <c r="AA523" s="150" t="e">
        <f>IF(AA$517=0,0,IF(#REF! = "Yes", 1,0)/AA$517)</f>
        <v>#REF!</v>
      </c>
      <c r="AB523" s="150" t="e">
        <f>IF(AB$517=0,0,IF(#REF! = "Yes", 1,0)/AB$517)</f>
        <v>#REF!</v>
      </c>
      <c r="AC523" s="150" t="e">
        <f>IF(AC$517=0,0,IF(#REF! = "Yes", 1,0)/AC$517)</f>
        <v>#REF!</v>
      </c>
      <c r="AD523" s="150" t="e">
        <f>IF(AD$517=0,0,IF(#REF! = "Yes", 1,0)/AD$517)</f>
        <v>#REF!</v>
      </c>
      <c r="AE523" s="183"/>
      <c r="AF523" s="183"/>
      <c r="AG523" s="183"/>
      <c r="AH523" s="183"/>
      <c r="AI523" s="183"/>
      <c r="AJ523" s="183"/>
      <c r="AK523" s="183"/>
      <c r="AL523" s="138" t="e">
        <f t="shared" ref="AL523:AL540" si="26">SUM(B523:AD523)</f>
        <v>#REF!</v>
      </c>
    </row>
    <row r="524" spans="1:38" hidden="1" x14ac:dyDescent="0.25">
      <c r="A524" s="64" t="e">
        <f>IF(#REF!="", "",#REF!)</f>
        <v>#REF!</v>
      </c>
      <c r="B524" s="150" t="e">
        <f>IF(B$517=0,0,IF(#REF! = "Yes", 1,0)/B$517)</f>
        <v>#REF!</v>
      </c>
      <c r="C524" s="150" t="e">
        <f>IF(C$517=0,0,IF(#REF! = "Yes", 1,0)/C$517)</f>
        <v>#REF!</v>
      </c>
      <c r="D524" s="150" t="e">
        <f>IF(D$517=0,0,IF(#REF! = "Yes", 1,0)/D$517)</f>
        <v>#REF!</v>
      </c>
      <c r="E524" s="150" t="e">
        <f>IF(E$517=0,0,IF(#REF! = "Yes", 1,0)/E$517)</f>
        <v>#REF!</v>
      </c>
      <c r="F524" s="150" t="e">
        <f>IF(F$517=0,0,IF(#REF! = "Yes", 1,0)/F$517)</f>
        <v>#REF!</v>
      </c>
      <c r="G524" s="150" t="e">
        <f>IF(G$517=0,0,IF(#REF! = "Yes", 1,0)/G$517)</f>
        <v>#REF!</v>
      </c>
      <c r="H524" s="150" t="e">
        <f>IF(H$517=0,0,IF(#REF! = "Yes", 1,0)/H$517)</f>
        <v>#REF!</v>
      </c>
      <c r="I524" s="150" t="e">
        <f>IF(I$517=0,0,IF(#REF! = "Yes", 1,0)/I$517)</f>
        <v>#REF!</v>
      </c>
      <c r="J524" s="150" t="e">
        <f>IF(J$517=0,0,IF(#REF! = "Yes", 1,0)/J$517)</f>
        <v>#REF!</v>
      </c>
      <c r="K524" s="150" t="e">
        <f>IF(K$517=0,0,IF(#REF! = "Yes", 1,0)/K$517)</f>
        <v>#REF!</v>
      </c>
      <c r="L524" s="150" t="e">
        <f>IF(L$517=0,0,IF(#REF! = "Yes", 1,0)/L$517)</f>
        <v>#REF!</v>
      </c>
      <c r="M524" s="150" t="e">
        <f>IF(M$517=0,0,IF(#REF! = "Yes", 1,0)/M$517)</f>
        <v>#REF!</v>
      </c>
      <c r="N524" s="150" t="e">
        <f>IF(N$517=0,0,IF(#REF! = "Yes", 1,0)/N$517)</f>
        <v>#REF!</v>
      </c>
      <c r="O524" s="150" t="e">
        <f>IF(O$517=0,0,IF(#REF! = "Yes", 1,0)/O$517)</f>
        <v>#REF!</v>
      </c>
      <c r="P524" s="150" t="e">
        <f>IF(P$517=0,0,IF(#REF! = "Yes", 1,0)/P$517)</f>
        <v>#REF!</v>
      </c>
      <c r="Q524" s="150" t="e">
        <f>IF(Q$517=0,0,IF(#REF! = "Yes", 1,0)/Q$517)</f>
        <v>#REF!</v>
      </c>
      <c r="R524" s="150" t="e">
        <f>IF(R$517=0,0,IF(#REF! = "Yes", 1,0)/R$517)</f>
        <v>#REF!</v>
      </c>
      <c r="S524" s="150" t="e">
        <f>IF(S$517=0,0,IF(#REF! = "Yes", 1,0)/S$517)</f>
        <v>#REF!</v>
      </c>
      <c r="T524" s="150" t="e">
        <f>IF(T$517=0,0,IF(#REF! = "Yes", 1,0)/T$517)</f>
        <v>#REF!</v>
      </c>
      <c r="U524" s="150" t="e">
        <f>IF(U$517=0,0,IF(#REF! = "Yes", 1,0)/U$517)</f>
        <v>#REF!</v>
      </c>
      <c r="V524" s="150" t="e">
        <f>IF(V$517=0,0,IF(#REF! = "Yes", 1,0)/V$517)</f>
        <v>#REF!</v>
      </c>
      <c r="W524" s="150" t="e">
        <f>IF(W$517=0,0,IF(#REF! = "Yes", 1,0)/W$517)</f>
        <v>#REF!</v>
      </c>
      <c r="X524" s="150" t="e">
        <f>IF(X$517=0,0,IF(#REF! = "Yes", 1,0)/X$517)</f>
        <v>#REF!</v>
      </c>
      <c r="Y524" s="150" t="e">
        <f>IF(Y$517=0,0,IF(#REF! = "Yes", 1,0)/Y$517)</f>
        <v>#REF!</v>
      </c>
      <c r="Z524" s="150" t="e">
        <f>IF(Z$517=0,0,IF(#REF! = "Yes", 1,0)/Z$517)</f>
        <v>#REF!</v>
      </c>
      <c r="AA524" s="150" t="e">
        <f>IF(AA$517=0,0,IF(#REF! = "Yes", 1,0)/AA$517)</f>
        <v>#REF!</v>
      </c>
      <c r="AB524" s="150" t="e">
        <f>IF(AB$517=0,0,IF(#REF! = "Yes", 1,0)/AB$517)</f>
        <v>#REF!</v>
      </c>
      <c r="AC524" s="150" t="e">
        <f>IF(AC$517=0,0,IF(#REF! = "Yes", 1,0)/AC$517)</f>
        <v>#REF!</v>
      </c>
      <c r="AD524" s="150" t="e">
        <f>IF(AD$517=0,0,IF(#REF! = "Yes", 1,0)/AD$517)</f>
        <v>#REF!</v>
      </c>
      <c r="AE524" s="183"/>
      <c r="AF524" s="183"/>
      <c r="AG524" s="183"/>
      <c r="AH524" s="183"/>
      <c r="AI524" s="183"/>
      <c r="AJ524" s="183"/>
      <c r="AK524" s="183"/>
      <c r="AL524" s="138" t="e">
        <f t="shared" si="26"/>
        <v>#REF!</v>
      </c>
    </row>
    <row r="525" spans="1:38" hidden="1" x14ac:dyDescent="0.25">
      <c r="A525" s="64" t="e">
        <f>IF(#REF!="", "",#REF!)</f>
        <v>#REF!</v>
      </c>
      <c r="B525" s="150" t="e">
        <f>IF(B$517=0,0,IF(#REF! = "Yes", 1,0)/B$517)</f>
        <v>#REF!</v>
      </c>
      <c r="C525" s="150" t="e">
        <f>IF(C$517=0,0,IF(#REF! = "Yes", 1,0)/C$517)</f>
        <v>#REF!</v>
      </c>
      <c r="D525" s="150" t="e">
        <f>IF(D$517=0,0,IF(#REF! = "Yes", 1,0)/D$517)</f>
        <v>#REF!</v>
      </c>
      <c r="E525" s="150" t="e">
        <f>IF(E$517=0,0,IF(#REF! = "Yes", 1,0)/E$517)</f>
        <v>#REF!</v>
      </c>
      <c r="F525" s="150" t="e">
        <f>IF(F$517=0,0,IF(#REF! = "Yes", 1,0)/F$517)</f>
        <v>#REF!</v>
      </c>
      <c r="G525" s="150" t="e">
        <f>IF(G$517=0,0,IF(#REF! = "Yes", 1,0)/G$517)</f>
        <v>#REF!</v>
      </c>
      <c r="H525" s="150" t="e">
        <f>IF(H$517=0,0,IF(#REF! = "Yes", 1,0)/H$517)</f>
        <v>#REF!</v>
      </c>
      <c r="I525" s="150" t="e">
        <f>IF(I$517=0,0,IF(#REF! = "Yes", 1,0)/I$517)</f>
        <v>#REF!</v>
      </c>
      <c r="J525" s="150" t="e">
        <f>IF(J$517=0,0,IF(#REF! = "Yes", 1,0)/J$517)</f>
        <v>#REF!</v>
      </c>
      <c r="K525" s="150" t="e">
        <f>IF(K$517=0,0,IF(#REF! = "Yes", 1,0)/K$517)</f>
        <v>#REF!</v>
      </c>
      <c r="L525" s="150" t="e">
        <f>IF(L$517=0,0,IF(#REF! = "Yes", 1,0)/L$517)</f>
        <v>#REF!</v>
      </c>
      <c r="M525" s="150" t="e">
        <f>IF(M$517=0,0,IF(#REF! = "Yes", 1,0)/M$517)</f>
        <v>#REF!</v>
      </c>
      <c r="N525" s="150" t="e">
        <f>IF(N$517=0,0,IF(#REF! = "Yes", 1,0)/N$517)</f>
        <v>#REF!</v>
      </c>
      <c r="O525" s="150" t="e">
        <f>IF(O$517=0,0,IF(#REF! = "Yes", 1,0)/O$517)</f>
        <v>#REF!</v>
      </c>
      <c r="P525" s="150" t="e">
        <f>IF(P$517=0,0,IF(#REF! = "Yes", 1,0)/P$517)</f>
        <v>#REF!</v>
      </c>
      <c r="Q525" s="150" t="e">
        <f>IF(Q$517=0,0,IF(#REF! = "Yes", 1,0)/Q$517)</f>
        <v>#REF!</v>
      </c>
      <c r="R525" s="150" t="e">
        <f>IF(R$517=0,0,IF(#REF! = "Yes", 1,0)/R$517)</f>
        <v>#REF!</v>
      </c>
      <c r="S525" s="150" t="e">
        <f>IF(S$517=0,0,IF(#REF! = "Yes", 1,0)/S$517)</f>
        <v>#REF!</v>
      </c>
      <c r="T525" s="150" t="e">
        <f>IF(T$517=0,0,IF(#REF! = "Yes", 1,0)/T$517)</f>
        <v>#REF!</v>
      </c>
      <c r="U525" s="150" t="e">
        <f>IF(U$517=0,0,IF(#REF! = "Yes", 1,0)/U$517)</f>
        <v>#REF!</v>
      </c>
      <c r="V525" s="150" t="e">
        <f>IF(V$517=0,0,IF(#REF! = "Yes", 1,0)/V$517)</f>
        <v>#REF!</v>
      </c>
      <c r="W525" s="150" t="e">
        <f>IF(W$517=0,0,IF(#REF! = "Yes", 1,0)/W$517)</f>
        <v>#REF!</v>
      </c>
      <c r="X525" s="150" t="e">
        <f>IF(X$517=0,0,IF(#REF! = "Yes", 1,0)/X$517)</f>
        <v>#REF!</v>
      </c>
      <c r="Y525" s="150" t="e">
        <f>IF(Y$517=0,0,IF(#REF! = "Yes", 1,0)/Y$517)</f>
        <v>#REF!</v>
      </c>
      <c r="Z525" s="150" t="e">
        <f>IF(Z$517=0,0,IF(#REF! = "Yes", 1,0)/Z$517)</f>
        <v>#REF!</v>
      </c>
      <c r="AA525" s="150" t="e">
        <f>IF(AA$517=0,0,IF(#REF! = "Yes", 1,0)/AA$517)</f>
        <v>#REF!</v>
      </c>
      <c r="AB525" s="150" t="e">
        <f>IF(AB$517=0,0,IF(#REF! = "Yes", 1,0)/AB$517)</f>
        <v>#REF!</v>
      </c>
      <c r="AC525" s="150" t="e">
        <f>IF(AC$517=0,0,IF(#REF! = "Yes", 1,0)/AC$517)</f>
        <v>#REF!</v>
      </c>
      <c r="AD525" s="150" t="e">
        <f>IF(AD$517=0,0,IF(#REF! = "Yes", 1,0)/AD$517)</f>
        <v>#REF!</v>
      </c>
      <c r="AE525" s="183"/>
      <c r="AF525" s="183"/>
      <c r="AG525" s="183"/>
      <c r="AH525" s="183"/>
      <c r="AI525" s="183"/>
      <c r="AJ525" s="183"/>
      <c r="AK525" s="183"/>
      <c r="AL525" s="138" t="e">
        <f t="shared" si="26"/>
        <v>#REF!</v>
      </c>
    </row>
    <row r="526" spans="1:38" hidden="1" x14ac:dyDescent="0.25">
      <c r="A526" s="64" t="e">
        <f>IF(#REF!="", "",#REF!)</f>
        <v>#REF!</v>
      </c>
      <c r="B526" s="150" t="e">
        <f>IF(B$517=0,0,IF(#REF! = "Yes", 1,0)/B$517)</f>
        <v>#REF!</v>
      </c>
      <c r="C526" s="150" t="e">
        <f>IF(C$517=0,0,IF(#REF! = "Yes", 1,0)/C$517)</f>
        <v>#REF!</v>
      </c>
      <c r="D526" s="150" t="e">
        <f>IF(D$517=0,0,IF(#REF! = "Yes", 1,0)/D$517)</f>
        <v>#REF!</v>
      </c>
      <c r="E526" s="150" t="e">
        <f>IF(E$517=0,0,IF(#REF! = "Yes", 1,0)/E$517)</f>
        <v>#REF!</v>
      </c>
      <c r="F526" s="150" t="e">
        <f>IF(F$517=0,0,IF(#REF! = "Yes", 1,0)/F$517)</f>
        <v>#REF!</v>
      </c>
      <c r="G526" s="150" t="e">
        <f>IF(G$517=0,0,IF(#REF! = "Yes", 1,0)/G$517)</f>
        <v>#REF!</v>
      </c>
      <c r="H526" s="150" t="e">
        <f>IF(H$517=0,0,IF(#REF! = "Yes", 1,0)/H$517)</f>
        <v>#REF!</v>
      </c>
      <c r="I526" s="150" t="e">
        <f>IF(I$517=0,0,IF(#REF! = "Yes", 1,0)/I$517)</f>
        <v>#REF!</v>
      </c>
      <c r="J526" s="150" t="e">
        <f>IF(J$517=0,0,IF(#REF! = "Yes", 1,0)/J$517)</f>
        <v>#REF!</v>
      </c>
      <c r="K526" s="150" t="e">
        <f>IF(K$517=0,0,IF(#REF! = "Yes", 1,0)/K$517)</f>
        <v>#REF!</v>
      </c>
      <c r="L526" s="150" t="e">
        <f>IF(L$517=0,0,IF(#REF! = "Yes", 1,0)/L$517)</f>
        <v>#REF!</v>
      </c>
      <c r="M526" s="150" t="e">
        <f>IF(M$517=0,0,IF(#REF! = "Yes", 1,0)/M$517)</f>
        <v>#REF!</v>
      </c>
      <c r="N526" s="150" t="e">
        <f>IF(N$517=0,0,IF(#REF! = "Yes", 1,0)/N$517)</f>
        <v>#REF!</v>
      </c>
      <c r="O526" s="150" t="e">
        <f>IF(O$517=0,0,IF(#REF! = "Yes", 1,0)/O$517)</f>
        <v>#REF!</v>
      </c>
      <c r="P526" s="150" t="e">
        <f>IF(P$517=0,0,IF(#REF! = "Yes", 1,0)/P$517)</f>
        <v>#REF!</v>
      </c>
      <c r="Q526" s="150" t="e">
        <f>IF(Q$517=0,0,IF(#REF! = "Yes", 1,0)/Q$517)</f>
        <v>#REF!</v>
      </c>
      <c r="R526" s="150" t="e">
        <f>IF(R$517=0,0,IF(#REF! = "Yes", 1,0)/R$517)</f>
        <v>#REF!</v>
      </c>
      <c r="S526" s="150" t="e">
        <f>IF(S$517=0,0,IF(#REF! = "Yes", 1,0)/S$517)</f>
        <v>#REF!</v>
      </c>
      <c r="T526" s="150" t="e">
        <f>IF(T$517=0,0,IF(#REF! = "Yes", 1,0)/T$517)</f>
        <v>#REF!</v>
      </c>
      <c r="U526" s="150" t="e">
        <f>IF(U$517=0,0,IF(#REF! = "Yes", 1,0)/U$517)</f>
        <v>#REF!</v>
      </c>
      <c r="V526" s="150" t="e">
        <f>IF(V$517=0,0,IF(#REF! = "Yes", 1,0)/V$517)</f>
        <v>#REF!</v>
      </c>
      <c r="W526" s="150" t="e">
        <f>IF(W$517=0,0,IF(#REF! = "Yes", 1,0)/W$517)</f>
        <v>#REF!</v>
      </c>
      <c r="X526" s="150" t="e">
        <f>IF(X$517=0,0,IF(#REF! = "Yes", 1,0)/X$517)</f>
        <v>#REF!</v>
      </c>
      <c r="Y526" s="150" t="e">
        <f>IF(Y$517=0,0,IF(#REF! = "Yes", 1,0)/Y$517)</f>
        <v>#REF!</v>
      </c>
      <c r="Z526" s="150" t="e">
        <f>IF(Z$517=0,0,IF(#REF! = "Yes", 1,0)/Z$517)</f>
        <v>#REF!</v>
      </c>
      <c r="AA526" s="150" t="e">
        <f>IF(AA$517=0,0,IF(#REF! = "Yes", 1,0)/AA$517)</f>
        <v>#REF!</v>
      </c>
      <c r="AB526" s="150" t="e">
        <f>IF(AB$517=0,0,IF(#REF! = "Yes", 1,0)/AB$517)</f>
        <v>#REF!</v>
      </c>
      <c r="AC526" s="150" t="e">
        <f>IF(AC$517=0,0,IF(#REF! = "Yes", 1,0)/AC$517)</f>
        <v>#REF!</v>
      </c>
      <c r="AD526" s="150" t="e">
        <f>IF(AD$517=0,0,IF(#REF! = "Yes", 1,0)/AD$517)</f>
        <v>#REF!</v>
      </c>
      <c r="AE526" s="183"/>
      <c r="AF526" s="183"/>
      <c r="AG526" s="183"/>
      <c r="AH526" s="183"/>
      <c r="AI526" s="183"/>
      <c r="AJ526" s="183"/>
      <c r="AK526" s="183"/>
      <c r="AL526" s="138" t="e">
        <f t="shared" si="26"/>
        <v>#REF!</v>
      </c>
    </row>
    <row r="527" spans="1:38" hidden="1" x14ac:dyDescent="0.25">
      <c r="A527" s="64" t="e">
        <f>IF(#REF!="", "",#REF!)</f>
        <v>#REF!</v>
      </c>
      <c r="B527" s="150" t="e">
        <f>IF(B$517=0,0,IF(#REF! = "Yes", 1,0)/B$517)</f>
        <v>#REF!</v>
      </c>
      <c r="C527" s="150" t="e">
        <f>IF(C$517=0,0,IF(#REF! = "Yes", 1,0)/C$517)</f>
        <v>#REF!</v>
      </c>
      <c r="D527" s="150" t="e">
        <f>IF(D$517=0,0,IF(#REF! = "Yes", 1,0)/D$517)</f>
        <v>#REF!</v>
      </c>
      <c r="E527" s="150" t="e">
        <f>IF(E$517=0,0,IF(#REF! = "Yes", 1,0)/E$517)</f>
        <v>#REF!</v>
      </c>
      <c r="F527" s="150" t="e">
        <f>IF(F$517=0,0,IF(#REF! = "Yes", 1,0)/F$517)</f>
        <v>#REF!</v>
      </c>
      <c r="G527" s="150" t="e">
        <f>IF(G$517=0,0,IF(#REF! = "Yes", 1,0)/G$517)</f>
        <v>#REF!</v>
      </c>
      <c r="H527" s="150" t="e">
        <f>IF(H$517=0,0,IF(#REF! = "Yes", 1,0)/H$517)</f>
        <v>#REF!</v>
      </c>
      <c r="I527" s="150" t="e">
        <f>IF(I$517=0,0,IF(#REF! = "Yes", 1,0)/I$517)</f>
        <v>#REF!</v>
      </c>
      <c r="J527" s="150" t="e">
        <f>IF(J$517=0,0,IF(#REF! = "Yes", 1,0)/J$517)</f>
        <v>#REF!</v>
      </c>
      <c r="K527" s="150" t="e">
        <f>IF(K$517=0,0,IF(#REF! = "Yes", 1,0)/K$517)</f>
        <v>#REF!</v>
      </c>
      <c r="L527" s="150" t="e">
        <f>IF(L$517=0,0,IF(#REF! = "Yes", 1,0)/L$517)</f>
        <v>#REF!</v>
      </c>
      <c r="M527" s="150" t="e">
        <f>IF(M$517=0,0,IF(#REF! = "Yes", 1,0)/M$517)</f>
        <v>#REF!</v>
      </c>
      <c r="N527" s="150" t="e">
        <f>IF(N$517=0,0,IF(#REF! = "Yes", 1,0)/N$517)</f>
        <v>#REF!</v>
      </c>
      <c r="O527" s="150" t="e">
        <f>IF(O$517=0,0,IF(#REF! = "Yes", 1,0)/O$517)</f>
        <v>#REF!</v>
      </c>
      <c r="P527" s="150" t="e">
        <f>IF(P$517=0,0,IF(#REF! = "Yes", 1,0)/P$517)</f>
        <v>#REF!</v>
      </c>
      <c r="Q527" s="150" t="e">
        <f>IF(Q$517=0,0,IF(#REF! = "Yes", 1,0)/Q$517)</f>
        <v>#REF!</v>
      </c>
      <c r="R527" s="150" t="e">
        <f>IF(R$517=0,0,IF(#REF! = "Yes", 1,0)/R$517)</f>
        <v>#REF!</v>
      </c>
      <c r="S527" s="150" t="e">
        <f>IF(S$517=0,0,IF(#REF! = "Yes", 1,0)/S$517)</f>
        <v>#REF!</v>
      </c>
      <c r="T527" s="150" t="e">
        <f>IF(T$517=0,0,IF(#REF! = "Yes", 1,0)/T$517)</f>
        <v>#REF!</v>
      </c>
      <c r="U527" s="150" t="e">
        <f>IF(U$517=0,0,IF(#REF! = "Yes", 1,0)/U$517)</f>
        <v>#REF!</v>
      </c>
      <c r="V527" s="150" t="e">
        <f>IF(V$517=0,0,IF(#REF! = "Yes", 1,0)/V$517)</f>
        <v>#REF!</v>
      </c>
      <c r="W527" s="150" t="e">
        <f>IF(W$517=0,0,IF(#REF! = "Yes", 1,0)/W$517)</f>
        <v>#REF!</v>
      </c>
      <c r="X527" s="150" t="e">
        <f>IF(X$517=0,0,IF(#REF! = "Yes", 1,0)/X$517)</f>
        <v>#REF!</v>
      </c>
      <c r="Y527" s="150" t="e">
        <f>IF(Y$517=0,0,IF(#REF! = "Yes", 1,0)/Y$517)</f>
        <v>#REF!</v>
      </c>
      <c r="Z527" s="150" t="e">
        <f>IF(Z$517=0,0,IF(#REF! = "Yes", 1,0)/Z$517)</f>
        <v>#REF!</v>
      </c>
      <c r="AA527" s="150" t="e">
        <f>IF(AA$517=0,0,IF(#REF! = "Yes", 1,0)/AA$517)</f>
        <v>#REF!</v>
      </c>
      <c r="AB527" s="150" t="e">
        <f>IF(AB$517=0,0,IF(#REF! = "Yes", 1,0)/AB$517)</f>
        <v>#REF!</v>
      </c>
      <c r="AC527" s="150" t="e">
        <f>IF(AC$517=0,0,IF(#REF! = "Yes", 1,0)/AC$517)</f>
        <v>#REF!</v>
      </c>
      <c r="AD527" s="150" t="e">
        <f>IF(AD$517=0,0,IF(#REF! = "Yes", 1,0)/AD$517)</f>
        <v>#REF!</v>
      </c>
      <c r="AE527" s="183"/>
      <c r="AF527" s="183"/>
      <c r="AG527" s="183"/>
      <c r="AH527" s="183"/>
      <c r="AI527" s="183"/>
      <c r="AJ527" s="183"/>
      <c r="AK527" s="183"/>
      <c r="AL527" s="138" t="e">
        <f t="shared" si="26"/>
        <v>#REF!</v>
      </c>
    </row>
    <row r="528" spans="1:38" hidden="1" x14ac:dyDescent="0.25">
      <c r="A528" s="64" t="e">
        <f>IF(#REF!="", "",#REF!)</f>
        <v>#REF!</v>
      </c>
      <c r="B528" s="150" t="e">
        <f>IF(B$517=0,0,IF(#REF! = "Yes", 1,0)/B$517)</f>
        <v>#REF!</v>
      </c>
      <c r="C528" s="150" t="e">
        <f>IF(C$517=0,0,IF(#REF! = "Yes", 1,0)/C$517)</f>
        <v>#REF!</v>
      </c>
      <c r="D528" s="150" t="e">
        <f>IF(D$517=0,0,IF(#REF! = "Yes", 1,0)/D$517)</f>
        <v>#REF!</v>
      </c>
      <c r="E528" s="150" t="e">
        <f>IF(E$517=0,0,IF(#REF! = "Yes", 1,0)/E$517)</f>
        <v>#REF!</v>
      </c>
      <c r="F528" s="150" t="e">
        <f>IF(F$517=0,0,IF(#REF! = "Yes", 1,0)/F$517)</f>
        <v>#REF!</v>
      </c>
      <c r="G528" s="150" t="e">
        <f>IF(G$517=0,0,IF(#REF! = "Yes", 1,0)/G$517)</f>
        <v>#REF!</v>
      </c>
      <c r="H528" s="150" t="e">
        <f>IF(H$517=0,0,IF(#REF! = "Yes", 1,0)/H$517)</f>
        <v>#REF!</v>
      </c>
      <c r="I528" s="150" t="e">
        <f>IF(I$517=0,0,IF(#REF! = "Yes", 1,0)/I$517)</f>
        <v>#REF!</v>
      </c>
      <c r="J528" s="150" t="e">
        <f>IF(J$517=0,0,IF(#REF! = "Yes", 1,0)/J$517)</f>
        <v>#REF!</v>
      </c>
      <c r="K528" s="150" t="e">
        <f>IF(K$517=0,0,IF(#REF! = "Yes", 1,0)/K$517)</f>
        <v>#REF!</v>
      </c>
      <c r="L528" s="150" t="e">
        <f>IF(L$517=0,0,IF(#REF! = "Yes", 1,0)/L$517)</f>
        <v>#REF!</v>
      </c>
      <c r="M528" s="150" t="e">
        <f>IF(M$517=0,0,IF(#REF! = "Yes", 1,0)/M$517)</f>
        <v>#REF!</v>
      </c>
      <c r="N528" s="150" t="e">
        <f>IF(N$517=0,0,IF(#REF! = "Yes", 1,0)/N$517)</f>
        <v>#REF!</v>
      </c>
      <c r="O528" s="150" t="e">
        <f>IF(O$517=0,0,IF(#REF! = "Yes", 1,0)/O$517)</f>
        <v>#REF!</v>
      </c>
      <c r="P528" s="150" t="e">
        <f>IF(P$517=0,0,IF(#REF! = "Yes", 1,0)/P$517)</f>
        <v>#REF!</v>
      </c>
      <c r="Q528" s="150" t="e">
        <f>IF(Q$517=0,0,IF(#REF! = "Yes", 1,0)/Q$517)</f>
        <v>#REF!</v>
      </c>
      <c r="R528" s="150" t="e">
        <f>IF(R$517=0,0,IF(#REF! = "Yes", 1,0)/R$517)</f>
        <v>#REF!</v>
      </c>
      <c r="S528" s="150" t="e">
        <f>IF(S$517=0,0,IF(#REF! = "Yes", 1,0)/S$517)</f>
        <v>#REF!</v>
      </c>
      <c r="T528" s="150" t="e">
        <f>IF(T$517=0,0,IF(#REF! = "Yes", 1,0)/T$517)</f>
        <v>#REF!</v>
      </c>
      <c r="U528" s="150" t="e">
        <f>IF(U$517=0,0,IF(#REF! = "Yes", 1,0)/U$517)</f>
        <v>#REF!</v>
      </c>
      <c r="V528" s="150" t="e">
        <f>IF(V$517=0,0,IF(#REF! = "Yes", 1,0)/V$517)</f>
        <v>#REF!</v>
      </c>
      <c r="W528" s="150" t="e">
        <f>IF(W$517=0,0,IF(#REF! = "Yes", 1,0)/W$517)</f>
        <v>#REF!</v>
      </c>
      <c r="X528" s="150" t="e">
        <f>IF(X$517=0,0,IF(#REF! = "Yes", 1,0)/X$517)</f>
        <v>#REF!</v>
      </c>
      <c r="Y528" s="150" t="e">
        <f>IF(Y$517=0,0,IF(#REF! = "Yes", 1,0)/Y$517)</f>
        <v>#REF!</v>
      </c>
      <c r="Z528" s="150" t="e">
        <f>IF(Z$517=0,0,IF(#REF! = "Yes", 1,0)/Z$517)</f>
        <v>#REF!</v>
      </c>
      <c r="AA528" s="150" t="e">
        <f>IF(AA$517=0,0,IF(#REF! = "Yes", 1,0)/AA$517)</f>
        <v>#REF!</v>
      </c>
      <c r="AB528" s="150" t="e">
        <f>IF(AB$517=0,0,IF(#REF! = "Yes", 1,0)/AB$517)</f>
        <v>#REF!</v>
      </c>
      <c r="AC528" s="150" t="e">
        <f>IF(AC$517=0,0,IF(#REF! = "Yes", 1,0)/AC$517)</f>
        <v>#REF!</v>
      </c>
      <c r="AD528" s="150" t="e">
        <f>IF(AD$517=0,0,IF(#REF! = "Yes", 1,0)/AD$517)</f>
        <v>#REF!</v>
      </c>
      <c r="AE528" s="183"/>
      <c r="AF528" s="183"/>
      <c r="AG528" s="183"/>
      <c r="AH528" s="183"/>
      <c r="AI528" s="183"/>
      <c r="AJ528" s="183"/>
      <c r="AK528" s="183"/>
      <c r="AL528" s="138" t="e">
        <f t="shared" si="26"/>
        <v>#REF!</v>
      </c>
    </row>
    <row r="529" spans="1:38" hidden="1" x14ac:dyDescent="0.25">
      <c r="A529" s="64" t="e">
        <f>IF(#REF!="", "",#REF!)</f>
        <v>#REF!</v>
      </c>
      <c r="B529" s="150" t="e">
        <f>IF(B$517=0,0,IF(#REF! = "Yes", 1,0)/B$517)</f>
        <v>#REF!</v>
      </c>
      <c r="C529" s="150" t="e">
        <f>IF(C$517=0,0,IF(#REF! = "Yes", 1,0)/C$517)</f>
        <v>#REF!</v>
      </c>
      <c r="D529" s="150" t="e">
        <f>IF(D$517=0,0,IF(#REF! = "Yes", 1,0)/D$517)</f>
        <v>#REF!</v>
      </c>
      <c r="E529" s="150" t="e">
        <f>IF(E$517=0,0,IF(#REF! = "Yes", 1,0)/E$517)</f>
        <v>#REF!</v>
      </c>
      <c r="F529" s="150" t="e">
        <f>IF(F$517=0,0,IF(#REF! = "Yes", 1,0)/F$517)</f>
        <v>#REF!</v>
      </c>
      <c r="G529" s="150" t="e">
        <f>IF(G$517=0,0,IF(#REF! = "Yes", 1,0)/G$517)</f>
        <v>#REF!</v>
      </c>
      <c r="H529" s="150" t="e">
        <f>IF(H$517=0,0,IF(#REF! = "Yes", 1,0)/H$517)</f>
        <v>#REF!</v>
      </c>
      <c r="I529" s="150" t="e">
        <f>IF(I$517=0,0,IF(#REF! = "Yes", 1,0)/I$517)</f>
        <v>#REF!</v>
      </c>
      <c r="J529" s="150" t="e">
        <f>IF(J$517=0,0,IF(#REF! = "Yes", 1,0)/J$517)</f>
        <v>#REF!</v>
      </c>
      <c r="K529" s="150" t="e">
        <f>IF(K$517=0,0,IF(#REF! = "Yes", 1,0)/K$517)</f>
        <v>#REF!</v>
      </c>
      <c r="L529" s="150" t="e">
        <f>IF(L$517=0,0,IF(#REF! = "Yes", 1,0)/L$517)</f>
        <v>#REF!</v>
      </c>
      <c r="M529" s="150" t="e">
        <f>IF(M$517=0,0,IF(#REF! = "Yes", 1,0)/M$517)</f>
        <v>#REF!</v>
      </c>
      <c r="N529" s="150" t="e">
        <f>IF(N$517=0,0,IF(#REF! = "Yes", 1,0)/N$517)</f>
        <v>#REF!</v>
      </c>
      <c r="O529" s="150" t="e">
        <f>IF(O$517=0,0,IF(#REF! = "Yes", 1,0)/O$517)</f>
        <v>#REF!</v>
      </c>
      <c r="P529" s="150" t="e">
        <f>IF(P$517=0,0,IF(#REF! = "Yes", 1,0)/P$517)</f>
        <v>#REF!</v>
      </c>
      <c r="Q529" s="150" t="e">
        <f>IF(Q$517=0,0,IF(#REF! = "Yes", 1,0)/Q$517)</f>
        <v>#REF!</v>
      </c>
      <c r="R529" s="150" t="e">
        <f>IF(R$517=0,0,IF(#REF! = "Yes", 1,0)/R$517)</f>
        <v>#REF!</v>
      </c>
      <c r="S529" s="150" t="e">
        <f>IF(S$517=0,0,IF(#REF! = "Yes", 1,0)/S$517)</f>
        <v>#REF!</v>
      </c>
      <c r="T529" s="150" t="e">
        <f>IF(T$517=0,0,IF(#REF! = "Yes", 1,0)/T$517)</f>
        <v>#REF!</v>
      </c>
      <c r="U529" s="150" t="e">
        <f>IF(U$517=0,0,IF(#REF! = "Yes", 1,0)/U$517)</f>
        <v>#REF!</v>
      </c>
      <c r="V529" s="150" t="e">
        <f>IF(V$517=0,0,IF(#REF! = "Yes", 1,0)/V$517)</f>
        <v>#REF!</v>
      </c>
      <c r="W529" s="150" t="e">
        <f>IF(W$517=0,0,IF(#REF! = "Yes", 1,0)/W$517)</f>
        <v>#REF!</v>
      </c>
      <c r="X529" s="150" t="e">
        <f>IF(X$517=0,0,IF(#REF! = "Yes", 1,0)/X$517)</f>
        <v>#REF!</v>
      </c>
      <c r="Y529" s="150" t="e">
        <f>IF(Y$517=0,0,IF(#REF! = "Yes", 1,0)/Y$517)</f>
        <v>#REF!</v>
      </c>
      <c r="Z529" s="150" t="e">
        <f>IF(Z$517=0,0,IF(#REF! = "Yes", 1,0)/Z$517)</f>
        <v>#REF!</v>
      </c>
      <c r="AA529" s="150" t="e">
        <f>IF(AA$517=0,0,IF(#REF! = "Yes", 1,0)/AA$517)</f>
        <v>#REF!</v>
      </c>
      <c r="AB529" s="150" t="e">
        <f>IF(AB$517=0,0,IF(#REF! = "Yes", 1,0)/AB$517)</f>
        <v>#REF!</v>
      </c>
      <c r="AC529" s="150" t="e">
        <f>IF(AC$517=0,0,IF(#REF! = "Yes", 1,0)/AC$517)</f>
        <v>#REF!</v>
      </c>
      <c r="AD529" s="150" t="e">
        <f>IF(AD$517=0,0,IF(#REF! = "Yes", 1,0)/AD$517)</f>
        <v>#REF!</v>
      </c>
      <c r="AE529" s="183"/>
      <c r="AF529" s="183"/>
      <c r="AG529" s="183"/>
      <c r="AH529" s="183"/>
      <c r="AI529" s="183"/>
      <c r="AJ529" s="183"/>
      <c r="AK529" s="183"/>
      <c r="AL529" s="138" t="e">
        <f t="shared" si="26"/>
        <v>#REF!</v>
      </c>
    </row>
    <row r="530" spans="1:38" hidden="1" x14ac:dyDescent="0.25">
      <c r="A530" s="64" t="e">
        <f>IF(#REF!="", "",#REF!)</f>
        <v>#REF!</v>
      </c>
      <c r="B530" s="150" t="e">
        <f>IF(B$517=0,0,IF(#REF! = "Yes", 1,0)/B$517)</f>
        <v>#REF!</v>
      </c>
      <c r="C530" s="150" t="e">
        <f>IF(C$517=0,0,IF(#REF! = "Yes", 1,0)/C$517)</f>
        <v>#REF!</v>
      </c>
      <c r="D530" s="150" t="e">
        <f>IF(D$517=0,0,IF(#REF! = "Yes", 1,0)/D$517)</f>
        <v>#REF!</v>
      </c>
      <c r="E530" s="150" t="e">
        <f>IF(E$517=0,0,IF(#REF! = "Yes", 1,0)/E$517)</f>
        <v>#REF!</v>
      </c>
      <c r="F530" s="150" t="e">
        <f>IF(F$517=0,0,IF(#REF! = "Yes", 1,0)/F$517)</f>
        <v>#REF!</v>
      </c>
      <c r="G530" s="150" t="e">
        <f>IF(G$517=0,0,IF(#REF! = "Yes", 1,0)/G$517)</f>
        <v>#REF!</v>
      </c>
      <c r="H530" s="150" t="e">
        <f>IF(H$517=0,0,IF(#REF! = "Yes", 1,0)/H$517)</f>
        <v>#REF!</v>
      </c>
      <c r="I530" s="150" t="e">
        <f>IF(I$517=0,0,IF(#REF! = "Yes", 1,0)/I$517)</f>
        <v>#REF!</v>
      </c>
      <c r="J530" s="150" t="e">
        <f>IF(J$517=0,0,IF(#REF! = "Yes", 1,0)/J$517)</f>
        <v>#REF!</v>
      </c>
      <c r="K530" s="150" t="e">
        <f>IF(K$517=0,0,IF(#REF! = "Yes", 1,0)/K$517)</f>
        <v>#REF!</v>
      </c>
      <c r="L530" s="150" t="e">
        <f>IF(L$517=0,0,IF(#REF! = "Yes", 1,0)/L$517)</f>
        <v>#REF!</v>
      </c>
      <c r="M530" s="150" t="e">
        <f>IF(M$517=0,0,IF(#REF! = "Yes", 1,0)/M$517)</f>
        <v>#REF!</v>
      </c>
      <c r="N530" s="150" t="e">
        <f>IF(N$517=0,0,IF(#REF! = "Yes", 1,0)/N$517)</f>
        <v>#REF!</v>
      </c>
      <c r="O530" s="150" t="e">
        <f>IF(O$517=0,0,IF(#REF! = "Yes", 1,0)/O$517)</f>
        <v>#REF!</v>
      </c>
      <c r="P530" s="150" t="e">
        <f>IF(P$517=0,0,IF(#REF! = "Yes", 1,0)/P$517)</f>
        <v>#REF!</v>
      </c>
      <c r="Q530" s="150" t="e">
        <f>IF(Q$517=0,0,IF(#REF! = "Yes", 1,0)/Q$517)</f>
        <v>#REF!</v>
      </c>
      <c r="R530" s="150" t="e">
        <f>IF(R$517=0,0,IF(#REF! = "Yes", 1,0)/R$517)</f>
        <v>#REF!</v>
      </c>
      <c r="S530" s="150" t="e">
        <f>IF(S$517=0,0,IF(#REF! = "Yes", 1,0)/S$517)</f>
        <v>#REF!</v>
      </c>
      <c r="T530" s="150" t="e">
        <f>IF(T$517=0,0,IF(#REF! = "Yes", 1,0)/T$517)</f>
        <v>#REF!</v>
      </c>
      <c r="U530" s="150" t="e">
        <f>IF(U$517=0,0,IF(#REF! = "Yes", 1,0)/U$517)</f>
        <v>#REF!</v>
      </c>
      <c r="V530" s="150" t="e">
        <f>IF(V$517=0,0,IF(#REF! = "Yes", 1,0)/V$517)</f>
        <v>#REF!</v>
      </c>
      <c r="W530" s="150" t="e">
        <f>IF(W$517=0,0,IF(#REF! = "Yes", 1,0)/W$517)</f>
        <v>#REF!</v>
      </c>
      <c r="X530" s="150" t="e">
        <f>IF(X$517=0,0,IF(#REF! = "Yes", 1,0)/X$517)</f>
        <v>#REF!</v>
      </c>
      <c r="Y530" s="150" t="e">
        <f>IF(Y$517=0,0,IF(#REF! = "Yes", 1,0)/Y$517)</f>
        <v>#REF!</v>
      </c>
      <c r="Z530" s="150" t="e">
        <f>IF(Z$517=0,0,IF(#REF! = "Yes", 1,0)/Z$517)</f>
        <v>#REF!</v>
      </c>
      <c r="AA530" s="150" t="e">
        <f>IF(AA$517=0,0,IF(#REF! = "Yes", 1,0)/AA$517)</f>
        <v>#REF!</v>
      </c>
      <c r="AB530" s="150" t="e">
        <f>IF(AB$517=0,0,IF(#REF! = "Yes", 1,0)/AB$517)</f>
        <v>#REF!</v>
      </c>
      <c r="AC530" s="150" t="e">
        <f>IF(AC$517=0,0,IF(#REF! = "Yes", 1,0)/AC$517)</f>
        <v>#REF!</v>
      </c>
      <c r="AD530" s="150" t="e">
        <f>IF(AD$517=0,0,IF(#REF! = "Yes", 1,0)/AD$517)</f>
        <v>#REF!</v>
      </c>
      <c r="AE530" s="183"/>
      <c r="AF530" s="183"/>
      <c r="AG530" s="183"/>
      <c r="AH530" s="183"/>
      <c r="AI530" s="183"/>
      <c r="AJ530" s="183"/>
      <c r="AK530" s="183"/>
      <c r="AL530" s="138" t="e">
        <f t="shared" si="26"/>
        <v>#REF!</v>
      </c>
    </row>
    <row r="531" spans="1:38" hidden="1" x14ac:dyDescent="0.25">
      <c r="A531" s="64" t="e">
        <f>IF(#REF!="", "",#REF!)</f>
        <v>#REF!</v>
      </c>
      <c r="B531" s="150" t="e">
        <f>IF(B$517=0,0,IF(#REF! = "Yes", 1,0)/B$517)</f>
        <v>#REF!</v>
      </c>
      <c r="C531" s="150" t="e">
        <f>IF(C$517=0,0,IF(#REF! = "Yes", 1,0)/C$517)</f>
        <v>#REF!</v>
      </c>
      <c r="D531" s="150" t="e">
        <f>IF(D$517=0,0,IF(#REF! = "Yes", 1,0)/D$517)</f>
        <v>#REF!</v>
      </c>
      <c r="E531" s="150" t="e">
        <f>IF(E$517=0,0,IF(#REF! = "Yes", 1,0)/E$517)</f>
        <v>#REF!</v>
      </c>
      <c r="F531" s="150" t="e">
        <f>IF(F$517=0,0,IF(#REF! = "Yes", 1,0)/F$517)</f>
        <v>#REF!</v>
      </c>
      <c r="G531" s="150" t="e">
        <f>IF(G$517=0,0,IF(#REF! = "Yes", 1,0)/G$517)</f>
        <v>#REF!</v>
      </c>
      <c r="H531" s="150" t="e">
        <f>IF(H$517=0,0,IF(#REF! = "Yes", 1,0)/H$517)</f>
        <v>#REF!</v>
      </c>
      <c r="I531" s="150" t="e">
        <f>IF(I$517=0,0,IF(#REF! = "Yes", 1,0)/I$517)</f>
        <v>#REF!</v>
      </c>
      <c r="J531" s="150" t="e">
        <f>IF(J$517=0,0,IF(#REF! = "Yes", 1,0)/J$517)</f>
        <v>#REF!</v>
      </c>
      <c r="K531" s="150" t="e">
        <f>IF(K$517=0,0,IF(#REF! = "Yes", 1,0)/K$517)</f>
        <v>#REF!</v>
      </c>
      <c r="L531" s="150" t="e">
        <f>IF(L$517=0,0,IF(#REF! = "Yes", 1,0)/L$517)</f>
        <v>#REF!</v>
      </c>
      <c r="M531" s="150" t="e">
        <f>IF(M$517=0,0,IF(#REF! = "Yes", 1,0)/M$517)</f>
        <v>#REF!</v>
      </c>
      <c r="N531" s="150" t="e">
        <f>IF(N$517=0,0,IF(#REF! = "Yes", 1,0)/N$517)</f>
        <v>#REF!</v>
      </c>
      <c r="O531" s="150" t="e">
        <f>IF(O$517=0,0,IF(#REF! = "Yes", 1,0)/O$517)</f>
        <v>#REF!</v>
      </c>
      <c r="P531" s="150" t="e">
        <f>IF(P$517=0,0,IF(#REF! = "Yes", 1,0)/P$517)</f>
        <v>#REF!</v>
      </c>
      <c r="Q531" s="150" t="e">
        <f>IF(Q$517=0,0,IF(#REF! = "Yes", 1,0)/Q$517)</f>
        <v>#REF!</v>
      </c>
      <c r="R531" s="150" t="e">
        <f>IF(R$517=0,0,IF(#REF! = "Yes", 1,0)/R$517)</f>
        <v>#REF!</v>
      </c>
      <c r="S531" s="150" t="e">
        <f>IF(S$517=0,0,IF(#REF! = "Yes", 1,0)/S$517)</f>
        <v>#REF!</v>
      </c>
      <c r="T531" s="150" t="e">
        <f>IF(T$517=0,0,IF(#REF! = "Yes", 1,0)/T$517)</f>
        <v>#REF!</v>
      </c>
      <c r="U531" s="150" t="e">
        <f>IF(U$517=0,0,IF(#REF! = "Yes", 1,0)/U$517)</f>
        <v>#REF!</v>
      </c>
      <c r="V531" s="150" t="e">
        <f>IF(V$517=0,0,IF(#REF! = "Yes", 1,0)/V$517)</f>
        <v>#REF!</v>
      </c>
      <c r="W531" s="150" t="e">
        <f>IF(W$517=0,0,IF(#REF! = "Yes", 1,0)/W$517)</f>
        <v>#REF!</v>
      </c>
      <c r="X531" s="150" t="e">
        <f>IF(X$517=0,0,IF(#REF! = "Yes", 1,0)/X$517)</f>
        <v>#REF!</v>
      </c>
      <c r="Y531" s="150" t="e">
        <f>IF(Y$517=0,0,IF(#REF! = "Yes", 1,0)/Y$517)</f>
        <v>#REF!</v>
      </c>
      <c r="Z531" s="150" t="e">
        <f>IF(Z$517=0,0,IF(#REF! = "Yes", 1,0)/Z$517)</f>
        <v>#REF!</v>
      </c>
      <c r="AA531" s="150" t="e">
        <f>IF(AA$517=0,0,IF(#REF! = "Yes", 1,0)/AA$517)</f>
        <v>#REF!</v>
      </c>
      <c r="AB531" s="150" t="e">
        <f>IF(AB$517=0,0,IF(#REF! = "Yes", 1,0)/AB$517)</f>
        <v>#REF!</v>
      </c>
      <c r="AC531" s="150" t="e">
        <f>IF(AC$517=0,0,IF(#REF! = "Yes", 1,0)/AC$517)</f>
        <v>#REF!</v>
      </c>
      <c r="AD531" s="150" t="e">
        <f>IF(AD$517=0,0,IF(#REF! = "Yes", 1,0)/AD$517)</f>
        <v>#REF!</v>
      </c>
      <c r="AE531" s="183"/>
      <c r="AF531" s="183"/>
      <c r="AG531" s="183"/>
      <c r="AH531" s="183"/>
      <c r="AI531" s="183"/>
      <c r="AJ531" s="183"/>
      <c r="AK531" s="183"/>
      <c r="AL531" s="138" t="e">
        <f t="shared" si="26"/>
        <v>#REF!</v>
      </c>
    </row>
    <row r="532" spans="1:38" hidden="1" x14ac:dyDescent="0.25">
      <c r="A532" s="64" t="e">
        <f>IF(#REF!="", "",#REF!)</f>
        <v>#REF!</v>
      </c>
      <c r="B532" s="150" t="e">
        <f>IF(B$517=0,0,IF(#REF! = "Yes", 1,0)/B$517)</f>
        <v>#REF!</v>
      </c>
      <c r="C532" s="150" t="e">
        <f>IF(C$517=0,0,IF(#REF! = "Yes", 1,0)/C$517)</f>
        <v>#REF!</v>
      </c>
      <c r="D532" s="150" t="e">
        <f>IF(D$517=0,0,IF(#REF! = "Yes", 1,0)/D$517)</f>
        <v>#REF!</v>
      </c>
      <c r="E532" s="150" t="e">
        <f>IF(E$517=0,0,IF(#REF! = "Yes", 1,0)/E$517)</f>
        <v>#REF!</v>
      </c>
      <c r="F532" s="150" t="e">
        <f>IF(F$517=0,0,IF(#REF! = "Yes", 1,0)/F$517)</f>
        <v>#REF!</v>
      </c>
      <c r="G532" s="150" t="e">
        <f>IF(G$517=0,0,IF(#REF! = "Yes", 1,0)/G$517)</f>
        <v>#REF!</v>
      </c>
      <c r="H532" s="150" t="e">
        <f>IF(H$517=0,0,IF(#REF! = "Yes", 1,0)/H$517)</f>
        <v>#REF!</v>
      </c>
      <c r="I532" s="150" t="e">
        <f>IF(I$517=0,0,IF(#REF! = "Yes", 1,0)/I$517)</f>
        <v>#REF!</v>
      </c>
      <c r="J532" s="150" t="e">
        <f>IF(J$517=0,0,IF(#REF! = "Yes", 1,0)/J$517)</f>
        <v>#REF!</v>
      </c>
      <c r="K532" s="150" t="e">
        <f>IF(K$517=0,0,IF(#REF! = "Yes", 1,0)/K$517)</f>
        <v>#REF!</v>
      </c>
      <c r="L532" s="150" t="e">
        <f>IF(L$517=0,0,IF(#REF! = "Yes", 1,0)/L$517)</f>
        <v>#REF!</v>
      </c>
      <c r="M532" s="150" t="e">
        <f>IF(M$517=0,0,IF(#REF! = "Yes", 1,0)/M$517)</f>
        <v>#REF!</v>
      </c>
      <c r="N532" s="150" t="e">
        <f>IF(N$517=0,0,IF(#REF! = "Yes", 1,0)/N$517)</f>
        <v>#REF!</v>
      </c>
      <c r="O532" s="150" t="e">
        <f>IF(O$517=0,0,IF(#REF! = "Yes", 1,0)/O$517)</f>
        <v>#REF!</v>
      </c>
      <c r="P532" s="150" t="e">
        <f>IF(P$517=0,0,IF(#REF! = "Yes", 1,0)/P$517)</f>
        <v>#REF!</v>
      </c>
      <c r="Q532" s="150" t="e">
        <f>IF(Q$517=0,0,IF(#REF! = "Yes", 1,0)/Q$517)</f>
        <v>#REF!</v>
      </c>
      <c r="R532" s="150" t="e">
        <f>IF(R$517=0,0,IF(#REF! = "Yes", 1,0)/R$517)</f>
        <v>#REF!</v>
      </c>
      <c r="S532" s="150" t="e">
        <f>IF(S$517=0,0,IF(#REF! = "Yes", 1,0)/S$517)</f>
        <v>#REF!</v>
      </c>
      <c r="T532" s="150" t="e">
        <f>IF(T$517=0,0,IF(#REF! = "Yes", 1,0)/T$517)</f>
        <v>#REF!</v>
      </c>
      <c r="U532" s="150" t="e">
        <f>IF(U$517=0,0,IF(#REF! = "Yes", 1,0)/U$517)</f>
        <v>#REF!</v>
      </c>
      <c r="V532" s="150" t="e">
        <f>IF(V$517=0,0,IF(#REF! = "Yes", 1,0)/V$517)</f>
        <v>#REF!</v>
      </c>
      <c r="W532" s="150" t="e">
        <f>IF(W$517=0,0,IF(#REF! = "Yes", 1,0)/W$517)</f>
        <v>#REF!</v>
      </c>
      <c r="X532" s="150" t="e">
        <f>IF(X$517=0,0,IF(#REF! = "Yes", 1,0)/X$517)</f>
        <v>#REF!</v>
      </c>
      <c r="Y532" s="150" t="e">
        <f>IF(Y$517=0,0,IF(#REF! = "Yes", 1,0)/Y$517)</f>
        <v>#REF!</v>
      </c>
      <c r="Z532" s="150" t="e">
        <f>IF(Z$517=0,0,IF(#REF! = "Yes", 1,0)/Z$517)</f>
        <v>#REF!</v>
      </c>
      <c r="AA532" s="150" t="e">
        <f>IF(AA$517=0,0,IF(#REF! = "Yes", 1,0)/AA$517)</f>
        <v>#REF!</v>
      </c>
      <c r="AB532" s="150" t="e">
        <f>IF(AB$517=0,0,IF(#REF! = "Yes", 1,0)/AB$517)</f>
        <v>#REF!</v>
      </c>
      <c r="AC532" s="150" t="e">
        <f>IF(AC$517=0,0,IF(#REF! = "Yes", 1,0)/AC$517)</f>
        <v>#REF!</v>
      </c>
      <c r="AD532" s="150" t="e">
        <f>IF(AD$517=0,0,IF(#REF! = "Yes", 1,0)/AD$517)</f>
        <v>#REF!</v>
      </c>
      <c r="AE532" s="183"/>
      <c r="AF532" s="183"/>
      <c r="AG532" s="183"/>
      <c r="AH532" s="183"/>
      <c r="AI532" s="183"/>
      <c r="AJ532" s="183"/>
      <c r="AK532" s="183"/>
      <c r="AL532" s="138" t="e">
        <f t="shared" si="26"/>
        <v>#REF!</v>
      </c>
    </row>
    <row r="533" spans="1:38" hidden="1" x14ac:dyDescent="0.25">
      <c r="A533" s="64" t="e">
        <f>IF(#REF!="", "",#REF!)</f>
        <v>#REF!</v>
      </c>
      <c r="B533" s="150" t="e">
        <f>IF(B$517=0,0,IF(#REF! = "Yes", 1,0)/B$517)</f>
        <v>#REF!</v>
      </c>
      <c r="C533" s="150" t="e">
        <f>IF(C$517=0,0,IF(#REF! = "Yes", 1,0)/C$517)</f>
        <v>#REF!</v>
      </c>
      <c r="D533" s="150" t="e">
        <f>IF(D$517=0,0,IF(#REF! = "Yes", 1,0)/D$517)</f>
        <v>#REF!</v>
      </c>
      <c r="E533" s="150" t="e">
        <f>IF(E$517=0,0,IF(#REF! = "Yes", 1,0)/E$517)</f>
        <v>#REF!</v>
      </c>
      <c r="F533" s="150" t="e">
        <f>IF(F$517=0,0,IF(#REF! = "Yes", 1,0)/F$517)</f>
        <v>#REF!</v>
      </c>
      <c r="G533" s="150" t="e">
        <f>IF(G$517=0,0,IF(#REF! = "Yes", 1,0)/G$517)</f>
        <v>#REF!</v>
      </c>
      <c r="H533" s="150" t="e">
        <f>IF(H$517=0,0,IF(#REF! = "Yes", 1,0)/H$517)</f>
        <v>#REF!</v>
      </c>
      <c r="I533" s="150" t="e">
        <f>IF(I$517=0,0,IF(#REF! = "Yes", 1,0)/I$517)</f>
        <v>#REF!</v>
      </c>
      <c r="J533" s="150" t="e">
        <f>IF(J$517=0,0,IF(#REF! = "Yes", 1,0)/J$517)</f>
        <v>#REF!</v>
      </c>
      <c r="K533" s="150" t="e">
        <f>IF(K$517=0,0,IF(#REF! = "Yes", 1,0)/K$517)</f>
        <v>#REF!</v>
      </c>
      <c r="L533" s="150" t="e">
        <f>IF(L$517=0,0,IF(#REF! = "Yes", 1,0)/L$517)</f>
        <v>#REF!</v>
      </c>
      <c r="M533" s="150" t="e">
        <f>IF(M$517=0,0,IF(#REF! = "Yes", 1,0)/M$517)</f>
        <v>#REF!</v>
      </c>
      <c r="N533" s="150" t="e">
        <f>IF(N$517=0,0,IF(#REF! = "Yes", 1,0)/N$517)</f>
        <v>#REF!</v>
      </c>
      <c r="O533" s="150" t="e">
        <f>IF(O$517=0,0,IF(#REF! = "Yes", 1,0)/O$517)</f>
        <v>#REF!</v>
      </c>
      <c r="P533" s="150" t="e">
        <f>IF(P$517=0,0,IF(#REF! = "Yes", 1,0)/P$517)</f>
        <v>#REF!</v>
      </c>
      <c r="Q533" s="150" t="e">
        <f>IF(Q$517=0,0,IF(#REF! = "Yes", 1,0)/Q$517)</f>
        <v>#REF!</v>
      </c>
      <c r="R533" s="150" t="e">
        <f>IF(R$517=0,0,IF(#REF! = "Yes", 1,0)/R$517)</f>
        <v>#REF!</v>
      </c>
      <c r="S533" s="150" t="e">
        <f>IF(S$517=0,0,IF(#REF! = "Yes", 1,0)/S$517)</f>
        <v>#REF!</v>
      </c>
      <c r="T533" s="150" t="e">
        <f>IF(T$517=0,0,IF(#REF! = "Yes", 1,0)/T$517)</f>
        <v>#REF!</v>
      </c>
      <c r="U533" s="150" t="e">
        <f>IF(U$517=0,0,IF(#REF! = "Yes", 1,0)/U$517)</f>
        <v>#REF!</v>
      </c>
      <c r="V533" s="150" t="e">
        <f>IF(V$517=0,0,IF(#REF! = "Yes", 1,0)/V$517)</f>
        <v>#REF!</v>
      </c>
      <c r="W533" s="150" t="e">
        <f>IF(W$517=0,0,IF(#REF! = "Yes", 1,0)/W$517)</f>
        <v>#REF!</v>
      </c>
      <c r="X533" s="150" t="e">
        <f>IF(X$517=0,0,IF(#REF! = "Yes", 1,0)/X$517)</f>
        <v>#REF!</v>
      </c>
      <c r="Y533" s="150" t="e">
        <f>IF(Y$517=0,0,IF(#REF! = "Yes", 1,0)/Y$517)</f>
        <v>#REF!</v>
      </c>
      <c r="Z533" s="150" t="e">
        <f>IF(Z$517=0,0,IF(#REF! = "Yes", 1,0)/Z$517)</f>
        <v>#REF!</v>
      </c>
      <c r="AA533" s="150" t="e">
        <f>IF(AA$517=0,0,IF(#REF! = "Yes", 1,0)/AA$517)</f>
        <v>#REF!</v>
      </c>
      <c r="AB533" s="150" t="e">
        <f>IF(AB$517=0,0,IF(#REF! = "Yes", 1,0)/AB$517)</f>
        <v>#REF!</v>
      </c>
      <c r="AC533" s="150" t="e">
        <f>IF(AC$517=0,0,IF(#REF! = "Yes", 1,0)/AC$517)</f>
        <v>#REF!</v>
      </c>
      <c r="AD533" s="150" t="e">
        <f>IF(AD$517=0,0,IF(#REF! = "Yes", 1,0)/AD$517)</f>
        <v>#REF!</v>
      </c>
      <c r="AE533" s="183"/>
      <c r="AF533" s="183"/>
      <c r="AG533" s="183"/>
      <c r="AH533" s="183"/>
      <c r="AI533" s="183"/>
      <c r="AJ533" s="183"/>
      <c r="AK533" s="183"/>
      <c r="AL533" s="138" t="e">
        <f t="shared" si="26"/>
        <v>#REF!</v>
      </c>
    </row>
    <row r="534" spans="1:38" hidden="1" x14ac:dyDescent="0.25">
      <c r="A534" s="64" t="e">
        <f>IF(#REF!="", "",#REF!)</f>
        <v>#REF!</v>
      </c>
      <c r="B534" s="150" t="e">
        <f>IF(B$517=0,0,IF(#REF! = "Yes", 1,0)/B$517)</f>
        <v>#REF!</v>
      </c>
      <c r="C534" s="150" t="e">
        <f>IF(C$517=0,0,IF(#REF! = "Yes", 1,0)/C$517)</f>
        <v>#REF!</v>
      </c>
      <c r="D534" s="150" t="e">
        <f>IF(D$517=0,0,IF(#REF! = "Yes", 1,0)/D$517)</f>
        <v>#REF!</v>
      </c>
      <c r="E534" s="150" t="e">
        <f>IF(E$517=0,0,IF(#REF! = "Yes", 1,0)/E$517)</f>
        <v>#REF!</v>
      </c>
      <c r="F534" s="150" t="e">
        <f>IF(F$517=0,0,IF(#REF! = "Yes", 1,0)/F$517)</f>
        <v>#REF!</v>
      </c>
      <c r="G534" s="150" t="e">
        <f>IF(G$517=0,0,IF(#REF! = "Yes", 1,0)/G$517)</f>
        <v>#REF!</v>
      </c>
      <c r="H534" s="150" t="e">
        <f>IF(H$517=0,0,IF(#REF! = "Yes", 1,0)/H$517)</f>
        <v>#REF!</v>
      </c>
      <c r="I534" s="150" t="e">
        <f>IF(I$517=0,0,IF(#REF! = "Yes", 1,0)/I$517)</f>
        <v>#REF!</v>
      </c>
      <c r="J534" s="150" t="e">
        <f>IF(J$517=0,0,IF(#REF! = "Yes", 1,0)/J$517)</f>
        <v>#REF!</v>
      </c>
      <c r="K534" s="150" t="e">
        <f>IF(K$517=0,0,IF(#REF! = "Yes", 1,0)/K$517)</f>
        <v>#REF!</v>
      </c>
      <c r="L534" s="150" t="e">
        <f>IF(L$517=0,0,IF(#REF! = "Yes", 1,0)/L$517)</f>
        <v>#REF!</v>
      </c>
      <c r="M534" s="150" t="e">
        <f>IF(M$517=0,0,IF(#REF! = "Yes", 1,0)/M$517)</f>
        <v>#REF!</v>
      </c>
      <c r="N534" s="150" t="e">
        <f>IF(N$517=0,0,IF(#REF! = "Yes", 1,0)/N$517)</f>
        <v>#REF!</v>
      </c>
      <c r="O534" s="150" t="e">
        <f>IF(O$517=0,0,IF(#REF! = "Yes", 1,0)/O$517)</f>
        <v>#REF!</v>
      </c>
      <c r="P534" s="150" t="e">
        <f>IF(P$517=0,0,IF(#REF! = "Yes", 1,0)/P$517)</f>
        <v>#REF!</v>
      </c>
      <c r="Q534" s="150" t="e">
        <f>IF(Q$517=0,0,IF(#REF! = "Yes", 1,0)/Q$517)</f>
        <v>#REF!</v>
      </c>
      <c r="R534" s="150" t="e">
        <f>IF(R$517=0,0,IF(#REF! = "Yes", 1,0)/R$517)</f>
        <v>#REF!</v>
      </c>
      <c r="S534" s="150" t="e">
        <f>IF(S$517=0,0,IF(#REF! = "Yes", 1,0)/S$517)</f>
        <v>#REF!</v>
      </c>
      <c r="T534" s="150" t="e">
        <f>IF(T$517=0,0,IF(#REF! = "Yes", 1,0)/T$517)</f>
        <v>#REF!</v>
      </c>
      <c r="U534" s="150" t="e">
        <f>IF(U$517=0,0,IF(#REF! = "Yes", 1,0)/U$517)</f>
        <v>#REF!</v>
      </c>
      <c r="V534" s="150" t="e">
        <f>IF(V$517=0,0,IF(#REF! = "Yes", 1,0)/V$517)</f>
        <v>#REF!</v>
      </c>
      <c r="W534" s="150" t="e">
        <f>IF(W$517=0,0,IF(#REF! = "Yes", 1,0)/W$517)</f>
        <v>#REF!</v>
      </c>
      <c r="X534" s="150" t="e">
        <f>IF(X$517=0,0,IF(#REF! = "Yes", 1,0)/X$517)</f>
        <v>#REF!</v>
      </c>
      <c r="Y534" s="150" t="e">
        <f>IF(Y$517=0,0,IF(#REF! = "Yes", 1,0)/Y$517)</f>
        <v>#REF!</v>
      </c>
      <c r="Z534" s="150" t="e">
        <f>IF(Z$517=0,0,IF(#REF! = "Yes", 1,0)/Z$517)</f>
        <v>#REF!</v>
      </c>
      <c r="AA534" s="150" t="e">
        <f>IF(AA$517=0,0,IF(#REF! = "Yes", 1,0)/AA$517)</f>
        <v>#REF!</v>
      </c>
      <c r="AB534" s="150" t="e">
        <f>IF(AB$517=0,0,IF(#REF! = "Yes", 1,0)/AB$517)</f>
        <v>#REF!</v>
      </c>
      <c r="AC534" s="150" t="e">
        <f>IF(AC$517=0,0,IF(#REF! = "Yes", 1,0)/AC$517)</f>
        <v>#REF!</v>
      </c>
      <c r="AD534" s="150" t="e">
        <f>IF(AD$517=0,0,IF(#REF! = "Yes", 1,0)/AD$517)</f>
        <v>#REF!</v>
      </c>
      <c r="AE534" s="183"/>
      <c r="AF534" s="183"/>
      <c r="AG534" s="183"/>
      <c r="AH534" s="183"/>
      <c r="AI534" s="183"/>
      <c r="AJ534" s="183"/>
      <c r="AK534" s="183"/>
      <c r="AL534" s="138" t="e">
        <f t="shared" si="26"/>
        <v>#REF!</v>
      </c>
    </row>
    <row r="535" spans="1:38" hidden="1" x14ac:dyDescent="0.25">
      <c r="A535" s="64" t="e">
        <f>IF(#REF!="", "",#REF!)</f>
        <v>#REF!</v>
      </c>
      <c r="B535" s="150" t="e">
        <f>IF(B$517=0,0,IF(#REF! = "Yes", 1,0)/B$517)</f>
        <v>#REF!</v>
      </c>
      <c r="C535" s="150" t="e">
        <f>IF(C$517=0,0,IF(#REF! = "Yes", 1,0)/C$517)</f>
        <v>#REF!</v>
      </c>
      <c r="D535" s="150" t="e">
        <f>IF(D$517=0,0,IF(#REF! = "Yes", 1,0)/D$517)</f>
        <v>#REF!</v>
      </c>
      <c r="E535" s="150" t="e">
        <f>IF(E$517=0,0,IF(#REF! = "Yes", 1,0)/E$517)</f>
        <v>#REF!</v>
      </c>
      <c r="F535" s="150" t="e">
        <f>IF(F$517=0,0,IF(#REF! = "Yes", 1,0)/F$517)</f>
        <v>#REF!</v>
      </c>
      <c r="G535" s="150" t="e">
        <f>IF(G$517=0,0,IF(#REF! = "Yes", 1,0)/G$517)</f>
        <v>#REF!</v>
      </c>
      <c r="H535" s="150" t="e">
        <f>IF(H$517=0,0,IF(#REF! = "Yes", 1,0)/H$517)</f>
        <v>#REF!</v>
      </c>
      <c r="I535" s="150" t="e">
        <f>IF(I$517=0,0,IF(#REF! = "Yes", 1,0)/I$517)</f>
        <v>#REF!</v>
      </c>
      <c r="J535" s="150" t="e">
        <f>IF(J$517=0,0,IF(#REF! = "Yes", 1,0)/J$517)</f>
        <v>#REF!</v>
      </c>
      <c r="K535" s="150" t="e">
        <f>IF(K$517=0,0,IF(#REF! = "Yes", 1,0)/K$517)</f>
        <v>#REF!</v>
      </c>
      <c r="L535" s="150" t="e">
        <f>IF(L$517=0,0,IF(#REF! = "Yes", 1,0)/L$517)</f>
        <v>#REF!</v>
      </c>
      <c r="M535" s="150" t="e">
        <f>IF(M$517=0,0,IF(#REF! = "Yes", 1,0)/M$517)</f>
        <v>#REF!</v>
      </c>
      <c r="N535" s="150" t="e">
        <f>IF(N$517=0,0,IF(#REF! = "Yes", 1,0)/N$517)</f>
        <v>#REF!</v>
      </c>
      <c r="O535" s="150" t="e">
        <f>IF(O$517=0,0,IF(#REF! = "Yes", 1,0)/O$517)</f>
        <v>#REF!</v>
      </c>
      <c r="P535" s="150" t="e">
        <f>IF(P$517=0,0,IF(#REF! = "Yes", 1,0)/P$517)</f>
        <v>#REF!</v>
      </c>
      <c r="Q535" s="150" t="e">
        <f>IF(Q$517=0,0,IF(#REF! = "Yes", 1,0)/Q$517)</f>
        <v>#REF!</v>
      </c>
      <c r="R535" s="150" t="e">
        <f>IF(R$517=0,0,IF(#REF! = "Yes", 1,0)/R$517)</f>
        <v>#REF!</v>
      </c>
      <c r="S535" s="150" t="e">
        <f>IF(S$517=0,0,IF(#REF! = "Yes", 1,0)/S$517)</f>
        <v>#REF!</v>
      </c>
      <c r="T535" s="150" t="e">
        <f>IF(T$517=0,0,IF(#REF! = "Yes", 1,0)/T$517)</f>
        <v>#REF!</v>
      </c>
      <c r="U535" s="150" t="e">
        <f>IF(U$517=0,0,IF(#REF! = "Yes", 1,0)/U$517)</f>
        <v>#REF!</v>
      </c>
      <c r="V535" s="150" t="e">
        <f>IF(V$517=0,0,IF(#REF! = "Yes", 1,0)/V$517)</f>
        <v>#REF!</v>
      </c>
      <c r="W535" s="150" t="e">
        <f>IF(W$517=0,0,IF(#REF! = "Yes", 1,0)/W$517)</f>
        <v>#REF!</v>
      </c>
      <c r="X535" s="150" t="e">
        <f>IF(X$517=0,0,IF(#REF! = "Yes", 1,0)/X$517)</f>
        <v>#REF!</v>
      </c>
      <c r="Y535" s="150" t="e">
        <f>IF(Y$517=0,0,IF(#REF! = "Yes", 1,0)/Y$517)</f>
        <v>#REF!</v>
      </c>
      <c r="Z535" s="150" t="e">
        <f>IF(Z$517=0,0,IF(#REF! = "Yes", 1,0)/Z$517)</f>
        <v>#REF!</v>
      </c>
      <c r="AA535" s="150" t="e">
        <f>IF(AA$517=0,0,IF(#REF! = "Yes", 1,0)/AA$517)</f>
        <v>#REF!</v>
      </c>
      <c r="AB535" s="150" t="e">
        <f>IF(AB$517=0,0,IF(#REF! = "Yes", 1,0)/AB$517)</f>
        <v>#REF!</v>
      </c>
      <c r="AC535" s="150" t="e">
        <f>IF(AC$517=0,0,IF(#REF! = "Yes", 1,0)/AC$517)</f>
        <v>#REF!</v>
      </c>
      <c r="AD535" s="150" t="e">
        <f>IF(AD$517=0,0,IF(#REF! = "Yes", 1,0)/AD$517)</f>
        <v>#REF!</v>
      </c>
      <c r="AE535" s="183"/>
      <c r="AF535" s="183"/>
      <c r="AG535" s="183"/>
      <c r="AH535" s="183"/>
      <c r="AI535" s="183"/>
      <c r="AJ535" s="183"/>
      <c r="AK535" s="183"/>
      <c r="AL535" s="138" t="e">
        <f t="shared" si="26"/>
        <v>#REF!</v>
      </c>
    </row>
    <row r="536" spans="1:38" hidden="1" x14ac:dyDescent="0.25">
      <c r="A536" s="64" t="e">
        <f>IF(#REF!="", "",#REF!)</f>
        <v>#REF!</v>
      </c>
      <c r="B536" s="150" t="e">
        <f>IF(B$517=0,0,IF(#REF! = "Yes", 1,0)/B$517)</f>
        <v>#REF!</v>
      </c>
      <c r="C536" s="150" t="e">
        <f>IF(C$517=0,0,IF(#REF! = "Yes", 1,0)/C$517)</f>
        <v>#REF!</v>
      </c>
      <c r="D536" s="150" t="e">
        <f>IF(D$517=0,0,IF(#REF! = "Yes", 1,0)/D$517)</f>
        <v>#REF!</v>
      </c>
      <c r="E536" s="150" t="e">
        <f>IF(E$517=0,0,IF(#REF! = "Yes", 1,0)/E$517)</f>
        <v>#REF!</v>
      </c>
      <c r="F536" s="150" t="e">
        <f>IF(F$517=0,0,IF(#REF! = "Yes", 1,0)/F$517)</f>
        <v>#REF!</v>
      </c>
      <c r="G536" s="150" t="e">
        <f>IF(G$517=0,0,IF(#REF! = "Yes", 1,0)/G$517)</f>
        <v>#REF!</v>
      </c>
      <c r="H536" s="150" t="e">
        <f>IF(H$517=0,0,IF(#REF! = "Yes", 1,0)/H$517)</f>
        <v>#REF!</v>
      </c>
      <c r="I536" s="150" t="e">
        <f>IF(I$517=0,0,IF(#REF! = "Yes", 1,0)/I$517)</f>
        <v>#REF!</v>
      </c>
      <c r="J536" s="150" t="e">
        <f>IF(J$517=0,0,IF(#REF! = "Yes", 1,0)/J$517)</f>
        <v>#REF!</v>
      </c>
      <c r="K536" s="150" t="e">
        <f>IF(K$517=0,0,IF(#REF! = "Yes", 1,0)/K$517)</f>
        <v>#REF!</v>
      </c>
      <c r="L536" s="150" t="e">
        <f>IF(L$517=0,0,IF(#REF! = "Yes", 1,0)/L$517)</f>
        <v>#REF!</v>
      </c>
      <c r="M536" s="150" t="e">
        <f>IF(M$517=0,0,IF(#REF! = "Yes", 1,0)/M$517)</f>
        <v>#REF!</v>
      </c>
      <c r="N536" s="150" t="e">
        <f>IF(N$517=0,0,IF(#REF! = "Yes", 1,0)/N$517)</f>
        <v>#REF!</v>
      </c>
      <c r="O536" s="150" t="e">
        <f>IF(O$517=0,0,IF(#REF! = "Yes", 1,0)/O$517)</f>
        <v>#REF!</v>
      </c>
      <c r="P536" s="150" t="e">
        <f>IF(P$517=0,0,IF(#REF! = "Yes", 1,0)/P$517)</f>
        <v>#REF!</v>
      </c>
      <c r="Q536" s="150" t="e">
        <f>IF(Q$517=0,0,IF(#REF! = "Yes", 1,0)/Q$517)</f>
        <v>#REF!</v>
      </c>
      <c r="R536" s="150" t="e">
        <f>IF(R$517=0,0,IF(#REF! = "Yes", 1,0)/R$517)</f>
        <v>#REF!</v>
      </c>
      <c r="S536" s="150" t="e">
        <f>IF(S$517=0,0,IF(#REF! = "Yes", 1,0)/S$517)</f>
        <v>#REF!</v>
      </c>
      <c r="T536" s="150" t="e">
        <f>IF(T$517=0,0,IF(#REF! = "Yes", 1,0)/T$517)</f>
        <v>#REF!</v>
      </c>
      <c r="U536" s="150" t="e">
        <f>IF(U$517=0,0,IF(#REF! = "Yes", 1,0)/U$517)</f>
        <v>#REF!</v>
      </c>
      <c r="V536" s="150" t="e">
        <f>IF(V$517=0,0,IF(#REF! = "Yes", 1,0)/V$517)</f>
        <v>#REF!</v>
      </c>
      <c r="W536" s="150" t="e">
        <f>IF(W$517=0,0,IF(#REF! = "Yes", 1,0)/W$517)</f>
        <v>#REF!</v>
      </c>
      <c r="X536" s="150" t="e">
        <f>IF(X$517=0,0,IF(#REF! = "Yes", 1,0)/X$517)</f>
        <v>#REF!</v>
      </c>
      <c r="Y536" s="150" t="e">
        <f>IF(Y$517=0,0,IF(#REF! = "Yes", 1,0)/Y$517)</f>
        <v>#REF!</v>
      </c>
      <c r="Z536" s="150" t="e">
        <f>IF(Z$517=0,0,IF(#REF! = "Yes", 1,0)/Z$517)</f>
        <v>#REF!</v>
      </c>
      <c r="AA536" s="150" t="e">
        <f>IF(AA$517=0,0,IF(#REF! = "Yes", 1,0)/AA$517)</f>
        <v>#REF!</v>
      </c>
      <c r="AB536" s="150" t="e">
        <f>IF(AB$517=0,0,IF(#REF! = "Yes", 1,0)/AB$517)</f>
        <v>#REF!</v>
      </c>
      <c r="AC536" s="150" t="e">
        <f>IF(AC$517=0,0,IF(#REF! = "Yes", 1,0)/AC$517)</f>
        <v>#REF!</v>
      </c>
      <c r="AD536" s="150" t="e">
        <f>IF(AD$517=0,0,IF(#REF! = "Yes", 1,0)/AD$517)</f>
        <v>#REF!</v>
      </c>
      <c r="AE536" s="183"/>
      <c r="AF536" s="183"/>
      <c r="AG536" s="183"/>
      <c r="AH536" s="183"/>
      <c r="AI536" s="183"/>
      <c r="AJ536" s="183"/>
      <c r="AK536" s="183"/>
      <c r="AL536" s="138" t="e">
        <f t="shared" si="26"/>
        <v>#REF!</v>
      </c>
    </row>
    <row r="537" spans="1:38" hidden="1" x14ac:dyDescent="0.25">
      <c r="A537" s="64" t="e">
        <f>IF(#REF!="", "",#REF!)</f>
        <v>#REF!</v>
      </c>
      <c r="B537" s="150" t="e">
        <f>IF(B$517=0,0,IF(#REF! = "Yes", 1,0)/B$517)</f>
        <v>#REF!</v>
      </c>
      <c r="C537" s="150" t="e">
        <f>IF(C$517=0,0,IF(#REF! = "Yes", 1,0)/C$517)</f>
        <v>#REF!</v>
      </c>
      <c r="D537" s="150" t="e">
        <f>IF(D$517=0,0,IF(#REF! = "Yes", 1,0)/D$517)</f>
        <v>#REF!</v>
      </c>
      <c r="E537" s="150" t="e">
        <f>IF(E$517=0,0,IF(#REF! = "Yes", 1,0)/E$517)</f>
        <v>#REF!</v>
      </c>
      <c r="F537" s="150" t="e">
        <f>IF(F$517=0,0,IF(#REF! = "Yes", 1,0)/F$517)</f>
        <v>#REF!</v>
      </c>
      <c r="G537" s="150" t="e">
        <f>IF(G$517=0,0,IF(#REF! = "Yes", 1,0)/G$517)</f>
        <v>#REF!</v>
      </c>
      <c r="H537" s="150" t="e">
        <f>IF(H$517=0,0,IF(#REF! = "Yes", 1,0)/H$517)</f>
        <v>#REF!</v>
      </c>
      <c r="I537" s="150" t="e">
        <f>IF(I$517=0,0,IF(#REF! = "Yes", 1,0)/I$517)</f>
        <v>#REF!</v>
      </c>
      <c r="J537" s="150" t="e">
        <f>IF(J$517=0,0,IF(#REF! = "Yes", 1,0)/J$517)</f>
        <v>#REF!</v>
      </c>
      <c r="K537" s="150" t="e">
        <f>IF(K$517=0,0,IF(#REF! = "Yes", 1,0)/K$517)</f>
        <v>#REF!</v>
      </c>
      <c r="L537" s="150" t="e">
        <f>IF(L$517=0,0,IF(#REF! = "Yes", 1,0)/L$517)</f>
        <v>#REF!</v>
      </c>
      <c r="M537" s="150" t="e">
        <f>IF(M$517=0,0,IF(#REF! = "Yes", 1,0)/M$517)</f>
        <v>#REF!</v>
      </c>
      <c r="N537" s="150" t="e">
        <f>IF(N$517=0,0,IF(#REF! = "Yes", 1,0)/N$517)</f>
        <v>#REF!</v>
      </c>
      <c r="O537" s="150" t="e">
        <f>IF(O$517=0,0,IF(#REF! = "Yes", 1,0)/O$517)</f>
        <v>#REF!</v>
      </c>
      <c r="P537" s="150" t="e">
        <f>IF(P$517=0,0,IF(#REF! = "Yes", 1,0)/P$517)</f>
        <v>#REF!</v>
      </c>
      <c r="Q537" s="150" t="e">
        <f>IF(Q$517=0,0,IF(#REF! = "Yes", 1,0)/Q$517)</f>
        <v>#REF!</v>
      </c>
      <c r="R537" s="150" t="e">
        <f>IF(R$517=0,0,IF(#REF! = "Yes", 1,0)/R$517)</f>
        <v>#REF!</v>
      </c>
      <c r="S537" s="150" t="e">
        <f>IF(S$517=0,0,IF(#REF! = "Yes", 1,0)/S$517)</f>
        <v>#REF!</v>
      </c>
      <c r="T537" s="150" t="e">
        <f>IF(T$517=0,0,IF(#REF! = "Yes", 1,0)/T$517)</f>
        <v>#REF!</v>
      </c>
      <c r="U537" s="150" t="e">
        <f>IF(U$517=0,0,IF(#REF! = "Yes", 1,0)/U$517)</f>
        <v>#REF!</v>
      </c>
      <c r="V537" s="150" t="e">
        <f>IF(V$517=0,0,IF(#REF! = "Yes", 1,0)/V$517)</f>
        <v>#REF!</v>
      </c>
      <c r="W537" s="150" t="e">
        <f>IF(W$517=0,0,IF(#REF! = "Yes", 1,0)/W$517)</f>
        <v>#REF!</v>
      </c>
      <c r="X537" s="150" t="e">
        <f>IF(X$517=0,0,IF(#REF! = "Yes", 1,0)/X$517)</f>
        <v>#REF!</v>
      </c>
      <c r="Y537" s="150" t="e">
        <f>IF(Y$517=0,0,IF(#REF! = "Yes", 1,0)/Y$517)</f>
        <v>#REF!</v>
      </c>
      <c r="Z537" s="150" t="e">
        <f>IF(Z$517=0,0,IF(#REF! = "Yes", 1,0)/Z$517)</f>
        <v>#REF!</v>
      </c>
      <c r="AA537" s="150" t="e">
        <f>IF(AA$517=0,0,IF(#REF! = "Yes", 1,0)/AA$517)</f>
        <v>#REF!</v>
      </c>
      <c r="AB537" s="150" t="e">
        <f>IF(AB$517=0,0,IF(#REF! = "Yes", 1,0)/AB$517)</f>
        <v>#REF!</v>
      </c>
      <c r="AC537" s="150" t="e">
        <f>IF(AC$517=0,0,IF(#REF! = "Yes", 1,0)/AC$517)</f>
        <v>#REF!</v>
      </c>
      <c r="AD537" s="150" t="e">
        <f>IF(AD$517=0,0,IF(#REF! = "Yes", 1,0)/AD$517)</f>
        <v>#REF!</v>
      </c>
      <c r="AE537" s="183"/>
      <c r="AF537" s="183"/>
      <c r="AG537" s="183"/>
      <c r="AH537" s="183"/>
      <c r="AI537" s="183"/>
      <c r="AJ537" s="183"/>
      <c r="AK537" s="183"/>
      <c r="AL537" s="138" t="e">
        <f t="shared" si="26"/>
        <v>#REF!</v>
      </c>
    </row>
    <row r="538" spans="1:38" hidden="1" x14ac:dyDescent="0.25">
      <c r="A538" s="64" t="e">
        <f>IF(#REF!="", "",#REF!)</f>
        <v>#REF!</v>
      </c>
      <c r="B538" s="150" t="e">
        <f>IF(B$517=0,0,IF(#REF! = "Yes", 1,0)/B$517)</f>
        <v>#REF!</v>
      </c>
      <c r="C538" s="150" t="e">
        <f>IF(C$517=0,0,IF(#REF! = "Yes", 1,0)/C$517)</f>
        <v>#REF!</v>
      </c>
      <c r="D538" s="150" t="e">
        <f>IF(D$517=0,0,IF(#REF! = "Yes", 1,0)/D$517)</f>
        <v>#REF!</v>
      </c>
      <c r="E538" s="150" t="e">
        <f>IF(E$517=0,0,IF(#REF! = "Yes", 1,0)/E$517)</f>
        <v>#REF!</v>
      </c>
      <c r="F538" s="150" t="e">
        <f>IF(F$517=0,0,IF(#REF! = "Yes", 1,0)/F$517)</f>
        <v>#REF!</v>
      </c>
      <c r="G538" s="150" t="e">
        <f>IF(G$517=0,0,IF(#REF! = "Yes", 1,0)/G$517)</f>
        <v>#REF!</v>
      </c>
      <c r="H538" s="150" t="e">
        <f>IF(H$517=0,0,IF(#REF! = "Yes", 1,0)/H$517)</f>
        <v>#REF!</v>
      </c>
      <c r="I538" s="150" t="e">
        <f>IF(I$517=0,0,IF(#REF! = "Yes", 1,0)/I$517)</f>
        <v>#REF!</v>
      </c>
      <c r="J538" s="150" t="e">
        <f>IF(J$517=0,0,IF(#REF! = "Yes", 1,0)/J$517)</f>
        <v>#REF!</v>
      </c>
      <c r="K538" s="150" t="e">
        <f>IF(K$517=0,0,IF(#REF! = "Yes", 1,0)/K$517)</f>
        <v>#REF!</v>
      </c>
      <c r="L538" s="150" t="e">
        <f>IF(L$517=0,0,IF(#REF! = "Yes", 1,0)/L$517)</f>
        <v>#REF!</v>
      </c>
      <c r="M538" s="150" t="e">
        <f>IF(M$517=0,0,IF(#REF! = "Yes", 1,0)/M$517)</f>
        <v>#REF!</v>
      </c>
      <c r="N538" s="150" t="e">
        <f>IF(N$517=0,0,IF(#REF! = "Yes", 1,0)/N$517)</f>
        <v>#REF!</v>
      </c>
      <c r="O538" s="150" t="e">
        <f>IF(O$517=0,0,IF(#REF! = "Yes", 1,0)/O$517)</f>
        <v>#REF!</v>
      </c>
      <c r="P538" s="150" t="e">
        <f>IF(P$517=0,0,IF(#REF! = "Yes", 1,0)/P$517)</f>
        <v>#REF!</v>
      </c>
      <c r="Q538" s="150" t="e">
        <f>IF(Q$517=0,0,IF(#REF! = "Yes", 1,0)/Q$517)</f>
        <v>#REF!</v>
      </c>
      <c r="R538" s="150" t="e">
        <f>IF(R$517=0,0,IF(#REF! = "Yes", 1,0)/R$517)</f>
        <v>#REF!</v>
      </c>
      <c r="S538" s="150" t="e">
        <f>IF(S$517=0,0,IF(#REF! = "Yes", 1,0)/S$517)</f>
        <v>#REF!</v>
      </c>
      <c r="T538" s="150" t="e">
        <f>IF(T$517=0,0,IF(#REF! = "Yes", 1,0)/T$517)</f>
        <v>#REF!</v>
      </c>
      <c r="U538" s="150" t="e">
        <f>IF(U$517=0,0,IF(#REF! = "Yes", 1,0)/U$517)</f>
        <v>#REF!</v>
      </c>
      <c r="V538" s="150" t="e">
        <f>IF(V$517=0,0,IF(#REF! = "Yes", 1,0)/V$517)</f>
        <v>#REF!</v>
      </c>
      <c r="W538" s="150" t="e">
        <f>IF(W$517=0,0,IF(#REF! = "Yes", 1,0)/W$517)</f>
        <v>#REF!</v>
      </c>
      <c r="X538" s="150" t="e">
        <f>IF(X$517=0,0,IF(#REF! = "Yes", 1,0)/X$517)</f>
        <v>#REF!</v>
      </c>
      <c r="Y538" s="150" t="e">
        <f>IF(Y$517=0,0,IF(#REF! = "Yes", 1,0)/Y$517)</f>
        <v>#REF!</v>
      </c>
      <c r="Z538" s="150" t="e">
        <f>IF(Z$517=0,0,IF(#REF! = "Yes", 1,0)/Z$517)</f>
        <v>#REF!</v>
      </c>
      <c r="AA538" s="150" t="e">
        <f>IF(AA$517=0,0,IF(#REF! = "Yes", 1,0)/AA$517)</f>
        <v>#REF!</v>
      </c>
      <c r="AB538" s="150" t="e">
        <f>IF(AB$517=0,0,IF(#REF! = "Yes", 1,0)/AB$517)</f>
        <v>#REF!</v>
      </c>
      <c r="AC538" s="150" t="e">
        <f>IF(AC$517=0,0,IF(#REF! = "Yes", 1,0)/AC$517)</f>
        <v>#REF!</v>
      </c>
      <c r="AD538" s="150" t="e">
        <f>IF(AD$517=0,0,IF(#REF! = "Yes", 1,0)/AD$517)</f>
        <v>#REF!</v>
      </c>
      <c r="AE538" s="183"/>
      <c r="AF538" s="183"/>
      <c r="AG538" s="183"/>
      <c r="AH538" s="183"/>
      <c r="AI538" s="183"/>
      <c r="AJ538" s="183"/>
      <c r="AK538" s="183"/>
      <c r="AL538" s="138" t="e">
        <f t="shared" si="26"/>
        <v>#REF!</v>
      </c>
    </row>
    <row r="539" spans="1:38" hidden="1" x14ac:dyDescent="0.25">
      <c r="A539" s="64" t="e">
        <f>IF(#REF!="", "",#REF!)</f>
        <v>#REF!</v>
      </c>
      <c r="B539" s="150" t="e">
        <f>IF(B$517=0,0,IF(#REF! = "Yes", 1,0)/B$517)</f>
        <v>#REF!</v>
      </c>
      <c r="C539" s="150" t="e">
        <f>IF(C$517=0,0,IF(#REF! = "Yes", 1,0)/C$517)</f>
        <v>#REF!</v>
      </c>
      <c r="D539" s="150" t="e">
        <f>IF(D$517=0,0,IF(#REF! = "Yes", 1,0)/D$517)</f>
        <v>#REF!</v>
      </c>
      <c r="E539" s="150" t="e">
        <f>IF(E$517=0,0,IF(#REF! = "Yes", 1,0)/E$517)</f>
        <v>#REF!</v>
      </c>
      <c r="F539" s="150" t="e">
        <f>IF(F$517=0,0,IF(#REF! = "Yes", 1,0)/F$517)</f>
        <v>#REF!</v>
      </c>
      <c r="G539" s="150" t="e">
        <f>IF(G$517=0,0,IF(#REF! = "Yes", 1,0)/G$517)</f>
        <v>#REF!</v>
      </c>
      <c r="H539" s="150" t="e">
        <f>IF(H$517=0,0,IF(#REF! = "Yes", 1,0)/H$517)</f>
        <v>#REF!</v>
      </c>
      <c r="I539" s="150" t="e">
        <f>IF(I$517=0,0,IF(#REF! = "Yes", 1,0)/I$517)</f>
        <v>#REF!</v>
      </c>
      <c r="J539" s="150" t="e">
        <f>IF(J$517=0,0,IF(#REF! = "Yes", 1,0)/J$517)</f>
        <v>#REF!</v>
      </c>
      <c r="K539" s="150" t="e">
        <f>IF(K$517=0,0,IF(#REF! = "Yes", 1,0)/K$517)</f>
        <v>#REF!</v>
      </c>
      <c r="L539" s="150" t="e">
        <f>IF(L$517=0,0,IF(#REF! = "Yes", 1,0)/L$517)</f>
        <v>#REF!</v>
      </c>
      <c r="M539" s="150" t="e">
        <f>IF(M$517=0,0,IF(#REF! = "Yes", 1,0)/M$517)</f>
        <v>#REF!</v>
      </c>
      <c r="N539" s="150" t="e">
        <f>IF(N$517=0,0,IF(#REF! = "Yes", 1,0)/N$517)</f>
        <v>#REF!</v>
      </c>
      <c r="O539" s="150" t="e">
        <f>IF(O$517=0,0,IF(#REF! = "Yes", 1,0)/O$517)</f>
        <v>#REF!</v>
      </c>
      <c r="P539" s="150" t="e">
        <f>IF(P$517=0,0,IF(#REF! = "Yes", 1,0)/P$517)</f>
        <v>#REF!</v>
      </c>
      <c r="Q539" s="150" t="e">
        <f>IF(Q$517=0,0,IF(#REF! = "Yes", 1,0)/Q$517)</f>
        <v>#REF!</v>
      </c>
      <c r="R539" s="150" t="e">
        <f>IF(R$517=0,0,IF(#REF! = "Yes", 1,0)/R$517)</f>
        <v>#REF!</v>
      </c>
      <c r="S539" s="150" t="e">
        <f>IF(S$517=0,0,IF(#REF! = "Yes", 1,0)/S$517)</f>
        <v>#REF!</v>
      </c>
      <c r="T539" s="150" t="e">
        <f>IF(T$517=0,0,IF(#REF! = "Yes", 1,0)/T$517)</f>
        <v>#REF!</v>
      </c>
      <c r="U539" s="150" t="e">
        <f>IF(U$517=0,0,IF(#REF! = "Yes", 1,0)/U$517)</f>
        <v>#REF!</v>
      </c>
      <c r="V539" s="150" t="e">
        <f>IF(V$517=0,0,IF(#REF! = "Yes", 1,0)/V$517)</f>
        <v>#REF!</v>
      </c>
      <c r="W539" s="150" t="e">
        <f>IF(W$517=0,0,IF(#REF! = "Yes", 1,0)/W$517)</f>
        <v>#REF!</v>
      </c>
      <c r="X539" s="150" t="e">
        <f>IF(X$517=0,0,IF(#REF! = "Yes", 1,0)/X$517)</f>
        <v>#REF!</v>
      </c>
      <c r="Y539" s="150" t="e">
        <f>IF(Y$517=0,0,IF(#REF! = "Yes", 1,0)/Y$517)</f>
        <v>#REF!</v>
      </c>
      <c r="Z539" s="150" t="e">
        <f>IF(Z$517=0,0,IF(#REF! = "Yes", 1,0)/Z$517)</f>
        <v>#REF!</v>
      </c>
      <c r="AA539" s="150" t="e">
        <f>IF(AA$517=0,0,IF(#REF! = "Yes", 1,0)/AA$517)</f>
        <v>#REF!</v>
      </c>
      <c r="AB539" s="150" t="e">
        <f>IF(AB$517=0,0,IF(#REF! = "Yes", 1,0)/AB$517)</f>
        <v>#REF!</v>
      </c>
      <c r="AC539" s="150" t="e">
        <f>IF(AC$517=0,0,IF(#REF! = "Yes", 1,0)/AC$517)</f>
        <v>#REF!</v>
      </c>
      <c r="AD539" s="150" t="e">
        <f>IF(AD$517=0,0,IF(#REF! = "Yes", 1,0)/AD$517)</f>
        <v>#REF!</v>
      </c>
      <c r="AE539" s="183"/>
      <c r="AF539" s="183"/>
      <c r="AG539" s="183"/>
      <c r="AH539" s="183"/>
      <c r="AI539" s="183"/>
      <c r="AJ539" s="183"/>
      <c r="AK539" s="183"/>
      <c r="AL539" s="138" t="e">
        <f t="shared" si="26"/>
        <v>#REF!</v>
      </c>
    </row>
    <row r="540" spans="1:38" hidden="1" x14ac:dyDescent="0.25">
      <c r="A540" s="64" t="e">
        <f>IF(#REF!="", "",#REF!)</f>
        <v>#REF!</v>
      </c>
      <c r="B540" s="150" t="e">
        <f>IF(B$517=0,0,IF(#REF! = "Yes", 1,0)/B$517)</f>
        <v>#REF!</v>
      </c>
      <c r="C540" s="150" t="e">
        <f>IF(C$517=0,0,IF(#REF! = "Yes", 1,0)/C$517)</f>
        <v>#REF!</v>
      </c>
      <c r="D540" s="150" t="e">
        <f>IF(D$517=0,0,IF(#REF! = "Yes", 1,0)/D$517)</f>
        <v>#REF!</v>
      </c>
      <c r="E540" s="150" t="e">
        <f>IF(E$517=0,0,IF(#REF! = "Yes", 1,0)/E$517)</f>
        <v>#REF!</v>
      </c>
      <c r="F540" s="150" t="e">
        <f>IF(F$517=0,0,IF(#REF! = "Yes", 1,0)/F$517)</f>
        <v>#REF!</v>
      </c>
      <c r="G540" s="150" t="e">
        <f>IF(G$517=0,0,IF(#REF! = "Yes", 1,0)/G$517)</f>
        <v>#REF!</v>
      </c>
      <c r="H540" s="150" t="e">
        <f>IF(H$517=0,0,IF(#REF! = "Yes", 1,0)/H$517)</f>
        <v>#REF!</v>
      </c>
      <c r="I540" s="150" t="e">
        <f>IF(I$517=0,0,IF(#REF! = "Yes", 1,0)/I$517)</f>
        <v>#REF!</v>
      </c>
      <c r="J540" s="150" t="e">
        <f>IF(J$517=0,0,IF(#REF! = "Yes", 1,0)/J$517)</f>
        <v>#REF!</v>
      </c>
      <c r="K540" s="150" t="e">
        <f>IF(K$517=0,0,IF(#REF! = "Yes", 1,0)/K$517)</f>
        <v>#REF!</v>
      </c>
      <c r="L540" s="150" t="e">
        <f>IF(L$517=0,0,IF(#REF! = "Yes", 1,0)/L$517)</f>
        <v>#REF!</v>
      </c>
      <c r="M540" s="150" t="e">
        <f>IF(M$517=0,0,IF(#REF! = "Yes", 1,0)/M$517)</f>
        <v>#REF!</v>
      </c>
      <c r="N540" s="150" t="e">
        <f>IF(N$517=0,0,IF(#REF! = "Yes", 1,0)/N$517)</f>
        <v>#REF!</v>
      </c>
      <c r="O540" s="150" t="e">
        <f>IF(O$517=0,0,IF(#REF! = "Yes", 1,0)/O$517)</f>
        <v>#REF!</v>
      </c>
      <c r="P540" s="150" t="e">
        <f>IF(P$517=0,0,IF(#REF! = "Yes", 1,0)/P$517)</f>
        <v>#REF!</v>
      </c>
      <c r="Q540" s="150" t="e">
        <f>IF(Q$517=0,0,IF(#REF! = "Yes", 1,0)/Q$517)</f>
        <v>#REF!</v>
      </c>
      <c r="R540" s="150" t="e">
        <f>IF(R$517=0,0,IF(#REF! = "Yes", 1,0)/R$517)</f>
        <v>#REF!</v>
      </c>
      <c r="S540" s="150" t="e">
        <f>IF(S$517=0,0,IF(#REF! = "Yes", 1,0)/S$517)</f>
        <v>#REF!</v>
      </c>
      <c r="T540" s="150" t="e">
        <f>IF(T$517=0,0,IF(#REF! = "Yes", 1,0)/T$517)</f>
        <v>#REF!</v>
      </c>
      <c r="U540" s="150" t="e">
        <f>IF(U$517=0,0,IF(#REF! = "Yes", 1,0)/U$517)</f>
        <v>#REF!</v>
      </c>
      <c r="V540" s="150" t="e">
        <f>IF(V$517=0,0,IF(#REF! = "Yes", 1,0)/V$517)</f>
        <v>#REF!</v>
      </c>
      <c r="W540" s="150" t="e">
        <f>IF(W$517=0,0,IF(#REF! = "Yes", 1,0)/W$517)</f>
        <v>#REF!</v>
      </c>
      <c r="X540" s="150" t="e">
        <f>IF(X$517=0,0,IF(#REF! = "Yes", 1,0)/X$517)</f>
        <v>#REF!</v>
      </c>
      <c r="Y540" s="150" t="e">
        <f>IF(Y$517=0,0,IF(#REF! = "Yes", 1,0)/Y$517)</f>
        <v>#REF!</v>
      </c>
      <c r="Z540" s="150" t="e">
        <f>IF(Z$517=0,0,IF(#REF! = "Yes", 1,0)/Z$517)</f>
        <v>#REF!</v>
      </c>
      <c r="AA540" s="150" t="e">
        <f>IF(AA$517=0,0,IF(#REF! = "Yes", 1,0)/AA$517)</f>
        <v>#REF!</v>
      </c>
      <c r="AB540" s="150" t="e">
        <f>IF(AB$517=0,0,IF(#REF! = "Yes", 1,0)/AB$517)</f>
        <v>#REF!</v>
      </c>
      <c r="AC540" s="150" t="e">
        <f>IF(AC$517=0,0,IF(#REF! = "Yes", 1,0)/AC$517)</f>
        <v>#REF!</v>
      </c>
      <c r="AD540" s="150" t="e">
        <f>IF(AD$517=0,0,IF(#REF! = "Yes", 1,0)/AD$517)</f>
        <v>#REF!</v>
      </c>
      <c r="AE540" s="183"/>
      <c r="AF540" s="183"/>
      <c r="AG540" s="183"/>
      <c r="AH540" s="183"/>
      <c r="AI540" s="183"/>
      <c r="AJ540" s="183"/>
      <c r="AK540" s="183"/>
      <c r="AL540" s="138" t="e">
        <f t="shared" si="26"/>
        <v>#REF!</v>
      </c>
    </row>
    <row r="541" spans="1:38" hidden="1" x14ac:dyDescent="0.25">
      <c r="A541" s="64" t="e">
        <f>IF(#REF!="", "",#REF!)</f>
        <v>#REF!</v>
      </c>
      <c r="B541" s="150" t="e">
        <f>IF(B$517=0,0,IF(#REF! = "Yes", 1,0)/B$517)</f>
        <v>#REF!</v>
      </c>
      <c r="C541" s="150" t="e">
        <f>IF(C$517=0,0,IF(#REF! = "Yes", 1,0)/C$517)</f>
        <v>#REF!</v>
      </c>
      <c r="D541" s="150" t="e">
        <f>IF(D$517=0,0,IF(#REF! = "Yes", 1,0)/D$517)</f>
        <v>#REF!</v>
      </c>
      <c r="E541" s="150" t="e">
        <f>IF(E$517=0,0,IF(#REF! = "Yes", 1,0)/E$517)</f>
        <v>#REF!</v>
      </c>
      <c r="F541" s="150" t="e">
        <f>IF(F$517=0,0,IF(#REF! = "Yes", 1,0)/F$517)</f>
        <v>#REF!</v>
      </c>
      <c r="G541" s="150" t="e">
        <f>IF(G$517=0,0,IF(#REF! = "Yes", 1,0)/G$517)</f>
        <v>#REF!</v>
      </c>
      <c r="H541" s="150" t="e">
        <f>IF(H$517=0,0,IF(#REF! = "Yes", 1,0)/H$517)</f>
        <v>#REF!</v>
      </c>
      <c r="I541" s="150" t="e">
        <f>IF(I$517=0,0,IF(#REF! = "Yes", 1,0)/I$517)</f>
        <v>#REF!</v>
      </c>
      <c r="J541" s="150" t="e">
        <f>IF(J$517=0,0,IF(#REF! = "Yes", 1,0)/J$517)</f>
        <v>#REF!</v>
      </c>
      <c r="K541" s="150" t="e">
        <f>IF(K$517=0,0,IF(#REF! = "Yes", 1,0)/K$517)</f>
        <v>#REF!</v>
      </c>
      <c r="L541" s="150" t="e">
        <f>IF(L$517=0,0,IF(#REF! = "Yes", 1,0)/L$517)</f>
        <v>#REF!</v>
      </c>
      <c r="M541" s="150" t="e">
        <f>IF(M$517=0,0,IF(#REF! = "Yes", 1,0)/M$517)</f>
        <v>#REF!</v>
      </c>
      <c r="N541" s="150" t="e">
        <f>IF(N$517=0,0,IF(#REF! = "Yes", 1,0)/N$517)</f>
        <v>#REF!</v>
      </c>
      <c r="O541" s="150" t="e">
        <f>IF(O$517=0,0,IF(#REF! = "Yes", 1,0)/O$517)</f>
        <v>#REF!</v>
      </c>
      <c r="P541" s="150" t="e">
        <f>IF(P$517=0,0,IF(#REF! = "Yes", 1,0)/P$517)</f>
        <v>#REF!</v>
      </c>
      <c r="Q541" s="150" t="e">
        <f>IF(Q$517=0,0,IF(#REF! = "Yes", 1,0)/Q$517)</f>
        <v>#REF!</v>
      </c>
      <c r="R541" s="150" t="e">
        <f>IF(R$517=0,0,IF(#REF! = "Yes", 1,0)/R$517)</f>
        <v>#REF!</v>
      </c>
      <c r="S541" s="150" t="e">
        <f>IF(S$517=0,0,IF(#REF! = "Yes", 1,0)/S$517)</f>
        <v>#REF!</v>
      </c>
      <c r="T541" s="150" t="e">
        <f>IF(T$517=0,0,IF(#REF! = "Yes", 1,0)/T$517)</f>
        <v>#REF!</v>
      </c>
      <c r="U541" s="150" t="e">
        <f>IF(U$517=0,0,IF(#REF! = "Yes", 1,0)/U$517)</f>
        <v>#REF!</v>
      </c>
      <c r="V541" s="150" t="e">
        <f>IF(V$517=0,0,IF(#REF! = "Yes", 1,0)/V$517)</f>
        <v>#REF!</v>
      </c>
      <c r="W541" s="150" t="e">
        <f>IF(W$517=0,0,IF(#REF! = "Yes", 1,0)/W$517)</f>
        <v>#REF!</v>
      </c>
      <c r="X541" s="150" t="e">
        <f>IF(X$517=0,0,IF(#REF! = "Yes", 1,0)/X$517)</f>
        <v>#REF!</v>
      </c>
      <c r="Y541" s="150" t="e">
        <f>IF(Y$517=0,0,IF(#REF! = "Yes", 1,0)/Y$517)</f>
        <v>#REF!</v>
      </c>
      <c r="Z541" s="150" t="e">
        <f>IF(Z$517=0,0,IF(#REF! = "Yes", 1,0)/Z$517)</f>
        <v>#REF!</v>
      </c>
      <c r="AA541" s="150" t="e">
        <f>IF(AA$517=0,0,IF(#REF! = "Yes", 1,0)/AA$517)</f>
        <v>#REF!</v>
      </c>
      <c r="AB541" s="150" t="e">
        <f>IF(AB$517=0,0,IF(#REF! = "Yes", 1,0)/AB$517)</f>
        <v>#REF!</v>
      </c>
      <c r="AC541" s="150" t="e">
        <f>IF(AC$517=0,0,IF(#REF! = "Yes", 1,0)/AC$517)</f>
        <v>#REF!</v>
      </c>
      <c r="AD541" s="150" t="e">
        <f>IF(AD$517=0,0,IF(#REF! = "Yes", 1,0)/AD$517)</f>
        <v>#REF!</v>
      </c>
      <c r="AE541" s="183"/>
      <c r="AF541" s="183"/>
      <c r="AG541" s="183"/>
      <c r="AH541" s="183"/>
      <c r="AI541" s="183"/>
      <c r="AJ541" s="183"/>
      <c r="AK541" s="183"/>
      <c r="AL541" s="138" t="e">
        <f t="shared" ref="AL541:AL555" si="27">SUM(B541:AD541)</f>
        <v>#REF!</v>
      </c>
    </row>
    <row r="542" spans="1:38" hidden="1" x14ac:dyDescent="0.25">
      <c r="A542" s="64" t="e">
        <f>IF(#REF!="", "",#REF!)</f>
        <v>#REF!</v>
      </c>
      <c r="B542" s="150" t="e">
        <f>IF(B$517=0,0,IF(#REF! = "Yes", 1,0)/B$517)</f>
        <v>#REF!</v>
      </c>
      <c r="C542" s="150" t="e">
        <f>IF(C$517=0,0,IF(#REF! = "Yes", 1,0)/C$517)</f>
        <v>#REF!</v>
      </c>
      <c r="D542" s="150" t="e">
        <f>IF(D$517=0,0,IF(#REF! = "Yes", 1,0)/D$517)</f>
        <v>#REF!</v>
      </c>
      <c r="E542" s="150" t="e">
        <f>IF(E$517=0,0,IF(#REF! = "Yes", 1,0)/E$517)</f>
        <v>#REF!</v>
      </c>
      <c r="F542" s="150" t="e">
        <f>IF(F$517=0,0,IF(#REF! = "Yes", 1,0)/F$517)</f>
        <v>#REF!</v>
      </c>
      <c r="G542" s="150" t="e">
        <f>IF(G$517=0,0,IF(#REF! = "Yes", 1,0)/G$517)</f>
        <v>#REF!</v>
      </c>
      <c r="H542" s="150" t="e">
        <f>IF(H$517=0,0,IF(#REF! = "Yes", 1,0)/H$517)</f>
        <v>#REF!</v>
      </c>
      <c r="I542" s="150" t="e">
        <f>IF(I$517=0,0,IF(#REF! = "Yes", 1,0)/I$517)</f>
        <v>#REF!</v>
      </c>
      <c r="J542" s="150" t="e">
        <f>IF(J$517=0,0,IF(#REF! = "Yes", 1,0)/J$517)</f>
        <v>#REF!</v>
      </c>
      <c r="K542" s="150" t="e">
        <f>IF(K$517=0,0,IF(#REF! = "Yes", 1,0)/K$517)</f>
        <v>#REF!</v>
      </c>
      <c r="L542" s="150" t="e">
        <f>IF(L$517=0,0,IF(#REF! = "Yes", 1,0)/L$517)</f>
        <v>#REF!</v>
      </c>
      <c r="M542" s="150" t="e">
        <f>IF(M$517=0,0,IF(#REF! = "Yes", 1,0)/M$517)</f>
        <v>#REF!</v>
      </c>
      <c r="N542" s="150" t="e">
        <f>IF(N$517=0,0,IF(#REF! = "Yes", 1,0)/N$517)</f>
        <v>#REF!</v>
      </c>
      <c r="O542" s="150" t="e">
        <f>IF(O$517=0,0,IF(#REF! = "Yes", 1,0)/O$517)</f>
        <v>#REF!</v>
      </c>
      <c r="P542" s="150" t="e">
        <f>IF(P$517=0,0,IF(#REF! = "Yes", 1,0)/P$517)</f>
        <v>#REF!</v>
      </c>
      <c r="Q542" s="150" t="e">
        <f>IF(Q$517=0,0,IF(#REF! = "Yes", 1,0)/Q$517)</f>
        <v>#REF!</v>
      </c>
      <c r="R542" s="150" t="e">
        <f>IF(R$517=0,0,IF(#REF! = "Yes", 1,0)/R$517)</f>
        <v>#REF!</v>
      </c>
      <c r="S542" s="150" t="e">
        <f>IF(S$517=0,0,IF(#REF! = "Yes", 1,0)/S$517)</f>
        <v>#REF!</v>
      </c>
      <c r="T542" s="150" t="e">
        <f>IF(T$517=0,0,IF(#REF! = "Yes", 1,0)/T$517)</f>
        <v>#REF!</v>
      </c>
      <c r="U542" s="150" t="e">
        <f>IF(U$517=0,0,IF(#REF! = "Yes", 1,0)/U$517)</f>
        <v>#REF!</v>
      </c>
      <c r="V542" s="150" t="e">
        <f>IF(V$517=0,0,IF(#REF! = "Yes", 1,0)/V$517)</f>
        <v>#REF!</v>
      </c>
      <c r="W542" s="150" t="e">
        <f>IF(W$517=0,0,IF(#REF! = "Yes", 1,0)/W$517)</f>
        <v>#REF!</v>
      </c>
      <c r="X542" s="150" t="e">
        <f>IF(X$517=0,0,IF(#REF! = "Yes", 1,0)/X$517)</f>
        <v>#REF!</v>
      </c>
      <c r="Y542" s="150" t="e">
        <f>IF(Y$517=0,0,IF(#REF! = "Yes", 1,0)/Y$517)</f>
        <v>#REF!</v>
      </c>
      <c r="Z542" s="150" t="e">
        <f>IF(Z$517=0,0,IF(#REF! = "Yes", 1,0)/Z$517)</f>
        <v>#REF!</v>
      </c>
      <c r="AA542" s="150" t="e">
        <f>IF(AA$517=0,0,IF(#REF! = "Yes", 1,0)/AA$517)</f>
        <v>#REF!</v>
      </c>
      <c r="AB542" s="150" t="e">
        <f>IF(AB$517=0,0,IF(#REF! = "Yes", 1,0)/AB$517)</f>
        <v>#REF!</v>
      </c>
      <c r="AC542" s="150" t="e">
        <f>IF(AC$517=0,0,IF(#REF! = "Yes", 1,0)/AC$517)</f>
        <v>#REF!</v>
      </c>
      <c r="AD542" s="150" t="e">
        <f>IF(AD$517=0,0,IF(#REF! = "Yes", 1,0)/AD$517)</f>
        <v>#REF!</v>
      </c>
      <c r="AE542" s="183"/>
      <c r="AF542" s="183"/>
      <c r="AG542" s="183"/>
      <c r="AH542" s="183"/>
      <c r="AI542" s="183"/>
      <c r="AJ542" s="183"/>
      <c r="AK542" s="183"/>
      <c r="AL542" s="138" t="e">
        <f t="shared" si="27"/>
        <v>#REF!</v>
      </c>
    </row>
    <row r="543" spans="1:38" hidden="1" x14ac:dyDescent="0.25">
      <c r="A543" s="64" t="e">
        <f>IF(#REF!="", "",#REF!)</f>
        <v>#REF!</v>
      </c>
      <c r="B543" s="150" t="e">
        <f>IF(B$517=0,0,IF(#REF! = "Yes", 1,0)/B$517)</f>
        <v>#REF!</v>
      </c>
      <c r="C543" s="150" t="e">
        <f>IF(C$517=0,0,IF(#REF! = "Yes", 1,0)/C$517)</f>
        <v>#REF!</v>
      </c>
      <c r="D543" s="150" t="e">
        <f>IF(D$517=0,0,IF(#REF! = "Yes", 1,0)/D$517)</f>
        <v>#REF!</v>
      </c>
      <c r="E543" s="150" t="e">
        <f>IF(E$517=0,0,IF(#REF! = "Yes", 1,0)/E$517)</f>
        <v>#REF!</v>
      </c>
      <c r="F543" s="150" t="e">
        <f>IF(F$517=0,0,IF(#REF! = "Yes", 1,0)/F$517)</f>
        <v>#REF!</v>
      </c>
      <c r="G543" s="150" t="e">
        <f>IF(G$517=0,0,IF(#REF! = "Yes", 1,0)/G$517)</f>
        <v>#REF!</v>
      </c>
      <c r="H543" s="150" t="e">
        <f>IF(H$517=0,0,IF(#REF! = "Yes", 1,0)/H$517)</f>
        <v>#REF!</v>
      </c>
      <c r="I543" s="150" t="e">
        <f>IF(I$517=0,0,IF(#REF! = "Yes", 1,0)/I$517)</f>
        <v>#REF!</v>
      </c>
      <c r="J543" s="150" t="e">
        <f>IF(J$517=0,0,IF(#REF! = "Yes", 1,0)/J$517)</f>
        <v>#REF!</v>
      </c>
      <c r="K543" s="150" t="e">
        <f>IF(K$517=0,0,IF(#REF! = "Yes", 1,0)/K$517)</f>
        <v>#REF!</v>
      </c>
      <c r="L543" s="150" t="e">
        <f>IF(L$517=0,0,IF(#REF! = "Yes", 1,0)/L$517)</f>
        <v>#REF!</v>
      </c>
      <c r="M543" s="150" t="e">
        <f>IF(M$517=0,0,IF(#REF! = "Yes", 1,0)/M$517)</f>
        <v>#REF!</v>
      </c>
      <c r="N543" s="150" t="e">
        <f>IF(N$517=0,0,IF(#REF! = "Yes", 1,0)/N$517)</f>
        <v>#REF!</v>
      </c>
      <c r="O543" s="150" t="e">
        <f>IF(O$517=0,0,IF(#REF! = "Yes", 1,0)/O$517)</f>
        <v>#REF!</v>
      </c>
      <c r="P543" s="150" t="e">
        <f>IF(P$517=0,0,IF(#REF! = "Yes", 1,0)/P$517)</f>
        <v>#REF!</v>
      </c>
      <c r="Q543" s="150" t="e">
        <f>IF(Q$517=0,0,IF(#REF! = "Yes", 1,0)/Q$517)</f>
        <v>#REF!</v>
      </c>
      <c r="R543" s="150" t="e">
        <f>IF(R$517=0,0,IF(#REF! = "Yes", 1,0)/R$517)</f>
        <v>#REF!</v>
      </c>
      <c r="S543" s="150" t="e">
        <f>IF(S$517=0,0,IF(#REF! = "Yes", 1,0)/S$517)</f>
        <v>#REF!</v>
      </c>
      <c r="T543" s="150" t="e">
        <f>IF(T$517=0,0,IF(#REF! = "Yes", 1,0)/T$517)</f>
        <v>#REF!</v>
      </c>
      <c r="U543" s="150" t="e">
        <f>IF(U$517=0,0,IF(#REF! = "Yes", 1,0)/U$517)</f>
        <v>#REF!</v>
      </c>
      <c r="V543" s="150" t="e">
        <f>IF(V$517=0,0,IF(#REF! = "Yes", 1,0)/V$517)</f>
        <v>#REF!</v>
      </c>
      <c r="W543" s="150" t="e">
        <f>IF(W$517=0,0,IF(#REF! = "Yes", 1,0)/W$517)</f>
        <v>#REF!</v>
      </c>
      <c r="X543" s="150" t="e">
        <f>IF(X$517=0,0,IF(#REF! = "Yes", 1,0)/X$517)</f>
        <v>#REF!</v>
      </c>
      <c r="Y543" s="150" t="e">
        <f>IF(Y$517=0,0,IF(#REF! = "Yes", 1,0)/Y$517)</f>
        <v>#REF!</v>
      </c>
      <c r="Z543" s="150" t="e">
        <f>IF(Z$517=0,0,IF(#REF! = "Yes", 1,0)/Z$517)</f>
        <v>#REF!</v>
      </c>
      <c r="AA543" s="150" t="e">
        <f>IF(AA$517=0,0,IF(#REF! = "Yes", 1,0)/AA$517)</f>
        <v>#REF!</v>
      </c>
      <c r="AB543" s="150" t="e">
        <f>IF(AB$517=0,0,IF(#REF! = "Yes", 1,0)/AB$517)</f>
        <v>#REF!</v>
      </c>
      <c r="AC543" s="150" t="e">
        <f>IF(AC$517=0,0,IF(#REF! = "Yes", 1,0)/AC$517)</f>
        <v>#REF!</v>
      </c>
      <c r="AD543" s="150" t="e">
        <f>IF(AD$517=0,0,IF(#REF! = "Yes", 1,0)/AD$517)</f>
        <v>#REF!</v>
      </c>
      <c r="AE543" s="183"/>
      <c r="AF543" s="183"/>
      <c r="AG543" s="183"/>
      <c r="AH543" s="183"/>
      <c r="AI543" s="183"/>
      <c r="AJ543" s="183"/>
      <c r="AK543" s="183"/>
      <c r="AL543" s="138" t="e">
        <f t="shared" si="27"/>
        <v>#REF!</v>
      </c>
    </row>
    <row r="544" spans="1:38" hidden="1" x14ac:dyDescent="0.25">
      <c r="A544" s="64" t="e">
        <f>IF(#REF!="", "",#REF!)</f>
        <v>#REF!</v>
      </c>
      <c r="B544" s="150" t="e">
        <f>IF(B$517=0,0,IF(#REF! = "Yes", 1,0)/B$517)</f>
        <v>#REF!</v>
      </c>
      <c r="C544" s="150" t="e">
        <f>IF(C$517=0,0,IF(#REF! = "Yes", 1,0)/C$517)</f>
        <v>#REF!</v>
      </c>
      <c r="D544" s="150" t="e">
        <f>IF(D$517=0,0,IF(#REF! = "Yes", 1,0)/D$517)</f>
        <v>#REF!</v>
      </c>
      <c r="E544" s="150" t="e">
        <f>IF(E$517=0,0,IF(#REF! = "Yes", 1,0)/E$517)</f>
        <v>#REF!</v>
      </c>
      <c r="F544" s="150" t="e">
        <f>IF(F$517=0,0,IF(#REF! = "Yes", 1,0)/F$517)</f>
        <v>#REF!</v>
      </c>
      <c r="G544" s="150" t="e">
        <f>IF(G$517=0,0,IF(#REF! = "Yes", 1,0)/G$517)</f>
        <v>#REF!</v>
      </c>
      <c r="H544" s="150" t="e">
        <f>IF(H$517=0,0,IF(#REF! = "Yes", 1,0)/H$517)</f>
        <v>#REF!</v>
      </c>
      <c r="I544" s="150" t="e">
        <f>IF(I$517=0,0,IF(#REF! = "Yes", 1,0)/I$517)</f>
        <v>#REF!</v>
      </c>
      <c r="J544" s="150" t="e">
        <f>IF(J$517=0,0,IF(#REF! = "Yes", 1,0)/J$517)</f>
        <v>#REF!</v>
      </c>
      <c r="K544" s="150" t="e">
        <f>IF(K$517=0,0,IF(#REF! = "Yes", 1,0)/K$517)</f>
        <v>#REF!</v>
      </c>
      <c r="L544" s="150" t="e">
        <f>IF(L$517=0,0,IF(#REF! = "Yes", 1,0)/L$517)</f>
        <v>#REF!</v>
      </c>
      <c r="M544" s="150" t="e">
        <f>IF(M$517=0,0,IF(#REF! = "Yes", 1,0)/M$517)</f>
        <v>#REF!</v>
      </c>
      <c r="N544" s="150" t="e">
        <f>IF(N$517=0,0,IF(#REF! = "Yes", 1,0)/N$517)</f>
        <v>#REF!</v>
      </c>
      <c r="O544" s="150" t="e">
        <f>IF(O$517=0,0,IF(#REF! = "Yes", 1,0)/O$517)</f>
        <v>#REF!</v>
      </c>
      <c r="P544" s="150" t="e">
        <f>IF(P$517=0,0,IF(#REF! = "Yes", 1,0)/P$517)</f>
        <v>#REF!</v>
      </c>
      <c r="Q544" s="150" t="e">
        <f>IF(Q$517=0,0,IF(#REF! = "Yes", 1,0)/Q$517)</f>
        <v>#REF!</v>
      </c>
      <c r="R544" s="150" t="e">
        <f>IF(R$517=0,0,IF(#REF! = "Yes", 1,0)/R$517)</f>
        <v>#REF!</v>
      </c>
      <c r="S544" s="150" t="e">
        <f>IF(S$517=0,0,IF(#REF! = "Yes", 1,0)/S$517)</f>
        <v>#REF!</v>
      </c>
      <c r="T544" s="150" t="e">
        <f>IF(T$517=0,0,IF(#REF! = "Yes", 1,0)/T$517)</f>
        <v>#REF!</v>
      </c>
      <c r="U544" s="150" t="e">
        <f>IF(U$517=0,0,IF(#REF! = "Yes", 1,0)/U$517)</f>
        <v>#REF!</v>
      </c>
      <c r="V544" s="150" t="e">
        <f>IF(V$517=0,0,IF(#REF! = "Yes", 1,0)/V$517)</f>
        <v>#REF!</v>
      </c>
      <c r="W544" s="150" t="e">
        <f>IF(W$517=0,0,IF(#REF! = "Yes", 1,0)/W$517)</f>
        <v>#REF!</v>
      </c>
      <c r="X544" s="150" t="e">
        <f>IF(X$517=0,0,IF(#REF! = "Yes", 1,0)/X$517)</f>
        <v>#REF!</v>
      </c>
      <c r="Y544" s="150" t="e">
        <f>IF(Y$517=0,0,IF(#REF! = "Yes", 1,0)/Y$517)</f>
        <v>#REF!</v>
      </c>
      <c r="Z544" s="150" t="e">
        <f>IF(Z$517=0,0,IF(#REF! = "Yes", 1,0)/Z$517)</f>
        <v>#REF!</v>
      </c>
      <c r="AA544" s="150" t="e">
        <f>IF(AA$517=0,0,IF(#REF! = "Yes", 1,0)/AA$517)</f>
        <v>#REF!</v>
      </c>
      <c r="AB544" s="150" t="e">
        <f>IF(AB$517=0,0,IF(#REF! = "Yes", 1,0)/AB$517)</f>
        <v>#REF!</v>
      </c>
      <c r="AC544" s="150" t="e">
        <f>IF(AC$517=0,0,IF(#REF! = "Yes", 1,0)/AC$517)</f>
        <v>#REF!</v>
      </c>
      <c r="AD544" s="150" t="e">
        <f>IF(AD$517=0,0,IF(#REF! = "Yes", 1,0)/AD$517)</f>
        <v>#REF!</v>
      </c>
      <c r="AE544" s="183"/>
      <c r="AF544" s="183"/>
      <c r="AG544" s="183"/>
      <c r="AH544" s="183"/>
      <c r="AI544" s="183"/>
      <c r="AJ544" s="183"/>
      <c r="AK544" s="183"/>
      <c r="AL544" s="138" t="e">
        <f t="shared" si="27"/>
        <v>#REF!</v>
      </c>
    </row>
    <row r="545" spans="1:42" hidden="1" x14ac:dyDescent="0.25">
      <c r="A545" s="64" t="e">
        <f>IF(#REF!="", "",#REF!)</f>
        <v>#REF!</v>
      </c>
      <c r="B545" s="150" t="e">
        <f>IF(B$517=0,0,IF(#REF! = "Yes", 1,0)/B$517)</f>
        <v>#REF!</v>
      </c>
      <c r="C545" s="150" t="e">
        <f>IF(C$517=0,0,IF(#REF! = "Yes", 1,0)/C$517)</f>
        <v>#REF!</v>
      </c>
      <c r="D545" s="150" t="e">
        <f>IF(D$517=0,0,IF(#REF! = "Yes", 1,0)/D$517)</f>
        <v>#REF!</v>
      </c>
      <c r="E545" s="150" t="e">
        <f>IF(E$517=0,0,IF(#REF! = "Yes", 1,0)/E$517)</f>
        <v>#REF!</v>
      </c>
      <c r="F545" s="150" t="e">
        <f>IF(F$517=0,0,IF(#REF! = "Yes", 1,0)/F$517)</f>
        <v>#REF!</v>
      </c>
      <c r="G545" s="150" t="e">
        <f>IF(G$517=0,0,IF(#REF! = "Yes", 1,0)/G$517)</f>
        <v>#REF!</v>
      </c>
      <c r="H545" s="150" t="e">
        <f>IF(H$517=0,0,IF(#REF! = "Yes", 1,0)/H$517)</f>
        <v>#REF!</v>
      </c>
      <c r="I545" s="150" t="e">
        <f>IF(I$517=0,0,IF(#REF! = "Yes", 1,0)/I$517)</f>
        <v>#REF!</v>
      </c>
      <c r="J545" s="150" t="e">
        <f>IF(J$517=0,0,IF(#REF! = "Yes", 1,0)/J$517)</f>
        <v>#REF!</v>
      </c>
      <c r="K545" s="150" t="e">
        <f>IF(K$517=0,0,IF(#REF! = "Yes", 1,0)/K$517)</f>
        <v>#REF!</v>
      </c>
      <c r="L545" s="150" t="e">
        <f>IF(L$517=0,0,IF(#REF! = "Yes", 1,0)/L$517)</f>
        <v>#REF!</v>
      </c>
      <c r="M545" s="150" t="e">
        <f>IF(M$517=0,0,IF(#REF! = "Yes", 1,0)/M$517)</f>
        <v>#REF!</v>
      </c>
      <c r="N545" s="150" t="e">
        <f>IF(N$517=0,0,IF(#REF! = "Yes", 1,0)/N$517)</f>
        <v>#REF!</v>
      </c>
      <c r="O545" s="150" t="e">
        <f>IF(O$517=0,0,IF(#REF! = "Yes", 1,0)/O$517)</f>
        <v>#REF!</v>
      </c>
      <c r="P545" s="150" t="e">
        <f>IF(P$517=0,0,IF(#REF! = "Yes", 1,0)/P$517)</f>
        <v>#REF!</v>
      </c>
      <c r="Q545" s="150" t="e">
        <f>IF(Q$517=0,0,IF(#REF! = "Yes", 1,0)/Q$517)</f>
        <v>#REF!</v>
      </c>
      <c r="R545" s="150" t="e">
        <f>IF(R$517=0,0,IF(#REF! = "Yes", 1,0)/R$517)</f>
        <v>#REF!</v>
      </c>
      <c r="S545" s="150" t="e">
        <f>IF(S$517=0,0,IF(#REF! = "Yes", 1,0)/S$517)</f>
        <v>#REF!</v>
      </c>
      <c r="T545" s="150" t="e">
        <f>IF(T$517=0,0,IF(#REF! = "Yes", 1,0)/T$517)</f>
        <v>#REF!</v>
      </c>
      <c r="U545" s="150" t="e">
        <f>IF(U$517=0,0,IF(#REF! = "Yes", 1,0)/U$517)</f>
        <v>#REF!</v>
      </c>
      <c r="V545" s="150" t="e">
        <f>IF(V$517=0,0,IF(#REF! = "Yes", 1,0)/V$517)</f>
        <v>#REF!</v>
      </c>
      <c r="W545" s="150" t="e">
        <f>IF(W$517=0,0,IF(#REF! = "Yes", 1,0)/W$517)</f>
        <v>#REF!</v>
      </c>
      <c r="X545" s="150" t="e">
        <f>IF(X$517=0,0,IF(#REF! = "Yes", 1,0)/X$517)</f>
        <v>#REF!</v>
      </c>
      <c r="Y545" s="150" t="e">
        <f>IF(Y$517=0,0,IF(#REF! = "Yes", 1,0)/Y$517)</f>
        <v>#REF!</v>
      </c>
      <c r="Z545" s="150" t="e">
        <f>IF(Z$517=0,0,IF(#REF! = "Yes", 1,0)/Z$517)</f>
        <v>#REF!</v>
      </c>
      <c r="AA545" s="150" t="e">
        <f>IF(AA$517=0,0,IF(#REF! = "Yes", 1,0)/AA$517)</f>
        <v>#REF!</v>
      </c>
      <c r="AB545" s="150" t="e">
        <f>IF(AB$517=0,0,IF(#REF! = "Yes", 1,0)/AB$517)</f>
        <v>#REF!</v>
      </c>
      <c r="AC545" s="150" t="e">
        <f>IF(AC$517=0,0,IF(#REF! = "Yes", 1,0)/AC$517)</f>
        <v>#REF!</v>
      </c>
      <c r="AD545" s="150" t="e">
        <f>IF(AD$517=0,0,IF(#REF! = "Yes", 1,0)/AD$517)</f>
        <v>#REF!</v>
      </c>
      <c r="AE545" s="183"/>
      <c r="AF545" s="183"/>
      <c r="AG545" s="183"/>
      <c r="AH545" s="183"/>
      <c r="AI545" s="183"/>
      <c r="AJ545" s="183"/>
      <c r="AK545" s="183"/>
      <c r="AL545" s="138" t="e">
        <f t="shared" si="27"/>
        <v>#REF!</v>
      </c>
    </row>
    <row r="546" spans="1:42" hidden="1" x14ac:dyDescent="0.25">
      <c r="A546" s="64" t="e">
        <f>IF(#REF!="", "",#REF!)</f>
        <v>#REF!</v>
      </c>
      <c r="B546" s="150" t="e">
        <f>IF(B$517=0,0,IF(#REF! = "Yes", 1,0)/B$517)</f>
        <v>#REF!</v>
      </c>
      <c r="C546" s="150" t="e">
        <f>IF(C$517=0,0,IF(#REF! = "Yes", 1,0)/C$517)</f>
        <v>#REF!</v>
      </c>
      <c r="D546" s="150" t="e">
        <f>IF(D$517=0,0,IF(#REF! = "Yes", 1,0)/D$517)</f>
        <v>#REF!</v>
      </c>
      <c r="E546" s="150" t="e">
        <f>IF(E$517=0,0,IF(#REF! = "Yes", 1,0)/E$517)</f>
        <v>#REF!</v>
      </c>
      <c r="F546" s="150" t="e">
        <f>IF(F$517=0,0,IF(#REF! = "Yes", 1,0)/F$517)</f>
        <v>#REF!</v>
      </c>
      <c r="G546" s="150" t="e">
        <f>IF(G$517=0,0,IF(#REF! = "Yes", 1,0)/G$517)</f>
        <v>#REF!</v>
      </c>
      <c r="H546" s="150" t="e">
        <f>IF(H$517=0,0,IF(#REF! = "Yes", 1,0)/H$517)</f>
        <v>#REF!</v>
      </c>
      <c r="I546" s="150" t="e">
        <f>IF(I$517=0,0,IF(#REF! = "Yes", 1,0)/I$517)</f>
        <v>#REF!</v>
      </c>
      <c r="J546" s="150" t="e">
        <f>IF(J$517=0,0,IF(#REF! = "Yes", 1,0)/J$517)</f>
        <v>#REF!</v>
      </c>
      <c r="K546" s="150" t="e">
        <f>IF(K$517=0,0,IF(#REF! = "Yes", 1,0)/K$517)</f>
        <v>#REF!</v>
      </c>
      <c r="L546" s="150" t="e">
        <f>IF(L$517=0,0,IF(#REF! = "Yes", 1,0)/L$517)</f>
        <v>#REF!</v>
      </c>
      <c r="M546" s="150" t="e">
        <f>IF(M$517=0,0,IF(#REF! = "Yes", 1,0)/M$517)</f>
        <v>#REF!</v>
      </c>
      <c r="N546" s="150" t="e">
        <f>IF(N$517=0,0,IF(#REF! = "Yes", 1,0)/N$517)</f>
        <v>#REF!</v>
      </c>
      <c r="O546" s="150" t="e">
        <f>IF(O$517=0,0,IF(#REF! = "Yes", 1,0)/O$517)</f>
        <v>#REF!</v>
      </c>
      <c r="P546" s="150" t="e">
        <f>IF(P$517=0,0,IF(#REF! = "Yes", 1,0)/P$517)</f>
        <v>#REF!</v>
      </c>
      <c r="Q546" s="150" t="e">
        <f>IF(Q$517=0,0,IF(#REF! = "Yes", 1,0)/Q$517)</f>
        <v>#REF!</v>
      </c>
      <c r="R546" s="150" t="e">
        <f>IF(R$517=0,0,IF(#REF! = "Yes", 1,0)/R$517)</f>
        <v>#REF!</v>
      </c>
      <c r="S546" s="150" t="e">
        <f>IF(S$517=0,0,IF(#REF! = "Yes", 1,0)/S$517)</f>
        <v>#REF!</v>
      </c>
      <c r="T546" s="150" t="e">
        <f>IF(T$517=0,0,IF(#REF! = "Yes", 1,0)/T$517)</f>
        <v>#REF!</v>
      </c>
      <c r="U546" s="150" t="e">
        <f>IF(U$517=0,0,IF(#REF! = "Yes", 1,0)/U$517)</f>
        <v>#REF!</v>
      </c>
      <c r="V546" s="150" t="e">
        <f>IF(V$517=0,0,IF(#REF! = "Yes", 1,0)/V$517)</f>
        <v>#REF!</v>
      </c>
      <c r="W546" s="150" t="e">
        <f>IF(W$517=0,0,IF(#REF! = "Yes", 1,0)/W$517)</f>
        <v>#REF!</v>
      </c>
      <c r="X546" s="150" t="e">
        <f>IF(X$517=0,0,IF(#REF! = "Yes", 1,0)/X$517)</f>
        <v>#REF!</v>
      </c>
      <c r="Y546" s="150" t="e">
        <f>IF(Y$517=0,0,IF(#REF! = "Yes", 1,0)/Y$517)</f>
        <v>#REF!</v>
      </c>
      <c r="Z546" s="150" t="e">
        <f>IF(Z$517=0,0,IF(#REF! = "Yes", 1,0)/Z$517)</f>
        <v>#REF!</v>
      </c>
      <c r="AA546" s="150" t="e">
        <f>IF(AA$517=0,0,IF(#REF! = "Yes", 1,0)/AA$517)</f>
        <v>#REF!</v>
      </c>
      <c r="AB546" s="150" t="e">
        <f>IF(AB$517=0,0,IF(#REF! = "Yes", 1,0)/AB$517)</f>
        <v>#REF!</v>
      </c>
      <c r="AC546" s="150" t="e">
        <f>IF(AC$517=0,0,IF(#REF! = "Yes", 1,0)/AC$517)</f>
        <v>#REF!</v>
      </c>
      <c r="AD546" s="150" t="e">
        <f>IF(AD$517=0,0,IF(#REF! = "Yes", 1,0)/AD$517)</f>
        <v>#REF!</v>
      </c>
      <c r="AE546" s="183"/>
      <c r="AF546" s="183"/>
      <c r="AG546" s="183"/>
      <c r="AH546" s="183"/>
      <c r="AI546" s="183"/>
      <c r="AJ546" s="183"/>
      <c r="AK546" s="183"/>
      <c r="AL546" s="138" t="e">
        <f t="shared" si="27"/>
        <v>#REF!</v>
      </c>
    </row>
    <row r="547" spans="1:42" hidden="1" x14ac:dyDescent="0.25">
      <c r="A547" s="64" t="e">
        <f>IF(#REF!="", "",#REF!)</f>
        <v>#REF!</v>
      </c>
      <c r="B547" s="150" t="e">
        <f>IF(B$517=0,0,IF(#REF! = "Yes", 1,0)/B$517)</f>
        <v>#REF!</v>
      </c>
      <c r="C547" s="150" t="e">
        <f>IF(C$517=0,0,IF(#REF! = "Yes", 1,0)/C$517)</f>
        <v>#REF!</v>
      </c>
      <c r="D547" s="150" t="e">
        <f>IF(D$517=0,0,IF(#REF! = "Yes", 1,0)/D$517)</f>
        <v>#REF!</v>
      </c>
      <c r="E547" s="150" t="e">
        <f>IF(E$517=0,0,IF(#REF! = "Yes", 1,0)/E$517)</f>
        <v>#REF!</v>
      </c>
      <c r="F547" s="150" t="e">
        <f>IF(F$517=0,0,IF(#REF! = "Yes", 1,0)/F$517)</f>
        <v>#REF!</v>
      </c>
      <c r="G547" s="150" t="e">
        <f>IF(G$517=0,0,IF(#REF! = "Yes", 1,0)/G$517)</f>
        <v>#REF!</v>
      </c>
      <c r="H547" s="150" t="e">
        <f>IF(H$517=0,0,IF(#REF! = "Yes", 1,0)/H$517)</f>
        <v>#REF!</v>
      </c>
      <c r="I547" s="150" t="e">
        <f>IF(I$517=0,0,IF(#REF! = "Yes", 1,0)/I$517)</f>
        <v>#REF!</v>
      </c>
      <c r="J547" s="150" t="e">
        <f>IF(J$517=0,0,IF(#REF! = "Yes", 1,0)/J$517)</f>
        <v>#REF!</v>
      </c>
      <c r="K547" s="150" t="e">
        <f>IF(K$517=0,0,IF(#REF! = "Yes", 1,0)/K$517)</f>
        <v>#REF!</v>
      </c>
      <c r="L547" s="150" t="e">
        <f>IF(L$517=0,0,IF(#REF! = "Yes", 1,0)/L$517)</f>
        <v>#REF!</v>
      </c>
      <c r="M547" s="150" t="e">
        <f>IF(M$517=0,0,IF(#REF! = "Yes", 1,0)/M$517)</f>
        <v>#REF!</v>
      </c>
      <c r="N547" s="150" t="e">
        <f>IF(N$517=0,0,IF(#REF! = "Yes", 1,0)/N$517)</f>
        <v>#REF!</v>
      </c>
      <c r="O547" s="150" t="e">
        <f>IF(O$517=0,0,IF(#REF! = "Yes", 1,0)/O$517)</f>
        <v>#REF!</v>
      </c>
      <c r="P547" s="150" t="e">
        <f>IF(P$517=0,0,IF(#REF! = "Yes", 1,0)/P$517)</f>
        <v>#REF!</v>
      </c>
      <c r="Q547" s="150" t="e">
        <f>IF(Q$517=0,0,IF(#REF! = "Yes", 1,0)/Q$517)</f>
        <v>#REF!</v>
      </c>
      <c r="R547" s="150" t="e">
        <f>IF(R$517=0,0,IF(#REF! = "Yes", 1,0)/R$517)</f>
        <v>#REF!</v>
      </c>
      <c r="S547" s="150" t="e">
        <f>IF(S$517=0,0,IF(#REF! = "Yes", 1,0)/S$517)</f>
        <v>#REF!</v>
      </c>
      <c r="T547" s="150" t="e">
        <f>IF(T$517=0,0,IF(#REF! = "Yes", 1,0)/T$517)</f>
        <v>#REF!</v>
      </c>
      <c r="U547" s="150" t="e">
        <f>IF(U$517=0,0,IF(#REF! = "Yes", 1,0)/U$517)</f>
        <v>#REF!</v>
      </c>
      <c r="V547" s="150" t="e">
        <f>IF(V$517=0,0,IF(#REF! = "Yes", 1,0)/V$517)</f>
        <v>#REF!</v>
      </c>
      <c r="W547" s="150" t="e">
        <f>IF(W$517=0,0,IF(#REF! = "Yes", 1,0)/W$517)</f>
        <v>#REF!</v>
      </c>
      <c r="X547" s="150" t="e">
        <f>IF(X$517=0,0,IF(#REF! = "Yes", 1,0)/X$517)</f>
        <v>#REF!</v>
      </c>
      <c r="Y547" s="150" t="e">
        <f>IF(Y$517=0,0,IF(#REF! = "Yes", 1,0)/Y$517)</f>
        <v>#REF!</v>
      </c>
      <c r="Z547" s="150" t="e">
        <f>IF(Z$517=0,0,IF(#REF! = "Yes", 1,0)/Z$517)</f>
        <v>#REF!</v>
      </c>
      <c r="AA547" s="150" t="e">
        <f>IF(AA$517=0,0,IF(#REF! = "Yes", 1,0)/AA$517)</f>
        <v>#REF!</v>
      </c>
      <c r="AB547" s="150" t="e">
        <f>IF(AB$517=0,0,IF(#REF! = "Yes", 1,0)/AB$517)</f>
        <v>#REF!</v>
      </c>
      <c r="AC547" s="150" t="e">
        <f>IF(AC$517=0,0,IF(#REF! = "Yes", 1,0)/AC$517)</f>
        <v>#REF!</v>
      </c>
      <c r="AD547" s="150" t="e">
        <f>IF(AD$517=0,0,IF(#REF! = "Yes", 1,0)/AD$517)</f>
        <v>#REF!</v>
      </c>
      <c r="AE547" s="183"/>
      <c r="AF547" s="183"/>
      <c r="AG547" s="183"/>
      <c r="AH547" s="183"/>
      <c r="AI547" s="183"/>
      <c r="AJ547" s="183"/>
      <c r="AK547" s="183"/>
      <c r="AL547" s="138" t="e">
        <f t="shared" si="27"/>
        <v>#REF!</v>
      </c>
    </row>
    <row r="548" spans="1:42" hidden="1" x14ac:dyDescent="0.25">
      <c r="A548" s="64" t="e">
        <f>IF(#REF!="", "",#REF!)</f>
        <v>#REF!</v>
      </c>
      <c r="B548" s="150" t="e">
        <f>IF(B$517=0,0,IF(#REF! = "Yes", 1,0)/B$517)</f>
        <v>#REF!</v>
      </c>
      <c r="C548" s="150" t="e">
        <f>IF(C$517=0,0,IF(#REF! = "Yes", 1,0)/C$517)</f>
        <v>#REF!</v>
      </c>
      <c r="D548" s="150" t="e">
        <f>IF(D$517=0,0,IF(#REF! = "Yes", 1,0)/D$517)</f>
        <v>#REF!</v>
      </c>
      <c r="E548" s="150" t="e">
        <f>IF(E$517=0,0,IF(#REF! = "Yes", 1,0)/E$517)</f>
        <v>#REF!</v>
      </c>
      <c r="F548" s="150" t="e">
        <f>IF(F$517=0,0,IF(#REF! = "Yes", 1,0)/F$517)</f>
        <v>#REF!</v>
      </c>
      <c r="G548" s="150" t="e">
        <f>IF(G$517=0,0,IF(#REF! = "Yes", 1,0)/G$517)</f>
        <v>#REF!</v>
      </c>
      <c r="H548" s="150" t="e">
        <f>IF(H$517=0,0,IF(#REF! = "Yes", 1,0)/H$517)</f>
        <v>#REF!</v>
      </c>
      <c r="I548" s="150" t="e">
        <f>IF(I$517=0,0,IF(#REF! = "Yes", 1,0)/I$517)</f>
        <v>#REF!</v>
      </c>
      <c r="J548" s="150" t="e">
        <f>IF(J$517=0,0,IF(#REF! = "Yes", 1,0)/J$517)</f>
        <v>#REF!</v>
      </c>
      <c r="K548" s="150" t="e">
        <f>IF(K$517=0,0,IF(#REF! = "Yes", 1,0)/K$517)</f>
        <v>#REF!</v>
      </c>
      <c r="L548" s="150" t="e">
        <f>IF(L$517=0,0,IF(#REF! = "Yes", 1,0)/L$517)</f>
        <v>#REF!</v>
      </c>
      <c r="M548" s="150" t="e">
        <f>IF(M$517=0,0,IF(#REF! = "Yes", 1,0)/M$517)</f>
        <v>#REF!</v>
      </c>
      <c r="N548" s="150" t="e">
        <f>IF(N$517=0,0,IF(#REF! = "Yes", 1,0)/N$517)</f>
        <v>#REF!</v>
      </c>
      <c r="O548" s="150" t="e">
        <f>IF(O$517=0,0,IF(#REF! = "Yes", 1,0)/O$517)</f>
        <v>#REF!</v>
      </c>
      <c r="P548" s="150" t="e">
        <f>IF(P$517=0,0,IF(#REF! = "Yes", 1,0)/P$517)</f>
        <v>#REF!</v>
      </c>
      <c r="Q548" s="150" t="e">
        <f>IF(Q$517=0,0,IF(#REF! = "Yes", 1,0)/Q$517)</f>
        <v>#REF!</v>
      </c>
      <c r="R548" s="150" t="e">
        <f>IF(R$517=0,0,IF(#REF! = "Yes", 1,0)/R$517)</f>
        <v>#REF!</v>
      </c>
      <c r="S548" s="150" t="e">
        <f>IF(S$517=0,0,IF(#REF! = "Yes", 1,0)/S$517)</f>
        <v>#REF!</v>
      </c>
      <c r="T548" s="150" t="e">
        <f>IF(T$517=0,0,IF(#REF! = "Yes", 1,0)/T$517)</f>
        <v>#REF!</v>
      </c>
      <c r="U548" s="150" t="e">
        <f>IF(U$517=0,0,IF(#REF! = "Yes", 1,0)/U$517)</f>
        <v>#REF!</v>
      </c>
      <c r="V548" s="150" t="e">
        <f>IF(V$517=0,0,IF(#REF! = "Yes", 1,0)/V$517)</f>
        <v>#REF!</v>
      </c>
      <c r="W548" s="150" t="e">
        <f>IF(W$517=0,0,IF(#REF! = "Yes", 1,0)/W$517)</f>
        <v>#REF!</v>
      </c>
      <c r="X548" s="150" t="e">
        <f>IF(X$517=0,0,IF(#REF! = "Yes", 1,0)/X$517)</f>
        <v>#REF!</v>
      </c>
      <c r="Y548" s="150" t="e">
        <f>IF(Y$517=0,0,IF(#REF! = "Yes", 1,0)/Y$517)</f>
        <v>#REF!</v>
      </c>
      <c r="Z548" s="150" t="e">
        <f>IF(Z$517=0,0,IF(#REF! = "Yes", 1,0)/Z$517)</f>
        <v>#REF!</v>
      </c>
      <c r="AA548" s="150" t="e">
        <f>IF(AA$517=0,0,IF(#REF! = "Yes", 1,0)/AA$517)</f>
        <v>#REF!</v>
      </c>
      <c r="AB548" s="150" t="e">
        <f>IF(AB$517=0,0,IF(#REF! = "Yes", 1,0)/AB$517)</f>
        <v>#REF!</v>
      </c>
      <c r="AC548" s="150" t="e">
        <f>IF(AC$517=0,0,IF(#REF! = "Yes", 1,0)/AC$517)</f>
        <v>#REF!</v>
      </c>
      <c r="AD548" s="150" t="e">
        <f>IF(AD$517=0,0,IF(#REF! = "Yes", 1,0)/AD$517)</f>
        <v>#REF!</v>
      </c>
      <c r="AE548" s="183"/>
      <c r="AF548" s="183"/>
      <c r="AG548" s="183"/>
      <c r="AH548" s="183"/>
      <c r="AI548" s="183"/>
      <c r="AJ548" s="183"/>
      <c r="AK548" s="183"/>
      <c r="AL548" s="138" t="e">
        <f t="shared" si="27"/>
        <v>#REF!</v>
      </c>
    </row>
    <row r="549" spans="1:42" hidden="1" x14ac:dyDescent="0.25">
      <c r="A549" s="64" t="e">
        <f>IF(#REF!="", "",#REF!)</f>
        <v>#REF!</v>
      </c>
      <c r="B549" s="150" t="e">
        <f>IF(B$517=0,0,IF(#REF! = "Yes", 1,0)/B$517)</f>
        <v>#REF!</v>
      </c>
      <c r="C549" s="150" t="e">
        <f>IF(C$517=0,0,IF(#REF! = "Yes", 1,0)/C$517)</f>
        <v>#REF!</v>
      </c>
      <c r="D549" s="150" t="e">
        <f>IF(D$517=0,0,IF(#REF! = "Yes", 1,0)/D$517)</f>
        <v>#REF!</v>
      </c>
      <c r="E549" s="150" t="e">
        <f>IF(E$517=0,0,IF(#REF! = "Yes", 1,0)/E$517)</f>
        <v>#REF!</v>
      </c>
      <c r="F549" s="150" t="e">
        <f>IF(F$517=0,0,IF(#REF! = "Yes", 1,0)/F$517)</f>
        <v>#REF!</v>
      </c>
      <c r="G549" s="150" t="e">
        <f>IF(G$517=0,0,IF(#REF! = "Yes", 1,0)/G$517)</f>
        <v>#REF!</v>
      </c>
      <c r="H549" s="150" t="e">
        <f>IF(H$517=0,0,IF(#REF! = "Yes", 1,0)/H$517)</f>
        <v>#REF!</v>
      </c>
      <c r="I549" s="150" t="e">
        <f>IF(I$517=0,0,IF(#REF! = "Yes", 1,0)/I$517)</f>
        <v>#REF!</v>
      </c>
      <c r="J549" s="150" t="e">
        <f>IF(J$517=0,0,IF(#REF! = "Yes", 1,0)/J$517)</f>
        <v>#REF!</v>
      </c>
      <c r="K549" s="150" t="e">
        <f>IF(K$517=0,0,IF(#REF! = "Yes", 1,0)/K$517)</f>
        <v>#REF!</v>
      </c>
      <c r="L549" s="150" t="e">
        <f>IF(L$517=0,0,IF(#REF! = "Yes", 1,0)/L$517)</f>
        <v>#REF!</v>
      </c>
      <c r="M549" s="150" t="e">
        <f>IF(M$517=0,0,IF(#REF! = "Yes", 1,0)/M$517)</f>
        <v>#REF!</v>
      </c>
      <c r="N549" s="150" t="e">
        <f>IF(N$517=0,0,IF(#REF! = "Yes", 1,0)/N$517)</f>
        <v>#REF!</v>
      </c>
      <c r="O549" s="150" t="e">
        <f>IF(O$517=0,0,IF(#REF! = "Yes", 1,0)/O$517)</f>
        <v>#REF!</v>
      </c>
      <c r="P549" s="150" t="e">
        <f>IF(P$517=0,0,IF(#REF! = "Yes", 1,0)/P$517)</f>
        <v>#REF!</v>
      </c>
      <c r="Q549" s="150" t="e">
        <f>IF(Q$517=0,0,IF(#REF! = "Yes", 1,0)/Q$517)</f>
        <v>#REF!</v>
      </c>
      <c r="R549" s="150" t="e">
        <f>IF(R$517=0,0,IF(#REF! = "Yes", 1,0)/R$517)</f>
        <v>#REF!</v>
      </c>
      <c r="S549" s="150" t="e">
        <f>IF(S$517=0,0,IF(#REF! = "Yes", 1,0)/S$517)</f>
        <v>#REF!</v>
      </c>
      <c r="T549" s="150" t="e">
        <f>IF(T$517=0,0,IF(#REF! = "Yes", 1,0)/T$517)</f>
        <v>#REF!</v>
      </c>
      <c r="U549" s="150" t="e">
        <f>IF(U$517=0,0,IF(#REF! = "Yes", 1,0)/U$517)</f>
        <v>#REF!</v>
      </c>
      <c r="V549" s="150" t="e">
        <f>IF(V$517=0,0,IF(#REF! = "Yes", 1,0)/V$517)</f>
        <v>#REF!</v>
      </c>
      <c r="W549" s="150" t="e">
        <f>IF(W$517=0,0,IF(#REF! = "Yes", 1,0)/W$517)</f>
        <v>#REF!</v>
      </c>
      <c r="X549" s="150" t="e">
        <f>IF(X$517=0,0,IF(#REF! = "Yes", 1,0)/X$517)</f>
        <v>#REF!</v>
      </c>
      <c r="Y549" s="150" t="e">
        <f>IF(Y$517=0,0,IF(#REF! = "Yes", 1,0)/Y$517)</f>
        <v>#REF!</v>
      </c>
      <c r="Z549" s="150" t="e">
        <f>IF(Z$517=0,0,IF(#REF! = "Yes", 1,0)/Z$517)</f>
        <v>#REF!</v>
      </c>
      <c r="AA549" s="150" t="e">
        <f>IF(AA$517=0,0,IF(#REF! = "Yes", 1,0)/AA$517)</f>
        <v>#REF!</v>
      </c>
      <c r="AB549" s="150" t="e">
        <f>IF(AB$517=0,0,IF(#REF! = "Yes", 1,0)/AB$517)</f>
        <v>#REF!</v>
      </c>
      <c r="AC549" s="150" t="e">
        <f>IF(AC$517=0,0,IF(#REF! = "Yes", 1,0)/AC$517)</f>
        <v>#REF!</v>
      </c>
      <c r="AD549" s="150" t="e">
        <f>IF(AD$517=0,0,IF(#REF! = "Yes", 1,0)/AD$517)</f>
        <v>#REF!</v>
      </c>
      <c r="AE549" s="183"/>
      <c r="AF549" s="183"/>
      <c r="AG549" s="183"/>
      <c r="AH549" s="183"/>
      <c r="AI549" s="183"/>
      <c r="AJ549" s="183"/>
      <c r="AK549" s="183"/>
      <c r="AL549" s="138" t="e">
        <f t="shared" si="27"/>
        <v>#REF!</v>
      </c>
    </row>
    <row r="550" spans="1:42" hidden="1" x14ac:dyDescent="0.25">
      <c r="A550" s="64" t="e">
        <f>IF(#REF!="", "",#REF!)</f>
        <v>#REF!</v>
      </c>
      <c r="B550" s="150" t="e">
        <f>IF(B$517=0,0,IF(#REF! = "Yes", 1,0)/B$517)</f>
        <v>#REF!</v>
      </c>
      <c r="C550" s="150" t="e">
        <f>IF(C$517=0,0,IF(#REF! = "Yes", 1,0)/C$517)</f>
        <v>#REF!</v>
      </c>
      <c r="D550" s="150" t="e">
        <f>IF(D$517=0,0,IF(#REF! = "Yes", 1,0)/D$517)</f>
        <v>#REF!</v>
      </c>
      <c r="E550" s="150" t="e">
        <f>IF(E$517=0,0,IF(#REF! = "Yes", 1,0)/E$517)</f>
        <v>#REF!</v>
      </c>
      <c r="F550" s="150" t="e">
        <f>IF(F$517=0,0,IF(#REF! = "Yes", 1,0)/F$517)</f>
        <v>#REF!</v>
      </c>
      <c r="G550" s="150" t="e">
        <f>IF(G$517=0,0,IF(#REF! = "Yes", 1,0)/G$517)</f>
        <v>#REF!</v>
      </c>
      <c r="H550" s="150" t="e">
        <f>IF(H$517=0,0,IF(#REF! = "Yes", 1,0)/H$517)</f>
        <v>#REF!</v>
      </c>
      <c r="I550" s="150" t="e">
        <f>IF(I$517=0,0,IF(#REF! = "Yes", 1,0)/I$517)</f>
        <v>#REF!</v>
      </c>
      <c r="J550" s="150" t="e">
        <f>IF(J$517=0,0,IF(#REF! = "Yes", 1,0)/J$517)</f>
        <v>#REF!</v>
      </c>
      <c r="K550" s="150" t="e">
        <f>IF(K$517=0,0,IF(#REF! = "Yes", 1,0)/K$517)</f>
        <v>#REF!</v>
      </c>
      <c r="L550" s="150" t="e">
        <f>IF(L$517=0,0,IF(#REF! = "Yes", 1,0)/L$517)</f>
        <v>#REF!</v>
      </c>
      <c r="M550" s="150" t="e">
        <f>IF(M$517=0,0,IF(#REF! = "Yes", 1,0)/M$517)</f>
        <v>#REF!</v>
      </c>
      <c r="N550" s="150" t="e">
        <f>IF(N$517=0,0,IF(#REF! = "Yes", 1,0)/N$517)</f>
        <v>#REF!</v>
      </c>
      <c r="O550" s="150" t="e">
        <f>IF(O$517=0,0,IF(#REF! = "Yes", 1,0)/O$517)</f>
        <v>#REF!</v>
      </c>
      <c r="P550" s="150" t="e">
        <f>IF(P$517=0,0,IF(#REF! = "Yes", 1,0)/P$517)</f>
        <v>#REF!</v>
      </c>
      <c r="Q550" s="150" t="e">
        <f>IF(Q$517=0,0,IF(#REF! = "Yes", 1,0)/Q$517)</f>
        <v>#REF!</v>
      </c>
      <c r="R550" s="150" t="e">
        <f>IF(R$517=0,0,IF(#REF! = "Yes", 1,0)/R$517)</f>
        <v>#REF!</v>
      </c>
      <c r="S550" s="150" t="e">
        <f>IF(S$517=0,0,IF(#REF! = "Yes", 1,0)/S$517)</f>
        <v>#REF!</v>
      </c>
      <c r="T550" s="150" t="e">
        <f>IF(T$517=0,0,IF(#REF! = "Yes", 1,0)/T$517)</f>
        <v>#REF!</v>
      </c>
      <c r="U550" s="150" t="e">
        <f>IF(U$517=0,0,IF(#REF! = "Yes", 1,0)/U$517)</f>
        <v>#REF!</v>
      </c>
      <c r="V550" s="150" t="e">
        <f>IF(V$517=0,0,IF(#REF! = "Yes", 1,0)/V$517)</f>
        <v>#REF!</v>
      </c>
      <c r="W550" s="150" t="e">
        <f>IF(W$517=0,0,IF(#REF! = "Yes", 1,0)/W$517)</f>
        <v>#REF!</v>
      </c>
      <c r="X550" s="150" t="e">
        <f>IF(X$517=0,0,IF(#REF! = "Yes", 1,0)/X$517)</f>
        <v>#REF!</v>
      </c>
      <c r="Y550" s="150" t="e">
        <f>IF(Y$517=0,0,IF(#REF! = "Yes", 1,0)/Y$517)</f>
        <v>#REF!</v>
      </c>
      <c r="Z550" s="150" t="e">
        <f>IF(Z$517=0,0,IF(#REF! = "Yes", 1,0)/Z$517)</f>
        <v>#REF!</v>
      </c>
      <c r="AA550" s="150" t="e">
        <f>IF(AA$517=0,0,IF(#REF! = "Yes", 1,0)/AA$517)</f>
        <v>#REF!</v>
      </c>
      <c r="AB550" s="150" t="e">
        <f>IF(AB$517=0,0,IF(#REF! = "Yes", 1,0)/AB$517)</f>
        <v>#REF!</v>
      </c>
      <c r="AC550" s="150" t="e">
        <f>IF(AC$517=0,0,IF(#REF! = "Yes", 1,0)/AC$517)</f>
        <v>#REF!</v>
      </c>
      <c r="AD550" s="150" t="e">
        <f>IF(AD$517=0,0,IF(#REF! = "Yes", 1,0)/AD$517)</f>
        <v>#REF!</v>
      </c>
      <c r="AE550" s="183"/>
      <c r="AF550" s="183"/>
      <c r="AG550" s="183"/>
      <c r="AH550" s="183"/>
      <c r="AI550" s="183"/>
      <c r="AJ550" s="183"/>
      <c r="AK550" s="183"/>
      <c r="AL550" s="138" t="e">
        <f t="shared" si="27"/>
        <v>#REF!</v>
      </c>
    </row>
    <row r="551" spans="1:42" hidden="1" x14ac:dyDescent="0.25">
      <c r="A551" s="64" t="e">
        <f>IF(#REF!="", "",#REF!)</f>
        <v>#REF!</v>
      </c>
      <c r="B551" s="150" t="e">
        <f>IF(B$517=0,0,IF(#REF! = "Yes", 1,0)/B$517)</f>
        <v>#REF!</v>
      </c>
      <c r="C551" s="150" t="e">
        <f>IF(C$517=0,0,IF(#REF! = "Yes", 1,0)/C$517)</f>
        <v>#REF!</v>
      </c>
      <c r="D551" s="150" t="e">
        <f>IF(D$517=0,0,IF(#REF! = "Yes", 1,0)/D$517)</f>
        <v>#REF!</v>
      </c>
      <c r="E551" s="150" t="e">
        <f>IF(E$517=0,0,IF(#REF! = "Yes", 1,0)/E$517)</f>
        <v>#REF!</v>
      </c>
      <c r="F551" s="150" t="e">
        <f>IF(F$517=0,0,IF(#REF! = "Yes", 1,0)/F$517)</f>
        <v>#REF!</v>
      </c>
      <c r="G551" s="150" t="e">
        <f>IF(G$517=0,0,IF(#REF! = "Yes", 1,0)/G$517)</f>
        <v>#REF!</v>
      </c>
      <c r="H551" s="150" t="e">
        <f>IF(H$517=0,0,IF(#REF! = "Yes", 1,0)/H$517)</f>
        <v>#REF!</v>
      </c>
      <c r="I551" s="150" t="e">
        <f>IF(I$517=0,0,IF(#REF! = "Yes", 1,0)/I$517)</f>
        <v>#REF!</v>
      </c>
      <c r="J551" s="150" t="e">
        <f>IF(J$517=0,0,IF(#REF! = "Yes", 1,0)/J$517)</f>
        <v>#REF!</v>
      </c>
      <c r="K551" s="150" t="e">
        <f>IF(K$517=0,0,IF(#REF! = "Yes", 1,0)/K$517)</f>
        <v>#REF!</v>
      </c>
      <c r="L551" s="150" t="e">
        <f>IF(L$517=0,0,IF(#REF! = "Yes", 1,0)/L$517)</f>
        <v>#REF!</v>
      </c>
      <c r="M551" s="150" t="e">
        <f>IF(M$517=0,0,IF(#REF! = "Yes", 1,0)/M$517)</f>
        <v>#REF!</v>
      </c>
      <c r="N551" s="150" t="e">
        <f>IF(N$517=0,0,IF(#REF! = "Yes", 1,0)/N$517)</f>
        <v>#REF!</v>
      </c>
      <c r="O551" s="150" t="e">
        <f>IF(O$517=0,0,IF(#REF! = "Yes", 1,0)/O$517)</f>
        <v>#REF!</v>
      </c>
      <c r="P551" s="150" t="e">
        <f>IF(P$517=0,0,IF(#REF! = "Yes", 1,0)/P$517)</f>
        <v>#REF!</v>
      </c>
      <c r="Q551" s="150" t="e">
        <f>IF(Q$517=0,0,IF(#REF! = "Yes", 1,0)/Q$517)</f>
        <v>#REF!</v>
      </c>
      <c r="R551" s="150" t="e">
        <f>IF(R$517=0,0,IF(#REF! = "Yes", 1,0)/R$517)</f>
        <v>#REF!</v>
      </c>
      <c r="S551" s="150" t="e">
        <f>IF(S$517=0,0,IF(#REF! = "Yes", 1,0)/S$517)</f>
        <v>#REF!</v>
      </c>
      <c r="T551" s="150" t="e">
        <f>IF(T$517=0,0,IF(#REF! = "Yes", 1,0)/T$517)</f>
        <v>#REF!</v>
      </c>
      <c r="U551" s="150" t="e">
        <f>IF(U$517=0,0,IF(#REF! = "Yes", 1,0)/U$517)</f>
        <v>#REF!</v>
      </c>
      <c r="V551" s="150" t="e">
        <f>IF(V$517=0,0,IF(#REF! = "Yes", 1,0)/V$517)</f>
        <v>#REF!</v>
      </c>
      <c r="W551" s="150" t="e">
        <f>IF(W$517=0,0,IF(#REF! = "Yes", 1,0)/W$517)</f>
        <v>#REF!</v>
      </c>
      <c r="X551" s="150" t="e">
        <f>IF(X$517=0,0,IF(#REF! = "Yes", 1,0)/X$517)</f>
        <v>#REF!</v>
      </c>
      <c r="Y551" s="150" t="e">
        <f>IF(Y$517=0,0,IF(#REF! = "Yes", 1,0)/Y$517)</f>
        <v>#REF!</v>
      </c>
      <c r="Z551" s="150" t="e">
        <f>IF(Z$517=0,0,IF(#REF! = "Yes", 1,0)/Z$517)</f>
        <v>#REF!</v>
      </c>
      <c r="AA551" s="150" t="e">
        <f>IF(AA$517=0,0,IF(#REF! = "Yes", 1,0)/AA$517)</f>
        <v>#REF!</v>
      </c>
      <c r="AB551" s="150" t="e">
        <f>IF(AB$517=0,0,IF(#REF! = "Yes", 1,0)/AB$517)</f>
        <v>#REF!</v>
      </c>
      <c r="AC551" s="150" t="e">
        <f>IF(AC$517=0,0,IF(#REF! = "Yes", 1,0)/AC$517)</f>
        <v>#REF!</v>
      </c>
      <c r="AD551" s="150" t="e">
        <f>IF(AD$517=0,0,IF(#REF! = "Yes", 1,0)/AD$517)</f>
        <v>#REF!</v>
      </c>
      <c r="AE551" s="183"/>
      <c r="AF551" s="183"/>
      <c r="AG551" s="183"/>
      <c r="AH551" s="183"/>
      <c r="AI551" s="183"/>
      <c r="AJ551" s="183"/>
      <c r="AK551" s="183"/>
      <c r="AL551" s="138" t="e">
        <f t="shared" si="27"/>
        <v>#REF!</v>
      </c>
    </row>
    <row r="552" spans="1:42" hidden="1" x14ac:dyDescent="0.25">
      <c r="A552" s="64" t="e">
        <f>IF(#REF!="", "",#REF!)</f>
        <v>#REF!</v>
      </c>
      <c r="B552" s="150" t="e">
        <f>IF(B$517=0,0,IF(#REF! = "Yes", 1,0)/B$517)</f>
        <v>#REF!</v>
      </c>
      <c r="C552" s="150" t="e">
        <f>IF(C$517=0,0,IF(#REF! = "Yes", 1,0)/C$517)</f>
        <v>#REF!</v>
      </c>
      <c r="D552" s="150" t="e">
        <f>IF(D$517=0,0,IF(#REF! = "Yes", 1,0)/D$517)</f>
        <v>#REF!</v>
      </c>
      <c r="E552" s="150" t="e">
        <f>IF(E$517=0,0,IF(#REF! = "Yes", 1,0)/E$517)</f>
        <v>#REF!</v>
      </c>
      <c r="F552" s="150" t="e">
        <f>IF(F$517=0,0,IF(#REF! = "Yes", 1,0)/F$517)</f>
        <v>#REF!</v>
      </c>
      <c r="G552" s="150" t="e">
        <f>IF(G$517=0,0,IF(#REF! = "Yes", 1,0)/G$517)</f>
        <v>#REF!</v>
      </c>
      <c r="H552" s="150" t="e">
        <f>IF(H$517=0,0,IF(#REF! = "Yes", 1,0)/H$517)</f>
        <v>#REF!</v>
      </c>
      <c r="I552" s="150" t="e">
        <f>IF(I$517=0,0,IF(#REF! = "Yes", 1,0)/I$517)</f>
        <v>#REF!</v>
      </c>
      <c r="J552" s="150" t="e">
        <f>IF(J$517=0,0,IF(#REF! = "Yes", 1,0)/J$517)</f>
        <v>#REF!</v>
      </c>
      <c r="K552" s="150" t="e">
        <f>IF(K$517=0,0,IF(#REF! = "Yes", 1,0)/K$517)</f>
        <v>#REF!</v>
      </c>
      <c r="L552" s="150" t="e">
        <f>IF(L$517=0,0,IF(#REF! = "Yes", 1,0)/L$517)</f>
        <v>#REF!</v>
      </c>
      <c r="M552" s="150" t="e">
        <f>IF(M$517=0,0,IF(#REF! = "Yes", 1,0)/M$517)</f>
        <v>#REF!</v>
      </c>
      <c r="N552" s="150" t="e">
        <f>IF(N$517=0,0,IF(#REF! = "Yes", 1,0)/N$517)</f>
        <v>#REF!</v>
      </c>
      <c r="O552" s="150" t="e">
        <f>IF(O$517=0,0,IF(#REF! = "Yes", 1,0)/O$517)</f>
        <v>#REF!</v>
      </c>
      <c r="P552" s="150" t="e">
        <f>IF(P$517=0,0,IF(#REF! = "Yes", 1,0)/P$517)</f>
        <v>#REF!</v>
      </c>
      <c r="Q552" s="150" t="e">
        <f>IF(Q$517=0,0,IF(#REF! = "Yes", 1,0)/Q$517)</f>
        <v>#REF!</v>
      </c>
      <c r="R552" s="150" t="e">
        <f>IF(R$517=0,0,IF(#REF! = "Yes", 1,0)/R$517)</f>
        <v>#REF!</v>
      </c>
      <c r="S552" s="150" t="e">
        <f>IF(S$517=0,0,IF(#REF! = "Yes", 1,0)/S$517)</f>
        <v>#REF!</v>
      </c>
      <c r="T552" s="150" t="e">
        <f>IF(T$517=0,0,IF(#REF! = "Yes", 1,0)/T$517)</f>
        <v>#REF!</v>
      </c>
      <c r="U552" s="150" t="e">
        <f>IF(U$517=0,0,IF(#REF! = "Yes", 1,0)/U$517)</f>
        <v>#REF!</v>
      </c>
      <c r="V552" s="150" t="e">
        <f>IF(V$517=0,0,IF(#REF! = "Yes", 1,0)/V$517)</f>
        <v>#REF!</v>
      </c>
      <c r="W552" s="150" t="e">
        <f>IF(W$517=0,0,IF(#REF! = "Yes", 1,0)/W$517)</f>
        <v>#REF!</v>
      </c>
      <c r="X552" s="150" t="e">
        <f>IF(X$517=0,0,IF(#REF! = "Yes", 1,0)/X$517)</f>
        <v>#REF!</v>
      </c>
      <c r="Y552" s="150" t="e">
        <f>IF(Y$517=0,0,IF(#REF! = "Yes", 1,0)/Y$517)</f>
        <v>#REF!</v>
      </c>
      <c r="Z552" s="150" t="e">
        <f>IF(Z$517=0,0,IF(#REF! = "Yes", 1,0)/Z$517)</f>
        <v>#REF!</v>
      </c>
      <c r="AA552" s="150" t="e">
        <f>IF(AA$517=0,0,IF(#REF! = "Yes", 1,0)/AA$517)</f>
        <v>#REF!</v>
      </c>
      <c r="AB552" s="150" t="e">
        <f>IF(AB$517=0,0,IF(#REF! = "Yes", 1,0)/AB$517)</f>
        <v>#REF!</v>
      </c>
      <c r="AC552" s="150" t="e">
        <f>IF(AC$517=0,0,IF(#REF! = "Yes", 1,0)/AC$517)</f>
        <v>#REF!</v>
      </c>
      <c r="AD552" s="150" t="e">
        <f>IF(AD$517=0,0,IF(#REF! = "Yes", 1,0)/AD$517)</f>
        <v>#REF!</v>
      </c>
      <c r="AE552" s="183"/>
      <c r="AF552" s="183"/>
      <c r="AG552" s="183"/>
      <c r="AH552" s="183"/>
      <c r="AI552" s="183"/>
      <c r="AJ552" s="183"/>
      <c r="AK552" s="183"/>
      <c r="AL552" s="138" t="e">
        <f t="shared" si="27"/>
        <v>#REF!</v>
      </c>
    </row>
    <row r="553" spans="1:42" hidden="1" x14ac:dyDescent="0.25">
      <c r="A553" s="64" t="e">
        <f>IF(#REF!="", "",#REF!)</f>
        <v>#REF!</v>
      </c>
      <c r="B553" s="150" t="e">
        <f>IF(B$517=0,0,IF(#REF! = "Yes", 1,0)/B$517)</f>
        <v>#REF!</v>
      </c>
      <c r="C553" s="150" t="e">
        <f>IF(C$517=0,0,IF(#REF! = "Yes", 1,0)/C$517)</f>
        <v>#REF!</v>
      </c>
      <c r="D553" s="150" t="e">
        <f>IF(D$517=0,0,IF(#REF! = "Yes", 1,0)/D$517)</f>
        <v>#REF!</v>
      </c>
      <c r="E553" s="150" t="e">
        <f>IF(E$517=0,0,IF(#REF! = "Yes", 1,0)/E$517)</f>
        <v>#REF!</v>
      </c>
      <c r="F553" s="150" t="e">
        <f>IF(F$517=0,0,IF(#REF! = "Yes", 1,0)/F$517)</f>
        <v>#REF!</v>
      </c>
      <c r="G553" s="150" t="e">
        <f>IF(G$517=0,0,IF(#REF! = "Yes", 1,0)/G$517)</f>
        <v>#REF!</v>
      </c>
      <c r="H553" s="150" t="e">
        <f>IF(H$517=0,0,IF(#REF! = "Yes", 1,0)/H$517)</f>
        <v>#REF!</v>
      </c>
      <c r="I553" s="150" t="e">
        <f>IF(I$517=0,0,IF(#REF! = "Yes", 1,0)/I$517)</f>
        <v>#REF!</v>
      </c>
      <c r="J553" s="150" t="e">
        <f>IF(J$517=0,0,IF(#REF! = "Yes", 1,0)/J$517)</f>
        <v>#REF!</v>
      </c>
      <c r="K553" s="150" t="e">
        <f>IF(K$517=0,0,IF(#REF! = "Yes", 1,0)/K$517)</f>
        <v>#REF!</v>
      </c>
      <c r="L553" s="150" t="e">
        <f>IF(L$517=0,0,IF(#REF! = "Yes", 1,0)/L$517)</f>
        <v>#REF!</v>
      </c>
      <c r="M553" s="150" t="e">
        <f>IF(M$517=0,0,IF(#REF! = "Yes", 1,0)/M$517)</f>
        <v>#REF!</v>
      </c>
      <c r="N553" s="150" t="e">
        <f>IF(N$517=0,0,IF(#REF! = "Yes", 1,0)/N$517)</f>
        <v>#REF!</v>
      </c>
      <c r="O553" s="150" t="e">
        <f>IF(O$517=0,0,IF(#REF! = "Yes", 1,0)/O$517)</f>
        <v>#REF!</v>
      </c>
      <c r="P553" s="150" t="e">
        <f>IF(P$517=0,0,IF(#REF! = "Yes", 1,0)/P$517)</f>
        <v>#REF!</v>
      </c>
      <c r="Q553" s="150" t="e">
        <f>IF(Q$517=0,0,IF(#REF! = "Yes", 1,0)/Q$517)</f>
        <v>#REF!</v>
      </c>
      <c r="R553" s="150" t="e">
        <f>IF(R$517=0,0,IF(#REF! = "Yes", 1,0)/R$517)</f>
        <v>#REF!</v>
      </c>
      <c r="S553" s="150" t="e">
        <f>IF(S$517=0,0,IF(#REF! = "Yes", 1,0)/S$517)</f>
        <v>#REF!</v>
      </c>
      <c r="T553" s="150" t="e">
        <f>IF(T$517=0,0,IF(#REF! = "Yes", 1,0)/T$517)</f>
        <v>#REF!</v>
      </c>
      <c r="U553" s="150" t="e">
        <f>IF(U$517=0,0,IF(#REF! = "Yes", 1,0)/U$517)</f>
        <v>#REF!</v>
      </c>
      <c r="V553" s="150" t="e">
        <f>IF(V$517=0,0,IF(#REF! = "Yes", 1,0)/V$517)</f>
        <v>#REF!</v>
      </c>
      <c r="W553" s="150" t="e">
        <f>IF(W$517=0,0,IF(#REF! = "Yes", 1,0)/W$517)</f>
        <v>#REF!</v>
      </c>
      <c r="X553" s="150" t="e">
        <f>IF(X$517=0,0,IF(#REF! = "Yes", 1,0)/X$517)</f>
        <v>#REF!</v>
      </c>
      <c r="Y553" s="150" t="e">
        <f>IF(Y$517=0,0,IF(#REF! = "Yes", 1,0)/Y$517)</f>
        <v>#REF!</v>
      </c>
      <c r="Z553" s="150" t="e">
        <f>IF(Z$517=0,0,IF(#REF! = "Yes", 1,0)/Z$517)</f>
        <v>#REF!</v>
      </c>
      <c r="AA553" s="150" t="e">
        <f>IF(AA$517=0,0,IF(#REF! = "Yes", 1,0)/AA$517)</f>
        <v>#REF!</v>
      </c>
      <c r="AB553" s="150" t="e">
        <f>IF(AB$517=0,0,IF(#REF! = "Yes", 1,0)/AB$517)</f>
        <v>#REF!</v>
      </c>
      <c r="AC553" s="150" t="e">
        <f>IF(AC$517=0,0,IF(#REF! = "Yes", 1,0)/AC$517)</f>
        <v>#REF!</v>
      </c>
      <c r="AD553" s="150" t="e">
        <f>IF(AD$517=0,0,IF(#REF! = "Yes", 1,0)/AD$517)</f>
        <v>#REF!</v>
      </c>
      <c r="AE553" s="183"/>
      <c r="AF553" s="183"/>
      <c r="AG553" s="183"/>
      <c r="AH553" s="183"/>
      <c r="AI553" s="183"/>
      <c r="AJ553" s="183"/>
      <c r="AK553" s="183"/>
      <c r="AL553" s="138" t="e">
        <f t="shared" si="27"/>
        <v>#REF!</v>
      </c>
    </row>
    <row r="554" spans="1:42" hidden="1" x14ac:dyDescent="0.25">
      <c r="A554" s="64" t="e">
        <f>IF(#REF!="", "",#REF!)</f>
        <v>#REF!</v>
      </c>
      <c r="B554" s="150" t="e">
        <f>IF(B$517=0,0,IF(#REF! = "Yes", 1,0)/B$517)</f>
        <v>#REF!</v>
      </c>
      <c r="C554" s="150" t="e">
        <f>IF(C$517=0,0,IF(#REF! = "Yes", 1,0)/C$517)</f>
        <v>#REF!</v>
      </c>
      <c r="D554" s="150" t="e">
        <f>IF(D$517=0,0,IF(#REF! = "Yes", 1,0)/D$517)</f>
        <v>#REF!</v>
      </c>
      <c r="E554" s="150" t="e">
        <f>IF(E$517=0,0,IF(#REF! = "Yes", 1,0)/E$517)</f>
        <v>#REF!</v>
      </c>
      <c r="F554" s="150" t="e">
        <f>IF(F$517=0,0,IF(#REF! = "Yes", 1,0)/F$517)</f>
        <v>#REF!</v>
      </c>
      <c r="G554" s="150" t="e">
        <f>IF(G$517=0,0,IF(#REF! = "Yes", 1,0)/G$517)</f>
        <v>#REF!</v>
      </c>
      <c r="H554" s="150" t="e">
        <f>IF(H$517=0,0,IF(#REF! = "Yes", 1,0)/H$517)</f>
        <v>#REF!</v>
      </c>
      <c r="I554" s="150" t="e">
        <f>IF(I$517=0,0,IF(#REF! = "Yes", 1,0)/I$517)</f>
        <v>#REF!</v>
      </c>
      <c r="J554" s="150" t="e">
        <f>IF(J$517=0,0,IF(#REF! = "Yes", 1,0)/J$517)</f>
        <v>#REF!</v>
      </c>
      <c r="K554" s="150" t="e">
        <f>IF(K$517=0,0,IF(#REF! = "Yes", 1,0)/K$517)</f>
        <v>#REF!</v>
      </c>
      <c r="L554" s="150" t="e">
        <f>IF(L$517=0,0,IF(#REF! = "Yes", 1,0)/L$517)</f>
        <v>#REF!</v>
      </c>
      <c r="M554" s="150" t="e">
        <f>IF(M$517=0,0,IF(#REF! = "Yes", 1,0)/M$517)</f>
        <v>#REF!</v>
      </c>
      <c r="N554" s="150" t="e">
        <f>IF(N$517=0,0,IF(#REF! = "Yes", 1,0)/N$517)</f>
        <v>#REF!</v>
      </c>
      <c r="O554" s="150" t="e">
        <f>IF(O$517=0,0,IF(#REF! = "Yes", 1,0)/O$517)</f>
        <v>#REF!</v>
      </c>
      <c r="P554" s="150" t="e">
        <f>IF(P$517=0,0,IF(#REF! = "Yes", 1,0)/P$517)</f>
        <v>#REF!</v>
      </c>
      <c r="Q554" s="150" t="e">
        <f>IF(Q$517=0,0,IF(#REF! = "Yes", 1,0)/Q$517)</f>
        <v>#REF!</v>
      </c>
      <c r="R554" s="150" t="e">
        <f>IF(R$517=0,0,IF(#REF! = "Yes", 1,0)/R$517)</f>
        <v>#REF!</v>
      </c>
      <c r="S554" s="150" t="e">
        <f>IF(S$517=0,0,IF(#REF! = "Yes", 1,0)/S$517)</f>
        <v>#REF!</v>
      </c>
      <c r="T554" s="150" t="e">
        <f>IF(T$517=0,0,IF(#REF! = "Yes", 1,0)/T$517)</f>
        <v>#REF!</v>
      </c>
      <c r="U554" s="150" t="e">
        <f>IF(U$517=0,0,IF(#REF! = "Yes", 1,0)/U$517)</f>
        <v>#REF!</v>
      </c>
      <c r="V554" s="150" t="e">
        <f>IF(V$517=0,0,IF(#REF! = "Yes", 1,0)/V$517)</f>
        <v>#REF!</v>
      </c>
      <c r="W554" s="150" t="e">
        <f>IF(W$517=0,0,IF(#REF! = "Yes", 1,0)/W$517)</f>
        <v>#REF!</v>
      </c>
      <c r="X554" s="150" t="e">
        <f>IF(X$517=0,0,IF(#REF! = "Yes", 1,0)/X$517)</f>
        <v>#REF!</v>
      </c>
      <c r="Y554" s="150" t="e">
        <f>IF(Y$517=0,0,IF(#REF! = "Yes", 1,0)/Y$517)</f>
        <v>#REF!</v>
      </c>
      <c r="Z554" s="150" t="e">
        <f>IF(Z$517=0,0,IF(#REF! = "Yes", 1,0)/Z$517)</f>
        <v>#REF!</v>
      </c>
      <c r="AA554" s="150" t="e">
        <f>IF(AA$517=0,0,IF(#REF! = "Yes", 1,0)/AA$517)</f>
        <v>#REF!</v>
      </c>
      <c r="AB554" s="150" t="e">
        <f>IF(AB$517=0,0,IF(#REF! = "Yes", 1,0)/AB$517)</f>
        <v>#REF!</v>
      </c>
      <c r="AC554" s="150" t="e">
        <f>IF(AC$517=0,0,IF(#REF! = "Yes", 1,0)/AC$517)</f>
        <v>#REF!</v>
      </c>
      <c r="AD554" s="150" t="e">
        <f>IF(AD$517=0,0,IF(#REF! = "Yes", 1,0)/AD$517)</f>
        <v>#REF!</v>
      </c>
      <c r="AE554" s="183"/>
      <c r="AF554" s="183"/>
      <c r="AG554" s="183"/>
      <c r="AH554" s="183"/>
      <c r="AI554" s="183"/>
      <c r="AJ554" s="183"/>
      <c r="AK554" s="183"/>
      <c r="AL554" s="138" t="e">
        <f t="shared" si="27"/>
        <v>#REF!</v>
      </c>
    </row>
    <row r="555" spans="1:42" hidden="1" x14ac:dyDescent="0.25">
      <c r="A555" s="64" t="e">
        <f>IF(#REF!="", "",#REF!)</f>
        <v>#REF!</v>
      </c>
      <c r="B555" s="150" t="e">
        <f>IF(B$517=0,0,IF(#REF! = "Yes", 1,0)/B$517)</f>
        <v>#REF!</v>
      </c>
      <c r="C555" s="150" t="e">
        <f>IF(C$517=0,0,IF(#REF! = "Yes", 1,0)/C$517)</f>
        <v>#REF!</v>
      </c>
      <c r="D555" s="150" t="e">
        <f>IF(D$517=0,0,IF(#REF! = "Yes", 1,0)/D$517)</f>
        <v>#REF!</v>
      </c>
      <c r="E555" s="150" t="e">
        <f>IF(E$517=0,0,IF(#REF! = "Yes", 1,0)/E$517)</f>
        <v>#REF!</v>
      </c>
      <c r="F555" s="150" t="e">
        <f>IF(F$517=0,0,IF(#REF! = "Yes", 1,0)/F$517)</f>
        <v>#REF!</v>
      </c>
      <c r="G555" s="150" t="e">
        <f>IF(G$517=0,0,IF(#REF! = "Yes", 1,0)/G$517)</f>
        <v>#REF!</v>
      </c>
      <c r="H555" s="150" t="e">
        <f>IF(H$517=0,0,IF(#REF! = "Yes", 1,0)/H$517)</f>
        <v>#REF!</v>
      </c>
      <c r="I555" s="150" t="e">
        <f>IF(I$517=0,0,IF(#REF! = "Yes", 1,0)/I$517)</f>
        <v>#REF!</v>
      </c>
      <c r="J555" s="150" t="e">
        <f>IF(J$517=0,0,IF(#REF! = "Yes", 1,0)/J$517)</f>
        <v>#REF!</v>
      </c>
      <c r="K555" s="150" t="e">
        <f>IF(K$517=0,0,IF(#REF! = "Yes", 1,0)/K$517)</f>
        <v>#REF!</v>
      </c>
      <c r="L555" s="150" t="e">
        <f>IF(L$517=0,0,IF(#REF! = "Yes", 1,0)/L$517)</f>
        <v>#REF!</v>
      </c>
      <c r="M555" s="150" t="e">
        <f>IF(M$517=0,0,IF(#REF! = "Yes", 1,0)/M$517)</f>
        <v>#REF!</v>
      </c>
      <c r="N555" s="150" t="e">
        <f>IF(N$517=0,0,IF(#REF! = "Yes", 1,0)/N$517)</f>
        <v>#REF!</v>
      </c>
      <c r="O555" s="150" t="e">
        <f>IF(O$517=0,0,IF(#REF! = "Yes", 1,0)/O$517)</f>
        <v>#REF!</v>
      </c>
      <c r="P555" s="150" t="e">
        <f>IF(P$517=0,0,IF(#REF! = "Yes", 1,0)/P$517)</f>
        <v>#REF!</v>
      </c>
      <c r="Q555" s="150" t="e">
        <f>IF(Q$517=0,0,IF(#REF! = "Yes", 1,0)/Q$517)</f>
        <v>#REF!</v>
      </c>
      <c r="R555" s="150" t="e">
        <f>IF(R$517=0,0,IF(#REF! = "Yes", 1,0)/R$517)</f>
        <v>#REF!</v>
      </c>
      <c r="S555" s="150" t="e">
        <f>IF(S$517=0,0,IF(#REF! = "Yes", 1,0)/S$517)</f>
        <v>#REF!</v>
      </c>
      <c r="T555" s="150" t="e">
        <f>IF(T$517=0,0,IF(#REF! = "Yes", 1,0)/T$517)</f>
        <v>#REF!</v>
      </c>
      <c r="U555" s="150" t="e">
        <f>IF(U$517=0,0,IF(#REF! = "Yes", 1,0)/U$517)</f>
        <v>#REF!</v>
      </c>
      <c r="V555" s="150" t="e">
        <f>IF(V$517=0,0,IF(#REF! = "Yes", 1,0)/V$517)</f>
        <v>#REF!</v>
      </c>
      <c r="W555" s="150" t="e">
        <f>IF(W$517=0,0,IF(#REF! = "Yes", 1,0)/W$517)</f>
        <v>#REF!</v>
      </c>
      <c r="X555" s="150" t="e">
        <f>IF(X$517=0,0,IF(#REF! = "Yes", 1,0)/X$517)</f>
        <v>#REF!</v>
      </c>
      <c r="Y555" s="150" t="e">
        <f>IF(Y$517=0,0,IF(#REF! = "Yes", 1,0)/Y$517)</f>
        <v>#REF!</v>
      </c>
      <c r="Z555" s="150" t="e">
        <f>IF(Z$517=0,0,IF(#REF! = "Yes", 1,0)/Z$517)</f>
        <v>#REF!</v>
      </c>
      <c r="AA555" s="150" t="e">
        <f>IF(AA$517=0,0,IF(#REF! = "Yes", 1,0)/AA$517)</f>
        <v>#REF!</v>
      </c>
      <c r="AB555" s="150" t="e">
        <f>IF(AB$517=0,0,IF(#REF! = "Yes", 1,0)/AB$517)</f>
        <v>#REF!</v>
      </c>
      <c r="AC555" s="150" t="e">
        <f>IF(AC$517=0,0,IF(#REF! = "Yes", 1,0)/AC$517)</f>
        <v>#REF!</v>
      </c>
      <c r="AD555" s="150" t="e">
        <f>IF(AD$517=0,0,IF(#REF! = "Yes", 1,0)/AD$517)</f>
        <v>#REF!</v>
      </c>
      <c r="AE555" s="183"/>
      <c r="AF555" s="183"/>
      <c r="AG555" s="183"/>
      <c r="AH555" s="183"/>
      <c r="AI555" s="183"/>
      <c r="AJ555" s="183"/>
      <c r="AK555" s="183"/>
      <c r="AL555" s="138" t="e">
        <f t="shared" si="27"/>
        <v>#REF!</v>
      </c>
    </row>
    <row r="556" spans="1:42" ht="15.75" hidden="1" thickBot="1" x14ac:dyDescent="0.3"/>
    <row r="557" spans="1:42" hidden="1" x14ac:dyDescent="0.25">
      <c r="A557" s="149" t="s">
        <v>773</v>
      </c>
      <c r="B557" s="162" t="e" cm="1">
        <f t="array" ref="B557:AI557">TRANSPOSE(A522:A555)</f>
        <v>#REF!</v>
      </c>
      <c r="C557" s="162" t="e">
        <v>#REF!</v>
      </c>
      <c r="D557" s="162" t="e">
        <v>#REF!</v>
      </c>
      <c r="E557" s="162" t="e">
        <v>#REF!</v>
      </c>
      <c r="F557" s="162" t="e">
        <v>#REF!</v>
      </c>
      <c r="G557" s="162" t="e">
        <v>#REF!</v>
      </c>
      <c r="H557" s="162" t="e">
        <v>#REF!</v>
      </c>
      <c r="I557" s="162" t="e">
        <v>#REF!</v>
      </c>
      <c r="J557" s="162" t="e">
        <v>#REF!</v>
      </c>
      <c r="K557" s="162" t="e">
        <v>#REF!</v>
      </c>
      <c r="L557" s="162" t="e">
        <v>#REF!</v>
      </c>
      <c r="M557" s="162" t="e">
        <v>#REF!</v>
      </c>
      <c r="N557" s="162" t="e">
        <v>#REF!</v>
      </c>
      <c r="O557" s="162" t="e">
        <v>#REF!</v>
      </c>
      <c r="P557" s="162" t="e">
        <v>#REF!</v>
      </c>
      <c r="Q557" s="162" t="e">
        <v>#REF!</v>
      </c>
      <c r="R557" s="162" t="e">
        <v>#REF!</v>
      </c>
      <c r="S557" s="162" t="e">
        <v>#REF!</v>
      </c>
      <c r="T557" s="162" t="e">
        <v>#REF!</v>
      </c>
      <c r="U557" s="162" t="e">
        <v>#REF!</v>
      </c>
      <c r="V557" s="162" t="e">
        <v>#REF!</v>
      </c>
      <c r="W557" s="162" t="e">
        <v>#REF!</v>
      </c>
      <c r="X557" s="162" t="e">
        <v>#REF!</v>
      </c>
      <c r="Y557" s="162" t="e">
        <v>#REF!</v>
      </c>
      <c r="Z557" s="162" t="e">
        <v>#REF!</v>
      </c>
      <c r="AA557" s="162" t="e">
        <v>#REF!</v>
      </c>
      <c r="AB557" s="162" t="e">
        <v>#REF!</v>
      </c>
      <c r="AC557" s="162" t="e">
        <v>#REF!</v>
      </c>
      <c r="AD557" s="162" t="e">
        <v>#REF!</v>
      </c>
      <c r="AE557" s="162" t="e">
        <v>#REF!</v>
      </c>
      <c r="AF557" s="162" t="e">
        <v>#REF!</v>
      </c>
      <c r="AG557" s="162" t="e">
        <v>#REF!</v>
      </c>
      <c r="AH557" s="162" t="e">
        <v>#REF!</v>
      </c>
      <c r="AI557" s="162" t="e">
        <v>#REF!</v>
      </c>
      <c r="AJ557" s="162"/>
      <c r="AK557" s="162"/>
      <c r="AL557" s="162"/>
      <c r="AM557" s="162"/>
      <c r="AN557" s="162"/>
      <c r="AO557" s="162"/>
      <c r="AP557" s="162"/>
    </row>
    <row r="558" spans="1:42" hidden="1" x14ac:dyDescent="0.25">
      <c r="A558" s="151" t="s">
        <v>148</v>
      </c>
      <c r="B558" s="162" t="e">
        <f t="shared" ref="B558:K567" si="28">HLOOKUP($A558,$B$521:$AD$555,MATCH(B$557,$A$521:$A$555,0))</f>
        <v>#REF!</v>
      </c>
      <c r="C558" s="162" t="e">
        <f t="shared" si="28"/>
        <v>#REF!</v>
      </c>
      <c r="D558" s="162" t="e">
        <f t="shared" si="28"/>
        <v>#REF!</v>
      </c>
      <c r="E558" s="162" t="e">
        <f t="shared" si="28"/>
        <v>#REF!</v>
      </c>
      <c r="F558" s="162" t="e">
        <f t="shared" si="28"/>
        <v>#REF!</v>
      </c>
      <c r="G558" s="162" t="e">
        <f t="shared" si="28"/>
        <v>#REF!</v>
      </c>
      <c r="H558" s="162" t="e">
        <f t="shared" si="28"/>
        <v>#REF!</v>
      </c>
      <c r="I558" s="162" t="e">
        <f t="shared" si="28"/>
        <v>#REF!</v>
      </c>
      <c r="J558" s="162" t="e">
        <f t="shared" si="28"/>
        <v>#REF!</v>
      </c>
      <c r="K558" s="162" t="e">
        <f t="shared" si="28"/>
        <v>#REF!</v>
      </c>
      <c r="L558" s="162" t="e">
        <f t="shared" ref="L558:U567" si="29">HLOOKUP($A558,$B$521:$AD$555,MATCH(L$557,$A$521:$A$555,0))</f>
        <v>#REF!</v>
      </c>
      <c r="M558" s="162" t="e">
        <f t="shared" si="29"/>
        <v>#REF!</v>
      </c>
      <c r="N558" s="162" t="e">
        <f t="shared" si="29"/>
        <v>#REF!</v>
      </c>
      <c r="O558" s="162" t="e">
        <f t="shared" si="29"/>
        <v>#REF!</v>
      </c>
      <c r="P558" s="162" t="e">
        <f t="shared" si="29"/>
        <v>#REF!</v>
      </c>
      <c r="Q558" s="162" t="e">
        <f t="shared" si="29"/>
        <v>#REF!</v>
      </c>
      <c r="R558" s="162" t="e">
        <f t="shared" si="29"/>
        <v>#REF!</v>
      </c>
      <c r="S558" s="162" t="e">
        <f t="shared" si="29"/>
        <v>#REF!</v>
      </c>
      <c r="T558" s="162" t="e">
        <f t="shared" si="29"/>
        <v>#REF!</v>
      </c>
      <c r="U558" s="162" t="e">
        <f t="shared" si="29"/>
        <v>#REF!</v>
      </c>
      <c r="V558" s="162" t="e">
        <f t="shared" ref="V558:AP573" si="30">HLOOKUP($A558,$B$521:$AD$555,MATCH(V$557,$A$521:$A$555,0))</f>
        <v>#REF!</v>
      </c>
      <c r="W558" s="162" t="e">
        <f t="shared" si="30"/>
        <v>#REF!</v>
      </c>
      <c r="X558" s="162" t="e">
        <f t="shared" si="30"/>
        <v>#REF!</v>
      </c>
      <c r="Y558" s="162" t="e">
        <f t="shared" si="30"/>
        <v>#REF!</v>
      </c>
      <c r="Z558" s="162" t="e">
        <f t="shared" si="30"/>
        <v>#REF!</v>
      </c>
      <c r="AA558" s="162" t="e">
        <f t="shared" si="30"/>
        <v>#REF!</v>
      </c>
      <c r="AB558" s="162" t="e">
        <f t="shared" si="30"/>
        <v>#REF!</v>
      </c>
      <c r="AC558" s="162" t="e">
        <f t="shared" si="30"/>
        <v>#REF!</v>
      </c>
      <c r="AD558" s="162" t="e">
        <f t="shared" si="30"/>
        <v>#REF!</v>
      </c>
      <c r="AE558" s="162"/>
      <c r="AF558" s="162"/>
      <c r="AG558" s="162"/>
      <c r="AH558" s="162"/>
      <c r="AI558" s="162"/>
      <c r="AJ558" s="162"/>
      <c r="AK558" s="162"/>
      <c r="AL558" s="162" t="e">
        <f t="shared" si="30"/>
        <v>#N/A</v>
      </c>
      <c r="AM558" s="162" t="e">
        <f t="shared" si="30"/>
        <v>#N/A</v>
      </c>
      <c r="AN558" s="162" t="e">
        <f t="shared" si="30"/>
        <v>#N/A</v>
      </c>
      <c r="AO558" s="162" t="e">
        <f t="shared" si="30"/>
        <v>#N/A</v>
      </c>
      <c r="AP558" s="162" t="e">
        <f t="shared" si="30"/>
        <v>#N/A</v>
      </c>
    </row>
    <row r="559" spans="1:42" hidden="1" x14ac:dyDescent="0.25">
      <c r="A559" s="151" t="s">
        <v>150</v>
      </c>
      <c r="B559" s="162" t="e">
        <f t="shared" si="28"/>
        <v>#REF!</v>
      </c>
      <c r="C559" s="162" t="e">
        <f t="shared" si="28"/>
        <v>#REF!</v>
      </c>
      <c r="D559" s="162" t="e">
        <f t="shared" si="28"/>
        <v>#REF!</v>
      </c>
      <c r="E559" s="162" t="e">
        <f t="shared" si="28"/>
        <v>#REF!</v>
      </c>
      <c r="F559" s="162" t="e">
        <f t="shared" si="28"/>
        <v>#REF!</v>
      </c>
      <c r="G559" s="162" t="e">
        <f t="shared" si="28"/>
        <v>#REF!</v>
      </c>
      <c r="H559" s="162" t="e">
        <f t="shared" si="28"/>
        <v>#REF!</v>
      </c>
      <c r="I559" s="162" t="e">
        <f t="shared" si="28"/>
        <v>#REF!</v>
      </c>
      <c r="J559" s="162" t="e">
        <f t="shared" si="28"/>
        <v>#REF!</v>
      </c>
      <c r="K559" s="162" t="e">
        <f t="shared" si="28"/>
        <v>#REF!</v>
      </c>
      <c r="L559" s="162" t="e">
        <f t="shared" si="29"/>
        <v>#REF!</v>
      </c>
      <c r="M559" s="162" t="e">
        <f t="shared" si="29"/>
        <v>#REF!</v>
      </c>
      <c r="N559" s="162" t="e">
        <f t="shared" si="29"/>
        <v>#REF!</v>
      </c>
      <c r="O559" s="162" t="e">
        <f t="shared" si="29"/>
        <v>#REF!</v>
      </c>
      <c r="P559" s="162" t="e">
        <f t="shared" si="29"/>
        <v>#REF!</v>
      </c>
      <c r="Q559" s="162" t="e">
        <f t="shared" si="29"/>
        <v>#REF!</v>
      </c>
      <c r="R559" s="162" t="e">
        <f t="shared" si="29"/>
        <v>#REF!</v>
      </c>
      <c r="S559" s="162" t="e">
        <f t="shared" si="29"/>
        <v>#REF!</v>
      </c>
      <c r="T559" s="162" t="e">
        <f t="shared" si="29"/>
        <v>#REF!</v>
      </c>
      <c r="U559" s="162" t="e">
        <f t="shared" si="29"/>
        <v>#REF!</v>
      </c>
      <c r="V559" s="162" t="e">
        <f t="shared" si="30"/>
        <v>#REF!</v>
      </c>
      <c r="W559" s="162" t="e">
        <f t="shared" si="30"/>
        <v>#REF!</v>
      </c>
      <c r="X559" s="162" t="e">
        <f t="shared" si="30"/>
        <v>#REF!</v>
      </c>
      <c r="Y559" s="162" t="e">
        <f t="shared" si="30"/>
        <v>#REF!</v>
      </c>
      <c r="Z559" s="162" t="e">
        <f t="shared" si="30"/>
        <v>#REF!</v>
      </c>
      <c r="AA559" s="162" t="e">
        <f t="shared" si="30"/>
        <v>#REF!</v>
      </c>
      <c r="AB559" s="162" t="e">
        <f t="shared" si="30"/>
        <v>#REF!</v>
      </c>
      <c r="AC559" s="162" t="e">
        <f t="shared" si="30"/>
        <v>#REF!</v>
      </c>
      <c r="AD559" s="162" t="e">
        <f t="shared" si="30"/>
        <v>#REF!</v>
      </c>
      <c r="AE559" s="162"/>
      <c r="AF559" s="162"/>
      <c r="AG559" s="162"/>
      <c r="AH559" s="162"/>
      <c r="AI559" s="162"/>
      <c r="AJ559" s="162"/>
      <c r="AK559" s="162"/>
      <c r="AL559" s="162" t="e">
        <f t="shared" si="30"/>
        <v>#N/A</v>
      </c>
      <c r="AM559" s="162" t="e">
        <f t="shared" si="30"/>
        <v>#N/A</v>
      </c>
      <c r="AN559" s="162" t="e">
        <f t="shared" si="30"/>
        <v>#N/A</v>
      </c>
      <c r="AO559" s="162" t="e">
        <f t="shared" si="30"/>
        <v>#N/A</v>
      </c>
      <c r="AP559" s="162" t="e">
        <f t="shared" si="30"/>
        <v>#N/A</v>
      </c>
    </row>
    <row r="560" spans="1:42" hidden="1" x14ac:dyDescent="0.25">
      <c r="A560" s="151" t="s">
        <v>151</v>
      </c>
      <c r="B560" s="162" t="e">
        <f t="shared" si="28"/>
        <v>#REF!</v>
      </c>
      <c r="C560" s="162" t="e">
        <f t="shared" si="28"/>
        <v>#REF!</v>
      </c>
      <c r="D560" s="162" t="e">
        <f t="shared" si="28"/>
        <v>#REF!</v>
      </c>
      <c r="E560" s="162" t="e">
        <f t="shared" si="28"/>
        <v>#REF!</v>
      </c>
      <c r="F560" s="162" t="e">
        <f t="shared" si="28"/>
        <v>#REF!</v>
      </c>
      <c r="G560" s="162" t="e">
        <f t="shared" si="28"/>
        <v>#REF!</v>
      </c>
      <c r="H560" s="162" t="e">
        <f t="shared" si="28"/>
        <v>#REF!</v>
      </c>
      <c r="I560" s="162" t="e">
        <f t="shared" si="28"/>
        <v>#REF!</v>
      </c>
      <c r="J560" s="162" t="e">
        <f t="shared" si="28"/>
        <v>#REF!</v>
      </c>
      <c r="K560" s="162" t="e">
        <f t="shared" si="28"/>
        <v>#REF!</v>
      </c>
      <c r="L560" s="162" t="e">
        <f t="shared" si="29"/>
        <v>#REF!</v>
      </c>
      <c r="M560" s="162" t="e">
        <f t="shared" si="29"/>
        <v>#REF!</v>
      </c>
      <c r="N560" s="162" t="e">
        <f t="shared" si="29"/>
        <v>#REF!</v>
      </c>
      <c r="O560" s="162" t="e">
        <f t="shared" si="29"/>
        <v>#REF!</v>
      </c>
      <c r="P560" s="162" t="e">
        <f t="shared" si="29"/>
        <v>#REF!</v>
      </c>
      <c r="Q560" s="162" t="e">
        <f t="shared" si="29"/>
        <v>#REF!</v>
      </c>
      <c r="R560" s="162" t="e">
        <f t="shared" si="29"/>
        <v>#REF!</v>
      </c>
      <c r="S560" s="162" t="e">
        <f t="shared" si="29"/>
        <v>#REF!</v>
      </c>
      <c r="T560" s="162" t="e">
        <f t="shared" si="29"/>
        <v>#REF!</v>
      </c>
      <c r="U560" s="162" t="e">
        <f t="shared" si="29"/>
        <v>#REF!</v>
      </c>
      <c r="V560" s="162" t="e">
        <f t="shared" si="30"/>
        <v>#REF!</v>
      </c>
      <c r="W560" s="162" t="e">
        <f t="shared" si="30"/>
        <v>#REF!</v>
      </c>
      <c r="X560" s="162" t="e">
        <f t="shared" si="30"/>
        <v>#REF!</v>
      </c>
      <c r="Y560" s="162" t="e">
        <f t="shared" si="30"/>
        <v>#REF!</v>
      </c>
      <c r="Z560" s="162" t="e">
        <f t="shared" si="30"/>
        <v>#REF!</v>
      </c>
      <c r="AA560" s="162" t="e">
        <f t="shared" si="30"/>
        <v>#REF!</v>
      </c>
      <c r="AB560" s="162" t="e">
        <f t="shared" si="30"/>
        <v>#REF!</v>
      </c>
      <c r="AC560" s="162" t="e">
        <f t="shared" si="30"/>
        <v>#REF!</v>
      </c>
      <c r="AD560" s="162" t="e">
        <f t="shared" si="30"/>
        <v>#REF!</v>
      </c>
      <c r="AE560" s="162"/>
      <c r="AF560" s="162"/>
      <c r="AG560" s="162"/>
      <c r="AH560" s="162"/>
      <c r="AI560" s="162"/>
      <c r="AJ560" s="162"/>
      <c r="AK560" s="162"/>
      <c r="AL560" s="162" t="e">
        <f t="shared" si="30"/>
        <v>#N/A</v>
      </c>
      <c r="AM560" s="162" t="e">
        <f t="shared" si="30"/>
        <v>#N/A</v>
      </c>
      <c r="AN560" s="162" t="e">
        <f t="shared" si="30"/>
        <v>#N/A</v>
      </c>
      <c r="AO560" s="162" t="e">
        <f t="shared" si="30"/>
        <v>#N/A</v>
      </c>
      <c r="AP560" s="162" t="e">
        <f t="shared" si="30"/>
        <v>#N/A</v>
      </c>
    </row>
    <row r="561" spans="1:42" hidden="1" x14ac:dyDescent="0.25">
      <c r="A561" s="151" t="s">
        <v>152</v>
      </c>
      <c r="B561" s="162" t="e">
        <f t="shared" si="28"/>
        <v>#REF!</v>
      </c>
      <c r="C561" s="162" t="e">
        <f t="shared" si="28"/>
        <v>#REF!</v>
      </c>
      <c r="D561" s="162" t="e">
        <f t="shared" si="28"/>
        <v>#REF!</v>
      </c>
      <c r="E561" s="162" t="e">
        <f t="shared" si="28"/>
        <v>#REF!</v>
      </c>
      <c r="F561" s="162" t="e">
        <f t="shared" si="28"/>
        <v>#REF!</v>
      </c>
      <c r="G561" s="162" t="e">
        <f t="shared" si="28"/>
        <v>#REF!</v>
      </c>
      <c r="H561" s="162" t="e">
        <f t="shared" si="28"/>
        <v>#REF!</v>
      </c>
      <c r="I561" s="162" t="e">
        <f t="shared" si="28"/>
        <v>#REF!</v>
      </c>
      <c r="J561" s="162" t="e">
        <f t="shared" si="28"/>
        <v>#REF!</v>
      </c>
      <c r="K561" s="162" t="e">
        <f t="shared" si="28"/>
        <v>#REF!</v>
      </c>
      <c r="L561" s="162" t="e">
        <f t="shared" si="29"/>
        <v>#REF!</v>
      </c>
      <c r="M561" s="162" t="e">
        <f t="shared" si="29"/>
        <v>#REF!</v>
      </c>
      <c r="N561" s="162" t="e">
        <f t="shared" si="29"/>
        <v>#REF!</v>
      </c>
      <c r="O561" s="162" t="e">
        <f t="shared" si="29"/>
        <v>#REF!</v>
      </c>
      <c r="P561" s="162" t="e">
        <f t="shared" si="29"/>
        <v>#REF!</v>
      </c>
      <c r="Q561" s="162" t="e">
        <f t="shared" si="29"/>
        <v>#REF!</v>
      </c>
      <c r="R561" s="162" t="e">
        <f t="shared" si="29"/>
        <v>#REF!</v>
      </c>
      <c r="S561" s="162" t="e">
        <f t="shared" si="29"/>
        <v>#REF!</v>
      </c>
      <c r="T561" s="162" t="e">
        <f t="shared" si="29"/>
        <v>#REF!</v>
      </c>
      <c r="U561" s="162" t="e">
        <f t="shared" si="29"/>
        <v>#REF!</v>
      </c>
      <c r="V561" s="162" t="e">
        <f t="shared" si="30"/>
        <v>#REF!</v>
      </c>
      <c r="W561" s="162" t="e">
        <f t="shared" si="30"/>
        <v>#REF!</v>
      </c>
      <c r="X561" s="162" t="e">
        <f t="shared" si="30"/>
        <v>#REF!</v>
      </c>
      <c r="Y561" s="162" t="e">
        <f t="shared" si="30"/>
        <v>#REF!</v>
      </c>
      <c r="Z561" s="162" t="e">
        <f t="shared" si="30"/>
        <v>#REF!</v>
      </c>
      <c r="AA561" s="162" t="e">
        <f t="shared" si="30"/>
        <v>#REF!</v>
      </c>
      <c r="AB561" s="162" t="e">
        <f t="shared" si="30"/>
        <v>#REF!</v>
      </c>
      <c r="AC561" s="162" t="e">
        <f t="shared" si="30"/>
        <v>#REF!</v>
      </c>
      <c r="AD561" s="162" t="e">
        <f t="shared" si="30"/>
        <v>#REF!</v>
      </c>
      <c r="AE561" s="162"/>
      <c r="AF561" s="162"/>
      <c r="AG561" s="162"/>
      <c r="AH561" s="162"/>
      <c r="AI561" s="162"/>
      <c r="AJ561" s="162"/>
      <c r="AK561" s="162"/>
      <c r="AL561" s="162" t="e">
        <f t="shared" si="30"/>
        <v>#N/A</v>
      </c>
      <c r="AM561" s="162" t="e">
        <f t="shared" si="30"/>
        <v>#N/A</v>
      </c>
      <c r="AN561" s="162" t="e">
        <f t="shared" si="30"/>
        <v>#N/A</v>
      </c>
      <c r="AO561" s="162" t="e">
        <f t="shared" si="30"/>
        <v>#N/A</v>
      </c>
      <c r="AP561" s="162" t="e">
        <f t="shared" si="30"/>
        <v>#N/A</v>
      </c>
    </row>
    <row r="562" spans="1:42" hidden="1" x14ac:dyDescent="0.25">
      <c r="A562" s="151" t="s">
        <v>154</v>
      </c>
      <c r="B562" s="162" t="e">
        <f t="shared" si="28"/>
        <v>#REF!</v>
      </c>
      <c r="C562" s="162" t="e">
        <f t="shared" si="28"/>
        <v>#REF!</v>
      </c>
      <c r="D562" s="162" t="e">
        <f t="shared" si="28"/>
        <v>#REF!</v>
      </c>
      <c r="E562" s="162" t="e">
        <f t="shared" si="28"/>
        <v>#REF!</v>
      </c>
      <c r="F562" s="162" t="e">
        <f t="shared" si="28"/>
        <v>#REF!</v>
      </c>
      <c r="G562" s="162" t="e">
        <f t="shared" si="28"/>
        <v>#REF!</v>
      </c>
      <c r="H562" s="162" t="e">
        <f t="shared" si="28"/>
        <v>#REF!</v>
      </c>
      <c r="I562" s="162" t="e">
        <f t="shared" si="28"/>
        <v>#REF!</v>
      </c>
      <c r="J562" s="162" t="e">
        <f t="shared" si="28"/>
        <v>#REF!</v>
      </c>
      <c r="K562" s="162" t="e">
        <f t="shared" si="28"/>
        <v>#REF!</v>
      </c>
      <c r="L562" s="162" t="e">
        <f t="shared" si="29"/>
        <v>#REF!</v>
      </c>
      <c r="M562" s="162" t="e">
        <f t="shared" si="29"/>
        <v>#REF!</v>
      </c>
      <c r="N562" s="162" t="e">
        <f t="shared" si="29"/>
        <v>#REF!</v>
      </c>
      <c r="O562" s="162" t="e">
        <f t="shared" si="29"/>
        <v>#REF!</v>
      </c>
      <c r="P562" s="162" t="e">
        <f t="shared" si="29"/>
        <v>#REF!</v>
      </c>
      <c r="Q562" s="162" t="e">
        <f t="shared" si="29"/>
        <v>#REF!</v>
      </c>
      <c r="R562" s="162" t="e">
        <f t="shared" si="29"/>
        <v>#REF!</v>
      </c>
      <c r="S562" s="162" t="e">
        <f t="shared" si="29"/>
        <v>#REF!</v>
      </c>
      <c r="T562" s="162" t="e">
        <f t="shared" si="29"/>
        <v>#REF!</v>
      </c>
      <c r="U562" s="162" t="e">
        <f t="shared" si="29"/>
        <v>#REF!</v>
      </c>
      <c r="V562" s="162" t="e">
        <f t="shared" si="30"/>
        <v>#REF!</v>
      </c>
      <c r="W562" s="162" t="e">
        <f t="shared" si="30"/>
        <v>#REF!</v>
      </c>
      <c r="X562" s="162" t="e">
        <f t="shared" si="30"/>
        <v>#REF!</v>
      </c>
      <c r="Y562" s="162" t="e">
        <f t="shared" si="30"/>
        <v>#REF!</v>
      </c>
      <c r="Z562" s="162" t="e">
        <f t="shared" si="30"/>
        <v>#REF!</v>
      </c>
      <c r="AA562" s="162" t="e">
        <f t="shared" si="30"/>
        <v>#REF!</v>
      </c>
      <c r="AB562" s="162" t="e">
        <f t="shared" si="30"/>
        <v>#REF!</v>
      </c>
      <c r="AC562" s="162" t="e">
        <f t="shared" si="30"/>
        <v>#REF!</v>
      </c>
      <c r="AD562" s="162" t="e">
        <f t="shared" si="30"/>
        <v>#REF!</v>
      </c>
      <c r="AE562" s="162"/>
      <c r="AF562" s="162"/>
      <c r="AG562" s="162"/>
      <c r="AH562" s="162"/>
      <c r="AI562" s="162"/>
      <c r="AJ562" s="162"/>
      <c r="AK562" s="162"/>
      <c r="AL562" s="162" t="e">
        <f t="shared" si="30"/>
        <v>#N/A</v>
      </c>
      <c r="AM562" s="162" t="e">
        <f t="shared" si="30"/>
        <v>#N/A</v>
      </c>
      <c r="AN562" s="162" t="e">
        <f t="shared" si="30"/>
        <v>#N/A</v>
      </c>
      <c r="AO562" s="162" t="e">
        <f t="shared" si="30"/>
        <v>#N/A</v>
      </c>
      <c r="AP562" s="162" t="e">
        <f t="shared" si="30"/>
        <v>#N/A</v>
      </c>
    </row>
    <row r="563" spans="1:42" hidden="1" x14ac:dyDescent="0.25">
      <c r="A563" s="151" t="s">
        <v>156</v>
      </c>
      <c r="B563" s="162" t="e">
        <f t="shared" si="28"/>
        <v>#REF!</v>
      </c>
      <c r="C563" s="162" t="e">
        <f t="shared" si="28"/>
        <v>#REF!</v>
      </c>
      <c r="D563" s="162" t="e">
        <f t="shared" si="28"/>
        <v>#REF!</v>
      </c>
      <c r="E563" s="162" t="e">
        <f t="shared" si="28"/>
        <v>#REF!</v>
      </c>
      <c r="F563" s="162" t="e">
        <f t="shared" si="28"/>
        <v>#REF!</v>
      </c>
      <c r="G563" s="162" t="e">
        <f t="shared" si="28"/>
        <v>#REF!</v>
      </c>
      <c r="H563" s="162" t="e">
        <f t="shared" si="28"/>
        <v>#REF!</v>
      </c>
      <c r="I563" s="162" t="e">
        <f t="shared" si="28"/>
        <v>#REF!</v>
      </c>
      <c r="J563" s="162" t="e">
        <f t="shared" si="28"/>
        <v>#REF!</v>
      </c>
      <c r="K563" s="162" t="e">
        <f t="shared" si="28"/>
        <v>#REF!</v>
      </c>
      <c r="L563" s="162" t="e">
        <f t="shared" si="29"/>
        <v>#REF!</v>
      </c>
      <c r="M563" s="162" t="e">
        <f t="shared" si="29"/>
        <v>#REF!</v>
      </c>
      <c r="N563" s="162" t="e">
        <f t="shared" si="29"/>
        <v>#REF!</v>
      </c>
      <c r="O563" s="162" t="e">
        <f t="shared" si="29"/>
        <v>#REF!</v>
      </c>
      <c r="P563" s="162" t="e">
        <f t="shared" si="29"/>
        <v>#REF!</v>
      </c>
      <c r="Q563" s="162" t="e">
        <f t="shared" si="29"/>
        <v>#REF!</v>
      </c>
      <c r="R563" s="162" t="e">
        <f t="shared" si="29"/>
        <v>#REF!</v>
      </c>
      <c r="S563" s="162" t="e">
        <f t="shared" si="29"/>
        <v>#REF!</v>
      </c>
      <c r="T563" s="162" t="e">
        <f t="shared" si="29"/>
        <v>#REF!</v>
      </c>
      <c r="U563" s="162" t="e">
        <f t="shared" si="29"/>
        <v>#REF!</v>
      </c>
      <c r="V563" s="162" t="e">
        <f t="shared" si="30"/>
        <v>#REF!</v>
      </c>
      <c r="W563" s="162" t="e">
        <f t="shared" si="30"/>
        <v>#REF!</v>
      </c>
      <c r="X563" s="162" t="e">
        <f t="shared" si="30"/>
        <v>#REF!</v>
      </c>
      <c r="Y563" s="162" t="e">
        <f t="shared" si="30"/>
        <v>#REF!</v>
      </c>
      <c r="Z563" s="162" t="e">
        <f t="shared" si="30"/>
        <v>#REF!</v>
      </c>
      <c r="AA563" s="162" t="e">
        <f t="shared" si="30"/>
        <v>#REF!</v>
      </c>
      <c r="AB563" s="162" t="e">
        <f t="shared" si="30"/>
        <v>#REF!</v>
      </c>
      <c r="AC563" s="162" t="e">
        <f t="shared" si="30"/>
        <v>#REF!</v>
      </c>
      <c r="AD563" s="162" t="e">
        <f t="shared" si="30"/>
        <v>#REF!</v>
      </c>
      <c r="AE563" s="162"/>
      <c r="AF563" s="162"/>
      <c r="AG563" s="162"/>
      <c r="AH563" s="162"/>
      <c r="AI563" s="162"/>
      <c r="AJ563" s="162"/>
      <c r="AK563" s="162"/>
      <c r="AL563" s="162" t="e">
        <f t="shared" si="30"/>
        <v>#N/A</v>
      </c>
      <c r="AM563" s="162" t="e">
        <f t="shared" si="30"/>
        <v>#N/A</v>
      </c>
      <c r="AN563" s="162" t="e">
        <f t="shared" si="30"/>
        <v>#N/A</v>
      </c>
      <c r="AO563" s="162" t="e">
        <f t="shared" si="30"/>
        <v>#N/A</v>
      </c>
      <c r="AP563" s="162" t="e">
        <f t="shared" si="30"/>
        <v>#N/A</v>
      </c>
    </row>
    <row r="564" spans="1:42" hidden="1" x14ac:dyDescent="0.25">
      <c r="A564" s="151" t="s">
        <v>157</v>
      </c>
      <c r="B564" s="162" t="e">
        <f t="shared" si="28"/>
        <v>#REF!</v>
      </c>
      <c r="C564" s="162" t="e">
        <f t="shared" si="28"/>
        <v>#REF!</v>
      </c>
      <c r="D564" s="162" t="e">
        <f t="shared" si="28"/>
        <v>#REF!</v>
      </c>
      <c r="E564" s="162" t="e">
        <f t="shared" si="28"/>
        <v>#REF!</v>
      </c>
      <c r="F564" s="162" t="e">
        <f t="shared" si="28"/>
        <v>#REF!</v>
      </c>
      <c r="G564" s="162" t="e">
        <f t="shared" si="28"/>
        <v>#REF!</v>
      </c>
      <c r="H564" s="162" t="e">
        <f t="shared" si="28"/>
        <v>#REF!</v>
      </c>
      <c r="I564" s="162" t="e">
        <f t="shared" si="28"/>
        <v>#REF!</v>
      </c>
      <c r="J564" s="162" t="e">
        <f t="shared" si="28"/>
        <v>#REF!</v>
      </c>
      <c r="K564" s="162" t="e">
        <f t="shared" si="28"/>
        <v>#REF!</v>
      </c>
      <c r="L564" s="162" t="e">
        <f t="shared" si="29"/>
        <v>#REF!</v>
      </c>
      <c r="M564" s="162" t="e">
        <f t="shared" si="29"/>
        <v>#REF!</v>
      </c>
      <c r="N564" s="162" t="e">
        <f t="shared" si="29"/>
        <v>#REF!</v>
      </c>
      <c r="O564" s="162" t="e">
        <f t="shared" si="29"/>
        <v>#REF!</v>
      </c>
      <c r="P564" s="162" t="e">
        <f t="shared" si="29"/>
        <v>#REF!</v>
      </c>
      <c r="Q564" s="162" t="e">
        <f t="shared" si="29"/>
        <v>#REF!</v>
      </c>
      <c r="R564" s="162" t="e">
        <f t="shared" si="29"/>
        <v>#REF!</v>
      </c>
      <c r="S564" s="162" t="e">
        <f t="shared" si="29"/>
        <v>#REF!</v>
      </c>
      <c r="T564" s="162" t="e">
        <f t="shared" si="29"/>
        <v>#REF!</v>
      </c>
      <c r="U564" s="162" t="e">
        <f t="shared" si="29"/>
        <v>#REF!</v>
      </c>
      <c r="V564" s="162" t="e">
        <f t="shared" si="30"/>
        <v>#REF!</v>
      </c>
      <c r="W564" s="162" t="e">
        <f t="shared" si="30"/>
        <v>#REF!</v>
      </c>
      <c r="X564" s="162" t="e">
        <f t="shared" si="30"/>
        <v>#REF!</v>
      </c>
      <c r="Y564" s="162" t="e">
        <f t="shared" si="30"/>
        <v>#REF!</v>
      </c>
      <c r="Z564" s="162" t="e">
        <f t="shared" si="30"/>
        <v>#REF!</v>
      </c>
      <c r="AA564" s="162" t="e">
        <f t="shared" si="30"/>
        <v>#REF!</v>
      </c>
      <c r="AB564" s="162" t="e">
        <f t="shared" si="30"/>
        <v>#REF!</v>
      </c>
      <c r="AC564" s="162" t="e">
        <f t="shared" si="30"/>
        <v>#REF!</v>
      </c>
      <c r="AD564" s="162" t="e">
        <f t="shared" si="30"/>
        <v>#REF!</v>
      </c>
      <c r="AE564" s="162"/>
      <c r="AF564" s="162"/>
      <c r="AG564" s="162"/>
      <c r="AH564" s="162"/>
      <c r="AI564" s="162"/>
      <c r="AJ564" s="162"/>
      <c r="AK564" s="162"/>
      <c r="AL564" s="162" t="e">
        <f t="shared" si="30"/>
        <v>#N/A</v>
      </c>
      <c r="AM564" s="162" t="e">
        <f t="shared" si="30"/>
        <v>#N/A</v>
      </c>
      <c r="AN564" s="162" t="e">
        <f t="shared" si="30"/>
        <v>#N/A</v>
      </c>
      <c r="AO564" s="162" t="e">
        <f t="shared" si="30"/>
        <v>#N/A</v>
      </c>
      <c r="AP564" s="162" t="e">
        <f t="shared" si="30"/>
        <v>#N/A</v>
      </c>
    </row>
    <row r="565" spans="1:42" hidden="1" x14ac:dyDescent="0.25">
      <c r="A565" s="151" t="s">
        <v>159</v>
      </c>
      <c r="B565" s="162" t="e">
        <f t="shared" si="28"/>
        <v>#REF!</v>
      </c>
      <c r="C565" s="162" t="e">
        <f t="shared" si="28"/>
        <v>#REF!</v>
      </c>
      <c r="D565" s="162" t="e">
        <f t="shared" si="28"/>
        <v>#REF!</v>
      </c>
      <c r="E565" s="162" t="e">
        <f t="shared" si="28"/>
        <v>#REF!</v>
      </c>
      <c r="F565" s="162" t="e">
        <f t="shared" si="28"/>
        <v>#REF!</v>
      </c>
      <c r="G565" s="162" t="e">
        <f t="shared" si="28"/>
        <v>#REF!</v>
      </c>
      <c r="H565" s="162" t="e">
        <f t="shared" si="28"/>
        <v>#REF!</v>
      </c>
      <c r="I565" s="162" t="e">
        <f t="shared" si="28"/>
        <v>#REF!</v>
      </c>
      <c r="J565" s="162" t="e">
        <f t="shared" si="28"/>
        <v>#REF!</v>
      </c>
      <c r="K565" s="162" t="e">
        <f t="shared" si="28"/>
        <v>#REF!</v>
      </c>
      <c r="L565" s="162" t="e">
        <f t="shared" si="29"/>
        <v>#REF!</v>
      </c>
      <c r="M565" s="162" t="e">
        <f t="shared" si="29"/>
        <v>#REF!</v>
      </c>
      <c r="N565" s="162" t="e">
        <f t="shared" si="29"/>
        <v>#REF!</v>
      </c>
      <c r="O565" s="162" t="e">
        <f t="shared" si="29"/>
        <v>#REF!</v>
      </c>
      <c r="P565" s="162" t="e">
        <f t="shared" si="29"/>
        <v>#REF!</v>
      </c>
      <c r="Q565" s="162" t="e">
        <f t="shared" si="29"/>
        <v>#REF!</v>
      </c>
      <c r="R565" s="162" t="e">
        <f t="shared" si="29"/>
        <v>#REF!</v>
      </c>
      <c r="S565" s="162" t="e">
        <f t="shared" si="29"/>
        <v>#REF!</v>
      </c>
      <c r="T565" s="162" t="e">
        <f t="shared" si="29"/>
        <v>#REF!</v>
      </c>
      <c r="U565" s="162" t="e">
        <f t="shared" si="29"/>
        <v>#REF!</v>
      </c>
      <c r="V565" s="162" t="e">
        <f t="shared" si="30"/>
        <v>#REF!</v>
      </c>
      <c r="W565" s="162" t="e">
        <f t="shared" si="30"/>
        <v>#REF!</v>
      </c>
      <c r="X565" s="162" t="e">
        <f t="shared" si="30"/>
        <v>#REF!</v>
      </c>
      <c r="Y565" s="162" t="e">
        <f t="shared" si="30"/>
        <v>#REF!</v>
      </c>
      <c r="Z565" s="162" t="e">
        <f t="shared" si="30"/>
        <v>#REF!</v>
      </c>
      <c r="AA565" s="162" t="e">
        <f t="shared" si="30"/>
        <v>#REF!</v>
      </c>
      <c r="AB565" s="162" t="e">
        <f t="shared" si="30"/>
        <v>#REF!</v>
      </c>
      <c r="AC565" s="162" t="e">
        <f t="shared" si="30"/>
        <v>#REF!</v>
      </c>
      <c r="AD565" s="162" t="e">
        <f t="shared" si="30"/>
        <v>#REF!</v>
      </c>
      <c r="AE565" s="162"/>
      <c r="AF565" s="162"/>
      <c r="AG565" s="162"/>
      <c r="AH565" s="162"/>
      <c r="AI565" s="162"/>
      <c r="AJ565" s="162"/>
      <c r="AK565" s="162"/>
      <c r="AL565" s="162" t="e">
        <f t="shared" si="30"/>
        <v>#N/A</v>
      </c>
      <c r="AM565" s="162" t="e">
        <f t="shared" si="30"/>
        <v>#N/A</v>
      </c>
      <c r="AN565" s="162" t="e">
        <f t="shared" si="30"/>
        <v>#N/A</v>
      </c>
      <c r="AO565" s="162" t="e">
        <f t="shared" si="30"/>
        <v>#N/A</v>
      </c>
      <c r="AP565" s="162" t="e">
        <f t="shared" si="30"/>
        <v>#N/A</v>
      </c>
    </row>
    <row r="566" spans="1:42" hidden="1" x14ac:dyDescent="0.25">
      <c r="A566" s="151" t="s">
        <v>746</v>
      </c>
      <c r="B566" s="162" t="e">
        <f t="shared" si="28"/>
        <v>#REF!</v>
      </c>
      <c r="C566" s="162" t="e">
        <f t="shared" si="28"/>
        <v>#REF!</v>
      </c>
      <c r="D566" s="162" t="e">
        <f t="shared" si="28"/>
        <v>#REF!</v>
      </c>
      <c r="E566" s="162" t="e">
        <f t="shared" si="28"/>
        <v>#REF!</v>
      </c>
      <c r="F566" s="162" t="e">
        <f t="shared" si="28"/>
        <v>#REF!</v>
      </c>
      <c r="G566" s="162" t="e">
        <f t="shared" si="28"/>
        <v>#REF!</v>
      </c>
      <c r="H566" s="162" t="e">
        <f t="shared" si="28"/>
        <v>#REF!</v>
      </c>
      <c r="I566" s="162" t="e">
        <f t="shared" si="28"/>
        <v>#REF!</v>
      </c>
      <c r="J566" s="162" t="e">
        <f t="shared" si="28"/>
        <v>#REF!</v>
      </c>
      <c r="K566" s="162" t="e">
        <f t="shared" si="28"/>
        <v>#REF!</v>
      </c>
      <c r="L566" s="162" t="e">
        <f t="shared" si="29"/>
        <v>#REF!</v>
      </c>
      <c r="M566" s="162" t="e">
        <f t="shared" si="29"/>
        <v>#REF!</v>
      </c>
      <c r="N566" s="162" t="e">
        <f t="shared" si="29"/>
        <v>#REF!</v>
      </c>
      <c r="O566" s="162" t="e">
        <f t="shared" si="29"/>
        <v>#REF!</v>
      </c>
      <c r="P566" s="162" t="e">
        <f t="shared" si="29"/>
        <v>#REF!</v>
      </c>
      <c r="Q566" s="162" t="e">
        <f t="shared" si="29"/>
        <v>#REF!</v>
      </c>
      <c r="R566" s="162" t="e">
        <f t="shared" si="29"/>
        <v>#REF!</v>
      </c>
      <c r="S566" s="162" t="e">
        <f t="shared" si="29"/>
        <v>#REF!</v>
      </c>
      <c r="T566" s="162" t="e">
        <f t="shared" si="29"/>
        <v>#REF!</v>
      </c>
      <c r="U566" s="162" t="e">
        <f t="shared" si="29"/>
        <v>#REF!</v>
      </c>
      <c r="V566" s="162" t="e">
        <f t="shared" si="30"/>
        <v>#REF!</v>
      </c>
      <c r="W566" s="162" t="e">
        <f t="shared" si="30"/>
        <v>#REF!</v>
      </c>
      <c r="X566" s="162" t="e">
        <f t="shared" si="30"/>
        <v>#REF!</v>
      </c>
      <c r="Y566" s="162" t="e">
        <f t="shared" si="30"/>
        <v>#REF!</v>
      </c>
      <c r="Z566" s="162" t="e">
        <f t="shared" si="30"/>
        <v>#REF!</v>
      </c>
      <c r="AA566" s="162" t="e">
        <f t="shared" si="30"/>
        <v>#REF!</v>
      </c>
      <c r="AB566" s="162" t="e">
        <f t="shared" si="30"/>
        <v>#REF!</v>
      </c>
      <c r="AC566" s="162" t="e">
        <f t="shared" si="30"/>
        <v>#REF!</v>
      </c>
      <c r="AD566" s="162" t="e">
        <f t="shared" si="30"/>
        <v>#REF!</v>
      </c>
      <c r="AE566" s="162"/>
      <c r="AF566" s="162"/>
      <c r="AG566" s="162"/>
      <c r="AH566" s="162"/>
      <c r="AI566" s="162"/>
      <c r="AJ566" s="162"/>
      <c r="AK566" s="162"/>
      <c r="AL566" s="162" t="e">
        <f t="shared" si="30"/>
        <v>#N/A</v>
      </c>
      <c r="AM566" s="162" t="e">
        <f t="shared" si="30"/>
        <v>#N/A</v>
      </c>
      <c r="AN566" s="162" t="e">
        <f t="shared" si="30"/>
        <v>#N/A</v>
      </c>
      <c r="AO566" s="162" t="e">
        <f t="shared" si="30"/>
        <v>#N/A</v>
      </c>
      <c r="AP566" s="162" t="e">
        <f t="shared" si="30"/>
        <v>#N/A</v>
      </c>
    </row>
    <row r="567" spans="1:42" hidden="1" x14ac:dyDescent="0.25">
      <c r="A567" s="151" t="s">
        <v>160</v>
      </c>
      <c r="B567" s="162" t="e">
        <f t="shared" si="28"/>
        <v>#REF!</v>
      </c>
      <c r="C567" s="162" t="e">
        <f t="shared" si="28"/>
        <v>#REF!</v>
      </c>
      <c r="D567" s="162" t="e">
        <f t="shared" si="28"/>
        <v>#REF!</v>
      </c>
      <c r="E567" s="162" t="e">
        <f t="shared" si="28"/>
        <v>#REF!</v>
      </c>
      <c r="F567" s="162" t="e">
        <f t="shared" si="28"/>
        <v>#REF!</v>
      </c>
      <c r="G567" s="162" t="e">
        <f t="shared" si="28"/>
        <v>#REF!</v>
      </c>
      <c r="H567" s="162" t="e">
        <f t="shared" si="28"/>
        <v>#REF!</v>
      </c>
      <c r="I567" s="162" t="e">
        <f t="shared" si="28"/>
        <v>#REF!</v>
      </c>
      <c r="J567" s="162" t="e">
        <f t="shared" si="28"/>
        <v>#REF!</v>
      </c>
      <c r="K567" s="162" t="e">
        <f t="shared" si="28"/>
        <v>#REF!</v>
      </c>
      <c r="L567" s="162" t="e">
        <f t="shared" si="29"/>
        <v>#REF!</v>
      </c>
      <c r="M567" s="162" t="e">
        <f t="shared" si="29"/>
        <v>#REF!</v>
      </c>
      <c r="N567" s="162" t="e">
        <f t="shared" si="29"/>
        <v>#REF!</v>
      </c>
      <c r="O567" s="162" t="e">
        <f t="shared" si="29"/>
        <v>#REF!</v>
      </c>
      <c r="P567" s="162" t="e">
        <f t="shared" si="29"/>
        <v>#REF!</v>
      </c>
      <c r="Q567" s="162" t="e">
        <f t="shared" si="29"/>
        <v>#REF!</v>
      </c>
      <c r="R567" s="162" t="e">
        <f t="shared" si="29"/>
        <v>#REF!</v>
      </c>
      <c r="S567" s="162" t="e">
        <f t="shared" si="29"/>
        <v>#REF!</v>
      </c>
      <c r="T567" s="162" t="e">
        <f t="shared" si="29"/>
        <v>#REF!</v>
      </c>
      <c r="U567" s="162" t="e">
        <f t="shared" si="29"/>
        <v>#REF!</v>
      </c>
      <c r="V567" s="162" t="e">
        <f t="shared" si="30"/>
        <v>#REF!</v>
      </c>
      <c r="W567" s="162" t="e">
        <f t="shared" si="30"/>
        <v>#REF!</v>
      </c>
      <c r="X567" s="162" t="e">
        <f t="shared" si="30"/>
        <v>#REF!</v>
      </c>
      <c r="Y567" s="162" t="e">
        <f t="shared" si="30"/>
        <v>#REF!</v>
      </c>
      <c r="Z567" s="162" t="e">
        <f t="shared" si="30"/>
        <v>#REF!</v>
      </c>
      <c r="AA567" s="162" t="e">
        <f t="shared" si="30"/>
        <v>#REF!</v>
      </c>
      <c r="AB567" s="162" t="e">
        <f t="shared" si="30"/>
        <v>#REF!</v>
      </c>
      <c r="AC567" s="162" t="e">
        <f t="shared" si="30"/>
        <v>#REF!</v>
      </c>
      <c r="AD567" s="162" t="e">
        <f t="shared" si="30"/>
        <v>#REF!</v>
      </c>
      <c r="AE567" s="162"/>
      <c r="AF567" s="162"/>
      <c r="AG567" s="162"/>
      <c r="AH567" s="162"/>
      <c r="AI567" s="162"/>
      <c r="AJ567" s="162"/>
      <c r="AK567" s="162"/>
      <c r="AL567" s="162" t="e">
        <f t="shared" si="30"/>
        <v>#N/A</v>
      </c>
      <c r="AM567" s="162" t="e">
        <f t="shared" si="30"/>
        <v>#N/A</v>
      </c>
      <c r="AN567" s="162" t="e">
        <f t="shared" si="30"/>
        <v>#N/A</v>
      </c>
      <c r="AO567" s="162" t="e">
        <f t="shared" si="30"/>
        <v>#N/A</v>
      </c>
      <c r="AP567" s="162" t="e">
        <f t="shared" si="30"/>
        <v>#N/A</v>
      </c>
    </row>
    <row r="568" spans="1:42" hidden="1" x14ac:dyDescent="0.25">
      <c r="A568" s="151" t="s">
        <v>744</v>
      </c>
      <c r="B568" s="162" t="e">
        <f t="shared" ref="B568:K577" si="31">HLOOKUP($A568,$B$521:$AD$555,MATCH(B$557,$A$521:$A$555,0))</f>
        <v>#REF!</v>
      </c>
      <c r="C568" s="162" t="e">
        <f t="shared" si="31"/>
        <v>#REF!</v>
      </c>
      <c r="D568" s="162" t="e">
        <f t="shared" si="31"/>
        <v>#REF!</v>
      </c>
      <c r="E568" s="162" t="e">
        <f t="shared" si="31"/>
        <v>#REF!</v>
      </c>
      <c r="F568" s="162" t="e">
        <f t="shared" si="31"/>
        <v>#REF!</v>
      </c>
      <c r="G568" s="162" t="e">
        <f t="shared" si="31"/>
        <v>#REF!</v>
      </c>
      <c r="H568" s="162" t="e">
        <f t="shared" si="31"/>
        <v>#REF!</v>
      </c>
      <c r="I568" s="162" t="e">
        <f t="shared" si="31"/>
        <v>#REF!</v>
      </c>
      <c r="J568" s="162" t="e">
        <f t="shared" si="31"/>
        <v>#REF!</v>
      </c>
      <c r="K568" s="162" t="e">
        <f t="shared" si="31"/>
        <v>#REF!</v>
      </c>
      <c r="L568" s="162" t="e">
        <f t="shared" ref="L568:U577" si="32">HLOOKUP($A568,$B$521:$AD$555,MATCH(L$557,$A$521:$A$555,0))</f>
        <v>#REF!</v>
      </c>
      <c r="M568" s="162" t="e">
        <f t="shared" si="32"/>
        <v>#REF!</v>
      </c>
      <c r="N568" s="162" t="e">
        <f t="shared" si="32"/>
        <v>#REF!</v>
      </c>
      <c r="O568" s="162" t="e">
        <f t="shared" si="32"/>
        <v>#REF!</v>
      </c>
      <c r="P568" s="162" t="e">
        <f t="shared" si="32"/>
        <v>#REF!</v>
      </c>
      <c r="Q568" s="162" t="e">
        <f t="shared" si="32"/>
        <v>#REF!</v>
      </c>
      <c r="R568" s="162" t="e">
        <f t="shared" si="32"/>
        <v>#REF!</v>
      </c>
      <c r="S568" s="162" t="e">
        <f t="shared" si="32"/>
        <v>#REF!</v>
      </c>
      <c r="T568" s="162" t="e">
        <f t="shared" si="32"/>
        <v>#REF!</v>
      </c>
      <c r="U568" s="162" t="e">
        <f t="shared" si="32"/>
        <v>#REF!</v>
      </c>
      <c r="V568" s="162" t="e">
        <f t="shared" si="30"/>
        <v>#REF!</v>
      </c>
      <c r="W568" s="162" t="e">
        <f t="shared" si="30"/>
        <v>#REF!</v>
      </c>
      <c r="X568" s="162" t="e">
        <f t="shared" si="30"/>
        <v>#REF!</v>
      </c>
      <c r="Y568" s="162" t="e">
        <f t="shared" si="30"/>
        <v>#REF!</v>
      </c>
      <c r="Z568" s="162" t="e">
        <f t="shared" si="30"/>
        <v>#REF!</v>
      </c>
      <c r="AA568" s="162" t="e">
        <f t="shared" si="30"/>
        <v>#REF!</v>
      </c>
      <c r="AB568" s="162" t="e">
        <f t="shared" si="30"/>
        <v>#REF!</v>
      </c>
      <c r="AC568" s="162" t="e">
        <f t="shared" si="30"/>
        <v>#REF!</v>
      </c>
      <c r="AD568" s="162" t="e">
        <f t="shared" si="30"/>
        <v>#REF!</v>
      </c>
      <c r="AE568" s="162"/>
      <c r="AF568" s="162"/>
      <c r="AG568" s="162"/>
      <c r="AH568" s="162"/>
      <c r="AI568" s="162"/>
      <c r="AJ568" s="162"/>
      <c r="AK568" s="162"/>
      <c r="AL568" s="162" t="e">
        <f t="shared" si="30"/>
        <v>#N/A</v>
      </c>
      <c r="AM568" s="162" t="e">
        <f t="shared" si="30"/>
        <v>#N/A</v>
      </c>
      <c r="AN568" s="162" t="e">
        <f t="shared" si="30"/>
        <v>#N/A</v>
      </c>
      <c r="AO568" s="162" t="e">
        <f t="shared" si="30"/>
        <v>#N/A</v>
      </c>
      <c r="AP568" s="162" t="e">
        <f t="shared" si="30"/>
        <v>#N/A</v>
      </c>
    </row>
    <row r="569" spans="1:42" hidden="1" x14ac:dyDescent="0.25">
      <c r="A569" s="151" t="s">
        <v>161</v>
      </c>
      <c r="B569" s="162" t="e">
        <f t="shared" si="31"/>
        <v>#REF!</v>
      </c>
      <c r="C569" s="162" t="e">
        <f t="shared" si="31"/>
        <v>#REF!</v>
      </c>
      <c r="D569" s="162" t="e">
        <f t="shared" si="31"/>
        <v>#REF!</v>
      </c>
      <c r="E569" s="162" t="e">
        <f t="shared" si="31"/>
        <v>#REF!</v>
      </c>
      <c r="F569" s="162" t="e">
        <f t="shared" si="31"/>
        <v>#REF!</v>
      </c>
      <c r="G569" s="162" t="e">
        <f t="shared" si="31"/>
        <v>#REF!</v>
      </c>
      <c r="H569" s="162" t="e">
        <f t="shared" si="31"/>
        <v>#REF!</v>
      </c>
      <c r="I569" s="162" t="e">
        <f t="shared" si="31"/>
        <v>#REF!</v>
      </c>
      <c r="J569" s="162" t="e">
        <f t="shared" si="31"/>
        <v>#REF!</v>
      </c>
      <c r="K569" s="162" t="e">
        <f t="shared" si="31"/>
        <v>#REF!</v>
      </c>
      <c r="L569" s="162" t="e">
        <f t="shared" si="32"/>
        <v>#REF!</v>
      </c>
      <c r="M569" s="162" t="e">
        <f t="shared" si="32"/>
        <v>#REF!</v>
      </c>
      <c r="N569" s="162" t="e">
        <f t="shared" si="32"/>
        <v>#REF!</v>
      </c>
      <c r="O569" s="162" t="e">
        <f t="shared" si="32"/>
        <v>#REF!</v>
      </c>
      <c r="P569" s="162" t="e">
        <f t="shared" si="32"/>
        <v>#REF!</v>
      </c>
      <c r="Q569" s="162" t="e">
        <f t="shared" si="32"/>
        <v>#REF!</v>
      </c>
      <c r="R569" s="162" t="e">
        <f t="shared" si="32"/>
        <v>#REF!</v>
      </c>
      <c r="S569" s="162" t="e">
        <f t="shared" si="32"/>
        <v>#REF!</v>
      </c>
      <c r="T569" s="162" t="e">
        <f t="shared" si="32"/>
        <v>#REF!</v>
      </c>
      <c r="U569" s="162" t="e">
        <f t="shared" si="32"/>
        <v>#REF!</v>
      </c>
      <c r="V569" s="162" t="e">
        <f t="shared" si="30"/>
        <v>#REF!</v>
      </c>
      <c r="W569" s="162" t="e">
        <f t="shared" si="30"/>
        <v>#REF!</v>
      </c>
      <c r="X569" s="162" t="e">
        <f t="shared" si="30"/>
        <v>#REF!</v>
      </c>
      <c r="Y569" s="162" t="e">
        <f t="shared" si="30"/>
        <v>#REF!</v>
      </c>
      <c r="Z569" s="162" t="e">
        <f t="shared" si="30"/>
        <v>#REF!</v>
      </c>
      <c r="AA569" s="162" t="e">
        <f t="shared" si="30"/>
        <v>#REF!</v>
      </c>
      <c r="AB569" s="162" t="e">
        <f t="shared" si="30"/>
        <v>#REF!</v>
      </c>
      <c r="AC569" s="162" t="e">
        <f t="shared" si="30"/>
        <v>#REF!</v>
      </c>
      <c r="AD569" s="162" t="e">
        <f t="shared" si="30"/>
        <v>#REF!</v>
      </c>
      <c r="AE569" s="162"/>
      <c r="AF569" s="162"/>
      <c r="AG569" s="162"/>
      <c r="AH569" s="162"/>
      <c r="AI569" s="162"/>
      <c r="AJ569" s="162"/>
      <c r="AK569" s="162"/>
      <c r="AL569" s="162" t="e">
        <f t="shared" si="30"/>
        <v>#N/A</v>
      </c>
      <c r="AM569" s="162" t="e">
        <f t="shared" si="30"/>
        <v>#N/A</v>
      </c>
      <c r="AN569" s="162" t="e">
        <f t="shared" si="30"/>
        <v>#N/A</v>
      </c>
      <c r="AO569" s="162" t="e">
        <f t="shared" si="30"/>
        <v>#N/A</v>
      </c>
      <c r="AP569" s="162" t="e">
        <f t="shared" si="30"/>
        <v>#N/A</v>
      </c>
    </row>
    <row r="570" spans="1:42" hidden="1" x14ac:dyDescent="0.25">
      <c r="A570" s="151" t="s">
        <v>162</v>
      </c>
      <c r="B570" s="162" t="e">
        <f t="shared" si="31"/>
        <v>#REF!</v>
      </c>
      <c r="C570" s="162" t="e">
        <f t="shared" si="31"/>
        <v>#REF!</v>
      </c>
      <c r="D570" s="162" t="e">
        <f t="shared" si="31"/>
        <v>#REF!</v>
      </c>
      <c r="E570" s="162" t="e">
        <f t="shared" si="31"/>
        <v>#REF!</v>
      </c>
      <c r="F570" s="162" t="e">
        <f t="shared" si="31"/>
        <v>#REF!</v>
      </c>
      <c r="G570" s="162" t="e">
        <f t="shared" si="31"/>
        <v>#REF!</v>
      </c>
      <c r="H570" s="162" t="e">
        <f t="shared" si="31"/>
        <v>#REF!</v>
      </c>
      <c r="I570" s="162" t="e">
        <f t="shared" si="31"/>
        <v>#REF!</v>
      </c>
      <c r="J570" s="162" t="e">
        <f t="shared" si="31"/>
        <v>#REF!</v>
      </c>
      <c r="K570" s="162" t="e">
        <f t="shared" si="31"/>
        <v>#REF!</v>
      </c>
      <c r="L570" s="162" t="e">
        <f t="shared" si="32"/>
        <v>#REF!</v>
      </c>
      <c r="M570" s="162" t="e">
        <f t="shared" si="32"/>
        <v>#REF!</v>
      </c>
      <c r="N570" s="162" t="e">
        <f t="shared" si="32"/>
        <v>#REF!</v>
      </c>
      <c r="O570" s="162" t="e">
        <f t="shared" si="32"/>
        <v>#REF!</v>
      </c>
      <c r="P570" s="162" t="e">
        <f t="shared" si="32"/>
        <v>#REF!</v>
      </c>
      <c r="Q570" s="162" t="e">
        <f t="shared" si="32"/>
        <v>#REF!</v>
      </c>
      <c r="R570" s="162" t="e">
        <f t="shared" si="32"/>
        <v>#REF!</v>
      </c>
      <c r="S570" s="162" t="e">
        <f t="shared" si="32"/>
        <v>#REF!</v>
      </c>
      <c r="T570" s="162" t="e">
        <f t="shared" si="32"/>
        <v>#REF!</v>
      </c>
      <c r="U570" s="162" t="e">
        <f t="shared" si="32"/>
        <v>#REF!</v>
      </c>
      <c r="V570" s="162" t="e">
        <f t="shared" si="30"/>
        <v>#REF!</v>
      </c>
      <c r="W570" s="162" t="e">
        <f t="shared" si="30"/>
        <v>#REF!</v>
      </c>
      <c r="X570" s="162" t="e">
        <f t="shared" si="30"/>
        <v>#REF!</v>
      </c>
      <c r="Y570" s="162" t="e">
        <f t="shared" si="30"/>
        <v>#REF!</v>
      </c>
      <c r="Z570" s="162" t="e">
        <f t="shared" si="30"/>
        <v>#REF!</v>
      </c>
      <c r="AA570" s="162" t="e">
        <f t="shared" si="30"/>
        <v>#REF!</v>
      </c>
      <c r="AB570" s="162" t="e">
        <f t="shared" si="30"/>
        <v>#REF!</v>
      </c>
      <c r="AC570" s="162" t="e">
        <f t="shared" si="30"/>
        <v>#REF!</v>
      </c>
      <c r="AD570" s="162" t="e">
        <f t="shared" si="30"/>
        <v>#REF!</v>
      </c>
      <c r="AE570" s="162"/>
      <c r="AF570" s="162"/>
      <c r="AG570" s="162"/>
      <c r="AH570" s="162"/>
      <c r="AI570" s="162"/>
      <c r="AJ570" s="162"/>
      <c r="AK570" s="162"/>
      <c r="AL570" s="162" t="e">
        <f t="shared" si="30"/>
        <v>#N/A</v>
      </c>
      <c r="AM570" s="162" t="e">
        <f t="shared" si="30"/>
        <v>#N/A</v>
      </c>
      <c r="AN570" s="162" t="e">
        <f t="shared" si="30"/>
        <v>#N/A</v>
      </c>
      <c r="AO570" s="162" t="e">
        <f t="shared" si="30"/>
        <v>#N/A</v>
      </c>
      <c r="AP570" s="162" t="e">
        <f t="shared" si="30"/>
        <v>#N/A</v>
      </c>
    </row>
    <row r="571" spans="1:42" hidden="1" x14ac:dyDescent="0.25">
      <c r="A571" s="151" t="s">
        <v>164</v>
      </c>
      <c r="B571" s="162" t="e">
        <f t="shared" si="31"/>
        <v>#REF!</v>
      </c>
      <c r="C571" s="162" t="e">
        <f t="shared" si="31"/>
        <v>#REF!</v>
      </c>
      <c r="D571" s="162" t="e">
        <f t="shared" si="31"/>
        <v>#REF!</v>
      </c>
      <c r="E571" s="162" t="e">
        <f t="shared" si="31"/>
        <v>#REF!</v>
      </c>
      <c r="F571" s="162" t="e">
        <f t="shared" si="31"/>
        <v>#REF!</v>
      </c>
      <c r="G571" s="162" t="e">
        <f t="shared" si="31"/>
        <v>#REF!</v>
      </c>
      <c r="H571" s="162" t="e">
        <f t="shared" si="31"/>
        <v>#REF!</v>
      </c>
      <c r="I571" s="162" t="e">
        <f t="shared" si="31"/>
        <v>#REF!</v>
      </c>
      <c r="J571" s="162" t="e">
        <f t="shared" si="31"/>
        <v>#REF!</v>
      </c>
      <c r="K571" s="162" t="e">
        <f t="shared" si="31"/>
        <v>#REF!</v>
      </c>
      <c r="L571" s="162" t="e">
        <f t="shared" si="32"/>
        <v>#REF!</v>
      </c>
      <c r="M571" s="162" t="e">
        <f t="shared" si="32"/>
        <v>#REF!</v>
      </c>
      <c r="N571" s="162" t="e">
        <f t="shared" si="32"/>
        <v>#REF!</v>
      </c>
      <c r="O571" s="162" t="e">
        <f t="shared" si="32"/>
        <v>#REF!</v>
      </c>
      <c r="P571" s="162" t="e">
        <f t="shared" si="32"/>
        <v>#REF!</v>
      </c>
      <c r="Q571" s="162" t="e">
        <f t="shared" si="32"/>
        <v>#REF!</v>
      </c>
      <c r="R571" s="162" t="e">
        <f t="shared" si="32"/>
        <v>#REF!</v>
      </c>
      <c r="S571" s="162" t="e">
        <f t="shared" si="32"/>
        <v>#REF!</v>
      </c>
      <c r="T571" s="162" t="e">
        <f t="shared" si="32"/>
        <v>#REF!</v>
      </c>
      <c r="U571" s="162" t="e">
        <f t="shared" si="32"/>
        <v>#REF!</v>
      </c>
      <c r="V571" s="162" t="e">
        <f t="shared" si="30"/>
        <v>#REF!</v>
      </c>
      <c r="W571" s="162" t="e">
        <f t="shared" si="30"/>
        <v>#REF!</v>
      </c>
      <c r="X571" s="162" t="e">
        <f t="shared" si="30"/>
        <v>#REF!</v>
      </c>
      <c r="Y571" s="162" t="e">
        <f t="shared" si="30"/>
        <v>#REF!</v>
      </c>
      <c r="Z571" s="162" t="e">
        <f t="shared" si="30"/>
        <v>#REF!</v>
      </c>
      <c r="AA571" s="162" t="e">
        <f t="shared" si="30"/>
        <v>#REF!</v>
      </c>
      <c r="AB571" s="162" t="e">
        <f t="shared" si="30"/>
        <v>#REF!</v>
      </c>
      <c r="AC571" s="162" t="e">
        <f t="shared" si="30"/>
        <v>#REF!</v>
      </c>
      <c r="AD571" s="162" t="e">
        <f t="shared" si="30"/>
        <v>#REF!</v>
      </c>
      <c r="AE571" s="162"/>
      <c r="AF571" s="162"/>
      <c r="AG571" s="162"/>
      <c r="AH571" s="162"/>
      <c r="AI571" s="162"/>
      <c r="AJ571" s="162"/>
      <c r="AK571" s="162"/>
      <c r="AL571" s="162" t="e">
        <f t="shared" si="30"/>
        <v>#N/A</v>
      </c>
      <c r="AM571" s="162" t="e">
        <f t="shared" si="30"/>
        <v>#N/A</v>
      </c>
      <c r="AN571" s="162" t="e">
        <f t="shared" si="30"/>
        <v>#N/A</v>
      </c>
      <c r="AO571" s="162" t="e">
        <f t="shared" si="30"/>
        <v>#N/A</v>
      </c>
      <c r="AP571" s="162" t="e">
        <f t="shared" si="30"/>
        <v>#N/A</v>
      </c>
    </row>
    <row r="572" spans="1:42" hidden="1" x14ac:dyDescent="0.25">
      <c r="A572" s="151" t="s">
        <v>165</v>
      </c>
      <c r="B572" s="162" t="e">
        <f t="shared" si="31"/>
        <v>#REF!</v>
      </c>
      <c r="C572" s="162" t="e">
        <f t="shared" si="31"/>
        <v>#REF!</v>
      </c>
      <c r="D572" s="162" t="e">
        <f t="shared" si="31"/>
        <v>#REF!</v>
      </c>
      <c r="E572" s="162" t="e">
        <f t="shared" si="31"/>
        <v>#REF!</v>
      </c>
      <c r="F572" s="162" t="e">
        <f t="shared" si="31"/>
        <v>#REF!</v>
      </c>
      <c r="G572" s="162" t="e">
        <f t="shared" si="31"/>
        <v>#REF!</v>
      </c>
      <c r="H572" s="162" t="e">
        <f t="shared" si="31"/>
        <v>#REF!</v>
      </c>
      <c r="I572" s="162" t="e">
        <f t="shared" si="31"/>
        <v>#REF!</v>
      </c>
      <c r="J572" s="162" t="e">
        <f t="shared" si="31"/>
        <v>#REF!</v>
      </c>
      <c r="K572" s="162" t="e">
        <f t="shared" si="31"/>
        <v>#REF!</v>
      </c>
      <c r="L572" s="162" t="e">
        <f t="shared" si="32"/>
        <v>#REF!</v>
      </c>
      <c r="M572" s="162" t="e">
        <f t="shared" si="32"/>
        <v>#REF!</v>
      </c>
      <c r="N572" s="162" t="e">
        <f t="shared" si="32"/>
        <v>#REF!</v>
      </c>
      <c r="O572" s="162" t="e">
        <f t="shared" si="32"/>
        <v>#REF!</v>
      </c>
      <c r="P572" s="162" t="e">
        <f t="shared" si="32"/>
        <v>#REF!</v>
      </c>
      <c r="Q572" s="162" t="e">
        <f t="shared" si="32"/>
        <v>#REF!</v>
      </c>
      <c r="R572" s="162" t="e">
        <f t="shared" si="32"/>
        <v>#REF!</v>
      </c>
      <c r="S572" s="162" t="e">
        <f t="shared" si="32"/>
        <v>#REF!</v>
      </c>
      <c r="T572" s="162" t="e">
        <f t="shared" si="32"/>
        <v>#REF!</v>
      </c>
      <c r="U572" s="162" t="e">
        <f t="shared" si="32"/>
        <v>#REF!</v>
      </c>
      <c r="V572" s="162" t="e">
        <f t="shared" si="30"/>
        <v>#REF!</v>
      </c>
      <c r="W572" s="162" t="e">
        <f t="shared" si="30"/>
        <v>#REF!</v>
      </c>
      <c r="X572" s="162" t="e">
        <f t="shared" si="30"/>
        <v>#REF!</v>
      </c>
      <c r="Y572" s="162" t="e">
        <f t="shared" si="30"/>
        <v>#REF!</v>
      </c>
      <c r="Z572" s="162" t="e">
        <f t="shared" si="30"/>
        <v>#REF!</v>
      </c>
      <c r="AA572" s="162" t="e">
        <f t="shared" si="30"/>
        <v>#REF!</v>
      </c>
      <c r="AB572" s="162" t="e">
        <f t="shared" si="30"/>
        <v>#REF!</v>
      </c>
      <c r="AC572" s="162" t="e">
        <f t="shared" si="30"/>
        <v>#REF!</v>
      </c>
      <c r="AD572" s="162" t="e">
        <f t="shared" si="30"/>
        <v>#REF!</v>
      </c>
      <c r="AE572" s="162"/>
      <c r="AF572" s="162"/>
      <c r="AG572" s="162"/>
      <c r="AH572" s="162"/>
      <c r="AI572" s="162"/>
      <c r="AJ572" s="162"/>
      <c r="AK572" s="162"/>
      <c r="AL572" s="162" t="e">
        <f t="shared" si="30"/>
        <v>#N/A</v>
      </c>
      <c r="AM572" s="162" t="e">
        <f t="shared" si="30"/>
        <v>#N/A</v>
      </c>
      <c r="AN572" s="162" t="e">
        <f t="shared" si="30"/>
        <v>#N/A</v>
      </c>
      <c r="AO572" s="162" t="e">
        <f t="shared" si="30"/>
        <v>#N/A</v>
      </c>
      <c r="AP572" s="162" t="e">
        <f t="shared" si="30"/>
        <v>#N/A</v>
      </c>
    </row>
    <row r="573" spans="1:42" hidden="1" x14ac:dyDescent="0.25">
      <c r="A573" s="151" t="s">
        <v>166</v>
      </c>
      <c r="B573" s="162" t="e">
        <f t="shared" si="31"/>
        <v>#REF!</v>
      </c>
      <c r="C573" s="162" t="e">
        <f t="shared" si="31"/>
        <v>#REF!</v>
      </c>
      <c r="D573" s="162" t="e">
        <f t="shared" si="31"/>
        <v>#REF!</v>
      </c>
      <c r="E573" s="162" t="e">
        <f t="shared" si="31"/>
        <v>#REF!</v>
      </c>
      <c r="F573" s="162" t="e">
        <f t="shared" si="31"/>
        <v>#REF!</v>
      </c>
      <c r="G573" s="162" t="e">
        <f t="shared" si="31"/>
        <v>#REF!</v>
      </c>
      <c r="H573" s="162" t="e">
        <f t="shared" si="31"/>
        <v>#REF!</v>
      </c>
      <c r="I573" s="162" t="e">
        <f t="shared" si="31"/>
        <v>#REF!</v>
      </c>
      <c r="J573" s="162" t="e">
        <f t="shared" si="31"/>
        <v>#REF!</v>
      </c>
      <c r="K573" s="162" t="e">
        <f t="shared" si="31"/>
        <v>#REF!</v>
      </c>
      <c r="L573" s="162" t="e">
        <f t="shared" si="32"/>
        <v>#REF!</v>
      </c>
      <c r="M573" s="162" t="e">
        <f t="shared" si="32"/>
        <v>#REF!</v>
      </c>
      <c r="N573" s="162" t="e">
        <f t="shared" si="32"/>
        <v>#REF!</v>
      </c>
      <c r="O573" s="162" t="e">
        <f t="shared" si="32"/>
        <v>#REF!</v>
      </c>
      <c r="P573" s="162" t="e">
        <f t="shared" si="32"/>
        <v>#REF!</v>
      </c>
      <c r="Q573" s="162" t="e">
        <f t="shared" si="32"/>
        <v>#REF!</v>
      </c>
      <c r="R573" s="162" t="e">
        <f t="shared" si="32"/>
        <v>#REF!</v>
      </c>
      <c r="S573" s="162" t="e">
        <f t="shared" si="32"/>
        <v>#REF!</v>
      </c>
      <c r="T573" s="162" t="e">
        <f t="shared" si="32"/>
        <v>#REF!</v>
      </c>
      <c r="U573" s="162" t="e">
        <f t="shared" si="32"/>
        <v>#REF!</v>
      </c>
      <c r="V573" s="162" t="e">
        <f t="shared" si="30"/>
        <v>#REF!</v>
      </c>
      <c r="W573" s="162" t="e">
        <f t="shared" si="30"/>
        <v>#REF!</v>
      </c>
      <c r="X573" s="162" t="e">
        <f t="shared" si="30"/>
        <v>#REF!</v>
      </c>
      <c r="Y573" s="162" t="e">
        <f t="shared" si="30"/>
        <v>#REF!</v>
      </c>
      <c r="Z573" s="162" t="e">
        <f t="shared" si="30"/>
        <v>#REF!</v>
      </c>
      <c r="AA573" s="162" t="e">
        <f t="shared" si="30"/>
        <v>#REF!</v>
      </c>
      <c r="AB573" s="162" t="e">
        <f t="shared" si="30"/>
        <v>#REF!</v>
      </c>
      <c r="AC573" s="162" t="e">
        <f t="shared" si="30"/>
        <v>#REF!</v>
      </c>
      <c r="AD573" s="162" t="e">
        <f t="shared" si="30"/>
        <v>#REF!</v>
      </c>
      <c r="AE573" s="162"/>
      <c r="AF573" s="162"/>
      <c r="AG573" s="162"/>
      <c r="AH573" s="162"/>
      <c r="AI573" s="162"/>
      <c r="AJ573" s="162"/>
      <c r="AK573" s="162"/>
      <c r="AL573" s="162" t="e">
        <f t="shared" si="30"/>
        <v>#N/A</v>
      </c>
      <c r="AM573" s="162" t="e">
        <f t="shared" si="30"/>
        <v>#N/A</v>
      </c>
      <c r="AN573" s="162" t="e">
        <f t="shared" si="30"/>
        <v>#N/A</v>
      </c>
      <c r="AO573" s="162" t="e">
        <f t="shared" si="30"/>
        <v>#N/A</v>
      </c>
      <c r="AP573" s="162" t="e">
        <f t="shared" si="30"/>
        <v>#N/A</v>
      </c>
    </row>
    <row r="574" spans="1:42" hidden="1" x14ac:dyDescent="0.25">
      <c r="A574" s="151" t="s">
        <v>167</v>
      </c>
      <c r="B574" s="162" t="e">
        <f t="shared" si="31"/>
        <v>#REF!</v>
      </c>
      <c r="C574" s="162" t="e">
        <f t="shared" si="31"/>
        <v>#REF!</v>
      </c>
      <c r="D574" s="162" t="e">
        <f t="shared" si="31"/>
        <v>#REF!</v>
      </c>
      <c r="E574" s="162" t="e">
        <f t="shared" si="31"/>
        <v>#REF!</v>
      </c>
      <c r="F574" s="162" t="e">
        <f t="shared" si="31"/>
        <v>#REF!</v>
      </c>
      <c r="G574" s="162" t="e">
        <f t="shared" si="31"/>
        <v>#REF!</v>
      </c>
      <c r="H574" s="162" t="e">
        <f t="shared" si="31"/>
        <v>#REF!</v>
      </c>
      <c r="I574" s="162" t="e">
        <f t="shared" si="31"/>
        <v>#REF!</v>
      </c>
      <c r="J574" s="162" t="e">
        <f t="shared" si="31"/>
        <v>#REF!</v>
      </c>
      <c r="K574" s="162" t="e">
        <f t="shared" si="31"/>
        <v>#REF!</v>
      </c>
      <c r="L574" s="162" t="e">
        <f t="shared" si="32"/>
        <v>#REF!</v>
      </c>
      <c r="M574" s="162" t="e">
        <f t="shared" si="32"/>
        <v>#REF!</v>
      </c>
      <c r="N574" s="162" t="e">
        <f t="shared" si="32"/>
        <v>#REF!</v>
      </c>
      <c r="O574" s="162" t="e">
        <f t="shared" si="32"/>
        <v>#REF!</v>
      </c>
      <c r="P574" s="162" t="e">
        <f t="shared" si="32"/>
        <v>#REF!</v>
      </c>
      <c r="Q574" s="162" t="e">
        <f t="shared" si="32"/>
        <v>#REF!</v>
      </c>
      <c r="R574" s="162" t="e">
        <f t="shared" si="32"/>
        <v>#REF!</v>
      </c>
      <c r="S574" s="162" t="e">
        <f t="shared" si="32"/>
        <v>#REF!</v>
      </c>
      <c r="T574" s="162" t="e">
        <f t="shared" si="32"/>
        <v>#REF!</v>
      </c>
      <c r="U574" s="162" t="e">
        <f t="shared" si="32"/>
        <v>#REF!</v>
      </c>
      <c r="V574" s="162" t="e">
        <f t="shared" ref="V574:AP586" si="33">HLOOKUP($A574,$B$521:$AD$555,MATCH(V$557,$A$521:$A$555,0))</f>
        <v>#REF!</v>
      </c>
      <c r="W574" s="162" t="e">
        <f t="shared" si="33"/>
        <v>#REF!</v>
      </c>
      <c r="X574" s="162" t="e">
        <f t="shared" si="33"/>
        <v>#REF!</v>
      </c>
      <c r="Y574" s="162" t="e">
        <f t="shared" si="33"/>
        <v>#REF!</v>
      </c>
      <c r="Z574" s="162" t="e">
        <f t="shared" si="33"/>
        <v>#REF!</v>
      </c>
      <c r="AA574" s="162" t="e">
        <f t="shared" si="33"/>
        <v>#REF!</v>
      </c>
      <c r="AB574" s="162" t="e">
        <f t="shared" si="33"/>
        <v>#REF!</v>
      </c>
      <c r="AC574" s="162" t="e">
        <f t="shared" si="33"/>
        <v>#REF!</v>
      </c>
      <c r="AD574" s="162" t="e">
        <f t="shared" si="33"/>
        <v>#REF!</v>
      </c>
      <c r="AE574" s="162"/>
      <c r="AF574" s="162"/>
      <c r="AG574" s="162"/>
      <c r="AH574" s="162"/>
      <c r="AI574" s="162"/>
      <c r="AJ574" s="162"/>
      <c r="AK574" s="162"/>
      <c r="AL574" s="162" t="e">
        <f t="shared" si="33"/>
        <v>#N/A</v>
      </c>
      <c r="AM574" s="162" t="e">
        <f t="shared" si="33"/>
        <v>#N/A</v>
      </c>
      <c r="AN574" s="162" t="e">
        <f t="shared" si="33"/>
        <v>#N/A</v>
      </c>
      <c r="AO574" s="162" t="e">
        <f t="shared" si="33"/>
        <v>#N/A</v>
      </c>
      <c r="AP574" s="162" t="e">
        <f t="shared" si="33"/>
        <v>#N/A</v>
      </c>
    </row>
    <row r="575" spans="1:42" hidden="1" x14ac:dyDescent="0.25">
      <c r="A575" s="151" t="s">
        <v>168</v>
      </c>
      <c r="B575" s="162" t="e">
        <f t="shared" si="31"/>
        <v>#REF!</v>
      </c>
      <c r="C575" s="162" t="e">
        <f t="shared" si="31"/>
        <v>#REF!</v>
      </c>
      <c r="D575" s="162" t="e">
        <f t="shared" si="31"/>
        <v>#REF!</v>
      </c>
      <c r="E575" s="162" t="e">
        <f t="shared" si="31"/>
        <v>#REF!</v>
      </c>
      <c r="F575" s="162" t="e">
        <f t="shared" si="31"/>
        <v>#REF!</v>
      </c>
      <c r="G575" s="162" t="e">
        <f t="shared" si="31"/>
        <v>#REF!</v>
      </c>
      <c r="H575" s="162" t="e">
        <f t="shared" si="31"/>
        <v>#REF!</v>
      </c>
      <c r="I575" s="162" t="e">
        <f t="shared" si="31"/>
        <v>#REF!</v>
      </c>
      <c r="J575" s="162" t="e">
        <f t="shared" si="31"/>
        <v>#REF!</v>
      </c>
      <c r="K575" s="162" t="e">
        <f t="shared" si="31"/>
        <v>#REF!</v>
      </c>
      <c r="L575" s="162" t="e">
        <f t="shared" si="32"/>
        <v>#REF!</v>
      </c>
      <c r="M575" s="162" t="e">
        <f t="shared" si="32"/>
        <v>#REF!</v>
      </c>
      <c r="N575" s="162" t="e">
        <f t="shared" si="32"/>
        <v>#REF!</v>
      </c>
      <c r="O575" s="162" t="e">
        <f t="shared" si="32"/>
        <v>#REF!</v>
      </c>
      <c r="P575" s="162" t="e">
        <f t="shared" si="32"/>
        <v>#REF!</v>
      </c>
      <c r="Q575" s="162" t="e">
        <f t="shared" si="32"/>
        <v>#REF!</v>
      </c>
      <c r="R575" s="162" t="e">
        <f t="shared" si="32"/>
        <v>#REF!</v>
      </c>
      <c r="S575" s="162" t="e">
        <f t="shared" si="32"/>
        <v>#REF!</v>
      </c>
      <c r="T575" s="162" t="e">
        <f t="shared" si="32"/>
        <v>#REF!</v>
      </c>
      <c r="U575" s="162" t="e">
        <f t="shared" si="32"/>
        <v>#REF!</v>
      </c>
      <c r="V575" s="162" t="e">
        <f t="shared" si="33"/>
        <v>#REF!</v>
      </c>
      <c r="W575" s="162" t="e">
        <f t="shared" si="33"/>
        <v>#REF!</v>
      </c>
      <c r="X575" s="162" t="e">
        <f t="shared" si="33"/>
        <v>#REF!</v>
      </c>
      <c r="Y575" s="162" t="e">
        <f t="shared" si="33"/>
        <v>#REF!</v>
      </c>
      <c r="Z575" s="162" t="e">
        <f t="shared" si="33"/>
        <v>#REF!</v>
      </c>
      <c r="AA575" s="162" t="e">
        <f t="shared" si="33"/>
        <v>#REF!</v>
      </c>
      <c r="AB575" s="162" t="e">
        <f t="shared" si="33"/>
        <v>#REF!</v>
      </c>
      <c r="AC575" s="162" t="e">
        <f t="shared" si="33"/>
        <v>#REF!</v>
      </c>
      <c r="AD575" s="162" t="e">
        <f t="shared" si="33"/>
        <v>#REF!</v>
      </c>
      <c r="AE575" s="162"/>
      <c r="AF575" s="162"/>
      <c r="AG575" s="162"/>
      <c r="AH575" s="162"/>
      <c r="AI575" s="162"/>
      <c r="AJ575" s="162"/>
      <c r="AK575" s="162"/>
      <c r="AL575" s="162" t="e">
        <f t="shared" si="33"/>
        <v>#N/A</v>
      </c>
      <c r="AM575" s="162" t="e">
        <f t="shared" si="33"/>
        <v>#N/A</v>
      </c>
      <c r="AN575" s="162" t="e">
        <f t="shared" si="33"/>
        <v>#N/A</v>
      </c>
      <c r="AO575" s="162" t="e">
        <f t="shared" si="33"/>
        <v>#N/A</v>
      </c>
      <c r="AP575" s="162" t="e">
        <f t="shared" si="33"/>
        <v>#N/A</v>
      </c>
    </row>
    <row r="576" spans="1:42" hidden="1" x14ac:dyDescent="0.25">
      <c r="A576" s="151" t="s">
        <v>169</v>
      </c>
      <c r="B576" s="162" t="e">
        <f t="shared" si="31"/>
        <v>#REF!</v>
      </c>
      <c r="C576" s="162" t="e">
        <f t="shared" si="31"/>
        <v>#REF!</v>
      </c>
      <c r="D576" s="162" t="e">
        <f t="shared" si="31"/>
        <v>#REF!</v>
      </c>
      <c r="E576" s="162" t="e">
        <f t="shared" si="31"/>
        <v>#REF!</v>
      </c>
      <c r="F576" s="162" t="e">
        <f t="shared" si="31"/>
        <v>#REF!</v>
      </c>
      <c r="G576" s="162" t="e">
        <f t="shared" si="31"/>
        <v>#REF!</v>
      </c>
      <c r="H576" s="162" t="e">
        <f t="shared" si="31"/>
        <v>#REF!</v>
      </c>
      <c r="I576" s="162" t="e">
        <f t="shared" si="31"/>
        <v>#REF!</v>
      </c>
      <c r="J576" s="162" t="e">
        <f t="shared" si="31"/>
        <v>#REF!</v>
      </c>
      <c r="K576" s="162" t="e">
        <f t="shared" si="31"/>
        <v>#REF!</v>
      </c>
      <c r="L576" s="162" t="e">
        <f t="shared" si="32"/>
        <v>#REF!</v>
      </c>
      <c r="M576" s="162" t="e">
        <f t="shared" si="32"/>
        <v>#REF!</v>
      </c>
      <c r="N576" s="162" t="e">
        <f t="shared" si="32"/>
        <v>#REF!</v>
      </c>
      <c r="O576" s="162" t="e">
        <f t="shared" si="32"/>
        <v>#REF!</v>
      </c>
      <c r="P576" s="162" t="e">
        <f t="shared" si="32"/>
        <v>#REF!</v>
      </c>
      <c r="Q576" s="162" t="e">
        <f t="shared" si="32"/>
        <v>#REF!</v>
      </c>
      <c r="R576" s="162" t="e">
        <f t="shared" si="32"/>
        <v>#REF!</v>
      </c>
      <c r="S576" s="162" t="e">
        <f t="shared" si="32"/>
        <v>#REF!</v>
      </c>
      <c r="T576" s="162" t="e">
        <f t="shared" si="32"/>
        <v>#REF!</v>
      </c>
      <c r="U576" s="162" t="e">
        <f t="shared" si="32"/>
        <v>#REF!</v>
      </c>
      <c r="V576" s="162" t="e">
        <f t="shared" si="33"/>
        <v>#REF!</v>
      </c>
      <c r="W576" s="162" t="e">
        <f t="shared" si="33"/>
        <v>#REF!</v>
      </c>
      <c r="X576" s="162" t="e">
        <f t="shared" si="33"/>
        <v>#REF!</v>
      </c>
      <c r="Y576" s="162" t="e">
        <f t="shared" si="33"/>
        <v>#REF!</v>
      </c>
      <c r="Z576" s="162" t="e">
        <f t="shared" si="33"/>
        <v>#REF!</v>
      </c>
      <c r="AA576" s="162" t="e">
        <f t="shared" si="33"/>
        <v>#REF!</v>
      </c>
      <c r="AB576" s="162" t="e">
        <f t="shared" si="33"/>
        <v>#REF!</v>
      </c>
      <c r="AC576" s="162" t="e">
        <f t="shared" si="33"/>
        <v>#REF!</v>
      </c>
      <c r="AD576" s="162" t="e">
        <f t="shared" si="33"/>
        <v>#REF!</v>
      </c>
      <c r="AE576" s="162"/>
      <c r="AF576" s="162"/>
      <c r="AG576" s="162"/>
      <c r="AH576" s="162"/>
      <c r="AI576" s="162"/>
      <c r="AJ576" s="162"/>
      <c r="AK576" s="162"/>
      <c r="AL576" s="162" t="e">
        <f t="shared" si="33"/>
        <v>#N/A</v>
      </c>
      <c r="AM576" s="162" t="e">
        <f t="shared" si="33"/>
        <v>#N/A</v>
      </c>
      <c r="AN576" s="162" t="e">
        <f t="shared" si="33"/>
        <v>#N/A</v>
      </c>
      <c r="AO576" s="162" t="e">
        <f t="shared" si="33"/>
        <v>#N/A</v>
      </c>
      <c r="AP576" s="162" t="e">
        <f t="shared" si="33"/>
        <v>#N/A</v>
      </c>
    </row>
    <row r="577" spans="1:42" hidden="1" x14ac:dyDescent="0.25">
      <c r="A577" s="151" t="s">
        <v>747</v>
      </c>
      <c r="B577" s="162" t="e">
        <f t="shared" si="31"/>
        <v>#REF!</v>
      </c>
      <c r="C577" s="162" t="e">
        <f t="shared" si="31"/>
        <v>#REF!</v>
      </c>
      <c r="D577" s="162" t="e">
        <f t="shared" si="31"/>
        <v>#REF!</v>
      </c>
      <c r="E577" s="162" t="e">
        <f t="shared" si="31"/>
        <v>#REF!</v>
      </c>
      <c r="F577" s="162" t="e">
        <f t="shared" si="31"/>
        <v>#REF!</v>
      </c>
      <c r="G577" s="162" t="e">
        <f t="shared" si="31"/>
        <v>#REF!</v>
      </c>
      <c r="H577" s="162" t="e">
        <f t="shared" si="31"/>
        <v>#REF!</v>
      </c>
      <c r="I577" s="162" t="e">
        <f t="shared" si="31"/>
        <v>#REF!</v>
      </c>
      <c r="J577" s="162" t="e">
        <f t="shared" si="31"/>
        <v>#REF!</v>
      </c>
      <c r="K577" s="162" t="e">
        <f t="shared" si="31"/>
        <v>#REF!</v>
      </c>
      <c r="L577" s="162" t="e">
        <f t="shared" si="32"/>
        <v>#REF!</v>
      </c>
      <c r="M577" s="162" t="e">
        <f t="shared" si="32"/>
        <v>#REF!</v>
      </c>
      <c r="N577" s="162" t="e">
        <f t="shared" si="32"/>
        <v>#REF!</v>
      </c>
      <c r="O577" s="162" t="e">
        <f t="shared" si="32"/>
        <v>#REF!</v>
      </c>
      <c r="P577" s="162" t="e">
        <f t="shared" si="32"/>
        <v>#REF!</v>
      </c>
      <c r="Q577" s="162" t="e">
        <f t="shared" si="32"/>
        <v>#REF!</v>
      </c>
      <c r="R577" s="162" t="e">
        <f t="shared" si="32"/>
        <v>#REF!</v>
      </c>
      <c r="S577" s="162" t="e">
        <f t="shared" si="32"/>
        <v>#REF!</v>
      </c>
      <c r="T577" s="162" t="e">
        <f t="shared" si="32"/>
        <v>#REF!</v>
      </c>
      <c r="U577" s="162" t="e">
        <f t="shared" si="32"/>
        <v>#REF!</v>
      </c>
      <c r="V577" s="162" t="e">
        <f t="shared" si="33"/>
        <v>#REF!</v>
      </c>
      <c r="W577" s="162" t="e">
        <f t="shared" si="33"/>
        <v>#REF!</v>
      </c>
      <c r="X577" s="162" t="e">
        <f t="shared" si="33"/>
        <v>#REF!</v>
      </c>
      <c r="Y577" s="162" t="e">
        <f t="shared" si="33"/>
        <v>#REF!</v>
      </c>
      <c r="Z577" s="162" t="e">
        <f t="shared" si="33"/>
        <v>#REF!</v>
      </c>
      <c r="AA577" s="162" t="e">
        <f t="shared" si="33"/>
        <v>#REF!</v>
      </c>
      <c r="AB577" s="162" t="e">
        <f t="shared" si="33"/>
        <v>#REF!</v>
      </c>
      <c r="AC577" s="162" t="e">
        <f t="shared" si="33"/>
        <v>#REF!</v>
      </c>
      <c r="AD577" s="162" t="e">
        <f t="shared" si="33"/>
        <v>#REF!</v>
      </c>
      <c r="AE577" s="162"/>
      <c r="AF577" s="162"/>
      <c r="AG577" s="162"/>
      <c r="AH577" s="162"/>
      <c r="AI577" s="162"/>
      <c r="AJ577" s="162"/>
      <c r="AK577" s="162"/>
      <c r="AL577" s="162" t="e">
        <f t="shared" si="33"/>
        <v>#N/A</v>
      </c>
      <c r="AM577" s="162" t="e">
        <f t="shared" si="33"/>
        <v>#N/A</v>
      </c>
      <c r="AN577" s="162" t="e">
        <f t="shared" si="33"/>
        <v>#N/A</v>
      </c>
      <c r="AO577" s="162" t="e">
        <f t="shared" si="33"/>
        <v>#N/A</v>
      </c>
      <c r="AP577" s="162" t="e">
        <f t="shared" si="33"/>
        <v>#N/A</v>
      </c>
    </row>
    <row r="578" spans="1:42" hidden="1" x14ac:dyDescent="0.25">
      <c r="A578" s="151" t="s">
        <v>79</v>
      </c>
      <c r="B578" s="162" t="e">
        <f t="shared" ref="B578:K586" si="34">HLOOKUP($A578,$B$521:$AD$555,MATCH(B$557,$A$521:$A$555,0))</f>
        <v>#REF!</v>
      </c>
      <c r="C578" s="162" t="e">
        <f t="shared" si="34"/>
        <v>#REF!</v>
      </c>
      <c r="D578" s="162" t="e">
        <f t="shared" si="34"/>
        <v>#REF!</v>
      </c>
      <c r="E578" s="162" t="e">
        <f t="shared" si="34"/>
        <v>#REF!</v>
      </c>
      <c r="F578" s="162" t="e">
        <f t="shared" si="34"/>
        <v>#REF!</v>
      </c>
      <c r="G578" s="162" t="e">
        <f t="shared" si="34"/>
        <v>#REF!</v>
      </c>
      <c r="H578" s="162" t="e">
        <f t="shared" si="34"/>
        <v>#REF!</v>
      </c>
      <c r="I578" s="162" t="e">
        <f t="shared" si="34"/>
        <v>#REF!</v>
      </c>
      <c r="J578" s="162" t="e">
        <f t="shared" si="34"/>
        <v>#REF!</v>
      </c>
      <c r="K578" s="162" t="e">
        <f t="shared" si="34"/>
        <v>#REF!</v>
      </c>
      <c r="L578" s="162" t="e">
        <f t="shared" ref="L578:U586" si="35">HLOOKUP($A578,$B$521:$AD$555,MATCH(L$557,$A$521:$A$555,0))</f>
        <v>#REF!</v>
      </c>
      <c r="M578" s="162" t="e">
        <f t="shared" si="35"/>
        <v>#REF!</v>
      </c>
      <c r="N578" s="162" t="e">
        <f t="shared" si="35"/>
        <v>#REF!</v>
      </c>
      <c r="O578" s="162" t="e">
        <f t="shared" si="35"/>
        <v>#REF!</v>
      </c>
      <c r="P578" s="162" t="e">
        <f t="shared" si="35"/>
        <v>#REF!</v>
      </c>
      <c r="Q578" s="162" t="e">
        <f t="shared" si="35"/>
        <v>#REF!</v>
      </c>
      <c r="R578" s="162" t="e">
        <f t="shared" si="35"/>
        <v>#REF!</v>
      </c>
      <c r="S578" s="162" t="e">
        <f t="shared" si="35"/>
        <v>#REF!</v>
      </c>
      <c r="T578" s="162" t="e">
        <f t="shared" si="35"/>
        <v>#REF!</v>
      </c>
      <c r="U578" s="162" t="e">
        <f t="shared" si="35"/>
        <v>#REF!</v>
      </c>
      <c r="V578" s="162" t="e">
        <f t="shared" si="33"/>
        <v>#REF!</v>
      </c>
      <c r="W578" s="162" t="e">
        <f t="shared" si="33"/>
        <v>#REF!</v>
      </c>
      <c r="X578" s="162" t="e">
        <f t="shared" si="33"/>
        <v>#REF!</v>
      </c>
      <c r="Y578" s="162" t="e">
        <f t="shared" si="33"/>
        <v>#REF!</v>
      </c>
      <c r="Z578" s="162" t="e">
        <f t="shared" si="33"/>
        <v>#REF!</v>
      </c>
      <c r="AA578" s="162" t="e">
        <f t="shared" si="33"/>
        <v>#REF!</v>
      </c>
      <c r="AB578" s="162" t="e">
        <f t="shared" si="33"/>
        <v>#REF!</v>
      </c>
      <c r="AC578" s="162" t="e">
        <f t="shared" si="33"/>
        <v>#REF!</v>
      </c>
      <c r="AD578" s="162" t="e">
        <f t="shared" si="33"/>
        <v>#REF!</v>
      </c>
      <c r="AE578" s="162"/>
      <c r="AF578" s="162"/>
      <c r="AG578" s="162"/>
      <c r="AH578" s="162"/>
      <c r="AI578" s="162"/>
      <c r="AJ578" s="162"/>
      <c r="AK578" s="162"/>
      <c r="AL578" s="162" t="e">
        <f t="shared" si="33"/>
        <v>#N/A</v>
      </c>
      <c r="AM578" s="162" t="e">
        <f t="shared" si="33"/>
        <v>#N/A</v>
      </c>
      <c r="AN578" s="162" t="e">
        <f t="shared" si="33"/>
        <v>#N/A</v>
      </c>
      <c r="AO578" s="162" t="e">
        <f t="shared" si="33"/>
        <v>#N/A</v>
      </c>
      <c r="AP578" s="162" t="e">
        <f t="shared" si="33"/>
        <v>#N/A</v>
      </c>
    </row>
    <row r="579" spans="1:42" hidden="1" x14ac:dyDescent="0.25">
      <c r="A579" s="151" t="s">
        <v>748</v>
      </c>
      <c r="B579" s="162" t="e">
        <f t="shared" si="34"/>
        <v>#REF!</v>
      </c>
      <c r="C579" s="162" t="e">
        <f t="shared" si="34"/>
        <v>#REF!</v>
      </c>
      <c r="D579" s="162" t="e">
        <f t="shared" si="34"/>
        <v>#REF!</v>
      </c>
      <c r="E579" s="162" t="e">
        <f t="shared" si="34"/>
        <v>#REF!</v>
      </c>
      <c r="F579" s="162" t="e">
        <f t="shared" si="34"/>
        <v>#REF!</v>
      </c>
      <c r="G579" s="162" t="e">
        <f t="shared" si="34"/>
        <v>#REF!</v>
      </c>
      <c r="H579" s="162" t="e">
        <f t="shared" si="34"/>
        <v>#REF!</v>
      </c>
      <c r="I579" s="162" t="e">
        <f t="shared" si="34"/>
        <v>#REF!</v>
      </c>
      <c r="J579" s="162" t="e">
        <f t="shared" si="34"/>
        <v>#REF!</v>
      </c>
      <c r="K579" s="162" t="e">
        <f t="shared" si="34"/>
        <v>#REF!</v>
      </c>
      <c r="L579" s="162" t="e">
        <f t="shared" si="35"/>
        <v>#REF!</v>
      </c>
      <c r="M579" s="162" t="e">
        <f t="shared" si="35"/>
        <v>#REF!</v>
      </c>
      <c r="N579" s="162" t="e">
        <f t="shared" si="35"/>
        <v>#REF!</v>
      </c>
      <c r="O579" s="162" t="e">
        <f t="shared" si="35"/>
        <v>#REF!</v>
      </c>
      <c r="P579" s="162" t="e">
        <f t="shared" si="35"/>
        <v>#REF!</v>
      </c>
      <c r="Q579" s="162" t="e">
        <f t="shared" si="35"/>
        <v>#REF!</v>
      </c>
      <c r="R579" s="162" t="e">
        <f t="shared" si="35"/>
        <v>#REF!</v>
      </c>
      <c r="S579" s="162" t="e">
        <f t="shared" si="35"/>
        <v>#REF!</v>
      </c>
      <c r="T579" s="162" t="e">
        <f t="shared" si="35"/>
        <v>#REF!</v>
      </c>
      <c r="U579" s="162" t="e">
        <f t="shared" si="35"/>
        <v>#REF!</v>
      </c>
      <c r="V579" s="162" t="e">
        <f t="shared" si="33"/>
        <v>#REF!</v>
      </c>
      <c r="W579" s="162" t="e">
        <f t="shared" si="33"/>
        <v>#REF!</v>
      </c>
      <c r="X579" s="162" t="e">
        <f t="shared" si="33"/>
        <v>#REF!</v>
      </c>
      <c r="Y579" s="162" t="e">
        <f t="shared" si="33"/>
        <v>#REF!</v>
      </c>
      <c r="Z579" s="162" t="e">
        <f t="shared" si="33"/>
        <v>#REF!</v>
      </c>
      <c r="AA579" s="162" t="e">
        <f t="shared" si="33"/>
        <v>#REF!</v>
      </c>
      <c r="AB579" s="162" t="e">
        <f t="shared" si="33"/>
        <v>#REF!</v>
      </c>
      <c r="AC579" s="162" t="e">
        <f t="shared" si="33"/>
        <v>#REF!</v>
      </c>
      <c r="AD579" s="162" t="e">
        <f t="shared" si="33"/>
        <v>#REF!</v>
      </c>
      <c r="AE579" s="162"/>
      <c r="AF579" s="162"/>
      <c r="AG579" s="162"/>
      <c r="AH579" s="162"/>
      <c r="AI579" s="162"/>
      <c r="AJ579" s="162"/>
      <c r="AK579" s="162"/>
      <c r="AL579" s="162" t="e">
        <f t="shared" si="33"/>
        <v>#N/A</v>
      </c>
      <c r="AM579" s="162" t="e">
        <f t="shared" si="33"/>
        <v>#N/A</v>
      </c>
      <c r="AN579" s="162" t="e">
        <f t="shared" si="33"/>
        <v>#N/A</v>
      </c>
      <c r="AO579" s="162" t="e">
        <f t="shared" si="33"/>
        <v>#N/A</v>
      </c>
      <c r="AP579" s="162" t="e">
        <f t="shared" si="33"/>
        <v>#N/A</v>
      </c>
    </row>
    <row r="580" spans="1:42" hidden="1" x14ac:dyDescent="0.25">
      <c r="A580" s="151" t="s">
        <v>745</v>
      </c>
      <c r="B580" s="162" t="e">
        <f t="shared" si="34"/>
        <v>#REF!</v>
      </c>
      <c r="C580" s="162" t="e">
        <f t="shared" si="34"/>
        <v>#REF!</v>
      </c>
      <c r="D580" s="162" t="e">
        <f t="shared" si="34"/>
        <v>#REF!</v>
      </c>
      <c r="E580" s="162" t="e">
        <f t="shared" si="34"/>
        <v>#REF!</v>
      </c>
      <c r="F580" s="162" t="e">
        <f t="shared" si="34"/>
        <v>#REF!</v>
      </c>
      <c r="G580" s="162" t="e">
        <f t="shared" si="34"/>
        <v>#REF!</v>
      </c>
      <c r="H580" s="162" t="e">
        <f t="shared" si="34"/>
        <v>#REF!</v>
      </c>
      <c r="I580" s="162" t="e">
        <f t="shared" si="34"/>
        <v>#REF!</v>
      </c>
      <c r="J580" s="162" t="e">
        <f t="shared" si="34"/>
        <v>#REF!</v>
      </c>
      <c r="K580" s="162" t="e">
        <f t="shared" si="34"/>
        <v>#REF!</v>
      </c>
      <c r="L580" s="162" t="e">
        <f t="shared" si="35"/>
        <v>#REF!</v>
      </c>
      <c r="M580" s="162" t="e">
        <f t="shared" si="35"/>
        <v>#REF!</v>
      </c>
      <c r="N580" s="162" t="e">
        <f t="shared" si="35"/>
        <v>#REF!</v>
      </c>
      <c r="O580" s="162" t="e">
        <f t="shared" si="35"/>
        <v>#REF!</v>
      </c>
      <c r="P580" s="162" t="e">
        <f t="shared" si="35"/>
        <v>#REF!</v>
      </c>
      <c r="Q580" s="162" t="e">
        <f t="shared" si="35"/>
        <v>#REF!</v>
      </c>
      <c r="R580" s="162" t="e">
        <f t="shared" si="35"/>
        <v>#REF!</v>
      </c>
      <c r="S580" s="162" t="e">
        <f t="shared" si="35"/>
        <v>#REF!</v>
      </c>
      <c r="T580" s="162" t="e">
        <f t="shared" si="35"/>
        <v>#REF!</v>
      </c>
      <c r="U580" s="162" t="e">
        <f t="shared" si="35"/>
        <v>#REF!</v>
      </c>
      <c r="V580" s="162" t="e">
        <f t="shared" si="33"/>
        <v>#REF!</v>
      </c>
      <c r="W580" s="162" t="e">
        <f t="shared" si="33"/>
        <v>#REF!</v>
      </c>
      <c r="X580" s="162" t="e">
        <f t="shared" si="33"/>
        <v>#REF!</v>
      </c>
      <c r="Y580" s="162" t="e">
        <f t="shared" si="33"/>
        <v>#REF!</v>
      </c>
      <c r="Z580" s="162" t="e">
        <f t="shared" si="33"/>
        <v>#REF!</v>
      </c>
      <c r="AA580" s="162" t="e">
        <f t="shared" si="33"/>
        <v>#REF!</v>
      </c>
      <c r="AB580" s="162" t="e">
        <f t="shared" si="33"/>
        <v>#REF!</v>
      </c>
      <c r="AC580" s="162" t="e">
        <f t="shared" si="33"/>
        <v>#REF!</v>
      </c>
      <c r="AD580" s="162" t="e">
        <f t="shared" si="33"/>
        <v>#REF!</v>
      </c>
      <c r="AE580" s="162"/>
      <c r="AF580" s="162"/>
      <c r="AG580" s="162"/>
      <c r="AH580" s="162"/>
      <c r="AI580" s="162"/>
      <c r="AJ580" s="162"/>
      <c r="AK580" s="162"/>
      <c r="AL580" s="162" t="e">
        <f t="shared" si="33"/>
        <v>#N/A</v>
      </c>
      <c r="AM580" s="162" t="e">
        <f t="shared" si="33"/>
        <v>#N/A</v>
      </c>
      <c r="AN580" s="162" t="e">
        <f t="shared" si="33"/>
        <v>#N/A</v>
      </c>
      <c r="AO580" s="162" t="e">
        <f t="shared" si="33"/>
        <v>#N/A</v>
      </c>
      <c r="AP580" s="162" t="e">
        <f t="shared" si="33"/>
        <v>#N/A</v>
      </c>
    </row>
    <row r="581" spans="1:42" hidden="1" x14ac:dyDescent="0.25">
      <c r="A581" s="151" t="s">
        <v>749</v>
      </c>
      <c r="B581" s="162" t="e">
        <f t="shared" si="34"/>
        <v>#REF!</v>
      </c>
      <c r="C581" s="162" t="e">
        <f t="shared" si="34"/>
        <v>#REF!</v>
      </c>
      <c r="D581" s="162" t="e">
        <f t="shared" si="34"/>
        <v>#REF!</v>
      </c>
      <c r="E581" s="162" t="e">
        <f t="shared" si="34"/>
        <v>#REF!</v>
      </c>
      <c r="F581" s="162" t="e">
        <f t="shared" si="34"/>
        <v>#REF!</v>
      </c>
      <c r="G581" s="162" t="e">
        <f t="shared" si="34"/>
        <v>#REF!</v>
      </c>
      <c r="H581" s="162" t="e">
        <f t="shared" si="34"/>
        <v>#REF!</v>
      </c>
      <c r="I581" s="162" t="e">
        <f t="shared" si="34"/>
        <v>#REF!</v>
      </c>
      <c r="J581" s="162" t="e">
        <f t="shared" si="34"/>
        <v>#REF!</v>
      </c>
      <c r="K581" s="162" t="e">
        <f t="shared" si="34"/>
        <v>#REF!</v>
      </c>
      <c r="L581" s="162" t="e">
        <f t="shared" si="35"/>
        <v>#REF!</v>
      </c>
      <c r="M581" s="162" t="e">
        <f t="shared" si="35"/>
        <v>#REF!</v>
      </c>
      <c r="N581" s="162" t="e">
        <f t="shared" si="35"/>
        <v>#REF!</v>
      </c>
      <c r="O581" s="162" t="e">
        <f t="shared" si="35"/>
        <v>#REF!</v>
      </c>
      <c r="P581" s="162" t="e">
        <f t="shared" si="35"/>
        <v>#REF!</v>
      </c>
      <c r="Q581" s="162" t="e">
        <f t="shared" si="35"/>
        <v>#REF!</v>
      </c>
      <c r="R581" s="162" t="e">
        <f t="shared" si="35"/>
        <v>#REF!</v>
      </c>
      <c r="S581" s="162" t="e">
        <f t="shared" si="35"/>
        <v>#REF!</v>
      </c>
      <c r="T581" s="162" t="e">
        <f t="shared" si="35"/>
        <v>#REF!</v>
      </c>
      <c r="U581" s="162" t="e">
        <f t="shared" si="35"/>
        <v>#REF!</v>
      </c>
      <c r="V581" s="162" t="e">
        <f t="shared" si="33"/>
        <v>#REF!</v>
      </c>
      <c r="W581" s="162" t="e">
        <f t="shared" si="33"/>
        <v>#REF!</v>
      </c>
      <c r="X581" s="162" t="e">
        <f t="shared" si="33"/>
        <v>#REF!</v>
      </c>
      <c r="Y581" s="162" t="e">
        <f t="shared" si="33"/>
        <v>#REF!</v>
      </c>
      <c r="Z581" s="162" t="e">
        <f t="shared" si="33"/>
        <v>#REF!</v>
      </c>
      <c r="AA581" s="162" t="e">
        <f t="shared" si="33"/>
        <v>#REF!</v>
      </c>
      <c r="AB581" s="162" t="e">
        <f t="shared" si="33"/>
        <v>#REF!</v>
      </c>
      <c r="AC581" s="162" t="e">
        <f t="shared" si="33"/>
        <v>#REF!</v>
      </c>
      <c r="AD581" s="162" t="e">
        <f t="shared" si="33"/>
        <v>#REF!</v>
      </c>
      <c r="AE581" s="162"/>
      <c r="AF581" s="162"/>
      <c r="AG581" s="162"/>
      <c r="AH581" s="162"/>
      <c r="AI581" s="162"/>
      <c r="AJ581" s="162"/>
      <c r="AK581" s="162"/>
      <c r="AL581" s="162" t="e">
        <f t="shared" si="33"/>
        <v>#N/A</v>
      </c>
      <c r="AM581" s="162" t="e">
        <f t="shared" si="33"/>
        <v>#N/A</v>
      </c>
      <c r="AN581" s="162" t="e">
        <f t="shared" si="33"/>
        <v>#N/A</v>
      </c>
      <c r="AO581" s="162" t="e">
        <f t="shared" si="33"/>
        <v>#N/A</v>
      </c>
      <c r="AP581" s="162" t="e">
        <f t="shared" si="33"/>
        <v>#N/A</v>
      </c>
    </row>
    <row r="582" spans="1:42" hidden="1" x14ac:dyDescent="0.25">
      <c r="A582" s="151" t="s">
        <v>173</v>
      </c>
      <c r="B582" s="162" t="e">
        <f t="shared" si="34"/>
        <v>#REF!</v>
      </c>
      <c r="C582" s="162" t="e">
        <f t="shared" si="34"/>
        <v>#REF!</v>
      </c>
      <c r="D582" s="162" t="e">
        <f t="shared" si="34"/>
        <v>#REF!</v>
      </c>
      <c r="E582" s="162" t="e">
        <f t="shared" si="34"/>
        <v>#REF!</v>
      </c>
      <c r="F582" s="162" t="e">
        <f t="shared" si="34"/>
        <v>#REF!</v>
      </c>
      <c r="G582" s="162" t="e">
        <f t="shared" si="34"/>
        <v>#REF!</v>
      </c>
      <c r="H582" s="162" t="e">
        <f t="shared" si="34"/>
        <v>#REF!</v>
      </c>
      <c r="I582" s="162" t="e">
        <f t="shared" si="34"/>
        <v>#REF!</v>
      </c>
      <c r="J582" s="162" t="e">
        <f t="shared" si="34"/>
        <v>#REF!</v>
      </c>
      <c r="K582" s="162" t="e">
        <f t="shared" si="34"/>
        <v>#REF!</v>
      </c>
      <c r="L582" s="162" t="e">
        <f t="shared" si="35"/>
        <v>#REF!</v>
      </c>
      <c r="M582" s="162" t="e">
        <f t="shared" si="35"/>
        <v>#REF!</v>
      </c>
      <c r="N582" s="162" t="e">
        <f t="shared" si="35"/>
        <v>#REF!</v>
      </c>
      <c r="O582" s="162" t="e">
        <f t="shared" si="35"/>
        <v>#REF!</v>
      </c>
      <c r="P582" s="162" t="e">
        <f t="shared" si="35"/>
        <v>#REF!</v>
      </c>
      <c r="Q582" s="162" t="e">
        <f t="shared" si="35"/>
        <v>#REF!</v>
      </c>
      <c r="R582" s="162" t="e">
        <f t="shared" si="35"/>
        <v>#REF!</v>
      </c>
      <c r="S582" s="162" t="e">
        <f t="shared" si="35"/>
        <v>#REF!</v>
      </c>
      <c r="T582" s="162" t="e">
        <f t="shared" si="35"/>
        <v>#REF!</v>
      </c>
      <c r="U582" s="162" t="e">
        <f t="shared" si="35"/>
        <v>#REF!</v>
      </c>
      <c r="V582" s="162" t="e">
        <f t="shared" si="33"/>
        <v>#REF!</v>
      </c>
      <c r="W582" s="162" t="e">
        <f t="shared" si="33"/>
        <v>#REF!</v>
      </c>
      <c r="X582" s="162" t="e">
        <f t="shared" si="33"/>
        <v>#REF!</v>
      </c>
      <c r="Y582" s="162" t="e">
        <f t="shared" si="33"/>
        <v>#REF!</v>
      </c>
      <c r="Z582" s="162" t="e">
        <f t="shared" si="33"/>
        <v>#REF!</v>
      </c>
      <c r="AA582" s="162" t="e">
        <f t="shared" si="33"/>
        <v>#REF!</v>
      </c>
      <c r="AB582" s="162" t="e">
        <f t="shared" si="33"/>
        <v>#REF!</v>
      </c>
      <c r="AC582" s="162" t="e">
        <f t="shared" si="33"/>
        <v>#REF!</v>
      </c>
      <c r="AD582" s="162" t="e">
        <f t="shared" si="33"/>
        <v>#REF!</v>
      </c>
      <c r="AE582" s="162"/>
      <c r="AF582" s="162"/>
      <c r="AG582" s="162"/>
      <c r="AH582" s="162"/>
      <c r="AI582" s="162"/>
      <c r="AJ582" s="162"/>
      <c r="AK582" s="162"/>
      <c r="AL582" s="162" t="e">
        <f t="shared" si="33"/>
        <v>#N/A</v>
      </c>
      <c r="AM582" s="162" t="e">
        <f t="shared" si="33"/>
        <v>#N/A</v>
      </c>
      <c r="AN582" s="162" t="e">
        <f t="shared" si="33"/>
        <v>#N/A</v>
      </c>
      <c r="AO582" s="162" t="e">
        <f t="shared" si="33"/>
        <v>#N/A</v>
      </c>
      <c r="AP582" s="162" t="e">
        <f t="shared" si="33"/>
        <v>#N/A</v>
      </c>
    </row>
    <row r="583" spans="1:42" hidden="1" x14ac:dyDescent="0.25">
      <c r="A583" s="151" t="s">
        <v>750</v>
      </c>
      <c r="B583" s="162" t="e">
        <f t="shared" si="34"/>
        <v>#REF!</v>
      </c>
      <c r="C583" s="162" t="e">
        <f t="shared" si="34"/>
        <v>#REF!</v>
      </c>
      <c r="D583" s="162" t="e">
        <f t="shared" si="34"/>
        <v>#REF!</v>
      </c>
      <c r="E583" s="162" t="e">
        <f t="shared" si="34"/>
        <v>#REF!</v>
      </c>
      <c r="F583" s="162" t="e">
        <f t="shared" si="34"/>
        <v>#REF!</v>
      </c>
      <c r="G583" s="162" t="e">
        <f t="shared" si="34"/>
        <v>#REF!</v>
      </c>
      <c r="H583" s="162" t="e">
        <f t="shared" si="34"/>
        <v>#REF!</v>
      </c>
      <c r="I583" s="162" t="e">
        <f t="shared" si="34"/>
        <v>#REF!</v>
      </c>
      <c r="J583" s="162" t="e">
        <f t="shared" si="34"/>
        <v>#REF!</v>
      </c>
      <c r="K583" s="162" t="e">
        <f t="shared" si="34"/>
        <v>#REF!</v>
      </c>
      <c r="L583" s="162" t="e">
        <f t="shared" si="35"/>
        <v>#REF!</v>
      </c>
      <c r="M583" s="162" t="e">
        <f t="shared" si="35"/>
        <v>#REF!</v>
      </c>
      <c r="N583" s="162" t="e">
        <f t="shared" si="35"/>
        <v>#REF!</v>
      </c>
      <c r="O583" s="162" t="e">
        <f t="shared" si="35"/>
        <v>#REF!</v>
      </c>
      <c r="P583" s="162" t="e">
        <f t="shared" si="35"/>
        <v>#REF!</v>
      </c>
      <c r="Q583" s="162" t="e">
        <f t="shared" si="35"/>
        <v>#REF!</v>
      </c>
      <c r="R583" s="162" t="e">
        <f t="shared" si="35"/>
        <v>#REF!</v>
      </c>
      <c r="S583" s="162" t="e">
        <f t="shared" si="35"/>
        <v>#REF!</v>
      </c>
      <c r="T583" s="162" t="e">
        <f t="shared" si="35"/>
        <v>#REF!</v>
      </c>
      <c r="U583" s="162" t="e">
        <f t="shared" si="35"/>
        <v>#REF!</v>
      </c>
      <c r="V583" s="162" t="e">
        <f t="shared" si="33"/>
        <v>#REF!</v>
      </c>
      <c r="W583" s="162" t="e">
        <f t="shared" si="33"/>
        <v>#REF!</v>
      </c>
      <c r="X583" s="162" t="e">
        <f t="shared" si="33"/>
        <v>#REF!</v>
      </c>
      <c r="Y583" s="162" t="e">
        <f t="shared" si="33"/>
        <v>#REF!</v>
      </c>
      <c r="Z583" s="162" t="e">
        <f t="shared" si="33"/>
        <v>#REF!</v>
      </c>
      <c r="AA583" s="162" t="e">
        <f t="shared" si="33"/>
        <v>#REF!</v>
      </c>
      <c r="AB583" s="162" t="e">
        <f t="shared" si="33"/>
        <v>#REF!</v>
      </c>
      <c r="AC583" s="162" t="e">
        <f t="shared" si="33"/>
        <v>#REF!</v>
      </c>
      <c r="AD583" s="162" t="e">
        <f t="shared" si="33"/>
        <v>#REF!</v>
      </c>
      <c r="AE583" s="162"/>
      <c r="AF583" s="162"/>
      <c r="AG583" s="162"/>
      <c r="AH583" s="162"/>
      <c r="AI583" s="162"/>
      <c r="AJ583" s="162"/>
      <c r="AK583" s="162"/>
      <c r="AL583" s="162" t="e">
        <f t="shared" si="33"/>
        <v>#N/A</v>
      </c>
      <c r="AM583" s="162" t="e">
        <f t="shared" si="33"/>
        <v>#N/A</v>
      </c>
      <c r="AN583" s="162" t="e">
        <f t="shared" si="33"/>
        <v>#N/A</v>
      </c>
      <c r="AO583" s="162" t="e">
        <f t="shared" si="33"/>
        <v>#N/A</v>
      </c>
      <c r="AP583" s="162" t="e">
        <f t="shared" si="33"/>
        <v>#N/A</v>
      </c>
    </row>
    <row r="584" spans="1:42" hidden="1" x14ac:dyDescent="0.25">
      <c r="A584" s="151" t="s">
        <v>174</v>
      </c>
      <c r="B584" s="162" t="e">
        <f t="shared" si="34"/>
        <v>#REF!</v>
      </c>
      <c r="C584" s="162" t="e">
        <f t="shared" si="34"/>
        <v>#REF!</v>
      </c>
      <c r="D584" s="162" t="e">
        <f t="shared" si="34"/>
        <v>#REF!</v>
      </c>
      <c r="E584" s="162" t="e">
        <f t="shared" si="34"/>
        <v>#REF!</v>
      </c>
      <c r="F584" s="162" t="e">
        <f t="shared" si="34"/>
        <v>#REF!</v>
      </c>
      <c r="G584" s="162" t="e">
        <f t="shared" si="34"/>
        <v>#REF!</v>
      </c>
      <c r="H584" s="162" t="e">
        <f t="shared" si="34"/>
        <v>#REF!</v>
      </c>
      <c r="I584" s="162" t="e">
        <f t="shared" si="34"/>
        <v>#REF!</v>
      </c>
      <c r="J584" s="162" t="e">
        <f t="shared" si="34"/>
        <v>#REF!</v>
      </c>
      <c r="K584" s="162" t="e">
        <f t="shared" si="34"/>
        <v>#REF!</v>
      </c>
      <c r="L584" s="162" t="e">
        <f t="shared" si="35"/>
        <v>#REF!</v>
      </c>
      <c r="M584" s="162" t="e">
        <f t="shared" si="35"/>
        <v>#REF!</v>
      </c>
      <c r="N584" s="162" t="e">
        <f t="shared" si="35"/>
        <v>#REF!</v>
      </c>
      <c r="O584" s="162" t="e">
        <f t="shared" si="35"/>
        <v>#REF!</v>
      </c>
      <c r="P584" s="162" t="e">
        <f t="shared" si="35"/>
        <v>#REF!</v>
      </c>
      <c r="Q584" s="162" t="e">
        <f t="shared" si="35"/>
        <v>#REF!</v>
      </c>
      <c r="R584" s="162" t="e">
        <f t="shared" si="35"/>
        <v>#REF!</v>
      </c>
      <c r="S584" s="162" t="e">
        <f t="shared" si="35"/>
        <v>#REF!</v>
      </c>
      <c r="T584" s="162" t="e">
        <f t="shared" si="35"/>
        <v>#REF!</v>
      </c>
      <c r="U584" s="162" t="e">
        <f t="shared" si="35"/>
        <v>#REF!</v>
      </c>
      <c r="V584" s="162" t="e">
        <f t="shared" si="33"/>
        <v>#REF!</v>
      </c>
      <c r="W584" s="162" t="e">
        <f t="shared" si="33"/>
        <v>#REF!</v>
      </c>
      <c r="X584" s="162" t="e">
        <f t="shared" si="33"/>
        <v>#REF!</v>
      </c>
      <c r="Y584" s="162" t="e">
        <f t="shared" si="33"/>
        <v>#REF!</v>
      </c>
      <c r="Z584" s="162" t="e">
        <f t="shared" si="33"/>
        <v>#REF!</v>
      </c>
      <c r="AA584" s="162" t="e">
        <f t="shared" si="33"/>
        <v>#REF!</v>
      </c>
      <c r="AB584" s="162" t="e">
        <f t="shared" si="33"/>
        <v>#REF!</v>
      </c>
      <c r="AC584" s="162" t="e">
        <f t="shared" si="33"/>
        <v>#REF!</v>
      </c>
      <c r="AD584" s="162" t="e">
        <f t="shared" si="33"/>
        <v>#REF!</v>
      </c>
      <c r="AE584" s="162"/>
      <c r="AF584" s="162"/>
      <c r="AG584" s="162"/>
      <c r="AH584" s="162"/>
      <c r="AI584" s="162"/>
      <c r="AJ584" s="162"/>
      <c r="AK584" s="162"/>
      <c r="AL584" s="162" t="e">
        <f t="shared" si="33"/>
        <v>#N/A</v>
      </c>
      <c r="AM584" s="162" t="e">
        <f t="shared" si="33"/>
        <v>#N/A</v>
      </c>
      <c r="AN584" s="162" t="e">
        <f t="shared" si="33"/>
        <v>#N/A</v>
      </c>
      <c r="AO584" s="162" t="e">
        <f t="shared" si="33"/>
        <v>#N/A</v>
      </c>
      <c r="AP584" s="162" t="e">
        <f t="shared" si="33"/>
        <v>#N/A</v>
      </c>
    </row>
    <row r="585" spans="1:42" hidden="1" x14ac:dyDescent="0.25">
      <c r="A585" s="151" t="s">
        <v>175</v>
      </c>
      <c r="B585" s="162" t="e">
        <f t="shared" si="34"/>
        <v>#REF!</v>
      </c>
      <c r="C585" s="162" t="e">
        <f t="shared" si="34"/>
        <v>#REF!</v>
      </c>
      <c r="D585" s="162" t="e">
        <f t="shared" si="34"/>
        <v>#REF!</v>
      </c>
      <c r="E585" s="162" t="e">
        <f t="shared" si="34"/>
        <v>#REF!</v>
      </c>
      <c r="F585" s="162" t="e">
        <f t="shared" si="34"/>
        <v>#REF!</v>
      </c>
      <c r="G585" s="162" t="e">
        <f t="shared" si="34"/>
        <v>#REF!</v>
      </c>
      <c r="H585" s="162" t="e">
        <f t="shared" si="34"/>
        <v>#REF!</v>
      </c>
      <c r="I585" s="162" t="e">
        <f t="shared" si="34"/>
        <v>#REF!</v>
      </c>
      <c r="J585" s="162" t="e">
        <f t="shared" si="34"/>
        <v>#REF!</v>
      </c>
      <c r="K585" s="162" t="e">
        <f t="shared" si="34"/>
        <v>#REF!</v>
      </c>
      <c r="L585" s="162" t="e">
        <f t="shared" si="35"/>
        <v>#REF!</v>
      </c>
      <c r="M585" s="162" t="e">
        <f t="shared" si="35"/>
        <v>#REF!</v>
      </c>
      <c r="N585" s="162" t="e">
        <f t="shared" si="35"/>
        <v>#REF!</v>
      </c>
      <c r="O585" s="162" t="e">
        <f t="shared" si="35"/>
        <v>#REF!</v>
      </c>
      <c r="P585" s="162" t="e">
        <f t="shared" si="35"/>
        <v>#REF!</v>
      </c>
      <c r="Q585" s="162" t="e">
        <f t="shared" si="35"/>
        <v>#REF!</v>
      </c>
      <c r="R585" s="162" t="e">
        <f t="shared" si="35"/>
        <v>#REF!</v>
      </c>
      <c r="S585" s="162" t="e">
        <f t="shared" si="35"/>
        <v>#REF!</v>
      </c>
      <c r="T585" s="162" t="e">
        <f t="shared" si="35"/>
        <v>#REF!</v>
      </c>
      <c r="U585" s="162" t="e">
        <f t="shared" si="35"/>
        <v>#REF!</v>
      </c>
      <c r="V585" s="162" t="e">
        <f t="shared" si="33"/>
        <v>#REF!</v>
      </c>
      <c r="W585" s="162" t="e">
        <f t="shared" si="33"/>
        <v>#REF!</v>
      </c>
      <c r="X585" s="162" t="e">
        <f t="shared" si="33"/>
        <v>#REF!</v>
      </c>
      <c r="Y585" s="162" t="e">
        <f t="shared" si="33"/>
        <v>#REF!</v>
      </c>
      <c r="Z585" s="162" t="e">
        <f t="shared" si="33"/>
        <v>#REF!</v>
      </c>
      <c r="AA585" s="162" t="e">
        <f t="shared" si="33"/>
        <v>#REF!</v>
      </c>
      <c r="AB585" s="162" t="e">
        <f t="shared" si="33"/>
        <v>#REF!</v>
      </c>
      <c r="AC585" s="162" t="e">
        <f t="shared" si="33"/>
        <v>#REF!</v>
      </c>
      <c r="AD585" s="162" t="e">
        <f t="shared" si="33"/>
        <v>#REF!</v>
      </c>
      <c r="AE585" s="162"/>
      <c r="AF585" s="162"/>
      <c r="AG585" s="162"/>
      <c r="AH585" s="162"/>
      <c r="AI585" s="162"/>
      <c r="AJ585" s="162"/>
      <c r="AK585" s="162"/>
      <c r="AL585" s="162" t="e">
        <f t="shared" si="33"/>
        <v>#N/A</v>
      </c>
      <c r="AM585" s="162" t="e">
        <f t="shared" si="33"/>
        <v>#N/A</v>
      </c>
      <c r="AN585" s="162" t="e">
        <f t="shared" si="33"/>
        <v>#N/A</v>
      </c>
      <c r="AO585" s="162" t="e">
        <f t="shared" si="33"/>
        <v>#N/A</v>
      </c>
      <c r="AP585" s="162" t="e">
        <f t="shared" si="33"/>
        <v>#N/A</v>
      </c>
    </row>
    <row r="586" spans="1:42" hidden="1" x14ac:dyDescent="0.25">
      <c r="A586" s="151" t="s">
        <v>176</v>
      </c>
      <c r="B586" s="162" t="e">
        <f t="shared" si="34"/>
        <v>#REF!</v>
      </c>
      <c r="C586" s="162" t="e">
        <f t="shared" si="34"/>
        <v>#REF!</v>
      </c>
      <c r="D586" s="162" t="e">
        <f t="shared" si="34"/>
        <v>#REF!</v>
      </c>
      <c r="E586" s="162" t="e">
        <f t="shared" si="34"/>
        <v>#REF!</v>
      </c>
      <c r="F586" s="162" t="e">
        <f t="shared" si="34"/>
        <v>#REF!</v>
      </c>
      <c r="G586" s="162" t="e">
        <f t="shared" si="34"/>
        <v>#REF!</v>
      </c>
      <c r="H586" s="162" t="e">
        <f t="shared" si="34"/>
        <v>#REF!</v>
      </c>
      <c r="I586" s="162" t="e">
        <f t="shared" si="34"/>
        <v>#REF!</v>
      </c>
      <c r="J586" s="162" t="e">
        <f t="shared" si="34"/>
        <v>#REF!</v>
      </c>
      <c r="K586" s="162" t="e">
        <f t="shared" si="34"/>
        <v>#REF!</v>
      </c>
      <c r="L586" s="162" t="e">
        <f t="shared" si="35"/>
        <v>#REF!</v>
      </c>
      <c r="M586" s="162" t="e">
        <f t="shared" si="35"/>
        <v>#REF!</v>
      </c>
      <c r="N586" s="162" t="e">
        <f t="shared" si="35"/>
        <v>#REF!</v>
      </c>
      <c r="O586" s="162" t="e">
        <f t="shared" si="35"/>
        <v>#REF!</v>
      </c>
      <c r="P586" s="162" t="e">
        <f t="shared" si="35"/>
        <v>#REF!</v>
      </c>
      <c r="Q586" s="162" t="e">
        <f t="shared" si="35"/>
        <v>#REF!</v>
      </c>
      <c r="R586" s="162" t="e">
        <f t="shared" si="35"/>
        <v>#REF!</v>
      </c>
      <c r="S586" s="162" t="e">
        <f t="shared" si="35"/>
        <v>#REF!</v>
      </c>
      <c r="T586" s="162" t="e">
        <f t="shared" si="35"/>
        <v>#REF!</v>
      </c>
      <c r="U586" s="162" t="e">
        <f t="shared" si="35"/>
        <v>#REF!</v>
      </c>
      <c r="V586" s="162" t="e">
        <f t="shared" si="33"/>
        <v>#REF!</v>
      </c>
      <c r="W586" s="162" t="e">
        <f t="shared" si="33"/>
        <v>#REF!</v>
      </c>
      <c r="X586" s="162" t="e">
        <f t="shared" si="33"/>
        <v>#REF!</v>
      </c>
      <c r="Y586" s="162" t="e">
        <f t="shared" si="33"/>
        <v>#REF!</v>
      </c>
      <c r="Z586" s="162" t="e">
        <f t="shared" si="33"/>
        <v>#REF!</v>
      </c>
      <c r="AA586" s="162" t="e">
        <f t="shared" si="33"/>
        <v>#REF!</v>
      </c>
      <c r="AB586" s="162" t="e">
        <f t="shared" si="33"/>
        <v>#REF!</v>
      </c>
      <c r="AC586" s="162" t="e">
        <f t="shared" si="33"/>
        <v>#REF!</v>
      </c>
      <c r="AD586" s="162" t="e">
        <f t="shared" si="33"/>
        <v>#REF!</v>
      </c>
      <c r="AE586" s="162"/>
      <c r="AF586" s="162"/>
      <c r="AG586" s="162"/>
      <c r="AH586" s="162"/>
      <c r="AI586" s="162"/>
      <c r="AJ586" s="162"/>
      <c r="AK586" s="162"/>
      <c r="AL586" s="162" t="e">
        <f t="shared" si="33"/>
        <v>#N/A</v>
      </c>
      <c r="AM586" s="162" t="e">
        <f t="shared" si="33"/>
        <v>#N/A</v>
      </c>
      <c r="AN586" s="162" t="e">
        <f t="shared" si="33"/>
        <v>#N/A</v>
      </c>
      <c r="AO586" s="162" t="e">
        <f t="shared" si="33"/>
        <v>#N/A</v>
      </c>
      <c r="AP586" s="162" t="e">
        <f t="shared" si="33"/>
        <v>#N/A</v>
      </c>
    </row>
  </sheetData>
  <sheetProtection algorithmName="SHA-512" hashValue="62cGqIhqSe4BDaKGhoTqMXFRn5MGN5v4WPoNeOQRBSqk5JVTGJOzpAe+5vzgznS9JnRuapDV+U2s7orZ5+zD6g==" saltValue="ovsl0u43pr6rN4CAAo19FA==" spinCount="100000" sheet="1" selectLockedCells="1"/>
  <phoneticPr fontId="20" type="noConversion"/>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0B103C-6D60-4397-8FDF-7273CC6C8454}">
  <sheetPr codeName="Sheet16"/>
  <dimension ref="A1:B38"/>
  <sheetViews>
    <sheetView workbookViewId="0">
      <selection activeCell="A3" sqref="A3"/>
    </sheetView>
  </sheetViews>
  <sheetFormatPr defaultRowHeight="15" x14ac:dyDescent="0.25"/>
  <cols>
    <col min="1" max="1" width="14.5703125" bestFit="1" customWidth="1"/>
  </cols>
  <sheetData>
    <row r="1" spans="1:2" x14ac:dyDescent="0.25">
      <c r="A1" s="16" t="s">
        <v>36</v>
      </c>
      <c r="B1" s="16"/>
    </row>
    <row r="2" spans="1:2" x14ac:dyDescent="0.25">
      <c r="A2" s="16" t="s">
        <v>783</v>
      </c>
      <c r="B2" s="16"/>
    </row>
    <row r="3" spans="1:2" x14ac:dyDescent="0.25">
      <c r="A3" t="s">
        <v>148</v>
      </c>
      <c r="B3" s="16"/>
    </row>
    <row r="4" spans="1:2" x14ac:dyDescent="0.25">
      <c r="A4" s="16" t="s">
        <v>150</v>
      </c>
    </row>
    <row r="5" spans="1:2" x14ac:dyDescent="0.25">
      <c r="A5" t="s">
        <v>151</v>
      </c>
    </row>
    <row r="6" spans="1:2" x14ac:dyDescent="0.25">
      <c r="A6" t="s">
        <v>152</v>
      </c>
    </row>
    <row r="7" spans="1:2" x14ac:dyDescent="0.25">
      <c r="A7" t="s">
        <v>154</v>
      </c>
    </row>
    <row r="8" spans="1:2" x14ac:dyDescent="0.25">
      <c r="A8" t="s">
        <v>156</v>
      </c>
    </row>
    <row r="9" spans="1:2" x14ac:dyDescent="0.25">
      <c r="A9" t="s">
        <v>157</v>
      </c>
    </row>
    <row r="10" spans="1:2" x14ac:dyDescent="0.25">
      <c r="A10" t="s">
        <v>159</v>
      </c>
    </row>
    <row r="11" spans="1:2" x14ac:dyDescent="0.25">
      <c r="A11" t="s">
        <v>746</v>
      </c>
    </row>
    <row r="12" spans="1:2" x14ac:dyDescent="0.25">
      <c r="A12" t="s">
        <v>160</v>
      </c>
    </row>
    <row r="13" spans="1:2" x14ac:dyDescent="0.25">
      <c r="A13" t="s">
        <v>744</v>
      </c>
    </row>
    <row r="14" spans="1:2" x14ac:dyDescent="0.25">
      <c r="A14" t="s">
        <v>161</v>
      </c>
    </row>
    <row r="15" spans="1:2" x14ac:dyDescent="0.25">
      <c r="A15" t="s">
        <v>162</v>
      </c>
    </row>
    <row r="16" spans="1:2" x14ac:dyDescent="0.25">
      <c r="A16" t="s">
        <v>164</v>
      </c>
    </row>
    <row r="17" spans="1:1" x14ac:dyDescent="0.25">
      <c r="A17" s="16"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747</v>
      </c>
    </row>
    <row r="23" spans="1:1" x14ac:dyDescent="0.25">
      <c r="A23" t="s">
        <v>79</v>
      </c>
    </row>
    <row r="24" spans="1:1" x14ac:dyDescent="0.25">
      <c r="A24" t="s">
        <v>748</v>
      </c>
    </row>
    <row r="25" spans="1:1" x14ac:dyDescent="0.25">
      <c r="A25" t="s">
        <v>745</v>
      </c>
    </row>
    <row r="26" spans="1:1" x14ac:dyDescent="0.25">
      <c r="A26" t="s">
        <v>749</v>
      </c>
    </row>
    <row r="27" spans="1:1" x14ac:dyDescent="0.25">
      <c r="A27" t="s">
        <v>173</v>
      </c>
    </row>
    <row r="28" spans="1:1" x14ac:dyDescent="0.25">
      <c r="A28" t="s">
        <v>750</v>
      </c>
    </row>
    <row r="29" spans="1:1" x14ac:dyDescent="0.25">
      <c r="A29" t="s">
        <v>174</v>
      </c>
    </row>
    <row r="30" spans="1:1" x14ac:dyDescent="0.25">
      <c r="A30" t="s">
        <v>175</v>
      </c>
    </row>
    <row r="31" spans="1:1" x14ac:dyDescent="0.25">
      <c r="A31" t="s">
        <v>176</v>
      </c>
    </row>
    <row r="32" spans="1:1" x14ac:dyDescent="0.25">
      <c r="A32" t="s">
        <v>178</v>
      </c>
    </row>
    <row r="33" spans="1:1" x14ac:dyDescent="0.25">
      <c r="A33" t="s">
        <v>146</v>
      </c>
    </row>
    <row r="34" spans="1:1" x14ac:dyDescent="0.25">
      <c r="A34" t="s">
        <v>155</v>
      </c>
    </row>
    <row r="35" spans="1:1" x14ac:dyDescent="0.25">
      <c r="A35" t="s">
        <v>780</v>
      </c>
    </row>
    <row r="36" spans="1:1" x14ac:dyDescent="0.25">
      <c r="A36" t="s">
        <v>171</v>
      </c>
    </row>
    <row r="37" spans="1:1" x14ac:dyDescent="0.25">
      <c r="A37" t="s">
        <v>172</v>
      </c>
    </row>
    <row r="38" spans="1:1" x14ac:dyDescent="0.25">
      <c r="A38" t="s">
        <v>177</v>
      </c>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dimension ref="A1:F31"/>
  <sheetViews>
    <sheetView workbookViewId="0"/>
  </sheetViews>
  <sheetFormatPr defaultColWidth="9.28515625" defaultRowHeight="15" x14ac:dyDescent="0.25"/>
  <cols>
    <col min="1" max="1" width="14.28515625" style="85" customWidth="1"/>
    <col min="2" max="2" width="9.28515625" style="85" customWidth="1"/>
    <col min="3" max="3" width="9.28515625" style="85"/>
    <col min="4" max="5" width="13.28515625" style="85" customWidth="1"/>
    <col min="6" max="16384" width="9.28515625" style="85"/>
  </cols>
  <sheetData>
    <row r="1" spans="1:6" x14ac:dyDescent="0.25">
      <c r="A1" s="88"/>
    </row>
    <row r="2" spans="1:6" x14ac:dyDescent="0.25">
      <c r="A2" s="85" t="s">
        <v>36</v>
      </c>
      <c r="B2" s="85" t="s">
        <v>142</v>
      </c>
      <c r="C2" s="85" t="s">
        <v>143</v>
      </c>
      <c r="D2" s="85" t="s">
        <v>144</v>
      </c>
      <c r="E2" s="85" t="s">
        <v>179</v>
      </c>
      <c r="F2" s="85" t="s">
        <v>145</v>
      </c>
    </row>
    <row r="3" spans="1:6" x14ac:dyDescent="0.25">
      <c r="A3" s="85" t="s">
        <v>146</v>
      </c>
      <c r="B3" s="85" t="s">
        <v>147</v>
      </c>
      <c r="C3" s="86">
        <v>0.192</v>
      </c>
      <c r="D3" s="87">
        <v>65548</v>
      </c>
      <c r="E3" s="87">
        <f>D3/C3</f>
        <v>341395.83333333331</v>
      </c>
      <c r="F3" s="85" t="s">
        <v>47</v>
      </c>
    </row>
    <row r="4" spans="1:6" x14ac:dyDescent="0.25">
      <c r="A4" s="85" t="s">
        <v>148</v>
      </c>
      <c r="B4" s="85" t="s">
        <v>149</v>
      </c>
      <c r="C4" s="86">
        <v>0.69299999999999995</v>
      </c>
      <c r="D4" s="85">
        <v>156</v>
      </c>
      <c r="E4" s="87">
        <f t="shared" ref="E4:E31" si="0">D4/C4</f>
        <v>225.10822510822513</v>
      </c>
    </row>
    <row r="5" spans="1:6" x14ac:dyDescent="0.25">
      <c r="A5" s="85" t="s">
        <v>150</v>
      </c>
      <c r="B5" s="85" t="s">
        <v>149</v>
      </c>
      <c r="C5" s="86">
        <v>0.78</v>
      </c>
      <c r="D5" s="87">
        <v>5326</v>
      </c>
      <c r="E5" s="87">
        <f t="shared" si="0"/>
        <v>6828.2051282051279</v>
      </c>
    </row>
    <row r="6" spans="1:6" x14ac:dyDescent="0.25">
      <c r="A6" s="85" t="s">
        <v>151</v>
      </c>
      <c r="B6" s="85" t="s">
        <v>149</v>
      </c>
      <c r="C6" s="86">
        <v>0.35199999999999998</v>
      </c>
      <c r="D6" s="87">
        <v>23258</v>
      </c>
      <c r="E6" s="87">
        <f t="shared" si="0"/>
        <v>66073.863636363647</v>
      </c>
    </row>
    <row r="7" spans="1:6" x14ac:dyDescent="0.25">
      <c r="A7" s="85" t="s">
        <v>152</v>
      </c>
      <c r="B7" s="85" t="s">
        <v>153</v>
      </c>
      <c r="C7" s="86">
        <v>0.5</v>
      </c>
      <c r="D7" s="87">
        <v>5282</v>
      </c>
      <c r="E7" s="87">
        <f t="shared" si="0"/>
        <v>10564</v>
      </c>
    </row>
    <row r="8" spans="1:6" x14ac:dyDescent="0.25">
      <c r="A8" s="85" t="s">
        <v>154</v>
      </c>
      <c r="B8" s="85" t="s">
        <v>149</v>
      </c>
      <c r="C8" s="86">
        <v>0.56999999999999995</v>
      </c>
      <c r="D8" s="87">
        <v>4895</v>
      </c>
      <c r="E8" s="87">
        <f t="shared" si="0"/>
        <v>8587.7192982456145</v>
      </c>
    </row>
    <row r="9" spans="1:6" x14ac:dyDescent="0.25">
      <c r="A9" s="85" t="s">
        <v>155</v>
      </c>
      <c r="B9" s="85" t="s">
        <v>147</v>
      </c>
      <c r="C9" s="86">
        <v>0.13500000000000001</v>
      </c>
      <c r="D9" s="87">
        <v>31265</v>
      </c>
      <c r="E9" s="87">
        <f t="shared" si="0"/>
        <v>231592.59259259258</v>
      </c>
      <c r="F9" s="85" t="s">
        <v>47</v>
      </c>
    </row>
    <row r="10" spans="1:6" x14ac:dyDescent="0.25">
      <c r="A10" s="85" t="s">
        <v>156</v>
      </c>
      <c r="B10" s="85" t="s">
        <v>149</v>
      </c>
      <c r="C10" s="86">
        <v>0.34799999999999998</v>
      </c>
      <c r="D10" s="87">
        <v>11211</v>
      </c>
      <c r="E10" s="87">
        <f t="shared" si="0"/>
        <v>32215.517241379312</v>
      </c>
    </row>
    <row r="11" spans="1:6" x14ac:dyDescent="0.25">
      <c r="A11" s="85" t="s">
        <v>157</v>
      </c>
      <c r="B11" s="85" t="s">
        <v>158</v>
      </c>
      <c r="C11" s="86">
        <v>0.28199999999999997</v>
      </c>
      <c r="D11" s="87">
        <v>120707</v>
      </c>
      <c r="E11" s="87">
        <f t="shared" si="0"/>
        <v>428039.00709219865</v>
      </c>
    </row>
    <row r="12" spans="1:6" x14ac:dyDescent="0.25">
      <c r="A12" s="85" t="s">
        <v>159</v>
      </c>
      <c r="B12" s="85" t="s">
        <v>149</v>
      </c>
      <c r="C12" s="86">
        <v>0.251</v>
      </c>
      <c r="D12" s="87">
        <v>2761</v>
      </c>
      <c r="E12" s="87">
        <f t="shared" si="0"/>
        <v>11000</v>
      </c>
    </row>
    <row r="13" spans="1:6" x14ac:dyDescent="0.25">
      <c r="A13" s="85" t="s">
        <v>160</v>
      </c>
      <c r="B13" s="85" t="s">
        <v>153</v>
      </c>
      <c r="C13" s="86">
        <v>0.56299999999999994</v>
      </c>
      <c r="D13" s="87">
        <v>2514</v>
      </c>
      <c r="E13" s="87">
        <f t="shared" si="0"/>
        <v>4465.3641207815281</v>
      </c>
    </row>
    <row r="14" spans="1:6" x14ac:dyDescent="0.25">
      <c r="A14" s="85" t="s">
        <v>161</v>
      </c>
      <c r="B14" s="85" t="s">
        <v>158</v>
      </c>
      <c r="C14" s="86">
        <v>0.39500000000000002</v>
      </c>
      <c r="D14" s="87">
        <v>21013</v>
      </c>
      <c r="E14" s="87">
        <f t="shared" si="0"/>
        <v>53197.468354430377</v>
      </c>
      <c r="F14" s="85" t="s">
        <v>47</v>
      </c>
    </row>
    <row r="15" spans="1:6" x14ac:dyDescent="0.25">
      <c r="A15" s="85" t="s">
        <v>162</v>
      </c>
      <c r="B15" s="85" t="s">
        <v>163</v>
      </c>
      <c r="C15" s="86">
        <v>0.14799999999999999</v>
      </c>
      <c r="D15" s="87">
        <v>471874</v>
      </c>
      <c r="E15" s="87">
        <f t="shared" si="0"/>
        <v>3188337.8378378381</v>
      </c>
      <c r="F15" s="85" t="s">
        <v>47</v>
      </c>
    </row>
    <row r="16" spans="1:6" x14ac:dyDescent="0.25">
      <c r="A16" s="85" t="s">
        <v>164</v>
      </c>
      <c r="B16" s="85" t="s">
        <v>158</v>
      </c>
      <c r="C16" s="86">
        <v>0.35799999999999998</v>
      </c>
      <c r="D16" s="87">
        <v>22631</v>
      </c>
      <c r="E16" s="87">
        <f t="shared" si="0"/>
        <v>63215.083798882682</v>
      </c>
    </row>
    <row r="17" spans="1:6" x14ac:dyDescent="0.25">
      <c r="A17" s="85" t="s">
        <v>165</v>
      </c>
      <c r="B17" s="85" t="s">
        <v>153</v>
      </c>
      <c r="C17" s="86">
        <v>0.80500000000000005</v>
      </c>
      <c r="D17" s="87">
        <v>3638</v>
      </c>
      <c r="E17" s="87">
        <f t="shared" si="0"/>
        <v>4519.2546583850926</v>
      </c>
    </row>
    <row r="18" spans="1:6" x14ac:dyDescent="0.25">
      <c r="A18" s="85" t="s">
        <v>166</v>
      </c>
      <c r="B18" s="85" t="s">
        <v>153</v>
      </c>
      <c r="C18" s="86">
        <v>0.66300000000000003</v>
      </c>
      <c r="D18" s="87">
        <v>1833</v>
      </c>
      <c r="E18" s="87">
        <f t="shared" si="0"/>
        <v>2764.705882352941</v>
      </c>
    </row>
    <row r="19" spans="1:6" x14ac:dyDescent="0.25">
      <c r="A19" s="85" t="s">
        <v>167</v>
      </c>
      <c r="B19" s="85" t="s">
        <v>149</v>
      </c>
      <c r="C19" s="86">
        <v>0.58899999999999997</v>
      </c>
      <c r="D19" s="87">
        <v>12926</v>
      </c>
      <c r="E19" s="87">
        <f t="shared" si="0"/>
        <v>21945.670628183361</v>
      </c>
    </row>
    <row r="20" spans="1:6" x14ac:dyDescent="0.25">
      <c r="A20" s="85" t="s">
        <v>168</v>
      </c>
      <c r="B20" s="85" t="s">
        <v>149</v>
      </c>
      <c r="C20" s="86">
        <v>0.61</v>
      </c>
      <c r="D20" s="87">
        <v>32520</v>
      </c>
      <c r="E20" s="87">
        <f t="shared" si="0"/>
        <v>53311.475409836065</v>
      </c>
      <c r="F20" s="85" t="s">
        <v>47</v>
      </c>
    </row>
    <row r="21" spans="1:6" x14ac:dyDescent="0.25">
      <c r="A21" s="85" t="s">
        <v>169</v>
      </c>
      <c r="B21" s="85" t="s">
        <v>149</v>
      </c>
      <c r="C21" s="86">
        <v>0.51100000000000001</v>
      </c>
      <c r="D21" s="87">
        <v>2810</v>
      </c>
      <c r="E21" s="87">
        <f t="shared" si="0"/>
        <v>5499.0215264187864</v>
      </c>
    </row>
    <row r="22" spans="1:6" x14ac:dyDescent="0.25">
      <c r="A22" s="85" t="s">
        <v>79</v>
      </c>
      <c r="B22" s="85" t="s">
        <v>147</v>
      </c>
      <c r="C22" s="86">
        <v>0.40400000000000003</v>
      </c>
      <c r="D22" s="87">
        <v>192111</v>
      </c>
      <c r="E22" s="87">
        <f t="shared" si="0"/>
        <v>475522.27722772275</v>
      </c>
      <c r="F22" s="85" t="s">
        <v>47</v>
      </c>
    </row>
    <row r="23" spans="1:6" x14ac:dyDescent="0.25">
      <c r="A23" s="85" t="s">
        <v>170</v>
      </c>
      <c r="B23" s="85" t="s">
        <v>153</v>
      </c>
      <c r="C23" s="86">
        <v>1</v>
      </c>
      <c r="D23" s="87">
        <v>9147</v>
      </c>
      <c r="E23" s="87">
        <f t="shared" si="0"/>
        <v>9147</v>
      </c>
    </row>
    <row r="24" spans="1:6" x14ac:dyDescent="0.25">
      <c r="A24" s="85" t="s">
        <v>171</v>
      </c>
      <c r="B24" s="85" t="s">
        <v>147</v>
      </c>
      <c r="C24" s="86">
        <v>0.127</v>
      </c>
      <c r="D24" s="87">
        <v>20989</v>
      </c>
      <c r="E24" s="87">
        <f t="shared" si="0"/>
        <v>165267.71653543308</v>
      </c>
      <c r="F24" s="85" t="s">
        <v>47</v>
      </c>
    </row>
    <row r="25" spans="1:6" x14ac:dyDescent="0.25">
      <c r="A25" s="85" t="s">
        <v>172</v>
      </c>
      <c r="B25" s="85" t="s">
        <v>147</v>
      </c>
      <c r="C25" s="86">
        <v>0.21299999999999999</v>
      </c>
      <c r="D25" s="87">
        <v>72064</v>
      </c>
      <c r="E25" s="87">
        <f t="shared" si="0"/>
        <v>338328.6384976526</v>
      </c>
      <c r="F25" s="85" t="s">
        <v>47</v>
      </c>
    </row>
    <row r="26" spans="1:6" x14ac:dyDescent="0.25">
      <c r="A26" s="85" t="s">
        <v>173</v>
      </c>
      <c r="B26" s="85" t="s">
        <v>149</v>
      </c>
      <c r="C26" s="86">
        <v>0.629</v>
      </c>
      <c r="D26" s="85">
        <v>380</v>
      </c>
      <c r="E26" s="87">
        <f t="shared" si="0"/>
        <v>604.13354531001585</v>
      </c>
    </row>
    <row r="27" spans="1:6" x14ac:dyDescent="0.25">
      <c r="A27" s="85" t="s">
        <v>174</v>
      </c>
      <c r="B27" s="85" t="s">
        <v>149</v>
      </c>
      <c r="C27" s="86">
        <v>0.65100000000000002</v>
      </c>
      <c r="D27" s="87">
        <v>22453</v>
      </c>
      <c r="E27" s="87">
        <f t="shared" si="0"/>
        <v>34490.015360983103</v>
      </c>
    </row>
    <row r="28" spans="1:6" x14ac:dyDescent="0.25">
      <c r="A28" s="85" t="s">
        <v>175</v>
      </c>
      <c r="B28" s="85" t="s">
        <v>149</v>
      </c>
      <c r="C28" s="86">
        <v>0.42499999999999999</v>
      </c>
      <c r="D28" s="87">
        <v>9724</v>
      </c>
      <c r="E28" s="87">
        <f t="shared" si="0"/>
        <v>22880</v>
      </c>
    </row>
    <row r="29" spans="1:6" x14ac:dyDescent="0.25">
      <c r="A29" s="85" t="s">
        <v>176</v>
      </c>
      <c r="B29" s="85" t="s">
        <v>158</v>
      </c>
      <c r="C29" s="86">
        <v>0.47699999999999998</v>
      </c>
      <c r="D29" s="87">
        <v>104963</v>
      </c>
      <c r="E29" s="87">
        <f t="shared" si="0"/>
        <v>220048.2180293501</v>
      </c>
      <c r="F29" s="85" t="s">
        <v>47</v>
      </c>
    </row>
    <row r="30" spans="1:6" x14ac:dyDescent="0.25">
      <c r="A30" s="85" t="s">
        <v>177</v>
      </c>
      <c r="B30" s="85" t="s">
        <v>153</v>
      </c>
      <c r="C30" s="86">
        <v>0.53200000000000003</v>
      </c>
      <c r="D30" s="87">
        <v>6056</v>
      </c>
      <c r="E30" s="87">
        <f t="shared" si="0"/>
        <v>11383.45864661654</v>
      </c>
    </row>
    <row r="31" spans="1:6" x14ac:dyDescent="0.25">
      <c r="A31" s="85" t="s">
        <v>178</v>
      </c>
      <c r="B31" s="85" t="s">
        <v>149</v>
      </c>
      <c r="C31" s="86">
        <v>0.63700000000000001</v>
      </c>
      <c r="D31" s="87">
        <v>17760</v>
      </c>
      <c r="E31" s="87">
        <f t="shared" si="0"/>
        <v>27880.690737833593</v>
      </c>
    </row>
  </sheetData>
  <autoFilter ref="A2:F31" xr:uid="{00000000-0009-0000-0000-00000E000000}"/>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C3242A1C94B8644BF5ACEEA3FC221C5" ma:contentTypeVersion="0" ma:contentTypeDescription="Create a new document." ma:contentTypeScope="" ma:versionID="863227f8cefa1cef466f601fc7e98022">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6364868E-6EC4-44A8-86EA-BAFECFD314DD}">
  <ds:schemaRefs>
    <ds:schemaRef ds:uri="http://schemas.microsoft.com/sharepoint/v3/contenttype/forms"/>
  </ds:schemaRefs>
</ds:datastoreItem>
</file>

<file path=customXml/itemProps2.xml><?xml version="1.0" encoding="utf-8"?>
<ds:datastoreItem xmlns:ds="http://schemas.openxmlformats.org/officeDocument/2006/customXml" ds:itemID="{DE213CA5-AF7B-47AC-8268-4E9462A0BE8E}">
  <ds:schemaRefs>
    <ds:schemaRef ds:uri="http://purl.org/dc/elements/1.1/"/>
    <ds:schemaRef ds:uri="http://purl.org/dc/terms/"/>
    <ds:schemaRef ds:uri="http://www.w3.org/XML/1998/namespace"/>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73B5A6FB-14D5-4B39-8011-E9FA9C045D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4.xml><?xml version="1.0" encoding="utf-8"?>
<ds:datastoreItem xmlns:ds="http://schemas.openxmlformats.org/officeDocument/2006/customXml" ds:itemID="{FCF01A06-D1BF-49C7-B242-46A199051B8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Instructions</vt:lpstr>
      <vt:lpstr>ECM Role</vt:lpstr>
      <vt:lpstr>ECM Location</vt:lpstr>
      <vt:lpstr>ECM Current Staffing</vt:lpstr>
      <vt:lpstr>ECM Staff time by PoF</vt:lpstr>
      <vt:lpstr>ECM Caseload and MCPs</vt:lpstr>
      <vt:lpstr>Capacity Summary</vt:lpstr>
      <vt:lpstr>Assumptions</vt:lpstr>
      <vt:lpstr>Drop Downs</vt:lpstr>
      <vt:lpstr>County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Donnelly, Jill</dc:creator>
  <cp:keywords/>
  <dc:description/>
  <cp:lastModifiedBy>Kit Y. Kwan</cp:lastModifiedBy>
  <cp:revision/>
  <dcterms:created xsi:type="dcterms:W3CDTF">2019-03-29T22:06:58Z</dcterms:created>
  <dcterms:modified xsi:type="dcterms:W3CDTF">2024-07-18T16:52:29Z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0x010100FC3242A1C94B8644BF5ACEEA3FC221C5</vt:lpwstr>
  </property>
  <property fmtid="{D5CDD505-2E9C-101B-9397-08002B2CF9AE}" pid="3" name="MSIP_Label_5a776955-85f6-4fec-9553-96dd3e0373c4_Enabled">
    <vt:lpwstr>true</vt:lpwstr>
  </property>
  <property fmtid="{D5CDD505-2E9C-101B-9397-08002B2CF9AE}" pid="4" name="MSIP_Label_5a776955-85f6-4fec-9553-96dd3e0373c4_SetDate">
    <vt:lpwstr>2022-04-22T00:39:44Z</vt:lpwstr>
  </property>
  <property fmtid="{D5CDD505-2E9C-101B-9397-08002B2CF9AE}" pid="5" name="MSIP_Label_5a776955-85f6-4fec-9553-96dd3e0373c4_Method">
    <vt:lpwstr>Standard</vt:lpwstr>
  </property>
  <property fmtid="{D5CDD505-2E9C-101B-9397-08002B2CF9AE}" pid="6" name="MSIP_Label_5a776955-85f6-4fec-9553-96dd3e0373c4_Name">
    <vt:lpwstr>Confidential</vt:lpwstr>
  </property>
  <property fmtid="{D5CDD505-2E9C-101B-9397-08002B2CF9AE}" pid="7" name="MSIP_Label_5a776955-85f6-4fec-9553-96dd3e0373c4_SiteId">
    <vt:lpwstr>f45ccc07-e57e-4d15-bf6f-f6cbccd2d395</vt:lpwstr>
  </property>
  <property fmtid="{D5CDD505-2E9C-101B-9397-08002B2CF9AE}" pid="8" name="MSIP_Label_5a776955-85f6-4fec-9553-96dd3e0373c4_ActionId">
    <vt:lpwstr>84630c0d-7b5e-4c15-ab5e-e949f2321585</vt:lpwstr>
  </property>
  <property fmtid="{D5CDD505-2E9C-101B-9397-08002B2CF9AE}" pid="9" name="MSIP_Label_5a776955-85f6-4fec-9553-96dd3e0373c4_ContentBits">
    <vt:lpwstr>0</vt:lpwstr>
  </property>
  <property fmtid="{D5CDD505-2E9C-101B-9397-08002B2CF9AE}" pid="10" name="MSIP_Label_f52c3125-80bb-477a-b344-92315e736908_Enabled">
    <vt:lpwstr>true</vt:lpwstr>
  </property>
  <property fmtid="{D5CDD505-2E9C-101B-9397-08002B2CF9AE}" pid="11" name="MSIP_Label_f52c3125-80bb-477a-b344-92315e736908_SetDate">
    <vt:lpwstr>2022-11-03T00:51:18Z</vt:lpwstr>
  </property>
  <property fmtid="{D5CDD505-2E9C-101B-9397-08002B2CF9AE}" pid="12" name="MSIP_Label_f52c3125-80bb-477a-b344-92315e736908_Method">
    <vt:lpwstr>Standard</vt:lpwstr>
  </property>
  <property fmtid="{D5CDD505-2E9C-101B-9397-08002B2CF9AE}" pid="13" name="MSIP_Label_f52c3125-80bb-477a-b344-92315e736908_Name">
    <vt:lpwstr>f52c3125-80bb-477a-b344-92315e736908</vt:lpwstr>
  </property>
  <property fmtid="{D5CDD505-2E9C-101B-9397-08002B2CF9AE}" pid="14" name="MSIP_Label_f52c3125-80bb-477a-b344-92315e736908_SiteId">
    <vt:lpwstr>d931cb4a-3984-4328-9fb6-96d7d7fd51b0</vt:lpwstr>
  </property>
  <property fmtid="{D5CDD505-2E9C-101B-9397-08002B2CF9AE}" pid="15" name="MSIP_Label_f52c3125-80bb-477a-b344-92315e736908_ActionId">
    <vt:lpwstr>51dba4ed-631b-47af-af90-5813e2fb008c</vt:lpwstr>
  </property>
  <property fmtid="{D5CDD505-2E9C-101B-9397-08002B2CF9AE}" pid="16" name="MSIP_Label_f52c3125-80bb-477a-b344-92315e736908_ContentBits">
    <vt:lpwstr>2</vt:lpwstr>
  </property>
</Properties>
</file>